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oon มท.6\งบประมาณปี 2570\"/>
    </mc:Choice>
  </mc:AlternateContent>
  <xr:revisionPtr revIDLastSave="0" documentId="13_ncr:1_{64A2CB16-EC1E-4383-A582-28F4E4ECC271}" xr6:coauthVersionLast="47" xr6:coauthVersionMax="47" xr10:uidLastSave="{00000000-0000-0000-0000-000000000000}"/>
  <workbookProtection workbookAlgorithmName="SHA-512" workbookHashValue="gqzcHRlKA22799jiH5IXrM5RC538ktPDFN4oQApfUEPw2D96ug4vACsCL2Rrn/LAgDBr/BIabGcacp39RkrX6w==" workbookSaltValue="XaG0qVyWUFNBpR22cxfv5Q==" workbookSpinCount="100000" lockStructure="1"/>
  <bookViews>
    <workbookView xWindow="0" yWindow="0" windowWidth="28800" windowHeight="12105" tabRatio="780" xr2:uid="{00000000-000D-0000-FFFF-FFFF00000000}"/>
  </bookViews>
  <sheets>
    <sheet name="รายละเอียด" sheetId="1" r:id="rId1"/>
    <sheet name="อธิบาย งด. +ส่วนควบ" sheetId="14" r:id="rId2"/>
    <sheet name="คำนวณเงินเดือน" sheetId="9" r:id="rId3"/>
    <sheet name="อธิบาย ตบ." sheetId="15" r:id="rId4"/>
    <sheet name="คำนวณตกเบิกวิทยฐานะ" sheetId="10" r:id="rId5"/>
    <sheet name="รายละเอียด บน." sheetId="12" r:id="rId6"/>
    <sheet name="อธิบาย บน." sheetId="8" r:id="rId7"/>
    <sheet name="คำนวณบำเหน็จบำนาญ" sheetId="11" r:id="rId8"/>
    <sheet name="รายละเอียดค่าเช่าบ้าน" sheetId="2" r:id="rId9"/>
    <sheet name="รายละเอียดค่าศึกษาบุตร" sheetId="3" r:id="rId10"/>
  </sheets>
  <definedNames>
    <definedName name="_xlnm.Print_Area" localSheetId="4">คำนวณตกเบิกวิทยฐานะ!$A$1:$P$1013</definedName>
    <definedName name="_xlnm.Print_Area" localSheetId="7">คำนวณบำเหน็จบำนาญ!$A$1:$AJ$2011</definedName>
    <definedName name="_xlnm.Print_Area" localSheetId="5">'รายละเอียด บน.'!$A$1:$I$7</definedName>
    <definedName name="_xlnm.Print_Titles" localSheetId="2">คำนวณเงินเดือน!$11:$13</definedName>
    <definedName name="Z_52D14C7E_A3BC_4ECC_9D34_44A2F32C0727_.wvu.PrintArea" localSheetId="4" hidden="1">คำนวณตกเบิกวิทยฐานะ!$A$1:$P$1013</definedName>
    <definedName name="Z_52D14C7E_A3BC_4ECC_9D34_44A2F32C0727_.wvu.PrintTitles" localSheetId="2" hidden="1">คำนวณเงินเดือน!$11:$13</definedName>
  </definedNames>
  <calcPr calcId="191028"/>
  <customWorkbookViews>
    <customWorkbookView name="ณัฐจักร์ ดิฐกุลพิพัฒน์ - Personal View" guid="{52D14C7E-A3BC-4ECC-9D34-44A2F32C0727}" mergeInterval="0" personalView="1" maximized="1" xWindow="-8" yWindow="-8" windowWidth="1936" windowHeight="1048" activeSheetId="4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2514" i="9" l="1"/>
  <c r="AE2513" i="9"/>
  <c r="AE2512" i="9"/>
  <c r="AE2511" i="9"/>
  <c r="AE2510" i="9"/>
  <c r="AE2509" i="9"/>
  <c r="AE2508" i="9"/>
  <c r="AE2507" i="9"/>
  <c r="AE2506" i="9"/>
  <c r="AE2505" i="9"/>
  <c r="AE2504" i="9"/>
  <c r="AE2503" i="9"/>
  <c r="AE2502" i="9"/>
  <c r="AE2501" i="9"/>
  <c r="AE2500" i="9"/>
  <c r="AE2499" i="9"/>
  <c r="AE2498" i="9"/>
  <c r="AE2497" i="9"/>
  <c r="AE2496" i="9"/>
  <c r="AE2495" i="9"/>
  <c r="AE2494" i="9"/>
  <c r="AE2493" i="9"/>
  <c r="AE2492" i="9"/>
  <c r="AE2491" i="9"/>
  <c r="AE2490" i="9"/>
  <c r="AE2489" i="9"/>
  <c r="AE2488" i="9"/>
  <c r="AE2487" i="9"/>
  <c r="AE2486" i="9"/>
  <c r="AE2485" i="9"/>
  <c r="AE2484" i="9"/>
  <c r="AE2483" i="9"/>
  <c r="AE2482" i="9"/>
  <c r="AE2481" i="9"/>
  <c r="AE2480" i="9"/>
  <c r="AE2479" i="9"/>
  <c r="AE2478" i="9"/>
  <c r="AE2477" i="9"/>
  <c r="AE2476" i="9"/>
  <c r="AE2475" i="9"/>
  <c r="AE2474" i="9"/>
  <c r="AE2473" i="9"/>
  <c r="AE2472" i="9"/>
  <c r="AE2471" i="9"/>
  <c r="AE2470" i="9"/>
  <c r="AE2469" i="9"/>
  <c r="AE2468" i="9"/>
  <c r="AE2467" i="9"/>
  <c r="AE2466" i="9"/>
  <c r="AE2465" i="9"/>
  <c r="AE2464" i="9"/>
  <c r="AE2463" i="9"/>
  <c r="AE2462" i="9"/>
  <c r="AE2461" i="9"/>
  <c r="AE2460" i="9"/>
  <c r="AE2459" i="9"/>
  <c r="AE2458" i="9"/>
  <c r="AE2457" i="9"/>
  <c r="AE2456" i="9"/>
  <c r="AE2455" i="9"/>
  <c r="AE2454" i="9"/>
  <c r="AE2453" i="9"/>
  <c r="AE2452" i="9"/>
  <c r="AE2451" i="9"/>
  <c r="AE2450" i="9"/>
  <c r="AE2449" i="9"/>
  <c r="AE2448" i="9"/>
  <c r="AE2447" i="9"/>
  <c r="AE2446" i="9"/>
  <c r="AE2445" i="9"/>
  <c r="AE2444" i="9"/>
  <c r="AE2443" i="9"/>
  <c r="AE2442" i="9"/>
  <c r="AE2441" i="9"/>
  <c r="AE2440" i="9"/>
  <c r="AE2439" i="9"/>
  <c r="AE2438" i="9"/>
  <c r="AE2437" i="9"/>
  <c r="AE2436" i="9"/>
  <c r="AE2435" i="9"/>
  <c r="AE2434" i="9"/>
  <c r="AE2433" i="9"/>
  <c r="AE2432" i="9"/>
  <c r="AE2431" i="9"/>
  <c r="AE2430" i="9"/>
  <c r="AE2429" i="9"/>
  <c r="AE2428" i="9"/>
  <c r="AE2427" i="9"/>
  <c r="AE2426" i="9"/>
  <c r="AE2425" i="9"/>
  <c r="AE2424" i="9"/>
  <c r="AE2423" i="9"/>
  <c r="AE2422" i="9"/>
  <c r="AE2421" i="9"/>
  <c r="AE2420" i="9"/>
  <c r="AE2419" i="9"/>
  <c r="AE2418" i="9"/>
  <c r="AE2417" i="9"/>
  <c r="AE2416" i="9"/>
  <c r="AE2415" i="9"/>
  <c r="AE2414" i="9"/>
  <c r="AE2413" i="9"/>
  <c r="AE2412" i="9"/>
  <c r="AE2411" i="9"/>
  <c r="AE2410" i="9"/>
  <c r="AE2409" i="9"/>
  <c r="AE2408" i="9"/>
  <c r="AE2407" i="9"/>
  <c r="AE2406" i="9"/>
  <c r="AE2405" i="9"/>
  <c r="AE2404" i="9"/>
  <c r="AE2403" i="9"/>
  <c r="AE2402" i="9"/>
  <c r="AE2401" i="9"/>
  <c r="AE2400" i="9"/>
  <c r="AE2399" i="9"/>
  <c r="AE2398" i="9"/>
  <c r="AE2397" i="9"/>
  <c r="AE2396" i="9"/>
  <c r="AE2395" i="9"/>
  <c r="AE2394" i="9"/>
  <c r="AE2393" i="9"/>
  <c r="AE2392" i="9"/>
  <c r="AE2391" i="9"/>
  <c r="AE2390" i="9"/>
  <c r="AE2389" i="9"/>
  <c r="AE2388" i="9"/>
  <c r="AE2387" i="9"/>
  <c r="AE2386" i="9"/>
  <c r="AE2385" i="9"/>
  <c r="AE2384" i="9"/>
  <c r="AE2383" i="9"/>
  <c r="AE2382" i="9"/>
  <c r="AE2381" i="9"/>
  <c r="AE2380" i="9"/>
  <c r="AE2379" i="9"/>
  <c r="AE2378" i="9"/>
  <c r="AE2377" i="9"/>
  <c r="AE2376" i="9"/>
  <c r="AE2375" i="9"/>
  <c r="AE2374" i="9"/>
  <c r="AE2373" i="9"/>
  <c r="AE2372" i="9"/>
  <c r="AE2371" i="9"/>
  <c r="AE2370" i="9"/>
  <c r="AE2369" i="9"/>
  <c r="AE2368" i="9"/>
  <c r="AE2367" i="9"/>
  <c r="AE2366" i="9"/>
  <c r="AE2365" i="9"/>
  <c r="AE2364" i="9"/>
  <c r="AE2363" i="9"/>
  <c r="AE2362" i="9"/>
  <c r="AE2361" i="9"/>
  <c r="AE2360" i="9"/>
  <c r="AE2359" i="9"/>
  <c r="AE2358" i="9"/>
  <c r="AE2357" i="9"/>
  <c r="AE2356" i="9"/>
  <c r="AE2355" i="9"/>
  <c r="AE2354" i="9"/>
  <c r="AE2353" i="9"/>
  <c r="AE2352" i="9"/>
  <c r="AE2351" i="9"/>
  <c r="AE2350" i="9"/>
  <c r="AE2349" i="9"/>
  <c r="AE2348" i="9"/>
  <c r="AE2347" i="9"/>
  <c r="AE2346" i="9"/>
  <c r="AE2345" i="9"/>
  <c r="AE2344" i="9"/>
  <c r="AE2343" i="9"/>
  <c r="AE2342" i="9"/>
  <c r="AE2341" i="9"/>
  <c r="AE2340" i="9"/>
  <c r="AE2339" i="9"/>
  <c r="AE2338" i="9"/>
  <c r="AE2337" i="9"/>
  <c r="AE2336" i="9"/>
  <c r="AE2335" i="9"/>
  <c r="AE2334" i="9"/>
  <c r="AE2333" i="9"/>
  <c r="AE2332" i="9"/>
  <c r="AE2331" i="9"/>
  <c r="AE2330" i="9"/>
  <c r="AE2329" i="9"/>
  <c r="AE2328" i="9"/>
  <c r="AE2327" i="9"/>
  <c r="AE2326" i="9"/>
  <c r="AE2325" i="9"/>
  <c r="AE2324" i="9"/>
  <c r="AE2323" i="9"/>
  <c r="AE2322" i="9"/>
  <c r="AE2321" i="9"/>
  <c r="AE2320" i="9"/>
  <c r="AE2319" i="9"/>
  <c r="AE2318" i="9"/>
  <c r="AE2317" i="9"/>
  <c r="AE2316" i="9"/>
  <c r="AE2315" i="9"/>
  <c r="AE2314" i="9"/>
  <c r="AE2313" i="9"/>
  <c r="AE2312" i="9"/>
  <c r="AE2311" i="9"/>
  <c r="AE2310" i="9"/>
  <c r="AE2309" i="9"/>
  <c r="AE2308" i="9"/>
  <c r="AE2307" i="9"/>
  <c r="AE2306" i="9"/>
  <c r="AE2305" i="9"/>
  <c r="AE2304" i="9"/>
  <c r="AE2303" i="9"/>
  <c r="AE2302" i="9"/>
  <c r="AE2301" i="9"/>
  <c r="AE2300" i="9"/>
  <c r="AE2299" i="9"/>
  <c r="AE2298" i="9"/>
  <c r="AE2297" i="9"/>
  <c r="AE2296" i="9"/>
  <c r="AE2295" i="9"/>
  <c r="AE2294" i="9"/>
  <c r="AE2293" i="9"/>
  <c r="AE2292" i="9"/>
  <c r="AE2291" i="9"/>
  <c r="AE2290" i="9"/>
  <c r="AE2289" i="9"/>
  <c r="AE2288" i="9"/>
  <c r="AE2287" i="9"/>
  <c r="AE2286" i="9"/>
  <c r="AE2285" i="9"/>
  <c r="AE2284" i="9"/>
  <c r="AE2283" i="9"/>
  <c r="AE2282" i="9"/>
  <c r="AE2281" i="9"/>
  <c r="AE2280" i="9"/>
  <c r="AE2279" i="9"/>
  <c r="AE2278" i="9"/>
  <c r="AE2277" i="9"/>
  <c r="AE2276" i="9"/>
  <c r="AE2275" i="9"/>
  <c r="AE2274" i="9"/>
  <c r="AE2273" i="9"/>
  <c r="AE2272" i="9"/>
  <c r="AE2271" i="9"/>
  <c r="AE2270" i="9"/>
  <c r="AE2269" i="9"/>
  <c r="AE2268" i="9"/>
  <c r="AE2267" i="9"/>
  <c r="AE2266" i="9"/>
  <c r="AE2265" i="9"/>
  <c r="AE2264" i="9"/>
  <c r="AE2263" i="9"/>
  <c r="AE2262" i="9"/>
  <c r="AE2261" i="9"/>
  <c r="AE2260" i="9"/>
  <c r="AE2259" i="9"/>
  <c r="AE2258" i="9"/>
  <c r="AE2257" i="9"/>
  <c r="AE2256" i="9"/>
  <c r="AE2255" i="9"/>
  <c r="AE2254" i="9"/>
  <c r="AE2253" i="9"/>
  <c r="AE2252" i="9"/>
  <c r="AE2251" i="9"/>
  <c r="AE2250" i="9"/>
  <c r="AE2249" i="9"/>
  <c r="AE2248" i="9"/>
  <c r="AE2247" i="9"/>
  <c r="AE2246" i="9"/>
  <c r="AE2245" i="9"/>
  <c r="AE2244" i="9"/>
  <c r="AE2243" i="9"/>
  <c r="AE2242" i="9"/>
  <c r="AE2241" i="9"/>
  <c r="AE2240" i="9"/>
  <c r="AE2239" i="9"/>
  <c r="AE2238" i="9"/>
  <c r="AE2237" i="9"/>
  <c r="AE2236" i="9"/>
  <c r="AE2235" i="9"/>
  <c r="AE2234" i="9"/>
  <c r="AE2233" i="9"/>
  <c r="AE2232" i="9"/>
  <c r="AE2231" i="9"/>
  <c r="AE2230" i="9"/>
  <c r="AE2229" i="9"/>
  <c r="AE2228" i="9"/>
  <c r="AE2227" i="9"/>
  <c r="AE2226" i="9"/>
  <c r="AE2225" i="9"/>
  <c r="AE2224" i="9"/>
  <c r="AE2223" i="9"/>
  <c r="AE2222" i="9"/>
  <c r="AE2221" i="9"/>
  <c r="AE2220" i="9"/>
  <c r="AE2219" i="9"/>
  <c r="AE2218" i="9"/>
  <c r="AE2217" i="9"/>
  <c r="AE2216" i="9"/>
  <c r="AE2215" i="9"/>
  <c r="AE2214" i="9"/>
  <c r="AE2213" i="9"/>
  <c r="AE2212" i="9"/>
  <c r="AE2211" i="9"/>
  <c r="AE2210" i="9"/>
  <c r="AE2209" i="9"/>
  <c r="AE2208" i="9"/>
  <c r="AE2207" i="9"/>
  <c r="AE2206" i="9"/>
  <c r="AE2205" i="9"/>
  <c r="AE2204" i="9"/>
  <c r="AE2203" i="9"/>
  <c r="AE2202" i="9"/>
  <c r="AE2201" i="9"/>
  <c r="AE2200" i="9"/>
  <c r="AE2199" i="9"/>
  <c r="AE2198" i="9"/>
  <c r="AE2197" i="9"/>
  <c r="AE2196" i="9"/>
  <c r="AE2195" i="9"/>
  <c r="AE2194" i="9"/>
  <c r="AE2193" i="9"/>
  <c r="AE2192" i="9"/>
  <c r="AE2191" i="9"/>
  <c r="AE2190" i="9"/>
  <c r="AE2189" i="9"/>
  <c r="AE2188" i="9"/>
  <c r="AE2187" i="9"/>
  <c r="AE2186" i="9"/>
  <c r="AE2185" i="9"/>
  <c r="AE2184" i="9"/>
  <c r="AE2183" i="9"/>
  <c r="AE2182" i="9"/>
  <c r="AE2181" i="9"/>
  <c r="AE2180" i="9"/>
  <c r="AE2179" i="9"/>
  <c r="AE2178" i="9"/>
  <c r="AE2177" i="9"/>
  <c r="AE2176" i="9"/>
  <c r="AE2175" i="9"/>
  <c r="AE2174" i="9"/>
  <c r="AE2173" i="9"/>
  <c r="AE2172" i="9"/>
  <c r="AE2171" i="9"/>
  <c r="AE2170" i="9"/>
  <c r="AE2169" i="9"/>
  <c r="AE2168" i="9"/>
  <c r="AE2167" i="9"/>
  <c r="AE2166" i="9"/>
  <c r="AE2165" i="9"/>
  <c r="AE2164" i="9"/>
  <c r="AE2163" i="9"/>
  <c r="AE2162" i="9"/>
  <c r="AE2161" i="9"/>
  <c r="AE2160" i="9"/>
  <c r="AE2159" i="9"/>
  <c r="AE2158" i="9"/>
  <c r="AE2157" i="9"/>
  <c r="AE2156" i="9"/>
  <c r="AE2155" i="9"/>
  <c r="AE2154" i="9"/>
  <c r="AE2153" i="9"/>
  <c r="AE2152" i="9"/>
  <c r="AE2151" i="9"/>
  <c r="AE2150" i="9"/>
  <c r="AE2149" i="9"/>
  <c r="AE2148" i="9"/>
  <c r="AE2147" i="9"/>
  <c r="AE2146" i="9"/>
  <c r="AE2145" i="9"/>
  <c r="AE2144" i="9"/>
  <c r="AE2143" i="9"/>
  <c r="AE2142" i="9"/>
  <c r="AE2141" i="9"/>
  <c r="AE2140" i="9"/>
  <c r="AE2139" i="9"/>
  <c r="AE2138" i="9"/>
  <c r="AE2137" i="9"/>
  <c r="AE2136" i="9"/>
  <c r="AE2135" i="9"/>
  <c r="AE2134" i="9"/>
  <c r="AE2133" i="9"/>
  <c r="AE2132" i="9"/>
  <c r="AE2131" i="9"/>
  <c r="AE2130" i="9"/>
  <c r="AE2129" i="9"/>
  <c r="AE2128" i="9"/>
  <c r="AE2127" i="9"/>
  <c r="AE2126" i="9"/>
  <c r="AE2125" i="9"/>
  <c r="AE2124" i="9"/>
  <c r="AE2123" i="9"/>
  <c r="AE2122" i="9"/>
  <c r="AE2121" i="9"/>
  <c r="AE2120" i="9"/>
  <c r="AE2119" i="9"/>
  <c r="AE2118" i="9"/>
  <c r="AE2117" i="9"/>
  <c r="AE2116" i="9"/>
  <c r="AE2115" i="9"/>
  <c r="AE2114" i="9"/>
  <c r="AE2113" i="9"/>
  <c r="AE2112" i="9"/>
  <c r="AE2111" i="9"/>
  <c r="AE2110" i="9"/>
  <c r="AE2109" i="9"/>
  <c r="AE2108" i="9"/>
  <c r="AE2107" i="9"/>
  <c r="AE2106" i="9"/>
  <c r="AE2105" i="9"/>
  <c r="AE2104" i="9"/>
  <c r="AE2103" i="9"/>
  <c r="AE2102" i="9"/>
  <c r="AE2101" i="9"/>
  <c r="AE2100" i="9"/>
  <c r="AE2099" i="9"/>
  <c r="AE2098" i="9"/>
  <c r="AE2097" i="9"/>
  <c r="AE2096" i="9"/>
  <c r="AE2095" i="9"/>
  <c r="AE2094" i="9"/>
  <c r="AE2093" i="9"/>
  <c r="AE2092" i="9"/>
  <c r="AE2091" i="9"/>
  <c r="AE2090" i="9"/>
  <c r="AE2089" i="9"/>
  <c r="AE2088" i="9"/>
  <c r="AE2087" i="9"/>
  <c r="AE2086" i="9"/>
  <c r="AE2085" i="9"/>
  <c r="AE2084" i="9"/>
  <c r="AE2083" i="9"/>
  <c r="AE2082" i="9"/>
  <c r="AE2081" i="9"/>
  <c r="AE2080" i="9"/>
  <c r="AE2079" i="9"/>
  <c r="AE2078" i="9"/>
  <c r="AE2077" i="9"/>
  <c r="AE2076" i="9"/>
  <c r="AE2075" i="9"/>
  <c r="AE2074" i="9"/>
  <c r="AE2073" i="9"/>
  <c r="AE2072" i="9"/>
  <c r="AE2071" i="9"/>
  <c r="AE2070" i="9"/>
  <c r="AE2069" i="9"/>
  <c r="AE2068" i="9"/>
  <c r="AE2067" i="9"/>
  <c r="AE2066" i="9"/>
  <c r="AE2065" i="9"/>
  <c r="AE2064" i="9"/>
  <c r="AE2063" i="9"/>
  <c r="AE2062" i="9"/>
  <c r="AE2061" i="9"/>
  <c r="AE2060" i="9"/>
  <c r="AE2059" i="9"/>
  <c r="AE2058" i="9"/>
  <c r="AE2057" i="9"/>
  <c r="AE2056" i="9"/>
  <c r="AE2055" i="9"/>
  <c r="AE2054" i="9"/>
  <c r="AE2053" i="9"/>
  <c r="AE2052" i="9"/>
  <c r="AE2051" i="9"/>
  <c r="AE2050" i="9"/>
  <c r="AE2049" i="9"/>
  <c r="AE2048" i="9"/>
  <c r="AE2047" i="9"/>
  <c r="AE2046" i="9"/>
  <c r="AE2045" i="9"/>
  <c r="AE2044" i="9"/>
  <c r="AE2043" i="9"/>
  <c r="AE2042" i="9"/>
  <c r="AE2041" i="9"/>
  <c r="AE2040" i="9"/>
  <c r="AE2039" i="9"/>
  <c r="AE2038" i="9"/>
  <c r="AE2037" i="9"/>
  <c r="AE2036" i="9"/>
  <c r="AE2035" i="9"/>
  <c r="AE2034" i="9"/>
  <c r="AE2033" i="9"/>
  <c r="AE2032" i="9"/>
  <c r="AE2031" i="9"/>
  <c r="AE2030" i="9"/>
  <c r="AE2029" i="9"/>
  <c r="AE2028" i="9"/>
  <c r="AE2027" i="9"/>
  <c r="AE2026" i="9"/>
  <c r="AE2025" i="9"/>
  <c r="AE2024" i="9"/>
  <c r="AE2023" i="9"/>
  <c r="AE2022" i="9"/>
  <c r="AE2021" i="9"/>
  <c r="AE2020" i="9"/>
  <c r="AE2019" i="9"/>
  <c r="AE2018" i="9"/>
  <c r="AE2017" i="9"/>
  <c r="AE2016" i="9"/>
  <c r="AE2015" i="9"/>
  <c r="AE2014" i="9"/>
  <c r="AE2013" i="9"/>
  <c r="AE2012" i="9"/>
  <c r="AE2011" i="9"/>
  <c r="AE2010" i="9"/>
  <c r="AE2009" i="9"/>
  <c r="AE2008" i="9"/>
  <c r="AE2007" i="9"/>
  <c r="AE2006" i="9"/>
  <c r="AE2005" i="9"/>
  <c r="AE2004" i="9"/>
  <c r="AE2003" i="9"/>
  <c r="AE2002" i="9"/>
  <c r="AE2001" i="9"/>
  <c r="AE2000" i="9"/>
  <c r="AE1999" i="9"/>
  <c r="AE1998" i="9"/>
  <c r="AE1997" i="9"/>
  <c r="AE1996" i="9"/>
  <c r="AE1995" i="9"/>
  <c r="AE1994" i="9"/>
  <c r="AE1993" i="9"/>
  <c r="AE1992" i="9"/>
  <c r="AE1991" i="9"/>
  <c r="AE1990" i="9"/>
  <c r="AE1989" i="9"/>
  <c r="AE1988" i="9"/>
  <c r="AE1987" i="9"/>
  <c r="AE1986" i="9"/>
  <c r="AE1985" i="9"/>
  <c r="AE1984" i="9"/>
  <c r="AE1983" i="9"/>
  <c r="AE1982" i="9"/>
  <c r="AE1981" i="9"/>
  <c r="AE1980" i="9"/>
  <c r="AE1979" i="9"/>
  <c r="AE1978" i="9"/>
  <c r="AE1977" i="9"/>
  <c r="AE1976" i="9"/>
  <c r="AE1975" i="9"/>
  <c r="AE1974" i="9"/>
  <c r="AE1973" i="9"/>
  <c r="AE1972" i="9"/>
  <c r="AE1971" i="9"/>
  <c r="AE1970" i="9"/>
  <c r="AE1969" i="9"/>
  <c r="AE1968" i="9"/>
  <c r="AE1967" i="9"/>
  <c r="AE1966" i="9"/>
  <c r="AE1965" i="9"/>
  <c r="AE1964" i="9"/>
  <c r="AE1963" i="9"/>
  <c r="AE1962" i="9"/>
  <c r="AE1961" i="9"/>
  <c r="AE1960" i="9"/>
  <c r="AE1959" i="9"/>
  <c r="AE1958" i="9"/>
  <c r="AE1957" i="9"/>
  <c r="AE1956" i="9"/>
  <c r="AE1955" i="9"/>
  <c r="AE1954" i="9"/>
  <c r="AE1953" i="9"/>
  <c r="AE1952" i="9"/>
  <c r="AE1951" i="9"/>
  <c r="AE1950" i="9"/>
  <c r="AE1949" i="9"/>
  <c r="AE1948" i="9"/>
  <c r="AE1947" i="9"/>
  <c r="AE1946" i="9"/>
  <c r="AE1945" i="9"/>
  <c r="AE1944" i="9"/>
  <c r="AE1943" i="9"/>
  <c r="AE1942" i="9"/>
  <c r="AE1941" i="9"/>
  <c r="AE1940" i="9"/>
  <c r="AE1939" i="9"/>
  <c r="AE1938" i="9"/>
  <c r="AE1937" i="9"/>
  <c r="AE1936" i="9"/>
  <c r="AE1935" i="9"/>
  <c r="AE1934" i="9"/>
  <c r="AE1933" i="9"/>
  <c r="AE1932" i="9"/>
  <c r="AE1931" i="9"/>
  <c r="AE1930" i="9"/>
  <c r="AE1929" i="9"/>
  <c r="AE1928" i="9"/>
  <c r="AE1927" i="9"/>
  <c r="AE1926" i="9"/>
  <c r="AE1925" i="9"/>
  <c r="AE1924" i="9"/>
  <c r="AE1923" i="9"/>
  <c r="AE1922" i="9"/>
  <c r="AE1921" i="9"/>
  <c r="AE1920" i="9"/>
  <c r="AE1919" i="9"/>
  <c r="AE1918" i="9"/>
  <c r="AE1917" i="9"/>
  <c r="AE1916" i="9"/>
  <c r="AE1915" i="9"/>
  <c r="AE1914" i="9"/>
  <c r="AE1913" i="9"/>
  <c r="AE1912" i="9"/>
  <c r="AE1911" i="9"/>
  <c r="AE1910" i="9"/>
  <c r="AE1909" i="9"/>
  <c r="AE1908" i="9"/>
  <c r="AE1907" i="9"/>
  <c r="AE1906" i="9"/>
  <c r="AE1905" i="9"/>
  <c r="AE1904" i="9"/>
  <c r="AE1903" i="9"/>
  <c r="AE1902" i="9"/>
  <c r="AE1901" i="9"/>
  <c r="AE1900" i="9"/>
  <c r="AE1899" i="9"/>
  <c r="AE1898" i="9"/>
  <c r="AE1897" i="9"/>
  <c r="AE1896" i="9"/>
  <c r="AE1895" i="9"/>
  <c r="AE1894" i="9"/>
  <c r="AE1893" i="9"/>
  <c r="AE1892" i="9"/>
  <c r="AE1891" i="9"/>
  <c r="AE1890" i="9"/>
  <c r="AE1889" i="9"/>
  <c r="AE1888" i="9"/>
  <c r="AE1887" i="9"/>
  <c r="AE1886" i="9"/>
  <c r="AE1885" i="9"/>
  <c r="AE1884" i="9"/>
  <c r="AE1883" i="9"/>
  <c r="AE1882" i="9"/>
  <c r="AE1881" i="9"/>
  <c r="AE1880" i="9"/>
  <c r="AE1879" i="9"/>
  <c r="AE1878" i="9"/>
  <c r="AE1877" i="9"/>
  <c r="AE1876" i="9"/>
  <c r="AE1875" i="9"/>
  <c r="AE1874" i="9"/>
  <c r="AE1873" i="9"/>
  <c r="AE1872" i="9"/>
  <c r="AE1871" i="9"/>
  <c r="AE1870" i="9"/>
  <c r="AE1869" i="9"/>
  <c r="AE1868" i="9"/>
  <c r="AE1867" i="9"/>
  <c r="AE1866" i="9"/>
  <c r="AE1865" i="9"/>
  <c r="AE1864" i="9"/>
  <c r="AE1863" i="9"/>
  <c r="AE1862" i="9"/>
  <c r="AE1861" i="9"/>
  <c r="AE1860" i="9"/>
  <c r="AE1859" i="9"/>
  <c r="AE1858" i="9"/>
  <c r="AE1857" i="9"/>
  <c r="AE1856" i="9"/>
  <c r="AE1855" i="9"/>
  <c r="AE1854" i="9"/>
  <c r="AE1853" i="9"/>
  <c r="AE1852" i="9"/>
  <c r="AE1851" i="9"/>
  <c r="AE1850" i="9"/>
  <c r="AE1849" i="9"/>
  <c r="AE1848" i="9"/>
  <c r="AE1847" i="9"/>
  <c r="AE1846" i="9"/>
  <c r="AE1845" i="9"/>
  <c r="AE1844" i="9"/>
  <c r="AE1843" i="9"/>
  <c r="AE1842" i="9"/>
  <c r="AE1841" i="9"/>
  <c r="AE1840" i="9"/>
  <c r="AE1839" i="9"/>
  <c r="AE1838" i="9"/>
  <c r="AE1837" i="9"/>
  <c r="AE1836" i="9"/>
  <c r="AE1835" i="9"/>
  <c r="AE1834" i="9"/>
  <c r="AE1833" i="9"/>
  <c r="AE1832" i="9"/>
  <c r="AE1831" i="9"/>
  <c r="AE1830" i="9"/>
  <c r="AE1829" i="9"/>
  <c r="AE1828" i="9"/>
  <c r="AE1827" i="9"/>
  <c r="AE1826" i="9"/>
  <c r="AE1825" i="9"/>
  <c r="AE1824" i="9"/>
  <c r="AE1823" i="9"/>
  <c r="AE1822" i="9"/>
  <c r="AE1821" i="9"/>
  <c r="AE1820" i="9"/>
  <c r="AE1819" i="9"/>
  <c r="AE1818" i="9"/>
  <c r="AE1817" i="9"/>
  <c r="AE1816" i="9"/>
  <c r="AE1815" i="9"/>
  <c r="AE1814" i="9"/>
  <c r="AE1813" i="9"/>
  <c r="AE1812" i="9"/>
  <c r="AE1811" i="9"/>
  <c r="AE1810" i="9"/>
  <c r="AE1809" i="9"/>
  <c r="AE1808" i="9"/>
  <c r="AE1807" i="9"/>
  <c r="AE1806" i="9"/>
  <c r="AE1805" i="9"/>
  <c r="AE1804" i="9"/>
  <c r="AE1803" i="9"/>
  <c r="AE1802" i="9"/>
  <c r="AE1801" i="9"/>
  <c r="AE1800" i="9"/>
  <c r="AE1799" i="9"/>
  <c r="AE1798" i="9"/>
  <c r="AE1797" i="9"/>
  <c r="AE1796" i="9"/>
  <c r="AE1795" i="9"/>
  <c r="AE1794" i="9"/>
  <c r="AE1793" i="9"/>
  <c r="AE1792" i="9"/>
  <c r="AE1791" i="9"/>
  <c r="AE1790" i="9"/>
  <c r="AE1789" i="9"/>
  <c r="AE1788" i="9"/>
  <c r="AE1787" i="9"/>
  <c r="AE1786" i="9"/>
  <c r="AE1785" i="9"/>
  <c r="AE1784" i="9"/>
  <c r="AE1783" i="9"/>
  <c r="AE1782" i="9"/>
  <c r="AE1781" i="9"/>
  <c r="AE1780" i="9"/>
  <c r="AE1779" i="9"/>
  <c r="AE1778" i="9"/>
  <c r="AE1777" i="9"/>
  <c r="AE1776" i="9"/>
  <c r="AE1775" i="9"/>
  <c r="AE1774" i="9"/>
  <c r="AE1773" i="9"/>
  <c r="AE1772" i="9"/>
  <c r="AE1771" i="9"/>
  <c r="AE1770" i="9"/>
  <c r="AE1769" i="9"/>
  <c r="AE1768" i="9"/>
  <c r="AE1767" i="9"/>
  <c r="AE1766" i="9"/>
  <c r="AE1765" i="9"/>
  <c r="AE1764" i="9"/>
  <c r="AE1763" i="9"/>
  <c r="AE1762" i="9"/>
  <c r="AE1761" i="9"/>
  <c r="AE1760" i="9"/>
  <c r="AE1759" i="9"/>
  <c r="AE1758" i="9"/>
  <c r="AE1757" i="9"/>
  <c r="AE1756" i="9"/>
  <c r="AE1755" i="9"/>
  <c r="AE1754" i="9"/>
  <c r="AE1753" i="9"/>
  <c r="AE1752" i="9"/>
  <c r="AE1751" i="9"/>
  <c r="AE1750" i="9"/>
  <c r="AE1749" i="9"/>
  <c r="AE1748" i="9"/>
  <c r="AE1747" i="9"/>
  <c r="AE1746" i="9"/>
  <c r="AE1745" i="9"/>
  <c r="AE1744" i="9"/>
  <c r="AE1743" i="9"/>
  <c r="AE1742" i="9"/>
  <c r="AE1741" i="9"/>
  <c r="AE1740" i="9"/>
  <c r="AE1739" i="9"/>
  <c r="AE1738" i="9"/>
  <c r="AE1737" i="9"/>
  <c r="AE1736" i="9"/>
  <c r="AE1735" i="9"/>
  <c r="AE1734" i="9"/>
  <c r="AE1733" i="9"/>
  <c r="AE1732" i="9"/>
  <c r="AE1731" i="9"/>
  <c r="AE1730" i="9"/>
  <c r="AE1729" i="9"/>
  <c r="AE1728" i="9"/>
  <c r="AE1727" i="9"/>
  <c r="AE1726" i="9"/>
  <c r="AE1725" i="9"/>
  <c r="AE1724" i="9"/>
  <c r="AE1723" i="9"/>
  <c r="AE1722" i="9"/>
  <c r="AE1721" i="9"/>
  <c r="AE1720" i="9"/>
  <c r="AE1719" i="9"/>
  <c r="AE1718" i="9"/>
  <c r="AE1717" i="9"/>
  <c r="AE1716" i="9"/>
  <c r="AE1715" i="9"/>
  <c r="AE1714" i="9"/>
  <c r="AE1713" i="9"/>
  <c r="AE1712" i="9"/>
  <c r="AE1711" i="9"/>
  <c r="AE1710" i="9"/>
  <c r="AE1709" i="9"/>
  <c r="AE1708" i="9"/>
  <c r="AE1707" i="9"/>
  <c r="AE1706" i="9"/>
  <c r="AE1705" i="9"/>
  <c r="AE1704" i="9"/>
  <c r="AE1703" i="9"/>
  <c r="AE1702" i="9"/>
  <c r="AE1701" i="9"/>
  <c r="AE1700" i="9"/>
  <c r="AE1699" i="9"/>
  <c r="AE1698" i="9"/>
  <c r="AE1697" i="9"/>
  <c r="AE1696" i="9"/>
  <c r="AE1695" i="9"/>
  <c r="AE1694" i="9"/>
  <c r="AE1693" i="9"/>
  <c r="AE1692" i="9"/>
  <c r="AE1691" i="9"/>
  <c r="AE1690" i="9"/>
  <c r="AE1689" i="9"/>
  <c r="AE1688" i="9"/>
  <c r="AE1687" i="9"/>
  <c r="AE1686" i="9"/>
  <c r="AE1685" i="9"/>
  <c r="AE1684" i="9"/>
  <c r="AE1683" i="9"/>
  <c r="AE1682" i="9"/>
  <c r="AE1681" i="9"/>
  <c r="AE1680" i="9"/>
  <c r="AE1679" i="9"/>
  <c r="AE1678" i="9"/>
  <c r="AE1677" i="9"/>
  <c r="AE1676" i="9"/>
  <c r="AE1675" i="9"/>
  <c r="AE1674" i="9"/>
  <c r="AE1673" i="9"/>
  <c r="AE1672" i="9"/>
  <c r="AE1671" i="9"/>
  <c r="AE1670" i="9"/>
  <c r="AE1669" i="9"/>
  <c r="AE1668" i="9"/>
  <c r="AE1667" i="9"/>
  <c r="AE1666" i="9"/>
  <c r="AE1665" i="9"/>
  <c r="AE1664" i="9"/>
  <c r="AE1663" i="9"/>
  <c r="AE1662" i="9"/>
  <c r="AE1661" i="9"/>
  <c r="AE1660" i="9"/>
  <c r="AE1659" i="9"/>
  <c r="AE1658" i="9"/>
  <c r="AE1657" i="9"/>
  <c r="AE1656" i="9"/>
  <c r="AE1655" i="9"/>
  <c r="AE1654" i="9"/>
  <c r="AE1653" i="9"/>
  <c r="AE1652" i="9"/>
  <c r="AE1651" i="9"/>
  <c r="AE1650" i="9"/>
  <c r="AE1649" i="9"/>
  <c r="AE1648" i="9"/>
  <c r="AE1647" i="9"/>
  <c r="AE1646" i="9"/>
  <c r="AE1645" i="9"/>
  <c r="AE1644" i="9"/>
  <c r="AE1643" i="9"/>
  <c r="AE1642" i="9"/>
  <c r="AE1641" i="9"/>
  <c r="AE1640" i="9"/>
  <c r="AE1639" i="9"/>
  <c r="AE1638" i="9"/>
  <c r="AE1637" i="9"/>
  <c r="AE1636" i="9"/>
  <c r="AE1635" i="9"/>
  <c r="AE1634" i="9"/>
  <c r="AE1633" i="9"/>
  <c r="AE1632" i="9"/>
  <c r="AE1631" i="9"/>
  <c r="AE1630" i="9"/>
  <c r="AE1629" i="9"/>
  <c r="AE1628" i="9"/>
  <c r="AE1627" i="9"/>
  <c r="AE1626" i="9"/>
  <c r="AE1625" i="9"/>
  <c r="AE1624" i="9"/>
  <c r="AE1623" i="9"/>
  <c r="AE1622" i="9"/>
  <c r="AE1621" i="9"/>
  <c r="AE1620" i="9"/>
  <c r="AE1619" i="9"/>
  <c r="AE1618" i="9"/>
  <c r="AE1617" i="9"/>
  <c r="AE1616" i="9"/>
  <c r="AE1615" i="9"/>
  <c r="AE1614" i="9"/>
  <c r="AE1613" i="9"/>
  <c r="AE1612" i="9"/>
  <c r="AE1611" i="9"/>
  <c r="AE1610" i="9"/>
  <c r="AE1609" i="9"/>
  <c r="AE1608" i="9"/>
  <c r="AE1607" i="9"/>
  <c r="AE1606" i="9"/>
  <c r="AE1605" i="9"/>
  <c r="AE1604" i="9"/>
  <c r="AE1603" i="9"/>
  <c r="AE1602" i="9"/>
  <c r="AE1601" i="9"/>
  <c r="AE1600" i="9"/>
  <c r="AE1599" i="9"/>
  <c r="AE1598" i="9"/>
  <c r="AE1597" i="9"/>
  <c r="AE1596" i="9"/>
  <c r="AE1595" i="9"/>
  <c r="AE1594" i="9"/>
  <c r="AE1593" i="9"/>
  <c r="AE1592" i="9"/>
  <c r="AE1591" i="9"/>
  <c r="AE1590" i="9"/>
  <c r="AE1589" i="9"/>
  <c r="AE1588" i="9"/>
  <c r="AE1587" i="9"/>
  <c r="AE1586" i="9"/>
  <c r="AE1585" i="9"/>
  <c r="AE1584" i="9"/>
  <c r="AE1583" i="9"/>
  <c r="AE1582" i="9"/>
  <c r="AE1581" i="9"/>
  <c r="AE1580" i="9"/>
  <c r="AE1579" i="9"/>
  <c r="AE1578" i="9"/>
  <c r="AE1577" i="9"/>
  <c r="AE1576" i="9"/>
  <c r="AE1575" i="9"/>
  <c r="AE1574" i="9"/>
  <c r="AE1573" i="9"/>
  <c r="AE1572" i="9"/>
  <c r="AE1571" i="9"/>
  <c r="AE1570" i="9"/>
  <c r="AE1569" i="9"/>
  <c r="AE1568" i="9"/>
  <c r="AE1567" i="9"/>
  <c r="AE1566" i="9"/>
  <c r="AE1565" i="9"/>
  <c r="AE1564" i="9"/>
  <c r="AE1563" i="9"/>
  <c r="AE1562" i="9"/>
  <c r="AE1561" i="9"/>
  <c r="AE1560" i="9"/>
  <c r="AE1559" i="9"/>
  <c r="AE1558" i="9"/>
  <c r="AE1557" i="9"/>
  <c r="AE1556" i="9"/>
  <c r="AE1555" i="9"/>
  <c r="AE1554" i="9"/>
  <c r="AE1553" i="9"/>
  <c r="AE1552" i="9"/>
  <c r="AE1551" i="9"/>
  <c r="AE1550" i="9"/>
  <c r="AE1549" i="9"/>
  <c r="AE1548" i="9"/>
  <c r="AE1547" i="9"/>
  <c r="AE1546" i="9"/>
  <c r="AE1545" i="9"/>
  <c r="AE1544" i="9"/>
  <c r="AE1543" i="9"/>
  <c r="AE1542" i="9"/>
  <c r="AE1541" i="9"/>
  <c r="AE1540" i="9"/>
  <c r="AE1539" i="9"/>
  <c r="AE1538" i="9"/>
  <c r="AE1537" i="9"/>
  <c r="AE1536" i="9"/>
  <c r="AE1535" i="9"/>
  <c r="AE1534" i="9"/>
  <c r="AE1533" i="9"/>
  <c r="AE1532" i="9"/>
  <c r="AE1531" i="9"/>
  <c r="AE1530" i="9"/>
  <c r="AE1529" i="9"/>
  <c r="AE1528" i="9"/>
  <c r="AE1527" i="9"/>
  <c r="AE1526" i="9"/>
  <c r="AE1525" i="9"/>
  <c r="AE1524" i="9"/>
  <c r="AE1523" i="9"/>
  <c r="AE1522" i="9"/>
  <c r="AE1521" i="9"/>
  <c r="AE1520" i="9"/>
  <c r="AE1519" i="9"/>
  <c r="AE1518" i="9"/>
  <c r="AE1517" i="9"/>
  <c r="AE1516" i="9"/>
  <c r="AE1515" i="9"/>
  <c r="AE1514" i="9"/>
  <c r="AE1513" i="9"/>
  <c r="AE1512" i="9"/>
  <c r="AE1511" i="9"/>
  <c r="AE1510" i="9"/>
  <c r="AE1509" i="9"/>
  <c r="AE1508" i="9"/>
  <c r="AE1507" i="9"/>
  <c r="AE1506" i="9"/>
  <c r="AE1505" i="9"/>
  <c r="AE1504" i="9"/>
  <c r="AE1503" i="9"/>
  <c r="AE1502" i="9"/>
  <c r="AE1501" i="9"/>
  <c r="AE1500" i="9"/>
  <c r="AE1499" i="9"/>
  <c r="AE1498" i="9"/>
  <c r="AE1497" i="9"/>
  <c r="AE1496" i="9"/>
  <c r="AE1495" i="9"/>
  <c r="AE1494" i="9"/>
  <c r="AE1493" i="9"/>
  <c r="AE1492" i="9"/>
  <c r="AE1491" i="9"/>
  <c r="AE1490" i="9"/>
  <c r="AE1489" i="9"/>
  <c r="AE1488" i="9"/>
  <c r="AE1487" i="9"/>
  <c r="AE1486" i="9"/>
  <c r="AE1485" i="9"/>
  <c r="AE1484" i="9"/>
  <c r="AE1483" i="9"/>
  <c r="AE1482" i="9"/>
  <c r="AE1481" i="9"/>
  <c r="AE1480" i="9"/>
  <c r="AE1479" i="9"/>
  <c r="AE1478" i="9"/>
  <c r="AE1477" i="9"/>
  <c r="AE1476" i="9"/>
  <c r="AE1475" i="9"/>
  <c r="AE1474" i="9"/>
  <c r="AE1473" i="9"/>
  <c r="AE1472" i="9"/>
  <c r="AE1471" i="9"/>
  <c r="AE1470" i="9"/>
  <c r="AE1469" i="9"/>
  <c r="AE1468" i="9"/>
  <c r="AE1467" i="9"/>
  <c r="AE1466" i="9"/>
  <c r="AE1465" i="9"/>
  <c r="AE1464" i="9"/>
  <c r="AE1463" i="9"/>
  <c r="AE1462" i="9"/>
  <c r="AE1461" i="9"/>
  <c r="AE1460" i="9"/>
  <c r="AE1459" i="9"/>
  <c r="AE1458" i="9"/>
  <c r="AE1457" i="9"/>
  <c r="AE1456" i="9"/>
  <c r="AE1455" i="9"/>
  <c r="AE1454" i="9"/>
  <c r="AE1453" i="9"/>
  <c r="AE1452" i="9"/>
  <c r="AE1451" i="9"/>
  <c r="AE1450" i="9"/>
  <c r="AE1449" i="9"/>
  <c r="AE1448" i="9"/>
  <c r="AE1447" i="9"/>
  <c r="AE1446" i="9"/>
  <c r="AE1445" i="9"/>
  <c r="AE1444" i="9"/>
  <c r="AE1443" i="9"/>
  <c r="AE1442" i="9"/>
  <c r="AE1441" i="9"/>
  <c r="AE1440" i="9"/>
  <c r="AE1439" i="9"/>
  <c r="AE1438" i="9"/>
  <c r="AE1437" i="9"/>
  <c r="AE1436" i="9"/>
  <c r="AE1435" i="9"/>
  <c r="AE1434" i="9"/>
  <c r="AE1433" i="9"/>
  <c r="AE1432" i="9"/>
  <c r="AE1431" i="9"/>
  <c r="AE1430" i="9"/>
  <c r="AE1429" i="9"/>
  <c r="AE1428" i="9"/>
  <c r="AE1427" i="9"/>
  <c r="AE1426" i="9"/>
  <c r="AE1425" i="9"/>
  <c r="AE1424" i="9"/>
  <c r="AE1423" i="9"/>
  <c r="AE1422" i="9"/>
  <c r="AE1421" i="9"/>
  <c r="AE1420" i="9"/>
  <c r="AE1419" i="9"/>
  <c r="AE1418" i="9"/>
  <c r="AE1417" i="9"/>
  <c r="AE1416" i="9"/>
  <c r="AE1415" i="9"/>
  <c r="AE1414" i="9"/>
  <c r="AE1413" i="9"/>
  <c r="AE1412" i="9"/>
  <c r="AE1411" i="9"/>
  <c r="AE1410" i="9"/>
  <c r="AE1409" i="9"/>
  <c r="AE1408" i="9"/>
  <c r="AE1407" i="9"/>
  <c r="AE1406" i="9"/>
  <c r="AE1405" i="9"/>
  <c r="AE1404" i="9"/>
  <c r="AE1403" i="9"/>
  <c r="AE1402" i="9"/>
  <c r="AE1401" i="9"/>
  <c r="AE1400" i="9"/>
  <c r="AE1399" i="9"/>
  <c r="AE1398" i="9"/>
  <c r="AE1397" i="9"/>
  <c r="AE1396" i="9"/>
  <c r="AE1395" i="9"/>
  <c r="AE1394" i="9"/>
  <c r="AE1393" i="9"/>
  <c r="AE1392" i="9"/>
  <c r="AE1391" i="9"/>
  <c r="AE1390" i="9"/>
  <c r="AE1389" i="9"/>
  <c r="AE1388" i="9"/>
  <c r="AE1387" i="9"/>
  <c r="AE1386" i="9"/>
  <c r="AE1385" i="9"/>
  <c r="AE1384" i="9"/>
  <c r="AE1383" i="9"/>
  <c r="AE1382" i="9"/>
  <c r="AE1381" i="9"/>
  <c r="AE1380" i="9"/>
  <c r="AE1379" i="9"/>
  <c r="AE1378" i="9"/>
  <c r="AE1377" i="9"/>
  <c r="AE1376" i="9"/>
  <c r="AE1375" i="9"/>
  <c r="AE1374" i="9"/>
  <c r="AE1373" i="9"/>
  <c r="AE1372" i="9"/>
  <c r="AE1371" i="9"/>
  <c r="AE1370" i="9"/>
  <c r="AE1369" i="9"/>
  <c r="AE1368" i="9"/>
  <c r="AE1367" i="9"/>
  <c r="AE1366" i="9"/>
  <c r="AE1365" i="9"/>
  <c r="AE1364" i="9"/>
  <c r="AE1363" i="9"/>
  <c r="AE1362" i="9"/>
  <c r="AE1361" i="9"/>
  <c r="AE1360" i="9"/>
  <c r="AE1359" i="9"/>
  <c r="AE1358" i="9"/>
  <c r="AE1357" i="9"/>
  <c r="AE1356" i="9"/>
  <c r="AE1355" i="9"/>
  <c r="AE1354" i="9"/>
  <c r="AE1353" i="9"/>
  <c r="AE1352" i="9"/>
  <c r="AE1351" i="9"/>
  <c r="AE1350" i="9"/>
  <c r="AE1349" i="9"/>
  <c r="AE1348" i="9"/>
  <c r="AE1347" i="9"/>
  <c r="AE1346" i="9"/>
  <c r="AE1345" i="9"/>
  <c r="AE1344" i="9"/>
  <c r="AE1343" i="9"/>
  <c r="AE1342" i="9"/>
  <c r="AE1341" i="9"/>
  <c r="AE1340" i="9"/>
  <c r="AE1339" i="9"/>
  <c r="AE1338" i="9"/>
  <c r="AE1337" i="9"/>
  <c r="AE1336" i="9"/>
  <c r="AE1335" i="9"/>
  <c r="AE1334" i="9"/>
  <c r="AE1333" i="9"/>
  <c r="AE1332" i="9"/>
  <c r="AE1331" i="9"/>
  <c r="AE1330" i="9"/>
  <c r="AE1329" i="9"/>
  <c r="AE1328" i="9"/>
  <c r="AE1327" i="9"/>
  <c r="AE1326" i="9"/>
  <c r="AE1325" i="9"/>
  <c r="AE1324" i="9"/>
  <c r="AE1323" i="9"/>
  <c r="AE1322" i="9"/>
  <c r="AE1321" i="9"/>
  <c r="AE1320" i="9"/>
  <c r="AE1319" i="9"/>
  <c r="AE1318" i="9"/>
  <c r="AE1317" i="9"/>
  <c r="AE1316" i="9"/>
  <c r="AE1315" i="9"/>
  <c r="AE1314" i="9"/>
  <c r="AE1313" i="9"/>
  <c r="AE1312" i="9"/>
  <c r="AE1311" i="9"/>
  <c r="AE1310" i="9"/>
  <c r="AE1309" i="9"/>
  <c r="AE1308" i="9"/>
  <c r="AE1307" i="9"/>
  <c r="AE1306" i="9"/>
  <c r="AE1305" i="9"/>
  <c r="AE1304" i="9"/>
  <c r="AE1303" i="9"/>
  <c r="AE1302" i="9"/>
  <c r="AE1301" i="9"/>
  <c r="AE1300" i="9"/>
  <c r="AE1299" i="9"/>
  <c r="AE1298" i="9"/>
  <c r="AE1297" i="9"/>
  <c r="AE1296" i="9"/>
  <c r="AE1295" i="9"/>
  <c r="AE1294" i="9"/>
  <c r="AE1293" i="9"/>
  <c r="AE1292" i="9"/>
  <c r="AE1291" i="9"/>
  <c r="AE1290" i="9"/>
  <c r="AE1289" i="9"/>
  <c r="AE1288" i="9"/>
  <c r="AE1287" i="9"/>
  <c r="AE1286" i="9"/>
  <c r="AE1285" i="9"/>
  <c r="AE1284" i="9"/>
  <c r="AE1283" i="9"/>
  <c r="AE1282" i="9"/>
  <c r="AE1281" i="9"/>
  <c r="AE1280" i="9"/>
  <c r="AE1279" i="9"/>
  <c r="AE1278" i="9"/>
  <c r="AE1277" i="9"/>
  <c r="AE1276" i="9"/>
  <c r="AE1275" i="9"/>
  <c r="AE1274" i="9"/>
  <c r="AE1273" i="9"/>
  <c r="AE1272" i="9"/>
  <c r="AE1271" i="9"/>
  <c r="AE1270" i="9"/>
  <c r="AE1269" i="9"/>
  <c r="AE1268" i="9"/>
  <c r="AE1267" i="9"/>
  <c r="AE1266" i="9"/>
  <c r="AE1265" i="9"/>
  <c r="AE1264" i="9"/>
  <c r="AE1263" i="9"/>
  <c r="AE1262" i="9"/>
  <c r="AE1261" i="9"/>
  <c r="AE1260" i="9"/>
  <c r="AE1259" i="9"/>
  <c r="AE1258" i="9"/>
  <c r="AE1257" i="9"/>
  <c r="AE1256" i="9"/>
  <c r="AE1255" i="9"/>
  <c r="AE1254" i="9"/>
  <c r="AE1253" i="9"/>
  <c r="AE1252" i="9"/>
  <c r="AE1251" i="9"/>
  <c r="AE1250" i="9"/>
  <c r="AE1249" i="9"/>
  <c r="AE1248" i="9"/>
  <c r="AE1247" i="9"/>
  <c r="AE1246" i="9"/>
  <c r="AE1245" i="9"/>
  <c r="AE1244" i="9"/>
  <c r="AE1243" i="9"/>
  <c r="AE1242" i="9"/>
  <c r="AE1241" i="9"/>
  <c r="AE1240" i="9"/>
  <c r="AE1239" i="9"/>
  <c r="AE1238" i="9"/>
  <c r="AE1237" i="9"/>
  <c r="AE1236" i="9"/>
  <c r="AE1235" i="9"/>
  <c r="AE1234" i="9"/>
  <c r="AE1233" i="9"/>
  <c r="AE1232" i="9"/>
  <c r="AE1231" i="9"/>
  <c r="AE1230" i="9"/>
  <c r="AE1229" i="9"/>
  <c r="AE1228" i="9"/>
  <c r="AE1227" i="9"/>
  <c r="AE1226" i="9"/>
  <c r="AE1225" i="9"/>
  <c r="AE1224" i="9"/>
  <c r="AE1223" i="9"/>
  <c r="AE1222" i="9"/>
  <c r="AE1221" i="9"/>
  <c r="AE1220" i="9"/>
  <c r="AE1219" i="9"/>
  <c r="AE1218" i="9"/>
  <c r="AE1217" i="9"/>
  <c r="AE1216" i="9"/>
  <c r="AE1215" i="9"/>
  <c r="AE1214" i="9"/>
  <c r="AE1213" i="9"/>
  <c r="AE1212" i="9"/>
  <c r="AE1211" i="9"/>
  <c r="AE1210" i="9"/>
  <c r="AE1209" i="9"/>
  <c r="AE1208" i="9"/>
  <c r="AE1207" i="9"/>
  <c r="AE1206" i="9"/>
  <c r="AE1205" i="9"/>
  <c r="AE1204" i="9"/>
  <c r="AE1203" i="9"/>
  <c r="AE1202" i="9"/>
  <c r="AE1201" i="9"/>
  <c r="AE1200" i="9"/>
  <c r="AE1199" i="9"/>
  <c r="AE1198" i="9"/>
  <c r="AE1197" i="9"/>
  <c r="AE1196" i="9"/>
  <c r="AE1195" i="9"/>
  <c r="AE1194" i="9"/>
  <c r="AE1193" i="9"/>
  <c r="AE1192" i="9"/>
  <c r="AE1191" i="9"/>
  <c r="AE1190" i="9"/>
  <c r="AE1189" i="9"/>
  <c r="AE1188" i="9"/>
  <c r="AE1187" i="9"/>
  <c r="AE1186" i="9"/>
  <c r="AE1185" i="9"/>
  <c r="AE1184" i="9"/>
  <c r="AE1183" i="9"/>
  <c r="AE1182" i="9"/>
  <c r="AE1181" i="9"/>
  <c r="AE1180" i="9"/>
  <c r="AE1179" i="9"/>
  <c r="AE1178" i="9"/>
  <c r="AE1177" i="9"/>
  <c r="AE1176" i="9"/>
  <c r="AE1175" i="9"/>
  <c r="AE1174" i="9"/>
  <c r="AE1173" i="9"/>
  <c r="AE1172" i="9"/>
  <c r="AE1171" i="9"/>
  <c r="AE1170" i="9"/>
  <c r="AE1169" i="9"/>
  <c r="AE1168" i="9"/>
  <c r="AE1167" i="9"/>
  <c r="AE1166" i="9"/>
  <c r="AE1165" i="9"/>
  <c r="AE1164" i="9"/>
  <c r="AE1163" i="9"/>
  <c r="AE1162" i="9"/>
  <c r="AE1161" i="9"/>
  <c r="AE1160" i="9"/>
  <c r="AE1159" i="9"/>
  <c r="AE1158" i="9"/>
  <c r="AE1157" i="9"/>
  <c r="AE1156" i="9"/>
  <c r="AE1155" i="9"/>
  <c r="AE1154" i="9"/>
  <c r="AE1153" i="9"/>
  <c r="AE1152" i="9"/>
  <c r="AE1151" i="9"/>
  <c r="AE1150" i="9"/>
  <c r="AE1149" i="9"/>
  <c r="AE1148" i="9"/>
  <c r="AE1147" i="9"/>
  <c r="AE1146" i="9"/>
  <c r="AE1145" i="9"/>
  <c r="AE1144" i="9"/>
  <c r="AE1143" i="9"/>
  <c r="AE1142" i="9"/>
  <c r="AE1141" i="9"/>
  <c r="AE1140" i="9"/>
  <c r="AE1139" i="9"/>
  <c r="AE1138" i="9"/>
  <c r="AE1137" i="9"/>
  <c r="AE1136" i="9"/>
  <c r="AE1135" i="9"/>
  <c r="AE1134" i="9"/>
  <c r="AE1133" i="9"/>
  <c r="AE1132" i="9"/>
  <c r="AE1131" i="9"/>
  <c r="AE1130" i="9"/>
  <c r="AE1129" i="9"/>
  <c r="AE1128" i="9"/>
  <c r="AE1127" i="9"/>
  <c r="AE1126" i="9"/>
  <c r="AE1125" i="9"/>
  <c r="AE1124" i="9"/>
  <c r="AE1123" i="9"/>
  <c r="AE1122" i="9"/>
  <c r="AE1121" i="9"/>
  <c r="AE1120" i="9"/>
  <c r="AE1119" i="9"/>
  <c r="AE1118" i="9"/>
  <c r="AE1117" i="9"/>
  <c r="AE1116" i="9"/>
  <c r="AE1115" i="9"/>
  <c r="AE1114" i="9"/>
  <c r="AE1113" i="9"/>
  <c r="AE1112" i="9"/>
  <c r="AE1111" i="9"/>
  <c r="AE1110" i="9"/>
  <c r="AE1109" i="9"/>
  <c r="AE1108" i="9"/>
  <c r="AE1107" i="9"/>
  <c r="AE1106" i="9"/>
  <c r="AE1105" i="9"/>
  <c r="AE1104" i="9"/>
  <c r="AE1103" i="9"/>
  <c r="AE1102" i="9"/>
  <c r="AE1101" i="9"/>
  <c r="AE1100" i="9"/>
  <c r="AE1099" i="9"/>
  <c r="AE1098" i="9"/>
  <c r="AE1097" i="9"/>
  <c r="AE1096" i="9"/>
  <c r="AE1095" i="9"/>
  <c r="AE1094" i="9"/>
  <c r="AE1093" i="9"/>
  <c r="AE1092" i="9"/>
  <c r="AE1091" i="9"/>
  <c r="AE1090" i="9"/>
  <c r="AE1089" i="9"/>
  <c r="AE1088" i="9"/>
  <c r="AE1087" i="9"/>
  <c r="AE1086" i="9"/>
  <c r="AE1085" i="9"/>
  <c r="AE1084" i="9"/>
  <c r="AE1083" i="9"/>
  <c r="AE1082" i="9"/>
  <c r="AE1081" i="9"/>
  <c r="AE1080" i="9"/>
  <c r="AE1079" i="9"/>
  <c r="AE1078" i="9"/>
  <c r="AE1077" i="9"/>
  <c r="AE1076" i="9"/>
  <c r="AE1075" i="9"/>
  <c r="AE1074" i="9"/>
  <c r="AE1073" i="9"/>
  <c r="AE1072" i="9"/>
  <c r="AE1071" i="9"/>
  <c r="AE1070" i="9"/>
  <c r="AE1069" i="9"/>
  <c r="AE1068" i="9"/>
  <c r="AE1067" i="9"/>
  <c r="AE1066" i="9"/>
  <c r="AE1065" i="9"/>
  <c r="AE1064" i="9"/>
  <c r="AE1063" i="9"/>
  <c r="AE1062" i="9"/>
  <c r="AE1061" i="9"/>
  <c r="AE1060" i="9"/>
  <c r="AE1059" i="9"/>
  <c r="AE1058" i="9"/>
  <c r="AE1057" i="9"/>
  <c r="AE1056" i="9"/>
  <c r="AE1055" i="9"/>
  <c r="AE1054" i="9"/>
  <c r="AE1053" i="9"/>
  <c r="AE1052" i="9"/>
  <c r="AE1051" i="9"/>
  <c r="AE1050" i="9"/>
  <c r="AE1049" i="9"/>
  <c r="AE1048" i="9"/>
  <c r="AE1047" i="9"/>
  <c r="AE1046" i="9"/>
  <c r="AE1045" i="9"/>
  <c r="AE1044" i="9"/>
  <c r="AE1043" i="9"/>
  <c r="AE1042" i="9"/>
  <c r="AE1041" i="9"/>
  <c r="AE1040" i="9"/>
  <c r="AE1039" i="9"/>
  <c r="AE1038" i="9"/>
  <c r="AE1037" i="9"/>
  <c r="AE1036" i="9"/>
  <c r="AE1035" i="9"/>
  <c r="AE1034" i="9"/>
  <c r="AE1033" i="9"/>
  <c r="AE1032" i="9"/>
  <c r="AE1031" i="9"/>
  <c r="AE1030" i="9"/>
  <c r="AE1029" i="9"/>
  <c r="AE1028" i="9"/>
  <c r="AE1027" i="9"/>
  <c r="AE1026" i="9"/>
  <c r="AE1025" i="9"/>
  <c r="AE1024" i="9"/>
  <c r="AE1023" i="9"/>
  <c r="AE1022" i="9"/>
  <c r="AE1021" i="9"/>
  <c r="AE1020" i="9"/>
  <c r="AE1019" i="9"/>
  <c r="AE1018" i="9"/>
  <c r="AE1017" i="9"/>
  <c r="AE1016" i="9"/>
  <c r="AE1015" i="9"/>
  <c r="AE1014" i="9"/>
  <c r="AE1013" i="9"/>
  <c r="AE1012" i="9"/>
  <c r="AE1011" i="9"/>
  <c r="AE1010" i="9"/>
  <c r="AE1009" i="9"/>
  <c r="AE1008" i="9"/>
  <c r="AE1007" i="9"/>
  <c r="AE1006" i="9"/>
  <c r="AE1005" i="9"/>
  <c r="AE1004" i="9"/>
  <c r="AE1003" i="9"/>
  <c r="AE1002" i="9"/>
  <c r="AE1001" i="9"/>
  <c r="AE1000" i="9"/>
  <c r="AE999" i="9"/>
  <c r="AE998" i="9"/>
  <c r="AE997" i="9"/>
  <c r="AE996" i="9"/>
  <c r="AE995" i="9"/>
  <c r="AE994" i="9"/>
  <c r="AE993" i="9"/>
  <c r="AE992" i="9"/>
  <c r="AE991" i="9"/>
  <c r="AE990" i="9"/>
  <c r="AE989" i="9"/>
  <c r="AE988" i="9"/>
  <c r="AE987" i="9"/>
  <c r="AE986" i="9"/>
  <c r="AE985" i="9"/>
  <c r="AE984" i="9"/>
  <c r="AE983" i="9"/>
  <c r="AE982" i="9"/>
  <c r="AE981" i="9"/>
  <c r="AE980" i="9"/>
  <c r="AE979" i="9"/>
  <c r="AE978" i="9"/>
  <c r="AE977" i="9"/>
  <c r="AE976" i="9"/>
  <c r="AE975" i="9"/>
  <c r="AE974" i="9"/>
  <c r="AE973" i="9"/>
  <c r="AE972" i="9"/>
  <c r="AE971" i="9"/>
  <c r="AE970" i="9"/>
  <c r="AE969" i="9"/>
  <c r="AE968" i="9"/>
  <c r="AE967" i="9"/>
  <c r="AE966" i="9"/>
  <c r="AE965" i="9"/>
  <c r="AE964" i="9"/>
  <c r="AE963" i="9"/>
  <c r="AE962" i="9"/>
  <c r="AE961" i="9"/>
  <c r="AE960" i="9"/>
  <c r="AE959" i="9"/>
  <c r="AE958" i="9"/>
  <c r="AE957" i="9"/>
  <c r="AE956" i="9"/>
  <c r="AE955" i="9"/>
  <c r="AE954" i="9"/>
  <c r="AE953" i="9"/>
  <c r="AE952" i="9"/>
  <c r="AE951" i="9"/>
  <c r="AE950" i="9"/>
  <c r="AE949" i="9"/>
  <c r="AE948" i="9"/>
  <c r="AE947" i="9"/>
  <c r="AE946" i="9"/>
  <c r="AE945" i="9"/>
  <c r="AE944" i="9"/>
  <c r="AE943" i="9"/>
  <c r="AE942" i="9"/>
  <c r="AE941" i="9"/>
  <c r="AE940" i="9"/>
  <c r="AE939" i="9"/>
  <c r="AE938" i="9"/>
  <c r="AE937" i="9"/>
  <c r="AE936" i="9"/>
  <c r="AE935" i="9"/>
  <c r="AE934" i="9"/>
  <c r="AE933" i="9"/>
  <c r="AE932" i="9"/>
  <c r="AE931" i="9"/>
  <c r="AE930" i="9"/>
  <c r="AE929" i="9"/>
  <c r="AE928" i="9"/>
  <c r="AE927" i="9"/>
  <c r="AE926" i="9"/>
  <c r="AE925" i="9"/>
  <c r="AE924" i="9"/>
  <c r="AE923" i="9"/>
  <c r="AE922" i="9"/>
  <c r="AE921" i="9"/>
  <c r="AE920" i="9"/>
  <c r="AE919" i="9"/>
  <c r="AE918" i="9"/>
  <c r="AE917" i="9"/>
  <c r="AE916" i="9"/>
  <c r="AE915" i="9"/>
  <c r="AE914" i="9"/>
  <c r="AE913" i="9"/>
  <c r="AE912" i="9"/>
  <c r="AE911" i="9"/>
  <c r="AE910" i="9"/>
  <c r="AE909" i="9"/>
  <c r="AE908" i="9"/>
  <c r="AE907" i="9"/>
  <c r="AE906" i="9"/>
  <c r="AE905" i="9"/>
  <c r="AE904" i="9"/>
  <c r="AE903" i="9"/>
  <c r="AE902" i="9"/>
  <c r="AE901" i="9"/>
  <c r="AE900" i="9"/>
  <c r="AE899" i="9"/>
  <c r="AE898" i="9"/>
  <c r="AE897" i="9"/>
  <c r="AE896" i="9"/>
  <c r="AE895" i="9"/>
  <c r="AE894" i="9"/>
  <c r="AE893" i="9"/>
  <c r="AE892" i="9"/>
  <c r="AE891" i="9"/>
  <c r="AE890" i="9"/>
  <c r="AE889" i="9"/>
  <c r="AE888" i="9"/>
  <c r="AE887" i="9"/>
  <c r="AE886" i="9"/>
  <c r="AE885" i="9"/>
  <c r="AE884" i="9"/>
  <c r="AE883" i="9"/>
  <c r="AE882" i="9"/>
  <c r="AE881" i="9"/>
  <c r="AE880" i="9"/>
  <c r="AE879" i="9"/>
  <c r="AE878" i="9"/>
  <c r="AE877" i="9"/>
  <c r="AE876" i="9"/>
  <c r="AE875" i="9"/>
  <c r="AE874" i="9"/>
  <c r="AE873" i="9"/>
  <c r="AE872" i="9"/>
  <c r="AE871" i="9"/>
  <c r="AE870" i="9"/>
  <c r="AE869" i="9"/>
  <c r="AE868" i="9"/>
  <c r="AE867" i="9"/>
  <c r="AE866" i="9"/>
  <c r="AE865" i="9"/>
  <c r="AE864" i="9"/>
  <c r="AE863" i="9"/>
  <c r="AE862" i="9"/>
  <c r="AE861" i="9"/>
  <c r="AE860" i="9"/>
  <c r="AE859" i="9"/>
  <c r="AE858" i="9"/>
  <c r="AE857" i="9"/>
  <c r="AE856" i="9"/>
  <c r="AE855" i="9"/>
  <c r="AE854" i="9"/>
  <c r="AE853" i="9"/>
  <c r="AE852" i="9"/>
  <c r="AE851" i="9"/>
  <c r="AE850" i="9"/>
  <c r="AE849" i="9"/>
  <c r="AE848" i="9"/>
  <c r="AE847" i="9"/>
  <c r="AE846" i="9"/>
  <c r="AE845" i="9"/>
  <c r="AE844" i="9"/>
  <c r="AE843" i="9"/>
  <c r="AE842" i="9"/>
  <c r="AE841" i="9"/>
  <c r="AE840" i="9"/>
  <c r="AE839" i="9"/>
  <c r="AE838" i="9"/>
  <c r="AE837" i="9"/>
  <c r="AE836" i="9"/>
  <c r="AE835" i="9"/>
  <c r="AE834" i="9"/>
  <c r="AE833" i="9"/>
  <c r="AE832" i="9"/>
  <c r="AE831" i="9"/>
  <c r="AE830" i="9"/>
  <c r="AE829" i="9"/>
  <c r="AE828" i="9"/>
  <c r="AE827" i="9"/>
  <c r="AE826" i="9"/>
  <c r="AE825" i="9"/>
  <c r="AE824" i="9"/>
  <c r="AE823" i="9"/>
  <c r="AE822" i="9"/>
  <c r="AE821" i="9"/>
  <c r="AE820" i="9"/>
  <c r="AE819" i="9"/>
  <c r="AE818" i="9"/>
  <c r="AE817" i="9"/>
  <c r="AE816" i="9"/>
  <c r="AE815" i="9"/>
  <c r="AE814" i="9"/>
  <c r="AE813" i="9"/>
  <c r="AE812" i="9"/>
  <c r="AE811" i="9"/>
  <c r="AE810" i="9"/>
  <c r="AE809" i="9"/>
  <c r="AE808" i="9"/>
  <c r="AE807" i="9"/>
  <c r="AE806" i="9"/>
  <c r="AE805" i="9"/>
  <c r="AE804" i="9"/>
  <c r="AE803" i="9"/>
  <c r="AE802" i="9"/>
  <c r="AE801" i="9"/>
  <c r="AE800" i="9"/>
  <c r="AE799" i="9"/>
  <c r="AE798" i="9"/>
  <c r="AE797" i="9"/>
  <c r="AE796" i="9"/>
  <c r="AE795" i="9"/>
  <c r="AE794" i="9"/>
  <c r="AE793" i="9"/>
  <c r="AE792" i="9"/>
  <c r="AE791" i="9"/>
  <c r="AE790" i="9"/>
  <c r="AE789" i="9"/>
  <c r="AE788" i="9"/>
  <c r="AE787" i="9"/>
  <c r="AE786" i="9"/>
  <c r="AE785" i="9"/>
  <c r="AE784" i="9"/>
  <c r="AE783" i="9"/>
  <c r="AE782" i="9"/>
  <c r="AE781" i="9"/>
  <c r="AE780" i="9"/>
  <c r="AE779" i="9"/>
  <c r="AE778" i="9"/>
  <c r="AE777" i="9"/>
  <c r="AE776" i="9"/>
  <c r="AE775" i="9"/>
  <c r="AE774" i="9"/>
  <c r="AE773" i="9"/>
  <c r="AE772" i="9"/>
  <c r="AE771" i="9"/>
  <c r="AE770" i="9"/>
  <c r="AE769" i="9"/>
  <c r="AE768" i="9"/>
  <c r="AE767" i="9"/>
  <c r="AE766" i="9"/>
  <c r="AE765" i="9"/>
  <c r="AE764" i="9"/>
  <c r="AE763" i="9"/>
  <c r="AE762" i="9"/>
  <c r="AE761" i="9"/>
  <c r="AE760" i="9"/>
  <c r="AE759" i="9"/>
  <c r="AE758" i="9"/>
  <c r="AE757" i="9"/>
  <c r="AE756" i="9"/>
  <c r="AE755" i="9"/>
  <c r="AE754" i="9"/>
  <c r="AE753" i="9"/>
  <c r="AE752" i="9"/>
  <c r="AE751" i="9"/>
  <c r="AE750" i="9"/>
  <c r="AE749" i="9"/>
  <c r="AE748" i="9"/>
  <c r="AE747" i="9"/>
  <c r="AE746" i="9"/>
  <c r="AE745" i="9"/>
  <c r="AE744" i="9"/>
  <c r="AE743" i="9"/>
  <c r="AE742" i="9"/>
  <c r="AE741" i="9"/>
  <c r="AE740" i="9"/>
  <c r="AE739" i="9"/>
  <c r="AE738" i="9"/>
  <c r="AE737" i="9"/>
  <c r="AE736" i="9"/>
  <c r="AE735" i="9"/>
  <c r="AE734" i="9"/>
  <c r="AE733" i="9"/>
  <c r="AE732" i="9"/>
  <c r="AE731" i="9"/>
  <c r="AE730" i="9"/>
  <c r="AE729" i="9"/>
  <c r="AE728" i="9"/>
  <c r="AE727" i="9"/>
  <c r="AE726" i="9"/>
  <c r="AE725" i="9"/>
  <c r="AE724" i="9"/>
  <c r="AE723" i="9"/>
  <c r="AE722" i="9"/>
  <c r="AE721" i="9"/>
  <c r="AE720" i="9"/>
  <c r="AE719" i="9"/>
  <c r="AE718" i="9"/>
  <c r="AE717" i="9"/>
  <c r="AE716" i="9"/>
  <c r="AE715" i="9"/>
  <c r="AE714" i="9"/>
  <c r="AE713" i="9"/>
  <c r="AE712" i="9"/>
  <c r="AE711" i="9"/>
  <c r="AE710" i="9"/>
  <c r="AE709" i="9"/>
  <c r="AE708" i="9"/>
  <c r="AE707" i="9"/>
  <c r="AE706" i="9"/>
  <c r="AE705" i="9"/>
  <c r="AE704" i="9"/>
  <c r="AE703" i="9"/>
  <c r="AE702" i="9"/>
  <c r="AE701" i="9"/>
  <c r="AE700" i="9"/>
  <c r="AE699" i="9"/>
  <c r="AE698" i="9"/>
  <c r="AE697" i="9"/>
  <c r="AE696" i="9"/>
  <c r="AE695" i="9"/>
  <c r="AE694" i="9"/>
  <c r="AE693" i="9"/>
  <c r="AE692" i="9"/>
  <c r="AE691" i="9"/>
  <c r="AE690" i="9"/>
  <c r="AE689" i="9"/>
  <c r="AE688" i="9"/>
  <c r="AE687" i="9"/>
  <c r="AE686" i="9"/>
  <c r="AE685" i="9"/>
  <c r="AE684" i="9"/>
  <c r="AE683" i="9"/>
  <c r="AE682" i="9"/>
  <c r="AE681" i="9"/>
  <c r="AE680" i="9"/>
  <c r="AE679" i="9"/>
  <c r="AE678" i="9"/>
  <c r="AE677" i="9"/>
  <c r="AE676" i="9"/>
  <c r="AE675" i="9"/>
  <c r="AE674" i="9"/>
  <c r="AE673" i="9"/>
  <c r="AE672" i="9"/>
  <c r="AE671" i="9"/>
  <c r="AE670" i="9"/>
  <c r="AE669" i="9"/>
  <c r="AE668" i="9"/>
  <c r="AE667" i="9"/>
  <c r="AE666" i="9"/>
  <c r="AE665" i="9"/>
  <c r="AE664" i="9"/>
  <c r="AE663" i="9"/>
  <c r="AE662" i="9"/>
  <c r="AE661" i="9"/>
  <c r="AE660" i="9"/>
  <c r="AE659" i="9"/>
  <c r="AE658" i="9"/>
  <c r="AE657" i="9"/>
  <c r="AE656" i="9"/>
  <c r="AE655" i="9"/>
  <c r="AE654" i="9"/>
  <c r="AE653" i="9"/>
  <c r="AE652" i="9"/>
  <c r="AE651" i="9"/>
  <c r="AE650" i="9"/>
  <c r="AE649" i="9"/>
  <c r="AE648" i="9"/>
  <c r="AE647" i="9"/>
  <c r="AE646" i="9"/>
  <c r="AE645" i="9"/>
  <c r="AE644" i="9"/>
  <c r="AE643" i="9"/>
  <c r="AE642" i="9"/>
  <c r="AE641" i="9"/>
  <c r="AE640" i="9"/>
  <c r="AE639" i="9"/>
  <c r="AE638" i="9"/>
  <c r="AE637" i="9"/>
  <c r="AE636" i="9"/>
  <c r="AE635" i="9"/>
  <c r="AE634" i="9"/>
  <c r="AE633" i="9"/>
  <c r="AE632" i="9"/>
  <c r="AE631" i="9"/>
  <c r="AE630" i="9"/>
  <c r="AE629" i="9"/>
  <c r="AE628" i="9"/>
  <c r="AE627" i="9"/>
  <c r="AE626" i="9"/>
  <c r="AE625" i="9"/>
  <c r="AE624" i="9"/>
  <c r="AE623" i="9"/>
  <c r="AE622" i="9"/>
  <c r="AE621" i="9"/>
  <c r="AE620" i="9"/>
  <c r="AE619" i="9"/>
  <c r="AE618" i="9"/>
  <c r="AE617" i="9"/>
  <c r="AE616" i="9"/>
  <c r="AE615" i="9"/>
  <c r="AE614" i="9"/>
  <c r="AE613" i="9"/>
  <c r="AE612" i="9"/>
  <c r="AE611" i="9"/>
  <c r="AE610" i="9"/>
  <c r="AE609" i="9"/>
  <c r="AE608" i="9"/>
  <c r="AE607" i="9"/>
  <c r="AE606" i="9"/>
  <c r="AE605" i="9"/>
  <c r="AE604" i="9"/>
  <c r="AE603" i="9"/>
  <c r="AE602" i="9"/>
  <c r="AE601" i="9"/>
  <c r="AE600" i="9"/>
  <c r="AE599" i="9"/>
  <c r="AE598" i="9"/>
  <c r="AE597" i="9"/>
  <c r="AE596" i="9"/>
  <c r="AE595" i="9"/>
  <c r="AE594" i="9"/>
  <c r="AE593" i="9"/>
  <c r="AE592" i="9"/>
  <c r="AE591" i="9"/>
  <c r="AE590" i="9"/>
  <c r="AE589" i="9"/>
  <c r="AE588" i="9"/>
  <c r="AE587" i="9"/>
  <c r="AE586" i="9"/>
  <c r="AE585" i="9"/>
  <c r="AE584" i="9"/>
  <c r="AE583" i="9"/>
  <c r="AE582" i="9"/>
  <c r="AE581" i="9"/>
  <c r="AE580" i="9"/>
  <c r="AE579" i="9"/>
  <c r="AE578" i="9"/>
  <c r="AE577" i="9"/>
  <c r="AE576" i="9"/>
  <c r="AE575" i="9"/>
  <c r="AE574" i="9"/>
  <c r="AE573" i="9"/>
  <c r="AE572" i="9"/>
  <c r="AE571" i="9"/>
  <c r="AE570" i="9"/>
  <c r="AE569" i="9"/>
  <c r="AE568" i="9"/>
  <c r="AE567" i="9"/>
  <c r="AE566" i="9"/>
  <c r="AE565" i="9"/>
  <c r="AE564" i="9"/>
  <c r="AE563" i="9"/>
  <c r="AE562" i="9"/>
  <c r="AE561" i="9"/>
  <c r="AE560" i="9"/>
  <c r="AE559" i="9"/>
  <c r="AE558" i="9"/>
  <c r="AE557" i="9"/>
  <c r="AE556" i="9"/>
  <c r="AE555" i="9"/>
  <c r="AE554" i="9"/>
  <c r="AE553" i="9"/>
  <c r="AE552" i="9"/>
  <c r="AE551" i="9"/>
  <c r="AE550" i="9"/>
  <c r="AE549" i="9"/>
  <c r="AE548" i="9"/>
  <c r="AE547" i="9"/>
  <c r="AE546" i="9"/>
  <c r="AE545" i="9"/>
  <c r="AE544" i="9"/>
  <c r="AE543" i="9"/>
  <c r="AE542" i="9"/>
  <c r="AE541" i="9"/>
  <c r="AE540" i="9"/>
  <c r="AE539" i="9"/>
  <c r="AE538" i="9"/>
  <c r="AE537" i="9"/>
  <c r="AE536" i="9"/>
  <c r="AE535" i="9"/>
  <c r="AE534" i="9"/>
  <c r="AE533" i="9"/>
  <c r="AE532" i="9"/>
  <c r="AE531" i="9"/>
  <c r="AE530" i="9"/>
  <c r="AE529" i="9"/>
  <c r="AE528" i="9"/>
  <c r="AE527" i="9"/>
  <c r="AE526" i="9"/>
  <c r="AE525" i="9"/>
  <c r="AE524" i="9"/>
  <c r="AE523" i="9"/>
  <c r="AE522" i="9"/>
  <c r="AE521" i="9"/>
  <c r="AE520" i="9"/>
  <c r="AE519" i="9"/>
  <c r="AE518" i="9"/>
  <c r="AE517" i="9"/>
  <c r="AE516" i="9"/>
  <c r="AE515" i="9"/>
  <c r="AE514" i="9"/>
  <c r="AE513" i="9"/>
  <c r="AE512" i="9"/>
  <c r="AE511" i="9"/>
  <c r="AE510" i="9"/>
  <c r="AE509" i="9"/>
  <c r="AE508" i="9"/>
  <c r="AE507" i="9"/>
  <c r="AE506" i="9"/>
  <c r="AE505" i="9"/>
  <c r="AE504" i="9"/>
  <c r="AE503" i="9"/>
  <c r="AE502" i="9"/>
  <c r="AE501" i="9"/>
  <c r="AE500" i="9"/>
  <c r="AE499" i="9"/>
  <c r="AE498" i="9"/>
  <c r="AE497" i="9"/>
  <c r="AE496" i="9"/>
  <c r="AE495" i="9"/>
  <c r="AE494" i="9"/>
  <c r="AE493" i="9"/>
  <c r="AE492" i="9"/>
  <c r="AE491" i="9"/>
  <c r="AE490" i="9"/>
  <c r="AE489" i="9"/>
  <c r="AE488" i="9"/>
  <c r="AE487" i="9"/>
  <c r="AE486" i="9"/>
  <c r="AE485" i="9"/>
  <c r="AE484" i="9"/>
  <c r="AE483" i="9"/>
  <c r="AE482" i="9"/>
  <c r="AE481" i="9"/>
  <c r="AE480" i="9"/>
  <c r="AE479" i="9"/>
  <c r="AE478" i="9"/>
  <c r="AE477" i="9"/>
  <c r="AE476" i="9"/>
  <c r="AE475" i="9"/>
  <c r="AE474" i="9"/>
  <c r="AE473" i="9"/>
  <c r="AE472" i="9"/>
  <c r="AE471" i="9"/>
  <c r="AE470" i="9"/>
  <c r="AE469" i="9"/>
  <c r="AE468" i="9"/>
  <c r="AE467" i="9"/>
  <c r="AE466" i="9"/>
  <c r="AE465" i="9"/>
  <c r="AE464" i="9"/>
  <c r="AE463" i="9"/>
  <c r="AE462" i="9"/>
  <c r="AE461" i="9"/>
  <c r="AE460" i="9"/>
  <c r="AE459" i="9"/>
  <c r="AE458" i="9"/>
  <c r="AE457" i="9"/>
  <c r="AE456" i="9"/>
  <c r="AE455" i="9"/>
  <c r="AE454" i="9"/>
  <c r="AE453" i="9"/>
  <c r="AE452" i="9"/>
  <c r="AE451" i="9"/>
  <c r="AE450" i="9"/>
  <c r="AE449" i="9"/>
  <c r="AE448" i="9"/>
  <c r="AE447" i="9"/>
  <c r="AE446" i="9"/>
  <c r="AE445" i="9"/>
  <c r="AE444" i="9"/>
  <c r="AE443" i="9"/>
  <c r="AE442" i="9"/>
  <c r="AE441" i="9"/>
  <c r="AE440" i="9"/>
  <c r="AE439" i="9"/>
  <c r="AE438" i="9"/>
  <c r="AE437" i="9"/>
  <c r="AE436" i="9"/>
  <c r="AE435" i="9"/>
  <c r="AE434" i="9"/>
  <c r="AE433" i="9"/>
  <c r="AE432" i="9"/>
  <c r="AE431" i="9"/>
  <c r="AE430" i="9"/>
  <c r="AE429" i="9"/>
  <c r="AE428" i="9"/>
  <c r="AE427" i="9"/>
  <c r="AE426" i="9"/>
  <c r="AE425" i="9"/>
  <c r="AE424" i="9"/>
  <c r="AE423" i="9"/>
  <c r="AE422" i="9"/>
  <c r="AE421" i="9"/>
  <c r="AE420" i="9"/>
  <c r="AE419" i="9"/>
  <c r="AE418" i="9"/>
  <c r="AE417" i="9"/>
  <c r="AE416" i="9"/>
  <c r="AE415" i="9"/>
  <c r="AE414" i="9"/>
  <c r="AE413" i="9"/>
  <c r="AE412" i="9"/>
  <c r="AE411" i="9"/>
  <c r="AE410" i="9"/>
  <c r="AE409" i="9"/>
  <c r="AE408" i="9"/>
  <c r="AE407" i="9"/>
  <c r="AE406" i="9"/>
  <c r="AE405" i="9"/>
  <c r="AE404" i="9"/>
  <c r="AE403" i="9"/>
  <c r="AE402" i="9"/>
  <c r="AE401" i="9"/>
  <c r="AE400" i="9"/>
  <c r="AE399" i="9"/>
  <c r="AE398" i="9"/>
  <c r="AE397" i="9"/>
  <c r="AE396" i="9"/>
  <c r="AE395" i="9"/>
  <c r="AE394" i="9"/>
  <c r="AE393" i="9"/>
  <c r="AE392" i="9"/>
  <c r="AE391" i="9"/>
  <c r="AE390" i="9"/>
  <c r="AE389" i="9"/>
  <c r="AE388" i="9"/>
  <c r="AE387" i="9"/>
  <c r="AE386" i="9"/>
  <c r="AE385" i="9"/>
  <c r="AE384" i="9"/>
  <c r="AE383" i="9"/>
  <c r="AE382" i="9"/>
  <c r="AE381" i="9"/>
  <c r="AE380" i="9"/>
  <c r="AE379" i="9"/>
  <c r="AE378" i="9"/>
  <c r="AE377" i="9"/>
  <c r="AE376" i="9"/>
  <c r="AE375" i="9"/>
  <c r="AE374" i="9"/>
  <c r="AE373" i="9"/>
  <c r="AE372" i="9"/>
  <c r="AE371" i="9"/>
  <c r="AE370" i="9"/>
  <c r="AE369" i="9"/>
  <c r="AE368" i="9"/>
  <c r="AE367" i="9"/>
  <c r="AE366" i="9"/>
  <c r="AE365" i="9"/>
  <c r="AE364" i="9"/>
  <c r="AE363" i="9"/>
  <c r="AE362" i="9"/>
  <c r="AE361" i="9"/>
  <c r="AE360" i="9"/>
  <c r="AE359" i="9"/>
  <c r="AE358" i="9"/>
  <c r="AE357" i="9"/>
  <c r="AE356" i="9"/>
  <c r="AE355" i="9"/>
  <c r="AE354" i="9"/>
  <c r="AE353" i="9"/>
  <c r="AE352" i="9"/>
  <c r="AE351" i="9"/>
  <c r="AE350" i="9"/>
  <c r="AE349" i="9"/>
  <c r="AE348" i="9"/>
  <c r="AE347" i="9"/>
  <c r="AE346" i="9"/>
  <c r="AE345" i="9"/>
  <c r="AE344" i="9"/>
  <c r="AE343" i="9"/>
  <c r="AE342" i="9"/>
  <c r="AE341" i="9"/>
  <c r="AE340" i="9"/>
  <c r="AE339" i="9"/>
  <c r="AE338" i="9"/>
  <c r="AE337" i="9"/>
  <c r="AE336" i="9"/>
  <c r="AE335" i="9"/>
  <c r="AE334" i="9"/>
  <c r="AE333" i="9"/>
  <c r="AE332" i="9"/>
  <c r="AE331" i="9"/>
  <c r="AE330" i="9"/>
  <c r="AE329" i="9"/>
  <c r="AE328" i="9"/>
  <c r="AE327" i="9"/>
  <c r="AE326" i="9"/>
  <c r="AE325" i="9"/>
  <c r="AE324" i="9"/>
  <c r="AE323" i="9"/>
  <c r="AE322" i="9"/>
  <c r="AE321" i="9"/>
  <c r="AE320" i="9"/>
  <c r="AE319" i="9"/>
  <c r="AE318" i="9"/>
  <c r="AE317" i="9"/>
  <c r="AE316" i="9"/>
  <c r="AE315" i="9"/>
  <c r="AE314" i="9"/>
  <c r="AE313" i="9"/>
  <c r="AE312" i="9"/>
  <c r="AE311" i="9"/>
  <c r="AE310" i="9"/>
  <c r="AE309" i="9"/>
  <c r="AE308" i="9"/>
  <c r="AE307" i="9"/>
  <c r="AE306" i="9"/>
  <c r="AE305" i="9"/>
  <c r="AE304" i="9"/>
  <c r="AE303" i="9"/>
  <c r="AE302" i="9"/>
  <c r="AE301" i="9"/>
  <c r="AE300" i="9"/>
  <c r="AE299" i="9"/>
  <c r="AE298" i="9"/>
  <c r="AE297" i="9"/>
  <c r="AE296" i="9"/>
  <c r="AE295" i="9"/>
  <c r="AE294" i="9"/>
  <c r="AE293" i="9"/>
  <c r="AE292" i="9"/>
  <c r="AE291" i="9"/>
  <c r="AE290" i="9"/>
  <c r="AE289" i="9"/>
  <c r="AE288" i="9"/>
  <c r="AE287" i="9"/>
  <c r="AE286" i="9"/>
  <c r="AE285" i="9"/>
  <c r="AE284" i="9"/>
  <c r="AE283" i="9"/>
  <c r="AE282" i="9"/>
  <c r="AE281" i="9"/>
  <c r="AE280" i="9"/>
  <c r="AE279" i="9"/>
  <c r="AE278" i="9"/>
  <c r="AE277" i="9"/>
  <c r="AE276" i="9"/>
  <c r="AE275" i="9"/>
  <c r="AE274" i="9"/>
  <c r="AE273" i="9"/>
  <c r="AE272" i="9"/>
  <c r="AE271" i="9"/>
  <c r="AE270" i="9"/>
  <c r="AE269" i="9"/>
  <c r="AE268" i="9"/>
  <c r="AE267" i="9"/>
  <c r="AE266" i="9"/>
  <c r="AE265" i="9"/>
  <c r="AE264" i="9"/>
  <c r="AE263" i="9"/>
  <c r="AE262" i="9"/>
  <c r="AE261" i="9"/>
  <c r="AE260" i="9"/>
  <c r="AE259" i="9"/>
  <c r="AE258" i="9"/>
  <c r="AE257" i="9"/>
  <c r="AE256" i="9"/>
  <c r="AE255" i="9"/>
  <c r="AE254" i="9"/>
  <c r="AE253" i="9"/>
  <c r="AE252" i="9"/>
  <c r="AE251" i="9"/>
  <c r="AE250" i="9"/>
  <c r="AE249" i="9"/>
  <c r="AE248" i="9"/>
  <c r="AE247" i="9"/>
  <c r="AE246" i="9"/>
  <c r="AE245" i="9"/>
  <c r="AE244" i="9"/>
  <c r="AE243" i="9"/>
  <c r="AE242" i="9"/>
  <c r="AE241" i="9"/>
  <c r="AE240" i="9"/>
  <c r="AE239" i="9"/>
  <c r="AE238" i="9"/>
  <c r="AE237" i="9"/>
  <c r="AE236" i="9"/>
  <c r="AE235" i="9"/>
  <c r="AE234" i="9"/>
  <c r="AE233" i="9"/>
  <c r="AE232" i="9"/>
  <c r="AE231" i="9"/>
  <c r="AE230" i="9"/>
  <c r="AE229" i="9"/>
  <c r="AE228" i="9"/>
  <c r="AE227" i="9"/>
  <c r="AE226" i="9"/>
  <c r="AE225" i="9"/>
  <c r="AE224" i="9"/>
  <c r="AE223" i="9"/>
  <c r="AE222" i="9"/>
  <c r="AE221" i="9"/>
  <c r="AE220" i="9"/>
  <c r="AE219" i="9"/>
  <c r="AE218" i="9"/>
  <c r="AE217" i="9"/>
  <c r="AE216" i="9"/>
  <c r="AE215" i="9"/>
  <c r="AE214" i="9"/>
  <c r="AE213" i="9"/>
  <c r="AE212" i="9"/>
  <c r="AE211" i="9"/>
  <c r="AE210" i="9"/>
  <c r="AE209" i="9"/>
  <c r="AE208" i="9"/>
  <c r="AE207" i="9"/>
  <c r="AE206" i="9"/>
  <c r="AE205" i="9"/>
  <c r="AE204" i="9"/>
  <c r="AE203" i="9"/>
  <c r="AE202" i="9"/>
  <c r="AE201" i="9"/>
  <c r="AE200" i="9"/>
  <c r="AE199" i="9"/>
  <c r="AE198" i="9"/>
  <c r="AE197" i="9"/>
  <c r="AE196" i="9"/>
  <c r="AE195" i="9"/>
  <c r="AE194" i="9"/>
  <c r="AE193" i="9"/>
  <c r="AE192" i="9"/>
  <c r="AE191" i="9"/>
  <c r="AE190" i="9"/>
  <c r="AE189" i="9"/>
  <c r="AE188" i="9"/>
  <c r="AE187" i="9"/>
  <c r="AE186" i="9"/>
  <c r="AE185" i="9"/>
  <c r="AE184" i="9"/>
  <c r="AE183" i="9"/>
  <c r="AE182" i="9"/>
  <c r="AE181" i="9"/>
  <c r="AE180" i="9"/>
  <c r="AE179" i="9"/>
  <c r="AE178" i="9"/>
  <c r="AE177" i="9"/>
  <c r="AE176" i="9"/>
  <c r="AE175" i="9"/>
  <c r="AE174" i="9"/>
  <c r="AE173" i="9"/>
  <c r="AE172" i="9"/>
  <c r="AE171" i="9"/>
  <c r="AE170" i="9"/>
  <c r="AE169" i="9"/>
  <c r="AE168" i="9"/>
  <c r="AE167" i="9"/>
  <c r="AE166" i="9"/>
  <c r="AE165" i="9"/>
  <c r="AE164" i="9"/>
  <c r="AE163" i="9"/>
  <c r="AE162" i="9"/>
  <c r="AE161" i="9"/>
  <c r="AE160" i="9"/>
  <c r="AE159" i="9"/>
  <c r="AE158" i="9"/>
  <c r="AE157" i="9"/>
  <c r="AE156" i="9"/>
  <c r="AE155" i="9"/>
  <c r="AE154" i="9"/>
  <c r="AE153" i="9"/>
  <c r="AE152" i="9"/>
  <c r="AE151" i="9"/>
  <c r="AE150" i="9"/>
  <c r="AE149" i="9"/>
  <c r="AE148" i="9"/>
  <c r="AE147" i="9"/>
  <c r="AE146" i="9"/>
  <c r="AE145" i="9"/>
  <c r="AE144" i="9"/>
  <c r="AE143" i="9"/>
  <c r="AE142" i="9"/>
  <c r="AE141" i="9"/>
  <c r="AE140" i="9"/>
  <c r="AE139" i="9"/>
  <c r="AE138" i="9"/>
  <c r="AE137" i="9"/>
  <c r="AE136" i="9"/>
  <c r="AE135" i="9"/>
  <c r="AE134" i="9"/>
  <c r="AE133" i="9"/>
  <c r="AE132" i="9"/>
  <c r="AE131" i="9"/>
  <c r="AE130" i="9"/>
  <c r="AE129" i="9"/>
  <c r="AE128" i="9"/>
  <c r="AE127" i="9"/>
  <c r="AE126" i="9"/>
  <c r="AE125" i="9"/>
  <c r="AE124" i="9"/>
  <c r="AE123" i="9"/>
  <c r="AE122" i="9"/>
  <c r="AE121" i="9"/>
  <c r="AE120" i="9"/>
  <c r="AE119" i="9"/>
  <c r="AE118" i="9"/>
  <c r="AE117" i="9"/>
  <c r="AE116" i="9"/>
  <c r="AE115" i="9"/>
  <c r="AE114" i="9"/>
  <c r="AE113" i="9"/>
  <c r="AE112" i="9"/>
  <c r="AE111" i="9"/>
  <c r="AE110" i="9"/>
  <c r="AE109" i="9"/>
  <c r="AE108" i="9"/>
  <c r="AE107" i="9"/>
  <c r="AE106" i="9"/>
  <c r="AE105" i="9"/>
  <c r="AE104" i="9"/>
  <c r="AE103" i="9"/>
  <c r="AE102" i="9"/>
  <c r="AE101" i="9"/>
  <c r="AE100" i="9"/>
  <c r="AE99" i="9"/>
  <c r="AE98" i="9"/>
  <c r="AE97" i="9"/>
  <c r="AE96" i="9"/>
  <c r="AE95" i="9"/>
  <c r="AE94" i="9"/>
  <c r="AE93" i="9"/>
  <c r="AE92" i="9"/>
  <c r="AE91" i="9"/>
  <c r="AE90" i="9"/>
  <c r="AE89" i="9"/>
  <c r="AE88" i="9"/>
  <c r="AE87" i="9"/>
  <c r="AE86" i="9"/>
  <c r="AE85" i="9"/>
  <c r="AE84" i="9"/>
  <c r="AE83" i="9"/>
  <c r="AE82" i="9"/>
  <c r="AE81" i="9"/>
  <c r="AE80" i="9"/>
  <c r="AE79" i="9"/>
  <c r="AE78" i="9"/>
  <c r="AE77" i="9"/>
  <c r="AE76" i="9"/>
  <c r="AE75" i="9"/>
  <c r="AE74" i="9"/>
  <c r="AE73" i="9"/>
  <c r="AE72" i="9"/>
  <c r="AE71" i="9"/>
  <c r="AE70" i="9"/>
  <c r="AE69" i="9"/>
  <c r="AE68" i="9"/>
  <c r="AE67" i="9"/>
  <c r="AE66" i="9"/>
  <c r="AE65" i="9"/>
  <c r="AE64" i="9"/>
  <c r="AE63" i="9"/>
  <c r="AE62" i="9"/>
  <c r="AE61" i="9"/>
  <c r="AE60" i="9"/>
  <c r="AE59" i="9"/>
  <c r="AE58" i="9"/>
  <c r="AE57" i="9"/>
  <c r="AE56" i="9"/>
  <c r="AE55" i="9"/>
  <c r="AE54" i="9"/>
  <c r="AE53" i="9"/>
  <c r="AE52" i="9"/>
  <c r="AE51" i="9"/>
  <c r="AE50" i="9"/>
  <c r="AE49" i="9"/>
  <c r="AE48" i="9"/>
  <c r="AE47" i="9"/>
  <c r="AE46" i="9"/>
  <c r="AE45" i="9"/>
  <c r="AE44" i="9"/>
  <c r="AE43" i="9"/>
  <c r="AE42" i="9"/>
  <c r="AE41" i="9"/>
  <c r="AE40" i="9"/>
  <c r="AE39" i="9"/>
  <c r="AE38" i="9"/>
  <c r="AE37" i="9"/>
  <c r="AE36" i="9"/>
  <c r="AE35" i="9"/>
  <c r="AE34" i="9"/>
  <c r="AE33" i="9"/>
  <c r="AE32" i="9"/>
  <c r="AE31" i="9"/>
  <c r="AE30" i="9"/>
  <c r="AE29" i="9"/>
  <c r="AE28" i="9"/>
  <c r="AE27" i="9"/>
  <c r="AE26" i="9"/>
  <c r="AE25" i="9"/>
  <c r="AE24" i="9"/>
  <c r="AE23" i="9"/>
  <c r="AE22" i="9"/>
  <c r="AE21" i="9"/>
  <c r="AE20" i="9"/>
  <c r="AE18" i="9"/>
  <c r="AE17" i="9"/>
  <c r="AE16" i="9"/>
  <c r="AE15" i="9"/>
  <c r="N2011" i="11" l="1"/>
  <c r="N2010" i="11"/>
  <c r="N2009" i="11"/>
  <c r="N2008" i="11"/>
  <c r="N2007" i="11"/>
  <c r="N2006" i="11"/>
  <c r="N2005" i="11"/>
  <c r="N2004" i="11"/>
  <c r="N2003" i="11"/>
  <c r="N2002" i="11"/>
  <c r="N2001" i="11"/>
  <c r="N2000" i="11"/>
  <c r="N1999" i="11"/>
  <c r="N1998" i="11"/>
  <c r="N1997" i="11"/>
  <c r="N1996" i="11"/>
  <c r="N1995" i="11"/>
  <c r="N1994" i="11"/>
  <c r="N1993" i="11"/>
  <c r="N1992" i="11"/>
  <c r="N1991" i="11"/>
  <c r="N1990" i="11"/>
  <c r="N1989" i="11"/>
  <c r="N1988" i="11"/>
  <c r="N1987" i="11"/>
  <c r="N1986" i="11"/>
  <c r="N1985" i="11"/>
  <c r="N1984" i="11"/>
  <c r="N1983" i="11"/>
  <c r="N1982" i="11"/>
  <c r="N1981" i="11"/>
  <c r="N1980" i="11"/>
  <c r="N1979" i="11"/>
  <c r="N1978" i="11"/>
  <c r="N1977" i="11"/>
  <c r="N1976" i="11"/>
  <c r="N1975" i="11"/>
  <c r="N1974" i="11"/>
  <c r="N1973" i="11"/>
  <c r="N1972" i="11"/>
  <c r="N1971" i="11"/>
  <c r="N1970" i="11"/>
  <c r="N1969" i="11"/>
  <c r="N1968" i="11"/>
  <c r="N1967" i="11"/>
  <c r="N1966" i="11"/>
  <c r="N1965" i="11"/>
  <c r="N1964" i="11"/>
  <c r="N1963" i="11"/>
  <c r="N1962" i="11"/>
  <c r="N1961" i="11"/>
  <c r="N1960" i="11"/>
  <c r="N1959" i="11"/>
  <c r="N1958" i="11"/>
  <c r="N1957" i="11"/>
  <c r="N1956" i="11"/>
  <c r="N1955" i="11"/>
  <c r="N1954" i="11"/>
  <c r="N1953" i="11"/>
  <c r="N1952" i="11"/>
  <c r="N1951" i="11"/>
  <c r="N1950" i="11"/>
  <c r="N1949" i="11"/>
  <c r="N1948" i="11"/>
  <c r="N1947" i="11"/>
  <c r="N1946" i="11"/>
  <c r="N1945" i="11"/>
  <c r="N1944" i="11"/>
  <c r="N1943" i="11"/>
  <c r="N1942" i="11"/>
  <c r="N1941" i="11"/>
  <c r="N1940" i="11"/>
  <c r="N1939" i="11"/>
  <c r="N1938" i="11"/>
  <c r="N1937" i="11"/>
  <c r="N1936" i="11"/>
  <c r="N1935" i="11"/>
  <c r="N1934" i="11"/>
  <c r="N1933" i="11"/>
  <c r="N1932" i="11"/>
  <c r="N1931" i="11"/>
  <c r="N1930" i="11"/>
  <c r="N1929" i="11"/>
  <c r="N1928" i="11"/>
  <c r="N1927" i="11"/>
  <c r="N1926" i="11"/>
  <c r="N1925" i="11"/>
  <c r="N1924" i="11"/>
  <c r="N1923" i="11"/>
  <c r="N1922" i="11"/>
  <c r="N1921" i="11"/>
  <c r="N1920" i="11"/>
  <c r="N1919" i="11"/>
  <c r="N1918" i="11"/>
  <c r="N1917" i="11"/>
  <c r="N1916" i="11"/>
  <c r="N1915" i="11"/>
  <c r="N1914" i="11"/>
  <c r="N1913" i="11"/>
  <c r="N1912" i="11"/>
  <c r="N1911" i="11"/>
  <c r="N1910" i="11"/>
  <c r="N1909" i="11"/>
  <c r="N1908" i="11"/>
  <c r="N1907" i="11"/>
  <c r="N1906" i="11"/>
  <c r="N1905" i="11"/>
  <c r="N1904" i="11"/>
  <c r="N1903" i="11"/>
  <c r="N1902" i="11"/>
  <c r="N1901" i="11"/>
  <c r="N1900" i="11"/>
  <c r="N1899" i="11"/>
  <c r="N1898" i="11"/>
  <c r="N1897" i="11"/>
  <c r="N1896" i="11"/>
  <c r="N1895" i="11"/>
  <c r="N1894" i="11"/>
  <c r="N1893" i="11"/>
  <c r="N1892" i="11"/>
  <c r="N1891" i="11"/>
  <c r="N1890" i="11"/>
  <c r="N1889" i="11"/>
  <c r="N1888" i="11"/>
  <c r="N1887" i="11"/>
  <c r="N1886" i="11"/>
  <c r="N1885" i="11"/>
  <c r="N1884" i="11"/>
  <c r="N1883" i="11"/>
  <c r="N1882" i="11"/>
  <c r="N1881" i="11"/>
  <c r="N1880" i="11"/>
  <c r="N1879" i="11"/>
  <c r="N1878" i="11"/>
  <c r="N1877" i="11"/>
  <c r="N1876" i="11"/>
  <c r="N1875" i="11"/>
  <c r="N1874" i="11"/>
  <c r="N1873" i="11"/>
  <c r="N1872" i="11"/>
  <c r="N1871" i="11"/>
  <c r="N1870" i="11"/>
  <c r="N1869" i="11"/>
  <c r="N1868" i="11"/>
  <c r="N1867" i="11"/>
  <c r="N1866" i="11"/>
  <c r="N1865" i="11"/>
  <c r="N1864" i="11"/>
  <c r="N1863" i="11"/>
  <c r="N1862" i="11"/>
  <c r="N1861" i="11"/>
  <c r="N1860" i="11"/>
  <c r="N1859" i="11"/>
  <c r="N1858" i="11"/>
  <c r="N1857" i="11"/>
  <c r="N1856" i="11"/>
  <c r="N1855" i="11"/>
  <c r="N1854" i="11"/>
  <c r="N1853" i="11"/>
  <c r="N1852" i="11"/>
  <c r="N1851" i="11"/>
  <c r="N1850" i="11"/>
  <c r="N1849" i="11"/>
  <c r="N1848" i="11"/>
  <c r="N1847" i="11"/>
  <c r="N1846" i="11"/>
  <c r="N1845" i="11"/>
  <c r="N1844" i="11"/>
  <c r="N1843" i="11"/>
  <c r="N1842" i="11"/>
  <c r="N1841" i="11"/>
  <c r="N1840" i="11"/>
  <c r="N1839" i="11"/>
  <c r="N1838" i="11"/>
  <c r="N1837" i="11"/>
  <c r="N1836" i="11"/>
  <c r="N1835" i="11"/>
  <c r="N1834" i="11"/>
  <c r="N1833" i="11"/>
  <c r="N1832" i="11"/>
  <c r="N1831" i="11"/>
  <c r="N1830" i="11"/>
  <c r="N1829" i="11"/>
  <c r="N1828" i="11"/>
  <c r="N1827" i="11"/>
  <c r="N1826" i="11"/>
  <c r="N1825" i="11"/>
  <c r="N1824" i="11"/>
  <c r="N1823" i="11"/>
  <c r="N1822" i="11"/>
  <c r="N1821" i="11"/>
  <c r="N1820" i="11"/>
  <c r="N1819" i="11"/>
  <c r="N1818" i="11"/>
  <c r="N1817" i="11"/>
  <c r="N1816" i="11"/>
  <c r="N1815" i="11"/>
  <c r="N1814" i="11"/>
  <c r="N1813" i="11"/>
  <c r="N1812" i="11"/>
  <c r="N1811" i="11"/>
  <c r="N1810" i="11"/>
  <c r="N1809" i="11"/>
  <c r="N1808" i="11"/>
  <c r="N1807" i="11"/>
  <c r="N1806" i="11"/>
  <c r="N1805" i="11"/>
  <c r="N1804" i="11"/>
  <c r="N1803" i="11"/>
  <c r="N1802" i="11"/>
  <c r="N1801" i="11"/>
  <c r="N1800" i="11"/>
  <c r="N1799" i="11"/>
  <c r="N1798" i="11"/>
  <c r="N1797" i="11"/>
  <c r="N1796" i="11"/>
  <c r="N1795" i="11"/>
  <c r="N1794" i="11"/>
  <c r="N1793" i="11"/>
  <c r="N1792" i="11"/>
  <c r="N1791" i="11"/>
  <c r="N1790" i="11"/>
  <c r="N1789" i="11"/>
  <c r="N1788" i="11"/>
  <c r="N1787" i="11"/>
  <c r="N1786" i="11"/>
  <c r="N1785" i="11"/>
  <c r="N1784" i="11"/>
  <c r="N1783" i="11"/>
  <c r="N1782" i="11"/>
  <c r="N1781" i="11"/>
  <c r="N1780" i="11"/>
  <c r="N1779" i="11"/>
  <c r="N1778" i="11"/>
  <c r="N1777" i="11"/>
  <c r="N1776" i="11"/>
  <c r="N1775" i="11"/>
  <c r="N1774" i="11"/>
  <c r="N1773" i="11"/>
  <c r="N1772" i="11"/>
  <c r="N1771" i="11"/>
  <c r="N1770" i="11"/>
  <c r="N1769" i="11"/>
  <c r="N1768" i="11"/>
  <c r="N1767" i="11"/>
  <c r="N1766" i="11"/>
  <c r="N1765" i="11"/>
  <c r="N1764" i="11"/>
  <c r="N1763" i="11"/>
  <c r="N1762" i="11"/>
  <c r="N1761" i="11"/>
  <c r="N1760" i="11"/>
  <c r="N1759" i="11"/>
  <c r="N1758" i="11"/>
  <c r="N1757" i="11"/>
  <c r="N1756" i="11"/>
  <c r="N1755" i="11"/>
  <c r="N1754" i="11"/>
  <c r="N1753" i="11"/>
  <c r="N1752" i="11"/>
  <c r="N1751" i="11"/>
  <c r="N1750" i="11"/>
  <c r="N1749" i="11"/>
  <c r="N1748" i="11"/>
  <c r="N1747" i="11"/>
  <c r="N1746" i="11"/>
  <c r="N1745" i="11"/>
  <c r="N1744" i="11"/>
  <c r="N1743" i="11"/>
  <c r="N1742" i="11"/>
  <c r="N1741" i="11"/>
  <c r="N1740" i="11"/>
  <c r="N1739" i="11"/>
  <c r="N1738" i="11"/>
  <c r="N1737" i="11"/>
  <c r="N1736" i="11"/>
  <c r="N1735" i="11"/>
  <c r="N1734" i="11"/>
  <c r="N1733" i="11"/>
  <c r="N1732" i="11"/>
  <c r="N1731" i="11"/>
  <c r="N1730" i="11"/>
  <c r="N1729" i="11"/>
  <c r="N1728" i="11"/>
  <c r="N1727" i="11"/>
  <c r="N1726" i="11"/>
  <c r="N1725" i="11"/>
  <c r="N1724" i="11"/>
  <c r="N1723" i="11"/>
  <c r="N1722" i="11"/>
  <c r="N1721" i="11"/>
  <c r="N1720" i="11"/>
  <c r="N1719" i="11"/>
  <c r="N1718" i="11"/>
  <c r="N1717" i="11"/>
  <c r="N1716" i="11"/>
  <c r="N1715" i="11"/>
  <c r="N1714" i="11"/>
  <c r="N1713" i="11"/>
  <c r="N1712" i="11"/>
  <c r="N1711" i="11"/>
  <c r="N1710" i="11"/>
  <c r="N1709" i="11"/>
  <c r="N1708" i="11"/>
  <c r="N1707" i="11"/>
  <c r="N1706" i="11"/>
  <c r="N1705" i="11"/>
  <c r="N1704" i="11"/>
  <c r="N1703" i="11"/>
  <c r="N1702" i="11"/>
  <c r="N1701" i="11"/>
  <c r="N1700" i="11"/>
  <c r="N1699" i="11"/>
  <c r="N1698" i="11"/>
  <c r="N1697" i="11"/>
  <c r="N1696" i="11"/>
  <c r="N1695" i="11"/>
  <c r="N1694" i="11"/>
  <c r="N1693" i="11"/>
  <c r="N1692" i="11"/>
  <c r="N1691" i="11"/>
  <c r="N1690" i="11"/>
  <c r="N1689" i="11"/>
  <c r="N1688" i="11"/>
  <c r="N1687" i="11"/>
  <c r="N1686" i="11"/>
  <c r="N1685" i="11"/>
  <c r="N1684" i="11"/>
  <c r="N1683" i="11"/>
  <c r="N1682" i="11"/>
  <c r="N1681" i="11"/>
  <c r="N1680" i="11"/>
  <c r="N1679" i="11"/>
  <c r="N1678" i="11"/>
  <c r="N1677" i="11"/>
  <c r="N1676" i="11"/>
  <c r="N1675" i="11"/>
  <c r="N1674" i="11"/>
  <c r="N1673" i="11"/>
  <c r="N1672" i="11"/>
  <c r="N1671" i="11"/>
  <c r="N1670" i="11"/>
  <c r="N1669" i="11"/>
  <c r="N1668" i="11"/>
  <c r="N1667" i="11"/>
  <c r="N1666" i="11"/>
  <c r="N1665" i="11"/>
  <c r="N1664" i="11"/>
  <c r="N1663" i="11"/>
  <c r="N1662" i="11"/>
  <c r="N1661" i="11"/>
  <c r="N1660" i="11"/>
  <c r="N1659" i="11"/>
  <c r="N1658" i="11"/>
  <c r="N1657" i="11"/>
  <c r="N1656" i="11"/>
  <c r="N1655" i="11"/>
  <c r="N1654" i="11"/>
  <c r="N1653" i="11"/>
  <c r="N1652" i="11"/>
  <c r="N1651" i="11"/>
  <c r="N1650" i="11"/>
  <c r="N1649" i="11"/>
  <c r="N1648" i="11"/>
  <c r="N1647" i="11"/>
  <c r="N1646" i="11"/>
  <c r="N1645" i="11"/>
  <c r="N1644" i="11"/>
  <c r="N1643" i="11"/>
  <c r="N1642" i="11"/>
  <c r="N1641" i="11"/>
  <c r="N1640" i="11"/>
  <c r="N1639" i="11"/>
  <c r="N1638" i="11"/>
  <c r="N1637" i="11"/>
  <c r="N1636" i="11"/>
  <c r="N1635" i="11"/>
  <c r="N1634" i="11"/>
  <c r="N1633" i="11"/>
  <c r="N1632" i="11"/>
  <c r="N1631" i="11"/>
  <c r="N1630" i="11"/>
  <c r="N1629" i="11"/>
  <c r="N1628" i="11"/>
  <c r="N1627" i="11"/>
  <c r="N1626" i="11"/>
  <c r="N1625" i="11"/>
  <c r="N1624" i="11"/>
  <c r="N1623" i="11"/>
  <c r="N1622" i="11"/>
  <c r="N1621" i="11"/>
  <c r="N1620" i="11"/>
  <c r="N1619" i="11"/>
  <c r="N1618" i="11"/>
  <c r="N1617" i="11"/>
  <c r="N1616" i="11"/>
  <c r="N1615" i="11"/>
  <c r="N1614" i="11"/>
  <c r="N1613" i="11"/>
  <c r="N1612" i="11"/>
  <c r="N1611" i="11"/>
  <c r="N1610" i="11"/>
  <c r="N1609" i="11"/>
  <c r="N1608" i="11"/>
  <c r="N1607" i="11"/>
  <c r="N1606" i="11"/>
  <c r="N1605" i="11"/>
  <c r="N1604" i="11"/>
  <c r="N1603" i="11"/>
  <c r="N1602" i="11"/>
  <c r="N1601" i="11"/>
  <c r="N1600" i="11"/>
  <c r="N1599" i="11"/>
  <c r="N1598" i="11"/>
  <c r="N1597" i="11"/>
  <c r="N1596" i="11"/>
  <c r="N1595" i="11"/>
  <c r="N1594" i="11"/>
  <c r="N1593" i="11"/>
  <c r="N1592" i="11"/>
  <c r="N1591" i="11"/>
  <c r="N1590" i="11"/>
  <c r="N1589" i="11"/>
  <c r="N1588" i="11"/>
  <c r="N1587" i="11"/>
  <c r="N1586" i="11"/>
  <c r="N1585" i="11"/>
  <c r="N1584" i="11"/>
  <c r="N1583" i="11"/>
  <c r="N1582" i="11"/>
  <c r="N1581" i="11"/>
  <c r="N1580" i="11"/>
  <c r="N1579" i="11"/>
  <c r="N1578" i="11"/>
  <c r="N1577" i="11"/>
  <c r="N1576" i="11"/>
  <c r="N1575" i="11"/>
  <c r="N1574" i="11"/>
  <c r="N1573" i="11"/>
  <c r="N1572" i="11"/>
  <c r="N1571" i="11"/>
  <c r="N1570" i="11"/>
  <c r="N1569" i="11"/>
  <c r="N1568" i="11"/>
  <c r="N1567" i="11"/>
  <c r="N1566" i="11"/>
  <c r="N1565" i="11"/>
  <c r="N1564" i="11"/>
  <c r="N1563" i="11"/>
  <c r="N1562" i="11"/>
  <c r="N1561" i="11"/>
  <c r="N1560" i="11"/>
  <c r="N1559" i="11"/>
  <c r="N1558" i="11"/>
  <c r="N1557" i="11"/>
  <c r="N1556" i="11"/>
  <c r="N1555" i="11"/>
  <c r="N1554" i="11"/>
  <c r="N1553" i="11"/>
  <c r="N1552" i="11"/>
  <c r="N1551" i="11"/>
  <c r="N1550" i="11"/>
  <c r="N1549" i="11"/>
  <c r="N1548" i="11"/>
  <c r="N1547" i="11"/>
  <c r="N1546" i="11"/>
  <c r="N1545" i="11"/>
  <c r="N1544" i="11"/>
  <c r="N1543" i="11"/>
  <c r="N1542" i="11"/>
  <c r="N1541" i="11"/>
  <c r="N1540" i="11"/>
  <c r="N1539" i="11"/>
  <c r="N1538" i="11"/>
  <c r="N1537" i="11"/>
  <c r="N1536" i="11"/>
  <c r="N1535" i="11"/>
  <c r="N1534" i="11"/>
  <c r="N1533" i="11"/>
  <c r="N1532" i="11"/>
  <c r="N1531" i="11"/>
  <c r="N1530" i="11"/>
  <c r="N1529" i="11"/>
  <c r="N1528" i="11"/>
  <c r="N1527" i="11"/>
  <c r="N1526" i="11"/>
  <c r="N1525" i="11"/>
  <c r="N1524" i="11"/>
  <c r="N1523" i="11"/>
  <c r="N1522" i="11"/>
  <c r="N1521" i="11"/>
  <c r="N1520" i="11"/>
  <c r="N1519" i="11"/>
  <c r="N1518" i="11"/>
  <c r="N1517" i="11"/>
  <c r="N1516" i="11"/>
  <c r="N1515" i="11"/>
  <c r="N1514" i="11"/>
  <c r="N1513" i="11"/>
  <c r="N1512" i="11"/>
  <c r="N1511" i="11"/>
  <c r="N1510" i="11"/>
  <c r="N1509" i="11"/>
  <c r="N1508" i="11"/>
  <c r="N1507" i="11"/>
  <c r="N1506" i="11"/>
  <c r="N1505" i="11"/>
  <c r="N1504" i="11"/>
  <c r="N1503" i="11"/>
  <c r="N1502" i="11"/>
  <c r="N1501" i="11"/>
  <c r="N1500" i="11"/>
  <c r="N1499" i="11"/>
  <c r="N1498" i="11"/>
  <c r="N1497" i="11"/>
  <c r="N1496" i="11"/>
  <c r="N1495" i="11"/>
  <c r="N1494" i="11"/>
  <c r="N1493" i="11"/>
  <c r="N1492" i="11"/>
  <c r="N1491" i="11"/>
  <c r="N1490" i="11"/>
  <c r="N1489" i="11"/>
  <c r="N1488" i="11"/>
  <c r="N1487" i="11"/>
  <c r="N1486" i="11"/>
  <c r="N1485" i="11"/>
  <c r="N1484" i="11"/>
  <c r="N1483" i="11"/>
  <c r="N1482" i="11"/>
  <c r="N1481" i="11"/>
  <c r="N1480" i="11"/>
  <c r="N1479" i="11"/>
  <c r="N1478" i="11"/>
  <c r="N1477" i="11"/>
  <c r="N1476" i="11"/>
  <c r="N1475" i="11"/>
  <c r="N1474" i="11"/>
  <c r="N1473" i="11"/>
  <c r="N1472" i="11"/>
  <c r="N1471" i="11"/>
  <c r="N1470" i="11"/>
  <c r="N1469" i="11"/>
  <c r="N1468" i="11"/>
  <c r="N1467" i="11"/>
  <c r="N1466" i="11"/>
  <c r="N1465" i="11"/>
  <c r="N1464" i="11"/>
  <c r="N1463" i="11"/>
  <c r="N1462" i="11"/>
  <c r="N1461" i="11"/>
  <c r="N1460" i="11"/>
  <c r="N1459" i="11"/>
  <c r="N1458" i="11"/>
  <c r="N1457" i="11"/>
  <c r="N1456" i="11"/>
  <c r="N1455" i="11"/>
  <c r="N1454" i="11"/>
  <c r="N1453" i="11"/>
  <c r="N1452" i="11"/>
  <c r="N1451" i="11"/>
  <c r="N1450" i="11"/>
  <c r="N1449" i="11"/>
  <c r="N1448" i="11"/>
  <c r="N1447" i="11"/>
  <c r="N1446" i="11"/>
  <c r="N1445" i="11"/>
  <c r="N1444" i="11"/>
  <c r="N1443" i="11"/>
  <c r="N1442" i="11"/>
  <c r="N1441" i="11"/>
  <c r="N1440" i="11"/>
  <c r="N1439" i="11"/>
  <c r="N1438" i="11"/>
  <c r="N1437" i="11"/>
  <c r="N1436" i="11"/>
  <c r="N1435" i="11"/>
  <c r="N1434" i="11"/>
  <c r="N1433" i="11"/>
  <c r="N1432" i="11"/>
  <c r="N1431" i="11"/>
  <c r="N1430" i="11"/>
  <c r="N1429" i="11"/>
  <c r="N1428" i="11"/>
  <c r="N1427" i="11"/>
  <c r="N1426" i="11"/>
  <c r="N1425" i="11"/>
  <c r="N1424" i="11"/>
  <c r="N1423" i="11"/>
  <c r="N1422" i="11"/>
  <c r="N1421" i="11"/>
  <c r="N1420" i="11"/>
  <c r="N1419" i="11"/>
  <c r="N1418" i="11"/>
  <c r="N1417" i="11"/>
  <c r="N1416" i="11"/>
  <c r="N1415" i="11"/>
  <c r="N1414" i="11"/>
  <c r="N1413" i="11"/>
  <c r="N1412" i="11"/>
  <c r="N1411" i="11"/>
  <c r="N1410" i="11"/>
  <c r="N1409" i="11"/>
  <c r="N1408" i="11"/>
  <c r="N1407" i="11"/>
  <c r="N1406" i="11"/>
  <c r="N1405" i="11"/>
  <c r="N1404" i="11"/>
  <c r="N1403" i="11"/>
  <c r="N1402" i="11"/>
  <c r="N1401" i="11"/>
  <c r="N1400" i="11"/>
  <c r="N1399" i="11"/>
  <c r="N1398" i="11"/>
  <c r="N1397" i="11"/>
  <c r="N1396" i="11"/>
  <c r="N1395" i="11"/>
  <c r="N1394" i="11"/>
  <c r="N1393" i="11"/>
  <c r="N1392" i="11"/>
  <c r="N1391" i="11"/>
  <c r="N1390" i="11"/>
  <c r="N1389" i="11"/>
  <c r="N1388" i="11"/>
  <c r="N1387" i="11"/>
  <c r="N1386" i="11"/>
  <c r="N1385" i="11"/>
  <c r="N1384" i="11"/>
  <c r="N1383" i="11"/>
  <c r="N1382" i="11"/>
  <c r="N1381" i="11"/>
  <c r="N1380" i="11"/>
  <c r="N1379" i="11"/>
  <c r="N1378" i="11"/>
  <c r="N1377" i="11"/>
  <c r="N1376" i="11"/>
  <c r="N1375" i="11"/>
  <c r="N1374" i="11"/>
  <c r="N1373" i="11"/>
  <c r="N1372" i="11"/>
  <c r="N1371" i="11"/>
  <c r="N1370" i="11"/>
  <c r="N1369" i="11"/>
  <c r="N1368" i="11"/>
  <c r="N1367" i="11"/>
  <c r="N1366" i="11"/>
  <c r="N1365" i="11"/>
  <c r="N1364" i="11"/>
  <c r="N1363" i="11"/>
  <c r="N1362" i="11"/>
  <c r="N1361" i="11"/>
  <c r="N1360" i="11"/>
  <c r="N1359" i="11"/>
  <c r="N1358" i="11"/>
  <c r="N1357" i="11"/>
  <c r="N1356" i="11"/>
  <c r="N1355" i="11"/>
  <c r="N1354" i="11"/>
  <c r="N1353" i="11"/>
  <c r="N1352" i="11"/>
  <c r="N1351" i="11"/>
  <c r="N1350" i="11"/>
  <c r="N1349" i="11"/>
  <c r="N1348" i="11"/>
  <c r="N1347" i="11"/>
  <c r="N1346" i="11"/>
  <c r="N1345" i="11"/>
  <c r="N1344" i="11"/>
  <c r="N1343" i="11"/>
  <c r="N1342" i="11"/>
  <c r="N1341" i="11"/>
  <c r="N1340" i="11"/>
  <c r="N1339" i="11"/>
  <c r="N1338" i="11"/>
  <c r="N1337" i="11"/>
  <c r="N1336" i="11"/>
  <c r="N1335" i="11"/>
  <c r="N1334" i="11"/>
  <c r="N1333" i="11"/>
  <c r="N1332" i="11"/>
  <c r="N1331" i="11"/>
  <c r="N1330" i="11"/>
  <c r="N1329" i="11"/>
  <c r="N1328" i="11"/>
  <c r="N1327" i="11"/>
  <c r="N1326" i="11"/>
  <c r="N1325" i="11"/>
  <c r="N1324" i="11"/>
  <c r="N1323" i="11"/>
  <c r="N1322" i="11"/>
  <c r="N1321" i="11"/>
  <c r="N1320" i="11"/>
  <c r="N1319" i="11"/>
  <c r="N1318" i="11"/>
  <c r="N1317" i="11"/>
  <c r="N1316" i="11"/>
  <c r="N1315" i="11"/>
  <c r="N1314" i="11"/>
  <c r="N1313" i="11"/>
  <c r="N1312" i="11"/>
  <c r="N1311" i="11"/>
  <c r="N1310" i="11"/>
  <c r="N1309" i="11"/>
  <c r="N1308" i="11"/>
  <c r="N1307" i="11"/>
  <c r="N1306" i="11"/>
  <c r="N1305" i="11"/>
  <c r="N1304" i="11"/>
  <c r="N1303" i="11"/>
  <c r="N1302" i="11"/>
  <c r="N1301" i="11"/>
  <c r="N1300" i="11"/>
  <c r="N1299" i="11"/>
  <c r="N1298" i="11"/>
  <c r="N1297" i="11"/>
  <c r="N1296" i="11"/>
  <c r="N1295" i="11"/>
  <c r="N1294" i="11"/>
  <c r="N1293" i="11"/>
  <c r="N1292" i="11"/>
  <c r="N1291" i="11"/>
  <c r="N1290" i="11"/>
  <c r="N1289" i="11"/>
  <c r="N1288" i="11"/>
  <c r="N1287" i="11"/>
  <c r="N1286" i="11"/>
  <c r="N1285" i="11"/>
  <c r="N1284" i="11"/>
  <c r="N1283" i="11"/>
  <c r="N1282" i="11"/>
  <c r="N1281" i="11"/>
  <c r="N1280" i="11"/>
  <c r="N1279" i="11"/>
  <c r="N1278" i="11"/>
  <c r="N1277" i="11"/>
  <c r="N1276" i="11"/>
  <c r="N1275" i="11"/>
  <c r="N1274" i="11"/>
  <c r="N1273" i="11"/>
  <c r="N1272" i="11"/>
  <c r="N1271" i="11"/>
  <c r="N1270" i="11"/>
  <c r="N1269" i="11"/>
  <c r="N1268" i="11"/>
  <c r="N1267" i="11"/>
  <c r="N1266" i="11"/>
  <c r="N1265" i="11"/>
  <c r="N1264" i="11"/>
  <c r="N1263" i="11"/>
  <c r="N1262" i="11"/>
  <c r="N1261" i="11"/>
  <c r="N1260" i="11"/>
  <c r="N1259" i="11"/>
  <c r="N1258" i="11"/>
  <c r="N1257" i="11"/>
  <c r="N1256" i="11"/>
  <c r="N1255" i="11"/>
  <c r="N1254" i="11"/>
  <c r="N1253" i="11"/>
  <c r="N1252" i="11"/>
  <c r="N1251" i="11"/>
  <c r="N1250" i="11"/>
  <c r="N1249" i="11"/>
  <c r="N1248" i="11"/>
  <c r="N1247" i="11"/>
  <c r="N1246" i="11"/>
  <c r="N1245" i="11"/>
  <c r="N1244" i="11"/>
  <c r="N1243" i="11"/>
  <c r="N1242" i="11"/>
  <c r="N1241" i="11"/>
  <c r="N1240" i="11"/>
  <c r="N1239" i="11"/>
  <c r="N1238" i="11"/>
  <c r="N1237" i="11"/>
  <c r="N1236" i="11"/>
  <c r="N1235" i="11"/>
  <c r="N1234" i="11"/>
  <c r="N1233" i="11"/>
  <c r="N1232" i="11"/>
  <c r="N1231" i="11"/>
  <c r="N1230" i="11"/>
  <c r="N1229" i="11"/>
  <c r="N1228" i="11"/>
  <c r="N1227" i="11"/>
  <c r="N1226" i="11"/>
  <c r="N1225" i="11"/>
  <c r="N1224" i="11"/>
  <c r="N1223" i="11"/>
  <c r="N1222" i="11"/>
  <c r="N1221" i="11"/>
  <c r="N1220" i="11"/>
  <c r="N1219" i="11"/>
  <c r="N1218" i="11"/>
  <c r="N1217" i="11"/>
  <c r="N1216" i="11"/>
  <c r="N1215" i="11"/>
  <c r="N1214" i="11"/>
  <c r="N1213" i="11"/>
  <c r="N1212" i="11"/>
  <c r="N1211" i="11"/>
  <c r="N1210" i="11"/>
  <c r="N1209" i="11"/>
  <c r="N1208" i="11"/>
  <c r="N1207" i="11"/>
  <c r="N1206" i="11"/>
  <c r="N1205" i="11"/>
  <c r="N1204" i="11"/>
  <c r="N1203" i="11"/>
  <c r="N1202" i="11"/>
  <c r="N1201" i="11"/>
  <c r="N1200" i="11"/>
  <c r="N1199" i="11"/>
  <c r="N1198" i="11"/>
  <c r="N1197" i="11"/>
  <c r="N1196" i="11"/>
  <c r="N1195" i="11"/>
  <c r="N1194" i="11"/>
  <c r="N1193" i="11"/>
  <c r="N1192" i="11"/>
  <c r="N1191" i="11"/>
  <c r="N1190" i="11"/>
  <c r="N1189" i="11"/>
  <c r="N1188" i="11"/>
  <c r="N1187" i="11"/>
  <c r="N1186" i="11"/>
  <c r="N1185" i="11"/>
  <c r="N1184" i="11"/>
  <c r="N1183" i="11"/>
  <c r="N1182" i="11"/>
  <c r="N1181" i="11"/>
  <c r="N1180" i="11"/>
  <c r="N1179" i="11"/>
  <c r="N1178" i="11"/>
  <c r="N1177" i="11"/>
  <c r="N1176" i="11"/>
  <c r="N1175" i="11"/>
  <c r="N1174" i="11"/>
  <c r="N1173" i="11"/>
  <c r="N1172" i="11"/>
  <c r="N1171" i="11"/>
  <c r="N1170" i="11"/>
  <c r="N1169" i="11"/>
  <c r="N1168" i="11"/>
  <c r="N1167" i="11"/>
  <c r="N1166" i="11"/>
  <c r="N1165" i="11"/>
  <c r="N1164" i="11"/>
  <c r="N1163" i="11"/>
  <c r="N1162" i="11"/>
  <c r="N1161" i="11"/>
  <c r="N1160" i="11"/>
  <c r="N1159" i="11"/>
  <c r="N1158" i="11"/>
  <c r="N1157" i="11"/>
  <c r="N1156" i="11"/>
  <c r="N1155" i="11"/>
  <c r="N1154" i="11"/>
  <c r="N1153" i="11"/>
  <c r="N1152" i="11"/>
  <c r="N1151" i="11"/>
  <c r="N1150" i="11"/>
  <c r="N1149" i="11"/>
  <c r="N1148" i="11"/>
  <c r="N1147" i="11"/>
  <c r="N1146" i="11"/>
  <c r="N1145" i="11"/>
  <c r="N1144" i="11"/>
  <c r="N1143" i="11"/>
  <c r="N1142" i="11"/>
  <c r="N1141" i="11"/>
  <c r="N1140" i="11"/>
  <c r="N1139" i="11"/>
  <c r="N1138" i="11"/>
  <c r="N1137" i="11"/>
  <c r="N1136" i="11"/>
  <c r="N1135" i="11"/>
  <c r="N1134" i="11"/>
  <c r="N1133" i="11"/>
  <c r="N1132" i="11"/>
  <c r="N1131" i="11"/>
  <c r="N1130" i="11"/>
  <c r="N1129" i="11"/>
  <c r="N1128" i="11"/>
  <c r="N1127" i="11"/>
  <c r="N1126" i="11"/>
  <c r="N1125" i="11"/>
  <c r="N1124" i="11"/>
  <c r="N1123" i="11"/>
  <c r="N1122" i="11"/>
  <c r="N1121" i="11"/>
  <c r="N1120" i="11"/>
  <c r="N1119" i="11"/>
  <c r="N1118" i="11"/>
  <c r="N1117" i="11"/>
  <c r="N1116" i="11"/>
  <c r="N1115" i="11"/>
  <c r="N1114" i="11"/>
  <c r="N1113" i="11"/>
  <c r="N1112" i="11"/>
  <c r="N1111" i="11"/>
  <c r="N1110" i="11"/>
  <c r="N1109" i="11"/>
  <c r="N1108" i="11"/>
  <c r="N1107" i="11"/>
  <c r="N1106" i="11"/>
  <c r="N1105" i="11"/>
  <c r="N1104" i="11"/>
  <c r="N1103" i="11"/>
  <c r="N1102" i="11"/>
  <c r="N1101" i="11"/>
  <c r="N1100" i="11"/>
  <c r="N1099" i="11"/>
  <c r="N1098" i="11"/>
  <c r="N1097" i="11"/>
  <c r="N1096" i="11"/>
  <c r="N1095" i="11"/>
  <c r="N1094" i="11"/>
  <c r="N1093" i="11"/>
  <c r="N1092" i="11"/>
  <c r="N1091" i="11"/>
  <c r="N1090" i="11"/>
  <c r="N1089" i="11"/>
  <c r="N1088" i="11"/>
  <c r="N1087" i="11"/>
  <c r="N1086" i="11"/>
  <c r="N1085" i="11"/>
  <c r="N1084" i="11"/>
  <c r="N1083" i="11"/>
  <c r="N1082" i="11"/>
  <c r="N1081" i="11"/>
  <c r="N1080" i="11"/>
  <c r="N1079" i="11"/>
  <c r="N1078" i="11"/>
  <c r="N1077" i="11"/>
  <c r="N1076" i="11"/>
  <c r="N1075" i="11"/>
  <c r="N1074" i="11"/>
  <c r="N1073" i="11"/>
  <c r="N1072" i="11"/>
  <c r="N1071" i="11"/>
  <c r="N1070" i="11"/>
  <c r="N1069" i="11"/>
  <c r="N1068" i="11"/>
  <c r="N1067" i="11"/>
  <c r="N1066" i="11"/>
  <c r="N1065" i="11"/>
  <c r="N1064" i="11"/>
  <c r="N1063" i="11"/>
  <c r="N1062" i="11"/>
  <c r="N1061" i="11"/>
  <c r="N1060" i="11"/>
  <c r="N1059" i="11"/>
  <c r="N1058" i="11"/>
  <c r="N1057" i="11"/>
  <c r="N1056" i="11"/>
  <c r="N1055" i="11"/>
  <c r="N1054" i="11"/>
  <c r="N1053" i="11"/>
  <c r="N1052" i="11"/>
  <c r="N1051" i="11"/>
  <c r="N1050" i="11"/>
  <c r="N1049" i="11"/>
  <c r="N1048" i="11"/>
  <c r="N1047" i="11"/>
  <c r="N1046" i="11"/>
  <c r="N1045" i="11"/>
  <c r="N1044" i="11"/>
  <c r="N1043" i="11"/>
  <c r="N1042" i="11"/>
  <c r="N1041" i="11"/>
  <c r="N1040" i="11"/>
  <c r="N1039" i="11"/>
  <c r="N1038" i="11"/>
  <c r="N1037" i="11"/>
  <c r="N1036" i="11"/>
  <c r="N1035" i="11"/>
  <c r="N1034" i="11"/>
  <c r="N1033" i="11"/>
  <c r="N1032" i="11"/>
  <c r="N1031" i="11"/>
  <c r="N1030" i="11"/>
  <c r="N1029" i="11"/>
  <c r="N1028" i="11"/>
  <c r="N1027" i="11"/>
  <c r="N1026" i="11"/>
  <c r="N1025" i="11"/>
  <c r="N1024" i="11"/>
  <c r="N1023" i="11"/>
  <c r="N1022" i="11"/>
  <c r="N1021" i="11"/>
  <c r="N1020" i="11"/>
  <c r="N1019" i="11"/>
  <c r="N1018" i="11"/>
  <c r="N1017" i="11"/>
  <c r="N1016" i="11"/>
  <c r="N1015" i="11"/>
  <c r="N1014" i="11"/>
  <c r="N1013" i="11"/>
  <c r="N1012" i="11"/>
  <c r="N1011" i="11"/>
  <c r="N1010" i="11"/>
  <c r="N1009" i="11"/>
  <c r="N1008" i="11"/>
  <c r="N1007" i="11"/>
  <c r="N1006" i="11"/>
  <c r="N1005" i="11"/>
  <c r="N1004" i="11"/>
  <c r="N1003" i="11"/>
  <c r="N1002" i="11"/>
  <c r="N1001" i="11"/>
  <c r="N1000" i="11"/>
  <c r="N999" i="11"/>
  <c r="N998" i="11"/>
  <c r="N997" i="11"/>
  <c r="N996" i="11"/>
  <c r="N995" i="11"/>
  <c r="N994" i="11"/>
  <c r="N993" i="11"/>
  <c r="N992" i="11"/>
  <c r="N991" i="11"/>
  <c r="N990" i="11"/>
  <c r="N989" i="11"/>
  <c r="N988" i="11"/>
  <c r="N987" i="11"/>
  <c r="N986" i="11"/>
  <c r="N985" i="11"/>
  <c r="N984" i="11"/>
  <c r="N983" i="11"/>
  <c r="N982" i="11"/>
  <c r="N981" i="11"/>
  <c r="N980" i="11"/>
  <c r="N979" i="11"/>
  <c r="N978" i="11"/>
  <c r="N977" i="11"/>
  <c r="N976" i="11"/>
  <c r="N975" i="11"/>
  <c r="N974" i="11"/>
  <c r="N973" i="11"/>
  <c r="N972" i="11"/>
  <c r="N971" i="11"/>
  <c r="N970" i="11"/>
  <c r="N969" i="11"/>
  <c r="N968" i="11"/>
  <c r="N967" i="11"/>
  <c r="N966" i="11"/>
  <c r="N965" i="11"/>
  <c r="N964" i="11"/>
  <c r="N963" i="11"/>
  <c r="N962" i="11"/>
  <c r="N961" i="11"/>
  <c r="N960" i="11"/>
  <c r="N959" i="11"/>
  <c r="N958" i="11"/>
  <c r="N957" i="11"/>
  <c r="N956" i="11"/>
  <c r="N955" i="11"/>
  <c r="N954" i="11"/>
  <c r="N953" i="11"/>
  <c r="N952" i="11"/>
  <c r="N951" i="11"/>
  <c r="N950" i="11"/>
  <c r="N949" i="11"/>
  <c r="N948" i="11"/>
  <c r="N947" i="11"/>
  <c r="N946" i="11"/>
  <c r="N945" i="11"/>
  <c r="N944" i="11"/>
  <c r="N943" i="11"/>
  <c r="N942" i="11"/>
  <c r="N941" i="11"/>
  <c r="N940" i="11"/>
  <c r="N939" i="11"/>
  <c r="N938" i="11"/>
  <c r="N937" i="11"/>
  <c r="N936" i="11"/>
  <c r="N935" i="11"/>
  <c r="N934" i="11"/>
  <c r="N933" i="11"/>
  <c r="N932" i="11"/>
  <c r="N931" i="11"/>
  <c r="N930" i="11"/>
  <c r="N929" i="11"/>
  <c r="N928" i="11"/>
  <c r="N927" i="11"/>
  <c r="N926" i="11"/>
  <c r="N925" i="11"/>
  <c r="N924" i="11"/>
  <c r="N923" i="11"/>
  <c r="N922" i="11"/>
  <c r="N921" i="11"/>
  <c r="N920" i="11"/>
  <c r="N919" i="11"/>
  <c r="N918" i="11"/>
  <c r="N917" i="11"/>
  <c r="N916" i="11"/>
  <c r="N915" i="11"/>
  <c r="N914" i="11"/>
  <c r="N913" i="11"/>
  <c r="N912" i="11"/>
  <c r="N911" i="11"/>
  <c r="N910" i="11"/>
  <c r="N909" i="11"/>
  <c r="N908" i="11"/>
  <c r="N907" i="11"/>
  <c r="N906" i="11"/>
  <c r="N905" i="11"/>
  <c r="N904" i="11"/>
  <c r="N903" i="11"/>
  <c r="N902" i="11"/>
  <c r="N901" i="11"/>
  <c r="N900" i="11"/>
  <c r="N899" i="11"/>
  <c r="N898" i="11"/>
  <c r="N897" i="11"/>
  <c r="N896" i="11"/>
  <c r="N895" i="11"/>
  <c r="N894" i="11"/>
  <c r="N893" i="11"/>
  <c r="N892" i="11"/>
  <c r="N891" i="11"/>
  <c r="N890" i="11"/>
  <c r="N889" i="11"/>
  <c r="N888" i="11"/>
  <c r="N887" i="11"/>
  <c r="N886" i="11"/>
  <c r="N885" i="11"/>
  <c r="N884" i="11"/>
  <c r="N883" i="11"/>
  <c r="N882" i="11"/>
  <c r="N881" i="11"/>
  <c r="N880" i="11"/>
  <c r="N879" i="11"/>
  <c r="N878" i="11"/>
  <c r="N877" i="11"/>
  <c r="N876" i="11"/>
  <c r="N875" i="11"/>
  <c r="N874" i="11"/>
  <c r="N873" i="11"/>
  <c r="N872" i="11"/>
  <c r="N871" i="11"/>
  <c r="N870" i="11"/>
  <c r="N869" i="11"/>
  <c r="N868" i="11"/>
  <c r="N867" i="11"/>
  <c r="N866" i="11"/>
  <c r="N865" i="11"/>
  <c r="N864" i="11"/>
  <c r="N863" i="11"/>
  <c r="N862" i="11"/>
  <c r="N861" i="11"/>
  <c r="N860" i="11"/>
  <c r="N859" i="11"/>
  <c r="N858" i="11"/>
  <c r="N857" i="11"/>
  <c r="N856" i="11"/>
  <c r="N855" i="11"/>
  <c r="N854" i="11"/>
  <c r="N853" i="11"/>
  <c r="N852" i="11"/>
  <c r="N851" i="11"/>
  <c r="N850" i="11"/>
  <c r="N849" i="11"/>
  <c r="N848" i="11"/>
  <c r="N847" i="11"/>
  <c r="N846" i="11"/>
  <c r="N845" i="11"/>
  <c r="N844" i="11"/>
  <c r="N843" i="11"/>
  <c r="N842" i="11"/>
  <c r="N841" i="11"/>
  <c r="N840" i="11"/>
  <c r="N839" i="11"/>
  <c r="N838" i="11"/>
  <c r="N837" i="11"/>
  <c r="N836" i="11"/>
  <c r="N835" i="11"/>
  <c r="N834" i="11"/>
  <c r="N833" i="11"/>
  <c r="N832" i="11"/>
  <c r="N831" i="11"/>
  <c r="N830" i="11"/>
  <c r="N829" i="11"/>
  <c r="N828" i="11"/>
  <c r="N827" i="11"/>
  <c r="N826" i="11"/>
  <c r="N825" i="11"/>
  <c r="N824" i="11"/>
  <c r="N823" i="11"/>
  <c r="N822" i="11"/>
  <c r="N821" i="11"/>
  <c r="N820" i="11"/>
  <c r="N819" i="11"/>
  <c r="N818" i="11"/>
  <c r="N817" i="11"/>
  <c r="N816" i="11"/>
  <c r="N815" i="11"/>
  <c r="N814" i="11"/>
  <c r="N813" i="11"/>
  <c r="N812" i="11"/>
  <c r="N811" i="11"/>
  <c r="N810" i="11"/>
  <c r="N809" i="11"/>
  <c r="N808" i="11"/>
  <c r="N807" i="11"/>
  <c r="N806" i="11"/>
  <c r="N805" i="11"/>
  <c r="N804" i="11"/>
  <c r="N803" i="11"/>
  <c r="N802" i="11"/>
  <c r="N801" i="11"/>
  <c r="N800" i="11"/>
  <c r="N799" i="11"/>
  <c r="N798" i="11"/>
  <c r="N797" i="11"/>
  <c r="N796" i="11"/>
  <c r="N795" i="11"/>
  <c r="N794" i="11"/>
  <c r="N793" i="11"/>
  <c r="N792" i="11"/>
  <c r="N791" i="11"/>
  <c r="N790" i="11"/>
  <c r="N789" i="11"/>
  <c r="N788" i="11"/>
  <c r="N787" i="11"/>
  <c r="N786" i="11"/>
  <c r="N785" i="11"/>
  <c r="N784" i="11"/>
  <c r="N783" i="11"/>
  <c r="N782" i="11"/>
  <c r="N781" i="11"/>
  <c r="N780" i="11"/>
  <c r="N779" i="11"/>
  <c r="N778" i="11"/>
  <c r="N777" i="11"/>
  <c r="N776" i="11"/>
  <c r="N775" i="11"/>
  <c r="N774" i="11"/>
  <c r="N773" i="11"/>
  <c r="N772" i="11"/>
  <c r="N771" i="11"/>
  <c r="N770" i="11"/>
  <c r="N769" i="11"/>
  <c r="N768" i="11"/>
  <c r="N767" i="11"/>
  <c r="N766" i="11"/>
  <c r="N765" i="11"/>
  <c r="N764" i="11"/>
  <c r="N763" i="11"/>
  <c r="N762" i="11"/>
  <c r="N761" i="11"/>
  <c r="N760" i="11"/>
  <c r="N759" i="11"/>
  <c r="N758" i="11"/>
  <c r="N757" i="11"/>
  <c r="N756" i="11"/>
  <c r="N755" i="11"/>
  <c r="N754" i="11"/>
  <c r="N753" i="11"/>
  <c r="N752" i="11"/>
  <c r="N751" i="11"/>
  <c r="N750" i="11"/>
  <c r="N749" i="11"/>
  <c r="N748" i="11"/>
  <c r="N747" i="11"/>
  <c r="N746" i="11"/>
  <c r="N745" i="11"/>
  <c r="N744" i="11"/>
  <c r="N743" i="11"/>
  <c r="N742" i="11"/>
  <c r="N741" i="11"/>
  <c r="N740" i="11"/>
  <c r="N739" i="11"/>
  <c r="N738" i="11"/>
  <c r="N737" i="11"/>
  <c r="N736" i="11"/>
  <c r="N735" i="11"/>
  <c r="N734" i="11"/>
  <c r="N733" i="11"/>
  <c r="N732" i="11"/>
  <c r="N731" i="11"/>
  <c r="N730" i="11"/>
  <c r="N729" i="11"/>
  <c r="N728" i="11"/>
  <c r="N727" i="11"/>
  <c r="N726" i="11"/>
  <c r="N725" i="11"/>
  <c r="N724" i="11"/>
  <c r="N723" i="11"/>
  <c r="N722" i="11"/>
  <c r="N721" i="11"/>
  <c r="N720" i="11"/>
  <c r="N719" i="11"/>
  <c r="N717" i="11"/>
  <c r="N716" i="11"/>
  <c r="N715" i="11"/>
  <c r="N714" i="11"/>
  <c r="N713" i="11"/>
  <c r="N712" i="11"/>
  <c r="N711" i="11"/>
  <c r="N710" i="11"/>
  <c r="N709" i="11"/>
  <c r="N708" i="11"/>
  <c r="N707" i="11"/>
  <c r="N706" i="11"/>
  <c r="N705" i="11"/>
  <c r="N704" i="11"/>
  <c r="N703" i="11"/>
  <c r="N702" i="11"/>
  <c r="N701" i="11"/>
  <c r="N700" i="11"/>
  <c r="N699" i="11"/>
  <c r="N698" i="11"/>
  <c r="N697" i="11"/>
  <c r="N696" i="11"/>
  <c r="N695" i="11"/>
  <c r="N694" i="11"/>
  <c r="N693" i="11"/>
  <c r="N692" i="11"/>
  <c r="N691" i="11"/>
  <c r="N690" i="11"/>
  <c r="N689" i="11"/>
  <c r="N688" i="11"/>
  <c r="N687" i="11"/>
  <c r="N686" i="11"/>
  <c r="N685" i="11"/>
  <c r="N684" i="11"/>
  <c r="N683" i="11"/>
  <c r="N682" i="11"/>
  <c r="N681" i="11"/>
  <c r="N680" i="11"/>
  <c r="N679" i="11"/>
  <c r="N678" i="11"/>
  <c r="N677" i="11"/>
  <c r="N676" i="11"/>
  <c r="N675" i="11"/>
  <c r="N674" i="11"/>
  <c r="N673" i="11"/>
  <c r="N672" i="11"/>
  <c r="N671" i="11"/>
  <c r="N670" i="11"/>
  <c r="N669" i="11"/>
  <c r="N668" i="11"/>
  <c r="N667" i="11"/>
  <c r="N666" i="11"/>
  <c r="N665" i="11"/>
  <c r="N664" i="11"/>
  <c r="N663" i="11"/>
  <c r="N662" i="11"/>
  <c r="N661" i="11"/>
  <c r="N660" i="11"/>
  <c r="N659" i="11"/>
  <c r="N658" i="11"/>
  <c r="N657" i="11"/>
  <c r="N656" i="11"/>
  <c r="N655" i="11"/>
  <c r="N654" i="11"/>
  <c r="N653" i="11"/>
  <c r="N652" i="11"/>
  <c r="N651" i="11"/>
  <c r="N650" i="11"/>
  <c r="N649" i="11"/>
  <c r="N648" i="11"/>
  <c r="N647" i="11"/>
  <c r="N646" i="11"/>
  <c r="N645" i="11"/>
  <c r="N644" i="11"/>
  <c r="N643" i="11"/>
  <c r="N642" i="11"/>
  <c r="N641" i="11"/>
  <c r="N640" i="11"/>
  <c r="N639" i="11"/>
  <c r="N638" i="11"/>
  <c r="N637" i="11"/>
  <c r="N636" i="11"/>
  <c r="N635" i="11"/>
  <c r="N634" i="11"/>
  <c r="N633" i="11"/>
  <c r="N632" i="11"/>
  <c r="N631" i="11"/>
  <c r="N630" i="11"/>
  <c r="N629" i="11"/>
  <c r="N628" i="11"/>
  <c r="N627" i="11"/>
  <c r="N626" i="11"/>
  <c r="N625" i="11"/>
  <c r="N624" i="11"/>
  <c r="N623" i="11"/>
  <c r="N622" i="11"/>
  <c r="N621" i="11"/>
  <c r="N620" i="11"/>
  <c r="N619" i="11"/>
  <c r="N618" i="11"/>
  <c r="N617" i="11"/>
  <c r="N616" i="11"/>
  <c r="N615" i="11"/>
  <c r="N614" i="11"/>
  <c r="N613" i="11"/>
  <c r="N612" i="11"/>
  <c r="N611" i="11"/>
  <c r="N610" i="11"/>
  <c r="N609" i="11"/>
  <c r="N608" i="11"/>
  <c r="N607" i="11"/>
  <c r="N606" i="11"/>
  <c r="N605" i="11"/>
  <c r="N604" i="11"/>
  <c r="N603" i="11"/>
  <c r="N602" i="11"/>
  <c r="N601" i="11"/>
  <c r="N600" i="11"/>
  <c r="N599" i="11"/>
  <c r="N598" i="11"/>
  <c r="N597" i="11"/>
  <c r="N596" i="11"/>
  <c r="N595" i="11"/>
  <c r="N594" i="11"/>
  <c r="N593" i="11"/>
  <c r="N592" i="11"/>
  <c r="N591" i="11"/>
  <c r="N590" i="11"/>
  <c r="N589" i="11"/>
  <c r="N588" i="11"/>
  <c r="N587" i="11"/>
  <c r="N586" i="11"/>
  <c r="N585" i="11"/>
  <c r="N584" i="11"/>
  <c r="N583" i="11"/>
  <c r="N582" i="11"/>
  <c r="N581" i="11"/>
  <c r="N580" i="11"/>
  <c r="N579" i="11"/>
  <c r="N578" i="11"/>
  <c r="N577" i="11"/>
  <c r="N576" i="11"/>
  <c r="N575" i="11"/>
  <c r="N574" i="11"/>
  <c r="N573" i="11"/>
  <c r="N572" i="11"/>
  <c r="N571" i="11"/>
  <c r="N570" i="11"/>
  <c r="N569" i="11"/>
  <c r="N568" i="11"/>
  <c r="N567" i="11"/>
  <c r="N566" i="11"/>
  <c r="N565" i="11"/>
  <c r="N564" i="11"/>
  <c r="N563" i="11"/>
  <c r="N562" i="11"/>
  <c r="N561" i="11"/>
  <c r="N560" i="11"/>
  <c r="N559" i="11"/>
  <c r="N558" i="11"/>
  <c r="N557" i="11"/>
  <c r="N556" i="11"/>
  <c r="N555" i="11"/>
  <c r="N554" i="11"/>
  <c r="N553" i="11"/>
  <c r="N552" i="11"/>
  <c r="N551" i="11"/>
  <c r="N550" i="11"/>
  <c r="N549" i="11"/>
  <c r="N548" i="11"/>
  <c r="N547" i="11"/>
  <c r="N546" i="11"/>
  <c r="N545" i="11"/>
  <c r="N544" i="11"/>
  <c r="N543" i="11"/>
  <c r="N542" i="11"/>
  <c r="N541" i="11"/>
  <c r="N540" i="11"/>
  <c r="N539" i="11"/>
  <c r="N538" i="11"/>
  <c r="N537" i="11"/>
  <c r="N536" i="11"/>
  <c r="N535" i="11"/>
  <c r="N534" i="11"/>
  <c r="N533" i="11"/>
  <c r="N532" i="11"/>
  <c r="N531" i="11"/>
  <c r="N530" i="11"/>
  <c r="N529" i="11"/>
  <c r="N528" i="11"/>
  <c r="N527" i="11"/>
  <c r="N526" i="11"/>
  <c r="N525" i="11"/>
  <c r="N524" i="11"/>
  <c r="N523" i="11"/>
  <c r="N522" i="11"/>
  <c r="N521" i="11"/>
  <c r="N520" i="11"/>
  <c r="N519" i="11"/>
  <c r="N518" i="11"/>
  <c r="N517" i="11"/>
  <c r="N516" i="11"/>
  <c r="N515" i="11"/>
  <c r="N514" i="11"/>
  <c r="N513" i="11"/>
  <c r="N512" i="11"/>
  <c r="N511" i="11"/>
  <c r="N510" i="11"/>
  <c r="N509" i="11"/>
  <c r="N508" i="11"/>
  <c r="N507" i="11"/>
  <c r="N506" i="11"/>
  <c r="N505" i="11"/>
  <c r="N504" i="11"/>
  <c r="N503" i="11"/>
  <c r="N502" i="11"/>
  <c r="N501" i="11"/>
  <c r="N500" i="11"/>
  <c r="N499" i="11"/>
  <c r="N498" i="11"/>
  <c r="N497" i="11"/>
  <c r="N496" i="11"/>
  <c r="N495" i="11"/>
  <c r="N494" i="11"/>
  <c r="N493" i="11"/>
  <c r="N492" i="11"/>
  <c r="N491" i="11"/>
  <c r="N490" i="11"/>
  <c r="N489" i="11"/>
  <c r="N488" i="11"/>
  <c r="N487" i="11"/>
  <c r="N486" i="11"/>
  <c r="N485" i="11"/>
  <c r="N484" i="11"/>
  <c r="N483" i="11"/>
  <c r="N482" i="11"/>
  <c r="N481" i="11"/>
  <c r="N480" i="11"/>
  <c r="N479" i="11"/>
  <c r="N478" i="11"/>
  <c r="N477" i="11"/>
  <c r="N476" i="11"/>
  <c r="N475" i="11"/>
  <c r="N474" i="11"/>
  <c r="N473" i="11"/>
  <c r="N472" i="11"/>
  <c r="N471" i="11"/>
  <c r="N470" i="11"/>
  <c r="N469" i="11"/>
  <c r="N468" i="11"/>
  <c r="N467" i="11"/>
  <c r="N466" i="11"/>
  <c r="N465" i="11"/>
  <c r="N464" i="11"/>
  <c r="N463" i="11"/>
  <c r="N462" i="11"/>
  <c r="N461" i="11"/>
  <c r="N460" i="11"/>
  <c r="N459" i="11"/>
  <c r="N458" i="11"/>
  <c r="N457" i="11"/>
  <c r="N456" i="11"/>
  <c r="N455" i="11"/>
  <c r="N454" i="11"/>
  <c r="N453" i="11"/>
  <c r="N452" i="11"/>
  <c r="N451" i="11"/>
  <c r="N450" i="11"/>
  <c r="N449" i="11"/>
  <c r="N448" i="11"/>
  <c r="N447" i="11"/>
  <c r="N446" i="11"/>
  <c r="N445" i="11"/>
  <c r="N444" i="11"/>
  <c r="N443" i="11"/>
  <c r="N442" i="11"/>
  <c r="N441" i="11"/>
  <c r="N440" i="11"/>
  <c r="N439" i="11"/>
  <c r="N438" i="11"/>
  <c r="N437" i="11"/>
  <c r="N436" i="11"/>
  <c r="N435" i="11"/>
  <c r="N434" i="11"/>
  <c r="N433" i="11"/>
  <c r="N432" i="11"/>
  <c r="N431" i="11"/>
  <c r="N430" i="11"/>
  <c r="N429" i="11"/>
  <c r="N428" i="11"/>
  <c r="N427" i="11"/>
  <c r="N426" i="11"/>
  <c r="N425" i="11"/>
  <c r="N424" i="11"/>
  <c r="N423" i="11"/>
  <c r="N422" i="11"/>
  <c r="N421" i="11"/>
  <c r="N420" i="11"/>
  <c r="N419" i="11"/>
  <c r="N418" i="11"/>
  <c r="N417" i="11"/>
  <c r="N416" i="11"/>
  <c r="N415" i="11"/>
  <c r="N414" i="11"/>
  <c r="N413" i="11"/>
  <c r="N412" i="11"/>
  <c r="N411" i="11"/>
  <c r="N410" i="11"/>
  <c r="N409" i="11"/>
  <c r="N408" i="11"/>
  <c r="N407" i="11"/>
  <c r="N406" i="11"/>
  <c r="N405" i="11"/>
  <c r="N404" i="11"/>
  <c r="N403" i="11"/>
  <c r="N402" i="11"/>
  <c r="N401" i="11"/>
  <c r="N400" i="11"/>
  <c r="N399" i="11"/>
  <c r="N398" i="11"/>
  <c r="N397" i="11"/>
  <c r="N396" i="11"/>
  <c r="N395" i="11"/>
  <c r="N394" i="11"/>
  <c r="N393" i="11"/>
  <c r="N392" i="11"/>
  <c r="N391" i="11"/>
  <c r="N390" i="11"/>
  <c r="N389" i="11"/>
  <c r="N388" i="11"/>
  <c r="N387" i="11"/>
  <c r="N386" i="11"/>
  <c r="N385" i="11"/>
  <c r="N384" i="11"/>
  <c r="N383" i="11"/>
  <c r="N382" i="11"/>
  <c r="N381" i="11"/>
  <c r="N380" i="11"/>
  <c r="N379" i="11"/>
  <c r="N378" i="11"/>
  <c r="N377" i="11"/>
  <c r="N376" i="11"/>
  <c r="N375" i="11"/>
  <c r="N374" i="11"/>
  <c r="N373" i="11"/>
  <c r="N372" i="11"/>
  <c r="N371" i="11"/>
  <c r="N370" i="11"/>
  <c r="N369" i="11"/>
  <c r="N368" i="11"/>
  <c r="N367" i="11"/>
  <c r="N366" i="11"/>
  <c r="N365" i="11"/>
  <c r="N364" i="11"/>
  <c r="N363" i="11"/>
  <c r="N362" i="11"/>
  <c r="N361" i="11"/>
  <c r="N360" i="11"/>
  <c r="N359" i="11"/>
  <c r="N358" i="11"/>
  <c r="N357" i="11"/>
  <c r="N356" i="11"/>
  <c r="N355" i="11"/>
  <c r="N354" i="11"/>
  <c r="N353" i="11"/>
  <c r="N352" i="11"/>
  <c r="N351" i="11"/>
  <c r="N350" i="11"/>
  <c r="N349" i="11"/>
  <c r="N348" i="11"/>
  <c r="N347" i="11"/>
  <c r="N346" i="11"/>
  <c r="N345" i="11"/>
  <c r="N344" i="11"/>
  <c r="N343" i="11"/>
  <c r="N342" i="11"/>
  <c r="N341" i="11"/>
  <c r="N340" i="11"/>
  <c r="N339" i="11"/>
  <c r="N338" i="11"/>
  <c r="N337" i="11"/>
  <c r="N336" i="11"/>
  <c r="N335" i="11"/>
  <c r="N334" i="11"/>
  <c r="N333" i="11"/>
  <c r="N332" i="11"/>
  <c r="N331" i="11"/>
  <c r="N330" i="11"/>
  <c r="N329" i="11"/>
  <c r="N328" i="11"/>
  <c r="N327" i="11"/>
  <c r="N326" i="11"/>
  <c r="N325" i="11"/>
  <c r="N324" i="11"/>
  <c r="N323" i="11"/>
  <c r="N322" i="11"/>
  <c r="N321" i="11"/>
  <c r="N320" i="11"/>
  <c r="N319" i="11"/>
  <c r="N318" i="11"/>
  <c r="N317" i="11"/>
  <c r="N316" i="11"/>
  <c r="N315" i="11"/>
  <c r="N314" i="11"/>
  <c r="N313" i="11"/>
  <c r="N312" i="11"/>
  <c r="N311" i="11"/>
  <c r="N310" i="11"/>
  <c r="N309" i="11"/>
  <c r="N308" i="11"/>
  <c r="N307" i="11"/>
  <c r="N306" i="11"/>
  <c r="N305" i="11"/>
  <c r="N304" i="11"/>
  <c r="N303" i="11"/>
  <c r="N302" i="11"/>
  <c r="N301" i="11"/>
  <c r="N300" i="11"/>
  <c r="N299" i="11"/>
  <c r="N298" i="11"/>
  <c r="N297" i="11"/>
  <c r="N296" i="11"/>
  <c r="N295" i="11"/>
  <c r="N294" i="11"/>
  <c r="N293" i="11"/>
  <c r="N292" i="11"/>
  <c r="N291" i="11"/>
  <c r="N290" i="11"/>
  <c r="N289" i="11"/>
  <c r="N288" i="11"/>
  <c r="N287" i="11"/>
  <c r="N286" i="11"/>
  <c r="N285" i="11"/>
  <c r="N284" i="11"/>
  <c r="N283" i="11"/>
  <c r="N282" i="11"/>
  <c r="N281" i="11"/>
  <c r="N280" i="11"/>
  <c r="N279" i="11"/>
  <c r="N278" i="11"/>
  <c r="N277" i="11"/>
  <c r="N276" i="11"/>
  <c r="N275" i="11"/>
  <c r="N274" i="11"/>
  <c r="N273" i="11"/>
  <c r="N272" i="11"/>
  <c r="N271" i="11"/>
  <c r="N270" i="11"/>
  <c r="N269" i="11"/>
  <c r="N268" i="11"/>
  <c r="N267" i="11"/>
  <c r="N266" i="11"/>
  <c r="N265" i="11"/>
  <c r="N264" i="11"/>
  <c r="N263" i="11"/>
  <c r="N262" i="11"/>
  <c r="N261" i="11"/>
  <c r="N260" i="11"/>
  <c r="N259" i="11"/>
  <c r="N258" i="11"/>
  <c r="N257" i="11"/>
  <c r="N256" i="11"/>
  <c r="N255" i="11"/>
  <c r="N254" i="11"/>
  <c r="N253" i="11"/>
  <c r="N252" i="11"/>
  <c r="N251" i="11"/>
  <c r="N250" i="11"/>
  <c r="N249" i="11"/>
  <c r="N248" i="11"/>
  <c r="N247" i="11"/>
  <c r="N246" i="11"/>
  <c r="N245" i="11"/>
  <c r="N244" i="11"/>
  <c r="N243" i="11"/>
  <c r="N242" i="11"/>
  <c r="N241" i="11"/>
  <c r="N240" i="11"/>
  <c r="N239" i="11"/>
  <c r="N238" i="11"/>
  <c r="N237" i="11"/>
  <c r="N236" i="11"/>
  <c r="N235" i="11"/>
  <c r="N234" i="11"/>
  <c r="N233" i="11"/>
  <c r="N232" i="11"/>
  <c r="N231" i="11"/>
  <c r="N230" i="11"/>
  <c r="N229" i="11"/>
  <c r="N228" i="11"/>
  <c r="N227" i="11"/>
  <c r="N226" i="11"/>
  <c r="N225" i="11"/>
  <c r="N224" i="11"/>
  <c r="N223" i="11"/>
  <c r="N222" i="11"/>
  <c r="N221" i="11"/>
  <c r="N220" i="11"/>
  <c r="N219" i="11"/>
  <c r="N218" i="11"/>
  <c r="N217" i="11"/>
  <c r="N216" i="11"/>
  <c r="N215" i="11"/>
  <c r="N214" i="11"/>
  <c r="N213" i="11"/>
  <c r="N212" i="11"/>
  <c r="N211" i="11"/>
  <c r="N210" i="11"/>
  <c r="N209" i="11"/>
  <c r="N208" i="11"/>
  <c r="N207" i="11"/>
  <c r="N206" i="11"/>
  <c r="N205" i="11"/>
  <c r="N204" i="11"/>
  <c r="N203" i="11"/>
  <c r="N202" i="11"/>
  <c r="N201" i="11"/>
  <c r="N200" i="11"/>
  <c r="N199" i="11"/>
  <c r="N198" i="11"/>
  <c r="N197" i="11"/>
  <c r="N196" i="11"/>
  <c r="N195" i="11"/>
  <c r="N194" i="11"/>
  <c r="N193" i="11"/>
  <c r="N192" i="11"/>
  <c r="N191" i="11"/>
  <c r="N190" i="11"/>
  <c r="N189" i="11"/>
  <c r="N188" i="11"/>
  <c r="N187" i="11"/>
  <c r="N186" i="11"/>
  <c r="N185" i="11"/>
  <c r="N184" i="11"/>
  <c r="N183" i="11"/>
  <c r="N182" i="11"/>
  <c r="N181" i="11"/>
  <c r="N180" i="11"/>
  <c r="N179" i="11"/>
  <c r="N178" i="11"/>
  <c r="N177" i="11"/>
  <c r="N176" i="11"/>
  <c r="N175" i="11"/>
  <c r="N174" i="11"/>
  <c r="N173" i="11"/>
  <c r="N172" i="11"/>
  <c r="N171" i="11"/>
  <c r="N170" i="11"/>
  <c r="N169" i="11"/>
  <c r="N168" i="11"/>
  <c r="N167" i="11"/>
  <c r="N166" i="11"/>
  <c r="N165" i="11"/>
  <c r="N164" i="11"/>
  <c r="N163" i="11"/>
  <c r="N162" i="11"/>
  <c r="N161" i="11"/>
  <c r="N160" i="11"/>
  <c r="N159" i="11"/>
  <c r="N158" i="11"/>
  <c r="N157" i="11"/>
  <c r="N156" i="11"/>
  <c r="N155" i="11"/>
  <c r="N154" i="11"/>
  <c r="N153" i="11"/>
  <c r="N152" i="11"/>
  <c r="N151" i="11"/>
  <c r="N150" i="11"/>
  <c r="N149" i="11"/>
  <c r="N148" i="11"/>
  <c r="N147" i="11"/>
  <c r="N146" i="11"/>
  <c r="N145" i="11"/>
  <c r="N144" i="11"/>
  <c r="N143" i="11"/>
  <c r="N142" i="11"/>
  <c r="N141" i="11"/>
  <c r="N140" i="11"/>
  <c r="N139" i="11"/>
  <c r="N138" i="11"/>
  <c r="N137" i="11"/>
  <c r="N136" i="11"/>
  <c r="N135" i="11"/>
  <c r="N134" i="11"/>
  <c r="N133" i="11"/>
  <c r="N132" i="11"/>
  <c r="N131" i="11"/>
  <c r="N130" i="11"/>
  <c r="N129" i="11"/>
  <c r="N128" i="11"/>
  <c r="N127" i="11"/>
  <c r="N126" i="11"/>
  <c r="N125" i="11"/>
  <c r="N124" i="11"/>
  <c r="N123" i="11"/>
  <c r="N122" i="11"/>
  <c r="N121" i="11"/>
  <c r="N120" i="11"/>
  <c r="N119" i="11"/>
  <c r="N118" i="11"/>
  <c r="N117" i="11"/>
  <c r="N116" i="11"/>
  <c r="N115" i="11"/>
  <c r="N114" i="11"/>
  <c r="N113" i="11"/>
  <c r="N112" i="11"/>
  <c r="N111" i="11"/>
  <c r="N110" i="11"/>
  <c r="N109" i="11"/>
  <c r="N108" i="11"/>
  <c r="N107" i="11"/>
  <c r="N106" i="11"/>
  <c r="N105" i="11"/>
  <c r="N104" i="11"/>
  <c r="N103" i="11"/>
  <c r="N102" i="11"/>
  <c r="N101" i="11"/>
  <c r="N100" i="11"/>
  <c r="N99" i="11"/>
  <c r="N98" i="11"/>
  <c r="N97" i="11"/>
  <c r="N96" i="11"/>
  <c r="N95" i="11"/>
  <c r="N94" i="11"/>
  <c r="N93" i="11"/>
  <c r="N92" i="11"/>
  <c r="N91" i="11"/>
  <c r="N90" i="11"/>
  <c r="N89" i="11"/>
  <c r="N88" i="11"/>
  <c r="N87" i="11"/>
  <c r="N86" i="11"/>
  <c r="N85" i="11"/>
  <c r="N84" i="11"/>
  <c r="N83" i="11"/>
  <c r="N82" i="11"/>
  <c r="N81" i="11"/>
  <c r="N80" i="11"/>
  <c r="N79" i="11"/>
  <c r="N78" i="11"/>
  <c r="N77" i="11"/>
  <c r="N76" i="11"/>
  <c r="N75" i="11"/>
  <c r="N74" i="11"/>
  <c r="N73" i="11"/>
  <c r="N72" i="11"/>
  <c r="N71" i="11"/>
  <c r="N70" i="11"/>
  <c r="N69" i="11"/>
  <c r="N68" i="11"/>
  <c r="N67" i="11"/>
  <c r="N66" i="11"/>
  <c r="N65" i="11"/>
  <c r="N64" i="11"/>
  <c r="N63" i="11"/>
  <c r="N62" i="11"/>
  <c r="N61" i="11"/>
  <c r="N60" i="11"/>
  <c r="N59" i="11"/>
  <c r="N58" i="11"/>
  <c r="N57" i="11"/>
  <c r="N56" i="11"/>
  <c r="N55" i="11"/>
  <c r="N54" i="11"/>
  <c r="N53" i="11"/>
  <c r="N52" i="11"/>
  <c r="N51" i="11"/>
  <c r="N50" i="11"/>
  <c r="N49" i="11"/>
  <c r="N48" i="11"/>
  <c r="N47" i="11"/>
  <c r="N46" i="11"/>
  <c r="N45" i="11"/>
  <c r="N44" i="11"/>
  <c r="N43" i="11"/>
  <c r="N42" i="11"/>
  <c r="N41" i="11"/>
  <c r="N40" i="11"/>
  <c r="N39" i="11"/>
  <c r="N38" i="11"/>
  <c r="N37" i="11"/>
  <c r="N36" i="11"/>
  <c r="N35" i="11"/>
  <c r="N34" i="11"/>
  <c r="N33" i="11"/>
  <c r="N32" i="11"/>
  <c r="N31" i="11"/>
  <c r="N30" i="11"/>
  <c r="N29" i="11"/>
  <c r="N28" i="11"/>
  <c r="N27" i="11"/>
  <c r="N26" i="11"/>
  <c r="N25" i="11"/>
  <c r="N24" i="11"/>
  <c r="N23" i="11"/>
  <c r="N22" i="11"/>
  <c r="N21" i="11"/>
  <c r="N20" i="11"/>
  <c r="N19" i="11"/>
  <c r="N18" i="11"/>
  <c r="N17" i="11"/>
  <c r="N16" i="11"/>
  <c r="N15" i="11"/>
  <c r="N14" i="11"/>
  <c r="N13" i="11"/>
  <c r="Y23" i="11" l="1"/>
  <c r="AK15" i="9"/>
  <c r="AC18" i="9" l="1"/>
  <c r="AC20" i="9"/>
  <c r="AC21" i="9"/>
  <c r="AC22" i="9"/>
  <c r="AC23" i="9"/>
  <c r="AC24" i="9"/>
  <c r="AC25" i="9"/>
  <c r="AC26" i="9"/>
  <c r="AC27" i="9"/>
  <c r="AC28" i="9"/>
  <c r="AC29" i="9"/>
  <c r="AC30" i="9"/>
  <c r="AC31" i="9"/>
  <c r="AC32" i="9"/>
  <c r="AC33" i="9"/>
  <c r="AC34" i="9"/>
  <c r="AC35" i="9"/>
  <c r="AC36" i="9"/>
  <c r="AC37" i="9"/>
  <c r="AC38" i="9"/>
  <c r="AC39" i="9"/>
  <c r="AC40" i="9"/>
  <c r="AC41" i="9"/>
  <c r="AC42" i="9"/>
  <c r="AC43" i="9"/>
  <c r="AC44" i="9"/>
  <c r="AC45" i="9"/>
  <c r="AC46" i="9"/>
  <c r="AC47" i="9"/>
  <c r="AC48" i="9"/>
  <c r="AC49" i="9"/>
  <c r="AC50" i="9"/>
  <c r="AC51" i="9"/>
  <c r="AC52" i="9"/>
  <c r="AC53" i="9"/>
  <c r="AC54" i="9"/>
  <c r="AC56" i="9"/>
  <c r="AC57" i="9"/>
  <c r="AC58" i="9"/>
  <c r="AC59" i="9"/>
  <c r="AC60" i="9"/>
  <c r="AC61" i="9"/>
  <c r="AC62" i="9"/>
  <c r="AC63" i="9"/>
  <c r="AC64" i="9"/>
  <c r="AC65" i="9"/>
  <c r="AC66" i="9"/>
  <c r="AC67" i="9"/>
  <c r="AC68" i="9"/>
  <c r="AC69" i="9"/>
  <c r="AC70" i="9"/>
  <c r="AC71" i="9"/>
  <c r="AC72" i="9"/>
  <c r="AC73" i="9"/>
  <c r="AC74" i="9"/>
  <c r="AC75" i="9"/>
  <c r="AC76" i="9"/>
  <c r="AC77" i="9"/>
  <c r="AC78" i="9"/>
  <c r="AC79" i="9"/>
  <c r="AC80" i="9"/>
  <c r="AC81" i="9"/>
  <c r="AC82" i="9"/>
  <c r="AC83" i="9"/>
  <c r="AC84" i="9"/>
  <c r="AC85" i="9"/>
  <c r="AC86" i="9"/>
  <c r="AC87" i="9"/>
  <c r="AC88" i="9"/>
  <c r="AC89" i="9"/>
  <c r="AC90" i="9"/>
  <c r="AC91" i="9"/>
  <c r="AC92" i="9"/>
  <c r="AC93" i="9"/>
  <c r="AC94" i="9"/>
  <c r="AC95" i="9"/>
  <c r="AC96" i="9"/>
  <c r="AC97" i="9"/>
  <c r="AC98" i="9"/>
  <c r="AC99" i="9"/>
  <c r="AC100" i="9"/>
  <c r="AC101" i="9"/>
  <c r="AC102" i="9"/>
  <c r="AC103" i="9"/>
  <c r="AC104" i="9"/>
  <c r="AC105" i="9"/>
  <c r="AC106" i="9"/>
  <c r="AC107" i="9"/>
  <c r="AC108" i="9"/>
  <c r="AC109" i="9"/>
  <c r="AC110" i="9"/>
  <c r="AC111" i="9"/>
  <c r="AC112" i="9"/>
  <c r="AC113" i="9"/>
  <c r="AC114" i="9"/>
  <c r="AC115" i="9"/>
  <c r="AC116" i="9"/>
  <c r="AC117" i="9"/>
  <c r="AC118" i="9"/>
  <c r="AC119" i="9"/>
  <c r="AC120" i="9"/>
  <c r="AC121" i="9"/>
  <c r="AC122" i="9"/>
  <c r="AC123" i="9"/>
  <c r="AC124" i="9"/>
  <c r="AC125" i="9"/>
  <c r="AC126" i="9"/>
  <c r="AC127" i="9"/>
  <c r="AC128" i="9"/>
  <c r="AC129" i="9"/>
  <c r="AC130" i="9"/>
  <c r="AC131" i="9"/>
  <c r="AC132" i="9"/>
  <c r="AC133" i="9"/>
  <c r="AC134" i="9"/>
  <c r="AC135" i="9"/>
  <c r="AC136" i="9"/>
  <c r="AC137" i="9"/>
  <c r="AC138" i="9"/>
  <c r="AC139" i="9"/>
  <c r="AC140" i="9"/>
  <c r="AC141" i="9"/>
  <c r="AC142" i="9"/>
  <c r="AC143" i="9"/>
  <c r="AC144" i="9"/>
  <c r="AC145" i="9"/>
  <c r="AC146" i="9"/>
  <c r="AC147" i="9"/>
  <c r="AC148" i="9"/>
  <c r="AC149" i="9"/>
  <c r="AC150" i="9"/>
  <c r="AC151" i="9"/>
  <c r="AC152" i="9"/>
  <c r="AC153" i="9"/>
  <c r="AC154" i="9"/>
  <c r="AC155" i="9"/>
  <c r="AC156" i="9"/>
  <c r="AC157" i="9"/>
  <c r="AC158" i="9"/>
  <c r="AC159" i="9"/>
  <c r="AC160" i="9"/>
  <c r="AC161" i="9"/>
  <c r="AC162" i="9"/>
  <c r="AC163" i="9"/>
  <c r="AC164" i="9"/>
  <c r="AC165" i="9"/>
  <c r="AC166" i="9"/>
  <c r="AC167" i="9"/>
  <c r="AC168" i="9"/>
  <c r="AC169" i="9"/>
  <c r="AC170" i="9"/>
  <c r="AC171" i="9"/>
  <c r="AC172" i="9"/>
  <c r="AC173" i="9"/>
  <c r="AC174" i="9"/>
  <c r="AC175" i="9"/>
  <c r="AC176" i="9"/>
  <c r="AC177" i="9"/>
  <c r="AC178" i="9"/>
  <c r="AC179" i="9"/>
  <c r="AC180" i="9"/>
  <c r="AC181" i="9"/>
  <c r="AC182" i="9"/>
  <c r="AC183" i="9"/>
  <c r="AC184" i="9"/>
  <c r="AC185" i="9"/>
  <c r="AC186" i="9"/>
  <c r="AC187" i="9"/>
  <c r="AC188" i="9"/>
  <c r="AC189" i="9"/>
  <c r="AC190" i="9"/>
  <c r="AC191" i="9"/>
  <c r="AC192" i="9"/>
  <c r="AC193" i="9"/>
  <c r="AC194" i="9"/>
  <c r="AC195" i="9"/>
  <c r="AC196" i="9"/>
  <c r="AC197" i="9"/>
  <c r="AC198" i="9"/>
  <c r="AC199" i="9"/>
  <c r="AC200" i="9"/>
  <c r="AC201" i="9"/>
  <c r="AC202" i="9"/>
  <c r="AC203" i="9"/>
  <c r="AC204" i="9"/>
  <c r="AC205" i="9"/>
  <c r="AC206" i="9"/>
  <c r="AC207" i="9"/>
  <c r="AC208" i="9"/>
  <c r="AC209" i="9"/>
  <c r="AC210" i="9"/>
  <c r="AC211" i="9"/>
  <c r="AC212" i="9"/>
  <c r="AC213" i="9"/>
  <c r="AC214" i="9"/>
  <c r="AC215" i="9"/>
  <c r="AC216" i="9"/>
  <c r="AC217" i="9"/>
  <c r="AC218" i="9"/>
  <c r="AC219" i="9"/>
  <c r="AC220" i="9"/>
  <c r="AC221" i="9"/>
  <c r="AC222" i="9"/>
  <c r="AC223" i="9"/>
  <c r="AC224" i="9"/>
  <c r="AC225" i="9"/>
  <c r="AC226" i="9"/>
  <c r="AC227" i="9"/>
  <c r="AC228" i="9"/>
  <c r="AC229" i="9"/>
  <c r="AC230" i="9"/>
  <c r="AC231" i="9"/>
  <c r="AC232" i="9"/>
  <c r="AC233" i="9"/>
  <c r="AC234" i="9"/>
  <c r="AC235" i="9"/>
  <c r="AC236" i="9"/>
  <c r="AC237" i="9"/>
  <c r="AC238" i="9"/>
  <c r="AC239" i="9"/>
  <c r="AC240" i="9"/>
  <c r="AC241" i="9"/>
  <c r="AC242" i="9"/>
  <c r="AC243" i="9"/>
  <c r="AC244" i="9"/>
  <c r="AC245" i="9"/>
  <c r="AC246" i="9"/>
  <c r="AC247" i="9"/>
  <c r="AC248" i="9"/>
  <c r="AC249" i="9"/>
  <c r="AC250" i="9"/>
  <c r="AC251" i="9"/>
  <c r="AC252" i="9"/>
  <c r="AC253" i="9"/>
  <c r="AC254" i="9"/>
  <c r="AC255" i="9"/>
  <c r="AC256" i="9"/>
  <c r="AC257" i="9"/>
  <c r="AC258" i="9"/>
  <c r="AC259" i="9"/>
  <c r="AC260" i="9"/>
  <c r="AC261" i="9"/>
  <c r="AC262" i="9"/>
  <c r="AC263" i="9"/>
  <c r="AC264" i="9"/>
  <c r="AC265" i="9"/>
  <c r="AC266" i="9"/>
  <c r="AC267" i="9"/>
  <c r="AC268" i="9"/>
  <c r="AC269" i="9"/>
  <c r="AC270" i="9"/>
  <c r="AC271" i="9"/>
  <c r="AC272" i="9"/>
  <c r="AC273" i="9"/>
  <c r="AC274" i="9"/>
  <c r="AC275" i="9"/>
  <c r="AC276" i="9"/>
  <c r="AC277" i="9"/>
  <c r="AC278" i="9"/>
  <c r="AC279" i="9"/>
  <c r="AC280" i="9"/>
  <c r="AC281" i="9"/>
  <c r="AC282" i="9"/>
  <c r="AC283" i="9"/>
  <c r="AC284" i="9"/>
  <c r="AC285" i="9"/>
  <c r="AC286" i="9"/>
  <c r="AC287" i="9"/>
  <c r="AC288" i="9"/>
  <c r="AC289" i="9"/>
  <c r="AC290" i="9"/>
  <c r="AC291" i="9"/>
  <c r="AC292" i="9"/>
  <c r="AC293" i="9"/>
  <c r="AC294" i="9"/>
  <c r="AC295" i="9"/>
  <c r="AC296" i="9"/>
  <c r="AC297" i="9"/>
  <c r="AC298" i="9"/>
  <c r="AC299" i="9"/>
  <c r="AC300" i="9"/>
  <c r="AC301" i="9"/>
  <c r="AC302" i="9"/>
  <c r="AC303" i="9"/>
  <c r="AC304" i="9"/>
  <c r="AC305" i="9"/>
  <c r="AC306" i="9"/>
  <c r="AC307" i="9"/>
  <c r="AC308" i="9"/>
  <c r="AC309" i="9"/>
  <c r="AC310" i="9"/>
  <c r="AC311" i="9"/>
  <c r="AC312" i="9"/>
  <c r="AC313" i="9"/>
  <c r="AC314" i="9"/>
  <c r="AC315" i="9"/>
  <c r="AC316" i="9"/>
  <c r="AC317" i="9"/>
  <c r="AC318" i="9"/>
  <c r="AC319" i="9"/>
  <c r="AC320" i="9"/>
  <c r="AC321" i="9"/>
  <c r="AC322" i="9"/>
  <c r="AC323" i="9"/>
  <c r="AC324" i="9"/>
  <c r="AC325" i="9"/>
  <c r="AC326" i="9"/>
  <c r="AC327" i="9"/>
  <c r="AC328" i="9"/>
  <c r="AC329" i="9"/>
  <c r="AC330" i="9"/>
  <c r="AC331" i="9"/>
  <c r="AC332" i="9"/>
  <c r="AC333" i="9"/>
  <c r="AC334" i="9"/>
  <c r="AC335" i="9"/>
  <c r="AC336" i="9"/>
  <c r="AC337" i="9"/>
  <c r="AC338" i="9"/>
  <c r="AC339" i="9"/>
  <c r="AC340" i="9"/>
  <c r="AC341" i="9"/>
  <c r="AC342" i="9"/>
  <c r="AC343" i="9"/>
  <c r="AC344" i="9"/>
  <c r="AC345" i="9"/>
  <c r="AC346" i="9"/>
  <c r="AC347" i="9"/>
  <c r="AC348" i="9"/>
  <c r="AC349" i="9"/>
  <c r="AC350" i="9"/>
  <c r="AC351" i="9"/>
  <c r="AC352" i="9"/>
  <c r="AC353" i="9"/>
  <c r="AC354" i="9"/>
  <c r="AC355" i="9"/>
  <c r="AC356" i="9"/>
  <c r="AC357" i="9"/>
  <c r="AC358" i="9"/>
  <c r="AC359" i="9"/>
  <c r="AC360" i="9"/>
  <c r="AC361" i="9"/>
  <c r="AC362" i="9"/>
  <c r="AC363" i="9"/>
  <c r="AC364" i="9"/>
  <c r="AC365" i="9"/>
  <c r="AC366" i="9"/>
  <c r="AC367" i="9"/>
  <c r="AC368" i="9"/>
  <c r="AC369" i="9"/>
  <c r="AC370" i="9"/>
  <c r="AC371" i="9"/>
  <c r="AC372" i="9"/>
  <c r="AC373" i="9"/>
  <c r="AC374" i="9"/>
  <c r="AC375" i="9"/>
  <c r="AC376" i="9"/>
  <c r="AC377" i="9"/>
  <c r="AC378" i="9"/>
  <c r="AC379" i="9"/>
  <c r="AC380" i="9"/>
  <c r="AC381" i="9"/>
  <c r="AC382" i="9"/>
  <c r="AC383" i="9"/>
  <c r="AC384" i="9"/>
  <c r="AC385" i="9"/>
  <c r="AC386" i="9"/>
  <c r="AC387" i="9"/>
  <c r="AC388" i="9"/>
  <c r="AC389" i="9"/>
  <c r="AC390" i="9"/>
  <c r="AC391" i="9"/>
  <c r="AC392" i="9"/>
  <c r="AC393" i="9"/>
  <c r="AC394" i="9"/>
  <c r="AC395" i="9"/>
  <c r="AC396" i="9"/>
  <c r="AC397" i="9"/>
  <c r="AC398" i="9"/>
  <c r="AC399" i="9"/>
  <c r="AC400" i="9"/>
  <c r="AC401" i="9"/>
  <c r="AC402" i="9"/>
  <c r="AC403" i="9"/>
  <c r="AC404" i="9"/>
  <c r="AC405" i="9"/>
  <c r="AC406" i="9"/>
  <c r="AC407" i="9"/>
  <c r="AC408" i="9"/>
  <c r="AC409" i="9"/>
  <c r="AC410" i="9"/>
  <c r="AC411" i="9"/>
  <c r="AC412" i="9"/>
  <c r="AC413" i="9"/>
  <c r="AC414" i="9"/>
  <c r="AC415" i="9"/>
  <c r="AC416" i="9"/>
  <c r="AC417" i="9"/>
  <c r="AC418" i="9"/>
  <c r="AC419" i="9"/>
  <c r="AC420" i="9"/>
  <c r="AC421" i="9"/>
  <c r="AC422" i="9"/>
  <c r="AC423" i="9"/>
  <c r="AC424" i="9"/>
  <c r="AC425" i="9"/>
  <c r="AC426" i="9"/>
  <c r="AC427" i="9"/>
  <c r="AC428" i="9"/>
  <c r="AC429" i="9"/>
  <c r="AC430" i="9"/>
  <c r="AC431" i="9"/>
  <c r="AC432" i="9"/>
  <c r="AC433" i="9"/>
  <c r="AC434" i="9"/>
  <c r="AC435" i="9"/>
  <c r="AC436" i="9"/>
  <c r="AC437" i="9"/>
  <c r="AC438" i="9"/>
  <c r="AC439" i="9"/>
  <c r="AC440" i="9"/>
  <c r="AC441" i="9"/>
  <c r="AC442" i="9"/>
  <c r="AC443" i="9"/>
  <c r="AC444" i="9"/>
  <c r="AC445" i="9"/>
  <c r="AC446" i="9"/>
  <c r="AC447" i="9"/>
  <c r="AC448" i="9"/>
  <c r="AC449" i="9"/>
  <c r="AC450" i="9"/>
  <c r="AC451" i="9"/>
  <c r="AC452" i="9"/>
  <c r="AC453" i="9"/>
  <c r="AC454" i="9"/>
  <c r="AC455" i="9"/>
  <c r="AC456" i="9"/>
  <c r="AC457" i="9"/>
  <c r="AC458" i="9"/>
  <c r="AC459" i="9"/>
  <c r="AC460" i="9"/>
  <c r="AC461" i="9"/>
  <c r="AC462" i="9"/>
  <c r="AC463" i="9"/>
  <c r="AC464" i="9"/>
  <c r="AC465" i="9"/>
  <c r="AC466" i="9"/>
  <c r="AC467" i="9"/>
  <c r="AC468" i="9"/>
  <c r="AC469" i="9"/>
  <c r="AC470" i="9"/>
  <c r="AC471" i="9"/>
  <c r="AC472" i="9"/>
  <c r="AC473" i="9"/>
  <c r="AC474" i="9"/>
  <c r="AC475" i="9"/>
  <c r="AC476" i="9"/>
  <c r="AC477" i="9"/>
  <c r="AC478" i="9"/>
  <c r="AC479" i="9"/>
  <c r="AC480" i="9"/>
  <c r="AC481" i="9"/>
  <c r="AC482" i="9"/>
  <c r="AC483" i="9"/>
  <c r="AC484" i="9"/>
  <c r="AC485" i="9"/>
  <c r="AC486" i="9"/>
  <c r="AC487" i="9"/>
  <c r="AC488" i="9"/>
  <c r="AC489" i="9"/>
  <c r="AC490" i="9"/>
  <c r="AC491" i="9"/>
  <c r="AC492" i="9"/>
  <c r="AC493" i="9"/>
  <c r="AC494" i="9"/>
  <c r="AC495" i="9"/>
  <c r="AC496" i="9"/>
  <c r="AC497" i="9"/>
  <c r="AC498" i="9"/>
  <c r="AC499" i="9"/>
  <c r="AC500" i="9"/>
  <c r="AC501" i="9"/>
  <c r="AC502" i="9"/>
  <c r="AC503" i="9"/>
  <c r="AC504" i="9"/>
  <c r="AC505" i="9"/>
  <c r="AC506" i="9"/>
  <c r="AC507" i="9"/>
  <c r="AC508" i="9"/>
  <c r="AC509" i="9"/>
  <c r="AC510" i="9"/>
  <c r="AC511" i="9"/>
  <c r="AC512" i="9"/>
  <c r="AC513" i="9"/>
  <c r="AC514" i="9"/>
  <c r="AC515" i="9"/>
  <c r="AC516" i="9"/>
  <c r="AC517" i="9"/>
  <c r="AC518" i="9"/>
  <c r="AC519" i="9"/>
  <c r="AC520" i="9"/>
  <c r="AC521" i="9"/>
  <c r="AC522" i="9"/>
  <c r="AC523" i="9"/>
  <c r="AC524" i="9"/>
  <c r="AC525" i="9"/>
  <c r="AC526" i="9"/>
  <c r="AC527" i="9"/>
  <c r="AC528" i="9"/>
  <c r="AC529" i="9"/>
  <c r="AC530" i="9"/>
  <c r="AC531" i="9"/>
  <c r="AC532" i="9"/>
  <c r="AC533" i="9"/>
  <c r="AC534" i="9"/>
  <c r="AC535" i="9"/>
  <c r="AC536" i="9"/>
  <c r="AC537" i="9"/>
  <c r="AC538" i="9"/>
  <c r="AC539" i="9"/>
  <c r="AC540" i="9"/>
  <c r="AC541" i="9"/>
  <c r="AC542" i="9"/>
  <c r="AC543" i="9"/>
  <c r="AC544" i="9"/>
  <c r="AC545" i="9"/>
  <c r="AC546" i="9"/>
  <c r="AC547" i="9"/>
  <c r="AC548" i="9"/>
  <c r="AC549" i="9"/>
  <c r="AC550" i="9"/>
  <c r="AC551" i="9"/>
  <c r="AC552" i="9"/>
  <c r="AC553" i="9"/>
  <c r="AC554" i="9"/>
  <c r="AC555" i="9"/>
  <c r="AC556" i="9"/>
  <c r="AC557" i="9"/>
  <c r="AC558" i="9"/>
  <c r="AC559" i="9"/>
  <c r="AC560" i="9"/>
  <c r="AC561" i="9"/>
  <c r="AC562" i="9"/>
  <c r="AC563" i="9"/>
  <c r="AC564" i="9"/>
  <c r="AC565" i="9"/>
  <c r="AC566" i="9"/>
  <c r="AC567" i="9"/>
  <c r="AC568" i="9"/>
  <c r="AC569" i="9"/>
  <c r="AC570" i="9"/>
  <c r="AC571" i="9"/>
  <c r="AC572" i="9"/>
  <c r="AC573" i="9"/>
  <c r="AC574" i="9"/>
  <c r="AC575" i="9"/>
  <c r="AC576" i="9"/>
  <c r="AC577" i="9"/>
  <c r="AC578" i="9"/>
  <c r="AC579" i="9"/>
  <c r="AC580" i="9"/>
  <c r="AC581" i="9"/>
  <c r="AC582" i="9"/>
  <c r="AC583" i="9"/>
  <c r="AC584" i="9"/>
  <c r="AC585" i="9"/>
  <c r="AC586" i="9"/>
  <c r="AC587" i="9"/>
  <c r="AC588" i="9"/>
  <c r="AC589" i="9"/>
  <c r="AC590" i="9"/>
  <c r="AC591" i="9"/>
  <c r="AC592" i="9"/>
  <c r="AC593" i="9"/>
  <c r="AC594" i="9"/>
  <c r="AC595" i="9"/>
  <c r="AC596" i="9"/>
  <c r="AC597" i="9"/>
  <c r="AC598" i="9"/>
  <c r="AC599" i="9"/>
  <c r="AC600" i="9"/>
  <c r="AC601" i="9"/>
  <c r="AC602" i="9"/>
  <c r="AC603" i="9"/>
  <c r="AC604" i="9"/>
  <c r="AC605" i="9"/>
  <c r="AC606" i="9"/>
  <c r="AC607" i="9"/>
  <c r="AC608" i="9"/>
  <c r="AC609" i="9"/>
  <c r="AC610" i="9"/>
  <c r="AC611" i="9"/>
  <c r="AC612" i="9"/>
  <c r="AC613" i="9"/>
  <c r="AC614" i="9"/>
  <c r="AC615" i="9"/>
  <c r="AC616" i="9"/>
  <c r="AC617" i="9"/>
  <c r="AC618" i="9"/>
  <c r="AC619" i="9"/>
  <c r="AC620" i="9"/>
  <c r="AC621" i="9"/>
  <c r="AC622" i="9"/>
  <c r="AC623" i="9"/>
  <c r="AC624" i="9"/>
  <c r="AC625" i="9"/>
  <c r="AC626" i="9"/>
  <c r="AC627" i="9"/>
  <c r="AC628" i="9"/>
  <c r="AC629" i="9"/>
  <c r="AC630" i="9"/>
  <c r="AC631" i="9"/>
  <c r="AC632" i="9"/>
  <c r="AC633" i="9"/>
  <c r="AC634" i="9"/>
  <c r="AC635" i="9"/>
  <c r="AC636" i="9"/>
  <c r="AC637" i="9"/>
  <c r="AC638" i="9"/>
  <c r="AC639" i="9"/>
  <c r="AC640" i="9"/>
  <c r="AC641" i="9"/>
  <c r="AC642" i="9"/>
  <c r="AC643" i="9"/>
  <c r="AC644" i="9"/>
  <c r="AC645" i="9"/>
  <c r="AC646" i="9"/>
  <c r="AC647" i="9"/>
  <c r="AC648" i="9"/>
  <c r="AC649" i="9"/>
  <c r="AC650" i="9"/>
  <c r="AC651" i="9"/>
  <c r="AC652" i="9"/>
  <c r="AC653" i="9"/>
  <c r="AC654" i="9"/>
  <c r="AC655" i="9"/>
  <c r="AC656" i="9"/>
  <c r="AC657" i="9"/>
  <c r="AC658" i="9"/>
  <c r="AC659" i="9"/>
  <c r="AC660" i="9"/>
  <c r="AC661" i="9"/>
  <c r="AC662" i="9"/>
  <c r="AC663" i="9"/>
  <c r="AC664" i="9"/>
  <c r="AC665" i="9"/>
  <c r="AC666" i="9"/>
  <c r="AC667" i="9"/>
  <c r="AC668" i="9"/>
  <c r="AC669" i="9"/>
  <c r="AC670" i="9"/>
  <c r="AC671" i="9"/>
  <c r="AC672" i="9"/>
  <c r="AC673" i="9"/>
  <c r="AC674" i="9"/>
  <c r="AC675" i="9"/>
  <c r="AC676" i="9"/>
  <c r="AC677" i="9"/>
  <c r="AC678" i="9"/>
  <c r="AC679" i="9"/>
  <c r="AC680" i="9"/>
  <c r="AC681" i="9"/>
  <c r="AC682" i="9"/>
  <c r="AC683" i="9"/>
  <c r="AC684" i="9"/>
  <c r="AC685" i="9"/>
  <c r="AC686" i="9"/>
  <c r="AC687" i="9"/>
  <c r="AC688" i="9"/>
  <c r="AC689" i="9"/>
  <c r="AC690" i="9"/>
  <c r="AC691" i="9"/>
  <c r="AC692" i="9"/>
  <c r="AC693" i="9"/>
  <c r="AC694" i="9"/>
  <c r="AC695" i="9"/>
  <c r="AC696" i="9"/>
  <c r="AC697" i="9"/>
  <c r="AC698" i="9"/>
  <c r="AC699" i="9"/>
  <c r="AC700" i="9"/>
  <c r="AC701" i="9"/>
  <c r="AC702" i="9"/>
  <c r="AC703" i="9"/>
  <c r="AC704" i="9"/>
  <c r="AC705" i="9"/>
  <c r="AC706" i="9"/>
  <c r="AC707" i="9"/>
  <c r="AC708" i="9"/>
  <c r="AC709" i="9"/>
  <c r="AC710" i="9"/>
  <c r="AC711" i="9"/>
  <c r="AC712" i="9"/>
  <c r="AC713" i="9"/>
  <c r="AC714" i="9"/>
  <c r="AC715" i="9"/>
  <c r="AC716" i="9"/>
  <c r="AC717" i="9"/>
  <c r="AC718" i="9"/>
  <c r="AC719" i="9"/>
  <c r="AC720" i="9"/>
  <c r="AC721" i="9"/>
  <c r="AC722" i="9"/>
  <c r="AC723" i="9"/>
  <c r="AC724" i="9"/>
  <c r="AC725" i="9"/>
  <c r="AC726" i="9"/>
  <c r="AC727" i="9"/>
  <c r="AC728" i="9"/>
  <c r="AC729" i="9"/>
  <c r="AC730" i="9"/>
  <c r="AC731" i="9"/>
  <c r="AC732" i="9"/>
  <c r="AC733" i="9"/>
  <c r="AC734" i="9"/>
  <c r="AC735" i="9"/>
  <c r="AC736" i="9"/>
  <c r="AC737" i="9"/>
  <c r="AC738" i="9"/>
  <c r="AC739" i="9"/>
  <c r="AC740" i="9"/>
  <c r="AC741" i="9"/>
  <c r="AC742" i="9"/>
  <c r="AC743" i="9"/>
  <c r="AC744" i="9"/>
  <c r="AC745" i="9"/>
  <c r="AC746" i="9"/>
  <c r="AC747" i="9"/>
  <c r="AC748" i="9"/>
  <c r="AC749" i="9"/>
  <c r="AC750" i="9"/>
  <c r="AC751" i="9"/>
  <c r="AC752" i="9"/>
  <c r="AC753" i="9"/>
  <c r="AC754" i="9"/>
  <c r="AC755" i="9"/>
  <c r="AC756" i="9"/>
  <c r="AC757" i="9"/>
  <c r="AC758" i="9"/>
  <c r="AC759" i="9"/>
  <c r="AC760" i="9"/>
  <c r="AC761" i="9"/>
  <c r="AC762" i="9"/>
  <c r="AC763" i="9"/>
  <c r="AC764" i="9"/>
  <c r="AC765" i="9"/>
  <c r="AC766" i="9"/>
  <c r="AC767" i="9"/>
  <c r="AC768" i="9"/>
  <c r="AC769" i="9"/>
  <c r="AC770" i="9"/>
  <c r="AC771" i="9"/>
  <c r="AC772" i="9"/>
  <c r="AC773" i="9"/>
  <c r="AC774" i="9"/>
  <c r="AC775" i="9"/>
  <c r="AC776" i="9"/>
  <c r="AC777" i="9"/>
  <c r="AC778" i="9"/>
  <c r="AC779" i="9"/>
  <c r="AC780" i="9"/>
  <c r="AC781" i="9"/>
  <c r="AC782" i="9"/>
  <c r="AC783" i="9"/>
  <c r="AC784" i="9"/>
  <c r="AC785" i="9"/>
  <c r="AC786" i="9"/>
  <c r="AC787" i="9"/>
  <c r="AC788" i="9"/>
  <c r="AC789" i="9"/>
  <c r="AC790" i="9"/>
  <c r="AC791" i="9"/>
  <c r="AC792" i="9"/>
  <c r="AC793" i="9"/>
  <c r="AC794" i="9"/>
  <c r="AC795" i="9"/>
  <c r="AC796" i="9"/>
  <c r="AC797" i="9"/>
  <c r="AC798" i="9"/>
  <c r="AC799" i="9"/>
  <c r="AC800" i="9"/>
  <c r="AC801" i="9"/>
  <c r="AC802" i="9"/>
  <c r="AC803" i="9"/>
  <c r="AC804" i="9"/>
  <c r="AC805" i="9"/>
  <c r="AC806" i="9"/>
  <c r="AC807" i="9"/>
  <c r="AC808" i="9"/>
  <c r="AC809" i="9"/>
  <c r="AC810" i="9"/>
  <c r="AC811" i="9"/>
  <c r="AC812" i="9"/>
  <c r="AC813" i="9"/>
  <c r="AC814" i="9"/>
  <c r="AC815" i="9"/>
  <c r="AC816" i="9"/>
  <c r="AC817" i="9"/>
  <c r="AC818" i="9"/>
  <c r="AC819" i="9"/>
  <c r="AC820" i="9"/>
  <c r="AC821" i="9"/>
  <c r="AC822" i="9"/>
  <c r="AC823" i="9"/>
  <c r="AC824" i="9"/>
  <c r="AC825" i="9"/>
  <c r="AC826" i="9"/>
  <c r="AC827" i="9"/>
  <c r="AC828" i="9"/>
  <c r="AC829" i="9"/>
  <c r="AC830" i="9"/>
  <c r="AC831" i="9"/>
  <c r="AC832" i="9"/>
  <c r="AC833" i="9"/>
  <c r="AC834" i="9"/>
  <c r="AC835" i="9"/>
  <c r="AC836" i="9"/>
  <c r="AC837" i="9"/>
  <c r="AC838" i="9"/>
  <c r="AC839" i="9"/>
  <c r="AC840" i="9"/>
  <c r="AC841" i="9"/>
  <c r="AC842" i="9"/>
  <c r="AC843" i="9"/>
  <c r="AC844" i="9"/>
  <c r="AC845" i="9"/>
  <c r="AC846" i="9"/>
  <c r="AC847" i="9"/>
  <c r="AC848" i="9"/>
  <c r="AC849" i="9"/>
  <c r="AC850" i="9"/>
  <c r="AC851" i="9"/>
  <c r="AC852" i="9"/>
  <c r="AC853" i="9"/>
  <c r="AC854" i="9"/>
  <c r="AC855" i="9"/>
  <c r="AC856" i="9"/>
  <c r="AC857" i="9"/>
  <c r="AC858" i="9"/>
  <c r="AC859" i="9"/>
  <c r="AC860" i="9"/>
  <c r="AC861" i="9"/>
  <c r="AC862" i="9"/>
  <c r="AC863" i="9"/>
  <c r="AC864" i="9"/>
  <c r="AC865" i="9"/>
  <c r="AC866" i="9"/>
  <c r="AC867" i="9"/>
  <c r="AC868" i="9"/>
  <c r="AC869" i="9"/>
  <c r="AC870" i="9"/>
  <c r="AC871" i="9"/>
  <c r="AC872" i="9"/>
  <c r="AC873" i="9"/>
  <c r="AC874" i="9"/>
  <c r="AC875" i="9"/>
  <c r="AC876" i="9"/>
  <c r="AC877" i="9"/>
  <c r="AC878" i="9"/>
  <c r="AC879" i="9"/>
  <c r="AC880" i="9"/>
  <c r="AC881" i="9"/>
  <c r="AC882" i="9"/>
  <c r="AC883" i="9"/>
  <c r="AC884" i="9"/>
  <c r="AC885" i="9"/>
  <c r="AC886" i="9"/>
  <c r="AC887" i="9"/>
  <c r="AC888" i="9"/>
  <c r="AC889" i="9"/>
  <c r="AC890" i="9"/>
  <c r="AC891" i="9"/>
  <c r="AC892" i="9"/>
  <c r="AC893" i="9"/>
  <c r="AC894" i="9"/>
  <c r="AC895" i="9"/>
  <c r="AC896" i="9"/>
  <c r="AC897" i="9"/>
  <c r="AC898" i="9"/>
  <c r="AC899" i="9"/>
  <c r="AC900" i="9"/>
  <c r="AC901" i="9"/>
  <c r="AC902" i="9"/>
  <c r="AC903" i="9"/>
  <c r="AC904" i="9"/>
  <c r="AC905" i="9"/>
  <c r="AC906" i="9"/>
  <c r="AC907" i="9"/>
  <c r="AC908" i="9"/>
  <c r="AC909" i="9"/>
  <c r="AC910" i="9"/>
  <c r="AC911" i="9"/>
  <c r="AC912" i="9"/>
  <c r="AC913" i="9"/>
  <c r="AC914" i="9"/>
  <c r="AC915" i="9"/>
  <c r="AC916" i="9"/>
  <c r="AC917" i="9"/>
  <c r="AC918" i="9"/>
  <c r="AC919" i="9"/>
  <c r="AC920" i="9"/>
  <c r="AC921" i="9"/>
  <c r="AC922" i="9"/>
  <c r="AC923" i="9"/>
  <c r="AC924" i="9"/>
  <c r="AC925" i="9"/>
  <c r="AC926" i="9"/>
  <c r="AC927" i="9"/>
  <c r="AC928" i="9"/>
  <c r="AC929" i="9"/>
  <c r="AC930" i="9"/>
  <c r="AC931" i="9"/>
  <c r="AC932" i="9"/>
  <c r="AC933" i="9"/>
  <c r="AC934" i="9"/>
  <c r="AC935" i="9"/>
  <c r="AC936" i="9"/>
  <c r="AC937" i="9"/>
  <c r="AC938" i="9"/>
  <c r="AC939" i="9"/>
  <c r="AC940" i="9"/>
  <c r="AC941" i="9"/>
  <c r="AC942" i="9"/>
  <c r="AC943" i="9"/>
  <c r="AC944" i="9"/>
  <c r="AC945" i="9"/>
  <c r="AC946" i="9"/>
  <c r="AC947" i="9"/>
  <c r="AC948" i="9"/>
  <c r="AC949" i="9"/>
  <c r="AC950" i="9"/>
  <c r="AC951" i="9"/>
  <c r="AC952" i="9"/>
  <c r="AC953" i="9"/>
  <c r="AC954" i="9"/>
  <c r="AC955" i="9"/>
  <c r="AC956" i="9"/>
  <c r="AC957" i="9"/>
  <c r="AC958" i="9"/>
  <c r="AC959" i="9"/>
  <c r="AC960" i="9"/>
  <c r="AC961" i="9"/>
  <c r="AC962" i="9"/>
  <c r="AC963" i="9"/>
  <c r="AC964" i="9"/>
  <c r="AC965" i="9"/>
  <c r="AC966" i="9"/>
  <c r="AC967" i="9"/>
  <c r="AC968" i="9"/>
  <c r="AC969" i="9"/>
  <c r="AC970" i="9"/>
  <c r="AC971" i="9"/>
  <c r="AC972" i="9"/>
  <c r="AC973" i="9"/>
  <c r="AC974" i="9"/>
  <c r="AC975" i="9"/>
  <c r="AC976" i="9"/>
  <c r="AC977" i="9"/>
  <c r="AC978" i="9"/>
  <c r="AC979" i="9"/>
  <c r="AC980" i="9"/>
  <c r="AC981" i="9"/>
  <c r="AC982" i="9"/>
  <c r="AC983" i="9"/>
  <c r="AC984" i="9"/>
  <c r="AC985" i="9"/>
  <c r="AC986" i="9"/>
  <c r="AC987" i="9"/>
  <c r="AC988" i="9"/>
  <c r="AC989" i="9"/>
  <c r="AC990" i="9"/>
  <c r="AC991" i="9"/>
  <c r="AC992" i="9"/>
  <c r="AC993" i="9"/>
  <c r="AC994" i="9"/>
  <c r="AC995" i="9"/>
  <c r="AC996" i="9"/>
  <c r="AC997" i="9"/>
  <c r="AC998" i="9"/>
  <c r="AC999" i="9"/>
  <c r="AC1000" i="9"/>
  <c r="AC1001" i="9"/>
  <c r="AC1002" i="9"/>
  <c r="AC1003" i="9"/>
  <c r="AC1004" i="9"/>
  <c r="AC1005" i="9"/>
  <c r="AC1006" i="9"/>
  <c r="AC1007" i="9"/>
  <c r="AC1008" i="9"/>
  <c r="AC1009" i="9"/>
  <c r="AC1010" i="9"/>
  <c r="AC1011" i="9"/>
  <c r="AC1012" i="9"/>
  <c r="AC1013" i="9"/>
  <c r="AC1014" i="9"/>
  <c r="AC1015" i="9"/>
  <c r="AC1016" i="9"/>
  <c r="AC1017" i="9"/>
  <c r="AC1018" i="9"/>
  <c r="AC1019" i="9"/>
  <c r="AC1020" i="9"/>
  <c r="AC1021" i="9"/>
  <c r="AC1022" i="9"/>
  <c r="AC1023" i="9"/>
  <c r="AC1024" i="9"/>
  <c r="AC1025" i="9"/>
  <c r="AC1026" i="9"/>
  <c r="AC1027" i="9"/>
  <c r="AC1028" i="9"/>
  <c r="AC1029" i="9"/>
  <c r="AC1030" i="9"/>
  <c r="AC1031" i="9"/>
  <c r="AC1032" i="9"/>
  <c r="AC1033" i="9"/>
  <c r="AC1034" i="9"/>
  <c r="AC1035" i="9"/>
  <c r="AC1036" i="9"/>
  <c r="AC1037" i="9"/>
  <c r="AC1038" i="9"/>
  <c r="AC1039" i="9"/>
  <c r="AC1040" i="9"/>
  <c r="AC1041" i="9"/>
  <c r="AC1042" i="9"/>
  <c r="AC1043" i="9"/>
  <c r="AC1044" i="9"/>
  <c r="AC1045" i="9"/>
  <c r="AC1046" i="9"/>
  <c r="AC1047" i="9"/>
  <c r="AC1048" i="9"/>
  <c r="AC1049" i="9"/>
  <c r="AC1050" i="9"/>
  <c r="AC1051" i="9"/>
  <c r="AC1052" i="9"/>
  <c r="AC1053" i="9"/>
  <c r="AC1054" i="9"/>
  <c r="AC1055" i="9"/>
  <c r="AC1056" i="9"/>
  <c r="AC1057" i="9"/>
  <c r="AC1058" i="9"/>
  <c r="AC1059" i="9"/>
  <c r="AC1060" i="9"/>
  <c r="AC1061" i="9"/>
  <c r="AC1062" i="9"/>
  <c r="AC1063" i="9"/>
  <c r="AC1064" i="9"/>
  <c r="AC1065" i="9"/>
  <c r="AC1066" i="9"/>
  <c r="AC1067" i="9"/>
  <c r="AC1068" i="9"/>
  <c r="AC1069" i="9"/>
  <c r="AC1070" i="9"/>
  <c r="AC1071" i="9"/>
  <c r="AC1072" i="9"/>
  <c r="AC1073" i="9"/>
  <c r="AC1074" i="9"/>
  <c r="AC1075" i="9"/>
  <c r="AC1076" i="9"/>
  <c r="AC1077" i="9"/>
  <c r="AC1078" i="9"/>
  <c r="AC1079" i="9"/>
  <c r="AC1080" i="9"/>
  <c r="AC1081" i="9"/>
  <c r="AC1082" i="9"/>
  <c r="AC1083" i="9"/>
  <c r="AC1084" i="9"/>
  <c r="AC1085" i="9"/>
  <c r="AC1086" i="9"/>
  <c r="AC1087" i="9"/>
  <c r="AC1088" i="9"/>
  <c r="AC1089" i="9"/>
  <c r="AC1090" i="9"/>
  <c r="AC1091" i="9"/>
  <c r="AC1092" i="9"/>
  <c r="AC1093" i="9"/>
  <c r="AC1094" i="9"/>
  <c r="AC1095" i="9"/>
  <c r="AC1096" i="9"/>
  <c r="AC1097" i="9"/>
  <c r="AC1098" i="9"/>
  <c r="AC1099" i="9"/>
  <c r="AC1100" i="9"/>
  <c r="AC1101" i="9"/>
  <c r="AC1102" i="9"/>
  <c r="AC1103" i="9"/>
  <c r="AC1104" i="9"/>
  <c r="AC1105" i="9"/>
  <c r="AC1106" i="9"/>
  <c r="AC1107" i="9"/>
  <c r="AC1108" i="9"/>
  <c r="AC1109" i="9"/>
  <c r="AC1110" i="9"/>
  <c r="AC1111" i="9"/>
  <c r="AC1112" i="9"/>
  <c r="AC1113" i="9"/>
  <c r="AC1114" i="9"/>
  <c r="AC1115" i="9"/>
  <c r="AC1116" i="9"/>
  <c r="AC1117" i="9"/>
  <c r="AC1118" i="9"/>
  <c r="AC1119" i="9"/>
  <c r="AC1120" i="9"/>
  <c r="AC1121" i="9"/>
  <c r="AC1122" i="9"/>
  <c r="AC1123" i="9"/>
  <c r="AC1124" i="9"/>
  <c r="AC1125" i="9"/>
  <c r="AC1126" i="9"/>
  <c r="AC1127" i="9"/>
  <c r="AC1128" i="9"/>
  <c r="AC1129" i="9"/>
  <c r="AC1130" i="9"/>
  <c r="AC1131" i="9"/>
  <c r="AC1132" i="9"/>
  <c r="AC1133" i="9"/>
  <c r="AC1134" i="9"/>
  <c r="AC1135" i="9"/>
  <c r="AC1136" i="9"/>
  <c r="AC1137" i="9"/>
  <c r="AC1138" i="9"/>
  <c r="AC1139" i="9"/>
  <c r="AC1140" i="9"/>
  <c r="AC1141" i="9"/>
  <c r="AC1142" i="9"/>
  <c r="AC1143" i="9"/>
  <c r="AC1144" i="9"/>
  <c r="AC1145" i="9"/>
  <c r="AC1146" i="9"/>
  <c r="AC1147" i="9"/>
  <c r="AC1148" i="9"/>
  <c r="AC1149" i="9"/>
  <c r="AC1150" i="9"/>
  <c r="AC1151" i="9"/>
  <c r="AC1152" i="9"/>
  <c r="AC1153" i="9"/>
  <c r="AC1154" i="9"/>
  <c r="AC1155" i="9"/>
  <c r="AC1156" i="9"/>
  <c r="AC1157" i="9"/>
  <c r="AC1158" i="9"/>
  <c r="AC1159" i="9"/>
  <c r="AC1160" i="9"/>
  <c r="AC1161" i="9"/>
  <c r="AC1162" i="9"/>
  <c r="AC1163" i="9"/>
  <c r="AC1164" i="9"/>
  <c r="AC1165" i="9"/>
  <c r="AC1166" i="9"/>
  <c r="AC1167" i="9"/>
  <c r="AC1168" i="9"/>
  <c r="AC1169" i="9"/>
  <c r="AC1170" i="9"/>
  <c r="AC1171" i="9"/>
  <c r="AC1172" i="9"/>
  <c r="AC1173" i="9"/>
  <c r="AC1174" i="9"/>
  <c r="AC1175" i="9"/>
  <c r="AC1176" i="9"/>
  <c r="AC1177" i="9"/>
  <c r="AC1178" i="9"/>
  <c r="AC1179" i="9"/>
  <c r="AC1180" i="9"/>
  <c r="AC1181" i="9"/>
  <c r="AC1182" i="9"/>
  <c r="AC1183" i="9"/>
  <c r="AC1184" i="9"/>
  <c r="AC1185" i="9"/>
  <c r="AC1186" i="9"/>
  <c r="AC1187" i="9"/>
  <c r="AC1188" i="9"/>
  <c r="AC1189" i="9"/>
  <c r="AC1190" i="9"/>
  <c r="AC1191" i="9"/>
  <c r="AC1192" i="9"/>
  <c r="AC1193" i="9"/>
  <c r="AC1194" i="9"/>
  <c r="AC1195" i="9"/>
  <c r="AC1196" i="9"/>
  <c r="AC1197" i="9"/>
  <c r="AC1198" i="9"/>
  <c r="AC1199" i="9"/>
  <c r="AC1200" i="9"/>
  <c r="AC1201" i="9"/>
  <c r="AC1202" i="9"/>
  <c r="AC1203" i="9"/>
  <c r="AC1204" i="9"/>
  <c r="AC1205" i="9"/>
  <c r="AC1206" i="9"/>
  <c r="AC1207" i="9"/>
  <c r="AC1208" i="9"/>
  <c r="AC1209" i="9"/>
  <c r="AC1210" i="9"/>
  <c r="AC1211" i="9"/>
  <c r="AC1212" i="9"/>
  <c r="AC1213" i="9"/>
  <c r="AC1214" i="9"/>
  <c r="AC1215" i="9"/>
  <c r="AC1216" i="9"/>
  <c r="AC1217" i="9"/>
  <c r="AC1218" i="9"/>
  <c r="AC1219" i="9"/>
  <c r="AC1220" i="9"/>
  <c r="AC1221" i="9"/>
  <c r="AC1222" i="9"/>
  <c r="AC1223" i="9"/>
  <c r="AC1224" i="9"/>
  <c r="AC1225" i="9"/>
  <c r="AC1226" i="9"/>
  <c r="AC1227" i="9"/>
  <c r="AC1228" i="9"/>
  <c r="AC1229" i="9"/>
  <c r="AC1230" i="9"/>
  <c r="AC1231" i="9"/>
  <c r="AC1232" i="9"/>
  <c r="AC1233" i="9"/>
  <c r="AC1234" i="9"/>
  <c r="AC1235" i="9"/>
  <c r="AC1236" i="9"/>
  <c r="AC1237" i="9"/>
  <c r="AC1238" i="9"/>
  <c r="AC1239" i="9"/>
  <c r="AC1240" i="9"/>
  <c r="AC1241" i="9"/>
  <c r="AC1242" i="9"/>
  <c r="AC1243" i="9"/>
  <c r="AC1244" i="9"/>
  <c r="AC1245" i="9"/>
  <c r="AC1246" i="9"/>
  <c r="AC1247" i="9"/>
  <c r="AC1248" i="9"/>
  <c r="AC1249" i="9"/>
  <c r="AC1250" i="9"/>
  <c r="AC1251" i="9"/>
  <c r="AC1252" i="9"/>
  <c r="AC1253" i="9"/>
  <c r="AC1254" i="9"/>
  <c r="AC1255" i="9"/>
  <c r="AC1256" i="9"/>
  <c r="AC1257" i="9"/>
  <c r="AC1258" i="9"/>
  <c r="AC1259" i="9"/>
  <c r="AC1260" i="9"/>
  <c r="AC1261" i="9"/>
  <c r="AC1262" i="9"/>
  <c r="AC1263" i="9"/>
  <c r="AC1264" i="9"/>
  <c r="AC1265" i="9"/>
  <c r="AC1266" i="9"/>
  <c r="AC1267" i="9"/>
  <c r="AC1268" i="9"/>
  <c r="AC1269" i="9"/>
  <c r="AC1270" i="9"/>
  <c r="AC1271" i="9"/>
  <c r="AC1272" i="9"/>
  <c r="AC1273" i="9"/>
  <c r="AC1274" i="9"/>
  <c r="AC1275" i="9"/>
  <c r="AC1276" i="9"/>
  <c r="AC1277" i="9"/>
  <c r="AC1278" i="9"/>
  <c r="AC1279" i="9"/>
  <c r="AC1280" i="9"/>
  <c r="AC1281" i="9"/>
  <c r="AC1282" i="9"/>
  <c r="AC1283" i="9"/>
  <c r="AC1284" i="9"/>
  <c r="AC1285" i="9"/>
  <c r="AC1286" i="9"/>
  <c r="AC1287" i="9"/>
  <c r="AC1288" i="9"/>
  <c r="AC1289" i="9"/>
  <c r="AC1290" i="9"/>
  <c r="AC1291" i="9"/>
  <c r="AC1292" i="9"/>
  <c r="AC1293" i="9"/>
  <c r="AC1294" i="9"/>
  <c r="AC1295" i="9"/>
  <c r="AC1296" i="9"/>
  <c r="AC1297" i="9"/>
  <c r="AC1298" i="9"/>
  <c r="AC1299" i="9"/>
  <c r="AC1300" i="9"/>
  <c r="AC1301" i="9"/>
  <c r="AC1302" i="9"/>
  <c r="AC1303" i="9"/>
  <c r="AC1304" i="9"/>
  <c r="AC1305" i="9"/>
  <c r="AC1306" i="9"/>
  <c r="AC1307" i="9"/>
  <c r="AC1308" i="9"/>
  <c r="AC1309" i="9"/>
  <c r="AC1310" i="9"/>
  <c r="AC1311" i="9"/>
  <c r="AC1312" i="9"/>
  <c r="AC1313" i="9"/>
  <c r="AC1314" i="9"/>
  <c r="AC1315" i="9"/>
  <c r="AC1316" i="9"/>
  <c r="AC1317" i="9"/>
  <c r="AC1318" i="9"/>
  <c r="AC1319" i="9"/>
  <c r="AC1320" i="9"/>
  <c r="AC1321" i="9"/>
  <c r="AC1322" i="9"/>
  <c r="AC1323" i="9"/>
  <c r="AC1324" i="9"/>
  <c r="AC1325" i="9"/>
  <c r="AC1326" i="9"/>
  <c r="AC1327" i="9"/>
  <c r="AC1328" i="9"/>
  <c r="AC1329" i="9"/>
  <c r="AC1330" i="9"/>
  <c r="AC1331" i="9"/>
  <c r="AC1332" i="9"/>
  <c r="AC1333" i="9"/>
  <c r="AC1334" i="9"/>
  <c r="AC1335" i="9"/>
  <c r="AC1336" i="9"/>
  <c r="AC1337" i="9"/>
  <c r="AC1338" i="9"/>
  <c r="AC1339" i="9"/>
  <c r="AC1340" i="9"/>
  <c r="AC1341" i="9"/>
  <c r="AC1342" i="9"/>
  <c r="AC1343" i="9"/>
  <c r="AC1344" i="9"/>
  <c r="AC1345" i="9"/>
  <c r="AC1346" i="9"/>
  <c r="AC1347" i="9"/>
  <c r="AC1348" i="9"/>
  <c r="AC1349" i="9"/>
  <c r="AC1350" i="9"/>
  <c r="AC1351" i="9"/>
  <c r="AC1352" i="9"/>
  <c r="AC1353" i="9"/>
  <c r="AC1354" i="9"/>
  <c r="AC1355" i="9"/>
  <c r="AC1356" i="9"/>
  <c r="AC1357" i="9"/>
  <c r="AC1358" i="9"/>
  <c r="AC1359" i="9"/>
  <c r="AC1360" i="9"/>
  <c r="AC1361" i="9"/>
  <c r="AC1362" i="9"/>
  <c r="AC1363" i="9"/>
  <c r="AC1364" i="9"/>
  <c r="AC1365" i="9"/>
  <c r="AC1366" i="9"/>
  <c r="AC1367" i="9"/>
  <c r="AC1368" i="9"/>
  <c r="AC1369" i="9"/>
  <c r="AC1370" i="9"/>
  <c r="AC1371" i="9"/>
  <c r="AC1372" i="9"/>
  <c r="AC1373" i="9"/>
  <c r="AC1374" i="9"/>
  <c r="AC1375" i="9"/>
  <c r="AC1376" i="9"/>
  <c r="AC1377" i="9"/>
  <c r="AC1378" i="9"/>
  <c r="AC1379" i="9"/>
  <c r="AC1380" i="9"/>
  <c r="AC1381" i="9"/>
  <c r="AC1382" i="9"/>
  <c r="AC1383" i="9"/>
  <c r="AC1384" i="9"/>
  <c r="AC1385" i="9"/>
  <c r="AC1386" i="9"/>
  <c r="AC1387" i="9"/>
  <c r="AC1388" i="9"/>
  <c r="AC1389" i="9"/>
  <c r="AC1390" i="9"/>
  <c r="AC1391" i="9"/>
  <c r="AC1392" i="9"/>
  <c r="AC1393" i="9"/>
  <c r="AC1394" i="9"/>
  <c r="AC1395" i="9"/>
  <c r="AC1396" i="9"/>
  <c r="AC1397" i="9"/>
  <c r="AC1398" i="9"/>
  <c r="AC1399" i="9"/>
  <c r="AC1400" i="9"/>
  <c r="AC1401" i="9"/>
  <c r="AC1402" i="9"/>
  <c r="AC1403" i="9"/>
  <c r="AC1404" i="9"/>
  <c r="AC1405" i="9"/>
  <c r="AC1406" i="9"/>
  <c r="AC1407" i="9"/>
  <c r="AC1408" i="9"/>
  <c r="AC1409" i="9"/>
  <c r="AC1410" i="9"/>
  <c r="AC1411" i="9"/>
  <c r="AC1412" i="9"/>
  <c r="AC1413" i="9"/>
  <c r="AC1414" i="9"/>
  <c r="AC1415" i="9"/>
  <c r="AC1416" i="9"/>
  <c r="AC1417" i="9"/>
  <c r="AC1418" i="9"/>
  <c r="AC1419" i="9"/>
  <c r="AC1420" i="9"/>
  <c r="AC1421" i="9"/>
  <c r="AC1422" i="9"/>
  <c r="AC1423" i="9"/>
  <c r="AC1424" i="9"/>
  <c r="AC1425" i="9"/>
  <c r="AC1426" i="9"/>
  <c r="AC1427" i="9"/>
  <c r="AC1428" i="9"/>
  <c r="AC1429" i="9"/>
  <c r="AC1430" i="9"/>
  <c r="AC1431" i="9"/>
  <c r="AC1432" i="9"/>
  <c r="AC1433" i="9"/>
  <c r="AC1434" i="9"/>
  <c r="AC1435" i="9"/>
  <c r="AC1436" i="9"/>
  <c r="AC1437" i="9"/>
  <c r="AC1438" i="9"/>
  <c r="AC1439" i="9"/>
  <c r="AC1440" i="9"/>
  <c r="AC1441" i="9"/>
  <c r="AC1442" i="9"/>
  <c r="AC1443" i="9"/>
  <c r="AC1444" i="9"/>
  <c r="AC1445" i="9"/>
  <c r="AC1446" i="9"/>
  <c r="AC1447" i="9"/>
  <c r="AC1448" i="9"/>
  <c r="AC1449" i="9"/>
  <c r="AC1450" i="9"/>
  <c r="AC1451" i="9"/>
  <c r="AC1452" i="9"/>
  <c r="AC1453" i="9"/>
  <c r="AC1454" i="9"/>
  <c r="AC1455" i="9"/>
  <c r="AC1456" i="9"/>
  <c r="AC1457" i="9"/>
  <c r="AC1458" i="9"/>
  <c r="AC1459" i="9"/>
  <c r="AC1460" i="9"/>
  <c r="AC1461" i="9"/>
  <c r="AC1462" i="9"/>
  <c r="AC1463" i="9"/>
  <c r="AC1464" i="9"/>
  <c r="AC1465" i="9"/>
  <c r="AC1466" i="9"/>
  <c r="AC1467" i="9"/>
  <c r="AC1468" i="9"/>
  <c r="AC1469" i="9"/>
  <c r="AC1470" i="9"/>
  <c r="AC1471" i="9"/>
  <c r="AC1472" i="9"/>
  <c r="AC1473" i="9"/>
  <c r="AC1474" i="9"/>
  <c r="AC1475" i="9"/>
  <c r="AC1476" i="9"/>
  <c r="AC1477" i="9"/>
  <c r="AC1478" i="9"/>
  <c r="AC1479" i="9"/>
  <c r="AC1480" i="9"/>
  <c r="AC1481" i="9"/>
  <c r="AC1482" i="9"/>
  <c r="AC1483" i="9"/>
  <c r="AC1484" i="9"/>
  <c r="AC1485" i="9"/>
  <c r="AC1486" i="9"/>
  <c r="AC1487" i="9"/>
  <c r="AC1488" i="9"/>
  <c r="AC1489" i="9"/>
  <c r="AC1490" i="9"/>
  <c r="AC1491" i="9"/>
  <c r="AC1492" i="9"/>
  <c r="AC1493" i="9"/>
  <c r="AC1494" i="9"/>
  <c r="AC1495" i="9"/>
  <c r="AC1496" i="9"/>
  <c r="AC1497" i="9"/>
  <c r="AC1498" i="9"/>
  <c r="AC1499" i="9"/>
  <c r="AC1500" i="9"/>
  <c r="AC1501" i="9"/>
  <c r="AC1502" i="9"/>
  <c r="AC1503" i="9"/>
  <c r="AC1504" i="9"/>
  <c r="AC1505" i="9"/>
  <c r="AC1506" i="9"/>
  <c r="AC1507" i="9"/>
  <c r="AC1508" i="9"/>
  <c r="AC1509" i="9"/>
  <c r="AC1510" i="9"/>
  <c r="AC1511" i="9"/>
  <c r="AC1512" i="9"/>
  <c r="AC1513" i="9"/>
  <c r="AC1514" i="9"/>
  <c r="AC1515" i="9"/>
  <c r="AC1516" i="9"/>
  <c r="AC1517" i="9"/>
  <c r="AC1518" i="9"/>
  <c r="AC1519" i="9"/>
  <c r="AC1520" i="9"/>
  <c r="AC1521" i="9"/>
  <c r="AC1522" i="9"/>
  <c r="AC1523" i="9"/>
  <c r="AC1524" i="9"/>
  <c r="AC1525" i="9"/>
  <c r="AC1526" i="9"/>
  <c r="AC1527" i="9"/>
  <c r="AC1528" i="9"/>
  <c r="AC1529" i="9"/>
  <c r="AC1530" i="9"/>
  <c r="AC1531" i="9"/>
  <c r="AC1532" i="9"/>
  <c r="AC1533" i="9"/>
  <c r="AC1534" i="9"/>
  <c r="AC1535" i="9"/>
  <c r="AC1536" i="9"/>
  <c r="AC1537" i="9"/>
  <c r="AC1538" i="9"/>
  <c r="AC1539" i="9"/>
  <c r="AC1540" i="9"/>
  <c r="AC1541" i="9"/>
  <c r="AC1542" i="9"/>
  <c r="AC1543" i="9"/>
  <c r="AC1544" i="9"/>
  <c r="AC1545" i="9"/>
  <c r="AC1546" i="9"/>
  <c r="AC1547" i="9"/>
  <c r="AC1548" i="9"/>
  <c r="AC1549" i="9"/>
  <c r="AC1550" i="9"/>
  <c r="AC1551" i="9"/>
  <c r="AC1552" i="9"/>
  <c r="AC1553" i="9"/>
  <c r="AC1554" i="9"/>
  <c r="AC1555" i="9"/>
  <c r="AC1556" i="9"/>
  <c r="AC1557" i="9"/>
  <c r="AC1558" i="9"/>
  <c r="AC1559" i="9"/>
  <c r="AC1560" i="9"/>
  <c r="AC1561" i="9"/>
  <c r="AC1562" i="9"/>
  <c r="AC1563" i="9"/>
  <c r="AC1564" i="9"/>
  <c r="AC1565" i="9"/>
  <c r="AC1566" i="9"/>
  <c r="AC1567" i="9"/>
  <c r="AC1568" i="9"/>
  <c r="AC1569" i="9"/>
  <c r="AC1570" i="9"/>
  <c r="AC1571" i="9"/>
  <c r="AC1572" i="9"/>
  <c r="AC1573" i="9"/>
  <c r="AC1574" i="9"/>
  <c r="AC1575" i="9"/>
  <c r="AC1576" i="9"/>
  <c r="AC1577" i="9"/>
  <c r="AC1578" i="9"/>
  <c r="AC1579" i="9"/>
  <c r="AC1580" i="9"/>
  <c r="AC1581" i="9"/>
  <c r="AC1582" i="9"/>
  <c r="AC1583" i="9"/>
  <c r="AC1584" i="9"/>
  <c r="AC1585" i="9"/>
  <c r="AC1586" i="9"/>
  <c r="AC1587" i="9"/>
  <c r="AC1588" i="9"/>
  <c r="AC1589" i="9"/>
  <c r="AC1590" i="9"/>
  <c r="AC1591" i="9"/>
  <c r="AC1592" i="9"/>
  <c r="AC1593" i="9"/>
  <c r="AC1594" i="9"/>
  <c r="AC1595" i="9"/>
  <c r="AC1596" i="9"/>
  <c r="AC1597" i="9"/>
  <c r="AC1598" i="9"/>
  <c r="AC1599" i="9"/>
  <c r="AC1600" i="9"/>
  <c r="AC1601" i="9"/>
  <c r="AC1602" i="9"/>
  <c r="AC1603" i="9"/>
  <c r="AC1604" i="9"/>
  <c r="AC1605" i="9"/>
  <c r="AC1606" i="9"/>
  <c r="AC1607" i="9"/>
  <c r="AC1608" i="9"/>
  <c r="AC1609" i="9"/>
  <c r="AC1610" i="9"/>
  <c r="AC1611" i="9"/>
  <c r="AC1612" i="9"/>
  <c r="AC1613" i="9"/>
  <c r="AC1614" i="9"/>
  <c r="AC1615" i="9"/>
  <c r="AC1616" i="9"/>
  <c r="AC1617" i="9"/>
  <c r="AC1618" i="9"/>
  <c r="AC1619" i="9"/>
  <c r="AC1620" i="9"/>
  <c r="AC1621" i="9"/>
  <c r="AC1622" i="9"/>
  <c r="AC1623" i="9"/>
  <c r="AC1624" i="9"/>
  <c r="AC1625" i="9"/>
  <c r="AC1626" i="9"/>
  <c r="AC1627" i="9"/>
  <c r="AC1628" i="9"/>
  <c r="AC1629" i="9"/>
  <c r="AC1630" i="9"/>
  <c r="AC1631" i="9"/>
  <c r="AC1632" i="9"/>
  <c r="AC1633" i="9"/>
  <c r="AC1634" i="9"/>
  <c r="AC1635" i="9"/>
  <c r="AC1636" i="9"/>
  <c r="AC1637" i="9"/>
  <c r="AC1638" i="9"/>
  <c r="AC1639" i="9"/>
  <c r="AC1640" i="9"/>
  <c r="AC1641" i="9"/>
  <c r="AC1642" i="9"/>
  <c r="AC1643" i="9"/>
  <c r="AC1644" i="9"/>
  <c r="AC1645" i="9"/>
  <c r="AC1646" i="9"/>
  <c r="AC1647" i="9"/>
  <c r="AC1648" i="9"/>
  <c r="AC1649" i="9"/>
  <c r="AC1650" i="9"/>
  <c r="AC1651" i="9"/>
  <c r="AC1652" i="9"/>
  <c r="AC1653" i="9"/>
  <c r="AC1654" i="9"/>
  <c r="AC1655" i="9"/>
  <c r="AC1656" i="9"/>
  <c r="AC1657" i="9"/>
  <c r="AC1658" i="9"/>
  <c r="AC1659" i="9"/>
  <c r="AC1660" i="9"/>
  <c r="AC1661" i="9"/>
  <c r="AC1662" i="9"/>
  <c r="AC1663" i="9"/>
  <c r="AC1664" i="9"/>
  <c r="AC1665" i="9"/>
  <c r="AC1666" i="9"/>
  <c r="AC1667" i="9"/>
  <c r="AC1668" i="9"/>
  <c r="AC1669" i="9"/>
  <c r="AC1670" i="9"/>
  <c r="AC1671" i="9"/>
  <c r="AC1672" i="9"/>
  <c r="AC1673" i="9"/>
  <c r="AC1674" i="9"/>
  <c r="AC1675" i="9"/>
  <c r="AC1676" i="9"/>
  <c r="AC1677" i="9"/>
  <c r="AC1678" i="9"/>
  <c r="AC1679" i="9"/>
  <c r="AC1680" i="9"/>
  <c r="AC1681" i="9"/>
  <c r="AC1682" i="9"/>
  <c r="AC1683" i="9"/>
  <c r="AC1684" i="9"/>
  <c r="AC1685" i="9"/>
  <c r="AC1686" i="9"/>
  <c r="AC1687" i="9"/>
  <c r="AC1688" i="9"/>
  <c r="AC1689" i="9"/>
  <c r="AC1690" i="9"/>
  <c r="AC1691" i="9"/>
  <c r="AC1692" i="9"/>
  <c r="AC1693" i="9"/>
  <c r="AC1694" i="9"/>
  <c r="AC1695" i="9"/>
  <c r="AC1696" i="9"/>
  <c r="AC1697" i="9"/>
  <c r="AC1698" i="9"/>
  <c r="AC1699" i="9"/>
  <c r="AC1700" i="9"/>
  <c r="AC1701" i="9"/>
  <c r="AC1702" i="9"/>
  <c r="AC1703" i="9"/>
  <c r="AC1704" i="9"/>
  <c r="AC1705" i="9"/>
  <c r="AC1706" i="9"/>
  <c r="AC1707" i="9"/>
  <c r="AC1708" i="9"/>
  <c r="AC1709" i="9"/>
  <c r="AC1710" i="9"/>
  <c r="AC1711" i="9"/>
  <c r="AC1712" i="9"/>
  <c r="AC1713" i="9"/>
  <c r="AC1714" i="9"/>
  <c r="AC1715" i="9"/>
  <c r="AC1716" i="9"/>
  <c r="AC1717" i="9"/>
  <c r="AC1718" i="9"/>
  <c r="AC1719" i="9"/>
  <c r="AC1720" i="9"/>
  <c r="AC1721" i="9"/>
  <c r="AC1722" i="9"/>
  <c r="AC1723" i="9"/>
  <c r="AC1724" i="9"/>
  <c r="AC1725" i="9"/>
  <c r="AC1726" i="9"/>
  <c r="AC1727" i="9"/>
  <c r="AC1728" i="9"/>
  <c r="AC1729" i="9"/>
  <c r="AC1730" i="9"/>
  <c r="AC1731" i="9"/>
  <c r="AC1732" i="9"/>
  <c r="AC1733" i="9"/>
  <c r="AC1734" i="9"/>
  <c r="AC1735" i="9"/>
  <c r="AC1736" i="9"/>
  <c r="AC1737" i="9"/>
  <c r="AC1738" i="9"/>
  <c r="AC1739" i="9"/>
  <c r="AC1740" i="9"/>
  <c r="AC1741" i="9"/>
  <c r="AC1742" i="9"/>
  <c r="AC1743" i="9"/>
  <c r="AC1744" i="9"/>
  <c r="AC1745" i="9"/>
  <c r="AC1746" i="9"/>
  <c r="AC1747" i="9"/>
  <c r="AC1748" i="9"/>
  <c r="AC1749" i="9"/>
  <c r="AC1750" i="9"/>
  <c r="AC1751" i="9"/>
  <c r="AC1752" i="9"/>
  <c r="AC1753" i="9"/>
  <c r="AC1754" i="9"/>
  <c r="AC1755" i="9"/>
  <c r="AC1756" i="9"/>
  <c r="AC1757" i="9"/>
  <c r="AC1758" i="9"/>
  <c r="AC1759" i="9"/>
  <c r="AC1760" i="9"/>
  <c r="AC1761" i="9"/>
  <c r="AC1762" i="9"/>
  <c r="AC1763" i="9"/>
  <c r="AC1764" i="9"/>
  <c r="AC1765" i="9"/>
  <c r="AC1766" i="9"/>
  <c r="AC1767" i="9"/>
  <c r="AC1768" i="9"/>
  <c r="AC1769" i="9"/>
  <c r="AC1770" i="9"/>
  <c r="AC1771" i="9"/>
  <c r="AC1772" i="9"/>
  <c r="AC1773" i="9"/>
  <c r="AC1774" i="9"/>
  <c r="AC1775" i="9"/>
  <c r="AC1776" i="9"/>
  <c r="AC1777" i="9"/>
  <c r="AC1778" i="9"/>
  <c r="AC1779" i="9"/>
  <c r="AC1780" i="9"/>
  <c r="AC1781" i="9"/>
  <c r="AC1782" i="9"/>
  <c r="AC1783" i="9"/>
  <c r="AC1784" i="9"/>
  <c r="AC1785" i="9"/>
  <c r="AC1786" i="9"/>
  <c r="AC1787" i="9"/>
  <c r="AC1788" i="9"/>
  <c r="AC1789" i="9"/>
  <c r="AC1790" i="9"/>
  <c r="AC1791" i="9"/>
  <c r="AC1792" i="9"/>
  <c r="AC1793" i="9"/>
  <c r="AC1794" i="9"/>
  <c r="AC1795" i="9"/>
  <c r="AC1796" i="9"/>
  <c r="AC1797" i="9"/>
  <c r="AC1798" i="9"/>
  <c r="AC1799" i="9"/>
  <c r="AC1800" i="9"/>
  <c r="AC1801" i="9"/>
  <c r="AC1802" i="9"/>
  <c r="AC1803" i="9"/>
  <c r="AC1804" i="9"/>
  <c r="AC1805" i="9"/>
  <c r="AC1806" i="9"/>
  <c r="AC1807" i="9"/>
  <c r="AC1808" i="9"/>
  <c r="AC1809" i="9"/>
  <c r="AC1810" i="9"/>
  <c r="AC1811" i="9"/>
  <c r="AC1812" i="9"/>
  <c r="AC1813" i="9"/>
  <c r="AC1814" i="9"/>
  <c r="AC1815" i="9"/>
  <c r="AC1816" i="9"/>
  <c r="AC1817" i="9"/>
  <c r="AC1818" i="9"/>
  <c r="AC1819" i="9"/>
  <c r="AC1820" i="9"/>
  <c r="AC1821" i="9"/>
  <c r="AC1822" i="9"/>
  <c r="AC1823" i="9"/>
  <c r="AC1824" i="9"/>
  <c r="AC1825" i="9"/>
  <c r="AC1826" i="9"/>
  <c r="AC1827" i="9"/>
  <c r="AC1828" i="9"/>
  <c r="AC1829" i="9"/>
  <c r="AC1830" i="9"/>
  <c r="AC1831" i="9"/>
  <c r="AC1832" i="9"/>
  <c r="AC1833" i="9"/>
  <c r="AC1834" i="9"/>
  <c r="AC1835" i="9"/>
  <c r="AC1836" i="9"/>
  <c r="AC1837" i="9"/>
  <c r="AC1838" i="9"/>
  <c r="AC1839" i="9"/>
  <c r="AC1840" i="9"/>
  <c r="AC1841" i="9"/>
  <c r="AC1842" i="9"/>
  <c r="AC1843" i="9"/>
  <c r="AC1844" i="9"/>
  <c r="AC1845" i="9"/>
  <c r="AC1846" i="9"/>
  <c r="AC1847" i="9"/>
  <c r="AC1848" i="9"/>
  <c r="AC1849" i="9"/>
  <c r="AC1850" i="9"/>
  <c r="AC1851" i="9"/>
  <c r="AC1852" i="9"/>
  <c r="AC1853" i="9"/>
  <c r="AC1854" i="9"/>
  <c r="AC1855" i="9"/>
  <c r="AC1856" i="9"/>
  <c r="AC1857" i="9"/>
  <c r="AC1858" i="9"/>
  <c r="AC1859" i="9"/>
  <c r="AC1860" i="9"/>
  <c r="AC1861" i="9"/>
  <c r="AC1862" i="9"/>
  <c r="AC1863" i="9"/>
  <c r="AC1864" i="9"/>
  <c r="AC1865" i="9"/>
  <c r="AC1866" i="9"/>
  <c r="AC1867" i="9"/>
  <c r="AC1868" i="9"/>
  <c r="AC1869" i="9"/>
  <c r="AC1870" i="9"/>
  <c r="AC1871" i="9"/>
  <c r="AC1872" i="9"/>
  <c r="AC1873" i="9"/>
  <c r="AC1874" i="9"/>
  <c r="AC1875" i="9"/>
  <c r="AC1876" i="9"/>
  <c r="AC1877" i="9"/>
  <c r="AC1878" i="9"/>
  <c r="AC1879" i="9"/>
  <c r="AC1880" i="9"/>
  <c r="AC1881" i="9"/>
  <c r="AC1882" i="9"/>
  <c r="AC1883" i="9"/>
  <c r="AC1884" i="9"/>
  <c r="AC1885" i="9"/>
  <c r="AC1886" i="9"/>
  <c r="AC1887" i="9"/>
  <c r="AC1888" i="9"/>
  <c r="AC1889" i="9"/>
  <c r="AC1890" i="9"/>
  <c r="AC1891" i="9"/>
  <c r="AC1892" i="9"/>
  <c r="AC1893" i="9"/>
  <c r="AC1894" i="9"/>
  <c r="AC1895" i="9"/>
  <c r="AC1896" i="9"/>
  <c r="AC1897" i="9"/>
  <c r="AC1898" i="9"/>
  <c r="AC1899" i="9"/>
  <c r="AC1900" i="9"/>
  <c r="AC1901" i="9"/>
  <c r="AC1902" i="9"/>
  <c r="AC1903" i="9"/>
  <c r="AC1904" i="9"/>
  <c r="AC1905" i="9"/>
  <c r="AC1906" i="9"/>
  <c r="AC1907" i="9"/>
  <c r="AC1908" i="9"/>
  <c r="AC1909" i="9"/>
  <c r="AC1910" i="9"/>
  <c r="AC1911" i="9"/>
  <c r="AC1912" i="9"/>
  <c r="AC1913" i="9"/>
  <c r="AC1914" i="9"/>
  <c r="AC1915" i="9"/>
  <c r="AC1916" i="9"/>
  <c r="AC1917" i="9"/>
  <c r="AC1918" i="9"/>
  <c r="AC1919" i="9"/>
  <c r="AC1920" i="9"/>
  <c r="AC1921" i="9"/>
  <c r="AC1922" i="9"/>
  <c r="AC1923" i="9"/>
  <c r="AC1924" i="9"/>
  <c r="AC1925" i="9"/>
  <c r="AC1926" i="9"/>
  <c r="AC1927" i="9"/>
  <c r="AC1928" i="9"/>
  <c r="AC1929" i="9"/>
  <c r="AC1930" i="9"/>
  <c r="AC1931" i="9"/>
  <c r="AC1932" i="9"/>
  <c r="AC1933" i="9"/>
  <c r="AC1934" i="9"/>
  <c r="AC1935" i="9"/>
  <c r="AC1936" i="9"/>
  <c r="AC1937" i="9"/>
  <c r="AC1938" i="9"/>
  <c r="AC1939" i="9"/>
  <c r="AC1940" i="9"/>
  <c r="AC1941" i="9"/>
  <c r="AC1942" i="9"/>
  <c r="AC1943" i="9"/>
  <c r="AC1944" i="9"/>
  <c r="AC1945" i="9"/>
  <c r="AC1946" i="9"/>
  <c r="AC1947" i="9"/>
  <c r="AC1948" i="9"/>
  <c r="AC1949" i="9"/>
  <c r="AC1950" i="9"/>
  <c r="AC1951" i="9"/>
  <c r="AC1952" i="9"/>
  <c r="AC1953" i="9"/>
  <c r="AC1954" i="9"/>
  <c r="AC1955" i="9"/>
  <c r="AC1956" i="9"/>
  <c r="AC1957" i="9"/>
  <c r="AC1958" i="9"/>
  <c r="AC1959" i="9"/>
  <c r="AC1960" i="9"/>
  <c r="AC1961" i="9"/>
  <c r="AC1962" i="9"/>
  <c r="AC1963" i="9"/>
  <c r="AC1964" i="9"/>
  <c r="AC1965" i="9"/>
  <c r="AC1966" i="9"/>
  <c r="AC1967" i="9"/>
  <c r="AC1968" i="9"/>
  <c r="AC1969" i="9"/>
  <c r="AC1970" i="9"/>
  <c r="AC1971" i="9"/>
  <c r="AC1972" i="9"/>
  <c r="AC1973" i="9"/>
  <c r="AC1974" i="9"/>
  <c r="AC1975" i="9"/>
  <c r="AC1976" i="9"/>
  <c r="AC1977" i="9"/>
  <c r="AC1978" i="9"/>
  <c r="AC1979" i="9"/>
  <c r="AC1980" i="9"/>
  <c r="AC1981" i="9"/>
  <c r="AC1982" i="9"/>
  <c r="AC1983" i="9"/>
  <c r="AC1984" i="9"/>
  <c r="AC1985" i="9"/>
  <c r="AC1986" i="9"/>
  <c r="AC1987" i="9"/>
  <c r="AC1988" i="9"/>
  <c r="AC1989" i="9"/>
  <c r="AC1990" i="9"/>
  <c r="AC1991" i="9"/>
  <c r="AC1992" i="9"/>
  <c r="AC1993" i="9"/>
  <c r="AC1994" i="9"/>
  <c r="AC1995" i="9"/>
  <c r="AC1996" i="9"/>
  <c r="AC1997" i="9"/>
  <c r="AC1998" i="9"/>
  <c r="AC1999" i="9"/>
  <c r="AC2000" i="9"/>
  <c r="AC2001" i="9"/>
  <c r="AC2002" i="9"/>
  <c r="AC2003" i="9"/>
  <c r="AC2004" i="9"/>
  <c r="AC2005" i="9"/>
  <c r="AC2006" i="9"/>
  <c r="AC2007" i="9"/>
  <c r="AC2008" i="9"/>
  <c r="AC2009" i="9"/>
  <c r="AC2010" i="9"/>
  <c r="AC2011" i="9"/>
  <c r="AC2012" i="9"/>
  <c r="AC2013" i="9"/>
  <c r="AC2014" i="9"/>
  <c r="AC2015" i="9"/>
  <c r="AC2016" i="9"/>
  <c r="AC2017" i="9"/>
  <c r="AC2018" i="9"/>
  <c r="AC2019" i="9"/>
  <c r="AC2020" i="9"/>
  <c r="AC2021" i="9"/>
  <c r="AC2022" i="9"/>
  <c r="AC2023" i="9"/>
  <c r="AC2024" i="9"/>
  <c r="AC2025" i="9"/>
  <c r="AC2026" i="9"/>
  <c r="AC2027" i="9"/>
  <c r="AC2028" i="9"/>
  <c r="AC2029" i="9"/>
  <c r="AC2030" i="9"/>
  <c r="AC2031" i="9"/>
  <c r="AC2032" i="9"/>
  <c r="AC2033" i="9"/>
  <c r="AC2034" i="9"/>
  <c r="AC2035" i="9"/>
  <c r="AC2036" i="9"/>
  <c r="AC2037" i="9"/>
  <c r="AC2038" i="9"/>
  <c r="AC2039" i="9"/>
  <c r="AC2040" i="9"/>
  <c r="AC2041" i="9"/>
  <c r="AC2042" i="9"/>
  <c r="AC2043" i="9"/>
  <c r="AC2044" i="9"/>
  <c r="AC2045" i="9"/>
  <c r="AC2046" i="9"/>
  <c r="AC2047" i="9"/>
  <c r="AC2048" i="9"/>
  <c r="AC2049" i="9"/>
  <c r="AC2050" i="9"/>
  <c r="AC2051" i="9"/>
  <c r="AC2052" i="9"/>
  <c r="AC2053" i="9"/>
  <c r="AC2054" i="9"/>
  <c r="AC2055" i="9"/>
  <c r="AC2056" i="9"/>
  <c r="AC2057" i="9"/>
  <c r="AC2058" i="9"/>
  <c r="AC2059" i="9"/>
  <c r="AC2060" i="9"/>
  <c r="AC2061" i="9"/>
  <c r="AC2062" i="9"/>
  <c r="AC2063" i="9"/>
  <c r="AC2064" i="9"/>
  <c r="AC2065" i="9"/>
  <c r="AC2066" i="9"/>
  <c r="AC2067" i="9"/>
  <c r="AC2068" i="9"/>
  <c r="AC2069" i="9"/>
  <c r="AC2070" i="9"/>
  <c r="AC2071" i="9"/>
  <c r="AC2072" i="9"/>
  <c r="AC2073" i="9"/>
  <c r="AC2074" i="9"/>
  <c r="AC2075" i="9"/>
  <c r="AC2076" i="9"/>
  <c r="AC2077" i="9"/>
  <c r="AC2078" i="9"/>
  <c r="AC2079" i="9"/>
  <c r="AC2080" i="9"/>
  <c r="AC2081" i="9"/>
  <c r="AC2082" i="9"/>
  <c r="AC2083" i="9"/>
  <c r="AC2084" i="9"/>
  <c r="AC2085" i="9"/>
  <c r="AC2086" i="9"/>
  <c r="AC2087" i="9"/>
  <c r="AC2088" i="9"/>
  <c r="AC2089" i="9"/>
  <c r="AC2090" i="9"/>
  <c r="AC2091" i="9"/>
  <c r="AC2092" i="9"/>
  <c r="AC2093" i="9"/>
  <c r="AC2094" i="9"/>
  <c r="AC2095" i="9"/>
  <c r="AC2096" i="9"/>
  <c r="AC2097" i="9"/>
  <c r="AC2098" i="9"/>
  <c r="AC2099" i="9"/>
  <c r="AC2100" i="9"/>
  <c r="AC2101" i="9"/>
  <c r="AC2102" i="9"/>
  <c r="AC2103" i="9"/>
  <c r="AC2104" i="9"/>
  <c r="AC2105" i="9"/>
  <c r="AC2106" i="9"/>
  <c r="AC2107" i="9"/>
  <c r="AC2108" i="9"/>
  <c r="AC2109" i="9"/>
  <c r="AC2110" i="9"/>
  <c r="AC2111" i="9"/>
  <c r="AC2112" i="9"/>
  <c r="AC2113" i="9"/>
  <c r="AC2114" i="9"/>
  <c r="AC2115" i="9"/>
  <c r="AC2116" i="9"/>
  <c r="AC2117" i="9"/>
  <c r="AC2118" i="9"/>
  <c r="AC2119" i="9"/>
  <c r="AC2120" i="9"/>
  <c r="AC2121" i="9"/>
  <c r="AC2122" i="9"/>
  <c r="AC2123" i="9"/>
  <c r="AC2124" i="9"/>
  <c r="AC2125" i="9"/>
  <c r="AC2126" i="9"/>
  <c r="AC2127" i="9"/>
  <c r="AC2128" i="9"/>
  <c r="AC2129" i="9"/>
  <c r="AC2130" i="9"/>
  <c r="AC2131" i="9"/>
  <c r="AC2132" i="9"/>
  <c r="AC2133" i="9"/>
  <c r="AC2134" i="9"/>
  <c r="AC2135" i="9"/>
  <c r="AC2136" i="9"/>
  <c r="AC2137" i="9"/>
  <c r="AC2138" i="9"/>
  <c r="AC2139" i="9"/>
  <c r="AC2140" i="9"/>
  <c r="AC2141" i="9"/>
  <c r="AC2142" i="9"/>
  <c r="AC2143" i="9"/>
  <c r="AC2144" i="9"/>
  <c r="AC2145" i="9"/>
  <c r="AC2146" i="9"/>
  <c r="AC2147" i="9"/>
  <c r="AC2148" i="9"/>
  <c r="AC2149" i="9"/>
  <c r="AC2150" i="9"/>
  <c r="AC2151" i="9"/>
  <c r="AC2152" i="9"/>
  <c r="AC2153" i="9"/>
  <c r="AC2154" i="9"/>
  <c r="AC2155" i="9"/>
  <c r="AC2156" i="9"/>
  <c r="AC2157" i="9"/>
  <c r="AC2158" i="9"/>
  <c r="AC2159" i="9"/>
  <c r="AC2160" i="9"/>
  <c r="AC2161" i="9"/>
  <c r="AC2162" i="9"/>
  <c r="AC2163" i="9"/>
  <c r="AC2164" i="9"/>
  <c r="AC2165" i="9"/>
  <c r="AC2166" i="9"/>
  <c r="AC2167" i="9"/>
  <c r="AC2168" i="9"/>
  <c r="AC2169" i="9"/>
  <c r="AC2170" i="9"/>
  <c r="AC2171" i="9"/>
  <c r="AC2172" i="9"/>
  <c r="AC2173" i="9"/>
  <c r="AC2174" i="9"/>
  <c r="AC2175" i="9"/>
  <c r="AC2176" i="9"/>
  <c r="AC2177" i="9"/>
  <c r="AC2178" i="9"/>
  <c r="AC2179" i="9"/>
  <c r="AC2180" i="9"/>
  <c r="AC2181" i="9"/>
  <c r="AC2182" i="9"/>
  <c r="AC2183" i="9"/>
  <c r="AC2184" i="9"/>
  <c r="AC2185" i="9"/>
  <c r="AC2186" i="9"/>
  <c r="AC2187" i="9"/>
  <c r="AC2188" i="9"/>
  <c r="AC2189" i="9"/>
  <c r="AC2190" i="9"/>
  <c r="AC2191" i="9"/>
  <c r="AC2192" i="9"/>
  <c r="AC2193" i="9"/>
  <c r="AC2194" i="9"/>
  <c r="AC2195" i="9"/>
  <c r="AC2196" i="9"/>
  <c r="AC2197" i="9"/>
  <c r="AC2198" i="9"/>
  <c r="AC2199" i="9"/>
  <c r="AC2200" i="9"/>
  <c r="AC2201" i="9"/>
  <c r="AC2202" i="9"/>
  <c r="AC2203" i="9"/>
  <c r="AC2204" i="9"/>
  <c r="AC2205" i="9"/>
  <c r="AC2206" i="9"/>
  <c r="AC2207" i="9"/>
  <c r="AC2208" i="9"/>
  <c r="AC2209" i="9"/>
  <c r="AC2210" i="9"/>
  <c r="AC2211" i="9"/>
  <c r="AC2212" i="9"/>
  <c r="AC2213" i="9"/>
  <c r="AC2214" i="9"/>
  <c r="AC2215" i="9"/>
  <c r="AC2216" i="9"/>
  <c r="AC2217" i="9"/>
  <c r="AC2218" i="9"/>
  <c r="AC2219" i="9"/>
  <c r="AC2220" i="9"/>
  <c r="AC2221" i="9"/>
  <c r="AC2222" i="9"/>
  <c r="AC2223" i="9"/>
  <c r="AC2224" i="9"/>
  <c r="AC2225" i="9"/>
  <c r="AC2226" i="9"/>
  <c r="AC2227" i="9"/>
  <c r="AC2228" i="9"/>
  <c r="AC2229" i="9"/>
  <c r="AC2230" i="9"/>
  <c r="AC2231" i="9"/>
  <c r="AC2232" i="9"/>
  <c r="AC2233" i="9"/>
  <c r="AC2234" i="9"/>
  <c r="AC2235" i="9"/>
  <c r="AC2236" i="9"/>
  <c r="AC2237" i="9"/>
  <c r="AC2238" i="9"/>
  <c r="AC2239" i="9"/>
  <c r="AC2240" i="9"/>
  <c r="AC2241" i="9"/>
  <c r="AC2242" i="9"/>
  <c r="AC2243" i="9"/>
  <c r="AC2244" i="9"/>
  <c r="AC2245" i="9"/>
  <c r="AC2246" i="9"/>
  <c r="AC2247" i="9"/>
  <c r="AC2248" i="9"/>
  <c r="AC2249" i="9"/>
  <c r="AC2250" i="9"/>
  <c r="AC2251" i="9"/>
  <c r="AC2252" i="9"/>
  <c r="AC2253" i="9"/>
  <c r="AC2254" i="9"/>
  <c r="AC2255" i="9"/>
  <c r="AC2256" i="9"/>
  <c r="AC2257" i="9"/>
  <c r="AC2258" i="9"/>
  <c r="AC2259" i="9"/>
  <c r="AC2260" i="9"/>
  <c r="AC2261" i="9"/>
  <c r="AC2262" i="9"/>
  <c r="AC2263" i="9"/>
  <c r="AC2264" i="9"/>
  <c r="AC2265" i="9"/>
  <c r="AC2266" i="9"/>
  <c r="AC2267" i="9"/>
  <c r="AC2268" i="9"/>
  <c r="AC2269" i="9"/>
  <c r="AC2270" i="9"/>
  <c r="AC2271" i="9"/>
  <c r="AC2272" i="9"/>
  <c r="AC2273" i="9"/>
  <c r="AC2274" i="9"/>
  <c r="AC2275" i="9"/>
  <c r="AC2276" i="9"/>
  <c r="AC2277" i="9"/>
  <c r="AC2278" i="9"/>
  <c r="AC2279" i="9"/>
  <c r="AC2280" i="9"/>
  <c r="AC2281" i="9"/>
  <c r="AC2282" i="9"/>
  <c r="AC2283" i="9"/>
  <c r="AC2284" i="9"/>
  <c r="AC2285" i="9"/>
  <c r="AC2286" i="9"/>
  <c r="AC2287" i="9"/>
  <c r="AC2288" i="9"/>
  <c r="AC2289" i="9"/>
  <c r="AC2290" i="9"/>
  <c r="AC2291" i="9"/>
  <c r="AC2292" i="9"/>
  <c r="AC2293" i="9"/>
  <c r="AC2294" i="9"/>
  <c r="AC2295" i="9"/>
  <c r="AC2296" i="9"/>
  <c r="AC2297" i="9"/>
  <c r="AC2298" i="9"/>
  <c r="AC2299" i="9"/>
  <c r="AC2300" i="9"/>
  <c r="AC2301" i="9"/>
  <c r="AC2302" i="9"/>
  <c r="AC2303" i="9"/>
  <c r="AC2304" i="9"/>
  <c r="AC2305" i="9"/>
  <c r="AC2306" i="9"/>
  <c r="AC2307" i="9"/>
  <c r="AC2308" i="9"/>
  <c r="AC2309" i="9"/>
  <c r="AC2310" i="9"/>
  <c r="AC2311" i="9"/>
  <c r="AC2312" i="9"/>
  <c r="AC2313" i="9"/>
  <c r="AC2314" i="9"/>
  <c r="AC2315" i="9"/>
  <c r="AC2316" i="9"/>
  <c r="AC2317" i="9"/>
  <c r="AC2318" i="9"/>
  <c r="AC2319" i="9"/>
  <c r="AC2320" i="9"/>
  <c r="AC2321" i="9"/>
  <c r="AC2322" i="9"/>
  <c r="AC2323" i="9"/>
  <c r="AC2324" i="9"/>
  <c r="AC2325" i="9"/>
  <c r="AC2326" i="9"/>
  <c r="AC2327" i="9"/>
  <c r="AC2328" i="9"/>
  <c r="AC2329" i="9"/>
  <c r="AC2330" i="9"/>
  <c r="AC2331" i="9"/>
  <c r="AC2332" i="9"/>
  <c r="AC2333" i="9"/>
  <c r="AC2334" i="9"/>
  <c r="AC2335" i="9"/>
  <c r="AC2336" i="9"/>
  <c r="AC2337" i="9"/>
  <c r="AC2338" i="9"/>
  <c r="AC2339" i="9"/>
  <c r="AC2340" i="9"/>
  <c r="AC2341" i="9"/>
  <c r="AC2342" i="9"/>
  <c r="AC2343" i="9"/>
  <c r="AC2344" i="9"/>
  <c r="AC2345" i="9"/>
  <c r="AC2346" i="9"/>
  <c r="AC2347" i="9"/>
  <c r="AC2348" i="9"/>
  <c r="AC2349" i="9"/>
  <c r="AC2350" i="9"/>
  <c r="AC2351" i="9"/>
  <c r="AC2352" i="9"/>
  <c r="AC2353" i="9"/>
  <c r="AC2354" i="9"/>
  <c r="AC2355" i="9"/>
  <c r="AC2356" i="9"/>
  <c r="AC2357" i="9"/>
  <c r="AC2358" i="9"/>
  <c r="AC2359" i="9"/>
  <c r="AC2360" i="9"/>
  <c r="AC2361" i="9"/>
  <c r="AC2362" i="9"/>
  <c r="AC2363" i="9"/>
  <c r="AC2364" i="9"/>
  <c r="AC2365" i="9"/>
  <c r="AC2366" i="9"/>
  <c r="AC2367" i="9"/>
  <c r="AC2368" i="9"/>
  <c r="AC2369" i="9"/>
  <c r="AC2370" i="9"/>
  <c r="AC2371" i="9"/>
  <c r="AC2372" i="9"/>
  <c r="AC2373" i="9"/>
  <c r="AC2374" i="9"/>
  <c r="AC2375" i="9"/>
  <c r="AC2376" i="9"/>
  <c r="AC2377" i="9"/>
  <c r="AC2378" i="9"/>
  <c r="AC2379" i="9"/>
  <c r="AC2380" i="9"/>
  <c r="AC2381" i="9"/>
  <c r="AC2382" i="9"/>
  <c r="AC2383" i="9"/>
  <c r="AC2384" i="9"/>
  <c r="AC2385" i="9"/>
  <c r="AC2386" i="9"/>
  <c r="AC2387" i="9"/>
  <c r="AC2388" i="9"/>
  <c r="AC2389" i="9"/>
  <c r="AC2390" i="9"/>
  <c r="AC2391" i="9"/>
  <c r="AC2392" i="9"/>
  <c r="AC2393" i="9"/>
  <c r="AC2394" i="9"/>
  <c r="AC2395" i="9"/>
  <c r="AC2396" i="9"/>
  <c r="AC2397" i="9"/>
  <c r="AC2398" i="9"/>
  <c r="AC2399" i="9"/>
  <c r="AC2400" i="9"/>
  <c r="AC2401" i="9"/>
  <c r="AC2402" i="9"/>
  <c r="AC2403" i="9"/>
  <c r="AC2404" i="9"/>
  <c r="AC2405" i="9"/>
  <c r="AC2406" i="9"/>
  <c r="AC2407" i="9"/>
  <c r="AC2408" i="9"/>
  <c r="AC2409" i="9"/>
  <c r="AC2410" i="9"/>
  <c r="AC2411" i="9"/>
  <c r="AC2412" i="9"/>
  <c r="AC2413" i="9"/>
  <c r="AC2414" i="9"/>
  <c r="AC2415" i="9"/>
  <c r="AC2416" i="9"/>
  <c r="AC2417" i="9"/>
  <c r="AC2418" i="9"/>
  <c r="AC2419" i="9"/>
  <c r="AC2420" i="9"/>
  <c r="AC2421" i="9"/>
  <c r="AC2422" i="9"/>
  <c r="AC2423" i="9"/>
  <c r="AC2424" i="9"/>
  <c r="AC2425" i="9"/>
  <c r="AC2426" i="9"/>
  <c r="AC2427" i="9"/>
  <c r="AC2428" i="9"/>
  <c r="AC2429" i="9"/>
  <c r="AC2430" i="9"/>
  <c r="AC2431" i="9"/>
  <c r="AC2432" i="9"/>
  <c r="AC2433" i="9"/>
  <c r="AC2434" i="9"/>
  <c r="AC2435" i="9"/>
  <c r="AC2436" i="9"/>
  <c r="AC2437" i="9"/>
  <c r="AC2438" i="9"/>
  <c r="AC2439" i="9"/>
  <c r="AC2440" i="9"/>
  <c r="AC2441" i="9"/>
  <c r="AC2442" i="9"/>
  <c r="AC2443" i="9"/>
  <c r="AC2444" i="9"/>
  <c r="AC2445" i="9"/>
  <c r="AC2446" i="9"/>
  <c r="AC2447" i="9"/>
  <c r="AC2448" i="9"/>
  <c r="AC2449" i="9"/>
  <c r="AC2450" i="9"/>
  <c r="AC2451" i="9"/>
  <c r="AC2452" i="9"/>
  <c r="AC2453" i="9"/>
  <c r="AC2454" i="9"/>
  <c r="AC2455" i="9"/>
  <c r="AC2456" i="9"/>
  <c r="AC2457" i="9"/>
  <c r="AC2458" i="9"/>
  <c r="AC2459" i="9"/>
  <c r="AC2460" i="9"/>
  <c r="AC2461" i="9"/>
  <c r="AC2462" i="9"/>
  <c r="AC2463" i="9"/>
  <c r="AC2464" i="9"/>
  <c r="AC2465" i="9"/>
  <c r="AC2466" i="9"/>
  <c r="AC2467" i="9"/>
  <c r="AC2468" i="9"/>
  <c r="AC2469" i="9"/>
  <c r="AC2470" i="9"/>
  <c r="AC2471" i="9"/>
  <c r="AC2472" i="9"/>
  <c r="AC2473" i="9"/>
  <c r="AC2474" i="9"/>
  <c r="AC2475" i="9"/>
  <c r="AC2476" i="9"/>
  <c r="AC2477" i="9"/>
  <c r="AC2478" i="9"/>
  <c r="AC2479" i="9"/>
  <c r="AC2480" i="9"/>
  <c r="AC2481" i="9"/>
  <c r="AC2482" i="9"/>
  <c r="AC2483" i="9"/>
  <c r="AC2484" i="9"/>
  <c r="AC2485" i="9"/>
  <c r="AC2486" i="9"/>
  <c r="AC2487" i="9"/>
  <c r="AC2488" i="9"/>
  <c r="AC2489" i="9"/>
  <c r="AC2490" i="9"/>
  <c r="AC2491" i="9"/>
  <c r="AC2492" i="9"/>
  <c r="AC2493" i="9"/>
  <c r="AC2494" i="9"/>
  <c r="AC2495" i="9"/>
  <c r="AC2496" i="9"/>
  <c r="AC2497" i="9"/>
  <c r="AC2498" i="9"/>
  <c r="AC2499" i="9"/>
  <c r="AC2500" i="9"/>
  <c r="AC2501" i="9"/>
  <c r="AC2502" i="9"/>
  <c r="AC2503" i="9"/>
  <c r="AC2504" i="9"/>
  <c r="AC2505" i="9"/>
  <c r="AC2506" i="9"/>
  <c r="AC2507" i="9"/>
  <c r="AC2508" i="9"/>
  <c r="AC2509" i="9"/>
  <c r="AC2510" i="9"/>
  <c r="AC2511" i="9"/>
  <c r="AC2512" i="9"/>
  <c r="AC2513" i="9"/>
  <c r="AC2514" i="9"/>
  <c r="AV10" i="11" l="1"/>
  <c r="AU10" i="11"/>
  <c r="AT10" i="11"/>
  <c r="AA16" i="9" l="1"/>
  <c r="AB16" i="9" s="1"/>
  <c r="AC16" i="9" s="1"/>
  <c r="AI21" i="10" l="1"/>
  <c r="AC10" i="10" l="1"/>
  <c r="Z10" i="10" a="1"/>
  <c r="Z10" i="10" s="1"/>
  <c r="Z11" i="10" a="1"/>
  <c r="Z11" i="10" s="1"/>
  <c r="Z12" i="10" a="1"/>
  <c r="Z12" i="10" s="1"/>
  <c r="Z13" i="10" a="1"/>
  <c r="Z13" i="10" s="1"/>
  <c r="Z14" i="10" a="1"/>
  <c r="Z14" i="10" s="1"/>
  <c r="Z15" i="10" a="1"/>
  <c r="Z15" i="10" s="1"/>
  <c r="Z16" i="10" a="1"/>
  <c r="Z16" i="10" s="1"/>
  <c r="Z17" i="10" a="1"/>
  <c r="Z17" i="10" s="1"/>
  <c r="Z18" i="10" a="1"/>
  <c r="Z18" i="10" s="1"/>
  <c r="Z19" i="10" a="1"/>
  <c r="Z19" i="10" s="1"/>
  <c r="Z20" i="10" a="1"/>
  <c r="Z20" i="10" s="1"/>
  <c r="Z21" i="10" a="1"/>
  <c r="Z21" i="10" s="1"/>
  <c r="Z22" i="10" a="1"/>
  <c r="Z22" i="10" s="1"/>
  <c r="Z23" i="10" a="1"/>
  <c r="Z23" i="10" s="1"/>
  <c r="Z24" i="10" a="1"/>
  <c r="Z24" i="10" s="1"/>
  <c r="Z25" i="10" a="1"/>
  <c r="Z25" i="10" s="1"/>
  <c r="Z26" i="10" a="1"/>
  <c r="Z26" i="10" s="1"/>
  <c r="Z27" i="10" a="1"/>
  <c r="Z27" i="10" s="1"/>
  <c r="Z28" i="10" a="1"/>
  <c r="Z28" i="10" s="1"/>
  <c r="Z29" i="10" a="1"/>
  <c r="Z29" i="10" s="1"/>
  <c r="Z30" i="10" a="1"/>
  <c r="Z30" i="10" s="1"/>
  <c r="Z31" i="10" a="1"/>
  <c r="Z31" i="10" s="1"/>
  <c r="Z32" i="10" a="1"/>
  <c r="Z32" i="10" s="1"/>
  <c r="Z33" i="10" a="1"/>
  <c r="Z33" i="10" s="1"/>
  <c r="Z34" i="10" a="1"/>
  <c r="Z34" i="10" s="1"/>
  <c r="Z35" i="10" a="1"/>
  <c r="Z35" i="10" s="1"/>
  <c r="Z36" i="10" a="1"/>
  <c r="Z36" i="10" s="1"/>
  <c r="Z37" i="10" a="1"/>
  <c r="Z37" i="10" s="1"/>
  <c r="Z38" i="10" a="1"/>
  <c r="Z38" i="10" s="1"/>
  <c r="Z39" i="10" a="1"/>
  <c r="Z39" i="10" s="1"/>
  <c r="Z40" i="10" a="1"/>
  <c r="Z40" i="10" s="1"/>
  <c r="Z41" i="10" a="1"/>
  <c r="Z41" i="10" s="1"/>
  <c r="Z42" i="10" a="1"/>
  <c r="Z42" i="10" s="1"/>
  <c r="Z43" i="10" a="1"/>
  <c r="Z43" i="10" s="1"/>
  <c r="Z44" i="10" a="1"/>
  <c r="Z44" i="10" s="1"/>
  <c r="Z45" i="10" a="1"/>
  <c r="Z45" i="10" s="1"/>
  <c r="Z46" i="10" a="1"/>
  <c r="Z46" i="10" s="1"/>
  <c r="Z47" i="10" a="1"/>
  <c r="Z47" i="10" s="1"/>
  <c r="Z48" i="10" a="1"/>
  <c r="Z48" i="10" s="1"/>
  <c r="Z49" i="10" a="1"/>
  <c r="Z49" i="10" s="1"/>
  <c r="Z50" i="10" a="1"/>
  <c r="Z50" i="10" s="1"/>
  <c r="Z51" i="10" a="1"/>
  <c r="Z51" i="10" s="1"/>
  <c r="Z52" i="10" a="1"/>
  <c r="Z52" i="10" s="1"/>
  <c r="Z53" i="10" a="1"/>
  <c r="Z53" i="10" s="1"/>
  <c r="Z54" i="10" a="1"/>
  <c r="Z54" i="10" s="1"/>
  <c r="Z55" i="10" a="1"/>
  <c r="Z55" i="10" s="1"/>
  <c r="Z56" i="10" a="1"/>
  <c r="Z56" i="10" s="1"/>
  <c r="Z57" i="10" a="1"/>
  <c r="Z57" i="10" s="1"/>
  <c r="Z58" i="10" a="1"/>
  <c r="Z58" i="10" s="1"/>
  <c r="Z59" i="10" a="1"/>
  <c r="Z59" i="10" s="1"/>
  <c r="Z60" i="10" a="1"/>
  <c r="Z60" i="10" s="1"/>
  <c r="Z61" i="10" a="1"/>
  <c r="Z61" i="10" s="1"/>
  <c r="Z62" i="10" a="1"/>
  <c r="Z62" i="10" s="1"/>
  <c r="Z63" i="10" a="1"/>
  <c r="Z63" i="10" s="1"/>
  <c r="Z64" i="10" a="1"/>
  <c r="Z64" i="10" s="1"/>
  <c r="Z65" i="10" a="1"/>
  <c r="Z65" i="10" s="1"/>
  <c r="Z66" i="10" a="1"/>
  <c r="Z66" i="10" s="1"/>
  <c r="Z67" i="10" a="1"/>
  <c r="Z67" i="10" s="1"/>
  <c r="Z68" i="10" a="1"/>
  <c r="Z68" i="10" s="1"/>
  <c r="Z69" i="10" a="1"/>
  <c r="Z69" i="10" s="1"/>
  <c r="Z70" i="10" a="1"/>
  <c r="Z70" i="10" s="1"/>
  <c r="Z71" i="10" a="1"/>
  <c r="Z71" i="10" s="1"/>
  <c r="Z72" i="10" a="1"/>
  <c r="Z72" i="10" s="1"/>
  <c r="Z73" i="10" a="1"/>
  <c r="Z73" i="10" s="1"/>
  <c r="Z74" i="10" a="1"/>
  <c r="Z74" i="10" s="1"/>
  <c r="Z75" i="10" a="1"/>
  <c r="Z75" i="10" s="1"/>
  <c r="Z76" i="10" a="1"/>
  <c r="Z76" i="10" s="1"/>
  <c r="Z77" i="10" a="1"/>
  <c r="Z77" i="10" s="1"/>
  <c r="Z78" i="10" a="1"/>
  <c r="Z78" i="10" s="1"/>
  <c r="Z79" i="10" a="1"/>
  <c r="Z79" i="10" s="1"/>
  <c r="Z80" i="10" a="1"/>
  <c r="Z80" i="10" s="1"/>
  <c r="Z81" i="10" a="1"/>
  <c r="Z81" i="10" s="1"/>
  <c r="Z82" i="10" a="1"/>
  <c r="Z82" i="10" s="1"/>
  <c r="Z83" i="10" a="1"/>
  <c r="Z83" i="10" s="1"/>
  <c r="Z84" i="10" a="1"/>
  <c r="Z84" i="10" s="1"/>
  <c r="Z85" i="10" a="1"/>
  <c r="Z85" i="10" s="1"/>
  <c r="Z86" i="10" a="1"/>
  <c r="Z86" i="10" s="1"/>
  <c r="Z87" i="10" a="1"/>
  <c r="Z87" i="10" s="1"/>
  <c r="Z88" i="10" a="1"/>
  <c r="Z88" i="10" s="1"/>
  <c r="Z89" i="10" a="1"/>
  <c r="Z89" i="10" s="1"/>
  <c r="Z90" i="10" a="1"/>
  <c r="Z90" i="10" s="1"/>
  <c r="Z91" i="10" a="1"/>
  <c r="Z91" i="10" s="1"/>
  <c r="Z92" i="10" a="1"/>
  <c r="Z92" i="10" s="1"/>
  <c r="Z93" i="10" a="1"/>
  <c r="Z93" i="10" s="1"/>
  <c r="Z94" i="10" a="1"/>
  <c r="Z94" i="10" s="1"/>
  <c r="Z95" i="10" a="1"/>
  <c r="Z95" i="10" s="1"/>
  <c r="Z96" i="10" a="1"/>
  <c r="Z96" i="10" s="1"/>
  <c r="Z97" i="10" a="1"/>
  <c r="Z97" i="10" s="1"/>
  <c r="Z98" i="10" a="1"/>
  <c r="Z98" i="10" s="1"/>
  <c r="Z99" i="10" a="1"/>
  <c r="Z99" i="10" s="1"/>
  <c r="Z100" i="10" a="1"/>
  <c r="Z100" i="10" s="1"/>
  <c r="Z101" i="10" a="1"/>
  <c r="Z101" i="10" s="1"/>
  <c r="Z102" i="10" a="1"/>
  <c r="Z102" i="10" s="1"/>
  <c r="Z103" i="10" a="1"/>
  <c r="Z103" i="10" s="1"/>
  <c r="Z104" i="10" a="1"/>
  <c r="Z104" i="10" s="1"/>
  <c r="Z105" i="10" a="1"/>
  <c r="Z105" i="10" s="1"/>
  <c r="Z106" i="10" a="1"/>
  <c r="Z106" i="10" s="1"/>
  <c r="Z107" i="10" a="1"/>
  <c r="Z107" i="10" s="1"/>
  <c r="Z108" i="10" a="1"/>
  <c r="Z108" i="10" s="1"/>
  <c r="Z109" i="10" a="1"/>
  <c r="Z109" i="10" s="1"/>
  <c r="Z110" i="10" a="1"/>
  <c r="Z110" i="10" s="1"/>
  <c r="Z111" i="10" a="1"/>
  <c r="Z111" i="10" s="1"/>
  <c r="Z112" i="10" a="1"/>
  <c r="Z112" i="10" s="1"/>
  <c r="Z113" i="10" a="1"/>
  <c r="Z113" i="10" s="1"/>
  <c r="Z114" i="10" a="1"/>
  <c r="Z114" i="10" s="1"/>
  <c r="Z115" i="10" a="1"/>
  <c r="Z115" i="10" s="1"/>
  <c r="Z116" i="10" a="1"/>
  <c r="Z116" i="10" s="1"/>
  <c r="Z117" i="10" a="1"/>
  <c r="Z117" i="10" s="1"/>
  <c r="Z118" i="10" a="1"/>
  <c r="Z118" i="10" s="1"/>
  <c r="Z119" i="10" a="1"/>
  <c r="Z119" i="10" s="1"/>
  <c r="Z120" i="10" a="1"/>
  <c r="Z120" i="10" s="1"/>
  <c r="Z121" i="10" a="1"/>
  <c r="Z121" i="10" s="1"/>
  <c r="Z122" i="10" a="1"/>
  <c r="Z122" i="10" s="1"/>
  <c r="Z123" i="10" a="1"/>
  <c r="Z123" i="10" s="1"/>
  <c r="Z124" i="10" a="1"/>
  <c r="Z124" i="10" s="1"/>
  <c r="Z125" i="10" a="1"/>
  <c r="Z125" i="10" s="1"/>
  <c r="Z126" i="10" a="1"/>
  <c r="Z126" i="10" s="1"/>
  <c r="Z127" i="10" a="1"/>
  <c r="Z127" i="10" s="1"/>
  <c r="Z128" i="10" a="1"/>
  <c r="Z128" i="10" s="1"/>
  <c r="Z129" i="10" a="1"/>
  <c r="Z129" i="10" s="1"/>
  <c r="Z130" i="10" a="1"/>
  <c r="Z130" i="10" s="1"/>
  <c r="Z131" i="10" a="1"/>
  <c r="Z131" i="10" s="1"/>
  <c r="Z132" i="10" a="1"/>
  <c r="Z132" i="10" s="1"/>
  <c r="Z133" i="10" a="1"/>
  <c r="Z133" i="10" s="1"/>
  <c r="Z134" i="10" a="1"/>
  <c r="Z134" i="10" s="1"/>
  <c r="Z135" i="10" a="1"/>
  <c r="Z135" i="10" s="1"/>
  <c r="Z136" i="10" a="1"/>
  <c r="Z136" i="10" s="1"/>
  <c r="Z137" i="10" a="1"/>
  <c r="Z137" i="10" s="1"/>
  <c r="Z138" i="10" a="1"/>
  <c r="Z138" i="10" s="1"/>
  <c r="Z139" i="10" a="1"/>
  <c r="Z139" i="10" s="1"/>
  <c r="Z140" i="10" a="1"/>
  <c r="Z140" i="10" s="1"/>
  <c r="Z141" i="10" a="1"/>
  <c r="Z141" i="10" s="1"/>
  <c r="Z142" i="10" a="1"/>
  <c r="Z142" i="10" s="1"/>
  <c r="Z143" i="10" a="1"/>
  <c r="Z143" i="10" s="1"/>
  <c r="Z144" i="10" a="1"/>
  <c r="Z144" i="10" s="1"/>
  <c r="Z145" i="10" a="1"/>
  <c r="Z145" i="10" s="1"/>
  <c r="Z146" i="10" a="1"/>
  <c r="Z146" i="10" s="1"/>
  <c r="Z147" i="10" a="1"/>
  <c r="Z147" i="10" s="1"/>
  <c r="Z148" i="10" a="1"/>
  <c r="Z148" i="10" s="1"/>
  <c r="Z149" i="10" a="1"/>
  <c r="Z149" i="10" s="1"/>
  <c r="Z150" i="10" a="1"/>
  <c r="Z150" i="10" s="1"/>
  <c r="Z151" i="10" a="1"/>
  <c r="Z151" i="10" s="1"/>
  <c r="Z152" i="10" a="1"/>
  <c r="Z152" i="10" s="1"/>
  <c r="Z153" i="10" a="1"/>
  <c r="Z153" i="10" s="1"/>
  <c r="Z154" i="10" a="1"/>
  <c r="Z154" i="10" s="1"/>
  <c r="Z155" i="10" a="1"/>
  <c r="Z155" i="10" s="1"/>
  <c r="Z156" i="10" a="1"/>
  <c r="Z156" i="10" s="1"/>
  <c r="Z157" i="10" a="1"/>
  <c r="Z157" i="10" s="1"/>
  <c r="Z158" i="10" a="1"/>
  <c r="Z158" i="10" s="1"/>
  <c r="Z159" i="10" a="1"/>
  <c r="Z159" i="10" s="1"/>
  <c r="Z160" i="10" a="1"/>
  <c r="Z160" i="10" s="1"/>
  <c r="Z161" i="10" a="1"/>
  <c r="Z161" i="10" s="1"/>
  <c r="Z162" i="10" a="1"/>
  <c r="Z162" i="10" s="1"/>
  <c r="Z163" i="10" a="1"/>
  <c r="Z163" i="10" s="1"/>
  <c r="Z164" i="10" a="1"/>
  <c r="Z164" i="10" s="1"/>
  <c r="Z165" i="10" a="1"/>
  <c r="Z165" i="10" s="1"/>
  <c r="Z166" i="10" a="1"/>
  <c r="Z166" i="10" s="1"/>
  <c r="Z167" i="10" a="1"/>
  <c r="Z167" i="10" s="1"/>
  <c r="Z168" i="10" a="1"/>
  <c r="Z168" i="10" s="1"/>
  <c r="Z169" i="10" a="1"/>
  <c r="Z169" i="10" s="1"/>
  <c r="Z170" i="10" a="1"/>
  <c r="Z170" i="10" s="1"/>
  <c r="Z171" i="10" a="1"/>
  <c r="Z171" i="10" s="1"/>
  <c r="Z172" i="10" a="1"/>
  <c r="Z172" i="10" s="1"/>
  <c r="Z173" i="10" a="1"/>
  <c r="Z173" i="10" s="1"/>
  <c r="Z174" i="10" a="1"/>
  <c r="Z174" i="10" s="1"/>
  <c r="Z175" i="10" a="1"/>
  <c r="Z175" i="10" s="1"/>
  <c r="Z176" i="10" a="1"/>
  <c r="Z176" i="10" s="1"/>
  <c r="Z177" i="10" a="1"/>
  <c r="Z177" i="10" s="1"/>
  <c r="Z178" i="10" a="1"/>
  <c r="Z178" i="10" s="1"/>
  <c r="Z179" i="10" a="1"/>
  <c r="Z179" i="10" s="1"/>
  <c r="Z180" i="10" a="1"/>
  <c r="Z180" i="10" s="1"/>
  <c r="Z181" i="10" a="1"/>
  <c r="Z181" i="10" s="1"/>
  <c r="Z182" i="10" a="1"/>
  <c r="Z182" i="10" s="1"/>
  <c r="Z183" i="10" a="1"/>
  <c r="Z183" i="10" s="1"/>
  <c r="Z184" i="10" a="1"/>
  <c r="Z184" i="10" s="1"/>
  <c r="Z185" i="10" a="1"/>
  <c r="Z185" i="10" s="1"/>
  <c r="Z186" i="10" a="1"/>
  <c r="Z186" i="10" s="1"/>
  <c r="Z187" i="10" a="1"/>
  <c r="Z187" i="10" s="1"/>
  <c r="Z188" i="10" a="1"/>
  <c r="Z188" i="10" s="1"/>
  <c r="Z189" i="10" a="1"/>
  <c r="Z189" i="10" s="1"/>
  <c r="Z190" i="10" a="1"/>
  <c r="Z190" i="10" s="1"/>
  <c r="Z191" i="10" a="1"/>
  <c r="Z191" i="10" s="1"/>
  <c r="Z192" i="10" a="1"/>
  <c r="Z192" i="10" s="1"/>
  <c r="Z193" i="10" a="1"/>
  <c r="Z193" i="10" s="1"/>
  <c r="Z194" i="10" a="1"/>
  <c r="Z194" i="10" s="1"/>
  <c r="Z195" i="10" a="1"/>
  <c r="Z195" i="10" s="1"/>
  <c r="Z196" i="10" a="1"/>
  <c r="Z196" i="10" s="1"/>
  <c r="Z197" i="10" a="1"/>
  <c r="Z197" i="10" s="1"/>
  <c r="Z198" i="10" a="1"/>
  <c r="Z198" i="10" s="1"/>
  <c r="Z199" i="10" a="1"/>
  <c r="Z199" i="10" s="1"/>
  <c r="Z200" i="10" a="1"/>
  <c r="Z200" i="10" s="1"/>
  <c r="Z201" i="10" a="1"/>
  <c r="Z201" i="10" s="1"/>
  <c r="Z202" i="10" a="1"/>
  <c r="Z202" i="10" s="1"/>
  <c r="Z203" i="10" a="1"/>
  <c r="Z203" i="10" s="1"/>
  <c r="Z204" i="10" a="1"/>
  <c r="Z204" i="10" s="1"/>
  <c r="Z205" i="10" a="1"/>
  <c r="Z205" i="10" s="1"/>
  <c r="Z206" i="10" a="1"/>
  <c r="Z206" i="10" s="1"/>
  <c r="Z207" i="10" a="1"/>
  <c r="Z207" i="10" s="1"/>
  <c r="Z208" i="10" a="1"/>
  <c r="Z208" i="10" s="1"/>
  <c r="Z209" i="10" a="1"/>
  <c r="Z209" i="10" s="1"/>
  <c r="Z210" i="10" a="1"/>
  <c r="Z210" i="10" s="1"/>
  <c r="Z211" i="10" a="1"/>
  <c r="Z211" i="10" s="1"/>
  <c r="Z212" i="10" a="1"/>
  <c r="Z212" i="10" s="1"/>
  <c r="Z213" i="10" a="1"/>
  <c r="Z213" i="10" s="1"/>
  <c r="Z214" i="10" a="1"/>
  <c r="Z214" i="10" s="1"/>
  <c r="Z215" i="10" a="1"/>
  <c r="Z215" i="10" s="1"/>
  <c r="Z216" i="10" a="1"/>
  <c r="Z216" i="10" s="1"/>
  <c r="Z217" i="10" a="1"/>
  <c r="Z217" i="10" s="1"/>
  <c r="Z218" i="10" a="1"/>
  <c r="Z218" i="10" s="1"/>
  <c r="Z219" i="10" a="1"/>
  <c r="Z219" i="10" s="1"/>
  <c r="Z220" i="10" a="1"/>
  <c r="Z220" i="10" s="1"/>
  <c r="Z221" i="10" a="1"/>
  <c r="Z221" i="10" s="1"/>
  <c r="Z222" i="10" a="1"/>
  <c r="Z222" i="10" s="1"/>
  <c r="Z223" i="10" a="1"/>
  <c r="Z223" i="10" s="1"/>
  <c r="Z224" i="10" a="1"/>
  <c r="Z224" i="10" s="1"/>
  <c r="Z225" i="10" a="1"/>
  <c r="Z225" i="10" s="1"/>
  <c r="Z226" i="10" a="1"/>
  <c r="Z226" i="10" s="1"/>
  <c r="Z227" i="10" a="1"/>
  <c r="Z227" i="10" s="1"/>
  <c r="Z228" i="10" a="1"/>
  <c r="Z228" i="10" s="1"/>
  <c r="Z229" i="10" a="1"/>
  <c r="Z229" i="10" s="1"/>
  <c r="Z230" i="10" a="1"/>
  <c r="Z230" i="10" s="1"/>
  <c r="Z231" i="10" a="1"/>
  <c r="Z231" i="10" s="1"/>
  <c r="Z232" i="10" a="1"/>
  <c r="Z232" i="10" s="1"/>
  <c r="Z233" i="10" a="1"/>
  <c r="Z233" i="10" s="1"/>
  <c r="Z234" i="10" a="1"/>
  <c r="Z234" i="10" s="1"/>
  <c r="Z235" i="10" a="1"/>
  <c r="Z235" i="10" s="1"/>
  <c r="Z236" i="10" a="1"/>
  <c r="Z236" i="10" s="1"/>
  <c r="Z237" i="10" a="1"/>
  <c r="Z237" i="10" s="1"/>
  <c r="Z238" i="10" a="1"/>
  <c r="Z238" i="10" s="1"/>
  <c r="Z239" i="10" a="1"/>
  <c r="Z239" i="10" s="1"/>
  <c r="Z240" i="10" a="1"/>
  <c r="Z240" i="10" s="1"/>
  <c r="Z241" i="10" a="1"/>
  <c r="Z241" i="10" s="1"/>
  <c r="Z242" i="10" a="1"/>
  <c r="Z242" i="10" s="1"/>
  <c r="Z243" i="10" a="1"/>
  <c r="Z243" i="10" s="1"/>
  <c r="Z244" i="10" a="1"/>
  <c r="Z244" i="10" s="1"/>
  <c r="Z245" i="10" a="1"/>
  <c r="Z245" i="10" s="1"/>
  <c r="Z246" i="10" a="1"/>
  <c r="Z246" i="10" s="1"/>
  <c r="Z247" i="10" a="1"/>
  <c r="Z247" i="10" s="1"/>
  <c r="Z248" i="10" a="1"/>
  <c r="Z248" i="10" s="1"/>
  <c r="Z249" i="10" a="1"/>
  <c r="Z249" i="10" s="1"/>
  <c r="Z250" i="10" a="1"/>
  <c r="Z250" i="10" s="1"/>
  <c r="Z251" i="10" a="1"/>
  <c r="Z251" i="10" s="1"/>
  <c r="Z252" i="10" a="1"/>
  <c r="Z252" i="10" s="1"/>
  <c r="Z253" i="10" a="1"/>
  <c r="Z253" i="10" s="1"/>
  <c r="Z254" i="10" a="1"/>
  <c r="Z254" i="10" s="1"/>
  <c r="Z255" i="10" a="1"/>
  <c r="Z255" i="10" s="1"/>
  <c r="Z256" i="10" a="1"/>
  <c r="Z256" i="10" s="1"/>
  <c r="Z257" i="10" a="1"/>
  <c r="Z257" i="10" s="1"/>
  <c r="Z258" i="10" a="1"/>
  <c r="Z258" i="10" s="1"/>
  <c r="Z259" i="10" a="1"/>
  <c r="Z259" i="10" s="1"/>
  <c r="Z260" i="10" a="1"/>
  <c r="Z260" i="10" s="1"/>
  <c r="Z261" i="10" a="1"/>
  <c r="Z261" i="10" s="1"/>
  <c r="Z262" i="10" a="1"/>
  <c r="Z262" i="10" s="1"/>
  <c r="Z263" i="10" a="1"/>
  <c r="Z263" i="10" s="1"/>
  <c r="Z264" i="10" a="1"/>
  <c r="Z264" i="10" s="1"/>
  <c r="Z265" i="10" a="1"/>
  <c r="Z265" i="10" s="1"/>
  <c r="Z266" i="10" a="1"/>
  <c r="Z266" i="10" s="1"/>
  <c r="Z267" i="10" a="1"/>
  <c r="Z267" i="10" s="1"/>
  <c r="Z268" i="10" a="1"/>
  <c r="Z268" i="10" s="1"/>
  <c r="Z269" i="10" a="1"/>
  <c r="Z269" i="10" s="1"/>
  <c r="Z270" i="10" a="1"/>
  <c r="Z270" i="10" s="1"/>
  <c r="Z271" i="10" a="1"/>
  <c r="Z271" i="10" s="1"/>
  <c r="Z272" i="10" a="1"/>
  <c r="Z272" i="10" s="1"/>
  <c r="Z273" i="10" a="1"/>
  <c r="Z273" i="10" s="1"/>
  <c r="Z274" i="10" a="1"/>
  <c r="Z274" i="10" s="1"/>
  <c r="Z275" i="10" a="1"/>
  <c r="Z275" i="10" s="1"/>
  <c r="Z276" i="10" a="1"/>
  <c r="Z276" i="10" s="1"/>
  <c r="Z277" i="10" a="1"/>
  <c r="Z277" i="10" s="1"/>
  <c r="Z278" i="10" a="1"/>
  <c r="Z278" i="10" s="1"/>
  <c r="Z279" i="10" a="1"/>
  <c r="Z279" i="10" s="1"/>
  <c r="Z280" i="10" a="1"/>
  <c r="Z280" i="10" s="1"/>
  <c r="Z281" i="10" a="1"/>
  <c r="Z281" i="10" s="1"/>
  <c r="Z282" i="10" a="1"/>
  <c r="Z282" i="10" s="1"/>
  <c r="Z283" i="10" a="1"/>
  <c r="Z283" i="10" s="1"/>
  <c r="Z284" i="10" a="1"/>
  <c r="Z284" i="10" s="1"/>
  <c r="Z285" i="10" a="1"/>
  <c r="Z285" i="10" s="1"/>
  <c r="Z286" i="10" a="1"/>
  <c r="Z286" i="10" s="1"/>
  <c r="Z287" i="10" a="1"/>
  <c r="Z287" i="10" s="1"/>
  <c r="Z288" i="10" a="1"/>
  <c r="Z288" i="10" s="1"/>
  <c r="Z289" i="10" a="1"/>
  <c r="Z289" i="10" s="1"/>
  <c r="Z290" i="10" a="1"/>
  <c r="Z290" i="10" s="1"/>
  <c r="Z291" i="10" a="1"/>
  <c r="Z291" i="10" s="1"/>
  <c r="Z292" i="10" a="1"/>
  <c r="Z292" i="10" s="1"/>
  <c r="Z293" i="10" a="1"/>
  <c r="Z293" i="10" s="1"/>
  <c r="Z294" i="10" a="1"/>
  <c r="Z294" i="10" s="1"/>
  <c r="Z295" i="10" a="1"/>
  <c r="Z295" i="10" s="1"/>
  <c r="Z296" i="10" a="1"/>
  <c r="Z296" i="10" s="1"/>
  <c r="Z297" i="10" a="1"/>
  <c r="Z297" i="10" s="1"/>
  <c r="Z298" i="10" a="1"/>
  <c r="Z298" i="10" s="1"/>
  <c r="Z299" i="10" a="1"/>
  <c r="Z299" i="10" s="1"/>
  <c r="Z300" i="10" a="1"/>
  <c r="Z300" i="10" s="1"/>
  <c r="Z301" i="10" a="1"/>
  <c r="Z301" i="10" s="1"/>
  <c r="Z302" i="10" a="1"/>
  <c r="Z302" i="10" s="1"/>
  <c r="Z303" i="10" a="1"/>
  <c r="Z303" i="10" s="1"/>
  <c r="Z304" i="10" a="1"/>
  <c r="Z304" i="10" s="1"/>
  <c r="Z305" i="10" a="1"/>
  <c r="Z305" i="10" s="1"/>
  <c r="Z306" i="10" a="1"/>
  <c r="Z306" i="10" s="1"/>
  <c r="Z307" i="10" a="1"/>
  <c r="Z307" i="10" s="1"/>
  <c r="Z308" i="10" a="1"/>
  <c r="Z308" i="10" s="1"/>
  <c r="Z309" i="10" a="1"/>
  <c r="Z309" i="10" s="1"/>
  <c r="Z310" i="10" a="1"/>
  <c r="Z310" i="10" s="1"/>
  <c r="Z311" i="10" a="1"/>
  <c r="Z311" i="10" s="1"/>
  <c r="Z312" i="10" a="1"/>
  <c r="Z312" i="10" s="1"/>
  <c r="Z313" i="10" a="1"/>
  <c r="Z313" i="10" s="1"/>
  <c r="Z314" i="10" a="1"/>
  <c r="Z314" i="10" s="1"/>
  <c r="Z315" i="10" a="1"/>
  <c r="Z315" i="10" s="1"/>
  <c r="Z316" i="10" a="1"/>
  <c r="Z316" i="10" s="1"/>
  <c r="Z317" i="10" a="1"/>
  <c r="Z317" i="10" s="1"/>
  <c r="Z318" i="10" a="1"/>
  <c r="Z318" i="10" s="1"/>
  <c r="Z319" i="10" a="1"/>
  <c r="Z319" i="10" s="1"/>
  <c r="Z320" i="10" a="1"/>
  <c r="Z320" i="10" s="1"/>
  <c r="Z321" i="10" a="1"/>
  <c r="Z321" i="10" s="1"/>
  <c r="Z322" i="10" a="1"/>
  <c r="Z322" i="10" s="1"/>
  <c r="Z323" i="10" a="1"/>
  <c r="Z323" i="10" s="1"/>
  <c r="Z324" i="10" a="1"/>
  <c r="Z324" i="10" s="1"/>
  <c r="Z325" i="10" a="1"/>
  <c r="Z325" i="10" s="1"/>
  <c r="Z326" i="10" a="1"/>
  <c r="Z326" i="10" s="1"/>
  <c r="Z327" i="10" a="1"/>
  <c r="Z327" i="10" s="1"/>
  <c r="Z328" i="10" a="1"/>
  <c r="Z328" i="10" s="1"/>
  <c r="Z329" i="10" a="1"/>
  <c r="Z329" i="10" s="1"/>
  <c r="Z330" i="10" a="1"/>
  <c r="Z330" i="10" s="1"/>
  <c r="Z331" i="10" a="1"/>
  <c r="Z331" i="10" s="1"/>
  <c r="Z332" i="10" a="1"/>
  <c r="Z332" i="10" s="1"/>
  <c r="Z333" i="10" a="1"/>
  <c r="Z333" i="10" s="1"/>
  <c r="Z334" i="10" a="1"/>
  <c r="Z334" i="10" s="1"/>
  <c r="Z335" i="10" a="1"/>
  <c r="Z335" i="10" s="1"/>
  <c r="Z336" i="10" a="1"/>
  <c r="Z336" i="10" s="1"/>
  <c r="Z337" i="10" a="1"/>
  <c r="Z337" i="10" s="1"/>
  <c r="Z338" i="10" a="1"/>
  <c r="Z338" i="10" s="1"/>
  <c r="Z339" i="10" a="1"/>
  <c r="Z339" i="10" s="1"/>
  <c r="Z340" i="10" a="1"/>
  <c r="Z340" i="10" s="1"/>
  <c r="Z341" i="10" a="1"/>
  <c r="Z341" i="10" s="1"/>
  <c r="Z342" i="10" a="1"/>
  <c r="Z342" i="10" s="1"/>
  <c r="Z343" i="10" a="1"/>
  <c r="Z343" i="10" s="1"/>
  <c r="Z344" i="10" a="1"/>
  <c r="Z344" i="10" s="1"/>
  <c r="Z345" i="10" a="1"/>
  <c r="Z345" i="10" s="1"/>
  <c r="Z346" i="10" a="1"/>
  <c r="Z346" i="10" s="1"/>
  <c r="Z347" i="10" a="1"/>
  <c r="Z347" i="10" s="1"/>
  <c r="Z348" i="10" a="1"/>
  <c r="Z348" i="10" s="1"/>
  <c r="Z349" i="10" a="1"/>
  <c r="Z349" i="10" s="1"/>
  <c r="Z350" i="10" a="1"/>
  <c r="Z350" i="10" s="1"/>
  <c r="Z351" i="10" a="1"/>
  <c r="Z351" i="10" s="1"/>
  <c r="Z352" i="10" a="1"/>
  <c r="Z352" i="10" s="1"/>
  <c r="Z353" i="10" a="1"/>
  <c r="Z353" i="10" s="1"/>
  <c r="Z354" i="10" a="1"/>
  <c r="Z354" i="10" s="1"/>
  <c r="Z355" i="10" a="1"/>
  <c r="Z355" i="10" s="1"/>
  <c r="Z356" i="10" a="1"/>
  <c r="Z356" i="10" s="1"/>
  <c r="Z357" i="10" a="1"/>
  <c r="Z357" i="10" s="1"/>
  <c r="Z358" i="10" a="1"/>
  <c r="Z358" i="10" s="1"/>
  <c r="Z359" i="10" a="1"/>
  <c r="Z359" i="10" s="1"/>
  <c r="Z360" i="10" a="1"/>
  <c r="Z360" i="10" s="1"/>
  <c r="Z361" i="10" a="1"/>
  <c r="Z361" i="10" s="1"/>
  <c r="Z362" i="10" a="1"/>
  <c r="Z362" i="10" s="1"/>
  <c r="Z363" i="10" a="1"/>
  <c r="Z363" i="10" s="1"/>
  <c r="Z364" i="10" a="1"/>
  <c r="Z364" i="10" s="1"/>
  <c r="Z365" i="10" a="1"/>
  <c r="Z365" i="10" s="1"/>
  <c r="Z366" i="10" a="1"/>
  <c r="Z366" i="10" s="1"/>
  <c r="Z367" i="10" a="1"/>
  <c r="Z367" i="10" s="1"/>
  <c r="Z368" i="10" a="1"/>
  <c r="Z368" i="10" s="1"/>
  <c r="Z369" i="10" a="1"/>
  <c r="Z369" i="10" s="1"/>
  <c r="Z370" i="10" a="1"/>
  <c r="Z370" i="10" s="1"/>
  <c r="Z371" i="10" a="1"/>
  <c r="Z371" i="10" s="1"/>
  <c r="Z372" i="10" a="1"/>
  <c r="Z372" i="10" s="1"/>
  <c r="Z373" i="10" a="1"/>
  <c r="Z373" i="10" s="1"/>
  <c r="Z374" i="10" a="1"/>
  <c r="Z374" i="10" s="1"/>
  <c r="Z375" i="10" a="1"/>
  <c r="Z375" i="10" s="1"/>
  <c r="Z376" i="10" a="1"/>
  <c r="Z376" i="10" s="1"/>
  <c r="Z377" i="10" a="1"/>
  <c r="Z377" i="10" s="1"/>
  <c r="Z378" i="10" a="1"/>
  <c r="Z378" i="10" s="1"/>
  <c r="Z379" i="10" a="1"/>
  <c r="Z379" i="10" s="1"/>
  <c r="Z380" i="10" a="1"/>
  <c r="Z380" i="10" s="1"/>
  <c r="Z381" i="10" a="1"/>
  <c r="Z381" i="10" s="1"/>
  <c r="Z382" i="10" a="1"/>
  <c r="Z382" i="10" s="1"/>
  <c r="Z383" i="10" a="1"/>
  <c r="Z383" i="10" s="1"/>
  <c r="Z384" i="10" a="1"/>
  <c r="Z384" i="10" s="1"/>
  <c r="Z385" i="10" a="1"/>
  <c r="Z385" i="10" s="1"/>
  <c r="Z386" i="10" a="1"/>
  <c r="Z386" i="10" s="1"/>
  <c r="Z387" i="10" a="1"/>
  <c r="Z387" i="10" s="1"/>
  <c r="Z388" i="10" a="1"/>
  <c r="Z388" i="10" s="1"/>
  <c r="Z389" i="10" a="1"/>
  <c r="Z389" i="10" s="1"/>
  <c r="Z390" i="10" a="1"/>
  <c r="Z390" i="10" s="1"/>
  <c r="Z391" i="10" a="1"/>
  <c r="Z391" i="10" s="1"/>
  <c r="Z392" i="10" a="1"/>
  <c r="Z392" i="10" s="1"/>
  <c r="Z393" i="10" a="1"/>
  <c r="Z393" i="10" s="1"/>
  <c r="Z394" i="10" a="1"/>
  <c r="Z394" i="10" s="1"/>
  <c r="Z395" i="10" a="1"/>
  <c r="Z395" i="10" s="1"/>
  <c r="Z396" i="10" a="1"/>
  <c r="Z396" i="10" s="1"/>
  <c r="Z397" i="10" a="1"/>
  <c r="Z397" i="10" s="1"/>
  <c r="Z398" i="10" a="1"/>
  <c r="Z398" i="10" s="1"/>
  <c r="Z399" i="10" a="1"/>
  <c r="Z399" i="10" s="1"/>
  <c r="Z400" i="10" a="1"/>
  <c r="Z400" i="10" s="1"/>
  <c r="Z401" i="10" a="1"/>
  <c r="Z401" i="10" s="1"/>
  <c r="Z402" i="10" a="1"/>
  <c r="Z402" i="10" s="1"/>
  <c r="Z403" i="10" a="1"/>
  <c r="Z403" i="10" s="1"/>
  <c r="Z404" i="10" a="1"/>
  <c r="Z404" i="10" s="1"/>
  <c r="Z405" i="10" a="1"/>
  <c r="Z405" i="10" s="1"/>
  <c r="Z406" i="10" a="1"/>
  <c r="Z406" i="10" s="1"/>
  <c r="Z407" i="10" a="1"/>
  <c r="Z407" i="10" s="1"/>
  <c r="Z408" i="10" a="1"/>
  <c r="Z408" i="10" s="1"/>
  <c r="Z409" i="10" a="1"/>
  <c r="Z409" i="10" s="1"/>
  <c r="Z410" i="10" a="1"/>
  <c r="Z410" i="10" s="1"/>
  <c r="Z411" i="10" a="1"/>
  <c r="Z411" i="10" s="1"/>
  <c r="Z412" i="10" a="1"/>
  <c r="Z412" i="10" s="1"/>
  <c r="Z413" i="10" a="1"/>
  <c r="Z413" i="10" s="1"/>
  <c r="Z414" i="10" a="1"/>
  <c r="Z414" i="10" s="1"/>
  <c r="Z415" i="10" a="1"/>
  <c r="Z415" i="10" s="1"/>
  <c r="Z416" i="10" a="1"/>
  <c r="Z416" i="10" s="1"/>
  <c r="Z417" i="10" a="1"/>
  <c r="Z417" i="10" s="1"/>
  <c r="Z418" i="10" a="1"/>
  <c r="Z418" i="10" s="1"/>
  <c r="Z419" i="10" a="1"/>
  <c r="Z419" i="10" s="1"/>
  <c r="Z420" i="10" a="1"/>
  <c r="Z420" i="10" s="1"/>
  <c r="Z421" i="10" a="1"/>
  <c r="Z421" i="10" s="1"/>
  <c r="Z422" i="10" a="1"/>
  <c r="Z422" i="10" s="1"/>
  <c r="Z423" i="10" a="1"/>
  <c r="Z423" i="10" s="1"/>
  <c r="Z424" i="10" a="1"/>
  <c r="Z424" i="10" s="1"/>
  <c r="Z425" i="10" a="1"/>
  <c r="Z425" i="10" s="1"/>
  <c r="Z426" i="10" a="1"/>
  <c r="Z426" i="10" s="1"/>
  <c r="Z427" i="10" a="1"/>
  <c r="Z427" i="10" s="1"/>
  <c r="Z428" i="10" a="1"/>
  <c r="Z428" i="10" s="1"/>
  <c r="Z429" i="10" a="1"/>
  <c r="Z429" i="10" s="1"/>
  <c r="Z430" i="10" a="1"/>
  <c r="Z430" i="10" s="1"/>
  <c r="Z431" i="10" a="1"/>
  <c r="Z431" i="10" s="1"/>
  <c r="Z432" i="10" a="1"/>
  <c r="Z432" i="10" s="1"/>
  <c r="Z433" i="10" a="1"/>
  <c r="Z433" i="10" s="1"/>
  <c r="Z434" i="10" a="1"/>
  <c r="Z434" i="10" s="1"/>
  <c r="Z435" i="10" a="1"/>
  <c r="Z435" i="10" s="1"/>
  <c r="Z436" i="10" a="1"/>
  <c r="Z436" i="10" s="1"/>
  <c r="Z437" i="10" a="1"/>
  <c r="Z437" i="10" s="1"/>
  <c r="Z438" i="10" a="1"/>
  <c r="Z438" i="10" s="1"/>
  <c r="Z439" i="10" a="1"/>
  <c r="Z439" i="10" s="1"/>
  <c r="Z440" i="10" a="1"/>
  <c r="Z440" i="10" s="1"/>
  <c r="Z441" i="10" a="1"/>
  <c r="Z441" i="10" s="1"/>
  <c r="Z442" i="10" a="1"/>
  <c r="Z442" i="10" s="1"/>
  <c r="Z443" i="10" a="1"/>
  <c r="Z443" i="10" s="1"/>
  <c r="Z444" i="10" a="1"/>
  <c r="Z444" i="10" s="1"/>
  <c r="Z445" i="10" a="1"/>
  <c r="Z445" i="10" s="1"/>
  <c r="Z446" i="10" a="1"/>
  <c r="Z446" i="10" s="1"/>
  <c r="Z447" i="10" a="1"/>
  <c r="Z447" i="10" s="1"/>
  <c r="Z448" i="10" a="1"/>
  <c r="Z448" i="10" s="1"/>
  <c r="Z449" i="10" a="1"/>
  <c r="Z449" i="10" s="1"/>
  <c r="Z450" i="10" a="1"/>
  <c r="Z450" i="10" s="1"/>
  <c r="Z451" i="10" a="1"/>
  <c r="Z451" i="10" s="1"/>
  <c r="Z452" i="10" a="1"/>
  <c r="Z452" i="10" s="1"/>
  <c r="Z453" i="10" a="1"/>
  <c r="Z453" i="10" s="1"/>
  <c r="Z454" i="10" a="1"/>
  <c r="Z454" i="10" s="1"/>
  <c r="Z455" i="10" a="1"/>
  <c r="Z455" i="10" s="1"/>
  <c r="Z456" i="10" a="1"/>
  <c r="Z456" i="10" s="1"/>
  <c r="Z457" i="10" a="1"/>
  <c r="Z457" i="10" s="1"/>
  <c r="Z458" i="10" a="1"/>
  <c r="Z458" i="10" s="1"/>
  <c r="Z459" i="10" a="1"/>
  <c r="Z459" i="10" s="1"/>
  <c r="Z460" i="10" a="1"/>
  <c r="Z460" i="10" s="1"/>
  <c r="Z461" i="10" a="1"/>
  <c r="Z461" i="10" s="1"/>
  <c r="Z462" i="10" a="1"/>
  <c r="Z462" i="10" s="1"/>
  <c r="Z463" i="10" a="1"/>
  <c r="Z463" i="10" s="1"/>
  <c r="Z464" i="10" a="1"/>
  <c r="Z464" i="10" s="1"/>
  <c r="Z465" i="10" a="1"/>
  <c r="Z465" i="10" s="1"/>
  <c r="Z466" i="10" a="1"/>
  <c r="Z466" i="10" s="1"/>
  <c r="Z467" i="10" a="1"/>
  <c r="Z467" i="10" s="1"/>
  <c r="Z468" i="10" a="1"/>
  <c r="Z468" i="10" s="1"/>
  <c r="Z469" i="10" a="1"/>
  <c r="Z469" i="10" s="1"/>
  <c r="Z470" i="10" a="1"/>
  <c r="Z470" i="10" s="1"/>
  <c r="Z471" i="10" a="1"/>
  <c r="Z471" i="10" s="1"/>
  <c r="Z472" i="10" a="1"/>
  <c r="Z472" i="10" s="1"/>
  <c r="Z473" i="10" a="1"/>
  <c r="Z473" i="10" s="1"/>
  <c r="Z474" i="10" a="1"/>
  <c r="Z474" i="10" s="1"/>
  <c r="Z475" i="10" a="1"/>
  <c r="Z475" i="10" s="1"/>
  <c r="Z476" i="10" a="1"/>
  <c r="Z476" i="10" s="1"/>
  <c r="Z477" i="10" a="1"/>
  <c r="Z477" i="10" s="1"/>
  <c r="Z478" i="10" a="1"/>
  <c r="Z478" i="10" s="1"/>
  <c r="Z479" i="10" a="1"/>
  <c r="Z479" i="10" s="1"/>
  <c r="Z480" i="10" a="1"/>
  <c r="Z480" i="10" s="1"/>
  <c r="Z481" i="10" a="1"/>
  <c r="Z481" i="10" s="1"/>
  <c r="Z482" i="10" a="1"/>
  <c r="Z482" i="10" s="1"/>
  <c r="Z483" i="10" a="1"/>
  <c r="Z483" i="10" s="1"/>
  <c r="Z484" i="10" a="1"/>
  <c r="Z484" i="10" s="1"/>
  <c r="Z485" i="10" a="1"/>
  <c r="Z485" i="10" s="1"/>
  <c r="Z486" i="10" a="1"/>
  <c r="Z486" i="10" s="1"/>
  <c r="Z487" i="10" a="1"/>
  <c r="Z487" i="10" s="1"/>
  <c r="Z488" i="10" a="1"/>
  <c r="Z488" i="10" s="1"/>
  <c r="Z489" i="10" a="1"/>
  <c r="Z489" i="10" s="1"/>
  <c r="Z490" i="10" a="1"/>
  <c r="Z490" i="10" s="1"/>
  <c r="Z491" i="10" a="1"/>
  <c r="Z491" i="10" s="1"/>
  <c r="Z492" i="10" a="1"/>
  <c r="Z492" i="10" s="1"/>
  <c r="Z493" i="10" a="1"/>
  <c r="Z493" i="10" s="1"/>
  <c r="Z494" i="10" a="1"/>
  <c r="Z494" i="10" s="1"/>
  <c r="Z495" i="10" a="1"/>
  <c r="Z495" i="10" s="1"/>
  <c r="Z496" i="10" a="1"/>
  <c r="Z496" i="10" s="1"/>
  <c r="Z497" i="10" a="1"/>
  <c r="Z497" i="10" s="1"/>
  <c r="Z498" i="10" a="1"/>
  <c r="Z498" i="10" s="1"/>
  <c r="Z499" i="10" a="1"/>
  <c r="Z499" i="10" s="1"/>
  <c r="Z500" i="10" a="1"/>
  <c r="Z500" i="10" s="1"/>
  <c r="Z501" i="10" a="1"/>
  <c r="Z501" i="10" s="1"/>
  <c r="Z502" i="10" a="1"/>
  <c r="Z502" i="10" s="1"/>
  <c r="Z503" i="10" a="1"/>
  <c r="Z503" i="10" s="1"/>
  <c r="Z504" i="10" a="1"/>
  <c r="Z504" i="10" s="1"/>
  <c r="Z505" i="10" a="1"/>
  <c r="Z505" i="10" s="1"/>
  <c r="Z506" i="10" a="1"/>
  <c r="Z506" i="10" s="1"/>
  <c r="Z507" i="10" a="1"/>
  <c r="Z507" i="10" s="1"/>
  <c r="Z508" i="10" a="1"/>
  <c r="Z508" i="10" s="1"/>
  <c r="Z509" i="10" a="1"/>
  <c r="Z509" i="10" s="1"/>
  <c r="Z510" i="10" a="1"/>
  <c r="Z510" i="10" s="1"/>
  <c r="Z511" i="10" a="1"/>
  <c r="Z511" i="10" s="1"/>
  <c r="Z512" i="10" a="1"/>
  <c r="Z512" i="10" s="1"/>
  <c r="Z513" i="10" a="1"/>
  <c r="Z513" i="10" s="1"/>
  <c r="Z514" i="10" a="1"/>
  <c r="Z514" i="10" s="1"/>
  <c r="Z515" i="10" a="1"/>
  <c r="Z515" i="10" s="1"/>
  <c r="Z516" i="10" a="1"/>
  <c r="Z516" i="10" s="1"/>
  <c r="Z517" i="10" a="1"/>
  <c r="Z517" i="10" s="1"/>
  <c r="Z518" i="10" a="1"/>
  <c r="Z518" i="10" s="1"/>
  <c r="Z519" i="10" a="1"/>
  <c r="Z519" i="10" s="1"/>
  <c r="Z520" i="10" a="1"/>
  <c r="Z520" i="10" s="1"/>
  <c r="Z521" i="10" a="1"/>
  <c r="Z521" i="10" s="1"/>
  <c r="Z522" i="10" a="1"/>
  <c r="Z522" i="10" s="1"/>
  <c r="Z523" i="10" a="1"/>
  <c r="Z523" i="10" s="1"/>
  <c r="Z524" i="10" a="1"/>
  <c r="Z524" i="10" s="1"/>
  <c r="Z525" i="10" a="1"/>
  <c r="Z525" i="10" s="1"/>
  <c r="Z526" i="10" a="1"/>
  <c r="Z526" i="10" s="1"/>
  <c r="Z527" i="10" a="1"/>
  <c r="Z527" i="10" s="1"/>
  <c r="Z528" i="10" a="1"/>
  <c r="Z528" i="10" s="1"/>
  <c r="Z529" i="10" a="1"/>
  <c r="Z529" i="10" s="1"/>
  <c r="Z530" i="10" a="1"/>
  <c r="Z530" i="10" s="1"/>
  <c r="Z531" i="10" a="1"/>
  <c r="Z531" i="10" s="1"/>
  <c r="Z532" i="10" a="1"/>
  <c r="Z532" i="10" s="1"/>
  <c r="Z533" i="10" a="1"/>
  <c r="Z533" i="10" s="1"/>
  <c r="Z534" i="10" a="1"/>
  <c r="Z534" i="10" s="1"/>
  <c r="Z535" i="10" a="1"/>
  <c r="Z535" i="10" s="1"/>
  <c r="Z536" i="10" a="1"/>
  <c r="Z536" i="10" s="1"/>
  <c r="Z537" i="10" a="1"/>
  <c r="Z537" i="10" s="1"/>
  <c r="Z538" i="10" a="1"/>
  <c r="Z538" i="10" s="1"/>
  <c r="Z539" i="10" a="1"/>
  <c r="Z539" i="10" s="1"/>
  <c r="Z540" i="10" a="1"/>
  <c r="Z540" i="10" s="1"/>
  <c r="Z541" i="10" a="1"/>
  <c r="Z541" i="10" s="1"/>
  <c r="Z542" i="10" a="1"/>
  <c r="Z542" i="10" s="1"/>
  <c r="Z543" i="10" a="1"/>
  <c r="Z543" i="10" s="1"/>
  <c r="Z544" i="10" a="1"/>
  <c r="Z544" i="10" s="1"/>
  <c r="Z545" i="10" a="1"/>
  <c r="Z545" i="10" s="1"/>
  <c r="Z546" i="10" a="1"/>
  <c r="Z546" i="10" s="1"/>
  <c r="Z547" i="10" a="1"/>
  <c r="Z547" i="10" s="1"/>
  <c r="Z548" i="10" a="1"/>
  <c r="Z548" i="10" s="1"/>
  <c r="Z549" i="10" a="1"/>
  <c r="Z549" i="10" s="1"/>
  <c r="Z550" i="10" a="1"/>
  <c r="Z550" i="10" s="1"/>
  <c r="Z551" i="10" a="1"/>
  <c r="Z551" i="10" s="1"/>
  <c r="Z552" i="10" a="1"/>
  <c r="Z552" i="10" s="1"/>
  <c r="Z553" i="10" a="1"/>
  <c r="Z553" i="10" s="1"/>
  <c r="Z554" i="10" a="1"/>
  <c r="Z554" i="10" s="1"/>
  <c r="Z555" i="10" a="1"/>
  <c r="Z555" i="10" s="1"/>
  <c r="Z556" i="10" a="1"/>
  <c r="Z556" i="10" s="1"/>
  <c r="Z557" i="10" a="1"/>
  <c r="Z557" i="10" s="1"/>
  <c r="Z558" i="10" a="1"/>
  <c r="Z558" i="10" s="1"/>
  <c r="Z559" i="10" a="1"/>
  <c r="Z559" i="10" s="1"/>
  <c r="Z560" i="10" a="1"/>
  <c r="Z560" i="10" s="1"/>
  <c r="Z561" i="10" a="1"/>
  <c r="Z561" i="10" s="1"/>
  <c r="Z562" i="10" a="1"/>
  <c r="Z562" i="10" s="1"/>
  <c r="Z563" i="10" a="1"/>
  <c r="Z563" i="10" s="1"/>
  <c r="Z564" i="10" a="1"/>
  <c r="Z564" i="10" s="1"/>
  <c r="Z565" i="10" a="1"/>
  <c r="Z565" i="10" s="1"/>
  <c r="Z566" i="10" a="1"/>
  <c r="Z566" i="10" s="1"/>
  <c r="Z567" i="10" a="1"/>
  <c r="Z567" i="10" s="1"/>
  <c r="Z568" i="10" a="1"/>
  <c r="Z568" i="10" s="1"/>
  <c r="Z569" i="10" a="1"/>
  <c r="Z569" i="10" s="1"/>
  <c r="Z570" i="10" a="1"/>
  <c r="Z570" i="10" s="1"/>
  <c r="Z571" i="10" a="1"/>
  <c r="Z571" i="10" s="1"/>
  <c r="Z572" i="10" a="1"/>
  <c r="Z572" i="10" s="1"/>
  <c r="Z573" i="10" a="1"/>
  <c r="Z573" i="10" s="1"/>
  <c r="Z574" i="10" a="1"/>
  <c r="Z574" i="10" s="1"/>
  <c r="Z575" i="10" a="1"/>
  <c r="Z575" i="10" s="1"/>
  <c r="Z576" i="10" a="1"/>
  <c r="Z576" i="10" s="1"/>
  <c r="Z577" i="10" a="1"/>
  <c r="Z577" i="10" s="1"/>
  <c r="Z578" i="10" a="1"/>
  <c r="Z578" i="10" s="1"/>
  <c r="Z579" i="10" a="1"/>
  <c r="Z579" i="10" s="1"/>
  <c r="Z580" i="10" a="1"/>
  <c r="Z580" i="10" s="1"/>
  <c r="Z581" i="10" a="1"/>
  <c r="Z581" i="10" s="1"/>
  <c r="Z582" i="10" a="1"/>
  <c r="Z582" i="10" s="1"/>
  <c r="Z583" i="10" a="1"/>
  <c r="Z583" i="10" s="1"/>
  <c r="Z584" i="10" a="1"/>
  <c r="Z584" i="10" s="1"/>
  <c r="Z585" i="10" a="1"/>
  <c r="Z585" i="10" s="1"/>
  <c r="Z586" i="10" a="1"/>
  <c r="Z586" i="10" s="1"/>
  <c r="Z587" i="10" a="1"/>
  <c r="Z587" i="10" s="1"/>
  <c r="Z588" i="10" a="1"/>
  <c r="Z588" i="10" s="1"/>
  <c r="Z589" i="10" a="1"/>
  <c r="Z589" i="10" s="1"/>
  <c r="Z590" i="10" a="1"/>
  <c r="Z590" i="10" s="1"/>
  <c r="Z591" i="10" a="1"/>
  <c r="Z591" i="10" s="1"/>
  <c r="Z592" i="10" a="1"/>
  <c r="Z592" i="10" s="1"/>
  <c r="Z593" i="10" a="1"/>
  <c r="Z593" i="10" s="1"/>
  <c r="Z594" i="10" a="1"/>
  <c r="Z594" i="10" s="1"/>
  <c r="Z595" i="10" a="1"/>
  <c r="Z595" i="10" s="1"/>
  <c r="Z596" i="10" a="1"/>
  <c r="Z596" i="10" s="1"/>
  <c r="Z597" i="10" a="1"/>
  <c r="Z597" i="10" s="1"/>
  <c r="Z598" i="10" a="1"/>
  <c r="Z598" i="10" s="1"/>
  <c r="Z599" i="10" a="1"/>
  <c r="Z599" i="10" s="1"/>
  <c r="Z600" i="10" a="1"/>
  <c r="Z600" i="10" s="1"/>
  <c r="Z601" i="10" a="1"/>
  <c r="Z601" i="10" s="1"/>
  <c r="Z602" i="10" a="1"/>
  <c r="Z602" i="10" s="1"/>
  <c r="Z603" i="10" a="1"/>
  <c r="Z603" i="10" s="1"/>
  <c r="Z604" i="10" a="1"/>
  <c r="Z604" i="10" s="1"/>
  <c r="Z605" i="10" a="1"/>
  <c r="Z605" i="10" s="1"/>
  <c r="Z606" i="10" a="1"/>
  <c r="Z606" i="10" s="1"/>
  <c r="Z607" i="10" a="1"/>
  <c r="Z607" i="10" s="1"/>
  <c r="Z608" i="10" a="1"/>
  <c r="Z608" i="10" s="1"/>
  <c r="Z609" i="10" a="1"/>
  <c r="Z609" i="10" s="1"/>
  <c r="Z610" i="10" a="1"/>
  <c r="Z610" i="10" s="1"/>
  <c r="Z611" i="10" a="1"/>
  <c r="Z611" i="10" s="1"/>
  <c r="Z612" i="10" a="1"/>
  <c r="Z612" i="10" s="1"/>
  <c r="Z613" i="10" a="1"/>
  <c r="Z613" i="10" s="1"/>
  <c r="Z614" i="10" a="1"/>
  <c r="Z614" i="10" s="1"/>
  <c r="Z615" i="10" a="1"/>
  <c r="Z615" i="10" s="1"/>
  <c r="Z616" i="10" a="1"/>
  <c r="Z616" i="10" s="1"/>
  <c r="Z617" i="10" a="1"/>
  <c r="Z617" i="10" s="1"/>
  <c r="Z618" i="10" a="1"/>
  <c r="Z618" i="10" s="1"/>
  <c r="Z619" i="10" a="1"/>
  <c r="Z619" i="10" s="1"/>
  <c r="Z620" i="10" a="1"/>
  <c r="Z620" i="10" s="1"/>
  <c r="Z621" i="10" a="1"/>
  <c r="Z621" i="10" s="1"/>
  <c r="Z622" i="10" a="1"/>
  <c r="Z622" i="10" s="1"/>
  <c r="Z623" i="10" a="1"/>
  <c r="Z623" i="10" s="1"/>
  <c r="Z624" i="10" a="1"/>
  <c r="Z624" i="10" s="1"/>
  <c r="Z625" i="10" a="1"/>
  <c r="Z625" i="10" s="1"/>
  <c r="Z626" i="10" a="1"/>
  <c r="Z626" i="10" s="1"/>
  <c r="Z627" i="10" a="1"/>
  <c r="Z627" i="10" s="1"/>
  <c r="Z628" i="10" a="1"/>
  <c r="Z628" i="10" s="1"/>
  <c r="Z629" i="10" a="1"/>
  <c r="Z629" i="10" s="1"/>
  <c r="Z630" i="10" a="1"/>
  <c r="Z630" i="10" s="1"/>
  <c r="Z631" i="10" a="1"/>
  <c r="Z631" i="10" s="1"/>
  <c r="Z632" i="10" a="1"/>
  <c r="Z632" i="10" s="1"/>
  <c r="Z633" i="10" a="1"/>
  <c r="Z633" i="10" s="1"/>
  <c r="Z634" i="10" a="1"/>
  <c r="Z634" i="10" s="1"/>
  <c r="Z635" i="10" a="1"/>
  <c r="Z635" i="10" s="1"/>
  <c r="Z636" i="10" a="1"/>
  <c r="Z636" i="10" s="1"/>
  <c r="Z637" i="10" a="1"/>
  <c r="Z637" i="10" s="1"/>
  <c r="Z638" i="10" a="1"/>
  <c r="Z638" i="10" s="1"/>
  <c r="Z639" i="10" a="1"/>
  <c r="Z639" i="10" s="1"/>
  <c r="Z640" i="10" a="1"/>
  <c r="Z640" i="10" s="1"/>
  <c r="Z641" i="10" a="1"/>
  <c r="Z641" i="10" s="1"/>
  <c r="Z642" i="10" a="1"/>
  <c r="Z642" i="10" s="1"/>
  <c r="Z643" i="10" a="1"/>
  <c r="Z643" i="10" s="1"/>
  <c r="Z644" i="10" a="1"/>
  <c r="Z644" i="10" s="1"/>
  <c r="Z645" i="10" a="1"/>
  <c r="Z645" i="10" s="1"/>
  <c r="Z646" i="10" a="1"/>
  <c r="Z646" i="10" s="1"/>
  <c r="Z647" i="10" a="1"/>
  <c r="Z647" i="10" s="1"/>
  <c r="Z648" i="10" a="1"/>
  <c r="Z648" i="10" s="1"/>
  <c r="Z649" i="10" a="1"/>
  <c r="Z649" i="10" s="1"/>
  <c r="Z650" i="10" a="1"/>
  <c r="Z650" i="10" s="1"/>
  <c r="Z651" i="10" a="1"/>
  <c r="Z651" i="10" s="1"/>
  <c r="Z652" i="10" a="1"/>
  <c r="Z652" i="10" s="1"/>
  <c r="Z653" i="10" a="1"/>
  <c r="Z653" i="10" s="1"/>
  <c r="Z654" i="10" a="1"/>
  <c r="Z654" i="10" s="1"/>
  <c r="Z655" i="10" a="1"/>
  <c r="Z655" i="10" s="1"/>
  <c r="Z656" i="10" a="1"/>
  <c r="Z656" i="10" s="1"/>
  <c r="Z657" i="10" a="1"/>
  <c r="Z657" i="10" s="1"/>
  <c r="Z658" i="10" a="1"/>
  <c r="Z658" i="10" s="1"/>
  <c r="Z659" i="10" a="1"/>
  <c r="Z659" i="10" s="1"/>
  <c r="Z660" i="10" a="1"/>
  <c r="Z660" i="10" s="1"/>
  <c r="Z661" i="10" a="1"/>
  <c r="Z661" i="10" s="1"/>
  <c r="Z662" i="10" a="1"/>
  <c r="Z662" i="10" s="1"/>
  <c r="Z663" i="10" a="1"/>
  <c r="Z663" i="10" s="1"/>
  <c r="Z664" i="10" a="1"/>
  <c r="Z664" i="10" s="1"/>
  <c r="Z665" i="10" a="1"/>
  <c r="Z665" i="10" s="1"/>
  <c r="Z666" i="10" a="1"/>
  <c r="Z666" i="10" s="1"/>
  <c r="Z667" i="10" a="1"/>
  <c r="Z667" i="10" s="1"/>
  <c r="Z668" i="10" a="1"/>
  <c r="Z668" i="10" s="1"/>
  <c r="Z669" i="10" a="1"/>
  <c r="Z669" i="10" s="1"/>
  <c r="Z670" i="10" a="1"/>
  <c r="Z670" i="10" s="1"/>
  <c r="Z671" i="10" a="1"/>
  <c r="Z671" i="10" s="1"/>
  <c r="Z672" i="10" a="1"/>
  <c r="Z672" i="10" s="1"/>
  <c r="Z673" i="10" a="1"/>
  <c r="Z673" i="10" s="1"/>
  <c r="Z674" i="10" a="1"/>
  <c r="Z674" i="10" s="1"/>
  <c r="Z675" i="10" a="1"/>
  <c r="Z675" i="10" s="1"/>
  <c r="Z676" i="10" a="1"/>
  <c r="Z676" i="10" s="1"/>
  <c r="Z677" i="10" a="1"/>
  <c r="Z677" i="10" s="1"/>
  <c r="Z678" i="10" a="1"/>
  <c r="Z678" i="10" s="1"/>
  <c r="Z679" i="10" a="1"/>
  <c r="Z679" i="10" s="1"/>
  <c r="Z680" i="10" a="1"/>
  <c r="Z680" i="10" s="1"/>
  <c r="Z681" i="10" a="1"/>
  <c r="Z681" i="10" s="1"/>
  <c r="Z682" i="10" a="1"/>
  <c r="Z682" i="10" s="1"/>
  <c r="Z683" i="10" a="1"/>
  <c r="Z683" i="10" s="1"/>
  <c r="Z684" i="10" a="1"/>
  <c r="Z684" i="10" s="1"/>
  <c r="Z685" i="10" a="1"/>
  <c r="Z685" i="10" s="1"/>
  <c r="Z686" i="10" a="1"/>
  <c r="Z686" i="10" s="1"/>
  <c r="Z687" i="10" a="1"/>
  <c r="Z687" i="10" s="1"/>
  <c r="Z688" i="10" a="1"/>
  <c r="Z688" i="10" s="1"/>
  <c r="Z689" i="10" a="1"/>
  <c r="Z689" i="10" s="1"/>
  <c r="Z690" i="10" a="1"/>
  <c r="Z690" i="10" s="1"/>
  <c r="Z691" i="10" a="1"/>
  <c r="Z691" i="10" s="1"/>
  <c r="Z692" i="10" a="1"/>
  <c r="Z692" i="10" s="1"/>
  <c r="Z693" i="10" a="1"/>
  <c r="Z693" i="10" s="1"/>
  <c r="Z694" i="10" a="1"/>
  <c r="Z694" i="10" s="1"/>
  <c r="Z695" i="10" a="1"/>
  <c r="Z695" i="10" s="1"/>
  <c r="Z696" i="10" a="1"/>
  <c r="Z696" i="10" s="1"/>
  <c r="Z697" i="10" a="1"/>
  <c r="Z697" i="10" s="1"/>
  <c r="Z698" i="10" a="1"/>
  <c r="Z698" i="10" s="1"/>
  <c r="Z699" i="10" a="1"/>
  <c r="Z699" i="10" s="1"/>
  <c r="Z700" i="10" a="1"/>
  <c r="Z700" i="10" s="1"/>
  <c r="Z701" i="10" a="1"/>
  <c r="Z701" i="10" s="1"/>
  <c r="Z702" i="10" a="1"/>
  <c r="Z702" i="10" s="1"/>
  <c r="Z703" i="10" a="1"/>
  <c r="Z703" i="10" s="1"/>
  <c r="Z704" i="10" a="1"/>
  <c r="Z704" i="10" s="1"/>
  <c r="Z705" i="10" a="1"/>
  <c r="Z705" i="10" s="1"/>
  <c r="Z706" i="10" a="1"/>
  <c r="Z706" i="10" s="1"/>
  <c r="Z707" i="10" a="1"/>
  <c r="Z707" i="10" s="1"/>
  <c r="Z708" i="10" a="1"/>
  <c r="Z708" i="10" s="1"/>
  <c r="Z709" i="10" a="1"/>
  <c r="Z709" i="10" s="1"/>
  <c r="Z710" i="10" a="1"/>
  <c r="Z710" i="10" s="1"/>
  <c r="Z711" i="10" a="1"/>
  <c r="Z711" i="10" s="1"/>
  <c r="Z712" i="10" a="1"/>
  <c r="Z712" i="10" s="1"/>
  <c r="Z713" i="10" a="1"/>
  <c r="Z713" i="10" s="1"/>
  <c r="Z714" i="10" a="1"/>
  <c r="Z714" i="10" s="1"/>
  <c r="Z715" i="10" a="1"/>
  <c r="Z715" i="10" s="1"/>
  <c r="Z716" i="10" a="1"/>
  <c r="Z716" i="10" s="1"/>
  <c r="Z717" i="10" a="1"/>
  <c r="Z717" i="10" s="1"/>
  <c r="Z718" i="10" a="1"/>
  <c r="Z718" i="10" s="1"/>
  <c r="Z719" i="10" a="1"/>
  <c r="Z719" i="10" s="1"/>
  <c r="Z720" i="10" a="1"/>
  <c r="Z720" i="10" s="1"/>
  <c r="Z721" i="10" a="1"/>
  <c r="Z721" i="10" s="1"/>
  <c r="Z722" i="10" a="1"/>
  <c r="Z722" i="10" s="1"/>
  <c r="Z723" i="10" a="1"/>
  <c r="Z723" i="10" s="1"/>
  <c r="Z724" i="10" a="1"/>
  <c r="Z724" i="10" s="1"/>
  <c r="Z725" i="10" a="1"/>
  <c r="Z725" i="10" s="1"/>
  <c r="Z726" i="10" a="1"/>
  <c r="Z726" i="10" s="1"/>
  <c r="Z727" i="10" a="1"/>
  <c r="Z727" i="10" s="1"/>
  <c r="Z728" i="10" a="1"/>
  <c r="Z728" i="10" s="1"/>
  <c r="Z729" i="10" a="1"/>
  <c r="Z729" i="10" s="1"/>
  <c r="Z730" i="10" a="1"/>
  <c r="Z730" i="10" s="1"/>
  <c r="Z731" i="10" a="1"/>
  <c r="Z731" i="10" s="1"/>
  <c r="Z732" i="10" a="1"/>
  <c r="Z732" i="10" s="1"/>
  <c r="Z733" i="10" a="1"/>
  <c r="Z733" i="10" s="1"/>
  <c r="Z734" i="10" a="1"/>
  <c r="Z734" i="10" s="1"/>
  <c r="Z735" i="10" a="1"/>
  <c r="Z735" i="10" s="1"/>
  <c r="Z736" i="10" a="1"/>
  <c r="Z736" i="10" s="1"/>
  <c r="Z737" i="10" a="1"/>
  <c r="Z737" i="10" s="1"/>
  <c r="Z738" i="10" a="1"/>
  <c r="Z738" i="10" s="1"/>
  <c r="Z739" i="10" a="1"/>
  <c r="Z739" i="10" s="1"/>
  <c r="Z740" i="10" a="1"/>
  <c r="Z740" i="10" s="1"/>
  <c r="Z741" i="10" a="1"/>
  <c r="Z741" i="10" s="1"/>
  <c r="Z742" i="10" a="1"/>
  <c r="Z742" i="10" s="1"/>
  <c r="Z743" i="10" a="1"/>
  <c r="Z743" i="10" s="1"/>
  <c r="Z744" i="10" a="1"/>
  <c r="Z744" i="10" s="1"/>
  <c r="Z745" i="10" a="1"/>
  <c r="Z745" i="10" s="1"/>
  <c r="Z746" i="10" a="1"/>
  <c r="Z746" i="10" s="1"/>
  <c r="Z747" i="10" a="1"/>
  <c r="Z747" i="10" s="1"/>
  <c r="Z748" i="10" a="1"/>
  <c r="Z748" i="10" s="1"/>
  <c r="Z749" i="10" a="1"/>
  <c r="Z749" i="10" s="1"/>
  <c r="Z750" i="10" a="1"/>
  <c r="Z750" i="10" s="1"/>
  <c r="Z751" i="10" a="1"/>
  <c r="Z751" i="10" s="1"/>
  <c r="Z752" i="10" a="1"/>
  <c r="Z752" i="10" s="1"/>
  <c r="Z753" i="10" a="1"/>
  <c r="Z753" i="10" s="1"/>
  <c r="Z754" i="10" a="1"/>
  <c r="Z754" i="10" s="1"/>
  <c r="Z755" i="10" a="1"/>
  <c r="Z755" i="10" s="1"/>
  <c r="Z756" i="10" a="1"/>
  <c r="Z756" i="10" s="1"/>
  <c r="Z757" i="10" a="1"/>
  <c r="Z757" i="10" s="1"/>
  <c r="Z758" i="10" a="1"/>
  <c r="Z758" i="10" s="1"/>
  <c r="Z759" i="10" a="1"/>
  <c r="Z759" i="10" s="1"/>
  <c r="Z760" i="10" a="1"/>
  <c r="Z760" i="10" s="1"/>
  <c r="Z761" i="10" a="1"/>
  <c r="Z761" i="10" s="1"/>
  <c r="Z762" i="10" a="1"/>
  <c r="Z762" i="10" s="1"/>
  <c r="Z763" i="10" a="1"/>
  <c r="Z763" i="10" s="1"/>
  <c r="Z764" i="10" a="1"/>
  <c r="Z764" i="10" s="1"/>
  <c r="Z765" i="10" a="1"/>
  <c r="Z765" i="10" s="1"/>
  <c r="Z766" i="10" a="1"/>
  <c r="Z766" i="10" s="1"/>
  <c r="Z767" i="10" a="1"/>
  <c r="Z767" i="10" s="1"/>
  <c r="Z768" i="10" a="1"/>
  <c r="Z768" i="10" s="1"/>
  <c r="Z769" i="10" a="1"/>
  <c r="Z769" i="10" s="1"/>
  <c r="Z770" i="10" a="1"/>
  <c r="Z770" i="10" s="1"/>
  <c r="Z771" i="10" a="1"/>
  <c r="Z771" i="10" s="1"/>
  <c r="Z772" i="10" a="1"/>
  <c r="Z772" i="10" s="1"/>
  <c r="Z773" i="10" a="1"/>
  <c r="Z773" i="10" s="1"/>
  <c r="Z774" i="10" a="1"/>
  <c r="Z774" i="10" s="1"/>
  <c r="Z775" i="10" a="1"/>
  <c r="Z775" i="10" s="1"/>
  <c r="Z776" i="10" a="1"/>
  <c r="Z776" i="10" s="1"/>
  <c r="Z777" i="10" a="1"/>
  <c r="Z777" i="10" s="1"/>
  <c r="Z778" i="10" a="1"/>
  <c r="Z778" i="10" s="1"/>
  <c r="Z779" i="10" a="1"/>
  <c r="Z779" i="10" s="1"/>
  <c r="Z780" i="10" a="1"/>
  <c r="Z780" i="10" s="1"/>
  <c r="Z781" i="10" a="1"/>
  <c r="Z781" i="10" s="1"/>
  <c r="Z782" i="10" a="1"/>
  <c r="Z782" i="10" s="1"/>
  <c r="Z783" i="10" a="1"/>
  <c r="Z783" i="10" s="1"/>
  <c r="Z784" i="10" a="1"/>
  <c r="Z784" i="10" s="1"/>
  <c r="Z785" i="10" a="1"/>
  <c r="Z785" i="10" s="1"/>
  <c r="Z786" i="10" a="1"/>
  <c r="Z786" i="10" s="1"/>
  <c r="Z787" i="10" a="1"/>
  <c r="Z787" i="10" s="1"/>
  <c r="Z788" i="10" a="1"/>
  <c r="Z788" i="10" s="1"/>
  <c r="Z789" i="10" a="1"/>
  <c r="Z789" i="10" s="1"/>
  <c r="Z790" i="10" a="1"/>
  <c r="Z790" i="10" s="1"/>
  <c r="Z791" i="10" a="1"/>
  <c r="Z791" i="10" s="1"/>
  <c r="Z792" i="10" a="1"/>
  <c r="Z792" i="10" s="1"/>
  <c r="Z793" i="10" a="1"/>
  <c r="Z793" i="10" s="1"/>
  <c r="Z794" i="10" a="1"/>
  <c r="Z794" i="10" s="1"/>
  <c r="Z795" i="10" a="1"/>
  <c r="Z795" i="10" s="1"/>
  <c r="Z796" i="10" a="1"/>
  <c r="Z796" i="10" s="1"/>
  <c r="Z797" i="10" a="1"/>
  <c r="Z797" i="10" s="1"/>
  <c r="Z798" i="10" a="1"/>
  <c r="Z798" i="10" s="1"/>
  <c r="Z799" i="10" a="1"/>
  <c r="Z799" i="10" s="1"/>
  <c r="Z800" i="10" a="1"/>
  <c r="Z800" i="10" s="1"/>
  <c r="Z801" i="10" a="1"/>
  <c r="Z801" i="10" s="1"/>
  <c r="Z802" i="10" a="1"/>
  <c r="Z802" i="10" s="1"/>
  <c r="Z803" i="10" a="1"/>
  <c r="Z803" i="10" s="1"/>
  <c r="Z804" i="10" a="1"/>
  <c r="Z804" i="10" s="1"/>
  <c r="Z805" i="10" a="1"/>
  <c r="Z805" i="10" s="1"/>
  <c r="Z806" i="10" a="1"/>
  <c r="Z806" i="10" s="1"/>
  <c r="Z807" i="10" a="1"/>
  <c r="Z807" i="10" s="1"/>
  <c r="Z808" i="10" a="1"/>
  <c r="Z808" i="10" s="1"/>
  <c r="Z809" i="10" a="1"/>
  <c r="Z809" i="10" s="1"/>
  <c r="Z810" i="10" a="1"/>
  <c r="Z810" i="10" s="1"/>
  <c r="Z811" i="10" a="1"/>
  <c r="Z811" i="10" s="1"/>
  <c r="Z812" i="10" a="1"/>
  <c r="Z812" i="10" s="1"/>
  <c r="Z813" i="10" a="1"/>
  <c r="Z813" i="10" s="1"/>
  <c r="Z814" i="10" a="1"/>
  <c r="Z814" i="10" s="1"/>
  <c r="Z815" i="10" a="1"/>
  <c r="Z815" i="10" s="1"/>
  <c r="Z816" i="10" a="1"/>
  <c r="Z816" i="10" s="1"/>
  <c r="Z817" i="10" a="1"/>
  <c r="Z817" i="10" s="1"/>
  <c r="Z818" i="10" a="1"/>
  <c r="Z818" i="10" s="1"/>
  <c r="Z819" i="10" a="1"/>
  <c r="Z819" i="10" s="1"/>
  <c r="Z820" i="10" a="1"/>
  <c r="Z820" i="10" s="1"/>
  <c r="Z821" i="10" a="1"/>
  <c r="Z821" i="10" s="1"/>
  <c r="Z822" i="10" a="1"/>
  <c r="Z822" i="10" s="1"/>
  <c r="Z823" i="10" a="1"/>
  <c r="Z823" i="10" s="1"/>
  <c r="Z824" i="10" a="1"/>
  <c r="Z824" i="10" s="1"/>
  <c r="Z825" i="10" a="1"/>
  <c r="Z825" i="10" s="1"/>
  <c r="Z826" i="10" a="1"/>
  <c r="Z826" i="10" s="1"/>
  <c r="Z827" i="10" a="1"/>
  <c r="Z827" i="10" s="1"/>
  <c r="Z828" i="10" a="1"/>
  <c r="Z828" i="10" s="1"/>
  <c r="Z829" i="10" a="1"/>
  <c r="Z829" i="10" s="1"/>
  <c r="Z830" i="10" a="1"/>
  <c r="Z830" i="10" s="1"/>
  <c r="Z831" i="10" a="1"/>
  <c r="Z831" i="10" s="1"/>
  <c r="Z832" i="10" a="1"/>
  <c r="Z832" i="10" s="1"/>
  <c r="Z833" i="10" a="1"/>
  <c r="Z833" i="10" s="1"/>
  <c r="Z834" i="10" a="1"/>
  <c r="Z834" i="10" s="1"/>
  <c r="Z835" i="10" a="1"/>
  <c r="Z835" i="10" s="1"/>
  <c r="Z836" i="10" a="1"/>
  <c r="Z836" i="10" s="1"/>
  <c r="Z837" i="10" a="1"/>
  <c r="Z837" i="10" s="1"/>
  <c r="Z838" i="10" a="1"/>
  <c r="Z838" i="10" s="1"/>
  <c r="Z839" i="10" a="1"/>
  <c r="Z839" i="10" s="1"/>
  <c r="Z840" i="10" a="1"/>
  <c r="Z840" i="10" s="1"/>
  <c r="Z841" i="10" a="1"/>
  <c r="Z841" i="10" s="1"/>
  <c r="Z842" i="10" a="1"/>
  <c r="Z842" i="10" s="1"/>
  <c r="Z843" i="10" a="1"/>
  <c r="Z843" i="10" s="1"/>
  <c r="Z844" i="10" a="1"/>
  <c r="Z844" i="10" s="1"/>
  <c r="Z845" i="10" a="1"/>
  <c r="Z845" i="10" s="1"/>
  <c r="Z846" i="10" a="1"/>
  <c r="Z846" i="10" s="1"/>
  <c r="Z847" i="10" a="1"/>
  <c r="Z847" i="10" s="1"/>
  <c r="Z848" i="10" a="1"/>
  <c r="Z848" i="10" s="1"/>
  <c r="Z849" i="10" a="1"/>
  <c r="Z849" i="10" s="1"/>
  <c r="Z850" i="10" a="1"/>
  <c r="Z850" i="10" s="1"/>
  <c r="Z851" i="10" a="1"/>
  <c r="Z851" i="10" s="1"/>
  <c r="Z852" i="10" a="1"/>
  <c r="Z852" i="10" s="1"/>
  <c r="Z853" i="10" a="1"/>
  <c r="Z853" i="10" s="1"/>
  <c r="Z854" i="10" a="1"/>
  <c r="Z854" i="10" s="1"/>
  <c r="Z855" i="10" a="1"/>
  <c r="Z855" i="10" s="1"/>
  <c r="Z856" i="10" a="1"/>
  <c r="Z856" i="10" s="1"/>
  <c r="Z857" i="10" a="1"/>
  <c r="Z857" i="10" s="1"/>
  <c r="Z858" i="10" a="1"/>
  <c r="Z858" i="10" s="1"/>
  <c r="Z859" i="10" a="1"/>
  <c r="Z859" i="10" s="1"/>
  <c r="Z860" i="10" a="1"/>
  <c r="Z860" i="10" s="1"/>
  <c r="Z861" i="10" a="1"/>
  <c r="Z861" i="10" s="1"/>
  <c r="Z862" i="10" a="1"/>
  <c r="Z862" i="10" s="1"/>
  <c r="Z863" i="10" a="1"/>
  <c r="Z863" i="10" s="1"/>
  <c r="Z864" i="10" a="1"/>
  <c r="Z864" i="10" s="1"/>
  <c r="Z865" i="10" a="1"/>
  <c r="Z865" i="10" s="1"/>
  <c r="Z866" i="10" a="1"/>
  <c r="Z866" i="10" s="1"/>
  <c r="Z867" i="10" a="1"/>
  <c r="Z867" i="10" s="1"/>
  <c r="Z868" i="10" a="1"/>
  <c r="Z868" i="10" s="1"/>
  <c r="Z869" i="10" a="1"/>
  <c r="Z869" i="10" s="1"/>
  <c r="Z870" i="10" a="1"/>
  <c r="Z870" i="10" s="1"/>
  <c r="Z871" i="10" a="1"/>
  <c r="Z871" i="10" s="1"/>
  <c r="Z872" i="10" a="1"/>
  <c r="Z872" i="10" s="1"/>
  <c r="Z873" i="10" a="1"/>
  <c r="Z873" i="10" s="1"/>
  <c r="Z874" i="10" a="1"/>
  <c r="Z874" i="10" s="1"/>
  <c r="Z875" i="10" a="1"/>
  <c r="Z875" i="10" s="1"/>
  <c r="Z876" i="10" a="1"/>
  <c r="Z876" i="10" s="1"/>
  <c r="Z877" i="10" a="1"/>
  <c r="Z877" i="10" s="1"/>
  <c r="Z878" i="10" a="1"/>
  <c r="Z878" i="10" s="1"/>
  <c r="Z879" i="10" a="1"/>
  <c r="Z879" i="10" s="1"/>
  <c r="Z880" i="10" a="1"/>
  <c r="Z880" i="10" s="1"/>
  <c r="Z881" i="10" a="1"/>
  <c r="Z881" i="10" s="1"/>
  <c r="Z882" i="10" a="1"/>
  <c r="Z882" i="10" s="1"/>
  <c r="Z883" i="10" a="1"/>
  <c r="Z883" i="10" s="1"/>
  <c r="Z884" i="10" a="1"/>
  <c r="Z884" i="10" s="1"/>
  <c r="Z885" i="10" a="1"/>
  <c r="Z885" i="10" s="1"/>
  <c r="Z886" i="10" a="1"/>
  <c r="Z886" i="10" s="1"/>
  <c r="Z887" i="10" a="1"/>
  <c r="Z887" i="10" s="1"/>
  <c r="Z888" i="10" a="1"/>
  <c r="Z888" i="10" s="1"/>
  <c r="Z889" i="10" a="1"/>
  <c r="Z889" i="10" s="1"/>
  <c r="Z890" i="10" a="1"/>
  <c r="Z890" i="10" s="1"/>
  <c r="Z891" i="10" a="1"/>
  <c r="Z891" i="10" s="1"/>
  <c r="Z892" i="10" a="1"/>
  <c r="Z892" i="10" s="1"/>
  <c r="Z893" i="10" a="1"/>
  <c r="Z893" i="10" s="1"/>
  <c r="Z894" i="10" a="1"/>
  <c r="Z894" i="10" s="1"/>
  <c r="Z895" i="10" a="1"/>
  <c r="Z895" i="10" s="1"/>
  <c r="Z896" i="10" a="1"/>
  <c r="Z896" i="10" s="1"/>
  <c r="Z897" i="10" a="1"/>
  <c r="Z897" i="10" s="1"/>
  <c r="Z898" i="10" a="1"/>
  <c r="Z898" i="10" s="1"/>
  <c r="Z899" i="10" a="1"/>
  <c r="Z899" i="10" s="1"/>
  <c r="Z900" i="10" a="1"/>
  <c r="Z900" i="10" s="1"/>
  <c r="Z901" i="10" a="1"/>
  <c r="Z901" i="10" s="1"/>
  <c r="Z902" i="10" a="1"/>
  <c r="Z902" i="10" s="1"/>
  <c r="Z903" i="10" a="1"/>
  <c r="Z903" i="10" s="1"/>
  <c r="Z904" i="10" a="1"/>
  <c r="Z904" i="10" s="1"/>
  <c r="Z905" i="10" a="1"/>
  <c r="Z905" i="10" s="1"/>
  <c r="Z906" i="10" a="1"/>
  <c r="Z906" i="10" s="1"/>
  <c r="Z907" i="10" a="1"/>
  <c r="Z907" i="10" s="1"/>
  <c r="Z908" i="10" a="1"/>
  <c r="Z908" i="10" s="1"/>
  <c r="Z909" i="10" a="1"/>
  <c r="Z909" i="10" s="1"/>
  <c r="Z910" i="10" a="1"/>
  <c r="Z910" i="10" s="1"/>
  <c r="Z911" i="10" a="1"/>
  <c r="Z911" i="10" s="1"/>
  <c r="Z912" i="10" a="1"/>
  <c r="Z912" i="10" s="1"/>
  <c r="Z913" i="10" a="1"/>
  <c r="Z913" i="10" s="1"/>
  <c r="Z914" i="10" a="1"/>
  <c r="Z914" i="10" s="1"/>
  <c r="Z915" i="10" a="1"/>
  <c r="Z915" i="10" s="1"/>
  <c r="Z916" i="10" a="1"/>
  <c r="Z916" i="10" s="1"/>
  <c r="Z917" i="10" a="1"/>
  <c r="Z917" i="10" s="1"/>
  <c r="Z918" i="10" a="1"/>
  <c r="Z918" i="10" s="1"/>
  <c r="Z919" i="10" a="1"/>
  <c r="Z919" i="10" s="1"/>
  <c r="Z920" i="10" a="1"/>
  <c r="Z920" i="10" s="1"/>
  <c r="Z921" i="10" a="1"/>
  <c r="Z921" i="10" s="1"/>
  <c r="Z922" i="10" a="1"/>
  <c r="Z922" i="10" s="1"/>
  <c r="Z923" i="10" a="1"/>
  <c r="Z923" i="10" s="1"/>
  <c r="Z924" i="10" a="1"/>
  <c r="Z924" i="10" s="1"/>
  <c r="Z925" i="10" a="1"/>
  <c r="Z925" i="10" s="1"/>
  <c r="Z926" i="10" a="1"/>
  <c r="Z926" i="10" s="1"/>
  <c r="Z927" i="10" a="1"/>
  <c r="Z927" i="10" s="1"/>
  <c r="Z928" i="10" a="1"/>
  <c r="Z928" i="10" s="1"/>
  <c r="Z929" i="10" a="1"/>
  <c r="Z929" i="10" s="1"/>
  <c r="Z930" i="10" a="1"/>
  <c r="Z930" i="10" s="1"/>
  <c r="Z931" i="10" a="1"/>
  <c r="Z931" i="10" s="1"/>
  <c r="Z932" i="10" a="1"/>
  <c r="Z932" i="10" s="1"/>
  <c r="Z933" i="10" a="1"/>
  <c r="Z933" i="10" s="1"/>
  <c r="Z934" i="10" a="1"/>
  <c r="Z934" i="10" s="1"/>
  <c r="Z935" i="10" a="1"/>
  <c r="Z935" i="10" s="1"/>
  <c r="Z936" i="10" a="1"/>
  <c r="Z936" i="10" s="1"/>
  <c r="Z937" i="10" a="1"/>
  <c r="Z937" i="10" s="1"/>
  <c r="Z938" i="10" a="1"/>
  <c r="Z938" i="10" s="1"/>
  <c r="Z939" i="10" a="1"/>
  <c r="Z939" i="10" s="1"/>
  <c r="Z940" i="10" a="1"/>
  <c r="Z940" i="10" s="1"/>
  <c r="Z941" i="10" a="1"/>
  <c r="Z941" i="10" s="1"/>
  <c r="Z942" i="10" a="1"/>
  <c r="Z942" i="10" s="1"/>
  <c r="Z943" i="10" a="1"/>
  <c r="Z943" i="10" s="1"/>
  <c r="Z944" i="10" a="1"/>
  <c r="Z944" i="10" s="1"/>
  <c r="Z945" i="10" a="1"/>
  <c r="Z945" i="10" s="1"/>
  <c r="Z946" i="10" a="1"/>
  <c r="Z946" i="10" s="1"/>
  <c r="Z947" i="10" a="1"/>
  <c r="Z947" i="10" s="1"/>
  <c r="Z948" i="10" a="1"/>
  <c r="Z948" i="10" s="1"/>
  <c r="Z949" i="10" a="1"/>
  <c r="Z949" i="10" s="1"/>
  <c r="Z950" i="10" a="1"/>
  <c r="Z950" i="10" s="1"/>
  <c r="Z951" i="10" a="1"/>
  <c r="Z951" i="10" s="1"/>
  <c r="Z952" i="10" a="1"/>
  <c r="Z952" i="10" s="1"/>
  <c r="Z953" i="10" a="1"/>
  <c r="Z953" i="10" s="1"/>
  <c r="Z954" i="10" a="1"/>
  <c r="Z954" i="10" s="1"/>
  <c r="Z955" i="10" a="1"/>
  <c r="Z955" i="10" s="1"/>
  <c r="Z956" i="10" a="1"/>
  <c r="Z956" i="10" s="1"/>
  <c r="Z957" i="10" a="1"/>
  <c r="Z957" i="10" s="1"/>
  <c r="Z958" i="10" a="1"/>
  <c r="Z958" i="10" s="1"/>
  <c r="Z959" i="10" a="1"/>
  <c r="Z959" i="10" s="1"/>
  <c r="Z960" i="10" a="1"/>
  <c r="Z960" i="10" s="1"/>
  <c r="Z961" i="10" a="1"/>
  <c r="Z961" i="10" s="1"/>
  <c r="Z962" i="10" a="1"/>
  <c r="Z962" i="10" s="1"/>
  <c r="Z963" i="10" a="1"/>
  <c r="Z963" i="10" s="1"/>
  <c r="Z964" i="10" a="1"/>
  <c r="Z964" i="10" s="1"/>
  <c r="Z965" i="10" a="1"/>
  <c r="Z965" i="10" s="1"/>
  <c r="Z966" i="10" a="1"/>
  <c r="Z966" i="10" s="1"/>
  <c r="Z967" i="10" a="1"/>
  <c r="Z967" i="10" s="1"/>
  <c r="Z968" i="10" a="1"/>
  <c r="Z968" i="10" s="1"/>
  <c r="Z969" i="10" a="1"/>
  <c r="Z969" i="10" s="1"/>
  <c r="Z970" i="10" a="1"/>
  <c r="Z970" i="10" s="1"/>
  <c r="Z971" i="10" a="1"/>
  <c r="Z971" i="10" s="1"/>
  <c r="Z972" i="10" a="1"/>
  <c r="Z972" i="10" s="1"/>
  <c r="Z973" i="10" a="1"/>
  <c r="Z973" i="10" s="1"/>
  <c r="Z974" i="10" a="1"/>
  <c r="Z974" i="10" s="1"/>
  <c r="Z975" i="10" a="1"/>
  <c r="Z975" i="10" s="1"/>
  <c r="Z976" i="10" a="1"/>
  <c r="Z976" i="10" s="1"/>
  <c r="Z977" i="10" a="1"/>
  <c r="Z977" i="10" s="1"/>
  <c r="Z978" i="10" a="1"/>
  <c r="Z978" i="10" s="1"/>
  <c r="Z979" i="10" a="1"/>
  <c r="Z979" i="10" s="1"/>
  <c r="Z980" i="10" a="1"/>
  <c r="Z980" i="10" s="1"/>
  <c r="Z981" i="10" a="1"/>
  <c r="Z981" i="10" s="1"/>
  <c r="Z982" i="10" a="1"/>
  <c r="Z982" i="10" s="1"/>
  <c r="Z983" i="10" a="1"/>
  <c r="Z983" i="10" s="1"/>
  <c r="Z984" i="10" a="1"/>
  <c r="Z984" i="10" s="1"/>
  <c r="Z985" i="10" a="1"/>
  <c r="Z985" i="10" s="1"/>
  <c r="Z986" i="10" a="1"/>
  <c r="Z986" i="10" s="1"/>
  <c r="Z987" i="10" a="1"/>
  <c r="Z987" i="10" s="1"/>
  <c r="Z988" i="10" a="1"/>
  <c r="Z988" i="10" s="1"/>
  <c r="Z989" i="10" a="1"/>
  <c r="Z989" i="10" s="1"/>
  <c r="Z990" i="10" a="1"/>
  <c r="Z990" i="10" s="1"/>
  <c r="Z991" i="10" a="1"/>
  <c r="Z991" i="10" s="1"/>
  <c r="Z992" i="10" a="1"/>
  <c r="Z992" i="10" s="1"/>
  <c r="Z993" i="10" a="1"/>
  <c r="Z993" i="10" s="1"/>
  <c r="Z994" i="10" a="1"/>
  <c r="Z994" i="10" s="1"/>
  <c r="Z995" i="10" a="1"/>
  <c r="Z995" i="10" s="1"/>
  <c r="Z996" i="10" a="1"/>
  <c r="Z996" i="10" s="1"/>
  <c r="Z997" i="10" a="1"/>
  <c r="Z997" i="10" s="1"/>
  <c r="Z998" i="10" a="1"/>
  <c r="Z998" i="10" s="1"/>
  <c r="Z999" i="10" a="1"/>
  <c r="Z999" i="10" s="1"/>
  <c r="Z1000" i="10" a="1"/>
  <c r="Z1000" i="10" s="1"/>
  <c r="Z1001" i="10" a="1"/>
  <c r="Z1001" i="10" s="1"/>
  <c r="Z1002" i="10" a="1"/>
  <c r="Z1002" i="10" s="1"/>
  <c r="Z1003" i="10" a="1"/>
  <c r="Z1003" i="10" s="1"/>
  <c r="Z1004" i="10" a="1"/>
  <c r="Z1004" i="10" s="1"/>
  <c r="Z1005" i="10" a="1"/>
  <c r="Z1005" i="10" s="1"/>
  <c r="Z1006" i="10" a="1"/>
  <c r="Z1006" i="10" s="1"/>
  <c r="Z1007" i="10" a="1"/>
  <c r="Z1007" i="10" s="1"/>
  <c r="Z1008" i="10" a="1"/>
  <c r="Z1008" i="10" s="1"/>
  <c r="Z9" i="10" a="1"/>
  <c r="Z9" i="10" s="1"/>
  <c r="AO12" i="11"/>
  <c r="AC1008" i="10"/>
  <c r="AB1008" i="10"/>
  <c r="AA1008" i="10"/>
  <c r="Y1008" i="10"/>
  <c r="X1008" i="10"/>
  <c r="W1008" i="10"/>
  <c r="AC1007" i="10"/>
  <c r="AB1007" i="10"/>
  <c r="AA1007" i="10"/>
  <c r="Y1007" i="10"/>
  <c r="X1007" i="10"/>
  <c r="W1007" i="10"/>
  <c r="AC1006" i="10"/>
  <c r="AB1006" i="10"/>
  <c r="AA1006" i="10"/>
  <c r="Y1006" i="10"/>
  <c r="X1006" i="10"/>
  <c r="W1006" i="10"/>
  <c r="AC1005" i="10"/>
  <c r="AB1005" i="10"/>
  <c r="AA1005" i="10"/>
  <c r="Y1005" i="10"/>
  <c r="X1005" i="10"/>
  <c r="W1005" i="10"/>
  <c r="AC1004" i="10"/>
  <c r="AB1004" i="10"/>
  <c r="AA1004" i="10"/>
  <c r="Y1004" i="10"/>
  <c r="X1004" i="10"/>
  <c r="W1004" i="10"/>
  <c r="AC1003" i="10"/>
  <c r="AB1003" i="10"/>
  <c r="AA1003" i="10"/>
  <c r="Y1003" i="10"/>
  <c r="X1003" i="10"/>
  <c r="W1003" i="10"/>
  <c r="AC1002" i="10"/>
  <c r="AB1002" i="10"/>
  <c r="AA1002" i="10"/>
  <c r="Y1002" i="10"/>
  <c r="X1002" i="10"/>
  <c r="W1002" i="10"/>
  <c r="AC1001" i="10"/>
  <c r="AB1001" i="10"/>
  <c r="AA1001" i="10"/>
  <c r="Y1001" i="10"/>
  <c r="X1001" i="10"/>
  <c r="W1001" i="10"/>
  <c r="AC1000" i="10"/>
  <c r="AB1000" i="10"/>
  <c r="AA1000" i="10"/>
  <c r="Y1000" i="10"/>
  <c r="X1000" i="10"/>
  <c r="W1000" i="10"/>
  <c r="AC999" i="10"/>
  <c r="AB999" i="10"/>
  <c r="AA999" i="10"/>
  <c r="Y999" i="10"/>
  <c r="X999" i="10"/>
  <c r="W999" i="10"/>
  <c r="AC998" i="10"/>
  <c r="AB998" i="10"/>
  <c r="AA998" i="10"/>
  <c r="Y998" i="10"/>
  <c r="X998" i="10"/>
  <c r="W998" i="10"/>
  <c r="AC997" i="10"/>
  <c r="AB997" i="10"/>
  <c r="AA997" i="10"/>
  <c r="Y997" i="10"/>
  <c r="X997" i="10"/>
  <c r="W997" i="10"/>
  <c r="AC996" i="10"/>
  <c r="AB996" i="10"/>
  <c r="AA996" i="10"/>
  <c r="Y996" i="10"/>
  <c r="X996" i="10"/>
  <c r="W996" i="10"/>
  <c r="AC995" i="10"/>
  <c r="AB995" i="10"/>
  <c r="AA995" i="10"/>
  <c r="Y995" i="10"/>
  <c r="X995" i="10"/>
  <c r="W995" i="10"/>
  <c r="AC994" i="10"/>
  <c r="AB994" i="10"/>
  <c r="AA994" i="10"/>
  <c r="Y994" i="10"/>
  <c r="X994" i="10"/>
  <c r="W994" i="10"/>
  <c r="AC993" i="10"/>
  <c r="AB993" i="10"/>
  <c r="AA993" i="10"/>
  <c r="Y993" i="10"/>
  <c r="X993" i="10"/>
  <c r="W993" i="10"/>
  <c r="AC992" i="10"/>
  <c r="AB992" i="10"/>
  <c r="AA992" i="10"/>
  <c r="Y992" i="10"/>
  <c r="X992" i="10"/>
  <c r="W992" i="10"/>
  <c r="AC991" i="10"/>
  <c r="AB991" i="10"/>
  <c r="AA991" i="10"/>
  <c r="Y991" i="10"/>
  <c r="X991" i="10"/>
  <c r="W991" i="10"/>
  <c r="AC990" i="10"/>
  <c r="AB990" i="10"/>
  <c r="AA990" i="10"/>
  <c r="Y990" i="10"/>
  <c r="X990" i="10"/>
  <c r="W990" i="10"/>
  <c r="AC989" i="10"/>
  <c r="AB989" i="10"/>
  <c r="AA989" i="10"/>
  <c r="Y989" i="10"/>
  <c r="X989" i="10"/>
  <c r="W989" i="10"/>
  <c r="AC988" i="10"/>
  <c r="AB988" i="10"/>
  <c r="AA988" i="10"/>
  <c r="Y988" i="10"/>
  <c r="X988" i="10"/>
  <c r="W988" i="10"/>
  <c r="AC987" i="10"/>
  <c r="AB987" i="10"/>
  <c r="AA987" i="10"/>
  <c r="Y987" i="10"/>
  <c r="X987" i="10"/>
  <c r="W987" i="10"/>
  <c r="AC986" i="10"/>
  <c r="AB986" i="10"/>
  <c r="AA986" i="10"/>
  <c r="Y986" i="10"/>
  <c r="X986" i="10"/>
  <c r="W986" i="10"/>
  <c r="AC985" i="10"/>
  <c r="AB985" i="10"/>
  <c r="AA985" i="10"/>
  <c r="Y985" i="10"/>
  <c r="X985" i="10"/>
  <c r="W985" i="10"/>
  <c r="AC984" i="10"/>
  <c r="AB984" i="10"/>
  <c r="AA984" i="10"/>
  <c r="Y984" i="10"/>
  <c r="X984" i="10"/>
  <c r="W984" i="10"/>
  <c r="AC983" i="10"/>
  <c r="AB983" i="10"/>
  <c r="AA983" i="10"/>
  <c r="Y983" i="10"/>
  <c r="X983" i="10"/>
  <c r="W983" i="10"/>
  <c r="AC982" i="10"/>
  <c r="AB982" i="10"/>
  <c r="AA982" i="10"/>
  <c r="Y982" i="10"/>
  <c r="X982" i="10"/>
  <c r="W982" i="10"/>
  <c r="AC981" i="10"/>
  <c r="AB981" i="10"/>
  <c r="AA981" i="10"/>
  <c r="Y981" i="10"/>
  <c r="X981" i="10"/>
  <c r="W981" i="10"/>
  <c r="AC980" i="10"/>
  <c r="AB980" i="10"/>
  <c r="AA980" i="10"/>
  <c r="Y980" i="10"/>
  <c r="X980" i="10"/>
  <c r="W980" i="10"/>
  <c r="AC979" i="10"/>
  <c r="AB979" i="10"/>
  <c r="AA979" i="10"/>
  <c r="Y979" i="10"/>
  <c r="X979" i="10"/>
  <c r="W979" i="10"/>
  <c r="AC978" i="10"/>
  <c r="AB978" i="10"/>
  <c r="AA978" i="10"/>
  <c r="Y978" i="10"/>
  <c r="X978" i="10"/>
  <c r="W978" i="10"/>
  <c r="AC977" i="10"/>
  <c r="AB977" i="10"/>
  <c r="AA977" i="10"/>
  <c r="Y977" i="10"/>
  <c r="X977" i="10"/>
  <c r="W977" i="10"/>
  <c r="AC976" i="10"/>
  <c r="AB976" i="10"/>
  <c r="AA976" i="10"/>
  <c r="Y976" i="10"/>
  <c r="X976" i="10"/>
  <c r="W976" i="10"/>
  <c r="AC975" i="10"/>
  <c r="AB975" i="10"/>
  <c r="AA975" i="10"/>
  <c r="Y975" i="10"/>
  <c r="X975" i="10"/>
  <c r="W975" i="10"/>
  <c r="AC974" i="10"/>
  <c r="AB974" i="10"/>
  <c r="AA974" i="10"/>
  <c r="Y974" i="10"/>
  <c r="X974" i="10"/>
  <c r="W974" i="10"/>
  <c r="AC973" i="10"/>
  <c r="AB973" i="10"/>
  <c r="AA973" i="10"/>
  <c r="Y973" i="10"/>
  <c r="X973" i="10"/>
  <c r="W973" i="10"/>
  <c r="AC972" i="10"/>
  <c r="AB972" i="10"/>
  <c r="AA972" i="10"/>
  <c r="Y972" i="10"/>
  <c r="X972" i="10"/>
  <c r="W972" i="10"/>
  <c r="AC971" i="10"/>
  <c r="AB971" i="10"/>
  <c r="AA971" i="10"/>
  <c r="Y971" i="10"/>
  <c r="X971" i="10"/>
  <c r="W971" i="10"/>
  <c r="AC970" i="10"/>
  <c r="AB970" i="10"/>
  <c r="AA970" i="10"/>
  <c r="Y970" i="10"/>
  <c r="X970" i="10"/>
  <c r="W970" i="10"/>
  <c r="AC969" i="10"/>
  <c r="AB969" i="10"/>
  <c r="AA969" i="10"/>
  <c r="Y969" i="10"/>
  <c r="X969" i="10"/>
  <c r="W969" i="10"/>
  <c r="AC968" i="10"/>
  <c r="AB968" i="10"/>
  <c r="AA968" i="10"/>
  <c r="Y968" i="10"/>
  <c r="X968" i="10"/>
  <c r="W968" i="10"/>
  <c r="AC967" i="10"/>
  <c r="AB967" i="10"/>
  <c r="AA967" i="10"/>
  <c r="Y967" i="10"/>
  <c r="X967" i="10"/>
  <c r="W967" i="10"/>
  <c r="AC966" i="10"/>
  <c r="AB966" i="10"/>
  <c r="AA966" i="10"/>
  <c r="Y966" i="10"/>
  <c r="X966" i="10"/>
  <c r="W966" i="10"/>
  <c r="AC965" i="10"/>
  <c r="AB965" i="10"/>
  <c r="AA965" i="10"/>
  <c r="Y965" i="10"/>
  <c r="X965" i="10"/>
  <c r="W965" i="10"/>
  <c r="AC964" i="10"/>
  <c r="AB964" i="10"/>
  <c r="AA964" i="10"/>
  <c r="Y964" i="10"/>
  <c r="X964" i="10"/>
  <c r="W964" i="10"/>
  <c r="AC963" i="10"/>
  <c r="AB963" i="10"/>
  <c r="AA963" i="10"/>
  <c r="Y963" i="10"/>
  <c r="X963" i="10"/>
  <c r="W963" i="10"/>
  <c r="AC962" i="10"/>
  <c r="AB962" i="10"/>
  <c r="AA962" i="10"/>
  <c r="Y962" i="10"/>
  <c r="X962" i="10"/>
  <c r="W962" i="10"/>
  <c r="AC961" i="10"/>
  <c r="AB961" i="10"/>
  <c r="AA961" i="10"/>
  <c r="Y961" i="10"/>
  <c r="X961" i="10"/>
  <c r="W961" i="10"/>
  <c r="AC960" i="10"/>
  <c r="AB960" i="10"/>
  <c r="AA960" i="10"/>
  <c r="Y960" i="10"/>
  <c r="X960" i="10"/>
  <c r="W960" i="10"/>
  <c r="AC959" i="10"/>
  <c r="AB959" i="10"/>
  <c r="AA959" i="10"/>
  <c r="Y959" i="10"/>
  <c r="X959" i="10"/>
  <c r="W959" i="10"/>
  <c r="AC958" i="10"/>
  <c r="AB958" i="10"/>
  <c r="AA958" i="10"/>
  <c r="Y958" i="10"/>
  <c r="X958" i="10"/>
  <c r="W958" i="10"/>
  <c r="AC957" i="10"/>
  <c r="AB957" i="10"/>
  <c r="AA957" i="10"/>
  <c r="Y957" i="10"/>
  <c r="X957" i="10"/>
  <c r="W957" i="10"/>
  <c r="AC956" i="10"/>
  <c r="AB956" i="10"/>
  <c r="AA956" i="10"/>
  <c r="Y956" i="10"/>
  <c r="X956" i="10"/>
  <c r="W956" i="10"/>
  <c r="AC955" i="10"/>
  <c r="AB955" i="10"/>
  <c r="AA955" i="10"/>
  <c r="Y955" i="10"/>
  <c r="X955" i="10"/>
  <c r="W955" i="10"/>
  <c r="AC954" i="10"/>
  <c r="AB954" i="10"/>
  <c r="AA954" i="10"/>
  <c r="Y954" i="10"/>
  <c r="X954" i="10"/>
  <c r="W954" i="10"/>
  <c r="AC953" i="10"/>
  <c r="AB953" i="10"/>
  <c r="AA953" i="10"/>
  <c r="Y953" i="10"/>
  <c r="X953" i="10"/>
  <c r="W953" i="10"/>
  <c r="AC952" i="10"/>
  <c r="AB952" i="10"/>
  <c r="AA952" i="10"/>
  <c r="Y952" i="10"/>
  <c r="X952" i="10"/>
  <c r="W952" i="10"/>
  <c r="AC951" i="10"/>
  <c r="AB951" i="10"/>
  <c r="AA951" i="10"/>
  <c r="Y951" i="10"/>
  <c r="X951" i="10"/>
  <c r="W951" i="10"/>
  <c r="AC950" i="10"/>
  <c r="AB950" i="10"/>
  <c r="AA950" i="10"/>
  <c r="Y950" i="10"/>
  <c r="X950" i="10"/>
  <c r="W950" i="10"/>
  <c r="AC949" i="10"/>
  <c r="AB949" i="10"/>
  <c r="AA949" i="10"/>
  <c r="Y949" i="10"/>
  <c r="X949" i="10"/>
  <c r="W949" i="10"/>
  <c r="AC948" i="10"/>
  <c r="AB948" i="10"/>
  <c r="AA948" i="10"/>
  <c r="Y948" i="10"/>
  <c r="X948" i="10"/>
  <c r="W948" i="10"/>
  <c r="AC947" i="10"/>
  <c r="AB947" i="10"/>
  <c r="AA947" i="10"/>
  <c r="Y947" i="10"/>
  <c r="X947" i="10"/>
  <c r="W947" i="10"/>
  <c r="AC946" i="10"/>
  <c r="AB946" i="10"/>
  <c r="AA946" i="10"/>
  <c r="Y946" i="10"/>
  <c r="X946" i="10"/>
  <c r="W946" i="10"/>
  <c r="AC945" i="10"/>
  <c r="AB945" i="10"/>
  <c r="AA945" i="10"/>
  <c r="Y945" i="10"/>
  <c r="X945" i="10"/>
  <c r="W945" i="10"/>
  <c r="AC944" i="10"/>
  <c r="AB944" i="10"/>
  <c r="AA944" i="10"/>
  <c r="Y944" i="10"/>
  <c r="X944" i="10"/>
  <c r="W944" i="10"/>
  <c r="AC943" i="10"/>
  <c r="AB943" i="10"/>
  <c r="AA943" i="10"/>
  <c r="Y943" i="10"/>
  <c r="X943" i="10"/>
  <c r="W943" i="10"/>
  <c r="AC942" i="10"/>
  <c r="AB942" i="10"/>
  <c r="AA942" i="10"/>
  <c r="Y942" i="10"/>
  <c r="X942" i="10"/>
  <c r="W942" i="10"/>
  <c r="AC941" i="10"/>
  <c r="AB941" i="10"/>
  <c r="AA941" i="10"/>
  <c r="Y941" i="10"/>
  <c r="X941" i="10"/>
  <c r="W941" i="10"/>
  <c r="AC940" i="10"/>
  <c r="AB940" i="10"/>
  <c r="AA940" i="10"/>
  <c r="Y940" i="10"/>
  <c r="X940" i="10"/>
  <c r="W940" i="10"/>
  <c r="AC939" i="10"/>
  <c r="AB939" i="10"/>
  <c r="AA939" i="10"/>
  <c r="Y939" i="10"/>
  <c r="X939" i="10"/>
  <c r="W939" i="10"/>
  <c r="AC938" i="10"/>
  <c r="AB938" i="10"/>
  <c r="AA938" i="10"/>
  <c r="Y938" i="10"/>
  <c r="X938" i="10"/>
  <c r="W938" i="10"/>
  <c r="AC937" i="10"/>
  <c r="AB937" i="10"/>
  <c r="AA937" i="10"/>
  <c r="Y937" i="10"/>
  <c r="X937" i="10"/>
  <c r="W937" i="10"/>
  <c r="AC936" i="10"/>
  <c r="AB936" i="10"/>
  <c r="AA936" i="10"/>
  <c r="Y936" i="10"/>
  <c r="X936" i="10"/>
  <c r="W936" i="10"/>
  <c r="AC935" i="10"/>
  <c r="AB935" i="10"/>
  <c r="AA935" i="10"/>
  <c r="Y935" i="10"/>
  <c r="X935" i="10"/>
  <c r="W935" i="10"/>
  <c r="AC934" i="10"/>
  <c r="AB934" i="10"/>
  <c r="AA934" i="10"/>
  <c r="Y934" i="10"/>
  <c r="X934" i="10"/>
  <c r="W934" i="10"/>
  <c r="AC933" i="10"/>
  <c r="AB933" i="10"/>
  <c r="AA933" i="10"/>
  <c r="Y933" i="10"/>
  <c r="X933" i="10"/>
  <c r="W933" i="10"/>
  <c r="AC932" i="10"/>
  <c r="AB932" i="10"/>
  <c r="AA932" i="10"/>
  <c r="Y932" i="10"/>
  <c r="X932" i="10"/>
  <c r="W932" i="10"/>
  <c r="AC931" i="10"/>
  <c r="AB931" i="10"/>
  <c r="AA931" i="10"/>
  <c r="Y931" i="10"/>
  <c r="X931" i="10"/>
  <c r="W931" i="10"/>
  <c r="AC930" i="10"/>
  <c r="AB930" i="10"/>
  <c r="AA930" i="10"/>
  <c r="Y930" i="10"/>
  <c r="X930" i="10"/>
  <c r="W930" i="10"/>
  <c r="AC929" i="10"/>
  <c r="AB929" i="10"/>
  <c r="AA929" i="10"/>
  <c r="Y929" i="10"/>
  <c r="X929" i="10"/>
  <c r="W929" i="10"/>
  <c r="AC928" i="10"/>
  <c r="AB928" i="10"/>
  <c r="AA928" i="10"/>
  <c r="Y928" i="10"/>
  <c r="X928" i="10"/>
  <c r="W928" i="10"/>
  <c r="AC927" i="10"/>
  <c r="AB927" i="10"/>
  <c r="AA927" i="10"/>
  <c r="Y927" i="10"/>
  <c r="X927" i="10"/>
  <c r="W927" i="10"/>
  <c r="AC926" i="10"/>
  <c r="AB926" i="10"/>
  <c r="AA926" i="10"/>
  <c r="Y926" i="10"/>
  <c r="X926" i="10"/>
  <c r="W926" i="10"/>
  <c r="AC925" i="10"/>
  <c r="AB925" i="10"/>
  <c r="AA925" i="10"/>
  <c r="Y925" i="10"/>
  <c r="X925" i="10"/>
  <c r="W925" i="10"/>
  <c r="AC924" i="10"/>
  <c r="AB924" i="10"/>
  <c r="AA924" i="10"/>
  <c r="Y924" i="10"/>
  <c r="X924" i="10"/>
  <c r="W924" i="10"/>
  <c r="AC923" i="10"/>
  <c r="AB923" i="10"/>
  <c r="AA923" i="10"/>
  <c r="Y923" i="10"/>
  <c r="X923" i="10"/>
  <c r="W923" i="10"/>
  <c r="AC922" i="10"/>
  <c r="AB922" i="10"/>
  <c r="AA922" i="10"/>
  <c r="Y922" i="10"/>
  <c r="X922" i="10"/>
  <c r="W922" i="10"/>
  <c r="AC921" i="10"/>
  <c r="AB921" i="10"/>
  <c r="AA921" i="10"/>
  <c r="Y921" i="10"/>
  <c r="X921" i="10"/>
  <c r="W921" i="10"/>
  <c r="AC920" i="10"/>
  <c r="AB920" i="10"/>
  <c r="AA920" i="10"/>
  <c r="Y920" i="10"/>
  <c r="X920" i="10"/>
  <c r="W920" i="10"/>
  <c r="AC919" i="10"/>
  <c r="AB919" i="10"/>
  <c r="AA919" i="10"/>
  <c r="Y919" i="10"/>
  <c r="X919" i="10"/>
  <c r="W919" i="10"/>
  <c r="AC918" i="10"/>
  <c r="AB918" i="10"/>
  <c r="AA918" i="10"/>
  <c r="Y918" i="10"/>
  <c r="X918" i="10"/>
  <c r="W918" i="10"/>
  <c r="AC917" i="10"/>
  <c r="AB917" i="10"/>
  <c r="AA917" i="10"/>
  <c r="Y917" i="10"/>
  <c r="X917" i="10"/>
  <c r="W917" i="10"/>
  <c r="AC916" i="10"/>
  <c r="AB916" i="10"/>
  <c r="AA916" i="10"/>
  <c r="Y916" i="10"/>
  <c r="X916" i="10"/>
  <c r="W916" i="10"/>
  <c r="AC915" i="10"/>
  <c r="AB915" i="10"/>
  <c r="AA915" i="10"/>
  <c r="Y915" i="10"/>
  <c r="X915" i="10"/>
  <c r="W915" i="10"/>
  <c r="AC914" i="10"/>
  <c r="AB914" i="10"/>
  <c r="AA914" i="10"/>
  <c r="Y914" i="10"/>
  <c r="X914" i="10"/>
  <c r="W914" i="10"/>
  <c r="AC913" i="10"/>
  <c r="AB913" i="10"/>
  <c r="AA913" i="10"/>
  <c r="Y913" i="10"/>
  <c r="X913" i="10"/>
  <c r="W913" i="10"/>
  <c r="AC912" i="10"/>
  <c r="AB912" i="10"/>
  <c r="AA912" i="10"/>
  <c r="Y912" i="10"/>
  <c r="X912" i="10"/>
  <c r="W912" i="10"/>
  <c r="AC911" i="10"/>
  <c r="AB911" i="10"/>
  <c r="AA911" i="10"/>
  <c r="Y911" i="10"/>
  <c r="X911" i="10"/>
  <c r="W911" i="10"/>
  <c r="AC910" i="10"/>
  <c r="AB910" i="10"/>
  <c r="AA910" i="10"/>
  <c r="Y910" i="10"/>
  <c r="X910" i="10"/>
  <c r="W910" i="10"/>
  <c r="AC909" i="10"/>
  <c r="AB909" i="10"/>
  <c r="AA909" i="10"/>
  <c r="Y909" i="10"/>
  <c r="X909" i="10"/>
  <c r="W909" i="10"/>
  <c r="AC908" i="10"/>
  <c r="AB908" i="10"/>
  <c r="AA908" i="10"/>
  <c r="Y908" i="10"/>
  <c r="X908" i="10"/>
  <c r="W908" i="10"/>
  <c r="AC907" i="10"/>
  <c r="AB907" i="10"/>
  <c r="AA907" i="10"/>
  <c r="Y907" i="10"/>
  <c r="X907" i="10"/>
  <c r="W907" i="10"/>
  <c r="AC906" i="10"/>
  <c r="AB906" i="10"/>
  <c r="AA906" i="10"/>
  <c r="Y906" i="10"/>
  <c r="X906" i="10"/>
  <c r="W906" i="10"/>
  <c r="AC905" i="10"/>
  <c r="AB905" i="10"/>
  <c r="AA905" i="10"/>
  <c r="Y905" i="10"/>
  <c r="X905" i="10"/>
  <c r="W905" i="10"/>
  <c r="AC904" i="10"/>
  <c r="AB904" i="10"/>
  <c r="AA904" i="10"/>
  <c r="Y904" i="10"/>
  <c r="X904" i="10"/>
  <c r="W904" i="10"/>
  <c r="AC903" i="10"/>
  <c r="AB903" i="10"/>
  <c r="AA903" i="10"/>
  <c r="Y903" i="10"/>
  <c r="X903" i="10"/>
  <c r="W903" i="10"/>
  <c r="AC902" i="10"/>
  <c r="AB902" i="10"/>
  <c r="AA902" i="10"/>
  <c r="Y902" i="10"/>
  <c r="X902" i="10"/>
  <c r="W902" i="10"/>
  <c r="AC901" i="10"/>
  <c r="AB901" i="10"/>
  <c r="AA901" i="10"/>
  <c r="Y901" i="10"/>
  <c r="X901" i="10"/>
  <c r="W901" i="10"/>
  <c r="AC900" i="10"/>
  <c r="AB900" i="10"/>
  <c r="AA900" i="10"/>
  <c r="Y900" i="10"/>
  <c r="X900" i="10"/>
  <c r="W900" i="10"/>
  <c r="AC899" i="10"/>
  <c r="AB899" i="10"/>
  <c r="AA899" i="10"/>
  <c r="Y899" i="10"/>
  <c r="X899" i="10"/>
  <c r="W899" i="10"/>
  <c r="AC898" i="10"/>
  <c r="AB898" i="10"/>
  <c r="AA898" i="10"/>
  <c r="Y898" i="10"/>
  <c r="X898" i="10"/>
  <c r="W898" i="10"/>
  <c r="AC897" i="10"/>
  <c r="AB897" i="10"/>
  <c r="AA897" i="10"/>
  <c r="Y897" i="10"/>
  <c r="X897" i="10"/>
  <c r="W897" i="10"/>
  <c r="AE897" i="10" s="1"/>
  <c r="AC896" i="10"/>
  <c r="AB896" i="10"/>
  <c r="AA896" i="10"/>
  <c r="Y896" i="10"/>
  <c r="X896" i="10"/>
  <c r="W896" i="10"/>
  <c r="AE896" i="10" s="1"/>
  <c r="AC895" i="10"/>
  <c r="AB895" i="10"/>
  <c r="AA895" i="10"/>
  <c r="Y895" i="10"/>
  <c r="X895" i="10"/>
  <c r="W895" i="10"/>
  <c r="AE895" i="10" s="1"/>
  <c r="AC894" i="10"/>
  <c r="AB894" i="10"/>
  <c r="AA894" i="10"/>
  <c r="Y894" i="10"/>
  <c r="X894" i="10"/>
  <c r="W894" i="10"/>
  <c r="AE894" i="10" s="1"/>
  <c r="AC893" i="10"/>
  <c r="AB893" i="10"/>
  <c r="AA893" i="10"/>
  <c r="Y893" i="10"/>
  <c r="X893" i="10"/>
  <c r="W893" i="10"/>
  <c r="AE893" i="10" s="1"/>
  <c r="AC892" i="10"/>
  <c r="AB892" i="10"/>
  <c r="AA892" i="10"/>
  <c r="Y892" i="10"/>
  <c r="X892" i="10"/>
  <c r="W892" i="10"/>
  <c r="AE892" i="10" s="1"/>
  <c r="AC891" i="10"/>
  <c r="AB891" i="10"/>
  <c r="AA891" i="10"/>
  <c r="Y891" i="10"/>
  <c r="X891" i="10"/>
  <c r="W891" i="10"/>
  <c r="AE891" i="10" s="1"/>
  <c r="AC890" i="10"/>
  <c r="AB890" i="10"/>
  <c r="AA890" i="10"/>
  <c r="Y890" i="10"/>
  <c r="X890" i="10"/>
  <c r="W890" i="10"/>
  <c r="AE890" i="10" s="1"/>
  <c r="AC889" i="10"/>
  <c r="AB889" i="10"/>
  <c r="AA889" i="10"/>
  <c r="Y889" i="10"/>
  <c r="X889" i="10"/>
  <c r="W889" i="10"/>
  <c r="AE889" i="10" s="1"/>
  <c r="AC888" i="10"/>
  <c r="AB888" i="10"/>
  <c r="AA888" i="10"/>
  <c r="Y888" i="10"/>
  <c r="X888" i="10"/>
  <c r="W888" i="10"/>
  <c r="AE888" i="10" s="1"/>
  <c r="AC887" i="10"/>
  <c r="AB887" i="10"/>
  <c r="AA887" i="10"/>
  <c r="Y887" i="10"/>
  <c r="X887" i="10"/>
  <c r="W887" i="10"/>
  <c r="AE887" i="10" s="1"/>
  <c r="AC886" i="10"/>
  <c r="AB886" i="10"/>
  <c r="AA886" i="10"/>
  <c r="Y886" i="10"/>
  <c r="X886" i="10"/>
  <c r="W886" i="10"/>
  <c r="AE886" i="10" s="1"/>
  <c r="AC885" i="10"/>
  <c r="AB885" i="10"/>
  <c r="AA885" i="10"/>
  <c r="Y885" i="10"/>
  <c r="X885" i="10"/>
  <c r="W885" i="10"/>
  <c r="AE885" i="10" s="1"/>
  <c r="AC884" i="10"/>
  <c r="AB884" i="10"/>
  <c r="AA884" i="10"/>
  <c r="Y884" i="10"/>
  <c r="X884" i="10"/>
  <c r="W884" i="10"/>
  <c r="AE884" i="10" s="1"/>
  <c r="AC883" i="10"/>
  <c r="AB883" i="10"/>
  <c r="AA883" i="10"/>
  <c r="Y883" i="10"/>
  <c r="X883" i="10"/>
  <c r="W883" i="10"/>
  <c r="AE883" i="10" s="1"/>
  <c r="AC882" i="10"/>
  <c r="AB882" i="10"/>
  <c r="AA882" i="10"/>
  <c r="Y882" i="10"/>
  <c r="X882" i="10"/>
  <c r="W882" i="10"/>
  <c r="AE882" i="10" s="1"/>
  <c r="AC881" i="10"/>
  <c r="AB881" i="10"/>
  <c r="AA881" i="10"/>
  <c r="Y881" i="10"/>
  <c r="X881" i="10"/>
  <c r="W881" i="10"/>
  <c r="AE881" i="10" s="1"/>
  <c r="AC880" i="10"/>
  <c r="AB880" i="10"/>
  <c r="AA880" i="10"/>
  <c r="Y880" i="10"/>
  <c r="X880" i="10"/>
  <c r="W880" i="10"/>
  <c r="AE880" i="10" s="1"/>
  <c r="AC879" i="10"/>
  <c r="AB879" i="10"/>
  <c r="AA879" i="10"/>
  <c r="Y879" i="10"/>
  <c r="X879" i="10"/>
  <c r="W879" i="10"/>
  <c r="AE879" i="10" s="1"/>
  <c r="AC878" i="10"/>
  <c r="AB878" i="10"/>
  <c r="AA878" i="10"/>
  <c r="Y878" i="10"/>
  <c r="X878" i="10"/>
  <c r="W878" i="10"/>
  <c r="AE878" i="10" s="1"/>
  <c r="AC877" i="10"/>
  <c r="AB877" i="10"/>
  <c r="AA877" i="10"/>
  <c r="Y877" i="10"/>
  <c r="X877" i="10"/>
  <c r="W877" i="10"/>
  <c r="AE877" i="10" s="1"/>
  <c r="AC876" i="10"/>
  <c r="AB876" i="10"/>
  <c r="AA876" i="10"/>
  <c r="Y876" i="10"/>
  <c r="X876" i="10"/>
  <c r="W876" i="10"/>
  <c r="AE876" i="10" s="1"/>
  <c r="AC875" i="10"/>
  <c r="AB875" i="10"/>
  <c r="AA875" i="10"/>
  <c r="Y875" i="10"/>
  <c r="X875" i="10"/>
  <c r="W875" i="10"/>
  <c r="AE875" i="10" s="1"/>
  <c r="AC874" i="10"/>
  <c r="AB874" i="10"/>
  <c r="AA874" i="10"/>
  <c r="Y874" i="10"/>
  <c r="X874" i="10"/>
  <c r="W874" i="10"/>
  <c r="AE874" i="10" s="1"/>
  <c r="AC873" i="10"/>
  <c r="AB873" i="10"/>
  <c r="AA873" i="10"/>
  <c r="Y873" i="10"/>
  <c r="X873" i="10"/>
  <c r="W873" i="10"/>
  <c r="AE873" i="10" s="1"/>
  <c r="AC872" i="10"/>
  <c r="AB872" i="10"/>
  <c r="AA872" i="10"/>
  <c r="Y872" i="10"/>
  <c r="X872" i="10"/>
  <c r="W872" i="10"/>
  <c r="AE872" i="10" s="1"/>
  <c r="AC871" i="10"/>
  <c r="AB871" i="10"/>
  <c r="AA871" i="10"/>
  <c r="Y871" i="10"/>
  <c r="X871" i="10"/>
  <c r="W871" i="10"/>
  <c r="AE871" i="10" s="1"/>
  <c r="AC870" i="10"/>
  <c r="AB870" i="10"/>
  <c r="AA870" i="10"/>
  <c r="Y870" i="10"/>
  <c r="X870" i="10"/>
  <c r="W870" i="10"/>
  <c r="AE870" i="10" s="1"/>
  <c r="AC869" i="10"/>
  <c r="AB869" i="10"/>
  <c r="AA869" i="10"/>
  <c r="Y869" i="10"/>
  <c r="X869" i="10"/>
  <c r="W869" i="10"/>
  <c r="AE869" i="10" s="1"/>
  <c r="AC868" i="10"/>
  <c r="AB868" i="10"/>
  <c r="AA868" i="10"/>
  <c r="Y868" i="10"/>
  <c r="X868" i="10"/>
  <c r="W868" i="10"/>
  <c r="AE868" i="10" s="1"/>
  <c r="AC867" i="10"/>
  <c r="AB867" i="10"/>
  <c r="AA867" i="10"/>
  <c r="Y867" i="10"/>
  <c r="X867" i="10"/>
  <c r="W867" i="10"/>
  <c r="AE867" i="10" s="1"/>
  <c r="AC866" i="10"/>
  <c r="AB866" i="10"/>
  <c r="AA866" i="10"/>
  <c r="Y866" i="10"/>
  <c r="X866" i="10"/>
  <c r="W866" i="10"/>
  <c r="AE866" i="10" s="1"/>
  <c r="AC865" i="10"/>
  <c r="AB865" i="10"/>
  <c r="AA865" i="10"/>
  <c r="Y865" i="10"/>
  <c r="X865" i="10"/>
  <c r="W865" i="10"/>
  <c r="AE865" i="10" s="1"/>
  <c r="AC864" i="10"/>
  <c r="AB864" i="10"/>
  <c r="AA864" i="10"/>
  <c r="Y864" i="10"/>
  <c r="X864" i="10"/>
  <c r="W864" i="10"/>
  <c r="AE864" i="10" s="1"/>
  <c r="AC863" i="10"/>
  <c r="AB863" i="10"/>
  <c r="AA863" i="10"/>
  <c r="Y863" i="10"/>
  <c r="X863" i="10"/>
  <c r="W863" i="10"/>
  <c r="AE863" i="10" s="1"/>
  <c r="AC862" i="10"/>
  <c r="AB862" i="10"/>
  <c r="AA862" i="10"/>
  <c r="Y862" i="10"/>
  <c r="X862" i="10"/>
  <c r="W862" i="10"/>
  <c r="AE862" i="10" s="1"/>
  <c r="AC861" i="10"/>
  <c r="AB861" i="10"/>
  <c r="AA861" i="10"/>
  <c r="Y861" i="10"/>
  <c r="X861" i="10"/>
  <c r="W861" i="10"/>
  <c r="AE861" i="10" s="1"/>
  <c r="AC860" i="10"/>
  <c r="AB860" i="10"/>
  <c r="AA860" i="10"/>
  <c r="Y860" i="10"/>
  <c r="X860" i="10"/>
  <c r="W860" i="10"/>
  <c r="AE860" i="10" s="1"/>
  <c r="AC859" i="10"/>
  <c r="AB859" i="10"/>
  <c r="AA859" i="10"/>
  <c r="Y859" i="10"/>
  <c r="X859" i="10"/>
  <c r="W859" i="10"/>
  <c r="AE859" i="10" s="1"/>
  <c r="AC858" i="10"/>
  <c r="AB858" i="10"/>
  <c r="AA858" i="10"/>
  <c r="Y858" i="10"/>
  <c r="X858" i="10"/>
  <c r="W858" i="10"/>
  <c r="AE858" i="10" s="1"/>
  <c r="AC857" i="10"/>
  <c r="AB857" i="10"/>
  <c r="AA857" i="10"/>
  <c r="Y857" i="10"/>
  <c r="X857" i="10"/>
  <c r="W857" i="10"/>
  <c r="AE857" i="10" s="1"/>
  <c r="AC856" i="10"/>
  <c r="AB856" i="10"/>
  <c r="AA856" i="10"/>
  <c r="Y856" i="10"/>
  <c r="X856" i="10"/>
  <c r="W856" i="10"/>
  <c r="AE856" i="10" s="1"/>
  <c r="AC855" i="10"/>
  <c r="AB855" i="10"/>
  <c r="AA855" i="10"/>
  <c r="Y855" i="10"/>
  <c r="X855" i="10"/>
  <c r="W855" i="10"/>
  <c r="AE855" i="10" s="1"/>
  <c r="AC854" i="10"/>
  <c r="AB854" i="10"/>
  <c r="AA854" i="10"/>
  <c r="Y854" i="10"/>
  <c r="X854" i="10"/>
  <c r="W854" i="10"/>
  <c r="AE854" i="10" s="1"/>
  <c r="AC853" i="10"/>
  <c r="AB853" i="10"/>
  <c r="AA853" i="10"/>
  <c r="Y853" i="10"/>
  <c r="X853" i="10"/>
  <c r="W853" i="10"/>
  <c r="AE853" i="10" s="1"/>
  <c r="AC852" i="10"/>
  <c r="AB852" i="10"/>
  <c r="AA852" i="10"/>
  <c r="Y852" i="10"/>
  <c r="X852" i="10"/>
  <c r="W852" i="10"/>
  <c r="AE852" i="10" s="1"/>
  <c r="AC851" i="10"/>
  <c r="AB851" i="10"/>
  <c r="AA851" i="10"/>
  <c r="Y851" i="10"/>
  <c r="X851" i="10"/>
  <c r="W851" i="10"/>
  <c r="AE851" i="10" s="1"/>
  <c r="AC850" i="10"/>
  <c r="AB850" i="10"/>
  <c r="AA850" i="10"/>
  <c r="Y850" i="10"/>
  <c r="X850" i="10"/>
  <c r="W850" i="10"/>
  <c r="AE850" i="10" s="1"/>
  <c r="AC849" i="10"/>
  <c r="AB849" i="10"/>
  <c r="AA849" i="10"/>
  <c r="Y849" i="10"/>
  <c r="X849" i="10"/>
  <c r="W849" i="10"/>
  <c r="AE849" i="10" s="1"/>
  <c r="AC848" i="10"/>
  <c r="AB848" i="10"/>
  <c r="AA848" i="10"/>
  <c r="Y848" i="10"/>
  <c r="X848" i="10"/>
  <c r="W848" i="10"/>
  <c r="AE848" i="10" s="1"/>
  <c r="AC847" i="10"/>
  <c r="AB847" i="10"/>
  <c r="AA847" i="10"/>
  <c r="Y847" i="10"/>
  <c r="X847" i="10"/>
  <c r="W847" i="10"/>
  <c r="AE847" i="10" s="1"/>
  <c r="AC846" i="10"/>
  <c r="AB846" i="10"/>
  <c r="AA846" i="10"/>
  <c r="Y846" i="10"/>
  <c r="X846" i="10"/>
  <c r="W846" i="10"/>
  <c r="AE846" i="10" s="1"/>
  <c r="AC845" i="10"/>
  <c r="AB845" i="10"/>
  <c r="AA845" i="10"/>
  <c r="Y845" i="10"/>
  <c r="X845" i="10"/>
  <c r="W845" i="10"/>
  <c r="AE845" i="10" s="1"/>
  <c r="AC844" i="10"/>
  <c r="AB844" i="10"/>
  <c r="AA844" i="10"/>
  <c r="Y844" i="10"/>
  <c r="X844" i="10"/>
  <c r="W844" i="10"/>
  <c r="AE844" i="10" s="1"/>
  <c r="AC843" i="10"/>
  <c r="AB843" i="10"/>
  <c r="AA843" i="10"/>
  <c r="Y843" i="10"/>
  <c r="X843" i="10"/>
  <c r="W843" i="10"/>
  <c r="AE843" i="10" s="1"/>
  <c r="AC842" i="10"/>
  <c r="AB842" i="10"/>
  <c r="AA842" i="10"/>
  <c r="Y842" i="10"/>
  <c r="X842" i="10"/>
  <c r="W842" i="10"/>
  <c r="AE842" i="10" s="1"/>
  <c r="AC841" i="10"/>
  <c r="AB841" i="10"/>
  <c r="AA841" i="10"/>
  <c r="Y841" i="10"/>
  <c r="X841" i="10"/>
  <c r="W841" i="10"/>
  <c r="AE841" i="10" s="1"/>
  <c r="AC840" i="10"/>
  <c r="AB840" i="10"/>
  <c r="AA840" i="10"/>
  <c r="Y840" i="10"/>
  <c r="X840" i="10"/>
  <c r="W840" i="10"/>
  <c r="AE840" i="10" s="1"/>
  <c r="AC839" i="10"/>
  <c r="AB839" i="10"/>
  <c r="AA839" i="10"/>
  <c r="Y839" i="10"/>
  <c r="X839" i="10"/>
  <c r="W839" i="10"/>
  <c r="AE839" i="10" s="1"/>
  <c r="AC838" i="10"/>
  <c r="AB838" i="10"/>
  <c r="AA838" i="10"/>
  <c r="Y838" i="10"/>
  <c r="X838" i="10"/>
  <c r="W838" i="10"/>
  <c r="AE838" i="10" s="1"/>
  <c r="AC837" i="10"/>
  <c r="AB837" i="10"/>
  <c r="AA837" i="10"/>
  <c r="Y837" i="10"/>
  <c r="X837" i="10"/>
  <c r="W837" i="10"/>
  <c r="AE837" i="10" s="1"/>
  <c r="AC836" i="10"/>
  <c r="AB836" i="10"/>
  <c r="AA836" i="10"/>
  <c r="Y836" i="10"/>
  <c r="X836" i="10"/>
  <c r="W836" i="10"/>
  <c r="AE836" i="10" s="1"/>
  <c r="AC835" i="10"/>
  <c r="AB835" i="10"/>
  <c r="AA835" i="10"/>
  <c r="Y835" i="10"/>
  <c r="X835" i="10"/>
  <c r="W835" i="10"/>
  <c r="AE835" i="10" s="1"/>
  <c r="AC834" i="10"/>
  <c r="AB834" i="10"/>
  <c r="AA834" i="10"/>
  <c r="Y834" i="10"/>
  <c r="X834" i="10"/>
  <c r="W834" i="10"/>
  <c r="AE834" i="10" s="1"/>
  <c r="AC833" i="10"/>
  <c r="AB833" i="10"/>
  <c r="AA833" i="10"/>
  <c r="Y833" i="10"/>
  <c r="X833" i="10"/>
  <c r="W833" i="10"/>
  <c r="AE833" i="10" s="1"/>
  <c r="AC832" i="10"/>
  <c r="AB832" i="10"/>
  <c r="AA832" i="10"/>
  <c r="Y832" i="10"/>
  <c r="X832" i="10"/>
  <c r="W832" i="10"/>
  <c r="AE832" i="10" s="1"/>
  <c r="AC831" i="10"/>
  <c r="AB831" i="10"/>
  <c r="AA831" i="10"/>
  <c r="Y831" i="10"/>
  <c r="X831" i="10"/>
  <c r="W831" i="10"/>
  <c r="AE831" i="10" s="1"/>
  <c r="AC830" i="10"/>
  <c r="AB830" i="10"/>
  <c r="AA830" i="10"/>
  <c r="Y830" i="10"/>
  <c r="X830" i="10"/>
  <c r="W830" i="10"/>
  <c r="AE830" i="10" s="1"/>
  <c r="AC829" i="10"/>
  <c r="AB829" i="10"/>
  <c r="AA829" i="10"/>
  <c r="Y829" i="10"/>
  <c r="X829" i="10"/>
  <c r="W829" i="10"/>
  <c r="AE829" i="10" s="1"/>
  <c r="AC828" i="10"/>
  <c r="AB828" i="10"/>
  <c r="AA828" i="10"/>
  <c r="Y828" i="10"/>
  <c r="X828" i="10"/>
  <c r="W828" i="10"/>
  <c r="AE828" i="10" s="1"/>
  <c r="AC827" i="10"/>
  <c r="AB827" i="10"/>
  <c r="AA827" i="10"/>
  <c r="Y827" i="10"/>
  <c r="X827" i="10"/>
  <c r="W827" i="10"/>
  <c r="AE827" i="10" s="1"/>
  <c r="AC826" i="10"/>
  <c r="AB826" i="10"/>
  <c r="AA826" i="10"/>
  <c r="Y826" i="10"/>
  <c r="X826" i="10"/>
  <c r="W826" i="10"/>
  <c r="AE826" i="10" s="1"/>
  <c r="AC825" i="10"/>
  <c r="AB825" i="10"/>
  <c r="AA825" i="10"/>
  <c r="Y825" i="10"/>
  <c r="X825" i="10"/>
  <c r="W825" i="10"/>
  <c r="AE825" i="10" s="1"/>
  <c r="AC824" i="10"/>
  <c r="AB824" i="10"/>
  <c r="AA824" i="10"/>
  <c r="Y824" i="10"/>
  <c r="X824" i="10"/>
  <c r="W824" i="10"/>
  <c r="AE824" i="10" s="1"/>
  <c r="AC823" i="10"/>
  <c r="AB823" i="10"/>
  <c r="AA823" i="10"/>
  <c r="Y823" i="10"/>
  <c r="X823" i="10"/>
  <c r="W823" i="10"/>
  <c r="AE823" i="10" s="1"/>
  <c r="AC822" i="10"/>
  <c r="AB822" i="10"/>
  <c r="AA822" i="10"/>
  <c r="Y822" i="10"/>
  <c r="X822" i="10"/>
  <c r="W822" i="10"/>
  <c r="AE822" i="10" s="1"/>
  <c r="AC821" i="10"/>
  <c r="AB821" i="10"/>
  <c r="AA821" i="10"/>
  <c r="Y821" i="10"/>
  <c r="X821" i="10"/>
  <c r="W821" i="10"/>
  <c r="AE821" i="10" s="1"/>
  <c r="AC820" i="10"/>
  <c r="AB820" i="10"/>
  <c r="AA820" i="10"/>
  <c r="Y820" i="10"/>
  <c r="X820" i="10"/>
  <c r="W820" i="10"/>
  <c r="AE820" i="10" s="1"/>
  <c r="AC819" i="10"/>
  <c r="AB819" i="10"/>
  <c r="AA819" i="10"/>
  <c r="Y819" i="10"/>
  <c r="X819" i="10"/>
  <c r="W819" i="10"/>
  <c r="AE819" i="10" s="1"/>
  <c r="AC818" i="10"/>
  <c r="AB818" i="10"/>
  <c r="AA818" i="10"/>
  <c r="Y818" i="10"/>
  <c r="X818" i="10"/>
  <c r="W818" i="10"/>
  <c r="AE818" i="10" s="1"/>
  <c r="AC817" i="10"/>
  <c r="AB817" i="10"/>
  <c r="AA817" i="10"/>
  <c r="Y817" i="10"/>
  <c r="X817" i="10"/>
  <c r="W817" i="10"/>
  <c r="AE817" i="10" s="1"/>
  <c r="AC816" i="10"/>
  <c r="AB816" i="10"/>
  <c r="AA816" i="10"/>
  <c r="Y816" i="10"/>
  <c r="X816" i="10"/>
  <c r="W816" i="10"/>
  <c r="AE816" i="10" s="1"/>
  <c r="AC815" i="10"/>
  <c r="AB815" i="10"/>
  <c r="AA815" i="10"/>
  <c r="Y815" i="10"/>
  <c r="X815" i="10"/>
  <c r="W815" i="10"/>
  <c r="AE815" i="10" s="1"/>
  <c r="AC814" i="10"/>
  <c r="AB814" i="10"/>
  <c r="AA814" i="10"/>
  <c r="Y814" i="10"/>
  <c r="X814" i="10"/>
  <c r="W814" i="10"/>
  <c r="AE814" i="10" s="1"/>
  <c r="AC813" i="10"/>
  <c r="AB813" i="10"/>
  <c r="AA813" i="10"/>
  <c r="Y813" i="10"/>
  <c r="X813" i="10"/>
  <c r="W813" i="10"/>
  <c r="AE813" i="10" s="1"/>
  <c r="AC812" i="10"/>
  <c r="AB812" i="10"/>
  <c r="AA812" i="10"/>
  <c r="Y812" i="10"/>
  <c r="X812" i="10"/>
  <c r="W812" i="10"/>
  <c r="AE812" i="10" s="1"/>
  <c r="AC811" i="10"/>
  <c r="AB811" i="10"/>
  <c r="AA811" i="10"/>
  <c r="Y811" i="10"/>
  <c r="X811" i="10"/>
  <c r="W811" i="10"/>
  <c r="AE811" i="10" s="1"/>
  <c r="AC810" i="10"/>
  <c r="AB810" i="10"/>
  <c r="AA810" i="10"/>
  <c r="Y810" i="10"/>
  <c r="X810" i="10"/>
  <c r="W810" i="10"/>
  <c r="AE810" i="10" s="1"/>
  <c r="AC809" i="10"/>
  <c r="AB809" i="10"/>
  <c r="AA809" i="10"/>
  <c r="Y809" i="10"/>
  <c r="X809" i="10"/>
  <c r="W809" i="10"/>
  <c r="AE809" i="10" s="1"/>
  <c r="AC808" i="10"/>
  <c r="AB808" i="10"/>
  <c r="AA808" i="10"/>
  <c r="Y808" i="10"/>
  <c r="X808" i="10"/>
  <c r="W808" i="10"/>
  <c r="AE808" i="10" s="1"/>
  <c r="AC807" i="10"/>
  <c r="AB807" i="10"/>
  <c r="AA807" i="10"/>
  <c r="Y807" i="10"/>
  <c r="X807" i="10"/>
  <c r="W807" i="10"/>
  <c r="AE807" i="10" s="1"/>
  <c r="AC806" i="10"/>
  <c r="AB806" i="10"/>
  <c r="AA806" i="10"/>
  <c r="Y806" i="10"/>
  <c r="X806" i="10"/>
  <c r="W806" i="10"/>
  <c r="AE806" i="10" s="1"/>
  <c r="AC805" i="10"/>
  <c r="AB805" i="10"/>
  <c r="AA805" i="10"/>
  <c r="Y805" i="10"/>
  <c r="X805" i="10"/>
  <c r="W805" i="10"/>
  <c r="AE805" i="10" s="1"/>
  <c r="AC804" i="10"/>
  <c r="AB804" i="10"/>
  <c r="AA804" i="10"/>
  <c r="Y804" i="10"/>
  <c r="X804" i="10"/>
  <c r="W804" i="10"/>
  <c r="AE804" i="10" s="1"/>
  <c r="AC803" i="10"/>
  <c r="AB803" i="10"/>
  <c r="AA803" i="10"/>
  <c r="Y803" i="10"/>
  <c r="X803" i="10"/>
  <c r="W803" i="10"/>
  <c r="AE803" i="10" s="1"/>
  <c r="AC802" i="10"/>
  <c r="AB802" i="10"/>
  <c r="AA802" i="10"/>
  <c r="Y802" i="10"/>
  <c r="X802" i="10"/>
  <c r="W802" i="10"/>
  <c r="AE802" i="10" s="1"/>
  <c r="AC801" i="10"/>
  <c r="AB801" i="10"/>
  <c r="AA801" i="10"/>
  <c r="Y801" i="10"/>
  <c r="X801" i="10"/>
  <c r="W801" i="10"/>
  <c r="AE801" i="10" s="1"/>
  <c r="AC800" i="10"/>
  <c r="AB800" i="10"/>
  <c r="AA800" i="10"/>
  <c r="Y800" i="10"/>
  <c r="X800" i="10"/>
  <c r="W800" i="10"/>
  <c r="AE800" i="10" s="1"/>
  <c r="AC799" i="10"/>
  <c r="AB799" i="10"/>
  <c r="AA799" i="10"/>
  <c r="Y799" i="10"/>
  <c r="X799" i="10"/>
  <c r="W799" i="10"/>
  <c r="AE799" i="10" s="1"/>
  <c r="AC798" i="10"/>
  <c r="AB798" i="10"/>
  <c r="AA798" i="10"/>
  <c r="Y798" i="10"/>
  <c r="X798" i="10"/>
  <c r="W798" i="10"/>
  <c r="AE798" i="10" s="1"/>
  <c r="AC797" i="10"/>
  <c r="AB797" i="10"/>
  <c r="AA797" i="10"/>
  <c r="Y797" i="10"/>
  <c r="X797" i="10"/>
  <c r="W797" i="10"/>
  <c r="AE797" i="10" s="1"/>
  <c r="AC796" i="10"/>
  <c r="AB796" i="10"/>
  <c r="AA796" i="10"/>
  <c r="Y796" i="10"/>
  <c r="X796" i="10"/>
  <c r="W796" i="10"/>
  <c r="AE796" i="10" s="1"/>
  <c r="AC795" i="10"/>
  <c r="AB795" i="10"/>
  <c r="AA795" i="10"/>
  <c r="Y795" i="10"/>
  <c r="X795" i="10"/>
  <c r="W795" i="10"/>
  <c r="AE795" i="10" s="1"/>
  <c r="AC794" i="10"/>
  <c r="AB794" i="10"/>
  <c r="AA794" i="10"/>
  <c r="Y794" i="10"/>
  <c r="X794" i="10"/>
  <c r="W794" i="10"/>
  <c r="AE794" i="10" s="1"/>
  <c r="AC793" i="10"/>
  <c r="AB793" i="10"/>
  <c r="AA793" i="10"/>
  <c r="Y793" i="10"/>
  <c r="X793" i="10"/>
  <c r="W793" i="10"/>
  <c r="AE793" i="10" s="1"/>
  <c r="AC792" i="10"/>
  <c r="AB792" i="10"/>
  <c r="AA792" i="10"/>
  <c r="Y792" i="10"/>
  <c r="X792" i="10"/>
  <c r="W792" i="10"/>
  <c r="AE792" i="10" s="1"/>
  <c r="AC791" i="10"/>
  <c r="AB791" i="10"/>
  <c r="AA791" i="10"/>
  <c r="Y791" i="10"/>
  <c r="X791" i="10"/>
  <c r="W791" i="10"/>
  <c r="AE791" i="10" s="1"/>
  <c r="AC790" i="10"/>
  <c r="AB790" i="10"/>
  <c r="AA790" i="10"/>
  <c r="Y790" i="10"/>
  <c r="X790" i="10"/>
  <c r="W790" i="10"/>
  <c r="AE790" i="10" s="1"/>
  <c r="AC789" i="10"/>
  <c r="AB789" i="10"/>
  <c r="AA789" i="10"/>
  <c r="Y789" i="10"/>
  <c r="X789" i="10"/>
  <c r="W789" i="10"/>
  <c r="AE789" i="10" s="1"/>
  <c r="AC788" i="10"/>
  <c r="AB788" i="10"/>
  <c r="AA788" i="10"/>
  <c r="Y788" i="10"/>
  <c r="X788" i="10"/>
  <c r="W788" i="10"/>
  <c r="AE788" i="10" s="1"/>
  <c r="AC787" i="10"/>
  <c r="AB787" i="10"/>
  <c r="AA787" i="10"/>
  <c r="Y787" i="10"/>
  <c r="X787" i="10"/>
  <c r="W787" i="10"/>
  <c r="AE787" i="10" s="1"/>
  <c r="AC786" i="10"/>
  <c r="AB786" i="10"/>
  <c r="AA786" i="10"/>
  <c r="Y786" i="10"/>
  <c r="X786" i="10"/>
  <c r="W786" i="10"/>
  <c r="AE786" i="10" s="1"/>
  <c r="AC785" i="10"/>
  <c r="AB785" i="10"/>
  <c r="AA785" i="10"/>
  <c r="Y785" i="10"/>
  <c r="X785" i="10"/>
  <c r="W785" i="10"/>
  <c r="AE785" i="10" s="1"/>
  <c r="AC784" i="10"/>
  <c r="AB784" i="10"/>
  <c r="AA784" i="10"/>
  <c r="Y784" i="10"/>
  <c r="X784" i="10"/>
  <c r="W784" i="10"/>
  <c r="AE784" i="10" s="1"/>
  <c r="AC783" i="10"/>
  <c r="AB783" i="10"/>
  <c r="AA783" i="10"/>
  <c r="Y783" i="10"/>
  <c r="X783" i="10"/>
  <c r="W783" i="10"/>
  <c r="AE783" i="10" s="1"/>
  <c r="AC782" i="10"/>
  <c r="AB782" i="10"/>
  <c r="AA782" i="10"/>
  <c r="Y782" i="10"/>
  <c r="X782" i="10"/>
  <c r="W782" i="10"/>
  <c r="AE782" i="10" s="1"/>
  <c r="AC781" i="10"/>
  <c r="AB781" i="10"/>
  <c r="AA781" i="10"/>
  <c r="Y781" i="10"/>
  <c r="X781" i="10"/>
  <c r="W781" i="10"/>
  <c r="AE781" i="10" s="1"/>
  <c r="AC780" i="10"/>
  <c r="AB780" i="10"/>
  <c r="AA780" i="10"/>
  <c r="Y780" i="10"/>
  <c r="X780" i="10"/>
  <c r="W780" i="10"/>
  <c r="AE780" i="10" s="1"/>
  <c r="AC779" i="10"/>
  <c r="AB779" i="10"/>
  <c r="AA779" i="10"/>
  <c r="Y779" i="10"/>
  <c r="X779" i="10"/>
  <c r="W779" i="10"/>
  <c r="AE779" i="10" s="1"/>
  <c r="AC778" i="10"/>
  <c r="AB778" i="10"/>
  <c r="AA778" i="10"/>
  <c r="Y778" i="10"/>
  <c r="X778" i="10"/>
  <c r="W778" i="10"/>
  <c r="AE778" i="10" s="1"/>
  <c r="AC777" i="10"/>
  <c r="AB777" i="10"/>
  <c r="AA777" i="10"/>
  <c r="Y777" i="10"/>
  <c r="X777" i="10"/>
  <c r="W777" i="10"/>
  <c r="AE777" i="10" s="1"/>
  <c r="AC776" i="10"/>
  <c r="AB776" i="10"/>
  <c r="AA776" i="10"/>
  <c r="Y776" i="10"/>
  <c r="X776" i="10"/>
  <c r="W776" i="10"/>
  <c r="AE776" i="10" s="1"/>
  <c r="AC775" i="10"/>
  <c r="AB775" i="10"/>
  <c r="AA775" i="10"/>
  <c r="Y775" i="10"/>
  <c r="X775" i="10"/>
  <c r="W775" i="10"/>
  <c r="AE775" i="10" s="1"/>
  <c r="AC774" i="10"/>
  <c r="AB774" i="10"/>
  <c r="AA774" i="10"/>
  <c r="Y774" i="10"/>
  <c r="X774" i="10"/>
  <c r="W774" i="10"/>
  <c r="AE774" i="10" s="1"/>
  <c r="AC773" i="10"/>
  <c r="AB773" i="10"/>
  <c r="AA773" i="10"/>
  <c r="Y773" i="10"/>
  <c r="X773" i="10"/>
  <c r="W773" i="10"/>
  <c r="AE773" i="10" s="1"/>
  <c r="AC772" i="10"/>
  <c r="AB772" i="10"/>
  <c r="AA772" i="10"/>
  <c r="Y772" i="10"/>
  <c r="X772" i="10"/>
  <c r="W772" i="10"/>
  <c r="AE772" i="10" s="1"/>
  <c r="AC771" i="10"/>
  <c r="AB771" i="10"/>
  <c r="AA771" i="10"/>
  <c r="Y771" i="10"/>
  <c r="X771" i="10"/>
  <c r="W771" i="10"/>
  <c r="AE771" i="10" s="1"/>
  <c r="AC770" i="10"/>
  <c r="AB770" i="10"/>
  <c r="AA770" i="10"/>
  <c r="Y770" i="10"/>
  <c r="X770" i="10"/>
  <c r="W770" i="10"/>
  <c r="AE770" i="10" s="1"/>
  <c r="AC769" i="10"/>
  <c r="AB769" i="10"/>
  <c r="AA769" i="10"/>
  <c r="Y769" i="10"/>
  <c r="X769" i="10"/>
  <c r="W769" i="10"/>
  <c r="AE769" i="10" s="1"/>
  <c r="AC768" i="10"/>
  <c r="AB768" i="10"/>
  <c r="AA768" i="10"/>
  <c r="Y768" i="10"/>
  <c r="X768" i="10"/>
  <c r="W768" i="10"/>
  <c r="AE768" i="10" s="1"/>
  <c r="AC767" i="10"/>
  <c r="AB767" i="10"/>
  <c r="AA767" i="10"/>
  <c r="Y767" i="10"/>
  <c r="X767" i="10"/>
  <c r="W767" i="10"/>
  <c r="AE767" i="10" s="1"/>
  <c r="AC766" i="10"/>
  <c r="AB766" i="10"/>
  <c r="AA766" i="10"/>
  <c r="Y766" i="10"/>
  <c r="X766" i="10"/>
  <c r="W766" i="10"/>
  <c r="AE766" i="10" s="1"/>
  <c r="AC765" i="10"/>
  <c r="AB765" i="10"/>
  <c r="AA765" i="10"/>
  <c r="Y765" i="10"/>
  <c r="X765" i="10"/>
  <c r="W765" i="10"/>
  <c r="AE765" i="10" s="1"/>
  <c r="AC764" i="10"/>
  <c r="AB764" i="10"/>
  <c r="AA764" i="10"/>
  <c r="Y764" i="10"/>
  <c r="X764" i="10"/>
  <c r="W764" i="10"/>
  <c r="AE764" i="10" s="1"/>
  <c r="AC763" i="10"/>
  <c r="AB763" i="10"/>
  <c r="AA763" i="10"/>
  <c r="Y763" i="10"/>
  <c r="X763" i="10"/>
  <c r="W763" i="10"/>
  <c r="AE763" i="10" s="1"/>
  <c r="AC762" i="10"/>
  <c r="AB762" i="10"/>
  <c r="AA762" i="10"/>
  <c r="Y762" i="10"/>
  <c r="X762" i="10"/>
  <c r="W762" i="10"/>
  <c r="AE762" i="10" s="1"/>
  <c r="AC761" i="10"/>
  <c r="AB761" i="10"/>
  <c r="AA761" i="10"/>
  <c r="Y761" i="10"/>
  <c r="X761" i="10"/>
  <c r="W761" i="10"/>
  <c r="AE761" i="10" s="1"/>
  <c r="AC760" i="10"/>
  <c r="AB760" i="10"/>
  <c r="AA760" i="10"/>
  <c r="Y760" i="10"/>
  <c r="X760" i="10"/>
  <c r="W760" i="10"/>
  <c r="AE760" i="10" s="1"/>
  <c r="AC759" i="10"/>
  <c r="AB759" i="10"/>
  <c r="AA759" i="10"/>
  <c r="Y759" i="10"/>
  <c r="X759" i="10"/>
  <c r="W759" i="10"/>
  <c r="AE759" i="10" s="1"/>
  <c r="AC758" i="10"/>
  <c r="AB758" i="10"/>
  <c r="AA758" i="10"/>
  <c r="Y758" i="10"/>
  <c r="X758" i="10"/>
  <c r="W758" i="10"/>
  <c r="AE758" i="10" s="1"/>
  <c r="AC757" i="10"/>
  <c r="AB757" i="10"/>
  <c r="AA757" i="10"/>
  <c r="Y757" i="10"/>
  <c r="X757" i="10"/>
  <c r="W757" i="10"/>
  <c r="AE757" i="10" s="1"/>
  <c r="AC756" i="10"/>
  <c r="AB756" i="10"/>
  <c r="AA756" i="10"/>
  <c r="Y756" i="10"/>
  <c r="X756" i="10"/>
  <c r="W756" i="10"/>
  <c r="AE756" i="10" s="1"/>
  <c r="AC755" i="10"/>
  <c r="AB755" i="10"/>
  <c r="AA755" i="10"/>
  <c r="Y755" i="10"/>
  <c r="X755" i="10"/>
  <c r="W755" i="10"/>
  <c r="AE755" i="10" s="1"/>
  <c r="AC754" i="10"/>
  <c r="AB754" i="10"/>
  <c r="AA754" i="10"/>
  <c r="Y754" i="10"/>
  <c r="X754" i="10"/>
  <c r="W754" i="10"/>
  <c r="AE754" i="10" s="1"/>
  <c r="AC753" i="10"/>
  <c r="AB753" i="10"/>
  <c r="AA753" i="10"/>
  <c r="Y753" i="10"/>
  <c r="X753" i="10"/>
  <c r="W753" i="10"/>
  <c r="AE753" i="10" s="1"/>
  <c r="AC752" i="10"/>
  <c r="AB752" i="10"/>
  <c r="AA752" i="10"/>
  <c r="Y752" i="10"/>
  <c r="X752" i="10"/>
  <c r="W752" i="10"/>
  <c r="AE752" i="10" s="1"/>
  <c r="AC751" i="10"/>
  <c r="AB751" i="10"/>
  <c r="AA751" i="10"/>
  <c r="Y751" i="10"/>
  <c r="X751" i="10"/>
  <c r="W751" i="10"/>
  <c r="AE751" i="10" s="1"/>
  <c r="AC750" i="10"/>
  <c r="AB750" i="10"/>
  <c r="AA750" i="10"/>
  <c r="Y750" i="10"/>
  <c r="X750" i="10"/>
  <c r="W750" i="10"/>
  <c r="AE750" i="10" s="1"/>
  <c r="AC749" i="10"/>
  <c r="AB749" i="10"/>
  <c r="AA749" i="10"/>
  <c r="Y749" i="10"/>
  <c r="X749" i="10"/>
  <c r="W749" i="10"/>
  <c r="AE749" i="10" s="1"/>
  <c r="AC748" i="10"/>
  <c r="AB748" i="10"/>
  <c r="AA748" i="10"/>
  <c r="Y748" i="10"/>
  <c r="X748" i="10"/>
  <c r="W748" i="10"/>
  <c r="AE748" i="10" s="1"/>
  <c r="AC747" i="10"/>
  <c r="AB747" i="10"/>
  <c r="AA747" i="10"/>
  <c r="Y747" i="10"/>
  <c r="X747" i="10"/>
  <c r="W747" i="10"/>
  <c r="AE747" i="10" s="1"/>
  <c r="AC746" i="10"/>
  <c r="AB746" i="10"/>
  <c r="AA746" i="10"/>
  <c r="Y746" i="10"/>
  <c r="X746" i="10"/>
  <c r="W746" i="10"/>
  <c r="AE746" i="10" s="1"/>
  <c r="AC745" i="10"/>
  <c r="AB745" i="10"/>
  <c r="AA745" i="10"/>
  <c r="Y745" i="10"/>
  <c r="X745" i="10"/>
  <c r="W745" i="10"/>
  <c r="AE745" i="10" s="1"/>
  <c r="AC744" i="10"/>
  <c r="AB744" i="10"/>
  <c r="AA744" i="10"/>
  <c r="Y744" i="10"/>
  <c r="X744" i="10"/>
  <c r="W744" i="10"/>
  <c r="AE744" i="10" s="1"/>
  <c r="AC743" i="10"/>
  <c r="AB743" i="10"/>
  <c r="AA743" i="10"/>
  <c r="Y743" i="10"/>
  <c r="X743" i="10"/>
  <c r="W743" i="10"/>
  <c r="AE743" i="10" s="1"/>
  <c r="AC742" i="10"/>
  <c r="AB742" i="10"/>
  <c r="AA742" i="10"/>
  <c r="Y742" i="10"/>
  <c r="X742" i="10"/>
  <c r="W742" i="10"/>
  <c r="AE742" i="10" s="1"/>
  <c r="AC741" i="10"/>
  <c r="AB741" i="10"/>
  <c r="AA741" i="10"/>
  <c r="Y741" i="10"/>
  <c r="X741" i="10"/>
  <c r="W741" i="10"/>
  <c r="AE741" i="10" s="1"/>
  <c r="AC740" i="10"/>
  <c r="AB740" i="10"/>
  <c r="AA740" i="10"/>
  <c r="Y740" i="10"/>
  <c r="X740" i="10"/>
  <c r="W740" i="10"/>
  <c r="AE740" i="10" s="1"/>
  <c r="AC739" i="10"/>
  <c r="AB739" i="10"/>
  <c r="AA739" i="10"/>
  <c r="Y739" i="10"/>
  <c r="X739" i="10"/>
  <c r="W739" i="10"/>
  <c r="AE739" i="10" s="1"/>
  <c r="AC738" i="10"/>
  <c r="AB738" i="10"/>
  <c r="AA738" i="10"/>
  <c r="Y738" i="10"/>
  <c r="X738" i="10"/>
  <c r="W738" i="10"/>
  <c r="AE738" i="10" s="1"/>
  <c r="AC737" i="10"/>
  <c r="AB737" i="10"/>
  <c r="AA737" i="10"/>
  <c r="Y737" i="10"/>
  <c r="X737" i="10"/>
  <c r="W737" i="10"/>
  <c r="AE737" i="10" s="1"/>
  <c r="AC736" i="10"/>
  <c r="AB736" i="10"/>
  <c r="AA736" i="10"/>
  <c r="Y736" i="10"/>
  <c r="X736" i="10"/>
  <c r="W736" i="10"/>
  <c r="AE736" i="10" s="1"/>
  <c r="AC735" i="10"/>
  <c r="AB735" i="10"/>
  <c r="AA735" i="10"/>
  <c r="Y735" i="10"/>
  <c r="X735" i="10"/>
  <c r="W735" i="10"/>
  <c r="AE735" i="10" s="1"/>
  <c r="AC734" i="10"/>
  <c r="AB734" i="10"/>
  <c r="AA734" i="10"/>
  <c r="Y734" i="10"/>
  <c r="X734" i="10"/>
  <c r="W734" i="10"/>
  <c r="AE734" i="10" s="1"/>
  <c r="AC733" i="10"/>
  <c r="AB733" i="10"/>
  <c r="AA733" i="10"/>
  <c r="Y733" i="10"/>
  <c r="X733" i="10"/>
  <c r="W733" i="10"/>
  <c r="AE733" i="10" s="1"/>
  <c r="AC732" i="10"/>
  <c r="AB732" i="10"/>
  <c r="AA732" i="10"/>
  <c r="Y732" i="10"/>
  <c r="X732" i="10"/>
  <c r="W732" i="10"/>
  <c r="AE732" i="10" s="1"/>
  <c r="AC731" i="10"/>
  <c r="AB731" i="10"/>
  <c r="AA731" i="10"/>
  <c r="Y731" i="10"/>
  <c r="X731" i="10"/>
  <c r="W731" i="10"/>
  <c r="AE731" i="10" s="1"/>
  <c r="AC730" i="10"/>
  <c r="AB730" i="10"/>
  <c r="AA730" i="10"/>
  <c r="Y730" i="10"/>
  <c r="X730" i="10"/>
  <c r="W730" i="10"/>
  <c r="AE730" i="10" s="1"/>
  <c r="AC729" i="10"/>
  <c r="AB729" i="10"/>
  <c r="AA729" i="10"/>
  <c r="Y729" i="10"/>
  <c r="X729" i="10"/>
  <c r="W729" i="10"/>
  <c r="AE729" i="10" s="1"/>
  <c r="AC728" i="10"/>
  <c r="AB728" i="10"/>
  <c r="AA728" i="10"/>
  <c r="Y728" i="10"/>
  <c r="X728" i="10"/>
  <c r="W728" i="10"/>
  <c r="AE728" i="10" s="1"/>
  <c r="AC727" i="10"/>
  <c r="AB727" i="10"/>
  <c r="AA727" i="10"/>
  <c r="Y727" i="10"/>
  <c r="X727" i="10"/>
  <c r="W727" i="10"/>
  <c r="AE727" i="10" s="1"/>
  <c r="AC726" i="10"/>
  <c r="AB726" i="10"/>
  <c r="AA726" i="10"/>
  <c r="Y726" i="10"/>
  <c r="X726" i="10"/>
  <c r="W726" i="10"/>
  <c r="AE726" i="10" s="1"/>
  <c r="AC725" i="10"/>
  <c r="AB725" i="10"/>
  <c r="AA725" i="10"/>
  <c r="Y725" i="10"/>
  <c r="X725" i="10"/>
  <c r="W725" i="10"/>
  <c r="AE725" i="10" s="1"/>
  <c r="AC724" i="10"/>
  <c r="AB724" i="10"/>
  <c r="AA724" i="10"/>
  <c r="Y724" i="10"/>
  <c r="X724" i="10"/>
  <c r="W724" i="10"/>
  <c r="AE724" i="10" s="1"/>
  <c r="AC723" i="10"/>
  <c r="AB723" i="10"/>
  <c r="AA723" i="10"/>
  <c r="Y723" i="10"/>
  <c r="X723" i="10"/>
  <c r="W723" i="10"/>
  <c r="AE723" i="10" s="1"/>
  <c r="AC722" i="10"/>
  <c r="AB722" i="10"/>
  <c r="AA722" i="10"/>
  <c r="Y722" i="10"/>
  <c r="X722" i="10"/>
  <c r="W722" i="10"/>
  <c r="AE722" i="10" s="1"/>
  <c r="AC721" i="10"/>
  <c r="AB721" i="10"/>
  <c r="AA721" i="10"/>
  <c r="Y721" i="10"/>
  <c r="X721" i="10"/>
  <c r="W721" i="10"/>
  <c r="AE721" i="10" s="1"/>
  <c r="AC720" i="10"/>
  <c r="AB720" i="10"/>
  <c r="AA720" i="10"/>
  <c r="Y720" i="10"/>
  <c r="X720" i="10"/>
  <c r="W720" i="10"/>
  <c r="AE720" i="10" s="1"/>
  <c r="AC719" i="10"/>
  <c r="AB719" i="10"/>
  <c r="AA719" i="10"/>
  <c r="Y719" i="10"/>
  <c r="X719" i="10"/>
  <c r="W719" i="10"/>
  <c r="AE719" i="10" s="1"/>
  <c r="AC718" i="10"/>
  <c r="AB718" i="10"/>
  <c r="AA718" i="10"/>
  <c r="Y718" i="10"/>
  <c r="X718" i="10"/>
  <c r="W718" i="10"/>
  <c r="AE718" i="10" s="1"/>
  <c r="AC717" i="10"/>
  <c r="AB717" i="10"/>
  <c r="AA717" i="10"/>
  <c r="Y717" i="10"/>
  <c r="X717" i="10"/>
  <c r="W717" i="10"/>
  <c r="AE717" i="10" s="1"/>
  <c r="AC716" i="10"/>
  <c r="AB716" i="10"/>
  <c r="AA716" i="10"/>
  <c r="Y716" i="10"/>
  <c r="X716" i="10"/>
  <c r="W716" i="10"/>
  <c r="AE716" i="10" s="1"/>
  <c r="AC715" i="10"/>
  <c r="AB715" i="10"/>
  <c r="AA715" i="10"/>
  <c r="Y715" i="10"/>
  <c r="X715" i="10"/>
  <c r="W715" i="10"/>
  <c r="AE715" i="10" s="1"/>
  <c r="AC714" i="10"/>
  <c r="AB714" i="10"/>
  <c r="AA714" i="10"/>
  <c r="Y714" i="10"/>
  <c r="X714" i="10"/>
  <c r="W714" i="10"/>
  <c r="AE714" i="10" s="1"/>
  <c r="AC713" i="10"/>
  <c r="AB713" i="10"/>
  <c r="AA713" i="10"/>
  <c r="Y713" i="10"/>
  <c r="X713" i="10"/>
  <c r="W713" i="10"/>
  <c r="AE713" i="10" s="1"/>
  <c r="AC712" i="10"/>
  <c r="AB712" i="10"/>
  <c r="AA712" i="10"/>
  <c r="Y712" i="10"/>
  <c r="X712" i="10"/>
  <c r="W712" i="10"/>
  <c r="AE712" i="10" s="1"/>
  <c r="AC711" i="10"/>
  <c r="AB711" i="10"/>
  <c r="AA711" i="10"/>
  <c r="Y711" i="10"/>
  <c r="X711" i="10"/>
  <c r="W711" i="10"/>
  <c r="AE711" i="10" s="1"/>
  <c r="AC710" i="10"/>
  <c r="AB710" i="10"/>
  <c r="AA710" i="10"/>
  <c r="Y710" i="10"/>
  <c r="X710" i="10"/>
  <c r="W710" i="10"/>
  <c r="AE710" i="10" s="1"/>
  <c r="AC709" i="10"/>
  <c r="AB709" i="10"/>
  <c r="AA709" i="10"/>
  <c r="Y709" i="10"/>
  <c r="X709" i="10"/>
  <c r="W709" i="10"/>
  <c r="AE709" i="10" s="1"/>
  <c r="AC708" i="10"/>
  <c r="AB708" i="10"/>
  <c r="AA708" i="10"/>
  <c r="Y708" i="10"/>
  <c r="X708" i="10"/>
  <c r="W708" i="10"/>
  <c r="AE708" i="10" s="1"/>
  <c r="AC707" i="10"/>
  <c r="AB707" i="10"/>
  <c r="AA707" i="10"/>
  <c r="Y707" i="10"/>
  <c r="X707" i="10"/>
  <c r="W707" i="10"/>
  <c r="AE707" i="10" s="1"/>
  <c r="AC706" i="10"/>
  <c r="AB706" i="10"/>
  <c r="AA706" i="10"/>
  <c r="Y706" i="10"/>
  <c r="X706" i="10"/>
  <c r="W706" i="10"/>
  <c r="AE706" i="10" s="1"/>
  <c r="AC705" i="10"/>
  <c r="AB705" i="10"/>
  <c r="AA705" i="10"/>
  <c r="Y705" i="10"/>
  <c r="X705" i="10"/>
  <c r="W705" i="10"/>
  <c r="AE705" i="10" s="1"/>
  <c r="AC704" i="10"/>
  <c r="AB704" i="10"/>
  <c r="AA704" i="10"/>
  <c r="Y704" i="10"/>
  <c r="X704" i="10"/>
  <c r="W704" i="10"/>
  <c r="AE704" i="10" s="1"/>
  <c r="AC703" i="10"/>
  <c r="AB703" i="10"/>
  <c r="AA703" i="10"/>
  <c r="Y703" i="10"/>
  <c r="X703" i="10"/>
  <c r="W703" i="10"/>
  <c r="AE703" i="10" s="1"/>
  <c r="AC702" i="10"/>
  <c r="AB702" i="10"/>
  <c r="AA702" i="10"/>
  <c r="Y702" i="10"/>
  <c r="X702" i="10"/>
  <c r="W702" i="10"/>
  <c r="AE702" i="10" s="1"/>
  <c r="AC701" i="10"/>
  <c r="AB701" i="10"/>
  <c r="AA701" i="10"/>
  <c r="Y701" i="10"/>
  <c r="X701" i="10"/>
  <c r="W701" i="10"/>
  <c r="AE701" i="10" s="1"/>
  <c r="AC700" i="10"/>
  <c r="AB700" i="10"/>
  <c r="AA700" i="10"/>
  <c r="Y700" i="10"/>
  <c r="X700" i="10"/>
  <c r="W700" i="10"/>
  <c r="AE700" i="10" s="1"/>
  <c r="AC699" i="10"/>
  <c r="AB699" i="10"/>
  <c r="AA699" i="10"/>
  <c r="Y699" i="10"/>
  <c r="X699" i="10"/>
  <c r="W699" i="10"/>
  <c r="AE699" i="10" s="1"/>
  <c r="AC698" i="10"/>
  <c r="AB698" i="10"/>
  <c r="AA698" i="10"/>
  <c r="Y698" i="10"/>
  <c r="X698" i="10"/>
  <c r="W698" i="10"/>
  <c r="AE698" i="10" s="1"/>
  <c r="AC697" i="10"/>
  <c r="AB697" i="10"/>
  <c r="AA697" i="10"/>
  <c r="Y697" i="10"/>
  <c r="X697" i="10"/>
  <c r="W697" i="10"/>
  <c r="AE697" i="10" s="1"/>
  <c r="AC696" i="10"/>
  <c r="AB696" i="10"/>
  <c r="AA696" i="10"/>
  <c r="Y696" i="10"/>
  <c r="X696" i="10"/>
  <c r="W696" i="10"/>
  <c r="AE696" i="10" s="1"/>
  <c r="AC695" i="10"/>
  <c r="AB695" i="10"/>
  <c r="AA695" i="10"/>
  <c r="Y695" i="10"/>
  <c r="X695" i="10"/>
  <c r="W695" i="10"/>
  <c r="AE695" i="10" s="1"/>
  <c r="AC694" i="10"/>
  <c r="AB694" i="10"/>
  <c r="AA694" i="10"/>
  <c r="Y694" i="10"/>
  <c r="X694" i="10"/>
  <c r="W694" i="10"/>
  <c r="AE694" i="10" s="1"/>
  <c r="AC693" i="10"/>
  <c r="AB693" i="10"/>
  <c r="AA693" i="10"/>
  <c r="Y693" i="10"/>
  <c r="X693" i="10"/>
  <c r="W693" i="10"/>
  <c r="AE693" i="10" s="1"/>
  <c r="AC692" i="10"/>
  <c r="AB692" i="10"/>
  <c r="AA692" i="10"/>
  <c r="Y692" i="10"/>
  <c r="X692" i="10"/>
  <c r="W692" i="10"/>
  <c r="AE692" i="10" s="1"/>
  <c r="AC691" i="10"/>
  <c r="AB691" i="10"/>
  <c r="AA691" i="10"/>
  <c r="Y691" i="10"/>
  <c r="X691" i="10"/>
  <c r="W691" i="10"/>
  <c r="AE691" i="10" s="1"/>
  <c r="AC690" i="10"/>
  <c r="AB690" i="10"/>
  <c r="AA690" i="10"/>
  <c r="Y690" i="10"/>
  <c r="X690" i="10"/>
  <c r="W690" i="10"/>
  <c r="AE690" i="10" s="1"/>
  <c r="AC689" i="10"/>
  <c r="AB689" i="10"/>
  <c r="AA689" i="10"/>
  <c r="Y689" i="10"/>
  <c r="X689" i="10"/>
  <c r="W689" i="10"/>
  <c r="AE689" i="10" s="1"/>
  <c r="AC688" i="10"/>
  <c r="AB688" i="10"/>
  <c r="AA688" i="10"/>
  <c r="Y688" i="10"/>
  <c r="X688" i="10"/>
  <c r="W688" i="10"/>
  <c r="AE688" i="10" s="1"/>
  <c r="AC687" i="10"/>
  <c r="AB687" i="10"/>
  <c r="AA687" i="10"/>
  <c r="Y687" i="10"/>
  <c r="X687" i="10"/>
  <c r="W687" i="10"/>
  <c r="AE687" i="10" s="1"/>
  <c r="AC686" i="10"/>
  <c r="AB686" i="10"/>
  <c r="AA686" i="10"/>
  <c r="Y686" i="10"/>
  <c r="X686" i="10"/>
  <c r="W686" i="10"/>
  <c r="AE686" i="10" s="1"/>
  <c r="AC685" i="10"/>
  <c r="AB685" i="10"/>
  <c r="AA685" i="10"/>
  <c r="Y685" i="10"/>
  <c r="X685" i="10"/>
  <c r="W685" i="10"/>
  <c r="AE685" i="10" s="1"/>
  <c r="AC684" i="10"/>
  <c r="AB684" i="10"/>
  <c r="AA684" i="10"/>
  <c r="Y684" i="10"/>
  <c r="X684" i="10"/>
  <c r="W684" i="10"/>
  <c r="AE684" i="10" s="1"/>
  <c r="AC683" i="10"/>
  <c r="AB683" i="10"/>
  <c r="AA683" i="10"/>
  <c r="Y683" i="10"/>
  <c r="X683" i="10"/>
  <c r="W683" i="10"/>
  <c r="AE683" i="10" s="1"/>
  <c r="AC682" i="10"/>
  <c r="AB682" i="10"/>
  <c r="AA682" i="10"/>
  <c r="Y682" i="10"/>
  <c r="X682" i="10"/>
  <c r="W682" i="10"/>
  <c r="AE682" i="10" s="1"/>
  <c r="AC681" i="10"/>
  <c r="AB681" i="10"/>
  <c r="AA681" i="10"/>
  <c r="Y681" i="10"/>
  <c r="X681" i="10"/>
  <c r="W681" i="10"/>
  <c r="AE681" i="10" s="1"/>
  <c r="AC680" i="10"/>
  <c r="AB680" i="10"/>
  <c r="AA680" i="10"/>
  <c r="Y680" i="10"/>
  <c r="X680" i="10"/>
  <c r="W680" i="10"/>
  <c r="AE680" i="10" s="1"/>
  <c r="AC679" i="10"/>
  <c r="AB679" i="10"/>
  <c r="AA679" i="10"/>
  <c r="Y679" i="10"/>
  <c r="X679" i="10"/>
  <c r="W679" i="10"/>
  <c r="AE679" i="10" s="1"/>
  <c r="AC678" i="10"/>
  <c r="AB678" i="10"/>
  <c r="AA678" i="10"/>
  <c r="Y678" i="10"/>
  <c r="X678" i="10"/>
  <c r="W678" i="10"/>
  <c r="AE678" i="10" s="1"/>
  <c r="AC677" i="10"/>
  <c r="AB677" i="10"/>
  <c r="AA677" i="10"/>
  <c r="Y677" i="10"/>
  <c r="X677" i="10"/>
  <c r="W677" i="10"/>
  <c r="AE677" i="10" s="1"/>
  <c r="AC676" i="10"/>
  <c r="AB676" i="10"/>
  <c r="AA676" i="10"/>
  <c r="Y676" i="10"/>
  <c r="X676" i="10"/>
  <c r="W676" i="10"/>
  <c r="AE676" i="10" s="1"/>
  <c r="AC675" i="10"/>
  <c r="AB675" i="10"/>
  <c r="AA675" i="10"/>
  <c r="Y675" i="10"/>
  <c r="X675" i="10"/>
  <c r="W675" i="10"/>
  <c r="AE675" i="10" s="1"/>
  <c r="AC674" i="10"/>
  <c r="AB674" i="10"/>
  <c r="AA674" i="10"/>
  <c r="Y674" i="10"/>
  <c r="X674" i="10"/>
  <c r="W674" i="10"/>
  <c r="AE674" i="10" s="1"/>
  <c r="AC673" i="10"/>
  <c r="AB673" i="10"/>
  <c r="AA673" i="10"/>
  <c r="Y673" i="10"/>
  <c r="X673" i="10"/>
  <c r="W673" i="10"/>
  <c r="AE673" i="10" s="1"/>
  <c r="AC672" i="10"/>
  <c r="AB672" i="10"/>
  <c r="AA672" i="10"/>
  <c r="Y672" i="10"/>
  <c r="X672" i="10"/>
  <c r="W672" i="10"/>
  <c r="AE672" i="10" s="1"/>
  <c r="AC671" i="10"/>
  <c r="AB671" i="10"/>
  <c r="AA671" i="10"/>
  <c r="Y671" i="10"/>
  <c r="X671" i="10"/>
  <c r="W671" i="10"/>
  <c r="AE671" i="10" s="1"/>
  <c r="AC670" i="10"/>
  <c r="AB670" i="10"/>
  <c r="AA670" i="10"/>
  <c r="Y670" i="10"/>
  <c r="X670" i="10"/>
  <c r="W670" i="10"/>
  <c r="AE670" i="10" s="1"/>
  <c r="AC669" i="10"/>
  <c r="AB669" i="10"/>
  <c r="AA669" i="10"/>
  <c r="Y669" i="10"/>
  <c r="X669" i="10"/>
  <c r="W669" i="10"/>
  <c r="AE669" i="10" s="1"/>
  <c r="AC668" i="10"/>
  <c r="AB668" i="10"/>
  <c r="AA668" i="10"/>
  <c r="Y668" i="10"/>
  <c r="X668" i="10"/>
  <c r="W668" i="10"/>
  <c r="AE668" i="10" s="1"/>
  <c r="AC667" i="10"/>
  <c r="AB667" i="10"/>
  <c r="AA667" i="10"/>
  <c r="Y667" i="10"/>
  <c r="X667" i="10"/>
  <c r="W667" i="10"/>
  <c r="AE667" i="10" s="1"/>
  <c r="AC666" i="10"/>
  <c r="AB666" i="10"/>
  <c r="AA666" i="10"/>
  <c r="Y666" i="10"/>
  <c r="X666" i="10"/>
  <c r="W666" i="10"/>
  <c r="AE666" i="10" s="1"/>
  <c r="AC665" i="10"/>
  <c r="AB665" i="10"/>
  <c r="AA665" i="10"/>
  <c r="Y665" i="10"/>
  <c r="X665" i="10"/>
  <c r="W665" i="10"/>
  <c r="AE665" i="10" s="1"/>
  <c r="AC664" i="10"/>
  <c r="AB664" i="10"/>
  <c r="AA664" i="10"/>
  <c r="Y664" i="10"/>
  <c r="X664" i="10"/>
  <c r="W664" i="10"/>
  <c r="AE664" i="10" s="1"/>
  <c r="AC663" i="10"/>
  <c r="AB663" i="10"/>
  <c r="AA663" i="10"/>
  <c r="Y663" i="10"/>
  <c r="X663" i="10"/>
  <c r="W663" i="10"/>
  <c r="AE663" i="10" s="1"/>
  <c r="AC662" i="10"/>
  <c r="AB662" i="10"/>
  <c r="AA662" i="10"/>
  <c r="Y662" i="10"/>
  <c r="X662" i="10"/>
  <c r="W662" i="10"/>
  <c r="AE662" i="10" s="1"/>
  <c r="AC661" i="10"/>
  <c r="AB661" i="10"/>
  <c r="AA661" i="10"/>
  <c r="Y661" i="10"/>
  <c r="X661" i="10"/>
  <c r="W661" i="10"/>
  <c r="AE661" i="10" s="1"/>
  <c r="AC660" i="10"/>
  <c r="AB660" i="10"/>
  <c r="AA660" i="10"/>
  <c r="Y660" i="10"/>
  <c r="X660" i="10"/>
  <c r="W660" i="10"/>
  <c r="AE660" i="10" s="1"/>
  <c r="AC659" i="10"/>
  <c r="AB659" i="10"/>
  <c r="AA659" i="10"/>
  <c r="Y659" i="10"/>
  <c r="X659" i="10"/>
  <c r="W659" i="10"/>
  <c r="AE659" i="10" s="1"/>
  <c r="AC658" i="10"/>
  <c r="AB658" i="10"/>
  <c r="AA658" i="10"/>
  <c r="Y658" i="10"/>
  <c r="X658" i="10"/>
  <c r="W658" i="10"/>
  <c r="AE658" i="10" s="1"/>
  <c r="AC657" i="10"/>
  <c r="AB657" i="10"/>
  <c r="AA657" i="10"/>
  <c r="Y657" i="10"/>
  <c r="X657" i="10"/>
  <c r="W657" i="10"/>
  <c r="AE657" i="10" s="1"/>
  <c r="AC656" i="10"/>
  <c r="AB656" i="10"/>
  <c r="AA656" i="10"/>
  <c r="Y656" i="10"/>
  <c r="X656" i="10"/>
  <c r="W656" i="10"/>
  <c r="AE656" i="10" s="1"/>
  <c r="AC655" i="10"/>
  <c r="AB655" i="10"/>
  <c r="AA655" i="10"/>
  <c r="Y655" i="10"/>
  <c r="X655" i="10"/>
  <c r="W655" i="10"/>
  <c r="AE655" i="10" s="1"/>
  <c r="AC654" i="10"/>
  <c r="AB654" i="10"/>
  <c r="AA654" i="10"/>
  <c r="Y654" i="10"/>
  <c r="X654" i="10"/>
  <c r="W654" i="10"/>
  <c r="AE654" i="10" s="1"/>
  <c r="AC653" i="10"/>
  <c r="AB653" i="10"/>
  <c r="AA653" i="10"/>
  <c r="Y653" i="10"/>
  <c r="X653" i="10"/>
  <c r="W653" i="10"/>
  <c r="AE653" i="10" s="1"/>
  <c r="AC652" i="10"/>
  <c r="AB652" i="10"/>
  <c r="AA652" i="10"/>
  <c r="Y652" i="10"/>
  <c r="X652" i="10"/>
  <c r="W652" i="10"/>
  <c r="AE652" i="10" s="1"/>
  <c r="AC651" i="10"/>
  <c r="AB651" i="10"/>
  <c r="AA651" i="10"/>
  <c r="Y651" i="10"/>
  <c r="X651" i="10"/>
  <c r="W651" i="10"/>
  <c r="AE651" i="10" s="1"/>
  <c r="AC650" i="10"/>
  <c r="AB650" i="10"/>
  <c r="AA650" i="10"/>
  <c r="Y650" i="10"/>
  <c r="X650" i="10"/>
  <c r="W650" i="10"/>
  <c r="AE650" i="10" s="1"/>
  <c r="AC649" i="10"/>
  <c r="AB649" i="10"/>
  <c r="AA649" i="10"/>
  <c r="Y649" i="10"/>
  <c r="X649" i="10"/>
  <c r="W649" i="10"/>
  <c r="AE649" i="10" s="1"/>
  <c r="AC648" i="10"/>
  <c r="AB648" i="10"/>
  <c r="AA648" i="10"/>
  <c r="Y648" i="10"/>
  <c r="X648" i="10"/>
  <c r="W648" i="10"/>
  <c r="AE648" i="10" s="1"/>
  <c r="AC647" i="10"/>
  <c r="AB647" i="10"/>
  <c r="AA647" i="10"/>
  <c r="Y647" i="10"/>
  <c r="X647" i="10"/>
  <c r="W647" i="10"/>
  <c r="AE647" i="10" s="1"/>
  <c r="AC646" i="10"/>
  <c r="AB646" i="10"/>
  <c r="AA646" i="10"/>
  <c r="Y646" i="10"/>
  <c r="X646" i="10"/>
  <c r="W646" i="10"/>
  <c r="AE646" i="10" s="1"/>
  <c r="AC645" i="10"/>
  <c r="AB645" i="10"/>
  <c r="AA645" i="10"/>
  <c r="Y645" i="10"/>
  <c r="X645" i="10"/>
  <c r="W645" i="10"/>
  <c r="AE645" i="10" s="1"/>
  <c r="AC644" i="10"/>
  <c r="AB644" i="10"/>
  <c r="AA644" i="10"/>
  <c r="Y644" i="10"/>
  <c r="X644" i="10"/>
  <c r="W644" i="10"/>
  <c r="AE644" i="10" s="1"/>
  <c r="AC643" i="10"/>
  <c r="AB643" i="10"/>
  <c r="AA643" i="10"/>
  <c r="Y643" i="10"/>
  <c r="X643" i="10"/>
  <c r="W643" i="10"/>
  <c r="AE643" i="10" s="1"/>
  <c r="AC642" i="10"/>
  <c r="AB642" i="10"/>
  <c r="AA642" i="10"/>
  <c r="Y642" i="10"/>
  <c r="X642" i="10"/>
  <c r="W642" i="10"/>
  <c r="AE642" i="10" s="1"/>
  <c r="AC641" i="10"/>
  <c r="AB641" i="10"/>
  <c r="AA641" i="10"/>
  <c r="Y641" i="10"/>
  <c r="X641" i="10"/>
  <c r="W641" i="10"/>
  <c r="AE641" i="10" s="1"/>
  <c r="AC640" i="10"/>
  <c r="AB640" i="10"/>
  <c r="AA640" i="10"/>
  <c r="Y640" i="10"/>
  <c r="X640" i="10"/>
  <c r="W640" i="10"/>
  <c r="AE640" i="10" s="1"/>
  <c r="AC639" i="10"/>
  <c r="AB639" i="10"/>
  <c r="AA639" i="10"/>
  <c r="Y639" i="10"/>
  <c r="X639" i="10"/>
  <c r="W639" i="10"/>
  <c r="AE639" i="10" s="1"/>
  <c r="AC638" i="10"/>
  <c r="AB638" i="10"/>
  <c r="AA638" i="10"/>
  <c r="Y638" i="10"/>
  <c r="X638" i="10"/>
  <c r="W638" i="10"/>
  <c r="AE638" i="10" s="1"/>
  <c r="AC637" i="10"/>
  <c r="AB637" i="10"/>
  <c r="AA637" i="10"/>
  <c r="Y637" i="10"/>
  <c r="X637" i="10"/>
  <c r="W637" i="10"/>
  <c r="AE637" i="10" s="1"/>
  <c r="AC636" i="10"/>
  <c r="AB636" i="10"/>
  <c r="AA636" i="10"/>
  <c r="Y636" i="10"/>
  <c r="X636" i="10"/>
  <c r="W636" i="10"/>
  <c r="AE636" i="10" s="1"/>
  <c r="AC635" i="10"/>
  <c r="AB635" i="10"/>
  <c r="AA635" i="10"/>
  <c r="Y635" i="10"/>
  <c r="X635" i="10"/>
  <c r="W635" i="10"/>
  <c r="AE635" i="10" s="1"/>
  <c r="AC634" i="10"/>
  <c r="AB634" i="10"/>
  <c r="AA634" i="10"/>
  <c r="Y634" i="10"/>
  <c r="X634" i="10"/>
  <c r="W634" i="10"/>
  <c r="AE634" i="10" s="1"/>
  <c r="AC633" i="10"/>
  <c r="AB633" i="10"/>
  <c r="AA633" i="10"/>
  <c r="Y633" i="10"/>
  <c r="X633" i="10"/>
  <c r="W633" i="10"/>
  <c r="AE633" i="10" s="1"/>
  <c r="AC632" i="10"/>
  <c r="AB632" i="10"/>
  <c r="AA632" i="10"/>
  <c r="Y632" i="10"/>
  <c r="X632" i="10"/>
  <c r="W632" i="10"/>
  <c r="AE632" i="10" s="1"/>
  <c r="AC631" i="10"/>
  <c r="AB631" i="10"/>
  <c r="AA631" i="10"/>
  <c r="Y631" i="10"/>
  <c r="X631" i="10"/>
  <c r="W631" i="10"/>
  <c r="AE631" i="10" s="1"/>
  <c r="AC630" i="10"/>
  <c r="AB630" i="10"/>
  <c r="AA630" i="10"/>
  <c r="Y630" i="10"/>
  <c r="X630" i="10"/>
  <c r="W630" i="10"/>
  <c r="AE630" i="10" s="1"/>
  <c r="AC629" i="10"/>
  <c r="AB629" i="10"/>
  <c r="AA629" i="10"/>
  <c r="Y629" i="10"/>
  <c r="X629" i="10"/>
  <c r="W629" i="10"/>
  <c r="AE629" i="10" s="1"/>
  <c r="AC628" i="10"/>
  <c r="AB628" i="10"/>
  <c r="AA628" i="10"/>
  <c r="Y628" i="10"/>
  <c r="X628" i="10"/>
  <c r="W628" i="10"/>
  <c r="AE628" i="10" s="1"/>
  <c r="AC627" i="10"/>
  <c r="AB627" i="10"/>
  <c r="AA627" i="10"/>
  <c r="Y627" i="10"/>
  <c r="X627" i="10"/>
  <c r="W627" i="10"/>
  <c r="AE627" i="10" s="1"/>
  <c r="AC626" i="10"/>
  <c r="AB626" i="10"/>
  <c r="AA626" i="10"/>
  <c r="Y626" i="10"/>
  <c r="X626" i="10"/>
  <c r="W626" i="10"/>
  <c r="AE626" i="10" s="1"/>
  <c r="AC625" i="10"/>
  <c r="AB625" i="10"/>
  <c r="AA625" i="10"/>
  <c r="Y625" i="10"/>
  <c r="X625" i="10"/>
  <c r="W625" i="10"/>
  <c r="AE625" i="10" s="1"/>
  <c r="AC624" i="10"/>
  <c r="AB624" i="10"/>
  <c r="AA624" i="10"/>
  <c r="Y624" i="10"/>
  <c r="X624" i="10"/>
  <c r="W624" i="10"/>
  <c r="AE624" i="10" s="1"/>
  <c r="AC623" i="10"/>
  <c r="AB623" i="10"/>
  <c r="AA623" i="10"/>
  <c r="Y623" i="10"/>
  <c r="X623" i="10"/>
  <c r="W623" i="10"/>
  <c r="AE623" i="10" s="1"/>
  <c r="AC622" i="10"/>
  <c r="AB622" i="10"/>
  <c r="AA622" i="10"/>
  <c r="Y622" i="10"/>
  <c r="X622" i="10"/>
  <c r="W622" i="10"/>
  <c r="AE622" i="10" s="1"/>
  <c r="AC621" i="10"/>
  <c r="AB621" i="10"/>
  <c r="AA621" i="10"/>
  <c r="Y621" i="10"/>
  <c r="X621" i="10"/>
  <c r="W621" i="10"/>
  <c r="AE621" i="10" s="1"/>
  <c r="AC620" i="10"/>
  <c r="AB620" i="10"/>
  <c r="AA620" i="10"/>
  <c r="Y620" i="10"/>
  <c r="X620" i="10"/>
  <c r="W620" i="10"/>
  <c r="AE620" i="10" s="1"/>
  <c r="AC619" i="10"/>
  <c r="AB619" i="10"/>
  <c r="AA619" i="10"/>
  <c r="Y619" i="10"/>
  <c r="X619" i="10"/>
  <c r="W619" i="10"/>
  <c r="AE619" i="10" s="1"/>
  <c r="AC618" i="10"/>
  <c r="AB618" i="10"/>
  <c r="AA618" i="10"/>
  <c r="Y618" i="10"/>
  <c r="X618" i="10"/>
  <c r="W618" i="10"/>
  <c r="AE618" i="10" s="1"/>
  <c r="AC617" i="10"/>
  <c r="AB617" i="10"/>
  <c r="AA617" i="10"/>
  <c r="Y617" i="10"/>
  <c r="X617" i="10"/>
  <c r="W617" i="10"/>
  <c r="AE617" i="10" s="1"/>
  <c r="AC616" i="10"/>
  <c r="AB616" i="10"/>
  <c r="AA616" i="10"/>
  <c r="Y616" i="10"/>
  <c r="X616" i="10"/>
  <c r="W616" i="10"/>
  <c r="AE616" i="10" s="1"/>
  <c r="AC615" i="10"/>
  <c r="AB615" i="10"/>
  <c r="AA615" i="10"/>
  <c r="Y615" i="10"/>
  <c r="X615" i="10"/>
  <c r="W615" i="10"/>
  <c r="AE615" i="10" s="1"/>
  <c r="AC614" i="10"/>
  <c r="AB614" i="10"/>
  <c r="AA614" i="10"/>
  <c r="Y614" i="10"/>
  <c r="X614" i="10"/>
  <c r="W614" i="10"/>
  <c r="AE614" i="10" s="1"/>
  <c r="AC613" i="10"/>
  <c r="AB613" i="10"/>
  <c r="AA613" i="10"/>
  <c r="Y613" i="10"/>
  <c r="X613" i="10"/>
  <c r="W613" i="10"/>
  <c r="AE613" i="10" s="1"/>
  <c r="AC612" i="10"/>
  <c r="AB612" i="10"/>
  <c r="AA612" i="10"/>
  <c r="Y612" i="10"/>
  <c r="X612" i="10"/>
  <c r="W612" i="10"/>
  <c r="AE612" i="10" s="1"/>
  <c r="AC611" i="10"/>
  <c r="AB611" i="10"/>
  <c r="AA611" i="10"/>
  <c r="Y611" i="10"/>
  <c r="X611" i="10"/>
  <c r="W611" i="10"/>
  <c r="AE611" i="10" s="1"/>
  <c r="AC610" i="10"/>
  <c r="AB610" i="10"/>
  <c r="AA610" i="10"/>
  <c r="Y610" i="10"/>
  <c r="X610" i="10"/>
  <c r="W610" i="10"/>
  <c r="AE610" i="10" s="1"/>
  <c r="AC609" i="10"/>
  <c r="AB609" i="10"/>
  <c r="AA609" i="10"/>
  <c r="Y609" i="10"/>
  <c r="X609" i="10"/>
  <c r="W609" i="10"/>
  <c r="AE609" i="10" s="1"/>
  <c r="AC608" i="10"/>
  <c r="AB608" i="10"/>
  <c r="AA608" i="10"/>
  <c r="Y608" i="10"/>
  <c r="X608" i="10"/>
  <c r="W608" i="10"/>
  <c r="AE608" i="10" s="1"/>
  <c r="AC607" i="10"/>
  <c r="AB607" i="10"/>
  <c r="AA607" i="10"/>
  <c r="Y607" i="10"/>
  <c r="X607" i="10"/>
  <c r="W607" i="10"/>
  <c r="AE607" i="10" s="1"/>
  <c r="AC606" i="10"/>
  <c r="AB606" i="10"/>
  <c r="AA606" i="10"/>
  <c r="Y606" i="10"/>
  <c r="X606" i="10"/>
  <c r="W606" i="10"/>
  <c r="AE606" i="10" s="1"/>
  <c r="AC605" i="10"/>
  <c r="AB605" i="10"/>
  <c r="AA605" i="10"/>
  <c r="Y605" i="10"/>
  <c r="X605" i="10"/>
  <c r="W605" i="10"/>
  <c r="AE605" i="10" s="1"/>
  <c r="AC604" i="10"/>
  <c r="AB604" i="10"/>
  <c r="AA604" i="10"/>
  <c r="Y604" i="10"/>
  <c r="X604" i="10"/>
  <c r="W604" i="10"/>
  <c r="AE604" i="10" s="1"/>
  <c r="AC603" i="10"/>
  <c r="AB603" i="10"/>
  <c r="AA603" i="10"/>
  <c r="Y603" i="10"/>
  <c r="X603" i="10"/>
  <c r="W603" i="10"/>
  <c r="AE603" i="10" s="1"/>
  <c r="AC602" i="10"/>
  <c r="AB602" i="10"/>
  <c r="AA602" i="10"/>
  <c r="Y602" i="10"/>
  <c r="X602" i="10"/>
  <c r="W602" i="10"/>
  <c r="AE602" i="10" s="1"/>
  <c r="AC601" i="10"/>
  <c r="AB601" i="10"/>
  <c r="AA601" i="10"/>
  <c r="Y601" i="10"/>
  <c r="X601" i="10"/>
  <c r="W601" i="10"/>
  <c r="AE601" i="10" s="1"/>
  <c r="AC600" i="10"/>
  <c r="AB600" i="10"/>
  <c r="AA600" i="10"/>
  <c r="Y600" i="10"/>
  <c r="X600" i="10"/>
  <c r="W600" i="10"/>
  <c r="AE600" i="10" s="1"/>
  <c r="AC599" i="10"/>
  <c r="AB599" i="10"/>
  <c r="AA599" i="10"/>
  <c r="Y599" i="10"/>
  <c r="X599" i="10"/>
  <c r="W599" i="10"/>
  <c r="AE599" i="10" s="1"/>
  <c r="AC598" i="10"/>
  <c r="AB598" i="10"/>
  <c r="AA598" i="10"/>
  <c r="Y598" i="10"/>
  <c r="X598" i="10"/>
  <c r="W598" i="10"/>
  <c r="AE598" i="10" s="1"/>
  <c r="AC597" i="10"/>
  <c r="AB597" i="10"/>
  <c r="AA597" i="10"/>
  <c r="Y597" i="10"/>
  <c r="X597" i="10"/>
  <c r="W597" i="10"/>
  <c r="AE597" i="10" s="1"/>
  <c r="AC596" i="10"/>
  <c r="AB596" i="10"/>
  <c r="AA596" i="10"/>
  <c r="Y596" i="10"/>
  <c r="X596" i="10"/>
  <c r="W596" i="10"/>
  <c r="AE596" i="10" s="1"/>
  <c r="AC595" i="10"/>
  <c r="AB595" i="10"/>
  <c r="AA595" i="10"/>
  <c r="Y595" i="10"/>
  <c r="X595" i="10"/>
  <c r="W595" i="10"/>
  <c r="AE595" i="10" s="1"/>
  <c r="AC594" i="10"/>
  <c r="AB594" i="10"/>
  <c r="AA594" i="10"/>
  <c r="Y594" i="10"/>
  <c r="X594" i="10"/>
  <c r="W594" i="10"/>
  <c r="AE594" i="10" s="1"/>
  <c r="AC593" i="10"/>
  <c r="AB593" i="10"/>
  <c r="AA593" i="10"/>
  <c r="Y593" i="10"/>
  <c r="X593" i="10"/>
  <c r="W593" i="10"/>
  <c r="AE593" i="10" s="1"/>
  <c r="AC592" i="10"/>
  <c r="AB592" i="10"/>
  <c r="AA592" i="10"/>
  <c r="Y592" i="10"/>
  <c r="X592" i="10"/>
  <c r="W592" i="10"/>
  <c r="AE592" i="10" s="1"/>
  <c r="AC591" i="10"/>
  <c r="AB591" i="10"/>
  <c r="AA591" i="10"/>
  <c r="Y591" i="10"/>
  <c r="X591" i="10"/>
  <c r="W591" i="10"/>
  <c r="AE591" i="10" s="1"/>
  <c r="AC590" i="10"/>
  <c r="AB590" i="10"/>
  <c r="AA590" i="10"/>
  <c r="Y590" i="10"/>
  <c r="X590" i="10"/>
  <c r="W590" i="10"/>
  <c r="AE590" i="10" s="1"/>
  <c r="AC589" i="10"/>
  <c r="AB589" i="10"/>
  <c r="AA589" i="10"/>
  <c r="Y589" i="10"/>
  <c r="X589" i="10"/>
  <c r="W589" i="10"/>
  <c r="AE589" i="10" s="1"/>
  <c r="AC588" i="10"/>
  <c r="AB588" i="10"/>
  <c r="AA588" i="10"/>
  <c r="Y588" i="10"/>
  <c r="X588" i="10"/>
  <c r="W588" i="10"/>
  <c r="AE588" i="10" s="1"/>
  <c r="AC587" i="10"/>
  <c r="AB587" i="10"/>
  <c r="AA587" i="10"/>
  <c r="Y587" i="10"/>
  <c r="X587" i="10"/>
  <c r="W587" i="10"/>
  <c r="AE587" i="10" s="1"/>
  <c r="AC586" i="10"/>
  <c r="AB586" i="10"/>
  <c r="AA586" i="10"/>
  <c r="Y586" i="10"/>
  <c r="X586" i="10"/>
  <c r="W586" i="10"/>
  <c r="AE586" i="10" s="1"/>
  <c r="AC585" i="10"/>
  <c r="AB585" i="10"/>
  <c r="AA585" i="10"/>
  <c r="Y585" i="10"/>
  <c r="X585" i="10"/>
  <c r="W585" i="10"/>
  <c r="AE585" i="10" s="1"/>
  <c r="AC584" i="10"/>
  <c r="AB584" i="10"/>
  <c r="AA584" i="10"/>
  <c r="Y584" i="10"/>
  <c r="X584" i="10"/>
  <c r="W584" i="10"/>
  <c r="AE584" i="10" s="1"/>
  <c r="AC583" i="10"/>
  <c r="AB583" i="10"/>
  <c r="AA583" i="10"/>
  <c r="Y583" i="10"/>
  <c r="X583" i="10"/>
  <c r="W583" i="10"/>
  <c r="AE583" i="10" s="1"/>
  <c r="AC582" i="10"/>
  <c r="AB582" i="10"/>
  <c r="AA582" i="10"/>
  <c r="Y582" i="10"/>
  <c r="X582" i="10"/>
  <c r="W582" i="10"/>
  <c r="AE582" i="10" s="1"/>
  <c r="AC581" i="10"/>
  <c r="AB581" i="10"/>
  <c r="AA581" i="10"/>
  <c r="Y581" i="10"/>
  <c r="X581" i="10"/>
  <c r="W581" i="10"/>
  <c r="AE581" i="10" s="1"/>
  <c r="AC580" i="10"/>
  <c r="AB580" i="10"/>
  <c r="AA580" i="10"/>
  <c r="Y580" i="10"/>
  <c r="X580" i="10"/>
  <c r="W580" i="10"/>
  <c r="AE580" i="10" s="1"/>
  <c r="AC579" i="10"/>
  <c r="AB579" i="10"/>
  <c r="AA579" i="10"/>
  <c r="Y579" i="10"/>
  <c r="X579" i="10"/>
  <c r="W579" i="10"/>
  <c r="AE579" i="10" s="1"/>
  <c r="AC578" i="10"/>
  <c r="AB578" i="10"/>
  <c r="AA578" i="10"/>
  <c r="Y578" i="10"/>
  <c r="X578" i="10"/>
  <c r="W578" i="10"/>
  <c r="AE578" i="10" s="1"/>
  <c r="AC577" i="10"/>
  <c r="AB577" i="10"/>
  <c r="AA577" i="10"/>
  <c r="Y577" i="10"/>
  <c r="X577" i="10"/>
  <c r="W577" i="10"/>
  <c r="AE577" i="10" s="1"/>
  <c r="AC576" i="10"/>
  <c r="AB576" i="10"/>
  <c r="AA576" i="10"/>
  <c r="Y576" i="10"/>
  <c r="X576" i="10"/>
  <c r="W576" i="10"/>
  <c r="AE576" i="10" s="1"/>
  <c r="AC575" i="10"/>
  <c r="AB575" i="10"/>
  <c r="AA575" i="10"/>
  <c r="Y575" i="10"/>
  <c r="X575" i="10"/>
  <c r="W575" i="10"/>
  <c r="AE575" i="10" s="1"/>
  <c r="AC574" i="10"/>
  <c r="AB574" i="10"/>
  <c r="AA574" i="10"/>
  <c r="Y574" i="10"/>
  <c r="X574" i="10"/>
  <c r="W574" i="10"/>
  <c r="AE574" i="10" s="1"/>
  <c r="AC573" i="10"/>
  <c r="AB573" i="10"/>
  <c r="AA573" i="10"/>
  <c r="Y573" i="10"/>
  <c r="X573" i="10"/>
  <c r="W573" i="10"/>
  <c r="AE573" i="10" s="1"/>
  <c r="AC572" i="10"/>
  <c r="AB572" i="10"/>
  <c r="AA572" i="10"/>
  <c r="Y572" i="10"/>
  <c r="X572" i="10"/>
  <c r="W572" i="10"/>
  <c r="AE572" i="10" s="1"/>
  <c r="AC571" i="10"/>
  <c r="AB571" i="10"/>
  <c r="AA571" i="10"/>
  <c r="Y571" i="10"/>
  <c r="X571" i="10"/>
  <c r="W571" i="10"/>
  <c r="AE571" i="10" s="1"/>
  <c r="AC570" i="10"/>
  <c r="AB570" i="10"/>
  <c r="AA570" i="10"/>
  <c r="Y570" i="10"/>
  <c r="X570" i="10"/>
  <c r="W570" i="10"/>
  <c r="AE570" i="10" s="1"/>
  <c r="AC569" i="10"/>
  <c r="AB569" i="10"/>
  <c r="AA569" i="10"/>
  <c r="Y569" i="10"/>
  <c r="X569" i="10"/>
  <c r="W569" i="10"/>
  <c r="AE569" i="10" s="1"/>
  <c r="AC568" i="10"/>
  <c r="AB568" i="10"/>
  <c r="AA568" i="10"/>
  <c r="Y568" i="10"/>
  <c r="X568" i="10"/>
  <c r="W568" i="10"/>
  <c r="AE568" i="10" s="1"/>
  <c r="AC567" i="10"/>
  <c r="AB567" i="10"/>
  <c r="AA567" i="10"/>
  <c r="Y567" i="10"/>
  <c r="X567" i="10"/>
  <c r="W567" i="10"/>
  <c r="AE567" i="10" s="1"/>
  <c r="AC566" i="10"/>
  <c r="AB566" i="10"/>
  <c r="AA566" i="10"/>
  <c r="Y566" i="10"/>
  <c r="X566" i="10"/>
  <c r="W566" i="10"/>
  <c r="AE566" i="10" s="1"/>
  <c r="AC565" i="10"/>
  <c r="AB565" i="10"/>
  <c r="AA565" i="10"/>
  <c r="Y565" i="10"/>
  <c r="X565" i="10"/>
  <c r="W565" i="10"/>
  <c r="AE565" i="10" s="1"/>
  <c r="AC564" i="10"/>
  <c r="AB564" i="10"/>
  <c r="AA564" i="10"/>
  <c r="Y564" i="10"/>
  <c r="X564" i="10"/>
  <c r="W564" i="10"/>
  <c r="AE564" i="10" s="1"/>
  <c r="AC563" i="10"/>
  <c r="AB563" i="10"/>
  <c r="AA563" i="10"/>
  <c r="Y563" i="10"/>
  <c r="X563" i="10"/>
  <c r="W563" i="10"/>
  <c r="AE563" i="10" s="1"/>
  <c r="AC562" i="10"/>
  <c r="AB562" i="10"/>
  <c r="AA562" i="10"/>
  <c r="Y562" i="10"/>
  <c r="X562" i="10"/>
  <c r="W562" i="10"/>
  <c r="AE562" i="10" s="1"/>
  <c r="AC561" i="10"/>
  <c r="AB561" i="10"/>
  <c r="AA561" i="10"/>
  <c r="Y561" i="10"/>
  <c r="X561" i="10"/>
  <c r="W561" i="10"/>
  <c r="AE561" i="10" s="1"/>
  <c r="AC560" i="10"/>
  <c r="AB560" i="10"/>
  <c r="AA560" i="10"/>
  <c r="Y560" i="10"/>
  <c r="X560" i="10"/>
  <c r="W560" i="10"/>
  <c r="AE560" i="10" s="1"/>
  <c r="AC559" i="10"/>
  <c r="AB559" i="10"/>
  <c r="AA559" i="10"/>
  <c r="Y559" i="10"/>
  <c r="X559" i="10"/>
  <c r="W559" i="10"/>
  <c r="AE559" i="10" s="1"/>
  <c r="AC558" i="10"/>
  <c r="AB558" i="10"/>
  <c r="AA558" i="10"/>
  <c r="Y558" i="10"/>
  <c r="X558" i="10"/>
  <c r="W558" i="10"/>
  <c r="AE558" i="10" s="1"/>
  <c r="AC557" i="10"/>
  <c r="AB557" i="10"/>
  <c r="AA557" i="10"/>
  <c r="Y557" i="10"/>
  <c r="X557" i="10"/>
  <c r="W557" i="10"/>
  <c r="AE557" i="10" s="1"/>
  <c r="AC556" i="10"/>
  <c r="AB556" i="10"/>
  <c r="AA556" i="10"/>
  <c r="Y556" i="10"/>
  <c r="X556" i="10"/>
  <c r="W556" i="10"/>
  <c r="AE556" i="10" s="1"/>
  <c r="AC555" i="10"/>
  <c r="AB555" i="10"/>
  <c r="AA555" i="10"/>
  <c r="Y555" i="10"/>
  <c r="X555" i="10"/>
  <c r="W555" i="10"/>
  <c r="AE555" i="10" s="1"/>
  <c r="AC554" i="10"/>
  <c r="AB554" i="10"/>
  <c r="AA554" i="10"/>
  <c r="Y554" i="10"/>
  <c r="X554" i="10"/>
  <c r="W554" i="10"/>
  <c r="AE554" i="10" s="1"/>
  <c r="AC553" i="10"/>
  <c r="AB553" i="10"/>
  <c r="AA553" i="10"/>
  <c r="Y553" i="10"/>
  <c r="X553" i="10"/>
  <c r="W553" i="10"/>
  <c r="AE553" i="10" s="1"/>
  <c r="AC552" i="10"/>
  <c r="AB552" i="10"/>
  <c r="AA552" i="10"/>
  <c r="Y552" i="10"/>
  <c r="X552" i="10"/>
  <c r="W552" i="10"/>
  <c r="AE552" i="10" s="1"/>
  <c r="AC551" i="10"/>
  <c r="AB551" i="10"/>
  <c r="AA551" i="10"/>
  <c r="Y551" i="10"/>
  <c r="X551" i="10"/>
  <c r="W551" i="10"/>
  <c r="AE551" i="10" s="1"/>
  <c r="AC550" i="10"/>
  <c r="AB550" i="10"/>
  <c r="AA550" i="10"/>
  <c r="Y550" i="10"/>
  <c r="X550" i="10"/>
  <c r="W550" i="10"/>
  <c r="AE550" i="10" s="1"/>
  <c r="AC549" i="10"/>
  <c r="AB549" i="10"/>
  <c r="AA549" i="10"/>
  <c r="Y549" i="10"/>
  <c r="X549" i="10"/>
  <c r="W549" i="10"/>
  <c r="AE549" i="10" s="1"/>
  <c r="AC548" i="10"/>
  <c r="AB548" i="10"/>
  <c r="AA548" i="10"/>
  <c r="Y548" i="10"/>
  <c r="X548" i="10"/>
  <c r="W548" i="10"/>
  <c r="AE548" i="10" s="1"/>
  <c r="AC547" i="10"/>
  <c r="AB547" i="10"/>
  <c r="AA547" i="10"/>
  <c r="Y547" i="10"/>
  <c r="X547" i="10"/>
  <c r="W547" i="10"/>
  <c r="AE547" i="10" s="1"/>
  <c r="AC546" i="10"/>
  <c r="AB546" i="10"/>
  <c r="AA546" i="10"/>
  <c r="Y546" i="10"/>
  <c r="X546" i="10"/>
  <c r="W546" i="10"/>
  <c r="AE546" i="10" s="1"/>
  <c r="AC545" i="10"/>
  <c r="AB545" i="10"/>
  <c r="AA545" i="10"/>
  <c r="Y545" i="10"/>
  <c r="X545" i="10"/>
  <c r="W545" i="10"/>
  <c r="AE545" i="10" s="1"/>
  <c r="AC544" i="10"/>
  <c r="AB544" i="10"/>
  <c r="AA544" i="10"/>
  <c r="Y544" i="10"/>
  <c r="X544" i="10"/>
  <c r="W544" i="10"/>
  <c r="AE544" i="10" s="1"/>
  <c r="AC543" i="10"/>
  <c r="AB543" i="10"/>
  <c r="AA543" i="10"/>
  <c r="Y543" i="10"/>
  <c r="X543" i="10"/>
  <c r="W543" i="10"/>
  <c r="AE543" i="10" s="1"/>
  <c r="AC542" i="10"/>
  <c r="AB542" i="10"/>
  <c r="AA542" i="10"/>
  <c r="Y542" i="10"/>
  <c r="X542" i="10"/>
  <c r="W542" i="10"/>
  <c r="AE542" i="10" s="1"/>
  <c r="AC541" i="10"/>
  <c r="AB541" i="10"/>
  <c r="AA541" i="10"/>
  <c r="Y541" i="10"/>
  <c r="X541" i="10"/>
  <c r="W541" i="10"/>
  <c r="AE541" i="10" s="1"/>
  <c r="AC540" i="10"/>
  <c r="AB540" i="10"/>
  <c r="AA540" i="10"/>
  <c r="Y540" i="10"/>
  <c r="X540" i="10"/>
  <c r="W540" i="10"/>
  <c r="AE540" i="10" s="1"/>
  <c r="AC539" i="10"/>
  <c r="AB539" i="10"/>
  <c r="AA539" i="10"/>
  <c r="Y539" i="10"/>
  <c r="X539" i="10"/>
  <c r="W539" i="10"/>
  <c r="AE539" i="10" s="1"/>
  <c r="AC538" i="10"/>
  <c r="AB538" i="10"/>
  <c r="AA538" i="10"/>
  <c r="Y538" i="10"/>
  <c r="X538" i="10"/>
  <c r="W538" i="10"/>
  <c r="AE538" i="10" s="1"/>
  <c r="AC537" i="10"/>
  <c r="AB537" i="10"/>
  <c r="AA537" i="10"/>
  <c r="Y537" i="10"/>
  <c r="X537" i="10"/>
  <c r="W537" i="10"/>
  <c r="AE537" i="10" s="1"/>
  <c r="AC536" i="10"/>
  <c r="AB536" i="10"/>
  <c r="AA536" i="10"/>
  <c r="Y536" i="10"/>
  <c r="X536" i="10"/>
  <c r="W536" i="10"/>
  <c r="AE536" i="10" s="1"/>
  <c r="AC535" i="10"/>
  <c r="AB535" i="10"/>
  <c r="AA535" i="10"/>
  <c r="Y535" i="10"/>
  <c r="X535" i="10"/>
  <c r="W535" i="10"/>
  <c r="AE535" i="10" s="1"/>
  <c r="AC534" i="10"/>
  <c r="AB534" i="10"/>
  <c r="AA534" i="10"/>
  <c r="Y534" i="10"/>
  <c r="X534" i="10"/>
  <c r="W534" i="10"/>
  <c r="AE534" i="10" s="1"/>
  <c r="AC533" i="10"/>
  <c r="AB533" i="10"/>
  <c r="AA533" i="10"/>
  <c r="Y533" i="10"/>
  <c r="X533" i="10"/>
  <c r="W533" i="10"/>
  <c r="AE533" i="10" s="1"/>
  <c r="AC532" i="10"/>
  <c r="AB532" i="10"/>
  <c r="AA532" i="10"/>
  <c r="Y532" i="10"/>
  <c r="X532" i="10"/>
  <c r="W532" i="10"/>
  <c r="AE532" i="10" s="1"/>
  <c r="AC531" i="10"/>
  <c r="AB531" i="10"/>
  <c r="AA531" i="10"/>
  <c r="Y531" i="10"/>
  <c r="X531" i="10"/>
  <c r="W531" i="10"/>
  <c r="AE531" i="10" s="1"/>
  <c r="AC530" i="10"/>
  <c r="AB530" i="10"/>
  <c r="AA530" i="10"/>
  <c r="Y530" i="10"/>
  <c r="X530" i="10"/>
  <c r="W530" i="10"/>
  <c r="AE530" i="10" s="1"/>
  <c r="AC529" i="10"/>
  <c r="AB529" i="10"/>
  <c r="AA529" i="10"/>
  <c r="Y529" i="10"/>
  <c r="X529" i="10"/>
  <c r="W529" i="10"/>
  <c r="AE529" i="10" s="1"/>
  <c r="AC528" i="10"/>
  <c r="AB528" i="10"/>
  <c r="AA528" i="10"/>
  <c r="Y528" i="10"/>
  <c r="X528" i="10"/>
  <c r="W528" i="10"/>
  <c r="AE528" i="10" s="1"/>
  <c r="AC527" i="10"/>
  <c r="AB527" i="10"/>
  <c r="AA527" i="10"/>
  <c r="Y527" i="10"/>
  <c r="X527" i="10"/>
  <c r="W527" i="10"/>
  <c r="AE527" i="10" s="1"/>
  <c r="AC526" i="10"/>
  <c r="AB526" i="10"/>
  <c r="AA526" i="10"/>
  <c r="Y526" i="10"/>
  <c r="X526" i="10"/>
  <c r="W526" i="10"/>
  <c r="AE526" i="10" s="1"/>
  <c r="AC525" i="10"/>
  <c r="AB525" i="10"/>
  <c r="AA525" i="10"/>
  <c r="Y525" i="10"/>
  <c r="X525" i="10"/>
  <c r="W525" i="10"/>
  <c r="AE525" i="10" s="1"/>
  <c r="AC524" i="10"/>
  <c r="AB524" i="10"/>
  <c r="AA524" i="10"/>
  <c r="Y524" i="10"/>
  <c r="X524" i="10"/>
  <c r="W524" i="10"/>
  <c r="AE524" i="10" s="1"/>
  <c r="AC523" i="10"/>
  <c r="AB523" i="10"/>
  <c r="AA523" i="10"/>
  <c r="Y523" i="10"/>
  <c r="X523" i="10"/>
  <c r="W523" i="10"/>
  <c r="AE523" i="10" s="1"/>
  <c r="AC522" i="10"/>
  <c r="AB522" i="10"/>
  <c r="AA522" i="10"/>
  <c r="Y522" i="10"/>
  <c r="X522" i="10"/>
  <c r="W522" i="10"/>
  <c r="AE522" i="10" s="1"/>
  <c r="AC521" i="10"/>
  <c r="AB521" i="10"/>
  <c r="AA521" i="10"/>
  <c r="Y521" i="10"/>
  <c r="X521" i="10"/>
  <c r="W521" i="10"/>
  <c r="AE521" i="10" s="1"/>
  <c r="AC520" i="10"/>
  <c r="AB520" i="10"/>
  <c r="AA520" i="10"/>
  <c r="Y520" i="10"/>
  <c r="X520" i="10"/>
  <c r="W520" i="10"/>
  <c r="AE520" i="10" s="1"/>
  <c r="AC519" i="10"/>
  <c r="AB519" i="10"/>
  <c r="AA519" i="10"/>
  <c r="Y519" i="10"/>
  <c r="X519" i="10"/>
  <c r="W519" i="10"/>
  <c r="AE519" i="10" s="1"/>
  <c r="AC518" i="10"/>
  <c r="AB518" i="10"/>
  <c r="AA518" i="10"/>
  <c r="Y518" i="10"/>
  <c r="X518" i="10"/>
  <c r="W518" i="10"/>
  <c r="AE518" i="10" s="1"/>
  <c r="AC517" i="10"/>
  <c r="AB517" i="10"/>
  <c r="AA517" i="10"/>
  <c r="Y517" i="10"/>
  <c r="X517" i="10"/>
  <c r="W517" i="10"/>
  <c r="AE517" i="10" s="1"/>
  <c r="AC516" i="10"/>
  <c r="AB516" i="10"/>
  <c r="AA516" i="10"/>
  <c r="Y516" i="10"/>
  <c r="X516" i="10"/>
  <c r="W516" i="10"/>
  <c r="AE516" i="10" s="1"/>
  <c r="AC515" i="10"/>
  <c r="AB515" i="10"/>
  <c r="AA515" i="10"/>
  <c r="Y515" i="10"/>
  <c r="X515" i="10"/>
  <c r="W515" i="10"/>
  <c r="AE515" i="10" s="1"/>
  <c r="AC514" i="10"/>
  <c r="AB514" i="10"/>
  <c r="AA514" i="10"/>
  <c r="Y514" i="10"/>
  <c r="X514" i="10"/>
  <c r="W514" i="10"/>
  <c r="AE514" i="10" s="1"/>
  <c r="AC513" i="10"/>
  <c r="AB513" i="10"/>
  <c r="AA513" i="10"/>
  <c r="Y513" i="10"/>
  <c r="X513" i="10"/>
  <c r="W513" i="10"/>
  <c r="AE513" i="10" s="1"/>
  <c r="AC512" i="10"/>
  <c r="AB512" i="10"/>
  <c r="AA512" i="10"/>
  <c r="Y512" i="10"/>
  <c r="X512" i="10"/>
  <c r="W512" i="10"/>
  <c r="AE512" i="10" s="1"/>
  <c r="AC511" i="10"/>
  <c r="AB511" i="10"/>
  <c r="AA511" i="10"/>
  <c r="Y511" i="10"/>
  <c r="X511" i="10"/>
  <c r="W511" i="10"/>
  <c r="AE511" i="10" s="1"/>
  <c r="AC510" i="10"/>
  <c r="AB510" i="10"/>
  <c r="AA510" i="10"/>
  <c r="Y510" i="10"/>
  <c r="X510" i="10"/>
  <c r="W510" i="10"/>
  <c r="AE510" i="10" s="1"/>
  <c r="AC509" i="10"/>
  <c r="AB509" i="10"/>
  <c r="AA509" i="10"/>
  <c r="Y509" i="10"/>
  <c r="X509" i="10"/>
  <c r="W509" i="10"/>
  <c r="AE509" i="10" s="1"/>
  <c r="AC508" i="10"/>
  <c r="AB508" i="10"/>
  <c r="AA508" i="10"/>
  <c r="Y508" i="10"/>
  <c r="X508" i="10"/>
  <c r="W508" i="10"/>
  <c r="AE508" i="10" s="1"/>
  <c r="AC507" i="10"/>
  <c r="AB507" i="10"/>
  <c r="AA507" i="10"/>
  <c r="Y507" i="10"/>
  <c r="X507" i="10"/>
  <c r="W507" i="10"/>
  <c r="AE507" i="10" s="1"/>
  <c r="AC506" i="10"/>
  <c r="AB506" i="10"/>
  <c r="AA506" i="10"/>
  <c r="Y506" i="10"/>
  <c r="X506" i="10"/>
  <c r="W506" i="10"/>
  <c r="AE506" i="10" s="1"/>
  <c r="AC505" i="10"/>
  <c r="AB505" i="10"/>
  <c r="AA505" i="10"/>
  <c r="Y505" i="10"/>
  <c r="X505" i="10"/>
  <c r="W505" i="10"/>
  <c r="AE505" i="10" s="1"/>
  <c r="AC504" i="10"/>
  <c r="AB504" i="10"/>
  <c r="AA504" i="10"/>
  <c r="Y504" i="10"/>
  <c r="X504" i="10"/>
  <c r="W504" i="10"/>
  <c r="AE504" i="10" s="1"/>
  <c r="AC503" i="10"/>
  <c r="AB503" i="10"/>
  <c r="AA503" i="10"/>
  <c r="Y503" i="10"/>
  <c r="X503" i="10"/>
  <c r="W503" i="10"/>
  <c r="AE503" i="10" s="1"/>
  <c r="AC502" i="10"/>
  <c r="AB502" i="10"/>
  <c r="AA502" i="10"/>
  <c r="Y502" i="10"/>
  <c r="X502" i="10"/>
  <c r="W502" i="10"/>
  <c r="AE502" i="10" s="1"/>
  <c r="AC501" i="10"/>
  <c r="AB501" i="10"/>
  <c r="AA501" i="10"/>
  <c r="Y501" i="10"/>
  <c r="X501" i="10"/>
  <c r="W501" i="10"/>
  <c r="AE501" i="10" s="1"/>
  <c r="AC500" i="10"/>
  <c r="AB500" i="10"/>
  <c r="AA500" i="10"/>
  <c r="Y500" i="10"/>
  <c r="X500" i="10"/>
  <c r="W500" i="10"/>
  <c r="AE500" i="10" s="1"/>
  <c r="AC499" i="10"/>
  <c r="AB499" i="10"/>
  <c r="AA499" i="10"/>
  <c r="Y499" i="10"/>
  <c r="X499" i="10"/>
  <c r="W499" i="10"/>
  <c r="AE499" i="10" s="1"/>
  <c r="AC498" i="10"/>
  <c r="AB498" i="10"/>
  <c r="AA498" i="10"/>
  <c r="Y498" i="10"/>
  <c r="X498" i="10"/>
  <c r="W498" i="10"/>
  <c r="AE498" i="10" s="1"/>
  <c r="AC497" i="10"/>
  <c r="AB497" i="10"/>
  <c r="AA497" i="10"/>
  <c r="Y497" i="10"/>
  <c r="X497" i="10"/>
  <c r="W497" i="10"/>
  <c r="AE497" i="10" s="1"/>
  <c r="AC496" i="10"/>
  <c r="AB496" i="10"/>
  <c r="AA496" i="10"/>
  <c r="Y496" i="10"/>
  <c r="X496" i="10"/>
  <c r="W496" i="10"/>
  <c r="AE496" i="10" s="1"/>
  <c r="AC495" i="10"/>
  <c r="AB495" i="10"/>
  <c r="AA495" i="10"/>
  <c r="Y495" i="10"/>
  <c r="X495" i="10"/>
  <c r="W495" i="10"/>
  <c r="AE495" i="10" s="1"/>
  <c r="AC494" i="10"/>
  <c r="AB494" i="10"/>
  <c r="AA494" i="10"/>
  <c r="Y494" i="10"/>
  <c r="X494" i="10"/>
  <c r="W494" i="10"/>
  <c r="AE494" i="10" s="1"/>
  <c r="AC493" i="10"/>
  <c r="AB493" i="10"/>
  <c r="AA493" i="10"/>
  <c r="Y493" i="10"/>
  <c r="X493" i="10"/>
  <c r="W493" i="10"/>
  <c r="AE493" i="10" s="1"/>
  <c r="AC492" i="10"/>
  <c r="AB492" i="10"/>
  <c r="AA492" i="10"/>
  <c r="Y492" i="10"/>
  <c r="X492" i="10"/>
  <c r="W492" i="10"/>
  <c r="AE492" i="10" s="1"/>
  <c r="AC491" i="10"/>
  <c r="AB491" i="10"/>
  <c r="AA491" i="10"/>
  <c r="Y491" i="10"/>
  <c r="X491" i="10"/>
  <c r="W491" i="10"/>
  <c r="AE491" i="10" s="1"/>
  <c r="AC490" i="10"/>
  <c r="AB490" i="10"/>
  <c r="AA490" i="10"/>
  <c r="Y490" i="10"/>
  <c r="X490" i="10"/>
  <c r="W490" i="10"/>
  <c r="AE490" i="10" s="1"/>
  <c r="AC489" i="10"/>
  <c r="AB489" i="10"/>
  <c r="AA489" i="10"/>
  <c r="Y489" i="10"/>
  <c r="X489" i="10"/>
  <c r="W489" i="10"/>
  <c r="AE489" i="10" s="1"/>
  <c r="AC488" i="10"/>
  <c r="AB488" i="10"/>
  <c r="AA488" i="10"/>
  <c r="Y488" i="10"/>
  <c r="X488" i="10"/>
  <c r="W488" i="10"/>
  <c r="AE488" i="10" s="1"/>
  <c r="AC487" i="10"/>
  <c r="AB487" i="10"/>
  <c r="AA487" i="10"/>
  <c r="Y487" i="10"/>
  <c r="X487" i="10"/>
  <c r="W487" i="10"/>
  <c r="AE487" i="10" s="1"/>
  <c r="AC486" i="10"/>
  <c r="AB486" i="10"/>
  <c r="AA486" i="10"/>
  <c r="Y486" i="10"/>
  <c r="X486" i="10"/>
  <c r="W486" i="10"/>
  <c r="AE486" i="10" s="1"/>
  <c r="AC485" i="10"/>
  <c r="AB485" i="10"/>
  <c r="AA485" i="10"/>
  <c r="Y485" i="10"/>
  <c r="X485" i="10"/>
  <c r="W485" i="10"/>
  <c r="AE485" i="10" s="1"/>
  <c r="AC484" i="10"/>
  <c r="AB484" i="10"/>
  <c r="AA484" i="10"/>
  <c r="Y484" i="10"/>
  <c r="X484" i="10"/>
  <c r="W484" i="10"/>
  <c r="AE484" i="10" s="1"/>
  <c r="AC483" i="10"/>
  <c r="AB483" i="10"/>
  <c r="AA483" i="10"/>
  <c r="Y483" i="10"/>
  <c r="X483" i="10"/>
  <c r="W483" i="10"/>
  <c r="AE483" i="10" s="1"/>
  <c r="AC482" i="10"/>
  <c r="AB482" i="10"/>
  <c r="AA482" i="10"/>
  <c r="Y482" i="10"/>
  <c r="X482" i="10"/>
  <c r="W482" i="10"/>
  <c r="AE482" i="10" s="1"/>
  <c r="AC481" i="10"/>
  <c r="AB481" i="10"/>
  <c r="AA481" i="10"/>
  <c r="Y481" i="10"/>
  <c r="X481" i="10"/>
  <c r="W481" i="10"/>
  <c r="AE481" i="10" s="1"/>
  <c r="AC480" i="10"/>
  <c r="AB480" i="10"/>
  <c r="AA480" i="10"/>
  <c r="Y480" i="10"/>
  <c r="X480" i="10"/>
  <c r="W480" i="10"/>
  <c r="AE480" i="10" s="1"/>
  <c r="AC479" i="10"/>
  <c r="AB479" i="10"/>
  <c r="AA479" i="10"/>
  <c r="Y479" i="10"/>
  <c r="X479" i="10"/>
  <c r="W479" i="10"/>
  <c r="AE479" i="10" s="1"/>
  <c r="AC478" i="10"/>
  <c r="AB478" i="10"/>
  <c r="AA478" i="10"/>
  <c r="Y478" i="10"/>
  <c r="X478" i="10"/>
  <c r="W478" i="10"/>
  <c r="AE478" i="10" s="1"/>
  <c r="AC477" i="10"/>
  <c r="AB477" i="10"/>
  <c r="AA477" i="10"/>
  <c r="Y477" i="10"/>
  <c r="X477" i="10"/>
  <c r="W477" i="10"/>
  <c r="AE477" i="10" s="1"/>
  <c r="AC476" i="10"/>
  <c r="AB476" i="10"/>
  <c r="AA476" i="10"/>
  <c r="Y476" i="10"/>
  <c r="X476" i="10"/>
  <c r="W476" i="10"/>
  <c r="AE476" i="10" s="1"/>
  <c r="AC475" i="10"/>
  <c r="AB475" i="10"/>
  <c r="AA475" i="10"/>
  <c r="Y475" i="10"/>
  <c r="X475" i="10"/>
  <c r="W475" i="10"/>
  <c r="AE475" i="10" s="1"/>
  <c r="AC474" i="10"/>
  <c r="AB474" i="10"/>
  <c r="AA474" i="10"/>
  <c r="Y474" i="10"/>
  <c r="X474" i="10"/>
  <c r="W474" i="10"/>
  <c r="AE474" i="10" s="1"/>
  <c r="AC473" i="10"/>
  <c r="AB473" i="10"/>
  <c r="AA473" i="10"/>
  <c r="Y473" i="10"/>
  <c r="X473" i="10"/>
  <c r="W473" i="10"/>
  <c r="AE473" i="10" s="1"/>
  <c r="AC472" i="10"/>
  <c r="AB472" i="10"/>
  <c r="AA472" i="10"/>
  <c r="Y472" i="10"/>
  <c r="X472" i="10"/>
  <c r="W472" i="10"/>
  <c r="AE472" i="10" s="1"/>
  <c r="AC471" i="10"/>
  <c r="AB471" i="10"/>
  <c r="AA471" i="10"/>
  <c r="Y471" i="10"/>
  <c r="X471" i="10"/>
  <c r="W471" i="10"/>
  <c r="AE471" i="10" s="1"/>
  <c r="AC470" i="10"/>
  <c r="AB470" i="10"/>
  <c r="AA470" i="10"/>
  <c r="Y470" i="10"/>
  <c r="X470" i="10"/>
  <c r="W470" i="10"/>
  <c r="AE470" i="10" s="1"/>
  <c r="AC469" i="10"/>
  <c r="AB469" i="10"/>
  <c r="AA469" i="10"/>
  <c r="Y469" i="10"/>
  <c r="X469" i="10"/>
  <c r="W469" i="10"/>
  <c r="AE469" i="10" s="1"/>
  <c r="AC468" i="10"/>
  <c r="AB468" i="10"/>
  <c r="AA468" i="10"/>
  <c r="Y468" i="10"/>
  <c r="X468" i="10"/>
  <c r="W468" i="10"/>
  <c r="AE468" i="10" s="1"/>
  <c r="AC467" i="10"/>
  <c r="AB467" i="10"/>
  <c r="AA467" i="10"/>
  <c r="Y467" i="10"/>
  <c r="X467" i="10"/>
  <c r="W467" i="10"/>
  <c r="AE467" i="10" s="1"/>
  <c r="AC466" i="10"/>
  <c r="AB466" i="10"/>
  <c r="AA466" i="10"/>
  <c r="Y466" i="10"/>
  <c r="X466" i="10"/>
  <c r="W466" i="10"/>
  <c r="AE466" i="10" s="1"/>
  <c r="AC465" i="10"/>
  <c r="AB465" i="10"/>
  <c r="AA465" i="10"/>
  <c r="Y465" i="10"/>
  <c r="X465" i="10"/>
  <c r="W465" i="10"/>
  <c r="AE465" i="10" s="1"/>
  <c r="AC464" i="10"/>
  <c r="AB464" i="10"/>
  <c r="AA464" i="10"/>
  <c r="Y464" i="10"/>
  <c r="X464" i="10"/>
  <c r="W464" i="10"/>
  <c r="AE464" i="10" s="1"/>
  <c r="AC463" i="10"/>
  <c r="AB463" i="10"/>
  <c r="AA463" i="10"/>
  <c r="Y463" i="10"/>
  <c r="X463" i="10"/>
  <c r="W463" i="10"/>
  <c r="AE463" i="10" s="1"/>
  <c r="AC462" i="10"/>
  <c r="AB462" i="10"/>
  <c r="AA462" i="10"/>
  <c r="Y462" i="10"/>
  <c r="X462" i="10"/>
  <c r="W462" i="10"/>
  <c r="AE462" i="10" s="1"/>
  <c r="AC461" i="10"/>
  <c r="AB461" i="10"/>
  <c r="AA461" i="10"/>
  <c r="Y461" i="10"/>
  <c r="X461" i="10"/>
  <c r="W461" i="10"/>
  <c r="AE461" i="10" s="1"/>
  <c r="AC460" i="10"/>
  <c r="AB460" i="10"/>
  <c r="AA460" i="10"/>
  <c r="Y460" i="10"/>
  <c r="X460" i="10"/>
  <c r="W460" i="10"/>
  <c r="AE460" i="10" s="1"/>
  <c r="AC459" i="10"/>
  <c r="AB459" i="10"/>
  <c r="AA459" i="10"/>
  <c r="Y459" i="10"/>
  <c r="X459" i="10"/>
  <c r="W459" i="10"/>
  <c r="AE459" i="10" s="1"/>
  <c r="AC458" i="10"/>
  <c r="AB458" i="10"/>
  <c r="AA458" i="10"/>
  <c r="Y458" i="10"/>
  <c r="X458" i="10"/>
  <c r="W458" i="10"/>
  <c r="AE458" i="10" s="1"/>
  <c r="AC457" i="10"/>
  <c r="AB457" i="10"/>
  <c r="AA457" i="10"/>
  <c r="Y457" i="10"/>
  <c r="X457" i="10"/>
  <c r="W457" i="10"/>
  <c r="AE457" i="10" s="1"/>
  <c r="AC456" i="10"/>
  <c r="AB456" i="10"/>
  <c r="AA456" i="10"/>
  <c r="Y456" i="10"/>
  <c r="X456" i="10"/>
  <c r="W456" i="10"/>
  <c r="AE456" i="10" s="1"/>
  <c r="AC455" i="10"/>
  <c r="AB455" i="10"/>
  <c r="AA455" i="10"/>
  <c r="Y455" i="10"/>
  <c r="X455" i="10"/>
  <c r="W455" i="10"/>
  <c r="AE455" i="10" s="1"/>
  <c r="AC454" i="10"/>
  <c r="AB454" i="10"/>
  <c r="AA454" i="10"/>
  <c r="Y454" i="10"/>
  <c r="X454" i="10"/>
  <c r="W454" i="10"/>
  <c r="AE454" i="10" s="1"/>
  <c r="AC453" i="10"/>
  <c r="AB453" i="10"/>
  <c r="AA453" i="10"/>
  <c r="Y453" i="10"/>
  <c r="X453" i="10"/>
  <c r="W453" i="10"/>
  <c r="AE453" i="10" s="1"/>
  <c r="AC452" i="10"/>
  <c r="AB452" i="10"/>
  <c r="AA452" i="10"/>
  <c r="Y452" i="10"/>
  <c r="X452" i="10"/>
  <c r="W452" i="10"/>
  <c r="AE452" i="10" s="1"/>
  <c r="AC451" i="10"/>
  <c r="AB451" i="10"/>
  <c r="AA451" i="10"/>
  <c r="Y451" i="10"/>
  <c r="X451" i="10"/>
  <c r="W451" i="10"/>
  <c r="AE451" i="10" s="1"/>
  <c r="AC450" i="10"/>
  <c r="AB450" i="10"/>
  <c r="AA450" i="10"/>
  <c r="Y450" i="10"/>
  <c r="X450" i="10"/>
  <c r="W450" i="10"/>
  <c r="AE450" i="10" s="1"/>
  <c r="AC449" i="10"/>
  <c r="AB449" i="10"/>
  <c r="AA449" i="10"/>
  <c r="Y449" i="10"/>
  <c r="X449" i="10"/>
  <c r="W449" i="10"/>
  <c r="AE449" i="10" s="1"/>
  <c r="AC448" i="10"/>
  <c r="AB448" i="10"/>
  <c r="AA448" i="10"/>
  <c r="Y448" i="10"/>
  <c r="X448" i="10"/>
  <c r="W448" i="10"/>
  <c r="AE448" i="10" s="1"/>
  <c r="AC447" i="10"/>
  <c r="AB447" i="10"/>
  <c r="AA447" i="10"/>
  <c r="Y447" i="10"/>
  <c r="X447" i="10"/>
  <c r="W447" i="10"/>
  <c r="AE447" i="10" s="1"/>
  <c r="AC446" i="10"/>
  <c r="AB446" i="10"/>
  <c r="AA446" i="10"/>
  <c r="Y446" i="10"/>
  <c r="X446" i="10"/>
  <c r="W446" i="10"/>
  <c r="AE446" i="10" s="1"/>
  <c r="AC445" i="10"/>
  <c r="AB445" i="10"/>
  <c r="AA445" i="10"/>
  <c r="Y445" i="10"/>
  <c r="X445" i="10"/>
  <c r="W445" i="10"/>
  <c r="AE445" i="10" s="1"/>
  <c r="AC444" i="10"/>
  <c r="AB444" i="10"/>
  <c r="AA444" i="10"/>
  <c r="Y444" i="10"/>
  <c r="X444" i="10"/>
  <c r="W444" i="10"/>
  <c r="AE444" i="10" s="1"/>
  <c r="AC443" i="10"/>
  <c r="AB443" i="10"/>
  <c r="AA443" i="10"/>
  <c r="Y443" i="10"/>
  <c r="X443" i="10"/>
  <c r="W443" i="10"/>
  <c r="AE443" i="10" s="1"/>
  <c r="AC442" i="10"/>
  <c r="AB442" i="10"/>
  <c r="AA442" i="10"/>
  <c r="Y442" i="10"/>
  <c r="X442" i="10"/>
  <c r="W442" i="10"/>
  <c r="AE442" i="10" s="1"/>
  <c r="AC441" i="10"/>
  <c r="AB441" i="10"/>
  <c r="AA441" i="10"/>
  <c r="Y441" i="10"/>
  <c r="X441" i="10"/>
  <c r="W441" i="10"/>
  <c r="AE441" i="10" s="1"/>
  <c r="AC440" i="10"/>
  <c r="AB440" i="10"/>
  <c r="AA440" i="10"/>
  <c r="Y440" i="10"/>
  <c r="X440" i="10"/>
  <c r="W440" i="10"/>
  <c r="AE440" i="10" s="1"/>
  <c r="AC439" i="10"/>
  <c r="AB439" i="10"/>
  <c r="AA439" i="10"/>
  <c r="Y439" i="10"/>
  <c r="X439" i="10"/>
  <c r="W439" i="10"/>
  <c r="AE439" i="10" s="1"/>
  <c r="AC438" i="10"/>
  <c r="AB438" i="10"/>
  <c r="AA438" i="10"/>
  <c r="Y438" i="10"/>
  <c r="X438" i="10"/>
  <c r="W438" i="10"/>
  <c r="AE438" i="10" s="1"/>
  <c r="AC437" i="10"/>
  <c r="AB437" i="10"/>
  <c r="AA437" i="10"/>
  <c r="Y437" i="10"/>
  <c r="X437" i="10"/>
  <c r="W437" i="10"/>
  <c r="AE437" i="10" s="1"/>
  <c r="AC436" i="10"/>
  <c r="AB436" i="10"/>
  <c r="AA436" i="10"/>
  <c r="Y436" i="10"/>
  <c r="X436" i="10"/>
  <c r="W436" i="10"/>
  <c r="AE436" i="10" s="1"/>
  <c r="AC435" i="10"/>
  <c r="AB435" i="10"/>
  <c r="AA435" i="10"/>
  <c r="Y435" i="10"/>
  <c r="X435" i="10"/>
  <c r="W435" i="10"/>
  <c r="AE435" i="10" s="1"/>
  <c r="AC434" i="10"/>
  <c r="AB434" i="10"/>
  <c r="AA434" i="10"/>
  <c r="Y434" i="10"/>
  <c r="X434" i="10"/>
  <c r="W434" i="10"/>
  <c r="AE434" i="10" s="1"/>
  <c r="AC433" i="10"/>
  <c r="AB433" i="10"/>
  <c r="AA433" i="10"/>
  <c r="Y433" i="10"/>
  <c r="X433" i="10"/>
  <c r="W433" i="10"/>
  <c r="AE433" i="10" s="1"/>
  <c r="AC432" i="10"/>
  <c r="AB432" i="10"/>
  <c r="AA432" i="10"/>
  <c r="Y432" i="10"/>
  <c r="X432" i="10"/>
  <c r="W432" i="10"/>
  <c r="AE432" i="10" s="1"/>
  <c r="AC431" i="10"/>
  <c r="AB431" i="10"/>
  <c r="AA431" i="10"/>
  <c r="Y431" i="10"/>
  <c r="X431" i="10"/>
  <c r="W431" i="10"/>
  <c r="AE431" i="10" s="1"/>
  <c r="AC430" i="10"/>
  <c r="AB430" i="10"/>
  <c r="AA430" i="10"/>
  <c r="Y430" i="10"/>
  <c r="X430" i="10"/>
  <c r="W430" i="10"/>
  <c r="AE430" i="10" s="1"/>
  <c r="AC429" i="10"/>
  <c r="AB429" i="10"/>
  <c r="AA429" i="10"/>
  <c r="Y429" i="10"/>
  <c r="X429" i="10"/>
  <c r="W429" i="10"/>
  <c r="AE429" i="10" s="1"/>
  <c r="AC428" i="10"/>
  <c r="AB428" i="10"/>
  <c r="AA428" i="10"/>
  <c r="Y428" i="10"/>
  <c r="X428" i="10"/>
  <c r="W428" i="10"/>
  <c r="AE428" i="10" s="1"/>
  <c r="AC427" i="10"/>
  <c r="AB427" i="10"/>
  <c r="AA427" i="10"/>
  <c r="Y427" i="10"/>
  <c r="X427" i="10"/>
  <c r="W427" i="10"/>
  <c r="AE427" i="10" s="1"/>
  <c r="AC426" i="10"/>
  <c r="AB426" i="10"/>
  <c r="AA426" i="10"/>
  <c r="Y426" i="10"/>
  <c r="X426" i="10"/>
  <c r="W426" i="10"/>
  <c r="AE426" i="10" s="1"/>
  <c r="AC425" i="10"/>
  <c r="AB425" i="10"/>
  <c r="AA425" i="10"/>
  <c r="Y425" i="10"/>
  <c r="X425" i="10"/>
  <c r="W425" i="10"/>
  <c r="AE425" i="10" s="1"/>
  <c r="AC424" i="10"/>
  <c r="AB424" i="10"/>
  <c r="AA424" i="10"/>
  <c r="Y424" i="10"/>
  <c r="X424" i="10"/>
  <c r="W424" i="10"/>
  <c r="AE424" i="10" s="1"/>
  <c r="AC423" i="10"/>
  <c r="AB423" i="10"/>
  <c r="AA423" i="10"/>
  <c r="Y423" i="10"/>
  <c r="X423" i="10"/>
  <c r="W423" i="10"/>
  <c r="AE423" i="10" s="1"/>
  <c r="AC422" i="10"/>
  <c r="AB422" i="10"/>
  <c r="AA422" i="10"/>
  <c r="Y422" i="10"/>
  <c r="X422" i="10"/>
  <c r="W422" i="10"/>
  <c r="AE422" i="10" s="1"/>
  <c r="AC421" i="10"/>
  <c r="AB421" i="10"/>
  <c r="AA421" i="10"/>
  <c r="Y421" i="10"/>
  <c r="X421" i="10"/>
  <c r="W421" i="10"/>
  <c r="AE421" i="10" s="1"/>
  <c r="AC420" i="10"/>
  <c r="AB420" i="10"/>
  <c r="AA420" i="10"/>
  <c r="Y420" i="10"/>
  <c r="X420" i="10"/>
  <c r="W420" i="10"/>
  <c r="AE420" i="10" s="1"/>
  <c r="AC419" i="10"/>
  <c r="AB419" i="10"/>
  <c r="AA419" i="10"/>
  <c r="Y419" i="10"/>
  <c r="X419" i="10"/>
  <c r="W419" i="10"/>
  <c r="AE419" i="10" s="1"/>
  <c r="AC418" i="10"/>
  <c r="AB418" i="10"/>
  <c r="AA418" i="10"/>
  <c r="Y418" i="10"/>
  <c r="X418" i="10"/>
  <c r="W418" i="10"/>
  <c r="AE418" i="10" s="1"/>
  <c r="AC417" i="10"/>
  <c r="AB417" i="10"/>
  <c r="AA417" i="10"/>
  <c r="Y417" i="10"/>
  <c r="X417" i="10"/>
  <c r="W417" i="10"/>
  <c r="AE417" i="10" s="1"/>
  <c r="AC416" i="10"/>
  <c r="AB416" i="10"/>
  <c r="AA416" i="10"/>
  <c r="Y416" i="10"/>
  <c r="X416" i="10"/>
  <c r="W416" i="10"/>
  <c r="AE416" i="10" s="1"/>
  <c r="AC415" i="10"/>
  <c r="AB415" i="10"/>
  <c r="AA415" i="10"/>
  <c r="Y415" i="10"/>
  <c r="X415" i="10"/>
  <c r="W415" i="10"/>
  <c r="AE415" i="10" s="1"/>
  <c r="AC414" i="10"/>
  <c r="AB414" i="10"/>
  <c r="AA414" i="10"/>
  <c r="Y414" i="10"/>
  <c r="X414" i="10"/>
  <c r="W414" i="10"/>
  <c r="AE414" i="10" s="1"/>
  <c r="AC413" i="10"/>
  <c r="AB413" i="10"/>
  <c r="AA413" i="10"/>
  <c r="Y413" i="10"/>
  <c r="X413" i="10"/>
  <c r="W413" i="10"/>
  <c r="AE413" i="10" s="1"/>
  <c r="AC412" i="10"/>
  <c r="AB412" i="10"/>
  <c r="AA412" i="10"/>
  <c r="Y412" i="10"/>
  <c r="X412" i="10"/>
  <c r="W412" i="10"/>
  <c r="AE412" i="10" s="1"/>
  <c r="AC411" i="10"/>
  <c r="AB411" i="10"/>
  <c r="AA411" i="10"/>
  <c r="Y411" i="10"/>
  <c r="X411" i="10"/>
  <c r="W411" i="10"/>
  <c r="AE411" i="10" s="1"/>
  <c r="AC410" i="10"/>
  <c r="AB410" i="10"/>
  <c r="AA410" i="10"/>
  <c r="Y410" i="10"/>
  <c r="X410" i="10"/>
  <c r="W410" i="10"/>
  <c r="AE410" i="10" s="1"/>
  <c r="AC409" i="10"/>
  <c r="AB409" i="10"/>
  <c r="AA409" i="10"/>
  <c r="Y409" i="10"/>
  <c r="X409" i="10"/>
  <c r="W409" i="10"/>
  <c r="AE409" i="10" s="1"/>
  <c r="AC408" i="10"/>
  <c r="AB408" i="10"/>
  <c r="AA408" i="10"/>
  <c r="Y408" i="10"/>
  <c r="X408" i="10"/>
  <c r="W408" i="10"/>
  <c r="AE408" i="10" s="1"/>
  <c r="AC407" i="10"/>
  <c r="AB407" i="10"/>
  <c r="AA407" i="10"/>
  <c r="Y407" i="10"/>
  <c r="X407" i="10"/>
  <c r="W407" i="10"/>
  <c r="AE407" i="10" s="1"/>
  <c r="AC406" i="10"/>
  <c r="AB406" i="10"/>
  <c r="AA406" i="10"/>
  <c r="Y406" i="10"/>
  <c r="X406" i="10"/>
  <c r="W406" i="10"/>
  <c r="AE406" i="10" s="1"/>
  <c r="AC405" i="10"/>
  <c r="AB405" i="10"/>
  <c r="AA405" i="10"/>
  <c r="Y405" i="10"/>
  <c r="X405" i="10"/>
  <c r="W405" i="10"/>
  <c r="AE405" i="10" s="1"/>
  <c r="AC404" i="10"/>
  <c r="AB404" i="10"/>
  <c r="AA404" i="10"/>
  <c r="Y404" i="10"/>
  <c r="X404" i="10"/>
  <c r="W404" i="10"/>
  <c r="AE404" i="10" s="1"/>
  <c r="AC403" i="10"/>
  <c r="AB403" i="10"/>
  <c r="AA403" i="10"/>
  <c r="Y403" i="10"/>
  <c r="X403" i="10"/>
  <c r="W403" i="10"/>
  <c r="AE403" i="10" s="1"/>
  <c r="AC402" i="10"/>
  <c r="AB402" i="10"/>
  <c r="AA402" i="10"/>
  <c r="Y402" i="10"/>
  <c r="X402" i="10"/>
  <c r="W402" i="10"/>
  <c r="AE402" i="10" s="1"/>
  <c r="AC401" i="10"/>
  <c r="AB401" i="10"/>
  <c r="AA401" i="10"/>
  <c r="Y401" i="10"/>
  <c r="X401" i="10"/>
  <c r="W401" i="10"/>
  <c r="AE401" i="10" s="1"/>
  <c r="AC400" i="10"/>
  <c r="AB400" i="10"/>
  <c r="AA400" i="10"/>
  <c r="Y400" i="10"/>
  <c r="X400" i="10"/>
  <c r="W400" i="10"/>
  <c r="AE400" i="10" s="1"/>
  <c r="AC399" i="10"/>
  <c r="AB399" i="10"/>
  <c r="AA399" i="10"/>
  <c r="Y399" i="10"/>
  <c r="X399" i="10"/>
  <c r="W399" i="10"/>
  <c r="AE399" i="10" s="1"/>
  <c r="AC398" i="10"/>
  <c r="AB398" i="10"/>
  <c r="AA398" i="10"/>
  <c r="Y398" i="10"/>
  <c r="X398" i="10"/>
  <c r="W398" i="10"/>
  <c r="AE398" i="10" s="1"/>
  <c r="AC397" i="10"/>
  <c r="AB397" i="10"/>
  <c r="AA397" i="10"/>
  <c r="Y397" i="10"/>
  <c r="X397" i="10"/>
  <c r="W397" i="10"/>
  <c r="AE397" i="10" s="1"/>
  <c r="AC396" i="10"/>
  <c r="AB396" i="10"/>
  <c r="AA396" i="10"/>
  <c r="Y396" i="10"/>
  <c r="X396" i="10"/>
  <c r="W396" i="10"/>
  <c r="AE396" i="10" s="1"/>
  <c r="AC395" i="10"/>
  <c r="AB395" i="10"/>
  <c r="AA395" i="10"/>
  <c r="Y395" i="10"/>
  <c r="X395" i="10"/>
  <c r="W395" i="10"/>
  <c r="AE395" i="10" s="1"/>
  <c r="AC394" i="10"/>
  <c r="AB394" i="10"/>
  <c r="AA394" i="10"/>
  <c r="Y394" i="10"/>
  <c r="X394" i="10"/>
  <c r="W394" i="10"/>
  <c r="AE394" i="10" s="1"/>
  <c r="AC393" i="10"/>
  <c r="AB393" i="10"/>
  <c r="AA393" i="10"/>
  <c r="Y393" i="10"/>
  <c r="X393" i="10"/>
  <c r="W393" i="10"/>
  <c r="AE393" i="10" s="1"/>
  <c r="AC392" i="10"/>
  <c r="AB392" i="10"/>
  <c r="AA392" i="10"/>
  <c r="Y392" i="10"/>
  <c r="X392" i="10"/>
  <c r="W392" i="10"/>
  <c r="AE392" i="10" s="1"/>
  <c r="AC391" i="10"/>
  <c r="AB391" i="10"/>
  <c r="AA391" i="10"/>
  <c r="Y391" i="10"/>
  <c r="X391" i="10"/>
  <c r="W391" i="10"/>
  <c r="AE391" i="10" s="1"/>
  <c r="AC390" i="10"/>
  <c r="AB390" i="10"/>
  <c r="AA390" i="10"/>
  <c r="Y390" i="10"/>
  <c r="X390" i="10"/>
  <c r="W390" i="10"/>
  <c r="AE390" i="10" s="1"/>
  <c r="AC389" i="10"/>
  <c r="AB389" i="10"/>
  <c r="AA389" i="10"/>
  <c r="Y389" i="10"/>
  <c r="X389" i="10"/>
  <c r="W389" i="10"/>
  <c r="AE389" i="10" s="1"/>
  <c r="AC388" i="10"/>
  <c r="AB388" i="10"/>
  <c r="AA388" i="10"/>
  <c r="Y388" i="10"/>
  <c r="X388" i="10"/>
  <c r="W388" i="10"/>
  <c r="AE388" i="10" s="1"/>
  <c r="AC387" i="10"/>
  <c r="AB387" i="10"/>
  <c r="AA387" i="10"/>
  <c r="Y387" i="10"/>
  <c r="X387" i="10"/>
  <c r="W387" i="10"/>
  <c r="AE387" i="10" s="1"/>
  <c r="AC386" i="10"/>
  <c r="AB386" i="10"/>
  <c r="AA386" i="10"/>
  <c r="Y386" i="10"/>
  <c r="X386" i="10"/>
  <c r="W386" i="10"/>
  <c r="AE386" i="10" s="1"/>
  <c r="AC385" i="10"/>
  <c r="AB385" i="10"/>
  <c r="AA385" i="10"/>
  <c r="Y385" i="10"/>
  <c r="X385" i="10"/>
  <c r="W385" i="10"/>
  <c r="AE385" i="10" s="1"/>
  <c r="AC384" i="10"/>
  <c r="AB384" i="10"/>
  <c r="AA384" i="10"/>
  <c r="Y384" i="10"/>
  <c r="X384" i="10"/>
  <c r="W384" i="10"/>
  <c r="AE384" i="10" s="1"/>
  <c r="AC383" i="10"/>
  <c r="AB383" i="10"/>
  <c r="AA383" i="10"/>
  <c r="Y383" i="10"/>
  <c r="X383" i="10"/>
  <c r="W383" i="10"/>
  <c r="AE383" i="10" s="1"/>
  <c r="AC382" i="10"/>
  <c r="AB382" i="10"/>
  <c r="AA382" i="10"/>
  <c r="Y382" i="10"/>
  <c r="X382" i="10"/>
  <c r="W382" i="10"/>
  <c r="AE382" i="10" s="1"/>
  <c r="AC381" i="10"/>
  <c r="AB381" i="10"/>
  <c r="AA381" i="10"/>
  <c r="Y381" i="10"/>
  <c r="X381" i="10"/>
  <c r="W381" i="10"/>
  <c r="AE381" i="10" s="1"/>
  <c r="AC380" i="10"/>
  <c r="AB380" i="10"/>
  <c r="AA380" i="10"/>
  <c r="Y380" i="10"/>
  <c r="X380" i="10"/>
  <c r="W380" i="10"/>
  <c r="AE380" i="10" s="1"/>
  <c r="AC379" i="10"/>
  <c r="AB379" i="10"/>
  <c r="AA379" i="10"/>
  <c r="Y379" i="10"/>
  <c r="X379" i="10"/>
  <c r="W379" i="10"/>
  <c r="AE379" i="10" s="1"/>
  <c r="AC378" i="10"/>
  <c r="AB378" i="10"/>
  <c r="AA378" i="10"/>
  <c r="Y378" i="10"/>
  <c r="X378" i="10"/>
  <c r="W378" i="10"/>
  <c r="AE378" i="10" s="1"/>
  <c r="AC377" i="10"/>
  <c r="AB377" i="10"/>
  <c r="AA377" i="10"/>
  <c r="Y377" i="10"/>
  <c r="X377" i="10"/>
  <c r="W377" i="10"/>
  <c r="AE377" i="10" s="1"/>
  <c r="AC376" i="10"/>
  <c r="AB376" i="10"/>
  <c r="AA376" i="10"/>
  <c r="Y376" i="10"/>
  <c r="X376" i="10"/>
  <c r="W376" i="10"/>
  <c r="AE376" i="10" s="1"/>
  <c r="AC375" i="10"/>
  <c r="AB375" i="10"/>
  <c r="AA375" i="10"/>
  <c r="Y375" i="10"/>
  <c r="X375" i="10"/>
  <c r="W375" i="10"/>
  <c r="AE375" i="10" s="1"/>
  <c r="AC374" i="10"/>
  <c r="AB374" i="10"/>
  <c r="AA374" i="10"/>
  <c r="Y374" i="10"/>
  <c r="X374" i="10"/>
  <c r="W374" i="10"/>
  <c r="AE374" i="10" s="1"/>
  <c r="AC373" i="10"/>
  <c r="AB373" i="10"/>
  <c r="AA373" i="10"/>
  <c r="Y373" i="10"/>
  <c r="X373" i="10"/>
  <c r="W373" i="10"/>
  <c r="AE373" i="10" s="1"/>
  <c r="AC372" i="10"/>
  <c r="AB372" i="10"/>
  <c r="AA372" i="10"/>
  <c r="Y372" i="10"/>
  <c r="X372" i="10"/>
  <c r="W372" i="10"/>
  <c r="AE372" i="10" s="1"/>
  <c r="AC371" i="10"/>
  <c r="AB371" i="10"/>
  <c r="AA371" i="10"/>
  <c r="Y371" i="10"/>
  <c r="X371" i="10"/>
  <c r="W371" i="10"/>
  <c r="AE371" i="10" s="1"/>
  <c r="AC370" i="10"/>
  <c r="AB370" i="10"/>
  <c r="AA370" i="10"/>
  <c r="Y370" i="10"/>
  <c r="X370" i="10"/>
  <c r="W370" i="10"/>
  <c r="AE370" i="10" s="1"/>
  <c r="AC369" i="10"/>
  <c r="AB369" i="10"/>
  <c r="AA369" i="10"/>
  <c r="Y369" i="10"/>
  <c r="X369" i="10"/>
  <c r="W369" i="10"/>
  <c r="AE369" i="10" s="1"/>
  <c r="AC368" i="10"/>
  <c r="AB368" i="10"/>
  <c r="AA368" i="10"/>
  <c r="Y368" i="10"/>
  <c r="X368" i="10"/>
  <c r="W368" i="10"/>
  <c r="AE368" i="10" s="1"/>
  <c r="AC367" i="10"/>
  <c r="AB367" i="10"/>
  <c r="AA367" i="10"/>
  <c r="Y367" i="10"/>
  <c r="X367" i="10"/>
  <c r="W367" i="10"/>
  <c r="AE367" i="10" s="1"/>
  <c r="AC366" i="10"/>
  <c r="AB366" i="10"/>
  <c r="AA366" i="10"/>
  <c r="Y366" i="10"/>
  <c r="X366" i="10"/>
  <c r="W366" i="10"/>
  <c r="AE366" i="10" s="1"/>
  <c r="AC365" i="10"/>
  <c r="AB365" i="10"/>
  <c r="AA365" i="10"/>
  <c r="Y365" i="10"/>
  <c r="X365" i="10"/>
  <c r="W365" i="10"/>
  <c r="AE365" i="10" s="1"/>
  <c r="AC364" i="10"/>
  <c r="AB364" i="10"/>
  <c r="AA364" i="10"/>
  <c r="Y364" i="10"/>
  <c r="X364" i="10"/>
  <c r="W364" i="10"/>
  <c r="AE364" i="10" s="1"/>
  <c r="AC363" i="10"/>
  <c r="AB363" i="10"/>
  <c r="AA363" i="10"/>
  <c r="Y363" i="10"/>
  <c r="X363" i="10"/>
  <c r="W363" i="10"/>
  <c r="AE363" i="10" s="1"/>
  <c r="AC362" i="10"/>
  <c r="AB362" i="10"/>
  <c r="AA362" i="10"/>
  <c r="Y362" i="10"/>
  <c r="X362" i="10"/>
  <c r="W362" i="10"/>
  <c r="AE362" i="10" s="1"/>
  <c r="AC361" i="10"/>
  <c r="AB361" i="10"/>
  <c r="AA361" i="10"/>
  <c r="Y361" i="10"/>
  <c r="X361" i="10"/>
  <c r="W361" i="10"/>
  <c r="AE361" i="10" s="1"/>
  <c r="AC360" i="10"/>
  <c r="AB360" i="10"/>
  <c r="AA360" i="10"/>
  <c r="Y360" i="10"/>
  <c r="X360" i="10"/>
  <c r="W360" i="10"/>
  <c r="AE360" i="10" s="1"/>
  <c r="AC359" i="10"/>
  <c r="AB359" i="10"/>
  <c r="AA359" i="10"/>
  <c r="Y359" i="10"/>
  <c r="X359" i="10"/>
  <c r="W359" i="10"/>
  <c r="AE359" i="10" s="1"/>
  <c r="AC358" i="10"/>
  <c r="AB358" i="10"/>
  <c r="AA358" i="10"/>
  <c r="Y358" i="10"/>
  <c r="X358" i="10"/>
  <c r="W358" i="10"/>
  <c r="AE358" i="10" s="1"/>
  <c r="AC357" i="10"/>
  <c r="AB357" i="10"/>
  <c r="AA357" i="10"/>
  <c r="Y357" i="10"/>
  <c r="X357" i="10"/>
  <c r="W357" i="10"/>
  <c r="AE357" i="10" s="1"/>
  <c r="AC356" i="10"/>
  <c r="AB356" i="10"/>
  <c r="AA356" i="10"/>
  <c r="Y356" i="10"/>
  <c r="X356" i="10"/>
  <c r="W356" i="10"/>
  <c r="AE356" i="10" s="1"/>
  <c r="AC355" i="10"/>
  <c r="AB355" i="10"/>
  <c r="AA355" i="10"/>
  <c r="Y355" i="10"/>
  <c r="X355" i="10"/>
  <c r="W355" i="10"/>
  <c r="AE355" i="10" s="1"/>
  <c r="AC354" i="10"/>
  <c r="AB354" i="10"/>
  <c r="AA354" i="10"/>
  <c r="Y354" i="10"/>
  <c r="X354" i="10"/>
  <c r="W354" i="10"/>
  <c r="AE354" i="10" s="1"/>
  <c r="AC353" i="10"/>
  <c r="AB353" i="10"/>
  <c r="AA353" i="10"/>
  <c r="Y353" i="10"/>
  <c r="X353" i="10"/>
  <c r="W353" i="10"/>
  <c r="AE353" i="10" s="1"/>
  <c r="AC352" i="10"/>
  <c r="AB352" i="10"/>
  <c r="AA352" i="10"/>
  <c r="Y352" i="10"/>
  <c r="X352" i="10"/>
  <c r="W352" i="10"/>
  <c r="AE352" i="10" s="1"/>
  <c r="AC351" i="10"/>
  <c r="AB351" i="10"/>
  <c r="AA351" i="10"/>
  <c r="Y351" i="10"/>
  <c r="X351" i="10"/>
  <c r="W351" i="10"/>
  <c r="AE351" i="10" s="1"/>
  <c r="AC350" i="10"/>
  <c r="AB350" i="10"/>
  <c r="AA350" i="10"/>
  <c r="Y350" i="10"/>
  <c r="X350" i="10"/>
  <c r="W350" i="10"/>
  <c r="AE350" i="10" s="1"/>
  <c r="AC349" i="10"/>
  <c r="AB349" i="10"/>
  <c r="AA349" i="10"/>
  <c r="Y349" i="10"/>
  <c r="X349" i="10"/>
  <c r="W349" i="10"/>
  <c r="AE349" i="10" s="1"/>
  <c r="AC348" i="10"/>
  <c r="AB348" i="10"/>
  <c r="AA348" i="10"/>
  <c r="Y348" i="10"/>
  <c r="X348" i="10"/>
  <c r="W348" i="10"/>
  <c r="AE348" i="10" s="1"/>
  <c r="AC347" i="10"/>
  <c r="AB347" i="10"/>
  <c r="AA347" i="10"/>
  <c r="Y347" i="10"/>
  <c r="X347" i="10"/>
  <c r="W347" i="10"/>
  <c r="AE347" i="10" s="1"/>
  <c r="AC346" i="10"/>
  <c r="AB346" i="10"/>
  <c r="AA346" i="10"/>
  <c r="Y346" i="10"/>
  <c r="X346" i="10"/>
  <c r="W346" i="10"/>
  <c r="AE346" i="10" s="1"/>
  <c r="AC345" i="10"/>
  <c r="AB345" i="10"/>
  <c r="AA345" i="10"/>
  <c r="Y345" i="10"/>
  <c r="X345" i="10"/>
  <c r="W345" i="10"/>
  <c r="AE345" i="10" s="1"/>
  <c r="AC344" i="10"/>
  <c r="AB344" i="10"/>
  <c r="AA344" i="10"/>
  <c r="Y344" i="10"/>
  <c r="X344" i="10"/>
  <c r="W344" i="10"/>
  <c r="AE344" i="10" s="1"/>
  <c r="AC343" i="10"/>
  <c r="AB343" i="10"/>
  <c r="AA343" i="10"/>
  <c r="Y343" i="10"/>
  <c r="X343" i="10"/>
  <c r="W343" i="10"/>
  <c r="AE343" i="10" s="1"/>
  <c r="AC342" i="10"/>
  <c r="AB342" i="10"/>
  <c r="AA342" i="10"/>
  <c r="Y342" i="10"/>
  <c r="X342" i="10"/>
  <c r="W342" i="10"/>
  <c r="AE342" i="10" s="1"/>
  <c r="AC341" i="10"/>
  <c r="AB341" i="10"/>
  <c r="AA341" i="10"/>
  <c r="Y341" i="10"/>
  <c r="X341" i="10"/>
  <c r="W341" i="10"/>
  <c r="AE341" i="10" s="1"/>
  <c r="AC340" i="10"/>
  <c r="AB340" i="10"/>
  <c r="AA340" i="10"/>
  <c r="Y340" i="10"/>
  <c r="X340" i="10"/>
  <c r="W340" i="10"/>
  <c r="AE340" i="10" s="1"/>
  <c r="AC339" i="10"/>
  <c r="AB339" i="10"/>
  <c r="AA339" i="10"/>
  <c r="Y339" i="10"/>
  <c r="X339" i="10"/>
  <c r="W339" i="10"/>
  <c r="AE339" i="10" s="1"/>
  <c r="AC338" i="10"/>
  <c r="AB338" i="10"/>
  <c r="AA338" i="10"/>
  <c r="Y338" i="10"/>
  <c r="X338" i="10"/>
  <c r="W338" i="10"/>
  <c r="AE338" i="10" s="1"/>
  <c r="AC337" i="10"/>
  <c r="AB337" i="10"/>
  <c r="AA337" i="10"/>
  <c r="Y337" i="10"/>
  <c r="X337" i="10"/>
  <c r="W337" i="10"/>
  <c r="AE337" i="10" s="1"/>
  <c r="AC336" i="10"/>
  <c r="AB336" i="10"/>
  <c r="AA336" i="10"/>
  <c r="Y336" i="10"/>
  <c r="X336" i="10"/>
  <c r="W336" i="10"/>
  <c r="AE336" i="10" s="1"/>
  <c r="AC335" i="10"/>
  <c r="AB335" i="10"/>
  <c r="AA335" i="10"/>
  <c r="Y335" i="10"/>
  <c r="X335" i="10"/>
  <c r="W335" i="10"/>
  <c r="AE335" i="10" s="1"/>
  <c r="AC334" i="10"/>
  <c r="AB334" i="10"/>
  <c r="AA334" i="10"/>
  <c r="Y334" i="10"/>
  <c r="X334" i="10"/>
  <c r="W334" i="10"/>
  <c r="AE334" i="10" s="1"/>
  <c r="AC333" i="10"/>
  <c r="AB333" i="10"/>
  <c r="AA333" i="10"/>
  <c r="Y333" i="10"/>
  <c r="X333" i="10"/>
  <c r="W333" i="10"/>
  <c r="AE333" i="10" s="1"/>
  <c r="AC332" i="10"/>
  <c r="AB332" i="10"/>
  <c r="AA332" i="10"/>
  <c r="Y332" i="10"/>
  <c r="X332" i="10"/>
  <c r="W332" i="10"/>
  <c r="AE332" i="10" s="1"/>
  <c r="AC331" i="10"/>
  <c r="AB331" i="10"/>
  <c r="AA331" i="10"/>
  <c r="Y331" i="10"/>
  <c r="X331" i="10"/>
  <c r="W331" i="10"/>
  <c r="AE331" i="10" s="1"/>
  <c r="AC330" i="10"/>
  <c r="AB330" i="10"/>
  <c r="AA330" i="10"/>
  <c r="Y330" i="10"/>
  <c r="X330" i="10"/>
  <c r="W330" i="10"/>
  <c r="AE330" i="10" s="1"/>
  <c r="AC329" i="10"/>
  <c r="AB329" i="10"/>
  <c r="AA329" i="10"/>
  <c r="Y329" i="10"/>
  <c r="X329" i="10"/>
  <c r="W329" i="10"/>
  <c r="AE329" i="10" s="1"/>
  <c r="AC328" i="10"/>
  <c r="AB328" i="10"/>
  <c r="AA328" i="10"/>
  <c r="Y328" i="10"/>
  <c r="X328" i="10"/>
  <c r="W328" i="10"/>
  <c r="AE328" i="10" s="1"/>
  <c r="AC327" i="10"/>
  <c r="AB327" i="10"/>
  <c r="AA327" i="10"/>
  <c r="Y327" i="10"/>
  <c r="X327" i="10"/>
  <c r="W327" i="10"/>
  <c r="AE327" i="10" s="1"/>
  <c r="AC326" i="10"/>
  <c r="AB326" i="10"/>
  <c r="AA326" i="10"/>
  <c r="Y326" i="10"/>
  <c r="X326" i="10"/>
  <c r="W326" i="10"/>
  <c r="AE326" i="10" s="1"/>
  <c r="AC325" i="10"/>
  <c r="AB325" i="10"/>
  <c r="AA325" i="10"/>
  <c r="Y325" i="10"/>
  <c r="X325" i="10"/>
  <c r="W325" i="10"/>
  <c r="AE325" i="10" s="1"/>
  <c r="AC324" i="10"/>
  <c r="AB324" i="10"/>
  <c r="AA324" i="10"/>
  <c r="Y324" i="10"/>
  <c r="X324" i="10"/>
  <c r="W324" i="10"/>
  <c r="AE324" i="10" s="1"/>
  <c r="AC323" i="10"/>
  <c r="AB323" i="10"/>
  <c r="AA323" i="10"/>
  <c r="Y323" i="10"/>
  <c r="X323" i="10"/>
  <c r="W323" i="10"/>
  <c r="AE323" i="10" s="1"/>
  <c r="AC322" i="10"/>
  <c r="AB322" i="10"/>
  <c r="AA322" i="10"/>
  <c r="Y322" i="10"/>
  <c r="X322" i="10"/>
  <c r="W322" i="10"/>
  <c r="AE322" i="10" s="1"/>
  <c r="AC321" i="10"/>
  <c r="AB321" i="10"/>
  <c r="AA321" i="10"/>
  <c r="Y321" i="10"/>
  <c r="X321" i="10"/>
  <c r="W321" i="10"/>
  <c r="AE321" i="10" s="1"/>
  <c r="AC320" i="10"/>
  <c r="AB320" i="10"/>
  <c r="AA320" i="10"/>
  <c r="Y320" i="10"/>
  <c r="X320" i="10"/>
  <c r="W320" i="10"/>
  <c r="AE320" i="10" s="1"/>
  <c r="AC319" i="10"/>
  <c r="AB319" i="10"/>
  <c r="AA319" i="10"/>
  <c r="Y319" i="10"/>
  <c r="X319" i="10"/>
  <c r="W319" i="10"/>
  <c r="AE319" i="10" s="1"/>
  <c r="AC318" i="10"/>
  <c r="AB318" i="10"/>
  <c r="AA318" i="10"/>
  <c r="Y318" i="10"/>
  <c r="X318" i="10"/>
  <c r="W318" i="10"/>
  <c r="AE318" i="10" s="1"/>
  <c r="AC317" i="10"/>
  <c r="AB317" i="10"/>
  <c r="AA317" i="10"/>
  <c r="Y317" i="10"/>
  <c r="X317" i="10"/>
  <c r="W317" i="10"/>
  <c r="AE317" i="10" s="1"/>
  <c r="AC316" i="10"/>
  <c r="AB316" i="10"/>
  <c r="AA316" i="10"/>
  <c r="Y316" i="10"/>
  <c r="X316" i="10"/>
  <c r="W316" i="10"/>
  <c r="AE316" i="10" s="1"/>
  <c r="AC315" i="10"/>
  <c r="AB315" i="10"/>
  <c r="AA315" i="10"/>
  <c r="Y315" i="10"/>
  <c r="X315" i="10"/>
  <c r="W315" i="10"/>
  <c r="AE315" i="10" s="1"/>
  <c r="AC314" i="10"/>
  <c r="AB314" i="10"/>
  <c r="AA314" i="10"/>
  <c r="Y314" i="10"/>
  <c r="X314" i="10"/>
  <c r="W314" i="10"/>
  <c r="AE314" i="10" s="1"/>
  <c r="AC313" i="10"/>
  <c r="AB313" i="10"/>
  <c r="AA313" i="10"/>
  <c r="Y313" i="10"/>
  <c r="X313" i="10"/>
  <c r="W313" i="10"/>
  <c r="AE313" i="10" s="1"/>
  <c r="AC312" i="10"/>
  <c r="AB312" i="10"/>
  <c r="AA312" i="10"/>
  <c r="Y312" i="10"/>
  <c r="X312" i="10"/>
  <c r="W312" i="10"/>
  <c r="AE312" i="10" s="1"/>
  <c r="AC311" i="10"/>
  <c r="AB311" i="10"/>
  <c r="AA311" i="10"/>
  <c r="Y311" i="10"/>
  <c r="X311" i="10"/>
  <c r="W311" i="10"/>
  <c r="AE311" i="10" s="1"/>
  <c r="AC310" i="10"/>
  <c r="AB310" i="10"/>
  <c r="AA310" i="10"/>
  <c r="Y310" i="10"/>
  <c r="X310" i="10"/>
  <c r="W310" i="10"/>
  <c r="AE310" i="10" s="1"/>
  <c r="AC309" i="10"/>
  <c r="AB309" i="10"/>
  <c r="AA309" i="10"/>
  <c r="Y309" i="10"/>
  <c r="X309" i="10"/>
  <c r="W309" i="10"/>
  <c r="AE309" i="10" s="1"/>
  <c r="AC308" i="10"/>
  <c r="AB308" i="10"/>
  <c r="AA308" i="10"/>
  <c r="Y308" i="10"/>
  <c r="X308" i="10"/>
  <c r="W308" i="10"/>
  <c r="AE308" i="10" s="1"/>
  <c r="AC307" i="10"/>
  <c r="AB307" i="10"/>
  <c r="AA307" i="10"/>
  <c r="Y307" i="10"/>
  <c r="X307" i="10"/>
  <c r="W307" i="10"/>
  <c r="AE307" i="10" s="1"/>
  <c r="AC306" i="10"/>
  <c r="AB306" i="10"/>
  <c r="AA306" i="10"/>
  <c r="Y306" i="10"/>
  <c r="X306" i="10"/>
  <c r="W306" i="10"/>
  <c r="AE306" i="10" s="1"/>
  <c r="AC305" i="10"/>
  <c r="AB305" i="10"/>
  <c r="AA305" i="10"/>
  <c r="Y305" i="10"/>
  <c r="X305" i="10"/>
  <c r="W305" i="10"/>
  <c r="AE305" i="10" s="1"/>
  <c r="AC304" i="10"/>
  <c r="AB304" i="10"/>
  <c r="AA304" i="10"/>
  <c r="Y304" i="10"/>
  <c r="X304" i="10"/>
  <c r="W304" i="10"/>
  <c r="AE304" i="10" s="1"/>
  <c r="AC303" i="10"/>
  <c r="AB303" i="10"/>
  <c r="AA303" i="10"/>
  <c r="Y303" i="10"/>
  <c r="X303" i="10"/>
  <c r="W303" i="10"/>
  <c r="AE303" i="10" s="1"/>
  <c r="AC302" i="10"/>
  <c r="AB302" i="10"/>
  <c r="AA302" i="10"/>
  <c r="Y302" i="10"/>
  <c r="X302" i="10"/>
  <c r="W302" i="10"/>
  <c r="AE302" i="10" s="1"/>
  <c r="AC301" i="10"/>
  <c r="AB301" i="10"/>
  <c r="AA301" i="10"/>
  <c r="Y301" i="10"/>
  <c r="X301" i="10"/>
  <c r="W301" i="10"/>
  <c r="AE301" i="10" s="1"/>
  <c r="AC300" i="10"/>
  <c r="AB300" i="10"/>
  <c r="AA300" i="10"/>
  <c r="Y300" i="10"/>
  <c r="X300" i="10"/>
  <c r="W300" i="10"/>
  <c r="AE300" i="10" s="1"/>
  <c r="AC299" i="10"/>
  <c r="AB299" i="10"/>
  <c r="AA299" i="10"/>
  <c r="Y299" i="10"/>
  <c r="X299" i="10"/>
  <c r="W299" i="10"/>
  <c r="AE299" i="10" s="1"/>
  <c r="AC298" i="10"/>
  <c r="AB298" i="10"/>
  <c r="AA298" i="10"/>
  <c r="Y298" i="10"/>
  <c r="X298" i="10"/>
  <c r="W298" i="10"/>
  <c r="AE298" i="10" s="1"/>
  <c r="AC297" i="10"/>
  <c r="AB297" i="10"/>
  <c r="AA297" i="10"/>
  <c r="Y297" i="10"/>
  <c r="X297" i="10"/>
  <c r="W297" i="10"/>
  <c r="AE297" i="10" s="1"/>
  <c r="AC296" i="10"/>
  <c r="AB296" i="10"/>
  <c r="AA296" i="10"/>
  <c r="Y296" i="10"/>
  <c r="X296" i="10"/>
  <c r="W296" i="10"/>
  <c r="AE296" i="10" s="1"/>
  <c r="AC295" i="10"/>
  <c r="AB295" i="10"/>
  <c r="AA295" i="10"/>
  <c r="Y295" i="10"/>
  <c r="X295" i="10"/>
  <c r="W295" i="10"/>
  <c r="AE295" i="10" s="1"/>
  <c r="AC294" i="10"/>
  <c r="AB294" i="10"/>
  <c r="AA294" i="10"/>
  <c r="Y294" i="10"/>
  <c r="X294" i="10"/>
  <c r="W294" i="10"/>
  <c r="AE294" i="10" s="1"/>
  <c r="AC293" i="10"/>
  <c r="AB293" i="10"/>
  <c r="AA293" i="10"/>
  <c r="Y293" i="10"/>
  <c r="X293" i="10"/>
  <c r="W293" i="10"/>
  <c r="AE293" i="10" s="1"/>
  <c r="AC292" i="10"/>
  <c r="AB292" i="10"/>
  <c r="AA292" i="10"/>
  <c r="Y292" i="10"/>
  <c r="X292" i="10"/>
  <c r="W292" i="10"/>
  <c r="AE292" i="10" s="1"/>
  <c r="AC291" i="10"/>
  <c r="AB291" i="10"/>
  <c r="AA291" i="10"/>
  <c r="Y291" i="10"/>
  <c r="X291" i="10"/>
  <c r="W291" i="10"/>
  <c r="AE291" i="10" s="1"/>
  <c r="AC290" i="10"/>
  <c r="AB290" i="10"/>
  <c r="AA290" i="10"/>
  <c r="Y290" i="10"/>
  <c r="X290" i="10"/>
  <c r="W290" i="10"/>
  <c r="AE290" i="10" s="1"/>
  <c r="AC289" i="10"/>
  <c r="AB289" i="10"/>
  <c r="AA289" i="10"/>
  <c r="Y289" i="10"/>
  <c r="X289" i="10"/>
  <c r="W289" i="10"/>
  <c r="AE289" i="10" s="1"/>
  <c r="AC288" i="10"/>
  <c r="AB288" i="10"/>
  <c r="AA288" i="10"/>
  <c r="Y288" i="10"/>
  <c r="X288" i="10"/>
  <c r="W288" i="10"/>
  <c r="AE288" i="10" s="1"/>
  <c r="AC287" i="10"/>
  <c r="AB287" i="10"/>
  <c r="AA287" i="10"/>
  <c r="Y287" i="10"/>
  <c r="X287" i="10"/>
  <c r="W287" i="10"/>
  <c r="AE287" i="10" s="1"/>
  <c r="AC286" i="10"/>
  <c r="AB286" i="10"/>
  <c r="AA286" i="10"/>
  <c r="Y286" i="10"/>
  <c r="X286" i="10"/>
  <c r="W286" i="10"/>
  <c r="AE286" i="10" s="1"/>
  <c r="AC285" i="10"/>
  <c r="AB285" i="10"/>
  <c r="AA285" i="10"/>
  <c r="Y285" i="10"/>
  <c r="X285" i="10"/>
  <c r="W285" i="10"/>
  <c r="AE285" i="10" s="1"/>
  <c r="AC284" i="10"/>
  <c r="AB284" i="10"/>
  <c r="AA284" i="10"/>
  <c r="Y284" i="10"/>
  <c r="X284" i="10"/>
  <c r="W284" i="10"/>
  <c r="AE284" i="10" s="1"/>
  <c r="AC283" i="10"/>
  <c r="AB283" i="10"/>
  <c r="AA283" i="10"/>
  <c r="Y283" i="10"/>
  <c r="X283" i="10"/>
  <c r="W283" i="10"/>
  <c r="AE283" i="10" s="1"/>
  <c r="AC282" i="10"/>
  <c r="AB282" i="10"/>
  <c r="AA282" i="10"/>
  <c r="Y282" i="10"/>
  <c r="X282" i="10"/>
  <c r="W282" i="10"/>
  <c r="AE282" i="10" s="1"/>
  <c r="AC281" i="10"/>
  <c r="AB281" i="10"/>
  <c r="AA281" i="10"/>
  <c r="Y281" i="10"/>
  <c r="X281" i="10"/>
  <c r="W281" i="10"/>
  <c r="AE281" i="10" s="1"/>
  <c r="AC280" i="10"/>
  <c r="AB280" i="10"/>
  <c r="AA280" i="10"/>
  <c r="Y280" i="10"/>
  <c r="X280" i="10"/>
  <c r="W280" i="10"/>
  <c r="AE280" i="10" s="1"/>
  <c r="AC279" i="10"/>
  <c r="AB279" i="10"/>
  <c r="AA279" i="10"/>
  <c r="Y279" i="10"/>
  <c r="X279" i="10"/>
  <c r="W279" i="10"/>
  <c r="AE279" i="10" s="1"/>
  <c r="AC278" i="10"/>
  <c r="AB278" i="10"/>
  <c r="AA278" i="10"/>
  <c r="Y278" i="10"/>
  <c r="X278" i="10"/>
  <c r="W278" i="10"/>
  <c r="AE278" i="10" s="1"/>
  <c r="AC277" i="10"/>
  <c r="AB277" i="10"/>
  <c r="AA277" i="10"/>
  <c r="Y277" i="10"/>
  <c r="X277" i="10"/>
  <c r="W277" i="10"/>
  <c r="AE277" i="10" s="1"/>
  <c r="AC276" i="10"/>
  <c r="AB276" i="10"/>
  <c r="AA276" i="10"/>
  <c r="Y276" i="10"/>
  <c r="X276" i="10"/>
  <c r="W276" i="10"/>
  <c r="AE276" i="10" s="1"/>
  <c r="AC275" i="10"/>
  <c r="AB275" i="10"/>
  <c r="AA275" i="10"/>
  <c r="Y275" i="10"/>
  <c r="X275" i="10"/>
  <c r="W275" i="10"/>
  <c r="AE275" i="10" s="1"/>
  <c r="AC274" i="10"/>
  <c r="AB274" i="10"/>
  <c r="AA274" i="10"/>
  <c r="Y274" i="10"/>
  <c r="X274" i="10"/>
  <c r="W274" i="10"/>
  <c r="AE274" i="10" s="1"/>
  <c r="AC273" i="10"/>
  <c r="AB273" i="10"/>
  <c r="AA273" i="10"/>
  <c r="Y273" i="10"/>
  <c r="X273" i="10"/>
  <c r="W273" i="10"/>
  <c r="AE273" i="10" s="1"/>
  <c r="AC272" i="10"/>
  <c r="AB272" i="10"/>
  <c r="AA272" i="10"/>
  <c r="Y272" i="10"/>
  <c r="X272" i="10"/>
  <c r="W272" i="10"/>
  <c r="AE272" i="10" s="1"/>
  <c r="AC271" i="10"/>
  <c r="AB271" i="10"/>
  <c r="AA271" i="10"/>
  <c r="Y271" i="10"/>
  <c r="X271" i="10"/>
  <c r="W271" i="10"/>
  <c r="AE271" i="10" s="1"/>
  <c r="AC270" i="10"/>
  <c r="AB270" i="10"/>
  <c r="AA270" i="10"/>
  <c r="Y270" i="10"/>
  <c r="X270" i="10"/>
  <c r="W270" i="10"/>
  <c r="AE270" i="10" s="1"/>
  <c r="AC269" i="10"/>
  <c r="AB269" i="10"/>
  <c r="AA269" i="10"/>
  <c r="Y269" i="10"/>
  <c r="X269" i="10"/>
  <c r="W269" i="10"/>
  <c r="AE269" i="10" s="1"/>
  <c r="AC268" i="10"/>
  <c r="AB268" i="10"/>
  <c r="AA268" i="10"/>
  <c r="Y268" i="10"/>
  <c r="X268" i="10"/>
  <c r="W268" i="10"/>
  <c r="AE268" i="10" s="1"/>
  <c r="AC267" i="10"/>
  <c r="AB267" i="10"/>
  <c r="AA267" i="10"/>
  <c r="Y267" i="10"/>
  <c r="X267" i="10"/>
  <c r="W267" i="10"/>
  <c r="AE267" i="10" s="1"/>
  <c r="AC266" i="10"/>
  <c r="AB266" i="10"/>
  <c r="AA266" i="10"/>
  <c r="Y266" i="10"/>
  <c r="X266" i="10"/>
  <c r="W266" i="10"/>
  <c r="AE266" i="10" s="1"/>
  <c r="AC265" i="10"/>
  <c r="AB265" i="10"/>
  <c r="AA265" i="10"/>
  <c r="Y265" i="10"/>
  <c r="X265" i="10"/>
  <c r="W265" i="10"/>
  <c r="AE265" i="10" s="1"/>
  <c r="AC264" i="10"/>
  <c r="AB264" i="10"/>
  <c r="AA264" i="10"/>
  <c r="Y264" i="10"/>
  <c r="X264" i="10"/>
  <c r="W264" i="10"/>
  <c r="AE264" i="10" s="1"/>
  <c r="AC263" i="10"/>
  <c r="AB263" i="10"/>
  <c r="AA263" i="10"/>
  <c r="Y263" i="10"/>
  <c r="X263" i="10"/>
  <c r="W263" i="10"/>
  <c r="AE263" i="10" s="1"/>
  <c r="AC262" i="10"/>
  <c r="AB262" i="10"/>
  <c r="AA262" i="10"/>
  <c r="Y262" i="10"/>
  <c r="X262" i="10"/>
  <c r="W262" i="10"/>
  <c r="AE262" i="10" s="1"/>
  <c r="AC261" i="10"/>
  <c r="AB261" i="10"/>
  <c r="AA261" i="10"/>
  <c r="Y261" i="10"/>
  <c r="X261" i="10"/>
  <c r="W261" i="10"/>
  <c r="AE261" i="10" s="1"/>
  <c r="AC260" i="10"/>
  <c r="AB260" i="10"/>
  <c r="AA260" i="10"/>
  <c r="Y260" i="10"/>
  <c r="X260" i="10"/>
  <c r="W260" i="10"/>
  <c r="AE260" i="10" s="1"/>
  <c r="AC259" i="10"/>
  <c r="AB259" i="10"/>
  <c r="AA259" i="10"/>
  <c r="Y259" i="10"/>
  <c r="X259" i="10"/>
  <c r="W259" i="10"/>
  <c r="AE259" i="10" s="1"/>
  <c r="AC258" i="10"/>
  <c r="AB258" i="10"/>
  <c r="AA258" i="10"/>
  <c r="Y258" i="10"/>
  <c r="X258" i="10"/>
  <c r="W258" i="10"/>
  <c r="AE258" i="10" s="1"/>
  <c r="AC257" i="10"/>
  <c r="AB257" i="10"/>
  <c r="AA257" i="10"/>
  <c r="Y257" i="10"/>
  <c r="X257" i="10"/>
  <c r="W257" i="10"/>
  <c r="AE257" i="10" s="1"/>
  <c r="AC256" i="10"/>
  <c r="AB256" i="10"/>
  <c r="AA256" i="10"/>
  <c r="Y256" i="10"/>
  <c r="X256" i="10"/>
  <c r="W256" i="10"/>
  <c r="AE256" i="10" s="1"/>
  <c r="AC255" i="10"/>
  <c r="AB255" i="10"/>
  <c r="AA255" i="10"/>
  <c r="Y255" i="10"/>
  <c r="X255" i="10"/>
  <c r="W255" i="10"/>
  <c r="AE255" i="10" s="1"/>
  <c r="AC254" i="10"/>
  <c r="AB254" i="10"/>
  <c r="AA254" i="10"/>
  <c r="Y254" i="10"/>
  <c r="X254" i="10"/>
  <c r="W254" i="10"/>
  <c r="AE254" i="10" s="1"/>
  <c r="AC253" i="10"/>
  <c r="AB253" i="10"/>
  <c r="AA253" i="10"/>
  <c r="Y253" i="10"/>
  <c r="X253" i="10"/>
  <c r="W253" i="10"/>
  <c r="AE253" i="10" s="1"/>
  <c r="AC252" i="10"/>
  <c r="AB252" i="10"/>
  <c r="AA252" i="10"/>
  <c r="Y252" i="10"/>
  <c r="X252" i="10"/>
  <c r="W252" i="10"/>
  <c r="AE252" i="10" s="1"/>
  <c r="AC251" i="10"/>
  <c r="AB251" i="10"/>
  <c r="AA251" i="10"/>
  <c r="Y251" i="10"/>
  <c r="X251" i="10"/>
  <c r="W251" i="10"/>
  <c r="AE251" i="10" s="1"/>
  <c r="AC250" i="10"/>
  <c r="AB250" i="10"/>
  <c r="AA250" i="10"/>
  <c r="Y250" i="10"/>
  <c r="X250" i="10"/>
  <c r="W250" i="10"/>
  <c r="AE250" i="10" s="1"/>
  <c r="AC249" i="10"/>
  <c r="AB249" i="10"/>
  <c r="AA249" i="10"/>
  <c r="Y249" i="10"/>
  <c r="X249" i="10"/>
  <c r="W249" i="10"/>
  <c r="AE249" i="10" s="1"/>
  <c r="AC248" i="10"/>
  <c r="AB248" i="10"/>
  <c r="AA248" i="10"/>
  <c r="Y248" i="10"/>
  <c r="X248" i="10"/>
  <c r="W248" i="10"/>
  <c r="AE248" i="10" s="1"/>
  <c r="AC247" i="10"/>
  <c r="AB247" i="10"/>
  <c r="AA247" i="10"/>
  <c r="Y247" i="10"/>
  <c r="X247" i="10"/>
  <c r="W247" i="10"/>
  <c r="AE247" i="10" s="1"/>
  <c r="AC246" i="10"/>
  <c r="AB246" i="10"/>
  <c r="AA246" i="10"/>
  <c r="Y246" i="10"/>
  <c r="X246" i="10"/>
  <c r="W246" i="10"/>
  <c r="AE246" i="10" s="1"/>
  <c r="AC245" i="10"/>
  <c r="AB245" i="10"/>
  <c r="AA245" i="10"/>
  <c r="Y245" i="10"/>
  <c r="X245" i="10"/>
  <c r="W245" i="10"/>
  <c r="AE245" i="10" s="1"/>
  <c r="AC244" i="10"/>
  <c r="AB244" i="10"/>
  <c r="AA244" i="10"/>
  <c r="Y244" i="10"/>
  <c r="X244" i="10"/>
  <c r="W244" i="10"/>
  <c r="AE244" i="10" s="1"/>
  <c r="AC243" i="10"/>
  <c r="AB243" i="10"/>
  <c r="AA243" i="10"/>
  <c r="Y243" i="10"/>
  <c r="X243" i="10"/>
  <c r="W243" i="10"/>
  <c r="AE243" i="10" s="1"/>
  <c r="AC242" i="10"/>
  <c r="AB242" i="10"/>
  <c r="AA242" i="10"/>
  <c r="Y242" i="10"/>
  <c r="X242" i="10"/>
  <c r="W242" i="10"/>
  <c r="AE242" i="10" s="1"/>
  <c r="AC241" i="10"/>
  <c r="AB241" i="10"/>
  <c r="AA241" i="10"/>
  <c r="Y241" i="10"/>
  <c r="X241" i="10"/>
  <c r="W241" i="10"/>
  <c r="AE241" i="10" s="1"/>
  <c r="AC240" i="10"/>
  <c r="AB240" i="10"/>
  <c r="AA240" i="10"/>
  <c r="Y240" i="10"/>
  <c r="X240" i="10"/>
  <c r="W240" i="10"/>
  <c r="AE240" i="10" s="1"/>
  <c r="AC239" i="10"/>
  <c r="AB239" i="10"/>
  <c r="AA239" i="10"/>
  <c r="Y239" i="10"/>
  <c r="X239" i="10"/>
  <c r="W239" i="10"/>
  <c r="AE239" i="10" s="1"/>
  <c r="AC238" i="10"/>
  <c r="AB238" i="10"/>
  <c r="AA238" i="10"/>
  <c r="Y238" i="10"/>
  <c r="X238" i="10"/>
  <c r="W238" i="10"/>
  <c r="AE238" i="10" s="1"/>
  <c r="AC237" i="10"/>
  <c r="AB237" i="10"/>
  <c r="AA237" i="10"/>
  <c r="Y237" i="10"/>
  <c r="X237" i="10"/>
  <c r="W237" i="10"/>
  <c r="AE237" i="10" s="1"/>
  <c r="AC236" i="10"/>
  <c r="AB236" i="10"/>
  <c r="AA236" i="10"/>
  <c r="Y236" i="10"/>
  <c r="X236" i="10"/>
  <c r="W236" i="10"/>
  <c r="AE236" i="10" s="1"/>
  <c r="AC235" i="10"/>
  <c r="AB235" i="10"/>
  <c r="AA235" i="10"/>
  <c r="Y235" i="10"/>
  <c r="X235" i="10"/>
  <c r="W235" i="10"/>
  <c r="AE235" i="10" s="1"/>
  <c r="AC234" i="10"/>
  <c r="AB234" i="10"/>
  <c r="AA234" i="10"/>
  <c r="Y234" i="10"/>
  <c r="X234" i="10"/>
  <c r="W234" i="10"/>
  <c r="AE234" i="10" s="1"/>
  <c r="AC233" i="10"/>
  <c r="AB233" i="10"/>
  <c r="AA233" i="10"/>
  <c r="Y233" i="10"/>
  <c r="X233" i="10"/>
  <c r="W233" i="10"/>
  <c r="AE233" i="10" s="1"/>
  <c r="AC232" i="10"/>
  <c r="AB232" i="10"/>
  <c r="AA232" i="10"/>
  <c r="Y232" i="10"/>
  <c r="X232" i="10"/>
  <c r="W232" i="10"/>
  <c r="AE232" i="10" s="1"/>
  <c r="AC231" i="10"/>
  <c r="AB231" i="10"/>
  <c r="AA231" i="10"/>
  <c r="Y231" i="10"/>
  <c r="X231" i="10"/>
  <c r="W231" i="10"/>
  <c r="AE231" i="10" s="1"/>
  <c r="AC230" i="10"/>
  <c r="AB230" i="10"/>
  <c r="AA230" i="10"/>
  <c r="Y230" i="10"/>
  <c r="X230" i="10"/>
  <c r="W230" i="10"/>
  <c r="AE230" i="10" s="1"/>
  <c r="AC229" i="10"/>
  <c r="AB229" i="10"/>
  <c r="AA229" i="10"/>
  <c r="Y229" i="10"/>
  <c r="X229" i="10"/>
  <c r="W229" i="10"/>
  <c r="AE229" i="10" s="1"/>
  <c r="AC228" i="10"/>
  <c r="AB228" i="10"/>
  <c r="AA228" i="10"/>
  <c r="Y228" i="10"/>
  <c r="X228" i="10"/>
  <c r="W228" i="10"/>
  <c r="AE228" i="10" s="1"/>
  <c r="AC227" i="10"/>
  <c r="AB227" i="10"/>
  <c r="AA227" i="10"/>
  <c r="Y227" i="10"/>
  <c r="X227" i="10"/>
  <c r="W227" i="10"/>
  <c r="AE227" i="10" s="1"/>
  <c r="AC226" i="10"/>
  <c r="AB226" i="10"/>
  <c r="AA226" i="10"/>
  <c r="Y226" i="10"/>
  <c r="X226" i="10"/>
  <c r="W226" i="10"/>
  <c r="AE226" i="10" s="1"/>
  <c r="AC225" i="10"/>
  <c r="AB225" i="10"/>
  <c r="AA225" i="10"/>
  <c r="Y225" i="10"/>
  <c r="X225" i="10"/>
  <c r="W225" i="10"/>
  <c r="AE225" i="10" s="1"/>
  <c r="AC224" i="10"/>
  <c r="AB224" i="10"/>
  <c r="AA224" i="10"/>
  <c r="Y224" i="10"/>
  <c r="X224" i="10"/>
  <c r="W224" i="10"/>
  <c r="AE224" i="10" s="1"/>
  <c r="AC223" i="10"/>
  <c r="AB223" i="10"/>
  <c r="AA223" i="10"/>
  <c r="Y223" i="10"/>
  <c r="X223" i="10"/>
  <c r="W223" i="10"/>
  <c r="AE223" i="10" s="1"/>
  <c r="AC222" i="10"/>
  <c r="AB222" i="10"/>
  <c r="AA222" i="10"/>
  <c r="Y222" i="10"/>
  <c r="X222" i="10"/>
  <c r="W222" i="10"/>
  <c r="AE222" i="10" s="1"/>
  <c r="AC221" i="10"/>
  <c r="AB221" i="10"/>
  <c r="AA221" i="10"/>
  <c r="Y221" i="10"/>
  <c r="X221" i="10"/>
  <c r="W221" i="10"/>
  <c r="AE221" i="10" s="1"/>
  <c r="AC220" i="10"/>
  <c r="AB220" i="10"/>
  <c r="AA220" i="10"/>
  <c r="Y220" i="10"/>
  <c r="X220" i="10"/>
  <c r="W220" i="10"/>
  <c r="AE220" i="10" s="1"/>
  <c r="AC219" i="10"/>
  <c r="AB219" i="10"/>
  <c r="AA219" i="10"/>
  <c r="Y219" i="10"/>
  <c r="X219" i="10"/>
  <c r="W219" i="10"/>
  <c r="AE219" i="10" s="1"/>
  <c r="AC218" i="10"/>
  <c r="AB218" i="10"/>
  <c r="AA218" i="10"/>
  <c r="Y218" i="10"/>
  <c r="X218" i="10"/>
  <c r="W218" i="10"/>
  <c r="AE218" i="10" s="1"/>
  <c r="AC217" i="10"/>
  <c r="AB217" i="10"/>
  <c r="AA217" i="10"/>
  <c r="Y217" i="10"/>
  <c r="X217" i="10"/>
  <c r="W217" i="10"/>
  <c r="AE217" i="10" s="1"/>
  <c r="AC216" i="10"/>
  <c r="AB216" i="10"/>
  <c r="AA216" i="10"/>
  <c r="Y216" i="10"/>
  <c r="X216" i="10"/>
  <c r="W216" i="10"/>
  <c r="AE216" i="10" s="1"/>
  <c r="AC215" i="10"/>
  <c r="AB215" i="10"/>
  <c r="AA215" i="10"/>
  <c r="Y215" i="10"/>
  <c r="X215" i="10"/>
  <c r="W215" i="10"/>
  <c r="AE215" i="10" s="1"/>
  <c r="AC214" i="10"/>
  <c r="AB214" i="10"/>
  <c r="AA214" i="10"/>
  <c r="Y214" i="10"/>
  <c r="X214" i="10"/>
  <c r="W214" i="10"/>
  <c r="AE214" i="10" s="1"/>
  <c r="AC213" i="10"/>
  <c r="AB213" i="10"/>
  <c r="AA213" i="10"/>
  <c r="Y213" i="10"/>
  <c r="X213" i="10"/>
  <c r="W213" i="10"/>
  <c r="AE213" i="10" s="1"/>
  <c r="AC212" i="10"/>
  <c r="AB212" i="10"/>
  <c r="AA212" i="10"/>
  <c r="Y212" i="10"/>
  <c r="X212" i="10"/>
  <c r="W212" i="10"/>
  <c r="AE212" i="10" s="1"/>
  <c r="AC211" i="10"/>
  <c r="AB211" i="10"/>
  <c r="AA211" i="10"/>
  <c r="Y211" i="10"/>
  <c r="X211" i="10"/>
  <c r="W211" i="10"/>
  <c r="AE211" i="10" s="1"/>
  <c r="AC210" i="10"/>
  <c r="AB210" i="10"/>
  <c r="AA210" i="10"/>
  <c r="Y210" i="10"/>
  <c r="X210" i="10"/>
  <c r="W210" i="10"/>
  <c r="AE210" i="10" s="1"/>
  <c r="AC209" i="10"/>
  <c r="AB209" i="10"/>
  <c r="AA209" i="10"/>
  <c r="Y209" i="10"/>
  <c r="X209" i="10"/>
  <c r="W209" i="10"/>
  <c r="AE209" i="10" s="1"/>
  <c r="AC208" i="10"/>
  <c r="AB208" i="10"/>
  <c r="AA208" i="10"/>
  <c r="Y208" i="10"/>
  <c r="X208" i="10"/>
  <c r="W208" i="10"/>
  <c r="AE208" i="10" s="1"/>
  <c r="AC207" i="10"/>
  <c r="AB207" i="10"/>
  <c r="AA207" i="10"/>
  <c r="Y207" i="10"/>
  <c r="X207" i="10"/>
  <c r="W207" i="10"/>
  <c r="AE207" i="10" s="1"/>
  <c r="AC206" i="10"/>
  <c r="AB206" i="10"/>
  <c r="AA206" i="10"/>
  <c r="Y206" i="10"/>
  <c r="X206" i="10"/>
  <c r="W206" i="10"/>
  <c r="AE206" i="10" s="1"/>
  <c r="AC205" i="10"/>
  <c r="AB205" i="10"/>
  <c r="AA205" i="10"/>
  <c r="Y205" i="10"/>
  <c r="X205" i="10"/>
  <c r="W205" i="10"/>
  <c r="AE205" i="10" s="1"/>
  <c r="AC204" i="10"/>
  <c r="AB204" i="10"/>
  <c r="AA204" i="10"/>
  <c r="Y204" i="10"/>
  <c r="X204" i="10"/>
  <c r="W204" i="10"/>
  <c r="AE204" i="10" s="1"/>
  <c r="AC203" i="10"/>
  <c r="AB203" i="10"/>
  <c r="AA203" i="10"/>
  <c r="Y203" i="10"/>
  <c r="X203" i="10"/>
  <c r="W203" i="10"/>
  <c r="AE203" i="10" s="1"/>
  <c r="AC202" i="10"/>
  <c r="AB202" i="10"/>
  <c r="AA202" i="10"/>
  <c r="Y202" i="10"/>
  <c r="X202" i="10"/>
  <c r="W202" i="10"/>
  <c r="AE202" i="10" s="1"/>
  <c r="AC201" i="10"/>
  <c r="AB201" i="10"/>
  <c r="AA201" i="10"/>
  <c r="Y201" i="10"/>
  <c r="X201" i="10"/>
  <c r="W201" i="10"/>
  <c r="AE201" i="10" s="1"/>
  <c r="AC200" i="10"/>
  <c r="AB200" i="10"/>
  <c r="AA200" i="10"/>
  <c r="Y200" i="10"/>
  <c r="X200" i="10"/>
  <c r="W200" i="10"/>
  <c r="AE200" i="10" s="1"/>
  <c r="AC199" i="10"/>
  <c r="AB199" i="10"/>
  <c r="AA199" i="10"/>
  <c r="Y199" i="10"/>
  <c r="X199" i="10"/>
  <c r="W199" i="10"/>
  <c r="AE199" i="10" s="1"/>
  <c r="AC198" i="10"/>
  <c r="AB198" i="10"/>
  <c r="AA198" i="10"/>
  <c r="Y198" i="10"/>
  <c r="X198" i="10"/>
  <c r="W198" i="10"/>
  <c r="AE198" i="10" s="1"/>
  <c r="AC197" i="10"/>
  <c r="AB197" i="10"/>
  <c r="AA197" i="10"/>
  <c r="Y197" i="10"/>
  <c r="X197" i="10"/>
  <c r="W197" i="10"/>
  <c r="AE197" i="10" s="1"/>
  <c r="AC196" i="10"/>
  <c r="AB196" i="10"/>
  <c r="AA196" i="10"/>
  <c r="Y196" i="10"/>
  <c r="X196" i="10"/>
  <c r="W196" i="10"/>
  <c r="AE196" i="10" s="1"/>
  <c r="AC195" i="10"/>
  <c r="AB195" i="10"/>
  <c r="AA195" i="10"/>
  <c r="Y195" i="10"/>
  <c r="X195" i="10"/>
  <c r="W195" i="10"/>
  <c r="AE195" i="10" s="1"/>
  <c r="AC194" i="10"/>
  <c r="AB194" i="10"/>
  <c r="AA194" i="10"/>
  <c r="Y194" i="10"/>
  <c r="X194" i="10"/>
  <c r="W194" i="10"/>
  <c r="AE194" i="10" s="1"/>
  <c r="AC193" i="10"/>
  <c r="AB193" i="10"/>
  <c r="AA193" i="10"/>
  <c r="Y193" i="10"/>
  <c r="X193" i="10"/>
  <c r="W193" i="10"/>
  <c r="AE193" i="10" s="1"/>
  <c r="AC192" i="10"/>
  <c r="AB192" i="10"/>
  <c r="AA192" i="10"/>
  <c r="Y192" i="10"/>
  <c r="X192" i="10"/>
  <c r="W192" i="10"/>
  <c r="AE192" i="10" s="1"/>
  <c r="AC191" i="10"/>
  <c r="AB191" i="10"/>
  <c r="AA191" i="10"/>
  <c r="Y191" i="10"/>
  <c r="X191" i="10"/>
  <c r="W191" i="10"/>
  <c r="AE191" i="10" s="1"/>
  <c r="AC190" i="10"/>
  <c r="AB190" i="10"/>
  <c r="AA190" i="10"/>
  <c r="Y190" i="10"/>
  <c r="X190" i="10"/>
  <c r="W190" i="10"/>
  <c r="AE190" i="10" s="1"/>
  <c r="AC189" i="10"/>
  <c r="AB189" i="10"/>
  <c r="AA189" i="10"/>
  <c r="Y189" i="10"/>
  <c r="X189" i="10"/>
  <c r="W189" i="10"/>
  <c r="AE189" i="10" s="1"/>
  <c r="AC188" i="10"/>
  <c r="AB188" i="10"/>
  <c r="AA188" i="10"/>
  <c r="Y188" i="10"/>
  <c r="X188" i="10"/>
  <c r="W188" i="10"/>
  <c r="AE188" i="10" s="1"/>
  <c r="AC187" i="10"/>
  <c r="AB187" i="10"/>
  <c r="AA187" i="10"/>
  <c r="Y187" i="10"/>
  <c r="X187" i="10"/>
  <c r="W187" i="10"/>
  <c r="AE187" i="10" s="1"/>
  <c r="AC186" i="10"/>
  <c r="AB186" i="10"/>
  <c r="AA186" i="10"/>
  <c r="Y186" i="10"/>
  <c r="X186" i="10"/>
  <c r="W186" i="10"/>
  <c r="AE186" i="10" s="1"/>
  <c r="AC185" i="10"/>
  <c r="AB185" i="10"/>
  <c r="AA185" i="10"/>
  <c r="Y185" i="10"/>
  <c r="X185" i="10"/>
  <c r="W185" i="10"/>
  <c r="AE185" i="10" s="1"/>
  <c r="AC184" i="10"/>
  <c r="AB184" i="10"/>
  <c r="AA184" i="10"/>
  <c r="Y184" i="10"/>
  <c r="X184" i="10"/>
  <c r="W184" i="10"/>
  <c r="AE184" i="10" s="1"/>
  <c r="AC183" i="10"/>
  <c r="AB183" i="10"/>
  <c r="AA183" i="10"/>
  <c r="Y183" i="10"/>
  <c r="X183" i="10"/>
  <c r="W183" i="10"/>
  <c r="AE183" i="10" s="1"/>
  <c r="AC182" i="10"/>
  <c r="AB182" i="10"/>
  <c r="AA182" i="10"/>
  <c r="Y182" i="10"/>
  <c r="X182" i="10"/>
  <c r="W182" i="10"/>
  <c r="AE182" i="10" s="1"/>
  <c r="AC181" i="10"/>
  <c r="AB181" i="10"/>
  <c r="AA181" i="10"/>
  <c r="Y181" i="10"/>
  <c r="X181" i="10"/>
  <c r="W181" i="10"/>
  <c r="AE181" i="10" s="1"/>
  <c r="AC180" i="10"/>
  <c r="AB180" i="10"/>
  <c r="AA180" i="10"/>
  <c r="Y180" i="10"/>
  <c r="X180" i="10"/>
  <c r="W180" i="10"/>
  <c r="AE180" i="10" s="1"/>
  <c r="AC179" i="10"/>
  <c r="AB179" i="10"/>
  <c r="AA179" i="10"/>
  <c r="Y179" i="10"/>
  <c r="X179" i="10"/>
  <c r="W179" i="10"/>
  <c r="AE179" i="10" s="1"/>
  <c r="AC178" i="10"/>
  <c r="AB178" i="10"/>
  <c r="AA178" i="10"/>
  <c r="Y178" i="10"/>
  <c r="X178" i="10"/>
  <c r="W178" i="10"/>
  <c r="AE178" i="10" s="1"/>
  <c r="AC177" i="10"/>
  <c r="AB177" i="10"/>
  <c r="AA177" i="10"/>
  <c r="Y177" i="10"/>
  <c r="X177" i="10"/>
  <c r="W177" i="10"/>
  <c r="AE177" i="10" s="1"/>
  <c r="AC176" i="10"/>
  <c r="AB176" i="10"/>
  <c r="AA176" i="10"/>
  <c r="Y176" i="10"/>
  <c r="X176" i="10"/>
  <c r="W176" i="10"/>
  <c r="AE176" i="10" s="1"/>
  <c r="AC175" i="10"/>
  <c r="AB175" i="10"/>
  <c r="AA175" i="10"/>
  <c r="Y175" i="10"/>
  <c r="X175" i="10"/>
  <c r="W175" i="10"/>
  <c r="AE175" i="10" s="1"/>
  <c r="AC174" i="10"/>
  <c r="AB174" i="10"/>
  <c r="AA174" i="10"/>
  <c r="Y174" i="10"/>
  <c r="X174" i="10"/>
  <c r="W174" i="10"/>
  <c r="AE174" i="10" s="1"/>
  <c r="AC173" i="10"/>
  <c r="AB173" i="10"/>
  <c r="AA173" i="10"/>
  <c r="Y173" i="10"/>
  <c r="X173" i="10"/>
  <c r="W173" i="10"/>
  <c r="AE173" i="10" s="1"/>
  <c r="AC172" i="10"/>
  <c r="AB172" i="10"/>
  <c r="AA172" i="10"/>
  <c r="Y172" i="10"/>
  <c r="X172" i="10"/>
  <c r="W172" i="10"/>
  <c r="AE172" i="10" s="1"/>
  <c r="AC171" i="10"/>
  <c r="AB171" i="10"/>
  <c r="AA171" i="10"/>
  <c r="Y171" i="10"/>
  <c r="X171" i="10"/>
  <c r="W171" i="10"/>
  <c r="AE171" i="10" s="1"/>
  <c r="AC170" i="10"/>
  <c r="AB170" i="10"/>
  <c r="AA170" i="10"/>
  <c r="Y170" i="10"/>
  <c r="X170" i="10"/>
  <c r="W170" i="10"/>
  <c r="AE170" i="10" s="1"/>
  <c r="AC169" i="10"/>
  <c r="AB169" i="10"/>
  <c r="AA169" i="10"/>
  <c r="Y169" i="10"/>
  <c r="X169" i="10"/>
  <c r="W169" i="10"/>
  <c r="AE169" i="10" s="1"/>
  <c r="AC168" i="10"/>
  <c r="AB168" i="10"/>
  <c r="AA168" i="10"/>
  <c r="Y168" i="10"/>
  <c r="X168" i="10"/>
  <c r="W168" i="10"/>
  <c r="AE168" i="10" s="1"/>
  <c r="AC167" i="10"/>
  <c r="AB167" i="10"/>
  <c r="AA167" i="10"/>
  <c r="Y167" i="10"/>
  <c r="X167" i="10"/>
  <c r="W167" i="10"/>
  <c r="AE167" i="10" s="1"/>
  <c r="AC166" i="10"/>
  <c r="AB166" i="10"/>
  <c r="AA166" i="10"/>
  <c r="Y166" i="10"/>
  <c r="X166" i="10"/>
  <c r="W166" i="10"/>
  <c r="AE166" i="10" s="1"/>
  <c r="AC165" i="10"/>
  <c r="AB165" i="10"/>
  <c r="AA165" i="10"/>
  <c r="Y165" i="10"/>
  <c r="X165" i="10"/>
  <c r="W165" i="10"/>
  <c r="AE165" i="10" s="1"/>
  <c r="AC164" i="10"/>
  <c r="AB164" i="10"/>
  <c r="AA164" i="10"/>
  <c r="Y164" i="10"/>
  <c r="X164" i="10"/>
  <c r="W164" i="10"/>
  <c r="AE164" i="10" s="1"/>
  <c r="AC163" i="10"/>
  <c r="AB163" i="10"/>
  <c r="AA163" i="10"/>
  <c r="Y163" i="10"/>
  <c r="X163" i="10"/>
  <c r="W163" i="10"/>
  <c r="AE163" i="10" s="1"/>
  <c r="AC162" i="10"/>
  <c r="AB162" i="10"/>
  <c r="AA162" i="10"/>
  <c r="Y162" i="10"/>
  <c r="X162" i="10"/>
  <c r="W162" i="10"/>
  <c r="AE162" i="10" s="1"/>
  <c r="AC161" i="10"/>
  <c r="AB161" i="10"/>
  <c r="AA161" i="10"/>
  <c r="Y161" i="10"/>
  <c r="X161" i="10"/>
  <c r="W161" i="10"/>
  <c r="AE161" i="10" s="1"/>
  <c r="AC160" i="10"/>
  <c r="AB160" i="10"/>
  <c r="AA160" i="10"/>
  <c r="Y160" i="10"/>
  <c r="X160" i="10"/>
  <c r="W160" i="10"/>
  <c r="AE160" i="10" s="1"/>
  <c r="AC159" i="10"/>
  <c r="AB159" i="10"/>
  <c r="AA159" i="10"/>
  <c r="Y159" i="10"/>
  <c r="X159" i="10"/>
  <c r="W159" i="10"/>
  <c r="AE159" i="10" s="1"/>
  <c r="AC158" i="10"/>
  <c r="AB158" i="10"/>
  <c r="AA158" i="10"/>
  <c r="Y158" i="10"/>
  <c r="X158" i="10"/>
  <c r="W158" i="10"/>
  <c r="AE158" i="10" s="1"/>
  <c r="AC157" i="10"/>
  <c r="AB157" i="10"/>
  <c r="AA157" i="10"/>
  <c r="Y157" i="10"/>
  <c r="X157" i="10"/>
  <c r="W157" i="10"/>
  <c r="AE157" i="10" s="1"/>
  <c r="AC156" i="10"/>
  <c r="AB156" i="10"/>
  <c r="AA156" i="10"/>
  <c r="Y156" i="10"/>
  <c r="X156" i="10"/>
  <c r="W156" i="10"/>
  <c r="AE156" i="10" s="1"/>
  <c r="AC155" i="10"/>
  <c r="AB155" i="10"/>
  <c r="AA155" i="10"/>
  <c r="Y155" i="10"/>
  <c r="X155" i="10"/>
  <c r="W155" i="10"/>
  <c r="AE155" i="10" s="1"/>
  <c r="AC154" i="10"/>
  <c r="AB154" i="10"/>
  <c r="AA154" i="10"/>
  <c r="Y154" i="10"/>
  <c r="X154" i="10"/>
  <c r="W154" i="10"/>
  <c r="AE154" i="10" s="1"/>
  <c r="AC153" i="10"/>
  <c r="AB153" i="10"/>
  <c r="AA153" i="10"/>
  <c r="Y153" i="10"/>
  <c r="X153" i="10"/>
  <c r="W153" i="10"/>
  <c r="AE153" i="10" s="1"/>
  <c r="AC152" i="10"/>
  <c r="AB152" i="10"/>
  <c r="AA152" i="10"/>
  <c r="Y152" i="10"/>
  <c r="X152" i="10"/>
  <c r="W152" i="10"/>
  <c r="AE152" i="10" s="1"/>
  <c r="AC151" i="10"/>
  <c r="AB151" i="10"/>
  <c r="AA151" i="10"/>
  <c r="Y151" i="10"/>
  <c r="X151" i="10"/>
  <c r="W151" i="10"/>
  <c r="AE151" i="10" s="1"/>
  <c r="AC150" i="10"/>
  <c r="AB150" i="10"/>
  <c r="AA150" i="10"/>
  <c r="Y150" i="10"/>
  <c r="X150" i="10"/>
  <c r="W150" i="10"/>
  <c r="AE150" i="10" s="1"/>
  <c r="AC149" i="10"/>
  <c r="AB149" i="10"/>
  <c r="AA149" i="10"/>
  <c r="Y149" i="10"/>
  <c r="X149" i="10"/>
  <c r="W149" i="10"/>
  <c r="AE149" i="10" s="1"/>
  <c r="AC148" i="10"/>
  <c r="AB148" i="10"/>
  <c r="AA148" i="10"/>
  <c r="Y148" i="10"/>
  <c r="X148" i="10"/>
  <c r="W148" i="10"/>
  <c r="AE148" i="10" s="1"/>
  <c r="AC147" i="10"/>
  <c r="AB147" i="10"/>
  <c r="AA147" i="10"/>
  <c r="Y147" i="10"/>
  <c r="X147" i="10"/>
  <c r="W147" i="10"/>
  <c r="AE147" i="10" s="1"/>
  <c r="AC146" i="10"/>
  <c r="AB146" i="10"/>
  <c r="AA146" i="10"/>
  <c r="Y146" i="10"/>
  <c r="X146" i="10"/>
  <c r="W146" i="10"/>
  <c r="AE146" i="10" s="1"/>
  <c r="AC145" i="10"/>
  <c r="AB145" i="10"/>
  <c r="AA145" i="10"/>
  <c r="Y145" i="10"/>
  <c r="X145" i="10"/>
  <c r="W145" i="10"/>
  <c r="AE145" i="10" s="1"/>
  <c r="AC144" i="10"/>
  <c r="AB144" i="10"/>
  <c r="AA144" i="10"/>
  <c r="Y144" i="10"/>
  <c r="X144" i="10"/>
  <c r="W144" i="10"/>
  <c r="AE144" i="10" s="1"/>
  <c r="AC143" i="10"/>
  <c r="AB143" i="10"/>
  <c r="AA143" i="10"/>
  <c r="Y143" i="10"/>
  <c r="X143" i="10"/>
  <c r="W143" i="10"/>
  <c r="AE143" i="10" s="1"/>
  <c r="AC142" i="10"/>
  <c r="AB142" i="10"/>
  <c r="AA142" i="10"/>
  <c r="Y142" i="10"/>
  <c r="X142" i="10"/>
  <c r="W142" i="10"/>
  <c r="AE142" i="10" s="1"/>
  <c r="AC141" i="10"/>
  <c r="AB141" i="10"/>
  <c r="AA141" i="10"/>
  <c r="Y141" i="10"/>
  <c r="X141" i="10"/>
  <c r="W141" i="10"/>
  <c r="AE141" i="10" s="1"/>
  <c r="AC140" i="10"/>
  <c r="AB140" i="10"/>
  <c r="AA140" i="10"/>
  <c r="Y140" i="10"/>
  <c r="X140" i="10"/>
  <c r="W140" i="10"/>
  <c r="AE140" i="10" s="1"/>
  <c r="AC139" i="10"/>
  <c r="AB139" i="10"/>
  <c r="AA139" i="10"/>
  <c r="Y139" i="10"/>
  <c r="X139" i="10"/>
  <c r="W139" i="10"/>
  <c r="AE139" i="10" s="1"/>
  <c r="AC138" i="10"/>
  <c r="AB138" i="10"/>
  <c r="AA138" i="10"/>
  <c r="Y138" i="10"/>
  <c r="X138" i="10"/>
  <c r="W138" i="10"/>
  <c r="AE138" i="10" s="1"/>
  <c r="AC137" i="10"/>
  <c r="AB137" i="10"/>
  <c r="AA137" i="10"/>
  <c r="Y137" i="10"/>
  <c r="X137" i="10"/>
  <c r="W137" i="10"/>
  <c r="AE137" i="10" s="1"/>
  <c r="AC136" i="10"/>
  <c r="AB136" i="10"/>
  <c r="AA136" i="10"/>
  <c r="Y136" i="10"/>
  <c r="X136" i="10"/>
  <c r="W136" i="10"/>
  <c r="AE136" i="10" s="1"/>
  <c r="AC135" i="10"/>
  <c r="AB135" i="10"/>
  <c r="AA135" i="10"/>
  <c r="Y135" i="10"/>
  <c r="X135" i="10"/>
  <c r="W135" i="10"/>
  <c r="AE135" i="10" s="1"/>
  <c r="AC134" i="10"/>
  <c r="AB134" i="10"/>
  <c r="AA134" i="10"/>
  <c r="Y134" i="10"/>
  <c r="X134" i="10"/>
  <c r="W134" i="10"/>
  <c r="AE134" i="10" s="1"/>
  <c r="AC133" i="10"/>
  <c r="AB133" i="10"/>
  <c r="AA133" i="10"/>
  <c r="Y133" i="10"/>
  <c r="X133" i="10"/>
  <c r="W133" i="10"/>
  <c r="AE133" i="10" s="1"/>
  <c r="AC132" i="10"/>
  <c r="AB132" i="10"/>
  <c r="AA132" i="10"/>
  <c r="Y132" i="10"/>
  <c r="X132" i="10"/>
  <c r="W132" i="10"/>
  <c r="AE132" i="10" s="1"/>
  <c r="AC131" i="10"/>
  <c r="AB131" i="10"/>
  <c r="AA131" i="10"/>
  <c r="Y131" i="10"/>
  <c r="X131" i="10"/>
  <c r="W131" i="10"/>
  <c r="AE131" i="10" s="1"/>
  <c r="AC130" i="10"/>
  <c r="AB130" i="10"/>
  <c r="AA130" i="10"/>
  <c r="Y130" i="10"/>
  <c r="X130" i="10"/>
  <c r="W130" i="10"/>
  <c r="AE130" i="10" s="1"/>
  <c r="AC129" i="10"/>
  <c r="AB129" i="10"/>
  <c r="AA129" i="10"/>
  <c r="Y129" i="10"/>
  <c r="X129" i="10"/>
  <c r="W129" i="10"/>
  <c r="AE129" i="10" s="1"/>
  <c r="AC128" i="10"/>
  <c r="AB128" i="10"/>
  <c r="AA128" i="10"/>
  <c r="Y128" i="10"/>
  <c r="X128" i="10"/>
  <c r="W128" i="10"/>
  <c r="AE128" i="10" s="1"/>
  <c r="AC127" i="10"/>
  <c r="AB127" i="10"/>
  <c r="AA127" i="10"/>
  <c r="Y127" i="10"/>
  <c r="X127" i="10"/>
  <c r="W127" i="10"/>
  <c r="AE127" i="10" s="1"/>
  <c r="AC126" i="10"/>
  <c r="AB126" i="10"/>
  <c r="AA126" i="10"/>
  <c r="Y126" i="10"/>
  <c r="X126" i="10"/>
  <c r="W126" i="10"/>
  <c r="AE126" i="10" s="1"/>
  <c r="AC125" i="10"/>
  <c r="AB125" i="10"/>
  <c r="AA125" i="10"/>
  <c r="Y125" i="10"/>
  <c r="X125" i="10"/>
  <c r="W125" i="10"/>
  <c r="AE125" i="10" s="1"/>
  <c r="AC124" i="10"/>
  <c r="AB124" i="10"/>
  <c r="AA124" i="10"/>
  <c r="Y124" i="10"/>
  <c r="X124" i="10"/>
  <c r="W124" i="10"/>
  <c r="AE124" i="10" s="1"/>
  <c r="AC123" i="10"/>
  <c r="AB123" i="10"/>
  <c r="AA123" i="10"/>
  <c r="Y123" i="10"/>
  <c r="X123" i="10"/>
  <c r="W123" i="10"/>
  <c r="AE123" i="10" s="1"/>
  <c r="AC122" i="10"/>
  <c r="AB122" i="10"/>
  <c r="AA122" i="10"/>
  <c r="Y122" i="10"/>
  <c r="X122" i="10"/>
  <c r="W122" i="10"/>
  <c r="AE122" i="10" s="1"/>
  <c r="AC121" i="10"/>
  <c r="AB121" i="10"/>
  <c r="AA121" i="10"/>
  <c r="Y121" i="10"/>
  <c r="X121" i="10"/>
  <c r="W121" i="10"/>
  <c r="AE121" i="10" s="1"/>
  <c r="AC120" i="10"/>
  <c r="AB120" i="10"/>
  <c r="AA120" i="10"/>
  <c r="Y120" i="10"/>
  <c r="X120" i="10"/>
  <c r="W120" i="10"/>
  <c r="AE120" i="10" s="1"/>
  <c r="AC119" i="10"/>
  <c r="AB119" i="10"/>
  <c r="AA119" i="10"/>
  <c r="Y119" i="10"/>
  <c r="X119" i="10"/>
  <c r="W119" i="10"/>
  <c r="AE119" i="10" s="1"/>
  <c r="AC118" i="10"/>
  <c r="AB118" i="10"/>
  <c r="AA118" i="10"/>
  <c r="Y118" i="10"/>
  <c r="X118" i="10"/>
  <c r="W118" i="10"/>
  <c r="AE118" i="10" s="1"/>
  <c r="AC117" i="10"/>
  <c r="AB117" i="10"/>
  <c r="AA117" i="10"/>
  <c r="Y117" i="10"/>
  <c r="X117" i="10"/>
  <c r="W117" i="10"/>
  <c r="AE117" i="10" s="1"/>
  <c r="AC116" i="10"/>
  <c r="AB116" i="10"/>
  <c r="AA116" i="10"/>
  <c r="Y116" i="10"/>
  <c r="X116" i="10"/>
  <c r="W116" i="10"/>
  <c r="AE116" i="10" s="1"/>
  <c r="AC115" i="10"/>
  <c r="AB115" i="10"/>
  <c r="AA115" i="10"/>
  <c r="Y115" i="10"/>
  <c r="X115" i="10"/>
  <c r="W115" i="10"/>
  <c r="AE115" i="10" s="1"/>
  <c r="AC114" i="10"/>
  <c r="AB114" i="10"/>
  <c r="AA114" i="10"/>
  <c r="Y114" i="10"/>
  <c r="X114" i="10"/>
  <c r="W114" i="10"/>
  <c r="AE114" i="10" s="1"/>
  <c r="AC113" i="10"/>
  <c r="AB113" i="10"/>
  <c r="AA113" i="10"/>
  <c r="Y113" i="10"/>
  <c r="X113" i="10"/>
  <c r="W113" i="10"/>
  <c r="AE113" i="10" s="1"/>
  <c r="AC112" i="10"/>
  <c r="AB112" i="10"/>
  <c r="AA112" i="10"/>
  <c r="Y112" i="10"/>
  <c r="X112" i="10"/>
  <c r="W112" i="10"/>
  <c r="AE112" i="10" s="1"/>
  <c r="AC111" i="10"/>
  <c r="AB111" i="10"/>
  <c r="AA111" i="10"/>
  <c r="Y111" i="10"/>
  <c r="X111" i="10"/>
  <c r="W111" i="10"/>
  <c r="AE111" i="10" s="1"/>
  <c r="AC110" i="10"/>
  <c r="AB110" i="10"/>
  <c r="AA110" i="10"/>
  <c r="Y110" i="10"/>
  <c r="X110" i="10"/>
  <c r="W110" i="10"/>
  <c r="AE110" i="10" s="1"/>
  <c r="AC109" i="10"/>
  <c r="AB109" i="10"/>
  <c r="AA109" i="10"/>
  <c r="Y109" i="10"/>
  <c r="X109" i="10"/>
  <c r="W109" i="10"/>
  <c r="AE109" i="10" s="1"/>
  <c r="AC108" i="10"/>
  <c r="AB108" i="10"/>
  <c r="AA108" i="10"/>
  <c r="Y108" i="10"/>
  <c r="X108" i="10"/>
  <c r="W108" i="10"/>
  <c r="AE108" i="10" s="1"/>
  <c r="AC107" i="10"/>
  <c r="AB107" i="10"/>
  <c r="AA107" i="10"/>
  <c r="Y107" i="10"/>
  <c r="X107" i="10"/>
  <c r="W107" i="10"/>
  <c r="AE107" i="10" s="1"/>
  <c r="AC106" i="10"/>
  <c r="AB106" i="10"/>
  <c r="AA106" i="10"/>
  <c r="Y106" i="10"/>
  <c r="X106" i="10"/>
  <c r="W106" i="10"/>
  <c r="AE106" i="10" s="1"/>
  <c r="AC105" i="10"/>
  <c r="AB105" i="10"/>
  <c r="AA105" i="10"/>
  <c r="Y105" i="10"/>
  <c r="X105" i="10"/>
  <c r="W105" i="10"/>
  <c r="AE105" i="10" s="1"/>
  <c r="AC104" i="10"/>
  <c r="AB104" i="10"/>
  <c r="AA104" i="10"/>
  <c r="Y104" i="10"/>
  <c r="X104" i="10"/>
  <c r="W104" i="10"/>
  <c r="AE104" i="10" s="1"/>
  <c r="AC103" i="10"/>
  <c r="AB103" i="10"/>
  <c r="AA103" i="10"/>
  <c r="Y103" i="10"/>
  <c r="X103" i="10"/>
  <c r="W103" i="10"/>
  <c r="AE103" i="10" s="1"/>
  <c r="AC102" i="10"/>
  <c r="AB102" i="10"/>
  <c r="AA102" i="10"/>
  <c r="Y102" i="10"/>
  <c r="X102" i="10"/>
  <c r="W102" i="10"/>
  <c r="AE102" i="10" s="1"/>
  <c r="AC101" i="10"/>
  <c r="AB101" i="10"/>
  <c r="AA101" i="10"/>
  <c r="Y101" i="10"/>
  <c r="X101" i="10"/>
  <c r="W101" i="10"/>
  <c r="AE101" i="10" s="1"/>
  <c r="AC100" i="10"/>
  <c r="AB100" i="10"/>
  <c r="AA100" i="10"/>
  <c r="Y100" i="10"/>
  <c r="X100" i="10"/>
  <c r="W100" i="10"/>
  <c r="AE100" i="10" s="1"/>
  <c r="AC99" i="10"/>
  <c r="AB99" i="10"/>
  <c r="AA99" i="10"/>
  <c r="Y99" i="10"/>
  <c r="X99" i="10"/>
  <c r="W99" i="10"/>
  <c r="AE99" i="10" s="1"/>
  <c r="AC98" i="10"/>
  <c r="AB98" i="10"/>
  <c r="AA98" i="10"/>
  <c r="Y98" i="10"/>
  <c r="X98" i="10"/>
  <c r="W98" i="10"/>
  <c r="AE98" i="10" s="1"/>
  <c r="AC97" i="10"/>
  <c r="AB97" i="10"/>
  <c r="AA97" i="10"/>
  <c r="Y97" i="10"/>
  <c r="X97" i="10"/>
  <c r="W97" i="10"/>
  <c r="AE97" i="10" s="1"/>
  <c r="AC96" i="10"/>
  <c r="AB96" i="10"/>
  <c r="AA96" i="10"/>
  <c r="Y96" i="10"/>
  <c r="X96" i="10"/>
  <c r="W96" i="10"/>
  <c r="AE96" i="10" s="1"/>
  <c r="AC95" i="10"/>
  <c r="AB95" i="10"/>
  <c r="AA95" i="10"/>
  <c r="Y95" i="10"/>
  <c r="X95" i="10"/>
  <c r="W95" i="10"/>
  <c r="AE95" i="10" s="1"/>
  <c r="AC94" i="10"/>
  <c r="AB94" i="10"/>
  <c r="AA94" i="10"/>
  <c r="Y94" i="10"/>
  <c r="X94" i="10"/>
  <c r="W94" i="10"/>
  <c r="AE94" i="10" s="1"/>
  <c r="AC93" i="10"/>
  <c r="AB93" i="10"/>
  <c r="AA93" i="10"/>
  <c r="Y93" i="10"/>
  <c r="X93" i="10"/>
  <c r="W93" i="10"/>
  <c r="AE93" i="10" s="1"/>
  <c r="AC92" i="10"/>
  <c r="AB92" i="10"/>
  <c r="AA92" i="10"/>
  <c r="Y92" i="10"/>
  <c r="X92" i="10"/>
  <c r="W92" i="10"/>
  <c r="AE92" i="10" s="1"/>
  <c r="AC91" i="10"/>
  <c r="AB91" i="10"/>
  <c r="AA91" i="10"/>
  <c r="Y91" i="10"/>
  <c r="X91" i="10"/>
  <c r="W91" i="10"/>
  <c r="AE91" i="10" s="1"/>
  <c r="AC90" i="10"/>
  <c r="AB90" i="10"/>
  <c r="AA90" i="10"/>
  <c r="Y90" i="10"/>
  <c r="X90" i="10"/>
  <c r="W90" i="10"/>
  <c r="AE90" i="10" s="1"/>
  <c r="AC89" i="10"/>
  <c r="AB89" i="10"/>
  <c r="AA89" i="10"/>
  <c r="Y89" i="10"/>
  <c r="X89" i="10"/>
  <c r="W89" i="10"/>
  <c r="AE89" i="10" s="1"/>
  <c r="AC88" i="10"/>
  <c r="AB88" i="10"/>
  <c r="AA88" i="10"/>
  <c r="Y88" i="10"/>
  <c r="X88" i="10"/>
  <c r="W88" i="10"/>
  <c r="AE88" i="10" s="1"/>
  <c r="AC87" i="10"/>
  <c r="AB87" i="10"/>
  <c r="AA87" i="10"/>
  <c r="Y87" i="10"/>
  <c r="X87" i="10"/>
  <c r="W87" i="10"/>
  <c r="AE87" i="10" s="1"/>
  <c r="AC86" i="10"/>
  <c r="AB86" i="10"/>
  <c r="AA86" i="10"/>
  <c r="Y86" i="10"/>
  <c r="X86" i="10"/>
  <c r="W86" i="10"/>
  <c r="AE86" i="10" s="1"/>
  <c r="AC85" i="10"/>
  <c r="AB85" i="10"/>
  <c r="AA85" i="10"/>
  <c r="Y85" i="10"/>
  <c r="X85" i="10"/>
  <c r="W85" i="10"/>
  <c r="AE85" i="10" s="1"/>
  <c r="AC84" i="10"/>
  <c r="AB84" i="10"/>
  <c r="AA84" i="10"/>
  <c r="Y84" i="10"/>
  <c r="X84" i="10"/>
  <c r="W84" i="10"/>
  <c r="AE84" i="10" s="1"/>
  <c r="AC83" i="10"/>
  <c r="AB83" i="10"/>
  <c r="AA83" i="10"/>
  <c r="Y83" i="10"/>
  <c r="X83" i="10"/>
  <c r="W83" i="10"/>
  <c r="AE83" i="10" s="1"/>
  <c r="AC82" i="10"/>
  <c r="AB82" i="10"/>
  <c r="AA82" i="10"/>
  <c r="Y82" i="10"/>
  <c r="X82" i="10"/>
  <c r="W82" i="10"/>
  <c r="AE82" i="10" s="1"/>
  <c r="AC81" i="10"/>
  <c r="AB81" i="10"/>
  <c r="AA81" i="10"/>
  <c r="Y81" i="10"/>
  <c r="X81" i="10"/>
  <c r="W81" i="10"/>
  <c r="AE81" i="10" s="1"/>
  <c r="AC80" i="10"/>
  <c r="AB80" i="10"/>
  <c r="AA80" i="10"/>
  <c r="Y80" i="10"/>
  <c r="X80" i="10"/>
  <c r="W80" i="10"/>
  <c r="AE80" i="10" s="1"/>
  <c r="AC79" i="10"/>
  <c r="AB79" i="10"/>
  <c r="AA79" i="10"/>
  <c r="Y79" i="10"/>
  <c r="X79" i="10"/>
  <c r="W79" i="10"/>
  <c r="AE79" i="10" s="1"/>
  <c r="AC78" i="10"/>
  <c r="AB78" i="10"/>
  <c r="AA78" i="10"/>
  <c r="Y78" i="10"/>
  <c r="X78" i="10"/>
  <c r="W78" i="10"/>
  <c r="AE78" i="10" s="1"/>
  <c r="AC77" i="10"/>
  <c r="AB77" i="10"/>
  <c r="AA77" i="10"/>
  <c r="Y77" i="10"/>
  <c r="X77" i="10"/>
  <c r="W77" i="10"/>
  <c r="AE77" i="10" s="1"/>
  <c r="AC76" i="10"/>
  <c r="AB76" i="10"/>
  <c r="AA76" i="10"/>
  <c r="Y76" i="10"/>
  <c r="X76" i="10"/>
  <c r="W76" i="10"/>
  <c r="AE76" i="10" s="1"/>
  <c r="AC75" i="10"/>
  <c r="AB75" i="10"/>
  <c r="AA75" i="10"/>
  <c r="Y75" i="10"/>
  <c r="X75" i="10"/>
  <c r="W75" i="10"/>
  <c r="AE75" i="10" s="1"/>
  <c r="AC74" i="10"/>
  <c r="AB74" i="10"/>
  <c r="AA74" i="10"/>
  <c r="Y74" i="10"/>
  <c r="X74" i="10"/>
  <c r="W74" i="10"/>
  <c r="AE74" i="10" s="1"/>
  <c r="AC73" i="10"/>
  <c r="AB73" i="10"/>
  <c r="AA73" i="10"/>
  <c r="Y73" i="10"/>
  <c r="X73" i="10"/>
  <c r="W73" i="10"/>
  <c r="AE73" i="10" s="1"/>
  <c r="AC72" i="10"/>
  <c r="AB72" i="10"/>
  <c r="AA72" i="10"/>
  <c r="Y72" i="10"/>
  <c r="X72" i="10"/>
  <c r="W72" i="10"/>
  <c r="AE72" i="10" s="1"/>
  <c r="AC71" i="10"/>
  <c r="AB71" i="10"/>
  <c r="AA71" i="10"/>
  <c r="Y71" i="10"/>
  <c r="X71" i="10"/>
  <c r="W71" i="10"/>
  <c r="AE71" i="10" s="1"/>
  <c r="AC70" i="10"/>
  <c r="AB70" i="10"/>
  <c r="AA70" i="10"/>
  <c r="Y70" i="10"/>
  <c r="X70" i="10"/>
  <c r="W70" i="10"/>
  <c r="AE70" i="10" s="1"/>
  <c r="AC69" i="10"/>
  <c r="AB69" i="10"/>
  <c r="AA69" i="10"/>
  <c r="Y69" i="10"/>
  <c r="X69" i="10"/>
  <c r="W69" i="10"/>
  <c r="AE69" i="10" s="1"/>
  <c r="AC68" i="10"/>
  <c r="AB68" i="10"/>
  <c r="AA68" i="10"/>
  <c r="Y68" i="10"/>
  <c r="X68" i="10"/>
  <c r="W68" i="10"/>
  <c r="AE68" i="10" s="1"/>
  <c r="AC67" i="10"/>
  <c r="AB67" i="10"/>
  <c r="AA67" i="10"/>
  <c r="Y67" i="10"/>
  <c r="X67" i="10"/>
  <c r="W67" i="10"/>
  <c r="AE67" i="10" s="1"/>
  <c r="AC66" i="10"/>
  <c r="AB66" i="10"/>
  <c r="AA66" i="10"/>
  <c r="Y66" i="10"/>
  <c r="X66" i="10"/>
  <c r="W66" i="10"/>
  <c r="AE66" i="10" s="1"/>
  <c r="AC65" i="10"/>
  <c r="AB65" i="10"/>
  <c r="AA65" i="10"/>
  <c r="Y65" i="10"/>
  <c r="X65" i="10"/>
  <c r="W65" i="10"/>
  <c r="AE65" i="10" s="1"/>
  <c r="AC64" i="10"/>
  <c r="AB64" i="10"/>
  <c r="AA64" i="10"/>
  <c r="Y64" i="10"/>
  <c r="X64" i="10"/>
  <c r="W64" i="10"/>
  <c r="AE64" i="10" s="1"/>
  <c r="AC63" i="10"/>
  <c r="AB63" i="10"/>
  <c r="AA63" i="10"/>
  <c r="Y63" i="10"/>
  <c r="X63" i="10"/>
  <c r="W63" i="10"/>
  <c r="AE63" i="10" s="1"/>
  <c r="AC62" i="10"/>
  <c r="AB62" i="10"/>
  <c r="AA62" i="10"/>
  <c r="Y62" i="10"/>
  <c r="X62" i="10"/>
  <c r="W62" i="10"/>
  <c r="AE62" i="10" s="1"/>
  <c r="AC61" i="10"/>
  <c r="AB61" i="10"/>
  <c r="AA61" i="10"/>
  <c r="Y61" i="10"/>
  <c r="X61" i="10"/>
  <c r="W61" i="10"/>
  <c r="AE61" i="10" s="1"/>
  <c r="AC60" i="10"/>
  <c r="AB60" i="10"/>
  <c r="AA60" i="10"/>
  <c r="Y60" i="10"/>
  <c r="X60" i="10"/>
  <c r="W60" i="10"/>
  <c r="AE60" i="10" s="1"/>
  <c r="AC59" i="10"/>
  <c r="AB59" i="10"/>
  <c r="AA59" i="10"/>
  <c r="Y59" i="10"/>
  <c r="X59" i="10"/>
  <c r="W59" i="10"/>
  <c r="AE59" i="10" s="1"/>
  <c r="AC58" i="10"/>
  <c r="AB58" i="10"/>
  <c r="AA58" i="10"/>
  <c r="Y58" i="10"/>
  <c r="X58" i="10"/>
  <c r="W58" i="10"/>
  <c r="AE58" i="10" s="1"/>
  <c r="AC57" i="10"/>
  <c r="AB57" i="10"/>
  <c r="AA57" i="10"/>
  <c r="Y57" i="10"/>
  <c r="X57" i="10"/>
  <c r="W57" i="10"/>
  <c r="AE57" i="10" s="1"/>
  <c r="AC56" i="10"/>
  <c r="AB56" i="10"/>
  <c r="AA56" i="10"/>
  <c r="Y56" i="10"/>
  <c r="X56" i="10"/>
  <c r="W56" i="10"/>
  <c r="AE56" i="10" s="1"/>
  <c r="AC55" i="10"/>
  <c r="AB55" i="10"/>
  <c r="AA55" i="10"/>
  <c r="Y55" i="10"/>
  <c r="X55" i="10"/>
  <c r="W55" i="10"/>
  <c r="AE55" i="10" s="1"/>
  <c r="AC54" i="10"/>
  <c r="AB54" i="10"/>
  <c r="AA54" i="10"/>
  <c r="Y54" i="10"/>
  <c r="X54" i="10"/>
  <c r="W54" i="10"/>
  <c r="AE54" i="10" s="1"/>
  <c r="AC53" i="10"/>
  <c r="AB53" i="10"/>
  <c r="AA53" i="10"/>
  <c r="Y53" i="10"/>
  <c r="X53" i="10"/>
  <c r="W53" i="10"/>
  <c r="AE53" i="10" s="1"/>
  <c r="AC52" i="10"/>
  <c r="AB52" i="10"/>
  <c r="AA52" i="10"/>
  <c r="Y52" i="10"/>
  <c r="X52" i="10"/>
  <c r="W52" i="10"/>
  <c r="AE52" i="10" s="1"/>
  <c r="AC51" i="10"/>
  <c r="AB51" i="10"/>
  <c r="AA51" i="10"/>
  <c r="Y51" i="10"/>
  <c r="X51" i="10"/>
  <c r="W51" i="10"/>
  <c r="AE51" i="10" s="1"/>
  <c r="AC50" i="10"/>
  <c r="AB50" i="10"/>
  <c r="AA50" i="10"/>
  <c r="Y50" i="10"/>
  <c r="X50" i="10"/>
  <c r="W50" i="10"/>
  <c r="AE50" i="10" s="1"/>
  <c r="AC49" i="10"/>
  <c r="AB49" i="10"/>
  <c r="AA49" i="10"/>
  <c r="Y49" i="10"/>
  <c r="X49" i="10"/>
  <c r="W49" i="10"/>
  <c r="AE49" i="10" s="1"/>
  <c r="AC48" i="10"/>
  <c r="AB48" i="10"/>
  <c r="AA48" i="10"/>
  <c r="Y48" i="10"/>
  <c r="X48" i="10"/>
  <c r="W48" i="10"/>
  <c r="AE48" i="10" s="1"/>
  <c r="AC47" i="10"/>
  <c r="AB47" i="10"/>
  <c r="AA47" i="10"/>
  <c r="Y47" i="10"/>
  <c r="X47" i="10"/>
  <c r="W47" i="10"/>
  <c r="AE47" i="10" s="1"/>
  <c r="AC46" i="10"/>
  <c r="AB46" i="10"/>
  <c r="AA46" i="10"/>
  <c r="Y46" i="10"/>
  <c r="X46" i="10"/>
  <c r="W46" i="10"/>
  <c r="AE46" i="10" s="1"/>
  <c r="AC45" i="10"/>
  <c r="AB45" i="10"/>
  <c r="AA45" i="10"/>
  <c r="Y45" i="10"/>
  <c r="X45" i="10"/>
  <c r="W45" i="10"/>
  <c r="AE45" i="10" s="1"/>
  <c r="AC44" i="10"/>
  <c r="AB44" i="10"/>
  <c r="AA44" i="10"/>
  <c r="Y44" i="10"/>
  <c r="X44" i="10"/>
  <c r="W44" i="10"/>
  <c r="AE44" i="10" s="1"/>
  <c r="AC43" i="10"/>
  <c r="AB43" i="10"/>
  <c r="AA43" i="10"/>
  <c r="Y43" i="10"/>
  <c r="X43" i="10"/>
  <c r="W43" i="10"/>
  <c r="AE43" i="10" s="1"/>
  <c r="AC42" i="10"/>
  <c r="AB42" i="10"/>
  <c r="AA42" i="10"/>
  <c r="Y42" i="10"/>
  <c r="X42" i="10"/>
  <c r="W42" i="10"/>
  <c r="AE42" i="10" s="1"/>
  <c r="AC41" i="10"/>
  <c r="AB41" i="10"/>
  <c r="AA41" i="10"/>
  <c r="Y41" i="10"/>
  <c r="X41" i="10"/>
  <c r="W41" i="10"/>
  <c r="AE41" i="10" s="1"/>
  <c r="AC40" i="10"/>
  <c r="AB40" i="10"/>
  <c r="AA40" i="10"/>
  <c r="Y40" i="10"/>
  <c r="X40" i="10"/>
  <c r="W40" i="10"/>
  <c r="AE40" i="10" s="1"/>
  <c r="AC39" i="10"/>
  <c r="AB39" i="10"/>
  <c r="AA39" i="10"/>
  <c r="Y39" i="10"/>
  <c r="X39" i="10"/>
  <c r="W39" i="10"/>
  <c r="AE39" i="10" s="1"/>
  <c r="AC38" i="10"/>
  <c r="AB38" i="10"/>
  <c r="AA38" i="10"/>
  <c r="Y38" i="10"/>
  <c r="X38" i="10"/>
  <c r="W38" i="10"/>
  <c r="AE38" i="10" s="1"/>
  <c r="AC37" i="10"/>
  <c r="AB37" i="10"/>
  <c r="AA37" i="10"/>
  <c r="Y37" i="10"/>
  <c r="X37" i="10"/>
  <c r="W37" i="10"/>
  <c r="AE37" i="10" s="1"/>
  <c r="AC36" i="10"/>
  <c r="AB36" i="10"/>
  <c r="AA36" i="10"/>
  <c r="Y36" i="10"/>
  <c r="X36" i="10"/>
  <c r="W36" i="10"/>
  <c r="AE36" i="10" s="1"/>
  <c r="AC35" i="10"/>
  <c r="AB35" i="10"/>
  <c r="AA35" i="10"/>
  <c r="Y35" i="10"/>
  <c r="X35" i="10"/>
  <c r="W35" i="10"/>
  <c r="AE35" i="10" s="1"/>
  <c r="AC34" i="10"/>
  <c r="AB34" i="10"/>
  <c r="AA34" i="10"/>
  <c r="Y34" i="10"/>
  <c r="X34" i="10"/>
  <c r="W34" i="10"/>
  <c r="AE34" i="10" s="1"/>
  <c r="AC33" i="10"/>
  <c r="AB33" i="10"/>
  <c r="AA33" i="10"/>
  <c r="Y33" i="10"/>
  <c r="X33" i="10"/>
  <c r="W33" i="10"/>
  <c r="AE33" i="10" s="1"/>
  <c r="AC32" i="10"/>
  <c r="AB32" i="10"/>
  <c r="AA32" i="10"/>
  <c r="Y32" i="10"/>
  <c r="X32" i="10"/>
  <c r="W32" i="10"/>
  <c r="AE32" i="10" s="1"/>
  <c r="AC31" i="10"/>
  <c r="AB31" i="10"/>
  <c r="AA31" i="10"/>
  <c r="Y31" i="10"/>
  <c r="X31" i="10"/>
  <c r="W31" i="10"/>
  <c r="AE31" i="10" s="1"/>
  <c r="AC30" i="10"/>
  <c r="AB30" i="10"/>
  <c r="AA30" i="10"/>
  <c r="Y30" i="10"/>
  <c r="X30" i="10"/>
  <c r="W30" i="10"/>
  <c r="AE30" i="10" s="1"/>
  <c r="AC29" i="10"/>
  <c r="AB29" i="10"/>
  <c r="AA29" i="10"/>
  <c r="Y29" i="10"/>
  <c r="X29" i="10"/>
  <c r="W29" i="10"/>
  <c r="AE29" i="10" s="1"/>
  <c r="AC28" i="10"/>
  <c r="AB28" i="10"/>
  <c r="AA28" i="10"/>
  <c r="Y28" i="10"/>
  <c r="X28" i="10"/>
  <c r="W28" i="10"/>
  <c r="AE28" i="10" s="1"/>
  <c r="AC27" i="10"/>
  <c r="AB27" i="10"/>
  <c r="AA27" i="10"/>
  <c r="Y27" i="10"/>
  <c r="X27" i="10"/>
  <c r="W27" i="10"/>
  <c r="AE27" i="10" s="1"/>
  <c r="AC26" i="10"/>
  <c r="AB26" i="10"/>
  <c r="AA26" i="10"/>
  <c r="Y26" i="10"/>
  <c r="X26" i="10"/>
  <c r="W26" i="10"/>
  <c r="AE26" i="10" s="1"/>
  <c r="AC25" i="10"/>
  <c r="AB25" i="10"/>
  <c r="AA25" i="10"/>
  <c r="Y25" i="10"/>
  <c r="X25" i="10"/>
  <c r="W25" i="10"/>
  <c r="AE25" i="10" s="1"/>
  <c r="AC24" i="10"/>
  <c r="AB24" i="10"/>
  <c r="AA24" i="10"/>
  <c r="Y24" i="10"/>
  <c r="X24" i="10"/>
  <c r="W24" i="10"/>
  <c r="AE24" i="10" s="1"/>
  <c r="AC23" i="10"/>
  <c r="AB23" i="10"/>
  <c r="AA23" i="10"/>
  <c r="Y23" i="10"/>
  <c r="X23" i="10"/>
  <c r="W23" i="10"/>
  <c r="AE23" i="10" s="1"/>
  <c r="AC22" i="10"/>
  <c r="AB22" i="10"/>
  <c r="AA22" i="10"/>
  <c r="Y22" i="10"/>
  <c r="X22" i="10"/>
  <c r="W22" i="10"/>
  <c r="AE22" i="10" s="1"/>
  <c r="AC21" i="10"/>
  <c r="AB21" i="10"/>
  <c r="AA21" i="10"/>
  <c r="Y21" i="10"/>
  <c r="X21" i="10"/>
  <c r="W21" i="10"/>
  <c r="AE21" i="10" s="1"/>
  <c r="AC20" i="10"/>
  <c r="AB20" i="10"/>
  <c r="AA20" i="10"/>
  <c r="Y20" i="10"/>
  <c r="X20" i="10"/>
  <c r="W20" i="10"/>
  <c r="AE20" i="10" s="1"/>
  <c r="AC19" i="10"/>
  <c r="AB19" i="10"/>
  <c r="AA19" i="10"/>
  <c r="Y19" i="10"/>
  <c r="X19" i="10"/>
  <c r="W19" i="10"/>
  <c r="AE19" i="10" s="1"/>
  <c r="AC18" i="10"/>
  <c r="AB18" i="10"/>
  <c r="AA18" i="10"/>
  <c r="Y18" i="10"/>
  <c r="X18" i="10"/>
  <c r="W18" i="10"/>
  <c r="AE18" i="10" s="1"/>
  <c r="AC17" i="10"/>
  <c r="AB17" i="10"/>
  <c r="AA17" i="10"/>
  <c r="Y17" i="10"/>
  <c r="X17" i="10"/>
  <c r="W17" i="10"/>
  <c r="AE17" i="10" s="1"/>
  <c r="W10" i="10"/>
  <c r="X10" i="10"/>
  <c r="Y10" i="10"/>
  <c r="AA10" i="10"/>
  <c r="AB10" i="10"/>
  <c r="W11" i="10"/>
  <c r="X11" i="10"/>
  <c r="Y11" i="10"/>
  <c r="AA11" i="10"/>
  <c r="AB11" i="10"/>
  <c r="AC11" i="10"/>
  <c r="W12" i="10"/>
  <c r="AE12" i="10" s="1"/>
  <c r="X12" i="10"/>
  <c r="Y12" i="10"/>
  <c r="AA12" i="10"/>
  <c r="AB12" i="10"/>
  <c r="AC12" i="10"/>
  <c r="W13" i="10"/>
  <c r="X13" i="10"/>
  <c r="Y13" i="10"/>
  <c r="AA13" i="10"/>
  <c r="AB13" i="10"/>
  <c r="AC13" i="10"/>
  <c r="W14" i="10"/>
  <c r="AE14" i="10" s="1"/>
  <c r="X14" i="10"/>
  <c r="Y14" i="10"/>
  <c r="AA14" i="10"/>
  <c r="AB14" i="10"/>
  <c r="AC14" i="10"/>
  <c r="W15" i="10"/>
  <c r="AE15" i="10" s="1"/>
  <c r="X15" i="10"/>
  <c r="Y15" i="10"/>
  <c r="AA15" i="10"/>
  <c r="AB15" i="10"/>
  <c r="AC15" i="10"/>
  <c r="W16" i="10"/>
  <c r="AE16" i="10" s="1"/>
  <c r="X16" i="10"/>
  <c r="Y16" i="10"/>
  <c r="AA16" i="10"/>
  <c r="AB16" i="10"/>
  <c r="AC16" i="10"/>
  <c r="AC9" i="10"/>
  <c r="AB9" i="10"/>
  <c r="AA9" i="10"/>
  <c r="W9" i="10"/>
  <c r="Y9" i="10"/>
  <c r="X9" i="10"/>
  <c r="AW2011" i="11"/>
  <c r="AV2011" i="11"/>
  <c r="AT2011" i="11" s="1"/>
  <c r="AU2011" i="11"/>
  <c r="AS2011" i="11"/>
  <c r="AR2011" i="11"/>
  <c r="AQ2011" i="11"/>
  <c r="AW2010" i="11"/>
  <c r="AV2010" i="11"/>
  <c r="AT2010" i="11" s="1"/>
  <c r="AU2010" i="11"/>
  <c r="AS2010" i="11"/>
  <c r="AR2010" i="11"/>
  <c r="AQ2010" i="11"/>
  <c r="AW2009" i="11"/>
  <c r="AV2009" i="11"/>
  <c r="AT2009" i="11" s="1"/>
  <c r="AU2009" i="11"/>
  <c r="AS2009" i="11"/>
  <c r="AR2009" i="11"/>
  <c r="AQ2009" i="11"/>
  <c r="AW2008" i="11"/>
  <c r="AV2008" i="11"/>
  <c r="AT2008" i="11" s="1"/>
  <c r="AU2008" i="11"/>
  <c r="AS2008" i="11"/>
  <c r="AR2008" i="11"/>
  <c r="AQ2008" i="11"/>
  <c r="AW2007" i="11"/>
  <c r="AV2007" i="11"/>
  <c r="AT2007" i="11" s="1"/>
  <c r="AU2007" i="11"/>
  <c r="AS2007" i="11"/>
  <c r="AR2007" i="11"/>
  <c r="AQ2007" i="11"/>
  <c r="AW2006" i="11"/>
  <c r="AV2006" i="11"/>
  <c r="AT2006" i="11" s="1"/>
  <c r="AU2006" i="11"/>
  <c r="AS2006" i="11"/>
  <c r="AR2006" i="11"/>
  <c r="AQ2006" i="11"/>
  <c r="AW2005" i="11"/>
  <c r="AV2005" i="11"/>
  <c r="AT2005" i="11" s="1"/>
  <c r="AU2005" i="11"/>
  <c r="AS2005" i="11"/>
  <c r="AR2005" i="11"/>
  <c r="AQ2005" i="11"/>
  <c r="AW2004" i="11"/>
  <c r="AV2004" i="11"/>
  <c r="AT2004" i="11" s="1"/>
  <c r="AU2004" i="11"/>
  <c r="AS2004" i="11"/>
  <c r="AR2004" i="11"/>
  <c r="AQ2004" i="11"/>
  <c r="AW2003" i="11"/>
  <c r="AV2003" i="11"/>
  <c r="AT2003" i="11" s="1"/>
  <c r="AU2003" i="11"/>
  <c r="AS2003" i="11"/>
  <c r="AR2003" i="11"/>
  <c r="AQ2003" i="11"/>
  <c r="AW2002" i="11"/>
  <c r="AV2002" i="11"/>
  <c r="AT2002" i="11" s="1"/>
  <c r="AU2002" i="11"/>
  <c r="AS2002" i="11"/>
  <c r="AR2002" i="11"/>
  <c r="AQ2002" i="11"/>
  <c r="AW2001" i="11"/>
  <c r="AV2001" i="11"/>
  <c r="AT2001" i="11" s="1"/>
  <c r="AU2001" i="11"/>
  <c r="AS2001" i="11"/>
  <c r="AR2001" i="11"/>
  <c r="AQ2001" i="11"/>
  <c r="AW2000" i="11"/>
  <c r="AV2000" i="11"/>
  <c r="AT2000" i="11" s="1"/>
  <c r="AU2000" i="11"/>
  <c r="AS2000" i="11"/>
  <c r="AR2000" i="11"/>
  <c r="AQ2000" i="11"/>
  <c r="AW1999" i="11"/>
  <c r="AV1999" i="11"/>
  <c r="AT1999" i="11" s="1"/>
  <c r="AU1999" i="11"/>
  <c r="AS1999" i="11"/>
  <c r="AR1999" i="11"/>
  <c r="AQ1999" i="11"/>
  <c r="AW1998" i="11"/>
  <c r="AV1998" i="11"/>
  <c r="AT1998" i="11" s="1"/>
  <c r="AU1998" i="11"/>
  <c r="AS1998" i="11"/>
  <c r="AR1998" i="11"/>
  <c r="AQ1998" i="11"/>
  <c r="AW1997" i="11"/>
  <c r="AV1997" i="11"/>
  <c r="AT1997" i="11" s="1"/>
  <c r="AU1997" i="11"/>
  <c r="AS1997" i="11"/>
  <c r="AR1997" i="11"/>
  <c r="AQ1997" i="11"/>
  <c r="AW1996" i="11"/>
  <c r="AV1996" i="11"/>
  <c r="AT1996" i="11" s="1"/>
  <c r="AU1996" i="11"/>
  <c r="AS1996" i="11"/>
  <c r="AR1996" i="11"/>
  <c r="AQ1996" i="11"/>
  <c r="AW1995" i="11"/>
  <c r="AV1995" i="11"/>
  <c r="AT1995" i="11" s="1"/>
  <c r="AU1995" i="11"/>
  <c r="AS1995" i="11"/>
  <c r="AR1995" i="11"/>
  <c r="AQ1995" i="11"/>
  <c r="AW1994" i="11"/>
  <c r="AV1994" i="11"/>
  <c r="AT1994" i="11" s="1"/>
  <c r="AU1994" i="11"/>
  <c r="AS1994" i="11"/>
  <c r="AR1994" i="11"/>
  <c r="AQ1994" i="11"/>
  <c r="AW1993" i="11"/>
  <c r="AV1993" i="11"/>
  <c r="AT1993" i="11" s="1"/>
  <c r="AU1993" i="11"/>
  <c r="AS1993" i="11"/>
  <c r="AR1993" i="11"/>
  <c r="AQ1993" i="11"/>
  <c r="AW1992" i="11"/>
  <c r="AV1992" i="11"/>
  <c r="AT1992" i="11" s="1"/>
  <c r="AU1992" i="11"/>
  <c r="AS1992" i="11"/>
  <c r="AR1992" i="11"/>
  <c r="AQ1992" i="11"/>
  <c r="AW1991" i="11"/>
  <c r="AV1991" i="11"/>
  <c r="AT1991" i="11" s="1"/>
  <c r="AU1991" i="11"/>
  <c r="AS1991" i="11"/>
  <c r="AR1991" i="11"/>
  <c r="AQ1991" i="11"/>
  <c r="AW1990" i="11"/>
  <c r="AV1990" i="11"/>
  <c r="AT1990" i="11" s="1"/>
  <c r="AU1990" i="11"/>
  <c r="AS1990" i="11"/>
  <c r="AR1990" i="11"/>
  <c r="AQ1990" i="11"/>
  <c r="AW1989" i="11"/>
  <c r="AV1989" i="11"/>
  <c r="AT1989" i="11" s="1"/>
  <c r="AU1989" i="11"/>
  <c r="AS1989" i="11"/>
  <c r="AR1989" i="11"/>
  <c r="AQ1989" i="11"/>
  <c r="AW1988" i="11"/>
  <c r="AV1988" i="11"/>
  <c r="AT1988" i="11" s="1"/>
  <c r="AU1988" i="11"/>
  <c r="AS1988" i="11"/>
  <c r="AR1988" i="11"/>
  <c r="AQ1988" i="11"/>
  <c r="AW1987" i="11"/>
  <c r="AV1987" i="11"/>
  <c r="AT1987" i="11" s="1"/>
  <c r="AU1987" i="11"/>
  <c r="AS1987" i="11"/>
  <c r="AR1987" i="11"/>
  <c r="AQ1987" i="11"/>
  <c r="AW1986" i="11"/>
  <c r="AV1986" i="11"/>
  <c r="AT1986" i="11" s="1"/>
  <c r="AU1986" i="11"/>
  <c r="AS1986" i="11"/>
  <c r="AR1986" i="11"/>
  <c r="AQ1986" i="11"/>
  <c r="AW1985" i="11"/>
  <c r="AV1985" i="11"/>
  <c r="AT1985" i="11" s="1"/>
  <c r="AU1985" i="11"/>
  <c r="AS1985" i="11"/>
  <c r="AR1985" i="11"/>
  <c r="AQ1985" i="11"/>
  <c r="AW1984" i="11"/>
  <c r="AV1984" i="11"/>
  <c r="AT1984" i="11" s="1"/>
  <c r="AU1984" i="11"/>
  <c r="AS1984" i="11"/>
  <c r="AR1984" i="11"/>
  <c r="AQ1984" i="11"/>
  <c r="AW1983" i="11"/>
  <c r="AV1983" i="11"/>
  <c r="AT1983" i="11" s="1"/>
  <c r="AU1983" i="11"/>
  <c r="AS1983" i="11"/>
  <c r="AR1983" i="11"/>
  <c r="AQ1983" i="11"/>
  <c r="AW1982" i="11"/>
  <c r="AV1982" i="11"/>
  <c r="AT1982" i="11" s="1"/>
  <c r="AU1982" i="11"/>
  <c r="AS1982" i="11"/>
  <c r="AR1982" i="11"/>
  <c r="AQ1982" i="11"/>
  <c r="AW1981" i="11"/>
  <c r="AV1981" i="11"/>
  <c r="AT1981" i="11" s="1"/>
  <c r="AU1981" i="11"/>
  <c r="AS1981" i="11"/>
  <c r="AR1981" i="11"/>
  <c r="AQ1981" i="11"/>
  <c r="AW1980" i="11"/>
  <c r="AV1980" i="11"/>
  <c r="AT1980" i="11" s="1"/>
  <c r="AU1980" i="11"/>
  <c r="AS1980" i="11"/>
  <c r="AR1980" i="11"/>
  <c r="AQ1980" i="11"/>
  <c r="AW1979" i="11"/>
  <c r="AV1979" i="11"/>
  <c r="AT1979" i="11" s="1"/>
  <c r="AU1979" i="11"/>
  <c r="AS1979" i="11"/>
  <c r="AR1979" i="11"/>
  <c r="AQ1979" i="11"/>
  <c r="AW1978" i="11"/>
  <c r="AV1978" i="11"/>
  <c r="AT1978" i="11" s="1"/>
  <c r="AU1978" i="11"/>
  <c r="AS1978" i="11"/>
  <c r="AR1978" i="11"/>
  <c r="AQ1978" i="11"/>
  <c r="AW1977" i="11"/>
  <c r="AV1977" i="11"/>
  <c r="AT1977" i="11" s="1"/>
  <c r="AU1977" i="11"/>
  <c r="AS1977" i="11"/>
  <c r="AR1977" i="11"/>
  <c r="AQ1977" i="11"/>
  <c r="AW1976" i="11"/>
  <c r="AV1976" i="11"/>
  <c r="AT1976" i="11" s="1"/>
  <c r="AU1976" i="11"/>
  <c r="AS1976" i="11"/>
  <c r="AR1976" i="11"/>
  <c r="AQ1976" i="11"/>
  <c r="AW1975" i="11"/>
  <c r="AV1975" i="11"/>
  <c r="AT1975" i="11" s="1"/>
  <c r="AU1975" i="11"/>
  <c r="AS1975" i="11"/>
  <c r="AR1975" i="11"/>
  <c r="AQ1975" i="11"/>
  <c r="AW1974" i="11"/>
  <c r="AV1974" i="11"/>
  <c r="AT1974" i="11" s="1"/>
  <c r="AU1974" i="11"/>
  <c r="AS1974" i="11"/>
  <c r="AR1974" i="11"/>
  <c r="AQ1974" i="11"/>
  <c r="AW1973" i="11"/>
  <c r="AV1973" i="11"/>
  <c r="AT1973" i="11" s="1"/>
  <c r="AU1973" i="11"/>
  <c r="AS1973" i="11"/>
  <c r="AR1973" i="11"/>
  <c r="AQ1973" i="11"/>
  <c r="AW1972" i="11"/>
  <c r="AV1972" i="11"/>
  <c r="AT1972" i="11" s="1"/>
  <c r="AU1972" i="11"/>
  <c r="AS1972" i="11"/>
  <c r="AR1972" i="11"/>
  <c r="AQ1972" i="11"/>
  <c r="AW1971" i="11"/>
  <c r="AV1971" i="11"/>
  <c r="AT1971" i="11" s="1"/>
  <c r="AU1971" i="11"/>
  <c r="AS1971" i="11"/>
  <c r="AR1971" i="11"/>
  <c r="AQ1971" i="11"/>
  <c r="AW1970" i="11"/>
  <c r="AV1970" i="11"/>
  <c r="AT1970" i="11" s="1"/>
  <c r="AU1970" i="11"/>
  <c r="AS1970" i="11"/>
  <c r="AR1970" i="11"/>
  <c r="AQ1970" i="11"/>
  <c r="AW1969" i="11"/>
  <c r="AV1969" i="11"/>
  <c r="AT1969" i="11" s="1"/>
  <c r="AU1969" i="11"/>
  <c r="AS1969" i="11"/>
  <c r="AR1969" i="11"/>
  <c r="AQ1969" i="11"/>
  <c r="AW1968" i="11"/>
  <c r="AV1968" i="11"/>
  <c r="AT1968" i="11" s="1"/>
  <c r="AU1968" i="11"/>
  <c r="AS1968" i="11"/>
  <c r="AR1968" i="11"/>
  <c r="AQ1968" i="11"/>
  <c r="AW1967" i="11"/>
  <c r="AV1967" i="11"/>
  <c r="AT1967" i="11" s="1"/>
  <c r="AU1967" i="11"/>
  <c r="AS1967" i="11"/>
  <c r="AR1967" i="11"/>
  <c r="AQ1967" i="11"/>
  <c r="AW1966" i="11"/>
  <c r="AV1966" i="11"/>
  <c r="AT1966" i="11" s="1"/>
  <c r="AU1966" i="11"/>
  <c r="AS1966" i="11"/>
  <c r="AR1966" i="11"/>
  <c r="AQ1966" i="11"/>
  <c r="AW1965" i="11"/>
  <c r="AV1965" i="11"/>
  <c r="AT1965" i="11" s="1"/>
  <c r="AU1965" i="11"/>
  <c r="AS1965" i="11"/>
  <c r="AR1965" i="11"/>
  <c r="AQ1965" i="11"/>
  <c r="AW1964" i="11"/>
  <c r="AV1964" i="11"/>
  <c r="AT1964" i="11" s="1"/>
  <c r="AU1964" i="11"/>
  <c r="AS1964" i="11"/>
  <c r="AR1964" i="11"/>
  <c r="AQ1964" i="11"/>
  <c r="AW1963" i="11"/>
  <c r="AV1963" i="11"/>
  <c r="AT1963" i="11" s="1"/>
  <c r="AU1963" i="11"/>
  <c r="AS1963" i="11"/>
  <c r="AR1963" i="11"/>
  <c r="AQ1963" i="11"/>
  <c r="AW1962" i="11"/>
  <c r="AV1962" i="11"/>
  <c r="AT1962" i="11" s="1"/>
  <c r="AU1962" i="11"/>
  <c r="AS1962" i="11"/>
  <c r="AR1962" i="11"/>
  <c r="AQ1962" i="11"/>
  <c r="AK1962" i="11" s="1"/>
  <c r="AW1961" i="11"/>
  <c r="AV1961" i="11"/>
  <c r="AT1961" i="11" s="1"/>
  <c r="AU1961" i="11"/>
  <c r="AS1961" i="11"/>
  <c r="AR1961" i="11"/>
  <c r="AQ1961" i="11"/>
  <c r="AW1960" i="11"/>
  <c r="AV1960" i="11"/>
  <c r="AT1960" i="11" s="1"/>
  <c r="AU1960" i="11"/>
  <c r="AS1960" i="11"/>
  <c r="AR1960" i="11"/>
  <c r="AQ1960" i="11"/>
  <c r="AW1959" i="11"/>
  <c r="AV1959" i="11"/>
  <c r="AT1959" i="11" s="1"/>
  <c r="AU1959" i="11"/>
  <c r="AS1959" i="11"/>
  <c r="AR1959" i="11"/>
  <c r="AQ1959" i="11"/>
  <c r="AW1958" i="11"/>
  <c r="AV1958" i="11"/>
  <c r="AT1958" i="11" s="1"/>
  <c r="AU1958" i="11"/>
  <c r="AS1958" i="11"/>
  <c r="AR1958" i="11"/>
  <c r="AQ1958" i="11"/>
  <c r="AW1957" i="11"/>
  <c r="AV1957" i="11"/>
  <c r="AT1957" i="11" s="1"/>
  <c r="AU1957" i="11"/>
  <c r="AS1957" i="11"/>
  <c r="AR1957" i="11"/>
  <c r="AQ1957" i="11"/>
  <c r="AW1956" i="11"/>
  <c r="AV1956" i="11"/>
  <c r="AT1956" i="11" s="1"/>
  <c r="AU1956" i="11"/>
  <c r="AS1956" i="11"/>
  <c r="AR1956" i="11"/>
  <c r="AQ1956" i="11"/>
  <c r="AW1955" i="11"/>
  <c r="AV1955" i="11"/>
  <c r="AT1955" i="11" s="1"/>
  <c r="AU1955" i="11"/>
  <c r="AS1955" i="11"/>
  <c r="AR1955" i="11"/>
  <c r="AQ1955" i="11"/>
  <c r="AW1954" i="11"/>
  <c r="AV1954" i="11"/>
  <c r="AT1954" i="11" s="1"/>
  <c r="AU1954" i="11"/>
  <c r="AS1954" i="11"/>
  <c r="AR1954" i="11"/>
  <c r="AQ1954" i="11"/>
  <c r="AW1953" i="11"/>
  <c r="AV1953" i="11"/>
  <c r="AT1953" i="11" s="1"/>
  <c r="AU1953" i="11"/>
  <c r="AS1953" i="11"/>
  <c r="AR1953" i="11"/>
  <c r="AQ1953" i="11"/>
  <c r="AW1952" i="11"/>
  <c r="AV1952" i="11"/>
  <c r="AT1952" i="11" s="1"/>
  <c r="AU1952" i="11"/>
  <c r="AS1952" i="11"/>
  <c r="AR1952" i="11"/>
  <c r="AQ1952" i="11"/>
  <c r="AW1951" i="11"/>
  <c r="AV1951" i="11"/>
  <c r="AT1951" i="11" s="1"/>
  <c r="AU1951" i="11"/>
  <c r="AS1951" i="11"/>
  <c r="AR1951" i="11"/>
  <c r="AQ1951" i="11"/>
  <c r="AW1950" i="11"/>
  <c r="AV1950" i="11"/>
  <c r="AT1950" i="11" s="1"/>
  <c r="AU1950" i="11"/>
  <c r="AS1950" i="11"/>
  <c r="AR1950" i="11"/>
  <c r="AQ1950" i="11"/>
  <c r="AW1949" i="11"/>
  <c r="AV1949" i="11"/>
  <c r="AT1949" i="11" s="1"/>
  <c r="AU1949" i="11"/>
  <c r="AS1949" i="11"/>
  <c r="AR1949" i="11"/>
  <c r="AQ1949" i="11"/>
  <c r="AW1948" i="11"/>
  <c r="AV1948" i="11"/>
  <c r="AT1948" i="11" s="1"/>
  <c r="AU1948" i="11"/>
  <c r="AS1948" i="11"/>
  <c r="AR1948" i="11"/>
  <c r="AQ1948" i="11"/>
  <c r="AW1947" i="11"/>
  <c r="AV1947" i="11"/>
  <c r="AT1947" i="11" s="1"/>
  <c r="AU1947" i="11"/>
  <c r="AS1947" i="11"/>
  <c r="AR1947" i="11"/>
  <c r="AQ1947" i="11"/>
  <c r="AW1946" i="11"/>
  <c r="AV1946" i="11"/>
  <c r="AT1946" i="11" s="1"/>
  <c r="AU1946" i="11"/>
  <c r="AS1946" i="11"/>
  <c r="AR1946" i="11"/>
  <c r="AQ1946" i="11"/>
  <c r="AW1945" i="11"/>
  <c r="AV1945" i="11"/>
  <c r="AT1945" i="11" s="1"/>
  <c r="AU1945" i="11"/>
  <c r="AS1945" i="11"/>
  <c r="AR1945" i="11"/>
  <c r="AQ1945" i="11"/>
  <c r="AW1944" i="11"/>
  <c r="AV1944" i="11"/>
  <c r="AT1944" i="11" s="1"/>
  <c r="AU1944" i="11"/>
  <c r="AS1944" i="11"/>
  <c r="AR1944" i="11"/>
  <c r="AQ1944" i="11"/>
  <c r="AW1943" i="11"/>
  <c r="AV1943" i="11"/>
  <c r="AT1943" i="11" s="1"/>
  <c r="AU1943" i="11"/>
  <c r="AS1943" i="11"/>
  <c r="AR1943" i="11"/>
  <c r="AQ1943" i="11"/>
  <c r="AW1942" i="11"/>
  <c r="AV1942" i="11"/>
  <c r="AT1942" i="11" s="1"/>
  <c r="AU1942" i="11"/>
  <c r="AS1942" i="11"/>
  <c r="AR1942" i="11"/>
  <c r="AQ1942" i="11"/>
  <c r="AW1941" i="11"/>
  <c r="AV1941" i="11"/>
  <c r="AT1941" i="11" s="1"/>
  <c r="AU1941" i="11"/>
  <c r="AS1941" i="11"/>
  <c r="AR1941" i="11"/>
  <c r="AQ1941" i="11"/>
  <c r="AW1940" i="11"/>
  <c r="AV1940" i="11"/>
  <c r="AT1940" i="11" s="1"/>
  <c r="AU1940" i="11"/>
  <c r="AS1940" i="11"/>
  <c r="AR1940" i="11"/>
  <c r="AQ1940" i="11"/>
  <c r="AW1939" i="11"/>
  <c r="AV1939" i="11"/>
  <c r="AT1939" i="11" s="1"/>
  <c r="AU1939" i="11"/>
  <c r="AS1939" i="11"/>
  <c r="AR1939" i="11"/>
  <c r="AQ1939" i="11"/>
  <c r="AW1938" i="11"/>
  <c r="AV1938" i="11"/>
  <c r="AT1938" i="11" s="1"/>
  <c r="AU1938" i="11"/>
  <c r="AS1938" i="11"/>
  <c r="AR1938" i="11"/>
  <c r="AQ1938" i="11"/>
  <c r="AW1937" i="11"/>
  <c r="AV1937" i="11"/>
  <c r="AT1937" i="11" s="1"/>
  <c r="AU1937" i="11"/>
  <c r="AS1937" i="11"/>
  <c r="AR1937" i="11"/>
  <c r="AQ1937" i="11"/>
  <c r="AW1936" i="11"/>
  <c r="AV1936" i="11"/>
  <c r="AT1936" i="11" s="1"/>
  <c r="AU1936" i="11"/>
  <c r="AS1936" i="11"/>
  <c r="AR1936" i="11"/>
  <c r="AQ1936" i="11"/>
  <c r="AW1935" i="11"/>
  <c r="AV1935" i="11"/>
  <c r="AT1935" i="11" s="1"/>
  <c r="AU1935" i="11"/>
  <c r="AS1935" i="11"/>
  <c r="AR1935" i="11"/>
  <c r="AQ1935" i="11"/>
  <c r="AW1934" i="11"/>
  <c r="AV1934" i="11"/>
  <c r="AT1934" i="11" s="1"/>
  <c r="AU1934" i="11"/>
  <c r="AS1934" i="11"/>
  <c r="AR1934" i="11"/>
  <c r="AQ1934" i="11"/>
  <c r="AW1933" i="11"/>
  <c r="AV1933" i="11"/>
  <c r="AT1933" i="11" s="1"/>
  <c r="AU1933" i="11"/>
  <c r="AS1933" i="11"/>
  <c r="AR1933" i="11"/>
  <c r="AQ1933" i="11"/>
  <c r="AW1932" i="11"/>
  <c r="AV1932" i="11"/>
  <c r="AT1932" i="11" s="1"/>
  <c r="AU1932" i="11"/>
  <c r="AS1932" i="11"/>
  <c r="AR1932" i="11"/>
  <c r="AQ1932" i="11"/>
  <c r="AW1931" i="11"/>
  <c r="AV1931" i="11"/>
  <c r="AT1931" i="11" s="1"/>
  <c r="AU1931" i="11"/>
  <c r="AS1931" i="11"/>
  <c r="AR1931" i="11"/>
  <c r="AQ1931" i="11"/>
  <c r="AW1930" i="11"/>
  <c r="AV1930" i="11"/>
  <c r="AT1930" i="11" s="1"/>
  <c r="AU1930" i="11"/>
  <c r="AS1930" i="11"/>
  <c r="AR1930" i="11"/>
  <c r="AQ1930" i="11"/>
  <c r="AW1929" i="11"/>
  <c r="AV1929" i="11"/>
  <c r="AT1929" i="11" s="1"/>
  <c r="AU1929" i="11"/>
  <c r="AS1929" i="11"/>
  <c r="AR1929" i="11"/>
  <c r="AQ1929" i="11"/>
  <c r="AW1928" i="11"/>
  <c r="AV1928" i="11"/>
  <c r="AT1928" i="11" s="1"/>
  <c r="AU1928" i="11"/>
  <c r="AS1928" i="11"/>
  <c r="AR1928" i="11"/>
  <c r="AQ1928" i="11"/>
  <c r="AW1927" i="11"/>
  <c r="AV1927" i="11"/>
  <c r="AT1927" i="11" s="1"/>
  <c r="AU1927" i="11"/>
  <c r="AS1927" i="11"/>
  <c r="AR1927" i="11"/>
  <c r="AQ1927" i="11"/>
  <c r="AW1926" i="11"/>
  <c r="AV1926" i="11"/>
  <c r="AT1926" i="11" s="1"/>
  <c r="AU1926" i="11"/>
  <c r="AS1926" i="11"/>
  <c r="AR1926" i="11"/>
  <c r="AQ1926" i="11"/>
  <c r="AW1925" i="11"/>
  <c r="AV1925" i="11"/>
  <c r="AT1925" i="11" s="1"/>
  <c r="AU1925" i="11"/>
  <c r="AS1925" i="11"/>
  <c r="AR1925" i="11"/>
  <c r="AQ1925" i="11"/>
  <c r="AW1924" i="11"/>
  <c r="AV1924" i="11"/>
  <c r="AT1924" i="11" s="1"/>
  <c r="AU1924" i="11"/>
  <c r="AS1924" i="11"/>
  <c r="AR1924" i="11"/>
  <c r="AQ1924" i="11"/>
  <c r="AW1923" i="11"/>
  <c r="AV1923" i="11"/>
  <c r="AT1923" i="11" s="1"/>
  <c r="AU1923" i="11"/>
  <c r="AS1923" i="11"/>
  <c r="AR1923" i="11"/>
  <c r="AQ1923" i="11"/>
  <c r="AW1922" i="11"/>
  <c r="AV1922" i="11"/>
  <c r="AT1922" i="11" s="1"/>
  <c r="AU1922" i="11"/>
  <c r="AS1922" i="11"/>
  <c r="AR1922" i="11"/>
  <c r="AQ1922" i="11"/>
  <c r="AW1921" i="11"/>
  <c r="AV1921" i="11"/>
  <c r="AT1921" i="11" s="1"/>
  <c r="AU1921" i="11"/>
  <c r="AS1921" i="11"/>
  <c r="AR1921" i="11"/>
  <c r="AQ1921" i="11"/>
  <c r="AW1920" i="11"/>
  <c r="AV1920" i="11"/>
  <c r="AT1920" i="11" s="1"/>
  <c r="AU1920" i="11"/>
  <c r="AS1920" i="11"/>
  <c r="AR1920" i="11"/>
  <c r="AQ1920" i="11"/>
  <c r="AW1919" i="11"/>
  <c r="AV1919" i="11"/>
  <c r="AT1919" i="11" s="1"/>
  <c r="AU1919" i="11"/>
  <c r="AS1919" i="11"/>
  <c r="AR1919" i="11"/>
  <c r="AQ1919" i="11"/>
  <c r="AW1918" i="11"/>
  <c r="AV1918" i="11"/>
  <c r="AT1918" i="11" s="1"/>
  <c r="AU1918" i="11"/>
  <c r="AS1918" i="11"/>
  <c r="AR1918" i="11"/>
  <c r="AQ1918" i="11"/>
  <c r="AW1917" i="11"/>
  <c r="AV1917" i="11"/>
  <c r="AT1917" i="11" s="1"/>
  <c r="AU1917" i="11"/>
  <c r="AS1917" i="11"/>
  <c r="AR1917" i="11"/>
  <c r="AQ1917" i="11"/>
  <c r="AW1916" i="11"/>
  <c r="AV1916" i="11"/>
  <c r="AT1916" i="11" s="1"/>
  <c r="AU1916" i="11"/>
  <c r="AS1916" i="11"/>
  <c r="AR1916" i="11"/>
  <c r="AQ1916" i="11"/>
  <c r="AW1915" i="11"/>
  <c r="AV1915" i="11"/>
  <c r="AT1915" i="11" s="1"/>
  <c r="AU1915" i="11"/>
  <c r="AS1915" i="11"/>
  <c r="AR1915" i="11"/>
  <c r="AQ1915" i="11"/>
  <c r="AW1914" i="11"/>
  <c r="AV1914" i="11"/>
  <c r="AT1914" i="11" s="1"/>
  <c r="AU1914" i="11"/>
  <c r="AS1914" i="11"/>
  <c r="AR1914" i="11"/>
  <c r="AQ1914" i="11"/>
  <c r="AW1913" i="11"/>
  <c r="AV1913" i="11"/>
  <c r="AT1913" i="11" s="1"/>
  <c r="AU1913" i="11"/>
  <c r="AS1913" i="11"/>
  <c r="AR1913" i="11"/>
  <c r="AQ1913" i="11"/>
  <c r="AW1912" i="11"/>
  <c r="AV1912" i="11"/>
  <c r="AT1912" i="11" s="1"/>
  <c r="AU1912" i="11"/>
  <c r="AS1912" i="11"/>
  <c r="AR1912" i="11"/>
  <c r="AQ1912" i="11"/>
  <c r="AW1911" i="11"/>
  <c r="AV1911" i="11"/>
  <c r="AT1911" i="11" s="1"/>
  <c r="AU1911" i="11"/>
  <c r="AS1911" i="11"/>
  <c r="AR1911" i="11"/>
  <c r="AQ1911" i="11"/>
  <c r="AW1910" i="11"/>
  <c r="AV1910" i="11"/>
  <c r="AT1910" i="11" s="1"/>
  <c r="AU1910" i="11"/>
  <c r="AS1910" i="11"/>
  <c r="AR1910" i="11"/>
  <c r="AQ1910" i="11"/>
  <c r="AW1909" i="11"/>
  <c r="AV1909" i="11"/>
  <c r="AT1909" i="11" s="1"/>
  <c r="AU1909" i="11"/>
  <c r="AS1909" i="11"/>
  <c r="AR1909" i="11"/>
  <c r="AQ1909" i="11"/>
  <c r="AW1908" i="11"/>
  <c r="AV1908" i="11"/>
  <c r="AT1908" i="11" s="1"/>
  <c r="AU1908" i="11"/>
  <c r="AS1908" i="11"/>
  <c r="AR1908" i="11"/>
  <c r="AQ1908" i="11"/>
  <c r="AW1907" i="11"/>
  <c r="AV1907" i="11"/>
  <c r="AT1907" i="11" s="1"/>
  <c r="AU1907" i="11"/>
  <c r="AS1907" i="11"/>
  <c r="AR1907" i="11"/>
  <c r="AQ1907" i="11"/>
  <c r="AW1906" i="11"/>
  <c r="AV1906" i="11"/>
  <c r="AT1906" i="11" s="1"/>
  <c r="AU1906" i="11"/>
  <c r="AS1906" i="11"/>
  <c r="AR1906" i="11"/>
  <c r="AQ1906" i="11"/>
  <c r="AW1905" i="11"/>
  <c r="AV1905" i="11"/>
  <c r="AT1905" i="11" s="1"/>
  <c r="AU1905" i="11"/>
  <c r="AS1905" i="11"/>
  <c r="AR1905" i="11"/>
  <c r="AQ1905" i="11"/>
  <c r="AW1904" i="11"/>
  <c r="AV1904" i="11"/>
  <c r="AT1904" i="11" s="1"/>
  <c r="AU1904" i="11"/>
  <c r="AS1904" i="11"/>
  <c r="AR1904" i="11"/>
  <c r="AQ1904" i="11"/>
  <c r="AW1903" i="11"/>
  <c r="AV1903" i="11"/>
  <c r="AT1903" i="11" s="1"/>
  <c r="AU1903" i="11"/>
  <c r="AS1903" i="11"/>
  <c r="AR1903" i="11"/>
  <c r="AQ1903" i="11"/>
  <c r="AW1902" i="11"/>
  <c r="AV1902" i="11"/>
  <c r="AT1902" i="11" s="1"/>
  <c r="AU1902" i="11"/>
  <c r="AS1902" i="11"/>
  <c r="AR1902" i="11"/>
  <c r="AQ1902" i="11"/>
  <c r="AW1901" i="11"/>
  <c r="AV1901" i="11"/>
  <c r="AT1901" i="11" s="1"/>
  <c r="AU1901" i="11"/>
  <c r="AS1901" i="11"/>
  <c r="AR1901" i="11"/>
  <c r="AQ1901" i="11"/>
  <c r="AW1900" i="11"/>
  <c r="AV1900" i="11"/>
  <c r="AT1900" i="11" s="1"/>
  <c r="AU1900" i="11"/>
  <c r="AS1900" i="11"/>
  <c r="AR1900" i="11"/>
  <c r="AQ1900" i="11"/>
  <c r="AW1899" i="11"/>
  <c r="AV1899" i="11"/>
  <c r="AT1899" i="11" s="1"/>
  <c r="AU1899" i="11"/>
  <c r="AS1899" i="11"/>
  <c r="AR1899" i="11"/>
  <c r="AQ1899" i="11"/>
  <c r="AW1898" i="11"/>
  <c r="AV1898" i="11"/>
  <c r="AT1898" i="11" s="1"/>
  <c r="AU1898" i="11"/>
  <c r="AS1898" i="11"/>
  <c r="AR1898" i="11"/>
  <c r="AQ1898" i="11"/>
  <c r="AW1897" i="11"/>
  <c r="AV1897" i="11"/>
  <c r="AT1897" i="11" s="1"/>
  <c r="AU1897" i="11"/>
  <c r="AS1897" i="11"/>
  <c r="AR1897" i="11"/>
  <c r="AQ1897" i="11"/>
  <c r="AW1896" i="11"/>
  <c r="AV1896" i="11"/>
  <c r="AT1896" i="11" s="1"/>
  <c r="AU1896" i="11"/>
  <c r="AS1896" i="11"/>
  <c r="AR1896" i="11"/>
  <c r="AQ1896" i="11"/>
  <c r="AW1895" i="11"/>
  <c r="AV1895" i="11"/>
  <c r="AT1895" i="11" s="1"/>
  <c r="AU1895" i="11"/>
  <c r="AS1895" i="11"/>
  <c r="AR1895" i="11"/>
  <c r="AQ1895" i="11"/>
  <c r="AW1894" i="11"/>
  <c r="AV1894" i="11"/>
  <c r="AT1894" i="11" s="1"/>
  <c r="AU1894" i="11"/>
  <c r="AS1894" i="11"/>
  <c r="AR1894" i="11"/>
  <c r="AQ1894" i="11"/>
  <c r="AW1893" i="11"/>
  <c r="AV1893" i="11"/>
  <c r="AT1893" i="11" s="1"/>
  <c r="AU1893" i="11"/>
  <c r="AS1893" i="11"/>
  <c r="AR1893" i="11"/>
  <c r="AQ1893" i="11"/>
  <c r="AW1892" i="11"/>
  <c r="AV1892" i="11"/>
  <c r="AT1892" i="11" s="1"/>
  <c r="AU1892" i="11"/>
  <c r="AS1892" i="11"/>
  <c r="AR1892" i="11"/>
  <c r="AQ1892" i="11"/>
  <c r="AW1891" i="11"/>
  <c r="AV1891" i="11"/>
  <c r="AT1891" i="11" s="1"/>
  <c r="AU1891" i="11"/>
  <c r="AS1891" i="11"/>
  <c r="AR1891" i="11"/>
  <c r="AQ1891" i="11"/>
  <c r="AW1890" i="11"/>
  <c r="AV1890" i="11"/>
  <c r="AT1890" i="11" s="1"/>
  <c r="AU1890" i="11"/>
  <c r="AS1890" i="11"/>
  <c r="AR1890" i="11"/>
  <c r="AQ1890" i="11"/>
  <c r="AW1889" i="11"/>
  <c r="AV1889" i="11"/>
  <c r="AT1889" i="11" s="1"/>
  <c r="AU1889" i="11"/>
  <c r="AS1889" i="11"/>
  <c r="AR1889" i="11"/>
  <c r="AQ1889" i="11"/>
  <c r="AW1888" i="11"/>
  <c r="AV1888" i="11"/>
  <c r="AT1888" i="11" s="1"/>
  <c r="AU1888" i="11"/>
  <c r="AS1888" i="11"/>
  <c r="AR1888" i="11"/>
  <c r="AQ1888" i="11"/>
  <c r="AW1887" i="11"/>
  <c r="AV1887" i="11"/>
  <c r="AT1887" i="11" s="1"/>
  <c r="AU1887" i="11"/>
  <c r="AS1887" i="11"/>
  <c r="AR1887" i="11"/>
  <c r="AQ1887" i="11"/>
  <c r="AW1886" i="11"/>
  <c r="AV1886" i="11"/>
  <c r="AT1886" i="11" s="1"/>
  <c r="AU1886" i="11"/>
  <c r="AS1886" i="11"/>
  <c r="AR1886" i="11"/>
  <c r="AQ1886" i="11"/>
  <c r="AW1885" i="11"/>
  <c r="AV1885" i="11"/>
  <c r="AT1885" i="11" s="1"/>
  <c r="AU1885" i="11"/>
  <c r="AS1885" i="11"/>
  <c r="AR1885" i="11"/>
  <c r="AQ1885" i="11"/>
  <c r="AW1884" i="11"/>
  <c r="AV1884" i="11"/>
  <c r="AT1884" i="11" s="1"/>
  <c r="AU1884" i="11"/>
  <c r="AS1884" i="11"/>
  <c r="AR1884" i="11"/>
  <c r="AQ1884" i="11"/>
  <c r="AW1883" i="11"/>
  <c r="AV1883" i="11"/>
  <c r="AT1883" i="11" s="1"/>
  <c r="AU1883" i="11"/>
  <c r="AS1883" i="11"/>
  <c r="AR1883" i="11"/>
  <c r="AQ1883" i="11"/>
  <c r="AW1882" i="11"/>
  <c r="AV1882" i="11"/>
  <c r="AT1882" i="11" s="1"/>
  <c r="AU1882" i="11"/>
  <c r="AS1882" i="11"/>
  <c r="AR1882" i="11"/>
  <c r="AQ1882" i="11"/>
  <c r="AW1881" i="11"/>
  <c r="AV1881" i="11"/>
  <c r="AT1881" i="11" s="1"/>
  <c r="AU1881" i="11"/>
  <c r="AS1881" i="11"/>
  <c r="AR1881" i="11"/>
  <c r="AQ1881" i="11"/>
  <c r="AW1880" i="11"/>
  <c r="AV1880" i="11"/>
  <c r="AT1880" i="11" s="1"/>
  <c r="AU1880" i="11"/>
  <c r="AS1880" i="11"/>
  <c r="AR1880" i="11"/>
  <c r="AQ1880" i="11"/>
  <c r="AW1879" i="11"/>
  <c r="AV1879" i="11"/>
  <c r="AT1879" i="11" s="1"/>
  <c r="AU1879" i="11"/>
  <c r="AS1879" i="11"/>
  <c r="AR1879" i="11"/>
  <c r="AQ1879" i="11"/>
  <c r="AK1879" i="11" s="1"/>
  <c r="AW1878" i="11"/>
  <c r="AV1878" i="11"/>
  <c r="AT1878" i="11" s="1"/>
  <c r="AU1878" i="11"/>
  <c r="AS1878" i="11"/>
  <c r="AR1878" i="11"/>
  <c r="AQ1878" i="11"/>
  <c r="AK1878" i="11" s="1"/>
  <c r="AW1877" i="11"/>
  <c r="AV1877" i="11"/>
  <c r="AT1877" i="11" s="1"/>
  <c r="AU1877" i="11"/>
  <c r="AS1877" i="11"/>
  <c r="AR1877" i="11"/>
  <c r="AQ1877" i="11"/>
  <c r="AK1877" i="11" s="1"/>
  <c r="AW1876" i="11"/>
  <c r="AV1876" i="11"/>
  <c r="AT1876" i="11" s="1"/>
  <c r="AU1876" i="11"/>
  <c r="AS1876" i="11"/>
  <c r="AR1876" i="11"/>
  <c r="AQ1876" i="11"/>
  <c r="AK1876" i="11" s="1"/>
  <c r="AW1875" i="11"/>
  <c r="AV1875" i="11"/>
  <c r="AT1875" i="11" s="1"/>
  <c r="AU1875" i="11"/>
  <c r="AS1875" i="11"/>
  <c r="AR1875" i="11"/>
  <c r="AQ1875" i="11"/>
  <c r="AK1875" i="11" s="1"/>
  <c r="AW1874" i="11"/>
  <c r="AV1874" i="11"/>
  <c r="AT1874" i="11" s="1"/>
  <c r="AU1874" i="11"/>
  <c r="AS1874" i="11"/>
  <c r="AR1874" i="11"/>
  <c r="AQ1874" i="11"/>
  <c r="AW1873" i="11"/>
  <c r="AV1873" i="11"/>
  <c r="AT1873" i="11" s="1"/>
  <c r="AU1873" i="11"/>
  <c r="AS1873" i="11"/>
  <c r="AR1873" i="11"/>
  <c r="AQ1873" i="11"/>
  <c r="AW1872" i="11"/>
  <c r="AV1872" i="11"/>
  <c r="AT1872" i="11" s="1"/>
  <c r="AU1872" i="11"/>
  <c r="AS1872" i="11"/>
  <c r="AR1872" i="11"/>
  <c r="AQ1872" i="11"/>
  <c r="AW1871" i="11"/>
  <c r="AV1871" i="11"/>
  <c r="AT1871" i="11" s="1"/>
  <c r="AU1871" i="11"/>
  <c r="AS1871" i="11"/>
  <c r="AR1871" i="11"/>
  <c r="AQ1871" i="11"/>
  <c r="AW1870" i="11"/>
  <c r="AV1870" i="11"/>
  <c r="AT1870" i="11" s="1"/>
  <c r="AU1870" i="11"/>
  <c r="AS1870" i="11"/>
  <c r="AR1870" i="11"/>
  <c r="AQ1870" i="11"/>
  <c r="AW1869" i="11"/>
  <c r="AV1869" i="11"/>
  <c r="AT1869" i="11" s="1"/>
  <c r="AU1869" i="11"/>
  <c r="AS1869" i="11"/>
  <c r="AR1869" i="11"/>
  <c r="AQ1869" i="11"/>
  <c r="AW1868" i="11"/>
  <c r="AV1868" i="11"/>
  <c r="AT1868" i="11" s="1"/>
  <c r="AU1868" i="11"/>
  <c r="AS1868" i="11"/>
  <c r="AR1868" i="11"/>
  <c r="AQ1868" i="11"/>
  <c r="AW1867" i="11"/>
  <c r="AV1867" i="11"/>
  <c r="AT1867" i="11" s="1"/>
  <c r="AU1867" i="11"/>
  <c r="AS1867" i="11"/>
  <c r="AR1867" i="11"/>
  <c r="AQ1867" i="11"/>
  <c r="AW1866" i="11"/>
  <c r="AV1866" i="11"/>
  <c r="AU1866" i="11"/>
  <c r="AS1866" i="11"/>
  <c r="AR1866" i="11"/>
  <c r="AQ1866" i="11"/>
  <c r="AW1865" i="11"/>
  <c r="AV1865" i="11"/>
  <c r="AT1865" i="11" s="1"/>
  <c r="AU1865" i="11"/>
  <c r="AS1865" i="11"/>
  <c r="AR1865" i="11"/>
  <c r="AQ1865" i="11"/>
  <c r="AW1864" i="11"/>
  <c r="AV1864" i="11"/>
  <c r="AT1864" i="11" s="1"/>
  <c r="AU1864" i="11"/>
  <c r="AS1864" i="11"/>
  <c r="AR1864" i="11"/>
  <c r="AQ1864" i="11"/>
  <c r="AW1863" i="11"/>
  <c r="AV1863" i="11"/>
  <c r="AT1863" i="11" s="1"/>
  <c r="AU1863" i="11"/>
  <c r="AS1863" i="11"/>
  <c r="AR1863" i="11"/>
  <c r="AQ1863" i="11"/>
  <c r="AW1862" i="11"/>
  <c r="AV1862" i="11"/>
  <c r="AT1862" i="11" s="1"/>
  <c r="AU1862" i="11"/>
  <c r="AS1862" i="11"/>
  <c r="AR1862" i="11"/>
  <c r="AQ1862" i="11"/>
  <c r="AW1861" i="11"/>
  <c r="AV1861" i="11"/>
  <c r="AT1861" i="11" s="1"/>
  <c r="AU1861" i="11"/>
  <c r="AS1861" i="11"/>
  <c r="AR1861" i="11"/>
  <c r="AQ1861" i="11"/>
  <c r="AW1860" i="11"/>
  <c r="AV1860" i="11"/>
  <c r="AT1860" i="11" s="1"/>
  <c r="AU1860" i="11"/>
  <c r="AS1860" i="11"/>
  <c r="AR1860" i="11"/>
  <c r="AQ1860" i="11"/>
  <c r="AW1859" i="11"/>
  <c r="AV1859" i="11"/>
  <c r="AT1859" i="11" s="1"/>
  <c r="AU1859" i="11"/>
  <c r="AS1859" i="11"/>
  <c r="AR1859" i="11"/>
  <c r="AQ1859" i="11"/>
  <c r="AW1858" i="11"/>
  <c r="AV1858" i="11"/>
  <c r="AT1858" i="11" s="1"/>
  <c r="AU1858" i="11"/>
  <c r="AS1858" i="11"/>
  <c r="AR1858" i="11"/>
  <c r="AQ1858" i="11"/>
  <c r="AW1857" i="11"/>
  <c r="AV1857" i="11"/>
  <c r="AT1857" i="11" s="1"/>
  <c r="AU1857" i="11"/>
  <c r="AS1857" i="11"/>
  <c r="AR1857" i="11"/>
  <c r="AQ1857" i="11"/>
  <c r="AW1856" i="11"/>
  <c r="AV1856" i="11"/>
  <c r="AT1856" i="11" s="1"/>
  <c r="AU1856" i="11"/>
  <c r="AS1856" i="11"/>
  <c r="AR1856" i="11"/>
  <c r="AQ1856" i="11"/>
  <c r="AW1855" i="11"/>
  <c r="AV1855" i="11"/>
  <c r="AT1855" i="11" s="1"/>
  <c r="AU1855" i="11"/>
  <c r="AS1855" i="11"/>
  <c r="AR1855" i="11"/>
  <c r="AQ1855" i="11"/>
  <c r="AW1854" i="11"/>
  <c r="AV1854" i="11"/>
  <c r="AT1854" i="11" s="1"/>
  <c r="AU1854" i="11"/>
  <c r="AS1854" i="11"/>
  <c r="AR1854" i="11"/>
  <c r="AQ1854" i="11"/>
  <c r="AW1853" i="11"/>
  <c r="AV1853" i="11"/>
  <c r="AT1853" i="11" s="1"/>
  <c r="AU1853" i="11"/>
  <c r="AS1853" i="11"/>
  <c r="AR1853" i="11"/>
  <c r="AQ1853" i="11"/>
  <c r="AW1852" i="11"/>
  <c r="AV1852" i="11"/>
  <c r="AT1852" i="11" s="1"/>
  <c r="AU1852" i="11"/>
  <c r="AS1852" i="11"/>
  <c r="AR1852" i="11"/>
  <c r="AQ1852" i="11"/>
  <c r="AW1851" i="11"/>
  <c r="AV1851" i="11"/>
  <c r="AT1851" i="11" s="1"/>
  <c r="AU1851" i="11"/>
  <c r="AS1851" i="11"/>
  <c r="AR1851" i="11"/>
  <c r="AQ1851" i="11"/>
  <c r="AW1850" i="11"/>
  <c r="AV1850" i="11"/>
  <c r="AT1850" i="11" s="1"/>
  <c r="AU1850" i="11"/>
  <c r="AS1850" i="11"/>
  <c r="AR1850" i="11"/>
  <c r="AQ1850" i="11"/>
  <c r="AW1849" i="11"/>
  <c r="AV1849" i="11"/>
  <c r="AT1849" i="11" s="1"/>
  <c r="AU1849" i="11"/>
  <c r="AS1849" i="11"/>
  <c r="AR1849" i="11"/>
  <c r="AQ1849" i="11"/>
  <c r="AW1848" i="11"/>
  <c r="AV1848" i="11"/>
  <c r="AT1848" i="11" s="1"/>
  <c r="AU1848" i="11"/>
  <c r="AS1848" i="11"/>
  <c r="AR1848" i="11"/>
  <c r="AQ1848" i="11"/>
  <c r="AW1847" i="11"/>
  <c r="AV1847" i="11"/>
  <c r="AT1847" i="11" s="1"/>
  <c r="AU1847" i="11"/>
  <c r="AS1847" i="11"/>
  <c r="AR1847" i="11"/>
  <c r="AQ1847" i="11"/>
  <c r="AW1846" i="11"/>
  <c r="AV1846" i="11"/>
  <c r="AT1846" i="11" s="1"/>
  <c r="AU1846" i="11"/>
  <c r="AS1846" i="11"/>
  <c r="AR1846" i="11"/>
  <c r="AQ1846" i="11"/>
  <c r="AW1845" i="11"/>
  <c r="AV1845" i="11"/>
  <c r="AT1845" i="11" s="1"/>
  <c r="AU1845" i="11"/>
  <c r="AS1845" i="11"/>
  <c r="AR1845" i="11"/>
  <c r="AQ1845" i="11"/>
  <c r="AW1844" i="11"/>
  <c r="AV1844" i="11"/>
  <c r="AT1844" i="11" s="1"/>
  <c r="AU1844" i="11"/>
  <c r="AS1844" i="11"/>
  <c r="AR1844" i="11"/>
  <c r="AQ1844" i="11"/>
  <c r="AW1843" i="11"/>
  <c r="AV1843" i="11"/>
  <c r="AT1843" i="11" s="1"/>
  <c r="AU1843" i="11"/>
  <c r="AS1843" i="11"/>
  <c r="AR1843" i="11"/>
  <c r="AQ1843" i="11"/>
  <c r="AW1842" i="11"/>
  <c r="AV1842" i="11"/>
  <c r="AT1842" i="11" s="1"/>
  <c r="AU1842" i="11"/>
  <c r="AS1842" i="11"/>
  <c r="AR1842" i="11"/>
  <c r="AQ1842" i="11"/>
  <c r="AW1841" i="11"/>
  <c r="AV1841" i="11"/>
  <c r="AT1841" i="11" s="1"/>
  <c r="AU1841" i="11"/>
  <c r="AS1841" i="11"/>
  <c r="AR1841" i="11"/>
  <c r="AQ1841" i="11"/>
  <c r="AW1840" i="11"/>
  <c r="AV1840" i="11"/>
  <c r="AT1840" i="11" s="1"/>
  <c r="AU1840" i="11"/>
  <c r="AS1840" i="11"/>
  <c r="AR1840" i="11"/>
  <c r="AQ1840" i="11"/>
  <c r="AW1839" i="11"/>
  <c r="AV1839" i="11"/>
  <c r="AT1839" i="11" s="1"/>
  <c r="AU1839" i="11"/>
  <c r="AS1839" i="11"/>
  <c r="AR1839" i="11"/>
  <c r="AQ1839" i="11"/>
  <c r="AW1838" i="11"/>
  <c r="AV1838" i="11"/>
  <c r="AT1838" i="11" s="1"/>
  <c r="AU1838" i="11"/>
  <c r="AS1838" i="11"/>
  <c r="AR1838" i="11"/>
  <c r="AQ1838" i="11"/>
  <c r="AW1837" i="11"/>
  <c r="AV1837" i="11"/>
  <c r="AT1837" i="11" s="1"/>
  <c r="AU1837" i="11"/>
  <c r="AS1837" i="11"/>
  <c r="AR1837" i="11"/>
  <c r="AQ1837" i="11"/>
  <c r="AW1836" i="11"/>
  <c r="AV1836" i="11"/>
  <c r="AU1836" i="11"/>
  <c r="AS1836" i="11"/>
  <c r="AR1836" i="11"/>
  <c r="AQ1836" i="11"/>
  <c r="AW1835" i="11"/>
  <c r="AV1835" i="11"/>
  <c r="AT1835" i="11" s="1"/>
  <c r="AU1835" i="11"/>
  <c r="AS1835" i="11"/>
  <c r="AR1835" i="11"/>
  <c r="AQ1835" i="11"/>
  <c r="AW1834" i="11"/>
  <c r="AV1834" i="11"/>
  <c r="AT1834" i="11" s="1"/>
  <c r="AU1834" i="11"/>
  <c r="AS1834" i="11"/>
  <c r="AR1834" i="11"/>
  <c r="AQ1834" i="11"/>
  <c r="AW1833" i="11"/>
  <c r="AV1833" i="11"/>
  <c r="AT1833" i="11" s="1"/>
  <c r="AU1833" i="11"/>
  <c r="AS1833" i="11"/>
  <c r="AR1833" i="11"/>
  <c r="AQ1833" i="11"/>
  <c r="AW1832" i="11"/>
  <c r="AV1832" i="11"/>
  <c r="AT1832" i="11" s="1"/>
  <c r="AU1832" i="11"/>
  <c r="AS1832" i="11"/>
  <c r="AR1832" i="11"/>
  <c r="AQ1832" i="11"/>
  <c r="AW1831" i="11"/>
  <c r="AV1831" i="11"/>
  <c r="AT1831" i="11" s="1"/>
  <c r="AU1831" i="11"/>
  <c r="AS1831" i="11"/>
  <c r="AR1831" i="11"/>
  <c r="AQ1831" i="11"/>
  <c r="AW1830" i="11"/>
  <c r="AV1830" i="11"/>
  <c r="AT1830" i="11" s="1"/>
  <c r="AU1830" i="11"/>
  <c r="AS1830" i="11"/>
  <c r="AR1830" i="11"/>
  <c r="AQ1830" i="11"/>
  <c r="AW1829" i="11"/>
  <c r="AV1829" i="11"/>
  <c r="AT1829" i="11" s="1"/>
  <c r="AU1829" i="11"/>
  <c r="AS1829" i="11"/>
  <c r="AR1829" i="11"/>
  <c r="AQ1829" i="11"/>
  <c r="AW1828" i="11"/>
  <c r="AV1828" i="11"/>
  <c r="AT1828" i="11" s="1"/>
  <c r="AU1828" i="11"/>
  <c r="AS1828" i="11"/>
  <c r="AR1828" i="11"/>
  <c r="AQ1828" i="11"/>
  <c r="AW1827" i="11"/>
  <c r="AV1827" i="11"/>
  <c r="AT1827" i="11" s="1"/>
  <c r="AU1827" i="11"/>
  <c r="AS1827" i="11"/>
  <c r="AR1827" i="11"/>
  <c r="AQ1827" i="11"/>
  <c r="AW1826" i="11"/>
  <c r="AV1826" i="11"/>
  <c r="AT1826" i="11" s="1"/>
  <c r="AU1826" i="11"/>
  <c r="AS1826" i="11"/>
  <c r="AR1826" i="11"/>
  <c r="AQ1826" i="11"/>
  <c r="AW1825" i="11"/>
  <c r="AV1825" i="11"/>
  <c r="AT1825" i="11" s="1"/>
  <c r="AU1825" i="11"/>
  <c r="AS1825" i="11"/>
  <c r="AR1825" i="11"/>
  <c r="AQ1825" i="11"/>
  <c r="AW1824" i="11"/>
  <c r="AV1824" i="11"/>
  <c r="AT1824" i="11" s="1"/>
  <c r="AU1824" i="11"/>
  <c r="AS1824" i="11"/>
  <c r="AR1824" i="11"/>
  <c r="AQ1824" i="11"/>
  <c r="AW1823" i="11"/>
  <c r="AV1823" i="11"/>
  <c r="AT1823" i="11" s="1"/>
  <c r="AU1823" i="11"/>
  <c r="AS1823" i="11"/>
  <c r="AR1823" i="11"/>
  <c r="AQ1823" i="11"/>
  <c r="AW1822" i="11"/>
  <c r="AV1822" i="11"/>
  <c r="AT1822" i="11" s="1"/>
  <c r="AU1822" i="11"/>
  <c r="AS1822" i="11"/>
  <c r="AR1822" i="11"/>
  <c r="AQ1822" i="11"/>
  <c r="AW1821" i="11"/>
  <c r="AV1821" i="11"/>
  <c r="AT1821" i="11" s="1"/>
  <c r="AU1821" i="11"/>
  <c r="AS1821" i="11"/>
  <c r="AR1821" i="11"/>
  <c r="AQ1821" i="11"/>
  <c r="AW1820" i="11"/>
  <c r="AV1820" i="11"/>
  <c r="AU1820" i="11"/>
  <c r="AS1820" i="11"/>
  <c r="AR1820" i="11"/>
  <c r="AQ1820" i="11"/>
  <c r="AW1819" i="11"/>
  <c r="AV1819" i="11"/>
  <c r="AT1819" i="11" s="1"/>
  <c r="AU1819" i="11"/>
  <c r="AS1819" i="11"/>
  <c r="AR1819" i="11"/>
  <c r="AQ1819" i="11"/>
  <c r="AW1818" i="11"/>
  <c r="AV1818" i="11"/>
  <c r="AU1818" i="11"/>
  <c r="AS1818" i="11"/>
  <c r="AR1818" i="11"/>
  <c r="AQ1818" i="11"/>
  <c r="AW1817" i="11"/>
  <c r="AV1817" i="11"/>
  <c r="AT1817" i="11" s="1"/>
  <c r="AU1817" i="11"/>
  <c r="AS1817" i="11"/>
  <c r="AR1817" i="11"/>
  <c r="AQ1817" i="11"/>
  <c r="AW1816" i="11"/>
  <c r="AV1816" i="11"/>
  <c r="AU1816" i="11"/>
  <c r="AS1816" i="11"/>
  <c r="AR1816" i="11"/>
  <c r="AQ1816" i="11"/>
  <c r="AW1815" i="11"/>
  <c r="AV1815" i="11"/>
  <c r="AT1815" i="11" s="1"/>
  <c r="AU1815" i="11"/>
  <c r="AS1815" i="11"/>
  <c r="AR1815" i="11"/>
  <c r="AQ1815" i="11"/>
  <c r="AW1814" i="11"/>
  <c r="AV1814" i="11"/>
  <c r="AU1814" i="11"/>
  <c r="AS1814" i="11"/>
  <c r="AR1814" i="11"/>
  <c r="AQ1814" i="11"/>
  <c r="AW1813" i="11"/>
  <c r="AV1813" i="11"/>
  <c r="AT1813" i="11" s="1"/>
  <c r="AU1813" i="11"/>
  <c r="AS1813" i="11"/>
  <c r="AR1813" i="11"/>
  <c r="AQ1813" i="11"/>
  <c r="AW1812" i="11"/>
  <c r="AV1812" i="11"/>
  <c r="AU1812" i="11"/>
  <c r="AS1812" i="11"/>
  <c r="AR1812" i="11"/>
  <c r="AQ1812" i="11"/>
  <c r="AW1811" i="11"/>
  <c r="AV1811" i="11"/>
  <c r="AT1811" i="11" s="1"/>
  <c r="AU1811" i="11"/>
  <c r="AS1811" i="11"/>
  <c r="AR1811" i="11"/>
  <c r="AQ1811" i="11"/>
  <c r="AW1810" i="11"/>
  <c r="AV1810" i="11"/>
  <c r="AU1810" i="11"/>
  <c r="AS1810" i="11"/>
  <c r="AR1810" i="11"/>
  <c r="AQ1810" i="11"/>
  <c r="AW1809" i="11"/>
  <c r="AV1809" i="11"/>
  <c r="AT1809" i="11" s="1"/>
  <c r="AU1809" i="11"/>
  <c r="AS1809" i="11"/>
  <c r="AR1809" i="11"/>
  <c r="AQ1809" i="11"/>
  <c r="AW1808" i="11"/>
  <c r="AV1808" i="11"/>
  <c r="AU1808" i="11"/>
  <c r="AS1808" i="11"/>
  <c r="AR1808" i="11"/>
  <c r="AQ1808" i="11"/>
  <c r="AW1807" i="11"/>
  <c r="AV1807" i="11"/>
  <c r="AT1807" i="11" s="1"/>
  <c r="AU1807" i="11"/>
  <c r="AS1807" i="11"/>
  <c r="AR1807" i="11"/>
  <c r="AQ1807" i="11"/>
  <c r="AW1806" i="11"/>
  <c r="AV1806" i="11"/>
  <c r="AU1806" i="11"/>
  <c r="AS1806" i="11"/>
  <c r="AR1806" i="11"/>
  <c r="AQ1806" i="11"/>
  <c r="AW1805" i="11"/>
  <c r="AV1805" i="11"/>
  <c r="AT1805" i="11" s="1"/>
  <c r="AU1805" i="11"/>
  <c r="AS1805" i="11"/>
  <c r="AR1805" i="11"/>
  <c r="AQ1805" i="11"/>
  <c r="AW1804" i="11"/>
  <c r="AV1804" i="11"/>
  <c r="AT1804" i="11" s="1"/>
  <c r="AU1804" i="11"/>
  <c r="AS1804" i="11"/>
  <c r="AR1804" i="11"/>
  <c r="AQ1804" i="11"/>
  <c r="AW1803" i="11"/>
  <c r="AV1803" i="11"/>
  <c r="AT1803" i="11" s="1"/>
  <c r="AU1803" i="11"/>
  <c r="AS1803" i="11"/>
  <c r="AR1803" i="11"/>
  <c r="AQ1803" i="11"/>
  <c r="AW1802" i="11"/>
  <c r="AV1802" i="11"/>
  <c r="AT1802" i="11" s="1"/>
  <c r="AU1802" i="11"/>
  <c r="AS1802" i="11"/>
  <c r="AR1802" i="11"/>
  <c r="AQ1802" i="11"/>
  <c r="AW1801" i="11"/>
  <c r="AV1801" i="11"/>
  <c r="AT1801" i="11" s="1"/>
  <c r="AU1801" i="11"/>
  <c r="AS1801" i="11"/>
  <c r="AR1801" i="11"/>
  <c r="AQ1801" i="11"/>
  <c r="AW1800" i="11"/>
  <c r="AV1800" i="11"/>
  <c r="AT1800" i="11" s="1"/>
  <c r="AU1800" i="11"/>
  <c r="AS1800" i="11"/>
  <c r="AR1800" i="11"/>
  <c r="AQ1800" i="11"/>
  <c r="AW1799" i="11"/>
  <c r="AV1799" i="11"/>
  <c r="AT1799" i="11" s="1"/>
  <c r="AU1799" i="11"/>
  <c r="AS1799" i="11"/>
  <c r="AR1799" i="11"/>
  <c r="AQ1799" i="11"/>
  <c r="AW1798" i="11"/>
  <c r="AV1798" i="11"/>
  <c r="AT1798" i="11" s="1"/>
  <c r="AU1798" i="11"/>
  <c r="AS1798" i="11"/>
  <c r="AR1798" i="11"/>
  <c r="AQ1798" i="11"/>
  <c r="AW1797" i="11"/>
  <c r="AV1797" i="11"/>
  <c r="AT1797" i="11" s="1"/>
  <c r="AU1797" i="11"/>
  <c r="AS1797" i="11"/>
  <c r="AR1797" i="11"/>
  <c r="AQ1797" i="11"/>
  <c r="AW1796" i="11"/>
  <c r="AV1796" i="11"/>
  <c r="AT1796" i="11" s="1"/>
  <c r="AU1796" i="11"/>
  <c r="AS1796" i="11"/>
  <c r="AR1796" i="11"/>
  <c r="AQ1796" i="11"/>
  <c r="AW1795" i="11"/>
  <c r="AV1795" i="11"/>
  <c r="AT1795" i="11" s="1"/>
  <c r="AU1795" i="11"/>
  <c r="AS1795" i="11"/>
  <c r="AR1795" i="11"/>
  <c r="AQ1795" i="11"/>
  <c r="AW1794" i="11"/>
  <c r="AV1794" i="11"/>
  <c r="AT1794" i="11" s="1"/>
  <c r="AU1794" i="11"/>
  <c r="AS1794" i="11"/>
  <c r="AR1794" i="11"/>
  <c r="AQ1794" i="11"/>
  <c r="AW1793" i="11"/>
  <c r="AV1793" i="11"/>
  <c r="AT1793" i="11" s="1"/>
  <c r="AU1793" i="11"/>
  <c r="AS1793" i="11"/>
  <c r="AR1793" i="11"/>
  <c r="AQ1793" i="11"/>
  <c r="AW1792" i="11"/>
  <c r="AV1792" i="11"/>
  <c r="AT1792" i="11" s="1"/>
  <c r="AU1792" i="11"/>
  <c r="AS1792" i="11"/>
  <c r="AR1792" i="11"/>
  <c r="AQ1792" i="11"/>
  <c r="AW1791" i="11"/>
  <c r="AV1791" i="11"/>
  <c r="AT1791" i="11" s="1"/>
  <c r="AU1791" i="11"/>
  <c r="AS1791" i="11"/>
  <c r="AR1791" i="11"/>
  <c r="AQ1791" i="11"/>
  <c r="AW1790" i="11"/>
  <c r="AV1790" i="11"/>
  <c r="AT1790" i="11" s="1"/>
  <c r="AU1790" i="11"/>
  <c r="AS1790" i="11"/>
  <c r="AR1790" i="11"/>
  <c r="AQ1790" i="11"/>
  <c r="AW1789" i="11"/>
  <c r="AV1789" i="11"/>
  <c r="AT1789" i="11" s="1"/>
  <c r="AU1789" i="11"/>
  <c r="AS1789" i="11"/>
  <c r="AR1789" i="11"/>
  <c r="AQ1789" i="11"/>
  <c r="AW1788" i="11"/>
  <c r="AV1788" i="11"/>
  <c r="AT1788" i="11" s="1"/>
  <c r="AU1788" i="11"/>
  <c r="AS1788" i="11"/>
  <c r="AR1788" i="11"/>
  <c r="AQ1788" i="11"/>
  <c r="AW1787" i="11"/>
  <c r="AV1787" i="11"/>
  <c r="AT1787" i="11" s="1"/>
  <c r="AU1787" i="11"/>
  <c r="AS1787" i="11"/>
  <c r="AR1787" i="11"/>
  <c r="AQ1787" i="11"/>
  <c r="AW1786" i="11"/>
  <c r="AV1786" i="11"/>
  <c r="AT1786" i="11" s="1"/>
  <c r="AU1786" i="11"/>
  <c r="AS1786" i="11"/>
  <c r="AR1786" i="11"/>
  <c r="AQ1786" i="11"/>
  <c r="AW1785" i="11"/>
  <c r="AV1785" i="11"/>
  <c r="AT1785" i="11" s="1"/>
  <c r="AU1785" i="11"/>
  <c r="AS1785" i="11"/>
  <c r="AR1785" i="11"/>
  <c r="AQ1785" i="11"/>
  <c r="AW1784" i="11"/>
  <c r="AV1784" i="11"/>
  <c r="AT1784" i="11" s="1"/>
  <c r="AU1784" i="11"/>
  <c r="AS1784" i="11"/>
  <c r="AR1784" i="11"/>
  <c r="AQ1784" i="11"/>
  <c r="AW1783" i="11"/>
  <c r="AV1783" i="11"/>
  <c r="AT1783" i="11" s="1"/>
  <c r="AU1783" i="11"/>
  <c r="AS1783" i="11"/>
  <c r="AR1783" i="11"/>
  <c r="AQ1783" i="11"/>
  <c r="AW1782" i="11"/>
  <c r="AV1782" i="11"/>
  <c r="AU1782" i="11"/>
  <c r="AS1782" i="11"/>
  <c r="AR1782" i="11"/>
  <c r="AQ1782" i="11"/>
  <c r="AW1781" i="11"/>
  <c r="AV1781" i="11"/>
  <c r="AT1781" i="11" s="1"/>
  <c r="AU1781" i="11"/>
  <c r="AS1781" i="11"/>
  <c r="AR1781" i="11"/>
  <c r="AQ1781" i="11"/>
  <c r="AW1780" i="11"/>
  <c r="AV1780" i="11"/>
  <c r="AT1780" i="11" s="1"/>
  <c r="AU1780" i="11"/>
  <c r="AS1780" i="11"/>
  <c r="AR1780" i="11"/>
  <c r="AQ1780" i="11"/>
  <c r="AW1779" i="11"/>
  <c r="AV1779" i="11"/>
  <c r="AT1779" i="11" s="1"/>
  <c r="AU1779" i="11"/>
  <c r="AS1779" i="11"/>
  <c r="AR1779" i="11"/>
  <c r="AQ1779" i="11"/>
  <c r="AW1778" i="11"/>
  <c r="AV1778" i="11"/>
  <c r="AT1778" i="11" s="1"/>
  <c r="AU1778" i="11"/>
  <c r="AS1778" i="11"/>
  <c r="AR1778" i="11"/>
  <c r="AQ1778" i="11"/>
  <c r="AW1777" i="11"/>
  <c r="AV1777" i="11"/>
  <c r="AT1777" i="11" s="1"/>
  <c r="AU1777" i="11"/>
  <c r="AS1777" i="11"/>
  <c r="AR1777" i="11"/>
  <c r="AQ1777" i="11"/>
  <c r="AW1776" i="11"/>
  <c r="AV1776" i="11"/>
  <c r="AT1776" i="11" s="1"/>
  <c r="AU1776" i="11"/>
  <c r="AS1776" i="11"/>
  <c r="AR1776" i="11"/>
  <c r="AQ1776" i="11"/>
  <c r="AW1775" i="11"/>
  <c r="AV1775" i="11"/>
  <c r="AT1775" i="11" s="1"/>
  <c r="AU1775" i="11"/>
  <c r="AS1775" i="11"/>
  <c r="AR1775" i="11"/>
  <c r="AQ1775" i="11"/>
  <c r="AW1774" i="11"/>
  <c r="AV1774" i="11"/>
  <c r="AT1774" i="11" s="1"/>
  <c r="AU1774" i="11"/>
  <c r="AS1774" i="11"/>
  <c r="AR1774" i="11"/>
  <c r="AQ1774" i="11"/>
  <c r="AW1773" i="11"/>
  <c r="AV1773" i="11"/>
  <c r="AT1773" i="11" s="1"/>
  <c r="AU1773" i="11"/>
  <c r="AS1773" i="11"/>
  <c r="AR1773" i="11"/>
  <c r="AQ1773" i="11"/>
  <c r="AW1772" i="11"/>
  <c r="AV1772" i="11"/>
  <c r="AT1772" i="11" s="1"/>
  <c r="AU1772" i="11"/>
  <c r="AS1772" i="11"/>
  <c r="AR1772" i="11"/>
  <c r="AQ1772" i="11"/>
  <c r="AW1771" i="11"/>
  <c r="AV1771" i="11"/>
  <c r="AT1771" i="11" s="1"/>
  <c r="AU1771" i="11"/>
  <c r="AS1771" i="11"/>
  <c r="AR1771" i="11"/>
  <c r="AQ1771" i="11"/>
  <c r="AW1770" i="11"/>
  <c r="AV1770" i="11"/>
  <c r="AT1770" i="11" s="1"/>
  <c r="AU1770" i="11"/>
  <c r="AS1770" i="11"/>
  <c r="AR1770" i="11"/>
  <c r="AQ1770" i="11"/>
  <c r="AW1769" i="11"/>
  <c r="AV1769" i="11"/>
  <c r="AT1769" i="11" s="1"/>
  <c r="AU1769" i="11"/>
  <c r="AS1769" i="11"/>
  <c r="AR1769" i="11"/>
  <c r="AQ1769" i="11"/>
  <c r="AW1768" i="11"/>
  <c r="AV1768" i="11"/>
  <c r="AT1768" i="11" s="1"/>
  <c r="AU1768" i="11"/>
  <c r="AS1768" i="11"/>
  <c r="AR1768" i="11"/>
  <c r="AQ1768" i="11"/>
  <c r="AW1767" i="11"/>
  <c r="AV1767" i="11"/>
  <c r="AT1767" i="11" s="1"/>
  <c r="AU1767" i="11"/>
  <c r="AS1767" i="11"/>
  <c r="AR1767" i="11"/>
  <c r="AQ1767" i="11"/>
  <c r="AW1766" i="11"/>
  <c r="AV1766" i="11"/>
  <c r="AT1766" i="11" s="1"/>
  <c r="AU1766" i="11"/>
  <c r="AS1766" i="11"/>
  <c r="AR1766" i="11"/>
  <c r="AQ1766" i="11"/>
  <c r="AW1765" i="11"/>
  <c r="AV1765" i="11"/>
  <c r="AT1765" i="11" s="1"/>
  <c r="AU1765" i="11"/>
  <c r="AS1765" i="11"/>
  <c r="AR1765" i="11"/>
  <c r="AQ1765" i="11"/>
  <c r="AW1764" i="11"/>
  <c r="AV1764" i="11"/>
  <c r="AT1764" i="11" s="1"/>
  <c r="AU1764" i="11"/>
  <c r="AS1764" i="11"/>
  <c r="AR1764" i="11"/>
  <c r="AQ1764" i="11"/>
  <c r="AW1763" i="11"/>
  <c r="AV1763" i="11"/>
  <c r="AT1763" i="11" s="1"/>
  <c r="AU1763" i="11"/>
  <c r="AS1763" i="11"/>
  <c r="AR1763" i="11"/>
  <c r="AQ1763" i="11"/>
  <c r="AW1762" i="11"/>
  <c r="AV1762" i="11"/>
  <c r="AT1762" i="11" s="1"/>
  <c r="AU1762" i="11"/>
  <c r="AS1762" i="11"/>
  <c r="AR1762" i="11"/>
  <c r="AQ1762" i="11"/>
  <c r="AW1761" i="11"/>
  <c r="AV1761" i="11"/>
  <c r="AT1761" i="11" s="1"/>
  <c r="AU1761" i="11"/>
  <c r="AS1761" i="11"/>
  <c r="AR1761" i="11"/>
  <c r="AQ1761" i="11"/>
  <c r="AW1760" i="11"/>
  <c r="AV1760" i="11"/>
  <c r="AT1760" i="11" s="1"/>
  <c r="AU1760" i="11"/>
  <c r="AS1760" i="11"/>
  <c r="AR1760" i="11"/>
  <c r="AQ1760" i="11"/>
  <c r="AW1759" i="11"/>
  <c r="AV1759" i="11"/>
  <c r="AT1759" i="11" s="1"/>
  <c r="AU1759" i="11"/>
  <c r="AS1759" i="11"/>
  <c r="AR1759" i="11"/>
  <c r="AQ1759" i="11"/>
  <c r="AW1758" i="11"/>
  <c r="AV1758" i="11"/>
  <c r="AT1758" i="11" s="1"/>
  <c r="AU1758" i="11"/>
  <c r="AS1758" i="11"/>
  <c r="AR1758" i="11"/>
  <c r="AQ1758" i="11"/>
  <c r="AW1757" i="11"/>
  <c r="AV1757" i="11"/>
  <c r="AT1757" i="11" s="1"/>
  <c r="AU1757" i="11"/>
  <c r="AS1757" i="11"/>
  <c r="AR1757" i="11"/>
  <c r="AQ1757" i="11"/>
  <c r="AW1756" i="11"/>
  <c r="AV1756" i="11"/>
  <c r="AT1756" i="11" s="1"/>
  <c r="AU1756" i="11"/>
  <c r="AS1756" i="11"/>
  <c r="AR1756" i="11"/>
  <c r="AQ1756" i="11"/>
  <c r="AW1755" i="11"/>
  <c r="AV1755" i="11"/>
  <c r="AT1755" i="11" s="1"/>
  <c r="AU1755" i="11"/>
  <c r="AS1755" i="11"/>
  <c r="AR1755" i="11"/>
  <c r="AQ1755" i="11"/>
  <c r="AW1754" i="11"/>
  <c r="AV1754" i="11"/>
  <c r="AT1754" i="11" s="1"/>
  <c r="AU1754" i="11"/>
  <c r="AS1754" i="11"/>
  <c r="AR1754" i="11"/>
  <c r="AQ1754" i="11"/>
  <c r="AW1753" i="11"/>
  <c r="AV1753" i="11"/>
  <c r="AT1753" i="11" s="1"/>
  <c r="AU1753" i="11"/>
  <c r="AS1753" i="11"/>
  <c r="AR1753" i="11"/>
  <c r="AQ1753" i="11"/>
  <c r="AW1752" i="11"/>
  <c r="AV1752" i="11"/>
  <c r="AT1752" i="11" s="1"/>
  <c r="AU1752" i="11"/>
  <c r="AS1752" i="11"/>
  <c r="AR1752" i="11"/>
  <c r="AQ1752" i="11"/>
  <c r="AW1751" i="11"/>
  <c r="AV1751" i="11"/>
  <c r="AT1751" i="11" s="1"/>
  <c r="AU1751" i="11"/>
  <c r="AS1751" i="11"/>
  <c r="AR1751" i="11"/>
  <c r="AQ1751" i="11"/>
  <c r="AW1750" i="11"/>
  <c r="AV1750" i="11"/>
  <c r="AT1750" i="11" s="1"/>
  <c r="AU1750" i="11"/>
  <c r="AS1750" i="11"/>
  <c r="AR1750" i="11"/>
  <c r="AQ1750" i="11"/>
  <c r="AW1749" i="11"/>
  <c r="AV1749" i="11"/>
  <c r="AT1749" i="11" s="1"/>
  <c r="AU1749" i="11"/>
  <c r="AS1749" i="11"/>
  <c r="AR1749" i="11"/>
  <c r="AQ1749" i="11"/>
  <c r="AW1748" i="11"/>
  <c r="AV1748" i="11"/>
  <c r="AT1748" i="11" s="1"/>
  <c r="AU1748" i="11"/>
  <c r="AS1748" i="11"/>
  <c r="AR1748" i="11"/>
  <c r="AQ1748" i="11"/>
  <c r="AW1747" i="11"/>
  <c r="AV1747" i="11"/>
  <c r="AT1747" i="11" s="1"/>
  <c r="AU1747" i="11"/>
  <c r="AS1747" i="11"/>
  <c r="AR1747" i="11"/>
  <c r="AQ1747" i="11"/>
  <c r="AW1746" i="11"/>
  <c r="AV1746" i="11"/>
  <c r="AT1746" i="11" s="1"/>
  <c r="AU1746" i="11"/>
  <c r="AS1746" i="11"/>
  <c r="AR1746" i="11"/>
  <c r="AQ1746" i="11"/>
  <c r="AW1745" i="11"/>
  <c r="AV1745" i="11"/>
  <c r="AT1745" i="11" s="1"/>
  <c r="AU1745" i="11"/>
  <c r="AS1745" i="11"/>
  <c r="AR1745" i="11"/>
  <c r="AQ1745" i="11"/>
  <c r="AW1744" i="11"/>
  <c r="AV1744" i="11"/>
  <c r="AT1744" i="11" s="1"/>
  <c r="AU1744" i="11"/>
  <c r="AS1744" i="11"/>
  <c r="AR1744" i="11"/>
  <c r="AQ1744" i="11"/>
  <c r="AW1743" i="11"/>
  <c r="AV1743" i="11"/>
  <c r="AT1743" i="11" s="1"/>
  <c r="AU1743" i="11"/>
  <c r="AS1743" i="11"/>
  <c r="AR1743" i="11"/>
  <c r="AQ1743" i="11"/>
  <c r="AW1742" i="11"/>
  <c r="AV1742" i="11"/>
  <c r="AT1742" i="11" s="1"/>
  <c r="AU1742" i="11"/>
  <c r="AS1742" i="11"/>
  <c r="AR1742" i="11"/>
  <c r="AQ1742" i="11"/>
  <c r="AW1741" i="11"/>
  <c r="AV1741" i="11"/>
  <c r="AT1741" i="11" s="1"/>
  <c r="AU1741" i="11"/>
  <c r="AS1741" i="11"/>
  <c r="AR1741" i="11"/>
  <c r="AQ1741" i="11"/>
  <c r="AW1740" i="11"/>
  <c r="AV1740" i="11"/>
  <c r="AT1740" i="11" s="1"/>
  <c r="AU1740" i="11"/>
  <c r="AS1740" i="11"/>
  <c r="AR1740" i="11"/>
  <c r="AQ1740" i="11"/>
  <c r="AW1739" i="11"/>
  <c r="AV1739" i="11"/>
  <c r="AT1739" i="11" s="1"/>
  <c r="AU1739" i="11"/>
  <c r="AS1739" i="11"/>
  <c r="AR1739" i="11"/>
  <c r="AQ1739" i="11"/>
  <c r="AW1738" i="11"/>
  <c r="AV1738" i="11"/>
  <c r="AT1738" i="11" s="1"/>
  <c r="AU1738" i="11"/>
  <c r="AS1738" i="11"/>
  <c r="AR1738" i="11"/>
  <c r="AQ1738" i="11"/>
  <c r="AW1737" i="11"/>
  <c r="AV1737" i="11"/>
  <c r="AT1737" i="11" s="1"/>
  <c r="AU1737" i="11"/>
  <c r="AS1737" i="11"/>
  <c r="AR1737" i="11"/>
  <c r="AQ1737" i="11"/>
  <c r="AW1736" i="11"/>
  <c r="AV1736" i="11"/>
  <c r="AT1736" i="11" s="1"/>
  <c r="AU1736" i="11"/>
  <c r="AS1736" i="11"/>
  <c r="AR1736" i="11"/>
  <c r="AQ1736" i="11"/>
  <c r="AW1735" i="11"/>
  <c r="AV1735" i="11"/>
  <c r="AT1735" i="11" s="1"/>
  <c r="AU1735" i="11"/>
  <c r="AS1735" i="11"/>
  <c r="AR1735" i="11"/>
  <c r="AQ1735" i="11"/>
  <c r="AW1734" i="11"/>
  <c r="AV1734" i="11"/>
  <c r="AT1734" i="11" s="1"/>
  <c r="AU1734" i="11"/>
  <c r="AS1734" i="11"/>
  <c r="AR1734" i="11"/>
  <c r="AQ1734" i="11"/>
  <c r="AW1733" i="11"/>
  <c r="AV1733" i="11"/>
  <c r="AT1733" i="11" s="1"/>
  <c r="AU1733" i="11"/>
  <c r="AS1733" i="11"/>
  <c r="AR1733" i="11"/>
  <c r="AQ1733" i="11"/>
  <c r="AW1732" i="11"/>
  <c r="AV1732" i="11"/>
  <c r="AT1732" i="11" s="1"/>
  <c r="AU1732" i="11"/>
  <c r="AS1732" i="11"/>
  <c r="AR1732" i="11"/>
  <c r="AQ1732" i="11"/>
  <c r="AW1731" i="11"/>
  <c r="AV1731" i="11"/>
  <c r="AT1731" i="11" s="1"/>
  <c r="AU1731" i="11"/>
  <c r="AS1731" i="11"/>
  <c r="AR1731" i="11"/>
  <c r="AQ1731" i="11"/>
  <c r="AW1730" i="11"/>
  <c r="AV1730" i="11"/>
  <c r="AT1730" i="11" s="1"/>
  <c r="AU1730" i="11"/>
  <c r="AS1730" i="11"/>
  <c r="AR1730" i="11"/>
  <c r="AQ1730" i="11"/>
  <c r="AW1729" i="11"/>
  <c r="AV1729" i="11"/>
  <c r="AT1729" i="11" s="1"/>
  <c r="AU1729" i="11"/>
  <c r="AS1729" i="11"/>
  <c r="AR1729" i="11"/>
  <c r="AQ1729" i="11"/>
  <c r="AW1728" i="11"/>
  <c r="AV1728" i="11"/>
  <c r="AT1728" i="11" s="1"/>
  <c r="AU1728" i="11"/>
  <c r="AS1728" i="11"/>
  <c r="AR1728" i="11"/>
  <c r="AQ1728" i="11"/>
  <c r="AW1727" i="11"/>
  <c r="AV1727" i="11"/>
  <c r="AT1727" i="11" s="1"/>
  <c r="AU1727" i="11"/>
  <c r="AS1727" i="11"/>
  <c r="AR1727" i="11"/>
  <c r="AQ1727" i="11"/>
  <c r="AW1726" i="11"/>
  <c r="AV1726" i="11"/>
  <c r="AT1726" i="11" s="1"/>
  <c r="AU1726" i="11"/>
  <c r="AS1726" i="11"/>
  <c r="AR1726" i="11"/>
  <c r="AQ1726" i="11"/>
  <c r="AW1725" i="11"/>
  <c r="AV1725" i="11"/>
  <c r="AT1725" i="11" s="1"/>
  <c r="AU1725" i="11"/>
  <c r="AS1725" i="11"/>
  <c r="AR1725" i="11"/>
  <c r="AQ1725" i="11"/>
  <c r="AW1724" i="11"/>
  <c r="AV1724" i="11"/>
  <c r="AT1724" i="11" s="1"/>
  <c r="AU1724" i="11"/>
  <c r="AS1724" i="11"/>
  <c r="AR1724" i="11"/>
  <c r="AQ1724" i="11"/>
  <c r="AW1723" i="11"/>
  <c r="AV1723" i="11"/>
  <c r="AT1723" i="11" s="1"/>
  <c r="AU1723" i="11"/>
  <c r="AS1723" i="11"/>
  <c r="AR1723" i="11"/>
  <c r="AQ1723" i="11"/>
  <c r="AW1722" i="11"/>
  <c r="AV1722" i="11"/>
  <c r="AT1722" i="11" s="1"/>
  <c r="AU1722" i="11"/>
  <c r="AS1722" i="11"/>
  <c r="AR1722" i="11"/>
  <c r="AQ1722" i="11"/>
  <c r="AW1721" i="11"/>
  <c r="AV1721" i="11"/>
  <c r="AT1721" i="11" s="1"/>
  <c r="AU1721" i="11"/>
  <c r="AS1721" i="11"/>
  <c r="AR1721" i="11"/>
  <c r="AQ1721" i="11"/>
  <c r="AW1720" i="11"/>
  <c r="AV1720" i="11"/>
  <c r="AT1720" i="11" s="1"/>
  <c r="AU1720" i="11"/>
  <c r="AS1720" i="11"/>
  <c r="AR1720" i="11"/>
  <c r="AQ1720" i="11"/>
  <c r="AW1719" i="11"/>
  <c r="AV1719" i="11"/>
  <c r="AT1719" i="11" s="1"/>
  <c r="AU1719" i="11"/>
  <c r="AS1719" i="11"/>
  <c r="AR1719" i="11"/>
  <c r="AQ1719" i="11"/>
  <c r="AW1718" i="11"/>
  <c r="AV1718" i="11"/>
  <c r="AT1718" i="11" s="1"/>
  <c r="AU1718" i="11"/>
  <c r="AS1718" i="11"/>
  <c r="AR1718" i="11"/>
  <c r="AQ1718" i="11"/>
  <c r="AW1717" i="11"/>
  <c r="AV1717" i="11"/>
  <c r="AT1717" i="11" s="1"/>
  <c r="AU1717" i="11"/>
  <c r="AS1717" i="11"/>
  <c r="AR1717" i="11"/>
  <c r="AQ1717" i="11"/>
  <c r="AW1716" i="11"/>
  <c r="AV1716" i="11"/>
  <c r="AT1716" i="11" s="1"/>
  <c r="AU1716" i="11"/>
  <c r="AS1716" i="11"/>
  <c r="AR1716" i="11"/>
  <c r="AQ1716" i="11"/>
  <c r="AW1715" i="11"/>
  <c r="AV1715" i="11"/>
  <c r="AT1715" i="11" s="1"/>
  <c r="AU1715" i="11"/>
  <c r="AS1715" i="11"/>
  <c r="AR1715" i="11"/>
  <c r="AQ1715" i="11"/>
  <c r="AW1714" i="11"/>
  <c r="AV1714" i="11"/>
  <c r="AT1714" i="11" s="1"/>
  <c r="AU1714" i="11"/>
  <c r="AS1714" i="11"/>
  <c r="AR1714" i="11"/>
  <c r="AQ1714" i="11"/>
  <c r="AW1713" i="11"/>
  <c r="AV1713" i="11"/>
  <c r="AT1713" i="11" s="1"/>
  <c r="AU1713" i="11"/>
  <c r="AS1713" i="11"/>
  <c r="AR1713" i="11"/>
  <c r="AQ1713" i="11"/>
  <c r="AW1712" i="11"/>
  <c r="AV1712" i="11"/>
  <c r="AU1712" i="11"/>
  <c r="AS1712" i="11"/>
  <c r="AR1712" i="11"/>
  <c r="AQ1712" i="11"/>
  <c r="AW1711" i="11"/>
  <c r="AV1711" i="11"/>
  <c r="AT1711" i="11" s="1"/>
  <c r="AU1711" i="11"/>
  <c r="AS1711" i="11"/>
  <c r="AR1711" i="11"/>
  <c r="AQ1711" i="11"/>
  <c r="AW1710" i="11"/>
  <c r="AV1710" i="11"/>
  <c r="AT1710" i="11" s="1"/>
  <c r="AU1710" i="11"/>
  <c r="AS1710" i="11"/>
  <c r="AR1710" i="11"/>
  <c r="AQ1710" i="11"/>
  <c r="AW1709" i="11"/>
  <c r="AV1709" i="11"/>
  <c r="AU1709" i="11"/>
  <c r="AS1709" i="11"/>
  <c r="AR1709" i="11"/>
  <c r="AQ1709" i="11"/>
  <c r="AW1708" i="11"/>
  <c r="AV1708" i="11"/>
  <c r="AT1708" i="11" s="1"/>
  <c r="AU1708" i="11"/>
  <c r="AS1708" i="11"/>
  <c r="AR1708" i="11"/>
  <c r="AQ1708" i="11"/>
  <c r="AW1707" i="11"/>
  <c r="AV1707" i="11"/>
  <c r="AT1707" i="11" s="1"/>
  <c r="AU1707" i="11"/>
  <c r="AS1707" i="11"/>
  <c r="AR1707" i="11"/>
  <c r="AQ1707" i="11"/>
  <c r="AW1706" i="11"/>
  <c r="AV1706" i="11"/>
  <c r="AU1706" i="11"/>
  <c r="AS1706" i="11"/>
  <c r="AR1706" i="11"/>
  <c r="AQ1706" i="11"/>
  <c r="AW1705" i="11"/>
  <c r="AV1705" i="11"/>
  <c r="AT1705" i="11" s="1"/>
  <c r="AU1705" i="11"/>
  <c r="AS1705" i="11"/>
  <c r="AR1705" i="11"/>
  <c r="AQ1705" i="11"/>
  <c r="AW1704" i="11"/>
  <c r="AV1704" i="11"/>
  <c r="AT1704" i="11" s="1"/>
  <c r="AU1704" i="11"/>
  <c r="AS1704" i="11"/>
  <c r="AR1704" i="11"/>
  <c r="AQ1704" i="11"/>
  <c r="AW1703" i="11"/>
  <c r="AV1703" i="11"/>
  <c r="AU1703" i="11"/>
  <c r="AS1703" i="11"/>
  <c r="AR1703" i="11"/>
  <c r="AQ1703" i="11"/>
  <c r="AW1702" i="11"/>
  <c r="AV1702" i="11"/>
  <c r="AT1702" i="11" s="1"/>
  <c r="AU1702" i="11"/>
  <c r="AS1702" i="11"/>
  <c r="AR1702" i="11"/>
  <c r="AQ1702" i="11"/>
  <c r="AW1701" i="11"/>
  <c r="AV1701" i="11"/>
  <c r="AT1701" i="11" s="1"/>
  <c r="AU1701" i="11"/>
  <c r="AS1701" i="11"/>
  <c r="AR1701" i="11"/>
  <c r="AQ1701" i="11"/>
  <c r="AW1700" i="11"/>
  <c r="AV1700" i="11"/>
  <c r="AU1700" i="11"/>
  <c r="AS1700" i="11"/>
  <c r="AR1700" i="11"/>
  <c r="AQ1700" i="11"/>
  <c r="AW1699" i="11"/>
  <c r="AV1699" i="11"/>
  <c r="AT1699" i="11" s="1"/>
  <c r="AU1699" i="11"/>
  <c r="AS1699" i="11"/>
  <c r="AR1699" i="11"/>
  <c r="AQ1699" i="11"/>
  <c r="AW1698" i="11"/>
  <c r="AV1698" i="11"/>
  <c r="AT1698" i="11" s="1"/>
  <c r="AU1698" i="11"/>
  <c r="AS1698" i="11"/>
  <c r="AR1698" i="11"/>
  <c r="AQ1698" i="11"/>
  <c r="AW1697" i="11"/>
  <c r="AV1697" i="11"/>
  <c r="AU1697" i="11"/>
  <c r="AS1697" i="11"/>
  <c r="AR1697" i="11"/>
  <c r="AQ1697" i="11"/>
  <c r="AW1696" i="11"/>
  <c r="AV1696" i="11"/>
  <c r="AT1696" i="11" s="1"/>
  <c r="AU1696" i="11"/>
  <c r="AS1696" i="11"/>
  <c r="AR1696" i="11"/>
  <c r="AQ1696" i="11"/>
  <c r="AW1695" i="11"/>
  <c r="AV1695" i="11"/>
  <c r="AT1695" i="11" s="1"/>
  <c r="AU1695" i="11"/>
  <c r="AS1695" i="11"/>
  <c r="AR1695" i="11"/>
  <c r="AQ1695" i="11"/>
  <c r="AW1694" i="11"/>
  <c r="AV1694" i="11"/>
  <c r="AU1694" i="11"/>
  <c r="AS1694" i="11"/>
  <c r="AR1694" i="11"/>
  <c r="AQ1694" i="11"/>
  <c r="AW1693" i="11"/>
  <c r="AV1693" i="11"/>
  <c r="AT1693" i="11" s="1"/>
  <c r="AU1693" i="11"/>
  <c r="AS1693" i="11"/>
  <c r="AR1693" i="11"/>
  <c r="AQ1693" i="11"/>
  <c r="AW1692" i="11"/>
  <c r="AV1692" i="11"/>
  <c r="AT1692" i="11" s="1"/>
  <c r="AU1692" i="11"/>
  <c r="AS1692" i="11"/>
  <c r="AR1692" i="11"/>
  <c r="AQ1692" i="11"/>
  <c r="AW1691" i="11"/>
  <c r="AV1691" i="11"/>
  <c r="AU1691" i="11"/>
  <c r="AS1691" i="11"/>
  <c r="AR1691" i="11"/>
  <c r="AQ1691" i="11"/>
  <c r="AW1690" i="11"/>
  <c r="AV1690" i="11"/>
  <c r="AT1690" i="11" s="1"/>
  <c r="AU1690" i="11"/>
  <c r="AS1690" i="11"/>
  <c r="AR1690" i="11"/>
  <c r="AQ1690" i="11"/>
  <c r="AW1689" i="11"/>
  <c r="AV1689" i="11"/>
  <c r="AT1689" i="11" s="1"/>
  <c r="AU1689" i="11"/>
  <c r="AS1689" i="11"/>
  <c r="AR1689" i="11"/>
  <c r="AQ1689" i="11"/>
  <c r="AW1688" i="11"/>
  <c r="AV1688" i="11"/>
  <c r="AU1688" i="11"/>
  <c r="AS1688" i="11"/>
  <c r="AR1688" i="11"/>
  <c r="AQ1688" i="11"/>
  <c r="AW1687" i="11"/>
  <c r="AV1687" i="11"/>
  <c r="AT1687" i="11" s="1"/>
  <c r="AU1687" i="11"/>
  <c r="AS1687" i="11"/>
  <c r="AR1687" i="11"/>
  <c r="AQ1687" i="11"/>
  <c r="AW1686" i="11"/>
  <c r="AV1686" i="11"/>
  <c r="AT1686" i="11" s="1"/>
  <c r="AU1686" i="11"/>
  <c r="AS1686" i="11"/>
  <c r="AR1686" i="11"/>
  <c r="AQ1686" i="11"/>
  <c r="AW1685" i="11"/>
  <c r="AV1685" i="11"/>
  <c r="AU1685" i="11"/>
  <c r="AS1685" i="11"/>
  <c r="AR1685" i="11"/>
  <c r="AQ1685" i="11"/>
  <c r="AW1684" i="11"/>
  <c r="AV1684" i="11"/>
  <c r="AT1684" i="11" s="1"/>
  <c r="AU1684" i="11"/>
  <c r="AS1684" i="11"/>
  <c r="AR1684" i="11"/>
  <c r="AQ1684" i="11"/>
  <c r="AW1683" i="11"/>
  <c r="AV1683" i="11"/>
  <c r="AT1683" i="11" s="1"/>
  <c r="AU1683" i="11"/>
  <c r="AS1683" i="11"/>
  <c r="AR1683" i="11"/>
  <c r="AQ1683" i="11"/>
  <c r="AW1682" i="11"/>
  <c r="AV1682" i="11"/>
  <c r="AU1682" i="11"/>
  <c r="AS1682" i="11"/>
  <c r="AR1682" i="11"/>
  <c r="AQ1682" i="11"/>
  <c r="AW1681" i="11"/>
  <c r="AV1681" i="11"/>
  <c r="AT1681" i="11" s="1"/>
  <c r="AU1681" i="11"/>
  <c r="AS1681" i="11"/>
  <c r="AR1681" i="11"/>
  <c r="AQ1681" i="11"/>
  <c r="AW1680" i="11"/>
  <c r="AV1680" i="11"/>
  <c r="AT1680" i="11" s="1"/>
  <c r="AU1680" i="11"/>
  <c r="AS1680" i="11"/>
  <c r="AR1680" i="11"/>
  <c r="AQ1680" i="11"/>
  <c r="AW1679" i="11"/>
  <c r="AV1679" i="11"/>
  <c r="AU1679" i="11"/>
  <c r="AS1679" i="11"/>
  <c r="AR1679" i="11"/>
  <c r="AQ1679" i="11"/>
  <c r="AW1678" i="11"/>
  <c r="AV1678" i="11"/>
  <c r="AT1678" i="11" s="1"/>
  <c r="AU1678" i="11"/>
  <c r="AS1678" i="11"/>
  <c r="AR1678" i="11"/>
  <c r="AQ1678" i="11"/>
  <c r="AK1678" i="11" s="1"/>
  <c r="AW1677" i="11"/>
  <c r="AV1677" i="11"/>
  <c r="AT1677" i="11" s="1"/>
  <c r="AU1677" i="11"/>
  <c r="AS1677" i="11"/>
  <c r="AR1677" i="11"/>
  <c r="AQ1677" i="11"/>
  <c r="AW1676" i="11"/>
  <c r="AV1676" i="11"/>
  <c r="AU1676" i="11"/>
  <c r="AS1676" i="11"/>
  <c r="AR1676" i="11"/>
  <c r="AQ1676" i="11"/>
  <c r="AW1675" i="11"/>
  <c r="AV1675" i="11"/>
  <c r="AT1675" i="11" s="1"/>
  <c r="AU1675" i="11"/>
  <c r="AS1675" i="11"/>
  <c r="AR1675" i="11"/>
  <c r="AQ1675" i="11"/>
  <c r="AW1674" i="11"/>
  <c r="AV1674" i="11"/>
  <c r="AT1674" i="11" s="1"/>
  <c r="AU1674" i="11"/>
  <c r="AS1674" i="11"/>
  <c r="AR1674" i="11"/>
  <c r="AQ1674" i="11"/>
  <c r="AK1674" i="11" s="1"/>
  <c r="AW1673" i="11"/>
  <c r="AV1673" i="11"/>
  <c r="AT1673" i="11" s="1"/>
  <c r="AU1673" i="11"/>
  <c r="AS1673" i="11"/>
  <c r="AR1673" i="11"/>
  <c r="AQ1673" i="11"/>
  <c r="AW1672" i="11"/>
  <c r="AV1672" i="11"/>
  <c r="AT1672" i="11" s="1"/>
  <c r="AU1672" i="11"/>
  <c r="AS1672" i="11"/>
  <c r="AR1672" i="11"/>
  <c r="AQ1672" i="11"/>
  <c r="AW1671" i="11"/>
  <c r="AV1671" i="11"/>
  <c r="AT1671" i="11" s="1"/>
  <c r="AU1671" i="11"/>
  <c r="AS1671" i="11"/>
  <c r="AR1671" i="11"/>
  <c r="AQ1671" i="11"/>
  <c r="AW1670" i="11"/>
  <c r="AV1670" i="11"/>
  <c r="AT1670" i="11" s="1"/>
  <c r="AU1670" i="11"/>
  <c r="AS1670" i="11"/>
  <c r="AR1670" i="11"/>
  <c r="AQ1670" i="11"/>
  <c r="AW1669" i="11"/>
  <c r="AV1669" i="11"/>
  <c r="AT1669" i="11" s="1"/>
  <c r="AU1669" i="11"/>
  <c r="AS1669" i="11"/>
  <c r="AR1669" i="11"/>
  <c r="AQ1669" i="11"/>
  <c r="AW1668" i="11"/>
  <c r="AV1668" i="11"/>
  <c r="AT1668" i="11" s="1"/>
  <c r="AU1668" i="11"/>
  <c r="AS1668" i="11"/>
  <c r="AR1668" i="11"/>
  <c r="AQ1668" i="11"/>
  <c r="AW1667" i="11"/>
  <c r="AV1667" i="11"/>
  <c r="AU1667" i="11"/>
  <c r="AS1667" i="11"/>
  <c r="AR1667" i="11"/>
  <c r="AQ1667" i="11"/>
  <c r="AW1666" i="11"/>
  <c r="AV1666" i="11"/>
  <c r="AT1666" i="11" s="1"/>
  <c r="AU1666" i="11"/>
  <c r="AS1666" i="11"/>
  <c r="AR1666" i="11"/>
  <c r="AQ1666" i="11"/>
  <c r="AW1665" i="11"/>
  <c r="AV1665" i="11"/>
  <c r="AT1665" i="11" s="1"/>
  <c r="AU1665" i="11"/>
  <c r="AS1665" i="11"/>
  <c r="AR1665" i="11"/>
  <c r="AQ1665" i="11"/>
  <c r="AW1664" i="11"/>
  <c r="AV1664" i="11"/>
  <c r="AT1664" i="11" s="1"/>
  <c r="AU1664" i="11"/>
  <c r="AS1664" i="11"/>
  <c r="AR1664" i="11"/>
  <c r="AQ1664" i="11"/>
  <c r="AW1663" i="11"/>
  <c r="AV1663" i="11"/>
  <c r="AT1663" i="11" s="1"/>
  <c r="AU1663" i="11"/>
  <c r="AS1663" i="11"/>
  <c r="AR1663" i="11"/>
  <c r="AQ1663" i="11"/>
  <c r="AW1662" i="11"/>
  <c r="AV1662" i="11"/>
  <c r="AT1662" i="11" s="1"/>
  <c r="AU1662" i="11"/>
  <c r="AS1662" i="11"/>
  <c r="AR1662" i="11"/>
  <c r="AQ1662" i="11"/>
  <c r="AW1661" i="11"/>
  <c r="AV1661" i="11"/>
  <c r="AT1661" i="11" s="1"/>
  <c r="AU1661" i="11"/>
  <c r="AS1661" i="11"/>
  <c r="AR1661" i="11"/>
  <c r="AQ1661" i="11"/>
  <c r="AW1660" i="11"/>
  <c r="AV1660" i="11"/>
  <c r="AT1660" i="11" s="1"/>
  <c r="AU1660" i="11"/>
  <c r="AS1660" i="11"/>
  <c r="AR1660" i="11"/>
  <c r="AQ1660" i="11"/>
  <c r="AW1659" i="11"/>
  <c r="AV1659" i="11"/>
  <c r="AT1659" i="11" s="1"/>
  <c r="AU1659" i="11"/>
  <c r="AS1659" i="11"/>
  <c r="AR1659" i="11"/>
  <c r="AQ1659" i="11"/>
  <c r="AW1658" i="11"/>
  <c r="AV1658" i="11"/>
  <c r="AU1658" i="11"/>
  <c r="AS1658" i="11"/>
  <c r="AR1658" i="11"/>
  <c r="AQ1658" i="11"/>
  <c r="AW1657" i="11"/>
  <c r="AV1657" i="11"/>
  <c r="AT1657" i="11" s="1"/>
  <c r="AU1657" i="11"/>
  <c r="AS1657" i="11"/>
  <c r="AR1657" i="11"/>
  <c r="AQ1657" i="11"/>
  <c r="AW1656" i="11"/>
  <c r="AV1656" i="11"/>
  <c r="AT1656" i="11" s="1"/>
  <c r="AU1656" i="11"/>
  <c r="AS1656" i="11"/>
  <c r="AR1656" i="11"/>
  <c r="AQ1656" i="11"/>
  <c r="AW1655" i="11"/>
  <c r="AV1655" i="11"/>
  <c r="AT1655" i="11" s="1"/>
  <c r="AU1655" i="11"/>
  <c r="AS1655" i="11"/>
  <c r="AR1655" i="11"/>
  <c r="AQ1655" i="11"/>
  <c r="AW1654" i="11"/>
  <c r="AV1654" i="11"/>
  <c r="AT1654" i="11" s="1"/>
  <c r="AU1654" i="11"/>
  <c r="AS1654" i="11"/>
  <c r="AR1654" i="11"/>
  <c r="AQ1654" i="11"/>
  <c r="AW1653" i="11"/>
  <c r="AV1653" i="11"/>
  <c r="AT1653" i="11" s="1"/>
  <c r="AU1653" i="11"/>
  <c r="AS1653" i="11"/>
  <c r="AR1653" i="11"/>
  <c r="AQ1653" i="11"/>
  <c r="AW1652" i="11"/>
  <c r="AV1652" i="11"/>
  <c r="AT1652" i="11" s="1"/>
  <c r="AU1652" i="11"/>
  <c r="AS1652" i="11"/>
  <c r="AR1652" i="11"/>
  <c r="AQ1652" i="11"/>
  <c r="AW1651" i="11"/>
  <c r="AV1651" i="11"/>
  <c r="AT1651" i="11" s="1"/>
  <c r="AU1651" i="11"/>
  <c r="AS1651" i="11"/>
  <c r="AR1651" i="11"/>
  <c r="AQ1651" i="11"/>
  <c r="AW1650" i="11"/>
  <c r="AV1650" i="11"/>
  <c r="AT1650" i="11" s="1"/>
  <c r="AU1650" i="11"/>
  <c r="AS1650" i="11"/>
  <c r="AR1650" i="11"/>
  <c r="AQ1650" i="11"/>
  <c r="AW1649" i="11"/>
  <c r="AV1649" i="11"/>
  <c r="AT1649" i="11" s="1"/>
  <c r="AU1649" i="11"/>
  <c r="AS1649" i="11"/>
  <c r="AR1649" i="11"/>
  <c r="AQ1649" i="11"/>
  <c r="AW1648" i="11"/>
  <c r="AV1648" i="11"/>
  <c r="AT1648" i="11" s="1"/>
  <c r="AU1648" i="11"/>
  <c r="AS1648" i="11"/>
  <c r="AR1648" i="11"/>
  <c r="AQ1648" i="11"/>
  <c r="AK1648" i="11" s="1"/>
  <c r="AW1647" i="11"/>
  <c r="AV1647" i="11"/>
  <c r="AT1647" i="11" s="1"/>
  <c r="AU1647" i="11"/>
  <c r="AS1647" i="11"/>
  <c r="AR1647" i="11"/>
  <c r="AQ1647" i="11"/>
  <c r="AW1646" i="11"/>
  <c r="AV1646" i="11"/>
  <c r="AT1646" i="11" s="1"/>
  <c r="AU1646" i="11"/>
  <c r="AS1646" i="11"/>
  <c r="AR1646" i="11"/>
  <c r="AQ1646" i="11"/>
  <c r="AW1645" i="11"/>
  <c r="AV1645" i="11"/>
  <c r="AT1645" i="11" s="1"/>
  <c r="AU1645" i="11"/>
  <c r="AS1645" i="11"/>
  <c r="AR1645" i="11"/>
  <c r="AQ1645" i="11"/>
  <c r="AW1644" i="11"/>
  <c r="AV1644" i="11"/>
  <c r="AT1644" i="11" s="1"/>
  <c r="AU1644" i="11"/>
  <c r="AS1644" i="11"/>
  <c r="AR1644" i="11"/>
  <c r="AQ1644" i="11"/>
  <c r="AW1643" i="11"/>
  <c r="AV1643" i="11"/>
  <c r="AT1643" i="11" s="1"/>
  <c r="AU1643" i="11"/>
  <c r="AS1643" i="11"/>
  <c r="AR1643" i="11"/>
  <c r="AQ1643" i="11"/>
  <c r="AW1642" i="11"/>
  <c r="AV1642" i="11"/>
  <c r="AT1642" i="11" s="1"/>
  <c r="AU1642" i="11"/>
  <c r="AS1642" i="11"/>
  <c r="AR1642" i="11"/>
  <c r="AQ1642" i="11"/>
  <c r="AW1641" i="11"/>
  <c r="AV1641" i="11"/>
  <c r="AT1641" i="11" s="1"/>
  <c r="AU1641" i="11"/>
  <c r="AS1641" i="11"/>
  <c r="AR1641" i="11"/>
  <c r="AQ1641" i="11"/>
  <c r="AW1640" i="11"/>
  <c r="AV1640" i="11"/>
  <c r="AT1640" i="11" s="1"/>
  <c r="AU1640" i="11"/>
  <c r="AS1640" i="11"/>
  <c r="AR1640" i="11"/>
  <c r="AQ1640" i="11"/>
  <c r="AW1639" i="11"/>
  <c r="AV1639" i="11"/>
  <c r="AT1639" i="11" s="1"/>
  <c r="AU1639" i="11"/>
  <c r="AS1639" i="11"/>
  <c r="AR1639" i="11"/>
  <c r="AQ1639" i="11"/>
  <c r="AW1638" i="11"/>
  <c r="AV1638" i="11"/>
  <c r="AT1638" i="11" s="1"/>
  <c r="AU1638" i="11"/>
  <c r="AS1638" i="11"/>
  <c r="AR1638" i="11"/>
  <c r="AQ1638" i="11"/>
  <c r="AW1637" i="11"/>
  <c r="AV1637" i="11"/>
  <c r="AT1637" i="11" s="1"/>
  <c r="AU1637" i="11"/>
  <c r="AS1637" i="11"/>
  <c r="AR1637" i="11"/>
  <c r="AQ1637" i="11"/>
  <c r="AW1636" i="11"/>
  <c r="AV1636" i="11"/>
  <c r="AT1636" i="11" s="1"/>
  <c r="AU1636" i="11"/>
  <c r="AS1636" i="11"/>
  <c r="AR1636" i="11"/>
  <c r="AQ1636" i="11"/>
  <c r="AW1635" i="11"/>
  <c r="AV1635" i="11"/>
  <c r="AT1635" i="11" s="1"/>
  <c r="AU1635" i="11"/>
  <c r="AS1635" i="11"/>
  <c r="AR1635" i="11"/>
  <c r="AQ1635" i="11"/>
  <c r="AW1634" i="11"/>
  <c r="AV1634" i="11"/>
  <c r="AT1634" i="11" s="1"/>
  <c r="AU1634" i="11"/>
  <c r="AS1634" i="11"/>
  <c r="AR1634" i="11"/>
  <c r="AQ1634" i="11"/>
  <c r="AW1633" i="11"/>
  <c r="AV1633" i="11"/>
  <c r="AT1633" i="11" s="1"/>
  <c r="AU1633" i="11"/>
  <c r="AS1633" i="11"/>
  <c r="AR1633" i="11"/>
  <c r="AQ1633" i="11"/>
  <c r="AW1632" i="11"/>
  <c r="AV1632" i="11"/>
  <c r="AT1632" i="11" s="1"/>
  <c r="AU1632" i="11"/>
  <c r="AS1632" i="11"/>
  <c r="AR1632" i="11"/>
  <c r="AQ1632" i="11"/>
  <c r="AW1631" i="11"/>
  <c r="AV1631" i="11"/>
  <c r="AT1631" i="11" s="1"/>
  <c r="AU1631" i="11"/>
  <c r="AS1631" i="11"/>
  <c r="AR1631" i="11"/>
  <c r="AQ1631" i="11"/>
  <c r="AW1630" i="11"/>
  <c r="AV1630" i="11"/>
  <c r="AT1630" i="11" s="1"/>
  <c r="AU1630" i="11"/>
  <c r="AS1630" i="11"/>
  <c r="AR1630" i="11"/>
  <c r="AQ1630" i="11"/>
  <c r="AW1629" i="11"/>
  <c r="AV1629" i="11"/>
  <c r="AT1629" i="11" s="1"/>
  <c r="AU1629" i="11"/>
  <c r="AS1629" i="11"/>
  <c r="AR1629" i="11"/>
  <c r="AQ1629" i="11"/>
  <c r="AW1628" i="11"/>
  <c r="AV1628" i="11"/>
  <c r="AT1628" i="11" s="1"/>
  <c r="AU1628" i="11"/>
  <c r="AS1628" i="11"/>
  <c r="AR1628" i="11"/>
  <c r="AQ1628" i="11"/>
  <c r="AW1627" i="11"/>
  <c r="AV1627" i="11"/>
  <c r="AT1627" i="11" s="1"/>
  <c r="AU1627" i="11"/>
  <c r="AS1627" i="11"/>
  <c r="AR1627" i="11"/>
  <c r="AQ1627" i="11"/>
  <c r="AW1626" i="11"/>
  <c r="AV1626" i="11"/>
  <c r="AT1626" i="11" s="1"/>
  <c r="AU1626" i="11"/>
  <c r="AS1626" i="11"/>
  <c r="AR1626" i="11"/>
  <c r="AQ1626" i="11"/>
  <c r="AW1625" i="11"/>
  <c r="AV1625" i="11"/>
  <c r="AT1625" i="11" s="1"/>
  <c r="AU1625" i="11"/>
  <c r="AS1625" i="11"/>
  <c r="AR1625" i="11"/>
  <c r="AQ1625" i="11"/>
  <c r="AW1624" i="11"/>
  <c r="AV1624" i="11"/>
  <c r="AT1624" i="11" s="1"/>
  <c r="AU1624" i="11"/>
  <c r="AS1624" i="11"/>
  <c r="AR1624" i="11"/>
  <c r="AQ1624" i="11"/>
  <c r="AW1623" i="11"/>
  <c r="AV1623" i="11"/>
  <c r="AT1623" i="11" s="1"/>
  <c r="AU1623" i="11"/>
  <c r="AS1623" i="11"/>
  <c r="AR1623" i="11"/>
  <c r="AQ1623" i="11"/>
  <c r="AW1622" i="11"/>
  <c r="AV1622" i="11"/>
  <c r="AT1622" i="11" s="1"/>
  <c r="AU1622" i="11"/>
  <c r="AS1622" i="11"/>
  <c r="AR1622" i="11"/>
  <c r="AQ1622" i="11"/>
  <c r="AW1621" i="11"/>
  <c r="AV1621" i="11"/>
  <c r="AT1621" i="11" s="1"/>
  <c r="AU1621" i="11"/>
  <c r="AS1621" i="11"/>
  <c r="AR1621" i="11"/>
  <c r="AQ1621" i="11"/>
  <c r="AW1620" i="11"/>
  <c r="AV1620" i="11"/>
  <c r="AT1620" i="11" s="1"/>
  <c r="AU1620" i="11"/>
  <c r="AS1620" i="11"/>
  <c r="AR1620" i="11"/>
  <c r="AQ1620" i="11"/>
  <c r="AW1619" i="11"/>
  <c r="AV1619" i="11"/>
  <c r="AT1619" i="11" s="1"/>
  <c r="AU1619" i="11"/>
  <c r="AS1619" i="11"/>
  <c r="AR1619" i="11"/>
  <c r="AQ1619" i="11"/>
  <c r="AW1618" i="11"/>
  <c r="AV1618" i="11"/>
  <c r="AT1618" i="11" s="1"/>
  <c r="AU1618" i="11"/>
  <c r="AS1618" i="11"/>
  <c r="AR1618" i="11"/>
  <c r="AQ1618" i="11"/>
  <c r="AW1617" i="11"/>
  <c r="AV1617" i="11"/>
  <c r="AT1617" i="11" s="1"/>
  <c r="AU1617" i="11"/>
  <c r="AS1617" i="11"/>
  <c r="AR1617" i="11"/>
  <c r="AQ1617" i="11"/>
  <c r="AW1616" i="11"/>
  <c r="AV1616" i="11"/>
  <c r="AT1616" i="11" s="1"/>
  <c r="AU1616" i="11"/>
  <c r="AS1616" i="11"/>
  <c r="AR1616" i="11"/>
  <c r="AQ1616" i="11"/>
  <c r="AW1615" i="11"/>
  <c r="AV1615" i="11"/>
  <c r="AT1615" i="11" s="1"/>
  <c r="AU1615" i="11"/>
  <c r="AS1615" i="11"/>
  <c r="AR1615" i="11"/>
  <c r="AQ1615" i="11"/>
  <c r="AW1614" i="11"/>
  <c r="AV1614" i="11"/>
  <c r="AT1614" i="11" s="1"/>
  <c r="AU1614" i="11"/>
  <c r="AS1614" i="11"/>
  <c r="AR1614" i="11"/>
  <c r="AQ1614" i="11"/>
  <c r="AW1613" i="11"/>
  <c r="AV1613" i="11"/>
  <c r="AT1613" i="11" s="1"/>
  <c r="AU1613" i="11"/>
  <c r="AS1613" i="11"/>
  <c r="AR1613" i="11"/>
  <c r="AQ1613" i="11"/>
  <c r="AW1612" i="11"/>
  <c r="AV1612" i="11"/>
  <c r="AT1612" i="11" s="1"/>
  <c r="AU1612" i="11"/>
  <c r="AS1612" i="11"/>
  <c r="AR1612" i="11"/>
  <c r="AQ1612" i="11"/>
  <c r="AW1611" i="11"/>
  <c r="AV1611" i="11"/>
  <c r="AT1611" i="11" s="1"/>
  <c r="AU1611" i="11"/>
  <c r="AS1611" i="11"/>
  <c r="AR1611" i="11"/>
  <c r="AQ1611" i="11"/>
  <c r="AW1610" i="11"/>
  <c r="AV1610" i="11"/>
  <c r="AT1610" i="11" s="1"/>
  <c r="AU1610" i="11"/>
  <c r="AS1610" i="11"/>
  <c r="AR1610" i="11"/>
  <c r="AQ1610" i="11"/>
  <c r="AW1609" i="11"/>
  <c r="AV1609" i="11"/>
  <c r="AT1609" i="11" s="1"/>
  <c r="AU1609" i="11"/>
  <c r="AS1609" i="11"/>
  <c r="AR1609" i="11"/>
  <c r="AQ1609" i="11"/>
  <c r="AW1608" i="11"/>
  <c r="AV1608" i="11"/>
  <c r="AT1608" i="11" s="1"/>
  <c r="AU1608" i="11"/>
  <c r="AS1608" i="11"/>
  <c r="AR1608" i="11"/>
  <c r="AQ1608" i="11"/>
  <c r="AW1607" i="11"/>
  <c r="AV1607" i="11"/>
  <c r="AT1607" i="11" s="1"/>
  <c r="AU1607" i="11"/>
  <c r="AS1607" i="11"/>
  <c r="AR1607" i="11"/>
  <c r="AQ1607" i="11"/>
  <c r="AW1606" i="11"/>
  <c r="AV1606" i="11"/>
  <c r="AT1606" i="11" s="1"/>
  <c r="AU1606" i="11"/>
  <c r="AS1606" i="11"/>
  <c r="AR1606" i="11"/>
  <c r="AQ1606" i="11"/>
  <c r="AW1605" i="11"/>
  <c r="AV1605" i="11"/>
  <c r="AT1605" i="11" s="1"/>
  <c r="AU1605" i="11"/>
  <c r="AS1605" i="11"/>
  <c r="AR1605" i="11"/>
  <c r="AQ1605" i="11"/>
  <c r="AW1604" i="11"/>
  <c r="AV1604" i="11"/>
  <c r="AT1604" i="11" s="1"/>
  <c r="AU1604" i="11"/>
  <c r="AS1604" i="11"/>
  <c r="AR1604" i="11"/>
  <c r="AQ1604" i="11"/>
  <c r="AW1603" i="11"/>
  <c r="AV1603" i="11"/>
  <c r="AT1603" i="11" s="1"/>
  <c r="AU1603" i="11"/>
  <c r="AS1603" i="11"/>
  <c r="AR1603" i="11"/>
  <c r="AQ1603" i="11"/>
  <c r="AW1602" i="11"/>
  <c r="AV1602" i="11"/>
  <c r="AT1602" i="11" s="1"/>
  <c r="AU1602" i="11"/>
  <c r="AS1602" i="11"/>
  <c r="AR1602" i="11"/>
  <c r="AQ1602" i="11"/>
  <c r="AW1601" i="11"/>
  <c r="AV1601" i="11"/>
  <c r="AT1601" i="11" s="1"/>
  <c r="AU1601" i="11"/>
  <c r="AS1601" i="11"/>
  <c r="AR1601" i="11"/>
  <c r="AQ1601" i="11"/>
  <c r="AW1600" i="11"/>
  <c r="AV1600" i="11"/>
  <c r="AT1600" i="11" s="1"/>
  <c r="AU1600" i="11"/>
  <c r="AS1600" i="11"/>
  <c r="AR1600" i="11"/>
  <c r="AQ1600" i="11"/>
  <c r="AW1599" i="11"/>
  <c r="AV1599" i="11"/>
  <c r="AT1599" i="11" s="1"/>
  <c r="AU1599" i="11"/>
  <c r="AS1599" i="11"/>
  <c r="AR1599" i="11"/>
  <c r="AQ1599" i="11"/>
  <c r="AW1598" i="11"/>
  <c r="AV1598" i="11"/>
  <c r="AT1598" i="11" s="1"/>
  <c r="AU1598" i="11"/>
  <c r="AS1598" i="11"/>
  <c r="AR1598" i="11"/>
  <c r="AQ1598" i="11"/>
  <c r="AW1597" i="11"/>
  <c r="AV1597" i="11"/>
  <c r="AT1597" i="11" s="1"/>
  <c r="AU1597" i="11"/>
  <c r="AS1597" i="11"/>
  <c r="AR1597" i="11"/>
  <c r="AQ1597" i="11"/>
  <c r="AW1596" i="11"/>
  <c r="AV1596" i="11"/>
  <c r="AT1596" i="11" s="1"/>
  <c r="AU1596" i="11"/>
  <c r="AS1596" i="11"/>
  <c r="AR1596" i="11"/>
  <c r="AQ1596" i="11"/>
  <c r="AW1595" i="11"/>
  <c r="AV1595" i="11"/>
  <c r="AT1595" i="11" s="1"/>
  <c r="AU1595" i="11"/>
  <c r="AS1595" i="11"/>
  <c r="AR1595" i="11"/>
  <c r="AQ1595" i="11"/>
  <c r="AW1594" i="11"/>
  <c r="AV1594" i="11"/>
  <c r="AT1594" i="11" s="1"/>
  <c r="AU1594" i="11"/>
  <c r="AS1594" i="11"/>
  <c r="AR1594" i="11"/>
  <c r="AQ1594" i="11"/>
  <c r="AW1593" i="11"/>
  <c r="AV1593" i="11"/>
  <c r="AT1593" i="11" s="1"/>
  <c r="AU1593" i="11"/>
  <c r="AS1593" i="11"/>
  <c r="AR1593" i="11"/>
  <c r="AQ1593" i="11"/>
  <c r="AW1592" i="11"/>
  <c r="AV1592" i="11"/>
  <c r="AT1592" i="11" s="1"/>
  <c r="AU1592" i="11"/>
  <c r="AS1592" i="11"/>
  <c r="AR1592" i="11"/>
  <c r="AQ1592" i="11"/>
  <c r="AW1591" i="11"/>
  <c r="AV1591" i="11"/>
  <c r="AT1591" i="11" s="1"/>
  <c r="AU1591" i="11"/>
  <c r="AS1591" i="11"/>
  <c r="AR1591" i="11"/>
  <c r="AQ1591" i="11"/>
  <c r="AW1590" i="11"/>
  <c r="AV1590" i="11"/>
  <c r="AT1590" i="11" s="1"/>
  <c r="AU1590" i="11"/>
  <c r="AS1590" i="11"/>
  <c r="AR1590" i="11"/>
  <c r="AQ1590" i="11"/>
  <c r="AW1589" i="11"/>
  <c r="AV1589" i="11"/>
  <c r="AT1589" i="11" s="1"/>
  <c r="AU1589" i="11"/>
  <c r="AS1589" i="11"/>
  <c r="AR1589" i="11"/>
  <c r="AQ1589" i="11"/>
  <c r="AW1588" i="11"/>
  <c r="AV1588" i="11"/>
  <c r="AT1588" i="11" s="1"/>
  <c r="AU1588" i="11"/>
  <c r="AS1588" i="11"/>
  <c r="AR1588" i="11"/>
  <c r="AQ1588" i="11"/>
  <c r="AW1587" i="11"/>
  <c r="AV1587" i="11"/>
  <c r="AT1587" i="11" s="1"/>
  <c r="AU1587" i="11"/>
  <c r="AS1587" i="11"/>
  <c r="AR1587" i="11"/>
  <c r="AQ1587" i="11"/>
  <c r="AW1586" i="11"/>
  <c r="AV1586" i="11"/>
  <c r="AT1586" i="11" s="1"/>
  <c r="AU1586" i="11"/>
  <c r="AS1586" i="11"/>
  <c r="AR1586" i="11"/>
  <c r="AQ1586" i="11"/>
  <c r="AW1585" i="11"/>
  <c r="AV1585" i="11"/>
  <c r="AT1585" i="11" s="1"/>
  <c r="AU1585" i="11"/>
  <c r="AS1585" i="11"/>
  <c r="AR1585" i="11"/>
  <c r="AQ1585" i="11"/>
  <c r="AW1584" i="11"/>
  <c r="AV1584" i="11"/>
  <c r="AT1584" i="11" s="1"/>
  <c r="AU1584" i="11"/>
  <c r="AS1584" i="11"/>
  <c r="AR1584" i="11"/>
  <c r="AQ1584" i="11"/>
  <c r="AW1583" i="11"/>
  <c r="AV1583" i="11"/>
  <c r="AT1583" i="11" s="1"/>
  <c r="AU1583" i="11"/>
  <c r="AS1583" i="11"/>
  <c r="AR1583" i="11"/>
  <c r="AQ1583" i="11"/>
  <c r="AW1582" i="11"/>
  <c r="AV1582" i="11"/>
  <c r="AT1582" i="11" s="1"/>
  <c r="AU1582" i="11"/>
  <c r="AS1582" i="11"/>
  <c r="AR1582" i="11"/>
  <c r="AQ1582" i="11"/>
  <c r="AW1581" i="11"/>
  <c r="AV1581" i="11"/>
  <c r="AT1581" i="11" s="1"/>
  <c r="AU1581" i="11"/>
  <c r="AS1581" i="11"/>
  <c r="AR1581" i="11"/>
  <c r="AQ1581" i="11"/>
  <c r="AW1580" i="11"/>
  <c r="AV1580" i="11"/>
  <c r="AT1580" i="11" s="1"/>
  <c r="AU1580" i="11"/>
  <c r="AS1580" i="11"/>
  <c r="AR1580" i="11"/>
  <c r="AQ1580" i="11"/>
  <c r="AW1579" i="11"/>
  <c r="AV1579" i="11"/>
  <c r="AT1579" i="11" s="1"/>
  <c r="AU1579" i="11"/>
  <c r="AS1579" i="11"/>
  <c r="AR1579" i="11"/>
  <c r="AQ1579" i="11"/>
  <c r="AW1578" i="11"/>
  <c r="AV1578" i="11"/>
  <c r="AT1578" i="11" s="1"/>
  <c r="AU1578" i="11"/>
  <c r="AS1578" i="11"/>
  <c r="AR1578" i="11"/>
  <c r="AQ1578" i="11"/>
  <c r="AW1577" i="11"/>
  <c r="AV1577" i="11"/>
  <c r="AT1577" i="11" s="1"/>
  <c r="AU1577" i="11"/>
  <c r="AS1577" i="11"/>
  <c r="AR1577" i="11"/>
  <c r="AQ1577" i="11"/>
  <c r="AW1576" i="11"/>
  <c r="AV1576" i="11"/>
  <c r="AT1576" i="11" s="1"/>
  <c r="AU1576" i="11"/>
  <c r="AS1576" i="11"/>
  <c r="AR1576" i="11"/>
  <c r="AQ1576" i="11"/>
  <c r="AW1575" i="11"/>
  <c r="AV1575" i="11"/>
  <c r="AT1575" i="11" s="1"/>
  <c r="AU1575" i="11"/>
  <c r="AS1575" i="11"/>
  <c r="AR1575" i="11"/>
  <c r="AQ1575" i="11"/>
  <c r="AW1574" i="11"/>
  <c r="AV1574" i="11"/>
  <c r="AT1574" i="11" s="1"/>
  <c r="AU1574" i="11"/>
  <c r="AS1574" i="11"/>
  <c r="AR1574" i="11"/>
  <c r="AQ1574" i="11"/>
  <c r="AW1573" i="11"/>
  <c r="AV1573" i="11"/>
  <c r="AT1573" i="11" s="1"/>
  <c r="AU1573" i="11"/>
  <c r="AS1573" i="11"/>
  <c r="AR1573" i="11"/>
  <c r="AQ1573" i="11"/>
  <c r="AW1572" i="11"/>
  <c r="AV1572" i="11"/>
  <c r="AT1572" i="11" s="1"/>
  <c r="AU1572" i="11"/>
  <c r="AS1572" i="11"/>
  <c r="AR1572" i="11"/>
  <c r="AQ1572" i="11"/>
  <c r="AW1571" i="11"/>
  <c r="AV1571" i="11"/>
  <c r="AT1571" i="11" s="1"/>
  <c r="AU1571" i="11"/>
  <c r="AS1571" i="11"/>
  <c r="AR1571" i="11"/>
  <c r="AQ1571" i="11"/>
  <c r="AW1570" i="11"/>
  <c r="AV1570" i="11"/>
  <c r="AT1570" i="11" s="1"/>
  <c r="AU1570" i="11"/>
  <c r="AS1570" i="11"/>
  <c r="AR1570" i="11"/>
  <c r="AQ1570" i="11"/>
  <c r="AW1569" i="11"/>
  <c r="AV1569" i="11"/>
  <c r="AT1569" i="11" s="1"/>
  <c r="AU1569" i="11"/>
  <c r="AS1569" i="11"/>
  <c r="AR1569" i="11"/>
  <c r="AQ1569" i="11"/>
  <c r="AW1568" i="11"/>
  <c r="AV1568" i="11"/>
  <c r="AT1568" i="11" s="1"/>
  <c r="AU1568" i="11"/>
  <c r="AS1568" i="11"/>
  <c r="AR1568" i="11"/>
  <c r="AQ1568" i="11"/>
  <c r="AW1567" i="11"/>
  <c r="AV1567" i="11"/>
  <c r="AT1567" i="11" s="1"/>
  <c r="AU1567" i="11"/>
  <c r="AS1567" i="11"/>
  <c r="AR1567" i="11"/>
  <c r="AQ1567" i="11"/>
  <c r="AW1566" i="11"/>
  <c r="AV1566" i="11"/>
  <c r="AT1566" i="11" s="1"/>
  <c r="AU1566" i="11"/>
  <c r="AS1566" i="11"/>
  <c r="AR1566" i="11"/>
  <c r="AQ1566" i="11"/>
  <c r="AW1565" i="11"/>
  <c r="AV1565" i="11"/>
  <c r="AT1565" i="11" s="1"/>
  <c r="AU1565" i="11"/>
  <c r="AS1565" i="11"/>
  <c r="AR1565" i="11"/>
  <c r="AQ1565" i="11"/>
  <c r="AW1564" i="11"/>
  <c r="AV1564" i="11"/>
  <c r="AT1564" i="11" s="1"/>
  <c r="AU1564" i="11"/>
  <c r="AS1564" i="11"/>
  <c r="AR1564" i="11"/>
  <c r="AQ1564" i="11"/>
  <c r="AW1563" i="11"/>
  <c r="AV1563" i="11"/>
  <c r="AT1563" i="11" s="1"/>
  <c r="AU1563" i="11"/>
  <c r="AS1563" i="11"/>
  <c r="AR1563" i="11"/>
  <c r="AQ1563" i="11"/>
  <c r="AW1562" i="11"/>
  <c r="AV1562" i="11"/>
  <c r="AT1562" i="11" s="1"/>
  <c r="AU1562" i="11"/>
  <c r="AS1562" i="11"/>
  <c r="AR1562" i="11"/>
  <c r="AQ1562" i="11"/>
  <c r="AW1561" i="11"/>
  <c r="AV1561" i="11"/>
  <c r="AT1561" i="11" s="1"/>
  <c r="AU1561" i="11"/>
  <c r="AS1561" i="11"/>
  <c r="AR1561" i="11"/>
  <c r="AQ1561" i="11"/>
  <c r="AW1560" i="11"/>
  <c r="AV1560" i="11"/>
  <c r="AT1560" i="11" s="1"/>
  <c r="AU1560" i="11"/>
  <c r="AS1560" i="11"/>
  <c r="AR1560" i="11"/>
  <c r="AQ1560" i="11"/>
  <c r="AW1559" i="11"/>
  <c r="AV1559" i="11"/>
  <c r="AT1559" i="11" s="1"/>
  <c r="AU1559" i="11"/>
  <c r="AS1559" i="11"/>
  <c r="AR1559" i="11"/>
  <c r="AQ1559" i="11"/>
  <c r="AW1558" i="11"/>
  <c r="AV1558" i="11"/>
  <c r="AT1558" i="11" s="1"/>
  <c r="AU1558" i="11"/>
  <c r="AS1558" i="11"/>
  <c r="AR1558" i="11"/>
  <c r="AQ1558" i="11"/>
  <c r="AW1557" i="11"/>
  <c r="AV1557" i="11"/>
  <c r="AT1557" i="11" s="1"/>
  <c r="AU1557" i="11"/>
  <c r="AS1557" i="11"/>
  <c r="AR1557" i="11"/>
  <c r="AQ1557" i="11"/>
  <c r="AW1556" i="11"/>
  <c r="AV1556" i="11"/>
  <c r="AT1556" i="11" s="1"/>
  <c r="AU1556" i="11"/>
  <c r="AS1556" i="11"/>
  <c r="AR1556" i="11"/>
  <c r="AQ1556" i="11"/>
  <c r="AW1555" i="11"/>
  <c r="AV1555" i="11"/>
  <c r="AT1555" i="11" s="1"/>
  <c r="AU1555" i="11"/>
  <c r="AS1555" i="11"/>
  <c r="AR1555" i="11"/>
  <c r="AQ1555" i="11"/>
  <c r="AW1554" i="11"/>
  <c r="AV1554" i="11"/>
  <c r="AT1554" i="11" s="1"/>
  <c r="AU1554" i="11"/>
  <c r="AS1554" i="11"/>
  <c r="AR1554" i="11"/>
  <c r="AQ1554" i="11"/>
  <c r="AW1553" i="11"/>
  <c r="AV1553" i="11"/>
  <c r="AT1553" i="11" s="1"/>
  <c r="AU1553" i="11"/>
  <c r="AS1553" i="11"/>
  <c r="AR1553" i="11"/>
  <c r="AQ1553" i="11"/>
  <c r="AW1552" i="11"/>
  <c r="AV1552" i="11"/>
  <c r="AT1552" i="11" s="1"/>
  <c r="AU1552" i="11"/>
  <c r="AS1552" i="11"/>
  <c r="AR1552" i="11"/>
  <c r="AQ1552" i="11"/>
  <c r="AW1551" i="11"/>
  <c r="AV1551" i="11"/>
  <c r="AT1551" i="11" s="1"/>
  <c r="AU1551" i="11"/>
  <c r="AS1551" i="11"/>
  <c r="AR1551" i="11"/>
  <c r="AQ1551" i="11"/>
  <c r="AW1550" i="11"/>
  <c r="AV1550" i="11"/>
  <c r="AT1550" i="11" s="1"/>
  <c r="AU1550" i="11"/>
  <c r="AS1550" i="11"/>
  <c r="AR1550" i="11"/>
  <c r="AQ1550" i="11"/>
  <c r="AW1549" i="11"/>
  <c r="AV1549" i="11"/>
  <c r="AT1549" i="11" s="1"/>
  <c r="AU1549" i="11"/>
  <c r="AS1549" i="11"/>
  <c r="AR1549" i="11"/>
  <c r="AQ1549" i="11"/>
  <c r="AW1548" i="11"/>
  <c r="AV1548" i="11"/>
  <c r="AT1548" i="11" s="1"/>
  <c r="AU1548" i="11"/>
  <c r="AS1548" i="11"/>
  <c r="AR1548" i="11"/>
  <c r="AQ1548" i="11"/>
  <c r="AW1547" i="11"/>
  <c r="AV1547" i="11"/>
  <c r="AT1547" i="11" s="1"/>
  <c r="AU1547" i="11"/>
  <c r="AS1547" i="11"/>
  <c r="AR1547" i="11"/>
  <c r="AQ1547" i="11"/>
  <c r="AW1546" i="11"/>
  <c r="AV1546" i="11"/>
  <c r="AT1546" i="11" s="1"/>
  <c r="AU1546" i="11"/>
  <c r="AS1546" i="11"/>
  <c r="AR1546" i="11"/>
  <c r="AQ1546" i="11"/>
  <c r="AW1545" i="11"/>
  <c r="AV1545" i="11"/>
  <c r="AT1545" i="11" s="1"/>
  <c r="AU1545" i="11"/>
  <c r="AS1545" i="11"/>
  <c r="AR1545" i="11"/>
  <c r="AQ1545" i="11"/>
  <c r="AW1544" i="11"/>
  <c r="AV1544" i="11"/>
  <c r="AT1544" i="11" s="1"/>
  <c r="AU1544" i="11"/>
  <c r="AS1544" i="11"/>
  <c r="AR1544" i="11"/>
  <c r="AQ1544" i="11"/>
  <c r="AW1543" i="11"/>
  <c r="AV1543" i="11"/>
  <c r="AT1543" i="11" s="1"/>
  <c r="AU1543" i="11"/>
  <c r="AS1543" i="11"/>
  <c r="AR1543" i="11"/>
  <c r="AQ1543" i="11"/>
  <c r="AW1542" i="11"/>
  <c r="AV1542" i="11"/>
  <c r="AT1542" i="11" s="1"/>
  <c r="AU1542" i="11"/>
  <c r="AS1542" i="11"/>
  <c r="AR1542" i="11"/>
  <c r="AQ1542" i="11"/>
  <c r="AW1541" i="11"/>
  <c r="AV1541" i="11"/>
  <c r="AU1541" i="11"/>
  <c r="AS1541" i="11"/>
  <c r="AR1541" i="11"/>
  <c r="AQ1541" i="11"/>
  <c r="AW1540" i="11"/>
  <c r="AV1540" i="11"/>
  <c r="AT1540" i="11" s="1"/>
  <c r="AU1540" i="11"/>
  <c r="AS1540" i="11"/>
  <c r="AR1540" i="11"/>
  <c r="AQ1540" i="11"/>
  <c r="AW1539" i="11"/>
  <c r="AV1539" i="11"/>
  <c r="AT1539" i="11" s="1"/>
  <c r="AU1539" i="11"/>
  <c r="AS1539" i="11"/>
  <c r="AR1539" i="11"/>
  <c r="AQ1539" i="11"/>
  <c r="AW1538" i="11"/>
  <c r="AV1538" i="11"/>
  <c r="AT1538" i="11" s="1"/>
  <c r="AU1538" i="11"/>
  <c r="AS1538" i="11"/>
  <c r="AR1538" i="11"/>
  <c r="AQ1538" i="11"/>
  <c r="AW1537" i="11"/>
  <c r="AV1537" i="11"/>
  <c r="AT1537" i="11" s="1"/>
  <c r="AU1537" i="11"/>
  <c r="AS1537" i="11"/>
  <c r="AR1537" i="11"/>
  <c r="AQ1537" i="11"/>
  <c r="AW1536" i="11"/>
  <c r="AV1536" i="11"/>
  <c r="AT1536" i="11" s="1"/>
  <c r="AU1536" i="11"/>
  <c r="AS1536" i="11"/>
  <c r="AR1536" i="11"/>
  <c r="AQ1536" i="11"/>
  <c r="AW1535" i="11"/>
  <c r="AV1535" i="11"/>
  <c r="AU1535" i="11"/>
  <c r="AS1535" i="11"/>
  <c r="AR1535" i="11"/>
  <c r="AQ1535" i="11"/>
  <c r="AW1534" i="11"/>
  <c r="AV1534" i="11"/>
  <c r="AT1534" i="11" s="1"/>
  <c r="AU1534" i="11"/>
  <c r="AS1534" i="11"/>
  <c r="AR1534" i="11"/>
  <c r="AQ1534" i="11"/>
  <c r="AW1533" i="11"/>
  <c r="AV1533" i="11"/>
  <c r="AT1533" i="11" s="1"/>
  <c r="AU1533" i="11"/>
  <c r="AS1533" i="11"/>
  <c r="AR1533" i="11"/>
  <c r="AQ1533" i="11"/>
  <c r="AW1532" i="11"/>
  <c r="AV1532" i="11"/>
  <c r="AT1532" i="11" s="1"/>
  <c r="AU1532" i="11"/>
  <c r="AS1532" i="11"/>
  <c r="AR1532" i="11"/>
  <c r="AQ1532" i="11"/>
  <c r="AW1531" i="11"/>
  <c r="AV1531" i="11"/>
  <c r="AT1531" i="11" s="1"/>
  <c r="AU1531" i="11"/>
  <c r="AS1531" i="11"/>
  <c r="AR1531" i="11"/>
  <c r="AQ1531" i="11"/>
  <c r="AW1530" i="11"/>
  <c r="AV1530" i="11"/>
  <c r="AT1530" i="11" s="1"/>
  <c r="AU1530" i="11"/>
  <c r="AS1530" i="11"/>
  <c r="AR1530" i="11"/>
  <c r="AQ1530" i="11"/>
  <c r="AW1529" i="11"/>
  <c r="AV1529" i="11"/>
  <c r="AT1529" i="11" s="1"/>
  <c r="AU1529" i="11"/>
  <c r="AS1529" i="11"/>
  <c r="AR1529" i="11"/>
  <c r="AQ1529" i="11"/>
  <c r="AW1528" i="11"/>
  <c r="AV1528" i="11"/>
  <c r="AT1528" i="11" s="1"/>
  <c r="AU1528" i="11"/>
  <c r="AS1528" i="11"/>
  <c r="AR1528" i="11"/>
  <c r="AQ1528" i="11"/>
  <c r="AW1527" i="11"/>
  <c r="AV1527" i="11"/>
  <c r="AT1527" i="11" s="1"/>
  <c r="AU1527" i="11"/>
  <c r="AS1527" i="11"/>
  <c r="AR1527" i="11"/>
  <c r="AQ1527" i="11"/>
  <c r="AW1526" i="11"/>
  <c r="AV1526" i="11"/>
  <c r="AT1526" i="11" s="1"/>
  <c r="AU1526" i="11"/>
  <c r="AS1526" i="11"/>
  <c r="AR1526" i="11"/>
  <c r="AQ1526" i="11"/>
  <c r="AW1525" i="11"/>
  <c r="AV1525" i="11"/>
  <c r="AT1525" i="11" s="1"/>
  <c r="AU1525" i="11"/>
  <c r="AS1525" i="11"/>
  <c r="AR1525" i="11"/>
  <c r="AQ1525" i="11"/>
  <c r="AW1524" i="11"/>
  <c r="AV1524" i="11"/>
  <c r="AT1524" i="11" s="1"/>
  <c r="AU1524" i="11"/>
  <c r="AS1524" i="11"/>
  <c r="AR1524" i="11"/>
  <c r="AQ1524" i="11"/>
  <c r="AW1523" i="11"/>
  <c r="AV1523" i="11"/>
  <c r="AT1523" i="11" s="1"/>
  <c r="AU1523" i="11"/>
  <c r="AS1523" i="11"/>
  <c r="AR1523" i="11"/>
  <c r="AQ1523" i="11"/>
  <c r="AW1522" i="11"/>
  <c r="AV1522" i="11"/>
  <c r="AT1522" i="11" s="1"/>
  <c r="AU1522" i="11"/>
  <c r="AS1522" i="11"/>
  <c r="AR1522" i="11"/>
  <c r="AQ1522" i="11"/>
  <c r="AW1521" i="11"/>
  <c r="AV1521" i="11"/>
  <c r="AT1521" i="11" s="1"/>
  <c r="AU1521" i="11"/>
  <c r="AS1521" i="11"/>
  <c r="AR1521" i="11"/>
  <c r="AQ1521" i="11"/>
  <c r="AW1520" i="11"/>
  <c r="AV1520" i="11"/>
  <c r="AT1520" i="11" s="1"/>
  <c r="AU1520" i="11"/>
  <c r="AS1520" i="11"/>
  <c r="AR1520" i="11"/>
  <c r="AQ1520" i="11"/>
  <c r="AW1519" i="11"/>
  <c r="AV1519" i="11"/>
  <c r="AT1519" i="11" s="1"/>
  <c r="AU1519" i="11"/>
  <c r="AS1519" i="11"/>
  <c r="AR1519" i="11"/>
  <c r="AQ1519" i="11"/>
  <c r="AW1518" i="11"/>
  <c r="AV1518" i="11"/>
  <c r="AT1518" i="11" s="1"/>
  <c r="AU1518" i="11"/>
  <c r="AS1518" i="11"/>
  <c r="AR1518" i="11"/>
  <c r="AQ1518" i="11"/>
  <c r="AW1517" i="11"/>
  <c r="AV1517" i="11"/>
  <c r="AT1517" i="11" s="1"/>
  <c r="AU1517" i="11"/>
  <c r="AS1517" i="11"/>
  <c r="AR1517" i="11"/>
  <c r="AQ1517" i="11"/>
  <c r="AW1516" i="11"/>
  <c r="AV1516" i="11"/>
  <c r="AT1516" i="11" s="1"/>
  <c r="AU1516" i="11"/>
  <c r="AS1516" i="11"/>
  <c r="AR1516" i="11"/>
  <c r="AQ1516" i="11"/>
  <c r="AW1515" i="11"/>
  <c r="AV1515" i="11"/>
  <c r="AT1515" i="11" s="1"/>
  <c r="AU1515" i="11"/>
  <c r="AS1515" i="11"/>
  <c r="AR1515" i="11"/>
  <c r="AQ1515" i="11"/>
  <c r="AW1514" i="11"/>
  <c r="AV1514" i="11"/>
  <c r="AT1514" i="11" s="1"/>
  <c r="AU1514" i="11"/>
  <c r="AS1514" i="11"/>
  <c r="AR1514" i="11"/>
  <c r="AQ1514" i="11"/>
  <c r="AW1513" i="11"/>
  <c r="AV1513" i="11"/>
  <c r="AT1513" i="11" s="1"/>
  <c r="AU1513" i="11"/>
  <c r="AS1513" i="11"/>
  <c r="AR1513" i="11"/>
  <c r="AQ1513" i="11"/>
  <c r="AW1512" i="11"/>
  <c r="AV1512" i="11"/>
  <c r="AT1512" i="11" s="1"/>
  <c r="AU1512" i="11"/>
  <c r="AS1512" i="11"/>
  <c r="AR1512" i="11"/>
  <c r="AQ1512" i="11"/>
  <c r="AW1511" i="11"/>
  <c r="AV1511" i="11"/>
  <c r="AT1511" i="11" s="1"/>
  <c r="AU1511" i="11"/>
  <c r="AS1511" i="11"/>
  <c r="AR1511" i="11"/>
  <c r="AQ1511" i="11"/>
  <c r="AW1510" i="11"/>
  <c r="AV1510" i="11"/>
  <c r="AT1510" i="11" s="1"/>
  <c r="AU1510" i="11"/>
  <c r="AS1510" i="11"/>
  <c r="AR1510" i="11"/>
  <c r="AQ1510" i="11"/>
  <c r="AW1509" i="11"/>
  <c r="AV1509" i="11"/>
  <c r="AT1509" i="11" s="1"/>
  <c r="AU1509" i="11"/>
  <c r="AS1509" i="11"/>
  <c r="AR1509" i="11"/>
  <c r="AQ1509" i="11"/>
  <c r="AW1508" i="11"/>
  <c r="AV1508" i="11"/>
  <c r="AT1508" i="11" s="1"/>
  <c r="AU1508" i="11"/>
  <c r="AS1508" i="11"/>
  <c r="AR1508" i="11"/>
  <c r="AQ1508" i="11"/>
  <c r="AW1507" i="11"/>
  <c r="AV1507" i="11"/>
  <c r="AU1507" i="11"/>
  <c r="AS1507" i="11"/>
  <c r="AR1507" i="11"/>
  <c r="AQ1507" i="11"/>
  <c r="AW1506" i="11"/>
  <c r="AV1506" i="11"/>
  <c r="AT1506" i="11" s="1"/>
  <c r="AU1506" i="11"/>
  <c r="AS1506" i="11"/>
  <c r="AR1506" i="11"/>
  <c r="AQ1506" i="11"/>
  <c r="AW1505" i="11"/>
  <c r="AV1505" i="11"/>
  <c r="AT1505" i="11" s="1"/>
  <c r="AU1505" i="11"/>
  <c r="AS1505" i="11"/>
  <c r="AR1505" i="11"/>
  <c r="AQ1505" i="11"/>
  <c r="AW1504" i="11"/>
  <c r="AV1504" i="11"/>
  <c r="AU1504" i="11"/>
  <c r="AS1504" i="11"/>
  <c r="AR1504" i="11"/>
  <c r="AQ1504" i="11"/>
  <c r="AW1503" i="11"/>
  <c r="AV1503" i="11"/>
  <c r="AT1503" i="11" s="1"/>
  <c r="AU1503" i="11"/>
  <c r="AS1503" i="11"/>
  <c r="AR1503" i="11"/>
  <c r="AQ1503" i="11"/>
  <c r="AW1502" i="11"/>
  <c r="AV1502" i="11"/>
  <c r="AT1502" i="11" s="1"/>
  <c r="AU1502" i="11"/>
  <c r="AS1502" i="11"/>
  <c r="AR1502" i="11"/>
  <c r="AQ1502" i="11"/>
  <c r="AW1501" i="11"/>
  <c r="AV1501" i="11"/>
  <c r="AU1501" i="11"/>
  <c r="AS1501" i="11"/>
  <c r="AR1501" i="11"/>
  <c r="AQ1501" i="11"/>
  <c r="AW1500" i="11"/>
  <c r="AV1500" i="11"/>
  <c r="AT1500" i="11" s="1"/>
  <c r="AU1500" i="11"/>
  <c r="AS1500" i="11"/>
  <c r="AR1500" i="11"/>
  <c r="AQ1500" i="11"/>
  <c r="AW1499" i="11"/>
  <c r="AV1499" i="11"/>
  <c r="AT1499" i="11" s="1"/>
  <c r="AU1499" i="11"/>
  <c r="AS1499" i="11"/>
  <c r="AR1499" i="11"/>
  <c r="AQ1499" i="11"/>
  <c r="AW1498" i="11"/>
  <c r="AV1498" i="11"/>
  <c r="AU1498" i="11"/>
  <c r="AS1498" i="11"/>
  <c r="AR1498" i="11"/>
  <c r="AQ1498" i="11"/>
  <c r="AW1497" i="11"/>
  <c r="AV1497" i="11"/>
  <c r="AT1497" i="11" s="1"/>
  <c r="AU1497" i="11"/>
  <c r="AS1497" i="11"/>
  <c r="AR1497" i="11"/>
  <c r="AQ1497" i="11"/>
  <c r="AW1496" i="11"/>
  <c r="AV1496" i="11"/>
  <c r="AT1496" i="11" s="1"/>
  <c r="AU1496" i="11"/>
  <c r="AS1496" i="11"/>
  <c r="AR1496" i="11"/>
  <c r="AQ1496" i="11"/>
  <c r="AW1495" i="11"/>
  <c r="AV1495" i="11"/>
  <c r="AU1495" i="11"/>
  <c r="AS1495" i="11"/>
  <c r="AR1495" i="11"/>
  <c r="AQ1495" i="11"/>
  <c r="AW1494" i="11"/>
  <c r="AV1494" i="11"/>
  <c r="AT1494" i="11" s="1"/>
  <c r="AU1494" i="11"/>
  <c r="AS1494" i="11"/>
  <c r="AR1494" i="11"/>
  <c r="AQ1494" i="11"/>
  <c r="AW1493" i="11"/>
  <c r="AV1493" i="11"/>
  <c r="AT1493" i="11" s="1"/>
  <c r="AU1493" i="11"/>
  <c r="AS1493" i="11"/>
  <c r="AR1493" i="11"/>
  <c r="AQ1493" i="11"/>
  <c r="AW1492" i="11"/>
  <c r="AV1492" i="11"/>
  <c r="AT1492" i="11" s="1"/>
  <c r="AU1492" i="11"/>
  <c r="AS1492" i="11"/>
  <c r="AR1492" i="11"/>
  <c r="AQ1492" i="11"/>
  <c r="AW1491" i="11"/>
  <c r="AV1491" i="11"/>
  <c r="AT1491" i="11" s="1"/>
  <c r="AU1491" i="11"/>
  <c r="AS1491" i="11"/>
  <c r="AR1491" i="11"/>
  <c r="AQ1491" i="11"/>
  <c r="AW1490" i="11"/>
  <c r="AV1490" i="11"/>
  <c r="AT1490" i="11" s="1"/>
  <c r="AU1490" i="11"/>
  <c r="AS1490" i="11"/>
  <c r="AR1490" i="11"/>
  <c r="AQ1490" i="11"/>
  <c r="AW1489" i="11"/>
  <c r="AV1489" i="11"/>
  <c r="AT1489" i="11" s="1"/>
  <c r="AU1489" i="11"/>
  <c r="AS1489" i="11"/>
  <c r="AR1489" i="11"/>
  <c r="AQ1489" i="11"/>
  <c r="AW1488" i="11"/>
  <c r="AV1488" i="11"/>
  <c r="AT1488" i="11" s="1"/>
  <c r="AU1488" i="11"/>
  <c r="AS1488" i="11"/>
  <c r="AR1488" i="11"/>
  <c r="AQ1488" i="11"/>
  <c r="AW1487" i="11"/>
  <c r="AV1487" i="11"/>
  <c r="AT1487" i="11" s="1"/>
  <c r="AU1487" i="11"/>
  <c r="AS1487" i="11"/>
  <c r="AR1487" i="11"/>
  <c r="AQ1487" i="11"/>
  <c r="AW1486" i="11"/>
  <c r="AV1486" i="11"/>
  <c r="AT1486" i="11" s="1"/>
  <c r="AU1486" i="11"/>
  <c r="AS1486" i="11"/>
  <c r="AR1486" i="11"/>
  <c r="AQ1486" i="11"/>
  <c r="AW1485" i="11"/>
  <c r="AV1485" i="11"/>
  <c r="AT1485" i="11" s="1"/>
  <c r="AU1485" i="11"/>
  <c r="AS1485" i="11"/>
  <c r="AR1485" i="11"/>
  <c r="AQ1485" i="11"/>
  <c r="AW1484" i="11"/>
  <c r="AV1484" i="11"/>
  <c r="AT1484" i="11" s="1"/>
  <c r="AU1484" i="11"/>
  <c r="AS1484" i="11"/>
  <c r="AR1484" i="11"/>
  <c r="AQ1484" i="11"/>
  <c r="AW1483" i="11"/>
  <c r="AV1483" i="11"/>
  <c r="AT1483" i="11" s="1"/>
  <c r="AU1483" i="11"/>
  <c r="AS1483" i="11"/>
  <c r="AR1483" i="11"/>
  <c r="AQ1483" i="11"/>
  <c r="AW1482" i="11"/>
  <c r="AV1482" i="11"/>
  <c r="AT1482" i="11" s="1"/>
  <c r="AU1482" i="11"/>
  <c r="AS1482" i="11"/>
  <c r="AR1482" i="11"/>
  <c r="AQ1482" i="11"/>
  <c r="AW1481" i="11"/>
  <c r="AV1481" i="11"/>
  <c r="AT1481" i="11" s="1"/>
  <c r="AU1481" i="11"/>
  <c r="AS1481" i="11"/>
  <c r="AR1481" i="11"/>
  <c r="AQ1481" i="11"/>
  <c r="AW1480" i="11"/>
  <c r="AV1480" i="11"/>
  <c r="AT1480" i="11" s="1"/>
  <c r="AU1480" i="11"/>
  <c r="AS1480" i="11"/>
  <c r="AR1480" i="11"/>
  <c r="AQ1480" i="11"/>
  <c r="AW1479" i="11"/>
  <c r="AV1479" i="11"/>
  <c r="AT1479" i="11" s="1"/>
  <c r="AU1479" i="11"/>
  <c r="AS1479" i="11"/>
  <c r="AR1479" i="11"/>
  <c r="AQ1479" i="11"/>
  <c r="AW1478" i="11"/>
  <c r="AV1478" i="11"/>
  <c r="AT1478" i="11" s="1"/>
  <c r="AU1478" i="11"/>
  <c r="AS1478" i="11"/>
  <c r="AR1478" i="11"/>
  <c r="AQ1478" i="11"/>
  <c r="AW1477" i="11"/>
  <c r="AV1477" i="11"/>
  <c r="AT1477" i="11" s="1"/>
  <c r="AU1477" i="11"/>
  <c r="AS1477" i="11"/>
  <c r="AR1477" i="11"/>
  <c r="AQ1477" i="11"/>
  <c r="AW1476" i="11"/>
  <c r="AV1476" i="11"/>
  <c r="AT1476" i="11" s="1"/>
  <c r="AU1476" i="11"/>
  <c r="AS1476" i="11"/>
  <c r="AR1476" i="11"/>
  <c r="AQ1476" i="11"/>
  <c r="AW1475" i="11"/>
  <c r="AV1475" i="11"/>
  <c r="AT1475" i="11" s="1"/>
  <c r="AU1475" i="11"/>
  <c r="AS1475" i="11"/>
  <c r="AR1475" i="11"/>
  <c r="AQ1475" i="11"/>
  <c r="AW1474" i="11"/>
  <c r="AV1474" i="11"/>
  <c r="AT1474" i="11" s="1"/>
  <c r="AU1474" i="11"/>
  <c r="AS1474" i="11"/>
  <c r="AR1474" i="11"/>
  <c r="AQ1474" i="11"/>
  <c r="AW1473" i="11"/>
  <c r="AV1473" i="11"/>
  <c r="AT1473" i="11" s="1"/>
  <c r="AU1473" i="11"/>
  <c r="AS1473" i="11"/>
  <c r="AR1473" i="11"/>
  <c r="AQ1473" i="11"/>
  <c r="AW1472" i="11"/>
  <c r="AV1472" i="11"/>
  <c r="AT1472" i="11" s="1"/>
  <c r="AU1472" i="11"/>
  <c r="AS1472" i="11"/>
  <c r="AR1472" i="11"/>
  <c r="AQ1472" i="11"/>
  <c r="AW1471" i="11"/>
  <c r="AV1471" i="11"/>
  <c r="AT1471" i="11" s="1"/>
  <c r="AU1471" i="11"/>
  <c r="AS1471" i="11"/>
  <c r="AR1471" i="11"/>
  <c r="AQ1471" i="11"/>
  <c r="AW1470" i="11"/>
  <c r="AV1470" i="11"/>
  <c r="AT1470" i="11" s="1"/>
  <c r="AU1470" i="11"/>
  <c r="AS1470" i="11"/>
  <c r="AR1470" i="11"/>
  <c r="AQ1470" i="11"/>
  <c r="AW1469" i="11"/>
  <c r="AV1469" i="11"/>
  <c r="AT1469" i="11" s="1"/>
  <c r="AU1469" i="11"/>
  <c r="AS1469" i="11"/>
  <c r="AR1469" i="11"/>
  <c r="AQ1469" i="11"/>
  <c r="AW1468" i="11"/>
  <c r="AV1468" i="11"/>
  <c r="AT1468" i="11" s="1"/>
  <c r="AU1468" i="11"/>
  <c r="AS1468" i="11"/>
  <c r="AR1468" i="11"/>
  <c r="AQ1468" i="11"/>
  <c r="AW1467" i="11"/>
  <c r="AV1467" i="11"/>
  <c r="AT1467" i="11" s="1"/>
  <c r="AU1467" i="11"/>
  <c r="AS1467" i="11"/>
  <c r="AR1467" i="11"/>
  <c r="AQ1467" i="11"/>
  <c r="AW1466" i="11"/>
  <c r="AV1466" i="11"/>
  <c r="AT1466" i="11" s="1"/>
  <c r="AU1466" i="11"/>
  <c r="AS1466" i="11"/>
  <c r="AR1466" i="11"/>
  <c r="AQ1466" i="11"/>
  <c r="AW1465" i="11"/>
  <c r="AV1465" i="11"/>
  <c r="AT1465" i="11" s="1"/>
  <c r="AU1465" i="11"/>
  <c r="AS1465" i="11"/>
  <c r="AR1465" i="11"/>
  <c r="AQ1465" i="11"/>
  <c r="AW1464" i="11"/>
  <c r="AV1464" i="11"/>
  <c r="AT1464" i="11" s="1"/>
  <c r="AU1464" i="11"/>
  <c r="AS1464" i="11"/>
  <c r="AR1464" i="11"/>
  <c r="AQ1464" i="11"/>
  <c r="AW1463" i="11"/>
  <c r="AV1463" i="11"/>
  <c r="AT1463" i="11" s="1"/>
  <c r="AU1463" i="11"/>
  <c r="AS1463" i="11"/>
  <c r="AR1463" i="11"/>
  <c r="AQ1463" i="11"/>
  <c r="AW1462" i="11"/>
  <c r="AV1462" i="11"/>
  <c r="AT1462" i="11" s="1"/>
  <c r="AU1462" i="11"/>
  <c r="AS1462" i="11"/>
  <c r="AR1462" i="11"/>
  <c r="AQ1462" i="11"/>
  <c r="AW1461" i="11"/>
  <c r="AV1461" i="11"/>
  <c r="AT1461" i="11" s="1"/>
  <c r="AU1461" i="11"/>
  <c r="AS1461" i="11"/>
  <c r="AR1461" i="11"/>
  <c r="AQ1461" i="11"/>
  <c r="AW1460" i="11"/>
  <c r="AV1460" i="11"/>
  <c r="AT1460" i="11" s="1"/>
  <c r="AU1460" i="11"/>
  <c r="AS1460" i="11"/>
  <c r="AR1460" i="11"/>
  <c r="AQ1460" i="11"/>
  <c r="AW1459" i="11"/>
  <c r="AV1459" i="11"/>
  <c r="AT1459" i="11" s="1"/>
  <c r="AU1459" i="11"/>
  <c r="AS1459" i="11"/>
  <c r="AR1459" i="11"/>
  <c r="AQ1459" i="11"/>
  <c r="AW1458" i="11"/>
  <c r="AV1458" i="11"/>
  <c r="AT1458" i="11" s="1"/>
  <c r="AU1458" i="11"/>
  <c r="AS1458" i="11"/>
  <c r="AR1458" i="11"/>
  <c r="AQ1458" i="11"/>
  <c r="AW1457" i="11"/>
  <c r="AV1457" i="11"/>
  <c r="AT1457" i="11" s="1"/>
  <c r="AU1457" i="11"/>
  <c r="AS1457" i="11"/>
  <c r="AR1457" i="11"/>
  <c r="AQ1457" i="11"/>
  <c r="AW1456" i="11"/>
  <c r="AV1456" i="11"/>
  <c r="AT1456" i="11" s="1"/>
  <c r="AU1456" i="11"/>
  <c r="AS1456" i="11"/>
  <c r="AR1456" i="11"/>
  <c r="AQ1456" i="11"/>
  <c r="AW1455" i="11"/>
  <c r="AV1455" i="11"/>
  <c r="AT1455" i="11" s="1"/>
  <c r="AU1455" i="11"/>
  <c r="AS1455" i="11"/>
  <c r="AR1455" i="11"/>
  <c r="AQ1455" i="11"/>
  <c r="AW1454" i="11"/>
  <c r="AV1454" i="11"/>
  <c r="AT1454" i="11" s="1"/>
  <c r="AU1454" i="11"/>
  <c r="AS1454" i="11"/>
  <c r="AR1454" i="11"/>
  <c r="AQ1454" i="11"/>
  <c r="AW1453" i="11"/>
  <c r="AV1453" i="11"/>
  <c r="AT1453" i="11" s="1"/>
  <c r="AU1453" i="11"/>
  <c r="AS1453" i="11"/>
  <c r="AR1453" i="11"/>
  <c r="AQ1453" i="11"/>
  <c r="AW1452" i="11"/>
  <c r="AV1452" i="11"/>
  <c r="AT1452" i="11" s="1"/>
  <c r="AU1452" i="11"/>
  <c r="AS1452" i="11"/>
  <c r="AR1452" i="11"/>
  <c r="AQ1452" i="11"/>
  <c r="AW1451" i="11"/>
  <c r="AV1451" i="11"/>
  <c r="AT1451" i="11" s="1"/>
  <c r="AU1451" i="11"/>
  <c r="AS1451" i="11"/>
  <c r="AR1451" i="11"/>
  <c r="AQ1451" i="11"/>
  <c r="AW1450" i="11"/>
  <c r="AV1450" i="11"/>
  <c r="AT1450" i="11" s="1"/>
  <c r="AU1450" i="11"/>
  <c r="AS1450" i="11"/>
  <c r="AR1450" i="11"/>
  <c r="AQ1450" i="11"/>
  <c r="AW1449" i="11"/>
  <c r="AV1449" i="11"/>
  <c r="AT1449" i="11" s="1"/>
  <c r="AU1449" i="11"/>
  <c r="AS1449" i="11"/>
  <c r="AR1449" i="11"/>
  <c r="AQ1449" i="11"/>
  <c r="AW1448" i="11"/>
  <c r="AV1448" i="11"/>
  <c r="AT1448" i="11" s="1"/>
  <c r="AU1448" i="11"/>
  <c r="AS1448" i="11"/>
  <c r="AR1448" i="11"/>
  <c r="AQ1448" i="11"/>
  <c r="AW1447" i="11"/>
  <c r="AV1447" i="11"/>
  <c r="AT1447" i="11" s="1"/>
  <c r="AU1447" i="11"/>
  <c r="AS1447" i="11"/>
  <c r="AR1447" i="11"/>
  <c r="AQ1447" i="11"/>
  <c r="AW1446" i="11"/>
  <c r="AV1446" i="11"/>
  <c r="AT1446" i="11" s="1"/>
  <c r="AU1446" i="11"/>
  <c r="AS1446" i="11"/>
  <c r="AR1446" i="11"/>
  <c r="AQ1446" i="11"/>
  <c r="AW1445" i="11"/>
  <c r="AV1445" i="11"/>
  <c r="AT1445" i="11" s="1"/>
  <c r="AU1445" i="11"/>
  <c r="AS1445" i="11"/>
  <c r="AR1445" i="11"/>
  <c r="AQ1445" i="11"/>
  <c r="AW1444" i="11"/>
  <c r="AV1444" i="11"/>
  <c r="AT1444" i="11" s="1"/>
  <c r="AU1444" i="11"/>
  <c r="AS1444" i="11"/>
  <c r="AR1444" i="11"/>
  <c r="AQ1444" i="11"/>
  <c r="AW1443" i="11"/>
  <c r="AV1443" i="11"/>
  <c r="AT1443" i="11" s="1"/>
  <c r="AU1443" i="11"/>
  <c r="AS1443" i="11"/>
  <c r="AR1443" i="11"/>
  <c r="AQ1443" i="11"/>
  <c r="AW1442" i="11"/>
  <c r="AV1442" i="11"/>
  <c r="AT1442" i="11" s="1"/>
  <c r="AU1442" i="11"/>
  <c r="AS1442" i="11"/>
  <c r="AR1442" i="11"/>
  <c r="AQ1442" i="11"/>
  <c r="AW1441" i="11"/>
  <c r="AV1441" i="11"/>
  <c r="AT1441" i="11" s="1"/>
  <c r="AU1441" i="11"/>
  <c r="AS1441" i="11"/>
  <c r="AR1441" i="11"/>
  <c r="AQ1441" i="11"/>
  <c r="AK1441" i="11" s="1"/>
  <c r="AW1440" i="11"/>
  <c r="AV1440" i="11"/>
  <c r="AT1440" i="11" s="1"/>
  <c r="AU1440" i="11"/>
  <c r="AS1440" i="11"/>
  <c r="AR1440" i="11"/>
  <c r="AQ1440" i="11"/>
  <c r="AW1439" i="11"/>
  <c r="AV1439" i="11"/>
  <c r="AT1439" i="11" s="1"/>
  <c r="AU1439" i="11"/>
  <c r="AS1439" i="11"/>
  <c r="AR1439" i="11"/>
  <c r="AQ1439" i="11"/>
  <c r="AW1438" i="11"/>
  <c r="AV1438" i="11"/>
  <c r="AT1438" i="11" s="1"/>
  <c r="AU1438" i="11"/>
  <c r="AS1438" i="11"/>
  <c r="AR1438" i="11"/>
  <c r="AQ1438" i="11"/>
  <c r="AW1437" i="11"/>
  <c r="AV1437" i="11"/>
  <c r="AT1437" i="11" s="1"/>
  <c r="AU1437" i="11"/>
  <c r="AS1437" i="11"/>
  <c r="AR1437" i="11"/>
  <c r="AQ1437" i="11"/>
  <c r="AW1436" i="11"/>
  <c r="AV1436" i="11"/>
  <c r="AT1436" i="11" s="1"/>
  <c r="AU1436" i="11"/>
  <c r="AS1436" i="11"/>
  <c r="AR1436" i="11"/>
  <c r="AQ1436" i="11"/>
  <c r="AW1435" i="11"/>
  <c r="AV1435" i="11"/>
  <c r="AT1435" i="11" s="1"/>
  <c r="AU1435" i="11"/>
  <c r="AS1435" i="11"/>
  <c r="AR1435" i="11"/>
  <c r="AQ1435" i="11"/>
  <c r="AK1435" i="11" s="1"/>
  <c r="AW1434" i="11"/>
  <c r="AV1434" i="11"/>
  <c r="AT1434" i="11" s="1"/>
  <c r="AU1434" i="11"/>
  <c r="AS1434" i="11"/>
  <c r="AR1434" i="11"/>
  <c r="AQ1434" i="11"/>
  <c r="AW1433" i="11"/>
  <c r="AV1433" i="11"/>
  <c r="AT1433" i="11" s="1"/>
  <c r="AU1433" i="11"/>
  <c r="AS1433" i="11"/>
  <c r="AR1433" i="11"/>
  <c r="AQ1433" i="11"/>
  <c r="AW1432" i="11"/>
  <c r="AV1432" i="11"/>
  <c r="AT1432" i="11" s="1"/>
  <c r="AU1432" i="11"/>
  <c r="AS1432" i="11"/>
  <c r="AR1432" i="11"/>
  <c r="AQ1432" i="11"/>
  <c r="AW1431" i="11"/>
  <c r="AV1431" i="11"/>
  <c r="AT1431" i="11" s="1"/>
  <c r="AU1431" i="11"/>
  <c r="AS1431" i="11"/>
  <c r="AR1431" i="11"/>
  <c r="AQ1431" i="11"/>
  <c r="AW1430" i="11"/>
  <c r="AV1430" i="11"/>
  <c r="AT1430" i="11" s="1"/>
  <c r="AU1430" i="11"/>
  <c r="AS1430" i="11"/>
  <c r="AR1430" i="11"/>
  <c r="AQ1430" i="11"/>
  <c r="AW1429" i="11"/>
  <c r="AV1429" i="11"/>
  <c r="AT1429" i="11" s="1"/>
  <c r="AU1429" i="11"/>
  <c r="AS1429" i="11"/>
  <c r="AR1429" i="11"/>
  <c r="AQ1429" i="11"/>
  <c r="AW1428" i="11"/>
  <c r="AV1428" i="11"/>
  <c r="AT1428" i="11" s="1"/>
  <c r="AU1428" i="11"/>
  <c r="AS1428" i="11"/>
  <c r="AR1428" i="11"/>
  <c r="AQ1428" i="11"/>
  <c r="AW1427" i="11"/>
  <c r="AV1427" i="11"/>
  <c r="AT1427" i="11" s="1"/>
  <c r="AU1427" i="11"/>
  <c r="AS1427" i="11"/>
  <c r="AR1427" i="11"/>
  <c r="AQ1427" i="11"/>
  <c r="AW1426" i="11"/>
  <c r="AV1426" i="11"/>
  <c r="AT1426" i="11" s="1"/>
  <c r="AU1426" i="11"/>
  <c r="AS1426" i="11"/>
  <c r="AR1426" i="11"/>
  <c r="AQ1426" i="11"/>
  <c r="AW1425" i="11"/>
  <c r="AV1425" i="11"/>
  <c r="AT1425" i="11" s="1"/>
  <c r="AU1425" i="11"/>
  <c r="AS1425" i="11"/>
  <c r="AR1425" i="11"/>
  <c r="AQ1425" i="11"/>
  <c r="AW1424" i="11"/>
  <c r="AV1424" i="11"/>
  <c r="AT1424" i="11" s="1"/>
  <c r="AU1424" i="11"/>
  <c r="AS1424" i="11"/>
  <c r="AR1424" i="11"/>
  <c r="AQ1424" i="11"/>
  <c r="AW1423" i="11"/>
  <c r="AV1423" i="11"/>
  <c r="AT1423" i="11" s="1"/>
  <c r="AU1423" i="11"/>
  <c r="AS1423" i="11"/>
  <c r="AR1423" i="11"/>
  <c r="AQ1423" i="11"/>
  <c r="AW1422" i="11"/>
  <c r="AV1422" i="11"/>
  <c r="AT1422" i="11" s="1"/>
  <c r="AU1422" i="11"/>
  <c r="AS1422" i="11"/>
  <c r="AR1422" i="11"/>
  <c r="AQ1422" i="11"/>
  <c r="AW1421" i="11"/>
  <c r="AV1421" i="11"/>
  <c r="AT1421" i="11" s="1"/>
  <c r="AU1421" i="11"/>
  <c r="AS1421" i="11"/>
  <c r="AR1421" i="11"/>
  <c r="AQ1421" i="11"/>
  <c r="AW1420" i="11"/>
  <c r="AV1420" i="11"/>
  <c r="AT1420" i="11" s="1"/>
  <c r="AU1420" i="11"/>
  <c r="AS1420" i="11"/>
  <c r="AR1420" i="11"/>
  <c r="AQ1420" i="11"/>
  <c r="AW1419" i="11"/>
  <c r="AV1419" i="11"/>
  <c r="AT1419" i="11" s="1"/>
  <c r="AU1419" i="11"/>
  <c r="AS1419" i="11"/>
  <c r="AR1419" i="11"/>
  <c r="AQ1419" i="11"/>
  <c r="AW1418" i="11"/>
  <c r="AV1418" i="11"/>
  <c r="AT1418" i="11" s="1"/>
  <c r="AU1418" i="11"/>
  <c r="AS1418" i="11"/>
  <c r="AR1418" i="11"/>
  <c r="AQ1418" i="11"/>
  <c r="AW1417" i="11"/>
  <c r="AV1417" i="11"/>
  <c r="AT1417" i="11" s="1"/>
  <c r="AU1417" i="11"/>
  <c r="AS1417" i="11"/>
  <c r="AR1417" i="11"/>
  <c r="AQ1417" i="11"/>
  <c r="AW1416" i="11"/>
  <c r="AV1416" i="11"/>
  <c r="AT1416" i="11" s="1"/>
  <c r="AU1416" i="11"/>
  <c r="AS1416" i="11"/>
  <c r="AR1416" i="11"/>
  <c r="AQ1416" i="11"/>
  <c r="AW1415" i="11"/>
  <c r="AV1415" i="11"/>
  <c r="AT1415" i="11" s="1"/>
  <c r="AU1415" i="11"/>
  <c r="AS1415" i="11"/>
  <c r="AR1415" i="11"/>
  <c r="AQ1415" i="11"/>
  <c r="AW1414" i="11"/>
  <c r="AV1414" i="11"/>
  <c r="AT1414" i="11" s="1"/>
  <c r="AU1414" i="11"/>
  <c r="AS1414" i="11"/>
  <c r="AR1414" i="11"/>
  <c r="AQ1414" i="11"/>
  <c r="AW1413" i="11"/>
  <c r="AV1413" i="11"/>
  <c r="AT1413" i="11" s="1"/>
  <c r="AU1413" i="11"/>
  <c r="AS1413" i="11"/>
  <c r="AR1413" i="11"/>
  <c r="AQ1413" i="11"/>
  <c r="AW1412" i="11"/>
  <c r="AV1412" i="11"/>
  <c r="AT1412" i="11" s="1"/>
  <c r="AU1412" i="11"/>
  <c r="AS1412" i="11"/>
  <c r="AR1412" i="11"/>
  <c r="AQ1412" i="11"/>
  <c r="AW1411" i="11"/>
  <c r="AV1411" i="11"/>
  <c r="AT1411" i="11" s="1"/>
  <c r="AU1411" i="11"/>
  <c r="AS1411" i="11"/>
  <c r="AR1411" i="11"/>
  <c r="AQ1411" i="11"/>
  <c r="AW1410" i="11"/>
  <c r="AV1410" i="11"/>
  <c r="AT1410" i="11" s="1"/>
  <c r="AU1410" i="11"/>
  <c r="AS1410" i="11"/>
  <c r="AR1410" i="11"/>
  <c r="AQ1410" i="11"/>
  <c r="AW1409" i="11"/>
  <c r="AV1409" i="11"/>
  <c r="AT1409" i="11" s="1"/>
  <c r="AU1409" i="11"/>
  <c r="AS1409" i="11"/>
  <c r="AR1409" i="11"/>
  <c r="AQ1409" i="11"/>
  <c r="AW1408" i="11"/>
  <c r="AV1408" i="11"/>
  <c r="AT1408" i="11" s="1"/>
  <c r="AU1408" i="11"/>
  <c r="AS1408" i="11"/>
  <c r="AR1408" i="11"/>
  <c r="AQ1408" i="11"/>
  <c r="AW1407" i="11"/>
  <c r="AV1407" i="11"/>
  <c r="AT1407" i="11" s="1"/>
  <c r="AU1407" i="11"/>
  <c r="AS1407" i="11"/>
  <c r="AR1407" i="11"/>
  <c r="AQ1407" i="11"/>
  <c r="AW1406" i="11"/>
  <c r="AV1406" i="11"/>
  <c r="AT1406" i="11" s="1"/>
  <c r="AU1406" i="11"/>
  <c r="AS1406" i="11"/>
  <c r="AR1406" i="11"/>
  <c r="AQ1406" i="11"/>
  <c r="AW1405" i="11"/>
  <c r="AV1405" i="11"/>
  <c r="AT1405" i="11" s="1"/>
  <c r="AU1405" i="11"/>
  <c r="AS1405" i="11"/>
  <c r="AR1405" i="11"/>
  <c r="AQ1405" i="11"/>
  <c r="AW1404" i="11"/>
  <c r="AV1404" i="11"/>
  <c r="AT1404" i="11" s="1"/>
  <c r="AU1404" i="11"/>
  <c r="AS1404" i="11"/>
  <c r="AR1404" i="11"/>
  <c r="AQ1404" i="11"/>
  <c r="AW1403" i="11"/>
  <c r="AV1403" i="11"/>
  <c r="AT1403" i="11" s="1"/>
  <c r="AU1403" i="11"/>
  <c r="AS1403" i="11"/>
  <c r="AR1403" i="11"/>
  <c r="AQ1403" i="11"/>
  <c r="AW1402" i="11"/>
  <c r="AV1402" i="11"/>
  <c r="AT1402" i="11" s="1"/>
  <c r="AU1402" i="11"/>
  <c r="AS1402" i="11"/>
  <c r="AR1402" i="11"/>
  <c r="AQ1402" i="11"/>
  <c r="AW1401" i="11"/>
  <c r="AV1401" i="11"/>
  <c r="AT1401" i="11" s="1"/>
  <c r="AU1401" i="11"/>
  <c r="AS1401" i="11"/>
  <c r="AR1401" i="11"/>
  <c r="AQ1401" i="11"/>
  <c r="AW1400" i="11"/>
  <c r="AV1400" i="11"/>
  <c r="AT1400" i="11" s="1"/>
  <c r="AU1400" i="11"/>
  <c r="AS1400" i="11"/>
  <c r="AR1400" i="11"/>
  <c r="AQ1400" i="11"/>
  <c r="AW1399" i="11"/>
  <c r="AV1399" i="11"/>
  <c r="AT1399" i="11" s="1"/>
  <c r="AU1399" i="11"/>
  <c r="AS1399" i="11"/>
  <c r="AR1399" i="11"/>
  <c r="AQ1399" i="11"/>
  <c r="AW1398" i="11"/>
  <c r="AV1398" i="11"/>
  <c r="AT1398" i="11" s="1"/>
  <c r="AU1398" i="11"/>
  <c r="AS1398" i="11"/>
  <c r="AR1398" i="11"/>
  <c r="AQ1398" i="11"/>
  <c r="AW1397" i="11"/>
  <c r="AV1397" i="11"/>
  <c r="AT1397" i="11" s="1"/>
  <c r="AU1397" i="11"/>
  <c r="AS1397" i="11"/>
  <c r="AR1397" i="11"/>
  <c r="AQ1397" i="11"/>
  <c r="AW1396" i="11"/>
  <c r="AV1396" i="11"/>
  <c r="AU1396" i="11"/>
  <c r="AS1396" i="11"/>
  <c r="AR1396" i="11"/>
  <c r="AQ1396" i="11"/>
  <c r="AW1395" i="11"/>
  <c r="AV1395" i="11"/>
  <c r="AT1395" i="11" s="1"/>
  <c r="AU1395" i="11"/>
  <c r="AS1395" i="11"/>
  <c r="AR1395" i="11"/>
  <c r="AQ1395" i="11"/>
  <c r="AW1394" i="11"/>
  <c r="AV1394" i="11"/>
  <c r="AU1394" i="11"/>
  <c r="AS1394" i="11"/>
  <c r="AR1394" i="11"/>
  <c r="AQ1394" i="11"/>
  <c r="AW1393" i="11"/>
  <c r="AV1393" i="11"/>
  <c r="AT1393" i="11" s="1"/>
  <c r="AU1393" i="11"/>
  <c r="AS1393" i="11"/>
  <c r="AR1393" i="11"/>
  <c r="AQ1393" i="11"/>
  <c r="AW1392" i="11"/>
  <c r="AV1392" i="11"/>
  <c r="AU1392" i="11"/>
  <c r="AS1392" i="11"/>
  <c r="AR1392" i="11"/>
  <c r="AQ1392" i="11"/>
  <c r="AW1391" i="11"/>
  <c r="AV1391" i="11"/>
  <c r="AT1391" i="11" s="1"/>
  <c r="AU1391" i="11"/>
  <c r="AS1391" i="11"/>
  <c r="AR1391" i="11"/>
  <c r="AQ1391" i="11"/>
  <c r="AW1390" i="11"/>
  <c r="AV1390" i="11"/>
  <c r="AT1390" i="11" s="1"/>
  <c r="AU1390" i="11"/>
  <c r="AS1390" i="11"/>
  <c r="AR1390" i="11"/>
  <c r="AQ1390" i="11"/>
  <c r="AW1389" i="11"/>
  <c r="AV1389" i="11"/>
  <c r="AT1389" i="11" s="1"/>
  <c r="AU1389" i="11"/>
  <c r="AS1389" i="11"/>
  <c r="AR1389" i="11"/>
  <c r="AQ1389" i="11"/>
  <c r="AW1388" i="11"/>
  <c r="AV1388" i="11"/>
  <c r="AT1388" i="11" s="1"/>
  <c r="AU1388" i="11"/>
  <c r="AS1388" i="11"/>
  <c r="AR1388" i="11"/>
  <c r="AQ1388" i="11"/>
  <c r="AW1387" i="11"/>
  <c r="AV1387" i="11"/>
  <c r="AT1387" i="11" s="1"/>
  <c r="AU1387" i="11"/>
  <c r="AS1387" i="11"/>
  <c r="AR1387" i="11"/>
  <c r="AQ1387" i="11"/>
  <c r="AW1386" i="11"/>
  <c r="AV1386" i="11"/>
  <c r="AT1386" i="11" s="1"/>
  <c r="AU1386" i="11"/>
  <c r="AS1386" i="11"/>
  <c r="AR1386" i="11"/>
  <c r="AQ1386" i="11"/>
  <c r="AW1385" i="11"/>
  <c r="AV1385" i="11"/>
  <c r="AT1385" i="11" s="1"/>
  <c r="AU1385" i="11"/>
  <c r="AS1385" i="11"/>
  <c r="AR1385" i="11"/>
  <c r="AQ1385" i="11"/>
  <c r="AW1384" i="11"/>
  <c r="AV1384" i="11"/>
  <c r="AT1384" i="11" s="1"/>
  <c r="AU1384" i="11"/>
  <c r="AS1384" i="11"/>
  <c r="AR1384" i="11"/>
  <c r="AQ1384" i="11"/>
  <c r="AW1383" i="11"/>
  <c r="AV1383" i="11"/>
  <c r="AT1383" i="11" s="1"/>
  <c r="AU1383" i="11"/>
  <c r="AS1383" i="11"/>
  <c r="AR1383" i="11"/>
  <c r="AQ1383" i="11"/>
  <c r="AW1382" i="11"/>
  <c r="AV1382" i="11"/>
  <c r="AT1382" i="11" s="1"/>
  <c r="AU1382" i="11"/>
  <c r="AS1382" i="11"/>
  <c r="AR1382" i="11"/>
  <c r="AQ1382" i="11"/>
  <c r="AW1381" i="11"/>
  <c r="AV1381" i="11"/>
  <c r="AT1381" i="11" s="1"/>
  <c r="AU1381" i="11"/>
  <c r="AS1381" i="11"/>
  <c r="AR1381" i="11"/>
  <c r="AQ1381" i="11"/>
  <c r="AW1380" i="11"/>
  <c r="AV1380" i="11"/>
  <c r="AT1380" i="11" s="1"/>
  <c r="AU1380" i="11"/>
  <c r="AS1380" i="11"/>
  <c r="AR1380" i="11"/>
  <c r="AQ1380" i="11"/>
  <c r="AW1379" i="11"/>
  <c r="AV1379" i="11"/>
  <c r="AT1379" i="11" s="1"/>
  <c r="AU1379" i="11"/>
  <c r="AS1379" i="11"/>
  <c r="AR1379" i="11"/>
  <c r="AQ1379" i="11"/>
  <c r="AW1378" i="11"/>
  <c r="AV1378" i="11"/>
  <c r="AT1378" i="11" s="1"/>
  <c r="AU1378" i="11"/>
  <c r="AS1378" i="11"/>
  <c r="AR1378" i="11"/>
  <c r="AQ1378" i="11"/>
  <c r="AW1377" i="11"/>
  <c r="AV1377" i="11"/>
  <c r="AT1377" i="11" s="1"/>
  <c r="AU1377" i="11"/>
  <c r="AS1377" i="11"/>
  <c r="AR1377" i="11"/>
  <c r="AQ1377" i="11"/>
  <c r="AW1376" i="11"/>
  <c r="AV1376" i="11"/>
  <c r="AT1376" i="11" s="1"/>
  <c r="AU1376" i="11"/>
  <c r="AS1376" i="11"/>
  <c r="AR1376" i="11"/>
  <c r="AQ1376" i="11"/>
  <c r="AW1375" i="11"/>
  <c r="AV1375" i="11"/>
  <c r="AT1375" i="11" s="1"/>
  <c r="AU1375" i="11"/>
  <c r="AS1375" i="11"/>
  <c r="AR1375" i="11"/>
  <c r="AQ1375" i="11"/>
  <c r="AW1374" i="11"/>
  <c r="AV1374" i="11"/>
  <c r="AT1374" i="11" s="1"/>
  <c r="AU1374" i="11"/>
  <c r="AS1374" i="11"/>
  <c r="AR1374" i="11"/>
  <c r="AQ1374" i="11"/>
  <c r="AW1373" i="11"/>
  <c r="AV1373" i="11"/>
  <c r="AT1373" i="11" s="1"/>
  <c r="AU1373" i="11"/>
  <c r="AS1373" i="11"/>
  <c r="AR1373" i="11"/>
  <c r="AQ1373" i="11"/>
  <c r="AW1372" i="11"/>
  <c r="AV1372" i="11"/>
  <c r="AT1372" i="11" s="1"/>
  <c r="AU1372" i="11"/>
  <c r="AS1372" i="11"/>
  <c r="AR1372" i="11"/>
  <c r="AQ1372" i="11"/>
  <c r="AW1371" i="11"/>
  <c r="AV1371" i="11"/>
  <c r="AT1371" i="11" s="1"/>
  <c r="AU1371" i="11"/>
  <c r="AS1371" i="11"/>
  <c r="AR1371" i="11"/>
  <c r="AQ1371" i="11"/>
  <c r="AW1370" i="11"/>
  <c r="AV1370" i="11"/>
  <c r="AT1370" i="11" s="1"/>
  <c r="AU1370" i="11"/>
  <c r="AS1370" i="11"/>
  <c r="AR1370" i="11"/>
  <c r="AQ1370" i="11"/>
  <c r="AW1369" i="11"/>
  <c r="AV1369" i="11"/>
  <c r="AT1369" i="11" s="1"/>
  <c r="AU1369" i="11"/>
  <c r="AS1369" i="11"/>
  <c r="AR1369" i="11"/>
  <c r="AQ1369" i="11"/>
  <c r="AW1368" i="11"/>
  <c r="AV1368" i="11"/>
  <c r="AT1368" i="11" s="1"/>
  <c r="AU1368" i="11"/>
  <c r="AS1368" i="11"/>
  <c r="AR1368" i="11"/>
  <c r="AQ1368" i="11"/>
  <c r="AW1367" i="11"/>
  <c r="AV1367" i="11"/>
  <c r="AT1367" i="11" s="1"/>
  <c r="AU1367" i="11"/>
  <c r="AS1367" i="11"/>
  <c r="AR1367" i="11"/>
  <c r="AQ1367" i="11"/>
  <c r="AW1366" i="11"/>
  <c r="AV1366" i="11"/>
  <c r="AT1366" i="11" s="1"/>
  <c r="AU1366" i="11"/>
  <c r="AS1366" i="11"/>
  <c r="AR1366" i="11"/>
  <c r="AQ1366" i="11"/>
  <c r="AW1365" i="11"/>
  <c r="AV1365" i="11"/>
  <c r="AT1365" i="11" s="1"/>
  <c r="AU1365" i="11"/>
  <c r="AS1365" i="11"/>
  <c r="AR1365" i="11"/>
  <c r="AQ1365" i="11"/>
  <c r="AW1364" i="11"/>
  <c r="AV1364" i="11"/>
  <c r="AT1364" i="11" s="1"/>
  <c r="AU1364" i="11"/>
  <c r="AS1364" i="11"/>
  <c r="AR1364" i="11"/>
  <c r="AQ1364" i="11"/>
  <c r="AW1363" i="11"/>
  <c r="AV1363" i="11"/>
  <c r="AT1363" i="11" s="1"/>
  <c r="AU1363" i="11"/>
  <c r="AS1363" i="11"/>
  <c r="AR1363" i="11"/>
  <c r="AQ1363" i="11"/>
  <c r="AW1362" i="11"/>
  <c r="AV1362" i="11"/>
  <c r="AT1362" i="11" s="1"/>
  <c r="AU1362" i="11"/>
  <c r="AS1362" i="11"/>
  <c r="AR1362" i="11"/>
  <c r="AQ1362" i="11"/>
  <c r="AW1361" i="11"/>
  <c r="AV1361" i="11"/>
  <c r="AT1361" i="11" s="1"/>
  <c r="AU1361" i="11"/>
  <c r="AS1361" i="11"/>
  <c r="AR1361" i="11"/>
  <c r="AQ1361" i="11"/>
  <c r="AW1360" i="11"/>
  <c r="AV1360" i="11"/>
  <c r="AT1360" i="11" s="1"/>
  <c r="AU1360" i="11"/>
  <c r="AS1360" i="11"/>
  <c r="AR1360" i="11"/>
  <c r="AQ1360" i="11"/>
  <c r="AW1359" i="11"/>
  <c r="AV1359" i="11"/>
  <c r="AT1359" i="11" s="1"/>
  <c r="AU1359" i="11"/>
  <c r="AS1359" i="11"/>
  <c r="AR1359" i="11"/>
  <c r="AQ1359" i="11"/>
  <c r="AW1358" i="11"/>
  <c r="AV1358" i="11"/>
  <c r="AT1358" i="11" s="1"/>
  <c r="AU1358" i="11"/>
  <c r="AS1358" i="11"/>
  <c r="AR1358" i="11"/>
  <c r="AQ1358" i="11"/>
  <c r="AW1357" i="11"/>
  <c r="AV1357" i="11"/>
  <c r="AT1357" i="11" s="1"/>
  <c r="AU1357" i="11"/>
  <c r="AS1357" i="11"/>
  <c r="AR1357" i="11"/>
  <c r="AQ1357" i="11"/>
  <c r="AW1356" i="11"/>
  <c r="AV1356" i="11"/>
  <c r="AT1356" i="11" s="1"/>
  <c r="AU1356" i="11"/>
  <c r="AS1356" i="11"/>
  <c r="AR1356" i="11"/>
  <c r="AQ1356" i="11"/>
  <c r="AW1355" i="11"/>
  <c r="AV1355" i="11"/>
  <c r="AT1355" i="11" s="1"/>
  <c r="AU1355" i="11"/>
  <c r="AS1355" i="11"/>
  <c r="AR1355" i="11"/>
  <c r="AQ1355" i="11"/>
  <c r="AW1354" i="11"/>
  <c r="AV1354" i="11"/>
  <c r="AT1354" i="11" s="1"/>
  <c r="AU1354" i="11"/>
  <c r="AS1354" i="11"/>
  <c r="AR1354" i="11"/>
  <c r="AQ1354" i="11"/>
  <c r="AW1353" i="11"/>
  <c r="AV1353" i="11"/>
  <c r="AT1353" i="11" s="1"/>
  <c r="AU1353" i="11"/>
  <c r="AS1353" i="11"/>
  <c r="AR1353" i="11"/>
  <c r="AQ1353" i="11"/>
  <c r="AW1352" i="11"/>
  <c r="AV1352" i="11"/>
  <c r="AT1352" i="11" s="1"/>
  <c r="AU1352" i="11"/>
  <c r="AS1352" i="11"/>
  <c r="AR1352" i="11"/>
  <c r="AQ1352" i="11"/>
  <c r="AW1351" i="11"/>
  <c r="AV1351" i="11"/>
  <c r="AT1351" i="11" s="1"/>
  <c r="AU1351" i="11"/>
  <c r="AS1351" i="11"/>
  <c r="AR1351" i="11"/>
  <c r="AQ1351" i="11"/>
  <c r="AW1350" i="11"/>
  <c r="AV1350" i="11"/>
  <c r="AT1350" i="11" s="1"/>
  <c r="AU1350" i="11"/>
  <c r="AS1350" i="11"/>
  <c r="AR1350" i="11"/>
  <c r="AQ1350" i="11"/>
  <c r="AW1349" i="11"/>
  <c r="AV1349" i="11"/>
  <c r="AT1349" i="11" s="1"/>
  <c r="AU1349" i="11"/>
  <c r="AS1349" i="11"/>
  <c r="AR1349" i="11"/>
  <c r="AQ1349" i="11"/>
  <c r="AW1348" i="11"/>
  <c r="AV1348" i="11"/>
  <c r="AT1348" i="11" s="1"/>
  <c r="AU1348" i="11"/>
  <c r="AS1348" i="11"/>
  <c r="AR1348" i="11"/>
  <c r="AQ1348" i="11"/>
  <c r="AW1347" i="11"/>
  <c r="AV1347" i="11"/>
  <c r="AT1347" i="11" s="1"/>
  <c r="AU1347" i="11"/>
  <c r="AS1347" i="11"/>
  <c r="AR1347" i="11"/>
  <c r="AQ1347" i="11"/>
  <c r="AW1346" i="11"/>
  <c r="AV1346" i="11"/>
  <c r="AT1346" i="11" s="1"/>
  <c r="AU1346" i="11"/>
  <c r="AS1346" i="11"/>
  <c r="AR1346" i="11"/>
  <c r="AQ1346" i="11"/>
  <c r="AW1345" i="11"/>
  <c r="AV1345" i="11"/>
  <c r="AT1345" i="11" s="1"/>
  <c r="AU1345" i="11"/>
  <c r="AS1345" i="11"/>
  <c r="AR1345" i="11"/>
  <c r="AQ1345" i="11"/>
  <c r="AW1344" i="11"/>
  <c r="AV1344" i="11"/>
  <c r="AT1344" i="11" s="1"/>
  <c r="AU1344" i="11"/>
  <c r="AS1344" i="11"/>
  <c r="AR1344" i="11"/>
  <c r="AQ1344" i="11"/>
  <c r="AW1343" i="11"/>
  <c r="AV1343" i="11"/>
  <c r="AT1343" i="11" s="1"/>
  <c r="AU1343" i="11"/>
  <c r="AS1343" i="11"/>
  <c r="AR1343" i="11"/>
  <c r="AQ1343" i="11"/>
  <c r="AW1342" i="11"/>
  <c r="AV1342" i="11"/>
  <c r="AT1342" i="11" s="1"/>
  <c r="AU1342" i="11"/>
  <c r="AS1342" i="11"/>
  <c r="AR1342" i="11"/>
  <c r="AQ1342" i="11"/>
  <c r="AW1341" i="11"/>
  <c r="AV1341" i="11"/>
  <c r="AT1341" i="11" s="1"/>
  <c r="AU1341" i="11"/>
  <c r="AS1341" i="11"/>
  <c r="AR1341" i="11"/>
  <c r="AQ1341" i="11"/>
  <c r="AW1340" i="11"/>
  <c r="AV1340" i="11"/>
  <c r="AT1340" i="11" s="1"/>
  <c r="AU1340" i="11"/>
  <c r="AS1340" i="11"/>
  <c r="AR1340" i="11"/>
  <c r="AQ1340" i="11"/>
  <c r="AW1339" i="11"/>
  <c r="AV1339" i="11"/>
  <c r="AT1339" i="11" s="1"/>
  <c r="AU1339" i="11"/>
  <c r="AS1339" i="11"/>
  <c r="AR1339" i="11"/>
  <c r="AQ1339" i="11"/>
  <c r="AW1338" i="11"/>
  <c r="AV1338" i="11"/>
  <c r="AT1338" i="11" s="1"/>
  <c r="AU1338" i="11"/>
  <c r="AS1338" i="11"/>
  <c r="AR1338" i="11"/>
  <c r="AQ1338" i="11"/>
  <c r="AW1337" i="11"/>
  <c r="AV1337" i="11"/>
  <c r="AT1337" i="11" s="1"/>
  <c r="AU1337" i="11"/>
  <c r="AS1337" i="11"/>
  <c r="AR1337" i="11"/>
  <c r="AQ1337" i="11"/>
  <c r="AW1336" i="11"/>
  <c r="AV1336" i="11"/>
  <c r="AT1336" i="11" s="1"/>
  <c r="AU1336" i="11"/>
  <c r="AS1336" i="11"/>
  <c r="AR1336" i="11"/>
  <c r="AQ1336" i="11"/>
  <c r="AW1335" i="11"/>
  <c r="AV1335" i="11"/>
  <c r="AT1335" i="11" s="1"/>
  <c r="AU1335" i="11"/>
  <c r="AS1335" i="11"/>
  <c r="AR1335" i="11"/>
  <c r="AQ1335" i="11"/>
  <c r="AW1334" i="11"/>
  <c r="AV1334" i="11"/>
  <c r="AT1334" i="11" s="1"/>
  <c r="AU1334" i="11"/>
  <c r="AS1334" i="11"/>
  <c r="AR1334" i="11"/>
  <c r="AQ1334" i="11"/>
  <c r="AW1333" i="11"/>
  <c r="AV1333" i="11"/>
  <c r="AT1333" i="11" s="1"/>
  <c r="AU1333" i="11"/>
  <c r="AS1333" i="11"/>
  <c r="AR1333" i="11"/>
  <c r="AQ1333" i="11"/>
  <c r="AW1332" i="11"/>
  <c r="AV1332" i="11"/>
  <c r="AT1332" i="11" s="1"/>
  <c r="AU1332" i="11"/>
  <c r="AS1332" i="11"/>
  <c r="AR1332" i="11"/>
  <c r="AQ1332" i="11"/>
  <c r="AW1331" i="11"/>
  <c r="AV1331" i="11"/>
  <c r="AT1331" i="11" s="1"/>
  <c r="AU1331" i="11"/>
  <c r="AS1331" i="11"/>
  <c r="AR1331" i="11"/>
  <c r="AQ1331" i="11"/>
  <c r="AW1330" i="11"/>
  <c r="AV1330" i="11"/>
  <c r="AT1330" i="11" s="1"/>
  <c r="AU1330" i="11"/>
  <c r="AS1330" i="11"/>
  <c r="AR1330" i="11"/>
  <c r="AQ1330" i="11"/>
  <c r="AW1329" i="11"/>
  <c r="AV1329" i="11"/>
  <c r="AT1329" i="11" s="1"/>
  <c r="AU1329" i="11"/>
  <c r="AS1329" i="11"/>
  <c r="AR1329" i="11"/>
  <c r="AQ1329" i="11"/>
  <c r="AW1328" i="11"/>
  <c r="AV1328" i="11"/>
  <c r="AT1328" i="11" s="1"/>
  <c r="AU1328" i="11"/>
  <c r="AS1328" i="11"/>
  <c r="AR1328" i="11"/>
  <c r="AQ1328" i="11"/>
  <c r="AW1327" i="11"/>
  <c r="AV1327" i="11"/>
  <c r="AT1327" i="11" s="1"/>
  <c r="AU1327" i="11"/>
  <c r="AS1327" i="11"/>
  <c r="AR1327" i="11"/>
  <c r="AQ1327" i="11"/>
  <c r="AW1326" i="11"/>
  <c r="AV1326" i="11"/>
  <c r="AT1326" i="11" s="1"/>
  <c r="AU1326" i="11"/>
  <c r="AS1326" i="11"/>
  <c r="AR1326" i="11"/>
  <c r="AQ1326" i="11"/>
  <c r="AW1325" i="11"/>
  <c r="AV1325" i="11"/>
  <c r="AT1325" i="11" s="1"/>
  <c r="AU1325" i="11"/>
  <c r="AS1325" i="11"/>
  <c r="AR1325" i="11"/>
  <c r="AQ1325" i="11"/>
  <c r="AW1324" i="11"/>
  <c r="AV1324" i="11"/>
  <c r="AT1324" i="11" s="1"/>
  <c r="AU1324" i="11"/>
  <c r="AS1324" i="11"/>
  <c r="AR1324" i="11"/>
  <c r="AQ1324" i="11"/>
  <c r="AW1323" i="11"/>
  <c r="AV1323" i="11"/>
  <c r="AT1323" i="11" s="1"/>
  <c r="AU1323" i="11"/>
  <c r="AS1323" i="11"/>
  <c r="AR1323" i="11"/>
  <c r="AQ1323" i="11"/>
  <c r="AW1322" i="11"/>
  <c r="AV1322" i="11"/>
  <c r="AT1322" i="11" s="1"/>
  <c r="AU1322" i="11"/>
  <c r="AS1322" i="11"/>
  <c r="AR1322" i="11"/>
  <c r="AQ1322" i="11"/>
  <c r="AW1321" i="11"/>
  <c r="AV1321" i="11"/>
  <c r="AT1321" i="11" s="1"/>
  <c r="AU1321" i="11"/>
  <c r="AS1321" i="11"/>
  <c r="AR1321" i="11"/>
  <c r="AQ1321" i="11"/>
  <c r="AW1320" i="11"/>
  <c r="AV1320" i="11"/>
  <c r="AT1320" i="11" s="1"/>
  <c r="AU1320" i="11"/>
  <c r="AS1320" i="11"/>
  <c r="AR1320" i="11"/>
  <c r="AQ1320" i="11"/>
  <c r="AW1319" i="11"/>
  <c r="AV1319" i="11"/>
  <c r="AT1319" i="11" s="1"/>
  <c r="AU1319" i="11"/>
  <c r="AS1319" i="11"/>
  <c r="AR1319" i="11"/>
  <c r="AQ1319" i="11"/>
  <c r="AW1318" i="11"/>
  <c r="AV1318" i="11"/>
  <c r="AT1318" i="11" s="1"/>
  <c r="AU1318" i="11"/>
  <c r="AS1318" i="11"/>
  <c r="AR1318" i="11"/>
  <c r="AQ1318" i="11"/>
  <c r="AW1317" i="11"/>
  <c r="AV1317" i="11"/>
  <c r="AT1317" i="11" s="1"/>
  <c r="AU1317" i="11"/>
  <c r="AS1317" i="11"/>
  <c r="AR1317" i="11"/>
  <c r="AQ1317" i="11"/>
  <c r="AW1316" i="11"/>
  <c r="AV1316" i="11"/>
  <c r="AT1316" i="11" s="1"/>
  <c r="AU1316" i="11"/>
  <c r="AS1316" i="11"/>
  <c r="AR1316" i="11"/>
  <c r="AQ1316" i="11"/>
  <c r="AW1315" i="11"/>
  <c r="AV1315" i="11"/>
  <c r="AT1315" i="11" s="1"/>
  <c r="AU1315" i="11"/>
  <c r="AS1315" i="11"/>
  <c r="AR1315" i="11"/>
  <c r="AQ1315" i="11"/>
  <c r="AW1314" i="11"/>
  <c r="AV1314" i="11"/>
  <c r="AT1314" i="11" s="1"/>
  <c r="AU1314" i="11"/>
  <c r="AS1314" i="11"/>
  <c r="AR1314" i="11"/>
  <c r="AQ1314" i="11"/>
  <c r="AW1313" i="11"/>
  <c r="AV1313" i="11"/>
  <c r="AT1313" i="11" s="1"/>
  <c r="AU1313" i="11"/>
  <c r="AS1313" i="11"/>
  <c r="AR1313" i="11"/>
  <c r="AQ1313" i="11"/>
  <c r="AW1312" i="11"/>
  <c r="AV1312" i="11"/>
  <c r="AT1312" i="11" s="1"/>
  <c r="AU1312" i="11"/>
  <c r="AS1312" i="11"/>
  <c r="AR1312" i="11"/>
  <c r="AQ1312" i="11"/>
  <c r="AW1311" i="11"/>
  <c r="AV1311" i="11"/>
  <c r="AT1311" i="11" s="1"/>
  <c r="AU1311" i="11"/>
  <c r="AS1311" i="11"/>
  <c r="AR1311" i="11"/>
  <c r="AQ1311" i="11"/>
  <c r="AW1310" i="11"/>
  <c r="AV1310" i="11"/>
  <c r="AU1310" i="11"/>
  <c r="AS1310" i="11"/>
  <c r="AR1310" i="11"/>
  <c r="AQ1310" i="11"/>
  <c r="AW1309" i="11"/>
  <c r="AV1309" i="11"/>
  <c r="AT1309" i="11" s="1"/>
  <c r="AU1309" i="11"/>
  <c r="AS1309" i="11"/>
  <c r="AR1309" i="11"/>
  <c r="AQ1309" i="11"/>
  <c r="AW1308" i="11"/>
  <c r="AV1308" i="11"/>
  <c r="AU1308" i="11"/>
  <c r="AS1308" i="11"/>
  <c r="AR1308" i="11"/>
  <c r="AQ1308" i="11"/>
  <c r="AW1307" i="11"/>
  <c r="AV1307" i="11"/>
  <c r="AT1307" i="11" s="1"/>
  <c r="AU1307" i="11"/>
  <c r="AS1307" i="11"/>
  <c r="AR1307" i="11"/>
  <c r="AQ1307" i="11"/>
  <c r="AW1306" i="11"/>
  <c r="AV1306" i="11"/>
  <c r="AU1306" i="11"/>
  <c r="AS1306" i="11"/>
  <c r="AR1306" i="11"/>
  <c r="AQ1306" i="11"/>
  <c r="AW1305" i="11"/>
  <c r="AV1305" i="11"/>
  <c r="AT1305" i="11" s="1"/>
  <c r="AU1305" i="11"/>
  <c r="AS1305" i="11"/>
  <c r="AR1305" i="11"/>
  <c r="AQ1305" i="11"/>
  <c r="AW1304" i="11"/>
  <c r="AV1304" i="11"/>
  <c r="AU1304" i="11"/>
  <c r="AS1304" i="11"/>
  <c r="AR1304" i="11"/>
  <c r="AQ1304" i="11"/>
  <c r="AW1303" i="11"/>
  <c r="AV1303" i="11"/>
  <c r="AT1303" i="11" s="1"/>
  <c r="AU1303" i="11"/>
  <c r="AS1303" i="11"/>
  <c r="AR1303" i="11"/>
  <c r="AQ1303" i="11"/>
  <c r="AW1302" i="11"/>
  <c r="AV1302" i="11"/>
  <c r="AU1302" i="11"/>
  <c r="AS1302" i="11"/>
  <c r="AR1302" i="11"/>
  <c r="AQ1302" i="11"/>
  <c r="AW1301" i="11"/>
  <c r="AV1301" i="11"/>
  <c r="AT1301" i="11" s="1"/>
  <c r="AU1301" i="11"/>
  <c r="AS1301" i="11"/>
  <c r="AR1301" i="11"/>
  <c r="AQ1301" i="11"/>
  <c r="AW1300" i="11"/>
  <c r="AV1300" i="11"/>
  <c r="AU1300" i="11"/>
  <c r="AS1300" i="11"/>
  <c r="AR1300" i="11"/>
  <c r="AQ1300" i="11"/>
  <c r="AW1299" i="11"/>
  <c r="AV1299" i="11"/>
  <c r="AT1299" i="11" s="1"/>
  <c r="AU1299" i="11"/>
  <c r="AS1299" i="11"/>
  <c r="AR1299" i="11"/>
  <c r="AQ1299" i="11"/>
  <c r="AW1298" i="11"/>
  <c r="AV1298" i="11"/>
  <c r="AU1298" i="11"/>
  <c r="AS1298" i="11"/>
  <c r="AR1298" i="11"/>
  <c r="AQ1298" i="11"/>
  <c r="AW1297" i="11"/>
  <c r="AV1297" i="11"/>
  <c r="AT1297" i="11" s="1"/>
  <c r="AU1297" i="11"/>
  <c r="AS1297" i="11"/>
  <c r="AR1297" i="11"/>
  <c r="AQ1297" i="11"/>
  <c r="AW1296" i="11"/>
  <c r="AV1296" i="11"/>
  <c r="AU1296" i="11"/>
  <c r="AS1296" i="11"/>
  <c r="AR1296" i="11"/>
  <c r="AQ1296" i="11"/>
  <c r="AW1295" i="11"/>
  <c r="AV1295" i="11"/>
  <c r="AT1295" i="11" s="1"/>
  <c r="AU1295" i="11"/>
  <c r="AS1295" i="11"/>
  <c r="AR1295" i="11"/>
  <c r="AQ1295" i="11"/>
  <c r="AW1294" i="11"/>
  <c r="AV1294" i="11"/>
  <c r="AU1294" i="11"/>
  <c r="AS1294" i="11"/>
  <c r="AR1294" i="11"/>
  <c r="AQ1294" i="11"/>
  <c r="AW1293" i="11"/>
  <c r="AV1293" i="11"/>
  <c r="AT1293" i="11" s="1"/>
  <c r="AU1293" i="11"/>
  <c r="AS1293" i="11"/>
  <c r="AR1293" i="11"/>
  <c r="AQ1293" i="11"/>
  <c r="AW1292" i="11"/>
  <c r="AV1292" i="11"/>
  <c r="AU1292" i="11"/>
  <c r="AS1292" i="11"/>
  <c r="AR1292" i="11"/>
  <c r="AQ1292" i="11"/>
  <c r="AW1291" i="11"/>
  <c r="AV1291" i="11"/>
  <c r="AT1291" i="11" s="1"/>
  <c r="AU1291" i="11"/>
  <c r="AS1291" i="11"/>
  <c r="AR1291" i="11"/>
  <c r="AQ1291" i="11"/>
  <c r="AW1290" i="11"/>
  <c r="AV1290" i="11"/>
  <c r="AU1290" i="11"/>
  <c r="AS1290" i="11"/>
  <c r="AR1290" i="11"/>
  <c r="AQ1290" i="11"/>
  <c r="AW1289" i="11"/>
  <c r="AV1289" i="11"/>
  <c r="AT1289" i="11" s="1"/>
  <c r="AU1289" i="11"/>
  <c r="AS1289" i="11"/>
  <c r="AR1289" i="11"/>
  <c r="AQ1289" i="11"/>
  <c r="AW1288" i="11"/>
  <c r="AV1288" i="11"/>
  <c r="AU1288" i="11"/>
  <c r="AS1288" i="11"/>
  <c r="AR1288" i="11"/>
  <c r="AQ1288" i="11"/>
  <c r="AW1287" i="11"/>
  <c r="AV1287" i="11"/>
  <c r="AT1287" i="11" s="1"/>
  <c r="AU1287" i="11"/>
  <c r="AS1287" i="11"/>
  <c r="AR1287" i="11"/>
  <c r="AQ1287" i="11"/>
  <c r="AW1286" i="11"/>
  <c r="AV1286" i="11"/>
  <c r="AU1286" i="11"/>
  <c r="AS1286" i="11"/>
  <c r="AR1286" i="11"/>
  <c r="AQ1286" i="11"/>
  <c r="AW1285" i="11"/>
  <c r="AV1285" i="11"/>
  <c r="AT1285" i="11" s="1"/>
  <c r="AU1285" i="11"/>
  <c r="AS1285" i="11"/>
  <c r="AR1285" i="11"/>
  <c r="AQ1285" i="11"/>
  <c r="AW1284" i="11"/>
  <c r="AV1284" i="11"/>
  <c r="AU1284" i="11"/>
  <c r="AS1284" i="11"/>
  <c r="AR1284" i="11"/>
  <c r="AQ1284" i="11"/>
  <c r="AW1283" i="11"/>
  <c r="AV1283" i="11"/>
  <c r="AT1283" i="11" s="1"/>
  <c r="AU1283" i="11"/>
  <c r="AS1283" i="11"/>
  <c r="AR1283" i="11"/>
  <c r="AQ1283" i="11"/>
  <c r="AW1282" i="11"/>
  <c r="AV1282" i="11"/>
  <c r="AU1282" i="11"/>
  <c r="AS1282" i="11"/>
  <c r="AR1282" i="11"/>
  <c r="AQ1282" i="11"/>
  <c r="AW1281" i="11"/>
  <c r="AV1281" i="11"/>
  <c r="AT1281" i="11" s="1"/>
  <c r="AU1281" i="11"/>
  <c r="AS1281" i="11"/>
  <c r="AR1281" i="11"/>
  <c r="AQ1281" i="11"/>
  <c r="AW1280" i="11"/>
  <c r="AV1280" i="11"/>
  <c r="AU1280" i="11"/>
  <c r="AS1280" i="11"/>
  <c r="AR1280" i="11"/>
  <c r="AQ1280" i="11"/>
  <c r="AW1279" i="11"/>
  <c r="AV1279" i="11"/>
  <c r="AT1279" i="11" s="1"/>
  <c r="AU1279" i="11"/>
  <c r="AS1279" i="11"/>
  <c r="AR1279" i="11"/>
  <c r="AQ1279" i="11"/>
  <c r="AW1278" i="11"/>
  <c r="AV1278" i="11"/>
  <c r="AU1278" i="11"/>
  <c r="AS1278" i="11"/>
  <c r="AR1278" i="11"/>
  <c r="AQ1278" i="11"/>
  <c r="AW1277" i="11"/>
  <c r="AV1277" i="11"/>
  <c r="AT1277" i="11" s="1"/>
  <c r="AU1277" i="11"/>
  <c r="AS1277" i="11"/>
  <c r="AR1277" i="11"/>
  <c r="AQ1277" i="11"/>
  <c r="AW1276" i="11"/>
  <c r="AV1276" i="11"/>
  <c r="AU1276" i="11"/>
  <c r="AS1276" i="11"/>
  <c r="AR1276" i="11"/>
  <c r="AQ1276" i="11"/>
  <c r="AW1275" i="11"/>
  <c r="AV1275" i="11"/>
  <c r="AT1275" i="11" s="1"/>
  <c r="AU1275" i="11"/>
  <c r="AS1275" i="11"/>
  <c r="AR1275" i="11"/>
  <c r="AQ1275" i="11"/>
  <c r="AW1274" i="11"/>
  <c r="AV1274" i="11"/>
  <c r="AU1274" i="11"/>
  <c r="AS1274" i="11"/>
  <c r="AR1274" i="11"/>
  <c r="AQ1274" i="11"/>
  <c r="AW1273" i="11"/>
  <c r="AV1273" i="11"/>
  <c r="AT1273" i="11" s="1"/>
  <c r="AU1273" i="11"/>
  <c r="AS1273" i="11"/>
  <c r="AR1273" i="11"/>
  <c r="AQ1273" i="11"/>
  <c r="AW1272" i="11"/>
  <c r="AV1272" i="11"/>
  <c r="AU1272" i="11"/>
  <c r="AS1272" i="11"/>
  <c r="AR1272" i="11"/>
  <c r="AQ1272" i="11"/>
  <c r="AW1271" i="11"/>
  <c r="AV1271" i="11"/>
  <c r="AT1271" i="11" s="1"/>
  <c r="AU1271" i="11"/>
  <c r="AS1271" i="11"/>
  <c r="AR1271" i="11"/>
  <c r="AQ1271" i="11"/>
  <c r="AW1270" i="11"/>
  <c r="AV1270" i="11"/>
  <c r="AU1270" i="11"/>
  <c r="AS1270" i="11"/>
  <c r="AR1270" i="11"/>
  <c r="AQ1270" i="11"/>
  <c r="AW1269" i="11"/>
  <c r="AV1269" i="11"/>
  <c r="AT1269" i="11" s="1"/>
  <c r="AU1269" i="11"/>
  <c r="AS1269" i="11"/>
  <c r="AR1269" i="11"/>
  <c r="AQ1269" i="11"/>
  <c r="AW1268" i="11"/>
  <c r="AV1268" i="11"/>
  <c r="AU1268" i="11"/>
  <c r="AS1268" i="11"/>
  <c r="AR1268" i="11"/>
  <c r="AQ1268" i="11"/>
  <c r="AW1267" i="11"/>
  <c r="AV1267" i="11"/>
  <c r="AT1267" i="11" s="1"/>
  <c r="AU1267" i="11"/>
  <c r="AS1267" i="11"/>
  <c r="AR1267" i="11"/>
  <c r="AQ1267" i="11"/>
  <c r="AW1266" i="11"/>
  <c r="AV1266" i="11"/>
  <c r="AU1266" i="11"/>
  <c r="AS1266" i="11"/>
  <c r="AR1266" i="11"/>
  <c r="AQ1266" i="11"/>
  <c r="AW1265" i="11"/>
  <c r="AV1265" i="11"/>
  <c r="AT1265" i="11" s="1"/>
  <c r="AU1265" i="11"/>
  <c r="AS1265" i="11"/>
  <c r="AR1265" i="11"/>
  <c r="AQ1265" i="11"/>
  <c r="AW1264" i="11"/>
  <c r="AV1264" i="11"/>
  <c r="AU1264" i="11"/>
  <c r="AS1264" i="11"/>
  <c r="AR1264" i="11"/>
  <c r="AQ1264" i="11"/>
  <c r="AW1263" i="11"/>
  <c r="AV1263" i="11"/>
  <c r="AT1263" i="11" s="1"/>
  <c r="AU1263" i="11"/>
  <c r="AS1263" i="11"/>
  <c r="AR1263" i="11"/>
  <c r="AQ1263" i="11"/>
  <c r="AW1262" i="11"/>
  <c r="AV1262" i="11"/>
  <c r="AU1262" i="11"/>
  <c r="AS1262" i="11"/>
  <c r="AR1262" i="11"/>
  <c r="AQ1262" i="11"/>
  <c r="AW1261" i="11"/>
  <c r="AV1261" i="11"/>
  <c r="AT1261" i="11" s="1"/>
  <c r="AU1261" i="11"/>
  <c r="AS1261" i="11"/>
  <c r="AR1261" i="11"/>
  <c r="AQ1261" i="11"/>
  <c r="AW1260" i="11"/>
  <c r="AV1260" i="11"/>
  <c r="AU1260" i="11"/>
  <c r="AS1260" i="11"/>
  <c r="AR1260" i="11"/>
  <c r="AQ1260" i="11"/>
  <c r="AW1259" i="11"/>
  <c r="AV1259" i="11"/>
  <c r="AT1259" i="11" s="1"/>
  <c r="AU1259" i="11"/>
  <c r="AS1259" i="11"/>
  <c r="AR1259" i="11"/>
  <c r="AQ1259" i="11"/>
  <c r="AW1258" i="11"/>
  <c r="AV1258" i="11"/>
  <c r="AT1258" i="11" s="1"/>
  <c r="AU1258" i="11"/>
  <c r="AS1258" i="11"/>
  <c r="AR1258" i="11"/>
  <c r="AQ1258" i="11"/>
  <c r="AW1257" i="11"/>
  <c r="AV1257" i="11"/>
  <c r="AT1257" i="11" s="1"/>
  <c r="AU1257" i="11"/>
  <c r="AS1257" i="11"/>
  <c r="AR1257" i="11"/>
  <c r="AQ1257" i="11"/>
  <c r="AW1256" i="11"/>
  <c r="AV1256" i="11"/>
  <c r="AT1256" i="11" s="1"/>
  <c r="AU1256" i="11"/>
  <c r="AS1256" i="11"/>
  <c r="AR1256" i="11"/>
  <c r="AQ1256" i="11"/>
  <c r="AW1255" i="11"/>
  <c r="AV1255" i="11"/>
  <c r="AT1255" i="11" s="1"/>
  <c r="AU1255" i="11"/>
  <c r="AS1255" i="11"/>
  <c r="AR1255" i="11"/>
  <c r="AQ1255" i="11"/>
  <c r="AW1254" i="11"/>
  <c r="AV1254" i="11"/>
  <c r="AU1254" i="11"/>
  <c r="AS1254" i="11"/>
  <c r="AR1254" i="11"/>
  <c r="AQ1254" i="11"/>
  <c r="AW1253" i="11"/>
  <c r="AV1253" i="11"/>
  <c r="AT1253" i="11" s="1"/>
  <c r="AU1253" i="11"/>
  <c r="AS1253" i="11"/>
  <c r="AR1253" i="11"/>
  <c r="AQ1253" i="11"/>
  <c r="AW1252" i="11"/>
  <c r="AV1252" i="11"/>
  <c r="AT1252" i="11" s="1"/>
  <c r="AU1252" i="11"/>
  <c r="AS1252" i="11"/>
  <c r="AR1252" i="11"/>
  <c r="AQ1252" i="11"/>
  <c r="AW1251" i="11"/>
  <c r="AV1251" i="11"/>
  <c r="AT1251" i="11" s="1"/>
  <c r="AU1251" i="11"/>
  <c r="AS1251" i="11"/>
  <c r="AR1251" i="11"/>
  <c r="AQ1251" i="11"/>
  <c r="AW1250" i="11"/>
  <c r="AV1250" i="11"/>
  <c r="AT1250" i="11" s="1"/>
  <c r="AU1250" i="11"/>
  <c r="AS1250" i="11"/>
  <c r="AR1250" i="11"/>
  <c r="AQ1250" i="11"/>
  <c r="AW1249" i="11"/>
  <c r="AV1249" i="11"/>
  <c r="AT1249" i="11" s="1"/>
  <c r="AU1249" i="11"/>
  <c r="AS1249" i="11"/>
  <c r="AR1249" i="11"/>
  <c r="AQ1249" i="11"/>
  <c r="AW1248" i="11"/>
  <c r="AV1248" i="11"/>
  <c r="AU1248" i="11"/>
  <c r="AS1248" i="11"/>
  <c r="AR1248" i="11"/>
  <c r="AQ1248" i="11"/>
  <c r="AW1247" i="11"/>
  <c r="AV1247" i="11"/>
  <c r="AT1247" i="11" s="1"/>
  <c r="AU1247" i="11"/>
  <c r="AS1247" i="11"/>
  <c r="AR1247" i="11"/>
  <c r="AQ1247" i="11"/>
  <c r="AW1246" i="11"/>
  <c r="AV1246" i="11"/>
  <c r="AT1246" i="11" s="1"/>
  <c r="AU1246" i="11"/>
  <c r="AS1246" i="11"/>
  <c r="AR1246" i="11"/>
  <c r="AQ1246" i="11"/>
  <c r="AW1245" i="11"/>
  <c r="AV1245" i="11"/>
  <c r="AT1245" i="11" s="1"/>
  <c r="AU1245" i="11"/>
  <c r="AS1245" i="11"/>
  <c r="AR1245" i="11"/>
  <c r="AQ1245" i="11"/>
  <c r="AW1244" i="11"/>
  <c r="AV1244" i="11"/>
  <c r="AT1244" i="11" s="1"/>
  <c r="AU1244" i="11"/>
  <c r="AS1244" i="11"/>
  <c r="AR1244" i="11"/>
  <c r="AQ1244" i="11"/>
  <c r="AW1243" i="11"/>
  <c r="AV1243" i="11"/>
  <c r="AT1243" i="11" s="1"/>
  <c r="AU1243" i="11"/>
  <c r="AS1243" i="11"/>
  <c r="AR1243" i="11"/>
  <c r="AQ1243" i="11"/>
  <c r="AW1242" i="11"/>
  <c r="AV1242" i="11"/>
  <c r="AT1242" i="11" s="1"/>
  <c r="AU1242" i="11"/>
  <c r="AS1242" i="11"/>
  <c r="AR1242" i="11"/>
  <c r="AQ1242" i="11"/>
  <c r="AW1241" i="11"/>
  <c r="AV1241" i="11"/>
  <c r="AT1241" i="11" s="1"/>
  <c r="AU1241" i="11"/>
  <c r="AS1241" i="11"/>
  <c r="AR1241" i="11"/>
  <c r="AQ1241" i="11"/>
  <c r="AW1240" i="11"/>
  <c r="AV1240" i="11"/>
  <c r="AT1240" i="11" s="1"/>
  <c r="AU1240" i="11"/>
  <c r="AS1240" i="11"/>
  <c r="AR1240" i="11"/>
  <c r="AQ1240" i="11"/>
  <c r="AW1239" i="11"/>
  <c r="AV1239" i="11"/>
  <c r="AT1239" i="11" s="1"/>
  <c r="AU1239" i="11"/>
  <c r="AS1239" i="11"/>
  <c r="AR1239" i="11"/>
  <c r="AQ1239" i="11"/>
  <c r="AW1238" i="11"/>
  <c r="AV1238" i="11"/>
  <c r="AT1238" i="11" s="1"/>
  <c r="AU1238" i="11"/>
  <c r="AS1238" i="11"/>
  <c r="AR1238" i="11"/>
  <c r="AQ1238" i="11"/>
  <c r="AW1237" i="11"/>
  <c r="AV1237" i="11"/>
  <c r="AT1237" i="11" s="1"/>
  <c r="AU1237" i="11"/>
  <c r="AS1237" i="11"/>
  <c r="AR1237" i="11"/>
  <c r="AQ1237" i="11"/>
  <c r="AW1236" i="11"/>
  <c r="AV1236" i="11"/>
  <c r="AT1236" i="11" s="1"/>
  <c r="AU1236" i="11"/>
  <c r="AS1236" i="11"/>
  <c r="AR1236" i="11"/>
  <c r="AQ1236" i="11"/>
  <c r="AW1235" i="11"/>
  <c r="AV1235" i="11"/>
  <c r="AT1235" i="11" s="1"/>
  <c r="AU1235" i="11"/>
  <c r="AS1235" i="11"/>
  <c r="AR1235" i="11"/>
  <c r="AQ1235" i="11"/>
  <c r="AW1234" i="11"/>
  <c r="AV1234" i="11"/>
  <c r="AT1234" i="11" s="1"/>
  <c r="AU1234" i="11"/>
  <c r="AS1234" i="11"/>
  <c r="AR1234" i="11"/>
  <c r="AQ1234" i="11"/>
  <c r="AW1233" i="11"/>
  <c r="AV1233" i="11"/>
  <c r="AT1233" i="11" s="1"/>
  <c r="AU1233" i="11"/>
  <c r="AS1233" i="11"/>
  <c r="AR1233" i="11"/>
  <c r="AQ1233" i="11"/>
  <c r="AW1232" i="11"/>
  <c r="AV1232" i="11"/>
  <c r="AT1232" i="11" s="1"/>
  <c r="AU1232" i="11"/>
  <c r="AS1232" i="11"/>
  <c r="AR1232" i="11"/>
  <c r="AQ1232" i="11"/>
  <c r="AW1231" i="11"/>
  <c r="AV1231" i="11"/>
  <c r="AT1231" i="11" s="1"/>
  <c r="AU1231" i="11"/>
  <c r="AS1231" i="11"/>
  <c r="AR1231" i="11"/>
  <c r="AQ1231" i="11"/>
  <c r="AW1230" i="11"/>
  <c r="AV1230" i="11"/>
  <c r="AT1230" i="11" s="1"/>
  <c r="AU1230" i="11"/>
  <c r="AS1230" i="11"/>
  <c r="AR1230" i="11"/>
  <c r="AQ1230" i="11"/>
  <c r="AW1229" i="11"/>
  <c r="AV1229" i="11"/>
  <c r="AT1229" i="11" s="1"/>
  <c r="AU1229" i="11"/>
  <c r="AS1229" i="11"/>
  <c r="AR1229" i="11"/>
  <c r="AQ1229" i="11"/>
  <c r="AW1228" i="11"/>
  <c r="AV1228" i="11"/>
  <c r="AT1228" i="11" s="1"/>
  <c r="AU1228" i="11"/>
  <c r="AS1228" i="11"/>
  <c r="AR1228" i="11"/>
  <c r="AQ1228" i="11"/>
  <c r="AW1227" i="11"/>
  <c r="AV1227" i="11"/>
  <c r="AT1227" i="11" s="1"/>
  <c r="AU1227" i="11"/>
  <c r="AS1227" i="11"/>
  <c r="AR1227" i="11"/>
  <c r="AQ1227" i="11"/>
  <c r="AW1226" i="11"/>
  <c r="AV1226" i="11"/>
  <c r="AT1226" i="11" s="1"/>
  <c r="AU1226" i="11"/>
  <c r="AS1226" i="11"/>
  <c r="AR1226" i="11"/>
  <c r="AQ1226" i="11"/>
  <c r="AW1225" i="11"/>
  <c r="AV1225" i="11"/>
  <c r="AT1225" i="11" s="1"/>
  <c r="AU1225" i="11"/>
  <c r="AS1225" i="11"/>
  <c r="AR1225" i="11"/>
  <c r="AQ1225" i="11"/>
  <c r="AW1224" i="11"/>
  <c r="AV1224" i="11"/>
  <c r="AT1224" i="11" s="1"/>
  <c r="AU1224" i="11"/>
  <c r="AS1224" i="11"/>
  <c r="AR1224" i="11"/>
  <c r="AQ1224" i="11"/>
  <c r="AW1223" i="11"/>
  <c r="AV1223" i="11"/>
  <c r="AT1223" i="11" s="1"/>
  <c r="AU1223" i="11"/>
  <c r="AS1223" i="11"/>
  <c r="AR1223" i="11"/>
  <c r="AQ1223" i="11"/>
  <c r="AW1222" i="11"/>
  <c r="AV1222" i="11"/>
  <c r="AT1222" i="11" s="1"/>
  <c r="AU1222" i="11"/>
  <c r="AS1222" i="11"/>
  <c r="AR1222" i="11"/>
  <c r="AQ1222" i="11"/>
  <c r="AW1221" i="11"/>
  <c r="AV1221" i="11"/>
  <c r="AT1221" i="11" s="1"/>
  <c r="AU1221" i="11"/>
  <c r="AS1221" i="11"/>
  <c r="AR1221" i="11"/>
  <c r="AQ1221" i="11"/>
  <c r="AW1220" i="11"/>
  <c r="AV1220" i="11"/>
  <c r="AT1220" i="11" s="1"/>
  <c r="AU1220" i="11"/>
  <c r="AS1220" i="11"/>
  <c r="AR1220" i="11"/>
  <c r="AQ1220" i="11"/>
  <c r="AW1219" i="11"/>
  <c r="AV1219" i="11"/>
  <c r="AT1219" i="11" s="1"/>
  <c r="AU1219" i="11"/>
  <c r="AS1219" i="11"/>
  <c r="AR1219" i="11"/>
  <c r="AQ1219" i="11"/>
  <c r="AW1218" i="11"/>
  <c r="AV1218" i="11"/>
  <c r="AT1218" i="11" s="1"/>
  <c r="AU1218" i="11"/>
  <c r="AS1218" i="11"/>
  <c r="AR1218" i="11"/>
  <c r="AQ1218" i="11"/>
  <c r="AW1217" i="11"/>
  <c r="AV1217" i="11"/>
  <c r="AT1217" i="11" s="1"/>
  <c r="AU1217" i="11"/>
  <c r="AS1217" i="11"/>
  <c r="AR1217" i="11"/>
  <c r="AQ1217" i="11"/>
  <c r="AW1216" i="11"/>
  <c r="AV1216" i="11"/>
  <c r="AT1216" i="11" s="1"/>
  <c r="AU1216" i="11"/>
  <c r="AS1216" i="11"/>
  <c r="AR1216" i="11"/>
  <c r="AQ1216" i="11"/>
  <c r="AW1215" i="11"/>
  <c r="AV1215" i="11"/>
  <c r="AT1215" i="11" s="1"/>
  <c r="AU1215" i="11"/>
  <c r="AS1215" i="11"/>
  <c r="AR1215" i="11"/>
  <c r="AQ1215" i="11"/>
  <c r="AW1214" i="11"/>
  <c r="AV1214" i="11"/>
  <c r="AT1214" i="11" s="1"/>
  <c r="AU1214" i="11"/>
  <c r="AS1214" i="11"/>
  <c r="AR1214" i="11"/>
  <c r="AQ1214" i="11"/>
  <c r="AW1213" i="11"/>
  <c r="AV1213" i="11"/>
  <c r="AT1213" i="11" s="1"/>
  <c r="AU1213" i="11"/>
  <c r="AS1213" i="11"/>
  <c r="AR1213" i="11"/>
  <c r="AQ1213" i="11"/>
  <c r="AW1212" i="11"/>
  <c r="AV1212" i="11"/>
  <c r="AT1212" i="11" s="1"/>
  <c r="AU1212" i="11"/>
  <c r="AS1212" i="11"/>
  <c r="AR1212" i="11"/>
  <c r="AQ1212" i="11"/>
  <c r="AW1211" i="11"/>
  <c r="AV1211" i="11"/>
  <c r="AT1211" i="11" s="1"/>
  <c r="AU1211" i="11"/>
  <c r="AS1211" i="11"/>
  <c r="AR1211" i="11"/>
  <c r="AQ1211" i="11"/>
  <c r="AW1210" i="11"/>
  <c r="AV1210" i="11"/>
  <c r="AT1210" i="11" s="1"/>
  <c r="AU1210" i="11"/>
  <c r="AS1210" i="11"/>
  <c r="AR1210" i="11"/>
  <c r="AQ1210" i="11"/>
  <c r="AW1209" i="11"/>
  <c r="AV1209" i="11"/>
  <c r="AT1209" i="11" s="1"/>
  <c r="AU1209" i="11"/>
  <c r="AS1209" i="11"/>
  <c r="AR1209" i="11"/>
  <c r="AQ1209" i="11"/>
  <c r="AW1208" i="11"/>
  <c r="AV1208" i="11"/>
  <c r="AT1208" i="11" s="1"/>
  <c r="AU1208" i="11"/>
  <c r="AS1208" i="11"/>
  <c r="AR1208" i="11"/>
  <c r="AQ1208" i="11"/>
  <c r="AW1207" i="11"/>
  <c r="AV1207" i="11"/>
  <c r="AT1207" i="11" s="1"/>
  <c r="AU1207" i="11"/>
  <c r="AS1207" i="11"/>
  <c r="AR1207" i="11"/>
  <c r="AQ1207" i="11"/>
  <c r="AW1206" i="11"/>
  <c r="AV1206" i="11"/>
  <c r="AT1206" i="11" s="1"/>
  <c r="AU1206" i="11"/>
  <c r="AS1206" i="11"/>
  <c r="AR1206" i="11"/>
  <c r="AQ1206" i="11"/>
  <c r="AW1205" i="11"/>
  <c r="AV1205" i="11"/>
  <c r="AT1205" i="11" s="1"/>
  <c r="AU1205" i="11"/>
  <c r="AS1205" i="11"/>
  <c r="AR1205" i="11"/>
  <c r="AQ1205" i="11"/>
  <c r="AW1204" i="11"/>
  <c r="AV1204" i="11"/>
  <c r="AT1204" i="11" s="1"/>
  <c r="AU1204" i="11"/>
  <c r="AS1204" i="11"/>
  <c r="AR1204" i="11"/>
  <c r="AQ1204" i="11"/>
  <c r="AW1203" i="11"/>
  <c r="AV1203" i="11"/>
  <c r="AT1203" i="11" s="1"/>
  <c r="AU1203" i="11"/>
  <c r="AS1203" i="11"/>
  <c r="AR1203" i="11"/>
  <c r="AQ1203" i="11"/>
  <c r="AW1202" i="11"/>
  <c r="AV1202" i="11"/>
  <c r="AT1202" i="11" s="1"/>
  <c r="AU1202" i="11"/>
  <c r="AS1202" i="11"/>
  <c r="AR1202" i="11"/>
  <c r="AQ1202" i="11"/>
  <c r="AW1201" i="11"/>
  <c r="AV1201" i="11"/>
  <c r="AT1201" i="11" s="1"/>
  <c r="AU1201" i="11"/>
  <c r="AS1201" i="11"/>
  <c r="AR1201" i="11"/>
  <c r="AQ1201" i="11"/>
  <c r="AW1200" i="11"/>
  <c r="AV1200" i="11"/>
  <c r="AT1200" i="11" s="1"/>
  <c r="AU1200" i="11"/>
  <c r="AS1200" i="11"/>
  <c r="AR1200" i="11"/>
  <c r="AQ1200" i="11"/>
  <c r="AW1199" i="11"/>
  <c r="AV1199" i="11"/>
  <c r="AT1199" i="11" s="1"/>
  <c r="AU1199" i="11"/>
  <c r="AS1199" i="11"/>
  <c r="AR1199" i="11"/>
  <c r="AQ1199" i="11"/>
  <c r="AW1198" i="11"/>
  <c r="AV1198" i="11"/>
  <c r="AT1198" i="11" s="1"/>
  <c r="AU1198" i="11"/>
  <c r="AS1198" i="11"/>
  <c r="AR1198" i="11"/>
  <c r="AQ1198" i="11"/>
  <c r="AW1197" i="11"/>
  <c r="AV1197" i="11"/>
  <c r="AT1197" i="11" s="1"/>
  <c r="AU1197" i="11"/>
  <c r="AS1197" i="11"/>
  <c r="AR1197" i="11"/>
  <c r="AQ1197" i="11"/>
  <c r="AW1196" i="11"/>
  <c r="AV1196" i="11"/>
  <c r="AT1196" i="11" s="1"/>
  <c r="AU1196" i="11"/>
  <c r="AS1196" i="11"/>
  <c r="AR1196" i="11"/>
  <c r="AQ1196" i="11"/>
  <c r="AW1195" i="11"/>
  <c r="AV1195" i="11"/>
  <c r="AT1195" i="11" s="1"/>
  <c r="AU1195" i="11"/>
  <c r="AS1195" i="11"/>
  <c r="AR1195" i="11"/>
  <c r="AQ1195" i="11"/>
  <c r="AW1194" i="11"/>
  <c r="AV1194" i="11"/>
  <c r="AT1194" i="11" s="1"/>
  <c r="AU1194" i="11"/>
  <c r="AS1194" i="11"/>
  <c r="AR1194" i="11"/>
  <c r="AQ1194" i="11"/>
  <c r="AW1193" i="11"/>
  <c r="AV1193" i="11"/>
  <c r="AT1193" i="11" s="1"/>
  <c r="AU1193" i="11"/>
  <c r="AS1193" i="11"/>
  <c r="AR1193" i="11"/>
  <c r="AQ1193" i="11"/>
  <c r="AW1192" i="11"/>
  <c r="AV1192" i="11"/>
  <c r="AT1192" i="11" s="1"/>
  <c r="AU1192" i="11"/>
  <c r="AS1192" i="11"/>
  <c r="AR1192" i="11"/>
  <c r="AQ1192" i="11"/>
  <c r="AW1191" i="11"/>
  <c r="AV1191" i="11"/>
  <c r="AT1191" i="11" s="1"/>
  <c r="AU1191" i="11"/>
  <c r="AS1191" i="11"/>
  <c r="AR1191" i="11"/>
  <c r="AQ1191" i="11"/>
  <c r="AW1190" i="11"/>
  <c r="AV1190" i="11"/>
  <c r="AT1190" i="11" s="1"/>
  <c r="AU1190" i="11"/>
  <c r="AS1190" i="11"/>
  <c r="AR1190" i="11"/>
  <c r="AQ1190" i="11"/>
  <c r="AW1189" i="11"/>
  <c r="AV1189" i="11"/>
  <c r="AT1189" i="11" s="1"/>
  <c r="AU1189" i="11"/>
  <c r="AS1189" i="11"/>
  <c r="AR1189" i="11"/>
  <c r="AQ1189" i="11"/>
  <c r="AW1188" i="11"/>
  <c r="AV1188" i="11"/>
  <c r="AT1188" i="11" s="1"/>
  <c r="AU1188" i="11"/>
  <c r="AS1188" i="11"/>
  <c r="AR1188" i="11"/>
  <c r="AQ1188" i="11"/>
  <c r="AW1187" i="11"/>
  <c r="AV1187" i="11"/>
  <c r="AT1187" i="11" s="1"/>
  <c r="AU1187" i="11"/>
  <c r="AS1187" i="11"/>
  <c r="AR1187" i="11"/>
  <c r="AQ1187" i="11"/>
  <c r="AW1186" i="11"/>
  <c r="AV1186" i="11"/>
  <c r="AT1186" i="11" s="1"/>
  <c r="AU1186" i="11"/>
  <c r="AS1186" i="11"/>
  <c r="AR1186" i="11"/>
  <c r="AQ1186" i="11"/>
  <c r="AW1185" i="11"/>
  <c r="AV1185" i="11"/>
  <c r="AT1185" i="11" s="1"/>
  <c r="AU1185" i="11"/>
  <c r="AS1185" i="11"/>
  <c r="AR1185" i="11"/>
  <c r="AQ1185" i="11"/>
  <c r="AW1184" i="11"/>
  <c r="AV1184" i="11"/>
  <c r="AT1184" i="11" s="1"/>
  <c r="AU1184" i="11"/>
  <c r="AS1184" i="11"/>
  <c r="AR1184" i="11"/>
  <c r="AQ1184" i="11"/>
  <c r="AW1183" i="11"/>
  <c r="AV1183" i="11"/>
  <c r="AT1183" i="11" s="1"/>
  <c r="AU1183" i="11"/>
  <c r="AS1183" i="11"/>
  <c r="AR1183" i="11"/>
  <c r="AQ1183" i="11"/>
  <c r="AW1182" i="11"/>
  <c r="AV1182" i="11"/>
  <c r="AT1182" i="11" s="1"/>
  <c r="AU1182" i="11"/>
  <c r="AS1182" i="11"/>
  <c r="AR1182" i="11"/>
  <c r="AQ1182" i="11"/>
  <c r="AW1181" i="11"/>
  <c r="AV1181" i="11"/>
  <c r="AT1181" i="11" s="1"/>
  <c r="AU1181" i="11"/>
  <c r="AS1181" i="11"/>
  <c r="AR1181" i="11"/>
  <c r="AQ1181" i="11"/>
  <c r="AW1180" i="11"/>
  <c r="AV1180" i="11"/>
  <c r="AT1180" i="11" s="1"/>
  <c r="AU1180" i="11"/>
  <c r="AS1180" i="11"/>
  <c r="AR1180" i="11"/>
  <c r="AQ1180" i="11"/>
  <c r="AW1179" i="11"/>
  <c r="AV1179" i="11"/>
  <c r="AT1179" i="11" s="1"/>
  <c r="AU1179" i="11"/>
  <c r="AS1179" i="11"/>
  <c r="AR1179" i="11"/>
  <c r="AQ1179" i="11"/>
  <c r="AW1178" i="11"/>
  <c r="AV1178" i="11"/>
  <c r="AT1178" i="11" s="1"/>
  <c r="AU1178" i="11"/>
  <c r="AS1178" i="11"/>
  <c r="AR1178" i="11"/>
  <c r="AQ1178" i="11"/>
  <c r="AW1177" i="11"/>
  <c r="AV1177" i="11"/>
  <c r="AT1177" i="11" s="1"/>
  <c r="AU1177" i="11"/>
  <c r="AS1177" i="11"/>
  <c r="AR1177" i="11"/>
  <c r="AQ1177" i="11"/>
  <c r="AW1176" i="11"/>
  <c r="AV1176" i="11"/>
  <c r="AT1176" i="11" s="1"/>
  <c r="AU1176" i="11"/>
  <c r="AS1176" i="11"/>
  <c r="AR1176" i="11"/>
  <c r="AQ1176" i="11"/>
  <c r="AW1175" i="11"/>
  <c r="AV1175" i="11"/>
  <c r="AT1175" i="11" s="1"/>
  <c r="AU1175" i="11"/>
  <c r="AS1175" i="11"/>
  <c r="AR1175" i="11"/>
  <c r="AQ1175" i="11"/>
  <c r="AW1174" i="11"/>
  <c r="AV1174" i="11"/>
  <c r="AT1174" i="11" s="1"/>
  <c r="AU1174" i="11"/>
  <c r="AS1174" i="11"/>
  <c r="AR1174" i="11"/>
  <c r="AQ1174" i="11"/>
  <c r="AW1173" i="11"/>
  <c r="AV1173" i="11"/>
  <c r="AT1173" i="11" s="1"/>
  <c r="AU1173" i="11"/>
  <c r="AS1173" i="11"/>
  <c r="AR1173" i="11"/>
  <c r="AQ1173" i="11"/>
  <c r="AW1172" i="11"/>
  <c r="AV1172" i="11"/>
  <c r="AT1172" i="11" s="1"/>
  <c r="AU1172" i="11"/>
  <c r="AS1172" i="11"/>
  <c r="AR1172" i="11"/>
  <c r="AQ1172" i="11"/>
  <c r="AW1171" i="11"/>
  <c r="AV1171" i="11"/>
  <c r="AT1171" i="11" s="1"/>
  <c r="AU1171" i="11"/>
  <c r="AS1171" i="11"/>
  <c r="AR1171" i="11"/>
  <c r="AQ1171" i="11"/>
  <c r="AW1170" i="11"/>
  <c r="AV1170" i="11"/>
  <c r="AT1170" i="11" s="1"/>
  <c r="AU1170" i="11"/>
  <c r="AS1170" i="11"/>
  <c r="AR1170" i="11"/>
  <c r="AQ1170" i="11"/>
  <c r="AW1169" i="11"/>
  <c r="AV1169" i="11"/>
  <c r="AT1169" i="11" s="1"/>
  <c r="AU1169" i="11"/>
  <c r="AS1169" i="11"/>
  <c r="AR1169" i="11"/>
  <c r="AQ1169" i="11"/>
  <c r="AW1168" i="11"/>
  <c r="AV1168" i="11"/>
  <c r="AT1168" i="11" s="1"/>
  <c r="AU1168" i="11"/>
  <c r="AS1168" i="11"/>
  <c r="AR1168" i="11"/>
  <c r="AQ1168" i="11"/>
  <c r="AW1167" i="11"/>
  <c r="AV1167" i="11"/>
  <c r="AT1167" i="11" s="1"/>
  <c r="AU1167" i="11"/>
  <c r="AS1167" i="11"/>
  <c r="AR1167" i="11"/>
  <c r="AQ1167" i="11"/>
  <c r="AW1166" i="11"/>
  <c r="AV1166" i="11"/>
  <c r="AT1166" i="11" s="1"/>
  <c r="AU1166" i="11"/>
  <c r="AS1166" i="11"/>
  <c r="AR1166" i="11"/>
  <c r="AQ1166" i="11"/>
  <c r="AW1165" i="11"/>
  <c r="AV1165" i="11"/>
  <c r="AT1165" i="11" s="1"/>
  <c r="AU1165" i="11"/>
  <c r="AS1165" i="11"/>
  <c r="AR1165" i="11"/>
  <c r="AQ1165" i="11"/>
  <c r="AW1164" i="11"/>
  <c r="AV1164" i="11"/>
  <c r="AT1164" i="11" s="1"/>
  <c r="AU1164" i="11"/>
  <c r="AS1164" i="11"/>
  <c r="AR1164" i="11"/>
  <c r="AQ1164" i="11"/>
  <c r="AW1163" i="11"/>
  <c r="AV1163" i="11"/>
  <c r="AT1163" i="11" s="1"/>
  <c r="AU1163" i="11"/>
  <c r="AS1163" i="11"/>
  <c r="AR1163" i="11"/>
  <c r="AQ1163" i="11"/>
  <c r="AW1162" i="11"/>
  <c r="AV1162" i="11"/>
  <c r="AT1162" i="11" s="1"/>
  <c r="AU1162" i="11"/>
  <c r="AS1162" i="11"/>
  <c r="AR1162" i="11"/>
  <c r="AQ1162" i="11"/>
  <c r="AW1161" i="11"/>
  <c r="AV1161" i="11"/>
  <c r="AT1161" i="11" s="1"/>
  <c r="AU1161" i="11"/>
  <c r="AS1161" i="11"/>
  <c r="AR1161" i="11"/>
  <c r="AQ1161" i="11"/>
  <c r="AW1160" i="11"/>
  <c r="AV1160" i="11"/>
  <c r="AT1160" i="11" s="1"/>
  <c r="AU1160" i="11"/>
  <c r="AS1160" i="11"/>
  <c r="AR1160" i="11"/>
  <c r="AQ1160" i="11"/>
  <c r="AW1159" i="11"/>
  <c r="AV1159" i="11"/>
  <c r="AT1159" i="11" s="1"/>
  <c r="AU1159" i="11"/>
  <c r="AS1159" i="11"/>
  <c r="AR1159" i="11"/>
  <c r="AQ1159" i="11"/>
  <c r="AW1158" i="11"/>
  <c r="AV1158" i="11"/>
  <c r="AT1158" i="11" s="1"/>
  <c r="AU1158" i="11"/>
  <c r="AS1158" i="11"/>
  <c r="AR1158" i="11"/>
  <c r="AQ1158" i="11"/>
  <c r="AW1157" i="11"/>
  <c r="AV1157" i="11"/>
  <c r="AT1157" i="11" s="1"/>
  <c r="AU1157" i="11"/>
  <c r="AS1157" i="11"/>
  <c r="AR1157" i="11"/>
  <c r="AQ1157" i="11"/>
  <c r="AW1156" i="11"/>
  <c r="AV1156" i="11"/>
  <c r="AT1156" i="11" s="1"/>
  <c r="AU1156" i="11"/>
  <c r="AS1156" i="11"/>
  <c r="AR1156" i="11"/>
  <c r="AQ1156" i="11"/>
  <c r="AW1155" i="11"/>
  <c r="AV1155" i="11"/>
  <c r="AT1155" i="11" s="1"/>
  <c r="AU1155" i="11"/>
  <c r="AS1155" i="11"/>
  <c r="AR1155" i="11"/>
  <c r="AQ1155" i="11"/>
  <c r="AW1154" i="11"/>
  <c r="AV1154" i="11"/>
  <c r="AT1154" i="11" s="1"/>
  <c r="AU1154" i="11"/>
  <c r="AS1154" i="11"/>
  <c r="AR1154" i="11"/>
  <c r="AQ1154" i="11"/>
  <c r="AW1153" i="11"/>
  <c r="AV1153" i="11"/>
  <c r="AT1153" i="11" s="1"/>
  <c r="AU1153" i="11"/>
  <c r="AS1153" i="11"/>
  <c r="AR1153" i="11"/>
  <c r="AQ1153" i="11"/>
  <c r="AW1152" i="11"/>
  <c r="AV1152" i="11"/>
  <c r="AT1152" i="11" s="1"/>
  <c r="AU1152" i="11"/>
  <c r="AS1152" i="11"/>
  <c r="AR1152" i="11"/>
  <c r="AQ1152" i="11"/>
  <c r="AW1151" i="11"/>
  <c r="AV1151" i="11"/>
  <c r="AT1151" i="11" s="1"/>
  <c r="AU1151" i="11"/>
  <c r="AS1151" i="11"/>
  <c r="AR1151" i="11"/>
  <c r="AQ1151" i="11"/>
  <c r="AW1150" i="11"/>
  <c r="AV1150" i="11"/>
  <c r="AT1150" i="11" s="1"/>
  <c r="AU1150" i="11"/>
  <c r="AS1150" i="11"/>
  <c r="AR1150" i="11"/>
  <c r="AQ1150" i="11"/>
  <c r="AW1149" i="11"/>
  <c r="AV1149" i="11"/>
  <c r="AT1149" i="11" s="1"/>
  <c r="AU1149" i="11"/>
  <c r="AS1149" i="11"/>
  <c r="AR1149" i="11"/>
  <c r="AQ1149" i="11"/>
  <c r="AW1148" i="11"/>
  <c r="AV1148" i="11"/>
  <c r="AT1148" i="11" s="1"/>
  <c r="AU1148" i="11"/>
  <c r="AS1148" i="11"/>
  <c r="AR1148" i="11"/>
  <c r="AQ1148" i="11"/>
  <c r="AW1147" i="11"/>
  <c r="AV1147" i="11"/>
  <c r="AT1147" i="11" s="1"/>
  <c r="AU1147" i="11"/>
  <c r="AS1147" i="11"/>
  <c r="AR1147" i="11"/>
  <c r="AQ1147" i="11"/>
  <c r="AW1146" i="11"/>
  <c r="AV1146" i="11"/>
  <c r="AT1146" i="11" s="1"/>
  <c r="AU1146" i="11"/>
  <c r="AS1146" i="11"/>
  <c r="AR1146" i="11"/>
  <c r="AQ1146" i="11"/>
  <c r="AW1145" i="11"/>
  <c r="AV1145" i="11"/>
  <c r="AT1145" i="11" s="1"/>
  <c r="AU1145" i="11"/>
  <c r="AS1145" i="11"/>
  <c r="AR1145" i="11"/>
  <c r="AQ1145" i="11"/>
  <c r="AK1145" i="11" s="1"/>
  <c r="AW1144" i="11"/>
  <c r="AV1144" i="11"/>
  <c r="AT1144" i="11" s="1"/>
  <c r="AU1144" i="11"/>
  <c r="AS1144" i="11"/>
  <c r="AR1144" i="11"/>
  <c r="AQ1144" i="11"/>
  <c r="AW1143" i="11"/>
  <c r="AV1143" i="11"/>
  <c r="AT1143" i="11" s="1"/>
  <c r="AU1143" i="11"/>
  <c r="AS1143" i="11"/>
  <c r="AR1143" i="11"/>
  <c r="AQ1143" i="11"/>
  <c r="AK1143" i="11" s="1"/>
  <c r="AW1142" i="11"/>
  <c r="AV1142" i="11"/>
  <c r="AT1142" i="11" s="1"/>
  <c r="AU1142" i="11"/>
  <c r="AS1142" i="11"/>
  <c r="AR1142" i="11"/>
  <c r="AQ1142" i="11"/>
  <c r="AW1141" i="11"/>
  <c r="AV1141" i="11"/>
  <c r="AT1141" i="11" s="1"/>
  <c r="AU1141" i="11"/>
  <c r="AS1141" i="11"/>
  <c r="AR1141" i="11"/>
  <c r="AQ1141" i="11"/>
  <c r="AW1140" i="11"/>
  <c r="AV1140" i="11"/>
  <c r="AT1140" i="11" s="1"/>
  <c r="AU1140" i="11"/>
  <c r="AS1140" i="11"/>
  <c r="AR1140" i="11"/>
  <c r="AQ1140" i="11"/>
  <c r="AW1139" i="11"/>
  <c r="AV1139" i="11"/>
  <c r="AT1139" i="11" s="1"/>
  <c r="AU1139" i="11"/>
  <c r="AS1139" i="11"/>
  <c r="AR1139" i="11"/>
  <c r="AQ1139" i="11"/>
  <c r="AW1138" i="11"/>
  <c r="AV1138" i="11"/>
  <c r="AT1138" i="11" s="1"/>
  <c r="AU1138" i="11"/>
  <c r="AS1138" i="11"/>
  <c r="AR1138" i="11"/>
  <c r="AQ1138" i="11"/>
  <c r="AW1137" i="11"/>
  <c r="AV1137" i="11"/>
  <c r="AT1137" i="11" s="1"/>
  <c r="AU1137" i="11"/>
  <c r="AS1137" i="11"/>
  <c r="AR1137" i="11"/>
  <c r="AQ1137" i="11"/>
  <c r="AW1136" i="11"/>
  <c r="AV1136" i="11"/>
  <c r="AT1136" i="11" s="1"/>
  <c r="AU1136" i="11"/>
  <c r="AS1136" i="11"/>
  <c r="AR1136" i="11"/>
  <c r="AQ1136" i="11"/>
  <c r="AW1135" i="11"/>
  <c r="AV1135" i="11"/>
  <c r="AT1135" i="11" s="1"/>
  <c r="AU1135" i="11"/>
  <c r="AS1135" i="11"/>
  <c r="AR1135" i="11"/>
  <c r="AQ1135" i="11"/>
  <c r="AW1134" i="11"/>
  <c r="AV1134" i="11"/>
  <c r="AT1134" i="11" s="1"/>
  <c r="AU1134" i="11"/>
  <c r="AS1134" i="11"/>
  <c r="AR1134" i="11"/>
  <c r="AQ1134" i="11"/>
  <c r="AW1133" i="11"/>
  <c r="AV1133" i="11"/>
  <c r="AT1133" i="11" s="1"/>
  <c r="AU1133" i="11"/>
  <c r="AS1133" i="11"/>
  <c r="AR1133" i="11"/>
  <c r="AQ1133" i="11"/>
  <c r="AW1132" i="11"/>
  <c r="AV1132" i="11"/>
  <c r="AT1132" i="11" s="1"/>
  <c r="AU1132" i="11"/>
  <c r="AS1132" i="11"/>
  <c r="AR1132" i="11"/>
  <c r="AQ1132" i="11"/>
  <c r="AW1131" i="11"/>
  <c r="AV1131" i="11"/>
  <c r="AT1131" i="11" s="1"/>
  <c r="AU1131" i="11"/>
  <c r="AS1131" i="11"/>
  <c r="AR1131" i="11"/>
  <c r="AQ1131" i="11"/>
  <c r="AW1130" i="11"/>
  <c r="AV1130" i="11"/>
  <c r="AT1130" i="11" s="1"/>
  <c r="AU1130" i="11"/>
  <c r="AS1130" i="11"/>
  <c r="AR1130" i="11"/>
  <c r="AQ1130" i="11"/>
  <c r="AW1129" i="11"/>
  <c r="AV1129" i="11"/>
  <c r="AT1129" i="11" s="1"/>
  <c r="AU1129" i="11"/>
  <c r="AS1129" i="11"/>
  <c r="AR1129" i="11"/>
  <c r="AQ1129" i="11"/>
  <c r="AW1128" i="11"/>
  <c r="AV1128" i="11"/>
  <c r="AT1128" i="11" s="1"/>
  <c r="AU1128" i="11"/>
  <c r="AS1128" i="11"/>
  <c r="AR1128" i="11"/>
  <c r="AQ1128" i="11"/>
  <c r="AW1127" i="11"/>
  <c r="AV1127" i="11"/>
  <c r="AU1127" i="11"/>
  <c r="AS1127" i="11"/>
  <c r="AR1127" i="11"/>
  <c r="AQ1127" i="11"/>
  <c r="AW1126" i="11"/>
  <c r="AV1126" i="11"/>
  <c r="AT1126" i="11" s="1"/>
  <c r="AU1126" i="11"/>
  <c r="AS1126" i="11"/>
  <c r="AR1126" i="11"/>
  <c r="AQ1126" i="11"/>
  <c r="AW1125" i="11"/>
  <c r="AV1125" i="11"/>
  <c r="AT1125" i="11" s="1"/>
  <c r="AU1125" i="11"/>
  <c r="AS1125" i="11"/>
  <c r="AR1125" i="11"/>
  <c r="AQ1125" i="11"/>
  <c r="AW1124" i="11"/>
  <c r="AV1124" i="11"/>
  <c r="AU1124" i="11"/>
  <c r="AS1124" i="11"/>
  <c r="AR1124" i="11"/>
  <c r="AQ1124" i="11"/>
  <c r="AW1123" i="11"/>
  <c r="AV1123" i="11"/>
  <c r="AT1123" i="11" s="1"/>
  <c r="AU1123" i="11"/>
  <c r="AS1123" i="11"/>
  <c r="AR1123" i="11"/>
  <c r="AQ1123" i="11"/>
  <c r="AW1122" i="11"/>
  <c r="AV1122" i="11"/>
  <c r="AT1122" i="11" s="1"/>
  <c r="AU1122" i="11"/>
  <c r="AS1122" i="11"/>
  <c r="AR1122" i="11"/>
  <c r="AQ1122" i="11"/>
  <c r="AW1121" i="11"/>
  <c r="AV1121" i="11"/>
  <c r="AU1121" i="11"/>
  <c r="AS1121" i="11"/>
  <c r="AR1121" i="11"/>
  <c r="AQ1121" i="11"/>
  <c r="AW1120" i="11"/>
  <c r="AV1120" i="11"/>
  <c r="AT1120" i="11" s="1"/>
  <c r="AU1120" i="11"/>
  <c r="AS1120" i="11"/>
  <c r="AR1120" i="11"/>
  <c r="AQ1120" i="11"/>
  <c r="AW1119" i="11"/>
  <c r="AV1119" i="11"/>
  <c r="AT1119" i="11" s="1"/>
  <c r="AU1119" i="11"/>
  <c r="AS1119" i="11"/>
  <c r="AR1119" i="11"/>
  <c r="AQ1119" i="11"/>
  <c r="AW1118" i="11"/>
  <c r="AV1118" i="11"/>
  <c r="AU1118" i="11"/>
  <c r="AS1118" i="11"/>
  <c r="AR1118" i="11"/>
  <c r="AQ1118" i="11"/>
  <c r="AW1117" i="11"/>
  <c r="AV1117" i="11"/>
  <c r="AT1117" i="11" s="1"/>
  <c r="AU1117" i="11"/>
  <c r="AS1117" i="11"/>
  <c r="AR1117" i="11"/>
  <c r="AQ1117" i="11"/>
  <c r="AW1116" i="11"/>
  <c r="AV1116" i="11"/>
  <c r="AT1116" i="11" s="1"/>
  <c r="AU1116" i="11"/>
  <c r="AS1116" i="11"/>
  <c r="AR1116" i="11"/>
  <c r="AQ1116" i="11"/>
  <c r="AW1115" i="11"/>
  <c r="AV1115" i="11"/>
  <c r="AU1115" i="11"/>
  <c r="AS1115" i="11"/>
  <c r="AR1115" i="11"/>
  <c r="AQ1115" i="11"/>
  <c r="AW1114" i="11"/>
  <c r="AV1114" i="11"/>
  <c r="AT1114" i="11" s="1"/>
  <c r="AU1114" i="11"/>
  <c r="AS1114" i="11"/>
  <c r="AR1114" i="11"/>
  <c r="AQ1114" i="11"/>
  <c r="AW1113" i="11"/>
  <c r="AV1113" i="11"/>
  <c r="AT1113" i="11" s="1"/>
  <c r="AU1113" i="11"/>
  <c r="AS1113" i="11"/>
  <c r="AR1113" i="11"/>
  <c r="AQ1113" i="11"/>
  <c r="AW1112" i="11"/>
  <c r="AV1112" i="11"/>
  <c r="AT1112" i="11" s="1"/>
  <c r="AU1112" i="11"/>
  <c r="AS1112" i="11"/>
  <c r="AR1112" i="11"/>
  <c r="AQ1112" i="11"/>
  <c r="AW1111" i="11"/>
  <c r="AV1111" i="11"/>
  <c r="AT1111" i="11" s="1"/>
  <c r="AU1111" i="11"/>
  <c r="AS1111" i="11"/>
  <c r="AR1111" i="11"/>
  <c r="AQ1111" i="11"/>
  <c r="AW1110" i="11"/>
  <c r="AV1110" i="11"/>
  <c r="AT1110" i="11" s="1"/>
  <c r="AU1110" i="11"/>
  <c r="AS1110" i="11"/>
  <c r="AR1110" i="11"/>
  <c r="AQ1110" i="11"/>
  <c r="AW1109" i="11"/>
  <c r="AV1109" i="11"/>
  <c r="AT1109" i="11" s="1"/>
  <c r="AU1109" i="11"/>
  <c r="AS1109" i="11"/>
  <c r="AR1109" i="11"/>
  <c r="AQ1109" i="11"/>
  <c r="AW1108" i="11"/>
  <c r="AV1108" i="11"/>
  <c r="AT1108" i="11" s="1"/>
  <c r="AU1108" i="11"/>
  <c r="AS1108" i="11"/>
  <c r="AR1108" i="11"/>
  <c r="AQ1108" i="11"/>
  <c r="AW1107" i="11"/>
  <c r="AV1107" i="11"/>
  <c r="AT1107" i="11" s="1"/>
  <c r="AU1107" i="11"/>
  <c r="AS1107" i="11"/>
  <c r="AR1107" i="11"/>
  <c r="AQ1107" i="11"/>
  <c r="AW1106" i="11"/>
  <c r="AV1106" i="11"/>
  <c r="AT1106" i="11" s="1"/>
  <c r="AU1106" i="11"/>
  <c r="AS1106" i="11"/>
  <c r="AR1106" i="11"/>
  <c r="AQ1106" i="11"/>
  <c r="AW1105" i="11"/>
  <c r="AV1105" i="11"/>
  <c r="AT1105" i="11" s="1"/>
  <c r="AU1105" i="11"/>
  <c r="AS1105" i="11"/>
  <c r="AR1105" i="11"/>
  <c r="AQ1105" i="11"/>
  <c r="AW1104" i="11"/>
  <c r="AV1104" i="11"/>
  <c r="AT1104" i="11" s="1"/>
  <c r="AU1104" i="11"/>
  <c r="AS1104" i="11"/>
  <c r="AR1104" i="11"/>
  <c r="AQ1104" i="11"/>
  <c r="AW1103" i="11"/>
  <c r="AV1103" i="11"/>
  <c r="AT1103" i="11" s="1"/>
  <c r="AU1103" i="11"/>
  <c r="AS1103" i="11"/>
  <c r="AR1103" i="11"/>
  <c r="AQ1103" i="11"/>
  <c r="AW1102" i="11"/>
  <c r="AV1102" i="11"/>
  <c r="AT1102" i="11" s="1"/>
  <c r="AU1102" i="11"/>
  <c r="AS1102" i="11"/>
  <c r="AR1102" i="11"/>
  <c r="AQ1102" i="11"/>
  <c r="AW1101" i="11"/>
  <c r="AV1101" i="11"/>
  <c r="AT1101" i="11" s="1"/>
  <c r="AU1101" i="11"/>
  <c r="AS1101" i="11"/>
  <c r="AR1101" i="11"/>
  <c r="AQ1101" i="11"/>
  <c r="AW1100" i="11"/>
  <c r="AV1100" i="11"/>
  <c r="AT1100" i="11" s="1"/>
  <c r="AU1100" i="11"/>
  <c r="AS1100" i="11"/>
  <c r="AR1100" i="11"/>
  <c r="AQ1100" i="11"/>
  <c r="AW1099" i="11"/>
  <c r="AV1099" i="11"/>
  <c r="AT1099" i="11" s="1"/>
  <c r="AU1099" i="11"/>
  <c r="AS1099" i="11"/>
  <c r="AR1099" i="11"/>
  <c r="AQ1099" i="11"/>
  <c r="AW1098" i="11"/>
  <c r="AV1098" i="11"/>
  <c r="AT1098" i="11" s="1"/>
  <c r="AU1098" i="11"/>
  <c r="AS1098" i="11"/>
  <c r="AR1098" i="11"/>
  <c r="AQ1098" i="11"/>
  <c r="AW1097" i="11"/>
  <c r="AV1097" i="11"/>
  <c r="AT1097" i="11" s="1"/>
  <c r="AU1097" i="11"/>
  <c r="AS1097" i="11"/>
  <c r="AR1097" i="11"/>
  <c r="AQ1097" i="11"/>
  <c r="AW1096" i="11"/>
  <c r="AV1096" i="11"/>
  <c r="AT1096" i="11" s="1"/>
  <c r="AU1096" i="11"/>
  <c r="AS1096" i="11"/>
  <c r="AR1096" i="11"/>
  <c r="AQ1096" i="11"/>
  <c r="AW1095" i="11"/>
  <c r="AV1095" i="11"/>
  <c r="AT1095" i="11" s="1"/>
  <c r="AU1095" i="11"/>
  <c r="AS1095" i="11"/>
  <c r="AR1095" i="11"/>
  <c r="AQ1095" i="11"/>
  <c r="AW1094" i="11"/>
  <c r="AV1094" i="11"/>
  <c r="AT1094" i="11" s="1"/>
  <c r="AU1094" i="11"/>
  <c r="AS1094" i="11"/>
  <c r="AR1094" i="11"/>
  <c r="AQ1094" i="11"/>
  <c r="AW1093" i="11"/>
  <c r="AV1093" i="11"/>
  <c r="AT1093" i="11" s="1"/>
  <c r="AU1093" i="11"/>
  <c r="AS1093" i="11"/>
  <c r="AR1093" i="11"/>
  <c r="AQ1093" i="11"/>
  <c r="AW1092" i="11"/>
  <c r="AV1092" i="11"/>
  <c r="AT1092" i="11" s="1"/>
  <c r="AU1092" i="11"/>
  <c r="AS1092" i="11"/>
  <c r="AR1092" i="11"/>
  <c r="AQ1092" i="11"/>
  <c r="AW1091" i="11"/>
  <c r="AV1091" i="11"/>
  <c r="AT1091" i="11" s="1"/>
  <c r="AU1091" i="11"/>
  <c r="AS1091" i="11"/>
  <c r="AR1091" i="11"/>
  <c r="AQ1091" i="11"/>
  <c r="AW1090" i="11"/>
  <c r="AV1090" i="11"/>
  <c r="AT1090" i="11" s="1"/>
  <c r="AU1090" i="11"/>
  <c r="AS1090" i="11"/>
  <c r="AR1090" i="11"/>
  <c r="AQ1090" i="11"/>
  <c r="AW1089" i="11"/>
  <c r="AV1089" i="11"/>
  <c r="AT1089" i="11" s="1"/>
  <c r="AU1089" i="11"/>
  <c r="AS1089" i="11"/>
  <c r="AR1089" i="11"/>
  <c r="AQ1089" i="11"/>
  <c r="AW1088" i="11"/>
  <c r="AV1088" i="11"/>
  <c r="AT1088" i="11" s="1"/>
  <c r="AU1088" i="11"/>
  <c r="AS1088" i="11"/>
  <c r="AR1088" i="11"/>
  <c r="AQ1088" i="11"/>
  <c r="AW1087" i="11"/>
  <c r="AV1087" i="11"/>
  <c r="AT1087" i="11" s="1"/>
  <c r="AU1087" i="11"/>
  <c r="AS1087" i="11"/>
  <c r="AR1087" i="11"/>
  <c r="AQ1087" i="11"/>
  <c r="AW1086" i="11"/>
  <c r="AV1086" i="11"/>
  <c r="AT1086" i="11" s="1"/>
  <c r="AU1086" i="11"/>
  <c r="AS1086" i="11"/>
  <c r="AR1086" i="11"/>
  <c r="AQ1086" i="11"/>
  <c r="AW1085" i="11"/>
  <c r="AV1085" i="11"/>
  <c r="AT1085" i="11" s="1"/>
  <c r="AU1085" i="11"/>
  <c r="AS1085" i="11"/>
  <c r="AR1085" i="11"/>
  <c r="AQ1085" i="11"/>
  <c r="AW1084" i="11"/>
  <c r="AV1084" i="11"/>
  <c r="AT1084" i="11" s="1"/>
  <c r="AU1084" i="11"/>
  <c r="AS1084" i="11"/>
  <c r="AR1084" i="11"/>
  <c r="AQ1084" i="11"/>
  <c r="AW1083" i="11"/>
  <c r="AV1083" i="11"/>
  <c r="AT1083" i="11" s="1"/>
  <c r="AU1083" i="11"/>
  <c r="AS1083" i="11"/>
  <c r="AR1083" i="11"/>
  <c r="AQ1083" i="11"/>
  <c r="AW1082" i="11"/>
  <c r="AV1082" i="11"/>
  <c r="AT1082" i="11" s="1"/>
  <c r="AU1082" i="11"/>
  <c r="AS1082" i="11"/>
  <c r="AR1082" i="11"/>
  <c r="AQ1082" i="11"/>
  <c r="AW1081" i="11"/>
  <c r="AV1081" i="11"/>
  <c r="AT1081" i="11" s="1"/>
  <c r="AU1081" i="11"/>
  <c r="AS1081" i="11"/>
  <c r="AR1081" i="11"/>
  <c r="AQ1081" i="11"/>
  <c r="AW1080" i="11"/>
  <c r="AV1080" i="11"/>
  <c r="AT1080" i="11" s="1"/>
  <c r="AU1080" i="11"/>
  <c r="AS1080" i="11"/>
  <c r="AR1080" i="11"/>
  <c r="AQ1080" i="11"/>
  <c r="AW1079" i="11"/>
  <c r="AV1079" i="11"/>
  <c r="AT1079" i="11" s="1"/>
  <c r="AU1079" i="11"/>
  <c r="AS1079" i="11"/>
  <c r="AR1079" i="11"/>
  <c r="AQ1079" i="11"/>
  <c r="AW1078" i="11"/>
  <c r="AV1078" i="11"/>
  <c r="AT1078" i="11" s="1"/>
  <c r="AU1078" i="11"/>
  <c r="AS1078" i="11"/>
  <c r="AR1078" i="11"/>
  <c r="AQ1078" i="11"/>
  <c r="AW1077" i="11"/>
  <c r="AV1077" i="11"/>
  <c r="AT1077" i="11" s="1"/>
  <c r="AU1077" i="11"/>
  <c r="AS1077" i="11"/>
  <c r="AR1077" i="11"/>
  <c r="AQ1077" i="11"/>
  <c r="AW1076" i="11"/>
  <c r="AV1076" i="11"/>
  <c r="AT1076" i="11" s="1"/>
  <c r="AU1076" i="11"/>
  <c r="AS1076" i="11"/>
  <c r="AR1076" i="11"/>
  <c r="AQ1076" i="11"/>
  <c r="AW1075" i="11"/>
  <c r="AV1075" i="11"/>
  <c r="AT1075" i="11" s="1"/>
  <c r="AU1075" i="11"/>
  <c r="AS1075" i="11"/>
  <c r="AR1075" i="11"/>
  <c r="AQ1075" i="11"/>
  <c r="AW1074" i="11"/>
  <c r="AV1074" i="11"/>
  <c r="AT1074" i="11" s="1"/>
  <c r="AU1074" i="11"/>
  <c r="AS1074" i="11"/>
  <c r="AR1074" i="11"/>
  <c r="AQ1074" i="11"/>
  <c r="AW1073" i="11"/>
  <c r="AV1073" i="11"/>
  <c r="AT1073" i="11" s="1"/>
  <c r="AU1073" i="11"/>
  <c r="AS1073" i="11"/>
  <c r="AR1073" i="11"/>
  <c r="AQ1073" i="11"/>
  <c r="AW1072" i="11"/>
  <c r="AV1072" i="11"/>
  <c r="AT1072" i="11" s="1"/>
  <c r="AU1072" i="11"/>
  <c r="AS1072" i="11"/>
  <c r="AR1072" i="11"/>
  <c r="AQ1072" i="11"/>
  <c r="AW1071" i="11"/>
  <c r="AV1071" i="11"/>
  <c r="AT1071" i="11" s="1"/>
  <c r="AU1071" i="11"/>
  <c r="AS1071" i="11"/>
  <c r="AR1071" i="11"/>
  <c r="AQ1071" i="11"/>
  <c r="AW1070" i="11"/>
  <c r="AV1070" i="11"/>
  <c r="AT1070" i="11" s="1"/>
  <c r="AU1070" i="11"/>
  <c r="AS1070" i="11"/>
  <c r="AR1070" i="11"/>
  <c r="AQ1070" i="11"/>
  <c r="AW1069" i="11"/>
  <c r="AV1069" i="11"/>
  <c r="AT1069" i="11" s="1"/>
  <c r="AU1069" i="11"/>
  <c r="AS1069" i="11"/>
  <c r="AR1069" i="11"/>
  <c r="AQ1069" i="11"/>
  <c r="AK1069" i="11" s="1"/>
  <c r="AW1068" i="11"/>
  <c r="AV1068" i="11"/>
  <c r="AT1068" i="11" s="1"/>
  <c r="AU1068" i="11"/>
  <c r="AS1068" i="11"/>
  <c r="AR1068" i="11"/>
  <c r="AQ1068" i="11"/>
  <c r="AW1067" i="11"/>
  <c r="AV1067" i="11"/>
  <c r="AT1067" i="11" s="1"/>
  <c r="AU1067" i="11"/>
  <c r="AS1067" i="11"/>
  <c r="AR1067" i="11"/>
  <c r="AQ1067" i="11"/>
  <c r="AW1066" i="11"/>
  <c r="AV1066" i="11"/>
  <c r="AT1066" i="11" s="1"/>
  <c r="AU1066" i="11"/>
  <c r="AS1066" i="11"/>
  <c r="AR1066" i="11"/>
  <c r="AQ1066" i="11"/>
  <c r="AW1065" i="11"/>
  <c r="AV1065" i="11"/>
  <c r="AT1065" i="11" s="1"/>
  <c r="AU1065" i="11"/>
  <c r="AS1065" i="11"/>
  <c r="AR1065" i="11"/>
  <c r="AQ1065" i="11"/>
  <c r="AW1064" i="11"/>
  <c r="AV1064" i="11"/>
  <c r="AT1064" i="11" s="1"/>
  <c r="AU1064" i="11"/>
  <c r="AS1064" i="11"/>
  <c r="AR1064" i="11"/>
  <c r="AQ1064" i="11"/>
  <c r="AW1063" i="11"/>
  <c r="AV1063" i="11"/>
  <c r="AT1063" i="11" s="1"/>
  <c r="AU1063" i="11"/>
  <c r="AS1063" i="11"/>
  <c r="AR1063" i="11"/>
  <c r="AQ1063" i="11"/>
  <c r="AW1062" i="11"/>
  <c r="AV1062" i="11"/>
  <c r="AT1062" i="11" s="1"/>
  <c r="AU1062" i="11"/>
  <c r="AS1062" i="11"/>
  <c r="AR1062" i="11"/>
  <c r="AQ1062" i="11"/>
  <c r="AW1061" i="11"/>
  <c r="AV1061" i="11"/>
  <c r="AT1061" i="11" s="1"/>
  <c r="AU1061" i="11"/>
  <c r="AS1061" i="11"/>
  <c r="AR1061" i="11"/>
  <c r="AQ1061" i="11"/>
  <c r="AW1060" i="11"/>
  <c r="AV1060" i="11"/>
  <c r="AT1060" i="11" s="1"/>
  <c r="AU1060" i="11"/>
  <c r="AS1060" i="11"/>
  <c r="AR1060" i="11"/>
  <c r="AQ1060" i="11"/>
  <c r="AW1059" i="11"/>
  <c r="AV1059" i="11"/>
  <c r="AT1059" i="11" s="1"/>
  <c r="AU1059" i="11"/>
  <c r="AS1059" i="11"/>
  <c r="AR1059" i="11"/>
  <c r="AQ1059" i="11"/>
  <c r="AW1058" i="11"/>
  <c r="AV1058" i="11"/>
  <c r="AT1058" i="11" s="1"/>
  <c r="AU1058" i="11"/>
  <c r="AS1058" i="11"/>
  <c r="AR1058" i="11"/>
  <c r="AQ1058" i="11"/>
  <c r="AW1057" i="11"/>
  <c r="AV1057" i="11"/>
  <c r="AT1057" i="11" s="1"/>
  <c r="AU1057" i="11"/>
  <c r="AS1057" i="11"/>
  <c r="AR1057" i="11"/>
  <c r="AQ1057" i="11"/>
  <c r="AW1056" i="11"/>
  <c r="AV1056" i="11"/>
  <c r="AT1056" i="11" s="1"/>
  <c r="AU1056" i="11"/>
  <c r="AS1056" i="11"/>
  <c r="AR1056" i="11"/>
  <c r="AQ1056" i="11"/>
  <c r="AW1055" i="11"/>
  <c r="AV1055" i="11"/>
  <c r="AT1055" i="11" s="1"/>
  <c r="AU1055" i="11"/>
  <c r="AS1055" i="11"/>
  <c r="AR1055" i="11"/>
  <c r="AQ1055" i="11"/>
  <c r="AW1054" i="11"/>
  <c r="AV1054" i="11"/>
  <c r="AT1054" i="11" s="1"/>
  <c r="AU1054" i="11"/>
  <c r="AS1054" i="11"/>
  <c r="AR1054" i="11"/>
  <c r="AQ1054" i="11"/>
  <c r="AW1053" i="11"/>
  <c r="AV1053" i="11"/>
  <c r="AT1053" i="11" s="1"/>
  <c r="AU1053" i="11"/>
  <c r="AS1053" i="11"/>
  <c r="AR1053" i="11"/>
  <c r="AQ1053" i="11"/>
  <c r="AW1052" i="11"/>
  <c r="AV1052" i="11"/>
  <c r="AT1052" i="11" s="1"/>
  <c r="AU1052" i="11"/>
  <c r="AS1052" i="11"/>
  <c r="AR1052" i="11"/>
  <c r="AQ1052" i="11"/>
  <c r="AW1051" i="11"/>
  <c r="AV1051" i="11"/>
  <c r="AT1051" i="11" s="1"/>
  <c r="AU1051" i="11"/>
  <c r="AS1051" i="11"/>
  <c r="AR1051" i="11"/>
  <c r="AQ1051" i="11"/>
  <c r="AW1050" i="11"/>
  <c r="AV1050" i="11"/>
  <c r="AT1050" i="11" s="1"/>
  <c r="AU1050" i="11"/>
  <c r="AS1050" i="11"/>
  <c r="AR1050" i="11"/>
  <c r="AQ1050" i="11"/>
  <c r="AW1049" i="11"/>
  <c r="AV1049" i="11"/>
  <c r="AT1049" i="11" s="1"/>
  <c r="AU1049" i="11"/>
  <c r="AS1049" i="11"/>
  <c r="AR1049" i="11"/>
  <c r="AQ1049" i="11"/>
  <c r="AW1048" i="11"/>
  <c r="AV1048" i="11"/>
  <c r="AT1048" i="11" s="1"/>
  <c r="AU1048" i="11"/>
  <c r="AS1048" i="11"/>
  <c r="AR1048" i="11"/>
  <c r="AQ1048" i="11"/>
  <c r="AW1047" i="11"/>
  <c r="AV1047" i="11"/>
  <c r="AT1047" i="11" s="1"/>
  <c r="AU1047" i="11"/>
  <c r="AS1047" i="11"/>
  <c r="AR1047" i="11"/>
  <c r="AQ1047" i="11"/>
  <c r="AW1046" i="11"/>
  <c r="AV1046" i="11"/>
  <c r="AT1046" i="11" s="1"/>
  <c r="AU1046" i="11"/>
  <c r="AS1046" i="11"/>
  <c r="AR1046" i="11"/>
  <c r="AQ1046" i="11"/>
  <c r="AW1045" i="11"/>
  <c r="AV1045" i="11"/>
  <c r="AT1045" i="11" s="1"/>
  <c r="AU1045" i="11"/>
  <c r="AS1045" i="11"/>
  <c r="AR1045" i="11"/>
  <c r="AQ1045" i="11"/>
  <c r="AW1044" i="11"/>
  <c r="AV1044" i="11"/>
  <c r="AT1044" i="11" s="1"/>
  <c r="AU1044" i="11"/>
  <c r="AS1044" i="11"/>
  <c r="AR1044" i="11"/>
  <c r="AQ1044" i="11"/>
  <c r="AW1043" i="11"/>
  <c r="AV1043" i="11"/>
  <c r="AT1043" i="11" s="1"/>
  <c r="AU1043" i="11"/>
  <c r="AS1043" i="11"/>
  <c r="AR1043" i="11"/>
  <c r="AQ1043" i="11"/>
  <c r="AW1042" i="11"/>
  <c r="AV1042" i="11"/>
  <c r="AT1042" i="11" s="1"/>
  <c r="AU1042" i="11"/>
  <c r="AS1042" i="11"/>
  <c r="AR1042" i="11"/>
  <c r="AQ1042" i="11"/>
  <c r="AW1041" i="11"/>
  <c r="AV1041" i="11"/>
  <c r="AT1041" i="11" s="1"/>
  <c r="AU1041" i="11"/>
  <c r="AS1041" i="11"/>
  <c r="AR1041" i="11"/>
  <c r="AQ1041" i="11"/>
  <c r="AW1040" i="11"/>
  <c r="AV1040" i="11"/>
  <c r="AT1040" i="11" s="1"/>
  <c r="AU1040" i="11"/>
  <c r="AS1040" i="11"/>
  <c r="AR1040" i="11"/>
  <c r="AQ1040" i="11"/>
  <c r="AW1039" i="11"/>
  <c r="AV1039" i="11"/>
  <c r="AT1039" i="11" s="1"/>
  <c r="AU1039" i="11"/>
  <c r="AS1039" i="11"/>
  <c r="AR1039" i="11"/>
  <c r="AQ1039" i="11"/>
  <c r="AW1038" i="11"/>
  <c r="AV1038" i="11"/>
  <c r="AT1038" i="11" s="1"/>
  <c r="AU1038" i="11"/>
  <c r="AS1038" i="11"/>
  <c r="AR1038" i="11"/>
  <c r="AQ1038" i="11"/>
  <c r="AW1037" i="11"/>
  <c r="AV1037" i="11"/>
  <c r="AT1037" i="11" s="1"/>
  <c r="AU1037" i="11"/>
  <c r="AS1037" i="11"/>
  <c r="AR1037" i="11"/>
  <c r="AQ1037" i="11"/>
  <c r="AW1036" i="11"/>
  <c r="AV1036" i="11"/>
  <c r="AT1036" i="11" s="1"/>
  <c r="AU1036" i="11"/>
  <c r="AS1036" i="11"/>
  <c r="AR1036" i="11"/>
  <c r="AQ1036" i="11"/>
  <c r="AW1035" i="11"/>
  <c r="AV1035" i="11"/>
  <c r="AT1035" i="11" s="1"/>
  <c r="AU1035" i="11"/>
  <c r="AS1035" i="11"/>
  <c r="AR1035" i="11"/>
  <c r="AQ1035" i="11"/>
  <c r="AW1034" i="11"/>
  <c r="AV1034" i="11"/>
  <c r="AT1034" i="11" s="1"/>
  <c r="AU1034" i="11"/>
  <c r="AS1034" i="11"/>
  <c r="AR1034" i="11"/>
  <c r="AQ1034" i="11"/>
  <c r="AW1033" i="11"/>
  <c r="AV1033" i="11"/>
  <c r="AT1033" i="11" s="1"/>
  <c r="AU1033" i="11"/>
  <c r="AS1033" i="11"/>
  <c r="AR1033" i="11"/>
  <c r="AQ1033" i="11"/>
  <c r="AW1032" i="11"/>
  <c r="AV1032" i="11"/>
  <c r="AT1032" i="11" s="1"/>
  <c r="AU1032" i="11"/>
  <c r="AS1032" i="11"/>
  <c r="AR1032" i="11"/>
  <c r="AQ1032" i="11"/>
  <c r="AW1031" i="11"/>
  <c r="AV1031" i="11"/>
  <c r="AT1031" i="11" s="1"/>
  <c r="AU1031" i="11"/>
  <c r="AS1031" i="11"/>
  <c r="AR1031" i="11"/>
  <c r="AQ1031" i="11"/>
  <c r="AW1030" i="11"/>
  <c r="AV1030" i="11"/>
  <c r="AT1030" i="11" s="1"/>
  <c r="AU1030" i="11"/>
  <c r="AS1030" i="11"/>
  <c r="AR1030" i="11"/>
  <c r="AQ1030" i="11"/>
  <c r="AW1029" i="11"/>
  <c r="AV1029" i="11"/>
  <c r="AT1029" i="11" s="1"/>
  <c r="AU1029" i="11"/>
  <c r="AS1029" i="11"/>
  <c r="AR1029" i="11"/>
  <c r="AQ1029" i="11"/>
  <c r="AW1028" i="11"/>
  <c r="AV1028" i="11"/>
  <c r="AT1028" i="11" s="1"/>
  <c r="AU1028" i="11"/>
  <c r="AS1028" i="11"/>
  <c r="AR1028" i="11"/>
  <c r="AQ1028" i="11"/>
  <c r="AW1027" i="11"/>
  <c r="AV1027" i="11"/>
  <c r="AT1027" i="11" s="1"/>
  <c r="AU1027" i="11"/>
  <c r="AS1027" i="11"/>
  <c r="AR1027" i="11"/>
  <c r="AQ1027" i="11"/>
  <c r="AW1026" i="11"/>
  <c r="AV1026" i="11"/>
  <c r="AT1026" i="11" s="1"/>
  <c r="AU1026" i="11"/>
  <c r="AS1026" i="11"/>
  <c r="AR1026" i="11"/>
  <c r="AQ1026" i="11"/>
  <c r="AW1025" i="11"/>
  <c r="AV1025" i="11"/>
  <c r="AT1025" i="11" s="1"/>
  <c r="AU1025" i="11"/>
  <c r="AS1025" i="11"/>
  <c r="AR1025" i="11"/>
  <c r="AQ1025" i="11"/>
  <c r="AW1024" i="11"/>
  <c r="AV1024" i="11"/>
  <c r="AT1024" i="11" s="1"/>
  <c r="AU1024" i="11"/>
  <c r="AS1024" i="11"/>
  <c r="AR1024" i="11"/>
  <c r="AQ1024" i="11"/>
  <c r="AW1023" i="11"/>
  <c r="AV1023" i="11"/>
  <c r="AT1023" i="11" s="1"/>
  <c r="AU1023" i="11"/>
  <c r="AS1023" i="11"/>
  <c r="AR1023" i="11"/>
  <c r="AQ1023" i="11"/>
  <c r="AW1022" i="11"/>
  <c r="AV1022" i="11"/>
  <c r="AT1022" i="11" s="1"/>
  <c r="AU1022" i="11"/>
  <c r="AS1022" i="11"/>
  <c r="AR1022" i="11"/>
  <c r="AQ1022" i="11"/>
  <c r="AW1021" i="11"/>
  <c r="AV1021" i="11"/>
  <c r="AT1021" i="11" s="1"/>
  <c r="AU1021" i="11"/>
  <c r="AS1021" i="11"/>
  <c r="AR1021" i="11"/>
  <c r="AQ1021" i="11"/>
  <c r="AW1020" i="11"/>
  <c r="AV1020" i="11"/>
  <c r="AT1020" i="11" s="1"/>
  <c r="AU1020" i="11"/>
  <c r="AS1020" i="11"/>
  <c r="AR1020" i="11"/>
  <c r="AQ1020" i="11"/>
  <c r="AW1019" i="11"/>
  <c r="AV1019" i="11"/>
  <c r="AT1019" i="11" s="1"/>
  <c r="AU1019" i="11"/>
  <c r="AS1019" i="11"/>
  <c r="AR1019" i="11"/>
  <c r="AQ1019" i="11"/>
  <c r="AW1018" i="11"/>
  <c r="AV1018" i="11"/>
  <c r="AT1018" i="11" s="1"/>
  <c r="AU1018" i="11"/>
  <c r="AS1018" i="11"/>
  <c r="AR1018" i="11"/>
  <c r="AQ1018" i="11"/>
  <c r="AW1017" i="11"/>
  <c r="AV1017" i="11"/>
  <c r="AT1017" i="11" s="1"/>
  <c r="AU1017" i="11"/>
  <c r="AS1017" i="11"/>
  <c r="AR1017" i="11"/>
  <c r="AQ1017" i="11"/>
  <c r="AW1016" i="11"/>
  <c r="AV1016" i="11"/>
  <c r="AT1016" i="11" s="1"/>
  <c r="AU1016" i="11"/>
  <c r="AS1016" i="11"/>
  <c r="AR1016" i="11"/>
  <c r="AQ1016" i="11"/>
  <c r="AW1015" i="11"/>
  <c r="AV1015" i="11"/>
  <c r="AT1015" i="11" s="1"/>
  <c r="AU1015" i="11"/>
  <c r="AS1015" i="11"/>
  <c r="AR1015" i="11"/>
  <c r="AQ1015" i="11"/>
  <c r="AW1014" i="11"/>
  <c r="AV1014" i="11"/>
  <c r="AT1014" i="11" s="1"/>
  <c r="AU1014" i="11"/>
  <c r="AS1014" i="11"/>
  <c r="AR1014" i="11"/>
  <c r="AQ1014" i="11"/>
  <c r="AW1013" i="11"/>
  <c r="AV1013" i="11"/>
  <c r="AT1013" i="11" s="1"/>
  <c r="AU1013" i="11"/>
  <c r="AS1013" i="11"/>
  <c r="AR1013" i="11"/>
  <c r="AQ1013" i="11"/>
  <c r="AW1012" i="11"/>
  <c r="AV1012" i="11"/>
  <c r="AT1012" i="11" s="1"/>
  <c r="AU1012" i="11"/>
  <c r="AS1012" i="11"/>
  <c r="AR1012" i="11"/>
  <c r="AQ1012" i="11"/>
  <c r="AK1542" i="11" l="1"/>
  <c r="AK1144" i="11"/>
  <c r="AK1164" i="11"/>
  <c r="AK1196" i="11"/>
  <c r="AK1236" i="11"/>
  <c r="AK1242" i="11"/>
  <c r="AK1408" i="11"/>
  <c r="AD898" i="10"/>
  <c r="AE898" i="10"/>
  <c r="AD900" i="10"/>
  <c r="AE900" i="10"/>
  <c r="AD902" i="10"/>
  <c r="AE902" i="10"/>
  <c r="AD904" i="10"/>
  <c r="AE904" i="10"/>
  <c r="AD906" i="10"/>
  <c r="AE906" i="10"/>
  <c r="AD908" i="10"/>
  <c r="AE908" i="10"/>
  <c r="AD910" i="10"/>
  <c r="AE910" i="10"/>
  <c r="AD912" i="10"/>
  <c r="AE912" i="10"/>
  <c r="AD914" i="10"/>
  <c r="AE914" i="10"/>
  <c r="AD916" i="10"/>
  <c r="AE916" i="10"/>
  <c r="AD918" i="10"/>
  <c r="AE918" i="10"/>
  <c r="AD920" i="10"/>
  <c r="AE920" i="10"/>
  <c r="AD922" i="10"/>
  <c r="AE922" i="10"/>
  <c r="AD924" i="10"/>
  <c r="AE924" i="10"/>
  <c r="AD926" i="10"/>
  <c r="AE926" i="10"/>
  <c r="AD928" i="10"/>
  <c r="AE928" i="10"/>
  <c r="AD930" i="10"/>
  <c r="AE930" i="10"/>
  <c r="AD932" i="10"/>
  <c r="AE932" i="10"/>
  <c r="AD934" i="10"/>
  <c r="AE934" i="10"/>
  <c r="AD936" i="10"/>
  <c r="AE936" i="10"/>
  <c r="AD938" i="10"/>
  <c r="AE938" i="10"/>
  <c r="AD940" i="10"/>
  <c r="AE940" i="10"/>
  <c r="AD942" i="10"/>
  <c r="AE942" i="10"/>
  <c r="AD944" i="10"/>
  <c r="AE944" i="10"/>
  <c r="AD946" i="10"/>
  <c r="AE946" i="10"/>
  <c r="AD948" i="10"/>
  <c r="AE948" i="10"/>
  <c r="AD950" i="10"/>
  <c r="AE950" i="10"/>
  <c r="AD952" i="10"/>
  <c r="AE952" i="10"/>
  <c r="AD954" i="10"/>
  <c r="AE954" i="10"/>
  <c r="AD956" i="10"/>
  <c r="AE956" i="10"/>
  <c r="AD958" i="10"/>
  <c r="AE958" i="10"/>
  <c r="AD960" i="10"/>
  <c r="AE960" i="10"/>
  <c r="AD962" i="10"/>
  <c r="AE962" i="10"/>
  <c r="AD964" i="10"/>
  <c r="AE964" i="10"/>
  <c r="AD966" i="10"/>
  <c r="AE966" i="10"/>
  <c r="AD968" i="10"/>
  <c r="AE968" i="10"/>
  <c r="AD970" i="10"/>
  <c r="AE970" i="10"/>
  <c r="AD972" i="10"/>
  <c r="AE972" i="10"/>
  <c r="AD974" i="10"/>
  <c r="AE974" i="10"/>
  <c r="AD976" i="10"/>
  <c r="AE976" i="10"/>
  <c r="AD978" i="10"/>
  <c r="AE978" i="10"/>
  <c r="AD980" i="10"/>
  <c r="AE980" i="10"/>
  <c r="AD982" i="10"/>
  <c r="AE982" i="10"/>
  <c r="AD984" i="10"/>
  <c r="AE984" i="10"/>
  <c r="AD986" i="10"/>
  <c r="AE986" i="10"/>
  <c r="AD988" i="10"/>
  <c r="AE988" i="10"/>
  <c r="AD990" i="10"/>
  <c r="AE990" i="10"/>
  <c r="AD992" i="10"/>
  <c r="AE992" i="10"/>
  <c r="AD994" i="10"/>
  <c r="AE994" i="10"/>
  <c r="AD996" i="10"/>
  <c r="AE996" i="10"/>
  <c r="AD998" i="10"/>
  <c r="AE998" i="10"/>
  <c r="AD1000" i="10"/>
  <c r="AE1000" i="10"/>
  <c r="AD1002" i="10"/>
  <c r="AE1002" i="10"/>
  <c r="AD1004" i="10"/>
  <c r="AE1004" i="10"/>
  <c r="AD1006" i="10"/>
  <c r="AE1006" i="10"/>
  <c r="AD1008" i="10"/>
  <c r="AE1008" i="10"/>
  <c r="AD899" i="10"/>
  <c r="AE899" i="10"/>
  <c r="AF901" i="10"/>
  <c r="AE901" i="10"/>
  <c r="AD903" i="10"/>
  <c r="AE903" i="10"/>
  <c r="AF905" i="10"/>
  <c r="AE905" i="10"/>
  <c r="AD907" i="10"/>
  <c r="AE907" i="10"/>
  <c r="AF909" i="10"/>
  <c r="AE909" i="10"/>
  <c r="AD911" i="10"/>
  <c r="AE911" i="10"/>
  <c r="AF913" i="10"/>
  <c r="AE913" i="10"/>
  <c r="AD915" i="10"/>
  <c r="AE915" i="10"/>
  <c r="AF917" i="10"/>
  <c r="AE917" i="10"/>
  <c r="AD919" i="10"/>
  <c r="AE919" i="10"/>
  <c r="AF921" i="10"/>
  <c r="AE921" i="10"/>
  <c r="AD923" i="10"/>
  <c r="AE923" i="10"/>
  <c r="AF925" i="10"/>
  <c r="AE925" i="10"/>
  <c r="AD927" i="10"/>
  <c r="AE927" i="10"/>
  <c r="AF929" i="10"/>
  <c r="AE929" i="10"/>
  <c r="AD931" i="10"/>
  <c r="AE931" i="10"/>
  <c r="AF933" i="10"/>
  <c r="AE933" i="10"/>
  <c r="AD935" i="10"/>
  <c r="AE935" i="10"/>
  <c r="AF937" i="10"/>
  <c r="AE937" i="10"/>
  <c r="AD939" i="10"/>
  <c r="AE939" i="10"/>
  <c r="AF941" i="10"/>
  <c r="AE941" i="10"/>
  <c r="AD943" i="10"/>
  <c r="AE943" i="10"/>
  <c r="AF945" i="10"/>
  <c r="AE945" i="10"/>
  <c r="AD947" i="10"/>
  <c r="AE947" i="10"/>
  <c r="AF949" i="10"/>
  <c r="AE949" i="10"/>
  <c r="AD951" i="10"/>
  <c r="AE951" i="10"/>
  <c r="AF953" i="10"/>
  <c r="AE953" i="10"/>
  <c r="AD955" i="10"/>
  <c r="AE955" i="10"/>
  <c r="AF957" i="10"/>
  <c r="AE957" i="10"/>
  <c r="AD959" i="10"/>
  <c r="AE959" i="10"/>
  <c r="AF961" i="10"/>
  <c r="AE961" i="10"/>
  <c r="AD963" i="10"/>
  <c r="AE963" i="10"/>
  <c r="AF965" i="10"/>
  <c r="AE965" i="10"/>
  <c r="AD967" i="10"/>
  <c r="AE967" i="10"/>
  <c r="AF969" i="10"/>
  <c r="AE969" i="10"/>
  <c r="AD971" i="10"/>
  <c r="AE971" i="10"/>
  <c r="AF973" i="10"/>
  <c r="AE973" i="10"/>
  <c r="AD975" i="10"/>
  <c r="AE975" i="10"/>
  <c r="AF977" i="10"/>
  <c r="AE977" i="10"/>
  <c r="AD979" i="10"/>
  <c r="AE979" i="10"/>
  <c r="AF981" i="10"/>
  <c r="AE981" i="10"/>
  <c r="AD983" i="10"/>
  <c r="AE983" i="10"/>
  <c r="AF985" i="10"/>
  <c r="AE985" i="10"/>
  <c r="AD987" i="10"/>
  <c r="AE987" i="10"/>
  <c r="AF989" i="10"/>
  <c r="AE989" i="10"/>
  <c r="AD991" i="10"/>
  <c r="AE991" i="10"/>
  <c r="AF993" i="10"/>
  <c r="AE993" i="10"/>
  <c r="AD995" i="10"/>
  <c r="AE995" i="10"/>
  <c r="AF997" i="10"/>
  <c r="AE997" i="10"/>
  <c r="AD999" i="10"/>
  <c r="AE999" i="10"/>
  <c r="AF1001" i="10"/>
  <c r="AE1001" i="10"/>
  <c r="AD1003" i="10"/>
  <c r="AE1003" i="10"/>
  <c r="AF1005" i="10"/>
  <c r="AE1005" i="10"/>
  <c r="AD1007" i="10"/>
  <c r="AE1007" i="10"/>
  <c r="AK1604" i="11"/>
  <c r="AK1606" i="11"/>
  <c r="AD13" i="10"/>
  <c r="AE13" i="10"/>
  <c r="AE9" i="10"/>
  <c r="AD11" i="10"/>
  <c r="AE11" i="10"/>
  <c r="AE10" i="10"/>
  <c r="AD9" i="10"/>
  <c r="AK1215" i="11"/>
  <c r="AK1223" i="11"/>
  <c r="AK1229" i="11"/>
  <c r="AK1549" i="11"/>
  <c r="AK1551" i="11"/>
  <c r="AK1555" i="11"/>
  <c r="AK1583" i="11"/>
  <c r="AK1607" i="11"/>
  <c r="AK1649" i="11"/>
  <c r="AK1651" i="11"/>
  <c r="AK1699" i="11"/>
  <c r="AK1717" i="11"/>
  <c r="AK1723" i="11"/>
  <c r="AK1447" i="11"/>
  <c r="AK1489" i="11"/>
  <c r="AK1491" i="11"/>
  <c r="AK1531" i="11"/>
  <c r="AK1030" i="11"/>
  <c r="AK1028" i="11"/>
  <c r="AK1066" i="11"/>
  <c r="AK1072" i="11"/>
  <c r="AK1146" i="11"/>
  <c r="AK1032" i="11"/>
  <c r="AK1218" i="11"/>
  <c r="AK1226" i="11"/>
  <c r="AK1036" i="11"/>
  <c r="AK1628" i="11"/>
  <c r="AK1630" i="11"/>
  <c r="AK1688" i="11"/>
  <c r="AK1690" i="11"/>
  <c r="AK1694" i="11"/>
  <c r="AK1714" i="11"/>
  <c r="AK1756" i="11"/>
  <c r="AK1770" i="11"/>
  <c r="AK1217" i="11"/>
  <c r="AK1235" i="11"/>
  <c r="AK1239" i="11"/>
  <c r="AK1619" i="11"/>
  <c r="AK1625" i="11"/>
  <c r="AK1627" i="11"/>
  <c r="AF32" i="10"/>
  <c r="AD32" i="10"/>
  <c r="AF56" i="10"/>
  <c r="AD56" i="10"/>
  <c r="AD78" i="10"/>
  <c r="AF78" i="10"/>
  <c r="AF100" i="10"/>
  <c r="AD100" i="10"/>
  <c r="AD122" i="10"/>
  <c r="AF122" i="10"/>
  <c r="AD142" i="10"/>
  <c r="AF142" i="10"/>
  <c r="AF164" i="10"/>
  <c r="AD164" i="10"/>
  <c r="AD186" i="10"/>
  <c r="AF186" i="10"/>
  <c r="AF204" i="10"/>
  <c r="AD204" i="10"/>
  <c r="AG204" i="10" s="1"/>
  <c r="AF224" i="10"/>
  <c r="AD224" i="10"/>
  <c r="AD242" i="10"/>
  <c r="AF242" i="10"/>
  <c r="AF264" i="10"/>
  <c r="AD264" i="10"/>
  <c r="AD282" i="10"/>
  <c r="AF282" i="10"/>
  <c r="AF304" i="10"/>
  <c r="AD304" i="10"/>
  <c r="AD326" i="10"/>
  <c r="AF326" i="10"/>
  <c r="AD354" i="10"/>
  <c r="AF354" i="10"/>
  <c r="AD384" i="10"/>
  <c r="AF384" i="10"/>
  <c r="AD38" i="10"/>
  <c r="AF38" i="10"/>
  <c r="AF60" i="10"/>
  <c r="AD60" i="10"/>
  <c r="AF80" i="10"/>
  <c r="AD80" i="10"/>
  <c r="AD102" i="10"/>
  <c r="AF102" i="10"/>
  <c r="AF124" i="10"/>
  <c r="AD124" i="10"/>
  <c r="AD150" i="10"/>
  <c r="AF150" i="10"/>
  <c r="AD174" i="10"/>
  <c r="AF174" i="10"/>
  <c r="AD198" i="10"/>
  <c r="AF198" i="10"/>
  <c r="AF220" i="10"/>
  <c r="AD220" i="10"/>
  <c r="AF244" i="10"/>
  <c r="AD244" i="10"/>
  <c r="AD266" i="10"/>
  <c r="AF266" i="10"/>
  <c r="AF288" i="10"/>
  <c r="AD288" i="10"/>
  <c r="AD314" i="10"/>
  <c r="AF314" i="10"/>
  <c r="AF340" i="10"/>
  <c r="AD340" i="10"/>
  <c r="AF358" i="10"/>
  <c r="AD358" i="10"/>
  <c r="AF386" i="10"/>
  <c r="AD386" i="10"/>
  <c r="AG386" i="10" s="1"/>
  <c r="AF24" i="10"/>
  <c r="AD24" i="10"/>
  <c r="AF48" i="10"/>
  <c r="AD48" i="10"/>
  <c r="AD70" i="10"/>
  <c r="AF70" i="10"/>
  <c r="AD90" i="10"/>
  <c r="AF90" i="10"/>
  <c r="AF108" i="10"/>
  <c r="AD108" i="10"/>
  <c r="AD130" i="10"/>
  <c r="AF130" i="10"/>
  <c r="AF152" i="10"/>
  <c r="AD152" i="10"/>
  <c r="AF172" i="10"/>
  <c r="AD172" i="10"/>
  <c r="AD194" i="10"/>
  <c r="AF194" i="10"/>
  <c r="AF216" i="10"/>
  <c r="AD216" i="10"/>
  <c r="AF236" i="10"/>
  <c r="AD236" i="10"/>
  <c r="AD258" i="10"/>
  <c r="AF258" i="10"/>
  <c r="AF276" i="10"/>
  <c r="AD276" i="10"/>
  <c r="AF296" i="10"/>
  <c r="AD296" i="10"/>
  <c r="AF316" i="10"/>
  <c r="AD316" i="10"/>
  <c r="AD334" i="10"/>
  <c r="AF334" i="10"/>
  <c r="AF348" i="10"/>
  <c r="AD348" i="10"/>
  <c r="AD364" i="10"/>
  <c r="AF364" i="10"/>
  <c r="AD376" i="10"/>
  <c r="AF376" i="10"/>
  <c r="AF382" i="10"/>
  <c r="AD382" i="10"/>
  <c r="AD388" i="10"/>
  <c r="AF388" i="10"/>
  <c r="AF406" i="10"/>
  <c r="AD406" i="10"/>
  <c r="AD34" i="10"/>
  <c r="AF34" i="10"/>
  <c r="AD50" i="10"/>
  <c r="AF50" i="10"/>
  <c r="AF72" i="10"/>
  <c r="AD72" i="10"/>
  <c r="AD94" i="10"/>
  <c r="AF94" i="10"/>
  <c r="AF112" i="10"/>
  <c r="AD112" i="10"/>
  <c r="AF132" i="10"/>
  <c r="AD132" i="10"/>
  <c r="AF156" i="10"/>
  <c r="AD156" i="10"/>
  <c r="AD178" i="10"/>
  <c r="AF178" i="10"/>
  <c r="AF192" i="10"/>
  <c r="AD192" i="10"/>
  <c r="AF212" i="10"/>
  <c r="AD212" i="10"/>
  <c r="AF232" i="10"/>
  <c r="AD232" i="10"/>
  <c r="AD254" i="10"/>
  <c r="AF254" i="10"/>
  <c r="AD274" i="10"/>
  <c r="AF274" i="10"/>
  <c r="AF300" i="10"/>
  <c r="AD300" i="10"/>
  <c r="AG300" i="10" s="1"/>
  <c r="AF320" i="10"/>
  <c r="AD320" i="10"/>
  <c r="AD342" i="10"/>
  <c r="AF342" i="10"/>
  <c r="AF366" i="10"/>
  <c r="AD366" i="10"/>
  <c r="AD392" i="10"/>
  <c r="AF392" i="10"/>
  <c r="AD26" i="10"/>
  <c r="AF26" i="10"/>
  <c r="AF44" i="10"/>
  <c r="AD44" i="10"/>
  <c r="AG44" i="10" s="1"/>
  <c r="AF68" i="10"/>
  <c r="AD68" i="10"/>
  <c r="AF92" i="10"/>
  <c r="AD92" i="10"/>
  <c r="AD114" i="10"/>
  <c r="AF114" i="10"/>
  <c r="AF136" i="10"/>
  <c r="AD136" i="10"/>
  <c r="AD158" i="10"/>
  <c r="AF158" i="10"/>
  <c r="AD182" i="10"/>
  <c r="AF182" i="10"/>
  <c r="AF208" i="10"/>
  <c r="AD208" i="10"/>
  <c r="AF228" i="10"/>
  <c r="AD228" i="10"/>
  <c r="AF248" i="10"/>
  <c r="AD248" i="10"/>
  <c r="AD270" i="10"/>
  <c r="AF270" i="10"/>
  <c r="AD294" i="10"/>
  <c r="AF294" i="10"/>
  <c r="AD310" i="10"/>
  <c r="AF310" i="10"/>
  <c r="AF332" i="10"/>
  <c r="AD332" i="10"/>
  <c r="AF352" i="10"/>
  <c r="AD352" i="10"/>
  <c r="AD372" i="10"/>
  <c r="AF372" i="10"/>
  <c r="AF398" i="10"/>
  <c r="AD398" i="10"/>
  <c r="AD18" i="10"/>
  <c r="AF18" i="10"/>
  <c r="AF40" i="10"/>
  <c r="AD40" i="10"/>
  <c r="AG40" i="10" s="1"/>
  <c r="AD62" i="10"/>
  <c r="AF62" i="10"/>
  <c r="AD82" i="10"/>
  <c r="AF82" i="10"/>
  <c r="AF104" i="10"/>
  <c r="AD104" i="10"/>
  <c r="AD126" i="10"/>
  <c r="AF126" i="10"/>
  <c r="AF148" i="10"/>
  <c r="AD148" i="10"/>
  <c r="AF176" i="10"/>
  <c r="AD176" i="10"/>
  <c r="AG176" i="10" s="1"/>
  <c r="AF196" i="10"/>
  <c r="AD196" i="10"/>
  <c r="AD218" i="10"/>
  <c r="AF218" i="10"/>
  <c r="AD246" i="10"/>
  <c r="AF246" i="10"/>
  <c r="AF268" i="10"/>
  <c r="AD268" i="10"/>
  <c r="AD290" i="10"/>
  <c r="AF290" i="10"/>
  <c r="AF312" i="10"/>
  <c r="AD312" i="10"/>
  <c r="AG312" i="10" s="1"/>
  <c r="AD338" i="10"/>
  <c r="AF338" i="10"/>
  <c r="AD360" i="10"/>
  <c r="AF360" i="10"/>
  <c r="AD400" i="10"/>
  <c r="AF400" i="10"/>
  <c r="AD15" i="10"/>
  <c r="AF15" i="10"/>
  <c r="AF36" i="10"/>
  <c r="AD36" i="10"/>
  <c r="AD54" i="10"/>
  <c r="AF54" i="10"/>
  <c r="AD74" i="10"/>
  <c r="AF74" i="10"/>
  <c r="AF96" i="10"/>
  <c r="AD96" i="10"/>
  <c r="AF116" i="10"/>
  <c r="AD116" i="10"/>
  <c r="AD134" i="10"/>
  <c r="AF134" i="10"/>
  <c r="AD154" i="10"/>
  <c r="AF154" i="10"/>
  <c r="AD170" i="10"/>
  <c r="AF170" i="10"/>
  <c r="AD190" i="10"/>
  <c r="AF190" i="10"/>
  <c r="AD210" i="10"/>
  <c r="AF210" i="10"/>
  <c r="AD234" i="10"/>
  <c r="AF234" i="10"/>
  <c r="AF256" i="10"/>
  <c r="AD256" i="10"/>
  <c r="AF280" i="10"/>
  <c r="AD280" i="10"/>
  <c r="AD302" i="10"/>
  <c r="AF302" i="10"/>
  <c r="AD322" i="10"/>
  <c r="AF322" i="10"/>
  <c r="AF344" i="10"/>
  <c r="AD344" i="10"/>
  <c r="AD368" i="10"/>
  <c r="AF368" i="10"/>
  <c r="AD396" i="10"/>
  <c r="AF396" i="10"/>
  <c r="AF28" i="10"/>
  <c r="AD28" i="10"/>
  <c r="AD58" i="10"/>
  <c r="AF58" i="10"/>
  <c r="AF88" i="10"/>
  <c r="AD88" i="10"/>
  <c r="AF120" i="10"/>
  <c r="AD120" i="10"/>
  <c r="AF144" i="10"/>
  <c r="AD144" i="10"/>
  <c r="AF168" i="10"/>
  <c r="AD168" i="10"/>
  <c r="AF200" i="10"/>
  <c r="AD200" i="10"/>
  <c r="AD226" i="10"/>
  <c r="AF226" i="10"/>
  <c r="AF252" i="10"/>
  <c r="AD252" i="10"/>
  <c r="AD286" i="10"/>
  <c r="AF286" i="10"/>
  <c r="AF324" i="10"/>
  <c r="AD324" i="10"/>
  <c r="AF378" i="10"/>
  <c r="AD378" i="10"/>
  <c r="AD30" i="10"/>
  <c r="AF30" i="10"/>
  <c r="AF52" i="10"/>
  <c r="AD52" i="10"/>
  <c r="AG52" i="10" s="1"/>
  <c r="AF76" i="10"/>
  <c r="AD76" i="10"/>
  <c r="AD98" i="10"/>
  <c r="AF98" i="10"/>
  <c r="AD118" i="10"/>
  <c r="AF118" i="10"/>
  <c r="AF140" i="10"/>
  <c r="AD140" i="10"/>
  <c r="AD162" i="10"/>
  <c r="AF162" i="10"/>
  <c r="AF184" i="10"/>
  <c r="AD184" i="10"/>
  <c r="AG184" i="10" s="1"/>
  <c r="AD202" i="10"/>
  <c r="AF202" i="10"/>
  <c r="AD222" i="10"/>
  <c r="AF222" i="10"/>
  <c r="AF240" i="10"/>
  <c r="AD240" i="10"/>
  <c r="AD262" i="10"/>
  <c r="AF262" i="10"/>
  <c r="AF284" i="10"/>
  <c r="AD284" i="10"/>
  <c r="AD306" i="10"/>
  <c r="AF306" i="10"/>
  <c r="AF328" i="10"/>
  <c r="AD328" i="10"/>
  <c r="AD356" i="10"/>
  <c r="AF356" i="10"/>
  <c r="AF394" i="10"/>
  <c r="AD394" i="10"/>
  <c r="AF20" i="10"/>
  <c r="AD20" i="10"/>
  <c r="AD46" i="10"/>
  <c r="AF46" i="10"/>
  <c r="AD66" i="10"/>
  <c r="AF66" i="10"/>
  <c r="AF84" i="10"/>
  <c r="AD84" i="10"/>
  <c r="AD106" i="10"/>
  <c r="AF106" i="10"/>
  <c r="AF128" i="10"/>
  <c r="AD128" i="10"/>
  <c r="AD146" i="10"/>
  <c r="AF146" i="10"/>
  <c r="AD166" i="10"/>
  <c r="AF166" i="10"/>
  <c r="AF188" i="10"/>
  <c r="AD188" i="10"/>
  <c r="AG188" i="10" s="1"/>
  <c r="AD214" i="10"/>
  <c r="AF214" i="10"/>
  <c r="AD238" i="10"/>
  <c r="AF238" i="10"/>
  <c r="AF260" i="10"/>
  <c r="AD260" i="10"/>
  <c r="AD278" i="10"/>
  <c r="AF278" i="10"/>
  <c r="AD298" i="10"/>
  <c r="AF298" i="10"/>
  <c r="AD318" i="10"/>
  <c r="AF318" i="10"/>
  <c r="AF336" i="10"/>
  <c r="AD336" i="10"/>
  <c r="AD346" i="10"/>
  <c r="AF346" i="10"/>
  <c r="AF362" i="10"/>
  <c r="AD362" i="10"/>
  <c r="AF370" i="10"/>
  <c r="AD370" i="10"/>
  <c r="AD380" i="10"/>
  <c r="AF380" i="10"/>
  <c r="AF390" i="10"/>
  <c r="AD390" i="10"/>
  <c r="AG390" i="10" s="1"/>
  <c r="AD404" i="10"/>
  <c r="AF404" i="10"/>
  <c r="AD22" i="10"/>
  <c r="AF22" i="10"/>
  <c r="AD42" i="10"/>
  <c r="AF42" i="10"/>
  <c r="AF64" i="10"/>
  <c r="AD64" i="10"/>
  <c r="AD86" i="10"/>
  <c r="AF86" i="10"/>
  <c r="AD110" i="10"/>
  <c r="AF110" i="10"/>
  <c r="AD138" i="10"/>
  <c r="AF138" i="10"/>
  <c r="AF160" i="10"/>
  <c r="AD160" i="10"/>
  <c r="AF180" i="10"/>
  <c r="AD180" i="10"/>
  <c r="AD206" i="10"/>
  <c r="AF206" i="10"/>
  <c r="AD230" i="10"/>
  <c r="AF230" i="10"/>
  <c r="AD250" i="10"/>
  <c r="AF250" i="10"/>
  <c r="AF272" i="10"/>
  <c r="AD272" i="10"/>
  <c r="AF292" i="10"/>
  <c r="AD292" i="10"/>
  <c r="AF308" i="10"/>
  <c r="AD308" i="10"/>
  <c r="AD330" i="10"/>
  <c r="AF330" i="10"/>
  <c r="AD350" i="10"/>
  <c r="AF350" i="10"/>
  <c r="AF374" i="10"/>
  <c r="AD374" i="10"/>
  <c r="AG374" i="10" s="1"/>
  <c r="AF402" i="10"/>
  <c r="AD402" i="10"/>
  <c r="AF410" i="10"/>
  <c r="AD410" i="10"/>
  <c r="AF414" i="10"/>
  <c r="AD414" i="10"/>
  <c r="AF418" i="10"/>
  <c r="AD418" i="10"/>
  <c r="AF422" i="10"/>
  <c r="AD422" i="10"/>
  <c r="AF426" i="10"/>
  <c r="AD426" i="10"/>
  <c r="AG426" i="10" s="1"/>
  <c r="AD428" i="10"/>
  <c r="AF428" i="10"/>
  <c r="AF430" i="10"/>
  <c r="AD430" i="10"/>
  <c r="AD432" i="10"/>
  <c r="AF432" i="10"/>
  <c r="AF434" i="10"/>
  <c r="AD434" i="10"/>
  <c r="AF438" i="10"/>
  <c r="AD438" i="10"/>
  <c r="AD440" i="10"/>
  <c r="AF440" i="10"/>
  <c r="AF442" i="10"/>
  <c r="AD442" i="10"/>
  <c r="AD444" i="10"/>
  <c r="AF444" i="10"/>
  <c r="AF446" i="10"/>
  <c r="AD446" i="10"/>
  <c r="AD448" i="10"/>
  <c r="AF448" i="10"/>
  <c r="AF450" i="10"/>
  <c r="AD450" i="10"/>
  <c r="AD452" i="10"/>
  <c r="AF452" i="10"/>
  <c r="AF454" i="10"/>
  <c r="AD454" i="10"/>
  <c r="AD456" i="10"/>
  <c r="AF456" i="10"/>
  <c r="AF458" i="10"/>
  <c r="AD458" i="10"/>
  <c r="AD460" i="10"/>
  <c r="AF460" i="10"/>
  <c r="AF462" i="10"/>
  <c r="AD462" i="10"/>
  <c r="AD464" i="10"/>
  <c r="AF464" i="10"/>
  <c r="AF466" i="10"/>
  <c r="AD466" i="10"/>
  <c r="AD468" i="10"/>
  <c r="AF468" i="10"/>
  <c r="AF470" i="10"/>
  <c r="AD470" i="10"/>
  <c r="AD472" i="10"/>
  <c r="AF472" i="10"/>
  <c r="AF474" i="10"/>
  <c r="AD474" i="10"/>
  <c r="AD476" i="10"/>
  <c r="AF476" i="10"/>
  <c r="AF478" i="10"/>
  <c r="AD478" i="10"/>
  <c r="AD480" i="10"/>
  <c r="AF480" i="10"/>
  <c r="AF482" i="10"/>
  <c r="AD482" i="10"/>
  <c r="AD484" i="10"/>
  <c r="AF484" i="10"/>
  <c r="AF486" i="10"/>
  <c r="AD486" i="10"/>
  <c r="AD488" i="10"/>
  <c r="AF488" i="10"/>
  <c r="AF490" i="10"/>
  <c r="AD490" i="10"/>
  <c r="AD492" i="10"/>
  <c r="AF492" i="10"/>
  <c r="AF494" i="10"/>
  <c r="AD494" i="10"/>
  <c r="AD496" i="10"/>
  <c r="AF496" i="10"/>
  <c r="AF498" i="10"/>
  <c r="AD498" i="10"/>
  <c r="AD500" i="10"/>
  <c r="AF500" i="10"/>
  <c r="AF502" i="10"/>
  <c r="AD502" i="10"/>
  <c r="AD504" i="10"/>
  <c r="AF504" i="10"/>
  <c r="AF506" i="10"/>
  <c r="AD506" i="10"/>
  <c r="AD508" i="10"/>
  <c r="AF508" i="10"/>
  <c r="AF510" i="10"/>
  <c r="AD510" i="10"/>
  <c r="AD512" i="10"/>
  <c r="AF512" i="10"/>
  <c r="AF514" i="10"/>
  <c r="AD514" i="10"/>
  <c r="AD516" i="10"/>
  <c r="AF516" i="10"/>
  <c r="AF518" i="10"/>
  <c r="AD518" i="10"/>
  <c r="AD520" i="10"/>
  <c r="AF520" i="10"/>
  <c r="AF522" i="10"/>
  <c r="AD522" i="10"/>
  <c r="AD524" i="10"/>
  <c r="AF524" i="10"/>
  <c r="AF526" i="10"/>
  <c r="AD526" i="10"/>
  <c r="AD528" i="10"/>
  <c r="AF528" i="10"/>
  <c r="AF530" i="10"/>
  <c r="AD530" i="10"/>
  <c r="AD532" i="10"/>
  <c r="AF532" i="10"/>
  <c r="AF534" i="10"/>
  <c r="AD534" i="10"/>
  <c r="AD536" i="10"/>
  <c r="AF536" i="10"/>
  <c r="AF538" i="10"/>
  <c r="AD538" i="10"/>
  <c r="AD540" i="10"/>
  <c r="AF540" i="10"/>
  <c r="AF542" i="10"/>
  <c r="AD542" i="10"/>
  <c r="AD544" i="10"/>
  <c r="AF544" i="10"/>
  <c r="AF546" i="10"/>
  <c r="AD546" i="10"/>
  <c r="AD548" i="10"/>
  <c r="AF548" i="10"/>
  <c r="AF550" i="10"/>
  <c r="AD550" i="10"/>
  <c r="AD552" i="10"/>
  <c r="AF552" i="10"/>
  <c r="AF554" i="10"/>
  <c r="AD554" i="10"/>
  <c r="AD556" i="10"/>
  <c r="AF556" i="10"/>
  <c r="AF558" i="10"/>
  <c r="AD558" i="10"/>
  <c r="AD560" i="10"/>
  <c r="AF560" i="10"/>
  <c r="AF562" i="10"/>
  <c r="AD562" i="10"/>
  <c r="AD564" i="10"/>
  <c r="AF564" i="10"/>
  <c r="AF566" i="10"/>
  <c r="AD566" i="10"/>
  <c r="AD568" i="10"/>
  <c r="AF568" i="10"/>
  <c r="AF570" i="10"/>
  <c r="AD570" i="10"/>
  <c r="AD572" i="10"/>
  <c r="AF572" i="10"/>
  <c r="AF574" i="10"/>
  <c r="AD574" i="10"/>
  <c r="AD576" i="10"/>
  <c r="AF576" i="10"/>
  <c r="AD580" i="10"/>
  <c r="AF580" i="10"/>
  <c r="AF582" i="10"/>
  <c r="AD582" i="10"/>
  <c r="AF584" i="10"/>
  <c r="AD584" i="10"/>
  <c r="AD586" i="10"/>
  <c r="AF586" i="10"/>
  <c r="AF588" i="10"/>
  <c r="AD588" i="10"/>
  <c r="AD590" i="10"/>
  <c r="AF590" i="10"/>
  <c r="AF592" i="10"/>
  <c r="AD592" i="10"/>
  <c r="AD408" i="10"/>
  <c r="AF408" i="10"/>
  <c r="AD412" i="10"/>
  <c r="AF412" i="10"/>
  <c r="AD416" i="10"/>
  <c r="AF416" i="10"/>
  <c r="AD420" i="10"/>
  <c r="AF420" i="10"/>
  <c r="AD424" i="10"/>
  <c r="AF424" i="10"/>
  <c r="AD436" i="10"/>
  <c r="AF436" i="10"/>
  <c r="AF578" i="10"/>
  <c r="AD578" i="10"/>
  <c r="AL1070" i="11"/>
  <c r="AK1112" i="11"/>
  <c r="AK1118" i="11"/>
  <c r="AL1687" i="11"/>
  <c r="AK1172" i="11"/>
  <c r="AK1182" i="11"/>
  <c r="AK1558" i="11"/>
  <c r="AK1027" i="11"/>
  <c r="AK1410" i="11"/>
  <c r="AK1428" i="11"/>
  <c r="AK1682" i="11"/>
  <c r="AL1786" i="11"/>
  <c r="AK1458" i="11"/>
  <c r="AK1500" i="11"/>
  <c r="AK1504" i="11"/>
  <c r="AK1510" i="11"/>
  <c r="AK1538" i="11"/>
  <c r="AF16" i="10"/>
  <c r="AD16" i="10"/>
  <c r="AD17" i="10"/>
  <c r="AF17" i="10"/>
  <c r="AD19" i="10"/>
  <c r="AF19" i="10"/>
  <c r="AD21" i="10"/>
  <c r="AF21" i="10"/>
  <c r="AD23" i="10"/>
  <c r="AF23" i="10"/>
  <c r="AD25" i="10"/>
  <c r="AF25" i="10"/>
  <c r="AD27" i="10"/>
  <c r="AF27" i="10"/>
  <c r="AD29" i="10"/>
  <c r="AF29" i="10"/>
  <c r="AD31" i="10"/>
  <c r="AF31" i="10"/>
  <c r="AD33" i="10"/>
  <c r="AF33" i="10"/>
  <c r="AD35" i="10"/>
  <c r="AF35" i="10"/>
  <c r="AD37" i="10"/>
  <c r="AF37" i="10"/>
  <c r="AD39" i="10"/>
  <c r="AF39" i="10"/>
  <c r="AD41" i="10"/>
  <c r="AF41" i="10"/>
  <c r="AD43" i="10"/>
  <c r="AF43" i="10"/>
  <c r="AD45" i="10"/>
  <c r="AF45" i="10"/>
  <c r="AD47" i="10"/>
  <c r="AF47" i="10"/>
  <c r="AD49" i="10"/>
  <c r="AF49" i="10"/>
  <c r="AD51" i="10"/>
  <c r="AF51" i="10"/>
  <c r="AD53" i="10"/>
  <c r="AF53" i="10"/>
  <c r="AD55" i="10"/>
  <c r="AF55" i="10"/>
  <c r="AD57" i="10"/>
  <c r="AF57" i="10"/>
  <c r="AD59" i="10"/>
  <c r="AF59" i="10"/>
  <c r="AD61" i="10"/>
  <c r="AF61" i="10"/>
  <c r="AD63" i="10"/>
  <c r="AF63" i="10"/>
  <c r="AD65" i="10"/>
  <c r="AF65" i="10"/>
  <c r="AD67" i="10"/>
  <c r="AF67" i="10"/>
  <c r="AD69" i="10"/>
  <c r="AF69" i="10"/>
  <c r="AD71" i="10"/>
  <c r="AF71" i="10"/>
  <c r="AD73" i="10"/>
  <c r="AF73" i="10"/>
  <c r="AD75" i="10"/>
  <c r="AF75" i="10"/>
  <c r="AD77" i="10"/>
  <c r="AF77" i="10"/>
  <c r="AD79" i="10"/>
  <c r="AF79" i="10"/>
  <c r="AD81" i="10"/>
  <c r="AF81" i="10"/>
  <c r="AD83" i="10"/>
  <c r="AF83" i="10"/>
  <c r="AD85" i="10"/>
  <c r="AF85" i="10"/>
  <c r="AD87" i="10"/>
  <c r="AF87" i="10"/>
  <c r="AD89" i="10"/>
  <c r="AF89" i="10"/>
  <c r="AD91" i="10"/>
  <c r="AF91" i="10"/>
  <c r="AD93" i="10"/>
  <c r="AF93" i="10"/>
  <c r="AD95" i="10"/>
  <c r="AF95" i="10"/>
  <c r="AD97" i="10"/>
  <c r="AF97" i="10"/>
  <c r="AD99" i="10"/>
  <c r="AF99" i="10"/>
  <c r="AD101" i="10"/>
  <c r="AF101" i="10"/>
  <c r="AD103" i="10"/>
  <c r="AF103" i="10"/>
  <c r="AD105" i="10"/>
  <c r="AF105" i="10"/>
  <c r="AD107" i="10"/>
  <c r="AF107" i="10"/>
  <c r="AD109" i="10"/>
  <c r="AF109" i="10"/>
  <c r="AD111" i="10"/>
  <c r="AF111" i="10"/>
  <c r="AD113" i="10"/>
  <c r="AF113" i="10"/>
  <c r="AD115" i="10"/>
  <c r="AF115" i="10"/>
  <c r="AD117" i="10"/>
  <c r="AF117" i="10"/>
  <c r="AD119" i="10"/>
  <c r="AF119" i="10"/>
  <c r="AD121" i="10"/>
  <c r="AF121" i="10"/>
  <c r="AD123" i="10"/>
  <c r="AF123" i="10"/>
  <c r="AD125" i="10"/>
  <c r="AF125" i="10"/>
  <c r="AD127" i="10"/>
  <c r="AF127" i="10"/>
  <c r="AD129" i="10"/>
  <c r="AF129" i="10"/>
  <c r="AD131" i="10"/>
  <c r="AF131" i="10"/>
  <c r="AD133" i="10"/>
  <c r="AF133" i="10"/>
  <c r="AD135" i="10"/>
  <c r="AF135" i="10"/>
  <c r="AD137" i="10"/>
  <c r="AF137" i="10"/>
  <c r="AD139" i="10"/>
  <c r="AF139" i="10"/>
  <c r="AD141" i="10"/>
  <c r="AF141" i="10"/>
  <c r="AD143" i="10"/>
  <c r="AF143" i="10"/>
  <c r="AD145" i="10"/>
  <c r="AF145" i="10"/>
  <c r="AD147" i="10"/>
  <c r="AF147" i="10"/>
  <c r="AD149" i="10"/>
  <c r="AF149" i="10"/>
  <c r="AD151" i="10"/>
  <c r="AF151" i="10"/>
  <c r="AD153" i="10"/>
  <c r="AF153" i="10"/>
  <c r="AD155" i="10"/>
  <c r="AF155" i="10"/>
  <c r="AD157" i="10"/>
  <c r="AF157" i="10"/>
  <c r="AD159" i="10"/>
  <c r="AF159" i="10"/>
  <c r="AD161" i="10"/>
  <c r="AF161" i="10"/>
  <c r="AD163" i="10"/>
  <c r="AF163" i="10"/>
  <c r="AD165" i="10"/>
  <c r="AF165" i="10"/>
  <c r="AD167" i="10"/>
  <c r="AF167" i="10"/>
  <c r="AD169" i="10"/>
  <c r="AF169" i="10"/>
  <c r="AD171" i="10"/>
  <c r="AF171" i="10"/>
  <c r="AD173" i="10"/>
  <c r="AF173" i="10"/>
  <c r="AD175" i="10"/>
  <c r="AF175" i="10"/>
  <c r="AD177" i="10"/>
  <c r="AF177" i="10"/>
  <c r="AD179" i="10"/>
  <c r="AF179" i="10"/>
  <c r="AD181" i="10"/>
  <c r="AF181" i="10"/>
  <c r="AD183" i="10"/>
  <c r="AF183" i="10"/>
  <c r="AD185" i="10"/>
  <c r="AF185" i="10"/>
  <c r="AD187" i="10"/>
  <c r="AF187" i="10"/>
  <c r="AD189" i="10"/>
  <c r="AF189" i="10"/>
  <c r="AD191" i="10"/>
  <c r="AF191" i="10"/>
  <c r="AD193" i="10"/>
  <c r="AF193" i="10"/>
  <c r="AD195" i="10"/>
  <c r="AF195" i="10"/>
  <c r="AD197" i="10"/>
  <c r="AF197" i="10"/>
  <c r="AD199" i="10"/>
  <c r="AF199" i="10"/>
  <c r="AD201" i="10"/>
  <c r="AF201" i="10"/>
  <c r="AD203" i="10"/>
  <c r="AF203" i="10"/>
  <c r="AD205" i="10"/>
  <c r="AF205" i="10"/>
  <c r="AD207" i="10"/>
  <c r="AF207" i="10"/>
  <c r="AD209" i="10"/>
  <c r="AF209" i="10"/>
  <c r="AD211" i="10"/>
  <c r="AF211" i="10"/>
  <c r="AD213" i="10"/>
  <c r="AF213" i="10"/>
  <c r="AD215" i="10"/>
  <c r="AF215" i="10"/>
  <c r="AD217" i="10"/>
  <c r="AF217" i="10"/>
  <c r="AD219" i="10"/>
  <c r="AF219" i="10"/>
  <c r="AD221" i="10"/>
  <c r="AF221" i="10"/>
  <c r="AD223" i="10"/>
  <c r="AF223" i="10"/>
  <c r="AD225" i="10"/>
  <c r="AF225" i="10"/>
  <c r="AD227" i="10"/>
  <c r="AF227" i="10"/>
  <c r="AD229" i="10"/>
  <c r="AF229" i="10"/>
  <c r="AD231" i="10"/>
  <c r="AF231" i="10"/>
  <c r="AD233" i="10"/>
  <c r="AF233" i="10"/>
  <c r="AD235" i="10"/>
  <c r="AF235" i="10"/>
  <c r="AD237" i="10"/>
  <c r="AF237" i="10"/>
  <c r="AD239" i="10"/>
  <c r="AF239" i="10"/>
  <c r="AD241" i="10"/>
  <c r="AF241" i="10"/>
  <c r="AD243" i="10"/>
  <c r="AF243" i="10"/>
  <c r="AD245" i="10"/>
  <c r="AF245" i="10"/>
  <c r="AD247" i="10"/>
  <c r="AF247" i="10"/>
  <c r="AD249" i="10"/>
  <c r="AF249" i="10"/>
  <c r="AD251" i="10"/>
  <c r="AF251" i="10"/>
  <c r="AD253" i="10"/>
  <c r="AF253" i="10"/>
  <c r="AD255" i="10"/>
  <c r="AF255" i="10"/>
  <c r="AD257" i="10"/>
  <c r="AF257" i="10"/>
  <c r="AD259" i="10"/>
  <c r="AF259" i="10"/>
  <c r="AD261" i="10"/>
  <c r="AF261" i="10"/>
  <c r="AD263" i="10"/>
  <c r="AF263" i="10"/>
  <c r="AD265" i="10"/>
  <c r="AF265" i="10"/>
  <c r="AD267" i="10"/>
  <c r="AF267" i="10"/>
  <c r="AD269" i="10"/>
  <c r="AF269" i="10"/>
  <c r="AD271" i="10"/>
  <c r="AF271" i="10"/>
  <c r="AD273" i="10"/>
  <c r="AF273" i="10"/>
  <c r="AD275" i="10"/>
  <c r="AF275" i="10"/>
  <c r="AD277" i="10"/>
  <c r="AF277" i="10"/>
  <c r="AD279" i="10"/>
  <c r="AF279" i="10"/>
  <c r="AD281" i="10"/>
  <c r="AF281" i="10"/>
  <c r="AD283" i="10"/>
  <c r="AF283" i="10"/>
  <c r="AD285" i="10"/>
  <c r="AF285" i="10"/>
  <c r="AD287" i="10"/>
  <c r="AF287" i="10"/>
  <c r="AD289" i="10"/>
  <c r="AF289" i="10"/>
  <c r="AD291" i="10"/>
  <c r="AF291" i="10"/>
  <c r="AD293" i="10"/>
  <c r="AF293" i="10"/>
  <c r="AD295" i="10"/>
  <c r="AF295" i="10"/>
  <c r="AD297" i="10"/>
  <c r="AF297" i="10"/>
  <c r="AD299" i="10"/>
  <c r="AF299" i="10"/>
  <c r="AD301" i="10"/>
  <c r="AF301" i="10"/>
  <c r="AD303" i="10"/>
  <c r="AF303" i="10"/>
  <c r="AD305" i="10"/>
  <c r="AF305" i="10"/>
  <c r="AD307" i="10"/>
  <c r="AF307" i="10"/>
  <c r="AD309" i="10"/>
  <c r="AF309" i="10"/>
  <c r="AD311" i="10"/>
  <c r="AF311" i="10"/>
  <c r="AD313" i="10"/>
  <c r="AF313" i="10"/>
  <c r="AD315" i="10"/>
  <c r="AF315" i="10"/>
  <c r="AD317" i="10"/>
  <c r="AF317" i="10"/>
  <c r="AD319" i="10"/>
  <c r="AF319" i="10"/>
  <c r="AD321" i="10"/>
  <c r="AF321" i="10"/>
  <c r="AD323" i="10"/>
  <c r="AF323" i="10"/>
  <c r="AD325" i="10"/>
  <c r="AF325" i="10"/>
  <c r="AD327" i="10"/>
  <c r="AF327" i="10"/>
  <c r="AD329" i="10"/>
  <c r="AF329" i="10"/>
  <c r="AD331" i="10"/>
  <c r="AF331" i="10"/>
  <c r="AD333" i="10"/>
  <c r="AF333" i="10"/>
  <c r="AD335" i="10"/>
  <c r="AF335" i="10"/>
  <c r="AD337" i="10"/>
  <c r="AF337" i="10"/>
  <c r="AD339" i="10"/>
  <c r="AF339" i="10"/>
  <c r="AD341" i="10"/>
  <c r="AF341" i="10"/>
  <c r="AD343" i="10"/>
  <c r="AF343" i="10"/>
  <c r="AD345" i="10"/>
  <c r="AF345" i="10"/>
  <c r="AD347" i="10"/>
  <c r="AF347" i="10"/>
  <c r="AD349" i="10"/>
  <c r="AF349" i="10"/>
  <c r="AD351" i="10"/>
  <c r="AF351" i="10"/>
  <c r="AD353" i="10"/>
  <c r="AF353" i="10"/>
  <c r="AD355" i="10"/>
  <c r="AF355" i="10"/>
  <c r="AD357" i="10"/>
  <c r="AF357" i="10"/>
  <c r="AD359" i="10"/>
  <c r="AF359" i="10"/>
  <c r="AD361" i="10"/>
  <c r="AF361" i="10"/>
  <c r="AD363" i="10"/>
  <c r="AF363" i="10"/>
  <c r="AD365" i="10"/>
  <c r="AF365" i="10"/>
  <c r="AD367" i="10"/>
  <c r="AF367" i="10"/>
  <c r="AD369" i="10"/>
  <c r="AF369" i="10"/>
  <c r="AD371" i="10"/>
  <c r="AF371" i="10"/>
  <c r="AD373" i="10"/>
  <c r="AF373" i="10"/>
  <c r="AD375" i="10"/>
  <c r="AF375" i="10"/>
  <c r="AD377" i="10"/>
  <c r="AF377" i="10"/>
  <c r="AD379" i="10"/>
  <c r="AF379" i="10"/>
  <c r="AD381" i="10"/>
  <c r="AF381" i="10"/>
  <c r="AD383" i="10"/>
  <c r="AF383" i="10"/>
  <c r="AD385" i="10"/>
  <c r="AF385" i="10"/>
  <c r="AD387" i="10"/>
  <c r="AF387" i="10"/>
  <c r="AD389" i="10"/>
  <c r="AF389" i="10"/>
  <c r="AD391" i="10"/>
  <c r="AF391" i="10"/>
  <c r="AD393" i="10"/>
  <c r="AF393" i="10"/>
  <c r="AD395" i="10"/>
  <c r="AF395" i="10"/>
  <c r="AD397" i="10"/>
  <c r="AF397" i="10"/>
  <c r="AD399" i="10"/>
  <c r="AF399" i="10"/>
  <c r="AD401" i="10"/>
  <c r="AF401" i="10"/>
  <c r="AD403" i="10"/>
  <c r="AF403" i="10"/>
  <c r="AD405" i="10"/>
  <c r="AF405" i="10"/>
  <c r="AD407" i="10"/>
  <c r="AF407" i="10"/>
  <c r="AD409" i="10"/>
  <c r="AF409" i="10"/>
  <c r="AD411" i="10"/>
  <c r="AF411" i="10"/>
  <c r="AD413" i="10"/>
  <c r="AF413" i="10"/>
  <c r="AD415" i="10"/>
  <c r="AF415" i="10"/>
  <c r="AD417" i="10"/>
  <c r="AF417" i="10"/>
  <c r="AD419" i="10"/>
  <c r="AF419" i="10"/>
  <c r="AD421" i="10"/>
  <c r="AF421" i="10"/>
  <c r="AD423" i="10"/>
  <c r="AF423" i="10"/>
  <c r="AD425" i="10"/>
  <c r="AF425" i="10"/>
  <c r="AD427" i="10"/>
  <c r="AF427" i="10"/>
  <c r="AD429" i="10"/>
  <c r="AF429" i="10"/>
  <c r="AD431" i="10"/>
  <c r="AF431" i="10"/>
  <c r="AD433" i="10"/>
  <c r="AF433" i="10"/>
  <c r="AD435" i="10"/>
  <c r="AF435" i="10"/>
  <c r="AD437" i="10"/>
  <c r="AF437" i="10"/>
  <c r="AD439" i="10"/>
  <c r="AF439" i="10"/>
  <c r="AD441" i="10"/>
  <c r="AF441" i="10"/>
  <c r="AD443" i="10"/>
  <c r="AF443" i="10"/>
  <c r="AD445" i="10"/>
  <c r="AF445" i="10"/>
  <c r="AD447" i="10"/>
  <c r="AF447" i="10"/>
  <c r="AD449" i="10"/>
  <c r="AF449" i="10"/>
  <c r="AD451" i="10"/>
  <c r="AF451" i="10"/>
  <c r="AD453" i="10"/>
  <c r="AF453" i="10"/>
  <c r="AD455" i="10"/>
  <c r="AF455" i="10"/>
  <c r="AD457" i="10"/>
  <c r="AF457" i="10"/>
  <c r="AD459" i="10"/>
  <c r="AF459" i="10"/>
  <c r="AD461" i="10"/>
  <c r="AF461" i="10"/>
  <c r="AD463" i="10"/>
  <c r="AF463" i="10"/>
  <c r="AD465" i="10"/>
  <c r="AF465" i="10"/>
  <c r="AD467" i="10"/>
  <c r="AF467" i="10"/>
  <c r="AD469" i="10"/>
  <c r="AF469" i="10"/>
  <c r="AD471" i="10"/>
  <c r="AF471" i="10"/>
  <c r="AD473" i="10"/>
  <c r="AF473" i="10"/>
  <c r="AD475" i="10"/>
  <c r="AF475" i="10"/>
  <c r="AD477" i="10"/>
  <c r="AF477" i="10"/>
  <c r="AD479" i="10"/>
  <c r="AF479" i="10"/>
  <c r="AD481" i="10"/>
  <c r="AF481" i="10"/>
  <c r="AD483" i="10"/>
  <c r="AF483" i="10"/>
  <c r="AD485" i="10"/>
  <c r="AF485" i="10"/>
  <c r="AD487" i="10"/>
  <c r="AF487" i="10"/>
  <c r="AD489" i="10"/>
  <c r="AF489" i="10"/>
  <c r="AD491" i="10"/>
  <c r="AF491" i="10"/>
  <c r="AD493" i="10"/>
  <c r="AF493" i="10"/>
  <c r="AD495" i="10"/>
  <c r="AF495" i="10"/>
  <c r="AD497" i="10"/>
  <c r="AF497" i="10"/>
  <c r="AD499" i="10"/>
  <c r="AF499" i="10"/>
  <c r="AD501" i="10"/>
  <c r="AF501" i="10"/>
  <c r="AD503" i="10"/>
  <c r="AF503" i="10"/>
  <c r="AD505" i="10"/>
  <c r="AF505" i="10"/>
  <c r="AD507" i="10"/>
  <c r="AF507" i="10"/>
  <c r="AD509" i="10"/>
  <c r="AF509" i="10"/>
  <c r="AD511" i="10"/>
  <c r="AF511" i="10"/>
  <c r="AD513" i="10"/>
  <c r="AF513" i="10"/>
  <c r="AD515" i="10"/>
  <c r="AF515" i="10"/>
  <c r="AD517" i="10"/>
  <c r="AF517" i="10"/>
  <c r="AD519" i="10"/>
  <c r="AF519" i="10"/>
  <c r="AD521" i="10"/>
  <c r="AF521" i="10"/>
  <c r="AD523" i="10"/>
  <c r="AF523" i="10"/>
  <c r="AD525" i="10"/>
  <c r="AF525" i="10"/>
  <c r="AD527" i="10"/>
  <c r="AF527" i="10"/>
  <c r="AD529" i="10"/>
  <c r="AF529" i="10"/>
  <c r="AD531" i="10"/>
  <c r="AF531" i="10"/>
  <c r="AD533" i="10"/>
  <c r="AF533" i="10"/>
  <c r="AD535" i="10"/>
  <c r="AF535" i="10"/>
  <c r="AD537" i="10"/>
  <c r="AF537" i="10"/>
  <c r="AD539" i="10"/>
  <c r="AF539" i="10"/>
  <c r="AD541" i="10"/>
  <c r="AF541" i="10"/>
  <c r="AD543" i="10"/>
  <c r="AF543" i="10"/>
  <c r="AD545" i="10"/>
  <c r="AF545" i="10"/>
  <c r="AD547" i="10"/>
  <c r="AF547" i="10"/>
  <c r="AD549" i="10"/>
  <c r="AF549" i="10"/>
  <c r="AD551" i="10"/>
  <c r="AF551" i="10"/>
  <c r="AD553" i="10"/>
  <c r="AF553" i="10"/>
  <c r="AD555" i="10"/>
  <c r="AF555" i="10"/>
  <c r="AD557" i="10"/>
  <c r="AF557" i="10"/>
  <c r="AD559" i="10"/>
  <c r="AF559" i="10"/>
  <c r="AD561" i="10"/>
  <c r="AF561" i="10"/>
  <c r="AD563" i="10"/>
  <c r="AF563" i="10"/>
  <c r="AD565" i="10"/>
  <c r="AF565" i="10"/>
  <c r="AD567" i="10"/>
  <c r="AF567" i="10"/>
  <c r="AD569" i="10"/>
  <c r="AF569" i="10"/>
  <c r="AD571" i="10"/>
  <c r="AF571" i="10"/>
  <c r="AD573" i="10"/>
  <c r="AF573" i="10"/>
  <c r="AD575" i="10"/>
  <c r="AF575" i="10"/>
  <c r="AD577" i="10"/>
  <c r="AF577" i="10"/>
  <c r="AD579" i="10"/>
  <c r="AF579" i="10"/>
  <c r="AD581" i="10"/>
  <c r="AF581" i="10"/>
  <c r="AD583" i="10"/>
  <c r="AF583" i="10"/>
  <c r="AD585" i="10"/>
  <c r="AF585" i="10"/>
  <c r="AD587" i="10"/>
  <c r="AF587" i="10"/>
  <c r="AD589" i="10"/>
  <c r="AF589" i="10"/>
  <c r="AD591" i="10"/>
  <c r="AF591" i="10"/>
  <c r="AD593" i="10"/>
  <c r="AF593" i="10"/>
  <c r="AD595" i="10"/>
  <c r="AF595" i="10"/>
  <c r="AD597" i="10"/>
  <c r="AF597" i="10"/>
  <c r="AD599" i="10"/>
  <c r="AF599" i="10"/>
  <c r="AD601" i="10"/>
  <c r="AF601" i="10"/>
  <c r="AK1115" i="11"/>
  <c r="AM1850" i="11"/>
  <c r="AM1916" i="11"/>
  <c r="AL1918" i="11"/>
  <c r="AL1936" i="11"/>
  <c r="AK1541" i="11"/>
  <c r="AK1175" i="11"/>
  <c r="AK1179" i="11"/>
  <c r="AK1187" i="11"/>
  <c r="AK1193" i="11"/>
  <c r="AK1211" i="11"/>
  <c r="AL1868" i="11"/>
  <c r="AL1866" i="11"/>
  <c r="AK1148" i="11"/>
  <c r="AK1152" i="11"/>
  <c r="AK1154" i="11"/>
  <c r="AD594" i="10"/>
  <c r="AF594" i="10"/>
  <c r="AF596" i="10"/>
  <c r="AD596" i="10"/>
  <c r="AD598" i="10"/>
  <c r="AF598" i="10"/>
  <c r="AF600" i="10"/>
  <c r="AD600" i="10"/>
  <c r="AD602" i="10"/>
  <c r="AF602" i="10"/>
  <c r="AF604" i="10"/>
  <c r="AD604" i="10"/>
  <c r="AD606" i="10"/>
  <c r="AF606" i="10"/>
  <c r="AF608" i="10"/>
  <c r="AD608" i="10"/>
  <c r="AD610" i="10"/>
  <c r="AF610" i="10"/>
  <c r="AF612" i="10"/>
  <c r="AD612" i="10"/>
  <c r="AD614" i="10"/>
  <c r="AF614" i="10"/>
  <c r="AF616" i="10"/>
  <c r="AD616" i="10"/>
  <c r="AD618" i="10"/>
  <c r="AF618" i="10"/>
  <c r="AF620" i="10"/>
  <c r="AD620" i="10"/>
  <c r="AD622" i="10"/>
  <c r="AF622" i="10"/>
  <c r="AF624" i="10"/>
  <c r="AD624" i="10"/>
  <c r="AD626" i="10"/>
  <c r="AF626" i="10"/>
  <c r="AF628" i="10"/>
  <c r="AD628" i="10"/>
  <c r="AD630" i="10"/>
  <c r="AF630" i="10"/>
  <c r="AF632" i="10"/>
  <c r="AD632" i="10"/>
  <c r="AD634" i="10"/>
  <c r="AF634" i="10"/>
  <c r="AF636" i="10"/>
  <c r="AD636" i="10"/>
  <c r="AD638" i="10"/>
  <c r="AF638" i="10"/>
  <c r="AF640" i="10"/>
  <c r="AD640" i="10"/>
  <c r="AD642" i="10"/>
  <c r="AF642" i="10"/>
  <c r="AF644" i="10"/>
  <c r="AD644" i="10"/>
  <c r="AD646" i="10"/>
  <c r="AF646" i="10"/>
  <c r="AF648" i="10"/>
  <c r="AD648" i="10"/>
  <c r="AD650" i="10"/>
  <c r="AF650" i="10"/>
  <c r="AF652" i="10"/>
  <c r="AD652" i="10"/>
  <c r="AD654" i="10"/>
  <c r="AF654" i="10"/>
  <c r="AF656" i="10"/>
  <c r="AD656" i="10"/>
  <c r="AD658" i="10"/>
  <c r="AF658" i="10"/>
  <c r="AF660" i="10"/>
  <c r="AD660" i="10"/>
  <c r="AD662" i="10"/>
  <c r="AF662" i="10"/>
  <c r="AF664" i="10"/>
  <c r="AD664" i="10"/>
  <c r="AD666" i="10"/>
  <c r="AF666" i="10"/>
  <c r="AF668" i="10"/>
  <c r="AD668" i="10"/>
  <c r="AD670" i="10"/>
  <c r="AF670" i="10"/>
  <c r="AF672" i="10"/>
  <c r="AD672" i="10"/>
  <c r="AD674" i="10"/>
  <c r="AF674" i="10"/>
  <c r="AF676" i="10"/>
  <c r="AD676" i="10"/>
  <c r="AD678" i="10"/>
  <c r="AF678" i="10"/>
  <c r="AF680" i="10"/>
  <c r="AD680" i="10"/>
  <c r="AD682" i="10"/>
  <c r="AF682" i="10"/>
  <c r="AF684" i="10"/>
  <c r="AD684" i="10"/>
  <c r="AD686" i="10"/>
  <c r="AF686" i="10"/>
  <c r="AF688" i="10"/>
  <c r="AD688" i="10"/>
  <c r="AD690" i="10"/>
  <c r="AF690" i="10"/>
  <c r="AF692" i="10"/>
  <c r="AD692" i="10"/>
  <c r="AD694" i="10"/>
  <c r="AF694" i="10"/>
  <c r="AF696" i="10"/>
  <c r="AD696" i="10"/>
  <c r="AD698" i="10"/>
  <c r="AF698" i="10"/>
  <c r="AF700" i="10"/>
  <c r="AD700" i="10"/>
  <c r="AD702" i="10"/>
  <c r="AF702" i="10"/>
  <c r="AF704" i="10"/>
  <c r="AD704" i="10"/>
  <c r="AD706" i="10"/>
  <c r="AF706" i="10"/>
  <c r="AF708" i="10"/>
  <c r="AD708" i="10"/>
  <c r="AD710" i="10"/>
  <c r="AF710" i="10"/>
  <c r="AF712" i="10"/>
  <c r="AD712" i="10"/>
  <c r="AD714" i="10"/>
  <c r="AF714" i="10"/>
  <c r="AF716" i="10"/>
  <c r="AD716" i="10"/>
  <c r="AD718" i="10"/>
  <c r="AF718" i="10"/>
  <c r="AF720" i="10"/>
  <c r="AD720" i="10"/>
  <c r="AD722" i="10"/>
  <c r="AF722" i="10"/>
  <c r="AF724" i="10"/>
  <c r="AD724" i="10"/>
  <c r="AD726" i="10"/>
  <c r="AF726" i="10"/>
  <c r="AF728" i="10"/>
  <c r="AD728" i="10"/>
  <c r="AD730" i="10"/>
  <c r="AF730" i="10"/>
  <c r="AF732" i="10"/>
  <c r="AD732" i="10"/>
  <c r="AD734" i="10"/>
  <c r="AF734" i="10"/>
  <c r="AF736" i="10"/>
  <c r="AD736" i="10"/>
  <c r="AD738" i="10"/>
  <c r="AF738" i="10"/>
  <c r="AF740" i="10"/>
  <c r="AD740" i="10"/>
  <c r="AD742" i="10"/>
  <c r="AF742" i="10"/>
  <c r="AF744" i="10"/>
  <c r="AD744" i="10"/>
  <c r="AD746" i="10"/>
  <c r="AF746" i="10"/>
  <c r="AF748" i="10"/>
  <c r="AD748" i="10"/>
  <c r="AD750" i="10"/>
  <c r="AF750" i="10"/>
  <c r="AF752" i="10"/>
  <c r="AD752" i="10"/>
  <c r="AD754" i="10"/>
  <c r="AF754" i="10"/>
  <c r="AF756" i="10"/>
  <c r="AD756" i="10"/>
  <c r="AD758" i="10"/>
  <c r="AF758" i="10"/>
  <c r="AF760" i="10"/>
  <c r="AD760" i="10"/>
  <c r="AD762" i="10"/>
  <c r="AF762" i="10"/>
  <c r="AF764" i="10"/>
  <c r="AD764" i="10"/>
  <c r="AD766" i="10"/>
  <c r="AF766" i="10"/>
  <c r="AF768" i="10"/>
  <c r="AD768" i="10"/>
  <c r="AD770" i="10"/>
  <c r="AF770" i="10"/>
  <c r="AF772" i="10"/>
  <c r="AD772" i="10"/>
  <c r="AD774" i="10"/>
  <c r="AF774" i="10"/>
  <c r="AF776" i="10"/>
  <c r="AD776" i="10"/>
  <c r="AD778" i="10"/>
  <c r="AF778" i="10"/>
  <c r="AF780" i="10"/>
  <c r="AD780" i="10"/>
  <c r="AD782" i="10"/>
  <c r="AF782" i="10"/>
  <c r="AF784" i="10"/>
  <c r="AD784" i="10"/>
  <c r="AD786" i="10"/>
  <c r="AF786" i="10"/>
  <c r="AF788" i="10"/>
  <c r="AD788" i="10"/>
  <c r="AD790" i="10"/>
  <c r="AF790" i="10"/>
  <c r="AF792" i="10"/>
  <c r="AD792" i="10"/>
  <c r="AD794" i="10"/>
  <c r="AF794" i="10"/>
  <c r="AF796" i="10"/>
  <c r="AD796" i="10"/>
  <c r="AD798" i="10"/>
  <c r="AF798" i="10"/>
  <c r="AF800" i="10"/>
  <c r="AD800" i="10"/>
  <c r="AD802" i="10"/>
  <c r="AF802" i="10"/>
  <c r="AF804" i="10"/>
  <c r="AD804" i="10"/>
  <c r="AD806" i="10"/>
  <c r="AF806" i="10"/>
  <c r="AF808" i="10"/>
  <c r="AD808" i="10"/>
  <c r="AD810" i="10"/>
  <c r="AF810" i="10"/>
  <c r="AF812" i="10"/>
  <c r="AD812" i="10"/>
  <c r="AD814" i="10"/>
  <c r="AF814" i="10"/>
  <c r="AF816" i="10"/>
  <c r="AD816" i="10"/>
  <c r="AD818" i="10"/>
  <c r="AF818" i="10"/>
  <c r="AF820" i="10"/>
  <c r="AD820" i="10"/>
  <c r="AD822" i="10"/>
  <c r="AF822" i="10"/>
  <c r="AF824" i="10"/>
  <c r="AD824" i="10"/>
  <c r="AD826" i="10"/>
  <c r="AF826" i="10"/>
  <c r="AF828" i="10"/>
  <c r="AD828" i="10"/>
  <c r="AD830" i="10"/>
  <c r="AF830" i="10"/>
  <c r="AF832" i="10"/>
  <c r="AD832" i="10"/>
  <c r="AD834" i="10"/>
  <c r="AF834" i="10"/>
  <c r="AF836" i="10"/>
  <c r="AD836" i="10"/>
  <c r="AD838" i="10"/>
  <c r="AF838" i="10"/>
  <c r="AF840" i="10"/>
  <c r="AD840" i="10"/>
  <c r="AD842" i="10"/>
  <c r="AF842" i="10"/>
  <c r="AF844" i="10"/>
  <c r="AD844" i="10"/>
  <c r="AD846" i="10"/>
  <c r="AF846" i="10"/>
  <c r="AF848" i="10"/>
  <c r="AD848" i="10"/>
  <c r="AD850" i="10"/>
  <c r="AF850" i="10"/>
  <c r="AF852" i="10"/>
  <c r="AD852" i="10"/>
  <c r="AD854" i="10"/>
  <c r="AF854" i="10"/>
  <c r="AF856" i="10"/>
  <c r="AD856" i="10"/>
  <c r="AD858" i="10"/>
  <c r="AF858" i="10"/>
  <c r="AF860" i="10"/>
  <c r="AD860" i="10"/>
  <c r="AD862" i="10"/>
  <c r="AF862" i="10"/>
  <c r="AF864" i="10"/>
  <c r="AD864" i="10"/>
  <c r="AD866" i="10"/>
  <c r="AF866" i="10"/>
  <c r="AF868" i="10"/>
  <c r="AD868" i="10"/>
  <c r="AD870" i="10"/>
  <c r="AF870" i="10"/>
  <c r="AF872" i="10"/>
  <c r="AD872" i="10"/>
  <c r="AD874" i="10"/>
  <c r="AF874" i="10"/>
  <c r="AF876" i="10"/>
  <c r="AD876" i="10"/>
  <c r="AD878" i="10"/>
  <c r="AF878" i="10"/>
  <c r="AF880" i="10"/>
  <c r="AD880" i="10"/>
  <c r="AD882" i="10"/>
  <c r="AF882" i="10"/>
  <c r="AF884" i="10"/>
  <c r="AD884" i="10"/>
  <c r="AD886" i="10"/>
  <c r="AF886" i="10"/>
  <c r="AF888" i="10"/>
  <c r="AD888" i="10"/>
  <c r="AD890" i="10"/>
  <c r="AF890" i="10"/>
  <c r="AF892" i="10"/>
  <c r="AD892" i="10"/>
  <c r="AD894" i="10"/>
  <c r="AF894" i="10"/>
  <c r="AF896" i="10"/>
  <c r="AD896" i="10"/>
  <c r="AD1005" i="10"/>
  <c r="AD1001" i="10"/>
  <c r="AD997" i="10"/>
  <c r="AG997" i="10" s="1"/>
  <c r="AD993" i="10"/>
  <c r="AD989" i="10"/>
  <c r="AD985" i="10"/>
  <c r="AG985" i="10" s="1"/>
  <c r="AD981" i="10"/>
  <c r="AD977" i="10"/>
  <c r="AD973" i="10"/>
  <c r="AD969" i="10"/>
  <c r="AD965" i="10"/>
  <c r="AD961" i="10"/>
  <c r="AG961" i="10" s="1"/>
  <c r="AD957" i="10"/>
  <c r="AD953" i="10"/>
  <c r="AD949" i="10"/>
  <c r="AG949" i="10" s="1"/>
  <c r="AD945" i="10"/>
  <c r="AD941" i="10"/>
  <c r="AD937" i="10"/>
  <c r="AG937" i="10" s="1"/>
  <c r="AD933" i="10"/>
  <c r="AD929" i="10"/>
  <c r="AD925" i="10"/>
  <c r="AD921" i="10"/>
  <c r="AD917" i="10"/>
  <c r="AD913" i="10"/>
  <c r="AG913" i="10" s="1"/>
  <c r="AD909" i="10"/>
  <c r="AD905" i="10"/>
  <c r="AD901" i="10"/>
  <c r="AG901" i="10" s="1"/>
  <c r="AF1008" i="10"/>
  <c r="AF1004" i="10"/>
  <c r="AF1000" i="10"/>
  <c r="AG1000" i="10" s="1"/>
  <c r="AF996" i="10"/>
  <c r="AF992" i="10"/>
  <c r="AF988" i="10"/>
  <c r="AG988" i="10" s="1"/>
  <c r="AF984" i="10"/>
  <c r="AF980" i="10"/>
  <c r="AF976" i="10"/>
  <c r="AG976" i="10" s="1"/>
  <c r="AF972" i="10"/>
  <c r="AF968" i="10"/>
  <c r="AF964" i="10"/>
  <c r="AG964" i="10" s="1"/>
  <c r="AF960" i="10"/>
  <c r="AF956" i="10"/>
  <c r="AF952" i="10"/>
  <c r="AG952" i="10" s="1"/>
  <c r="AF948" i="10"/>
  <c r="AF944" i="10"/>
  <c r="AF940" i="10"/>
  <c r="AG940" i="10" s="1"/>
  <c r="AF936" i="10"/>
  <c r="AF932" i="10"/>
  <c r="AF928" i="10"/>
  <c r="AG928" i="10" s="1"/>
  <c r="AF924" i="10"/>
  <c r="AF920" i="10"/>
  <c r="AF916" i="10"/>
  <c r="AG916" i="10" s="1"/>
  <c r="AF912" i="10"/>
  <c r="AF908" i="10"/>
  <c r="AF904" i="10"/>
  <c r="AG904" i="10" s="1"/>
  <c r="AF900" i="10"/>
  <c r="AK1959" i="11"/>
  <c r="AK2009" i="11"/>
  <c r="AF1007" i="10"/>
  <c r="AF1003" i="10"/>
  <c r="AG1003" i="10" s="1"/>
  <c r="N1003" i="10" s="1"/>
  <c r="AF999" i="10"/>
  <c r="AF995" i="10"/>
  <c r="AF991" i="10"/>
  <c r="AG991" i="10" s="1"/>
  <c r="AF987" i="10"/>
  <c r="AF983" i="10"/>
  <c r="AF979" i="10"/>
  <c r="AG979" i="10" s="1"/>
  <c r="AF975" i="10"/>
  <c r="AF971" i="10"/>
  <c r="AG971" i="10" s="1"/>
  <c r="AF967" i="10"/>
  <c r="AG967" i="10" s="1"/>
  <c r="AF963" i="10"/>
  <c r="AF959" i="10"/>
  <c r="AF955" i="10"/>
  <c r="AG955" i="10" s="1"/>
  <c r="N955" i="10" s="1"/>
  <c r="AF951" i="10"/>
  <c r="AF947" i="10"/>
  <c r="AF943" i="10"/>
  <c r="AG943" i="10" s="1"/>
  <c r="AF939" i="10"/>
  <c r="AF935" i="10"/>
  <c r="AF931" i="10"/>
  <c r="AG931" i="10" s="1"/>
  <c r="AF927" i="10"/>
  <c r="AF923" i="10"/>
  <c r="AG923" i="10" s="1"/>
  <c r="AF919" i="10"/>
  <c r="AG919" i="10" s="1"/>
  <c r="AF915" i="10"/>
  <c r="AF911" i="10"/>
  <c r="AF907" i="10"/>
  <c r="AG907" i="10" s="1"/>
  <c r="N907" i="10" s="1"/>
  <c r="AF903" i="10"/>
  <c r="AF899" i="10"/>
  <c r="AD603" i="10"/>
  <c r="AF603" i="10"/>
  <c r="AD605" i="10"/>
  <c r="AF605" i="10"/>
  <c r="AD607" i="10"/>
  <c r="AF607" i="10"/>
  <c r="AD609" i="10"/>
  <c r="AF609" i="10"/>
  <c r="AD611" i="10"/>
  <c r="AF611" i="10"/>
  <c r="AD613" i="10"/>
  <c r="AF613" i="10"/>
  <c r="AD615" i="10"/>
  <c r="AF615" i="10"/>
  <c r="AD617" i="10"/>
  <c r="AF617" i="10"/>
  <c r="AD619" i="10"/>
  <c r="AF619" i="10"/>
  <c r="AD621" i="10"/>
  <c r="AF621" i="10"/>
  <c r="AD623" i="10"/>
  <c r="AF623" i="10"/>
  <c r="AD625" i="10"/>
  <c r="AF625" i="10"/>
  <c r="AD627" i="10"/>
  <c r="AF627" i="10"/>
  <c r="AD629" i="10"/>
  <c r="AF629" i="10"/>
  <c r="AD631" i="10"/>
  <c r="AF631" i="10"/>
  <c r="AD633" i="10"/>
  <c r="AF633" i="10"/>
  <c r="AD635" i="10"/>
  <c r="AF635" i="10"/>
  <c r="AD637" i="10"/>
  <c r="AF637" i="10"/>
  <c r="AD639" i="10"/>
  <c r="AF639" i="10"/>
  <c r="AD641" i="10"/>
  <c r="AF641" i="10"/>
  <c r="AD643" i="10"/>
  <c r="AF643" i="10"/>
  <c r="AD645" i="10"/>
  <c r="AF645" i="10"/>
  <c r="AD647" i="10"/>
  <c r="AF647" i="10"/>
  <c r="AD649" i="10"/>
  <c r="AF649" i="10"/>
  <c r="AD651" i="10"/>
  <c r="AF651" i="10"/>
  <c r="AD653" i="10"/>
  <c r="AF653" i="10"/>
  <c r="AD655" i="10"/>
  <c r="AF655" i="10"/>
  <c r="AD657" i="10"/>
  <c r="AF657" i="10"/>
  <c r="AD659" i="10"/>
  <c r="AF659" i="10"/>
  <c r="AD661" i="10"/>
  <c r="AF661" i="10"/>
  <c r="AD663" i="10"/>
  <c r="AF663" i="10"/>
  <c r="AD665" i="10"/>
  <c r="AF665" i="10"/>
  <c r="AD667" i="10"/>
  <c r="AF667" i="10"/>
  <c r="AD669" i="10"/>
  <c r="AF669" i="10"/>
  <c r="AD671" i="10"/>
  <c r="AF671" i="10"/>
  <c r="AD673" i="10"/>
  <c r="AF673" i="10"/>
  <c r="AD675" i="10"/>
  <c r="AF675" i="10"/>
  <c r="AD677" i="10"/>
  <c r="AF677" i="10"/>
  <c r="AD679" i="10"/>
  <c r="AF679" i="10"/>
  <c r="AD681" i="10"/>
  <c r="AF681" i="10"/>
  <c r="AD683" i="10"/>
  <c r="AF683" i="10"/>
  <c r="AD685" i="10"/>
  <c r="AF685" i="10"/>
  <c r="AD687" i="10"/>
  <c r="AF687" i="10"/>
  <c r="AD689" i="10"/>
  <c r="AF689" i="10"/>
  <c r="AD691" i="10"/>
  <c r="AF691" i="10"/>
  <c r="AD693" i="10"/>
  <c r="AF693" i="10"/>
  <c r="AD695" i="10"/>
  <c r="AF695" i="10"/>
  <c r="AD697" i="10"/>
  <c r="AF697" i="10"/>
  <c r="AD699" i="10"/>
  <c r="AF699" i="10"/>
  <c r="AD701" i="10"/>
  <c r="AF701" i="10"/>
  <c r="AD703" i="10"/>
  <c r="AF703" i="10"/>
  <c r="AD705" i="10"/>
  <c r="AF705" i="10"/>
  <c r="AD707" i="10"/>
  <c r="AF707" i="10"/>
  <c r="AD709" i="10"/>
  <c r="AF709" i="10"/>
  <c r="AD711" i="10"/>
  <c r="AF711" i="10"/>
  <c r="AD713" i="10"/>
  <c r="AF713" i="10"/>
  <c r="AD715" i="10"/>
  <c r="AF715" i="10"/>
  <c r="AD717" i="10"/>
  <c r="AF717" i="10"/>
  <c r="AD719" i="10"/>
  <c r="AF719" i="10"/>
  <c r="AD721" i="10"/>
  <c r="AF721" i="10"/>
  <c r="AD723" i="10"/>
  <c r="AF723" i="10"/>
  <c r="AD725" i="10"/>
  <c r="AF725" i="10"/>
  <c r="AD727" i="10"/>
  <c r="AF727" i="10"/>
  <c r="AD729" i="10"/>
  <c r="AF729" i="10"/>
  <c r="AD731" i="10"/>
  <c r="AF731" i="10"/>
  <c r="AD733" i="10"/>
  <c r="AF733" i="10"/>
  <c r="AD735" i="10"/>
  <c r="AF735" i="10"/>
  <c r="AD737" i="10"/>
  <c r="AF737" i="10"/>
  <c r="AD739" i="10"/>
  <c r="AF739" i="10"/>
  <c r="AD741" i="10"/>
  <c r="AF741" i="10"/>
  <c r="AD743" i="10"/>
  <c r="AF743" i="10"/>
  <c r="AD745" i="10"/>
  <c r="AF745" i="10"/>
  <c r="AD747" i="10"/>
  <c r="AF747" i="10"/>
  <c r="AD749" i="10"/>
  <c r="AF749" i="10"/>
  <c r="AD751" i="10"/>
  <c r="AF751" i="10"/>
  <c r="AD753" i="10"/>
  <c r="AF753" i="10"/>
  <c r="AD755" i="10"/>
  <c r="AF755" i="10"/>
  <c r="AD757" i="10"/>
  <c r="AF757" i="10"/>
  <c r="AD759" i="10"/>
  <c r="AF759" i="10"/>
  <c r="AD761" i="10"/>
  <c r="AF761" i="10"/>
  <c r="AD763" i="10"/>
  <c r="AF763" i="10"/>
  <c r="AD765" i="10"/>
  <c r="AF765" i="10"/>
  <c r="AD767" i="10"/>
  <c r="AF767" i="10"/>
  <c r="AD769" i="10"/>
  <c r="AF769" i="10"/>
  <c r="AD771" i="10"/>
  <c r="AF771" i="10"/>
  <c r="AD773" i="10"/>
  <c r="AF773" i="10"/>
  <c r="AD775" i="10"/>
  <c r="AF775" i="10"/>
  <c r="AD777" i="10"/>
  <c r="AF777" i="10"/>
  <c r="AD779" i="10"/>
  <c r="AF779" i="10"/>
  <c r="AD781" i="10"/>
  <c r="AF781" i="10"/>
  <c r="AD783" i="10"/>
  <c r="AF783" i="10"/>
  <c r="AD785" i="10"/>
  <c r="AF785" i="10"/>
  <c r="AD787" i="10"/>
  <c r="AF787" i="10"/>
  <c r="AD789" i="10"/>
  <c r="AF789" i="10"/>
  <c r="AD791" i="10"/>
  <c r="AF791" i="10"/>
  <c r="AD793" i="10"/>
  <c r="AF793" i="10"/>
  <c r="AD795" i="10"/>
  <c r="AF795" i="10"/>
  <c r="AD797" i="10"/>
  <c r="AF797" i="10"/>
  <c r="AD799" i="10"/>
  <c r="AF799" i="10"/>
  <c r="AD801" i="10"/>
  <c r="AF801" i="10"/>
  <c r="AD803" i="10"/>
  <c r="AF803" i="10"/>
  <c r="AD805" i="10"/>
  <c r="AF805" i="10"/>
  <c r="AD807" i="10"/>
  <c r="AF807" i="10"/>
  <c r="AD809" i="10"/>
  <c r="AF809" i="10"/>
  <c r="AD811" i="10"/>
  <c r="AF811" i="10"/>
  <c r="AD813" i="10"/>
  <c r="AF813" i="10"/>
  <c r="AD815" i="10"/>
  <c r="AF815" i="10"/>
  <c r="AD817" i="10"/>
  <c r="AF817" i="10"/>
  <c r="AD819" i="10"/>
  <c r="AF819" i="10"/>
  <c r="AD821" i="10"/>
  <c r="AF821" i="10"/>
  <c r="AD823" i="10"/>
  <c r="AF823" i="10"/>
  <c r="AD825" i="10"/>
  <c r="AF825" i="10"/>
  <c r="AD827" i="10"/>
  <c r="AF827" i="10"/>
  <c r="AD829" i="10"/>
  <c r="AF829" i="10"/>
  <c r="AD831" i="10"/>
  <c r="AF831" i="10"/>
  <c r="AD833" i="10"/>
  <c r="AF833" i="10"/>
  <c r="AD835" i="10"/>
  <c r="AF835" i="10"/>
  <c r="AD837" i="10"/>
  <c r="AF837" i="10"/>
  <c r="AD839" i="10"/>
  <c r="AF839" i="10"/>
  <c r="AD841" i="10"/>
  <c r="AF841" i="10"/>
  <c r="AD843" i="10"/>
  <c r="AF843" i="10"/>
  <c r="AD845" i="10"/>
  <c r="AF845" i="10"/>
  <c r="AD847" i="10"/>
  <c r="AF847" i="10"/>
  <c r="AD849" i="10"/>
  <c r="AF849" i="10"/>
  <c r="AD851" i="10"/>
  <c r="AF851" i="10"/>
  <c r="AD853" i="10"/>
  <c r="AF853" i="10"/>
  <c r="AD855" i="10"/>
  <c r="AF855" i="10"/>
  <c r="AD857" i="10"/>
  <c r="AF857" i="10"/>
  <c r="AD859" i="10"/>
  <c r="AF859" i="10"/>
  <c r="AD861" i="10"/>
  <c r="AF861" i="10"/>
  <c r="AD863" i="10"/>
  <c r="AF863" i="10"/>
  <c r="AD865" i="10"/>
  <c r="AF865" i="10"/>
  <c r="AD867" i="10"/>
  <c r="AF867" i="10"/>
  <c r="AD869" i="10"/>
  <c r="AF869" i="10"/>
  <c r="AD871" i="10"/>
  <c r="AF871" i="10"/>
  <c r="AD873" i="10"/>
  <c r="AF873" i="10"/>
  <c r="AD875" i="10"/>
  <c r="AF875" i="10"/>
  <c r="AD877" i="10"/>
  <c r="AF877" i="10"/>
  <c r="AD879" i="10"/>
  <c r="AF879" i="10"/>
  <c r="AD881" i="10"/>
  <c r="AF881" i="10"/>
  <c r="AD883" i="10"/>
  <c r="AF883" i="10"/>
  <c r="AD885" i="10"/>
  <c r="AF885" i="10"/>
  <c r="AD887" i="10"/>
  <c r="AF887" i="10"/>
  <c r="AD889" i="10"/>
  <c r="AF889" i="10"/>
  <c r="AD891" i="10"/>
  <c r="AF891" i="10"/>
  <c r="AD893" i="10"/>
  <c r="AF893" i="10"/>
  <c r="AD895" i="10"/>
  <c r="AF895" i="10"/>
  <c r="AD897" i="10"/>
  <c r="AF897" i="10"/>
  <c r="AF1006" i="10"/>
  <c r="AG1006" i="10" s="1"/>
  <c r="AF1002" i="10"/>
  <c r="AF998" i="10"/>
  <c r="AF994" i="10"/>
  <c r="AG994" i="10" s="1"/>
  <c r="AF990" i="10"/>
  <c r="AF986" i="10"/>
  <c r="AF982" i="10"/>
  <c r="AG982" i="10" s="1"/>
  <c r="AF978" i="10"/>
  <c r="AF974" i="10"/>
  <c r="AF970" i="10"/>
  <c r="AG970" i="10" s="1"/>
  <c r="N970" i="10" s="1"/>
  <c r="AF966" i="10"/>
  <c r="AF962" i="10"/>
  <c r="AF958" i="10"/>
  <c r="AG958" i="10" s="1"/>
  <c r="AF954" i="10"/>
  <c r="AF950" i="10"/>
  <c r="AF946" i="10"/>
  <c r="AG946" i="10" s="1"/>
  <c r="AF942" i="10"/>
  <c r="AF938" i="10"/>
  <c r="AF934" i="10"/>
  <c r="AG934" i="10" s="1"/>
  <c r="AF930" i="10"/>
  <c r="AF926" i="10"/>
  <c r="AF922" i="10"/>
  <c r="AG922" i="10" s="1"/>
  <c r="N922" i="10" s="1"/>
  <c r="AF918" i="10"/>
  <c r="AF914" i="10"/>
  <c r="AF910" i="10"/>
  <c r="AG910" i="10" s="1"/>
  <c r="AF906" i="10"/>
  <c r="AF902" i="10"/>
  <c r="AF898" i="10"/>
  <c r="AG898" i="10" s="1"/>
  <c r="AK1956" i="11"/>
  <c r="AD10" i="10"/>
  <c r="AF13" i="10"/>
  <c r="AF11" i="10"/>
  <c r="AD12" i="10"/>
  <c r="AD14" i="10"/>
  <c r="AF14" i="10"/>
  <c r="AF12" i="10"/>
  <c r="AF10" i="10"/>
  <c r="AF9" i="10"/>
  <c r="AK1199" i="11"/>
  <c r="AK1951" i="11"/>
  <c r="AK1955" i="11"/>
  <c r="AK1197" i="11"/>
  <c r="AK1031" i="11"/>
  <c r="AK1035" i="11"/>
  <c r="AM1045" i="11"/>
  <c r="AK1169" i="11"/>
  <c r="AK1508" i="11"/>
  <c r="AK1512" i="11"/>
  <c r="AK1629" i="11"/>
  <c r="AM1922" i="11"/>
  <c r="AM1924" i="11"/>
  <c r="AK1051" i="11"/>
  <c r="AL1192" i="11"/>
  <c r="AK1241" i="11"/>
  <c r="AK1399" i="11"/>
  <c r="AK1401" i="11"/>
  <c r="AL1407" i="11"/>
  <c r="AK1556" i="11"/>
  <c r="AK1580" i="11"/>
  <c r="AK1631" i="11"/>
  <c r="AK1703" i="11"/>
  <c r="AK1711" i="11"/>
  <c r="AK1018" i="11"/>
  <c r="AK1024" i="11"/>
  <c r="AM1073" i="11"/>
  <c r="AK1411" i="11"/>
  <c r="AK1419" i="11"/>
  <c r="AK1423" i="11"/>
  <c r="AK1582" i="11"/>
  <c r="AL1867" i="11"/>
  <c r="AL1944" i="11"/>
  <c r="AK1022" i="11"/>
  <c r="AK1026" i="11"/>
  <c r="AK1103" i="11"/>
  <c r="AK1671" i="11"/>
  <c r="AL1781" i="11"/>
  <c r="AL1398" i="11"/>
  <c r="AM1787" i="11"/>
  <c r="AK1058" i="11"/>
  <c r="AK1149" i="11"/>
  <c r="AK1151" i="11"/>
  <c r="AK1153" i="11"/>
  <c r="AK1208" i="11"/>
  <c r="AK1434" i="11"/>
  <c r="AK1438" i="11"/>
  <c r="AL1721" i="11"/>
  <c r="AK1761" i="11"/>
  <c r="AK1765" i="11"/>
  <c r="AK1553" i="11"/>
  <c r="AL1849" i="11"/>
  <c r="AK1037" i="11"/>
  <c r="AL1046" i="11"/>
  <c r="AL1048" i="11"/>
  <c r="AK1123" i="11"/>
  <c r="AK1129" i="11"/>
  <c r="AK1133" i="11"/>
  <c r="AK1137" i="11"/>
  <c r="AK1191" i="11"/>
  <c r="AK1528" i="11"/>
  <c r="AK1534" i="11"/>
  <c r="AK1557" i="11"/>
  <c r="AK1579" i="11"/>
  <c r="AK1702" i="11"/>
  <c r="AK1039" i="11"/>
  <c r="AK1063" i="11"/>
  <c r="AL1120" i="11"/>
  <c r="AK1173" i="11"/>
  <c r="AK1468" i="11"/>
  <c r="AK1474" i="11"/>
  <c r="AK1480" i="11"/>
  <c r="AK1486" i="11"/>
  <c r="AK1496" i="11"/>
  <c r="AK1498" i="11"/>
  <c r="AL1506" i="11"/>
  <c r="AK1605" i="11"/>
  <c r="AK1637" i="11"/>
  <c r="AK1639" i="11"/>
  <c r="AK1641" i="11"/>
  <c r="AK1643" i="11"/>
  <c r="AK1645" i="11"/>
  <c r="AK1647" i="11"/>
  <c r="AK1676" i="11"/>
  <c r="AK1759" i="11"/>
  <c r="AM1834" i="11"/>
  <c r="AL1860" i="11"/>
  <c r="AL1873" i="11"/>
  <c r="AL1052" i="11"/>
  <c r="AL1446" i="11"/>
  <c r="AL1040" i="11"/>
  <c r="AK1048" i="11"/>
  <c r="AL1054" i="11"/>
  <c r="AK1106" i="11"/>
  <c r="AK1155" i="11"/>
  <c r="AK1200" i="11"/>
  <c r="AK1220" i="11"/>
  <c r="AK1417" i="11"/>
  <c r="AL1500" i="11"/>
  <c r="AK1589" i="11"/>
  <c r="AK1591" i="11"/>
  <c r="AK1593" i="11"/>
  <c r="AK1597" i="11"/>
  <c r="AK1599" i="11"/>
  <c r="AK1665" i="11"/>
  <c r="AK1669" i="11"/>
  <c r="AK1684" i="11"/>
  <c r="AL1711" i="11"/>
  <c r="AM1781" i="11"/>
  <c r="AM1786" i="11"/>
  <c r="AL1875" i="11"/>
  <c r="AM1883" i="11"/>
  <c r="AL1921" i="11"/>
  <c r="AT1866" i="11"/>
  <c r="AL1020" i="11"/>
  <c r="AM1056" i="11"/>
  <c r="AK1064" i="11"/>
  <c r="AK1238" i="11"/>
  <c r="AK1603" i="11"/>
  <c r="AL1851" i="11"/>
  <c r="AK2010" i="11"/>
  <c r="AM1047" i="11"/>
  <c r="AL1117" i="11"/>
  <c r="AK1142" i="11"/>
  <c r="AK1170" i="11"/>
  <c r="AK1425" i="11"/>
  <c r="AL1431" i="11"/>
  <c r="AK1611" i="11"/>
  <c r="AK1634" i="11"/>
  <c r="AK1673" i="11"/>
  <c r="AK1700" i="11"/>
  <c r="AL1842" i="11"/>
  <c r="AL1905" i="11"/>
  <c r="AK1070" i="11"/>
  <c r="AL1174" i="11"/>
  <c r="AK1465" i="11"/>
  <c r="AK1471" i="11"/>
  <c r="AK1477" i="11"/>
  <c r="AK1483" i="11"/>
  <c r="AL1497" i="11"/>
  <c r="AK1499" i="11"/>
  <c r="AK1505" i="11"/>
  <c r="AK1507" i="11"/>
  <c r="AK1586" i="11"/>
  <c r="AK1646" i="11"/>
  <c r="AK1691" i="11"/>
  <c r="AK1693" i="11"/>
  <c r="AK1706" i="11"/>
  <c r="AK1708" i="11"/>
  <c r="AL1714" i="11"/>
  <c r="AL1829" i="11"/>
  <c r="AL1859" i="11"/>
  <c r="AM1874" i="11"/>
  <c r="AK1882" i="11"/>
  <c r="AM1907" i="11"/>
  <c r="AL1696" i="11"/>
  <c r="AK1034" i="11"/>
  <c r="AK1040" i="11"/>
  <c r="AK1109" i="11"/>
  <c r="AK1160" i="11"/>
  <c r="AK1178" i="11"/>
  <c r="AK1205" i="11"/>
  <c r="AK1221" i="11"/>
  <c r="AK1244" i="11"/>
  <c r="AK1414" i="11"/>
  <c r="AL1422" i="11"/>
  <c r="AK1443" i="11"/>
  <c r="AK1523" i="11"/>
  <c r="AK1559" i="11"/>
  <c r="AK1581" i="11"/>
  <c r="AK1598" i="11"/>
  <c r="AK1600" i="11"/>
  <c r="AL1660" i="11"/>
  <c r="AK1662" i="11"/>
  <c r="AK1666" i="11"/>
  <c r="AK1668" i="11"/>
  <c r="AK1679" i="11"/>
  <c r="AK1697" i="11"/>
  <c r="AK1712" i="11"/>
  <c r="AK1768" i="11"/>
  <c r="AM1854" i="11"/>
  <c r="AL1876" i="11"/>
  <c r="AM1071" i="11"/>
  <c r="AK1045" i="11"/>
  <c r="AK1404" i="11"/>
  <c r="AK1432" i="11"/>
  <c r="AL1455" i="11"/>
  <c r="AK1529" i="11"/>
  <c r="AK1535" i="11"/>
  <c r="AK1537" i="11"/>
  <c r="AK1550" i="11"/>
  <c r="AK1552" i="11"/>
  <c r="AK1687" i="11"/>
  <c r="AK1720" i="11"/>
  <c r="AK1821" i="11"/>
  <c r="AK1827" i="11"/>
  <c r="AK1829" i="11"/>
  <c r="AM1858" i="11"/>
  <c r="AL1880" i="11"/>
  <c r="AL1911" i="11"/>
  <c r="AL1775" i="11"/>
  <c r="AL1019" i="11"/>
  <c r="AL1023" i="11"/>
  <c r="AK1038" i="11"/>
  <c r="AM1539" i="11"/>
  <c r="AM1860" i="11"/>
  <c r="AM1864" i="11"/>
  <c r="AK1601" i="11"/>
  <c r="AM1866" i="11"/>
  <c r="AK1042" i="11"/>
  <c r="AK1057" i="11"/>
  <c r="AK1190" i="11"/>
  <c r="AK1214" i="11"/>
  <c r="AK1233" i="11"/>
  <c r="AK1456" i="11"/>
  <c r="AL1458" i="11"/>
  <c r="AL1684" i="11"/>
  <c r="AM1843" i="11"/>
  <c r="AK1881" i="11"/>
  <c r="AM1906" i="11"/>
  <c r="AK2008" i="11"/>
  <c r="AM1041" i="11"/>
  <c r="AM1059" i="11"/>
  <c r="AL1027" i="11"/>
  <c r="AL1072" i="11"/>
  <c r="AK1075" i="11"/>
  <c r="AL1077" i="11"/>
  <c r="AL1079" i="11"/>
  <c r="AL1081" i="11"/>
  <c r="AL1082" i="11"/>
  <c r="AL1084" i="11"/>
  <c r="AL1086" i="11"/>
  <c r="AL1088" i="11"/>
  <c r="AL1090" i="11"/>
  <c r="AL1091" i="11"/>
  <c r="AL1093" i="11"/>
  <c r="AK1161" i="11"/>
  <c r="AK1162" i="11"/>
  <c r="AK1163" i="11"/>
  <c r="AL1012" i="11"/>
  <c r="AL1014" i="11"/>
  <c r="AL1016" i="11"/>
  <c r="AM1025" i="11"/>
  <c r="AL1028" i="11"/>
  <c r="AK1033" i="11"/>
  <c r="AM1036" i="11"/>
  <c r="AM1055" i="11"/>
  <c r="AM1065" i="11"/>
  <c r="AL1114" i="11"/>
  <c r="AK1124" i="11"/>
  <c r="AK1139" i="11"/>
  <c r="AK1140" i="11"/>
  <c r="AK1166" i="11"/>
  <c r="AK1167" i="11"/>
  <c r="AK1188" i="11"/>
  <c r="AK1209" i="11"/>
  <c r="AL1210" i="11"/>
  <c r="AK1232" i="11"/>
  <c r="AL1401" i="11"/>
  <c r="AK1402" i="11"/>
  <c r="AL1404" i="11"/>
  <c r="AK1405" i="11"/>
  <c r="AK1413" i="11"/>
  <c r="AK1416" i="11"/>
  <c r="AL1425" i="11"/>
  <c r="AK1426" i="11"/>
  <c r="AL1428" i="11"/>
  <c r="AK1429" i="11"/>
  <c r="AK1437" i="11"/>
  <c r="AK1440" i="11"/>
  <c r="AK1450" i="11"/>
  <c r="AK1453" i="11"/>
  <c r="AK1464" i="11"/>
  <c r="AK1473" i="11"/>
  <c r="AK1482" i="11"/>
  <c r="AK1501" i="11"/>
  <c r="AK1502" i="11"/>
  <c r="AL1503" i="11"/>
  <c r="AK1519" i="11"/>
  <c r="AK1521" i="11"/>
  <c r="AM1527" i="11"/>
  <c r="AK1544" i="11"/>
  <c r="AK1588" i="11"/>
  <c r="AK1613" i="11"/>
  <c r="AK1615" i="11"/>
  <c r="AK1617" i="11"/>
  <c r="AK1621" i="11"/>
  <c r="AK1622" i="11"/>
  <c r="AK1623" i="11"/>
  <c r="AK1636" i="11"/>
  <c r="AK1685" i="11"/>
  <c r="AL1702" i="11"/>
  <c r="AK1705" i="11"/>
  <c r="AL1716" i="11"/>
  <c r="AK1721" i="11"/>
  <c r="AK1762" i="11"/>
  <c r="AK1764" i="11"/>
  <c r="AM1793" i="11"/>
  <c r="AK1824" i="11"/>
  <c r="AL1835" i="11"/>
  <c r="AM1837" i="11"/>
  <c r="AL1839" i="11"/>
  <c r="AL1841" i="11"/>
  <c r="AM1852" i="11"/>
  <c r="AL1858" i="11"/>
  <c r="AM1862" i="11"/>
  <c r="AK1868" i="11"/>
  <c r="AK1869" i="11"/>
  <c r="AK1870" i="11"/>
  <c r="AK1871" i="11"/>
  <c r="AK1872" i="11"/>
  <c r="AL1881" i="11"/>
  <c r="AL1888" i="11"/>
  <c r="AM1895" i="11"/>
  <c r="AK1905" i="11"/>
  <c r="AM1919" i="11"/>
  <c r="AL1708" i="11"/>
  <c r="AL1719" i="11"/>
  <c r="AL1804" i="11"/>
  <c r="AL1807" i="11"/>
  <c r="AL1809" i="11"/>
  <c r="AL1811" i="11"/>
  <c r="AL1813" i="11"/>
  <c r="AL1815" i="11"/>
  <c r="AL1817" i="11"/>
  <c r="AL1819" i="11"/>
  <c r="AL1821" i="11"/>
  <c r="AM1836" i="11"/>
  <c r="AL1846" i="11"/>
  <c r="AL1852" i="11"/>
  <c r="AM1861" i="11"/>
  <c r="AM1870" i="11"/>
  <c r="AK1873" i="11"/>
  <c r="AK1880" i="11"/>
  <c r="AL1912" i="11"/>
  <c r="AM1928" i="11"/>
  <c r="AL1940" i="11"/>
  <c r="AM1102" i="11"/>
  <c r="AL1410" i="11"/>
  <c r="AL1434" i="11"/>
  <c r="AK1459" i="11"/>
  <c r="AK1462" i="11"/>
  <c r="AL1464" i="11"/>
  <c r="AL1513" i="11"/>
  <c r="AL1519" i="11"/>
  <c r="AK1526" i="11"/>
  <c r="AK1567" i="11"/>
  <c r="AK1569" i="11"/>
  <c r="AK1571" i="11"/>
  <c r="AK1573" i="11"/>
  <c r="AK1574" i="11"/>
  <c r="AK1575" i="11"/>
  <c r="AK1576" i="11"/>
  <c r="AK1577" i="11"/>
  <c r="AK1609" i="11"/>
  <c r="AK1660" i="11"/>
  <c r="AK1675" i="11"/>
  <c r="AK1677" i="11"/>
  <c r="AL1699" i="11"/>
  <c r="AK1709" i="11"/>
  <c r="AL1757" i="11"/>
  <c r="AK1771" i="11"/>
  <c r="AK1773" i="11"/>
  <c r="AK1774" i="11"/>
  <c r="AK1777" i="11"/>
  <c r="AM1780" i="11"/>
  <c r="AM1799" i="11"/>
  <c r="AM1804" i="11"/>
  <c r="AM1805" i="11"/>
  <c r="AL1823" i="11"/>
  <c r="AL1824" i="11"/>
  <c r="AL1861" i="11"/>
  <c r="AM1869" i="11"/>
  <c r="AL1874" i="11"/>
  <c r="AM1886" i="11"/>
  <c r="AK1893" i="11"/>
  <c r="AM1901" i="11"/>
  <c r="AM1910" i="11"/>
  <c r="AL1915" i="11"/>
  <c r="AM1938" i="11"/>
  <c r="AM1017" i="11"/>
  <c r="AL1024" i="11"/>
  <c r="AM1029" i="11"/>
  <c r="AM1032" i="11"/>
  <c r="AK1046" i="11"/>
  <c r="AM1049" i="11"/>
  <c r="AK1054" i="11"/>
  <c r="AM1066" i="11"/>
  <c r="AM1074" i="11"/>
  <c r="AL1076" i="11"/>
  <c r="AL1100" i="11"/>
  <c r="AL1105" i="11"/>
  <c r="AL1126" i="11"/>
  <c r="AL1413" i="11"/>
  <c r="AL1416" i="11"/>
  <c r="AL1419" i="11"/>
  <c r="AL1437" i="11"/>
  <c r="AL1440" i="11"/>
  <c r="AL1443" i="11"/>
  <c r="AL1449" i="11"/>
  <c r="AL1473" i="11"/>
  <c r="AL1476" i="11"/>
  <c r="AL1482" i="11"/>
  <c r="AM1524" i="11"/>
  <c r="AK1585" i="11"/>
  <c r="AK1610" i="11"/>
  <c r="AK1624" i="11"/>
  <c r="AK1633" i="11"/>
  <c r="AK1653" i="11"/>
  <c r="AL1675" i="11"/>
  <c r="AL1722" i="11"/>
  <c r="AL1791" i="11"/>
  <c r="AL1792" i="11"/>
  <c r="AL1826" i="11"/>
  <c r="AL1827" i="11"/>
  <c r="AL1857" i="11"/>
  <c r="AL1869" i="11"/>
  <c r="AL1870" i="11"/>
  <c r="AK1874" i="11"/>
  <c r="AM1877" i="11"/>
  <c r="AL1882" i="11"/>
  <c r="AM1887" i="11"/>
  <c r="AL1894" i="11"/>
  <c r="AM1900" i="11"/>
  <c r="AL1906" i="11"/>
  <c r="AM1912" i="11"/>
  <c r="AL1924" i="11"/>
  <c r="AM1932" i="11"/>
  <c r="AM1021" i="11"/>
  <c r="AM1051" i="11"/>
  <c r="AK1052" i="11"/>
  <c r="AM1053" i="11"/>
  <c r="AL1060" i="11"/>
  <c r="AL1064" i="11"/>
  <c r="AL1108" i="11"/>
  <c r="AK1116" i="11"/>
  <c r="AK1130" i="11"/>
  <c r="AK1131" i="11"/>
  <c r="AK1157" i="11"/>
  <c r="AK1158" i="11"/>
  <c r="AK1181" i="11"/>
  <c r="AK1202" i="11"/>
  <c r="AK1203" i="11"/>
  <c r="AK1224" i="11"/>
  <c r="AK1245" i="11"/>
  <c r="AL1307" i="11"/>
  <c r="AK1398" i="11"/>
  <c r="AK1407" i="11"/>
  <c r="AK1420" i="11"/>
  <c r="AK1422" i="11"/>
  <c r="AK1431" i="11"/>
  <c r="AK1444" i="11"/>
  <c r="AK1446" i="11"/>
  <c r="AK1455" i="11"/>
  <c r="AL1491" i="11"/>
  <c r="AK1492" i="11"/>
  <c r="AL1494" i="11"/>
  <c r="AK1495" i="11"/>
  <c r="AK1525" i="11"/>
  <c r="AM1526" i="11"/>
  <c r="AM1531" i="11"/>
  <c r="AK1595" i="11"/>
  <c r="AL1653" i="11"/>
  <c r="AL1655" i="11"/>
  <c r="AK1656" i="11"/>
  <c r="AL1678" i="11"/>
  <c r="AK1681" i="11"/>
  <c r="AK1696" i="11"/>
  <c r="AK1725" i="11"/>
  <c r="AK1726" i="11"/>
  <c r="AK1728" i="11"/>
  <c r="AK1729" i="11"/>
  <c r="AK1731" i="11"/>
  <c r="AK1732" i="11"/>
  <c r="AK1734" i="11"/>
  <c r="AK1735" i="11"/>
  <c r="AK1737" i="11"/>
  <c r="AK1738" i="11"/>
  <c r="AK1740" i="11"/>
  <c r="AK1741" i="11"/>
  <c r="AK1743" i="11"/>
  <c r="AK1744" i="11"/>
  <c r="AK1746" i="11"/>
  <c r="AK1747" i="11"/>
  <c r="AK1749" i="11"/>
  <c r="AK1750" i="11"/>
  <c r="AK1752" i="11"/>
  <c r="AK1753" i="11"/>
  <c r="AK1755" i="11"/>
  <c r="AL1785" i="11"/>
  <c r="AL1803" i="11"/>
  <c r="AM1831" i="11"/>
  <c r="AM1847" i="11"/>
  <c r="AM1851" i="11"/>
  <c r="AM1853" i="11"/>
  <c r="AM1856" i="11"/>
  <c r="AL1865" i="11"/>
  <c r="AK1867" i="11"/>
  <c r="AL1872" i="11"/>
  <c r="AL1878" i="11"/>
  <c r="AL1879" i="11"/>
  <c r="AM1882" i="11"/>
  <c r="AL1893" i="11"/>
  <c r="AL1900" i="11"/>
  <c r="AM1913" i="11"/>
  <c r="AM1923" i="11"/>
  <c r="AM1942" i="11"/>
  <c r="AM1947" i="11"/>
  <c r="AK1948" i="11"/>
  <c r="AL1961" i="11"/>
  <c r="AK1965" i="11"/>
  <c r="AK1967" i="11"/>
  <c r="AK1969" i="11"/>
  <c r="AK1971" i="11"/>
  <c r="AK1973" i="11"/>
  <c r="AK1975" i="11"/>
  <c r="AK1977" i="11"/>
  <c r="AK1979" i="11"/>
  <c r="AK1980" i="11"/>
  <c r="AK1981" i="11"/>
  <c r="AK1982" i="11"/>
  <c r="AK1983" i="11"/>
  <c r="AK1984" i="11"/>
  <c r="AK1985" i="11"/>
  <c r="AK1986" i="11"/>
  <c r="AK1987" i="11"/>
  <c r="AK1988" i="11"/>
  <c r="AK1989" i="11"/>
  <c r="AK1990" i="11"/>
  <c r="AK1991" i="11"/>
  <c r="AK1992" i="11"/>
  <c r="AK1993" i="11"/>
  <c r="AK1994" i="11"/>
  <c r="AK1995" i="11"/>
  <c r="AK1996" i="11"/>
  <c r="AK1997" i="11"/>
  <c r="AK1999" i="11"/>
  <c r="AK2000" i="11"/>
  <c r="AK2001" i="11"/>
  <c r="AK2002" i="11"/>
  <c r="AK2003" i="11"/>
  <c r="AK2004" i="11"/>
  <c r="AK2005" i="11"/>
  <c r="AK2006" i="11"/>
  <c r="AK2007" i="11"/>
  <c r="AM1042" i="11"/>
  <c r="AM1063" i="11"/>
  <c r="AK1076" i="11"/>
  <c r="AL1078" i="11"/>
  <c r="AL1080" i="11"/>
  <c r="AL1083" i="11"/>
  <c r="AL1085" i="11"/>
  <c r="AL1087" i="11"/>
  <c r="AL1089" i="11"/>
  <c r="AL1092" i="11"/>
  <c r="AK1100" i="11"/>
  <c r="AL1111" i="11"/>
  <c r="AK1134" i="11"/>
  <c r="AK1135" i="11"/>
  <c r="AK1136" i="11"/>
  <c r="AK1184" i="11"/>
  <c r="AK1185" i="11"/>
  <c r="AK1206" i="11"/>
  <c r="AK1227" i="11"/>
  <c r="AL1228" i="11"/>
  <c r="AK1587" i="11"/>
  <c r="AK1612" i="11"/>
  <c r="AK1635" i="11"/>
  <c r="AM1663" i="11"/>
  <c r="AL1690" i="11"/>
  <c r="AK1020" i="11"/>
  <c r="AK1019" i="11"/>
  <c r="AM1020" i="11"/>
  <c r="AL1013" i="11"/>
  <c r="AL1018" i="11"/>
  <c r="AM1019" i="11"/>
  <c r="AL1022" i="11"/>
  <c r="AM1023" i="11"/>
  <c r="AL1026" i="11"/>
  <c r="AM1027" i="11"/>
  <c r="AL1030" i="11"/>
  <c r="AM1034" i="11"/>
  <c r="AM1038" i="11"/>
  <c r="AM1039" i="11"/>
  <c r="AL1039" i="11"/>
  <c r="AL1041" i="11"/>
  <c r="AL1042" i="11"/>
  <c r="AM1043" i="11"/>
  <c r="AK1043" i="11"/>
  <c r="AM1044" i="11"/>
  <c r="AM1054" i="11"/>
  <c r="AL1058" i="11"/>
  <c r="AK1060" i="11"/>
  <c r="AL1062" i="11"/>
  <c r="AL1063" i="11"/>
  <c r="AN1063" i="11" s="1"/>
  <c r="H1063" i="11" s="1"/>
  <c r="AL1065" i="11"/>
  <c r="AL1066" i="11"/>
  <c r="AM1067" i="11"/>
  <c r="AK1067" i="11"/>
  <c r="AM1068" i="11"/>
  <c r="AK1121" i="11"/>
  <c r="AK1126" i="11"/>
  <c r="AL1129" i="11"/>
  <c r="AL1135" i="11"/>
  <c r="AL1138" i="11"/>
  <c r="AL1144" i="11"/>
  <c r="AL1147" i="11"/>
  <c r="AL1153" i="11"/>
  <c r="AL1156" i="11"/>
  <c r="AL1162" i="11"/>
  <c r="AL1165" i="11"/>
  <c r="AK1176" i="11"/>
  <c r="AL1201" i="11"/>
  <c r="AK1212" i="11"/>
  <c r="AL1237" i="11"/>
  <c r="AK1313" i="11"/>
  <c r="AK1315" i="11"/>
  <c r="AK1317" i="11"/>
  <c r="AK1319" i="11"/>
  <c r="AK1321" i="11"/>
  <c r="AK1323" i="11"/>
  <c r="AK1325" i="11"/>
  <c r="AK1327" i="11"/>
  <c r="AK1329" i="11"/>
  <c r="AK1331" i="11"/>
  <c r="AK1333" i="11"/>
  <c r="AK1335" i="11"/>
  <c r="AK1337" i="11"/>
  <c r="AK1339" i="11"/>
  <c r="AK1341" i="11"/>
  <c r="AK1343" i="11"/>
  <c r="AK1345" i="11"/>
  <c r="AK1347" i="11"/>
  <c r="AK1349" i="11"/>
  <c r="AK1351" i="11"/>
  <c r="AK1353" i="11"/>
  <c r="AK1355" i="11"/>
  <c r="AK1357" i="11"/>
  <c r="AK1359" i="11"/>
  <c r="AK1361" i="11"/>
  <c r="AK1363" i="11"/>
  <c r="AK1365" i="11"/>
  <c r="AK1367" i="11"/>
  <c r="AK1369" i="11"/>
  <c r="AK1371" i="11"/>
  <c r="AK1373" i="11"/>
  <c r="AK1375" i="11"/>
  <c r="AK1377" i="11"/>
  <c r="AK1379" i="11"/>
  <c r="AK1381" i="11"/>
  <c r="AK1383" i="11"/>
  <c r="AK1385" i="11"/>
  <c r="AK1387" i="11"/>
  <c r="AK1389" i="11"/>
  <c r="AK1391" i="11"/>
  <c r="AK1393" i="11"/>
  <c r="AK1395" i="11"/>
  <c r="AL1488" i="11"/>
  <c r="AK1503" i="11"/>
  <c r="AM1508" i="11"/>
  <c r="AM1510" i="11"/>
  <c r="AM1512" i="11"/>
  <c r="AK1514" i="11"/>
  <c r="AK1516" i="11"/>
  <c r="AK1518" i="11"/>
  <c r="AM1523" i="11"/>
  <c r="AM1529" i="11"/>
  <c r="AM1530" i="11"/>
  <c r="AL1534" i="11"/>
  <c r="AM1537" i="11"/>
  <c r="AM1538" i="11"/>
  <c r="AK1563" i="11"/>
  <c r="AM1012" i="11"/>
  <c r="AM1016" i="11"/>
  <c r="AK1023" i="11"/>
  <c r="AL1015" i="11"/>
  <c r="AM1013" i="11"/>
  <c r="AM1015" i="11"/>
  <c r="AK1017" i="11"/>
  <c r="AL1017" i="11"/>
  <c r="AM1018" i="11"/>
  <c r="AK1021" i="11"/>
  <c r="AL1021" i="11"/>
  <c r="AM1022" i="11"/>
  <c r="AK1025" i="11"/>
  <c r="AL1025" i="11"/>
  <c r="AM1026" i="11"/>
  <c r="AK1029" i="11"/>
  <c r="AL1029" i="11"/>
  <c r="AM1030" i="11"/>
  <c r="AM1033" i="11"/>
  <c r="AM1037" i="11"/>
  <c r="AM1048" i="11"/>
  <c r="AN1048" i="11" s="1"/>
  <c r="H1048" i="11" s="1"/>
  <c r="AL1056" i="11"/>
  <c r="AM1057" i="11"/>
  <c r="AL1057" i="11"/>
  <c r="AL1059" i="11"/>
  <c r="AM1061" i="11"/>
  <c r="AK1061" i="11"/>
  <c r="AM1062" i="11"/>
  <c r="AM1069" i="11"/>
  <c r="AM1072" i="11"/>
  <c r="AN1072" i="11" s="1"/>
  <c r="H1072" i="11" s="1"/>
  <c r="AL1094" i="11"/>
  <c r="AL1095" i="11"/>
  <c r="AL1096" i="11"/>
  <c r="AL1097" i="11"/>
  <c r="AL1098" i="11"/>
  <c r="AL1099" i="11"/>
  <c r="AL1309" i="11"/>
  <c r="AL1311" i="11"/>
  <c r="AL1470" i="11"/>
  <c r="AL1479" i="11"/>
  <c r="AL1485" i="11"/>
  <c r="AK1494" i="11"/>
  <c r="AK1506" i="11"/>
  <c r="AK1509" i="11"/>
  <c r="AK1511" i="11"/>
  <c r="AM1514" i="11"/>
  <c r="AM1516" i="11"/>
  <c r="AM1518" i="11"/>
  <c r="AK1520" i="11"/>
  <c r="AK1522" i="11"/>
  <c r="AL1528" i="11"/>
  <c r="AM1536" i="11"/>
  <c r="AM1546" i="11"/>
  <c r="AL1550" i="11"/>
  <c r="AL1552" i="11"/>
  <c r="AL1562" i="11"/>
  <c r="AK1562" i="11"/>
  <c r="AL1050" i="11"/>
  <c r="AL1051" i="11"/>
  <c r="AL1053" i="11"/>
  <c r="AK1055" i="11"/>
  <c r="AL1074" i="11"/>
  <c r="AM1075" i="11"/>
  <c r="AK1077" i="11"/>
  <c r="AK1078" i="11"/>
  <c r="AK1079" i="11"/>
  <c r="AK1080" i="11"/>
  <c r="AK1081" i="11"/>
  <c r="AK1082" i="11"/>
  <c r="AK1083" i="11"/>
  <c r="AK1084" i="11"/>
  <c r="AK1085" i="11"/>
  <c r="AK1086" i="11"/>
  <c r="AK1087" i="11"/>
  <c r="AK1088" i="11"/>
  <c r="AK1089" i="11"/>
  <c r="AK1090" i="11"/>
  <c r="AK1091" i="11"/>
  <c r="AK1092" i="11"/>
  <c r="AK1093" i="11"/>
  <c r="AK1094" i="11"/>
  <c r="AK1095" i="11"/>
  <c r="AK1096" i="11"/>
  <c r="AK1097" i="11"/>
  <c r="AK1098" i="11"/>
  <c r="AK1099" i="11"/>
  <c r="AK1102" i="11"/>
  <c r="AK1105" i="11"/>
  <c r="AK1108" i="11"/>
  <c r="AK1111" i="11"/>
  <c r="AK1114" i="11"/>
  <c r="AK1117" i="11"/>
  <c r="AK1120" i="11"/>
  <c r="AL1123" i="11"/>
  <c r="AK1127" i="11"/>
  <c r="AL1132" i="11"/>
  <c r="AL1141" i="11"/>
  <c r="AL1150" i="11"/>
  <c r="AL1183" i="11"/>
  <c r="AK1194" i="11"/>
  <c r="AL1219" i="11"/>
  <c r="AK1230" i="11"/>
  <c r="AK1246" i="11"/>
  <c r="AK1248" i="11"/>
  <c r="AK1250" i="11"/>
  <c r="AK1252" i="11"/>
  <c r="AK1254" i="11"/>
  <c r="AK1256" i="11"/>
  <c r="AK1258" i="11"/>
  <c r="AK1260" i="11"/>
  <c r="AK1262" i="11"/>
  <c r="AK1264" i="11"/>
  <c r="AK1266" i="11"/>
  <c r="AK1268" i="11"/>
  <c r="AK1270" i="11"/>
  <c r="AK1272" i="11"/>
  <c r="AK1274" i="11"/>
  <c r="AK1276" i="11"/>
  <c r="AK1278" i="11"/>
  <c r="AK1280" i="11"/>
  <c r="AK1282" i="11"/>
  <c r="AK1284" i="11"/>
  <c r="AK1286" i="11"/>
  <c r="AK1288" i="11"/>
  <c r="AK1290" i="11"/>
  <c r="AK1292" i="11"/>
  <c r="AK1294" i="11"/>
  <c r="AK1296" i="11"/>
  <c r="AK1298" i="11"/>
  <c r="AK1300" i="11"/>
  <c r="AK1302" i="11"/>
  <c r="AK1304" i="11"/>
  <c r="AK1306" i="11"/>
  <c r="AK1308" i="11"/>
  <c r="AK1310" i="11"/>
  <c r="AK1392" i="11"/>
  <c r="AK1394" i="11"/>
  <c r="AK1396" i="11"/>
  <c r="AL1452" i="11"/>
  <c r="AL1461" i="11"/>
  <c r="AL1467" i="11"/>
  <c r="AK1476" i="11"/>
  <c r="AK1497" i="11"/>
  <c r="AK1513" i="11"/>
  <c r="AK1515" i="11"/>
  <c r="AK1517" i="11"/>
  <c r="AM1520" i="11"/>
  <c r="AM1522" i="11"/>
  <c r="AM1525" i="11"/>
  <c r="AM1532" i="11"/>
  <c r="AM1533" i="11"/>
  <c r="AK1561" i="11"/>
  <c r="AK1565" i="11"/>
  <c r="AM1014" i="11"/>
  <c r="AM1024" i="11"/>
  <c r="AM1028" i="11"/>
  <c r="AN1028" i="11" s="1"/>
  <c r="H1028" i="11" s="1"/>
  <c r="AM1031" i="11"/>
  <c r="AM1035" i="11"/>
  <c r="AL1044" i="11"/>
  <c r="AL1045" i="11"/>
  <c r="AN1045" i="11" s="1"/>
  <c r="H1045" i="11" s="1"/>
  <c r="AL1047" i="11"/>
  <c r="AK1049" i="11"/>
  <c r="AM1050" i="11"/>
  <c r="AM1060" i="11"/>
  <c r="AL1068" i="11"/>
  <c r="AL1069" i="11"/>
  <c r="AN1069" i="11" s="1"/>
  <c r="H1069" i="11" s="1"/>
  <c r="AL1071" i="11"/>
  <c r="AK1073" i="11"/>
  <c r="AM1535" i="11"/>
  <c r="AL1564" i="11"/>
  <c r="AK1564" i="11"/>
  <c r="AL1568" i="11"/>
  <c r="AL1570" i="11"/>
  <c r="AL1592" i="11"/>
  <c r="AL1594" i="11"/>
  <c r="AL1616" i="11"/>
  <c r="AL1618" i="11"/>
  <c r="AL1640" i="11"/>
  <c r="AL1642" i="11"/>
  <c r="AK1655" i="11"/>
  <c r="AM1661" i="11"/>
  <c r="AL1664" i="11"/>
  <c r="AL1669" i="11"/>
  <c r="AM1672" i="11"/>
  <c r="AL1681" i="11"/>
  <c r="AL1693" i="11"/>
  <c r="AL1705" i="11"/>
  <c r="AK1716" i="11"/>
  <c r="AK1719" i="11"/>
  <c r="AL1760" i="11"/>
  <c r="AK1797" i="11"/>
  <c r="AK1798" i="11"/>
  <c r="AK1804" i="11"/>
  <c r="AM1828" i="11"/>
  <c r="AL1828" i="11"/>
  <c r="AM1830" i="11"/>
  <c r="AK1835" i="11"/>
  <c r="AM1842" i="11"/>
  <c r="AK1854" i="11"/>
  <c r="AK1855" i="11"/>
  <c r="AM1859" i="11"/>
  <c r="AK1862" i="11"/>
  <c r="AK1863" i="11"/>
  <c r="AM1867" i="11"/>
  <c r="AM1872" i="11"/>
  <c r="AM1875" i="11"/>
  <c r="AM1880" i="11"/>
  <c r="AL1887" i="11"/>
  <c r="AK1887" i="11"/>
  <c r="AM1898" i="11"/>
  <c r="AL1898" i="11"/>
  <c r="AM1899" i="11"/>
  <c r="AK1911" i="11"/>
  <c r="AM1914" i="11"/>
  <c r="AL1914" i="11"/>
  <c r="AM1915" i="11"/>
  <c r="AL1925" i="11"/>
  <c r="AL1929" i="11"/>
  <c r="AL1933" i="11"/>
  <c r="AL1937" i="11"/>
  <c r="AL1941" i="11"/>
  <c r="AL1945" i="11"/>
  <c r="AM1960" i="11"/>
  <c r="AL1966" i="11"/>
  <c r="AL1968" i="11"/>
  <c r="AL1970" i="11"/>
  <c r="AL1972" i="11"/>
  <c r="AL1974" i="11"/>
  <c r="AL1976" i="11"/>
  <c r="AL1978" i="11"/>
  <c r="AL1586" i="11"/>
  <c r="AL1588" i="11"/>
  <c r="AL1610" i="11"/>
  <c r="AL1612" i="11"/>
  <c r="AL1634" i="11"/>
  <c r="AL1636" i="11"/>
  <c r="AK1780" i="11"/>
  <c r="AK1785" i="11"/>
  <c r="AK1791" i="11"/>
  <c r="AK1792" i="11"/>
  <c r="AL1834" i="11"/>
  <c r="AK1856" i="11"/>
  <c r="AK1857" i="11"/>
  <c r="AK1864" i="11"/>
  <c r="AK1865" i="11"/>
  <c r="AL1910" i="11"/>
  <c r="AL1923" i="11"/>
  <c r="AK2011" i="11"/>
  <c r="AL1556" i="11"/>
  <c r="AL1558" i="11"/>
  <c r="AL1580" i="11"/>
  <c r="AL1582" i="11"/>
  <c r="AL1604" i="11"/>
  <c r="AL1606" i="11"/>
  <c r="AL1628" i="11"/>
  <c r="AL1630" i="11"/>
  <c r="AL1651" i="11"/>
  <c r="AM1654" i="11"/>
  <c r="AK1657" i="11"/>
  <c r="AK1659" i="11"/>
  <c r="AL1666" i="11"/>
  <c r="AK1667" i="11"/>
  <c r="AL1670" i="11"/>
  <c r="AL1718" i="11"/>
  <c r="AM1724" i="11"/>
  <c r="AM1727" i="11"/>
  <c r="AM1730" i="11"/>
  <c r="AM1733" i="11"/>
  <c r="AM1736" i="11"/>
  <c r="AM1739" i="11"/>
  <c r="AM1742" i="11"/>
  <c r="AM1745" i="11"/>
  <c r="AM1754" i="11"/>
  <c r="AL1769" i="11"/>
  <c r="AK1781" i="11"/>
  <c r="AN1781" i="11" s="1"/>
  <c r="H1781" i="11" s="1"/>
  <c r="AK1786" i="11"/>
  <c r="AN1786" i="11" s="1"/>
  <c r="H1786" i="11" s="1"/>
  <c r="AM1798" i="11"/>
  <c r="AK1806" i="11"/>
  <c r="AK1808" i="11"/>
  <c r="AK1810" i="11"/>
  <c r="AK1812" i="11"/>
  <c r="AK1814" i="11"/>
  <c r="AK1816" i="11"/>
  <c r="AK1818" i="11"/>
  <c r="AK1820" i="11"/>
  <c r="AK1823" i="11"/>
  <c r="AK1826" i="11"/>
  <c r="AK1841" i="11"/>
  <c r="AL1854" i="11"/>
  <c r="AM1855" i="11"/>
  <c r="AK1858" i="11"/>
  <c r="AK1859" i="11"/>
  <c r="AN1859" i="11" s="1"/>
  <c r="H1859" i="11" s="1"/>
  <c r="AL1862" i="11"/>
  <c r="AM1863" i="11"/>
  <c r="AK1866" i="11"/>
  <c r="AM1868" i="11"/>
  <c r="AM1871" i="11"/>
  <c r="AM1876" i="11"/>
  <c r="AN1876" i="11" s="1"/>
  <c r="H1876" i="11" s="1"/>
  <c r="AL1877" i="11"/>
  <c r="AM1879" i="11"/>
  <c r="AM1888" i="11"/>
  <c r="AM1892" i="11"/>
  <c r="AM1904" i="11"/>
  <c r="AM1905" i="11"/>
  <c r="AM1920" i="11"/>
  <c r="AL1920" i="11"/>
  <c r="AM1921" i="11"/>
  <c r="AL1951" i="11"/>
  <c r="AL1963" i="11"/>
  <c r="AK1568" i="11"/>
  <c r="AK1570" i="11"/>
  <c r="AL1574" i="11"/>
  <c r="AL1576" i="11"/>
  <c r="AK1592" i="11"/>
  <c r="AK1594" i="11"/>
  <c r="AL1598" i="11"/>
  <c r="AL1600" i="11"/>
  <c r="AK1616" i="11"/>
  <c r="AK1618" i="11"/>
  <c r="AL1622" i="11"/>
  <c r="AL1624" i="11"/>
  <c r="AK1640" i="11"/>
  <c r="AK1642" i="11"/>
  <c r="AL1646" i="11"/>
  <c r="AL1648" i="11"/>
  <c r="AM1651" i="11"/>
  <c r="AL1657" i="11"/>
  <c r="AK1658" i="11"/>
  <c r="AL1661" i="11"/>
  <c r="AK1664" i="11"/>
  <c r="AM1670" i="11"/>
  <c r="AL1673" i="11"/>
  <c r="AL1758" i="11"/>
  <c r="AL1766" i="11"/>
  <c r="AL1779" i="11"/>
  <c r="AL1780" i="11"/>
  <c r="AM1792" i="11"/>
  <c r="AL1797" i="11"/>
  <c r="AL1798" i="11"/>
  <c r="AK1803" i="11"/>
  <c r="AM1840" i="11"/>
  <c r="AL1840" i="11"/>
  <c r="AM1841" i="11"/>
  <c r="AK1851" i="11"/>
  <c r="AK1852" i="11"/>
  <c r="AL1855" i="11"/>
  <c r="AL1856" i="11"/>
  <c r="AM1857" i="11"/>
  <c r="AK1860" i="11"/>
  <c r="AN1860" i="11" s="1"/>
  <c r="H1860" i="11" s="1"/>
  <c r="AK1861" i="11"/>
  <c r="AL1863" i="11"/>
  <c r="AL1864" i="11"/>
  <c r="AM1865" i="11"/>
  <c r="AL1871" i="11"/>
  <c r="AM1873" i="11"/>
  <c r="AM1878" i="11"/>
  <c r="AM1881" i="11"/>
  <c r="AM1894" i="11"/>
  <c r="AL1899" i="11"/>
  <c r="AK1899" i="11"/>
  <c r="AM1917" i="11"/>
  <c r="AL1917" i="11"/>
  <c r="AM1918" i="11"/>
  <c r="AM1936" i="11"/>
  <c r="AL1938" i="11"/>
  <c r="AM1940" i="11"/>
  <c r="AL1942" i="11"/>
  <c r="AM1944" i="11"/>
  <c r="AM1963" i="11"/>
  <c r="AK1966" i="11"/>
  <c r="AK1968" i="11"/>
  <c r="AK1970" i="11"/>
  <c r="AK1972" i="11"/>
  <c r="AK1974" i="11"/>
  <c r="AK1976" i="11"/>
  <c r="AK1978" i="11"/>
  <c r="AM2001" i="11"/>
  <c r="AM2004" i="11"/>
  <c r="AM2006" i="11"/>
  <c r="AM2007" i="11"/>
  <c r="AM2009" i="11"/>
  <c r="AM2010" i="11"/>
  <c r="AM2011" i="11"/>
  <c r="AK1012" i="11"/>
  <c r="AK1013" i="11"/>
  <c r="AK1014" i="11"/>
  <c r="AK1015" i="11"/>
  <c r="AK1016" i="11"/>
  <c r="AT1118" i="11"/>
  <c r="AL1118" i="11"/>
  <c r="AM1125" i="11"/>
  <c r="AL1125" i="11"/>
  <c r="AT1127" i="11"/>
  <c r="AL1127" i="11"/>
  <c r="AT1254" i="11"/>
  <c r="AL1254" i="11"/>
  <c r="AL1031" i="11"/>
  <c r="AN1031" i="11" s="1"/>
  <c r="H1031" i="11" s="1"/>
  <c r="AL1032" i="11"/>
  <c r="AL1033" i="11"/>
  <c r="AL1034" i="11"/>
  <c r="AL1035" i="11"/>
  <c r="AL1036" i="11"/>
  <c r="AN1036" i="11" s="1"/>
  <c r="H1036" i="11" s="1"/>
  <c r="AL1037" i="11"/>
  <c r="AL1038" i="11"/>
  <c r="AM1040" i="11"/>
  <c r="AN1040" i="11" s="1"/>
  <c r="H1040" i="11" s="1"/>
  <c r="AK1044" i="11"/>
  <c r="AM1046" i="11"/>
  <c r="AK1050" i="11"/>
  <c r="AM1052" i="11"/>
  <c r="AK1056" i="11"/>
  <c r="AM1058" i="11"/>
  <c r="AK1062" i="11"/>
  <c r="AM1064" i="11"/>
  <c r="AK1068" i="11"/>
  <c r="AM1070" i="11"/>
  <c r="AK1074" i="11"/>
  <c r="AL1075" i="11"/>
  <c r="AM1076" i="11"/>
  <c r="AM1078" i="11"/>
  <c r="AM1080" i="11"/>
  <c r="AM1082" i="11"/>
  <c r="AM1084" i="11"/>
  <c r="AM1086" i="11"/>
  <c r="AM1088" i="11"/>
  <c r="AM1090" i="11"/>
  <c r="AM1092" i="11"/>
  <c r="AM1094" i="11"/>
  <c r="AM1096" i="11"/>
  <c r="AM1098" i="11"/>
  <c r="AM1100" i="11"/>
  <c r="AK1122" i="11"/>
  <c r="AM1141" i="11"/>
  <c r="AK1141" i="11"/>
  <c r="AM1168" i="11"/>
  <c r="AL1168" i="11"/>
  <c r="AK1168" i="11"/>
  <c r="AL1189" i="11"/>
  <c r="AM1195" i="11"/>
  <c r="AL1195" i="11"/>
  <c r="AK1195" i="11"/>
  <c r="AL1216" i="11"/>
  <c r="AM1222" i="11"/>
  <c r="AL1222" i="11"/>
  <c r="AK1222" i="11"/>
  <c r="AL1243" i="11"/>
  <c r="AM1101" i="11"/>
  <c r="AL1101" i="11"/>
  <c r="AK1101" i="11"/>
  <c r="AM1107" i="11"/>
  <c r="AL1107" i="11"/>
  <c r="AK1107" i="11"/>
  <c r="AM1113" i="11"/>
  <c r="AL1113" i="11"/>
  <c r="AK1113" i="11"/>
  <c r="AM1119" i="11"/>
  <c r="AL1119" i="11"/>
  <c r="AT1121" i="11"/>
  <c r="AL1121" i="11"/>
  <c r="AM1128" i="11"/>
  <c r="AL1128" i="11"/>
  <c r="AT1310" i="11"/>
  <c r="AL1310" i="11"/>
  <c r="AL1043" i="11"/>
  <c r="AL1049" i="11"/>
  <c r="AL1055" i="11"/>
  <c r="AL1061" i="11"/>
  <c r="AL1067" i="11"/>
  <c r="AL1073" i="11"/>
  <c r="AT1115" i="11"/>
  <c r="AL1115" i="11"/>
  <c r="AK1125" i="11"/>
  <c r="AM1150" i="11"/>
  <c r="AK1150" i="11"/>
  <c r="AL1171" i="11"/>
  <c r="AM1177" i="11"/>
  <c r="AL1177" i="11"/>
  <c r="AK1177" i="11"/>
  <c r="AL1198" i="11"/>
  <c r="AM1204" i="11"/>
  <c r="AL1204" i="11"/>
  <c r="AK1204" i="11"/>
  <c r="AL1225" i="11"/>
  <c r="AM1231" i="11"/>
  <c r="AL1231" i="11"/>
  <c r="AK1231" i="11"/>
  <c r="AK1041" i="11"/>
  <c r="AK1047" i="11"/>
  <c r="AK1053" i="11"/>
  <c r="AK1059" i="11"/>
  <c r="AK1065" i="11"/>
  <c r="AK1071" i="11"/>
  <c r="AM1077" i="11"/>
  <c r="AM1079" i="11"/>
  <c r="AM1081" i="11"/>
  <c r="AM1083" i="11"/>
  <c r="AM1085" i="11"/>
  <c r="AM1087" i="11"/>
  <c r="AM1089" i="11"/>
  <c r="AM1091" i="11"/>
  <c r="AM1093" i="11"/>
  <c r="AM1095" i="11"/>
  <c r="AM1097" i="11"/>
  <c r="AM1099" i="11"/>
  <c r="AM1122" i="11"/>
  <c r="AL1122" i="11"/>
  <c r="AT1124" i="11"/>
  <c r="AL1124" i="11"/>
  <c r="AT1248" i="11"/>
  <c r="AL1248" i="11"/>
  <c r="AM1104" i="11"/>
  <c r="AL1104" i="11"/>
  <c r="AK1104" i="11"/>
  <c r="AM1110" i="11"/>
  <c r="AL1110" i="11"/>
  <c r="AK1110" i="11"/>
  <c r="AM1116" i="11"/>
  <c r="AL1116" i="11"/>
  <c r="AK1119" i="11"/>
  <c r="AK1128" i="11"/>
  <c r="AM1132" i="11"/>
  <c r="AK1132" i="11"/>
  <c r="AM1159" i="11"/>
  <c r="AL1159" i="11"/>
  <c r="AK1159" i="11"/>
  <c r="AL1180" i="11"/>
  <c r="AM1186" i="11"/>
  <c r="AL1186" i="11"/>
  <c r="AK1186" i="11"/>
  <c r="AL1207" i="11"/>
  <c r="AM1213" i="11"/>
  <c r="AL1213" i="11"/>
  <c r="AK1213" i="11"/>
  <c r="AL1234" i="11"/>
  <c r="AM1240" i="11"/>
  <c r="AL1240" i="11"/>
  <c r="AK1240" i="11"/>
  <c r="AL1102" i="11"/>
  <c r="AM1130" i="11"/>
  <c r="AL1130" i="11"/>
  <c r="AM1137" i="11"/>
  <c r="AL1137" i="11"/>
  <c r="AK1138" i="11"/>
  <c r="AM1139" i="11"/>
  <c r="AL1139" i="11"/>
  <c r="AM1146" i="11"/>
  <c r="AL1146" i="11"/>
  <c r="AK1147" i="11"/>
  <c r="AM1148" i="11"/>
  <c r="AL1148" i="11"/>
  <c r="AM1155" i="11"/>
  <c r="AL1155" i="11"/>
  <c r="AK1156" i="11"/>
  <c r="AM1157" i="11"/>
  <c r="AL1157" i="11"/>
  <c r="AM1164" i="11"/>
  <c r="AL1164" i="11"/>
  <c r="AN1164" i="11" s="1"/>
  <c r="H1164" i="11" s="1"/>
  <c r="AK1165" i="11"/>
  <c r="AM1166" i="11"/>
  <c r="AL1166" i="11"/>
  <c r="AM1173" i="11"/>
  <c r="AL1173" i="11"/>
  <c r="AK1174" i="11"/>
  <c r="AM1175" i="11"/>
  <c r="AL1175" i="11"/>
  <c r="AM1182" i="11"/>
  <c r="AL1182" i="11"/>
  <c r="AK1183" i="11"/>
  <c r="AM1184" i="11"/>
  <c r="AL1184" i="11"/>
  <c r="AM1191" i="11"/>
  <c r="AL1191" i="11"/>
  <c r="AK1192" i="11"/>
  <c r="AM1193" i="11"/>
  <c r="AL1193" i="11"/>
  <c r="AM1200" i="11"/>
  <c r="AL1200" i="11"/>
  <c r="AK1201" i="11"/>
  <c r="AM1202" i="11"/>
  <c r="AL1202" i="11"/>
  <c r="AM1209" i="11"/>
  <c r="AL1209" i="11"/>
  <c r="AK1210" i="11"/>
  <c r="AM1211" i="11"/>
  <c r="AL1211" i="11"/>
  <c r="AM1218" i="11"/>
  <c r="AL1218" i="11"/>
  <c r="AK1219" i="11"/>
  <c r="AM1220" i="11"/>
  <c r="AL1220" i="11"/>
  <c r="AM1227" i="11"/>
  <c r="AL1227" i="11"/>
  <c r="AK1228" i="11"/>
  <c r="AM1229" i="11"/>
  <c r="AL1229" i="11"/>
  <c r="AM1236" i="11"/>
  <c r="AL1236" i="11"/>
  <c r="AK1237" i="11"/>
  <c r="AM1238" i="11"/>
  <c r="AL1238" i="11"/>
  <c r="AM1245" i="11"/>
  <c r="AL1245" i="11"/>
  <c r="AL1246" i="11"/>
  <c r="AM1251" i="11"/>
  <c r="AL1251" i="11"/>
  <c r="AL1252" i="11"/>
  <c r="AM1257" i="11"/>
  <c r="AL1257" i="11"/>
  <c r="AL1258" i="11"/>
  <c r="AM1103" i="11"/>
  <c r="AM1106" i="11"/>
  <c r="AM1109" i="11"/>
  <c r="AM1112" i="11"/>
  <c r="AM1115" i="11"/>
  <c r="AM1118" i="11"/>
  <c r="AM1121" i="11"/>
  <c r="AM1124" i="11"/>
  <c r="AM1127" i="11"/>
  <c r="AM1135" i="11"/>
  <c r="AM1144" i="11"/>
  <c r="AM1153" i="11"/>
  <c r="AM1162" i="11"/>
  <c r="AM1171" i="11"/>
  <c r="AM1180" i="11"/>
  <c r="AM1189" i="11"/>
  <c r="AM1198" i="11"/>
  <c r="AM1207" i="11"/>
  <c r="AM1216" i="11"/>
  <c r="AM1225" i="11"/>
  <c r="AM1234" i="11"/>
  <c r="AM1243" i="11"/>
  <c r="AL1261" i="11"/>
  <c r="AT1262" i="11"/>
  <c r="AL1262" i="11"/>
  <c r="AL1265" i="11"/>
  <c r="AT1266" i="11"/>
  <c r="AL1266" i="11"/>
  <c r="AL1269" i="11"/>
  <c r="AT1270" i="11"/>
  <c r="AL1270" i="11"/>
  <c r="AL1273" i="11"/>
  <c r="AT1274" i="11"/>
  <c r="AL1274" i="11"/>
  <c r="AL1277" i="11"/>
  <c r="AT1278" i="11"/>
  <c r="AL1278" i="11"/>
  <c r="AL1281" i="11"/>
  <c r="AT1282" i="11"/>
  <c r="AL1282" i="11"/>
  <c r="AL1285" i="11"/>
  <c r="AT1286" i="11"/>
  <c r="AL1286" i="11"/>
  <c r="AL1289" i="11"/>
  <c r="AT1290" i="11"/>
  <c r="AL1290" i="11"/>
  <c r="AL1293" i="11"/>
  <c r="AT1294" i="11"/>
  <c r="AL1294" i="11"/>
  <c r="AL1297" i="11"/>
  <c r="AT1298" i="11"/>
  <c r="AL1298" i="11"/>
  <c r="AL1301" i="11"/>
  <c r="AT1302" i="11"/>
  <c r="AL1302" i="11"/>
  <c r="AL1305" i="11"/>
  <c r="AT1306" i="11"/>
  <c r="AL1306" i="11"/>
  <c r="AM1131" i="11"/>
  <c r="AL1131" i="11"/>
  <c r="AM1133" i="11"/>
  <c r="AL1133" i="11"/>
  <c r="AM1140" i="11"/>
  <c r="AL1140" i="11"/>
  <c r="AM1142" i="11"/>
  <c r="AL1142" i="11"/>
  <c r="AM1149" i="11"/>
  <c r="AL1149" i="11"/>
  <c r="AM1151" i="11"/>
  <c r="AL1151" i="11"/>
  <c r="AM1158" i="11"/>
  <c r="AL1158" i="11"/>
  <c r="AM1160" i="11"/>
  <c r="AL1160" i="11"/>
  <c r="AM1167" i="11"/>
  <c r="AL1167" i="11"/>
  <c r="AM1169" i="11"/>
  <c r="AL1169" i="11"/>
  <c r="AM1176" i="11"/>
  <c r="AL1176" i="11"/>
  <c r="AM1178" i="11"/>
  <c r="AL1178" i="11"/>
  <c r="AM1185" i="11"/>
  <c r="AL1185" i="11"/>
  <c r="AM1187" i="11"/>
  <c r="AL1187" i="11"/>
  <c r="AM1194" i="11"/>
  <c r="AL1194" i="11"/>
  <c r="AM1196" i="11"/>
  <c r="AL1196" i="11"/>
  <c r="AM1203" i="11"/>
  <c r="AL1203" i="11"/>
  <c r="AM1205" i="11"/>
  <c r="AL1205" i="11"/>
  <c r="AM1212" i="11"/>
  <c r="AL1212" i="11"/>
  <c r="AM1214" i="11"/>
  <c r="AL1214" i="11"/>
  <c r="AM1221" i="11"/>
  <c r="AL1221" i="11"/>
  <c r="AM1223" i="11"/>
  <c r="AL1223" i="11"/>
  <c r="AM1230" i="11"/>
  <c r="AL1230" i="11"/>
  <c r="AM1232" i="11"/>
  <c r="AL1232" i="11"/>
  <c r="AM1239" i="11"/>
  <c r="AL1239" i="11"/>
  <c r="AM1241" i="11"/>
  <c r="AL1241" i="11"/>
  <c r="AM1249" i="11"/>
  <c r="AL1249" i="11"/>
  <c r="AL1250" i="11"/>
  <c r="AM1255" i="11"/>
  <c r="AL1255" i="11"/>
  <c r="AL1256" i="11"/>
  <c r="AT1392" i="11"/>
  <c r="AL1392" i="11"/>
  <c r="AM1105" i="11"/>
  <c r="AM1108" i="11"/>
  <c r="AM1111" i="11"/>
  <c r="AM1114" i="11"/>
  <c r="AM1117" i="11"/>
  <c r="AM1120" i="11"/>
  <c r="AM1123" i="11"/>
  <c r="AM1126" i="11"/>
  <c r="AM1129" i="11"/>
  <c r="AM1138" i="11"/>
  <c r="AM1147" i="11"/>
  <c r="AM1156" i="11"/>
  <c r="AM1165" i="11"/>
  <c r="AM1174" i="11"/>
  <c r="AM1183" i="11"/>
  <c r="AM1192" i="11"/>
  <c r="AM1201" i="11"/>
  <c r="AM1210" i="11"/>
  <c r="AM1219" i="11"/>
  <c r="AM1228" i="11"/>
  <c r="AM1237" i="11"/>
  <c r="AT1308" i="11"/>
  <c r="AL1308" i="11"/>
  <c r="AT1394" i="11"/>
  <c r="AL1394" i="11"/>
  <c r="AL1103" i="11"/>
  <c r="AL1106" i="11"/>
  <c r="AL1109" i="11"/>
  <c r="AL1112" i="11"/>
  <c r="AM1134" i="11"/>
  <c r="AL1134" i="11"/>
  <c r="AM1136" i="11"/>
  <c r="AL1136" i="11"/>
  <c r="AM1143" i="11"/>
  <c r="AL1143" i="11"/>
  <c r="AM1145" i="11"/>
  <c r="AL1145" i="11"/>
  <c r="AM1152" i="11"/>
  <c r="AL1152" i="11"/>
  <c r="AM1154" i="11"/>
  <c r="AL1154" i="11"/>
  <c r="AM1161" i="11"/>
  <c r="AL1161" i="11"/>
  <c r="AM1163" i="11"/>
  <c r="AL1163" i="11"/>
  <c r="AM1170" i="11"/>
  <c r="AL1170" i="11"/>
  <c r="AK1171" i="11"/>
  <c r="AM1172" i="11"/>
  <c r="AL1172" i="11"/>
  <c r="AM1179" i="11"/>
  <c r="AL1179" i="11"/>
  <c r="AK1180" i="11"/>
  <c r="AM1181" i="11"/>
  <c r="AL1181" i="11"/>
  <c r="AM1188" i="11"/>
  <c r="AL1188" i="11"/>
  <c r="AK1189" i="11"/>
  <c r="AM1190" i="11"/>
  <c r="AL1190" i="11"/>
  <c r="AM1197" i="11"/>
  <c r="AL1197" i="11"/>
  <c r="AK1198" i="11"/>
  <c r="AM1199" i="11"/>
  <c r="AL1199" i="11"/>
  <c r="AM1206" i="11"/>
  <c r="AL1206" i="11"/>
  <c r="AK1207" i="11"/>
  <c r="AM1208" i="11"/>
  <c r="AL1208" i="11"/>
  <c r="AM1215" i="11"/>
  <c r="AL1215" i="11"/>
  <c r="AK1216" i="11"/>
  <c r="AM1217" i="11"/>
  <c r="AL1217" i="11"/>
  <c r="AM1224" i="11"/>
  <c r="AL1224" i="11"/>
  <c r="AK1225" i="11"/>
  <c r="AM1226" i="11"/>
  <c r="AL1226" i="11"/>
  <c r="AM1233" i="11"/>
  <c r="AL1233" i="11"/>
  <c r="AK1234" i="11"/>
  <c r="AN1234" i="11" s="1"/>
  <c r="H1234" i="11" s="1"/>
  <c r="AM1235" i="11"/>
  <c r="AL1235" i="11"/>
  <c r="AM1242" i="11"/>
  <c r="AL1242" i="11"/>
  <c r="AK1243" i="11"/>
  <c r="AM1244" i="11"/>
  <c r="AL1244" i="11"/>
  <c r="AM1247" i="11"/>
  <c r="AL1247" i="11"/>
  <c r="AM1253" i="11"/>
  <c r="AL1253" i="11"/>
  <c r="AL1259" i="11"/>
  <c r="AT1260" i="11"/>
  <c r="AL1260" i="11"/>
  <c r="AL1263" i="11"/>
  <c r="AT1264" i="11"/>
  <c r="AL1264" i="11"/>
  <c r="AL1267" i="11"/>
  <c r="AT1268" i="11"/>
  <c r="AL1268" i="11"/>
  <c r="AL1271" i="11"/>
  <c r="AT1272" i="11"/>
  <c r="AL1272" i="11"/>
  <c r="AL1275" i="11"/>
  <c r="AT1276" i="11"/>
  <c r="AL1276" i="11"/>
  <c r="AL1279" i="11"/>
  <c r="AT1280" i="11"/>
  <c r="AL1280" i="11"/>
  <c r="AL1283" i="11"/>
  <c r="AT1284" i="11"/>
  <c r="AL1284" i="11"/>
  <c r="AL1287" i="11"/>
  <c r="AT1288" i="11"/>
  <c r="AL1288" i="11"/>
  <c r="AL1291" i="11"/>
  <c r="AT1292" i="11"/>
  <c r="AL1292" i="11"/>
  <c r="AL1295" i="11"/>
  <c r="AT1296" i="11"/>
  <c r="AL1296" i="11"/>
  <c r="AL1299" i="11"/>
  <c r="AT1300" i="11"/>
  <c r="AL1300" i="11"/>
  <c r="AL1303" i="11"/>
  <c r="AT1304" i="11"/>
  <c r="AL1304" i="11"/>
  <c r="AT1396" i="11"/>
  <c r="AL1396" i="11"/>
  <c r="AM1454" i="11"/>
  <c r="AL1454" i="11"/>
  <c r="AK1454" i="11"/>
  <c r="AM1472" i="11"/>
  <c r="AL1472" i="11"/>
  <c r="AK1472" i="11"/>
  <c r="AM1490" i="11"/>
  <c r="AL1490" i="11"/>
  <c r="AK1490" i="11"/>
  <c r="AL1566" i="11"/>
  <c r="AK1566" i="11"/>
  <c r="AL1602" i="11"/>
  <c r="AK1602" i="11"/>
  <c r="AL1638" i="11"/>
  <c r="AK1638" i="11"/>
  <c r="AM1451" i="11"/>
  <c r="AL1451" i="11"/>
  <c r="AK1451" i="11"/>
  <c r="AK1452" i="11"/>
  <c r="AM1469" i="11"/>
  <c r="AL1469" i="11"/>
  <c r="AK1469" i="11"/>
  <c r="AK1470" i="11"/>
  <c r="AM1487" i="11"/>
  <c r="AL1487" i="11"/>
  <c r="AK1487" i="11"/>
  <c r="AK1488" i="11"/>
  <c r="AL1511" i="11"/>
  <c r="AL1517" i="11"/>
  <c r="AL1560" i="11"/>
  <c r="AK1560" i="11"/>
  <c r="AL1596" i="11"/>
  <c r="AK1596" i="11"/>
  <c r="AL1632" i="11"/>
  <c r="AK1632" i="11"/>
  <c r="AM1246" i="11"/>
  <c r="AK1247" i="11"/>
  <c r="AM1248" i="11"/>
  <c r="AK1249" i="11"/>
  <c r="AM1250" i="11"/>
  <c r="AK1251" i="11"/>
  <c r="AM1252" i="11"/>
  <c r="AK1253" i="11"/>
  <c r="AM1254" i="11"/>
  <c r="AK1255" i="11"/>
  <c r="AM1256" i="11"/>
  <c r="AK1257" i="11"/>
  <c r="AM1258" i="11"/>
  <c r="AK1259" i="11"/>
  <c r="AM1260" i="11"/>
  <c r="AK1261" i="11"/>
  <c r="AM1262" i="11"/>
  <c r="AK1263" i="11"/>
  <c r="AM1264" i="11"/>
  <c r="AK1265" i="11"/>
  <c r="AM1266" i="11"/>
  <c r="AK1267" i="11"/>
  <c r="AM1268" i="11"/>
  <c r="AK1269" i="11"/>
  <c r="AM1270" i="11"/>
  <c r="AK1271" i="11"/>
  <c r="AM1272" i="11"/>
  <c r="AK1273" i="11"/>
  <c r="AM1274" i="11"/>
  <c r="AK1275" i="11"/>
  <c r="AM1276" i="11"/>
  <c r="AK1277" i="11"/>
  <c r="AM1278" i="11"/>
  <c r="AK1279" i="11"/>
  <c r="AM1280" i="11"/>
  <c r="AK1281" i="11"/>
  <c r="AM1282" i="11"/>
  <c r="AK1283" i="11"/>
  <c r="AM1284" i="11"/>
  <c r="AK1285" i="11"/>
  <c r="AM1286" i="11"/>
  <c r="AK1287" i="11"/>
  <c r="AM1288" i="11"/>
  <c r="AK1289" i="11"/>
  <c r="AM1290" i="11"/>
  <c r="AK1291" i="11"/>
  <c r="AM1292" i="11"/>
  <c r="AK1293" i="11"/>
  <c r="AM1294" i="11"/>
  <c r="AK1295" i="11"/>
  <c r="AM1296" i="11"/>
  <c r="AK1297" i="11"/>
  <c r="AM1298" i="11"/>
  <c r="AK1299" i="11"/>
  <c r="AM1300" i="11"/>
  <c r="AK1301" i="11"/>
  <c r="AM1302" i="11"/>
  <c r="AK1303" i="11"/>
  <c r="AM1304" i="11"/>
  <c r="AK1305" i="11"/>
  <c r="AM1306" i="11"/>
  <c r="AK1307" i="11"/>
  <c r="AM1308" i="11"/>
  <c r="AK1309" i="11"/>
  <c r="AM1310" i="11"/>
  <c r="AK1311" i="11"/>
  <c r="AM1312" i="11"/>
  <c r="AL1313" i="11"/>
  <c r="AM1314" i="11"/>
  <c r="AL1315" i="11"/>
  <c r="AM1316" i="11"/>
  <c r="AL1317" i="11"/>
  <c r="AM1318" i="11"/>
  <c r="AL1319" i="11"/>
  <c r="AM1320" i="11"/>
  <c r="AL1321" i="11"/>
  <c r="AM1322" i="11"/>
  <c r="AL1323" i="11"/>
  <c r="AM1324" i="11"/>
  <c r="AL1325" i="11"/>
  <c r="AM1326" i="11"/>
  <c r="AL1327" i="11"/>
  <c r="AM1328" i="11"/>
  <c r="AL1329" i="11"/>
  <c r="AM1330" i="11"/>
  <c r="AL1331" i="11"/>
  <c r="AM1332" i="11"/>
  <c r="AL1333" i="11"/>
  <c r="AM1334" i="11"/>
  <c r="AL1335" i="11"/>
  <c r="AM1336" i="11"/>
  <c r="AL1337" i="11"/>
  <c r="AM1338" i="11"/>
  <c r="AL1339" i="11"/>
  <c r="AM1340" i="11"/>
  <c r="AL1341" i="11"/>
  <c r="AM1342" i="11"/>
  <c r="AL1343" i="11"/>
  <c r="AM1344" i="11"/>
  <c r="AL1345" i="11"/>
  <c r="AM1346" i="11"/>
  <c r="AL1347" i="11"/>
  <c r="AM1348" i="11"/>
  <c r="AL1349" i="11"/>
  <c r="AM1350" i="11"/>
  <c r="AL1351" i="11"/>
  <c r="AM1352" i="11"/>
  <c r="AL1353" i="11"/>
  <c r="AM1354" i="11"/>
  <c r="AL1355" i="11"/>
  <c r="AM1356" i="11"/>
  <c r="AL1357" i="11"/>
  <c r="AM1358" i="11"/>
  <c r="AL1359" i="11"/>
  <c r="AM1360" i="11"/>
  <c r="AL1361" i="11"/>
  <c r="AM1362" i="11"/>
  <c r="AL1363" i="11"/>
  <c r="AM1364" i="11"/>
  <c r="AL1365" i="11"/>
  <c r="AM1366" i="11"/>
  <c r="AL1367" i="11"/>
  <c r="AM1368" i="11"/>
  <c r="AL1369" i="11"/>
  <c r="AM1370" i="11"/>
  <c r="AL1371" i="11"/>
  <c r="AM1372" i="11"/>
  <c r="AL1373" i="11"/>
  <c r="AM1374" i="11"/>
  <c r="AL1375" i="11"/>
  <c r="AM1376" i="11"/>
  <c r="AL1377" i="11"/>
  <c r="AM1378" i="11"/>
  <c r="AL1379" i="11"/>
  <c r="AM1380" i="11"/>
  <c r="AL1381" i="11"/>
  <c r="AM1382" i="11"/>
  <c r="AL1383" i="11"/>
  <c r="AM1384" i="11"/>
  <c r="AL1385" i="11"/>
  <c r="AM1386" i="11"/>
  <c r="AL1387" i="11"/>
  <c r="AM1388" i="11"/>
  <c r="AL1389" i="11"/>
  <c r="AM1390" i="11"/>
  <c r="AL1391" i="11"/>
  <c r="AM1392" i="11"/>
  <c r="AL1393" i="11"/>
  <c r="AM1394" i="11"/>
  <c r="AL1395" i="11"/>
  <c r="AM1396" i="11"/>
  <c r="AM1448" i="11"/>
  <c r="AL1448" i="11"/>
  <c r="AK1448" i="11"/>
  <c r="AK1449" i="11"/>
  <c r="AM1466" i="11"/>
  <c r="AL1466" i="11"/>
  <c r="AK1466" i="11"/>
  <c r="AK1467" i="11"/>
  <c r="AM1484" i="11"/>
  <c r="AL1484" i="11"/>
  <c r="AK1484" i="11"/>
  <c r="AK1485" i="11"/>
  <c r="AT1495" i="11"/>
  <c r="AL1495" i="11"/>
  <c r="AT1498" i="11"/>
  <c r="AL1498" i="11"/>
  <c r="AT1501" i="11"/>
  <c r="AL1501" i="11"/>
  <c r="AT1504" i="11"/>
  <c r="AL1504" i="11"/>
  <c r="AT1507" i="11"/>
  <c r="AL1507" i="11"/>
  <c r="AL1554" i="11"/>
  <c r="AK1554" i="11"/>
  <c r="AL1590" i="11"/>
  <c r="AK1590" i="11"/>
  <c r="AL1626" i="11"/>
  <c r="AK1626" i="11"/>
  <c r="AM1397" i="11"/>
  <c r="AL1397" i="11"/>
  <c r="AK1397" i="11"/>
  <c r="AM1400" i="11"/>
  <c r="AL1400" i="11"/>
  <c r="AK1400" i="11"/>
  <c r="AM1403" i="11"/>
  <c r="AL1403" i="11"/>
  <c r="AK1403" i="11"/>
  <c r="AM1406" i="11"/>
  <c r="AL1406" i="11"/>
  <c r="AK1406" i="11"/>
  <c r="AM1409" i="11"/>
  <c r="AL1409" i="11"/>
  <c r="AK1409" i="11"/>
  <c r="AM1412" i="11"/>
  <c r="AL1412" i="11"/>
  <c r="AK1412" i="11"/>
  <c r="AM1415" i="11"/>
  <c r="AL1415" i="11"/>
  <c r="AK1415" i="11"/>
  <c r="AM1418" i="11"/>
  <c r="AL1418" i="11"/>
  <c r="AK1418" i="11"/>
  <c r="AM1421" i="11"/>
  <c r="AL1421" i="11"/>
  <c r="AK1421" i="11"/>
  <c r="AM1424" i="11"/>
  <c r="AL1424" i="11"/>
  <c r="AK1424" i="11"/>
  <c r="AM1427" i="11"/>
  <c r="AL1427" i="11"/>
  <c r="AK1427" i="11"/>
  <c r="AM1430" i="11"/>
  <c r="AL1430" i="11"/>
  <c r="AK1430" i="11"/>
  <c r="AM1433" i="11"/>
  <c r="AL1433" i="11"/>
  <c r="AK1433" i="11"/>
  <c r="AM1436" i="11"/>
  <c r="AL1436" i="11"/>
  <c r="AK1436" i="11"/>
  <c r="AM1439" i="11"/>
  <c r="AL1439" i="11"/>
  <c r="AK1439" i="11"/>
  <c r="AM1442" i="11"/>
  <c r="AL1442" i="11"/>
  <c r="AK1442" i="11"/>
  <c r="AM1445" i="11"/>
  <c r="AL1445" i="11"/>
  <c r="AK1445" i="11"/>
  <c r="AM1463" i="11"/>
  <c r="AL1463" i="11"/>
  <c r="AK1463" i="11"/>
  <c r="AM1481" i="11"/>
  <c r="AL1481" i="11"/>
  <c r="AK1481" i="11"/>
  <c r="AL1548" i="11"/>
  <c r="AK1548" i="11"/>
  <c r="AL1584" i="11"/>
  <c r="AK1584" i="11"/>
  <c r="AL1620" i="11"/>
  <c r="AK1620" i="11"/>
  <c r="AM1460" i="11"/>
  <c r="AL1460" i="11"/>
  <c r="AK1460" i="11"/>
  <c r="AK1461" i="11"/>
  <c r="AM1478" i="11"/>
  <c r="AL1478" i="11"/>
  <c r="AK1478" i="11"/>
  <c r="AK1479" i="11"/>
  <c r="AL1578" i="11"/>
  <c r="AK1578" i="11"/>
  <c r="AL1614" i="11"/>
  <c r="AK1614" i="11"/>
  <c r="AL1650" i="11"/>
  <c r="AK1650" i="11"/>
  <c r="AM1259" i="11"/>
  <c r="AM1261" i="11"/>
  <c r="AM1263" i="11"/>
  <c r="AM1265" i="11"/>
  <c r="AM1267" i="11"/>
  <c r="AM1269" i="11"/>
  <c r="AM1271" i="11"/>
  <c r="AM1273" i="11"/>
  <c r="AM1275" i="11"/>
  <c r="AM1277" i="11"/>
  <c r="AM1279" i="11"/>
  <c r="AM1281" i="11"/>
  <c r="AM1283" i="11"/>
  <c r="AM1285" i="11"/>
  <c r="AM1287" i="11"/>
  <c r="AM1289" i="11"/>
  <c r="AM1291" i="11"/>
  <c r="AM1293" i="11"/>
  <c r="AM1295" i="11"/>
  <c r="AM1297" i="11"/>
  <c r="AM1299" i="11"/>
  <c r="AM1301" i="11"/>
  <c r="AM1303" i="11"/>
  <c r="AM1305" i="11"/>
  <c r="AM1307" i="11"/>
  <c r="AM1309" i="11"/>
  <c r="AM1311" i="11"/>
  <c r="AL1312" i="11"/>
  <c r="AK1312" i="11"/>
  <c r="AM1313" i="11"/>
  <c r="AL1314" i="11"/>
  <c r="AK1314" i="11"/>
  <c r="AM1315" i="11"/>
  <c r="AL1316" i="11"/>
  <c r="AK1316" i="11"/>
  <c r="AM1317" i="11"/>
  <c r="AL1318" i="11"/>
  <c r="AK1318" i="11"/>
  <c r="AM1319" i="11"/>
  <c r="AL1320" i="11"/>
  <c r="AK1320" i="11"/>
  <c r="AM1321" i="11"/>
  <c r="AL1322" i="11"/>
  <c r="AK1322" i="11"/>
  <c r="AM1323" i="11"/>
  <c r="AL1324" i="11"/>
  <c r="AK1324" i="11"/>
  <c r="AM1325" i="11"/>
  <c r="AL1326" i="11"/>
  <c r="AK1326" i="11"/>
  <c r="AM1327" i="11"/>
  <c r="AL1328" i="11"/>
  <c r="AK1328" i="11"/>
  <c r="AM1329" i="11"/>
  <c r="AL1330" i="11"/>
  <c r="AK1330" i="11"/>
  <c r="AM1331" i="11"/>
  <c r="AL1332" i="11"/>
  <c r="AK1332" i="11"/>
  <c r="AM1333" i="11"/>
  <c r="AL1334" i="11"/>
  <c r="AK1334" i="11"/>
  <c r="AM1335" i="11"/>
  <c r="AL1336" i="11"/>
  <c r="AK1336" i="11"/>
  <c r="AM1337" i="11"/>
  <c r="AL1338" i="11"/>
  <c r="AK1338" i="11"/>
  <c r="AM1339" i="11"/>
  <c r="AL1340" i="11"/>
  <c r="AK1340" i="11"/>
  <c r="AM1341" i="11"/>
  <c r="AL1342" i="11"/>
  <c r="AK1342" i="11"/>
  <c r="AM1343" i="11"/>
  <c r="AL1344" i="11"/>
  <c r="AK1344" i="11"/>
  <c r="AM1345" i="11"/>
  <c r="AL1346" i="11"/>
  <c r="AK1346" i="11"/>
  <c r="AM1347" i="11"/>
  <c r="AL1348" i="11"/>
  <c r="AK1348" i="11"/>
  <c r="AM1349" i="11"/>
  <c r="AL1350" i="11"/>
  <c r="AK1350" i="11"/>
  <c r="AM1351" i="11"/>
  <c r="AL1352" i="11"/>
  <c r="AK1352" i="11"/>
  <c r="AM1353" i="11"/>
  <c r="AL1354" i="11"/>
  <c r="AK1354" i="11"/>
  <c r="AM1355" i="11"/>
  <c r="AL1356" i="11"/>
  <c r="AK1356" i="11"/>
  <c r="AM1357" i="11"/>
  <c r="AL1358" i="11"/>
  <c r="AK1358" i="11"/>
  <c r="AM1359" i="11"/>
  <c r="AL1360" i="11"/>
  <c r="AK1360" i="11"/>
  <c r="AM1361" i="11"/>
  <c r="AL1362" i="11"/>
  <c r="AK1362" i="11"/>
  <c r="AM1363" i="11"/>
  <c r="AL1364" i="11"/>
  <c r="AK1364" i="11"/>
  <c r="AM1365" i="11"/>
  <c r="AL1366" i="11"/>
  <c r="AK1366" i="11"/>
  <c r="AM1367" i="11"/>
  <c r="AL1368" i="11"/>
  <c r="AK1368" i="11"/>
  <c r="AM1369" i="11"/>
  <c r="AL1370" i="11"/>
  <c r="AK1370" i="11"/>
  <c r="AM1371" i="11"/>
  <c r="AL1372" i="11"/>
  <c r="AK1372" i="11"/>
  <c r="AM1373" i="11"/>
  <c r="AL1374" i="11"/>
  <c r="AK1374" i="11"/>
  <c r="AM1375" i="11"/>
  <c r="AL1376" i="11"/>
  <c r="AK1376" i="11"/>
  <c r="AM1377" i="11"/>
  <c r="AL1378" i="11"/>
  <c r="AK1378" i="11"/>
  <c r="AM1379" i="11"/>
  <c r="AL1380" i="11"/>
  <c r="AK1380" i="11"/>
  <c r="AM1381" i="11"/>
  <c r="AL1382" i="11"/>
  <c r="AK1382" i="11"/>
  <c r="AM1383" i="11"/>
  <c r="AL1384" i="11"/>
  <c r="AK1384" i="11"/>
  <c r="AM1385" i="11"/>
  <c r="AL1386" i="11"/>
  <c r="AK1386" i="11"/>
  <c r="AM1387" i="11"/>
  <c r="AL1388" i="11"/>
  <c r="AK1388" i="11"/>
  <c r="AM1389" i="11"/>
  <c r="AL1390" i="11"/>
  <c r="AK1390" i="11"/>
  <c r="AM1391" i="11"/>
  <c r="AM1393" i="11"/>
  <c r="AM1395" i="11"/>
  <c r="AM1398" i="11"/>
  <c r="AM1401" i="11"/>
  <c r="AM1404" i="11"/>
  <c r="AM1407" i="11"/>
  <c r="AM1410" i="11"/>
  <c r="AM1413" i="11"/>
  <c r="AM1416" i="11"/>
  <c r="AM1419" i="11"/>
  <c r="AM1422" i="11"/>
  <c r="AM1425" i="11"/>
  <c r="AM1428" i="11"/>
  <c r="AM1431" i="11"/>
  <c r="AM1434" i="11"/>
  <c r="AM1437" i="11"/>
  <c r="AM1440" i="11"/>
  <c r="AM1443" i="11"/>
  <c r="AM1457" i="11"/>
  <c r="AL1457" i="11"/>
  <c r="AK1457" i="11"/>
  <c r="AM1475" i="11"/>
  <c r="AL1475" i="11"/>
  <c r="AK1475" i="11"/>
  <c r="AM1493" i="11"/>
  <c r="AL1493" i="11"/>
  <c r="AK1493" i="11"/>
  <c r="AM1496" i="11"/>
  <c r="AM1499" i="11"/>
  <c r="AM1502" i="11"/>
  <c r="AM1505" i="11"/>
  <c r="AL1509" i="11"/>
  <c r="AL1515" i="11"/>
  <c r="AL1521" i="11"/>
  <c r="AL1540" i="11"/>
  <c r="AK1540" i="11"/>
  <c r="AL1572" i="11"/>
  <c r="AK1572" i="11"/>
  <c r="AL1608" i="11"/>
  <c r="AK1608" i="11"/>
  <c r="AL1644" i="11"/>
  <c r="AK1644" i="11"/>
  <c r="AM1399" i="11"/>
  <c r="AM1402" i="11"/>
  <c r="AM1405" i="11"/>
  <c r="AM1408" i="11"/>
  <c r="AM1411" i="11"/>
  <c r="AM1414" i="11"/>
  <c r="AM1417" i="11"/>
  <c r="AM1420" i="11"/>
  <c r="AM1423" i="11"/>
  <c r="AM1426" i="11"/>
  <c r="AM1429" i="11"/>
  <c r="AM1432" i="11"/>
  <c r="AM1435" i="11"/>
  <c r="AM1438" i="11"/>
  <c r="AM1441" i="11"/>
  <c r="AM1444" i="11"/>
  <c r="AM1447" i="11"/>
  <c r="AM1450" i="11"/>
  <c r="AM1453" i="11"/>
  <c r="AM1456" i="11"/>
  <c r="AM1459" i="11"/>
  <c r="AM1462" i="11"/>
  <c r="AM1465" i="11"/>
  <c r="AM1468" i="11"/>
  <c r="AM1471" i="11"/>
  <c r="AM1474" i="11"/>
  <c r="AM1477" i="11"/>
  <c r="AM1480" i="11"/>
  <c r="AM1483" i="11"/>
  <c r="AM1486" i="11"/>
  <c r="AM1489" i="11"/>
  <c r="AM1492" i="11"/>
  <c r="AM1495" i="11"/>
  <c r="AM1498" i="11"/>
  <c r="AM1501" i="11"/>
  <c r="AM1504" i="11"/>
  <c r="AM1507" i="11"/>
  <c r="AL1524" i="11"/>
  <c r="AK1524" i="11"/>
  <c r="AM1528" i="11"/>
  <c r="AT1535" i="11"/>
  <c r="AT1541" i="11"/>
  <c r="AM1541" i="11"/>
  <c r="AM1547" i="11"/>
  <c r="AK1547" i="11"/>
  <c r="AM1776" i="11"/>
  <c r="AL1776" i="11"/>
  <c r="AK1776" i="11"/>
  <c r="AL1496" i="11"/>
  <c r="AL1499" i="11"/>
  <c r="AL1502" i="11"/>
  <c r="AL1505" i="11"/>
  <c r="AL1508" i="11"/>
  <c r="AM1509" i="11"/>
  <c r="AL1510" i="11"/>
  <c r="AN1510" i="11" s="1"/>
  <c r="H1510" i="11" s="1"/>
  <c r="AM1511" i="11"/>
  <c r="AL1512" i="11"/>
  <c r="AM1513" i="11"/>
  <c r="AL1514" i="11"/>
  <c r="AM1515" i="11"/>
  <c r="AL1516" i="11"/>
  <c r="AM1517" i="11"/>
  <c r="AL1518" i="11"/>
  <c r="AM1519" i="11"/>
  <c r="AL1520" i="11"/>
  <c r="AM1521" i="11"/>
  <c r="AL1522" i="11"/>
  <c r="AK1532" i="11"/>
  <c r="AM1534" i="11"/>
  <c r="AM1540" i="11"/>
  <c r="AM1446" i="11"/>
  <c r="AM1449" i="11"/>
  <c r="AM1452" i="11"/>
  <c r="AM1455" i="11"/>
  <c r="AM1458" i="11"/>
  <c r="AM1461" i="11"/>
  <c r="AM1464" i="11"/>
  <c r="AM1467" i="11"/>
  <c r="AM1470" i="11"/>
  <c r="AM1473" i="11"/>
  <c r="AM1476" i="11"/>
  <c r="AM1479" i="11"/>
  <c r="AM1482" i="11"/>
  <c r="AM1485" i="11"/>
  <c r="AM1488" i="11"/>
  <c r="AM1491" i="11"/>
  <c r="AM1494" i="11"/>
  <c r="AM1497" i="11"/>
  <c r="AM1500" i="11"/>
  <c r="AM1503" i="11"/>
  <c r="AM1506" i="11"/>
  <c r="AL1530" i="11"/>
  <c r="AK1530" i="11"/>
  <c r="AL1399" i="11"/>
  <c r="AL1402" i="11"/>
  <c r="AL1405" i="11"/>
  <c r="AL1408" i="11"/>
  <c r="AL1411" i="11"/>
  <c r="AL1414" i="11"/>
  <c r="AL1417" i="11"/>
  <c r="AL1420" i="11"/>
  <c r="AL1423" i="11"/>
  <c r="AL1426" i="11"/>
  <c r="AL1429" i="11"/>
  <c r="AL1432" i="11"/>
  <c r="AL1435" i="11"/>
  <c r="AL1438" i="11"/>
  <c r="AL1441" i="11"/>
  <c r="AN1441" i="11" s="1"/>
  <c r="H1441" i="11" s="1"/>
  <c r="AL1444" i="11"/>
  <c r="AL1447" i="11"/>
  <c r="AL1450" i="11"/>
  <c r="AL1453" i="11"/>
  <c r="AL1456" i="11"/>
  <c r="AN1456" i="11" s="1"/>
  <c r="H1456" i="11" s="1"/>
  <c r="AL1459" i="11"/>
  <c r="AL1462" i="11"/>
  <c r="AL1465" i="11"/>
  <c r="AL1468" i="11"/>
  <c r="AL1471" i="11"/>
  <c r="AL1474" i="11"/>
  <c r="AL1477" i="11"/>
  <c r="AN1477" i="11" s="1"/>
  <c r="H1477" i="11" s="1"/>
  <c r="AL1480" i="11"/>
  <c r="AL1483" i="11"/>
  <c r="AL1486" i="11"/>
  <c r="AL1489" i="11"/>
  <c r="AL1492" i="11"/>
  <c r="AL1536" i="11"/>
  <c r="AK1536" i="11"/>
  <c r="AK1652" i="11"/>
  <c r="AM1652" i="11"/>
  <c r="AL1652" i="11"/>
  <c r="AL1527" i="11"/>
  <c r="AL1533" i="11"/>
  <c r="AL1539" i="11"/>
  <c r="AL1546" i="11"/>
  <c r="AM1653" i="11"/>
  <c r="AL1654" i="11"/>
  <c r="AL1663" i="11"/>
  <c r="AL1672" i="11"/>
  <c r="AM1715" i="11"/>
  <c r="AK1724" i="11"/>
  <c r="AL1724" i="11"/>
  <c r="AL1733" i="11"/>
  <c r="AK1733" i="11"/>
  <c r="AL1742" i="11"/>
  <c r="AK1742" i="11"/>
  <c r="AL1751" i="11"/>
  <c r="AK1751" i="11"/>
  <c r="AM1767" i="11"/>
  <c r="AK1767" i="11"/>
  <c r="AM1795" i="11"/>
  <c r="AL1795" i="11"/>
  <c r="AM1796" i="11"/>
  <c r="AL1796" i="11"/>
  <c r="AL1526" i="11"/>
  <c r="AL1532" i="11"/>
  <c r="AL1538" i="11"/>
  <c r="AN1538" i="11" s="1"/>
  <c r="H1538" i="11" s="1"/>
  <c r="AL1542" i="11"/>
  <c r="AM1543" i="11"/>
  <c r="AL1544" i="11"/>
  <c r="AM1545" i="11"/>
  <c r="AK1546" i="11"/>
  <c r="AM1548" i="11"/>
  <c r="AM1550" i="11"/>
  <c r="AM1552" i="11"/>
  <c r="AM1554" i="11"/>
  <c r="AM1556" i="11"/>
  <c r="AM1558" i="11"/>
  <c r="AM1560" i="11"/>
  <c r="AM1562" i="11"/>
  <c r="AM1564" i="11"/>
  <c r="AM1566" i="11"/>
  <c r="AM1568" i="11"/>
  <c r="AM1570" i="11"/>
  <c r="AM1572" i="11"/>
  <c r="AM1574" i="11"/>
  <c r="AM1576" i="11"/>
  <c r="AM1578" i="11"/>
  <c r="AM1580" i="11"/>
  <c r="AM1582" i="11"/>
  <c r="AM1584" i="11"/>
  <c r="AM1586" i="11"/>
  <c r="AM1588" i="11"/>
  <c r="AM1590" i="11"/>
  <c r="AM1592" i="11"/>
  <c r="AM1594" i="11"/>
  <c r="AM1596" i="11"/>
  <c r="AM1598" i="11"/>
  <c r="AM1600" i="11"/>
  <c r="AM1602" i="11"/>
  <c r="AM1604" i="11"/>
  <c r="AM1606" i="11"/>
  <c r="AM1608" i="11"/>
  <c r="AM1610" i="11"/>
  <c r="AM1612" i="11"/>
  <c r="AM1614" i="11"/>
  <c r="AM1616" i="11"/>
  <c r="AM1618" i="11"/>
  <c r="AM1620" i="11"/>
  <c r="AM1622" i="11"/>
  <c r="AM1624" i="11"/>
  <c r="AM1626" i="11"/>
  <c r="AM1628" i="11"/>
  <c r="AM1630" i="11"/>
  <c r="AN1630" i="11" s="1"/>
  <c r="H1630" i="11" s="1"/>
  <c r="AM1632" i="11"/>
  <c r="AM1634" i="11"/>
  <c r="AM1636" i="11"/>
  <c r="AM1638" i="11"/>
  <c r="AM1640" i="11"/>
  <c r="AM1642" i="11"/>
  <c r="AM1644" i="11"/>
  <c r="AM1646" i="11"/>
  <c r="AM1648" i="11"/>
  <c r="AM1650" i="11"/>
  <c r="AT1658" i="11"/>
  <c r="AL1658" i="11"/>
  <c r="AT1667" i="11"/>
  <c r="AL1667" i="11"/>
  <c r="AT1676" i="11"/>
  <c r="AL1676" i="11"/>
  <c r="AM1748" i="11"/>
  <c r="AM1758" i="11"/>
  <c r="AK1758" i="11"/>
  <c r="AL1525" i="11"/>
  <c r="AL1531" i="11"/>
  <c r="AN1531" i="11" s="1"/>
  <c r="H1531" i="11" s="1"/>
  <c r="AL1537" i="11"/>
  <c r="AL1547" i="11"/>
  <c r="AL1549" i="11"/>
  <c r="AL1551" i="11"/>
  <c r="AL1553" i="11"/>
  <c r="AL1555" i="11"/>
  <c r="AL1557" i="11"/>
  <c r="AL1559" i="11"/>
  <c r="AL1561" i="11"/>
  <c r="AL1563" i="11"/>
  <c r="AL1565" i="11"/>
  <c r="AL1567" i="11"/>
  <c r="AL1569" i="11"/>
  <c r="AL1571" i="11"/>
  <c r="AL1573" i="11"/>
  <c r="AL1575" i="11"/>
  <c r="AL1577" i="11"/>
  <c r="AL1579" i="11"/>
  <c r="AL1581" i="11"/>
  <c r="AL1583" i="11"/>
  <c r="AL1585" i="11"/>
  <c r="AL1587" i="11"/>
  <c r="AL1589" i="11"/>
  <c r="AL1591" i="11"/>
  <c r="AL1593" i="11"/>
  <c r="AL1595" i="11"/>
  <c r="AL1597" i="11"/>
  <c r="AL1599" i="11"/>
  <c r="AL1601" i="11"/>
  <c r="AL1603" i="11"/>
  <c r="AL1605" i="11"/>
  <c r="AL1607" i="11"/>
  <c r="AL1609" i="11"/>
  <c r="AL1611" i="11"/>
  <c r="AL1613" i="11"/>
  <c r="AL1615" i="11"/>
  <c r="AL1617" i="11"/>
  <c r="AL1619" i="11"/>
  <c r="AL1621" i="11"/>
  <c r="AL1623" i="11"/>
  <c r="AL1625" i="11"/>
  <c r="AL1627" i="11"/>
  <c r="AL1629" i="11"/>
  <c r="AL1631" i="11"/>
  <c r="AL1633" i="11"/>
  <c r="AL1635" i="11"/>
  <c r="AL1637" i="11"/>
  <c r="AL1639" i="11"/>
  <c r="AL1641" i="11"/>
  <c r="AL1643" i="11"/>
  <c r="AL1645" i="11"/>
  <c r="AL1647" i="11"/>
  <c r="AL1649" i="11"/>
  <c r="AK1654" i="11"/>
  <c r="AM1662" i="11"/>
  <c r="AL1662" i="11"/>
  <c r="AK1663" i="11"/>
  <c r="AN1663" i="11" s="1"/>
  <c r="H1663" i="11" s="1"/>
  <c r="AM1671" i="11"/>
  <c r="AL1671" i="11"/>
  <c r="AK1672" i="11"/>
  <c r="AL1727" i="11"/>
  <c r="AK1727" i="11"/>
  <c r="AL1736" i="11"/>
  <c r="AK1736" i="11"/>
  <c r="AL1745" i="11"/>
  <c r="AK1745" i="11"/>
  <c r="AL1754" i="11"/>
  <c r="AK1754" i="11"/>
  <c r="AL1715" i="11"/>
  <c r="AK1715" i="11"/>
  <c r="AM1751" i="11"/>
  <c r="AL1767" i="11"/>
  <c r="AL1523" i="11"/>
  <c r="AK1527" i="11"/>
  <c r="AL1529" i="11"/>
  <c r="AK1533" i="11"/>
  <c r="AL1535" i="11"/>
  <c r="AK1539" i="11"/>
  <c r="AL1541" i="11"/>
  <c r="AM1542" i="11"/>
  <c r="AK1543" i="11"/>
  <c r="AL1543" i="11"/>
  <c r="AM1544" i="11"/>
  <c r="AK1545" i="11"/>
  <c r="AL1545" i="11"/>
  <c r="AM1549" i="11"/>
  <c r="AM1551" i="11"/>
  <c r="AM1553" i="11"/>
  <c r="AM1555" i="11"/>
  <c r="AM1557" i="11"/>
  <c r="AM1559" i="11"/>
  <c r="AM1561" i="11"/>
  <c r="AM1563" i="11"/>
  <c r="AM1565" i="11"/>
  <c r="AM1567" i="11"/>
  <c r="AM1569" i="11"/>
  <c r="AM1571" i="11"/>
  <c r="AM1573" i="11"/>
  <c r="AM1575" i="11"/>
  <c r="AM1577" i="11"/>
  <c r="AM1579" i="11"/>
  <c r="AM1581" i="11"/>
  <c r="AM1583" i="11"/>
  <c r="AM1585" i="11"/>
  <c r="AM1587" i="11"/>
  <c r="AM1589" i="11"/>
  <c r="AM1591" i="11"/>
  <c r="AM1593" i="11"/>
  <c r="AM1595" i="11"/>
  <c r="AM1597" i="11"/>
  <c r="AM1599" i="11"/>
  <c r="AM1601" i="11"/>
  <c r="AM1603" i="11"/>
  <c r="AM1605" i="11"/>
  <c r="AM1607" i="11"/>
  <c r="AM1609" i="11"/>
  <c r="AM1611" i="11"/>
  <c r="AM1613" i="11"/>
  <c r="AM1615" i="11"/>
  <c r="AM1617" i="11"/>
  <c r="AM1619" i="11"/>
  <c r="AM1621" i="11"/>
  <c r="AM1623" i="11"/>
  <c r="AM1625" i="11"/>
  <c r="AM1627" i="11"/>
  <c r="AM1629" i="11"/>
  <c r="AM1631" i="11"/>
  <c r="AM1633" i="11"/>
  <c r="AM1635" i="11"/>
  <c r="AM1637" i="11"/>
  <c r="AM1639" i="11"/>
  <c r="AM1641" i="11"/>
  <c r="AM1643" i="11"/>
  <c r="AM1645" i="11"/>
  <c r="AM1647" i="11"/>
  <c r="AM1649" i="11"/>
  <c r="AK1661" i="11"/>
  <c r="AK1670" i="11"/>
  <c r="AL1730" i="11"/>
  <c r="AK1730" i="11"/>
  <c r="AL1739" i="11"/>
  <c r="AK1739" i="11"/>
  <c r="AL1748" i="11"/>
  <c r="AK1748" i="11"/>
  <c r="AM1656" i="11"/>
  <c r="AL1656" i="11"/>
  <c r="AM1665" i="11"/>
  <c r="AL1665" i="11"/>
  <c r="AM1674" i="11"/>
  <c r="AL1674" i="11"/>
  <c r="AM1678" i="11"/>
  <c r="AM1681" i="11"/>
  <c r="AM1684" i="11"/>
  <c r="AN1684" i="11" s="1"/>
  <c r="H1684" i="11" s="1"/>
  <c r="AM1687" i="11"/>
  <c r="AN1687" i="11" s="1"/>
  <c r="H1687" i="11" s="1"/>
  <c r="AM1690" i="11"/>
  <c r="AM1693" i="11"/>
  <c r="AM1696" i="11"/>
  <c r="AM1699" i="11"/>
  <c r="AM1702" i="11"/>
  <c r="AM1705" i="11"/>
  <c r="AM1708" i="11"/>
  <c r="AM1711" i="11"/>
  <c r="AM1714" i="11"/>
  <c r="AM1658" i="11"/>
  <c r="AM1660" i="11"/>
  <c r="AM1667" i="11"/>
  <c r="AM1669" i="11"/>
  <c r="AM1676" i="11"/>
  <c r="AT1679" i="11"/>
  <c r="AL1679" i="11"/>
  <c r="AT1682" i="11"/>
  <c r="AL1682" i="11"/>
  <c r="AT1685" i="11"/>
  <c r="AL1685" i="11"/>
  <c r="AT1688" i="11"/>
  <c r="AL1688" i="11"/>
  <c r="AT1691" i="11"/>
  <c r="AL1691" i="11"/>
  <c r="AT1694" i="11"/>
  <c r="AL1694" i="11"/>
  <c r="AT1697" i="11"/>
  <c r="AL1697" i="11"/>
  <c r="AT1700" i="11"/>
  <c r="AL1700" i="11"/>
  <c r="AT1703" i="11"/>
  <c r="AL1703" i="11"/>
  <c r="AK1704" i="11"/>
  <c r="AT1706" i="11"/>
  <c r="AL1706" i="11"/>
  <c r="AK1707" i="11"/>
  <c r="AT1709" i="11"/>
  <c r="AL1709" i="11"/>
  <c r="AK1710" i="11"/>
  <c r="AT1712" i="11"/>
  <c r="AL1712" i="11"/>
  <c r="AK1713" i="11"/>
  <c r="AM1655" i="11"/>
  <c r="AM1657" i="11"/>
  <c r="AM1664" i="11"/>
  <c r="AM1666" i="11"/>
  <c r="AM1673" i="11"/>
  <c r="AM1675" i="11"/>
  <c r="AM1760" i="11"/>
  <c r="AK1760" i="11"/>
  <c r="AM1769" i="11"/>
  <c r="AK1769" i="11"/>
  <c r="AM1778" i="11"/>
  <c r="AL1778" i="11"/>
  <c r="AK1778" i="11"/>
  <c r="AK1799" i="11"/>
  <c r="AL1799" i="11"/>
  <c r="AM1659" i="11"/>
  <c r="AL1659" i="11"/>
  <c r="AM1668" i="11"/>
  <c r="AL1668" i="11"/>
  <c r="AM1677" i="11"/>
  <c r="AL1677" i="11"/>
  <c r="AM1680" i="11"/>
  <c r="AL1680" i="11"/>
  <c r="AK1680" i="11"/>
  <c r="AM1683" i="11"/>
  <c r="AL1683" i="11"/>
  <c r="AK1683" i="11"/>
  <c r="AM1686" i="11"/>
  <c r="AL1686" i="11"/>
  <c r="AK1686" i="11"/>
  <c r="AM1689" i="11"/>
  <c r="AL1689" i="11"/>
  <c r="AK1689" i="11"/>
  <c r="AM1692" i="11"/>
  <c r="AL1692" i="11"/>
  <c r="AK1692" i="11"/>
  <c r="AM1695" i="11"/>
  <c r="AL1695" i="11"/>
  <c r="AK1695" i="11"/>
  <c r="AM1698" i="11"/>
  <c r="AL1698" i="11"/>
  <c r="AK1698" i="11"/>
  <c r="AM1701" i="11"/>
  <c r="AL1701" i="11"/>
  <c r="AK1701" i="11"/>
  <c r="AM1704" i="11"/>
  <c r="AL1704" i="11"/>
  <c r="AM1707" i="11"/>
  <c r="AL1707" i="11"/>
  <c r="AM1710" i="11"/>
  <c r="AL1710" i="11"/>
  <c r="AM1713" i="11"/>
  <c r="AL1713" i="11"/>
  <c r="AM1782" i="11"/>
  <c r="AT1782" i="11"/>
  <c r="AT1812" i="11"/>
  <c r="AL1812" i="11"/>
  <c r="AM1679" i="11"/>
  <c r="AM1682" i="11"/>
  <c r="AM1685" i="11"/>
  <c r="AM1688" i="11"/>
  <c r="AM1691" i="11"/>
  <c r="AM1694" i="11"/>
  <c r="AM1697" i="11"/>
  <c r="AM1700" i="11"/>
  <c r="AM1703" i="11"/>
  <c r="AM1706" i="11"/>
  <c r="AM1709" i="11"/>
  <c r="AM1712" i="11"/>
  <c r="AM1717" i="11"/>
  <c r="AL1717" i="11"/>
  <c r="AK1718" i="11"/>
  <c r="AM1721" i="11"/>
  <c r="AK1722" i="11"/>
  <c r="AM1726" i="11"/>
  <c r="AM1729" i="11"/>
  <c r="AM1732" i="11"/>
  <c r="AM1735" i="11"/>
  <c r="AM1738" i="11"/>
  <c r="AM1741" i="11"/>
  <c r="AM1744" i="11"/>
  <c r="AM1747" i="11"/>
  <c r="AM1750" i="11"/>
  <c r="AM1753" i="11"/>
  <c r="AM1761" i="11"/>
  <c r="AL1763" i="11"/>
  <c r="AM1770" i="11"/>
  <c r="AL1772" i="11"/>
  <c r="AT1810" i="11"/>
  <c r="AL1810" i="11"/>
  <c r="AT1818" i="11"/>
  <c r="AL1818" i="11"/>
  <c r="AK1889" i="11"/>
  <c r="AL1889" i="11"/>
  <c r="AM1998" i="11"/>
  <c r="AL1998" i="11"/>
  <c r="AK1998" i="11"/>
  <c r="AM1719" i="11"/>
  <c r="AL1725" i="11"/>
  <c r="AL1728" i="11"/>
  <c r="AL1731" i="11"/>
  <c r="AL1734" i="11"/>
  <c r="AL1737" i="11"/>
  <c r="AL1740" i="11"/>
  <c r="AL1743" i="11"/>
  <c r="AL1746" i="11"/>
  <c r="AL1749" i="11"/>
  <c r="AL1752" i="11"/>
  <c r="AL1755" i="11"/>
  <c r="AM1757" i="11"/>
  <c r="AK1757" i="11"/>
  <c r="AL1764" i="11"/>
  <c r="AM1766" i="11"/>
  <c r="AK1766" i="11"/>
  <c r="AL1773" i="11"/>
  <c r="AM1775" i="11"/>
  <c r="AK1775" i="11"/>
  <c r="AM1801" i="11"/>
  <c r="AL1801" i="11"/>
  <c r="AM1802" i="11"/>
  <c r="AL1802" i="11"/>
  <c r="AK1805" i="11"/>
  <c r="AL1805" i="11"/>
  <c r="AM1889" i="11"/>
  <c r="AM1716" i="11"/>
  <c r="AM1718" i="11"/>
  <c r="AM1722" i="11"/>
  <c r="AL1726" i="11"/>
  <c r="AL1729" i="11"/>
  <c r="AL1732" i="11"/>
  <c r="AL1735" i="11"/>
  <c r="AL1738" i="11"/>
  <c r="AL1741" i="11"/>
  <c r="AL1744" i="11"/>
  <c r="AL1747" i="11"/>
  <c r="AL1750" i="11"/>
  <c r="AL1753" i="11"/>
  <c r="AL1761" i="11"/>
  <c r="AM1763" i="11"/>
  <c r="AK1763" i="11"/>
  <c r="AL1770" i="11"/>
  <c r="AM1772" i="11"/>
  <c r="AK1772" i="11"/>
  <c r="AM1789" i="11"/>
  <c r="AL1789" i="11"/>
  <c r="AM1790" i="11"/>
  <c r="AL1790" i="11"/>
  <c r="AK1793" i="11"/>
  <c r="AL1793" i="11"/>
  <c r="AM1833" i="11"/>
  <c r="AL1833" i="11"/>
  <c r="AM1725" i="11"/>
  <c r="AM1728" i="11"/>
  <c r="AM1731" i="11"/>
  <c r="AM1734" i="11"/>
  <c r="AM1737" i="11"/>
  <c r="AM1740" i="11"/>
  <c r="AM1743" i="11"/>
  <c r="AM1746" i="11"/>
  <c r="AM1749" i="11"/>
  <c r="AM1752" i="11"/>
  <c r="AM1755" i="11"/>
  <c r="AM1764" i="11"/>
  <c r="AM1773" i="11"/>
  <c r="AM1783" i="11"/>
  <c r="AL1783" i="11"/>
  <c r="AM1784" i="11"/>
  <c r="AL1784" i="11"/>
  <c r="AK1787" i="11"/>
  <c r="AL1787" i="11"/>
  <c r="AT1806" i="11"/>
  <c r="AM1806" i="11"/>
  <c r="AT1816" i="11"/>
  <c r="AL1816" i="11"/>
  <c r="AM1720" i="11"/>
  <c r="AM1723" i="11"/>
  <c r="AL1756" i="11"/>
  <c r="AL1759" i="11"/>
  <c r="AL1762" i="11"/>
  <c r="AL1765" i="11"/>
  <c r="AL1768" i="11"/>
  <c r="AL1771" i="11"/>
  <c r="AL1774" i="11"/>
  <c r="AM1779" i="11"/>
  <c r="AT1808" i="11"/>
  <c r="AL1808" i="11"/>
  <c r="AT1814" i="11"/>
  <c r="AL1814" i="11"/>
  <c r="AT1820" i="11"/>
  <c r="AL1820" i="11"/>
  <c r="AM1825" i="11"/>
  <c r="AL1825" i="11"/>
  <c r="AK1831" i="11"/>
  <c r="AL1831" i="11"/>
  <c r="AK1844" i="11"/>
  <c r="AM1844" i="11"/>
  <c r="AL1844" i="11"/>
  <c r="AK1847" i="11"/>
  <c r="AL1847" i="11"/>
  <c r="AK1850" i="11"/>
  <c r="AL1850" i="11"/>
  <c r="AL1927" i="11"/>
  <c r="AM1927" i="11"/>
  <c r="AL1939" i="11"/>
  <c r="AM1939" i="11"/>
  <c r="AL1953" i="11"/>
  <c r="AK1953" i="11"/>
  <c r="AT1836" i="11"/>
  <c r="AL1836" i="11"/>
  <c r="AL1720" i="11"/>
  <c r="AL1723" i="11"/>
  <c r="AM1756" i="11"/>
  <c r="AM1759" i="11"/>
  <c r="AM1762" i="11"/>
  <c r="AM1765" i="11"/>
  <c r="AM1768" i="11"/>
  <c r="AM1771" i="11"/>
  <c r="AM1774" i="11"/>
  <c r="AM1777" i="11"/>
  <c r="AL1777" i="11"/>
  <c r="AK1782" i="11"/>
  <c r="AL1782" i="11"/>
  <c r="AM1785" i="11"/>
  <c r="AK1788" i="11"/>
  <c r="AM1788" i="11"/>
  <c r="AL1788" i="11"/>
  <c r="AM1791" i="11"/>
  <c r="AK1794" i="11"/>
  <c r="AM1794" i="11"/>
  <c r="AL1794" i="11"/>
  <c r="AM1797" i="11"/>
  <c r="AK1800" i="11"/>
  <c r="AM1800" i="11"/>
  <c r="AL1800" i="11"/>
  <c r="AM1803" i="11"/>
  <c r="AM1822" i="11"/>
  <c r="AL1822" i="11"/>
  <c r="AK1807" i="11"/>
  <c r="AM1808" i="11"/>
  <c r="AK1809" i="11"/>
  <c r="AM1810" i="11"/>
  <c r="AK1811" i="11"/>
  <c r="AM1812" i="11"/>
  <c r="AK1813" i="11"/>
  <c r="AM1814" i="11"/>
  <c r="AK1815" i="11"/>
  <c r="AM1816" i="11"/>
  <c r="AK1817" i="11"/>
  <c r="AM1818" i="11"/>
  <c r="AK1819" i="11"/>
  <c r="AM1820" i="11"/>
  <c r="AM1823" i="11"/>
  <c r="AM1826" i="11"/>
  <c r="AM1829" i="11"/>
  <c r="AL1830" i="11"/>
  <c r="AK1832" i="11"/>
  <c r="AM1832" i="11"/>
  <c r="AL1832" i="11"/>
  <c r="AK1853" i="11"/>
  <c r="AL1853" i="11"/>
  <c r="AK1896" i="11"/>
  <c r="AM1896" i="11"/>
  <c r="AL1896" i="11"/>
  <c r="AL1935" i="11"/>
  <c r="AM1935" i="11"/>
  <c r="AK1779" i="11"/>
  <c r="AK1822" i="11"/>
  <c r="AK1825" i="11"/>
  <c r="AK1837" i="11"/>
  <c r="AL1837" i="11"/>
  <c r="AM1845" i="11"/>
  <c r="AL1845" i="11"/>
  <c r="AM1848" i="11"/>
  <c r="AL1848" i="11"/>
  <c r="AM1885" i="11"/>
  <c r="AL1885" i="11"/>
  <c r="AK1902" i="11"/>
  <c r="AM1902" i="11"/>
  <c r="AL1902" i="11"/>
  <c r="AK1784" i="11"/>
  <c r="AK1790" i="11"/>
  <c r="AK1796" i="11"/>
  <c r="AK1802" i="11"/>
  <c r="AL1806" i="11"/>
  <c r="AM1821" i="11"/>
  <c r="AM1824" i="11"/>
  <c r="AM1827" i="11"/>
  <c r="AN1827" i="11" s="1"/>
  <c r="H1827" i="11" s="1"/>
  <c r="AM1839" i="11"/>
  <c r="AK1843" i="11"/>
  <c r="AL1843" i="11"/>
  <c r="AM1891" i="11"/>
  <c r="AL1891" i="11"/>
  <c r="AL1931" i="11"/>
  <c r="AM1931" i="11"/>
  <c r="AL1943" i="11"/>
  <c r="AM1943" i="11"/>
  <c r="AK1946" i="11"/>
  <c r="AL1946" i="11"/>
  <c r="AK1783" i="11"/>
  <c r="AK1789" i="11"/>
  <c r="AK1795" i="11"/>
  <c r="AK1801" i="11"/>
  <c r="AM1807" i="11"/>
  <c r="AM1809" i="11"/>
  <c r="AM1811" i="11"/>
  <c r="AM1813" i="11"/>
  <c r="AM1815" i="11"/>
  <c r="AM1817" i="11"/>
  <c r="AM1819" i="11"/>
  <c r="AM1835" i="11"/>
  <c r="AK1838" i="11"/>
  <c r="AM1838" i="11"/>
  <c r="AL1838" i="11"/>
  <c r="AM1846" i="11"/>
  <c r="AM1849" i="11"/>
  <c r="AK1883" i="11"/>
  <c r="AL1883" i="11"/>
  <c r="AL1964" i="11"/>
  <c r="AK1964" i="11"/>
  <c r="AK1830" i="11"/>
  <c r="AK1836" i="11"/>
  <c r="AK1842" i="11"/>
  <c r="AK1846" i="11"/>
  <c r="AK1849" i="11"/>
  <c r="AK1890" i="11"/>
  <c r="AM1890" i="11"/>
  <c r="AL1890" i="11"/>
  <c r="AM1893" i="11"/>
  <c r="AL1904" i="11"/>
  <c r="AK1913" i="11"/>
  <c r="AL1913" i="11"/>
  <c r="AK1916" i="11"/>
  <c r="AL1916" i="11"/>
  <c r="AK1919" i="11"/>
  <c r="AL1919" i="11"/>
  <c r="AK1922" i="11"/>
  <c r="AL1922" i="11"/>
  <c r="AM1925" i="11"/>
  <c r="AM1929" i="11"/>
  <c r="AM1933" i="11"/>
  <c r="AM1937" i="11"/>
  <c r="AM1941" i="11"/>
  <c r="AM1945" i="11"/>
  <c r="AK1884" i="11"/>
  <c r="AM1884" i="11"/>
  <c r="AL1884" i="11"/>
  <c r="AK1907" i="11"/>
  <c r="AL1907" i="11"/>
  <c r="AM1909" i="11"/>
  <c r="AL1909" i="11"/>
  <c r="AK1949" i="11"/>
  <c r="AL1949" i="11"/>
  <c r="AL1958" i="11"/>
  <c r="AK1958" i="11"/>
  <c r="AK1828" i="11"/>
  <c r="AK1834" i="11"/>
  <c r="AK1840" i="11"/>
  <c r="AK1845" i="11"/>
  <c r="AK1848" i="11"/>
  <c r="AL1892" i="11"/>
  <c r="AK1901" i="11"/>
  <c r="AL1901" i="11"/>
  <c r="AM1903" i="11"/>
  <c r="AL1903" i="11"/>
  <c r="AM1926" i="11"/>
  <c r="AM1930" i="11"/>
  <c r="AM1934" i="11"/>
  <c r="AM1988" i="11"/>
  <c r="AL1988" i="11"/>
  <c r="AK1833" i="11"/>
  <c r="AK1839" i="11"/>
  <c r="AL1886" i="11"/>
  <c r="AK1895" i="11"/>
  <c r="AL1895" i="11"/>
  <c r="AM1897" i="11"/>
  <c r="AL1897" i="11"/>
  <c r="AK1908" i="11"/>
  <c r="AM1908" i="11"/>
  <c r="AL1908" i="11"/>
  <c r="AM1911" i="11"/>
  <c r="AM1986" i="11"/>
  <c r="AL1986" i="11"/>
  <c r="AK1888" i="11"/>
  <c r="AK1894" i="11"/>
  <c r="AK1900" i="11"/>
  <c r="AK1906" i="11"/>
  <c r="AN1906" i="11" s="1"/>
  <c r="H1906" i="11" s="1"/>
  <c r="AK1912" i="11"/>
  <c r="AK1915" i="11"/>
  <c r="AK1918" i="11"/>
  <c r="AK1921" i="11"/>
  <c r="AK1924" i="11"/>
  <c r="AN1924" i="11" s="1"/>
  <c r="H1924" i="11" s="1"/>
  <c r="AL1926" i="11"/>
  <c r="AK1926" i="11"/>
  <c r="AL1928" i="11"/>
  <c r="AK1928" i="11"/>
  <c r="AL1930" i="11"/>
  <c r="AK1930" i="11"/>
  <c r="AL1932" i="11"/>
  <c r="AK1932" i="11"/>
  <c r="AL1934" i="11"/>
  <c r="AK1934" i="11"/>
  <c r="AK1936" i="11"/>
  <c r="AN1936" i="11" s="1"/>
  <c r="H1936" i="11" s="1"/>
  <c r="AK1938" i="11"/>
  <c r="AN1938" i="11" s="1"/>
  <c r="H1938" i="11" s="1"/>
  <c r="AK1940" i="11"/>
  <c r="AK1942" i="11"/>
  <c r="AK1944" i="11"/>
  <c r="AM1952" i="11"/>
  <c r="AK1952" i="11"/>
  <c r="AM1957" i="11"/>
  <c r="AM1984" i="11"/>
  <c r="AL1984" i="11"/>
  <c r="AM1996" i="11"/>
  <c r="AL1996" i="11"/>
  <c r="AK1947" i="11"/>
  <c r="AL1955" i="11"/>
  <c r="AM1982" i="11"/>
  <c r="AL1982" i="11"/>
  <c r="AM1994" i="11"/>
  <c r="AL1994" i="11"/>
  <c r="AK1886" i="11"/>
  <c r="AN1886" i="11" s="1"/>
  <c r="H1886" i="11" s="1"/>
  <c r="AK1892" i="11"/>
  <c r="AK1898" i="11"/>
  <c r="AK1904" i="11"/>
  <c r="AK1910" i="11"/>
  <c r="AK1914" i="11"/>
  <c r="AK1917" i="11"/>
  <c r="AK1920" i="11"/>
  <c r="AK1923" i="11"/>
  <c r="AL1947" i="11"/>
  <c r="AM1954" i="11"/>
  <c r="AK1954" i="11"/>
  <c r="AM1980" i="11"/>
  <c r="AL1980" i="11"/>
  <c r="AM1992" i="11"/>
  <c r="AL1992" i="11"/>
  <c r="AK1885" i="11"/>
  <c r="AK1891" i="11"/>
  <c r="AK1897" i="11"/>
  <c r="AK1903" i="11"/>
  <c r="AK1909" i="11"/>
  <c r="AK1925" i="11"/>
  <c r="AK1927" i="11"/>
  <c r="AK1929" i="11"/>
  <c r="AK1931" i="11"/>
  <c r="AK1933" i="11"/>
  <c r="AK1935" i="11"/>
  <c r="AK1937" i="11"/>
  <c r="AK1939" i="11"/>
  <c r="AK1941" i="11"/>
  <c r="AK1943" i="11"/>
  <c r="AK1945" i="11"/>
  <c r="AM1950" i="11"/>
  <c r="AK1950" i="11"/>
  <c r="AK1961" i="11"/>
  <c r="AM1990" i="11"/>
  <c r="AL1990" i="11"/>
  <c r="AL1948" i="11"/>
  <c r="AL1956" i="11"/>
  <c r="AL1959" i="11"/>
  <c r="AL1962" i="11"/>
  <c r="AM1966" i="11"/>
  <c r="AM1968" i="11"/>
  <c r="AM1970" i="11"/>
  <c r="AM1972" i="11"/>
  <c r="AM1974" i="11"/>
  <c r="AM1976" i="11"/>
  <c r="AM1978" i="11"/>
  <c r="AM1946" i="11"/>
  <c r="AM1949" i="11"/>
  <c r="AL1950" i="11"/>
  <c r="AM1951" i="11"/>
  <c r="AL1952" i="11"/>
  <c r="AM1953" i="11"/>
  <c r="AL1954" i="11"/>
  <c r="AM1955" i="11"/>
  <c r="AM1958" i="11"/>
  <c r="AM1961" i="11"/>
  <c r="AM1964" i="11"/>
  <c r="AL1965" i="11"/>
  <c r="AL1967" i="11"/>
  <c r="AL1969" i="11"/>
  <c r="AL1971" i="11"/>
  <c r="AL1973" i="11"/>
  <c r="AL1975" i="11"/>
  <c r="AL1977" i="11"/>
  <c r="AM1979" i="11"/>
  <c r="AL1979" i="11"/>
  <c r="AM1981" i="11"/>
  <c r="AL1981" i="11"/>
  <c r="AM1983" i="11"/>
  <c r="AL1983" i="11"/>
  <c r="AM1985" i="11"/>
  <c r="AL1985" i="11"/>
  <c r="AM1987" i="11"/>
  <c r="AL1987" i="11"/>
  <c r="AM1989" i="11"/>
  <c r="AL1989" i="11"/>
  <c r="AM1991" i="11"/>
  <c r="AL1991" i="11"/>
  <c r="AM1993" i="11"/>
  <c r="AL1993" i="11"/>
  <c r="AM1995" i="11"/>
  <c r="AL1995" i="11"/>
  <c r="AM1997" i="11"/>
  <c r="AL1997" i="11"/>
  <c r="AM1999" i="11"/>
  <c r="AM2002" i="11"/>
  <c r="AM2005" i="11"/>
  <c r="AM2008" i="11"/>
  <c r="AL2011" i="11"/>
  <c r="AL1957" i="11"/>
  <c r="AL1960" i="11"/>
  <c r="AM1948" i="11"/>
  <c r="AM1956" i="11"/>
  <c r="AK1957" i="11"/>
  <c r="AM1959" i="11"/>
  <c r="AK1960" i="11"/>
  <c r="AM1962" i="11"/>
  <c r="AK1963" i="11"/>
  <c r="AN1963" i="11" s="1"/>
  <c r="H1963" i="11" s="1"/>
  <c r="AM1965" i="11"/>
  <c r="AM1967" i="11"/>
  <c r="AM1969" i="11"/>
  <c r="AM1971" i="11"/>
  <c r="AM1973" i="11"/>
  <c r="AM1975" i="11"/>
  <c r="AM1977" i="11"/>
  <c r="AM2000" i="11"/>
  <c r="AM2003" i="11"/>
  <c r="AL1999" i="11"/>
  <c r="AL2000" i="11"/>
  <c r="AL2001" i="11"/>
  <c r="AL2002" i="11"/>
  <c r="AL2003" i="11"/>
  <c r="AL2004" i="11"/>
  <c r="AL2005" i="11"/>
  <c r="AL2006" i="11"/>
  <c r="AL2007" i="11"/>
  <c r="AL2008" i="11"/>
  <c r="AL2009" i="11"/>
  <c r="AN2009" i="11" s="1"/>
  <c r="H2009" i="11" s="1"/>
  <c r="AL2010" i="11"/>
  <c r="AG903" i="10" l="1"/>
  <c r="N903" i="10" s="1"/>
  <c r="AG927" i="10"/>
  <c r="N927" i="10" s="1"/>
  <c r="AG951" i="10"/>
  <c r="AG975" i="10"/>
  <c r="N975" i="10" s="1"/>
  <c r="AG999" i="10"/>
  <c r="AG244" i="10"/>
  <c r="AG906" i="10"/>
  <c r="AG930" i="10"/>
  <c r="N930" i="10" s="1"/>
  <c r="AG954" i="10"/>
  <c r="AG978" i="10"/>
  <c r="AG1002" i="10"/>
  <c r="AG908" i="10"/>
  <c r="N908" i="10" s="1"/>
  <c r="AG932" i="10"/>
  <c r="AG956" i="10"/>
  <c r="N956" i="10" s="1"/>
  <c r="AG980" i="10"/>
  <c r="AG1004" i="10"/>
  <c r="N1004" i="10" s="1"/>
  <c r="AG917" i="10"/>
  <c r="AG965" i="10"/>
  <c r="N965" i="10" s="1"/>
  <c r="AG13" i="10"/>
  <c r="AG915" i="10"/>
  <c r="N915" i="10" s="1"/>
  <c r="AG939" i="10"/>
  <c r="AG963" i="10"/>
  <c r="N963" i="10" s="1"/>
  <c r="AG987" i="10"/>
  <c r="AG918" i="10"/>
  <c r="N918" i="10" s="1"/>
  <c r="AG942" i="10"/>
  <c r="AG966" i="10"/>
  <c r="N966" i="10" s="1"/>
  <c r="AG990" i="10"/>
  <c r="AG920" i="10"/>
  <c r="N920" i="10" s="1"/>
  <c r="AG944" i="10"/>
  <c r="AG968" i="10"/>
  <c r="N968" i="10" s="1"/>
  <c r="AG992" i="10"/>
  <c r="AG905" i="10"/>
  <c r="AG953" i="10"/>
  <c r="AG1001" i="10"/>
  <c r="AG578" i="10"/>
  <c r="AG588" i="10"/>
  <c r="N588" i="10" s="1"/>
  <c r="AG582" i="10"/>
  <c r="AG574" i="10"/>
  <c r="N574" i="10" s="1"/>
  <c r="AG562" i="10"/>
  <c r="N562" i="10" s="1"/>
  <c r="AG550" i="10"/>
  <c r="AG538" i="10"/>
  <c r="AG526" i="10"/>
  <c r="N526" i="10" s="1"/>
  <c r="AG514" i="10"/>
  <c r="AG502" i="10"/>
  <c r="AG490" i="10"/>
  <c r="N490" i="10" s="1"/>
  <c r="AG478" i="10"/>
  <c r="AG466" i="10"/>
  <c r="AG454" i="10"/>
  <c r="N454" i="10" s="1"/>
  <c r="AG442" i="10"/>
  <c r="AG434" i="10"/>
  <c r="AG418" i="10"/>
  <c r="N418" i="10" s="1"/>
  <c r="AG402" i="10"/>
  <c r="AG64" i="10"/>
  <c r="AG370" i="10"/>
  <c r="N370" i="10" s="1"/>
  <c r="AG84" i="10"/>
  <c r="AG140" i="10"/>
  <c r="AG76" i="10"/>
  <c r="AG378" i="10"/>
  <c r="AG168" i="10"/>
  <c r="AG88" i="10"/>
  <c r="AG256" i="10"/>
  <c r="AG268" i="10"/>
  <c r="N268" i="10" s="1"/>
  <c r="AG68" i="10"/>
  <c r="N68" i="10" s="1"/>
  <c r="AG72" i="10"/>
  <c r="N72" i="10" s="1"/>
  <c r="AG24" i="10"/>
  <c r="AG124" i="10"/>
  <c r="N124" i="10" s="1"/>
  <c r="AG100" i="10"/>
  <c r="AG20" i="10"/>
  <c r="N20" i="10" s="1"/>
  <c r="AN1029" i="11"/>
  <c r="H1029" i="11" s="1"/>
  <c r="AG822" i="10"/>
  <c r="AG814" i="10"/>
  <c r="AG810" i="10"/>
  <c r="N810" i="10" s="1"/>
  <c r="AG798" i="10"/>
  <c r="AG790" i="10"/>
  <c r="AG786" i="10"/>
  <c r="N786" i="10" s="1"/>
  <c r="AG778" i="10"/>
  <c r="AG774" i="10"/>
  <c r="AG766" i="10"/>
  <c r="N766" i="10" s="1"/>
  <c r="AG762" i="10"/>
  <c r="AG750" i="10"/>
  <c r="N750" i="10" s="1"/>
  <c r="AG742" i="10"/>
  <c r="N742" i="10" s="1"/>
  <c r="AG738" i="10"/>
  <c r="N738" i="10" s="1"/>
  <c r="AG730" i="10"/>
  <c r="AG726" i="10"/>
  <c r="N726" i="10" s="1"/>
  <c r="AG718" i="10"/>
  <c r="AG714" i="10"/>
  <c r="N714" i="10" s="1"/>
  <c r="AG702" i="10"/>
  <c r="N702" i="10" s="1"/>
  <c r="AG694" i="10"/>
  <c r="AG690" i="10"/>
  <c r="AG682" i="10"/>
  <c r="N682" i="10" s="1"/>
  <c r="AG678" i="10"/>
  <c r="AG670" i="10"/>
  <c r="N670" i="10" s="1"/>
  <c r="AG666" i="10"/>
  <c r="N666" i="10" s="1"/>
  <c r="AG654" i="10"/>
  <c r="AG646" i="10"/>
  <c r="AG642" i="10"/>
  <c r="N642" i="10" s="1"/>
  <c r="AG634" i="10"/>
  <c r="AG630" i="10"/>
  <c r="N630" i="10" s="1"/>
  <c r="AG622" i="10"/>
  <c r="N622" i="10" s="1"/>
  <c r="AG618" i="10"/>
  <c r="N618" i="10" s="1"/>
  <c r="AG610" i="10"/>
  <c r="AG606" i="10"/>
  <c r="AG598" i="10"/>
  <c r="AG594" i="10"/>
  <c r="N594" i="10" s="1"/>
  <c r="AG601" i="10"/>
  <c r="N601" i="10" s="1"/>
  <c r="AG599" i="10"/>
  <c r="AG597" i="10"/>
  <c r="AG595" i="10"/>
  <c r="AG589" i="10"/>
  <c r="AG587" i="10"/>
  <c r="N587" i="10" s="1"/>
  <c r="AG585" i="10"/>
  <c r="N585" i="10" s="1"/>
  <c r="AG583" i="10"/>
  <c r="N583" i="10" s="1"/>
  <c r="AG577" i="10"/>
  <c r="AG575" i="10"/>
  <c r="N575" i="10" s="1"/>
  <c r="AG573" i="10"/>
  <c r="AG571" i="10"/>
  <c r="AG565" i="10"/>
  <c r="N565" i="10" s="1"/>
  <c r="AG563" i="10"/>
  <c r="AG561" i="10"/>
  <c r="AG559" i="10"/>
  <c r="AG553" i="10"/>
  <c r="AG551" i="10"/>
  <c r="N551" i="10" s="1"/>
  <c r="AG549" i="10"/>
  <c r="N549" i="10" s="1"/>
  <c r="AG547" i="10"/>
  <c r="AG541" i="10"/>
  <c r="AG539" i="10"/>
  <c r="N539" i="10" s="1"/>
  <c r="AG537" i="10"/>
  <c r="AG535" i="10"/>
  <c r="N535" i="10" s="1"/>
  <c r="AG529" i="10"/>
  <c r="N529" i="10" s="1"/>
  <c r="AG527" i="10"/>
  <c r="AG525" i="10"/>
  <c r="AG523" i="10"/>
  <c r="N523" i="10" s="1"/>
  <c r="AG517" i="10"/>
  <c r="AG515" i="10"/>
  <c r="N515" i="10" s="1"/>
  <c r="AG513" i="10"/>
  <c r="N513" i="10" s="1"/>
  <c r="AG511" i="10"/>
  <c r="AG505" i="10"/>
  <c r="AG503" i="10"/>
  <c r="N503" i="10" s="1"/>
  <c r="AG501" i="10"/>
  <c r="AG499" i="10"/>
  <c r="AG493" i="10"/>
  <c r="N493" i="10" s="1"/>
  <c r="AG491" i="10"/>
  <c r="N491" i="10" s="1"/>
  <c r="AG489" i="10"/>
  <c r="AG487" i="10"/>
  <c r="N487" i="10" s="1"/>
  <c r="AG481" i="10"/>
  <c r="AG479" i="10"/>
  <c r="N479" i="10" s="1"/>
  <c r="AG477" i="10"/>
  <c r="N477" i="10" s="1"/>
  <c r="AG475" i="10"/>
  <c r="AG469" i="10"/>
  <c r="AG467" i="10"/>
  <c r="N467" i="10" s="1"/>
  <c r="AG465" i="10"/>
  <c r="AG463" i="10"/>
  <c r="AG457" i="10"/>
  <c r="N457" i="10" s="1"/>
  <c r="AG455" i="10"/>
  <c r="AG453" i="10"/>
  <c r="N453" i="10" s="1"/>
  <c r="AG451" i="10"/>
  <c r="AG445" i="10"/>
  <c r="AG443" i="10"/>
  <c r="N443" i="10" s="1"/>
  <c r="AG441" i="10"/>
  <c r="N441" i="10" s="1"/>
  <c r="AG439" i="10"/>
  <c r="AG433" i="10"/>
  <c r="AG431" i="10"/>
  <c r="N431" i="10" s="1"/>
  <c r="AG429" i="10"/>
  <c r="AG427" i="10"/>
  <c r="N427" i="10" s="1"/>
  <c r="AG421" i="10"/>
  <c r="N421" i="10" s="1"/>
  <c r="AG419" i="10"/>
  <c r="N419" i="10" s="1"/>
  <c r="AG417" i="10"/>
  <c r="AG415" i="10"/>
  <c r="AG409" i="10"/>
  <c r="AG407" i="10"/>
  <c r="N407" i="10" s="1"/>
  <c r="AG405" i="10"/>
  <c r="N405" i="10" s="1"/>
  <c r="AG403" i="10"/>
  <c r="AG397" i="10"/>
  <c r="AG395" i="10"/>
  <c r="AG393" i="10"/>
  <c r="AG391" i="10"/>
  <c r="N391" i="10" s="1"/>
  <c r="AG385" i="10"/>
  <c r="N385" i="10" s="1"/>
  <c r="AG383" i="10"/>
  <c r="N383" i="10" s="1"/>
  <c r="AG381" i="10"/>
  <c r="AG379" i="10"/>
  <c r="N379" i="10" s="1"/>
  <c r="AG373" i="10"/>
  <c r="N373" i="10" s="1"/>
  <c r="AG371" i="10"/>
  <c r="N371" i="10" s="1"/>
  <c r="AG369" i="10"/>
  <c r="AG367" i="10"/>
  <c r="AG361" i="10"/>
  <c r="AG359" i="10"/>
  <c r="N359" i="10" s="1"/>
  <c r="AG357" i="10"/>
  <c r="AG355" i="10"/>
  <c r="N355" i="10" s="1"/>
  <c r="AG349" i="10"/>
  <c r="AG347" i="10"/>
  <c r="AG345" i="10"/>
  <c r="AG343" i="10"/>
  <c r="N343" i="10" s="1"/>
  <c r="AG337" i="10"/>
  <c r="AG335" i="10"/>
  <c r="N335" i="10" s="1"/>
  <c r="AG333" i="10"/>
  <c r="N333" i="10" s="1"/>
  <c r="AG331" i="10"/>
  <c r="N331" i="10" s="1"/>
  <c r="AG325" i="10"/>
  <c r="AG323" i="10"/>
  <c r="N323" i="10" s="1"/>
  <c r="AG321" i="10"/>
  <c r="AG319" i="10"/>
  <c r="N319" i="10" s="1"/>
  <c r="AG313" i="10"/>
  <c r="N313" i="10" s="1"/>
  <c r="AG311" i="10"/>
  <c r="AG309" i="10"/>
  <c r="AG307" i="10"/>
  <c r="N307" i="10" s="1"/>
  <c r="AG301" i="10"/>
  <c r="AG299" i="10"/>
  <c r="N299" i="10" s="1"/>
  <c r="AG297" i="10"/>
  <c r="N297" i="10" s="1"/>
  <c r="AG295" i="10"/>
  <c r="AG289" i="10"/>
  <c r="AG287" i="10"/>
  <c r="N287" i="10" s="1"/>
  <c r="AG285" i="10"/>
  <c r="N285" i="10" s="1"/>
  <c r="AG283" i="10"/>
  <c r="AG277" i="10"/>
  <c r="N277" i="10" s="1"/>
  <c r="AG275" i="10"/>
  <c r="AG273" i="10"/>
  <c r="AG271" i="10"/>
  <c r="N271" i="10" s="1"/>
  <c r="AG265" i="10"/>
  <c r="AG263" i="10"/>
  <c r="AG261" i="10"/>
  <c r="N261" i="10" s="1"/>
  <c r="AG259" i="10"/>
  <c r="AG253" i="10"/>
  <c r="AG251" i="10"/>
  <c r="N251" i="10" s="1"/>
  <c r="AG249" i="10"/>
  <c r="AG247" i="10"/>
  <c r="N247" i="10" s="1"/>
  <c r="AG241" i="10"/>
  <c r="N241" i="10" s="1"/>
  <c r="AG239" i="10"/>
  <c r="AG237" i="10"/>
  <c r="AG235" i="10"/>
  <c r="N235" i="10" s="1"/>
  <c r="AG229" i="10"/>
  <c r="AG227" i="10"/>
  <c r="AG225" i="10"/>
  <c r="N225" i="10" s="1"/>
  <c r="AG223" i="10"/>
  <c r="N223" i="10" s="1"/>
  <c r="AG217" i="10"/>
  <c r="AG215" i="10"/>
  <c r="N215" i="10" s="1"/>
  <c r="AG213" i="10"/>
  <c r="AG211" i="10"/>
  <c r="N211" i="10" s="1"/>
  <c r="AG205" i="10"/>
  <c r="N205" i="10" s="1"/>
  <c r="AG203" i="10"/>
  <c r="N203" i="10" s="1"/>
  <c r="AG201" i="10"/>
  <c r="AG199" i="10"/>
  <c r="N199" i="10" s="1"/>
  <c r="AG193" i="10"/>
  <c r="AG191" i="10"/>
  <c r="N191" i="10" s="1"/>
  <c r="AG189" i="10"/>
  <c r="N189" i="10" s="1"/>
  <c r="AG187" i="10"/>
  <c r="AG181" i="10"/>
  <c r="AG179" i="10"/>
  <c r="N179" i="10" s="1"/>
  <c r="AG177" i="10"/>
  <c r="AG175" i="10"/>
  <c r="N175" i="10" s="1"/>
  <c r="AG169" i="10"/>
  <c r="AG167" i="10"/>
  <c r="AG165" i="10"/>
  <c r="AG163" i="10"/>
  <c r="N163" i="10" s="1"/>
  <c r="AG157" i="10"/>
  <c r="AG155" i="10"/>
  <c r="N155" i="10" s="1"/>
  <c r="AG153" i="10"/>
  <c r="N153" i="10" s="1"/>
  <c r="AG151" i="10"/>
  <c r="AG145" i="10"/>
  <c r="AG143" i="10"/>
  <c r="N143" i="10" s="1"/>
  <c r="AG141" i="10"/>
  <c r="AG139" i="10"/>
  <c r="N139" i="10" s="1"/>
  <c r="AG133" i="10"/>
  <c r="N133" i="10" s="1"/>
  <c r="AG131" i="10"/>
  <c r="AG129" i="10"/>
  <c r="AG127" i="10"/>
  <c r="N127" i="10" s="1"/>
  <c r="AG121" i="10"/>
  <c r="AG119" i="10"/>
  <c r="AG117" i="10"/>
  <c r="N117" i="10" s="1"/>
  <c r="AG115" i="10"/>
  <c r="N115" i="10" s="1"/>
  <c r="AG109" i="10"/>
  <c r="AG107" i="10"/>
  <c r="AG105" i="10"/>
  <c r="AG103" i="10"/>
  <c r="N103" i="10" s="1"/>
  <c r="AG97" i="10"/>
  <c r="N97" i="10" s="1"/>
  <c r="AG95" i="10"/>
  <c r="AG93" i="10"/>
  <c r="N93" i="10" s="1"/>
  <c r="AG91" i="10"/>
  <c r="N91" i="10" s="1"/>
  <c r="AG85" i="10"/>
  <c r="AG83" i="10"/>
  <c r="N83" i="10" s="1"/>
  <c r="AG81" i="10"/>
  <c r="N81" i="10" s="1"/>
  <c r="AG73" i="10"/>
  <c r="AG71" i="10"/>
  <c r="AG69" i="10"/>
  <c r="N69" i="10" s="1"/>
  <c r="AG61" i="10"/>
  <c r="AG59" i="10"/>
  <c r="N59" i="10" s="1"/>
  <c r="AG57" i="10"/>
  <c r="N57" i="10" s="1"/>
  <c r="AG49" i="10"/>
  <c r="AG47" i="10"/>
  <c r="AG45" i="10"/>
  <c r="N45" i="10" s="1"/>
  <c r="AG37" i="10"/>
  <c r="N37" i="10" s="1"/>
  <c r="AG35" i="10"/>
  <c r="N35" i="10" s="1"/>
  <c r="AG33" i="10"/>
  <c r="N33" i="10" s="1"/>
  <c r="AG25" i="10"/>
  <c r="AG21" i="10"/>
  <c r="AG926" i="10"/>
  <c r="N926" i="10" s="1"/>
  <c r="AG974" i="10"/>
  <c r="AN1401" i="11"/>
  <c r="H1401" i="11" s="1"/>
  <c r="AN1062" i="11"/>
  <c r="H1062" i="11" s="1"/>
  <c r="AN1034" i="11"/>
  <c r="H1034" i="11" s="1"/>
  <c r="AN1840" i="11"/>
  <c r="H1840" i="11" s="1"/>
  <c r="AN1015" i="11"/>
  <c r="H1015" i="11" s="1"/>
  <c r="AN1858" i="11"/>
  <c r="H1858" i="11" s="1"/>
  <c r="AG935" i="10"/>
  <c r="AG983" i="10"/>
  <c r="N983" i="10" s="1"/>
  <c r="AG938" i="10"/>
  <c r="AG986" i="10"/>
  <c r="N986" i="10" s="1"/>
  <c r="AN1945" i="11"/>
  <c r="H1945" i="11" s="1"/>
  <c r="AN1920" i="11"/>
  <c r="H1920" i="11" s="1"/>
  <c r="AG891" i="10"/>
  <c r="N891" i="10" s="1"/>
  <c r="AG879" i="10"/>
  <c r="N879" i="10" s="1"/>
  <c r="AG867" i="10"/>
  <c r="N867" i="10" s="1"/>
  <c r="AN1425" i="11"/>
  <c r="H1425" i="11" s="1"/>
  <c r="AG899" i="10"/>
  <c r="N899" i="10" s="1"/>
  <c r="AG947" i="10"/>
  <c r="N947" i="10" s="1"/>
  <c r="AG995" i="10"/>
  <c r="N995" i="10" s="1"/>
  <c r="AN1042" i="11"/>
  <c r="H1042" i="11" s="1"/>
  <c r="AG902" i="10"/>
  <c r="N902" i="10" s="1"/>
  <c r="AG950" i="10"/>
  <c r="N950" i="10" s="1"/>
  <c r="AG998" i="10"/>
  <c r="N998" i="10" s="1"/>
  <c r="AN1714" i="11"/>
  <c r="H1714" i="11" s="1"/>
  <c r="AN1852" i="11"/>
  <c r="H1852" i="11" s="1"/>
  <c r="AN1066" i="11"/>
  <c r="H1066" i="11" s="1"/>
  <c r="AG911" i="10"/>
  <c r="N911" i="10" s="1"/>
  <c r="AG959" i="10"/>
  <c r="AG1007" i="10"/>
  <c r="N1007" i="10" s="1"/>
  <c r="AG914" i="10"/>
  <c r="N914" i="10" s="1"/>
  <c r="AG962" i="10"/>
  <c r="N962" i="10" s="1"/>
  <c r="AG79" i="10"/>
  <c r="N79" i="10" s="1"/>
  <c r="AG67" i="10"/>
  <c r="AG55" i="10"/>
  <c r="N55" i="10" s="1"/>
  <c r="AG43" i="10"/>
  <c r="N43" i="10" s="1"/>
  <c r="AG31" i="10"/>
  <c r="AG19" i="10"/>
  <c r="N19" i="10" s="1"/>
  <c r="AN1144" i="11"/>
  <c r="H1144" i="11" s="1"/>
  <c r="AN1892" i="11"/>
  <c r="H1892" i="11" s="1"/>
  <c r="AN1147" i="11"/>
  <c r="H1147" i="11" s="1"/>
  <c r="AN1047" i="11"/>
  <c r="H1047" i="11" s="1"/>
  <c r="AN1215" i="11"/>
  <c r="H1215" i="11" s="1"/>
  <c r="AN1190" i="11"/>
  <c r="H1190" i="11" s="1"/>
  <c r="AN1205" i="11"/>
  <c r="H1205" i="11" s="1"/>
  <c r="AN1151" i="11"/>
  <c r="H1151" i="11" s="1"/>
  <c r="AN1229" i="11"/>
  <c r="H1229" i="11" s="1"/>
  <c r="AN1146" i="11"/>
  <c r="H1146" i="11" s="1"/>
  <c r="AN1754" i="11"/>
  <c r="H1754" i="11" s="1"/>
  <c r="AN1662" i="11"/>
  <c r="H1662" i="11" s="1"/>
  <c r="AN1631" i="11"/>
  <c r="H1631" i="11" s="1"/>
  <c r="AG892" i="10"/>
  <c r="N892" i="10" s="1"/>
  <c r="AG880" i="10"/>
  <c r="AG868" i="10"/>
  <c r="N868" i="10" s="1"/>
  <c r="AG856" i="10"/>
  <c r="AG844" i="10"/>
  <c r="AG832" i="10"/>
  <c r="N832" i="10" s="1"/>
  <c r="AG900" i="10"/>
  <c r="N900" i="10" s="1"/>
  <c r="AG948" i="10"/>
  <c r="N948" i="10" s="1"/>
  <c r="AG996" i="10"/>
  <c r="N996" i="10" s="1"/>
  <c r="AG933" i="10"/>
  <c r="AG981" i="10"/>
  <c r="N981" i="10" s="1"/>
  <c r="AG430" i="10"/>
  <c r="N430" i="10" s="1"/>
  <c r="AG410" i="10"/>
  <c r="N410" i="10" s="1"/>
  <c r="AG292" i="10"/>
  <c r="AG160" i="10"/>
  <c r="N160" i="10" s="1"/>
  <c r="AG120" i="10"/>
  <c r="AG344" i="10"/>
  <c r="N344" i="10" s="1"/>
  <c r="AG96" i="10"/>
  <c r="N96" i="10" s="1"/>
  <c r="AG352" i="10"/>
  <c r="AG228" i="10"/>
  <c r="N228" i="10" s="1"/>
  <c r="AG92" i="10"/>
  <c r="N92" i="10" s="1"/>
  <c r="AG212" i="10"/>
  <c r="AG382" i="10"/>
  <c r="N382" i="10" s="1"/>
  <c r="AG296" i="10"/>
  <c r="N296" i="10" s="1"/>
  <c r="AG172" i="10"/>
  <c r="AG48" i="10"/>
  <c r="AG288" i="10"/>
  <c r="N288" i="10" s="1"/>
  <c r="AG855" i="10"/>
  <c r="N855" i="10" s="1"/>
  <c r="AG843" i="10"/>
  <c r="N843" i="10" s="1"/>
  <c r="AG831" i="10"/>
  <c r="N831" i="10" s="1"/>
  <c r="AG819" i="10"/>
  <c r="AG807" i="10"/>
  <c r="AG795" i="10"/>
  <c r="N795" i="10" s="1"/>
  <c r="AG783" i="10"/>
  <c r="AG771" i="10"/>
  <c r="AG759" i="10"/>
  <c r="N759" i="10" s="1"/>
  <c r="AG747" i="10"/>
  <c r="N747" i="10" s="1"/>
  <c r="AG735" i="10"/>
  <c r="N735" i="10" s="1"/>
  <c r="AG723" i="10"/>
  <c r="N723" i="10" s="1"/>
  <c r="AG890" i="10"/>
  <c r="N890" i="10" s="1"/>
  <c r="AG878" i="10"/>
  <c r="N878" i="10" s="1"/>
  <c r="AG866" i="10"/>
  <c r="N866" i="10" s="1"/>
  <c r="AG854" i="10"/>
  <c r="N854" i="10" s="1"/>
  <c r="AG842" i="10"/>
  <c r="N842" i="10" s="1"/>
  <c r="AG830" i="10"/>
  <c r="N830" i="10" s="1"/>
  <c r="AG818" i="10"/>
  <c r="AG806" i="10"/>
  <c r="N806" i="10" s="1"/>
  <c r="AG794" i="10"/>
  <c r="N794" i="10" s="1"/>
  <c r="AG782" i="10"/>
  <c r="N782" i="10" s="1"/>
  <c r="AG770" i="10"/>
  <c r="AG758" i="10"/>
  <c r="N758" i="10" s="1"/>
  <c r="AG746" i="10"/>
  <c r="AG734" i="10"/>
  <c r="N734" i="10" s="1"/>
  <c r="AG722" i="10"/>
  <c r="N722" i="10" s="1"/>
  <c r="AG710" i="10"/>
  <c r="N710" i="10" s="1"/>
  <c r="AG698" i="10"/>
  <c r="N698" i="10" s="1"/>
  <c r="AG686" i="10"/>
  <c r="N686" i="10" s="1"/>
  <c r="AG674" i="10"/>
  <c r="AG662" i="10"/>
  <c r="N662" i="10" s="1"/>
  <c r="AG650" i="10"/>
  <c r="N650" i="10" s="1"/>
  <c r="AG638" i="10"/>
  <c r="N638" i="10" s="1"/>
  <c r="AG626" i="10"/>
  <c r="AG614" i="10"/>
  <c r="N614" i="10" s="1"/>
  <c r="AG602" i="10"/>
  <c r="N602" i="10" s="1"/>
  <c r="AG591" i="10"/>
  <c r="AG579" i="10"/>
  <c r="N579" i="10" s="1"/>
  <c r="AG567" i="10"/>
  <c r="N567" i="10" s="1"/>
  <c r="AG555" i="10"/>
  <c r="N555" i="10" s="1"/>
  <c r="AG543" i="10"/>
  <c r="N543" i="10" s="1"/>
  <c r="AG531" i="10"/>
  <c r="AG519" i="10"/>
  <c r="N519" i="10" s="1"/>
  <c r="AG507" i="10"/>
  <c r="N507" i="10" s="1"/>
  <c r="AG495" i="10"/>
  <c r="AG483" i="10"/>
  <c r="N483" i="10" s="1"/>
  <c r="AG471" i="10"/>
  <c r="N471" i="10" s="1"/>
  <c r="AG459" i="10"/>
  <c r="AG447" i="10"/>
  <c r="AG435" i="10"/>
  <c r="AG423" i="10"/>
  <c r="N423" i="10" s="1"/>
  <c r="AG411" i="10"/>
  <c r="N411" i="10" s="1"/>
  <c r="AG399" i="10"/>
  <c r="N399" i="10" s="1"/>
  <c r="AG387" i="10"/>
  <c r="AG375" i="10"/>
  <c r="N375" i="10" s="1"/>
  <c r="AG363" i="10"/>
  <c r="N363" i="10" s="1"/>
  <c r="AG351" i="10"/>
  <c r="AG339" i="10"/>
  <c r="AG327" i="10"/>
  <c r="N327" i="10" s="1"/>
  <c r="AG315" i="10"/>
  <c r="N315" i="10" s="1"/>
  <c r="AG303" i="10"/>
  <c r="N303" i="10" s="1"/>
  <c r="AG291" i="10"/>
  <c r="N291" i="10" s="1"/>
  <c r="AG279" i="10"/>
  <c r="N279" i="10" s="1"/>
  <c r="AG267" i="10"/>
  <c r="N267" i="10" s="1"/>
  <c r="AG255" i="10"/>
  <c r="N255" i="10" s="1"/>
  <c r="AG243" i="10"/>
  <c r="AG231" i="10"/>
  <c r="AG219" i="10"/>
  <c r="N219" i="10" s="1"/>
  <c r="AG207" i="10"/>
  <c r="AG195" i="10"/>
  <c r="AG183" i="10"/>
  <c r="AG171" i="10"/>
  <c r="AG159" i="10"/>
  <c r="N159" i="10" s="1"/>
  <c r="AG147" i="10"/>
  <c r="N147" i="10" s="1"/>
  <c r="AG135" i="10"/>
  <c r="AG123" i="10"/>
  <c r="N123" i="10" s="1"/>
  <c r="AG111" i="10"/>
  <c r="N111" i="10" s="1"/>
  <c r="AG99" i="10"/>
  <c r="AG87" i="10"/>
  <c r="N87" i="10" s="1"/>
  <c r="AG75" i="10"/>
  <c r="N75" i="10" s="1"/>
  <c r="AG63" i="10"/>
  <c r="N63" i="10" s="1"/>
  <c r="AG51" i="10"/>
  <c r="AG39" i="10"/>
  <c r="N39" i="10" s="1"/>
  <c r="AG27" i="10"/>
  <c r="N27" i="10" s="1"/>
  <c r="AG912" i="10"/>
  <c r="N912" i="10" s="1"/>
  <c r="AG960" i="10"/>
  <c r="N960" i="10" s="1"/>
  <c r="AG1008" i="10"/>
  <c r="AG924" i="10"/>
  <c r="AG972" i="10"/>
  <c r="N972" i="10" s="1"/>
  <c r="AG936" i="10"/>
  <c r="AG984" i="10"/>
  <c r="N984" i="10" s="1"/>
  <c r="AG921" i="10"/>
  <c r="N921" i="10" s="1"/>
  <c r="AG969" i="10"/>
  <c r="N969" i="10" s="1"/>
  <c r="AN1529" i="11"/>
  <c r="H1529" i="11" s="1"/>
  <c r="AG398" i="10"/>
  <c r="N398" i="10" s="1"/>
  <c r="AG136" i="10"/>
  <c r="N136" i="10" s="1"/>
  <c r="AG132" i="10"/>
  <c r="N132" i="10" s="1"/>
  <c r="AG406" i="10"/>
  <c r="AG216" i="10"/>
  <c r="AG340" i="10"/>
  <c r="N340" i="10" s="1"/>
  <c r="AG60" i="10"/>
  <c r="N60" i="10" s="1"/>
  <c r="AG164" i="10"/>
  <c r="N164" i="10" s="1"/>
  <c r="AG32" i="10"/>
  <c r="N32" i="10" s="1"/>
  <c r="AG893" i="10"/>
  <c r="N893" i="10" s="1"/>
  <c r="AG881" i="10"/>
  <c r="N881" i="10" s="1"/>
  <c r="AG869" i="10"/>
  <c r="AG857" i="10"/>
  <c r="N857" i="10" s="1"/>
  <c r="AG845" i="10"/>
  <c r="N845" i="10" s="1"/>
  <c r="AG833" i="10"/>
  <c r="AG821" i="10"/>
  <c r="N821" i="10" s="1"/>
  <c r="AG809" i="10"/>
  <c r="AG797" i="10"/>
  <c r="N797" i="10" s="1"/>
  <c r="AG785" i="10"/>
  <c r="N785" i="10" s="1"/>
  <c r="AG773" i="10"/>
  <c r="AG761" i="10"/>
  <c r="N761" i="10" s="1"/>
  <c r="AG749" i="10"/>
  <c r="N749" i="10" s="1"/>
  <c r="AG737" i="10"/>
  <c r="N737" i="10" s="1"/>
  <c r="AG725" i="10"/>
  <c r="AG713" i="10"/>
  <c r="N713" i="10" s="1"/>
  <c r="AG701" i="10"/>
  <c r="AG689" i="10"/>
  <c r="N689" i="10" s="1"/>
  <c r="AG677" i="10"/>
  <c r="N677" i="10" s="1"/>
  <c r="AG665" i="10"/>
  <c r="AG653" i="10"/>
  <c r="N653" i="10" s="1"/>
  <c r="AG641" i="10"/>
  <c r="N641" i="10" s="1"/>
  <c r="AG629" i="10"/>
  <c r="N629" i="10" s="1"/>
  <c r="AG617" i="10"/>
  <c r="N617" i="10" s="1"/>
  <c r="AG605" i="10"/>
  <c r="N605" i="10" s="1"/>
  <c r="AN1923" i="11"/>
  <c r="H1923" i="11" s="1"/>
  <c r="AG592" i="10"/>
  <c r="AG566" i="10"/>
  <c r="N566" i="10" s="1"/>
  <c r="AG554" i="10"/>
  <c r="AG542" i="10"/>
  <c r="N542" i="10" s="1"/>
  <c r="AG530" i="10"/>
  <c r="N530" i="10" s="1"/>
  <c r="AG518" i="10"/>
  <c r="AG506" i="10"/>
  <c r="N506" i="10" s="1"/>
  <c r="AG494" i="10"/>
  <c r="N494" i="10" s="1"/>
  <c r="AG482" i="10"/>
  <c r="AG470" i="10"/>
  <c r="N470" i="10" s="1"/>
  <c r="AG458" i="10"/>
  <c r="N458" i="10" s="1"/>
  <c r="AG446" i="10"/>
  <c r="N446" i="10" s="1"/>
  <c r="AG414" i="10"/>
  <c r="AG362" i="10"/>
  <c r="N362" i="10" s="1"/>
  <c r="AG128" i="10"/>
  <c r="AG394" i="10"/>
  <c r="N394" i="10" s="1"/>
  <c r="AG116" i="10"/>
  <c r="N116" i="10" s="1"/>
  <c r="AG104" i="10"/>
  <c r="N104" i="10" s="1"/>
  <c r="AG366" i="10"/>
  <c r="N366" i="10" s="1"/>
  <c r="AG112" i="10"/>
  <c r="N112" i="10" s="1"/>
  <c r="AG264" i="10"/>
  <c r="N264" i="10" s="1"/>
  <c r="AG711" i="10"/>
  <c r="N711" i="10" s="1"/>
  <c r="AG699" i="10"/>
  <c r="N699" i="10" s="1"/>
  <c r="AG687" i="10"/>
  <c r="N687" i="10" s="1"/>
  <c r="AG675" i="10"/>
  <c r="AG663" i="10"/>
  <c r="N663" i="10" s="1"/>
  <c r="AG651" i="10"/>
  <c r="AG639" i="10"/>
  <c r="N639" i="10" s="1"/>
  <c r="AG627" i="10"/>
  <c r="N627" i="10" s="1"/>
  <c r="AG615" i="10"/>
  <c r="N615" i="10" s="1"/>
  <c r="AG603" i="10"/>
  <c r="N603" i="10" s="1"/>
  <c r="AG593" i="10"/>
  <c r="N593" i="10" s="1"/>
  <c r="AG581" i="10"/>
  <c r="N581" i="10" s="1"/>
  <c r="AG569" i="10"/>
  <c r="N569" i="10" s="1"/>
  <c r="AG557" i="10"/>
  <c r="N557" i="10" s="1"/>
  <c r="AG545" i="10"/>
  <c r="N545" i="10" s="1"/>
  <c r="AG533" i="10"/>
  <c r="N533" i="10" s="1"/>
  <c r="AG521" i="10"/>
  <c r="N521" i="10" s="1"/>
  <c r="AG509" i="10"/>
  <c r="N509" i="10" s="1"/>
  <c r="AG497" i="10"/>
  <c r="N497" i="10" s="1"/>
  <c r="AG485" i="10"/>
  <c r="N485" i="10" s="1"/>
  <c r="AG473" i="10"/>
  <c r="N473" i="10" s="1"/>
  <c r="AG461" i="10"/>
  <c r="AG449" i="10"/>
  <c r="N449" i="10" s="1"/>
  <c r="AG437" i="10"/>
  <c r="N437" i="10" s="1"/>
  <c r="AG425" i="10"/>
  <c r="N425" i="10" s="1"/>
  <c r="AG413" i="10"/>
  <c r="N413" i="10" s="1"/>
  <c r="AG401" i="10"/>
  <c r="N401" i="10" s="1"/>
  <c r="AG389" i="10"/>
  <c r="AG377" i="10"/>
  <c r="N377" i="10" s="1"/>
  <c r="AG365" i="10"/>
  <c r="N365" i="10" s="1"/>
  <c r="AG353" i="10"/>
  <c r="N353" i="10" s="1"/>
  <c r="AG341" i="10"/>
  <c r="N341" i="10" s="1"/>
  <c r="AG329" i="10"/>
  <c r="N329" i="10" s="1"/>
  <c r="AG317" i="10"/>
  <c r="N317" i="10" s="1"/>
  <c r="AG305" i="10"/>
  <c r="N305" i="10" s="1"/>
  <c r="AG293" i="10"/>
  <c r="N293" i="10" s="1"/>
  <c r="AG281" i="10"/>
  <c r="N281" i="10" s="1"/>
  <c r="AG269" i="10"/>
  <c r="N269" i="10" s="1"/>
  <c r="AG257" i="10"/>
  <c r="N257" i="10" s="1"/>
  <c r="AG245" i="10"/>
  <c r="N245" i="10" s="1"/>
  <c r="AG233" i="10"/>
  <c r="N233" i="10" s="1"/>
  <c r="AG221" i="10"/>
  <c r="N221" i="10" s="1"/>
  <c r="AG209" i="10"/>
  <c r="N209" i="10" s="1"/>
  <c r="AG197" i="10"/>
  <c r="N197" i="10" s="1"/>
  <c r="AG185" i="10"/>
  <c r="N185" i="10" s="1"/>
  <c r="AG173" i="10"/>
  <c r="N173" i="10" s="1"/>
  <c r="AG161" i="10"/>
  <c r="AG149" i="10"/>
  <c r="N149" i="10" s="1"/>
  <c r="AG137" i="10"/>
  <c r="N137" i="10" s="1"/>
  <c r="AG125" i="10"/>
  <c r="N125" i="10" s="1"/>
  <c r="AG113" i="10"/>
  <c r="N113" i="10" s="1"/>
  <c r="AG101" i="10"/>
  <c r="AG89" i="10"/>
  <c r="N89" i="10" s="1"/>
  <c r="AG77" i="10"/>
  <c r="AG65" i="10"/>
  <c r="N65" i="10" s="1"/>
  <c r="AG53" i="10"/>
  <c r="N53" i="10" s="1"/>
  <c r="AG41" i="10"/>
  <c r="N41" i="10" s="1"/>
  <c r="AG29" i="10"/>
  <c r="AG17" i="10"/>
  <c r="AN1874" i="11"/>
  <c r="H1874" i="11" s="1"/>
  <c r="AG887" i="10"/>
  <c r="N887" i="10" s="1"/>
  <c r="AG875" i="10"/>
  <c r="N875" i="10" s="1"/>
  <c r="AG863" i="10"/>
  <c r="N863" i="10" s="1"/>
  <c r="AG851" i="10"/>
  <c r="AG839" i="10"/>
  <c r="N839" i="10" s="1"/>
  <c r="AG827" i="10"/>
  <c r="N827" i="10" s="1"/>
  <c r="AG815" i="10"/>
  <c r="N815" i="10" s="1"/>
  <c r="AG803" i="10"/>
  <c r="N803" i="10" s="1"/>
  <c r="AG791" i="10"/>
  <c r="AG779" i="10"/>
  <c r="N779" i="10" s="1"/>
  <c r="AG767" i="10"/>
  <c r="N767" i="10" s="1"/>
  <c r="AG755" i="10"/>
  <c r="AG743" i="10"/>
  <c r="N743" i="10" s="1"/>
  <c r="AG731" i="10"/>
  <c r="N731" i="10" s="1"/>
  <c r="AG719" i="10"/>
  <c r="N719" i="10" s="1"/>
  <c r="AG707" i="10"/>
  <c r="N707" i="10" s="1"/>
  <c r="AG695" i="10"/>
  <c r="N695" i="10" s="1"/>
  <c r="AG683" i="10"/>
  <c r="N683" i="10" s="1"/>
  <c r="AG671" i="10"/>
  <c r="N671" i="10" s="1"/>
  <c r="AG659" i="10"/>
  <c r="N659" i="10" s="1"/>
  <c r="AG647" i="10"/>
  <c r="AG635" i="10"/>
  <c r="AG623" i="10"/>
  <c r="N623" i="10" s="1"/>
  <c r="AG611" i="10"/>
  <c r="N611" i="10" s="1"/>
  <c r="AG888" i="10"/>
  <c r="N888" i="10" s="1"/>
  <c r="AG876" i="10"/>
  <c r="N876" i="10" s="1"/>
  <c r="AG864" i="10"/>
  <c r="N864" i="10" s="1"/>
  <c r="AG852" i="10"/>
  <c r="N852" i="10" s="1"/>
  <c r="AG840" i="10"/>
  <c r="N840" i="10" s="1"/>
  <c r="AG828" i="10"/>
  <c r="N828" i="10" s="1"/>
  <c r="AN1898" i="11"/>
  <c r="H1898" i="11" s="1"/>
  <c r="AG897" i="10"/>
  <c r="N897" i="10" s="1"/>
  <c r="AG885" i="10"/>
  <c r="N885" i="10" s="1"/>
  <c r="AG873" i="10"/>
  <c r="N873" i="10" s="1"/>
  <c r="AG861" i="10"/>
  <c r="N861" i="10" s="1"/>
  <c r="AG849" i="10"/>
  <c r="AG837" i="10"/>
  <c r="N837" i="10" s="1"/>
  <c r="AG825" i="10"/>
  <c r="N825" i="10" s="1"/>
  <c r="AG813" i="10"/>
  <c r="N813" i="10" s="1"/>
  <c r="AG801" i="10"/>
  <c r="AG789" i="10"/>
  <c r="N789" i="10" s="1"/>
  <c r="AG777" i="10"/>
  <c r="AG765" i="10"/>
  <c r="N765" i="10" s="1"/>
  <c r="AG753" i="10"/>
  <c r="N753" i="10" s="1"/>
  <c r="AG741" i="10"/>
  <c r="N741" i="10" s="1"/>
  <c r="AG729" i="10"/>
  <c r="N729" i="10" s="1"/>
  <c r="AG717" i="10"/>
  <c r="N717" i="10" s="1"/>
  <c r="AG705" i="10"/>
  <c r="N705" i="10" s="1"/>
  <c r="AG693" i="10"/>
  <c r="N693" i="10" s="1"/>
  <c r="AG681" i="10"/>
  <c r="N681" i="10" s="1"/>
  <c r="AG669" i="10"/>
  <c r="N669" i="10" s="1"/>
  <c r="AG657" i="10"/>
  <c r="AG645" i="10"/>
  <c r="N645" i="10" s="1"/>
  <c r="AG633" i="10"/>
  <c r="N633" i="10" s="1"/>
  <c r="AG621" i="10"/>
  <c r="N621" i="10" s="1"/>
  <c r="AG609" i="10"/>
  <c r="N609" i="10" s="1"/>
  <c r="AG23" i="10"/>
  <c r="N23" i="10" s="1"/>
  <c r="AG584" i="10"/>
  <c r="AG570" i="10"/>
  <c r="N570" i="10" s="1"/>
  <c r="AG558" i="10"/>
  <c r="N558" i="10" s="1"/>
  <c r="AG546" i="10"/>
  <c r="N546" i="10" s="1"/>
  <c r="AG534" i="10"/>
  <c r="N534" i="10" s="1"/>
  <c r="AG522" i="10"/>
  <c r="N522" i="10" s="1"/>
  <c r="AG510" i="10"/>
  <c r="AG498" i="10"/>
  <c r="N498" i="10" s="1"/>
  <c r="AG486" i="10"/>
  <c r="N486" i="10" s="1"/>
  <c r="AG474" i="10"/>
  <c r="N474" i="10" s="1"/>
  <c r="AG462" i="10"/>
  <c r="N462" i="10" s="1"/>
  <c r="AG450" i="10"/>
  <c r="N450" i="10" s="1"/>
  <c r="AG438" i="10"/>
  <c r="N438" i="10" s="1"/>
  <c r="AG422" i="10"/>
  <c r="N422" i="10" s="1"/>
  <c r="AG28" i="10"/>
  <c r="AG36" i="10"/>
  <c r="N36" i="10" s="1"/>
  <c r="AG108" i="10"/>
  <c r="N108" i="10" s="1"/>
  <c r="AG358" i="10"/>
  <c r="N358" i="10" s="1"/>
  <c r="AG80" i="10"/>
  <c r="N80" i="10" s="1"/>
  <c r="AG56" i="10"/>
  <c r="N56" i="10" s="1"/>
  <c r="AG945" i="10"/>
  <c r="N945" i="10" s="1"/>
  <c r="AG993" i="10"/>
  <c r="N993" i="10" s="1"/>
  <c r="AG925" i="10"/>
  <c r="N925" i="10" s="1"/>
  <c r="AG973" i="10"/>
  <c r="N973" i="10" s="1"/>
  <c r="AG894" i="10"/>
  <c r="N894" i="10" s="1"/>
  <c r="AG882" i="10"/>
  <c r="N882" i="10" s="1"/>
  <c r="AG870" i="10"/>
  <c r="N870" i="10" s="1"/>
  <c r="AG858" i="10"/>
  <c r="N858" i="10" s="1"/>
  <c r="AG846" i="10"/>
  <c r="N846" i="10" s="1"/>
  <c r="AG834" i="10"/>
  <c r="N834" i="10" s="1"/>
  <c r="AG895" i="10"/>
  <c r="N895" i="10" s="1"/>
  <c r="AG889" i="10"/>
  <c r="N889" i="10" s="1"/>
  <c r="AG883" i="10"/>
  <c r="N883" i="10" s="1"/>
  <c r="AG877" i="10"/>
  <c r="N877" i="10" s="1"/>
  <c r="AG871" i="10"/>
  <c r="N871" i="10" s="1"/>
  <c r="AG865" i="10"/>
  <c r="N865" i="10" s="1"/>
  <c r="AG859" i="10"/>
  <c r="N859" i="10" s="1"/>
  <c r="AG853" i="10"/>
  <c r="AG847" i="10"/>
  <c r="N847" i="10" s="1"/>
  <c r="AG841" i="10"/>
  <c r="N841" i="10" s="1"/>
  <c r="AG835" i="10"/>
  <c r="N835" i="10" s="1"/>
  <c r="AG829" i="10"/>
  <c r="N829" i="10" s="1"/>
  <c r="AG823" i="10"/>
  <c r="AG817" i="10"/>
  <c r="N817" i="10" s="1"/>
  <c r="AG811" i="10"/>
  <c r="N811" i="10" s="1"/>
  <c r="AG805" i="10"/>
  <c r="N805" i="10" s="1"/>
  <c r="AG799" i="10"/>
  <c r="N799" i="10" s="1"/>
  <c r="AG793" i="10"/>
  <c r="N793" i="10" s="1"/>
  <c r="AG787" i="10"/>
  <c r="N787" i="10" s="1"/>
  <c r="AG781" i="10"/>
  <c r="N781" i="10" s="1"/>
  <c r="AG775" i="10"/>
  <c r="N775" i="10" s="1"/>
  <c r="AG769" i="10"/>
  <c r="N769" i="10" s="1"/>
  <c r="AG763" i="10"/>
  <c r="N763" i="10" s="1"/>
  <c r="AG757" i="10"/>
  <c r="N757" i="10" s="1"/>
  <c r="AG751" i="10"/>
  <c r="N751" i="10" s="1"/>
  <c r="AG745" i="10"/>
  <c r="N745" i="10" s="1"/>
  <c r="AG739" i="10"/>
  <c r="N739" i="10" s="1"/>
  <c r="AG733" i="10"/>
  <c r="N733" i="10" s="1"/>
  <c r="AG727" i="10"/>
  <c r="N727" i="10" s="1"/>
  <c r="AG721" i="10"/>
  <c r="N721" i="10" s="1"/>
  <c r="AG715" i="10"/>
  <c r="N715" i="10" s="1"/>
  <c r="AG709" i="10"/>
  <c r="N709" i="10" s="1"/>
  <c r="AG703" i="10"/>
  <c r="N703" i="10" s="1"/>
  <c r="AG697" i="10"/>
  <c r="N697" i="10" s="1"/>
  <c r="AG691" i="10"/>
  <c r="N691" i="10" s="1"/>
  <c r="AG685" i="10"/>
  <c r="N685" i="10" s="1"/>
  <c r="AG679" i="10"/>
  <c r="N679" i="10" s="1"/>
  <c r="AG673" i="10"/>
  <c r="AG667" i="10"/>
  <c r="N667" i="10" s="1"/>
  <c r="AG661" i="10"/>
  <c r="N661" i="10" s="1"/>
  <c r="AG655" i="10"/>
  <c r="N655" i="10" s="1"/>
  <c r="AG649" i="10"/>
  <c r="N649" i="10" s="1"/>
  <c r="AG643" i="10"/>
  <c r="N643" i="10" s="1"/>
  <c r="AG637" i="10"/>
  <c r="N637" i="10" s="1"/>
  <c r="AG631" i="10"/>
  <c r="N631" i="10" s="1"/>
  <c r="AG625" i="10"/>
  <c r="N625" i="10" s="1"/>
  <c r="AG619" i="10"/>
  <c r="N619" i="10" s="1"/>
  <c r="AG613" i="10"/>
  <c r="N613" i="10" s="1"/>
  <c r="AG607" i="10"/>
  <c r="AG929" i="10"/>
  <c r="N929" i="10" s="1"/>
  <c r="AG977" i="10"/>
  <c r="N977" i="10" s="1"/>
  <c r="AG14" i="10"/>
  <c r="N14" i="10" s="1"/>
  <c r="AG909" i="10"/>
  <c r="N909" i="10" s="1"/>
  <c r="AG957" i="10"/>
  <c r="N957" i="10" s="1"/>
  <c r="AG1005" i="10"/>
  <c r="N1005" i="10" s="1"/>
  <c r="AG886" i="10"/>
  <c r="N886" i="10" s="1"/>
  <c r="AG874" i="10"/>
  <c r="N874" i="10" s="1"/>
  <c r="AG862" i="10"/>
  <c r="N862" i="10" s="1"/>
  <c r="AG850" i="10"/>
  <c r="N850" i="10" s="1"/>
  <c r="AG838" i="10"/>
  <c r="N838" i="10" s="1"/>
  <c r="AG826" i="10"/>
  <c r="N826" i="10" s="1"/>
  <c r="AG802" i="10"/>
  <c r="N802" i="10" s="1"/>
  <c r="AG754" i="10"/>
  <c r="N754" i="10" s="1"/>
  <c r="AG706" i="10"/>
  <c r="N706" i="10" s="1"/>
  <c r="AG658" i="10"/>
  <c r="N658" i="10" s="1"/>
  <c r="AG12" i="10"/>
  <c r="N12" i="10" s="1"/>
  <c r="AG896" i="10"/>
  <c r="N896" i="10" s="1"/>
  <c r="AG884" i="10"/>
  <c r="N884" i="10" s="1"/>
  <c r="AG872" i="10"/>
  <c r="N872" i="10" s="1"/>
  <c r="AG860" i="10"/>
  <c r="N860" i="10" s="1"/>
  <c r="AG848" i="10"/>
  <c r="N848" i="10" s="1"/>
  <c r="AG836" i="10"/>
  <c r="N836" i="10" s="1"/>
  <c r="AG824" i="10"/>
  <c r="N824" i="10" s="1"/>
  <c r="AG812" i="10"/>
  <c r="N812" i="10" s="1"/>
  <c r="AG800" i="10"/>
  <c r="N800" i="10" s="1"/>
  <c r="AG788" i="10"/>
  <c r="N788" i="10" s="1"/>
  <c r="AG776" i="10"/>
  <c r="N776" i="10" s="1"/>
  <c r="AG764" i="10"/>
  <c r="N764" i="10" s="1"/>
  <c r="AG752" i="10"/>
  <c r="N752" i="10" s="1"/>
  <c r="AG740" i="10"/>
  <c r="N740" i="10" s="1"/>
  <c r="AG728" i="10"/>
  <c r="N728" i="10" s="1"/>
  <c r="AG716" i="10"/>
  <c r="N716" i="10" s="1"/>
  <c r="AG704" i="10"/>
  <c r="N704" i="10" s="1"/>
  <c r="AG692" i="10"/>
  <c r="N692" i="10" s="1"/>
  <c r="AG680" i="10"/>
  <c r="N680" i="10" s="1"/>
  <c r="AG668" i="10"/>
  <c r="N668" i="10" s="1"/>
  <c r="AG656" i="10"/>
  <c r="N656" i="10" s="1"/>
  <c r="AG644" i="10"/>
  <c r="N644" i="10" s="1"/>
  <c r="AG941" i="10"/>
  <c r="N941" i="10" s="1"/>
  <c r="AG989" i="10"/>
  <c r="N989" i="10" s="1"/>
  <c r="AG272" i="10"/>
  <c r="N272" i="10" s="1"/>
  <c r="AG336" i="10"/>
  <c r="N336" i="10" s="1"/>
  <c r="AG328" i="10"/>
  <c r="N328" i="10" s="1"/>
  <c r="AG252" i="10"/>
  <c r="N252" i="10" s="1"/>
  <c r="AG196" i="10"/>
  <c r="N196" i="10" s="1"/>
  <c r="AG332" i="10"/>
  <c r="N332" i="10" s="1"/>
  <c r="AG208" i="10"/>
  <c r="N208" i="10" s="1"/>
  <c r="AG320" i="10"/>
  <c r="N320" i="10" s="1"/>
  <c r="AG192" i="10"/>
  <c r="N192" i="10" s="1"/>
  <c r="AG276" i="10"/>
  <c r="N276" i="10" s="1"/>
  <c r="AG152" i="10"/>
  <c r="N152" i="10" s="1"/>
  <c r="AG224" i="10"/>
  <c r="N224" i="10" s="1"/>
  <c r="AG816" i="10"/>
  <c r="N816" i="10" s="1"/>
  <c r="AG804" i="10"/>
  <c r="N804" i="10" s="1"/>
  <c r="AG792" i="10"/>
  <c r="N792" i="10" s="1"/>
  <c r="AG780" i="10"/>
  <c r="N780" i="10" s="1"/>
  <c r="AG768" i="10"/>
  <c r="N768" i="10" s="1"/>
  <c r="AG756" i="10"/>
  <c r="N756" i="10" s="1"/>
  <c r="AG744" i="10"/>
  <c r="N744" i="10" s="1"/>
  <c r="AG732" i="10"/>
  <c r="N732" i="10" s="1"/>
  <c r="AG720" i="10"/>
  <c r="N720" i="10" s="1"/>
  <c r="AG708" i="10"/>
  <c r="N708" i="10" s="1"/>
  <c r="AG696" i="10"/>
  <c r="N696" i="10" s="1"/>
  <c r="AG684" i="10"/>
  <c r="N684" i="10" s="1"/>
  <c r="AG672" i="10"/>
  <c r="N672" i="10" s="1"/>
  <c r="AG660" i="10"/>
  <c r="N660" i="10" s="1"/>
  <c r="AG648" i="10"/>
  <c r="N648" i="10" s="1"/>
  <c r="AG636" i="10"/>
  <c r="N636" i="10" s="1"/>
  <c r="AG624" i="10"/>
  <c r="N624" i="10" s="1"/>
  <c r="AG612" i="10"/>
  <c r="N612" i="10" s="1"/>
  <c r="AG600" i="10"/>
  <c r="AG420" i="10"/>
  <c r="N420" i="10" s="1"/>
  <c r="AG408" i="10"/>
  <c r="N408" i="10" s="1"/>
  <c r="AG568" i="10"/>
  <c r="N568" i="10" s="1"/>
  <c r="AG556" i="10"/>
  <c r="N556" i="10" s="1"/>
  <c r="AG544" i="10"/>
  <c r="N544" i="10" s="1"/>
  <c r="AG532" i="10"/>
  <c r="N532" i="10" s="1"/>
  <c r="AG520" i="10"/>
  <c r="N520" i="10" s="1"/>
  <c r="AG508" i="10"/>
  <c r="N508" i="10" s="1"/>
  <c r="AG496" i="10"/>
  <c r="N496" i="10" s="1"/>
  <c r="AG484" i="10"/>
  <c r="N484" i="10" s="1"/>
  <c r="AG472" i="10"/>
  <c r="N472" i="10" s="1"/>
  <c r="AG460" i="10"/>
  <c r="N460" i="10" s="1"/>
  <c r="AG448" i="10"/>
  <c r="N448" i="10" s="1"/>
  <c r="AG428" i="10"/>
  <c r="N428" i="10" s="1"/>
  <c r="AG330" i="10"/>
  <c r="N330" i="10" s="1"/>
  <c r="AG206" i="10"/>
  <c r="N206" i="10" s="1"/>
  <c r="AG138" i="10"/>
  <c r="N138" i="10" s="1"/>
  <c r="AG404" i="10"/>
  <c r="N404" i="10" s="1"/>
  <c r="AG278" i="10"/>
  <c r="N278" i="10" s="1"/>
  <c r="AG214" i="10"/>
  <c r="N214" i="10" s="1"/>
  <c r="AG146" i="10"/>
  <c r="N146" i="10" s="1"/>
  <c r="AG262" i="10"/>
  <c r="N262" i="10" s="1"/>
  <c r="AG202" i="10"/>
  <c r="N202" i="10" s="1"/>
  <c r="AG396" i="10"/>
  <c r="N396" i="10" s="1"/>
  <c r="AG322" i="10"/>
  <c r="N322" i="10" s="1"/>
  <c r="AG190" i="10"/>
  <c r="N190" i="10" s="1"/>
  <c r="AG134" i="10"/>
  <c r="N134" i="10" s="1"/>
  <c r="AG74" i="10"/>
  <c r="N74" i="10" s="1"/>
  <c r="AG15" i="10"/>
  <c r="N15" i="10" s="1"/>
  <c r="AG338" i="10"/>
  <c r="N338" i="10" s="1"/>
  <c r="AG126" i="10"/>
  <c r="N126" i="10" s="1"/>
  <c r="AG62" i="10"/>
  <c r="N62" i="10" s="1"/>
  <c r="AG270" i="10"/>
  <c r="N270" i="10" s="1"/>
  <c r="AG392" i="10"/>
  <c r="N392" i="10" s="1"/>
  <c r="AG254" i="10"/>
  <c r="N254" i="10" s="1"/>
  <c r="AG376" i="10"/>
  <c r="AG334" i="10"/>
  <c r="N334" i="10" s="1"/>
  <c r="AG90" i="10"/>
  <c r="AG266" i="10"/>
  <c r="N266" i="10" s="1"/>
  <c r="AG198" i="10"/>
  <c r="N198" i="10" s="1"/>
  <c r="AG354" i="10"/>
  <c r="N354" i="10" s="1"/>
  <c r="AG282" i="10"/>
  <c r="N282" i="10" s="1"/>
  <c r="AG308" i="10"/>
  <c r="N308" i="10" s="1"/>
  <c r="AG180" i="10"/>
  <c r="N180" i="10" s="1"/>
  <c r="AG260" i="10"/>
  <c r="N260" i="10" s="1"/>
  <c r="AG240" i="10"/>
  <c r="N240" i="10" s="1"/>
  <c r="AG324" i="10"/>
  <c r="N324" i="10" s="1"/>
  <c r="AG144" i="10"/>
  <c r="N144" i="10" s="1"/>
  <c r="AG248" i="10"/>
  <c r="N248" i="10" s="1"/>
  <c r="AG232" i="10"/>
  <c r="N232" i="10" s="1"/>
  <c r="AG316" i="10"/>
  <c r="N316" i="10" s="1"/>
  <c r="AG820" i="10"/>
  <c r="N820" i="10" s="1"/>
  <c r="AG808" i="10"/>
  <c r="N808" i="10" s="1"/>
  <c r="AG796" i="10"/>
  <c r="N796" i="10" s="1"/>
  <c r="AG784" i="10"/>
  <c r="N784" i="10" s="1"/>
  <c r="AG772" i="10"/>
  <c r="N772" i="10" s="1"/>
  <c r="AG760" i="10"/>
  <c r="N760" i="10" s="1"/>
  <c r="AG748" i="10"/>
  <c r="N748" i="10" s="1"/>
  <c r="AG736" i="10"/>
  <c r="N736" i="10" s="1"/>
  <c r="AG724" i="10"/>
  <c r="N724" i="10" s="1"/>
  <c r="AG712" i="10"/>
  <c r="N712" i="10" s="1"/>
  <c r="AG700" i="10"/>
  <c r="N700" i="10" s="1"/>
  <c r="AG688" i="10"/>
  <c r="N688" i="10" s="1"/>
  <c r="AG676" i="10"/>
  <c r="N676" i="10" s="1"/>
  <c r="AG664" i="10"/>
  <c r="N664" i="10" s="1"/>
  <c r="AG652" i="10"/>
  <c r="N652" i="10" s="1"/>
  <c r="AG640" i="10"/>
  <c r="N640" i="10" s="1"/>
  <c r="AG628" i="10"/>
  <c r="N628" i="10" s="1"/>
  <c r="AG616" i="10"/>
  <c r="N616" i="10" s="1"/>
  <c r="AG604" i="10"/>
  <c r="N604" i="10" s="1"/>
  <c r="AG436" i="10"/>
  <c r="N436" i="10" s="1"/>
  <c r="AG416" i="10"/>
  <c r="N416" i="10" s="1"/>
  <c r="AG586" i="10"/>
  <c r="N586" i="10" s="1"/>
  <c r="AG580" i="10"/>
  <c r="N580" i="10" s="1"/>
  <c r="AG572" i="10"/>
  <c r="N572" i="10" s="1"/>
  <c r="AG560" i="10"/>
  <c r="N560" i="10" s="1"/>
  <c r="AG548" i="10"/>
  <c r="N548" i="10" s="1"/>
  <c r="AG536" i="10"/>
  <c r="N536" i="10" s="1"/>
  <c r="AG524" i="10"/>
  <c r="N524" i="10" s="1"/>
  <c r="AG512" i="10"/>
  <c r="N512" i="10" s="1"/>
  <c r="AG500" i="10"/>
  <c r="N500" i="10" s="1"/>
  <c r="AG488" i="10"/>
  <c r="N488" i="10" s="1"/>
  <c r="AG476" i="10"/>
  <c r="N476" i="10" s="1"/>
  <c r="AG464" i="10"/>
  <c r="N464" i="10" s="1"/>
  <c r="AG452" i="10"/>
  <c r="N452" i="10" s="1"/>
  <c r="AG440" i="10"/>
  <c r="N440" i="10" s="1"/>
  <c r="AG432" i="10"/>
  <c r="N432" i="10" s="1"/>
  <c r="AG250" i="10"/>
  <c r="N250" i="10" s="1"/>
  <c r="AG110" i="10"/>
  <c r="AG42" i="10"/>
  <c r="N42" i="10" s="1"/>
  <c r="AG318" i="10"/>
  <c r="N318" i="10" s="1"/>
  <c r="AG66" i="10"/>
  <c r="N66" i="10" s="1"/>
  <c r="AG306" i="10"/>
  <c r="N306" i="10" s="1"/>
  <c r="AG118" i="10"/>
  <c r="N118" i="10" s="1"/>
  <c r="AG226" i="10"/>
  <c r="N226" i="10" s="1"/>
  <c r="AG58" i="10"/>
  <c r="N58" i="10" s="1"/>
  <c r="AG368" i="10"/>
  <c r="N368" i="10" s="1"/>
  <c r="AG302" i="10"/>
  <c r="N302" i="10" s="1"/>
  <c r="AG234" i="10"/>
  <c r="N234" i="10" s="1"/>
  <c r="AG170" i="10"/>
  <c r="N170" i="10" s="1"/>
  <c r="AG54" i="10"/>
  <c r="N54" i="10" s="1"/>
  <c r="AG400" i="10"/>
  <c r="N400" i="10" s="1"/>
  <c r="AG246" i="10"/>
  <c r="N246" i="10" s="1"/>
  <c r="AG372" i="10"/>
  <c r="AG310" i="10"/>
  <c r="N310" i="10" s="1"/>
  <c r="AG182" i="10"/>
  <c r="N182" i="10" s="1"/>
  <c r="AG114" i="10"/>
  <c r="N114" i="10" s="1"/>
  <c r="AG178" i="10"/>
  <c r="N178" i="10" s="1"/>
  <c r="AG50" i="10"/>
  <c r="N50" i="10" s="1"/>
  <c r="AG388" i="10"/>
  <c r="N388" i="10" s="1"/>
  <c r="AG364" i="10"/>
  <c r="N364" i="10" s="1"/>
  <c r="AG258" i="10"/>
  <c r="N258" i="10" s="1"/>
  <c r="AG194" i="10"/>
  <c r="N194" i="10" s="1"/>
  <c r="AG130" i="10"/>
  <c r="N130" i="10" s="1"/>
  <c r="AG70" i="10"/>
  <c r="N70" i="10" s="1"/>
  <c r="AG314" i="10"/>
  <c r="N314" i="10" s="1"/>
  <c r="AG174" i="10"/>
  <c r="N174" i="10" s="1"/>
  <c r="AG102" i="10"/>
  <c r="N102" i="10" s="1"/>
  <c r="AG38" i="10"/>
  <c r="N38" i="10" s="1"/>
  <c r="AG326" i="10"/>
  <c r="N326" i="10" s="1"/>
  <c r="AG142" i="10"/>
  <c r="N142" i="10" s="1"/>
  <c r="AG78" i="10"/>
  <c r="N78" i="10" s="1"/>
  <c r="AG284" i="10"/>
  <c r="N284" i="10" s="1"/>
  <c r="AG200" i="10"/>
  <c r="N200" i="10" s="1"/>
  <c r="AG280" i="10"/>
  <c r="N280" i="10" s="1"/>
  <c r="AG148" i="10"/>
  <c r="N148" i="10" s="1"/>
  <c r="AG156" i="10"/>
  <c r="N156" i="10" s="1"/>
  <c r="AG348" i="10"/>
  <c r="N348" i="10" s="1"/>
  <c r="AG236" i="10"/>
  <c r="N236" i="10" s="1"/>
  <c r="AG220" i="10"/>
  <c r="N220" i="10" s="1"/>
  <c r="AG304" i="10"/>
  <c r="N304" i="10" s="1"/>
  <c r="AG632" i="10"/>
  <c r="N632" i="10" s="1"/>
  <c r="AG620" i="10"/>
  <c r="N620" i="10" s="1"/>
  <c r="AG608" i="10"/>
  <c r="N608" i="10" s="1"/>
  <c r="AG596" i="10"/>
  <c r="N596" i="10" s="1"/>
  <c r="AG16" i="10"/>
  <c r="N16" i="10" s="1"/>
  <c r="AG424" i="10"/>
  <c r="N424" i="10" s="1"/>
  <c r="AG412" i="10"/>
  <c r="AG590" i="10"/>
  <c r="N590" i="10" s="1"/>
  <c r="AG576" i="10"/>
  <c r="N576" i="10" s="1"/>
  <c r="AG564" i="10"/>
  <c r="N564" i="10" s="1"/>
  <c r="AG552" i="10"/>
  <c r="N552" i="10" s="1"/>
  <c r="AG540" i="10"/>
  <c r="N540" i="10" s="1"/>
  <c r="AG528" i="10"/>
  <c r="N528" i="10" s="1"/>
  <c r="AG516" i="10"/>
  <c r="N516" i="10" s="1"/>
  <c r="AG504" i="10"/>
  <c r="N504" i="10" s="1"/>
  <c r="AG492" i="10"/>
  <c r="N492" i="10" s="1"/>
  <c r="AG480" i="10"/>
  <c r="N480" i="10" s="1"/>
  <c r="AG468" i="10"/>
  <c r="N468" i="10" s="1"/>
  <c r="AG456" i="10"/>
  <c r="AG444" i="10"/>
  <c r="N444" i="10" s="1"/>
  <c r="AG350" i="10"/>
  <c r="N350" i="10" s="1"/>
  <c r="AG230" i="10"/>
  <c r="N230" i="10" s="1"/>
  <c r="AG86" i="10"/>
  <c r="N86" i="10" s="1"/>
  <c r="AG22" i="10"/>
  <c r="N22" i="10" s="1"/>
  <c r="AG380" i="10"/>
  <c r="N380" i="10" s="1"/>
  <c r="AG346" i="10"/>
  <c r="N346" i="10" s="1"/>
  <c r="AG298" i="10"/>
  <c r="N298" i="10" s="1"/>
  <c r="AG238" i="10"/>
  <c r="N238" i="10" s="1"/>
  <c r="AG166" i="10"/>
  <c r="N166" i="10" s="1"/>
  <c r="AG106" i="10"/>
  <c r="N106" i="10" s="1"/>
  <c r="AG46" i="10"/>
  <c r="N46" i="10" s="1"/>
  <c r="AG356" i="10"/>
  <c r="N356" i="10" s="1"/>
  <c r="AG222" i="10"/>
  <c r="N222" i="10" s="1"/>
  <c r="AG162" i="10"/>
  <c r="N162" i="10" s="1"/>
  <c r="AG98" i="10"/>
  <c r="N98" i="10" s="1"/>
  <c r="AG30" i="10"/>
  <c r="N30" i="10" s="1"/>
  <c r="AG286" i="10"/>
  <c r="N286" i="10" s="1"/>
  <c r="AG210" i="10"/>
  <c r="N210" i="10" s="1"/>
  <c r="AG154" i="10"/>
  <c r="N154" i="10" s="1"/>
  <c r="AG360" i="10"/>
  <c r="N360" i="10" s="1"/>
  <c r="AG290" i="10"/>
  <c r="N290" i="10" s="1"/>
  <c r="AG218" i="10"/>
  <c r="AG82" i="10"/>
  <c r="N82" i="10" s="1"/>
  <c r="AG18" i="10"/>
  <c r="N18" i="10" s="1"/>
  <c r="AG294" i="10"/>
  <c r="N294" i="10" s="1"/>
  <c r="AG158" i="10"/>
  <c r="N158" i="10" s="1"/>
  <c r="AG26" i="10"/>
  <c r="N26" i="10" s="1"/>
  <c r="AG342" i="10"/>
  <c r="AG274" i="10"/>
  <c r="N274" i="10" s="1"/>
  <c r="AG94" i="10"/>
  <c r="N94" i="10" s="1"/>
  <c r="AG34" i="10"/>
  <c r="N34" i="10" s="1"/>
  <c r="AG150" i="10"/>
  <c r="N150" i="10" s="1"/>
  <c r="AG384" i="10"/>
  <c r="N384" i="10" s="1"/>
  <c r="AG242" i="10"/>
  <c r="N242" i="10" s="1"/>
  <c r="AG186" i="10"/>
  <c r="N186" i="10" s="1"/>
  <c r="AG122" i="10"/>
  <c r="N122" i="10" s="1"/>
  <c r="AG9" i="10"/>
  <c r="N9" i="10" s="1"/>
  <c r="AG11" i="10"/>
  <c r="N11" i="10" s="1"/>
  <c r="AG10" i="10"/>
  <c r="N10" i="10" s="1"/>
  <c r="N971" i="10"/>
  <c r="AN1935" i="11"/>
  <c r="H1935" i="11" s="1"/>
  <c r="AN1801" i="11"/>
  <c r="H1801" i="11" s="1"/>
  <c r="AN1811" i="11"/>
  <c r="H1811" i="11" s="1"/>
  <c r="AN1670" i="11"/>
  <c r="H1670" i="11" s="1"/>
  <c r="AN1483" i="11"/>
  <c r="H1483" i="11" s="1"/>
  <c r="AN1496" i="11"/>
  <c r="H1496" i="11" s="1"/>
  <c r="N292" i="10"/>
  <c r="AN1180" i="11"/>
  <c r="H1180" i="11" s="1"/>
  <c r="AN1877" i="11"/>
  <c r="H1877" i="11" s="1"/>
  <c r="N869" i="10"/>
  <c r="N853" i="10"/>
  <c r="N773" i="10"/>
  <c r="N725" i="10"/>
  <c r="N701" i="10"/>
  <c r="N940" i="10"/>
  <c r="N988" i="10"/>
  <c r="N901" i="10"/>
  <c r="N949" i="10"/>
  <c r="N997" i="10"/>
  <c r="AN1607" i="11"/>
  <c r="H1607" i="11" s="1"/>
  <c r="AN1583" i="11"/>
  <c r="H1583" i="11" s="1"/>
  <c r="AN1559" i="11"/>
  <c r="H1559" i="11" s="1"/>
  <c r="AN1179" i="11"/>
  <c r="H1179" i="11" s="1"/>
  <c r="AN1241" i="11"/>
  <c r="H1241" i="11" s="1"/>
  <c r="AN1187" i="11"/>
  <c r="H1187" i="11" s="1"/>
  <c r="AN1160" i="11"/>
  <c r="H1160" i="11" s="1"/>
  <c r="AN1133" i="11"/>
  <c r="H1133" i="11" s="1"/>
  <c r="N959" i="10"/>
  <c r="AN1915" i="11"/>
  <c r="H1915" i="11" s="1"/>
  <c r="N610" i="10"/>
  <c r="AN1805" i="11"/>
  <c r="H1805" i="11" s="1"/>
  <c r="AN1799" i="11"/>
  <c r="H1799" i="11" s="1"/>
  <c r="AN1711" i="11"/>
  <c r="H1711" i="11" s="1"/>
  <c r="AN1629" i="11"/>
  <c r="H1629" i="11" s="1"/>
  <c r="AN1581" i="11"/>
  <c r="H1581" i="11" s="1"/>
  <c r="AN1447" i="11"/>
  <c r="H1447" i="11" s="1"/>
  <c r="AN1411" i="11"/>
  <c r="H1411" i="11" s="1"/>
  <c r="AN1103" i="11"/>
  <c r="H1103" i="11" s="1"/>
  <c r="AN1148" i="11"/>
  <c r="H1148" i="11" s="1"/>
  <c r="AN1053" i="11"/>
  <c r="H1053" i="11" s="1"/>
  <c r="AN1038" i="11"/>
  <c r="H1038" i="11" s="1"/>
  <c r="AN1851" i="11"/>
  <c r="H1851" i="11" s="1"/>
  <c r="AN1019" i="11"/>
  <c r="H1019" i="11" s="1"/>
  <c r="AN1998" i="11"/>
  <c r="H1998" i="11" s="1"/>
  <c r="AN1778" i="11"/>
  <c r="H1778" i="11" s="1"/>
  <c r="AN1649" i="11"/>
  <c r="H1649" i="11" s="1"/>
  <c r="AN1625" i="11"/>
  <c r="H1625" i="11" s="1"/>
  <c r="AN1601" i="11"/>
  <c r="H1601" i="11" s="1"/>
  <c r="AN1742" i="11"/>
  <c r="H1742" i="11" s="1"/>
  <c r="AN1435" i="11"/>
  <c r="H1435" i="11" s="1"/>
  <c r="AN1614" i="11"/>
  <c r="H1614" i="11" s="1"/>
  <c r="AN1445" i="11"/>
  <c r="H1445" i="11" s="1"/>
  <c r="AN1433" i="11"/>
  <c r="H1433" i="11" s="1"/>
  <c r="AN1421" i="11"/>
  <c r="H1421" i="11" s="1"/>
  <c r="AN1409" i="11"/>
  <c r="H1409" i="11" s="1"/>
  <c r="AN1145" i="11"/>
  <c r="H1145" i="11" s="1"/>
  <c r="AN1107" i="11"/>
  <c r="H1107" i="11" s="1"/>
  <c r="AN1900" i="11"/>
  <c r="H1900" i="11" s="1"/>
  <c r="N942" i="10"/>
  <c r="N990" i="10"/>
  <c r="N935" i="10"/>
  <c r="N994" i="10"/>
  <c r="AN1499" i="11"/>
  <c r="H1499" i="11" s="1"/>
  <c r="AN1553" i="11"/>
  <c r="H1553" i="11" s="1"/>
  <c r="AN1410" i="11"/>
  <c r="H1410" i="11" s="1"/>
  <c r="AN1169" i="11"/>
  <c r="H1169" i="11" s="1"/>
  <c r="AN1070" i="11"/>
  <c r="H1070" i="11" s="1"/>
  <c r="AN1508" i="11"/>
  <c r="H1508" i="11" s="1"/>
  <c r="AN1051" i="11"/>
  <c r="H1051" i="11" s="1"/>
  <c r="AN1214" i="11"/>
  <c r="H1214" i="11" s="1"/>
  <c r="AN1027" i="11"/>
  <c r="H1027" i="11" s="1"/>
  <c r="N184" i="10"/>
  <c r="N120" i="10"/>
  <c r="N176" i="10"/>
  <c r="N44" i="10"/>
  <c r="N216" i="10"/>
  <c r="N48" i="10"/>
  <c r="N244" i="10"/>
  <c r="N974" i="10"/>
  <c r="N919" i="10"/>
  <c r="N943" i="10"/>
  <c r="N967" i="10"/>
  <c r="N991" i="10"/>
  <c r="N928" i="10"/>
  <c r="N976" i="10"/>
  <c r="N937" i="10"/>
  <c r="N985" i="10"/>
  <c r="N904" i="10"/>
  <c r="N952" i="10"/>
  <c r="N1000" i="10"/>
  <c r="N931" i="10"/>
  <c r="N979" i="10"/>
  <c r="N597" i="10"/>
  <c r="N589" i="10"/>
  <c r="N573" i="10"/>
  <c r="N541" i="10"/>
  <c r="N525" i="10"/>
  <c r="N517" i="10"/>
  <c r="N501" i="10"/>
  <c r="N469" i="10"/>
  <c r="N461" i="10"/>
  <c r="N445" i="10"/>
  <c r="N429" i="10"/>
  <c r="N397" i="10"/>
  <c r="N389" i="10"/>
  <c r="N381" i="10"/>
  <c r="N357" i="10"/>
  <c r="N349" i="10"/>
  <c r="N325" i="10"/>
  <c r="N309" i="10"/>
  <c r="N301" i="10"/>
  <c r="N253" i="10"/>
  <c r="N237" i="10"/>
  <c r="N229" i="10"/>
  <c r="N213" i="10"/>
  <c r="N181" i="10"/>
  <c r="N165" i="10"/>
  <c r="N157" i="10"/>
  <c r="N141" i="10"/>
  <c r="N798" i="10"/>
  <c r="N654" i="10"/>
  <c r="N606" i="10"/>
  <c r="N898" i="10"/>
  <c r="N946" i="10"/>
  <c r="N939" i="10"/>
  <c r="N987" i="10"/>
  <c r="N923" i="10"/>
  <c r="N932" i="10"/>
  <c r="N980" i="10"/>
  <c r="N578" i="10"/>
  <c r="N951" i="10"/>
  <c r="N999" i="10"/>
  <c r="N746" i="10"/>
  <c r="N434" i="10"/>
  <c r="N426" i="10"/>
  <c r="N390" i="10"/>
  <c r="N386" i="10"/>
  <c r="N128" i="10"/>
  <c r="N76" i="10"/>
  <c r="N88" i="10"/>
  <c r="N24" i="10"/>
  <c r="N84" i="10"/>
  <c r="N28" i="10"/>
  <c r="N100" i="10"/>
  <c r="N109" i="10"/>
  <c r="N101" i="10"/>
  <c r="N85" i="10"/>
  <c r="N77" i="10"/>
  <c r="N61" i="10"/>
  <c r="N29" i="10"/>
  <c r="N21" i="10"/>
  <c r="AN1486" i="11"/>
  <c r="H1486" i="11" s="1"/>
  <c r="AN1414" i="11"/>
  <c r="H1414" i="11" s="1"/>
  <c r="AN1666" i="11"/>
  <c r="H1666" i="11" s="1"/>
  <c r="AN1184" i="11"/>
  <c r="H1184" i="11" s="1"/>
  <c r="AN1879" i="11"/>
  <c r="H1879" i="11" s="1"/>
  <c r="AN1703" i="11"/>
  <c r="H1703" i="11" s="1"/>
  <c r="AN1504" i="11"/>
  <c r="H1504" i="11" s="1"/>
  <c r="AN1467" i="11"/>
  <c r="H1467" i="11" s="1"/>
  <c r="N851" i="10"/>
  <c r="N819" i="10"/>
  <c r="N771" i="10"/>
  <c r="N755" i="10"/>
  <c r="N675" i="10"/>
  <c r="N651" i="10"/>
  <c r="N635" i="10"/>
  <c r="N913" i="10"/>
  <c r="N961" i="10"/>
  <c r="N595" i="10"/>
  <c r="N571" i="10"/>
  <c r="N563" i="10"/>
  <c r="AN1620" i="11"/>
  <c r="H1620" i="11" s="1"/>
  <c r="AN1397" i="11"/>
  <c r="H1397" i="11" s="1"/>
  <c r="AN1466" i="11"/>
  <c r="H1466" i="11" s="1"/>
  <c r="N978" i="10"/>
  <c r="N917" i="10"/>
  <c r="N762" i="10"/>
  <c r="N376" i="10"/>
  <c r="N934" i="10"/>
  <c r="N982" i="10"/>
  <c r="N1008" i="10"/>
  <c r="N856" i="10"/>
  <c r="N790" i="10"/>
  <c r="AN1930" i="11"/>
  <c r="H1930" i="11" s="1"/>
  <c r="AN1761" i="11"/>
  <c r="H1761" i="11" s="1"/>
  <c r="AN1929" i="11"/>
  <c r="H1929" i="11" s="1"/>
  <c r="AN1954" i="11"/>
  <c r="H1954" i="11" s="1"/>
  <c r="AN1839" i="11"/>
  <c r="H1839" i="11" s="1"/>
  <c r="AN1907" i="11"/>
  <c r="H1907" i="11" s="1"/>
  <c r="AN1551" i="11"/>
  <c r="H1551" i="11" s="1"/>
  <c r="N938" i="10"/>
  <c r="N849" i="10"/>
  <c r="N833" i="10"/>
  <c r="N809" i="10"/>
  <c r="N801" i="10"/>
  <c r="N777" i="10"/>
  <c r="N673" i="10"/>
  <c r="N665" i="10"/>
  <c r="N657" i="10"/>
  <c r="N916" i="10"/>
  <c r="N964" i="10"/>
  <c r="N818" i="10"/>
  <c r="N770" i="10"/>
  <c r="N674" i="10"/>
  <c r="N626" i="10"/>
  <c r="AN1807" i="11"/>
  <c r="H1807" i="11" s="1"/>
  <c r="AN1189" i="11"/>
  <c r="H1189" i="11" s="1"/>
  <c r="N924" i="10"/>
  <c r="N933" i="10"/>
  <c r="N844" i="10"/>
  <c r="N778" i="10"/>
  <c r="N730" i="10"/>
  <c r="N634" i="10"/>
  <c r="AN1672" i="11"/>
  <c r="H1672" i="11" s="1"/>
  <c r="N823" i="10"/>
  <c r="N807" i="10"/>
  <c r="N791" i="10"/>
  <c r="N783" i="10"/>
  <c r="N647" i="10"/>
  <c r="N607" i="10"/>
  <c r="N599" i="10"/>
  <c r="N591" i="10"/>
  <c r="N559" i="10"/>
  <c r="N527" i="10"/>
  <c r="N511" i="10"/>
  <c r="N495" i="10"/>
  <c r="N463" i="10"/>
  <c r="N455" i="10"/>
  <c r="N447" i="10"/>
  <c r="N439" i="10"/>
  <c r="N415" i="10"/>
  <c r="AN1720" i="11"/>
  <c r="H1720" i="11" s="1"/>
  <c r="AN1668" i="11"/>
  <c r="H1668" i="11" s="1"/>
  <c r="AN1671" i="11"/>
  <c r="H1671" i="11" s="1"/>
  <c r="AN1637" i="11"/>
  <c r="H1637" i="11" s="1"/>
  <c r="AN1589" i="11"/>
  <c r="H1589" i="11" s="1"/>
  <c r="AN1646" i="11"/>
  <c r="H1646" i="11" s="1"/>
  <c r="AN1536" i="11"/>
  <c r="H1536" i="11" s="1"/>
  <c r="AN1541" i="11"/>
  <c r="H1541" i="11" s="1"/>
  <c r="AN1481" i="11"/>
  <c r="H1481" i="11" s="1"/>
  <c r="AN1439" i="11"/>
  <c r="H1439" i="11" s="1"/>
  <c r="AN1427" i="11"/>
  <c r="H1427" i="11" s="1"/>
  <c r="AN1415" i="11"/>
  <c r="H1415" i="11" s="1"/>
  <c r="AN1403" i="11"/>
  <c r="H1403" i="11" s="1"/>
  <c r="AN1220" i="11"/>
  <c r="H1220" i="11" s="1"/>
  <c r="AN1201" i="11"/>
  <c r="H1201" i="11" s="1"/>
  <c r="AN1137" i="11"/>
  <c r="H1137" i="11" s="1"/>
  <c r="AN1204" i="11"/>
  <c r="H1204" i="11" s="1"/>
  <c r="AN1141" i="11"/>
  <c r="H1141" i="11" s="1"/>
  <c r="N906" i="10"/>
  <c r="N954" i="10"/>
  <c r="N1002" i="10"/>
  <c r="N690" i="10"/>
  <c r="N910" i="10"/>
  <c r="N958" i="10"/>
  <c r="N1006" i="10"/>
  <c r="N936" i="10"/>
  <c r="N880" i="10"/>
  <c r="N814" i="10"/>
  <c r="N718" i="10"/>
  <c r="AN1941" i="11"/>
  <c r="H1941" i="11" s="1"/>
  <c r="AN1782" i="11"/>
  <c r="H1782" i="11" s="1"/>
  <c r="AN1112" i="11"/>
  <c r="H1112" i="11" s="1"/>
  <c r="AN2001" i="11"/>
  <c r="H2001" i="11" s="1"/>
  <c r="AN1218" i="11"/>
  <c r="H1218" i="11" s="1"/>
  <c r="AN1193" i="11"/>
  <c r="H1193" i="11" s="1"/>
  <c r="AN1024" i="11"/>
  <c r="H1024" i="11" s="1"/>
  <c r="N944" i="10"/>
  <c r="N992" i="10"/>
  <c r="N905" i="10"/>
  <c r="N953" i="10"/>
  <c r="N1001" i="10"/>
  <c r="N822" i="10"/>
  <c r="N774" i="10"/>
  <c r="N678" i="10"/>
  <c r="N600" i="10"/>
  <c r="N547" i="10"/>
  <c r="N531" i="10"/>
  <c r="N499" i="10"/>
  <c r="N475" i="10"/>
  <c r="N459" i="10"/>
  <c r="N451" i="10"/>
  <c r="N435" i="10"/>
  <c r="N403" i="10"/>
  <c r="N395" i="10"/>
  <c r="N387" i="10"/>
  <c r="N347" i="10"/>
  <c r="N339" i="10"/>
  <c r="N283" i="10"/>
  <c r="N275" i="10"/>
  <c r="N259" i="10"/>
  <c r="N243" i="10"/>
  <c r="N227" i="10"/>
  <c r="N195" i="10"/>
  <c r="N187" i="10"/>
  <c r="N171" i="10"/>
  <c r="N131" i="10"/>
  <c r="N107" i="10"/>
  <c r="N99" i="10"/>
  <c r="N67" i="10"/>
  <c r="N51" i="10"/>
  <c r="N554" i="10"/>
  <c r="N538" i="10"/>
  <c r="N514" i="10"/>
  <c r="N482" i="10"/>
  <c r="N466" i="10"/>
  <c r="N442" i="10"/>
  <c r="N402" i="10"/>
  <c r="N577" i="10"/>
  <c r="N561" i="10"/>
  <c r="N553" i="10"/>
  <c r="N537" i="10"/>
  <c r="N505" i="10"/>
  <c r="N489" i="10"/>
  <c r="N481" i="10"/>
  <c r="N465" i="10"/>
  <c r="N433" i="10"/>
  <c r="N417" i="10"/>
  <c r="N409" i="10"/>
  <c r="N393" i="10"/>
  <c r="N369" i="10"/>
  <c r="N361" i="10"/>
  <c r="N345" i="10"/>
  <c r="N337" i="10"/>
  <c r="N321" i="10"/>
  <c r="N289" i="10"/>
  <c r="N273" i="10"/>
  <c r="N265" i="10"/>
  <c r="N249" i="10"/>
  <c r="N217" i="10"/>
  <c r="N201" i="10"/>
  <c r="N193" i="10"/>
  <c r="N177" i="10"/>
  <c r="N169" i="10"/>
  <c r="N161" i="10"/>
  <c r="N145" i="10"/>
  <c r="N129" i="10"/>
  <c r="N121" i="10"/>
  <c r="N105" i="10"/>
  <c r="N73" i="10"/>
  <c r="N49" i="10"/>
  <c r="N25" i="10"/>
  <c r="N17" i="10"/>
  <c r="N374" i="10"/>
  <c r="N378" i="10"/>
  <c r="N406" i="10"/>
  <c r="N456" i="10"/>
  <c r="N110" i="10"/>
  <c r="N342" i="10"/>
  <c r="N412" i="10"/>
  <c r="N367" i="10"/>
  <c r="N351" i="10"/>
  <c r="N311" i="10"/>
  <c r="N295" i="10"/>
  <c r="N263" i="10"/>
  <c r="N239" i="10"/>
  <c r="N231" i="10"/>
  <c r="N207" i="10"/>
  <c r="N183" i="10"/>
  <c r="N167" i="10"/>
  <c r="N151" i="10"/>
  <c r="N135" i="10"/>
  <c r="N119" i="10"/>
  <c r="N95" i="10"/>
  <c r="N71" i="10"/>
  <c r="N47" i="10"/>
  <c r="N31" i="10"/>
  <c r="N592" i="10"/>
  <c r="N584" i="10"/>
  <c r="N550" i="10"/>
  <c r="N518" i="10"/>
  <c r="N510" i="10"/>
  <c r="N502" i="10"/>
  <c r="N478" i="10"/>
  <c r="N414" i="10"/>
  <c r="N372" i="10"/>
  <c r="N694" i="10"/>
  <c r="N646" i="10"/>
  <c r="N598" i="10"/>
  <c r="N64" i="10"/>
  <c r="N188" i="10"/>
  <c r="N140" i="10"/>
  <c r="N52" i="10"/>
  <c r="N168" i="10"/>
  <c r="N256" i="10"/>
  <c r="N312" i="10"/>
  <c r="N40" i="10"/>
  <c r="N352" i="10"/>
  <c r="N300" i="10"/>
  <c r="N212" i="10"/>
  <c r="N172" i="10"/>
  <c r="N204" i="10"/>
  <c r="N582" i="10"/>
  <c r="N218" i="10"/>
  <c r="N90" i="10"/>
  <c r="N13" i="10"/>
  <c r="AN1681" i="11"/>
  <c r="H1681" i="11" s="1"/>
  <c r="AN1491" i="11"/>
  <c r="H1491" i="11" s="1"/>
  <c r="AN1458" i="11"/>
  <c r="H1458" i="11" s="1"/>
  <c r="AN1039" i="11"/>
  <c r="H1039" i="11" s="1"/>
  <c r="AN1542" i="11"/>
  <c r="H1542" i="11" s="1"/>
  <c r="AN1480" i="11"/>
  <c r="H1480" i="11" s="1"/>
  <c r="AN1408" i="11"/>
  <c r="H1408" i="11" s="1"/>
  <c r="AN1307" i="11"/>
  <c r="H1307" i="11" s="1"/>
  <c r="AN1295" i="11"/>
  <c r="H1295" i="11" s="1"/>
  <c r="AN1283" i="11"/>
  <c r="H1283" i="11" s="1"/>
  <c r="AN1271" i="11"/>
  <c r="H1271" i="11" s="1"/>
  <c r="AN1235" i="11"/>
  <c r="H1235" i="11" s="1"/>
  <c r="AN1191" i="11"/>
  <c r="H1191" i="11" s="1"/>
  <c r="AN1037" i="11"/>
  <c r="H1037" i="11" s="1"/>
  <c r="AN2010" i="11"/>
  <c r="H2010" i="11" s="1"/>
  <c r="AN1894" i="11"/>
  <c r="H1894" i="11" s="1"/>
  <c r="AN1849" i="11"/>
  <c r="H1849" i="11" s="1"/>
  <c r="AN1700" i="11"/>
  <c r="H1700" i="11" s="1"/>
  <c r="AN1041" i="11"/>
  <c r="H1041" i="11" s="1"/>
  <c r="AN1068" i="11"/>
  <c r="H1068" i="11" s="1"/>
  <c r="AN1768" i="11"/>
  <c r="H1768" i="11" s="1"/>
  <c r="AN1772" i="11"/>
  <c r="H1772" i="11" s="1"/>
  <c r="AN1717" i="11"/>
  <c r="H1717" i="11" s="1"/>
  <c r="AN1645" i="11"/>
  <c r="H1645" i="11" s="1"/>
  <c r="AN1597" i="11"/>
  <c r="H1597" i="11" s="1"/>
  <c r="AN1549" i="11"/>
  <c r="H1549" i="11" s="1"/>
  <c r="AN1733" i="11"/>
  <c r="H1733" i="11" s="1"/>
  <c r="AN1378" i="11"/>
  <c r="H1378" i="11" s="1"/>
  <c r="AN1354" i="11"/>
  <c r="H1354" i="11" s="1"/>
  <c r="AN1143" i="11"/>
  <c r="H1143" i="11" s="1"/>
  <c r="AN1679" i="11"/>
  <c r="H1679" i="11" s="1"/>
  <c r="AN1058" i="11"/>
  <c r="H1058" i="11" s="1"/>
  <c r="AN1928" i="11"/>
  <c r="H1928" i="11" s="1"/>
  <c r="AN1842" i="11"/>
  <c r="H1842" i="11" s="1"/>
  <c r="AN1770" i="11"/>
  <c r="H1770" i="11" s="1"/>
  <c r="AN1523" i="11"/>
  <c r="H1523" i="11" s="1"/>
  <c r="AN1537" i="11"/>
  <c r="H1537" i="11" s="1"/>
  <c r="AN1468" i="11"/>
  <c r="H1468" i="11" s="1"/>
  <c r="AN1432" i="11"/>
  <c r="H1432" i="11" s="1"/>
  <c r="AN1512" i="11"/>
  <c r="H1512" i="11" s="1"/>
  <c r="AN1233" i="11"/>
  <c r="H1233" i="11" s="1"/>
  <c r="AN1628" i="11"/>
  <c r="H1628" i="11" s="1"/>
  <c r="AN1528" i="11"/>
  <c r="H1528" i="11" s="1"/>
  <c r="AN1026" i="11"/>
  <c r="H1026" i="11" s="1"/>
  <c r="AN1178" i="11"/>
  <c r="H1178" i="11" s="1"/>
  <c r="AN1830" i="11"/>
  <c r="H1830" i="11" s="1"/>
  <c r="AN1694" i="11"/>
  <c r="H1694" i="11" s="1"/>
  <c r="AN1465" i="11"/>
  <c r="H1465" i="11" s="1"/>
  <c r="AN1138" i="11"/>
  <c r="H1138" i="11" s="1"/>
  <c r="AN1119" i="11"/>
  <c r="H1119" i="11" s="1"/>
  <c r="AN1056" i="11"/>
  <c r="H1056" i="11" s="1"/>
  <c r="AN1032" i="11"/>
  <c r="H1032" i="11" s="1"/>
  <c r="AN1861" i="11"/>
  <c r="H1861" i="11" s="1"/>
  <c r="AN1779" i="11"/>
  <c r="H1779" i="11" s="1"/>
  <c r="AN1654" i="11"/>
  <c r="H1654" i="11" s="1"/>
  <c r="AN1903" i="11"/>
  <c r="H1903" i="11" s="1"/>
  <c r="AN1013" i="11"/>
  <c r="H1013" i="11" s="1"/>
  <c r="AN1604" i="11"/>
  <c r="H1604" i="11" s="1"/>
  <c r="AN1515" i="11"/>
  <c r="H1515" i="11" s="1"/>
  <c r="AN1306" i="11"/>
  <c r="H1306" i="11" s="1"/>
  <c r="AN1282" i="11"/>
  <c r="H1282" i="11" s="1"/>
  <c r="AN1098" i="11"/>
  <c r="H1098" i="11" s="1"/>
  <c r="AN1055" i="11"/>
  <c r="H1055" i="11" s="1"/>
  <c r="AN1022" i="11"/>
  <c r="H1022" i="11" s="1"/>
  <c r="AN1905" i="11"/>
  <c r="H1905" i="11" s="1"/>
  <c r="AN1519" i="11"/>
  <c r="H1519" i="11" s="1"/>
  <c r="AN1428" i="11"/>
  <c r="H1428" i="11" s="1"/>
  <c r="AN1821" i="11"/>
  <c r="H1821" i="11" s="1"/>
  <c r="AN1498" i="11"/>
  <c r="H1498" i="11" s="1"/>
  <c r="AN1802" i="11"/>
  <c r="H1802" i="11" s="1"/>
  <c r="AN1560" i="11"/>
  <c r="H1560" i="11" s="1"/>
  <c r="AN1175" i="11"/>
  <c r="H1175" i="11" s="1"/>
  <c r="AN1882" i="11"/>
  <c r="H1882" i="11" s="1"/>
  <c r="AN1891" i="11"/>
  <c r="H1891" i="11" s="1"/>
  <c r="AN1914" i="11"/>
  <c r="H1914" i="11" s="1"/>
  <c r="AN1390" i="11"/>
  <c r="H1390" i="11" s="1"/>
  <c r="AN1199" i="11"/>
  <c r="H1199" i="11" s="1"/>
  <c r="AN1238" i="11"/>
  <c r="H1238" i="11" s="1"/>
  <c r="AN1155" i="11"/>
  <c r="H1155" i="11" s="1"/>
  <c r="AN1580" i="11"/>
  <c r="H1580" i="11" s="1"/>
  <c r="AN1018" i="11"/>
  <c r="H1018" i="11" s="1"/>
  <c r="AN1129" i="11"/>
  <c r="H1129" i="11" s="1"/>
  <c r="AN1203" i="11"/>
  <c r="H1203" i="11" s="1"/>
  <c r="AN1188" i="11"/>
  <c r="H1188" i="11" s="1"/>
  <c r="AN1909" i="11"/>
  <c r="H1909" i="11" s="1"/>
  <c r="AN1940" i="11"/>
  <c r="H1940" i="11" s="1"/>
  <c r="AN1834" i="11"/>
  <c r="H1834" i="11" s="1"/>
  <c r="AN1884" i="11"/>
  <c r="H1884" i="11" s="1"/>
  <c r="AN1916" i="11"/>
  <c r="H1916" i="11" s="1"/>
  <c r="AN1788" i="11"/>
  <c r="H1788" i="11" s="1"/>
  <c r="AN1850" i="11"/>
  <c r="H1850" i="11" s="1"/>
  <c r="AN1763" i="11"/>
  <c r="H1763" i="11" s="1"/>
  <c r="AN1760" i="11"/>
  <c r="H1760" i="11" s="1"/>
  <c r="AN1693" i="11"/>
  <c r="H1693" i="11" s="1"/>
  <c r="AN1748" i="11"/>
  <c r="H1748" i="11" s="1"/>
  <c r="AN1593" i="11"/>
  <c r="H1593" i="11" s="1"/>
  <c r="AN1545" i="11"/>
  <c r="H1545" i="11" s="1"/>
  <c r="AN1591" i="11"/>
  <c r="H1591" i="11" s="1"/>
  <c r="AN1648" i="11"/>
  <c r="H1648" i="11" s="1"/>
  <c r="AN1724" i="11"/>
  <c r="H1724" i="11" s="1"/>
  <c r="AN1652" i="11"/>
  <c r="H1652" i="11" s="1"/>
  <c r="AN1532" i="11"/>
  <c r="H1532" i="11" s="1"/>
  <c r="AN1207" i="11"/>
  <c r="H1207" i="11" s="1"/>
  <c r="AN1115" i="11"/>
  <c r="H1115" i="11" s="1"/>
  <c r="AN1014" i="11"/>
  <c r="H1014" i="11" s="1"/>
  <c r="AN1974" i="11"/>
  <c r="H1974" i="11" s="1"/>
  <c r="AN1592" i="11"/>
  <c r="H1592" i="11" s="1"/>
  <c r="AN1856" i="11"/>
  <c r="H1856" i="11" s="1"/>
  <c r="AN1875" i="11"/>
  <c r="H1875" i="11" s="1"/>
  <c r="AN1099" i="11"/>
  <c r="H1099" i="11" s="1"/>
  <c r="AN1087" i="11"/>
  <c r="H1087" i="11" s="1"/>
  <c r="AN1381" i="11"/>
  <c r="H1381" i="11" s="1"/>
  <c r="AN1357" i="11"/>
  <c r="H1357" i="11" s="1"/>
  <c r="AN1333" i="11"/>
  <c r="H1333" i="11" s="1"/>
  <c r="AN1678" i="11"/>
  <c r="H1678" i="11" s="1"/>
  <c r="AN1167" i="11"/>
  <c r="H1167" i="11" s="1"/>
  <c r="AN1253" i="11"/>
  <c r="H1253" i="11" s="1"/>
  <c r="AN1897" i="11"/>
  <c r="H1897" i="11" s="1"/>
  <c r="AN1947" i="11"/>
  <c r="H1947" i="11" s="1"/>
  <c r="AN1423" i="11"/>
  <c r="H1423" i="11" s="1"/>
  <c r="AN1244" i="11"/>
  <c r="H1244" i="11" s="1"/>
  <c r="AN1221" i="11"/>
  <c r="H1221" i="11" s="1"/>
  <c r="AN1200" i="11"/>
  <c r="H1200" i="11" s="1"/>
  <c r="AN1057" i="11"/>
  <c r="H1057" i="11" s="1"/>
  <c r="AN1419" i="11"/>
  <c r="H1419" i="11" s="1"/>
  <c r="AN1777" i="11"/>
  <c r="H1777" i="11" s="1"/>
  <c r="AN1880" i="11"/>
  <c r="H1880" i="11" s="1"/>
  <c r="AN1804" i="11"/>
  <c r="H1804" i="11" s="1"/>
  <c r="AN1837" i="11"/>
  <c r="H1837" i="11" s="1"/>
  <c r="AN1500" i="11"/>
  <c r="H1500" i="11" s="1"/>
  <c r="AN1382" i="11"/>
  <c r="H1382" i="11" s="1"/>
  <c r="AN1366" i="11"/>
  <c r="H1366" i="11" s="1"/>
  <c r="AN1358" i="11"/>
  <c r="H1358" i="11" s="1"/>
  <c r="AN1342" i="11"/>
  <c r="H1342" i="11" s="1"/>
  <c r="AN1334" i="11"/>
  <c r="H1334" i="11" s="1"/>
  <c r="AN1318" i="11"/>
  <c r="H1318" i="11" s="1"/>
  <c r="AN1484" i="11"/>
  <c r="H1484" i="11" s="1"/>
  <c r="AN1299" i="11"/>
  <c r="H1299" i="11" s="1"/>
  <c r="AN1275" i="11"/>
  <c r="H1275" i="11" s="1"/>
  <c r="AN1251" i="11"/>
  <c r="H1251" i="11" s="1"/>
  <c r="AN1154" i="11"/>
  <c r="H1154" i="11" s="1"/>
  <c r="AN1071" i="11"/>
  <c r="H1071" i="11" s="1"/>
  <c r="AN1046" i="11"/>
  <c r="H1046" i="11" s="1"/>
  <c r="AN1434" i="11"/>
  <c r="H1434" i="11" s="1"/>
  <c r="AN1934" i="11"/>
  <c r="H1934" i="11" s="1"/>
  <c r="AN1962" i="11"/>
  <c r="H1962" i="11" s="1"/>
  <c r="AN1688" i="11"/>
  <c r="H1688" i="11" s="1"/>
  <c r="AN1489" i="11"/>
  <c r="H1489" i="11" s="1"/>
  <c r="AN1417" i="11"/>
  <c r="H1417" i="11" s="1"/>
  <c r="AN1505" i="11"/>
  <c r="H1505" i="11" s="1"/>
  <c r="AN1507" i="11"/>
  <c r="H1507" i="11" s="1"/>
  <c r="AN1109" i="11"/>
  <c r="H1109" i="11" s="1"/>
  <c r="AN1558" i="11"/>
  <c r="H1558" i="11" s="1"/>
  <c r="AN1123" i="11"/>
  <c r="H1123" i="11" s="1"/>
  <c r="AN1021" i="11"/>
  <c r="H1021" i="11" s="1"/>
  <c r="AN1867" i="11"/>
  <c r="H1867" i="11" s="1"/>
  <c r="AN1750" i="11"/>
  <c r="H1750" i="11" s="1"/>
  <c r="AN1732" i="11"/>
  <c r="H1732" i="11" s="1"/>
  <c r="AN1075" i="11"/>
  <c r="H1075" i="11" s="1"/>
  <c r="AN1918" i="11"/>
  <c r="H1918" i="11" s="1"/>
  <c r="AN1939" i="11"/>
  <c r="H1939" i="11" s="1"/>
  <c r="AN1910" i="11"/>
  <c r="H1910" i="11" s="1"/>
  <c r="AN1730" i="11"/>
  <c r="H1730" i="11" s="1"/>
  <c r="AN1959" i="11"/>
  <c r="H1959" i="11" s="1"/>
  <c r="AN1106" i="11"/>
  <c r="H1106" i="11" s="1"/>
  <c r="AN1881" i="11"/>
  <c r="H1881" i="11" s="1"/>
  <c r="AN1556" i="11"/>
  <c r="H1556" i="11" s="1"/>
  <c r="AN1534" i="11"/>
  <c r="H1534" i="11" s="1"/>
  <c r="AN1100" i="11"/>
  <c r="H1100" i="11" s="1"/>
  <c r="AN1130" i="11"/>
  <c r="H1130" i="11" s="1"/>
  <c r="AN1464" i="11"/>
  <c r="H1464" i="11" s="1"/>
  <c r="AN1404" i="11"/>
  <c r="H1404" i="11" s="1"/>
  <c r="AN1161" i="11"/>
  <c r="H1161" i="11" s="1"/>
  <c r="AN1828" i="11"/>
  <c r="H1828" i="11" s="1"/>
  <c r="AN1829" i="11"/>
  <c r="H1829" i="11" s="1"/>
  <c r="AN1722" i="11"/>
  <c r="H1722" i="11" s="1"/>
  <c r="AN1674" i="11"/>
  <c r="H1674" i="11" s="1"/>
  <c r="AN1539" i="11"/>
  <c r="H1539" i="11" s="1"/>
  <c r="AN1745" i="11"/>
  <c r="H1745" i="11" s="1"/>
  <c r="AN1627" i="11"/>
  <c r="H1627" i="11" s="1"/>
  <c r="AN1603" i="11"/>
  <c r="H1603" i="11" s="1"/>
  <c r="AN1579" i="11"/>
  <c r="H1579" i="11" s="1"/>
  <c r="AN1192" i="11"/>
  <c r="H1192" i="11" s="1"/>
  <c r="AN1074" i="11"/>
  <c r="H1074" i="11" s="1"/>
  <c r="AN1673" i="11"/>
  <c r="H1673" i="11" s="1"/>
  <c r="AN1951" i="11"/>
  <c r="H1951" i="11" s="1"/>
  <c r="AN1117" i="11"/>
  <c r="H1117" i="11" s="1"/>
  <c r="AN1369" i="11"/>
  <c r="H1369" i="11" s="1"/>
  <c r="AN1345" i="11"/>
  <c r="H1345" i="11" s="1"/>
  <c r="AN1321" i="11"/>
  <c r="H1321" i="11" s="1"/>
  <c r="AN1407" i="11"/>
  <c r="H1407" i="11" s="1"/>
  <c r="AN1869" i="11"/>
  <c r="H1869" i="11" s="1"/>
  <c r="AN1535" i="11"/>
  <c r="H1535" i="11" s="1"/>
  <c r="AN1259" i="11"/>
  <c r="H1259" i="11" s="1"/>
  <c r="AN1247" i="11"/>
  <c r="H1247" i="11" s="1"/>
  <c r="AN1602" i="11"/>
  <c r="H1602" i="11" s="1"/>
  <c r="AN1216" i="11"/>
  <c r="H1216" i="11" s="1"/>
  <c r="AN1618" i="11"/>
  <c r="H1618" i="11" s="1"/>
  <c r="AN1866" i="11"/>
  <c r="H1866" i="11" s="1"/>
  <c r="AN1634" i="11"/>
  <c r="H1634" i="11" s="1"/>
  <c r="AN1294" i="11"/>
  <c r="H1294" i="11" s="1"/>
  <c r="AN1270" i="11"/>
  <c r="H1270" i="11" s="1"/>
  <c r="AN1092" i="11"/>
  <c r="H1092" i="11" s="1"/>
  <c r="AN1080" i="11"/>
  <c r="H1080" i="11" s="1"/>
  <c r="AN1552" i="11"/>
  <c r="H1552" i="11" s="1"/>
  <c r="AN1017" i="11"/>
  <c r="H1017" i="11" s="1"/>
  <c r="AN1020" i="11"/>
  <c r="H1020" i="11" s="1"/>
  <c r="AN1661" i="11"/>
  <c r="H1661" i="11" s="1"/>
  <c r="AN1064" i="11"/>
  <c r="H1064" i="11" s="1"/>
  <c r="AN1699" i="11"/>
  <c r="H1699" i="11" s="1"/>
  <c r="AN1957" i="11"/>
  <c r="H1957" i="11" s="1"/>
  <c r="AN1888" i="11"/>
  <c r="H1888" i="11" s="1"/>
  <c r="AN1783" i="11"/>
  <c r="H1783" i="11" s="1"/>
  <c r="AN1712" i="11"/>
  <c r="H1712" i="11" s="1"/>
  <c r="AN1474" i="11"/>
  <c r="H1474" i="11" s="1"/>
  <c r="AN1370" i="11"/>
  <c r="H1370" i="11" s="1"/>
  <c r="AN1346" i="11"/>
  <c r="H1346" i="11" s="1"/>
  <c r="AN1330" i="11"/>
  <c r="H1330" i="11" s="1"/>
  <c r="AN1322" i="11"/>
  <c r="H1322" i="11" s="1"/>
  <c r="AN1578" i="11"/>
  <c r="H1578" i="11" s="1"/>
  <c r="AN1584" i="11"/>
  <c r="H1584" i="11" s="1"/>
  <c r="AN1305" i="11"/>
  <c r="H1305" i="11" s="1"/>
  <c r="AN1281" i="11"/>
  <c r="H1281" i="11" s="1"/>
  <c r="AN1170" i="11"/>
  <c r="H1170" i="11" s="1"/>
  <c r="AN1030" i="11"/>
  <c r="H1030" i="11" s="1"/>
  <c r="AN1933" i="11"/>
  <c r="H1933" i="11" s="1"/>
  <c r="AN1795" i="11"/>
  <c r="H1795" i="11" s="1"/>
  <c r="AN1848" i="11"/>
  <c r="H1848" i="11" s="1"/>
  <c r="AN1961" i="11"/>
  <c r="H1961" i="11" s="1"/>
  <c r="AN1819" i="11"/>
  <c r="H1819" i="11" s="1"/>
  <c r="AN1759" i="11"/>
  <c r="H1759" i="11" s="1"/>
  <c r="AN1769" i="11"/>
  <c r="H1769" i="11" s="1"/>
  <c r="AN1697" i="11"/>
  <c r="H1697" i="11" s="1"/>
  <c r="AN1643" i="11"/>
  <c r="H1643" i="11" s="1"/>
  <c r="AN1619" i="11"/>
  <c r="H1619" i="11" s="1"/>
  <c r="AN1471" i="11"/>
  <c r="H1471" i="11" s="1"/>
  <c r="AN1399" i="11"/>
  <c r="H1399" i="11" s="1"/>
  <c r="AN1608" i="11"/>
  <c r="H1608" i="11" s="1"/>
  <c r="AN1626" i="11"/>
  <c r="H1626" i="11" s="1"/>
  <c r="AN1208" i="11"/>
  <c r="H1208" i="11" s="1"/>
  <c r="AN1149" i="11"/>
  <c r="H1149" i="11" s="1"/>
  <c r="AN1598" i="11"/>
  <c r="H1598" i="11" s="1"/>
  <c r="AN1696" i="11"/>
  <c r="H1696" i="11" s="1"/>
  <c r="AN1443" i="11"/>
  <c r="H1443" i="11" s="1"/>
  <c r="AN1675" i="11"/>
  <c r="H1675" i="11" s="1"/>
  <c r="AN2002" i="11"/>
  <c r="H2002" i="11" s="1"/>
  <c r="AN1995" i="11"/>
  <c r="H1995" i="11" s="1"/>
  <c r="AN1989" i="11"/>
  <c r="H1989" i="11" s="1"/>
  <c r="AN1983" i="11"/>
  <c r="H1983" i="11" s="1"/>
  <c r="AN1975" i="11"/>
  <c r="H1975" i="11" s="1"/>
  <c r="AN1741" i="11"/>
  <c r="H1741" i="11" s="1"/>
  <c r="AN1709" i="11"/>
  <c r="H1709" i="11" s="1"/>
  <c r="AN1870" i="11"/>
  <c r="H1870" i="11" s="1"/>
  <c r="AN1764" i="11"/>
  <c r="H1764" i="11" s="1"/>
  <c r="AN1685" i="11"/>
  <c r="H1685" i="11" s="1"/>
  <c r="AN1615" i="11"/>
  <c r="H1615" i="11" s="1"/>
  <c r="AN1756" i="11"/>
  <c r="H1756" i="11" s="1"/>
  <c r="AN1641" i="11"/>
  <c r="H1641" i="11" s="1"/>
  <c r="AN1605" i="11"/>
  <c r="H1605" i="11" s="1"/>
  <c r="AN1557" i="11"/>
  <c r="H1557" i="11" s="1"/>
  <c r="AN1676" i="11"/>
  <c r="H1676" i="11" s="1"/>
  <c r="AN1242" i="11"/>
  <c r="H1242" i="11" s="1"/>
  <c r="AN1217" i="11"/>
  <c r="H1217" i="11" s="1"/>
  <c r="AN1152" i="11"/>
  <c r="H1152" i="11" s="1"/>
  <c r="AN1173" i="11"/>
  <c r="H1173" i="11" s="1"/>
  <c r="AN1586" i="11"/>
  <c r="H1586" i="11" s="1"/>
  <c r="AN1669" i="11"/>
  <c r="H1669" i="11" s="1"/>
  <c r="AN1635" i="11"/>
  <c r="H1635" i="11" s="1"/>
  <c r="AN2007" i="11"/>
  <c r="H2007" i="11" s="1"/>
  <c r="AN1994" i="11"/>
  <c r="H1994" i="11" s="1"/>
  <c r="AN1988" i="11"/>
  <c r="H1988" i="11" s="1"/>
  <c r="AN1982" i="11"/>
  <c r="H1982" i="11" s="1"/>
  <c r="AN1973" i="11"/>
  <c r="H1973" i="11" s="1"/>
  <c r="AN1948" i="11"/>
  <c r="H1948" i="11" s="1"/>
  <c r="AN1749" i="11"/>
  <c r="H1749" i="11" s="1"/>
  <c r="AN1740" i="11"/>
  <c r="H1740" i="11" s="1"/>
  <c r="AN1731" i="11"/>
  <c r="H1731" i="11" s="1"/>
  <c r="AN1893" i="11"/>
  <c r="H1893" i="11" s="1"/>
  <c r="AN1762" i="11"/>
  <c r="H1762" i="11" s="1"/>
  <c r="AN1636" i="11"/>
  <c r="H1636" i="11" s="1"/>
  <c r="AN1613" i="11"/>
  <c r="H1613" i="11" s="1"/>
  <c r="AN1453" i="11"/>
  <c r="H1453" i="11" s="1"/>
  <c r="AN1426" i="11"/>
  <c r="H1426" i="11" s="1"/>
  <c r="AN1402" i="11"/>
  <c r="H1402" i="11" s="1"/>
  <c r="AN1639" i="11"/>
  <c r="H1639" i="11" s="1"/>
  <c r="AN1555" i="11"/>
  <c r="H1555" i="11" s="1"/>
  <c r="AN1572" i="11"/>
  <c r="H1572" i="11" s="1"/>
  <c r="AN1388" i="11"/>
  <c r="H1388" i="11" s="1"/>
  <c r="AN1384" i="11"/>
  <c r="H1384" i="11" s="1"/>
  <c r="AN1380" i="11"/>
  <c r="H1380" i="11" s="1"/>
  <c r="AN1376" i="11"/>
  <c r="H1376" i="11" s="1"/>
  <c r="AN1372" i="11"/>
  <c r="H1372" i="11" s="1"/>
  <c r="AN1368" i="11"/>
  <c r="H1368" i="11" s="1"/>
  <c r="AN1364" i="11"/>
  <c r="H1364" i="11" s="1"/>
  <c r="AN1360" i="11"/>
  <c r="H1360" i="11" s="1"/>
  <c r="AN1356" i="11"/>
  <c r="H1356" i="11" s="1"/>
  <c r="AN1352" i="11"/>
  <c r="H1352" i="11" s="1"/>
  <c r="AN1348" i="11"/>
  <c r="H1348" i="11" s="1"/>
  <c r="AN1344" i="11"/>
  <c r="H1344" i="11" s="1"/>
  <c r="AN1340" i="11"/>
  <c r="H1340" i="11" s="1"/>
  <c r="AN1336" i="11"/>
  <c r="H1336" i="11" s="1"/>
  <c r="AN1332" i="11"/>
  <c r="H1332" i="11" s="1"/>
  <c r="AN1328" i="11"/>
  <c r="H1328" i="11" s="1"/>
  <c r="AN1324" i="11"/>
  <c r="H1324" i="11" s="1"/>
  <c r="AN1320" i="11"/>
  <c r="H1320" i="11" s="1"/>
  <c r="AN1316" i="11"/>
  <c r="H1316" i="11" s="1"/>
  <c r="AN1312" i="11"/>
  <c r="H1312" i="11" s="1"/>
  <c r="AN1478" i="11"/>
  <c r="H1478" i="11" s="1"/>
  <c r="AN1590" i="11"/>
  <c r="H1590" i="11" s="1"/>
  <c r="AN1487" i="11"/>
  <c r="H1487" i="11" s="1"/>
  <c r="AN1226" i="11"/>
  <c r="H1226" i="11" s="1"/>
  <c r="AN1197" i="11"/>
  <c r="H1197" i="11" s="1"/>
  <c r="AN1172" i="11"/>
  <c r="H1172" i="11" s="1"/>
  <c r="AN1239" i="11"/>
  <c r="H1239" i="11" s="1"/>
  <c r="AN1223" i="11"/>
  <c r="H1223" i="11" s="1"/>
  <c r="AN1196" i="11"/>
  <c r="H1196" i="11" s="1"/>
  <c r="AN1142" i="11"/>
  <c r="H1142" i="11" s="1"/>
  <c r="AN1236" i="11"/>
  <c r="H1236" i="11" s="1"/>
  <c r="AN1211" i="11"/>
  <c r="H1211" i="11" s="1"/>
  <c r="AN1182" i="11"/>
  <c r="H1182" i="11" s="1"/>
  <c r="AN1240" i="11"/>
  <c r="H1240" i="11" s="1"/>
  <c r="AN1159" i="11"/>
  <c r="H1159" i="11" s="1"/>
  <c r="AN1104" i="11"/>
  <c r="H1104" i="11" s="1"/>
  <c r="AN1195" i="11"/>
  <c r="H1195" i="11" s="1"/>
  <c r="AN1818" i="11"/>
  <c r="H1818" i="11" s="1"/>
  <c r="AN1806" i="11"/>
  <c r="H1806" i="11" s="1"/>
  <c r="AN1659" i="11"/>
  <c r="H1659" i="11" s="1"/>
  <c r="AN1606" i="11"/>
  <c r="H1606" i="11" s="1"/>
  <c r="AN1855" i="11"/>
  <c r="H1855" i="11" s="1"/>
  <c r="AN1716" i="11"/>
  <c r="H1716" i="11" s="1"/>
  <c r="AN1561" i="11"/>
  <c r="H1561" i="11" s="1"/>
  <c r="AN1517" i="11"/>
  <c r="H1517" i="11" s="1"/>
  <c r="AN1308" i="11"/>
  <c r="H1308" i="11" s="1"/>
  <c r="AN1296" i="11"/>
  <c r="H1296" i="11" s="1"/>
  <c r="AN1284" i="11"/>
  <c r="H1284" i="11" s="1"/>
  <c r="AN1272" i="11"/>
  <c r="H1272" i="11" s="1"/>
  <c r="AN1260" i="11"/>
  <c r="H1260" i="11" s="1"/>
  <c r="AN1248" i="11"/>
  <c r="H1248" i="11" s="1"/>
  <c r="AN1093" i="11"/>
  <c r="H1093" i="11" s="1"/>
  <c r="AN1081" i="11"/>
  <c r="H1081" i="11" s="1"/>
  <c r="AN1522" i="11"/>
  <c r="H1522" i="11" s="1"/>
  <c r="AN1509" i="11"/>
  <c r="H1509" i="11" s="1"/>
  <c r="AN1393" i="11"/>
  <c r="H1393" i="11" s="1"/>
  <c r="AN1212" i="11"/>
  <c r="H1212" i="11" s="1"/>
  <c r="AN1153" i="11"/>
  <c r="H1153" i="11" s="1"/>
  <c r="AN1126" i="11"/>
  <c r="H1126" i="11" s="1"/>
  <c r="AN1575" i="11"/>
  <c r="H1575" i="11" s="1"/>
  <c r="AN1526" i="11"/>
  <c r="H1526" i="11" s="1"/>
  <c r="AN1956" i="11"/>
  <c r="H1956" i="11" s="1"/>
  <c r="AN1960" i="11"/>
  <c r="H1960" i="11" s="1"/>
  <c r="AN1955" i="11"/>
  <c r="H1955" i="11" s="1"/>
  <c r="AN1895" i="11"/>
  <c r="H1895" i="11" s="1"/>
  <c r="AN1901" i="11"/>
  <c r="H1901" i="11" s="1"/>
  <c r="AN1890" i="11"/>
  <c r="H1890" i="11" s="1"/>
  <c r="AN1964" i="11"/>
  <c r="H1964" i="11" s="1"/>
  <c r="AN1853" i="11"/>
  <c r="H1853" i="11" s="1"/>
  <c r="AN1289" i="11"/>
  <c r="H1289" i="11" s="1"/>
  <c r="AN1972" i="11"/>
  <c r="H1972" i="11" s="1"/>
  <c r="AN1816" i="11"/>
  <c r="H1816" i="11" s="1"/>
  <c r="AN1657" i="11"/>
  <c r="H1657" i="11" s="1"/>
  <c r="AN1854" i="11"/>
  <c r="H1854" i="11" s="1"/>
  <c r="AN1258" i="11"/>
  <c r="H1258" i="11" s="1"/>
  <c r="AN1246" i="11"/>
  <c r="H1246" i="11" s="1"/>
  <c r="AN1114" i="11"/>
  <c r="H1114" i="11" s="1"/>
  <c r="AN1086" i="11"/>
  <c r="H1086" i="11" s="1"/>
  <c r="AN1520" i="11"/>
  <c r="H1520" i="11" s="1"/>
  <c r="AN1506" i="11"/>
  <c r="H1506" i="11" s="1"/>
  <c r="AN1025" i="11"/>
  <c r="H1025" i="11" s="1"/>
  <c r="AN1391" i="11"/>
  <c r="H1391" i="11" s="1"/>
  <c r="AN1379" i="11"/>
  <c r="H1379" i="11" s="1"/>
  <c r="AN1367" i="11"/>
  <c r="H1367" i="11" s="1"/>
  <c r="AN1355" i="11"/>
  <c r="H1355" i="11" s="1"/>
  <c r="AN1343" i="11"/>
  <c r="H1343" i="11" s="1"/>
  <c r="AN1331" i="11"/>
  <c r="H1331" i="11" s="1"/>
  <c r="AN1319" i="11"/>
  <c r="H1319" i="11" s="1"/>
  <c r="AN1121" i="11"/>
  <c r="H1121" i="11" s="1"/>
  <c r="AN1043" i="11"/>
  <c r="H1043" i="11" s="1"/>
  <c r="AN1690" i="11"/>
  <c r="H1690" i="11" s="1"/>
  <c r="AN1420" i="11"/>
  <c r="H1420" i="11" s="1"/>
  <c r="AN1052" i="11"/>
  <c r="H1052" i="11" s="1"/>
  <c r="AN1574" i="11"/>
  <c r="H1574" i="11" s="1"/>
  <c r="AN2008" i="11"/>
  <c r="H2008" i="11" s="1"/>
  <c r="AN1817" i="11"/>
  <c r="H1817" i="11" s="1"/>
  <c r="AN1843" i="11"/>
  <c r="H1843" i="11" s="1"/>
  <c r="AN1902" i="11"/>
  <c r="H1902" i="11" s="1"/>
  <c r="AN1723" i="11"/>
  <c r="H1723" i="11" s="1"/>
  <c r="AN1831" i="11"/>
  <c r="H1831" i="11" s="1"/>
  <c r="AN1787" i="11"/>
  <c r="H1787" i="11" s="1"/>
  <c r="AN1301" i="11"/>
  <c r="H1301" i="11" s="1"/>
  <c r="AN1277" i="11"/>
  <c r="H1277" i="11" s="1"/>
  <c r="AN1265" i="11"/>
  <c r="H1265" i="11" s="1"/>
  <c r="AN1452" i="11"/>
  <c r="H1452" i="11" s="1"/>
  <c r="AN1943" i="11"/>
  <c r="H1943" i="11" s="1"/>
  <c r="AN1931" i="11"/>
  <c r="H1931" i="11" s="1"/>
  <c r="AN1917" i="11"/>
  <c r="H1917" i="11" s="1"/>
  <c r="AN1765" i="11"/>
  <c r="H1765" i="11" s="1"/>
  <c r="AN1691" i="11"/>
  <c r="H1691" i="11" s="1"/>
  <c r="AN1682" i="11"/>
  <c r="H1682" i="11" s="1"/>
  <c r="AN1665" i="11"/>
  <c r="H1665" i="11" s="1"/>
  <c r="AN1647" i="11"/>
  <c r="H1647" i="11" s="1"/>
  <c r="AN1611" i="11"/>
  <c r="H1611" i="11" s="1"/>
  <c r="AN1599" i="11"/>
  <c r="H1599" i="11" s="1"/>
  <c r="AN1118" i="11"/>
  <c r="H1118" i="11" s="1"/>
  <c r="AN1582" i="11"/>
  <c r="H1582" i="11" s="1"/>
  <c r="AN1550" i="11"/>
  <c r="H1550" i="11" s="1"/>
  <c r="AN1227" i="11"/>
  <c r="H1227" i="11" s="1"/>
  <c r="AN1878" i="11"/>
  <c r="H1878" i="11" s="1"/>
  <c r="AN1455" i="11"/>
  <c r="H1455" i="11" s="1"/>
  <c r="AN1202" i="11"/>
  <c r="H1202" i="11" s="1"/>
  <c r="AN1116" i="11"/>
  <c r="H1116" i="11" s="1"/>
  <c r="AN1633" i="11"/>
  <c r="H1633" i="11" s="1"/>
  <c r="AN1660" i="11"/>
  <c r="H1660" i="11" s="1"/>
  <c r="AN1873" i="11"/>
  <c r="H1873" i="11" s="1"/>
  <c r="AN1708" i="11"/>
  <c r="H1708" i="11" s="1"/>
  <c r="AN1908" i="11"/>
  <c r="H1908" i="11" s="1"/>
  <c r="AN1846" i="11"/>
  <c r="H1846" i="11" s="1"/>
  <c r="AN1838" i="11"/>
  <c r="H1838" i="11" s="1"/>
  <c r="AN1790" i="11"/>
  <c r="H1790" i="11" s="1"/>
  <c r="AN1706" i="11"/>
  <c r="H1706" i="11" s="1"/>
  <c r="AN1543" i="11"/>
  <c r="H1543" i="11" s="1"/>
  <c r="AN1546" i="11"/>
  <c r="H1546" i="11" s="1"/>
  <c r="AN1767" i="11"/>
  <c r="H1767" i="11" s="1"/>
  <c r="AN1438" i="11"/>
  <c r="H1438" i="11" s="1"/>
  <c r="AN1035" i="11"/>
  <c r="H1035" i="11" s="1"/>
  <c r="AN1600" i="11"/>
  <c r="H1600" i="11" s="1"/>
  <c r="AN1651" i="11"/>
  <c r="H1651" i="11" s="1"/>
  <c r="AN1624" i="11"/>
  <c r="H1624" i="11" s="1"/>
  <c r="AN1702" i="11"/>
  <c r="H1702" i="11" s="1"/>
  <c r="AN1952" i="11"/>
  <c r="H1952" i="11" s="1"/>
  <c r="AN1921" i="11"/>
  <c r="H1921" i="11" s="1"/>
  <c r="AN1958" i="11"/>
  <c r="H1958" i="11" s="1"/>
  <c r="AN1922" i="11"/>
  <c r="H1922" i="11" s="1"/>
  <c r="AN1913" i="11"/>
  <c r="H1913" i="11" s="1"/>
  <c r="AN1789" i="11"/>
  <c r="H1789" i="11" s="1"/>
  <c r="AN1796" i="11"/>
  <c r="H1796" i="11" s="1"/>
  <c r="AN1815" i="11"/>
  <c r="H1815" i="11" s="1"/>
  <c r="AN1809" i="11"/>
  <c r="H1809" i="11" s="1"/>
  <c r="AN1794" i="11"/>
  <c r="H1794" i="11" s="1"/>
  <c r="AN1847" i="11"/>
  <c r="H1847" i="11" s="1"/>
  <c r="AN1766" i="11"/>
  <c r="H1766" i="11" s="1"/>
  <c r="AN1718" i="11"/>
  <c r="H1718" i="11" s="1"/>
  <c r="AN1698" i="11"/>
  <c r="H1698" i="11" s="1"/>
  <c r="AN1692" i="11"/>
  <c r="H1692" i="11" s="1"/>
  <c r="AN1686" i="11"/>
  <c r="H1686" i="11" s="1"/>
  <c r="AN1680" i="11"/>
  <c r="H1680" i="11" s="1"/>
  <c r="AN1713" i="11"/>
  <c r="H1713" i="11" s="1"/>
  <c r="AN1707" i="11"/>
  <c r="H1707" i="11" s="1"/>
  <c r="AN1739" i="11"/>
  <c r="H1739" i="11" s="1"/>
  <c r="AN1533" i="11"/>
  <c r="H1533" i="11" s="1"/>
  <c r="AN1715" i="11"/>
  <c r="H1715" i="11" s="1"/>
  <c r="AN1736" i="11"/>
  <c r="H1736" i="11" s="1"/>
  <c r="AN1758" i="11"/>
  <c r="H1758" i="11" s="1"/>
  <c r="AN1776" i="11"/>
  <c r="H1776" i="11" s="1"/>
  <c r="AN1644" i="11"/>
  <c r="H1644" i="11" s="1"/>
  <c r="AN1540" i="11"/>
  <c r="H1540" i="11" s="1"/>
  <c r="AN1475" i="11"/>
  <c r="H1475" i="11" s="1"/>
  <c r="AN1554" i="11"/>
  <c r="H1554" i="11" s="1"/>
  <c r="AN1485" i="11"/>
  <c r="H1485" i="11" s="1"/>
  <c r="AN1451" i="11"/>
  <c r="H1451" i="11" s="1"/>
  <c r="AN1472" i="11"/>
  <c r="H1472" i="11" s="1"/>
  <c r="AN1225" i="11"/>
  <c r="H1225" i="11" s="1"/>
  <c r="AN1171" i="11"/>
  <c r="H1171" i="11" s="1"/>
  <c r="AN1210" i="11"/>
  <c r="H1210" i="11" s="1"/>
  <c r="AN1156" i="11"/>
  <c r="H1156" i="11" s="1"/>
  <c r="AN1186" i="11"/>
  <c r="H1186" i="11" s="1"/>
  <c r="AN1222" i="11"/>
  <c r="H1222" i="11" s="1"/>
  <c r="AN1050" i="11"/>
  <c r="H1050" i="11" s="1"/>
  <c r="AN1012" i="11"/>
  <c r="H1012" i="11" s="1"/>
  <c r="AN1970" i="11"/>
  <c r="H1970" i="11" s="1"/>
  <c r="AN1899" i="11"/>
  <c r="H1899" i="11" s="1"/>
  <c r="AN1664" i="11"/>
  <c r="H1664" i="11" s="1"/>
  <c r="AN1616" i="11"/>
  <c r="H1616" i="11" s="1"/>
  <c r="AN1841" i="11"/>
  <c r="H1841" i="11" s="1"/>
  <c r="AN1814" i="11"/>
  <c r="H1814" i="11" s="1"/>
  <c r="AN1792" i="11"/>
  <c r="H1792" i="11" s="1"/>
  <c r="AN1798" i="11"/>
  <c r="H1798" i="11" s="1"/>
  <c r="AN1655" i="11"/>
  <c r="H1655" i="11" s="1"/>
  <c r="AN1073" i="11"/>
  <c r="H1073" i="11" s="1"/>
  <c r="AN1049" i="11"/>
  <c r="H1049" i="11" s="1"/>
  <c r="AN1513" i="11"/>
  <c r="H1513" i="11" s="1"/>
  <c r="AN1396" i="11"/>
  <c r="H1396" i="11" s="1"/>
  <c r="AN1304" i="11"/>
  <c r="H1304" i="11" s="1"/>
  <c r="AN1292" i="11"/>
  <c r="H1292" i="11" s="1"/>
  <c r="AN1280" i="11"/>
  <c r="H1280" i="11" s="1"/>
  <c r="AN1268" i="11"/>
  <c r="H1268" i="11" s="1"/>
  <c r="AN1256" i="11"/>
  <c r="H1256" i="11" s="1"/>
  <c r="AN1230" i="11"/>
  <c r="H1230" i="11" s="1"/>
  <c r="AN1111" i="11"/>
  <c r="H1111" i="11" s="1"/>
  <c r="AN1097" i="11"/>
  <c r="H1097" i="11" s="1"/>
  <c r="AN1091" i="11"/>
  <c r="H1091" i="11" s="1"/>
  <c r="AN1085" i="11"/>
  <c r="H1085" i="11" s="1"/>
  <c r="AN1079" i="11"/>
  <c r="H1079" i="11" s="1"/>
  <c r="AN1494" i="11"/>
  <c r="H1494" i="11" s="1"/>
  <c r="AN1563" i="11"/>
  <c r="H1563" i="11" s="1"/>
  <c r="AN1389" i="11"/>
  <c r="H1389" i="11" s="1"/>
  <c r="AN1377" i="11"/>
  <c r="H1377" i="11" s="1"/>
  <c r="AN1365" i="11"/>
  <c r="H1365" i="11" s="1"/>
  <c r="AN1353" i="11"/>
  <c r="H1353" i="11" s="1"/>
  <c r="AN1341" i="11"/>
  <c r="H1341" i="11" s="1"/>
  <c r="AN1329" i="11"/>
  <c r="H1329" i="11" s="1"/>
  <c r="AN1317" i="11"/>
  <c r="H1317" i="11" s="1"/>
  <c r="AN1176" i="11"/>
  <c r="H1176" i="11" s="1"/>
  <c r="AN1612" i="11"/>
  <c r="H1612" i="11" s="1"/>
  <c r="AN1136" i="11"/>
  <c r="H1136" i="11" s="1"/>
  <c r="AN1076" i="11"/>
  <c r="H1076" i="11" s="1"/>
  <c r="AN2006" i="11"/>
  <c r="H2006" i="11" s="1"/>
  <c r="AN2000" i="11"/>
  <c r="H2000" i="11" s="1"/>
  <c r="AN1993" i="11"/>
  <c r="H1993" i="11" s="1"/>
  <c r="AN1987" i="11"/>
  <c r="H1987" i="11" s="1"/>
  <c r="AN1981" i="11"/>
  <c r="H1981" i="11" s="1"/>
  <c r="AN1971" i="11"/>
  <c r="H1971" i="11" s="1"/>
  <c r="AN1747" i="11"/>
  <c r="H1747" i="11" s="1"/>
  <c r="AN1738" i="11"/>
  <c r="H1738" i="11" s="1"/>
  <c r="AN1729" i="11"/>
  <c r="H1729" i="11" s="1"/>
  <c r="AN1525" i="11"/>
  <c r="H1525" i="11" s="1"/>
  <c r="AN1446" i="11"/>
  <c r="H1446" i="11" s="1"/>
  <c r="AN1398" i="11"/>
  <c r="H1398" i="11" s="1"/>
  <c r="AN1181" i="11"/>
  <c r="H1181" i="11" s="1"/>
  <c r="AN1774" i="11"/>
  <c r="H1774" i="11" s="1"/>
  <c r="AN1573" i="11"/>
  <c r="H1573" i="11" s="1"/>
  <c r="AN1868" i="11"/>
  <c r="H1868" i="11" s="1"/>
  <c r="AN1721" i="11"/>
  <c r="H1721" i="11" s="1"/>
  <c r="AN1623" i="11"/>
  <c r="H1623" i="11" s="1"/>
  <c r="AN1588" i="11"/>
  <c r="H1588" i="11" s="1"/>
  <c r="AN1502" i="11"/>
  <c r="H1502" i="11" s="1"/>
  <c r="AN1450" i="11"/>
  <c r="H1450" i="11" s="1"/>
  <c r="AN1166" i="11"/>
  <c r="H1166" i="11" s="1"/>
  <c r="AN1386" i="11"/>
  <c r="H1386" i="11" s="1"/>
  <c r="AN1374" i="11"/>
  <c r="H1374" i="11" s="1"/>
  <c r="AN1362" i="11"/>
  <c r="H1362" i="11" s="1"/>
  <c r="AN1350" i="11"/>
  <c r="H1350" i="11" s="1"/>
  <c r="AN1338" i="11"/>
  <c r="H1338" i="11" s="1"/>
  <c r="AN1326" i="11"/>
  <c r="H1326" i="11" s="1"/>
  <c r="AN1314" i="11"/>
  <c r="H1314" i="11" s="1"/>
  <c r="AN1461" i="11"/>
  <c r="H1461" i="11" s="1"/>
  <c r="AN1311" i="11"/>
  <c r="H1311" i="11" s="1"/>
  <c r="AN1293" i="11"/>
  <c r="H1293" i="11" s="1"/>
  <c r="AN1287" i="11"/>
  <c r="H1287" i="11" s="1"/>
  <c r="AN1269" i="11"/>
  <c r="H1269" i="11" s="1"/>
  <c r="AN1263" i="11"/>
  <c r="H1263" i="11" s="1"/>
  <c r="AN1257" i="11"/>
  <c r="H1257" i="11" s="1"/>
  <c r="AN1632" i="11"/>
  <c r="H1632" i="11" s="1"/>
  <c r="AN1470" i="11"/>
  <c r="H1470" i="11" s="1"/>
  <c r="AN1566" i="11"/>
  <c r="H1566" i="11" s="1"/>
  <c r="AN1219" i="11"/>
  <c r="H1219" i="11" s="1"/>
  <c r="AN1165" i="11"/>
  <c r="H1165" i="11" s="1"/>
  <c r="AN1132" i="11"/>
  <c r="H1132" i="11" s="1"/>
  <c r="AN1110" i="11"/>
  <c r="H1110" i="11" s="1"/>
  <c r="AN1231" i="11"/>
  <c r="H1231" i="11" s="1"/>
  <c r="AN1150" i="11"/>
  <c r="H1150" i="11" s="1"/>
  <c r="AN1122" i="11"/>
  <c r="H1122" i="11" s="1"/>
  <c r="AN1968" i="11"/>
  <c r="H1968" i="11" s="1"/>
  <c r="AN1642" i="11"/>
  <c r="H1642" i="11" s="1"/>
  <c r="AN1570" i="11"/>
  <c r="H1570" i="11" s="1"/>
  <c r="AN1826" i="11"/>
  <c r="H1826" i="11" s="1"/>
  <c r="AN1812" i="11"/>
  <c r="H1812" i="11" s="1"/>
  <c r="AN1865" i="11"/>
  <c r="H1865" i="11" s="1"/>
  <c r="AN1791" i="11"/>
  <c r="H1791" i="11" s="1"/>
  <c r="AN1887" i="11"/>
  <c r="H1887" i="11" s="1"/>
  <c r="AN1863" i="11"/>
  <c r="H1863" i="11" s="1"/>
  <c r="AN1835" i="11"/>
  <c r="H1835" i="11" s="1"/>
  <c r="AN1797" i="11"/>
  <c r="H1797" i="11" s="1"/>
  <c r="AN1497" i="11"/>
  <c r="H1497" i="11" s="1"/>
  <c r="AN1394" i="11"/>
  <c r="H1394" i="11" s="1"/>
  <c r="AN1302" i="11"/>
  <c r="H1302" i="11" s="1"/>
  <c r="AN1290" i="11"/>
  <c r="H1290" i="11" s="1"/>
  <c r="AN1278" i="11"/>
  <c r="H1278" i="11" s="1"/>
  <c r="AN1266" i="11"/>
  <c r="H1266" i="11" s="1"/>
  <c r="AN1254" i="11"/>
  <c r="H1254" i="11" s="1"/>
  <c r="AN1127" i="11"/>
  <c r="H1127" i="11" s="1"/>
  <c r="AN1108" i="11"/>
  <c r="H1108" i="11" s="1"/>
  <c r="AN1096" i="11"/>
  <c r="H1096" i="11" s="1"/>
  <c r="AN1090" i="11"/>
  <c r="H1090" i="11" s="1"/>
  <c r="AN1084" i="11"/>
  <c r="H1084" i="11" s="1"/>
  <c r="AN1078" i="11"/>
  <c r="H1078" i="11" s="1"/>
  <c r="AN1518" i="11"/>
  <c r="H1518" i="11" s="1"/>
  <c r="AN1503" i="11"/>
  <c r="H1503" i="11" s="1"/>
  <c r="AN1387" i="11"/>
  <c r="H1387" i="11" s="1"/>
  <c r="AN1375" i="11"/>
  <c r="H1375" i="11" s="1"/>
  <c r="AN1363" i="11"/>
  <c r="H1363" i="11" s="1"/>
  <c r="AN1351" i="11"/>
  <c r="H1351" i="11" s="1"/>
  <c r="AN1339" i="11"/>
  <c r="H1339" i="11" s="1"/>
  <c r="AN1327" i="11"/>
  <c r="H1327" i="11" s="1"/>
  <c r="AN1315" i="11"/>
  <c r="H1315" i="11" s="1"/>
  <c r="AN1067" i="11"/>
  <c r="H1067" i="11" s="1"/>
  <c r="AN1060" i="11"/>
  <c r="H1060" i="11" s="1"/>
  <c r="AN1587" i="11"/>
  <c r="H1587" i="11" s="1"/>
  <c r="AN1206" i="11"/>
  <c r="H1206" i="11" s="1"/>
  <c r="AN1135" i="11"/>
  <c r="H1135" i="11" s="1"/>
  <c r="AN2005" i="11"/>
  <c r="H2005" i="11" s="1"/>
  <c r="AN1999" i="11"/>
  <c r="H1999" i="11" s="1"/>
  <c r="AN1992" i="11"/>
  <c r="H1992" i="11" s="1"/>
  <c r="AN1986" i="11"/>
  <c r="H1986" i="11" s="1"/>
  <c r="AN1980" i="11"/>
  <c r="H1980" i="11" s="1"/>
  <c r="AN1969" i="11"/>
  <c r="H1969" i="11" s="1"/>
  <c r="AN1755" i="11"/>
  <c r="H1755" i="11" s="1"/>
  <c r="AN1746" i="11"/>
  <c r="H1746" i="11" s="1"/>
  <c r="AN1737" i="11"/>
  <c r="H1737" i="11" s="1"/>
  <c r="AN1728" i="11"/>
  <c r="H1728" i="11" s="1"/>
  <c r="AN1656" i="11"/>
  <c r="H1656" i="11" s="1"/>
  <c r="AN1495" i="11"/>
  <c r="H1495" i="11" s="1"/>
  <c r="AN1444" i="11"/>
  <c r="H1444" i="11" s="1"/>
  <c r="AN1158" i="11"/>
  <c r="H1158" i="11" s="1"/>
  <c r="AN1610" i="11"/>
  <c r="H1610" i="11" s="1"/>
  <c r="AN1773" i="11"/>
  <c r="H1773" i="11" s="1"/>
  <c r="AN1609" i="11"/>
  <c r="H1609" i="11" s="1"/>
  <c r="AN1571" i="11"/>
  <c r="H1571" i="11" s="1"/>
  <c r="AN1622" i="11"/>
  <c r="H1622" i="11" s="1"/>
  <c r="AN1544" i="11"/>
  <c r="H1544" i="11" s="1"/>
  <c r="AN1501" i="11"/>
  <c r="H1501" i="11" s="1"/>
  <c r="AN1440" i="11"/>
  <c r="H1440" i="11" s="1"/>
  <c r="AN1416" i="11"/>
  <c r="H1416" i="11" s="1"/>
  <c r="AN1232" i="11"/>
  <c r="H1232" i="11" s="1"/>
  <c r="AN1140" i="11"/>
  <c r="H1140" i="11" s="1"/>
  <c r="AN1944" i="11"/>
  <c r="H1944" i="11" s="1"/>
  <c r="AN1845" i="11"/>
  <c r="H1845" i="11" s="1"/>
  <c r="AN1784" i="11"/>
  <c r="H1784" i="11" s="1"/>
  <c r="AN1832" i="11"/>
  <c r="H1832" i="11" s="1"/>
  <c r="AN1527" i="11"/>
  <c r="H1527" i="11" s="1"/>
  <c r="AN1727" i="11"/>
  <c r="H1727" i="11" s="1"/>
  <c r="AN1460" i="11"/>
  <c r="H1460" i="11" s="1"/>
  <c r="AN1463" i="11"/>
  <c r="H1463" i="11" s="1"/>
  <c r="AN1442" i="11"/>
  <c r="H1442" i="11" s="1"/>
  <c r="AN1436" i="11"/>
  <c r="H1436" i="11" s="1"/>
  <c r="AN1430" i="11"/>
  <c r="H1430" i="11" s="1"/>
  <c r="AN1424" i="11"/>
  <c r="H1424" i="11" s="1"/>
  <c r="AN1418" i="11"/>
  <c r="H1418" i="11" s="1"/>
  <c r="AN1412" i="11"/>
  <c r="H1412" i="11" s="1"/>
  <c r="AN1406" i="11"/>
  <c r="H1406" i="11" s="1"/>
  <c r="AN1400" i="11"/>
  <c r="H1400" i="11" s="1"/>
  <c r="AN1449" i="11"/>
  <c r="H1449" i="11" s="1"/>
  <c r="AN1469" i="11"/>
  <c r="H1469" i="11" s="1"/>
  <c r="AN1243" i="11"/>
  <c r="H1243" i="11" s="1"/>
  <c r="AN1228" i="11"/>
  <c r="H1228" i="11" s="1"/>
  <c r="AN1174" i="11"/>
  <c r="H1174" i="11" s="1"/>
  <c r="AN1213" i="11"/>
  <c r="H1213" i="11" s="1"/>
  <c r="AN1065" i="11"/>
  <c r="H1065" i="11" s="1"/>
  <c r="AN1113" i="11"/>
  <c r="H1113" i="11" s="1"/>
  <c r="AN1101" i="11"/>
  <c r="H1101" i="11" s="1"/>
  <c r="AN1168" i="11"/>
  <c r="H1168" i="11" s="1"/>
  <c r="AN1044" i="11"/>
  <c r="H1044" i="11" s="1"/>
  <c r="AN1016" i="11"/>
  <c r="H1016" i="11" s="1"/>
  <c r="AN1978" i="11"/>
  <c r="H1978" i="11" s="1"/>
  <c r="AN1966" i="11"/>
  <c r="H1966" i="11" s="1"/>
  <c r="AN1803" i="11"/>
  <c r="H1803" i="11" s="1"/>
  <c r="AN1658" i="11"/>
  <c r="H1658" i="11" s="1"/>
  <c r="AN1640" i="11"/>
  <c r="H1640" i="11" s="1"/>
  <c r="AN1568" i="11"/>
  <c r="H1568" i="11" s="1"/>
  <c r="AN1823" i="11"/>
  <c r="H1823" i="11" s="1"/>
  <c r="AN1810" i="11"/>
  <c r="H1810" i="11" s="1"/>
  <c r="AN1667" i="11"/>
  <c r="H1667" i="11" s="1"/>
  <c r="AN1864" i="11"/>
  <c r="H1864" i="11" s="1"/>
  <c r="AN1785" i="11"/>
  <c r="H1785" i="11" s="1"/>
  <c r="AN1862" i="11"/>
  <c r="H1862" i="11" s="1"/>
  <c r="AN1476" i="11"/>
  <c r="H1476" i="11" s="1"/>
  <c r="AN1392" i="11"/>
  <c r="H1392" i="11" s="1"/>
  <c r="AN1300" i="11"/>
  <c r="H1300" i="11" s="1"/>
  <c r="AN1288" i="11"/>
  <c r="H1288" i="11" s="1"/>
  <c r="AN1276" i="11"/>
  <c r="H1276" i="11" s="1"/>
  <c r="AN1264" i="11"/>
  <c r="H1264" i="11" s="1"/>
  <c r="AN1252" i="11"/>
  <c r="H1252" i="11" s="1"/>
  <c r="AN1194" i="11"/>
  <c r="H1194" i="11" s="1"/>
  <c r="AN1105" i="11"/>
  <c r="H1105" i="11" s="1"/>
  <c r="AN1095" i="11"/>
  <c r="H1095" i="11" s="1"/>
  <c r="AN1089" i="11"/>
  <c r="H1089" i="11" s="1"/>
  <c r="AN1083" i="11"/>
  <c r="H1083" i="11" s="1"/>
  <c r="AN1077" i="11"/>
  <c r="H1077" i="11" s="1"/>
  <c r="AN1516" i="11"/>
  <c r="H1516" i="11" s="1"/>
  <c r="AN1385" i="11"/>
  <c r="H1385" i="11" s="1"/>
  <c r="AN1373" i="11"/>
  <c r="H1373" i="11" s="1"/>
  <c r="AN1361" i="11"/>
  <c r="H1361" i="11" s="1"/>
  <c r="AN1349" i="11"/>
  <c r="H1349" i="11" s="1"/>
  <c r="AN1337" i="11"/>
  <c r="H1337" i="11" s="1"/>
  <c r="AN1325" i="11"/>
  <c r="H1325" i="11" s="1"/>
  <c r="AN1313" i="11"/>
  <c r="H1313" i="11" s="1"/>
  <c r="AN1134" i="11"/>
  <c r="H1134" i="11" s="1"/>
  <c r="AN2004" i="11"/>
  <c r="H2004" i="11" s="1"/>
  <c r="AN1997" i="11"/>
  <c r="H1997" i="11" s="1"/>
  <c r="AN1991" i="11"/>
  <c r="H1991" i="11" s="1"/>
  <c r="AN1985" i="11"/>
  <c r="H1985" i="11" s="1"/>
  <c r="AN1979" i="11"/>
  <c r="H1979" i="11" s="1"/>
  <c r="AN1967" i="11"/>
  <c r="H1967" i="11" s="1"/>
  <c r="AN1753" i="11"/>
  <c r="H1753" i="11" s="1"/>
  <c r="AN1744" i="11"/>
  <c r="H1744" i="11" s="1"/>
  <c r="AN1735" i="11"/>
  <c r="H1735" i="11" s="1"/>
  <c r="AN1726" i="11"/>
  <c r="H1726" i="11" s="1"/>
  <c r="AN1595" i="11"/>
  <c r="H1595" i="11" s="1"/>
  <c r="AN1431" i="11"/>
  <c r="H1431" i="11" s="1"/>
  <c r="AN1245" i="11"/>
  <c r="H1245" i="11" s="1"/>
  <c r="AN1157" i="11"/>
  <c r="H1157" i="11" s="1"/>
  <c r="AN1585" i="11"/>
  <c r="H1585" i="11" s="1"/>
  <c r="AN1771" i="11"/>
  <c r="H1771" i="11" s="1"/>
  <c r="AN1577" i="11"/>
  <c r="H1577" i="11" s="1"/>
  <c r="AN1569" i="11"/>
  <c r="H1569" i="11" s="1"/>
  <c r="AN1462" i="11"/>
  <c r="H1462" i="11" s="1"/>
  <c r="AN1872" i="11"/>
  <c r="H1872" i="11" s="1"/>
  <c r="AN1824" i="11"/>
  <c r="H1824" i="11" s="1"/>
  <c r="AN1705" i="11"/>
  <c r="H1705" i="11" s="1"/>
  <c r="AN1621" i="11"/>
  <c r="H1621" i="11" s="1"/>
  <c r="AN1482" i="11"/>
  <c r="H1482" i="11" s="1"/>
  <c r="AN1437" i="11"/>
  <c r="H1437" i="11" s="1"/>
  <c r="AN1413" i="11"/>
  <c r="H1413" i="11" s="1"/>
  <c r="AN1139" i="11"/>
  <c r="H1139" i="11" s="1"/>
  <c r="AN1033" i="11"/>
  <c r="H1033" i="11" s="1"/>
  <c r="AN1163" i="11"/>
  <c r="H1163" i="11" s="1"/>
  <c r="AN1927" i="11"/>
  <c r="H1927" i="11" s="1"/>
  <c r="AN1885" i="11"/>
  <c r="H1885" i="11" s="1"/>
  <c r="AN1833" i="11"/>
  <c r="H1833" i="11" s="1"/>
  <c r="AN1919" i="11"/>
  <c r="H1919" i="11" s="1"/>
  <c r="AN1883" i="11"/>
  <c r="H1883" i="11" s="1"/>
  <c r="AN1825" i="11"/>
  <c r="H1825" i="11" s="1"/>
  <c r="AN1813" i="11"/>
  <c r="H1813" i="11" s="1"/>
  <c r="AN1800" i="11"/>
  <c r="H1800" i="11" s="1"/>
  <c r="AN1793" i="11"/>
  <c r="H1793" i="11" s="1"/>
  <c r="AN1950" i="11"/>
  <c r="H1950" i="11" s="1"/>
  <c r="AN1937" i="11"/>
  <c r="H1937" i="11" s="1"/>
  <c r="AN1925" i="11"/>
  <c r="H1925" i="11" s="1"/>
  <c r="AN1904" i="11"/>
  <c r="H1904" i="11" s="1"/>
  <c r="AN1942" i="11"/>
  <c r="H1942" i="11" s="1"/>
  <c r="AN1932" i="11"/>
  <c r="H1932" i="11" s="1"/>
  <c r="AN1926" i="11"/>
  <c r="H1926" i="11" s="1"/>
  <c r="AN1912" i="11"/>
  <c r="H1912" i="11" s="1"/>
  <c r="AN1949" i="11"/>
  <c r="H1949" i="11" s="1"/>
  <c r="AN1836" i="11"/>
  <c r="H1836" i="11" s="1"/>
  <c r="AN1946" i="11"/>
  <c r="H1946" i="11" s="1"/>
  <c r="AN1822" i="11"/>
  <c r="H1822" i="11" s="1"/>
  <c r="AN1896" i="11"/>
  <c r="H1896" i="11" s="1"/>
  <c r="AN1953" i="11"/>
  <c r="H1953" i="11" s="1"/>
  <c r="AN1844" i="11"/>
  <c r="H1844" i="11" s="1"/>
  <c r="AN1775" i="11"/>
  <c r="H1775" i="11" s="1"/>
  <c r="AN1757" i="11"/>
  <c r="H1757" i="11" s="1"/>
  <c r="AN1889" i="11"/>
  <c r="H1889" i="11" s="1"/>
  <c r="AN1701" i="11"/>
  <c r="H1701" i="11" s="1"/>
  <c r="AN1695" i="11"/>
  <c r="H1695" i="11" s="1"/>
  <c r="AN1689" i="11"/>
  <c r="H1689" i="11" s="1"/>
  <c r="AN1683" i="11"/>
  <c r="H1683" i="11" s="1"/>
  <c r="AN1710" i="11"/>
  <c r="H1710" i="11" s="1"/>
  <c r="AN1704" i="11"/>
  <c r="H1704" i="11" s="1"/>
  <c r="AN1751" i="11"/>
  <c r="H1751" i="11" s="1"/>
  <c r="AN1530" i="11"/>
  <c r="H1530" i="11" s="1"/>
  <c r="AN1547" i="11"/>
  <c r="H1547" i="11" s="1"/>
  <c r="AN1524" i="11"/>
  <c r="H1524" i="11" s="1"/>
  <c r="AN1493" i="11"/>
  <c r="H1493" i="11" s="1"/>
  <c r="AN1457" i="11"/>
  <c r="H1457" i="11" s="1"/>
  <c r="AN1650" i="11"/>
  <c r="H1650" i="11" s="1"/>
  <c r="AN1479" i="11"/>
  <c r="H1479" i="11" s="1"/>
  <c r="AN1548" i="11"/>
  <c r="H1548" i="11" s="1"/>
  <c r="AN1448" i="11"/>
  <c r="H1448" i="11" s="1"/>
  <c r="AN1309" i="11"/>
  <c r="H1309" i="11" s="1"/>
  <c r="AN1303" i="11"/>
  <c r="H1303" i="11" s="1"/>
  <c r="AN1297" i="11"/>
  <c r="H1297" i="11" s="1"/>
  <c r="AN1291" i="11"/>
  <c r="H1291" i="11" s="1"/>
  <c r="AN1285" i="11"/>
  <c r="H1285" i="11" s="1"/>
  <c r="AN1279" i="11"/>
  <c r="H1279" i="11" s="1"/>
  <c r="AN1273" i="11"/>
  <c r="H1273" i="11" s="1"/>
  <c r="AN1267" i="11"/>
  <c r="H1267" i="11" s="1"/>
  <c r="AN1261" i="11"/>
  <c r="H1261" i="11" s="1"/>
  <c r="AN1255" i="11"/>
  <c r="H1255" i="11" s="1"/>
  <c r="AN1249" i="11"/>
  <c r="H1249" i="11" s="1"/>
  <c r="AN1596" i="11"/>
  <c r="H1596" i="11" s="1"/>
  <c r="AN1488" i="11"/>
  <c r="H1488" i="11" s="1"/>
  <c r="AN1638" i="11"/>
  <c r="H1638" i="11" s="1"/>
  <c r="AN1490" i="11"/>
  <c r="H1490" i="11" s="1"/>
  <c r="AN1454" i="11"/>
  <c r="H1454" i="11" s="1"/>
  <c r="AN1198" i="11"/>
  <c r="H1198" i="11" s="1"/>
  <c r="AN1237" i="11"/>
  <c r="H1237" i="11" s="1"/>
  <c r="AN1183" i="11"/>
  <c r="H1183" i="11" s="1"/>
  <c r="AN1128" i="11"/>
  <c r="H1128" i="11" s="1"/>
  <c r="AN1059" i="11"/>
  <c r="H1059" i="11" s="1"/>
  <c r="AN1177" i="11"/>
  <c r="H1177" i="11" s="1"/>
  <c r="AN1125" i="11"/>
  <c r="H1125" i="11" s="1"/>
  <c r="AN1976" i="11"/>
  <c r="H1976" i="11" s="1"/>
  <c r="AN1594" i="11"/>
  <c r="H1594" i="11" s="1"/>
  <c r="AN1820" i="11"/>
  <c r="H1820" i="11" s="1"/>
  <c r="AN1808" i="11"/>
  <c r="H1808" i="11" s="1"/>
  <c r="AN1857" i="11"/>
  <c r="H1857" i="11" s="1"/>
  <c r="AN1780" i="11"/>
  <c r="H1780" i="11" s="1"/>
  <c r="AN1911" i="11"/>
  <c r="H1911" i="11" s="1"/>
  <c r="AN1719" i="11"/>
  <c r="H1719" i="11" s="1"/>
  <c r="AN1564" i="11"/>
  <c r="H1564" i="11" s="1"/>
  <c r="AN1565" i="11"/>
  <c r="H1565" i="11" s="1"/>
  <c r="AN1310" i="11"/>
  <c r="H1310" i="11" s="1"/>
  <c r="AN1298" i="11"/>
  <c r="H1298" i="11" s="1"/>
  <c r="AN1286" i="11"/>
  <c r="H1286" i="11" s="1"/>
  <c r="AN1274" i="11"/>
  <c r="H1274" i="11" s="1"/>
  <c r="AN1262" i="11"/>
  <c r="H1262" i="11" s="1"/>
  <c r="AN1250" i="11"/>
  <c r="H1250" i="11" s="1"/>
  <c r="AN1120" i="11"/>
  <c r="H1120" i="11" s="1"/>
  <c r="AN1102" i="11"/>
  <c r="H1102" i="11" s="1"/>
  <c r="AN1094" i="11"/>
  <c r="H1094" i="11" s="1"/>
  <c r="AN1088" i="11"/>
  <c r="H1088" i="11" s="1"/>
  <c r="AN1082" i="11"/>
  <c r="H1082" i="11" s="1"/>
  <c r="AN1562" i="11"/>
  <c r="H1562" i="11" s="1"/>
  <c r="AN1511" i="11"/>
  <c r="H1511" i="11" s="1"/>
  <c r="AN1061" i="11"/>
  <c r="H1061" i="11" s="1"/>
  <c r="AN1023" i="11"/>
  <c r="H1023" i="11" s="1"/>
  <c r="AN1514" i="11"/>
  <c r="H1514" i="11" s="1"/>
  <c r="AN1395" i="11"/>
  <c r="H1395" i="11" s="1"/>
  <c r="AN1383" i="11"/>
  <c r="H1383" i="11" s="1"/>
  <c r="AN1371" i="11"/>
  <c r="H1371" i="11" s="1"/>
  <c r="AN1359" i="11"/>
  <c r="H1359" i="11" s="1"/>
  <c r="AN1347" i="11"/>
  <c r="H1347" i="11" s="1"/>
  <c r="AN1335" i="11"/>
  <c r="H1335" i="11" s="1"/>
  <c r="AN1323" i="11"/>
  <c r="H1323" i="11" s="1"/>
  <c r="AN1185" i="11"/>
  <c r="H1185" i="11" s="1"/>
  <c r="AN2003" i="11"/>
  <c r="H2003" i="11" s="1"/>
  <c r="AN1996" i="11"/>
  <c r="H1996" i="11" s="1"/>
  <c r="AN1990" i="11"/>
  <c r="H1990" i="11" s="1"/>
  <c r="AN1984" i="11"/>
  <c r="H1984" i="11" s="1"/>
  <c r="AN1977" i="11"/>
  <c r="H1977" i="11" s="1"/>
  <c r="AN1965" i="11"/>
  <c r="H1965" i="11" s="1"/>
  <c r="AN1752" i="11"/>
  <c r="H1752" i="11" s="1"/>
  <c r="AN1743" i="11"/>
  <c r="H1743" i="11" s="1"/>
  <c r="AN1734" i="11"/>
  <c r="H1734" i="11" s="1"/>
  <c r="AN1725" i="11"/>
  <c r="H1725" i="11" s="1"/>
  <c r="AN1492" i="11"/>
  <c r="H1492" i="11" s="1"/>
  <c r="AN1422" i="11"/>
  <c r="H1422" i="11" s="1"/>
  <c r="AN1224" i="11"/>
  <c r="H1224" i="11" s="1"/>
  <c r="AN1131" i="11"/>
  <c r="H1131" i="11" s="1"/>
  <c r="AN1653" i="11"/>
  <c r="H1653" i="11" s="1"/>
  <c r="AN1054" i="11"/>
  <c r="H1054" i="11" s="1"/>
  <c r="AN1677" i="11"/>
  <c r="H1677" i="11" s="1"/>
  <c r="AN1576" i="11"/>
  <c r="H1576" i="11" s="1"/>
  <c r="AN1567" i="11"/>
  <c r="H1567" i="11" s="1"/>
  <c r="AN1459" i="11"/>
  <c r="H1459" i="11" s="1"/>
  <c r="AN1871" i="11"/>
  <c r="H1871" i="11" s="1"/>
  <c r="AN1617" i="11"/>
  <c r="H1617" i="11" s="1"/>
  <c r="AN1521" i="11"/>
  <c r="H1521" i="11" s="1"/>
  <c r="AN1473" i="11"/>
  <c r="H1473" i="11" s="1"/>
  <c r="AN1429" i="11"/>
  <c r="H1429" i="11" s="1"/>
  <c r="AN1405" i="11"/>
  <c r="H1405" i="11" s="1"/>
  <c r="AN1209" i="11"/>
  <c r="H1209" i="11" s="1"/>
  <c r="AN1124" i="11"/>
  <c r="H1124" i="11" s="1"/>
  <c r="AN1162" i="11"/>
  <c r="H1162" i="11" s="1"/>
  <c r="AN2011" i="11"/>
  <c r="H2011" i="11" s="1"/>
  <c r="H14" i="9"/>
  <c r="V19" i="9"/>
  <c r="V20" i="9"/>
  <c r="V21" i="9"/>
  <c r="V22" i="9"/>
  <c r="V23" i="9"/>
  <c r="V24" i="9"/>
  <c r="V25" i="9"/>
  <c r="V26" i="9"/>
  <c r="V27" i="9"/>
  <c r="V28" i="9"/>
  <c r="V29" i="9"/>
  <c r="V30" i="9"/>
  <c r="V31" i="9"/>
  <c r="V32" i="9"/>
  <c r="V33" i="9"/>
  <c r="V34" i="9"/>
  <c r="V35" i="9"/>
  <c r="V36" i="9"/>
  <c r="V37" i="9"/>
  <c r="V38" i="9"/>
  <c r="V39" i="9"/>
  <c r="V40" i="9"/>
  <c r="V41" i="9"/>
  <c r="V42" i="9"/>
  <c r="V43" i="9"/>
  <c r="V44" i="9"/>
  <c r="V45" i="9"/>
  <c r="V46" i="9"/>
  <c r="V47" i="9"/>
  <c r="V48" i="9"/>
  <c r="V49" i="9"/>
  <c r="V50" i="9"/>
  <c r="V51" i="9"/>
  <c r="V52" i="9"/>
  <c r="V53" i="9"/>
  <c r="V54" i="9"/>
  <c r="V55" i="9"/>
  <c r="V56" i="9"/>
  <c r="V57" i="9"/>
  <c r="V58" i="9"/>
  <c r="V59" i="9"/>
  <c r="V60" i="9"/>
  <c r="V61" i="9"/>
  <c r="V62" i="9"/>
  <c r="V63" i="9"/>
  <c r="V64" i="9"/>
  <c r="V65" i="9"/>
  <c r="V66" i="9"/>
  <c r="V67" i="9"/>
  <c r="V68" i="9"/>
  <c r="V69" i="9"/>
  <c r="V70" i="9"/>
  <c r="V71" i="9"/>
  <c r="V72" i="9"/>
  <c r="V73" i="9"/>
  <c r="V74" i="9"/>
  <c r="V75" i="9"/>
  <c r="V76" i="9"/>
  <c r="V77" i="9"/>
  <c r="V78" i="9"/>
  <c r="V79" i="9"/>
  <c r="V80" i="9"/>
  <c r="V81" i="9"/>
  <c r="V82" i="9"/>
  <c r="V83" i="9"/>
  <c r="V84" i="9"/>
  <c r="V85" i="9"/>
  <c r="V86" i="9"/>
  <c r="V87" i="9"/>
  <c r="V88" i="9"/>
  <c r="V89" i="9"/>
  <c r="V90" i="9"/>
  <c r="V91" i="9"/>
  <c r="V92" i="9"/>
  <c r="V93" i="9"/>
  <c r="V94" i="9"/>
  <c r="V95" i="9"/>
  <c r="V96" i="9"/>
  <c r="V97" i="9"/>
  <c r="V98" i="9"/>
  <c r="V99" i="9"/>
  <c r="V100" i="9"/>
  <c r="V101" i="9"/>
  <c r="V102" i="9"/>
  <c r="V103" i="9"/>
  <c r="V104" i="9"/>
  <c r="V105" i="9"/>
  <c r="V106" i="9"/>
  <c r="V107" i="9"/>
  <c r="V108" i="9"/>
  <c r="V109" i="9"/>
  <c r="V110" i="9"/>
  <c r="V111" i="9"/>
  <c r="V112" i="9"/>
  <c r="V113" i="9"/>
  <c r="V114" i="9"/>
  <c r="V115" i="9"/>
  <c r="V116" i="9"/>
  <c r="V117" i="9"/>
  <c r="V118" i="9"/>
  <c r="V119" i="9"/>
  <c r="V120" i="9"/>
  <c r="V121" i="9"/>
  <c r="V122" i="9"/>
  <c r="V123" i="9"/>
  <c r="V124" i="9"/>
  <c r="V125" i="9"/>
  <c r="V126" i="9"/>
  <c r="V127" i="9"/>
  <c r="V128" i="9"/>
  <c r="V129" i="9"/>
  <c r="V130" i="9"/>
  <c r="V131" i="9"/>
  <c r="V132" i="9"/>
  <c r="V133" i="9"/>
  <c r="V134" i="9"/>
  <c r="V135" i="9"/>
  <c r="V136" i="9"/>
  <c r="V137" i="9"/>
  <c r="V138" i="9"/>
  <c r="V139" i="9"/>
  <c r="V140" i="9"/>
  <c r="V141" i="9"/>
  <c r="V142" i="9"/>
  <c r="V143" i="9"/>
  <c r="V144" i="9"/>
  <c r="V145" i="9"/>
  <c r="V146" i="9"/>
  <c r="V147" i="9"/>
  <c r="V148" i="9"/>
  <c r="V149" i="9"/>
  <c r="V150" i="9"/>
  <c r="V151" i="9"/>
  <c r="V152" i="9"/>
  <c r="V153" i="9"/>
  <c r="V154" i="9"/>
  <c r="V155" i="9"/>
  <c r="V156" i="9"/>
  <c r="V157" i="9"/>
  <c r="V158" i="9"/>
  <c r="V159" i="9"/>
  <c r="V160" i="9"/>
  <c r="V161" i="9"/>
  <c r="V162" i="9"/>
  <c r="V163" i="9"/>
  <c r="V164" i="9"/>
  <c r="V165" i="9"/>
  <c r="V166" i="9"/>
  <c r="V167" i="9"/>
  <c r="V168" i="9"/>
  <c r="V169" i="9"/>
  <c r="V170" i="9"/>
  <c r="V171" i="9"/>
  <c r="V172" i="9"/>
  <c r="V173" i="9"/>
  <c r="V174" i="9"/>
  <c r="V175" i="9"/>
  <c r="V176" i="9"/>
  <c r="V177" i="9"/>
  <c r="V178" i="9"/>
  <c r="V179" i="9"/>
  <c r="V180" i="9"/>
  <c r="V181" i="9"/>
  <c r="V182" i="9"/>
  <c r="V183" i="9"/>
  <c r="V184" i="9"/>
  <c r="V185" i="9"/>
  <c r="V186" i="9"/>
  <c r="V187" i="9"/>
  <c r="V188" i="9"/>
  <c r="V189" i="9"/>
  <c r="V190" i="9"/>
  <c r="V191" i="9"/>
  <c r="V192" i="9"/>
  <c r="V193" i="9"/>
  <c r="V194" i="9"/>
  <c r="V195" i="9"/>
  <c r="V196" i="9"/>
  <c r="V197" i="9"/>
  <c r="V198" i="9"/>
  <c r="V199" i="9"/>
  <c r="V200" i="9"/>
  <c r="V201" i="9"/>
  <c r="V202" i="9"/>
  <c r="V203" i="9"/>
  <c r="V204" i="9"/>
  <c r="V205" i="9"/>
  <c r="V206" i="9"/>
  <c r="V207" i="9"/>
  <c r="V208" i="9"/>
  <c r="V209" i="9"/>
  <c r="V210" i="9"/>
  <c r="V211" i="9"/>
  <c r="V212" i="9"/>
  <c r="V213" i="9"/>
  <c r="V214" i="9"/>
  <c r="V215" i="9"/>
  <c r="V216" i="9"/>
  <c r="V217" i="9"/>
  <c r="V218" i="9"/>
  <c r="V219" i="9"/>
  <c r="V220" i="9"/>
  <c r="V221" i="9"/>
  <c r="V222" i="9"/>
  <c r="V223" i="9"/>
  <c r="V224" i="9"/>
  <c r="V225" i="9"/>
  <c r="V226" i="9"/>
  <c r="V227" i="9"/>
  <c r="V228" i="9"/>
  <c r="V229" i="9"/>
  <c r="V230" i="9"/>
  <c r="V231" i="9"/>
  <c r="V232" i="9"/>
  <c r="V233" i="9"/>
  <c r="V234" i="9"/>
  <c r="V235" i="9"/>
  <c r="V236" i="9"/>
  <c r="V237" i="9"/>
  <c r="V238" i="9"/>
  <c r="V239" i="9"/>
  <c r="V240" i="9"/>
  <c r="V241" i="9"/>
  <c r="V242" i="9"/>
  <c r="V243" i="9"/>
  <c r="V244" i="9"/>
  <c r="V245" i="9"/>
  <c r="V246" i="9"/>
  <c r="V247" i="9"/>
  <c r="V248" i="9"/>
  <c r="V249" i="9"/>
  <c r="V250" i="9"/>
  <c r="V251" i="9"/>
  <c r="V252" i="9"/>
  <c r="V253" i="9"/>
  <c r="V254" i="9"/>
  <c r="V255" i="9"/>
  <c r="V256" i="9"/>
  <c r="V257" i="9"/>
  <c r="V258" i="9"/>
  <c r="V259" i="9"/>
  <c r="V260" i="9"/>
  <c r="V261" i="9"/>
  <c r="V262" i="9"/>
  <c r="V263" i="9"/>
  <c r="V264" i="9"/>
  <c r="V265" i="9"/>
  <c r="V266" i="9"/>
  <c r="V267" i="9"/>
  <c r="V268" i="9"/>
  <c r="V269" i="9"/>
  <c r="V270" i="9"/>
  <c r="V271" i="9"/>
  <c r="V272" i="9"/>
  <c r="V273" i="9"/>
  <c r="V274" i="9"/>
  <c r="V275" i="9"/>
  <c r="V276" i="9"/>
  <c r="V277" i="9"/>
  <c r="V278" i="9"/>
  <c r="V279" i="9"/>
  <c r="V280" i="9"/>
  <c r="V281" i="9"/>
  <c r="V282" i="9"/>
  <c r="V283" i="9"/>
  <c r="V284" i="9"/>
  <c r="V285" i="9"/>
  <c r="V286" i="9"/>
  <c r="V287" i="9"/>
  <c r="V288" i="9"/>
  <c r="V289" i="9"/>
  <c r="V290" i="9"/>
  <c r="V291" i="9"/>
  <c r="V292" i="9"/>
  <c r="V293" i="9"/>
  <c r="V294" i="9"/>
  <c r="V295" i="9"/>
  <c r="V296" i="9"/>
  <c r="V297" i="9"/>
  <c r="V298" i="9"/>
  <c r="V299" i="9"/>
  <c r="V300" i="9"/>
  <c r="V301" i="9"/>
  <c r="V302" i="9"/>
  <c r="V303" i="9"/>
  <c r="V304" i="9"/>
  <c r="V305" i="9"/>
  <c r="V306" i="9"/>
  <c r="V307" i="9"/>
  <c r="V308" i="9"/>
  <c r="V309" i="9"/>
  <c r="V310" i="9"/>
  <c r="V311" i="9"/>
  <c r="V312" i="9"/>
  <c r="V313" i="9"/>
  <c r="V314" i="9"/>
  <c r="V315" i="9"/>
  <c r="V316" i="9"/>
  <c r="V317" i="9"/>
  <c r="V318" i="9"/>
  <c r="V319" i="9"/>
  <c r="V320" i="9"/>
  <c r="V321" i="9"/>
  <c r="V322" i="9"/>
  <c r="V323" i="9"/>
  <c r="V324" i="9"/>
  <c r="V325" i="9"/>
  <c r="V326" i="9"/>
  <c r="V327" i="9"/>
  <c r="V328" i="9"/>
  <c r="V329" i="9"/>
  <c r="V330" i="9"/>
  <c r="V331" i="9"/>
  <c r="V332" i="9"/>
  <c r="V333" i="9"/>
  <c r="V334" i="9"/>
  <c r="V335" i="9"/>
  <c r="V336" i="9"/>
  <c r="V337" i="9"/>
  <c r="V338" i="9"/>
  <c r="V339" i="9"/>
  <c r="V340" i="9"/>
  <c r="V341" i="9"/>
  <c r="V342" i="9"/>
  <c r="V343" i="9"/>
  <c r="V344" i="9"/>
  <c r="V345" i="9"/>
  <c r="V346" i="9"/>
  <c r="V347" i="9"/>
  <c r="V348" i="9"/>
  <c r="V349" i="9"/>
  <c r="V350" i="9"/>
  <c r="V351" i="9"/>
  <c r="V352" i="9"/>
  <c r="V353" i="9"/>
  <c r="V354" i="9"/>
  <c r="V355" i="9"/>
  <c r="V356" i="9"/>
  <c r="V357" i="9"/>
  <c r="V358" i="9"/>
  <c r="V359" i="9"/>
  <c r="V360" i="9"/>
  <c r="V361" i="9"/>
  <c r="V362" i="9"/>
  <c r="V363" i="9"/>
  <c r="V364" i="9"/>
  <c r="V365" i="9"/>
  <c r="V366" i="9"/>
  <c r="V367" i="9"/>
  <c r="V368" i="9"/>
  <c r="V369" i="9"/>
  <c r="V370" i="9"/>
  <c r="V371" i="9"/>
  <c r="V372" i="9"/>
  <c r="V373" i="9"/>
  <c r="V374" i="9"/>
  <c r="V375" i="9"/>
  <c r="V376" i="9"/>
  <c r="V377" i="9"/>
  <c r="V378" i="9"/>
  <c r="V379" i="9"/>
  <c r="V380" i="9"/>
  <c r="V381" i="9"/>
  <c r="V382" i="9"/>
  <c r="V383" i="9"/>
  <c r="V384" i="9"/>
  <c r="V385" i="9"/>
  <c r="V386" i="9"/>
  <c r="V387" i="9"/>
  <c r="V388" i="9"/>
  <c r="V389" i="9"/>
  <c r="V390" i="9"/>
  <c r="V391" i="9"/>
  <c r="V392" i="9"/>
  <c r="V393" i="9"/>
  <c r="V394" i="9"/>
  <c r="V395" i="9"/>
  <c r="V396" i="9"/>
  <c r="V397" i="9"/>
  <c r="V398" i="9"/>
  <c r="V399" i="9"/>
  <c r="V400" i="9"/>
  <c r="V401" i="9"/>
  <c r="V402" i="9"/>
  <c r="V403" i="9"/>
  <c r="V404" i="9"/>
  <c r="V405" i="9"/>
  <c r="V406" i="9"/>
  <c r="V407" i="9"/>
  <c r="V408" i="9"/>
  <c r="V409" i="9"/>
  <c r="V410" i="9"/>
  <c r="V411" i="9"/>
  <c r="V412" i="9"/>
  <c r="V413" i="9"/>
  <c r="V414" i="9"/>
  <c r="V415" i="9"/>
  <c r="V416" i="9"/>
  <c r="V417" i="9"/>
  <c r="V418" i="9"/>
  <c r="V419" i="9"/>
  <c r="V420" i="9"/>
  <c r="V421" i="9"/>
  <c r="V422" i="9"/>
  <c r="V423" i="9"/>
  <c r="V424" i="9"/>
  <c r="V425" i="9"/>
  <c r="V426" i="9"/>
  <c r="V427" i="9"/>
  <c r="V428" i="9"/>
  <c r="V429" i="9"/>
  <c r="V430" i="9"/>
  <c r="V431" i="9"/>
  <c r="V432" i="9"/>
  <c r="V433" i="9"/>
  <c r="V434" i="9"/>
  <c r="V435" i="9"/>
  <c r="V436" i="9"/>
  <c r="V437" i="9"/>
  <c r="V438" i="9"/>
  <c r="V439" i="9"/>
  <c r="V440" i="9"/>
  <c r="V441" i="9"/>
  <c r="V442" i="9"/>
  <c r="V443" i="9"/>
  <c r="V444" i="9"/>
  <c r="V445" i="9"/>
  <c r="V446" i="9"/>
  <c r="V447" i="9"/>
  <c r="V448" i="9"/>
  <c r="V449" i="9"/>
  <c r="V450" i="9"/>
  <c r="V451" i="9"/>
  <c r="V452" i="9"/>
  <c r="V453" i="9"/>
  <c r="V454" i="9"/>
  <c r="V455" i="9"/>
  <c r="V456" i="9"/>
  <c r="V457" i="9"/>
  <c r="V458" i="9"/>
  <c r="V459" i="9"/>
  <c r="V460" i="9"/>
  <c r="V461" i="9"/>
  <c r="V462" i="9"/>
  <c r="V463" i="9"/>
  <c r="V464" i="9"/>
  <c r="V465" i="9"/>
  <c r="V466" i="9"/>
  <c r="V467" i="9"/>
  <c r="V468" i="9"/>
  <c r="V469" i="9"/>
  <c r="V470" i="9"/>
  <c r="V471" i="9"/>
  <c r="V472" i="9"/>
  <c r="V473" i="9"/>
  <c r="V474" i="9"/>
  <c r="V475" i="9"/>
  <c r="V476" i="9"/>
  <c r="V477" i="9"/>
  <c r="V478" i="9"/>
  <c r="V479" i="9"/>
  <c r="V480" i="9"/>
  <c r="V481" i="9"/>
  <c r="V482" i="9"/>
  <c r="V483" i="9"/>
  <c r="V484" i="9"/>
  <c r="V485" i="9"/>
  <c r="V486" i="9"/>
  <c r="V487" i="9"/>
  <c r="V488" i="9"/>
  <c r="V489" i="9"/>
  <c r="V490" i="9"/>
  <c r="V491" i="9"/>
  <c r="V492" i="9"/>
  <c r="V493" i="9"/>
  <c r="V494" i="9"/>
  <c r="V495" i="9"/>
  <c r="V496" i="9"/>
  <c r="V497" i="9"/>
  <c r="V498" i="9"/>
  <c r="V499" i="9"/>
  <c r="V500" i="9"/>
  <c r="V501" i="9"/>
  <c r="V502" i="9"/>
  <c r="V503" i="9"/>
  <c r="V504" i="9"/>
  <c r="V505" i="9"/>
  <c r="V506" i="9"/>
  <c r="V507" i="9"/>
  <c r="V508" i="9"/>
  <c r="V509" i="9"/>
  <c r="V510" i="9"/>
  <c r="V511" i="9"/>
  <c r="V512" i="9"/>
  <c r="V513" i="9"/>
  <c r="V514" i="9"/>
  <c r="V515" i="9"/>
  <c r="V516" i="9"/>
  <c r="V517" i="9"/>
  <c r="V518" i="9"/>
  <c r="V519" i="9"/>
  <c r="V520" i="9"/>
  <c r="V521" i="9"/>
  <c r="V522" i="9"/>
  <c r="V523" i="9"/>
  <c r="V524" i="9"/>
  <c r="V525" i="9"/>
  <c r="V526" i="9"/>
  <c r="V527" i="9"/>
  <c r="V528" i="9"/>
  <c r="V529" i="9"/>
  <c r="V530" i="9"/>
  <c r="V531" i="9"/>
  <c r="V532" i="9"/>
  <c r="V533" i="9"/>
  <c r="V534" i="9"/>
  <c r="V535" i="9"/>
  <c r="V536" i="9"/>
  <c r="V537" i="9"/>
  <c r="V538" i="9"/>
  <c r="V539" i="9"/>
  <c r="V540" i="9"/>
  <c r="V541" i="9"/>
  <c r="V542" i="9"/>
  <c r="V543" i="9"/>
  <c r="V544" i="9"/>
  <c r="V545" i="9"/>
  <c r="V546" i="9"/>
  <c r="V547" i="9"/>
  <c r="V548" i="9"/>
  <c r="V549" i="9"/>
  <c r="V550" i="9"/>
  <c r="V551" i="9"/>
  <c r="V552" i="9"/>
  <c r="V553" i="9"/>
  <c r="V554" i="9"/>
  <c r="V555" i="9"/>
  <c r="V556" i="9"/>
  <c r="V557" i="9"/>
  <c r="V558" i="9"/>
  <c r="V559" i="9"/>
  <c r="V560" i="9"/>
  <c r="V561" i="9"/>
  <c r="V562" i="9"/>
  <c r="V563" i="9"/>
  <c r="V564" i="9"/>
  <c r="V565" i="9"/>
  <c r="V566" i="9"/>
  <c r="V567" i="9"/>
  <c r="V568" i="9"/>
  <c r="V569" i="9"/>
  <c r="V570" i="9"/>
  <c r="V571" i="9"/>
  <c r="V572" i="9"/>
  <c r="V573" i="9"/>
  <c r="V574" i="9"/>
  <c r="V575" i="9"/>
  <c r="V576" i="9"/>
  <c r="V577" i="9"/>
  <c r="V578" i="9"/>
  <c r="V579" i="9"/>
  <c r="V580" i="9"/>
  <c r="V581" i="9"/>
  <c r="V582" i="9"/>
  <c r="V583" i="9"/>
  <c r="V584" i="9"/>
  <c r="V585" i="9"/>
  <c r="V586" i="9"/>
  <c r="V587" i="9"/>
  <c r="V588" i="9"/>
  <c r="V589" i="9"/>
  <c r="V590" i="9"/>
  <c r="V591" i="9"/>
  <c r="V592" i="9"/>
  <c r="V593" i="9"/>
  <c r="V594" i="9"/>
  <c r="V595" i="9"/>
  <c r="V596" i="9"/>
  <c r="V597" i="9"/>
  <c r="V598" i="9"/>
  <c r="V599" i="9"/>
  <c r="V600" i="9"/>
  <c r="V601" i="9"/>
  <c r="V602" i="9"/>
  <c r="V603" i="9"/>
  <c r="V604" i="9"/>
  <c r="V605" i="9"/>
  <c r="V606" i="9"/>
  <c r="V607" i="9"/>
  <c r="V608" i="9"/>
  <c r="V609" i="9"/>
  <c r="V610" i="9"/>
  <c r="V611" i="9"/>
  <c r="V612" i="9"/>
  <c r="V613" i="9"/>
  <c r="V614" i="9"/>
  <c r="V615" i="9"/>
  <c r="V616" i="9"/>
  <c r="V617" i="9"/>
  <c r="V618" i="9"/>
  <c r="V619" i="9"/>
  <c r="V620" i="9"/>
  <c r="V621" i="9"/>
  <c r="V622" i="9"/>
  <c r="V623" i="9"/>
  <c r="V624" i="9"/>
  <c r="V625" i="9"/>
  <c r="V626" i="9"/>
  <c r="V627" i="9"/>
  <c r="V628" i="9"/>
  <c r="V629" i="9"/>
  <c r="V630" i="9"/>
  <c r="V631" i="9"/>
  <c r="V632" i="9"/>
  <c r="V633" i="9"/>
  <c r="V634" i="9"/>
  <c r="V635" i="9"/>
  <c r="V636" i="9"/>
  <c r="V637" i="9"/>
  <c r="V638" i="9"/>
  <c r="V639" i="9"/>
  <c r="V640" i="9"/>
  <c r="V641" i="9"/>
  <c r="V642" i="9"/>
  <c r="V643" i="9"/>
  <c r="V644" i="9"/>
  <c r="V645" i="9"/>
  <c r="V646" i="9"/>
  <c r="V647" i="9"/>
  <c r="V648" i="9"/>
  <c r="V649" i="9"/>
  <c r="V650" i="9"/>
  <c r="V651" i="9"/>
  <c r="V652" i="9"/>
  <c r="V653" i="9"/>
  <c r="V654" i="9"/>
  <c r="V655" i="9"/>
  <c r="V656" i="9"/>
  <c r="V657" i="9"/>
  <c r="V658" i="9"/>
  <c r="V659" i="9"/>
  <c r="V660" i="9"/>
  <c r="V661" i="9"/>
  <c r="V662" i="9"/>
  <c r="V663" i="9"/>
  <c r="V664" i="9"/>
  <c r="V665" i="9"/>
  <c r="V666" i="9"/>
  <c r="V667" i="9"/>
  <c r="V668" i="9"/>
  <c r="V669" i="9"/>
  <c r="V670" i="9"/>
  <c r="V671" i="9"/>
  <c r="V672" i="9"/>
  <c r="V673" i="9"/>
  <c r="V674" i="9"/>
  <c r="V675" i="9"/>
  <c r="V676" i="9"/>
  <c r="V677" i="9"/>
  <c r="V678" i="9"/>
  <c r="V679" i="9"/>
  <c r="V680" i="9"/>
  <c r="V681" i="9"/>
  <c r="V682" i="9"/>
  <c r="V683" i="9"/>
  <c r="V684" i="9"/>
  <c r="V685" i="9"/>
  <c r="V686" i="9"/>
  <c r="V687" i="9"/>
  <c r="V688" i="9"/>
  <c r="V689" i="9"/>
  <c r="V690" i="9"/>
  <c r="V691" i="9"/>
  <c r="V692" i="9"/>
  <c r="V693" i="9"/>
  <c r="V694" i="9"/>
  <c r="V695" i="9"/>
  <c r="V696" i="9"/>
  <c r="V697" i="9"/>
  <c r="V698" i="9"/>
  <c r="V699" i="9"/>
  <c r="V700" i="9"/>
  <c r="V701" i="9"/>
  <c r="V702" i="9"/>
  <c r="V703" i="9"/>
  <c r="V704" i="9"/>
  <c r="V705" i="9"/>
  <c r="V706" i="9"/>
  <c r="V707" i="9"/>
  <c r="V708" i="9"/>
  <c r="V709" i="9"/>
  <c r="V710" i="9"/>
  <c r="V711" i="9"/>
  <c r="V712" i="9"/>
  <c r="V713" i="9"/>
  <c r="V714" i="9"/>
  <c r="V715" i="9"/>
  <c r="V716" i="9"/>
  <c r="V717" i="9"/>
  <c r="V718" i="9"/>
  <c r="V719" i="9"/>
  <c r="V720" i="9"/>
  <c r="V721" i="9"/>
  <c r="V722" i="9"/>
  <c r="V723" i="9"/>
  <c r="V724" i="9"/>
  <c r="V725" i="9"/>
  <c r="V726" i="9"/>
  <c r="V727" i="9"/>
  <c r="V728" i="9"/>
  <c r="V729" i="9"/>
  <c r="V730" i="9"/>
  <c r="V731" i="9"/>
  <c r="V732" i="9"/>
  <c r="V733" i="9"/>
  <c r="V734" i="9"/>
  <c r="V735" i="9"/>
  <c r="V736" i="9"/>
  <c r="V737" i="9"/>
  <c r="V738" i="9"/>
  <c r="V739" i="9"/>
  <c r="V740" i="9"/>
  <c r="V741" i="9"/>
  <c r="V742" i="9"/>
  <c r="V743" i="9"/>
  <c r="V744" i="9"/>
  <c r="V745" i="9"/>
  <c r="V746" i="9"/>
  <c r="V747" i="9"/>
  <c r="V748" i="9"/>
  <c r="V749" i="9"/>
  <c r="V750" i="9"/>
  <c r="V751" i="9"/>
  <c r="V752" i="9"/>
  <c r="V753" i="9"/>
  <c r="V754" i="9"/>
  <c r="V755" i="9"/>
  <c r="V756" i="9"/>
  <c r="V757" i="9"/>
  <c r="V758" i="9"/>
  <c r="V759" i="9"/>
  <c r="V760" i="9"/>
  <c r="V761" i="9"/>
  <c r="V762" i="9"/>
  <c r="V763" i="9"/>
  <c r="V764" i="9"/>
  <c r="V765" i="9"/>
  <c r="V766" i="9"/>
  <c r="V767" i="9"/>
  <c r="V768" i="9"/>
  <c r="V769" i="9"/>
  <c r="V770" i="9"/>
  <c r="V771" i="9"/>
  <c r="V772" i="9"/>
  <c r="V773" i="9"/>
  <c r="V774" i="9"/>
  <c r="V775" i="9"/>
  <c r="V776" i="9"/>
  <c r="V777" i="9"/>
  <c r="V778" i="9"/>
  <c r="V779" i="9"/>
  <c r="V780" i="9"/>
  <c r="V781" i="9"/>
  <c r="V782" i="9"/>
  <c r="V783" i="9"/>
  <c r="V784" i="9"/>
  <c r="V785" i="9"/>
  <c r="V786" i="9"/>
  <c r="V787" i="9"/>
  <c r="V788" i="9"/>
  <c r="V789" i="9"/>
  <c r="V790" i="9"/>
  <c r="V791" i="9"/>
  <c r="V792" i="9"/>
  <c r="V793" i="9"/>
  <c r="V794" i="9"/>
  <c r="V795" i="9"/>
  <c r="V796" i="9"/>
  <c r="V797" i="9"/>
  <c r="V798" i="9"/>
  <c r="V799" i="9"/>
  <c r="V800" i="9"/>
  <c r="V801" i="9"/>
  <c r="V802" i="9"/>
  <c r="V803" i="9"/>
  <c r="V804" i="9"/>
  <c r="V805" i="9"/>
  <c r="V806" i="9"/>
  <c r="V807" i="9"/>
  <c r="V808" i="9"/>
  <c r="V809" i="9"/>
  <c r="V810" i="9"/>
  <c r="V811" i="9"/>
  <c r="V812" i="9"/>
  <c r="V813" i="9"/>
  <c r="V814" i="9"/>
  <c r="V815" i="9"/>
  <c r="V816" i="9"/>
  <c r="V817" i="9"/>
  <c r="V818" i="9"/>
  <c r="V819" i="9"/>
  <c r="V820" i="9"/>
  <c r="V821" i="9"/>
  <c r="V822" i="9"/>
  <c r="V823" i="9"/>
  <c r="V824" i="9"/>
  <c r="V825" i="9"/>
  <c r="V826" i="9"/>
  <c r="V827" i="9"/>
  <c r="V828" i="9"/>
  <c r="V829" i="9"/>
  <c r="V830" i="9"/>
  <c r="V831" i="9"/>
  <c r="V832" i="9"/>
  <c r="V833" i="9"/>
  <c r="V834" i="9"/>
  <c r="V835" i="9"/>
  <c r="V836" i="9"/>
  <c r="V837" i="9"/>
  <c r="V838" i="9"/>
  <c r="V839" i="9"/>
  <c r="V840" i="9"/>
  <c r="V841" i="9"/>
  <c r="V842" i="9"/>
  <c r="V843" i="9"/>
  <c r="V844" i="9"/>
  <c r="V845" i="9"/>
  <c r="V846" i="9"/>
  <c r="V847" i="9"/>
  <c r="V848" i="9"/>
  <c r="V849" i="9"/>
  <c r="V850" i="9"/>
  <c r="V851" i="9"/>
  <c r="V852" i="9"/>
  <c r="V853" i="9"/>
  <c r="V854" i="9"/>
  <c r="V855" i="9"/>
  <c r="V856" i="9"/>
  <c r="V857" i="9"/>
  <c r="V858" i="9"/>
  <c r="V859" i="9"/>
  <c r="V860" i="9"/>
  <c r="V861" i="9"/>
  <c r="V862" i="9"/>
  <c r="V863" i="9"/>
  <c r="V864" i="9"/>
  <c r="V865" i="9"/>
  <c r="V866" i="9"/>
  <c r="V867" i="9"/>
  <c r="V868" i="9"/>
  <c r="V869" i="9"/>
  <c r="V870" i="9"/>
  <c r="V871" i="9"/>
  <c r="V872" i="9"/>
  <c r="V873" i="9"/>
  <c r="V874" i="9"/>
  <c r="V875" i="9"/>
  <c r="V876" i="9"/>
  <c r="V877" i="9"/>
  <c r="V878" i="9"/>
  <c r="V879" i="9"/>
  <c r="V880" i="9"/>
  <c r="V881" i="9"/>
  <c r="V882" i="9"/>
  <c r="V883" i="9"/>
  <c r="V884" i="9"/>
  <c r="V885" i="9"/>
  <c r="V886" i="9"/>
  <c r="V887" i="9"/>
  <c r="V888" i="9"/>
  <c r="V889" i="9"/>
  <c r="V890" i="9"/>
  <c r="V891" i="9"/>
  <c r="V892" i="9"/>
  <c r="V893" i="9"/>
  <c r="V894" i="9"/>
  <c r="V895" i="9"/>
  <c r="V896" i="9"/>
  <c r="V897" i="9"/>
  <c r="V898" i="9"/>
  <c r="V899" i="9"/>
  <c r="V900" i="9"/>
  <c r="V901" i="9"/>
  <c r="V902" i="9"/>
  <c r="V903" i="9"/>
  <c r="V904" i="9"/>
  <c r="V905" i="9"/>
  <c r="V906" i="9"/>
  <c r="V907" i="9"/>
  <c r="V908" i="9"/>
  <c r="V909" i="9"/>
  <c r="V910" i="9"/>
  <c r="V911" i="9"/>
  <c r="V912" i="9"/>
  <c r="V913" i="9"/>
  <c r="V914" i="9"/>
  <c r="V915" i="9"/>
  <c r="V916" i="9"/>
  <c r="V917" i="9"/>
  <c r="V918" i="9"/>
  <c r="V919" i="9"/>
  <c r="V920" i="9"/>
  <c r="V921" i="9"/>
  <c r="V922" i="9"/>
  <c r="V923" i="9"/>
  <c r="V924" i="9"/>
  <c r="V925" i="9"/>
  <c r="V926" i="9"/>
  <c r="V927" i="9"/>
  <c r="V928" i="9"/>
  <c r="V929" i="9"/>
  <c r="V930" i="9"/>
  <c r="V931" i="9"/>
  <c r="V932" i="9"/>
  <c r="V933" i="9"/>
  <c r="V934" i="9"/>
  <c r="V935" i="9"/>
  <c r="V936" i="9"/>
  <c r="V937" i="9"/>
  <c r="V938" i="9"/>
  <c r="V939" i="9"/>
  <c r="V940" i="9"/>
  <c r="V941" i="9"/>
  <c r="V942" i="9"/>
  <c r="V943" i="9"/>
  <c r="V944" i="9"/>
  <c r="V945" i="9"/>
  <c r="V946" i="9"/>
  <c r="V947" i="9"/>
  <c r="V948" i="9"/>
  <c r="V949" i="9"/>
  <c r="V950" i="9"/>
  <c r="V951" i="9"/>
  <c r="V952" i="9"/>
  <c r="V953" i="9"/>
  <c r="V954" i="9"/>
  <c r="V955" i="9"/>
  <c r="V956" i="9"/>
  <c r="V957" i="9"/>
  <c r="V958" i="9"/>
  <c r="V959" i="9"/>
  <c r="V960" i="9"/>
  <c r="V961" i="9"/>
  <c r="V962" i="9"/>
  <c r="V963" i="9"/>
  <c r="V964" i="9"/>
  <c r="V965" i="9"/>
  <c r="V966" i="9"/>
  <c r="V967" i="9"/>
  <c r="V968" i="9"/>
  <c r="V969" i="9"/>
  <c r="V970" i="9"/>
  <c r="V971" i="9"/>
  <c r="V972" i="9"/>
  <c r="V973" i="9"/>
  <c r="V974" i="9"/>
  <c r="V975" i="9"/>
  <c r="V976" i="9"/>
  <c r="V977" i="9"/>
  <c r="V978" i="9"/>
  <c r="V979" i="9"/>
  <c r="V980" i="9"/>
  <c r="V981" i="9"/>
  <c r="V982" i="9"/>
  <c r="V983" i="9"/>
  <c r="V984" i="9"/>
  <c r="V985" i="9"/>
  <c r="V986" i="9"/>
  <c r="V987" i="9"/>
  <c r="V988" i="9"/>
  <c r="V989" i="9"/>
  <c r="V990" i="9"/>
  <c r="V991" i="9"/>
  <c r="V992" i="9"/>
  <c r="V993" i="9"/>
  <c r="V994" i="9"/>
  <c r="V995" i="9"/>
  <c r="V996" i="9"/>
  <c r="V997" i="9"/>
  <c r="V998" i="9"/>
  <c r="V999" i="9"/>
  <c r="V1000" i="9"/>
  <c r="V1001" i="9"/>
  <c r="V1002" i="9"/>
  <c r="V1003" i="9"/>
  <c r="V1004" i="9"/>
  <c r="V1005" i="9"/>
  <c r="V1006" i="9"/>
  <c r="V1007" i="9"/>
  <c r="V1008" i="9"/>
  <c r="V1009" i="9"/>
  <c r="V1010" i="9"/>
  <c r="V1011" i="9"/>
  <c r="V1012" i="9"/>
  <c r="V1013" i="9"/>
  <c r="V1014" i="9"/>
  <c r="V1015" i="9"/>
  <c r="V1016" i="9"/>
  <c r="V1017" i="9"/>
  <c r="V1018" i="9"/>
  <c r="V1019" i="9"/>
  <c r="V1020" i="9"/>
  <c r="V1021" i="9"/>
  <c r="V1022" i="9"/>
  <c r="V1023" i="9"/>
  <c r="V1024" i="9"/>
  <c r="V1025" i="9"/>
  <c r="V1026" i="9"/>
  <c r="V1027" i="9"/>
  <c r="V1028" i="9"/>
  <c r="V1029" i="9"/>
  <c r="V1030" i="9"/>
  <c r="V1031" i="9"/>
  <c r="V1032" i="9"/>
  <c r="V1033" i="9"/>
  <c r="V1034" i="9"/>
  <c r="V1035" i="9"/>
  <c r="V1036" i="9"/>
  <c r="V1037" i="9"/>
  <c r="V1038" i="9"/>
  <c r="V1039" i="9"/>
  <c r="V1040" i="9"/>
  <c r="V1041" i="9"/>
  <c r="V1042" i="9"/>
  <c r="V1043" i="9"/>
  <c r="V1044" i="9"/>
  <c r="V1045" i="9"/>
  <c r="V1046" i="9"/>
  <c r="V1047" i="9"/>
  <c r="V1048" i="9"/>
  <c r="V1049" i="9"/>
  <c r="V1050" i="9"/>
  <c r="V1051" i="9"/>
  <c r="V1052" i="9"/>
  <c r="V1053" i="9"/>
  <c r="V1054" i="9"/>
  <c r="V1055" i="9"/>
  <c r="V1056" i="9"/>
  <c r="V1057" i="9"/>
  <c r="V1058" i="9"/>
  <c r="V1059" i="9"/>
  <c r="V1060" i="9"/>
  <c r="V1061" i="9"/>
  <c r="V1062" i="9"/>
  <c r="V1063" i="9"/>
  <c r="V1064" i="9"/>
  <c r="V1065" i="9"/>
  <c r="V1066" i="9"/>
  <c r="V1067" i="9"/>
  <c r="V1068" i="9"/>
  <c r="V1069" i="9"/>
  <c r="V1070" i="9"/>
  <c r="V1071" i="9"/>
  <c r="V1072" i="9"/>
  <c r="V1073" i="9"/>
  <c r="V1074" i="9"/>
  <c r="V1075" i="9"/>
  <c r="V1076" i="9"/>
  <c r="V1077" i="9"/>
  <c r="V1078" i="9"/>
  <c r="V1079" i="9"/>
  <c r="V1080" i="9"/>
  <c r="V1081" i="9"/>
  <c r="V1082" i="9"/>
  <c r="V1083" i="9"/>
  <c r="V1084" i="9"/>
  <c r="V1085" i="9"/>
  <c r="V1086" i="9"/>
  <c r="V1087" i="9"/>
  <c r="V1088" i="9"/>
  <c r="V1089" i="9"/>
  <c r="V1090" i="9"/>
  <c r="V1091" i="9"/>
  <c r="V1092" i="9"/>
  <c r="V1093" i="9"/>
  <c r="V1094" i="9"/>
  <c r="V1095" i="9"/>
  <c r="V1096" i="9"/>
  <c r="V1097" i="9"/>
  <c r="V1098" i="9"/>
  <c r="V1099" i="9"/>
  <c r="V1100" i="9"/>
  <c r="V1101" i="9"/>
  <c r="V1102" i="9"/>
  <c r="V1103" i="9"/>
  <c r="V1104" i="9"/>
  <c r="V1105" i="9"/>
  <c r="V1106" i="9"/>
  <c r="V1107" i="9"/>
  <c r="V1108" i="9"/>
  <c r="V1109" i="9"/>
  <c r="V1110" i="9"/>
  <c r="V1111" i="9"/>
  <c r="V1112" i="9"/>
  <c r="V1113" i="9"/>
  <c r="V1114" i="9"/>
  <c r="V1115" i="9"/>
  <c r="V1116" i="9"/>
  <c r="V1117" i="9"/>
  <c r="V1118" i="9"/>
  <c r="V1119" i="9"/>
  <c r="V1120" i="9"/>
  <c r="V1121" i="9"/>
  <c r="V1122" i="9"/>
  <c r="V1123" i="9"/>
  <c r="V1124" i="9"/>
  <c r="V1125" i="9"/>
  <c r="V1126" i="9"/>
  <c r="V1127" i="9"/>
  <c r="V1128" i="9"/>
  <c r="V1129" i="9"/>
  <c r="V1130" i="9"/>
  <c r="V1131" i="9"/>
  <c r="V1132" i="9"/>
  <c r="V1133" i="9"/>
  <c r="V1134" i="9"/>
  <c r="V1135" i="9"/>
  <c r="V1136" i="9"/>
  <c r="V1137" i="9"/>
  <c r="V1138" i="9"/>
  <c r="V1139" i="9"/>
  <c r="V1140" i="9"/>
  <c r="V1141" i="9"/>
  <c r="V1142" i="9"/>
  <c r="V1143" i="9"/>
  <c r="V1144" i="9"/>
  <c r="V1145" i="9"/>
  <c r="V1146" i="9"/>
  <c r="V1147" i="9"/>
  <c r="V1148" i="9"/>
  <c r="V1149" i="9"/>
  <c r="V1150" i="9"/>
  <c r="V1151" i="9"/>
  <c r="V1152" i="9"/>
  <c r="V1153" i="9"/>
  <c r="V1154" i="9"/>
  <c r="V1155" i="9"/>
  <c r="V1156" i="9"/>
  <c r="V1157" i="9"/>
  <c r="V1158" i="9"/>
  <c r="V1159" i="9"/>
  <c r="V1160" i="9"/>
  <c r="V1161" i="9"/>
  <c r="V1162" i="9"/>
  <c r="V1163" i="9"/>
  <c r="V1164" i="9"/>
  <c r="V1165" i="9"/>
  <c r="V1166" i="9"/>
  <c r="V1167" i="9"/>
  <c r="V1168" i="9"/>
  <c r="V1169" i="9"/>
  <c r="V1170" i="9"/>
  <c r="V1171" i="9"/>
  <c r="V1172" i="9"/>
  <c r="V1173" i="9"/>
  <c r="V1174" i="9"/>
  <c r="V1175" i="9"/>
  <c r="V1176" i="9"/>
  <c r="V1177" i="9"/>
  <c r="V1178" i="9"/>
  <c r="V1179" i="9"/>
  <c r="V1180" i="9"/>
  <c r="V1181" i="9"/>
  <c r="V1182" i="9"/>
  <c r="V1183" i="9"/>
  <c r="V1184" i="9"/>
  <c r="V1185" i="9"/>
  <c r="V1186" i="9"/>
  <c r="V1187" i="9"/>
  <c r="V1188" i="9"/>
  <c r="V1189" i="9"/>
  <c r="V1190" i="9"/>
  <c r="V1191" i="9"/>
  <c r="V1192" i="9"/>
  <c r="V1193" i="9"/>
  <c r="V1194" i="9"/>
  <c r="V1195" i="9"/>
  <c r="V1196" i="9"/>
  <c r="V1197" i="9"/>
  <c r="V1198" i="9"/>
  <c r="V1199" i="9"/>
  <c r="V1200" i="9"/>
  <c r="V1201" i="9"/>
  <c r="V1202" i="9"/>
  <c r="V1203" i="9"/>
  <c r="V1204" i="9"/>
  <c r="V1205" i="9"/>
  <c r="V1206" i="9"/>
  <c r="V1207" i="9"/>
  <c r="V1208" i="9"/>
  <c r="V1209" i="9"/>
  <c r="V1210" i="9"/>
  <c r="V1211" i="9"/>
  <c r="V1212" i="9"/>
  <c r="V1213" i="9"/>
  <c r="V1214" i="9"/>
  <c r="V1215" i="9"/>
  <c r="V1216" i="9"/>
  <c r="V1217" i="9"/>
  <c r="V1218" i="9"/>
  <c r="V1219" i="9"/>
  <c r="V1220" i="9"/>
  <c r="V1221" i="9"/>
  <c r="V1222" i="9"/>
  <c r="V1223" i="9"/>
  <c r="V1224" i="9"/>
  <c r="V1225" i="9"/>
  <c r="V1226" i="9"/>
  <c r="V1227" i="9"/>
  <c r="V1228" i="9"/>
  <c r="V1229" i="9"/>
  <c r="V1230" i="9"/>
  <c r="V1231" i="9"/>
  <c r="V1232" i="9"/>
  <c r="V1233" i="9"/>
  <c r="V1234" i="9"/>
  <c r="V1235" i="9"/>
  <c r="V1236" i="9"/>
  <c r="V1237" i="9"/>
  <c r="V1238" i="9"/>
  <c r="V1239" i="9"/>
  <c r="V1240" i="9"/>
  <c r="V1241" i="9"/>
  <c r="V1242" i="9"/>
  <c r="V1243" i="9"/>
  <c r="V1244" i="9"/>
  <c r="V1245" i="9"/>
  <c r="V1246" i="9"/>
  <c r="V1247" i="9"/>
  <c r="V1248" i="9"/>
  <c r="V1249" i="9"/>
  <c r="V1250" i="9"/>
  <c r="V1251" i="9"/>
  <c r="V1252" i="9"/>
  <c r="V1253" i="9"/>
  <c r="V1254" i="9"/>
  <c r="V1255" i="9"/>
  <c r="V1256" i="9"/>
  <c r="V1257" i="9"/>
  <c r="V1258" i="9"/>
  <c r="V1259" i="9"/>
  <c r="V1260" i="9"/>
  <c r="V1261" i="9"/>
  <c r="V1262" i="9"/>
  <c r="V1263" i="9"/>
  <c r="V1264" i="9"/>
  <c r="V1265" i="9"/>
  <c r="V1266" i="9"/>
  <c r="V1267" i="9"/>
  <c r="V1268" i="9"/>
  <c r="V1269" i="9"/>
  <c r="V1270" i="9"/>
  <c r="V1271" i="9"/>
  <c r="V1272" i="9"/>
  <c r="V1273" i="9"/>
  <c r="V1274" i="9"/>
  <c r="V1275" i="9"/>
  <c r="V1276" i="9"/>
  <c r="V1277" i="9"/>
  <c r="V1278" i="9"/>
  <c r="V1279" i="9"/>
  <c r="V1280" i="9"/>
  <c r="V1281" i="9"/>
  <c r="V1282" i="9"/>
  <c r="V1283" i="9"/>
  <c r="V1284" i="9"/>
  <c r="V1285" i="9"/>
  <c r="V1286" i="9"/>
  <c r="V1287" i="9"/>
  <c r="V1288" i="9"/>
  <c r="V1289" i="9"/>
  <c r="V1290" i="9"/>
  <c r="V1291" i="9"/>
  <c r="V1292" i="9"/>
  <c r="V1293" i="9"/>
  <c r="V1294" i="9"/>
  <c r="V1295" i="9"/>
  <c r="V1296" i="9"/>
  <c r="V1297" i="9"/>
  <c r="V1298" i="9"/>
  <c r="V1299" i="9"/>
  <c r="V1300" i="9"/>
  <c r="V1301" i="9"/>
  <c r="V1302" i="9"/>
  <c r="V1303" i="9"/>
  <c r="V1304" i="9"/>
  <c r="V1305" i="9"/>
  <c r="V1306" i="9"/>
  <c r="V1307" i="9"/>
  <c r="V1308" i="9"/>
  <c r="V1309" i="9"/>
  <c r="V1310" i="9"/>
  <c r="V1311" i="9"/>
  <c r="V1312" i="9"/>
  <c r="V1313" i="9"/>
  <c r="V1314" i="9"/>
  <c r="V1315" i="9"/>
  <c r="V1316" i="9"/>
  <c r="V1317" i="9"/>
  <c r="V1318" i="9"/>
  <c r="V1319" i="9"/>
  <c r="V1320" i="9"/>
  <c r="V1321" i="9"/>
  <c r="V1322" i="9"/>
  <c r="V1323" i="9"/>
  <c r="V1324" i="9"/>
  <c r="V1325" i="9"/>
  <c r="V1326" i="9"/>
  <c r="V1327" i="9"/>
  <c r="V1328" i="9"/>
  <c r="V1329" i="9"/>
  <c r="V1330" i="9"/>
  <c r="V1331" i="9"/>
  <c r="V1332" i="9"/>
  <c r="V1333" i="9"/>
  <c r="V1334" i="9"/>
  <c r="V1335" i="9"/>
  <c r="V1336" i="9"/>
  <c r="V1337" i="9"/>
  <c r="V1338" i="9"/>
  <c r="V1339" i="9"/>
  <c r="V1340" i="9"/>
  <c r="V1341" i="9"/>
  <c r="V1342" i="9"/>
  <c r="V1343" i="9"/>
  <c r="V1344" i="9"/>
  <c r="V1345" i="9"/>
  <c r="V1346" i="9"/>
  <c r="V1347" i="9"/>
  <c r="V1348" i="9"/>
  <c r="V1349" i="9"/>
  <c r="V1350" i="9"/>
  <c r="V1351" i="9"/>
  <c r="V1352" i="9"/>
  <c r="V1353" i="9"/>
  <c r="V1354" i="9"/>
  <c r="V1355" i="9"/>
  <c r="V1356" i="9"/>
  <c r="V1357" i="9"/>
  <c r="V1358" i="9"/>
  <c r="V1359" i="9"/>
  <c r="V1360" i="9"/>
  <c r="V1361" i="9"/>
  <c r="V1362" i="9"/>
  <c r="V1363" i="9"/>
  <c r="V1364" i="9"/>
  <c r="V1365" i="9"/>
  <c r="V1366" i="9"/>
  <c r="V1367" i="9"/>
  <c r="V1368" i="9"/>
  <c r="V1369" i="9"/>
  <c r="V1370" i="9"/>
  <c r="V1371" i="9"/>
  <c r="V1372" i="9"/>
  <c r="V1373" i="9"/>
  <c r="V1374" i="9"/>
  <c r="V1375" i="9"/>
  <c r="V1376" i="9"/>
  <c r="V1377" i="9"/>
  <c r="V1378" i="9"/>
  <c r="V1379" i="9"/>
  <c r="V1380" i="9"/>
  <c r="V1381" i="9"/>
  <c r="V1382" i="9"/>
  <c r="V1383" i="9"/>
  <c r="V1384" i="9"/>
  <c r="V1385" i="9"/>
  <c r="V1386" i="9"/>
  <c r="V1387" i="9"/>
  <c r="V1388" i="9"/>
  <c r="V1389" i="9"/>
  <c r="V1390" i="9"/>
  <c r="V1391" i="9"/>
  <c r="V1392" i="9"/>
  <c r="V1393" i="9"/>
  <c r="V1394" i="9"/>
  <c r="V1395" i="9"/>
  <c r="V1396" i="9"/>
  <c r="V1397" i="9"/>
  <c r="V1398" i="9"/>
  <c r="V1399" i="9"/>
  <c r="V1400" i="9"/>
  <c r="V1401" i="9"/>
  <c r="V1402" i="9"/>
  <c r="V1403" i="9"/>
  <c r="V1404" i="9"/>
  <c r="V1405" i="9"/>
  <c r="V1406" i="9"/>
  <c r="V1407" i="9"/>
  <c r="V1408" i="9"/>
  <c r="V1409" i="9"/>
  <c r="V1410" i="9"/>
  <c r="V1411" i="9"/>
  <c r="V1412" i="9"/>
  <c r="V1413" i="9"/>
  <c r="V1414" i="9"/>
  <c r="V1415" i="9"/>
  <c r="V1416" i="9"/>
  <c r="V1417" i="9"/>
  <c r="V1418" i="9"/>
  <c r="V1419" i="9"/>
  <c r="V1420" i="9"/>
  <c r="V1421" i="9"/>
  <c r="V1422" i="9"/>
  <c r="V1423" i="9"/>
  <c r="V1424" i="9"/>
  <c r="V1425" i="9"/>
  <c r="V1426" i="9"/>
  <c r="V1427" i="9"/>
  <c r="V1428" i="9"/>
  <c r="V1429" i="9"/>
  <c r="V1430" i="9"/>
  <c r="V1431" i="9"/>
  <c r="V1432" i="9"/>
  <c r="V1433" i="9"/>
  <c r="V1434" i="9"/>
  <c r="V1435" i="9"/>
  <c r="V1436" i="9"/>
  <c r="V1437" i="9"/>
  <c r="V1438" i="9"/>
  <c r="V1439" i="9"/>
  <c r="V1440" i="9"/>
  <c r="V1441" i="9"/>
  <c r="V1442" i="9"/>
  <c r="V1443" i="9"/>
  <c r="V1444" i="9"/>
  <c r="V1445" i="9"/>
  <c r="V1446" i="9"/>
  <c r="V1447" i="9"/>
  <c r="V1448" i="9"/>
  <c r="V1449" i="9"/>
  <c r="V1450" i="9"/>
  <c r="V1451" i="9"/>
  <c r="V1452" i="9"/>
  <c r="V1453" i="9"/>
  <c r="V1454" i="9"/>
  <c r="V1455" i="9"/>
  <c r="V1456" i="9"/>
  <c r="V1457" i="9"/>
  <c r="V1458" i="9"/>
  <c r="V1459" i="9"/>
  <c r="V1460" i="9"/>
  <c r="V1461" i="9"/>
  <c r="V1462" i="9"/>
  <c r="V1463" i="9"/>
  <c r="V1464" i="9"/>
  <c r="V1465" i="9"/>
  <c r="V1466" i="9"/>
  <c r="V1467" i="9"/>
  <c r="V1468" i="9"/>
  <c r="V1469" i="9"/>
  <c r="V1470" i="9"/>
  <c r="V1471" i="9"/>
  <c r="V1472" i="9"/>
  <c r="V1473" i="9"/>
  <c r="V1474" i="9"/>
  <c r="V1475" i="9"/>
  <c r="V1476" i="9"/>
  <c r="V1477" i="9"/>
  <c r="V1478" i="9"/>
  <c r="V1479" i="9"/>
  <c r="V1480" i="9"/>
  <c r="V1481" i="9"/>
  <c r="V1482" i="9"/>
  <c r="V1483" i="9"/>
  <c r="V1484" i="9"/>
  <c r="V1485" i="9"/>
  <c r="V1486" i="9"/>
  <c r="V1487" i="9"/>
  <c r="V1488" i="9"/>
  <c r="V1489" i="9"/>
  <c r="V1490" i="9"/>
  <c r="V1491" i="9"/>
  <c r="V1492" i="9"/>
  <c r="V1493" i="9"/>
  <c r="V1494" i="9"/>
  <c r="V1495" i="9"/>
  <c r="V1496" i="9"/>
  <c r="V1497" i="9"/>
  <c r="V1498" i="9"/>
  <c r="V1499" i="9"/>
  <c r="V1500" i="9"/>
  <c r="V1501" i="9"/>
  <c r="V1502" i="9"/>
  <c r="V1503" i="9"/>
  <c r="V1504" i="9"/>
  <c r="V1505" i="9"/>
  <c r="V1506" i="9"/>
  <c r="V1507" i="9"/>
  <c r="V1508" i="9"/>
  <c r="V1509" i="9"/>
  <c r="V1510" i="9"/>
  <c r="V1511" i="9"/>
  <c r="V1512" i="9"/>
  <c r="V1513" i="9"/>
  <c r="V1514" i="9"/>
  <c r="V1515" i="9"/>
  <c r="V1516" i="9"/>
  <c r="V1517" i="9"/>
  <c r="V1518" i="9"/>
  <c r="V1519" i="9"/>
  <c r="V1520" i="9"/>
  <c r="V1521" i="9"/>
  <c r="V1522" i="9"/>
  <c r="V1523" i="9"/>
  <c r="V1524" i="9"/>
  <c r="V1525" i="9"/>
  <c r="V1526" i="9"/>
  <c r="V1527" i="9"/>
  <c r="V1528" i="9"/>
  <c r="V1529" i="9"/>
  <c r="V1530" i="9"/>
  <c r="V1531" i="9"/>
  <c r="V1532" i="9"/>
  <c r="V1533" i="9"/>
  <c r="V1534" i="9"/>
  <c r="V1535" i="9"/>
  <c r="V1536" i="9"/>
  <c r="V1537" i="9"/>
  <c r="V1538" i="9"/>
  <c r="V1539" i="9"/>
  <c r="V1540" i="9"/>
  <c r="V1541" i="9"/>
  <c r="V1542" i="9"/>
  <c r="V1543" i="9"/>
  <c r="V1544" i="9"/>
  <c r="V1545" i="9"/>
  <c r="V1546" i="9"/>
  <c r="V1547" i="9"/>
  <c r="V1548" i="9"/>
  <c r="V1549" i="9"/>
  <c r="V1550" i="9"/>
  <c r="V1551" i="9"/>
  <c r="V1552" i="9"/>
  <c r="V1553" i="9"/>
  <c r="V1554" i="9"/>
  <c r="V1555" i="9"/>
  <c r="V1556" i="9"/>
  <c r="V1557" i="9"/>
  <c r="V1558" i="9"/>
  <c r="V1559" i="9"/>
  <c r="V1560" i="9"/>
  <c r="V1561" i="9"/>
  <c r="V1562" i="9"/>
  <c r="V1563" i="9"/>
  <c r="V1564" i="9"/>
  <c r="V1565" i="9"/>
  <c r="V1566" i="9"/>
  <c r="V1567" i="9"/>
  <c r="V1568" i="9"/>
  <c r="V1569" i="9"/>
  <c r="V1570" i="9"/>
  <c r="V1571" i="9"/>
  <c r="V1572" i="9"/>
  <c r="V1573" i="9"/>
  <c r="V1574" i="9"/>
  <c r="V1575" i="9"/>
  <c r="V1576" i="9"/>
  <c r="V1577" i="9"/>
  <c r="V1578" i="9"/>
  <c r="V1579" i="9"/>
  <c r="V1580" i="9"/>
  <c r="V1581" i="9"/>
  <c r="V1582" i="9"/>
  <c r="V1583" i="9"/>
  <c r="V1584" i="9"/>
  <c r="V1585" i="9"/>
  <c r="V1586" i="9"/>
  <c r="V1587" i="9"/>
  <c r="V1588" i="9"/>
  <c r="V1589" i="9"/>
  <c r="V1590" i="9"/>
  <c r="V1591" i="9"/>
  <c r="V1592" i="9"/>
  <c r="V1593" i="9"/>
  <c r="V1594" i="9"/>
  <c r="V1595" i="9"/>
  <c r="V1596" i="9"/>
  <c r="V1597" i="9"/>
  <c r="V1598" i="9"/>
  <c r="V1599" i="9"/>
  <c r="V1600" i="9"/>
  <c r="V1601" i="9"/>
  <c r="V1602" i="9"/>
  <c r="V1603" i="9"/>
  <c r="V1604" i="9"/>
  <c r="V1605" i="9"/>
  <c r="V1606" i="9"/>
  <c r="V1607" i="9"/>
  <c r="V1608" i="9"/>
  <c r="V1609" i="9"/>
  <c r="V1610" i="9"/>
  <c r="V1611" i="9"/>
  <c r="V1612" i="9"/>
  <c r="V1613" i="9"/>
  <c r="V1614" i="9"/>
  <c r="V1615" i="9"/>
  <c r="V1616" i="9"/>
  <c r="V1617" i="9"/>
  <c r="V1618" i="9"/>
  <c r="V1619" i="9"/>
  <c r="V1620" i="9"/>
  <c r="V1621" i="9"/>
  <c r="V1622" i="9"/>
  <c r="V1623" i="9"/>
  <c r="V1624" i="9"/>
  <c r="V1625" i="9"/>
  <c r="V1626" i="9"/>
  <c r="V1627" i="9"/>
  <c r="V1628" i="9"/>
  <c r="V1629" i="9"/>
  <c r="V1630" i="9"/>
  <c r="V1631" i="9"/>
  <c r="V1632" i="9"/>
  <c r="V1633" i="9"/>
  <c r="V1634" i="9"/>
  <c r="V1635" i="9"/>
  <c r="V1636" i="9"/>
  <c r="V1637" i="9"/>
  <c r="V1638" i="9"/>
  <c r="V1639" i="9"/>
  <c r="V1640" i="9"/>
  <c r="V1641" i="9"/>
  <c r="V1642" i="9"/>
  <c r="V1643" i="9"/>
  <c r="V1644" i="9"/>
  <c r="V1645" i="9"/>
  <c r="V1646" i="9"/>
  <c r="V1647" i="9"/>
  <c r="V1648" i="9"/>
  <c r="V1649" i="9"/>
  <c r="V1650" i="9"/>
  <c r="V1651" i="9"/>
  <c r="V1652" i="9"/>
  <c r="V1653" i="9"/>
  <c r="V1654" i="9"/>
  <c r="V1655" i="9"/>
  <c r="V1656" i="9"/>
  <c r="V1657" i="9"/>
  <c r="V1658" i="9"/>
  <c r="V1659" i="9"/>
  <c r="V1660" i="9"/>
  <c r="V1661" i="9"/>
  <c r="V1662" i="9"/>
  <c r="V1663" i="9"/>
  <c r="V1664" i="9"/>
  <c r="V1665" i="9"/>
  <c r="V1666" i="9"/>
  <c r="V1667" i="9"/>
  <c r="V1668" i="9"/>
  <c r="V1669" i="9"/>
  <c r="V1670" i="9"/>
  <c r="V1671" i="9"/>
  <c r="V1672" i="9"/>
  <c r="V1673" i="9"/>
  <c r="V1674" i="9"/>
  <c r="V1675" i="9"/>
  <c r="V1676" i="9"/>
  <c r="V1677" i="9"/>
  <c r="V1678" i="9"/>
  <c r="V1679" i="9"/>
  <c r="V1680" i="9"/>
  <c r="V1681" i="9"/>
  <c r="V1682" i="9"/>
  <c r="V1683" i="9"/>
  <c r="V1684" i="9"/>
  <c r="V1685" i="9"/>
  <c r="V1686" i="9"/>
  <c r="V1687" i="9"/>
  <c r="V1688" i="9"/>
  <c r="V1689" i="9"/>
  <c r="V1690" i="9"/>
  <c r="V1691" i="9"/>
  <c r="V1692" i="9"/>
  <c r="V1693" i="9"/>
  <c r="V1694" i="9"/>
  <c r="V1695" i="9"/>
  <c r="V1696" i="9"/>
  <c r="V1697" i="9"/>
  <c r="V1698" i="9"/>
  <c r="V1699" i="9"/>
  <c r="V1700" i="9"/>
  <c r="V1701" i="9"/>
  <c r="V1702" i="9"/>
  <c r="V1703" i="9"/>
  <c r="V1704" i="9"/>
  <c r="V1705" i="9"/>
  <c r="V1706" i="9"/>
  <c r="V1707" i="9"/>
  <c r="V1708" i="9"/>
  <c r="V1709" i="9"/>
  <c r="V1710" i="9"/>
  <c r="V1711" i="9"/>
  <c r="V1712" i="9"/>
  <c r="V1713" i="9"/>
  <c r="V1714" i="9"/>
  <c r="V1715" i="9"/>
  <c r="V1716" i="9"/>
  <c r="V1717" i="9"/>
  <c r="V1718" i="9"/>
  <c r="V1719" i="9"/>
  <c r="V1720" i="9"/>
  <c r="V1721" i="9"/>
  <c r="V1722" i="9"/>
  <c r="V1723" i="9"/>
  <c r="V1724" i="9"/>
  <c r="V1725" i="9"/>
  <c r="V1726" i="9"/>
  <c r="V1727" i="9"/>
  <c r="V1728" i="9"/>
  <c r="V1729" i="9"/>
  <c r="V1730" i="9"/>
  <c r="V1731" i="9"/>
  <c r="V1732" i="9"/>
  <c r="V1733" i="9"/>
  <c r="V1734" i="9"/>
  <c r="V1735" i="9"/>
  <c r="V1736" i="9"/>
  <c r="V1737" i="9"/>
  <c r="V1738" i="9"/>
  <c r="V1739" i="9"/>
  <c r="V1740" i="9"/>
  <c r="V1741" i="9"/>
  <c r="V1742" i="9"/>
  <c r="V1743" i="9"/>
  <c r="V1744" i="9"/>
  <c r="V1745" i="9"/>
  <c r="V1746" i="9"/>
  <c r="V1747" i="9"/>
  <c r="V1748" i="9"/>
  <c r="V1749" i="9"/>
  <c r="V1750" i="9"/>
  <c r="V1751" i="9"/>
  <c r="V1752" i="9"/>
  <c r="V1753" i="9"/>
  <c r="V1754" i="9"/>
  <c r="V1755" i="9"/>
  <c r="V1756" i="9"/>
  <c r="V1757" i="9"/>
  <c r="V1758" i="9"/>
  <c r="V1759" i="9"/>
  <c r="V1760" i="9"/>
  <c r="V1761" i="9"/>
  <c r="V1762" i="9"/>
  <c r="V1763" i="9"/>
  <c r="V1764" i="9"/>
  <c r="V1765" i="9"/>
  <c r="V1766" i="9"/>
  <c r="V1767" i="9"/>
  <c r="V1768" i="9"/>
  <c r="V1769" i="9"/>
  <c r="V1770" i="9"/>
  <c r="V1771" i="9"/>
  <c r="V1772" i="9"/>
  <c r="V1773" i="9"/>
  <c r="V1774" i="9"/>
  <c r="V1775" i="9"/>
  <c r="V1776" i="9"/>
  <c r="V1777" i="9"/>
  <c r="V1778" i="9"/>
  <c r="V1779" i="9"/>
  <c r="V1780" i="9"/>
  <c r="V1781" i="9"/>
  <c r="V1782" i="9"/>
  <c r="V1783" i="9"/>
  <c r="V1784" i="9"/>
  <c r="V1785" i="9"/>
  <c r="V1786" i="9"/>
  <c r="V1787" i="9"/>
  <c r="V1788" i="9"/>
  <c r="V1789" i="9"/>
  <c r="V1790" i="9"/>
  <c r="V1791" i="9"/>
  <c r="V1792" i="9"/>
  <c r="V1793" i="9"/>
  <c r="V1794" i="9"/>
  <c r="V1795" i="9"/>
  <c r="V1796" i="9"/>
  <c r="V1797" i="9"/>
  <c r="V1798" i="9"/>
  <c r="V1799" i="9"/>
  <c r="V1800" i="9"/>
  <c r="V1801" i="9"/>
  <c r="V1802" i="9"/>
  <c r="V1803" i="9"/>
  <c r="V1804" i="9"/>
  <c r="V1805" i="9"/>
  <c r="V1806" i="9"/>
  <c r="V1807" i="9"/>
  <c r="V1808" i="9"/>
  <c r="V1809" i="9"/>
  <c r="V1810" i="9"/>
  <c r="V1811" i="9"/>
  <c r="V1812" i="9"/>
  <c r="V1813" i="9"/>
  <c r="V1814" i="9"/>
  <c r="V1815" i="9"/>
  <c r="V1816" i="9"/>
  <c r="V1817" i="9"/>
  <c r="V1818" i="9"/>
  <c r="V1819" i="9"/>
  <c r="V1820" i="9"/>
  <c r="V1821" i="9"/>
  <c r="V1822" i="9"/>
  <c r="V1823" i="9"/>
  <c r="V1824" i="9"/>
  <c r="V1825" i="9"/>
  <c r="V1826" i="9"/>
  <c r="V1827" i="9"/>
  <c r="V1828" i="9"/>
  <c r="V1829" i="9"/>
  <c r="V1830" i="9"/>
  <c r="V1831" i="9"/>
  <c r="V1832" i="9"/>
  <c r="V1833" i="9"/>
  <c r="V1834" i="9"/>
  <c r="V1835" i="9"/>
  <c r="V1836" i="9"/>
  <c r="V1837" i="9"/>
  <c r="V1838" i="9"/>
  <c r="V1839" i="9"/>
  <c r="V1840" i="9"/>
  <c r="V1841" i="9"/>
  <c r="V1842" i="9"/>
  <c r="V1843" i="9"/>
  <c r="V1844" i="9"/>
  <c r="V1845" i="9"/>
  <c r="V1846" i="9"/>
  <c r="V1847" i="9"/>
  <c r="V1848" i="9"/>
  <c r="V1849" i="9"/>
  <c r="V1850" i="9"/>
  <c r="V1851" i="9"/>
  <c r="V1852" i="9"/>
  <c r="V1853" i="9"/>
  <c r="V1854" i="9"/>
  <c r="V1855" i="9"/>
  <c r="V1856" i="9"/>
  <c r="V1857" i="9"/>
  <c r="V1858" i="9"/>
  <c r="V1859" i="9"/>
  <c r="V1860" i="9"/>
  <c r="V1861" i="9"/>
  <c r="V1862" i="9"/>
  <c r="V1863" i="9"/>
  <c r="V1864" i="9"/>
  <c r="V1865" i="9"/>
  <c r="V1866" i="9"/>
  <c r="V1867" i="9"/>
  <c r="V1868" i="9"/>
  <c r="V1869" i="9"/>
  <c r="V1870" i="9"/>
  <c r="V1871" i="9"/>
  <c r="V1872" i="9"/>
  <c r="V1873" i="9"/>
  <c r="V1874" i="9"/>
  <c r="V1875" i="9"/>
  <c r="V1876" i="9"/>
  <c r="V1877" i="9"/>
  <c r="V1878" i="9"/>
  <c r="V1879" i="9"/>
  <c r="V1880" i="9"/>
  <c r="V1881" i="9"/>
  <c r="V1882" i="9"/>
  <c r="V1883" i="9"/>
  <c r="V1884" i="9"/>
  <c r="V1885" i="9"/>
  <c r="V1886" i="9"/>
  <c r="V1887" i="9"/>
  <c r="V1888" i="9"/>
  <c r="V1889" i="9"/>
  <c r="V1890" i="9"/>
  <c r="V1891" i="9"/>
  <c r="V1892" i="9"/>
  <c r="V1893" i="9"/>
  <c r="V1894" i="9"/>
  <c r="V1895" i="9"/>
  <c r="V1896" i="9"/>
  <c r="V1897" i="9"/>
  <c r="V1898" i="9"/>
  <c r="V1899" i="9"/>
  <c r="V1900" i="9"/>
  <c r="V1901" i="9"/>
  <c r="V1902" i="9"/>
  <c r="V1903" i="9"/>
  <c r="V1904" i="9"/>
  <c r="V1905" i="9"/>
  <c r="V1906" i="9"/>
  <c r="V1907" i="9"/>
  <c r="V1908" i="9"/>
  <c r="V1909" i="9"/>
  <c r="V1910" i="9"/>
  <c r="V1911" i="9"/>
  <c r="V1912" i="9"/>
  <c r="V1913" i="9"/>
  <c r="V1914" i="9"/>
  <c r="V1915" i="9"/>
  <c r="V1916" i="9"/>
  <c r="V1917" i="9"/>
  <c r="V1918" i="9"/>
  <c r="V1919" i="9"/>
  <c r="V1920" i="9"/>
  <c r="V1921" i="9"/>
  <c r="V1922" i="9"/>
  <c r="V1923" i="9"/>
  <c r="V1924" i="9"/>
  <c r="V1925" i="9"/>
  <c r="V1926" i="9"/>
  <c r="V1927" i="9"/>
  <c r="V1928" i="9"/>
  <c r="V1929" i="9"/>
  <c r="V1930" i="9"/>
  <c r="V1931" i="9"/>
  <c r="V1932" i="9"/>
  <c r="V1933" i="9"/>
  <c r="V1934" i="9"/>
  <c r="V1935" i="9"/>
  <c r="V1936" i="9"/>
  <c r="V1937" i="9"/>
  <c r="V1938" i="9"/>
  <c r="V1939" i="9"/>
  <c r="V1940" i="9"/>
  <c r="V1941" i="9"/>
  <c r="V1942" i="9"/>
  <c r="V1943" i="9"/>
  <c r="V1944" i="9"/>
  <c r="V1945" i="9"/>
  <c r="V1946" i="9"/>
  <c r="V1947" i="9"/>
  <c r="V1948" i="9"/>
  <c r="V1949" i="9"/>
  <c r="V1950" i="9"/>
  <c r="V1951" i="9"/>
  <c r="V1952" i="9"/>
  <c r="V1953" i="9"/>
  <c r="V1954" i="9"/>
  <c r="V1955" i="9"/>
  <c r="V1956" i="9"/>
  <c r="V1957" i="9"/>
  <c r="V1958" i="9"/>
  <c r="V1959" i="9"/>
  <c r="V1960" i="9"/>
  <c r="V1961" i="9"/>
  <c r="V1962" i="9"/>
  <c r="V1963" i="9"/>
  <c r="V1964" i="9"/>
  <c r="V1965" i="9"/>
  <c r="V1966" i="9"/>
  <c r="V1967" i="9"/>
  <c r="V1968" i="9"/>
  <c r="V1969" i="9"/>
  <c r="V1970" i="9"/>
  <c r="V1971" i="9"/>
  <c r="V1972" i="9"/>
  <c r="V1973" i="9"/>
  <c r="V1974" i="9"/>
  <c r="V1975" i="9"/>
  <c r="V1976" i="9"/>
  <c r="V1977" i="9"/>
  <c r="V1978" i="9"/>
  <c r="V1979" i="9"/>
  <c r="V1980" i="9"/>
  <c r="V1981" i="9"/>
  <c r="V1982" i="9"/>
  <c r="V1983" i="9"/>
  <c r="V1984" i="9"/>
  <c r="V1985" i="9"/>
  <c r="V1986" i="9"/>
  <c r="V1987" i="9"/>
  <c r="V1988" i="9"/>
  <c r="V1989" i="9"/>
  <c r="V1990" i="9"/>
  <c r="V1991" i="9"/>
  <c r="V1992" i="9"/>
  <c r="V1993" i="9"/>
  <c r="V1994" i="9"/>
  <c r="V1995" i="9"/>
  <c r="V1996" i="9"/>
  <c r="V1997" i="9"/>
  <c r="V1998" i="9"/>
  <c r="V1999" i="9"/>
  <c r="V2000" i="9"/>
  <c r="V2001" i="9"/>
  <c r="V2002" i="9"/>
  <c r="V2003" i="9"/>
  <c r="V2004" i="9"/>
  <c r="V2005" i="9"/>
  <c r="V2006" i="9"/>
  <c r="V2007" i="9"/>
  <c r="V2008" i="9"/>
  <c r="V2009" i="9"/>
  <c r="V2010" i="9"/>
  <c r="V2011" i="9"/>
  <c r="V2012" i="9"/>
  <c r="V2013" i="9"/>
  <c r="V2014" i="9"/>
  <c r="V2015" i="9"/>
  <c r="V2016" i="9"/>
  <c r="V2017" i="9"/>
  <c r="V2018" i="9"/>
  <c r="V2019" i="9"/>
  <c r="V2020" i="9"/>
  <c r="V2021" i="9"/>
  <c r="V2022" i="9"/>
  <c r="V2023" i="9"/>
  <c r="V2024" i="9"/>
  <c r="V2025" i="9"/>
  <c r="V2026" i="9"/>
  <c r="V2027" i="9"/>
  <c r="V2028" i="9"/>
  <c r="V2029" i="9"/>
  <c r="V2030" i="9"/>
  <c r="V2031" i="9"/>
  <c r="V2032" i="9"/>
  <c r="V2033" i="9"/>
  <c r="V2034" i="9"/>
  <c r="V2035" i="9"/>
  <c r="V2036" i="9"/>
  <c r="V2037" i="9"/>
  <c r="V2038" i="9"/>
  <c r="V2039" i="9"/>
  <c r="V2040" i="9"/>
  <c r="V2041" i="9"/>
  <c r="V2042" i="9"/>
  <c r="V2043" i="9"/>
  <c r="V2044" i="9"/>
  <c r="V2045" i="9"/>
  <c r="V2046" i="9"/>
  <c r="V2047" i="9"/>
  <c r="V2048" i="9"/>
  <c r="V2049" i="9"/>
  <c r="V2050" i="9"/>
  <c r="V2051" i="9"/>
  <c r="V2052" i="9"/>
  <c r="V2053" i="9"/>
  <c r="V2054" i="9"/>
  <c r="V2055" i="9"/>
  <c r="V2056" i="9"/>
  <c r="V2057" i="9"/>
  <c r="V2058" i="9"/>
  <c r="V2059" i="9"/>
  <c r="V2060" i="9"/>
  <c r="V2061" i="9"/>
  <c r="V2062" i="9"/>
  <c r="V2063" i="9"/>
  <c r="V2064" i="9"/>
  <c r="V2065" i="9"/>
  <c r="V2066" i="9"/>
  <c r="V2067" i="9"/>
  <c r="V2068" i="9"/>
  <c r="V2069" i="9"/>
  <c r="V2070" i="9"/>
  <c r="V2071" i="9"/>
  <c r="V2072" i="9"/>
  <c r="V2073" i="9"/>
  <c r="V2074" i="9"/>
  <c r="V2075" i="9"/>
  <c r="V2076" i="9"/>
  <c r="V2077" i="9"/>
  <c r="V2078" i="9"/>
  <c r="V2079" i="9"/>
  <c r="V2080" i="9"/>
  <c r="V2081" i="9"/>
  <c r="V2082" i="9"/>
  <c r="V2083" i="9"/>
  <c r="V2084" i="9"/>
  <c r="V2085" i="9"/>
  <c r="V2086" i="9"/>
  <c r="V2087" i="9"/>
  <c r="V2088" i="9"/>
  <c r="V2089" i="9"/>
  <c r="V2090" i="9"/>
  <c r="V2091" i="9"/>
  <c r="V2092" i="9"/>
  <c r="V2093" i="9"/>
  <c r="V2094" i="9"/>
  <c r="V2095" i="9"/>
  <c r="V2096" i="9"/>
  <c r="V2097" i="9"/>
  <c r="V2098" i="9"/>
  <c r="V2099" i="9"/>
  <c r="V2100" i="9"/>
  <c r="V2101" i="9"/>
  <c r="V2102" i="9"/>
  <c r="V2103" i="9"/>
  <c r="V2104" i="9"/>
  <c r="V2105" i="9"/>
  <c r="V2106" i="9"/>
  <c r="V2107" i="9"/>
  <c r="V2108" i="9"/>
  <c r="V2109" i="9"/>
  <c r="V2110" i="9"/>
  <c r="V2111" i="9"/>
  <c r="V2112" i="9"/>
  <c r="V2113" i="9"/>
  <c r="V2114" i="9"/>
  <c r="V2115" i="9"/>
  <c r="V2116" i="9"/>
  <c r="V2117" i="9"/>
  <c r="V2118" i="9"/>
  <c r="V2119" i="9"/>
  <c r="V2120" i="9"/>
  <c r="V2121" i="9"/>
  <c r="V2122" i="9"/>
  <c r="V2123" i="9"/>
  <c r="V2124" i="9"/>
  <c r="V2125" i="9"/>
  <c r="V2126" i="9"/>
  <c r="V2127" i="9"/>
  <c r="V2128" i="9"/>
  <c r="V2129" i="9"/>
  <c r="V2130" i="9"/>
  <c r="V2131" i="9"/>
  <c r="V2132" i="9"/>
  <c r="V2133" i="9"/>
  <c r="V2134" i="9"/>
  <c r="V2135" i="9"/>
  <c r="V2136" i="9"/>
  <c r="V2137" i="9"/>
  <c r="V2138" i="9"/>
  <c r="V2139" i="9"/>
  <c r="V2140" i="9"/>
  <c r="V2141" i="9"/>
  <c r="V2142" i="9"/>
  <c r="V2143" i="9"/>
  <c r="V2144" i="9"/>
  <c r="V2145" i="9"/>
  <c r="V2146" i="9"/>
  <c r="V2147" i="9"/>
  <c r="V2148" i="9"/>
  <c r="V2149" i="9"/>
  <c r="V2150" i="9"/>
  <c r="V2151" i="9"/>
  <c r="V2152" i="9"/>
  <c r="V2153" i="9"/>
  <c r="V2154" i="9"/>
  <c r="V2155" i="9"/>
  <c r="V2156" i="9"/>
  <c r="V2157" i="9"/>
  <c r="V2158" i="9"/>
  <c r="V2159" i="9"/>
  <c r="V2160" i="9"/>
  <c r="V2161" i="9"/>
  <c r="V2162" i="9"/>
  <c r="V2163" i="9"/>
  <c r="V2164" i="9"/>
  <c r="V2165" i="9"/>
  <c r="V2166" i="9"/>
  <c r="V2167" i="9"/>
  <c r="V2168" i="9"/>
  <c r="V2169" i="9"/>
  <c r="V2170" i="9"/>
  <c r="V2171" i="9"/>
  <c r="V2172" i="9"/>
  <c r="V2173" i="9"/>
  <c r="V2174" i="9"/>
  <c r="V2175" i="9"/>
  <c r="V2176" i="9"/>
  <c r="V2177" i="9"/>
  <c r="V2178" i="9"/>
  <c r="V2179" i="9"/>
  <c r="V2180" i="9"/>
  <c r="V2181" i="9"/>
  <c r="V2182" i="9"/>
  <c r="V2183" i="9"/>
  <c r="V2184" i="9"/>
  <c r="V2185" i="9"/>
  <c r="V2186" i="9"/>
  <c r="V2187" i="9"/>
  <c r="V2188" i="9"/>
  <c r="V2189" i="9"/>
  <c r="V2190" i="9"/>
  <c r="V2191" i="9"/>
  <c r="V2192" i="9"/>
  <c r="V2193" i="9"/>
  <c r="V2194" i="9"/>
  <c r="V2195" i="9"/>
  <c r="V2196" i="9"/>
  <c r="V2197" i="9"/>
  <c r="V2198" i="9"/>
  <c r="V2199" i="9"/>
  <c r="V2200" i="9"/>
  <c r="V2201" i="9"/>
  <c r="V2202" i="9"/>
  <c r="V2203" i="9"/>
  <c r="V2204" i="9"/>
  <c r="V2205" i="9"/>
  <c r="V2206" i="9"/>
  <c r="V2207" i="9"/>
  <c r="V2208" i="9"/>
  <c r="V2209" i="9"/>
  <c r="V2210" i="9"/>
  <c r="V2211" i="9"/>
  <c r="V2212" i="9"/>
  <c r="V2213" i="9"/>
  <c r="V2214" i="9"/>
  <c r="V2215" i="9"/>
  <c r="V2216" i="9"/>
  <c r="V2217" i="9"/>
  <c r="V2218" i="9"/>
  <c r="V2219" i="9"/>
  <c r="V2220" i="9"/>
  <c r="V2221" i="9"/>
  <c r="V2222" i="9"/>
  <c r="V2223" i="9"/>
  <c r="V2224" i="9"/>
  <c r="V2225" i="9"/>
  <c r="V2226" i="9"/>
  <c r="V2227" i="9"/>
  <c r="V2228" i="9"/>
  <c r="V2229" i="9"/>
  <c r="V2230" i="9"/>
  <c r="V2231" i="9"/>
  <c r="V2232" i="9"/>
  <c r="V2233" i="9"/>
  <c r="V2234" i="9"/>
  <c r="V2235" i="9"/>
  <c r="V2236" i="9"/>
  <c r="V2237" i="9"/>
  <c r="V2238" i="9"/>
  <c r="V2239" i="9"/>
  <c r="V2240" i="9"/>
  <c r="V2241" i="9"/>
  <c r="V2242" i="9"/>
  <c r="V2243" i="9"/>
  <c r="V2244" i="9"/>
  <c r="V2245" i="9"/>
  <c r="V2246" i="9"/>
  <c r="V2247" i="9"/>
  <c r="V2248" i="9"/>
  <c r="V2249" i="9"/>
  <c r="V2250" i="9"/>
  <c r="V2251" i="9"/>
  <c r="V2252" i="9"/>
  <c r="V2253" i="9"/>
  <c r="V2254" i="9"/>
  <c r="V2255" i="9"/>
  <c r="V2256" i="9"/>
  <c r="V2257" i="9"/>
  <c r="V2258" i="9"/>
  <c r="V2259" i="9"/>
  <c r="V2260" i="9"/>
  <c r="V2261" i="9"/>
  <c r="V2262" i="9"/>
  <c r="V2263" i="9"/>
  <c r="V2264" i="9"/>
  <c r="V2265" i="9"/>
  <c r="V2266" i="9"/>
  <c r="V2267" i="9"/>
  <c r="V2268" i="9"/>
  <c r="V2269" i="9"/>
  <c r="V2270" i="9"/>
  <c r="V2271" i="9"/>
  <c r="V2272" i="9"/>
  <c r="V2273" i="9"/>
  <c r="V2274" i="9"/>
  <c r="V2275" i="9"/>
  <c r="V2276" i="9"/>
  <c r="V2277" i="9"/>
  <c r="V2278" i="9"/>
  <c r="V2279" i="9"/>
  <c r="V2280" i="9"/>
  <c r="V2281" i="9"/>
  <c r="V2282" i="9"/>
  <c r="V2283" i="9"/>
  <c r="V2284" i="9"/>
  <c r="V2285" i="9"/>
  <c r="V2286" i="9"/>
  <c r="V2287" i="9"/>
  <c r="V2288" i="9"/>
  <c r="V2289" i="9"/>
  <c r="V2290" i="9"/>
  <c r="V2291" i="9"/>
  <c r="V2292" i="9"/>
  <c r="V2293" i="9"/>
  <c r="V2294" i="9"/>
  <c r="V2295" i="9"/>
  <c r="V2296" i="9"/>
  <c r="V2297" i="9"/>
  <c r="V2298" i="9"/>
  <c r="V2299" i="9"/>
  <c r="V2300" i="9"/>
  <c r="V2301" i="9"/>
  <c r="V2302" i="9"/>
  <c r="V2303" i="9"/>
  <c r="V2304" i="9"/>
  <c r="V2305" i="9"/>
  <c r="V2306" i="9"/>
  <c r="V2307" i="9"/>
  <c r="V2308" i="9"/>
  <c r="V2309" i="9"/>
  <c r="V2310" i="9"/>
  <c r="V2311" i="9"/>
  <c r="V2312" i="9"/>
  <c r="V2313" i="9"/>
  <c r="V2314" i="9"/>
  <c r="V2315" i="9"/>
  <c r="V2316" i="9"/>
  <c r="V2317" i="9"/>
  <c r="V2318" i="9"/>
  <c r="V2319" i="9"/>
  <c r="V2320" i="9"/>
  <c r="V2321" i="9"/>
  <c r="V2322" i="9"/>
  <c r="V2323" i="9"/>
  <c r="V2324" i="9"/>
  <c r="V2325" i="9"/>
  <c r="V2326" i="9"/>
  <c r="V2327" i="9"/>
  <c r="V2328" i="9"/>
  <c r="V2329" i="9"/>
  <c r="V2330" i="9"/>
  <c r="V2331" i="9"/>
  <c r="V2332" i="9"/>
  <c r="V2333" i="9"/>
  <c r="V2334" i="9"/>
  <c r="V2335" i="9"/>
  <c r="V2336" i="9"/>
  <c r="V2337" i="9"/>
  <c r="V2338" i="9"/>
  <c r="V2339" i="9"/>
  <c r="V2340" i="9"/>
  <c r="V2341" i="9"/>
  <c r="V2342" i="9"/>
  <c r="V2343" i="9"/>
  <c r="V2344" i="9"/>
  <c r="V2345" i="9"/>
  <c r="V2346" i="9"/>
  <c r="V2347" i="9"/>
  <c r="V2348" i="9"/>
  <c r="V2349" i="9"/>
  <c r="V2350" i="9"/>
  <c r="V2351" i="9"/>
  <c r="V2352" i="9"/>
  <c r="V2353" i="9"/>
  <c r="V2354" i="9"/>
  <c r="V2355" i="9"/>
  <c r="V2356" i="9"/>
  <c r="V2357" i="9"/>
  <c r="V2358" i="9"/>
  <c r="V2359" i="9"/>
  <c r="V2360" i="9"/>
  <c r="V2361" i="9"/>
  <c r="V2362" i="9"/>
  <c r="V2363" i="9"/>
  <c r="V2364" i="9"/>
  <c r="V2365" i="9"/>
  <c r="V2366" i="9"/>
  <c r="V2367" i="9"/>
  <c r="V2368" i="9"/>
  <c r="V2369" i="9"/>
  <c r="V2370" i="9"/>
  <c r="V2371" i="9"/>
  <c r="V2372" i="9"/>
  <c r="V2373" i="9"/>
  <c r="V2374" i="9"/>
  <c r="V2375" i="9"/>
  <c r="V2376" i="9"/>
  <c r="V2377" i="9"/>
  <c r="V2378" i="9"/>
  <c r="V2379" i="9"/>
  <c r="V2380" i="9"/>
  <c r="V2381" i="9"/>
  <c r="V2382" i="9"/>
  <c r="V2383" i="9"/>
  <c r="V2384" i="9"/>
  <c r="V2385" i="9"/>
  <c r="V2386" i="9"/>
  <c r="V2387" i="9"/>
  <c r="V2388" i="9"/>
  <c r="V2389" i="9"/>
  <c r="V2390" i="9"/>
  <c r="V2391" i="9"/>
  <c r="V2392" i="9"/>
  <c r="V2393" i="9"/>
  <c r="V2394" i="9"/>
  <c r="V2395" i="9"/>
  <c r="V2396" i="9"/>
  <c r="V2397" i="9"/>
  <c r="V2398" i="9"/>
  <c r="V2399" i="9"/>
  <c r="V2400" i="9"/>
  <c r="V2401" i="9"/>
  <c r="V2402" i="9"/>
  <c r="V2403" i="9"/>
  <c r="V2404" i="9"/>
  <c r="V2405" i="9"/>
  <c r="V2406" i="9"/>
  <c r="V2407" i="9"/>
  <c r="V2408" i="9"/>
  <c r="V2409" i="9"/>
  <c r="V2410" i="9"/>
  <c r="V2411" i="9"/>
  <c r="V2412" i="9"/>
  <c r="V2413" i="9"/>
  <c r="V2414" i="9"/>
  <c r="V2415" i="9"/>
  <c r="V2416" i="9"/>
  <c r="V2417" i="9"/>
  <c r="V2418" i="9"/>
  <c r="V2419" i="9"/>
  <c r="V2420" i="9"/>
  <c r="V2421" i="9"/>
  <c r="V2422" i="9"/>
  <c r="V2423" i="9"/>
  <c r="V2424" i="9"/>
  <c r="V2425" i="9"/>
  <c r="V2426" i="9"/>
  <c r="V2427" i="9"/>
  <c r="V2428" i="9"/>
  <c r="V2429" i="9"/>
  <c r="V2430" i="9"/>
  <c r="V2431" i="9"/>
  <c r="V2432" i="9"/>
  <c r="V2433" i="9"/>
  <c r="V2434" i="9"/>
  <c r="V2435" i="9"/>
  <c r="V2436" i="9"/>
  <c r="V2437" i="9"/>
  <c r="V2438" i="9"/>
  <c r="V2439" i="9"/>
  <c r="V2440" i="9"/>
  <c r="V2441" i="9"/>
  <c r="V2442" i="9"/>
  <c r="V2443" i="9"/>
  <c r="V2444" i="9"/>
  <c r="V2445" i="9"/>
  <c r="V2446" i="9"/>
  <c r="V2447" i="9"/>
  <c r="V2448" i="9"/>
  <c r="V2449" i="9"/>
  <c r="V2450" i="9"/>
  <c r="V2451" i="9"/>
  <c r="V2452" i="9"/>
  <c r="V2453" i="9"/>
  <c r="V2454" i="9"/>
  <c r="V2455" i="9"/>
  <c r="V2456" i="9"/>
  <c r="V2457" i="9"/>
  <c r="V2458" i="9"/>
  <c r="V2459" i="9"/>
  <c r="V2460" i="9"/>
  <c r="V2461" i="9"/>
  <c r="V2462" i="9"/>
  <c r="V2463" i="9"/>
  <c r="V2464" i="9"/>
  <c r="V2465" i="9"/>
  <c r="V2466" i="9"/>
  <c r="V2467" i="9"/>
  <c r="V2468" i="9"/>
  <c r="V2469" i="9"/>
  <c r="V2470" i="9"/>
  <c r="V2471" i="9"/>
  <c r="V2472" i="9"/>
  <c r="V2473" i="9"/>
  <c r="V2474" i="9"/>
  <c r="V2475" i="9"/>
  <c r="V2476" i="9"/>
  <c r="V2477" i="9"/>
  <c r="V2478" i="9"/>
  <c r="V2479" i="9"/>
  <c r="V2480" i="9"/>
  <c r="V2481" i="9"/>
  <c r="V2482" i="9"/>
  <c r="V2483" i="9"/>
  <c r="V2484" i="9"/>
  <c r="V2485" i="9"/>
  <c r="V2486" i="9"/>
  <c r="V2487" i="9"/>
  <c r="V2488" i="9"/>
  <c r="V2489" i="9"/>
  <c r="V2490" i="9"/>
  <c r="V2491" i="9"/>
  <c r="V2492" i="9"/>
  <c r="V2493" i="9"/>
  <c r="V2494" i="9"/>
  <c r="V2495" i="9"/>
  <c r="V2496" i="9"/>
  <c r="V2497" i="9"/>
  <c r="V2498" i="9"/>
  <c r="V2499" i="9"/>
  <c r="V2500" i="9"/>
  <c r="V2501" i="9"/>
  <c r="V2502" i="9"/>
  <c r="V2503" i="9"/>
  <c r="V2504" i="9"/>
  <c r="V2505" i="9"/>
  <c r="V2506" i="9"/>
  <c r="V2507" i="9"/>
  <c r="V2508" i="9"/>
  <c r="V2509" i="9"/>
  <c r="V2510" i="9"/>
  <c r="V2511" i="9"/>
  <c r="V2512" i="9"/>
  <c r="V2513" i="9"/>
  <c r="V2514" i="9"/>
  <c r="U19" i="9"/>
  <c r="U20" i="9"/>
  <c r="U21" i="9"/>
  <c r="U22" i="9"/>
  <c r="U23" i="9"/>
  <c r="U24" i="9"/>
  <c r="U25" i="9"/>
  <c r="U26" i="9"/>
  <c r="U27" i="9"/>
  <c r="U28" i="9"/>
  <c r="U29" i="9"/>
  <c r="U30" i="9"/>
  <c r="U31" i="9"/>
  <c r="U32" i="9"/>
  <c r="U33" i="9"/>
  <c r="U34" i="9"/>
  <c r="U35" i="9"/>
  <c r="U36" i="9"/>
  <c r="U37" i="9"/>
  <c r="U38" i="9"/>
  <c r="U39" i="9"/>
  <c r="U40" i="9"/>
  <c r="U41" i="9"/>
  <c r="U42" i="9"/>
  <c r="U43" i="9"/>
  <c r="U44" i="9"/>
  <c r="U45" i="9"/>
  <c r="U46" i="9"/>
  <c r="U47" i="9"/>
  <c r="U48" i="9"/>
  <c r="U49" i="9"/>
  <c r="U50" i="9"/>
  <c r="U51" i="9"/>
  <c r="U52" i="9"/>
  <c r="U53" i="9"/>
  <c r="U54" i="9"/>
  <c r="U55" i="9"/>
  <c r="U56" i="9"/>
  <c r="U57" i="9"/>
  <c r="U58" i="9"/>
  <c r="U59" i="9"/>
  <c r="U60" i="9"/>
  <c r="U61" i="9"/>
  <c r="U62" i="9"/>
  <c r="U63" i="9"/>
  <c r="U64" i="9"/>
  <c r="U65" i="9"/>
  <c r="U66" i="9"/>
  <c r="U67" i="9"/>
  <c r="U68" i="9"/>
  <c r="U69" i="9"/>
  <c r="U70" i="9"/>
  <c r="U71" i="9"/>
  <c r="U72" i="9"/>
  <c r="U73" i="9"/>
  <c r="U74" i="9"/>
  <c r="U75" i="9"/>
  <c r="U76" i="9"/>
  <c r="U77" i="9"/>
  <c r="U78" i="9"/>
  <c r="U79" i="9"/>
  <c r="U80" i="9"/>
  <c r="U81" i="9"/>
  <c r="U82" i="9"/>
  <c r="U83" i="9"/>
  <c r="U84" i="9"/>
  <c r="U85" i="9"/>
  <c r="U86" i="9"/>
  <c r="U87" i="9"/>
  <c r="U88" i="9"/>
  <c r="U89" i="9"/>
  <c r="U90" i="9"/>
  <c r="U91" i="9"/>
  <c r="U92" i="9"/>
  <c r="U93" i="9"/>
  <c r="U94" i="9"/>
  <c r="U95" i="9"/>
  <c r="U96" i="9"/>
  <c r="U97" i="9"/>
  <c r="U98" i="9"/>
  <c r="U99" i="9"/>
  <c r="U100" i="9"/>
  <c r="U101" i="9"/>
  <c r="U102" i="9"/>
  <c r="U103" i="9"/>
  <c r="U104" i="9"/>
  <c r="U105" i="9"/>
  <c r="U106" i="9"/>
  <c r="U107" i="9"/>
  <c r="U108" i="9"/>
  <c r="U109" i="9"/>
  <c r="U110" i="9"/>
  <c r="U111" i="9"/>
  <c r="U112" i="9"/>
  <c r="U113" i="9"/>
  <c r="U114" i="9"/>
  <c r="U115" i="9"/>
  <c r="U116" i="9"/>
  <c r="U117" i="9"/>
  <c r="U118" i="9"/>
  <c r="U119" i="9"/>
  <c r="U120" i="9"/>
  <c r="U121" i="9"/>
  <c r="U122" i="9"/>
  <c r="U123" i="9"/>
  <c r="U124" i="9"/>
  <c r="U125" i="9"/>
  <c r="U126" i="9"/>
  <c r="U127" i="9"/>
  <c r="U128" i="9"/>
  <c r="U129" i="9"/>
  <c r="U130" i="9"/>
  <c r="U131" i="9"/>
  <c r="U132" i="9"/>
  <c r="U133" i="9"/>
  <c r="U134" i="9"/>
  <c r="U135" i="9"/>
  <c r="U136" i="9"/>
  <c r="U137" i="9"/>
  <c r="U138" i="9"/>
  <c r="U139" i="9"/>
  <c r="U140" i="9"/>
  <c r="U141" i="9"/>
  <c r="U142" i="9"/>
  <c r="U143" i="9"/>
  <c r="U144" i="9"/>
  <c r="U145" i="9"/>
  <c r="U146" i="9"/>
  <c r="U147" i="9"/>
  <c r="U148" i="9"/>
  <c r="U149" i="9"/>
  <c r="U150" i="9"/>
  <c r="U151" i="9"/>
  <c r="U152" i="9"/>
  <c r="U153" i="9"/>
  <c r="U154" i="9"/>
  <c r="U155" i="9"/>
  <c r="U156" i="9"/>
  <c r="U157" i="9"/>
  <c r="U158" i="9"/>
  <c r="U159" i="9"/>
  <c r="U160" i="9"/>
  <c r="U161" i="9"/>
  <c r="U162" i="9"/>
  <c r="U163" i="9"/>
  <c r="U164" i="9"/>
  <c r="U165" i="9"/>
  <c r="U166" i="9"/>
  <c r="U167" i="9"/>
  <c r="U168" i="9"/>
  <c r="U169" i="9"/>
  <c r="U170" i="9"/>
  <c r="U171" i="9"/>
  <c r="U172" i="9"/>
  <c r="U173" i="9"/>
  <c r="U174" i="9"/>
  <c r="U175" i="9"/>
  <c r="U176" i="9"/>
  <c r="U177" i="9"/>
  <c r="U178" i="9"/>
  <c r="U179" i="9"/>
  <c r="U180" i="9"/>
  <c r="U181" i="9"/>
  <c r="U182" i="9"/>
  <c r="U183" i="9"/>
  <c r="U184" i="9"/>
  <c r="U185" i="9"/>
  <c r="U186" i="9"/>
  <c r="U187" i="9"/>
  <c r="U188" i="9"/>
  <c r="U189" i="9"/>
  <c r="U190" i="9"/>
  <c r="U191" i="9"/>
  <c r="U192" i="9"/>
  <c r="U193" i="9"/>
  <c r="U194" i="9"/>
  <c r="U195" i="9"/>
  <c r="U196" i="9"/>
  <c r="U197" i="9"/>
  <c r="U198" i="9"/>
  <c r="U199" i="9"/>
  <c r="U200" i="9"/>
  <c r="U201" i="9"/>
  <c r="U202" i="9"/>
  <c r="U203" i="9"/>
  <c r="U204" i="9"/>
  <c r="U205" i="9"/>
  <c r="U206" i="9"/>
  <c r="U207" i="9"/>
  <c r="U208" i="9"/>
  <c r="U209" i="9"/>
  <c r="U210" i="9"/>
  <c r="U211" i="9"/>
  <c r="U212" i="9"/>
  <c r="U213" i="9"/>
  <c r="U214" i="9"/>
  <c r="U215" i="9"/>
  <c r="U216" i="9"/>
  <c r="U217" i="9"/>
  <c r="U218" i="9"/>
  <c r="U219" i="9"/>
  <c r="U220" i="9"/>
  <c r="U221" i="9"/>
  <c r="U222" i="9"/>
  <c r="U223" i="9"/>
  <c r="U224" i="9"/>
  <c r="U225" i="9"/>
  <c r="U226" i="9"/>
  <c r="U227" i="9"/>
  <c r="U228" i="9"/>
  <c r="U229" i="9"/>
  <c r="U230" i="9"/>
  <c r="U231" i="9"/>
  <c r="U232" i="9"/>
  <c r="U233" i="9"/>
  <c r="U234" i="9"/>
  <c r="U235" i="9"/>
  <c r="U236" i="9"/>
  <c r="U237" i="9"/>
  <c r="U238" i="9"/>
  <c r="U239" i="9"/>
  <c r="U240" i="9"/>
  <c r="U241" i="9"/>
  <c r="U242" i="9"/>
  <c r="U243" i="9"/>
  <c r="U244" i="9"/>
  <c r="U245" i="9"/>
  <c r="U246" i="9"/>
  <c r="U247" i="9"/>
  <c r="U248" i="9"/>
  <c r="U249" i="9"/>
  <c r="U250" i="9"/>
  <c r="U251" i="9"/>
  <c r="U252" i="9"/>
  <c r="U253" i="9"/>
  <c r="U254" i="9"/>
  <c r="U255" i="9"/>
  <c r="U256" i="9"/>
  <c r="U257" i="9"/>
  <c r="U258" i="9"/>
  <c r="U259" i="9"/>
  <c r="U260" i="9"/>
  <c r="U261" i="9"/>
  <c r="U262" i="9"/>
  <c r="U263" i="9"/>
  <c r="U264" i="9"/>
  <c r="U265" i="9"/>
  <c r="U266" i="9"/>
  <c r="U267" i="9"/>
  <c r="U268" i="9"/>
  <c r="U269" i="9"/>
  <c r="U270" i="9"/>
  <c r="U271" i="9"/>
  <c r="U272" i="9"/>
  <c r="U273" i="9"/>
  <c r="U274" i="9"/>
  <c r="U275" i="9"/>
  <c r="U276" i="9"/>
  <c r="U277" i="9"/>
  <c r="U278" i="9"/>
  <c r="U279" i="9"/>
  <c r="U280" i="9"/>
  <c r="U281" i="9"/>
  <c r="U282" i="9"/>
  <c r="U283" i="9"/>
  <c r="U284" i="9"/>
  <c r="U285" i="9"/>
  <c r="U286" i="9"/>
  <c r="U287" i="9"/>
  <c r="U288" i="9"/>
  <c r="U289" i="9"/>
  <c r="U290" i="9"/>
  <c r="U291" i="9"/>
  <c r="U292" i="9"/>
  <c r="U293" i="9"/>
  <c r="U294" i="9"/>
  <c r="U295" i="9"/>
  <c r="U296" i="9"/>
  <c r="U297" i="9"/>
  <c r="U298" i="9"/>
  <c r="U299" i="9"/>
  <c r="U300" i="9"/>
  <c r="U301" i="9"/>
  <c r="U302" i="9"/>
  <c r="U303" i="9"/>
  <c r="U304" i="9"/>
  <c r="U305" i="9"/>
  <c r="U306" i="9"/>
  <c r="U307" i="9"/>
  <c r="U308" i="9"/>
  <c r="U309" i="9"/>
  <c r="U310" i="9"/>
  <c r="U311" i="9"/>
  <c r="U312" i="9"/>
  <c r="U313" i="9"/>
  <c r="U314" i="9"/>
  <c r="U315" i="9"/>
  <c r="U316" i="9"/>
  <c r="U317" i="9"/>
  <c r="U318" i="9"/>
  <c r="U319" i="9"/>
  <c r="U320" i="9"/>
  <c r="U321" i="9"/>
  <c r="U322" i="9"/>
  <c r="U323" i="9"/>
  <c r="U324" i="9"/>
  <c r="U325" i="9"/>
  <c r="U326" i="9"/>
  <c r="U327" i="9"/>
  <c r="U328" i="9"/>
  <c r="U329" i="9"/>
  <c r="U330" i="9"/>
  <c r="U331" i="9"/>
  <c r="U332" i="9"/>
  <c r="U333" i="9"/>
  <c r="U334" i="9"/>
  <c r="U335" i="9"/>
  <c r="U336" i="9"/>
  <c r="U337" i="9"/>
  <c r="U338" i="9"/>
  <c r="U339" i="9"/>
  <c r="U340" i="9"/>
  <c r="U341" i="9"/>
  <c r="U342" i="9"/>
  <c r="U343" i="9"/>
  <c r="U344" i="9"/>
  <c r="U345" i="9"/>
  <c r="U346" i="9"/>
  <c r="U347" i="9"/>
  <c r="U348" i="9"/>
  <c r="U349" i="9"/>
  <c r="U350" i="9"/>
  <c r="U351" i="9"/>
  <c r="U352" i="9"/>
  <c r="U353" i="9"/>
  <c r="U354" i="9"/>
  <c r="U355" i="9"/>
  <c r="U356" i="9"/>
  <c r="U357" i="9"/>
  <c r="U358" i="9"/>
  <c r="U359" i="9"/>
  <c r="U360" i="9"/>
  <c r="U361" i="9"/>
  <c r="U362" i="9"/>
  <c r="U363" i="9"/>
  <c r="U364" i="9"/>
  <c r="U365" i="9"/>
  <c r="U366" i="9"/>
  <c r="U367" i="9"/>
  <c r="U368" i="9"/>
  <c r="U369" i="9"/>
  <c r="U370" i="9"/>
  <c r="U371" i="9"/>
  <c r="U372" i="9"/>
  <c r="U373" i="9"/>
  <c r="U374" i="9"/>
  <c r="U375" i="9"/>
  <c r="U376" i="9"/>
  <c r="U377" i="9"/>
  <c r="U378" i="9"/>
  <c r="U379" i="9"/>
  <c r="U380" i="9"/>
  <c r="U381" i="9"/>
  <c r="U382" i="9"/>
  <c r="U383" i="9"/>
  <c r="U384" i="9"/>
  <c r="U385" i="9"/>
  <c r="U386" i="9"/>
  <c r="U387" i="9"/>
  <c r="U388" i="9"/>
  <c r="U389" i="9"/>
  <c r="U390" i="9"/>
  <c r="U391" i="9"/>
  <c r="U392" i="9"/>
  <c r="U393" i="9"/>
  <c r="U394" i="9"/>
  <c r="U395" i="9"/>
  <c r="U396" i="9"/>
  <c r="U397" i="9"/>
  <c r="U398" i="9"/>
  <c r="U399" i="9"/>
  <c r="U400" i="9"/>
  <c r="U401" i="9"/>
  <c r="U402" i="9"/>
  <c r="U403" i="9"/>
  <c r="U404" i="9"/>
  <c r="U405" i="9"/>
  <c r="U406" i="9"/>
  <c r="U407" i="9"/>
  <c r="U408" i="9"/>
  <c r="U409" i="9"/>
  <c r="U410" i="9"/>
  <c r="U411" i="9"/>
  <c r="U412" i="9"/>
  <c r="U413" i="9"/>
  <c r="U414" i="9"/>
  <c r="U415" i="9"/>
  <c r="U416" i="9"/>
  <c r="U417" i="9"/>
  <c r="U418" i="9"/>
  <c r="U419" i="9"/>
  <c r="U420" i="9"/>
  <c r="U421" i="9"/>
  <c r="U422" i="9"/>
  <c r="U423" i="9"/>
  <c r="U424" i="9"/>
  <c r="U425" i="9"/>
  <c r="U426" i="9"/>
  <c r="U427" i="9"/>
  <c r="U428" i="9"/>
  <c r="U429" i="9"/>
  <c r="U430" i="9"/>
  <c r="U431" i="9"/>
  <c r="U432" i="9"/>
  <c r="U433" i="9"/>
  <c r="U434" i="9"/>
  <c r="U435" i="9"/>
  <c r="U436" i="9"/>
  <c r="U437" i="9"/>
  <c r="U438" i="9"/>
  <c r="U439" i="9"/>
  <c r="U440" i="9"/>
  <c r="U441" i="9"/>
  <c r="U442" i="9"/>
  <c r="U443" i="9"/>
  <c r="U444" i="9"/>
  <c r="U445" i="9"/>
  <c r="U446" i="9"/>
  <c r="U447" i="9"/>
  <c r="U448" i="9"/>
  <c r="U449" i="9"/>
  <c r="U450" i="9"/>
  <c r="U451" i="9"/>
  <c r="U452" i="9"/>
  <c r="U453" i="9"/>
  <c r="U454" i="9"/>
  <c r="U455" i="9"/>
  <c r="U456" i="9"/>
  <c r="U457" i="9"/>
  <c r="U458" i="9"/>
  <c r="U459" i="9"/>
  <c r="U460" i="9"/>
  <c r="U461" i="9"/>
  <c r="U462" i="9"/>
  <c r="U463" i="9"/>
  <c r="U464" i="9"/>
  <c r="U465" i="9"/>
  <c r="U466" i="9"/>
  <c r="U467" i="9"/>
  <c r="U468" i="9"/>
  <c r="U469" i="9"/>
  <c r="U470" i="9"/>
  <c r="U471" i="9"/>
  <c r="U472" i="9"/>
  <c r="U473" i="9"/>
  <c r="U474" i="9"/>
  <c r="U475" i="9"/>
  <c r="U476" i="9"/>
  <c r="U477" i="9"/>
  <c r="U478" i="9"/>
  <c r="U479" i="9"/>
  <c r="U480" i="9"/>
  <c r="U481" i="9"/>
  <c r="U482" i="9"/>
  <c r="U483" i="9"/>
  <c r="U484" i="9"/>
  <c r="U485" i="9"/>
  <c r="U486" i="9"/>
  <c r="U487" i="9"/>
  <c r="U488" i="9"/>
  <c r="U489" i="9"/>
  <c r="U490" i="9"/>
  <c r="U491" i="9"/>
  <c r="U492" i="9"/>
  <c r="U493" i="9"/>
  <c r="U494" i="9"/>
  <c r="U495" i="9"/>
  <c r="U496" i="9"/>
  <c r="U497" i="9"/>
  <c r="U498" i="9"/>
  <c r="U499" i="9"/>
  <c r="U500" i="9"/>
  <c r="U501" i="9"/>
  <c r="U502" i="9"/>
  <c r="U503" i="9"/>
  <c r="U504" i="9"/>
  <c r="U505" i="9"/>
  <c r="U506" i="9"/>
  <c r="U507" i="9"/>
  <c r="U508" i="9"/>
  <c r="U509" i="9"/>
  <c r="U510" i="9"/>
  <c r="U511" i="9"/>
  <c r="U512" i="9"/>
  <c r="U513" i="9"/>
  <c r="U514" i="9"/>
  <c r="U515" i="9"/>
  <c r="U516" i="9"/>
  <c r="U517" i="9"/>
  <c r="U518" i="9"/>
  <c r="U519" i="9"/>
  <c r="U520" i="9"/>
  <c r="U521" i="9"/>
  <c r="U522" i="9"/>
  <c r="U523" i="9"/>
  <c r="U524" i="9"/>
  <c r="U525" i="9"/>
  <c r="U526" i="9"/>
  <c r="U527" i="9"/>
  <c r="U528" i="9"/>
  <c r="U529" i="9"/>
  <c r="U530" i="9"/>
  <c r="U531" i="9"/>
  <c r="U532" i="9"/>
  <c r="U533" i="9"/>
  <c r="U534" i="9"/>
  <c r="U535" i="9"/>
  <c r="U536" i="9"/>
  <c r="U537" i="9"/>
  <c r="U538" i="9"/>
  <c r="U539" i="9"/>
  <c r="U540" i="9"/>
  <c r="U541" i="9"/>
  <c r="U542" i="9"/>
  <c r="U543" i="9"/>
  <c r="U544" i="9"/>
  <c r="U545" i="9"/>
  <c r="U546" i="9"/>
  <c r="U547" i="9"/>
  <c r="U548" i="9"/>
  <c r="U549" i="9"/>
  <c r="U550" i="9"/>
  <c r="U551" i="9"/>
  <c r="U552" i="9"/>
  <c r="U553" i="9"/>
  <c r="U554" i="9"/>
  <c r="U555" i="9"/>
  <c r="U556" i="9"/>
  <c r="U557" i="9"/>
  <c r="U558" i="9"/>
  <c r="U559" i="9"/>
  <c r="U560" i="9"/>
  <c r="U561" i="9"/>
  <c r="U562" i="9"/>
  <c r="U563" i="9"/>
  <c r="U564" i="9"/>
  <c r="U565" i="9"/>
  <c r="U566" i="9"/>
  <c r="U567" i="9"/>
  <c r="U568" i="9"/>
  <c r="U569" i="9"/>
  <c r="U570" i="9"/>
  <c r="U571" i="9"/>
  <c r="U572" i="9"/>
  <c r="U573" i="9"/>
  <c r="U574" i="9"/>
  <c r="U575" i="9"/>
  <c r="U576" i="9"/>
  <c r="U577" i="9"/>
  <c r="U578" i="9"/>
  <c r="U579" i="9"/>
  <c r="U580" i="9"/>
  <c r="U581" i="9"/>
  <c r="U582" i="9"/>
  <c r="U583" i="9"/>
  <c r="U584" i="9"/>
  <c r="U585" i="9"/>
  <c r="U586" i="9"/>
  <c r="U587" i="9"/>
  <c r="U588" i="9"/>
  <c r="U589" i="9"/>
  <c r="U590" i="9"/>
  <c r="U591" i="9"/>
  <c r="U592" i="9"/>
  <c r="U593" i="9"/>
  <c r="U594" i="9"/>
  <c r="U595" i="9"/>
  <c r="U596" i="9"/>
  <c r="U597" i="9"/>
  <c r="U598" i="9"/>
  <c r="U599" i="9"/>
  <c r="U600" i="9"/>
  <c r="U601" i="9"/>
  <c r="U602" i="9"/>
  <c r="U603" i="9"/>
  <c r="U604" i="9"/>
  <c r="U605" i="9"/>
  <c r="U606" i="9"/>
  <c r="U607" i="9"/>
  <c r="U608" i="9"/>
  <c r="U609" i="9"/>
  <c r="U610" i="9"/>
  <c r="U611" i="9"/>
  <c r="U612" i="9"/>
  <c r="U613" i="9"/>
  <c r="U614" i="9"/>
  <c r="U615" i="9"/>
  <c r="U616" i="9"/>
  <c r="U617" i="9"/>
  <c r="U618" i="9"/>
  <c r="U619" i="9"/>
  <c r="U620" i="9"/>
  <c r="U621" i="9"/>
  <c r="U622" i="9"/>
  <c r="U623" i="9"/>
  <c r="U624" i="9"/>
  <c r="U625" i="9"/>
  <c r="U626" i="9"/>
  <c r="U627" i="9"/>
  <c r="U628" i="9"/>
  <c r="U629" i="9"/>
  <c r="U630" i="9"/>
  <c r="U631" i="9"/>
  <c r="U632" i="9"/>
  <c r="U633" i="9"/>
  <c r="U634" i="9"/>
  <c r="U635" i="9"/>
  <c r="U636" i="9"/>
  <c r="U637" i="9"/>
  <c r="U638" i="9"/>
  <c r="U639" i="9"/>
  <c r="U640" i="9"/>
  <c r="U641" i="9"/>
  <c r="U642" i="9"/>
  <c r="U643" i="9"/>
  <c r="U644" i="9"/>
  <c r="U645" i="9"/>
  <c r="U646" i="9"/>
  <c r="U647" i="9"/>
  <c r="U648" i="9"/>
  <c r="U649" i="9"/>
  <c r="U650" i="9"/>
  <c r="U651" i="9"/>
  <c r="U652" i="9"/>
  <c r="U653" i="9"/>
  <c r="U654" i="9"/>
  <c r="U655" i="9"/>
  <c r="U656" i="9"/>
  <c r="U657" i="9"/>
  <c r="U658" i="9"/>
  <c r="U659" i="9"/>
  <c r="U660" i="9"/>
  <c r="U661" i="9"/>
  <c r="U662" i="9"/>
  <c r="U663" i="9"/>
  <c r="U664" i="9"/>
  <c r="U665" i="9"/>
  <c r="U666" i="9"/>
  <c r="U667" i="9"/>
  <c r="U668" i="9"/>
  <c r="U669" i="9"/>
  <c r="U670" i="9"/>
  <c r="U671" i="9"/>
  <c r="U672" i="9"/>
  <c r="U673" i="9"/>
  <c r="U674" i="9"/>
  <c r="U675" i="9"/>
  <c r="U676" i="9"/>
  <c r="U677" i="9"/>
  <c r="U678" i="9"/>
  <c r="U679" i="9"/>
  <c r="U680" i="9"/>
  <c r="U681" i="9"/>
  <c r="U682" i="9"/>
  <c r="U683" i="9"/>
  <c r="U684" i="9"/>
  <c r="U685" i="9"/>
  <c r="U686" i="9"/>
  <c r="U687" i="9"/>
  <c r="U688" i="9"/>
  <c r="U689" i="9"/>
  <c r="U690" i="9"/>
  <c r="U691" i="9"/>
  <c r="U692" i="9"/>
  <c r="U693" i="9"/>
  <c r="U694" i="9"/>
  <c r="U695" i="9"/>
  <c r="U696" i="9"/>
  <c r="U697" i="9"/>
  <c r="U698" i="9"/>
  <c r="U699" i="9"/>
  <c r="U700" i="9"/>
  <c r="U701" i="9"/>
  <c r="U702" i="9"/>
  <c r="U703" i="9"/>
  <c r="U704" i="9"/>
  <c r="U705" i="9"/>
  <c r="U706" i="9"/>
  <c r="U707" i="9"/>
  <c r="U708" i="9"/>
  <c r="U709" i="9"/>
  <c r="U710" i="9"/>
  <c r="U711" i="9"/>
  <c r="U712" i="9"/>
  <c r="U713" i="9"/>
  <c r="U714" i="9"/>
  <c r="U715" i="9"/>
  <c r="U716" i="9"/>
  <c r="U717" i="9"/>
  <c r="U718" i="9"/>
  <c r="U719" i="9"/>
  <c r="U720" i="9"/>
  <c r="U721" i="9"/>
  <c r="U722" i="9"/>
  <c r="U723" i="9"/>
  <c r="U724" i="9"/>
  <c r="U725" i="9"/>
  <c r="U726" i="9"/>
  <c r="U727" i="9"/>
  <c r="U728" i="9"/>
  <c r="U729" i="9"/>
  <c r="U730" i="9"/>
  <c r="U731" i="9"/>
  <c r="U732" i="9"/>
  <c r="U733" i="9"/>
  <c r="U734" i="9"/>
  <c r="U735" i="9"/>
  <c r="U736" i="9"/>
  <c r="U737" i="9"/>
  <c r="U738" i="9"/>
  <c r="U739" i="9"/>
  <c r="U740" i="9"/>
  <c r="U741" i="9"/>
  <c r="U742" i="9"/>
  <c r="U743" i="9"/>
  <c r="U744" i="9"/>
  <c r="U745" i="9"/>
  <c r="U746" i="9"/>
  <c r="U747" i="9"/>
  <c r="U748" i="9"/>
  <c r="U749" i="9"/>
  <c r="U750" i="9"/>
  <c r="U751" i="9"/>
  <c r="U752" i="9"/>
  <c r="U753" i="9"/>
  <c r="U754" i="9"/>
  <c r="U755" i="9"/>
  <c r="U756" i="9"/>
  <c r="U757" i="9"/>
  <c r="U758" i="9"/>
  <c r="U759" i="9"/>
  <c r="U760" i="9"/>
  <c r="U761" i="9"/>
  <c r="U762" i="9"/>
  <c r="U763" i="9"/>
  <c r="U764" i="9"/>
  <c r="U765" i="9"/>
  <c r="U766" i="9"/>
  <c r="U767" i="9"/>
  <c r="U768" i="9"/>
  <c r="U769" i="9"/>
  <c r="U770" i="9"/>
  <c r="U771" i="9"/>
  <c r="U772" i="9"/>
  <c r="U773" i="9"/>
  <c r="U774" i="9"/>
  <c r="U775" i="9"/>
  <c r="U776" i="9"/>
  <c r="U777" i="9"/>
  <c r="U778" i="9"/>
  <c r="U779" i="9"/>
  <c r="U780" i="9"/>
  <c r="U781" i="9"/>
  <c r="U782" i="9"/>
  <c r="U783" i="9"/>
  <c r="U784" i="9"/>
  <c r="U785" i="9"/>
  <c r="U786" i="9"/>
  <c r="U787" i="9"/>
  <c r="U788" i="9"/>
  <c r="U789" i="9"/>
  <c r="U790" i="9"/>
  <c r="U791" i="9"/>
  <c r="U792" i="9"/>
  <c r="U793" i="9"/>
  <c r="U794" i="9"/>
  <c r="U795" i="9"/>
  <c r="U796" i="9"/>
  <c r="U797" i="9"/>
  <c r="U798" i="9"/>
  <c r="U799" i="9"/>
  <c r="U800" i="9"/>
  <c r="U801" i="9"/>
  <c r="U802" i="9"/>
  <c r="U803" i="9"/>
  <c r="U804" i="9"/>
  <c r="U805" i="9"/>
  <c r="U806" i="9"/>
  <c r="U807" i="9"/>
  <c r="U808" i="9"/>
  <c r="U809" i="9"/>
  <c r="U810" i="9"/>
  <c r="U811" i="9"/>
  <c r="U812" i="9"/>
  <c r="U813" i="9"/>
  <c r="U814" i="9"/>
  <c r="U815" i="9"/>
  <c r="U816" i="9"/>
  <c r="U817" i="9"/>
  <c r="U818" i="9"/>
  <c r="U819" i="9"/>
  <c r="U820" i="9"/>
  <c r="U821" i="9"/>
  <c r="U822" i="9"/>
  <c r="U823" i="9"/>
  <c r="U824" i="9"/>
  <c r="U825" i="9"/>
  <c r="U826" i="9"/>
  <c r="U827" i="9"/>
  <c r="U828" i="9"/>
  <c r="U829" i="9"/>
  <c r="U830" i="9"/>
  <c r="U831" i="9"/>
  <c r="U832" i="9"/>
  <c r="U833" i="9"/>
  <c r="U834" i="9"/>
  <c r="U835" i="9"/>
  <c r="U836" i="9"/>
  <c r="U837" i="9"/>
  <c r="U838" i="9"/>
  <c r="U839" i="9"/>
  <c r="U840" i="9"/>
  <c r="U841" i="9"/>
  <c r="U842" i="9"/>
  <c r="U843" i="9"/>
  <c r="U844" i="9"/>
  <c r="U845" i="9"/>
  <c r="U846" i="9"/>
  <c r="U847" i="9"/>
  <c r="U848" i="9"/>
  <c r="U849" i="9"/>
  <c r="U850" i="9"/>
  <c r="U851" i="9"/>
  <c r="U852" i="9"/>
  <c r="U853" i="9"/>
  <c r="U854" i="9"/>
  <c r="U855" i="9"/>
  <c r="U856" i="9"/>
  <c r="U857" i="9"/>
  <c r="U858" i="9"/>
  <c r="U859" i="9"/>
  <c r="U860" i="9"/>
  <c r="U861" i="9"/>
  <c r="U862" i="9"/>
  <c r="U863" i="9"/>
  <c r="U864" i="9"/>
  <c r="U865" i="9"/>
  <c r="U866" i="9"/>
  <c r="U867" i="9"/>
  <c r="U868" i="9"/>
  <c r="U869" i="9"/>
  <c r="U870" i="9"/>
  <c r="U871" i="9"/>
  <c r="U872" i="9"/>
  <c r="U873" i="9"/>
  <c r="U874" i="9"/>
  <c r="U875" i="9"/>
  <c r="U876" i="9"/>
  <c r="U877" i="9"/>
  <c r="U878" i="9"/>
  <c r="U879" i="9"/>
  <c r="U880" i="9"/>
  <c r="U881" i="9"/>
  <c r="U882" i="9"/>
  <c r="U883" i="9"/>
  <c r="U884" i="9"/>
  <c r="U885" i="9"/>
  <c r="U886" i="9"/>
  <c r="U887" i="9"/>
  <c r="U888" i="9"/>
  <c r="U889" i="9"/>
  <c r="U890" i="9"/>
  <c r="U891" i="9"/>
  <c r="U892" i="9"/>
  <c r="U893" i="9"/>
  <c r="U894" i="9"/>
  <c r="U895" i="9"/>
  <c r="U896" i="9"/>
  <c r="U897" i="9"/>
  <c r="U898" i="9"/>
  <c r="U899" i="9"/>
  <c r="U900" i="9"/>
  <c r="U901" i="9"/>
  <c r="U902" i="9"/>
  <c r="U903" i="9"/>
  <c r="U904" i="9"/>
  <c r="U905" i="9"/>
  <c r="U906" i="9"/>
  <c r="U907" i="9"/>
  <c r="U908" i="9"/>
  <c r="U909" i="9"/>
  <c r="U910" i="9"/>
  <c r="U911" i="9"/>
  <c r="U912" i="9"/>
  <c r="U913" i="9"/>
  <c r="U914" i="9"/>
  <c r="U915" i="9"/>
  <c r="U916" i="9"/>
  <c r="U917" i="9"/>
  <c r="U918" i="9"/>
  <c r="U919" i="9"/>
  <c r="U920" i="9"/>
  <c r="U921" i="9"/>
  <c r="U922" i="9"/>
  <c r="U923" i="9"/>
  <c r="U924" i="9"/>
  <c r="U925" i="9"/>
  <c r="U926" i="9"/>
  <c r="U927" i="9"/>
  <c r="U928" i="9"/>
  <c r="U929" i="9"/>
  <c r="U930" i="9"/>
  <c r="U931" i="9"/>
  <c r="U932" i="9"/>
  <c r="U933" i="9"/>
  <c r="U934" i="9"/>
  <c r="U935" i="9"/>
  <c r="U936" i="9"/>
  <c r="U937" i="9"/>
  <c r="U938" i="9"/>
  <c r="U939" i="9"/>
  <c r="U940" i="9"/>
  <c r="U941" i="9"/>
  <c r="U942" i="9"/>
  <c r="U943" i="9"/>
  <c r="U944" i="9"/>
  <c r="U945" i="9"/>
  <c r="U946" i="9"/>
  <c r="U947" i="9"/>
  <c r="U948" i="9"/>
  <c r="U949" i="9"/>
  <c r="U950" i="9"/>
  <c r="U951" i="9"/>
  <c r="U952" i="9"/>
  <c r="U953" i="9"/>
  <c r="U954" i="9"/>
  <c r="U955" i="9"/>
  <c r="U956" i="9"/>
  <c r="U957" i="9"/>
  <c r="U958" i="9"/>
  <c r="U959" i="9"/>
  <c r="U960" i="9"/>
  <c r="U961" i="9"/>
  <c r="U962" i="9"/>
  <c r="U963" i="9"/>
  <c r="U964" i="9"/>
  <c r="U965" i="9"/>
  <c r="U966" i="9"/>
  <c r="U967" i="9"/>
  <c r="U968" i="9"/>
  <c r="U969" i="9"/>
  <c r="U970" i="9"/>
  <c r="U971" i="9"/>
  <c r="U972" i="9"/>
  <c r="U973" i="9"/>
  <c r="U974" i="9"/>
  <c r="U975" i="9"/>
  <c r="U976" i="9"/>
  <c r="U977" i="9"/>
  <c r="U978" i="9"/>
  <c r="U979" i="9"/>
  <c r="U980" i="9"/>
  <c r="U981" i="9"/>
  <c r="U982" i="9"/>
  <c r="U983" i="9"/>
  <c r="U984" i="9"/>
  <c r="U985" i="9"/>
  <c r="U986" i="9"/>
  <c r="U987" i="9"/>
  <c r="U988" i="9"/>
  <c r="U989" i="9"/>
  <c r="U990" i="9"/>
  <c r="U991" i="9"/>
  <c r="U992" i="9"/>
  <c r="U993" i="9"/>
  <c r="U994" i="9"/>
  <c r="U995" i="9"/>
  <c r="U996" i="9"/>
  <c r="U997" i="9"/>
  <c r="U998" i="9"/>
  <c r="U999" i="9"/>
  <c r="U1000" i="9"/>
  <c r="U1001" i="9"/>
  <c r="U1002" i="9"/>
  <c r="U1003" i="9"/>
  <c r="U1004" i="9"/>
  <c r="U1005" i="9"/>
  <c r="U1006" i="9"/>
  <c r="U1007" i="9"/>
  <c r="U1008" i="9"/>
  <c r="U1009" i="9"/>
  <c r="U1010" i="9"/>
  <c r="U1011" i="9"/>
  <c r="U1012" i="9"/>
  <c r="U1013" i="9"/>
  <c r="U1014" i="9"/>
  <c r="U1015" i="9"/>
  <c r="U1016" i="9"/>
  <c r="U1017" i="9"/>
  <c r="U1018" i="9"/>
  <c r="U1019" i="9"/>
  <c r="U1020" i="9"/>
  <c r="U1021" i="9"/>
  <c r="U1022" i="9"/>
  <c r="U1023" i="9"/>
  <c r="U1024" i="9"/>
  <c r="U1025" i="9"/>
  <c r="U1026" i="9"/>
  <c r="U1027" i="9"/>
  <c r="U1028" i="9"/>
  <c r="U1029" i="9"/>
  <c r="U1030" i="9"/>
  <c r="U1031" i="9"/>
  <c r="U1032" i="9"/>
  <c r="U1033" i="9"/>
  <c r="U1034" i="9"/>
  <c r="U1035" i="9"/>
  <c r="U1036" i="9"/>
  <c r="U1037" i="9"/>
  <c r="U1038" i="9"/>
  <c r="U1039" i="9"/>
  <c r="U1040" i="9"/>
  <c r="U1041" i="9"/>
  <c r="U1042" i="9"/>
  <c r="U1043" i="9"/>
  <c r="U1044" i="9"/>
  <c r="U1045" i="9"/>
  <c r="U1046" i="9"/>
  <c r="U1047" i="9"/>
  <c r="U1048" i="9"/>
  <c r="U1049" i="9"/>
  <c r="U1050" i="9"/>
  <c r="U1051" i="9"/>
  <c r="U1052" i="9"/>
  <c r="U1053" i="9"/>
  <c r="U1054" i="9"/>
  <c r="U1055" i="9"/>
  <c r="U1056" i="9"/>
  <c r="U1057" i="9"/>
  <c r="U1058" i="9"/>
  <c r="U1059" i="9"/>
  <c r="U1060" i="9"/>
  <c r="U1061" i="9"/>
  <c r="U1062" i="9"/>
  <c r="U1063" i="9"/>
  <c r="U1064" i="9"/>
  <c r="U1065" i="9"/>
  <c r="U1066" i="9"/>
  <c r="U1067" i="9"/>
  <c r="U1068" i="9"/>
  <c r="U1069" i="9"/>
  <c r="U1070" i="9"/>
  <c r="U1071" i="9"/>
  <c r="U1072" i="9"/>
  <c r="U1073" i="9"/>
  <c r="U1074" i="9"/>
  <c r="U1075" i="9"/>
  <c r="U1076" i="9"/>
  <c r="U1077" i="9"/>
  <c r="U1078" i="9"/>
  <c r="U1079" i="9"/>
  <c r="U1080" i="9"/>
  <c r="U1081" i="9"/>
  <c r="U1082" i="9"/>
  <c r="U1083" i="9"/>
  <c r="U1084" i="9"/>
  <c r="U1085" i="9"/>
  <c r="U1086" i="9"/>
  <c r="U1087" i="9"/>
  <c r="U1088" i="9"/>
  <c r="U1089" i="9"/>
  <c r="U1090" i="9"/>
  <c r="U1091" i="9"/>
  <c r="U1092" i="9"/>
  <c r="U1093" i="9"/>
  <c r="U1094" i="9"/>
  <c r="U1095" i="9"/>
  <c r="U1096" i="9"/>
  <c r="U1097" i="9"/>
  <c r="U1098" i="9"/>
  <c r="U1099" i="9"/>
  <c r="U1100" i="9"/>
  <c r="U1101" i="9"/>
  <c r="U1102" i="9"/>
  <c r="U1103" i="9"/>
  <c r="U1104" i="9"/>
  <c r="U1105" i="9"/>
  <c r="U1106" i="9"/>
  <c r="U1107" i="9"/>
  <c r="U1108" i="9"/>
  <c r="U1109" i="9"/>
  <c r="U1110" i="9"/>
  <c r="U1111" i="9"/>
  <c r="U1112" i="9"/>
  <c r="U1113" i="9"/>
  <c r="U1114" i="9"/>
  <c r="U1115" i="9"/>
  <c r="U1116" i="9"/>
  <c r="U1117" i="9"/>
  <c r="U1118" i="9"/>
  <c r="U1119" i="9"/>
  <c r="U1120" i="9"/>
  <c r="U1121" i="9"/>
  <c r="U1122" i="9"/>
  <c r="U1123" i="9"/>
  <c r="U1124" i="9"/>
  <c r="U1125" i="9"/>
  <c r="U1126" i="9"/>
  <c r="U1127" i="9"/>
  <c r="U1128" i="9"/>
  <c r="U1129" i="9"/>
  <c r="U1130" i="9"/>
  <c r="U1131" i="9"/>
  <c r="U1132" i="9"/>
  <c r="U1133" i="9"/>
  <c r="U1134" i="9"/>
  <c r="U1135" i="9"/>
  <c r="U1136" i="9"/>
  <c r="U1137" i="9"/>
  <c r="U1138" i="9"/>
  <c r="U1139" i="9"/>
  <c r="U1140" i="9"/>
  <c r="U1141" i="9"/>
  <c r="U1142" i="9"/>
  <c r="U1143" i="9"/>
  <c r="U1144" i="9"/>
  <c r="U1145" i="9"/>
  <c r="U1146" i="9"/>
  <c r="U1147" i="9"/>
  <c r="U1148" i="9"/>
  <c r="U1149" i="9"/>
  <c r="U1150" i="9"/>
  <c r="U1151" i="9"/>
  <c r="U1152" i="9"/>
  <c r="U1153" i="9"/>
  <c r="U1154" i="9"/>
  <c r="U1155" i="9"/>
  <c r="U1156" i="9"/>
  <c r="U1157" i="9"/>
  <c r="U1158" i="9"/>
  <c r="U1159" i="9"/>
  <c r="U1160" i="9"/>
  <c r="U1161" i="9"/>
  <c r="U1162" i="9"/>
  <c r="U1163" i="9"/>
  <c r="U1164" i="9"/>
  <c r="U1165" i="9"/>
  <c r="U1166" i="9"/>
  <c r="U1167" i="9"/>
  <c r="U1168" i="9"/>
  <c r="U1169" i="9"/>
  <c r="U1170" i="9"/>
  <c r="U1171" i="9"/>
  <c r="U1172" i="9"/>
  <c r="U1173" i="9"/>
  <c r="U1174" i="9"/>
  <c r="U1175" i="9"/>
  <c r="U1176" i="9"/>
  <c r="U1177" i="9"/>
  <c r="U1178" i="9"/>
  <c r="U1179" i="9"/>
  <c r="U1180" i="9"/>
  <c r="U1181" i="9"/>
  <c r="U1182" i="9"/>
  <c r="U1183" i="9"/>
  <c r="U1184" i="9"/>
  <c r="U1185" i="9"/>
  <c r="U1186" i="9"/>
  <c r="U1187" i="9"/>
  <c r="U1188" i="9"/>
  <c r="U1189" i="9"/>
  <c r="U1190" i="9"/>
  <c r="U1191" i="9"/>
  <c r="U1192" i="9"/>
  <c r="U1193" i="9"/>
  <c r="U1194" i="9"/>
  <c r="U1195" i="9"/>
  <c r="U1196" i="9"/>
  <c r="U1197" i="9"/>
  <c r="U1198" i="9"/>
  <c r="U1199" i="9"/>
  <c r="U1200" i="9"/>
  <c r="U1201" i="9"/>
  <c r="U1202" i="9"/>
  <c r="U1203" i="9"/>
  <c r="U1204" i="9"/>
  <c r="U1205" i="9"/>
  <c r="U1206" i="9"/>
  <c r="U1207" i="9"/>
  <c r="U1208" i="9"/>
  <c r="U1209" i="9"/>
  <c r="U1210" i="9"/>
  <c r="U1211" i="9"/>
  <c r="U1212" i="9"/>
  <c r="U1213" i="9"/>
  <c r="U1214" i="9"/>
  <c r="U1215" i="9"/>
  <c r="U1216" i="9"/>
  <c r="U1217" i="9"/>
  <c r="U1218" i="9"/>
  <c r="U1219" i="9"/>
  <c r="U1220" i="9"/>
  <c r="U1221" i="9"/>
  <c r="U1222" i="9"/>
  <c r="U1223" i="9"/>
  <c r="U1224" i="9"/>
  <c r="U1225" i="9"/>
  <c r="U1226" i="9"/>
  <c r="U1227" i="9"/>
  <c r="U1228" i="9"/>
  <c r="U1229" i="9"/>
  <c r="U1230" i="9"/>
  <c r="U1231" i="9"/>
  <c r="U1232" i="9"/>
  <c r="U1233" i="9"/>
  <c r="U1234" i="9"/>
  <c r="U1235" i="9"/>
  <c r="U1236" i="9"/>
  <c r="U1237" i="9"/>
  <c r="U1238" i="9"/>
  <c r="U1239" i="9"/>
  <c r="U1240" i="9"/>
  <c r="U1241" i="9"/>
  <c r="U1242" i="9"/>
  <c r="U1243" i="9"/>
  <c r="U1244" i="9"/>
  <c r="U1245" i="9"/>
  <c r="U1246" i="9"/>
  <c r="U1247" i="9"/>
  <c r="U1248" i="9"/>
  <c r="U1249" i="9"/>
  <c r="U1250" i="9"/>
  <c r="U1251" i="9"/>
  <c r="U1252" i="9"/>
  <c r="U1253" i="9"/>
  <c r="U1254" i="9"/>
  <c r="U1255" i="9"/>
  <c r="U1256" i="9"/>
  <c r="U1257" i="9"/>
  <c r="U1258" i="9"/>
  <c r="U1259" i="9"/>
  <c r="U1260" i="9"/>
  <c r="U1261" i="9"/>
  <c r="U1262" i="9"/>
  <c r="U1263" i="9"/>
  <c r="U1264" i="9"/>
  <c r="U1265" i="9"/>
  <c r="U1266" i="9"/>
  <c r="U1267" i="9"/>
  <c r="U1268" i="9"/>
  <c r="U1269" i="9"/>
  <c r="U1270" i="9"/>
  <c r="U1271" i="9"/>
  <c r="U1272" i="9"/>
  <c r="U1273" i="9"/>
  <c r="U1274" i="9"/>
  <c r="U1275" i="9"/>
  <c r="U1276" i="9"/>
  <c r="U1277" i="9"/>
  <c r="U1278" i="9"/>
  <c r="U1279" i="9"/>
  <c r="U1280" i="9"/>
  <c r="U1281" i="9"/>
  <c r="U1282" i="9"/>
  <c r="U1283" i="9"/>
  <c r="U1284" i="9"/>
  <c r="U1285" i="9"/>
  <c r="U1286" i="9"/>
  <c r="U1287" i="9"/>
  <c r="U1288" i="9"/>
  <c r="U1289" i="9"/>
  <c r="U1290" i="9"/>
  <c r="U1291" i="9"/>
  <c r="U1292" i="9"/>
  <c r="U1293" i="9"/>
  <c r="U1294" i="9"/>
  <c r="U1295" i="9"/>
  <c r="U1296" i="9"/>
  <c r="U1297" i="9"/>
  <c r="U1298" i="9"/>
  <c r="U1299" i="9"/>
  <c r="U1300" i="9"/>
  <c r="U1301" i="9"/>
  <c r="U1302" i="9"/>
  <c r="U1303" i="9"/>
  <c r="U1304" i="9"/>
  <c r="U1305" i="9"/>
  <c r="U1306" i="9"/>
  <c r="U1307" i="9"/>
  <c r="U1308" i="9"/>
  <c r="U1309" i="9"/>
  <c r="U1310" i="9"/>
  <c r="U1311" i="9"/>
  <c r="U1312" i="9"/>
  <c r="U1313" i="9"/>
  <c r="U1314" i="9"/>
  <c r="U1315" i="9"/>
  <c r="U1316" i="9"/>
  <c r="U1317" i="9"/>
  <c r="U1318" i="9"/>
  <c r="U1319" i="9"/>
  <c r="U1320" i="9"/>
  <c r="U1321" i="9"/>
  <c r="U1322" i="9"/>
  <c r="U1323" i="9"/>
  <c r="U1324" i="9"/>
  <c r="U1325" i="9"/>
  <c r="U1326" i="9"/>
  <c r="U1327" i="9"/>
  <c r="U1328" i="9"/>
  <c r="U1329" i="9"/>
  <c r="U1330" i="9"/>
  <c r="U1331" i="9"/>
  <c r="U1332" i="9"/>
  <c r="U1333" i="9"/>
  <c r="U1334" i="9"/>
  <c r="U1335" i="9"/>
  <c r="U1336" i="9"/>
  <c r="U1337" i="9"/>
  <c r="U1338" i="9"/>
  <c r="U1339" i="9"/>
  <c r="U1340" i="9"/>
  <c r="U1341" i="9"/>
  <c r="U1342" i="9"/>
  <c r="U1343" i="9"/>
  <c r="U1344" i="9"/>
  <c r="U1345" i="9"/>
  <c r="U1346" i="9"/>
  <c r="U1347" i="9"/>
  <c r="U1348" i="9"/>
  <c r="U1349" i="9"/>
  <c r="U1350" i="9"/>
  <c r="U1351" i="9"/>
  <c r="U1352" i="9"/>
  <c r="U1353" i="9"/>
  <c r="U1354" i="9"/>
  <c r="U1355" i="9"/>
  <c r="U1356" i="9"/>
  <c r="U1357" i="9"/>
  <c r="U1358" i="9"/>
  <c r="U1359" i="9"/>
  <c r="U1360" i="9"/>
  <c r="U1361" i="9"/>
  <c r="U1362" i="9"/>
  <c r="U1363" i="9"/>
  <c r="U1364" i="9"/>
  <c r="U1365" i="9"/>
  <c r="U1366" i="9"/>
  <c r="U1367" i="9"/>
  <c r="U1368" i="9"/>
  <c r="U1369" i="9"/>
  <c r="U1370" i="9"/>
  <c r="U1371" i="9"/>
  <c r="U1372" i="9"/>
  <c r="U1373" i="9"/>
  <c r="U1374" i="9"/>
  <c r="U1375" i="9"/>
  <c r="U1376" i="9"/>
  <c r="U1377" i="9"/>
  <c r="U1378" i="9"/>
  <c r="U1379" i="9"/>
  <c r="U1380" i="9"/>
  <c r="U1381" i="9"/>
  <c r="U1382" i="9"/>
  <c r="U1383" i="9"/>
  <c r="U1384" i="9"/>
  <c r="U1385" i="9"/>
  <c r="U1386" i="9"/>
  <c r="U1387" i="9"/>
  <c r="U1388" i="9"/>
  <c r="U1389" i="9"/>
  <c r="U1390" i="9"/>
  <c r="U1391" i="9"/>
  <c r="U1392" i="9"/>
  <c r="U1393" i="9"/>
  <c r="U1394" i="9"/>
  <c r="U1395" i="9"/>
  <c r="U1396" i="9"/>
  <c r="U1397" i="9"/>
  <c r="U1398" i="9"/>
  <c r="U1399" i="9"/>
  <c r="U1400" i="9"/>
  <c r="U1401" i="9"/>
  <c r="U1402" i="9"/>
  <c r="U1403" i="9"/>
  <c r="U1404" i="9"/>
  <c r="U1405" i="9"/>
  <c r="U1406" i="9"/>
  <c r="U1407" i="9"/>
  <c r="U1408" i="9"/>
  <c r="U1409" i="9"/>
  <c r="U1410" i="9"/>
  <c r="U1411" i="9"/>
  <c r="U1412" i="9"/>
  <c r="U1413" i="9"/>
  <c r="U1414" i="9"/>
  <c r="U1415" i="9"/>
  <c r="U1416" i="9"/>
  <c r="U1417" i="9"/>
  <c r="U1418" i="9"/>
  <c r="U1419" i="9"/>
  <c r="U1420" i="9"/>
  <c r="U1421" i="9"/>
  <c r="U1422" i="9"/>
  <c r="U1423" i="9"/>
  <c r="U1424" i="9"/>
  <c r="U1425" i="9"/>
  <c r="U1426" i="9"/>
  <c r="U1427" i="9"/>
  <c r="U1428" i="9"/>
  <c r="U1429" i="9"/>
  <c r="U1430" i="9"/>
  <c r="U1431" i="9"/>
  <c r="U1432" i="9"/>
  <c r="U1433" i="9"/>
  <c r="U1434" i="9"/>
  <c r="U1435" i="9"/>
  <c r="U1436" i="9"/>
  <c r="U1437" i="9"/>
  <c r="U1438" i="9"/>
  <c r="U1439" i="9"/>
  <c r="U1440" i="9"/>
  <c r="U1441" i="9"/>
  <c r="U1442" i="9"/>
  <c r="U1443" i="9"/>
  <c r="U1444" i="9"/>
  <c r="U1445" i="9"/>
  <c r="U1446" i="9"/>
  <c r="U1447" i="9"/>
  <c r="U1448" i="9"/>
  <c r="U1449" i="9"/>
  <c r="U1450" i="9"/>
  <c r="U1451" i="9"/>
  <c r="U1452" i="9"/>
  <c r="U1453" i="9"/>
  <c r="U1454" i="9"/>
  <c r="U1455" i="9"/>
  <c r="U1456" i="9"/>
  <c r="U1457" i="9"/>
  <c r="U1458" i="9"/>
  <c r="U1459" i="9"/>
  <c r="U1460" i="9"/>
  <c r="U1461" i="9"/>
  <c r="U1462" i="9"/>
  <c r="U1463" i="9"/>
  <c r="U1464" i="9"/>
  <c r="U1465" i="9"/>
  <c r="U1466" i="9"/>
  <c r="U1467" i="9"/>
  <c r="U1468" i="9"/>
  <c r="U1469" i="9"/>
  <c r="U1470" i="9"/>
  <c r="U1471" i="9"/>
  <c r="U1472" i="9"/>
  <c r="U1473" i="9"/>
  <c r="U1474" i="9"/>
  <c r="U1475" i="9"/>
  <c r="U1476" i="9"/>
  <c r="U1477" i="9"/>
  <c r="U1478" i="9"/>
  <c r="U1479" i="9"/>
  <c r="U1480" i="9"/>
  <c r="U1481" i="9"/>
  <c r="U1482" i="9"/>
  <c r="U1483" i="9"/>
  <c r="U1484" i="9"/>
  <c r="U1485" i="9"/>
  <c r="U1486" i="9"/>
  <c r="U1487" i="9"/>
  <c r="U1488" i="9"/>
  <c r="U1489" i="9"/>
  <c r="U1490" i="9"/>
  <c r="U1491" i="9"/>
  <c r="U1492" i="9"/>
  <c r="U1493" i="9"/>
  <c r="U1494" i="9"/>
  <c r="U1495" i="9"/>
  <c r="U1496" i="9"/>
  <c r="U1497" i="9"/>
  <c r="U1498" i="9"/>
  <c r="U1499" i="9"/>
  <c r="U1500" i="9"/>
  <c r="U1501" i="9"/>
  <c r="U1502" i="9"/>
  <c r="U1503" i="9"/>
  <c r="U1504" i="9"/>
  <c r="U1505" i="9"/>
  <c r="U1506" i="9"/>
  <c r="U1507" i="9"/>
  <c r="U1508" i="9"/>
  <c r="U1509" i="9"/>
  <c r="U1510" i="9"/>
  <c r="U1511" i="9"/>
  <c r="U1512" i="9"/>
  <c r="U1513" i="9"/>
  <c r="U1514" i="9"/>
  <c r="U1515" i="9"/>
  <c r="U1516" i="9"/>
  <c r="U1517" i="9"/>
  <c r="U1518" i="9"/>
  <c r="U1519" i="9"/>
  <c r="U1520" i="9"/>
  <c r="U1521" i="9"/>
  <c r="U1522" i="9"/>
  <c r="U1523" i="9"/>
  <c r="U1524" i="9"/>
  <c r="U1525" i="9"/>
  <c r="U1526" i="9"/>
  <c r="U1527" i="9"/>
  <c r="U1528" i="9"/>
  <c r="U1529" i="9"/>
  <c r="U1530" i="9"/>
  <c r="U1531" i="9"/>
  <c r="U1532" i="9"/>
  <c r="U1533" i="9"/>
  <c r="U1534" i="9"/>
  <c r="U1535" i="9"/>
  <c r="U1536" i="9"/>
  <c r="U1537" i="9"/>
  <c r="U1538" i="9"/>
  <c r="U1539" i="9"/>
  <c r="U1540" i="9"/>
  <c r="U1541" i="9"/>
  <c r="U1542" i="9"/>
  <c r="U1543" i="9"/>
  <c r="U1544" i="9"/>
  <c r="U1545" i="9"/>
  <c r="U1546" i="9"/>
  <c r="U1547" i="9"/>
  <c r="U1548" i="9"/>
  <c r="U1549" i="9"/>
  <c r="U1550" i="9"/>
  <c r="U1551" i="9"/>
  <c r="U1552" i="9"/>
  <c r="U1553" i="9"/>
  <c r="U1554" i="9"/>
  <c r="U1555" i="9"/>
  <c r="U1556" i="9"/>
  <c r="U1557" i="9"/>
  <c r="U1558" i="9"/>
  <c r="U1559" i="9"/>
  <c r="U1560" i="9"/>
  <c r="U1561" i="9"/>
  <c r="U1562" i="9"/>
  <c r="U1563" i="9"/>
  <c r="U1564" i="9"/>
  <c r="U1565" i="9"/>
  <c r="U1566" i="9"/>
  <c r="U1567" i="9"/>
  <c r="U1568" i="9"/>
  <c r="U1569" i="9"/>
  <c r="U1570" i="9"/>
  <c r="U1571" i="9"/>
  <c r="U1572" i="9"/>
  <c r="U1573" i="9"/>
  <c r="U1574" i="9"/>
  <c r="U1575" i="9"/>
  <c r="U1576" i="9"/>
  <c r="U1577" i="9"/>
  <c r="U1578" i="9"/>
  <c r="U1579" i="9"/>
  <c r="U1580" i="9"/>
  <c r="U1581" i="9"/>
  <c r="U1582" i="9"/>
  <c r="U1583" i="9"/>
  <c r="U1584" i="9"/>
  <c r="U1585" i="9"/>
  <c r="U1586" i="9"/>
  <c r="U1587" i="9"/>
  <c r="U1588" i="9"/>
  <c r="U1589" i="9"/>
  <c r="U1590" i="9"/>
  <c r="U1591" i="9"/>
  <c r="U1592" i="9"/>
  <c r="U1593" i="9"/>
  <c r="U1594" i="9"/>
  <c r="U1595" i="9"/>
  <c r="U1596" i="9"/>
  <c r="U1597" i="9"/>
  <c r="U1598" i="9"/>
  <c r="U1599" i="9"/>
  <c r="U1600" i="9"/>
  <c r="U1601" i="9"/>
  <c r="U1602" i="9"/>
  <c r="U1603" i="9"/>
  <c r="U1604" i="9"/>
  <c r="U1605" i="9"/>
  <c r="U1606" i="9"/>
  <c r="U1607" i="9"/>
  <c r="U1608" i="9"/>
  <c r="U1609" i="9"/>
  <c r="U1610" i="9"/>
  <c r="U1611" i="9"/>
  <c r="U1612" i="9"/>
  <c r="U1613" i="9"/>
  <c r="U1614" i="9"/>
  <c r="U1615" i="9"/>
  <c r="U1616" i="9"/>
  <c r="U1617" i="9"/>
  <c r="U1618" i="9"/>
  <c r="U1619" i="9"/>
  <c r="U1620" i="9"/>
  <c r="U1621" i="9"/>
  <c r="U1622" i="9"/>
  <c r="U1623" i="9"/>
  <c r="U1624" i="9"/>
  <c r="U1625" i="9"/>
  <c r="U1626" i="9"/>
  <c r="U1627" i="9"/>
  <c r="U1628" i="9"/>
  <c r="U1629" i="9"/>
  <c r="U1630" i="9"/>
  <c r="U1631" i="9"/>
  <c r="U1632" i="9"/>
  <c r="U1633" i="9"/>
  <c r="U1634" i="9"/>
  <c r="U1635" i="9"/>
  <c r="U1636" i="9"/>
  <c r="U1637" i="9"/>
  <c r="U1638" i="9"/>
  <c r="U1639" i="9"/>
  <c r="U1640" i="9"/>
  <c r="U1641" i="9"/>
  <c r="U1642" i="9"/>
  <c r="U1643" i="9"/>
  <c r="U1644" i="9"/>
  <c r="U1645" i="9"/>
  <c r="U1646" i="9"/>
  <c r="U1647" i="9"/>
  <c r="U1648" i="9"/>
  <c r="U1649" i="9"/>
  <c r="U1650" i="9"/>
  <c r="U1651" i="9"/>
  <c r="U1652" i="9"/>
  <c r="U1653" i="9"/>
  <c r="U1654" i="9"/>
  <c r="U1655" i="9"/>
  <c r="U1656" i="9"/>
  <c r="U1657" i="9"/>
  <c r="U1658" i="9"/>
  <c r="U1659" i="9"/>
  <c r="U1660" i="9"/>
  <c r="U1661" i="9"/>
  <c r="U1662" i="9"/>
  <c r="U1663" i="9"/>
  <c r="U1664" i="9"/>
  <c r="U1665" i="9"/>
  <c r="U1666" i="9"/>
  <c r="U1667" i="9"/>
  <c r="U1668" i="9"/>
  <c r="U1669" i="9"/>
  <c r="U1670" i="9"/>
  <c r="U1671" i="9"/>
  <c r="U1672" i="9"/>
  <c r="U1673" i="9"/>
  <c r="U1674" i="9"/>
  <c r="U1675" i="9"/>
  <c r="U1676" i="9"/>
  <c r="U1677" i="9"/>
  <c r="U1678" i="9"/>
  <c r="U1679" i="9"/>
  <c r="U1680" i="9"/>
  <c r="U1681" i="9"/>
  <c r="U1682" i="9"/>
  <c r="U1683" i="9"/>
  <c r="U1684" i="9"/>
  <c r="U1685" i="9"/>
  <c r="U1686" i="9"/>
  <c r="U1687" i="9"/>
  <c r="U1688" i="9"/>
  <c r="U1689" i="9"/>
  <c r="U1690" i="9"/>
  <c r="U1691" i="9"/>
  <c r="U1692" i="9"/>
  <c r="U1693" i="9"/>
  <c r="U1694" i="9"/>
  <c r="U1695" i="9"/>
  <c r="U1696" i="9"/>
  <c r="U1697" i="9"/>
  <c r="U1698" i="9"/>
  <c r="U1699" i="9"/>
  <c r="U1700" i="9"/>
  <c r="U1701" i="9"/>
  <c r="U1702" i="9"/>
  <c r="U1703" i="9"/>
  <c r="U1704" i="9"/>
  <c r="U1705" i="9"/>
  <c r="U1706" i="9"/>
  <c r="U1707" i="9"/>
  <c r="U1708" i="9"/>
  <c r="U1709" i="9"/>
  <c r="U1710" i="9"/>
  <c r="U1711" i="9"/>
  <c r="U1712" i="9"/>
  <c r="U1713" i="9"/>
  <c r="U1714" i="9"/>
  <c r="U1715" i="9"/>
  <c r="U1716" i="9"/>
  <c r="U1717" i="9"/>
  <c r="U1718" i="9"/>
  <c r="U1719" i="9"/>
  <c r="U1720" i="9"/>
  <c r="U1721" i="9"/>
  <c r="U1722" i="9"/>
  <c r="U1723" i="9"/>
  <c r="U1724" i="9"/>
  <c r="U1725" i="9"/>
  <c r="U1726" i="9"/>
  <c r="U1727" i="9"/>
  <c r="U1728" i="9"/>
  <c r="U1729" i="9"/>
  <c r="U1730" i="9"/>
  <c r="U1731" i="9"/>
  <c r="U1732" i="9"/>
  <c r="U1733" i="9"/>
  <c r="U1734" i="9"/>
  <c r="U1735" i="9"/>
  <c r="U1736" i="9"/>
  <c r="U1737" i="9"/>
  <c r="U1738" i="9"/>
  <c r="U1739" i="9"/>
  <c r="U1740" i="9"/>
  <c r="U1741" i="9"/>
  <c r="U1742" i="9"/>
  <c r="U1743" i="9"/>
  <c r="U1744" i="9"/>
  <c r="U1745" i="9"/>
  <c r="U1746" i="9"/>
  <c r="U1747" i="9"/>
  <c r="U1748" i="9"/>
  <c r="U1749" i="9"/>
  <c r="U1750" i="9"/>
  <c r="U1751" i="9"/>
  <c r="U1752" i="9"/>
  <c r="U1753" i="9"/>
  <c r="U1754" i="9"/>
  <c r="U1755" i="9"/>
  <c r="U1756" i="9"/>
  <c r="U1757" i="9"/>
  <c r="U1758" i="9"/>
  <c r="U1759" i="9"/>
  <c r="U1760" i="9"/>
  <c r="U1761" i="9"/>
  <c r="U1762" i="9"/>
  <c r="U1763" i="9"/>
  <c r="U1764" i="9"/>
  <c r="U1765" i="9"/>
  <c r="U1766" i="9"/>
  <c r="U1767" i="9"/>
  <c r="U1768" i="9"/>
  <c r="U1769" i="9"/>
  <c r="U1770" i="9"/>
  <c r="U1771" i="9"/>
  <c r="U1772" i="9"/>
  <c r="U1773" i="9"/>
  <c r="U1774" i="9"/>
  <c r="U1775" i="9"/>
  <c r="U1776" i="9"/>
  <c r="U1777" i="9"/>
  <c r="U1778" i="9"/>
  <c r="U1779" i="9"/>
  <c r="U1780" i="9"/>
  <c r="U1781" i="9"/>
  <c r="U1782" i="9"/>
  <c r="U1783" i="9"/>
  <c r="U1784" i="9"/>
  <c r="U1785" i="9"/>
  <c r="U1786" i="9"/>
  <c r="U1787" i="9"/>
  <c r="U1788" i="9"/>
  <c r="U1789" i="9"/>
  <c r="U1790" i="9"/>
  <c r="U1791" i="9"/>
  <c r="U1792" i="9"/>
  <c r="U1793" i="9"/>
  <c r="U1794" i="9"/>
  <c r="U1795" i="9"/>
  <c r="U1796" i="9"/>
  <c r="U1797" i="9"/>
  <c r="U1798" i="9"/>
  <c r="U1799" i="9"/>
  <c r="U1800" i="9"/>
  <c r="U1801" i="9"/>
  <c r="U1802" i="9"/>
  <c r="U1803" i="9"/>
  <c r="U1804" i="9"/>
  <c r="U1805" i="9"/>
  <c r="U1806" i="9"/>
  <c r="U1807" i="9"/>
  <c r="U1808" i="9"/>
  <c r="U1809" i="9"/>
  <c r="U1810" i="9"/>
  <c r="U1811" i="9"/>
  <c r="U1812" i="9"/>
  <c r="U1813" i="9"/>
  <c r="U1814" i="9"/>
  <c r="U1815" i="9"/>
  <c r="U1816" i="9"/>
  <c r="U1817" i="9"/>
  <c r="U1818" i="9"/>
  <c r="U1819" i="9"/>
  <c r="U1820" i="9"/>
  <c r="U1821" i="9"/>
  <c r="U1822" i="9"/>
  <c r="U1823" i="9"/>
  <c r="U1824" i="9"/>
  <c r="U1825" i="9"/>
  <c r="U1826" i="9"/>
  <c r="U1827" i="9"/>
  <c r="U1828" i="9"/>
  <c r="U1829" i="9"/>
  <c r="U1830" i="9"/>
  <c r="U1831" i="9"/>
  <c r="U1832" i="9"/>
  <c r="U1833" i="9"/>
  <c r="U1834" i="9"/>
  <c r="U1835" i="9"/>
  <c r="U1836" i="9"/>
  <c r="U1837" i="9"/>
  <c r="U1838" i="9"/>
  <c r="U1839" i="9"/>
  <c r="U1840" i="9"/>
  <c r="U1841" i="9"/>
  <c r="U1842" i="9"/>
  <c r="U1843" i="9"/>
  <c r="U1844" i="9"/>
  <c r="U1845" i="9"/>
  <c r="U1846" i="9"/>
  <c r="U1847" i="9"/>
  <c r="U1848" i="9"/>
  <c r="U1849" i="9"/>
  <c r="U1850" i="9"/>
  <c r="U1851" i="9"/>
  <c r="U1852" i="9"/>
  <c r="U1853" i="9"/>
  <c r="U1854" i="9"/>
  <c r="U1855" i="9"/>
  <c r="U1856" i="9"/>
  <c r="U1857" i="9"/>
  <c r="U1858" i="9"/>
  <c r="U1859" i="9"/>
  <c r="U1860" i="9"/>
  <c r="U1861" i="9"/>
  <c r="U1862" i="9"/>
  <c r="U1863" i="9"/>
  <c r="U1864" i="9"/>
  <c r="U1865" i="9"/>
  <c r="U1866" i="9"/>
  <c r="U1867" i="9"/>
  <c r="U1868" i="9"/>
  <c r="U1869" i="9"/>
  <c r="U1870" i="9"/>
  <c r="U1871" i="9"/>
  <c r="U1872" i="9"/>
  <c r="U1873" i="9"/>
  <c r="U1874" i="9"/>
  <c r="U1875" i="9"/>
  <c r="U1876" i="9"/>
  <c r="U1877" i="9"/>
  <c r="U1878" i="9"/>
  <c r="U1879" i="9"/>
  <c r="U1880" i="9"/>
  <c r="U1881" i="9"/>
  <c r="U1882" i="9"/>
  <c r="U1883" i="9"/>
  <c r="U1884" i="9"/>
  <c r="U1885" i="9"/>
  <c r="U1886" i="9"/>
  <c r="U1887" i="9"/>
  <c r="U1888" i="9"/>
  <c r="U1889" i="9"/>
  <c r="U1890" i="9"/>
  <c r="U1891" i="9"/>
  <c r="U1892" i="9"/>
  <c r="U1893" i="9"/>
  <c r="U1894" i="9"/>
  <c r="U1895" i="9"/>
  <c r="U1896" i="9"/>
  <c r="U1897" i="9"/>
  <c r="U1898" i="9"/>
  <c r="U1899" i="9"/>
  <c r="U1900" i="9"/>
  <c r="U1901" i="9"/>
  <c r="U1902" i="9"/>
  <c r="U1903" i="9"/>
  <c r="U1904" i="9"/>
  <c r="U1905" i="9"/>
  <c r="U1906" i="9"/>
  <c r="U1907" i="9"/>
  <c r="U1908" i="9"/>
  <c r="U1909" i="9"/>
  <c r="U1910" i="9"/>
  <c r="U1911" i="9"/>
  <c r="U1912" i="9"/>
  <c r="U1913" i="9"/>
  <c r="U1914" i="9"/>
  <c r="U1915" i="9"/>
  <c r="U1916" i="9"/>
  <c r="U1917" i="9"/>
  <c r="U1918" i="9"/>
  <c r="U1919" i="9"/>
  <c r="U1920" i="9"/>
  <c r="U1921" i="9"/>
  <c r="U1922" i="9"/>
  <c r="U1923" i="9"/>
  <c r="U1924" i="9"/>
  <c r="U1925" i="9"/>
  <c r="U1926" i="9"/>
  <c r="U1927" i="9"/>
  <c r="U1928" i="9"/>
  <c r="U1929" i="9"/>
  <c r="U1930" i="9"/>
  <c r="U1931" i="9"/>
  <c r="U1932" i="9"/>
  <c r="U1933" i="9"/>
  <c r="U1934" i="9"/>
  <c r="U1935" i="9"/>
  <c r="U1936" i="9"/>
  <c r="U1937" i="9"/>
  <c r="U1938" i="9"/>
  <c r="U1939" i="9"/>
  <c r="U1940" i="9"/>
  <c r="U1941" i="9"/>
  <c r="U1942" i="9"/>
  <c r="U1943" i="9"/>
  <c r="U1944" i="9"/>
  <c r="U1945" i="9"/>
  <c r="U1946" i="9"/>
  <c r="U1947" i="9"/>
  <c r="U1948" i="9"/>
  <c r="U1949" i="9"/>
  <c r="U1950" i="9"/>
  <c r="U1951" i="9"/>
  <c r="U1952" i="9"/>
  <c r="U1953" i="9"/>
  <c r="U1954" i="9"/>
  <c r="U1955" i="9"/>
  <c r="U1956" i="9"/>
  <c r="U1957" i="9"/>
  <c r="U1958" i="9"/>
  <c r="U1959" i="9"/>
  <c r="U1960" i="9"/>
  <c r="U1961" i="9"/>
  <c r="U1962" i="9"/>
  <c r="U1963" i="9"/>
  <c r="U1964" i="9"/>
  <c r="U1965" i="9"/>
  <c r="U1966" i="9"/>
  <c r="U1967" i="9"/>
  <c r="U1968" i="9"/>
  <c r="U1969" i="9"/>
  <c r="U1970" i="9"/>
  <c r="U1971" i="9"/>
  <c r="U1972" i="9"/>
  <c r="U1973" i="9"/>
  <c r="U1974" i="9"/>
  <c r="U1975" i="9"/>
  <c r="U1976" i="9"/>
  <c r="U1977" i="9"/>
  <c r="U1978" i="9"/>
  <c r="U1979" i="9"/>
  <c r="U1980" i="9"/>
  <c r="U1981" i="9"/>
  <c r="U1982" i="9"/>
  <c r="U1983" i="9"/>
  <c r="U1984" i="9"/>
  <c r="U1985" i="9"/>
  <c r="U1986" i="9"/>
  <c r="U1987" i="9"/>
  <c r="U1988" i="9"/>
  <c r="U1989" i="9"/>
  <c r="U1990" i="9"/>
  <c r="U1991" i="9"/>
  <c r="U1992" i="9"/>
  <c r="U1993" i="9"/>
  <c r="U1994" i="9"/>
  <c r="U1995" i="9"/>
  <c r="U1996" i="9"/>
  <c r="U1997" i="9"/>
  <c r="U1998" i="9"/>
  <c r="U1999" i="9"/>
  <c r="U2000" i="9"/>
  <c r="U2001" i="9"/>
  <c r="U2002" i="9"/>
  <c r="U2003" i="9"/>
  <c r="U2004" i="9"/>
  <c r="U2005" i="9"/>
  <c r="U2006" i="9"/>
  <c r="U2007" i="9"/>
  <c r="U2008" i="9"/>
  <c r="U2009" i="9"/>
  <c r="U2010" i="9"/>
  <c r="U2011" i="9"/>
  <c r="U2012" i="9"/>
  <c r="U2013" i="9"/>
  <c r="U2014" i="9"/>
  <c r="U2015" i="9"/>
  <c r="U2016" i="9"/>
  <c r="U2017" i="9"/>
  <c r="U2018" i="9"/>
  <c r="U2019" i="9"/>
  <c r="U2020" i="9"/>
  <c r="U2021" i="9"/>
  <c r="U2022" i="9"/>
  <c r="U2023" i="9"/>
  <c r="U2024" i="9"/>
  <c r="U2025" i="9"/>
  <c r="U2026" i="9"/>
  <c r="U2027" i="9"/>
  <c r="U2028" i="9"/>
  <c r="U2029" i="9"/>
  <c r="U2030" i="9"/>
  <c r="U2031" i="9"/>
  <c r="U2032" i="9"/>
  <c r="U2033" i="9"/>
  <c r="U2034" i="9"/>
  <c r="U2035" i="9"/>
  <c r="U2036" i="9"/>
  <c r="U2037" i="9"/>
  <c r="U2038" i="9"/>
  <c r="U2039" i="9"/>
  <c r="U2040" i="9"/>
  <c r="U2041" i="9"/>
  <c r="U2042" i="9"/>
  <c r="U2043" i="9"/>
  <c r="U2044" i="9"/>
  <c r="U2045" i="9"/>
  <c r="U2046" i="9"/>
  <c r="U2047" i="9"/>
  <c r="U2048" i="9"/>
  <c r="U2049" i="9"/>
  <c r="U2050" i="9"/>
  <c r="U2051" i="9"/>
  <c r="U2052" i="9"/>
  <c r="U2053" i="9"/>
  <c r="U2054" i="9"/>
  <c r="U2055" i="9"/>
  <c r="U2056" i="9"/>
  <c r="U2057" i="9"/>
  <c r="U2058" i="9"/>
  <c r="U2059" i="9"/>
  <c r="U2060" i="9"/>
  <c r="U2061" i="9"/>
  <c r="U2062" i="9"/>
  <c r="U2063" i="9"/>
  <c r="U2064" i="9"/>
  <c r="U2065" i="9"/>
  <c r="U2066" i="9"/>
  <c r="U2067" i="9"/>
  <c r="U2068" i="9"/>
  <c r="U2069" i="9"/>
  <c r="U2070" i="9"/>
  <c r="U2071" i="9"/>
  <c r="U2072" i="9"/>
  <c r="U2073" i="9"/>
  <c r="U2074" i="9"/>
  <c r="U2075" i="9"/>
  <c r="U2076" i="9"/>
  <c r="U2077" i="9"/>
  <c r="U2078" i="9"/>
  <c r="U2079" i="9"/>
  <c r="U2080" i="9"/>
  <c r="U2081" i="9"/>
  <c r="U2082" i="9"/>
  <c r="U2083" i="9"/>
  <c r="U2084" i="9"/>
  <c r="U2085" i="9"/>
  <c r="U2086" i="9"/>
  <c r="U2087" i="9"/>
  <c r="U2088" i="9"/>
  <c r="U2089" i="9"/>
  <c r="U2090" i="9"/>
  <c r="U2091" i="9"/>
  <c r="U2092" i="9"/>
  <c r="U2093" i="9"/>
  <c r="U2094" i="9"/>
  <c r="U2095" i="9"/>
  <c r="U2096" i="9"/>
  <c r="U2097" i="9"/>
  <c r="U2098" i="9"/>
  <c r="U2099" i="9"/>
  <c r="U2100" i="9"/>
  <c r="U2101" i="9"/>
  <c r="U2102" i="9"/>
  <c r="U2103" i="9"/>
  <c r="U2104" i="9"/>
  <c r="U2105" i="9"/>
  <c r="U2106" i="9"/>
  <c r="U2107" i="9"/>
  <c r="U2108" i="9"/>
  <c r="U2109" i="9"/>
  <c r="U2110" i="9"/>
  <c r="U2111" i="9"/>
  <c r="U2112" i="9"/>
  <c r="U2113" i="9"/>
  <c r="U2114" i="9"/>
  <c r="U2115" i="9"/>
  <c r="U2116" i="9"/>
  <c r="U2117" i="9"/>
  <c r="U2118" i="9"/>
  <c r="U2119" i="9"/>
  <c r="U2120" i="9"/>
  <c r="U2121" i="9"/>
  <c r="U2122" i="9"/>
  <c r="U2123" i="9"/>
  <c r="U2124" i="9"/>
  <c r="U2125" i="9"/>
  <c r="U2126" i="9"/>
  <c r="U2127" i="9"/>
  <c r="U2128" i="9"/>
  <c r="U2129" i="9"/>
  <c r="U2130" i="9"/>
  <c r="U2131" i="9"/>
  <c r="U2132" i="9"/>
  <c r="U2133" i="9"/>
  <c r="U2134" i="9"/>
  <c r="U2135" i="9"/>
  <c r="U2136" i="9"/>
  <c r="U2137" i="9"/>
  <c r="U2138" i="9"/>
  <c r="U2139" i="9"/>
  <c r="U2140" i="9"/>
  <c r="U2141" i="9"/>
  <c r="U2142" i="9"/>
  <c r="U2143" i="9"/>
  <c r="U2144" i="9"/>
  <c r="U2145" i="9"/>
  <c r="U2146" i="9"/>
  <c r="U2147" i="9"/>
  <c r="U2148" i="9"/>
  <c r="U2149" i="9"/>
  <c r="U2150" i="9"/>
  <c r="U2151" i="9"/>
  <c r="U2152" i="9"/>
  <c r="U2153" i="9"/>
  <c r="U2154" i="9"/>
  <c r="U2155" i="9"/>
  <c r="U2156" i="9"/>
  <c r="U2157" i="9"/>
  <c r="U2158" i="9"/>
  <c r="U2159" i="9"/>
  <c r="U2160" i="9"/>
  <c r="U2161" i="9"/>
  <c r="U2162" i="9"/>
  <c r="U2163" i="9"/>
  <c r="U2164" i="9"/>
  <c r="U2165" i="9"/>
  <c r="U2166" i="9"/>
  <c r="U2167" i="9"/>
  <c r="U2168" i="9"/>
  <c r="U2169" i="9"/>
  <c r="U2170" i="9"/>
  <c r="U2171" i="9"/>
  <c r="U2172" i="9"/>
  <c r="U2173" i="9"/>
  <c r="U2174" i="9"/>
  <c r="U2175" i="9"/>
  <c r="U2176" i="9"/>
  <c r="U2177" i="9"/>
  <c r="U2178" i="9"/>
  <c r="U2179" i="9"/>
  <c r="U2180" i="9"/>
  <c r="U2181" i="9"/>
  <c r="U2182" i="9"/>
  <c r="U2183" i="9"/>
  <c r="U2184" i="9"/>
  <c r="U2185" i="9"/>
  <c r="U2186" i="9"/>
  <c r="U2187" i="9"/>
  <c r="U2188" i="9"/>
  <c r="U2189" i="9"/>
  <c r="U2190" i="9"/>
  <c r="U2191" i="9"/>
  <c r="U2192" i="9"/>
  <c r="U2193" i="9"/>
  <c r="U2194" i="9"/>
  <c r="U2195" i="9"/>
  <c r="U2196" i="9"/>
  <c r="U2197" i="9"/>
  <c r="U2198" i="9"/>
  <c r="U2199" i="9"/>
  <c r="U2200" i="9"/>
  <c r="U2201" i="9"/>
  <c r="U2202" i="9"/>
  <c r="U2203" i="9"/>
  <c r="U2204" i="9"/>
  <c r="U2205" i="9"/>
  <c r="U2206" i="9"/>
  <c r="U2207" i="9"/>
  <c r="U2208" i="9"/>
  <c r="U2209" i="9"/>
  <c r="U2210" i="9"/>
  <c r="U2211" i="9"/>
  <c r="U2212" i="9"/>
  <c r="U2213" i="9"/>
  <c r="U2214" i="9"/>
  <c r="U2215" i="9"/>
  <c r="U2216" i="9"/>
  <c r="U2217" i="9"/>
  <c r="U2218" i="9"/>
  <c r="U2219" i="9"/>
  <c r="U2220" i="9"/>
  <c r="U2221" i="9"/>
  <c r="U2222" i="9"/>
  <c r="U2223" i="9"/>
  <c r="U2224" i="9"/>
  <c r="U2225" i="9"/>
  <c r="U2226" i="9"/>
  <c r="U2227" i="9"/>
  <c r="U2228" i="9"/>
  <c r="U2229" i="9"/>
  <c r="U2230" i="9"/>
  <c r="U2231" i="9"/>
  <c r="U2232" i="9"/>
  <c r="U2233" i="9"/>
  <c r="U2234" i="9"/>
  <c r="U2235" i="9"/>
  <c r="U2236" i="9"/>
  <c r="U2237" i="9"/>
  <c r="U2238" i="9"/>
  <c r="U2239" i="9"/>
  <c r="U2240" i="9"/>
  <c r="U2241" i="9"/>
  <c r="U2242" i="9"/>
  <c r="U2243" i="9"/>
  <c r="U2244" i="9"/>
  <c r="U2245" i="9"/>
  <c r="U2246" i="9"/>
  <c r="U2247" i="9"/>
  <c r="U2248" i="9"/>
  <c r="U2249" i="9"/>
  <c r="U2250" i="9"/>
  <c r="U2251" i="9"/>
  <c r="U2252" i="9"/>
  <c r="U2253" i="9"/>
  <c r="U2254" i="9"/>
  <c r="U2255" i="9"/>
  <c r="U2256" i="9"/>
  <c r="U2257" i="9"/>
  <c r="U2258" i="9"/>
  <c r="U2259" i="9"/>
  <c r="U2260" i="9"/>
  <c r="U2261" i="9"/>
  <c r="U2262" i="9"/>
  <c r="U2263" i="9"/>
  <c r="U2264" i="9"/>
  <c r="U2265" i="9"/>
  <c r="U2266" i="9"/>
  <c r="U2267" i="9"/>
  <c r="U2268" i="9"/>
  <c r="U2269" i="9"/>
  <c r="U2270" i="9"/>
  <c r="U2271" i="9"/>
  <c r="U2272" i="9"/>
  <c r="U2273" i="9"/>
  <c r="U2274" i="9"/>
  <c r="U2275" i="9"/>
  <c r="U2276" i="9"/>
  <c r="U2277" i="9"/>
  <c r="U2278" i="9"/>
  <c r="U2279" i="9"/>
  <c r="U2280" i="9"/>
  <c r="U2281" i="9"/>
  <c r="U2282" i="9"/>
  <c r="U2283" i="9"/>
  <c r="U2284" i="9"/>
  <c r="U2285" i="9"/>
  <c r="U2286" i="9"/>
  <c r="U2287" i="9"/>
  <c r="U2288" i="9"/>
  <c r="U2289" i="9"/>
  <c r="U2290" i="9"/>
  <c r="U2291" i="9"/>
  <c r="U2292" i="9"/>
  <c r="U2293" i="9"/>
  <c r="U2294" i="9"/>
  <c r="U2295" i="9"/>
  <c r="U2296" i="9"/>
  <c r="U2297" i="9"/>
  <c r="U2298" i="9"/>
  <c r="U2299" i="9"/>
  <c r="U2300" i="9"/>
  <c r="U2301" i="9"/>
  <c r="U2302" i="9"/>
  <c r="U2303" i="9"/>
  <c r="U2304" i="9"/>
  <c r="U2305" i="9"/>
  <c r="U2306" i="9"/>
  <c r="U2307" i="9"/>
  <c r="U2308" i="9"/>
  <c r="U2309" i="9"/>
  <c r="U2310" i="9"/>
  <c r="U2311" i="9"/>
  <c r="U2312" i="9"/>
  <c r="U2313" i="9"/>
  <c r="U2314" i="9"/>
  <c r="U2315" i="9"/>
  <c r="U2316" i="9"/>
  <c r="U2317" i="9"/>
  <c r="U2318" i="9"/>
  <c r="U2319" i="9"/>
  <c r="U2320" i="9"/>
  <c r="U2321" i="9"/>
  <c r="U2322" i="9"/>
  <c r="U2323" i="9"/>
  <c r="U2324" i="9"/>
  <c r="U2325" i="9"/>
  <c r="U2326" i="9"/>
  <c r="U2327" i="9"/>
  <c r="U2328" i="9"/>
  <c r="U2329" i="9"/>
  <c r="U2330" i="9"/>
  <c r="U2331" i="9"/>
  <c r="U2332" i="9"/>
  <c r="U2333" i="9"/>
  <c r="U2334" i="9"/>
  <c r="U2335" i="9"/>
  <c r="U2336" i="9"/>
  <c r="U2337" i="9"/>
  <c r="U2338" i="9"/>
  <c r="U2339" i="9"/>
  <c r="U2340" i="9"/>
  <c r="U2341" i="9"/>
  <c r="U2342" i="9"/>
  <c r="U2343" i="9"/>
  <c r="U2344" i="9"/>
  <c r="U2345" i="9"/>
  <c r="U2346" i="9"/>
  <c r="U2347" i="9"/>
  <c r="U2348" i="9"/>
  <c r="U2349" i="9"/>
  <c r="U2350" i="9"/>
  <c r="U2351" i="9"/>
  <c r="U2352" i="9"/>
  <c r="U2353" i="9"/>
  <c r="U2354" i="9"/>
  <c r="U2355" i="9"/>
  <c r="U2356" i="9"/>
  <c r="U2357" i="9"/>
  <c r="U2358" i="9"/>
  <c r="U2359" i="9"/>
  <c r="U2360" i="9"/>
  <c r="U2361" i="9"/>
  <c r="U2362" i="9"/>
  <c r="U2363" i="9"/>
  <c r="U2364" i="9"/>
  <c r="U2365" i="9"/>
  <c r="U2366" i="9"/>
  <c r="U2367" i="9"/>
  <c r="U2368" i="9"/>
  <c r="U2369" i="9"/>
  <c r="U2370" i="9"/>
  <c r="U2371" i="9"/>
  <c r="U2372" i="9"/>
  <c r="U2373" i="9"/>
  <c r="U2374" i="9"/>
  <c r="U2375" i="9"/>
  <c r="U2376" i="9"/>
  <c r="U2377" i="9"/>
  <c r="U2378" i="9"/>
  <c r="U2379" i="9"/>
  <c r="U2380" i="9"/>
  <c r="U2381" i="9"/>
  <c r="U2382" i="9"/>
  <c r="U2383" i="9"/>
  <c r="U2384" i="9"/>
  <c r="U2385" i="9"/>
  <c r="U2386" i="9"/>
  <c r="U2387" i="9"/>
  <c r="U2388" i="9"/>
  <c r="U2389" i="9"/>
  <c r="U2390" i="9"/>
  <c r="U2391" i="9"/>
  <c r="U2392" i="9"/>
  <c r="U2393" i="9"/>
  <c r="U2394" i="9"/>
  <c r="U2395" i="9"/>
  <c r="U2396" i="9"/>
  <c r="U2397" i="9"/>
  <c r="U2398" i="9"/>
  <c r="U2399" i="9"/>
  <c r="U2400" i="9"/>
  <c r="U2401" i="9"/>
  <c r="U2402" i="9"/>
  <c r="U2403" i="9"/>
  <c r="U2404" i="9"/>
  <c r="U2405" i="9"/>
  <c r="U2406" i="9"/>
  <c r="U2407" i="9"/>
  <c r="U2408" i="9"/>
  <c r="U2409" i="9"/>
  <c r="U2410" i="9"/>
  <c r="U2411" i="9"/>
  <c r="U2412" i="9"/>
  <c r="U2413" i="9"/>
  <c r="U2414" i="9"/>
  <c r="U2415" i="9"/>
  <c r="U2416" i="9"/>
  <c r="U2417" i="9"/>
  <c r="U2418" i="9"/>
  <c r="U2419" i="9"/>
  <c r="U2420" i="9"/>
  <c r="U2421" i="9"/>
  <c r="U2422" i="9"/>
  <c r="U2423" i="9"/>
  <c r="U2424" i="9"/>
  <c r="U2425" i="9"/>
  <c r="U2426" i="9"/>
  <c r="U2427" i="9"/>
  <c r="U2428" i="9"/>
  <c r="U2429" i="9"/>
  <c r="U2430" i="9"/>
  <c r="U2431" i="9"/>
  <c r="U2432" i="9"/>
  <c r="U2433" i="9"/>
  <c r="U2434" i="9"/>
  <c r="U2435" i="9"/>
  <c r="U2436" i="9"/>
  <c r="U2437" i="9"/>
  <c r="U2438" i="9"/>
  <c r="U2439" i="9"/>
  <c r="U2440" i="9"/>
  <c r="U2441" i="9"/>
  <c r="U2442" i="9"/>
  <c r="U2443" i="9"/>
  <c r="U2444" i="9"/>
  <c r="U2445" i="9"/>
  <c r="U2446" i="9"/>
  <c r="U2447" i="9"/>
  <c r="U2448" i="9"/>
  <c r="U2449" i="9"/>
  <c r="U2450" i="9"/>
  <c r="U2451" i="9"/>
  <c r="U2452" i="9"/>
  <c r="U2453" i="9"/>
  <c r="U2454" i="9"/>
  <c r="U2455" i="9"/>
  <c r="U2456" i="9"/>
  <c r="U2457" i="9"/>
  <c r="U2458" i="9"/>
  <c r="U2459" i="9"/>
  <c r="U2460" i="9"/>
  <c r="U2461" i="9"/>
  <c r="U2462" i="9"/>
  <c r="U2463" i="9"/>
  <c r="U2464" i="9"/>
  <c r="U2465" i="9"/>
  <c r="U2466" i="9"/>
  <c r="U2467" i="9"/>
  <c r="U2468" i="9"/>
  <c r="U2469" i="9"/>
  <c r="U2470" i="9"/>
  <c r="U2471" i="9"/>
  <c r="U2472" i="9"/>
  <c r="U2473" i="9"/>
  <c r="U2474" i="9"/>
  <c r="U2475" i="9"/>
  <c r="U2476" i="9"/>
  <c r="U2477" i="9"/>
  <c r="U2478" i="9"/>
  <c r="U2479" i="9"/>
  <c r="U2480" i="9"/>
  <c r="U2481" i="9"/>
  <c r="U2482" i="9"/>
  <c r="U2483" i="9"/>
  <c r="U2484" i="9"/>
  <c r="U2485" i="9"/>
  <c r="U2486" i="9"/>
  <c r="U2487" i="9"/>
  <c r="U2488" i="9"/>
  <c r="U2489" i="9"/>
  <c r="U2490" i="9"/>
  <c r="U2491" i="9"/>
  <c r="U2492" i="9"/>
  <c r="U2493" i="9"/>
  <c r="U2494" i="9"/>
  <c r="U2495" i="9"/>
  <c r="U2496" i="9"/>
  <c r="U2497" i="9"/>
  <c r="U2498" i="9"/>
  <c r="U2499" i="9"/>
  <c r="U2500" i="9"/>
  <c r="U2501" i="9"/>
  <c r="U2502" i="9"/>
  <c r="U2503" i="9"/>
  <c r="U2504" i="9"/>
  <c r="U2505" i="9"/>
  <c r="U2506" i="9"/>
  <c r="U2507" i="9"/>
  <c r="U2508" i="9"/>
  <c r="U2509" i="9"/>
  <c r="U2510" i="9"/>
  <c r="U2511" i="9"/>
  <c r="U2512" i="9"/>
  <c r="U2513" i="9"/>
  <c r="U2514" i="9"/>
  <c r="AT14" i="9" l="1"/>
  <c r="AQ14" i="9"/>
  <c r="AN14" i="9"/>
  <c r="AJ14" i="9"/>
  <c r="AI14" i="9"/>
  <c r="AH14" i="9"/>
  <c r="Z14" i="9"/>
  <c r="S14" i="9"/>
  <c r="T14" i="9"/>
  <c r="L14" i="9"/>
  <c r="M14" i="9"/>
  <c r="N14" i="9"/>
  <c r="O14" i="9"/>
  <c r="P14" i="9"/>
  <c r="M1012" i="11" l="1"/>
  <c r="AP1012" i="11"/>
  <c r="Q1012" i="11" s="1"/>
  <c r="Y1012" i="11"/>
  <c r="AI1012" i="11"/>
  <c r="M1013" i="11"/>
  <c r="AP1013" i="11"/>
  <c r="Q1013" i="11" s="1"/>
  <c r="Y1013" i="11"/>
  <c r="AI1013" i="11"/>
  <c r="M1014" i="11"/>
  <c r="AP1014" i="11"/>
  <c r="Q1014" i="11" s="1"/>
  <c r="Y1014" i="11"/>
  <c r="AI1014" i="11"/>
  <c r="M1015" i="11"/>
  <c r="AP1015" i="11"/>
  <c r="Q1015" i="11" s="1"/>
  <c r="Y1015" i="11"/>
  <c r="AI1015" i="11"/>
  <c r="M1016" i="11"/>
  <c r="AP1016" i="11"/>
  <c r="Q1016" i="11" s="1"/>
  <c r="Y1016" i="11"/>
  <c r="AI1016" i="11"/>
  <c r="M1017" i="11"/>
  <c r="AP1017" i="11"/>
  <c r="Q1017" i="11" s="1"/>
  <c r="Y1017" i="11"/>
  <c r="AI1017" i="11"/>
  <c r="M1018" i="11"/>
  <c r="AP1018" i="11"/>
  <c r="Q1018" i="11" s="1"/>
  <c r="Y1018" i="11"/>
  <c r="AI1018" i="11"/>
  <c r="M1019" i="11"/>
  <c r="AP1019" i="11"/>
  <c r="Q1019" i="11" s="1"/>
  <c r="Y1019" i="11"/>
  <c r="AI1019" i="11"/>
  <c r="M1020" i="11"/>
  <c r="AP1020" i="11"/>
  <c r="Q1020" i="11" s="1"/>
  <c r="Y1020" i="11"/>
  <c r="AI1020" i="11"/>
  <c r="M1021" i="11"/>
  <c r="AP1021" i="11"/>
  <c r="Q1021" i="11" s="1"/>
  <c r="Y1021" i="11"/>
  <c r="AI1021" i="11"/>
  <c r="M1022" i="11"/>
  <c r="AP1022" i="11"/>
  <c r="Q1022" i="11" s="1"/>
  <c r="Y1022" i="11"/>
  <c r="AI1022" i="11"/>
  <c r="M1023" i="11"/>
  <c r="AP1023" i="11"/>
  <c r="Q1023" i="11" s="1"/>
  <c r="Y1023" i="11"/>
  <c r="AI1023" i="11"/>
  <c r="M1024" i="11"/>
  <c r="AP1024" i="11"/>
  <c r="Q1024" i="11" s="1"/>
  <c r="Y1024" i="11"/>
  <c r="AI1024" i="11"/>
  <c r="M1025" i="11"/>
  <c r="AP1025" i="11"/>
  <c r="Q1025" i="11" s="1"/>
  <c r="Y1025" i="11"/>
  <c r="AI1025" i="11"/>
  <c r="M1026" i="11"/>
  <c r="AP1026" i="11"/>
  <c r="Q1026" i="11" s="1"/>
  <c r="Y1026" i="11"/>
  <c r="AI1026" i="11"/>
  <c r="M1027" i="11"/>
  <c r="AP1027" i="11"/>
  <c r="Q1027" i="11" s="1"/>
  <c r="Y1027" i="11"/>
  <c r="AI1027" i="11"/>
  <c r="M1028" i="11"/>
  <c r="AP1028" i="11"/>
  <c r="Q1028" i="11" s="1"/>
  <c r="Y1028" i="11"/>
  <c r="AI1028" i="11"/>
  <c r="M1029" i="11"/>
  <c r="AP1029" i="11"/>
  <c r="Q1029" i="11" s="1"/>
  <c r="Y1029" i="11"/>
  <c r="AI1029" i="11"/>
  <c r="M1030" i="11"/>
  <c r="AP1030" i="11"/>
  <c r="Q1030" i="11" s="1"/>
  <c r="Y1030" i="11"/>
  <c r="AI1030" i="11"/>
  <c r="M1031" i="11"/>
  <c r="AP1031" i="11"/>
  <c r="Q1031" i="11" s="1"/>
  <c r="Y1031" i="11"/>
  <c r="AI1031" i="11"/>
  <c r="M1032" i="11"/>
  <c r="AP1032" i="11"/>
  <c r="Q1032" i="11" s="1"/>
  <c r="Y1032" i="11"/>
  <c r="AI1032" i="11"/>
  <c r="M1033" i="11"/>
  <c r="AP1033" i="11"/>
  <c r="Q1033" i="11" s="1"/>
  <c r="Y1033" i="11"/>
  <c r="AI1033" i="11"/>
  <c r="M1034" i="11"/>
  <c r="AP1034" i="11"/>
  <c r="Q1034" i="11" s="1"/>
  <c r="Y1034" i="11"/>
  <c r="AI1034" i="11"/>
  <c r="M1035" i="11"/>
  <c r="AP1035" i="11"/>
  <c r="Q1035" i="11" s="1"/>
  <c r="Y1035" i="11"/>
  <c r="AI1035" i="11"/>
  <c r="M1036" i="11"/>
  <c r="AP1036" i="11"/>
  <c r="Q1036" i="11" s="1"/>
  <c r="Y1036" i="11"/>
  <c r="AI1036" i="11"/>
  <c r="M1037" i="11"/>
  <c r="AP1037" i="11"/>
  <c r="Q1037" i="11" s="1"/>
  <c r="Y1037" i="11"/>
  <c r="AI1037" i="11"/>
  <c r="M1038" i="11"/>
  <c r="AP1038" i="11"/>
  <c r="Q1038" i="11" s="1"/>
  <c r="Y1038" i="11"/>
  <c r="AI1038" i="11"/>
  <c r="M1039" i="11"/>
  <c r="AP1039" i="11"/>
  <c r="Q1039" i="11" s="1"/>
  <c r="Y1039" i="11"/>
  <c r="AI1039" i="11"/>
  <c r="M1040" i="11"/>
  <c r="AP1040" i="11"/>
  <c r="Q1040" i="11" s="1"/>
  <c r="Y1040" i="11"/>
  <c r="AI1040" i="11"/>
  <c r="M1041" i="11"/>
  <c r="AP1041" i="11"/>
  <c r="Q1041" i="11" s="1"/>
  <c r="Y1041" i="11"/>
  <c r="AI1041" i="11"/>
  <c r="M1042" i="11"/>
  <c r="AP1042" i="11"/>
  <c r="Q1042" i="11" s="1"/>
  <c r="Y1042" i="11"/>
  <c r="AI1042" i="11"/>
  <c r="M1043" i="11"/>
  <c r="AP1043" i="11"/>
  <c r="Q1043" i="11" s="1"/>
  <c r="Y1043" i="11"/>
  <c r="AI1043" i="11"/>
  <c r="M1044" i="11"/>
  <c r="AP1044" i="11"/>
  <c r="Q1044" i="11" s="1"/>
  <c r="Y1044" i="11"/>
  <c r="AI1044" i="11"/>
  <c r="M1045" i="11"/>
  <c r="AP1045" i="11"/>
  <c r="Q1045" i="11" s="1"/>
  <c r="Y1045" i="11"/>
  <c r="AI1045" i="11"/>
  <c r="M1046" i="11"/>
  <c r="AP1046" i="11"/>
  <c r="Q1046" i="11" s="1"/>
  <c r="Y1046" i="11"/>
  <c r="AI1046" i="11"/>
  <c r="M1047" i="11"/>
  <c r="AP1047" i="11"/>
  <c r="Q1047" i="11" s="1"/>
  <c r="Y1047" i="11"/>
  <c r="AI1047" i="11"/>
  <c r="M1048" i="11"/>
  <c r="AP1048" i="11"/>
  <c r="Q1048" i="11" s="1"/>
  <c r="Y1048" i="11"/>
  <c r="AI1048" i="11"/>
  <c r="M1049" i="11"/>
  <c r="AP1049" i="11"/>
  <c r="Q1049" i="11" s="1"/>
  <c r="Y1049" i="11"/>
  <c r="AI1049" i="11"/>
  <c r="M1050" i="11"/>
  <c r="AP1050" i="11"/>
  <c r="Q1050" i="11" s="1"/>
  <c r="Y1050" i="11"/>
  <c r="AI1050" i="11"/>
  <c r="M1051" i="11"/>
  <c r="AP1051" i="11"/>
  <c r="Q1051" i="11" s="1"/>
  <c r="Y1051" i="11"/>
  <c r="AI1051" i="11"/>
  <c r="M1052" i="11"/>
  <c r="AP1052" i="11"/>
  <c r="Q1052" i="11" s="1"/>
  <c r="Y1052" i="11"/>
  <c r="AI1052" i="11"/>
  <c r="M1053" i="11"/>
  <c r="AP1053" i="11"/>
  <c r="Q1053" i="11" s="1"/>
  <c r="Y1053" i="11"/>
  <c r="AI1053" i="11"/>
  <c r="M1054" i="11"/>
  <c r="AP1054" i="11"/>
  <c r="Q1054" i="11" s="1"/>
  <c r="Y1054" i="11"/>
  <c r="AI1054" i="11"/>
  <c r="M1055" i="11"/>
  <c r="AP1055" i="11"/>
  <c r="Q1055" i="11" s="1"/>
  <c r="Y1055" i="11"/>
  <c r="AI1055" i="11"/>
  <c r="M1056" i="11"/>
  <c r="AP1056" i="11"/>
  <c r="Q1056" i="11" s="1"/>
  <c r="Y1056" i="11"/>
  <c r="AI1056" i="11"/>
  <c r="M1057" i="11"/>
  <c r="AP1057" i="11"/>
  <c r="Q1057" i="11" s="1"/>
  <c r="Y1057" i="11"/>
  <c r="AI1057" i="11"/>
  <c r="M1058" i="11"/>
  <c r="AP1058" i="11"/>
  <c r="Q1058" i="11" s="1"/>
  <c r="Y1058" i="11"/>
  <c r="AI1058" i="11"/>
  <c r="M1059" i="11"/>
  <c r="AP1059" i="11"/>
  <c r="Q1059" i="11" s="1"/>
  <c r="Y1059" i="11"/>
  <c r="AI1059" i="11"/>
  <c r="M1060" i="11"/>
  <c r="AP1060" i="11"/>
  <c r="Q1060" i="11" s="1"/>
  <c r="Y1060" i="11"/>
  <c r="AI1060" i="11"/>
  <c r="M1061" i="11"/>
  <c r="AP1061" i="11"/>
  <c r="Q1061" i="11" s="1"/>
  <c r="Y1061" i="11"/>
  <c r="AI1061" i="11"/>
  <c r="M1062" i="11"/>
  <c r="AP1062" i="11"/>
  <c r="Q1062" i="11" s="1"/>
  <c r="Y1062" i="11"/>
  <c r="AI1062" i="11"/>
  <c r="M1063" i="11"/>
  <c r="AP1063" i="11"/>
  <c r="Q1063" i="11" s="1"/>
  <c r="Y1063" i="11"/>
  <c r="AI1063" i="11"/>
  <c r="M1064" i="11"/>
  <c r="AP1064" i="11"/>
  <c r="Q1064" i="11" s="1"/>
  <c r="Y1064" i="11"/>
  <c r="AI1064" i="11"/>
  <c r="M1065" i="11"/>
  <c r="AP1065" i="11"/>
  <c r="Q1065" i="11" s="1"/>
  <c r="Y1065" i="11"/>
  <c r="AI1065" i="11"/>
  <c r="M1066" i="11"/>
  <c r="AP1066" i="11"/>
  <c r="Q1066" i="11" s="1"/>
  <c r="Y1066" i="11"/>
  <c r="AI1066" i="11"/>
  <c r="M1067" i="11"/>
  <c r="AP1067" i="11"/>
  <c r="Q1067" i="11" s="1"/>
  <c r="Y1067" i="11"/>
  <c r="AI1067" i="11"/>
  <c r="M1068" i="11"/>
  <c r="AP1068" i="11"/>
  <c r="Q1068" i="11" s="1"/>
  <c r="Y1068" i="11"/>
  <c r="AI1068" i="11"/>
  <c r="M1069" i="11"/>
  <c r="AP1069" i="11"/>
  <c r="Q1069" i="11" s="1"/>
  <c r="Y1069" i="11"/>
  <c r="AI1069" i="11"/>
  <c r="M1070" i="11"/>
  <c r="AP1070" i="11"/>
  <c r="Q1070" i="11" s="1"/>
  <c r="Y1070" i="11"/>
  <c r="AI1070" i="11"/>
  <c r="M1071" i="11"/>
  <c r="AP1071" i="11"/>
  <c r="Q1071" i="11" s="1"/>
  <c r="Y1071" i="11"/>
  <c r="AI1071" i="11"/>
  <c r="M1072" i="11"/>
  <c r="AP1072" i="11"/>
  <c r="Q1072" i="11" s="1"/>
  <c r="Y1072" i="11"/>
  <c r="AI1072" i="11"/>
  <c r="M1073" i="11"/>
  <c r="AP1073" i="11"/>
  <c r="Q1073" i="11" s="1"/>
  <c r="Y1073" i="11"/>
  <c r="AI1073" i="11"/>
  <c r="M1074" i="11"/>
  <c r="AP1074" i="11"/>
  <c r="Q1074" i="11" s="1"/>
  <c r="Y1074" i="11"/>
  <c r="AI1074" i="11"/>
  <c r="M1075" i="11"/>
  <c r="AP1075" i="11"/>
  <c r="Q1075" i="11" s="1"/>
  <c r="Y1075" i="11"/>
  <c r="AI1075" i="11"/>
  <c r="M1076" i="11"/>
  <c r="AP1076" i="11"/>
  <c r="Q1076" i="11" s="1"/>
  <c r="Y1076" i="11"/>
  <c r="AI1076" i="11"/>
  <c r="M1077" i="11"/>
  <c r="AP1077" i="11"/>
  <c r="Q1077" i="11" s="1"/>
  <c r="Y1077" i="11"/>
  <c r="AI1077" i="11"/>
  <c r="M1078" i="11"/>
  <c r="AP1078" i="11"/>
  <c r="Q1078" i="11" s="1"/>
  <c r="Y1078" i="11"/>
  <c r="AI1078" i="11"/>
  <c r="M1079" i="11"/>
  <c r="AP1079" i="11"/>
  <c r="Q1079" i="11" s="1"/>
  <c r="Y1079" i="11"/>
  <c r="AI1079" i="11"/>
  <c r="M1080" i="11"/>
  <c r="AP1080" i="11"/>
  <c r="Q1080" i="11" s="1"/>
  <c r="Y1080" i="11"/>
  <c r="AI1080" i="11"/>
  <c r="M1081" i="11"/>
  <c r="AP1081" i="11"/>
  <c r="Q1081" i="11" s="1"/>
  <c r="Y1081" i="11"/>
  <c r="AI1081" i="11"/>
  <c r="M1082" i="11"/>
  <c r="AP1082" i="11"/>
  <c r="Q1082" i="11" s="1"/>
  <c r="Y1082" i="11"/>
  <c r="AI1082" i="11"/>
  <c r="M1083" i="11"/>
  <c r="AP1083" i="11"/>
  <c r="Q1083" i="11" s="1"/>
  <c r="Y1083" i="11"/>
  <c r="AI1083" i="11"/>
  <c r="M1084" i="11"/>
  <c r="AP1084" i="11"/>
  <c r="Q1084" i="11" s="1"/>
  <c r="Y1084" i="11"/>
  <c r="AI1084" i="11"/>
  <c r="M1085" i="11"/>
  <c r="AP1085" i="11"/>
  <c r="Q1085" i="11" s="1"/>
  <c r="Y1085" i="11"/>
  <c r="AI1085" i="11"/>
  <c r="M1086" i="11"/>
  <c r="AP1086" i="11"/>
  <c r="Q1086" i="11" s="1"/>
  <c r="Y1086" i="11"/>
  <c r="AI1086" i="11"/>
  <c r="M1087" i="11"/>
  <c r="AP1087" i="11"/>
  <c r="Q1087" i="11" s="1"/>
  <c r="Y1087" i="11"/>
  <c r="AI1087" i="11"/>
  <c r="M1088" i="11"/>
  <c r="AP1088" i="11"/>
  <c r="Q1088" i="11" s="1"/>
  <c r="Y1088" i="11"/>
  <c r="AI1088" i="11"/>
  <c r="M1089" i="11"/>
  <c r="AP1089" i="11"/>
  <c r="Q1089" i="11" s="1"/>
  <c r="Y1089" i="11"/>
  <c r="AI1089" i="11"/>
  <c r="M1090" i="11"/>
  <c r="AP1090" i="11"/>
  <c r="Q1090" i="11" s="1"/>
  <c r="Y1090" i="11"/>
  <c r="AI1090" i="11"/>
  <c r="M1091" i="11"/>
  <c r="AP1091" i="11"/>
  <c r="Q1091" i="11" s="1"/>
  <c r="Y1091" i="11"/>
  <c r="AI1091" i="11"/>
  <c r="M1092" i="11"/>
  <c r="AP1092" i="11"/>
  <c r="Q1092" i="11" s="1"/>
  <c r="Y1092" i="11"/>
  <c r="AI1092" i="11"/>
  <c r="M1093" i="11"/>
  <c r="AP1093" i="11"/>
  <c r="Q1093" i="11" s="1"/>
  <c r="Y1093" i="11"/>
  <c r="AI1093" i="11"/>
  <c r="M1094" i="11"/>
  <c r="AP1094" i="11"/>
  <c r="Q1094" i="11" s="1"/>
  <c r="Y1094" i="11"/>
  <c r="AI1094" i="11"/>
  <c r="M1095" i="11"/>
  <c r="AP1095" i="11"/>
  <c r="Q1095" i="11" s="1"/>
  <c r="Y1095" i="11"/>
  <c r="AI1095" i="11"/>
  <c r="M1096" i="11"/>
  <c r="AP1096" i="11"/>
  <c r="Q1096" i="11" s="1"/>
  <c r="Y1096" i="11"/>
  <c r="AI1096" i="11"/>
  <c r="M1097" i="11"/>
  <c r="AP1097" i="11"/>
  <c r="Q1097" i="11" s="1"/>
  <c r="Y1097" i="11"/>
  <c r="AI1097" i="11"/>
  <c r="M1098" i="11"/>
  <c r="AP1098" i="11"/>
  <c r="Q1098" i="11" s="1"/>
  <c r="Y1098" i="11"/>
  <c r="AI1098" i="11"/>
  <c r="M1099" i="11"/>
  <c r="AP1099" i="11"/>
  <c r="Q1099" i="11" s="1"/>
  <c r="Y1099" i="11"/>
  <c r="AI1099" i="11"/>
  <c r="M1100" i="11"/>
  <c r="AP1100" i="11"/>
  <c r="Q1100" i="11" s="1"/>
  <c r="Y1100" i="11"/>
  <c r="AI1100" i="11"/>
  <c r="M1101" i="11"/>
  <c r="AP1101" i="11"/>
  <c r="Q1101" i="11" s="1"/>
  <c r="Y1101" i="11"/>
  <c r="AI1101" i="11"/>
  <c r="M1102" i="11"/>
  <c r="AP1102" i="11"/>
  <c r="Q1102" i="11" s="1"/>
  <c r="Y1102" i="11"/>
  <c r="AI1102" i="11"/>
  <c r="M1103" i="11"/>
  <c r="AP1103" i="11"/>
  <c r="Q1103" i="11" s="1"/>
  <c r="Y1103" i="11"/>
  <c r="AI1103" i="11"/>
  <c r="M1104" i="11"/>
  <c r="AP1104" i="11"/>
  <c r="Q1104" i="11" s="1"/>
  <c r="Y1104" i="11"/>
  <c r="AI1104" i="11"/>
  <c r="M1105" i="11"/>
  <c r="AP1105" i="11"/>
  <c r="Q1105" i="11" s="1"/>
  <c r="Y1105" i="11"/>
  <c r="AI1105" i="11"/>
  <c r="M1106" i="11"/>
  <c r="AP1106" i="11"/>
  <c r="Q1106" i="11" s="1"/>
  <c r="Y1106" i="11"/>
  <c r="AI1106" i="11"/>
  <c r="M1107" i="11"/>
  <c r="AP1107" i="11"/>
  <c r="Q1107" i="11" s="1"/>
  <c r="Y1107" i="11"/>
  <c r="AI1107" i="11"/>
  <c r="M1108" i="11"/>
  <c r="AP1108" i="11"/>
  <c r="Q1108" i="11" s="1"/>
  <c r="Y1108" i="11"/>
  <c r="AI1108" i="11"/>
  <c r="M1109" i="11"/>
  <c r="AP1109" i="11"/>
  <c r="Q1109" i="11" s="1"/>
  <c r="Y1109" i="11"/>
  <c r="AI1109" i="11"/>
  <c r="M1110" i="11"/>
  <c r="AP1110" i="11"/>
  <c r="Q1110" i="11" s="1"/>
  <c r="Y1110" i="11"/>
  <c r="AI1110" i="11"/>
  <c r="M1111" i="11"/>
  <c r="AP1111" i="11"/>
  <c r="Q1111" i="11" s="1"/>
  <c r="Y1111" i="11"/>
  <c r="AI1111" i="11"/>
  <c r="M1112" i="11"/>
  <c r="AP1112" i="11"/>
  <c r="Q1112" i="11" s="1"/>
  <c r="Y1112" i="11"/>
  <c r="AI1112" i="11"/>
  <c r="M1113" i="11"/>
  <c r="AP1113" i="11"/>
  <c r="Q1113" i="11" s="1"/>
  <c r="Y1113" i="11"/>
  <c r="AI1113" i="11"/>
  <c r="M1114" i="11"/>
  <c r="AP1114" i="11"/>
  <c r="Q1114" i="11" s="1"/>
  <c r="Y1114" i="11"/>
  <c r="AI1114" i="11"/>
  <c r="M1115" i="11"/>
  <c r="AP1115" i="11"/>
  <c r="Q1115" i="11" s="1"/>
  <c r="Y1115" i="11"/>
  <c r="AI1115" i="11"/>
  <c r="M1116" i="11"/>
  <c r="AP1116" i="11"/>
  <c r="Q1116" i="11" s="1"/>
  <c r="Y1116" i="11"/>
  <c r="AI1116" i="11"/>
  <c r="M1117" i="11"/>
  <c r="AP1117" i="11"/>
  <c r="Q1117" i="11" s="1"/>
  <c r="Y1117" i="11"/>
  <c r="AI1117" i="11"/>
  <c r="M1118" i="11"/>
  <c r="AP1118" i="11"/>
  <c r="Q1118" i="11" s="1"/>
  <c r="Y1118" i="11"/>
  <c r="AI1118" i="11"/>
  <c r="M1119" i="11"/>
  <c r="AP1119" i="11"/>
  <c r="Q1119" i="11" s="1"/>
  <c r="Y1119" i="11"/>
  <c r="AI1119" i="11"/>
  <c r="M1120" i="11"/>
  <c r="AP1120" i="11"/>
  <c r="Q1120" i="11" s="1"/>
  <c r="Y1120" i="11"/>
  <c r="AI1120" i="11"/>
  <c r="M1121" i="11"/>
  <c r="AP1121" i="11"/>
  <c r="Q1121" i="11" s="1"/>
  <c r="Y1121" i="11"/>
  <c r="AI1121" i="11"/>
  <c r="M1122" i="11"/>
  <c r="AP1122" i="11"/>
  <c r="Q1122" i="11" s="1"/>
  <c r="Y1122" i="11"/>
  <c r="AI1122" i="11"/>
  <c r="M1123" i="11"/>
  <c r="AP1123" i="11"/>
  <c r="Q1123" i="11" s="1"/>
  <c r="Y1123" i="11"/>
  <c r="AI1123" i="11"/>
  <c r="M1124" i="11"/>
  <c r="AP1124" i="11"/>
  <c r="Q1124" i="11" s="1"/>
  <c r="Y1124" i="11"/>
  <c r="AI1124" i="11"/>
  <c r="M1125" i="11"/>
  <c r="AP1125" i="11"/>
  <c r="Q1125" i="11" s="1"/>
  <c r="Y1125" i="11"/>
  <c r="AI1125" i="11"/>
  <c r="M1126" i="11"/>
  <c r="AP1126" i="11"/>
  <c r="Q1126" i="11" s="1"/>
  <c r="Y1126" i="11"/>
  <c r="AI1126" i="11"/>
  <c r="M1127" i="11"/>
  <c r="AP1127" i="11"/>
  <c r="Q1127" i="11" s="1"/>
  <c r="Y1127" i="11"/>
  <c r="AI1127" i="11"/>
  <c r="M1128" i="11"/>
  <c r="AP1128" i="11"/>
  <c r="Q1128" i="11" s="1"/>
  <c r="Y1128" i="11"/>
  <c r="AI1128" i="11"/>
  <c r="M1129" i="11"/>
  <c r="AP1129" i="11"/>
  <c r="Q1129" i="11" s="1"/>
  <c r="Y1129" i="11"/>
  <c r="AI1129" i="11"/>
  <c r="M1130" i="11"/>
  <c r="AP1130" i="11"/>
  <c r="Q1130" i="11" s="1"/>
  <c r="Y1130" i="11"/>
  <c r="AI1130" i="11"/>
  <c r="M1131" i="11"/>
  <c r="AP1131" i="11"/>
  <c r="Q1131" i="11" s="1"/>
  <c r="Y1131" i="11"/>
  <c r="AI1131" i="11"/>
  <c r="M1132" i="11"/>
  <c r="AP1132" i="11"/>
  <c r="Q1132" i="11" s="1"/>
  <c r="Y1132" i="11"/>
  <c r="AI1132" i="11"/>
  <c r="M1133" i="11"/>
  <c r="AP1133" i="11"/>
  <c r="Q1133" i="11" s="1"/>
  <c r="Y1133" i="11"/>
  <c r="AI1133" i="11"/>
  <c r="M1134" i="11"/>
  <c r="AP1134" i="11"/>
  <c r="Q1134" i="11" s="1"/>
  <c r="Y1134" i="11"/>
  <c r="AI1134" i="11"/>
  <c r="M1135" i="11"/>
  <c r="AP1135" i="11"/>
  <c r="Q1135" i="11" s="1"/>
  <c r="Y1135" i="11"/>
  <c r="AI1135" i="11"/>
  <c r="M1136" i="11"/>
  <c r="AP1136" i="11"/>
  <c r="Q1136" i="11" s="1"/>
  <c r="Y1136" i="11"/>
  <c r="AI1136" i="11"/>
  <c r="M1137" i="11"/>
  <c r="AP1137" i="11"/>
  <c r="Q1137" i="11" s="1"/>
  <c r="Y1137" i="11"/>
  <c r="AI1137" i="11"/>
  <c r="M1138" i="11"/>
  <c r="AP1138" i="11"/>
  <c r="Q1138" i="11" s="1"/>
  <c r="Y1138" i="11"/>
  <c r="AI1138" i="11"/>
  <c r="M1139" i="11"/>
  <c r="AP1139" i="11"/>
  <c r="Q1139" i="11" s="1"/>
  <c r="Y1139" i="11"/>
  <c r="AI1139" i="11"/>
  <c r="M1140" i="11"/>
  <c r="AP1140" i="11"/>
  <c r="Q1140" i="11" s="1"/>
  <c r="Y1140" i="11"/>
  <c r="AI1140" i="11"/>
  <c r="M1141" i="11"/>
  <c r="AP1141" i="11"/>
  <c r="Q1141" i="11" s="1"/>
  <c r="Y1141" i="11"/>
  <c r="AI1141" i="11"/>
  <c r="M1142" i="11"/>
  <c r="AP1142" i="11"/>
  <c r="Q1142" i="11" s="1"/>
  <c r="Y1142" i="11"/>
  <c r="AI1142" i="11"/>
  <c r="M1143" i="11"/>
  <c r="AP1143" i="11"/>
  <c r="Q1143" i="11" s="1"/>
  <c r="Y1143" i="11"/>
  <c r="AI1143" i="11"/>
  <c r="M1144" i="11"/>
  <c r="AP1144" i="11"/>
  <c r="Q1144" i="11" s="1"/>
  <c r="Y1144" i="11"/>
  <c r="AI1144" i="11"/>
  <c r="M1145" i="11"/>
  <c r="AP1145" i="11"/>
  <c r="Q1145" i="11" s="1"/>
  <c r="Y1145" i="11"/>
  <c r="AI1145" i="11"/>
  <c r="M1146" i="11"/>
  <c r="AP1146" i="11"/>
  <c r="Q1146" i="11" s="1"/>
  <c r="Y1146" i="11"/>
  <c r="AI1146" i="11"/>
  <c r="M1147" i="11"/>
  <c r="AP1147" i="11"/>
  <c r="Q1147" i="11" s="1"/>
  <c r="Y1147" i="11"/>
  <c r="AI1147" i="11"/>
  <c r="M1148" i="11"/>
  <c r="AP1148" i="11"/>
  <c r="Q1148" i="11" s="1"/>
  <c r="Y1148" i="11"/>
  <c r="AI1148" i="11"/>
  <c r="M1149" i="11"/>
  <c r="AP1149" i="11"/>
  <c r="Q1149" i="11" s="1"/>
  <c r="Y1149" i="11"/>
  <c r="AI1149" i="11"/>
  <c r="M1150" i="11"/>
  <c r="AP1150" i="11"/>
  <c r="Q1150" i="11" s="1"/>
  <c r="Y1150" i="11"/>
  <c r="AI1150" i="11"/>
  <c r="M1151" i="11"/>
  <c r="AP1151" i="11"/>
  <c r="Q1151" i="11" s="1"/>
  <c r="Y1151" i="11"/>
  <c r="AI1151" i="11"/>
  <c r="M1152" i="11"/>
  <c r="AP1152" i="11"/>
  <c r="Q1152" i="11" s="1"/>
  <c r="Y1152" i="11"/>
  <c r="AI1152" i="11"/>
  <c r="M1153" i="11"/>
  <c r="AP1153" i="11"/>
  <c r="Q1153" i="11" s="1"/>
  <c r="Y1153" i="11"/>
  <c r="AI1153" i="11"/>
  <c r="M1154" i="11"/>
  <c r="AP1154" i="11"/>
  <c r="Q1154" i="11" s="1"/>
  <c r="Y1154" i="11"/>
  <c r="AI1154" i="11"/>
  <c r="M1155" i="11"/>
  <c r="AP1155" i="11"/>
  <c r="Q1155" i="11" s="1"/>
  <c r="Y1155" i="11"/>
  <c r="AI1155" i="11"/>
  <c r="M1156" i="11"/>
  <c r="AP1156" i="11"/>
  <c r="Q1156" i="11" s="1"/>
  <c r="Y1156" i="11"/>
  <c r="AI1156" i="11"/>
  <c r="M1157" i="11"/>
  <c r="AP1157" i="11"/>
  <c r="Q1157" i="11" s="1"/>
  <c r="Y1157" i="11"/>
  <c r="AI1157" i="11"/>
  <c r="M1158" i="11"/>
  <c r="AP1158" i="11"/>
  <c r="Q1158" i="11" s="1"/>
  <c r="Y1158" i="11"/>
  <c r="AI1158" i="11"/>
  <c r="M1159" i="11"/>
  <c r="AP1159" i="11"/>
  <c r="Q1159" i="11" s="1"/>
  <c r="Y1159" i="11"/>
  <c r="AI1159" i="11"/>
  <c r="M1160" i="11"/>
  <c r="AP1160" i="11"/>
  <c r="Q1160" i="11" s="1"/>
  <c r="Y1160" i="11"/>
  <c r="AI1160" i="11"/>
  <c r="M1161" i="11"/>
  <c r="AP1161" i="11"/>
  <c r="Q1161" i="11" s="1"/>
  <c r="Y1161" i="11"/>
  <c r="AI1161" i="11"/>
  <c r="M1162" i="11"/>
  <c r="AP1162" i="11"/>
  <c r="Q1162" i="11" s="1"/>
  <c r="Y1162" i="11"/>
  <c r="AI1162" i="11"/>
  <c r="M1163" i="11"/>
  <c r="AP1163" i="11"/>
  <c r="Q1163" i="11" s="1"/>
  <c r="Y1163" i="11"/>
  <c r="AI1163" i="11"/>
  <c r="M1164" i="11"/>
  <c r="AP1164" i="11"/>
  <c r="Q1164" i="11" s="1"/>
  <c r="Y1164" i="11"/>
  <c r="AI1164" i="11"/>
  <c r="M1165" i="11"/>
  <c r="AP1165" i="11"/>
  <c r="Q1165" i="11" s="1"/>
  <c r="Y1165" i="11"/>
  <c r="AI1165" i="11"/>
  <c r="M1166" i="11"/>
  <c r="AP1166" i="11"/>
  <c r="Q1166" i="11" s="1"/>
  <c r="Y1166" i="11"/>
  <c r="AI1166" i="11"/>
  <c r="M1167" i="11"/>
  <c r="AP1167" i="11"/>
  <c r="Q1167" i="11" s="1"/>
  <c r="Y1167" i="11"/>
  <c r="AI1167" i="11"/>
  <c r="M1168" i="11"/>
  <c r="AP1168" i="11"/>
  <c r="Q1168" i="11" s="1"/>
  <c r="Y1168" i="11"/>
  <c r="AI1168" i="11"/>
  <c r="M1169" i="11"/>
  <c r="AP1169" i="11"/>
  <c r="Q1169" i="11" s="1"/>
  <c r="Y1169" i="11"/>
  <c r="AI1169" i="11"/>
  <c r="M1170" i="11"/>
  <c r="AP1170" i="11"/>
  <c r="Q1170" i="11" s="1"/>
  <c r="Y1170" i="11"/>
  <c r="AI1170" i="11"/>
  <c r="M1171" i="11"/>
  <c r="AP1171" i="11"/>
  <c r="Q1171" i="11" s="1"/>
  <c r="Y1171" i="11"/>
  <c r="AI1171" i="11"/>
  <c r="M1172" i="11"/>
  <c r="AP1172" i="11"/>
  <c r="Q1172" i="11" s="1"/>
  <c r="Y1172" i="11"/>
  <c r="AI1172" i="11"/>
  <c r="M1173" i="11"/>
  <c r="AP1173" i="11"/>
  <c r="Q1173" i="11" s="1"/>
  <c r="Y1173" i="11"/>
  <c r="AI1173" i="11"/>
  <c r="M1174" i="11"/>
  <c r="AP1174" i="11"/>
  <c r="Q1174" i="11" s="1"/>
  <c r="Y1174" i="11"/>
  <c r="AI1174" i="11"/>
  <c r="M1175" i="11"/>
  <c r="AP1175" i="11"/>
  <c r="Q1175" i="11" s="1"/>
  <c r="Y1175" i="11"/>
  <c r="AI1175" i="11"/>
  <c r="M1176" i="11"/>
  <c r="AP1176" i="11"/>
  <c r="Q1176" i="11" s="1"/>
  <c r="Y1176" i="11"/>
  <c r="AI1176" i="11"/>
  <c r="M1177" i="11"/>
  <c r="AP1177" i="11"/>
  <c r="Q1177" i="11" s="1"/>
  <c r="Y1177" i="11"/>
  <c r="AI1177" i="11"/>
  <c r="M1178" i="11"/>
  <c r="AP1178" i="11"/>
  <c r="Q1178" i="11" s="1"/>
  <c r="Y1178" i="11"/>
  <c r="AI1178" i="11"/>
  <c r="M1179" i="11"/>
  <c r="AP1179" i="11"/>
  <c r="Q1179" i="11" s="1"/>
  <c r="Y1179" i="11"/>
  <c r="AI1179" i="11"/>
  <c r="M1180" i="11"/>
  <c r="AP1180" i="11"/>
  <c r="Q1180" i="11" s="1"/>
  <c r="Y1180" i="11"/>
  <c r="AI1180" i="11"/>
  <c r="M1181" i="11"/>
  <c r="AP1181" i="11"/>
  <c r="Q1181" i="11" s="1"/>
  <c r="Y1181" i="11"/>
  <c r="AI1181" i="11"/>
  <c r="M1182" i="11"/>
  <c r="AP1182" i="11"/>
  <c r="Q1182" i="11" s="1"/>
  <c r="Y1182" i="11"/>
  <c r="AI1182" i="11"/>
  <c r="M1183" i="11"/>
  <c r="AP1183" i="11"/>
  <c r="Q1183" i="11" s="1"/>
  <c r="Y1183" i="11"/>
  <c r="AI1183" i="11"/>
  <c r="M1184" i="11"/>
  <c r="AP1184" i="11"/>
  <c r="Q1184" i="11" s="1"/>
  <c r="Y1184" i="11"/>
  <c r="AI1184" i="11"/>
  <c r="M1185" i="11"/>
  <c r="AP1185" i="11"/>
  <c r="Q1185" i="11" s="1"/>
  <c r="Y1185" i="11"/>
  <c r="AI1185" i="11"/>
  <c r="M1186" i="11"/>
  <c r="AP1186" i="11"/>
  <c r="Q1186" i="11" s="1"/>
  <c r="Y1186" i="11"/>
  <c r="AI1186" i="11"/>
  <c r="M1187" i="11"/>
  <c r="AP1187" i="11"/>
  <c r="Q1187" i="11" s="1"/>
  <c r="Y1187" i="11"/>
  <c r="AI1187" i="11"/>
  <c r="M1188" i="11"/>
  <c r="AP1188" i="11"/>
  <c r="Q1188" i="11" s="1"/>
  <c r="Y1188" i="11"/>
  <c r="AI1188" i="11"/>
  <c r="M1189" i="11"/>
  <c r="AP1189" i="11"/>
  <c r="Q1189" i="11" s="1"/>
  <c r="Y1189" i="11"/>
  <c r="AI1189" i="11"/>
  <c r="M1190" i="11"/>
  <c r="AP1190" i="11"/>
  <c r="Q1190" i="11" s="1"/>
  <c r="Y1190" i="11"/>
  <c r="AI1190" i="11"/>
  <c r="M1191" i="11"/>
  <c r="AP1191" i="11"/>
  <c r="Q1191" i="11" s="1"/>
  <c r="Y1191" i="11"/>
  <c r="AI1191" i="11"/>
  <c r="M1192" i="11"/>
  <c r="AP1192" i="11"/>
  <c r="Q1192" i="11" s="1"/>
  <c r="Y1192" i="11"/>
  <c r="AI1192" i="11"/>
  <c r="M1193" i="11"/>
  <c r="AP1193" i="11"/>
  <c r="Q1193" i="11" s="1"/>
  <c r="Y1193" i="11"/>
  <c r="AI1193" i="11"/>
  <c r="M1194" i="11"/>
  <c r="AP1194" i="11"/>
  <c r="Q1194" i="11" s="1"/>
  <c r="Y1194" i="11"/>
  <c r="AI1194" i="11"/>
  <c r="M1195" i="11"/>
  <c r="AP1195" i="11"/>
  <c r="Q1195" i="11" s="1"/>
  <c r="Y1195" i="11"/>
  <c r="AI1195" i="11"/>
  <c r="M1196" i="11"/>
  <c r="AP1196" i="11"/>
  <c r="Q1196" i="11" s="1"/>
  <c r="Y1196" i="11"/>
  <c r="AI1196" i="11"/>
  <c r="M1197" i="11"/>
  <c r="AP1197" i="11"/>
  <c r="Q1197" i="11" s="1"/>
  <c r="Y1197" i="11"/>
  <c r="AI1197" i="11"/>
  <c r="M1198" i="11"/>
  <c r="AP1198" i="11"/>
  <c r="Q1198" i="11" s="1"/>
  <c r="Y1198" i="11"/>
  <c r="AI1198" i="11"/>
  <c r="M1199" i="11"/>
  <c r="AP1199" i="11"/>
  <c r="Q1199" i="11" s="1"/>
  <c r="Y1199" i="11"/>
  <c r="AI1199" i="11"/>
  <c r="M1200" i="11"/>
  <c r="AP1200" i="11"/>
  <c r="Q1200" i="11" s="1"/>
  <c r="Y1200" i="11"/>
  <c r="AI1200" i="11"/>
  <c r="M1201" i="11"/>
  <c r="AP1201" i="11"/>
  <c r="Q1201" i="11" s="1"/>
  <c r="Y1201" i="11"/>
  <c r="AI1201" i="11"/>
  <c r="M1202" i="11"/>
  <c r="AP1202" i="11"/>
  <c r="Q1202" i="11" s="1"/>
  <c r="Y1202" i="11"/>
  <c r="AI1202" i="11"/>
  <c r="M1203" i="11"/>
  <c r="AP1203" i="11"/>
  <c r="Q1203" i="11" s="1"/>
  <c r="Y1203" i="11"/>
  <c r="AI1203" i="11"/>
  <c r="M1204" i="11"/>
  <c r="AP1204" i="11"/>
  <c r="Q1204" i="11" s="1"/>
  <c r="Y1204" i="11"/>
  <c r="AI1204" i="11"/>
  <c r="M1205" i="11"/>
  <c r="AP1205" i="11"/>
  <c r="Q1205" i="11" s="1"/>
  <c r="Y1205" i="11"/>
  <c r="AI1205" i="11"/>
  <c r="M1206" i="11"/>
  <c r="AP1206" i="11"/>
  <c r="Q1206" i="11" s="1"/>
  <c r="Y1206" i="11"/>
  <c r="AI1206" i="11"/>
  <c r="M1207" i="11"/>
  <c r="AP1207" i="11"/>
  <c r="Q1207" i="11" s="1"/>
  <c r="Y1207" i="11"/>
  <c r="AI1207" i="11"/>
  <c r="M1208" i="11"/>
  <c r="AP1208" i="11"/>
  <c r="Q1208" i="11" s="1"/>
  <c r="Y1208" i="11"/>
  <c r="AI1208" i="11"/>
  <c r="M1209" i="11"/>
  <c r="AP1209" i="11"/>
  <c r="Q1209" i="11" s="1"/>
  <c r="Y1209" i="11"/>
  <c r="AI1209" i="11"/>
  <c r="M1210" i="11"/>
  <c r="AP1210" i="11"/>
  <c r="Q1210" i="11" s="1"/>
  <c r="Y1210" i="11"/>
  <c r="AI1210" i="11"/>
  <c r="M1211" i="11"/>
  <c r="AP1211" i="11"/>
  <c r="Q1211" i="11" s="1"/>
  <c r="Y1211" i="11"/>
  <c r="AI1211" i="11"/>
  <c r="M1212" i="11"/>
  <c r="AP1212" i="11"/>
  <c r="Q1212" i="11" s="1"/>
  <c r="Y1212" i="11"/>
  <c r="AI1212" i="11"/>
  <c r="M1213" i="11"/>
  <c r="AP1213" i="11"/>
  <c r="Q1213" i="11" s="1"/>
  <c r="Y1213" i="11"/>
  <c r="AI1213" i="11"/>
  <c r="M1214" i="11"/>
  <c r="AP1214" i="11"/>
  <c r="Q1214" i="11" s="1"/>
  <c r="Y1214" i="11"/>
  <c r="AI1214" i="11"/>
  <c r="M1215" i="11"/>
  <c r="AP1215" i="11"/>
  <c r="Q1215" i="11" s="1"/>
  <c r="Y1215" i="11"/>
  <c r="AI1215" i="11"/>
  <c r="M1216" i="11"/>
  <c r="AP1216" i="11"/>
  <c r="Q1216" i="11" s="1"/>
  <c r="Y1216" i="11"/>
  <c r="AI1216" i="11"/>
  <c r="M1217" i="11"/>
  <c r="AP1217" i="11"/>
  <c r="Q1217" i="11" s="1"/>
  <c r="Y1217" i="11"/>
  <c r="AI1217" i="11"/>
  <c r="M1218" i="11"/>
  <c r="AP1218" i="11"/>
  <c r="Q1218" i="11" s="1"/>
  <c r="Y1218" i="11"/>
  <c r="AI1218" i="11"/>
  <c r="M1219" i="11"/>
  <c r="AP1219" i="11"/>
  <c r="Q1219" i="11" s="1"/>
  <c r="Y1219" i="11"/>
  <c r="AI1219" i="11"/>
  <c r="M1220" i="11"/>
  <c r="AP1220" i="11"/>
  <c r="Q1220" i="11" s="1"/>
  <c r="Y1220" i="11"/>
  <c r="AI1220" i="11"/>
  <c r="M1221" i="11"/>
  <c r="AP1221" i="11"/>
  <c r="Q1221" i="11" s="1"/>
  <c r="Y1221" i="11"/>
  <c r="AI1221" i="11"/>
  <c r="M1222" i="11"/>
  <c r="AP1222" i="11"/>
  <c r="Q1222" i="11" s="1"/>
  <c r="Y1222" i="11"/>
  <c r="AI1222" i="11"/>
  <c r="M1223" i="11"/>
  <c r="AP1223" i="11"/>
  <c r="Q1223" i="11" s="1"/>
  <c r="Y1223" i="11"/>
  <c r="AI1223" i="11"/>
  <c r="M1224" i="11"/>
  <c r="AP1224" i="11"/>
  <c r="Q1224" i="11" s="1"/>
  <c r="Y1224" i="11"/>
  <c r="AI1224" i="11"/>
  <c r="M1225" i="11"/>
  <c r="AP1225" i="11"/>
  <c r="Q1225" i="11" s="1"/>
  <c r="Y1225" i="11"/>
  <c r="AI1225" i="11"/>
  <c r="M1226" i="11"/>
  <c r="AP1226" i="11"/>
  <c r="Q1226" i="11" s="1"/>
  <c r="Y1226" i="11"/>
  <c r="AI1226" i="11"/>
  <c r="M1227" i="11"/>
  <c r="AP1227" i="11"/>
  <c r="Q1227" i="11" s="1"/>
  <c r="Y1227" i="11"/>
  <c r="AI1227" i="11"/>
  <c r="M1228" i="11"/>
  <c r="AP1228" i="11"/>
  <c r="Q1228" i="11" s="1"/>
  <c r="Y1228" i="11"/>
  <c r="AI1228" i="11"/>
  <c r="M1229" i="11"/>
  <c r="AP1229" i="11"/>
  <c r="Q1229" i="11" s="1"/>
  <c r="Y1229" i="11"/>
  <c r="AI1229" i="11"/>
  <c r="M1230" i="11"/>
  <c r="AP1230" i="11"/>
  <c r="Q1230" i="11" s="1"/>
  <c r="Y1230" i="11"/>
  <c r="AI1230" i="11"/>
  <c r="M1231" i="11"/>
  <c r="AP1231" i="11"/>
  <c r="Q1231" i="11" s="1"/>
  <c r="Y1231" i="11"/>
  <c r="AI1231" i="11"/>
  <c r="M1232" i="11"/>
  <c r="AP1232" i="11"/>
  <c r="Q1232" i="11" s="1"/>
  <c r="Y1232" i="11"/>
  <c r="AI1232" i="11"/>
  <c r="M1233" i="11"/>
  <c r="AP1233" i="11"/>
  <c r="Q1233" i="11" s="1"/>
  <c r="Y1233" i="11"/>
  <c r="AI1233" i="11"/>
  <c r="M1234" i="11"/>
  <c r="AP1234" i="11"/>
  <c r="Q1234" i="11" s="1"/>
  <c r="Y1234" i="11"/>
  <c r="AI1234" i="11"/>
  <c r="M1235" i="11"/>
  <c r="AP1235" i="11"/>
  <c r="Q1235" i="11" s="1"/>
  <c r="Y1235" i="11"/>
  <c r="AI1235" i="11"/>
  <c r="M1236" i="11"/>
  <c r="AP1236" i="11"/>
  <c r="Q1236" i="11" s="1"/>
  <c r="Y1236" i="11"/>
  <c r="AI1236" i="11"/>
  <c r="M1237" i="11"/>
  <c r="AP1237" i="11"/>
  <c r="Q1237" i="11" s="1"/>
  <c r="Y1237" i="11"/>
  <c r="AI1237" i="11"/>
  <c r="M1238" i="11"/>
  <c r="AP1238" i="11"/>
  <c r="Q1238" i="11" s="1"/>
  <c r="Y1238" i="11"/>
  <c r="AI1238" i="11"/>
  <c r="M1239" i="11"/>
  <c r="AP1239" i="11"/>
  <c r="Q1239" i="11" s="1"/>
  <c r="Y1239" i="11"/>
  <c r="AI1239" i="11"/>
  <c r="M1240" i="11"/>
  <c r="AP1240" i="11"/>
  <c r="Q1240" i="11" s="1"/>
  <c r="Y1240" i="11"/>
  <c r="AI1240" i="11"/>
  <c r="M1241" i="11"/>
  <c r="AP1241" i="11"/>
  <c r="Q1241" i="11" s="1"/>
  <c r="Y1241" i="11"/>
  <c r="AI1241" i="11"/>
  <c r="M1242" i="11"/>
  <c r="AP1242" i="11"/>
  <c r="Q1242" i="11" s="1"/>
  <c r="Y1242" i="11"/>
  <c r="AI1242" i="11"/>
  <c r="M1243" i="11"/>
  <c r="AP1243" i="11"/>
  <c r="Q1243" i="11" s="1"/>
  <c r="Y1243" i="11"/>
  <c r="AI1243" i="11"/>
  <c r="M1244" i="11"/>
  <c r="AP1244" i="11"/>
  <c r="Q1244" i="11" s="1"/>
  <c r="Y1244" i="11"/>
  <c r="AI1244" i="11"/>
  <c r="M1245" i="11"/>
  <c r="AP1245" i="11"/>
  <c r="Q1245" i="11" s="1"/>
  <c r="Y1245" i="11"/>
  <c r="AI1245" i="11"/>
  <c r="M1246" i="11"/>
  <c r="AP1246" i="11"/>
  <c r="Q1246" i="11" s="1"/>
  <c r="Y1246" i="11"/>
  <c r="AI1246" i="11"/>
  <c r="M1247" i="11"/>
  <c r="AP1247" i="11"/>
  <c r="Q1247" i="11" s="1"/>
  <c r="Y1247" i="11"/>
  <c r="AI1247" i="11"/>
  <c r="M1248" i="11"/>
  <c r="AP1248" i="11"/>
  <c r="Q1248" i="11" s="1"/>
  <c r="Y1248" i="11"/>
  <c r="AI1248" i="11"/>
  <c r="M1249" i="11"/>
  <c r="AP1249" i="11"/>
  <c r="Q1249" i="11" s="1"/>
  <c r="Y1249" i="11"/>
  <c r="AI1249" i="11"/>
  <c r="M1250" i="11"/>
  <c r="AP1250" i="11"/>
  <c r="Q1250" i="11" s="1"/>
  <c r="Y1250" i="11"/>
  <c r="AI1250" i="11"/>
  <c r="M1251" i="11"/>
  <c r="AP1251" i="11"/>
  <c r="Q1251" i="11" s="1"/>
  <c r="Y1251" i="11"/>
  <c r="AI1251" i="11"/>
  <c r="M1252" i="11"/>
  <c r="AP1252" i="11"/>
  <c r="Q1252" i="11" s="1"/>
  <c r="Y1252" i="11"/>
  <c r="AI1252" i="11"/>
  <c r="M1253" i="11"/>
  <c r="AP1253" i="11"/>
  <c r="Q1253" i="11" s="1"/>
  <c r="Y1253" i="11"/>
  <c r="AI1253" i="11"/>
  <c r="M1254" i="11"/>
  <c r="AP1254" i="11"/>
  <c r="Q1254" i="11" s="1"/>
  <c r="Y1254" i="11"/>
  <c r="AI1254" i="11"/>
  <c r="M1255" i="11"/>
  <c r="AP1255" i="11"/>
  <c r="Q1255" i="11" s="1"/>
  <c r="Y1255" i="11"/>
  <c r="AI1255" i="11"/>
  <c r="M1256" i="11"/>
  <c r="AP1256" i="11"/>
  <c r="Q1256" i="11" s="1"/>
  <c r="Y1256" i="11"/>
  <c r="AI1256" i="11"/>
  <c r="M1257" i="11"/>
  <c r="AP1257" i="11"/>
  <c r="Q1257" i="11" s="1"/>
  <c r="Y1257" i="11"/>
  <c r="AI1257" i="11"/>
  <c r="M1258" i="11"/>
  <c r="AP1258" i="11"/>
  <c r="Q1258" i="11" s="1"/>
  <c r="Y1258" i="11"/>
  <c r="AI1258" i="11"/>
  <c r="M1259" i="11"/>
  <c r="AP1259" i="11"/>
  <c r="Q1259" i="11" s="1"/>
  <c r="Y1259" i="11"/>
  <c r="AI1259" i="11"/>
  <c r="M1260" i="11"/>
  <c r="AP1260" i="11"/>
  <c r="Q1260" i="11" s="1"/>
  <c r="Y1260" i="11"/>
  <c r="AI1260" i="11"/>
  <c r="M1261" i="11"/>
  <c r="AP1261" i="11"/>
  <c r="Q1261" i="11" s="1"/>
  <c r="Y1261" i="11"/>
  <c r="AI1261" i="11"/>
  <c r="M1262" i="11"/>
  <c r="AP1262" i="11"/>
  <c r="Q1262" i="11" s="1"/>
  <c r="Y1262" i="11"/>
  <c r="AI1262" i="11"/>
  <c r="M1263" i="11"/>
  <c r="AP1263" i="11"/>
  <c r="Q1263" i="11" s="1"/>
  <c r="Y1263" i="11"/>
  <c r="AI1263" i="11"/>
  <c r="M1264" i="11"/>
  <c r="AP1264" i="11"/>
  <c r="Q1264" i="11" s="1"/>
  <c r="Y1264" i="11"/>
  <c r="AI1264" i="11"/>
  <c r="M1265" i="11"/>
  <c r="AP1265" i="11"/>
  <c r="Q1265" i="11" s="1"/>
  <c r="Y1265" i="11"/>
  <c r="AI1265" i="11"/>
  <c r="M1266" i="11"/>
  <c r="AP1266" i="11"/>
  <c r="Q1266" i="11" s="1"/>
  <c r="Y1266" i="11"/>
  <c r="AI1266" i="11"/>
  <c r="M1267" i="11"/>
  <c r="AP1267" i="11"/>
  <c r="Q1267" i="11" s="1"/>
  <c r="Y1267" i="11"/>
  <c r="AI1267" i="11"/>
  <c r="M1268" i="11"/>
  <c r="AP1268" i="11"/>
  <c r="Q1268" i="11" s="1"/>
  <c r="Y1268" i="11"/>
  <c r="AI1268" i="11"/>
  <c r="M1269" i="11"/>
  <c r="AP1269" i="11"/>
  <c r="Q1269" i="11" s="1"/>
  <c r="Y1269" i="11"/>
  <c r="AI1269" i="11"/>
  <c r="M1270" i="11"/>
  <c r="AP1270" i="11"/>
  <c r="Q1270" i="11" s="1"/>
  <c r="Y1270" i="11"/>
  <c r="AI1270" i="11"/>
  <c r="M1271" i="11"/>
  <c r="AP1271" i="11"/>
  <c r="Q1271" i="11" s="1"/>
  <c r="Y1271" i="11"/>
  <c r="AI1271" i="11"/>
  <c r="M1272" i="11"/>
  <c r="AP1272" i="11"/>
  <c r="Q1272" i="11" s="1"/>
  <c r="Y1272" i="11"/>
  <c r="AI1272" i="11"/>
  <c r="M1273" i="11"/>
  <c r="AP1273" i="11"/>
  <c r="Q1273" i="11" s="1"/>
  <c r="Y1273" i="11"/>
  <c r="AI1273" i="11"/>
  <c r="M1274" i="11"/>
  <c r="AP1274" i="11"/>
  <c r="Q1274" i="11" s="1"/>
  <c r="Y1274" i="11"/>
  <c r="AI1274" i="11"/>
  <c r="M1275" i="11"/>
  <c r="AP1275" i="11"/>
  <c r="Q1275" i="11" s="1"/>
  <c r="Y1275" i="11"/>
  <c r="AI1275" i="11"/>
  <c r="M1276" i="11"/>
  <c r="AP1276" i="11"/>
  <c r="Q1276" i="11" s="1"/>
  <c r="Y1276" i="11"/>
  <c r="AI1276" i="11"/>
  <c r="M1277" i="11"/>
  <c r="AP1277" i="11"/>
  <c r="Q1277" i="11" s="1"/>
  <c r="Y1277" i="11"/>
  <c r="AI1277" i="11"/>
  <c r="M1278" i="11"/>
  <c r="AP1278" i="11"/>
  <c r="Q1278" i="11" s="1"/>
  <c r="Y1278" i="11"/>
  <c r="AI1278" i="11"/>
  <c r="M1279" i="11"/>
  <c r="AP1279" i="11"/>
  <c r="Q1279" i="11" s="1"/>
  <c r="Y1279" i="11"/>
  <c r="AI1279" i="11"/>
  <c r="M1280" i="11"/>
  <c r="AP1280" i="11"/>
  <c r="Q1280" i="11" s="1"/>
  <c r="Y1280" i="11"/>
  <c r="AI1280" i="11"/>
  <c r="M1281" i="11"/>
  <c r="AP1281" i="11"/>
  <c r="Q1281" i="11" s="1"/>
  <c r="Y1281" i="11"/>
  <c r="AI1281" i="11"/>
  <c r="M1282" i="11"/>
  <c r="AP1282" i="11"/>
  <c r="Q1282" i="11" s="1"/>
  <c r="Y1282" i="11"/>
  <c r="AI1282" i="11"/>
  <c r="M1283" i="11"/>
  <c r="AP1283" i="11"/>
  <c r="Q1283" i="11" s="1"/>
  <c r="Y1283" i="11"/>
  <c r="AI1283" i="11"/>
  <c r="M1284" i="11"/>
  <c r="AP1284" i="11"/>
  <c r="Q1284" i="11" s="1"/>
  <c r="Y1284" i="11"/>
  <c r="AI1284" i="11"/>
  <c r="M1285" i="11"/>
  <c r="AP1285" i="11"/>
  <c r="Q1285" i="11" s="1"/>
  <c r="Y1285" i="11"/>
  <c r="AI1285" i="11"/>
  <c r="M1286" i="11"/>
  <c r="AP1286" i="11"/>
  <c r="Q1286" i="11" s="1"/>
  <c r="Y1286" i="11"/>
  <c r="AI1286" i="11"/>
  <c r="M1287" i="11"/>
  <c r="AP1287" i="11"/>
  <c r="Q1287" i="11" s="1"/>
  <c r="Y1287" i="11"/>
  <c r="AI1287" i="11"/>
  <c r="M1288" i="11"/>
  <c r="AP1288" i="11"/>
  <c r="Q1288" i="11" s="1"/>
  <c r="Y1288" i="11"/>
  <c r="AI1288" i="11"/>
  <c r="M1289" i="11"/>
  <c r="AP1289" i="11"/>
  <c r="Q1289" i="11" s="1"/>
  <c r="Y1289" i="11"/>
  <c r="AI1289" i="11"/>
  <c r="M1290" i="11"/>
  <c r="AP1290" i="11"/>
  <c r="Q1290" i="11" s="1"/>
  <c r="Y1290" i="11"/>
  <c r="AI1290" i="11"/>
  <c r="M1291" i="11"/>
  <c r="AP1291" i="11"/>
  <c r="Q1291" i="11" s="1"/>
  <c r="Y1291" i="11"/>
  <c r="AI1291" i="11"/>
  <c r="M1292" i="11"/>
  <c r="AP1292" i="11"/>
  <c r="Q1292" i="11" s="1"/>
  <c r="Y1292" i="11"/>
  <c r="AI1292" i="11"/>
  <c r="M1293" i="11"/>
  <c r="AP1293" i="11"/>
  <c r="Q1293" i="11" s="1"/>
  <c r="Y1293" i="11"/>
  <c r="AI1293" i="11"/>
  <c r="M1294" i="11"/>
  <c r="AP1294" i="11"/>
  <c r="Q1294" i="11" s="1"/>
  <c r="Y1294" i="11"/>
  <c r="AI1294" i="11"/>
  <c r="M1295" i="11"/>
  <c r="AP1295" i="11"/>
  <c r="Q1295" i="11" s="1"/>
  <c r="Y1295" i="11"/>
  <c r="AI1295" i="11"/>
  <c r="M1296" i="11"/>
  <c r="AP1296" i="11"/>
  <c r="Q1296" i="11" s="1"/>
  <c r="Y1296" i="11"/>
  <c r="AI1296" i="11"/>
  <c r="M1297" i="11"/>
  <c r="AP1297" i="11"/>
  <c r="Q1297" i="11" s="1"/>
  <c r="Y1297" i="11"/>
  <c r="AI1297" i="11"/>
  <c r="M1298" i="11"/>
  <c r="AP1298" i="11"/>
  <c r="Q1298" i="11" s="1"/>
  <c r="Y1298" i="11"/>
  <c r="AI1298" i="11"/>
  <c r="M1299" i="11"/>
  <c r="AP1299" i="11"/>
  <c r="Q1299" i="11" s="1"/>
  <c r="Y1299" i="11"/>
  <c r="AI1299" i="11"/>
  <c r="M1300" i="11"/>
  <c r="AP1300" i="11"/>
  <c r="Q1300" i="11" s="1"/>
  <c r="Y1300" i="11"/>
  <c r="AI1300" i="11"/>
  <c r="M1301" i="11"/>
  <c r="AP1301" i="11"/>
  <c r="Q1301" i="11" s="1"/>
  <c r="Y1301" i="11"/>
  <c r="AI1301" i="11"/>
  <c r="M1302" i="11"/>
  <c r="AP1302" i="11"/>
  <c r="Q1302" i="11" s="1"/>
  <c r="Y1302" i="11"/>
  <c r="AI1302" i="11"/>
  <c r="M1303" i="11"/>
  <c r="AP1303" i="11"/>
  <c r="Q1303" i="11" s="1"/>
  <c r="Y1303" i="11"/>
  <c r="AI1303" i="11"/>
  <c r="M1304" i="11"/>
  <c r="AP1304" i="11"/>
  <c r="Q1304" i="11" s="1"/>
  <c r="Y1304" i="11"/>
  <c r="AI1304" i="11"/>
  <c r="M1305" i="11"/>
  <c r="AP1305" i="11"/>
  <c r="Q1305" i="11" s="1"/>
  <c r="Y1305" i="11"/>
  <c r="AI1305" i="11"/>
  <c r="M1306" i="11"/>
  <c r="AP1306" i="11"/>
  <c r="Q1306" i="11" s="1"/>
  <c r="Y1306" i="11"/>
  <c r="AI1306" i="11"/>
  <c r="M1307" i="11"/>
  <c r="AP1307" i="11"/>
  <c r="Q1307" i="11" s="1"/>
  <c r="Y1307" i="11"/>
  <c r="AI1307" i="11"/>
  <c r="M1308" i="11"/>
  <c r="AP1308" i="11"/>
  <c r="Q1308" i="11" s="1"/>
  <c r="Y1308" i="11"/>
  <c r="AI1308" i="11"/>
  <c r="M1309" i="11"/>
  <c r="AP1309" i="11"/>
  <c r="Q1309" i="11" s="1"/>
  <c r="Y1309" i="11"/>
  <c r="AI1309" i="11"/>
  <c r="M1310" i="11"/>
  <c r="AP1310" i="11"/>
  <c r="Q1310" i="11" s="1"/>
  <c r="Y1310" i="11"/>
  <c r="AI1310" i="11"/>
  <c r="M1311" i="11"/>
  <c r="AP1311" i="11"/>
  <c r="Q1311" i="11" s="1"/>
  <c r="Y1311" i="11"/>
  <c r="AI1311" i="11"/>
  <c r="M1312" i="11"/>
  <c r="AP1312" i="11"/>
  <c r="Q1312" i="11" s="1"/>
  <c r="Y1312" i="11"/>
  <c r="AI1312" i="11"/>
  <c r="M1313" i="11"/>
  <c r="AP1313" i="11"/>
  <c r="Q1313" i="11" s="1"/>
  <c r="Y1313" i="11"/>
  <c r="AI1313" i="11"/>
  <c r="M1314" i="11"/>
  <c r="AP1314" i="11"/>
  <c r="Q1314" i="11" s="1"/>
  <c r="Y1314" i="11"/>
  <c r="AI1314" i="11"/>
  <c r="M1315" i="11"/>
  <c r="AP1315" i="11"/>
  <c r="Q1315" i="11" s="1"/>
  <c r="Y1315" i="11"/>
  <c r="AI1315" i="11"/>
  <c r="M1316" i="11"/>
  <c r="AP1316" i="11"/>
  <c r="Q1316" i="11" s="1"/>
  <c r="Y1316" i="11"/>
  <c r="AI1316" i="11"/>
  <c r="M1317" i="11"/>
  <c r="AP1317" i="11"/>
  <c r="Q1317" i="11" s="1"/>
  <c r="Y1317" i="11"/>
  <c r="AI1317" i="11"/>
  <c r="M1318" i="11"/>
  <c r="AP1318" i="11"/>
  <c r="Q1318" i="11" s="1"/>
  <c r="Y1318" i="11"/>
  <c r="AI1318" i="11"/>
  <c r="M1319" i="11"/>
  <c r="AP1319" i="11"/>
  <c r="Q1319" i="11" s="1"/>
  <c r="Y1319" i="11"/>
  <c r="AI1319" i="11"/>
  <c r="M1320" i="11"/>
  <c r="AP1320" i="11"/>
  <c r="Q1320" i="11" s="1"/>
  <c r="Y1320" i="11"/>
  <c r="AI1320" i="11"/>
  <c r="M1321" i="11"/>
  <c r="AP1321" i="11"/>
  <c r="Q1321" i="11" s="1"/>
  <c r="Y1321" i="11"/>
  <c r="AI1321" i="11"/>
  <c r="M1322" i="11"/>
  <c r="AP1322" i="11"/>
  <c r="Q1322" i="11" s="1"/>
  <c r="Y1322" i="11"/>
  <c r="AI1322" i="11"/>
  <c r="M1323" i="11"/>
  <c r="AP1323" i="11"/>
  <c r="Q1323" i="11" s="1"/>
  <c r="Y1323" i="11"/>
  <c r="AI1323" i="11"/>
  <c r="M1324" i="11"/>
  <c r="AP1324" i="11"/>
  <c r="Q1324" i="11" s="1"/>
  <c r="Y1324" i="11"/>
  <c r="AI1324" i="11"/>
  <c r="M1325" i="11"/>
  <c r="AP1325" i="11"/>
  <c r="Q1325" i="11" s="1"/>
  <c r="Y1325" i="11"/>
  <c r="AI1325" i="11"/>
  <c r="M1326" i="11"/>
  <c r="AP1326" i="11"/>
  <c r="Q1326" i="11" s="1"/>
  <c r="Y1326" i="11"/>
  <c r="AI1326" i="11"/>
  <c r="M1327" i="11"/>
  <c r="AP1327" i="11"/>
  <c r="Q1327" i="11" s="1"/>
  <c r="Y1327" i="11"/>
  <c r="AI1327" i="11"/>
  <c r="M1328" i="11"/>
  <c r="AP1328" i="11"/>
  <c r="Q1328" i="11" s="1"/>
  <c r="Y1328" i="11"/>
  <c r="AI1328" i="11"/>
  <c r="M1329" i="11"/>
  <c r="AP1329" i="11"/>
  <c r="Q1329" i="11" s="1"/>
  <c r="Y1329" i="11"/>
  <c r="AI1329" i="11"/>
  <c r="M1330" i="11"/>
  <c r="AP1330" i="11"/>
  <c r="Q1330" i="11" s="1"/>
  <c r="Y1330" i="11"/>
  <c r="AI1330" i="11"/>
  <c r="M1331" i="11"/>
  <c r="AP1331" i="11"/>
  <c r="Q1331" i="11" s="1"/>
  <c r="Y1331" i="11"/>
  <c r="AI1331" i="11"/>
  <c r="M1332" i="11"/>
  <c r="AP1332" i="11"/>
  <c r="Q1332" i="11" s="1"/>
  <c r="Y1332" i="11"/>
  <c r="AI1332" i="11"/>
  <c r="M1333" i="11"/>
  <c r="AP1333" i="11"/>
  <c r="Q1333" i="11" s="1"/>
  <c r="Y1333" i="11"/>
  <c r="AI1333" i="11"/>
  <c r="M1334" i="11"/>
  <c r="AP1334" i="11"/>
  <c r="Q1334" i="11" s="1"/>
  <c r="Y1334" i="11"/>
  <c r="AI1334" i="11"/>
  <c r="M1335" i="11"/>
  <c r="AP1335" i="11"/>
  <c r="Q1335" i="11" s="1"/>
  <c r="Y1335" i="11"/>
  <c r="AI1335" i="11"/>
  <c r="M1336" i="11"/>
  <c r="AP1336" i="11"/>
  <c r="Q1336" i="11" s="1"/>
  <c r="Y1336" i="11"/>
  <c r="AI1336" i="11"/>
  <c r="M1337" i="11"/>
  <c r="AP1337" i="11"/>
  <c r="Q1337" i="11" s="1"/>
  <c r="Y1337" i="11"/>
  <c r="AI1337" i="11"/>
  <c r="M1338" i="11"/>
  <c r="AP1338" i="11"/>
  <c r="Q1338" i="11" s="1"/>
  <c r="Y1338" i="11"/>
  <c r="AI1338" i="11"/>
  <c r="M1339" i="11"/>
  <c r="AP1339" i="11"/>
  <c r="Q1339" i="11" s="1"/>
  <c r="Y1339" i="11"/>
  <c r="AI1339" i="11"/>
  <c r="M1340" i="11"/>
  <c r="AP1340" i="11"/>
  <c r="Q1340" i="11" s="1"/>
  <c r="Y1340" i="11"/>
  <c r="AI1340" i="11"/>
  <c r="M1341" i="11"/>
  <c r="AP1341" i="11"/>
  <c r="Q1341" i="11" s="1"/>
  <c r="Y1341" i="11"/>
  <c r="AI1341" i="11"/>
  <c r="M1342" i="11"/>
  <c r="AP1342" i="11"/>
  <c r="Q1342" i="11" s="1"/>
  <c r="Y1342" i="11"/>
  <c r="AI1342" i="11"/>
  <c r="M1343" i="11"/>
  <c r="AP1343" i="11"/>
  <c r="Q1343" i="11" s="1"/>
  <c r="Y1343" i="11"/>
  <c r="AI1343" i="11"/>
  <c r="M1344" i="11"/>
  <c r="AP1344" i="11"/>
  <c r="Q1344" i="11" s="1"/>
  <c r="Y1344" i="11"/>
  <c r="AI1344" i="11"/>
  <c r="M1345" i="11"/>
  <c r="AP1345" i="11"/>
  <c r="Q1345" i="11" s="1"/>
  <c r="Y1345" i="11"/>
  <c r="AI1345" i="11"/>
  <c r="M1346" i="11"/>
  <c r="AP1346" i="11"/>
  <c r="Q1346" i="11" s="1"/>
  <c r="Y1346" i="11"/>
  <c r="AI1346" i="11"/>
  <c r="M1347" i="11"/>
  <c r="AP1347" i="11"/>
  <c r="Q1347" i="11" s="1"/>
  <c r="Y1347" i="11"/>
  <c r="AI1347" i="11"/>
  <c r="M1348" i="11"/>
  <c r="AP1348" i="11"/>
  <c r="Q1348" i="11" s="1"/>
  <c r="Y1348" i="11"/>
  <c r="AI1348" i="11"/>
  <c r="M1349" i="11"/>
  <c r="AP1349" i="11"/>
  <c r="Q1349" i="11" s="1"/>
  <c r="Y1349" i="11"/>
  <c r="AI1349" i="11"/>
  <c r="M1350" i="11"/>
  <c r="AP1350" i="11"/>
  <c r="Q1350" i="11" s="1"/>
  <c r="Y1350" i="11"/>
  <c r="AI1350" i="11"/>
  <c r="M1351" i="11"/>
  <c r="AP1351" i="11"/>
  <c r="Q1351" i="11" s="1"/>
  <c r="Y1351" i="11"/>
  <c r="AI1351" i="11"/>
  <c r="M1352" i="11"/>
  <c r="AP1352" i="11"/>
  <c r="Q1352" i="11" s="1"/>
  <c r="Y1352" i="11"/>
  <c r="AI1352" i="11"/>
  <c r="M1353" i="11"/>
  <c r="AP1353" i="11"/>
  <c r="Q1353" i="11" s="1"/>
  <c r="Y1353" i="11"/>
  <c r="AI1353" i="11"/>
  <c r="M1354" i="11"/>
  <c r="AP1354" i="11"/>
  <c r="Q1354" i="11" s="1"/>
  <c r="Y1354" i="11"/>
  <c r="AI1354" i="11"/>
  <c r="M1355" i="11"/>
  <c r="AP1355" i="11"/>
  <c r="Q1355" i="11" s="1"/>
  <c r="Y1355" i="11"/>
  <c r="AI1355" i="11"/>
  <c r="M1356" i="11"/>
  <c r="AP1356" i="11"/>
  <c r="Q1356" i="11" s="1"/>
  <c r="Y1356" i="11"/>
  <c r="AI1356" i="11"/>
  <c r="M1357" i="11"/>
  <c r="AP1357" i="11"/>
  <c r="Q1357" i="11" s="1"/>
  <c r="Y1357" i="11"/>
  <c r="AI1357" i="11"/>
  <c r="M1358" i="11"/>
  <c r="AP1358" i="11"/>
  <c r="Q1358" i="11" s="1"/>
  <c r="Y1358" i="11"/>
  <c r="AI1358" i="11"/>
  <c r="M1359" i="11"/>
  <c r="AP1359" i="11"/>
  <c r="Q1359" i="11" s="1"/>
  <c r="Y1359" i="11"/>
  <c r="AI1359" i="11"/>
  <c r="M1360" i="11"/>
  <c r="AP1360" i="11"/>
  <c r="Q1360" i="11" s="1"/>
  <c r="Y1360" i="11"/>
  <c r="AI1360" i="11"/>
  <c r="M1361" i="11"/>
  <c r="AP1361" i="11"/>
  <c r="Q1361" i="11" s="1"/>
  <c r="Y1361" i="11"/>
  <c r="AI1361" i="11"/>
  <c r="M1362" i="11"/>
  <c r="AP1362" i="11"/>
  <c r="Q1362" i="11" s="1"/>
  <c r="Y1362" i="11"/>
  <c r="AI1362" i="11"/>
  <c r="M1363" i="11"/>
  <c r="AP1363" i="11"/>
  <c r="Q1363" i="11" s="1"/>
  <c r="Y1363" i="11"/>
  <c r="AI1363" i="11"/>
  <c r="M1364" i="11"/>
  <c r="AP1364" i="11"/>
  <c r="Q1364" i="11" s="1"/>
  <c r="Y1364" i="11"/>
  <c r="AI1364" i="11"/>
  <c r="M1365" i="11"/>
  <c r="AP1365" i="11"/>
  <c r="Q1365" i="11" s="1"/>
  <c r="Y1365" i="11"/>
  <c r="AI1365" i="11"/>
  <c r="M1366" i="11"/>
  <c r="AP1366" i="11"/>
  <c r="Q1366" i="11" s="1"/>
  <c r="Y1366" i="11"/>
  <c r="AI1366" i="11"/>
  <c r="M1367" i="11"/>
  <c r="AP1367" i="11"/>
  <c r="Q1367" i="11" s="1"/>
  <c r="Y1367" i="11"/>
  <c r="AI1367" i="11"/>
  <c r="M1368" i="11"/>
  <c r="AP1368" i="11"/>
  <c r="Q1368" i="11" s="1"/>
  <c r="Y1368" i="11"/>
  <c r="AI1368" i="11"/>
  <c r="M1369" i="11"/>
  <c r="AP1369" i="11"/>
  <c r="Q1369" i="11" s="1"/>
  <c r="Y1369" i="11"/>
  <c r="AI1369" i="11"/>
  <c r="M1370" i="11"/>
  <c r="AP1370" i="11"/>
  <c r="Q1370" i="11" s="1"/>
  <c r="Y1370" i="11"/>
  <c r="AI1370" i="11"/>
  <c r="M1371" i="11"/>
  <c r="AP1371" i="11"/>
  <c r="Q1371" i="11" s="1"/>
  <c r="Y1371" i="11"/>
  <c r="AI1371" i="11"/>
  <c r="M1372" i="11"/>
  <c r="AP1372" i="11"/>
  <c r="Q1372" i="11" s="1"/>
  <c r="Y1372" i="11"/>
  <c r="AI1372" i="11"/>
  <c r="M1373" i="11"/>
  <c r="AP1373" i="11"/>
  <c r="Q1373" i="11" s="1"/>
  <c r="Y1373" i="11"/>
  <c r="AI1373" i="11"/>
  <c r="M1374" i="11"/>
  <c r="AP1374" i="11"/>
  <c r="Q1374" i="11" s="1"/>
  <c r="Y1374" i="11"/>
  <c r="AI1374" i="11"/>
  <c r="M1375" i="11"/>
  <c r="AP1375" i="11"/>
  <c r="Q1375" i="11" s="1"/>
  <c r="Y1375" i="11"/>
  <c r="AI1375" i="11"/>
  <c r="M1376" i="11"/>
  <c r="AP1376" i="11"/>
  <c r="Q1376" i="11" s="1"/>
  <c r="Y1376" i="11"/>
  <c r="AI1376" i="11"/>
  <c r="M1377" i="11"/>
  <c r="AP1377" i="11"/>
  <c r="Q1377" i="11" s="1"/>
  <c r="Y1377" i="11"/>
  <c r="AI1377" i="11"/>
  <c r="M1378" i="11"/>
  <c r="AP1378" i="11"/>
  <c r="Q1378" i="11" s="1"/>
  <c r="Y1378" i="11"/>
  <c r="AI1378" i="11"/>
  <c r="M1379" i="11"/>
  <c r="AP1379" i="11"/>
  <c r="Q1379" i="11" s="1"/>
  <c r="Y1379" i="11"/>
  <c r="AI1379" i="11"/>
  <c r="M1380" i="11"/>
  <c r="AP1380" i="11"/>
  <c r="Q1380" i="11" s="1"/>
  <c r="Y1380" i="11"/>
  <c r="AI1380" i="11"/>
  <c r="M1381" i="11"/>
  <c r="AP1381" i="11"/>
  <c r="Q1381" i="11" s="1"/>
  <c r="Y1381" i="11"/>
  <c r="AI1381" i="11"/>
  <c r="M1382" i="11"/>
  <c r="AP1382" i="11"/>
  <c r="Q1382" i="11" s="1"/>
  <c r="Y1382" i="11"/>
  <c r="AI1382" i="11"/>
  <c r="M1383" i="11"/>
  <c r="AP1383" i="11"/>
  <c r="Q1383" i="11" s="1"/>
  <c r="Y1383" i="11"/>
  <c r="AI1383" i="11"/>
  <c r="M1384" i="11"/>
  <c r="AP1384" i="11"/>
  <c r="Q1384" i="11" s="1"/>
  <c r="Y1384" i="11"/>
  <c r="AI1384" i="11"/>
  <c r="M1385" i="11"/>
  <c r="AP1385" i="11"/>
  <c r="Q1385" i="11" s="1"/>
  <c r="Y1385" i="11"/>
  <c r="AI1385" i="11"/>
  <c r="M1386" i="11"/>
  <c r="AP1386" i="11"/>
  <c r="Q1386" i="11" s="1"/>
  <c r="Y1386" i="11"/>
  <c r="AI1386" i="11"/>
  <c r="M1387" i="11"/>
  <c r="AP1387" i="11"/>
  <c r="Q1387" i="11" s="1"/>
  <c r="Y1387" i="11"/>
  <c r="AI1387" i="11"/>
  <c r="M1388" i="11"/>
  <c r="AP1388" i="11"/>
  <c r="Q1388" i="11" s="1"/>
  <c r="Y1388" i="11"/>
  <c r="AI1388" i="11"/>
  <c r="M1389" i="11"/>
  <c r="AP1389" i="11"/>
  <c r="Q1389" i="11" s="1"/>
  <c r="Y1389" i="11"/>
  <c r="AI1389" i="11"/>
  <c r="M1390" i="11"/>
  <c r="AP1390" i="11"/>
  <c r="Q1390" i="11" s="1"/>
  <c r="Y1390" i="11"/>
  <c r="AI1390" i="11"/>
  <c r="M1391" i="11"/>
  <c r="AP1391" i="11"/>
  <c r="Q1391" i="11" s="1"/>
  <c r="Y1391" i="11"/>
  <c r="AI1391" i="11"/>
  <c r="M1392" i="11"/>
  <c r="AP1392" i="11"/>
  <c r="Q1392" i="11" s="1"/>
  <c r="Y1392" i="11"/>
  <c r="AI1392" i="11"/>
  <c r="M1393" i="11"/>
  <c r="AP1393" i="11"/>
  <c r="Q1393" i="11" s="1"/>
  <c r="Y1393" i="11"/>
  <c r="AI1393" i="11"/>
  <c r="M1394" i="11"/>
  <c r="AP1394" i="11"/>
  <c r="Q1394" i="11" s="1"/>
  <c r="Y1394" i="11"/>
  <c r="AI1394" i="11"/>
  <c r="M1395" i="11"/>
  <c r="AP1395" i="11"/>
  <c r="Q1395" i="11" s="1"/>
  <c r="Y1395" i="11"/>
  <c r="AI1395" i="11"/>
  <c r="M1396" i="11"/>
  <c r="AP1396" i="11"/>
  <c r="Q1396" i="11" s="1"/>
  <c r="Y1396" i="11"/>
  <c r="AI1396" i="11"/>
  <c r="M1397" i="11"/>
  <c r="AP1397" i="11"/>
  <c r="Q1397" i="11" s="1"/>
  <c r="Y1397" i="11"/>
  <c r="AI1397" i="11"/>
  <c r="M1398" i="11"/>
  <c r="AP1398" i="11"/>
  <c r="Q1398" i="11" s="1"/>
  <c r="Y1398" i="11"/>
  <c r="AI1398" i="11"/>
  <c r="M1399" i="11"/>
  <c r="AP1399" i="11"/>
  <c r="Q1399" i="11" s="1"/>
  <c r="Y1399" i="11"/>
  <c r="AI1399" i="11"/>
  <c r="M1400" i="11"/>
  <c r="AP1400" i="11"/>
  <c r="Q1400" i="11" s="1"/>
  <c r="Y1400" i="11"/>
  <c r="AI1400" i="11"/>
  <c r="M1401" i="11"/>
  <c r="AP1401" i="11"/>
  <c r="Q1401" i="11" s="1"/>
  <c r="Y1401" i="11"/>
  <c r="AI1401" i="11"/>
  <c r="M1402" i="11"/>
  <c r="AP1402" i="11"/>
  <c r="Q1402" i="11" s="1"/>
  <c r="Y1402" i="11"/>
  <c r="AI1402" i="11"/>
  <c r="M1403" i="11"/>
  <c r="AP1403" i="11"/>
  <c r="Q1403" i="11" s="1"/>
  <c r="Y1403" i="11"/>
  <c r="AI1403" i="11"/>
  <c r="M1404" i="11"/>
  <c r="AP1404" i="11"/>
  <c r="Q1404" i="11" s="1"/>
  <c r="Y1404" i="11"/>
  <c r="AI1404" i="11"/>
  <c r="M1405" i="11"/>
  <c r="AP1405" i="11"/>
  <c r="Q1405" i="11" s="1"/>
  <c r="Y1405" i="11"/>
  <c r="AI1405" i="11"/>
  <c r="M1406" i="11"/>
  <c r="AP1406" i="11"/>
  <c r="Q1406" i="11" s="1"/>
  <c r="Y1406" i="11"/>
  <c r="AI1406" i="11"/>
  <c r="M1407" i="11"/>
  <c r="AP1407" i="11"/>
  <c r="Q1407" i="11" s="1"/>
  <c r="Y1407" i="11"/>
  <c r="AI1407" i="11"/>
  <c r="M1408" i="11"/>
  <c r="AP1408" i="11"/>
  <c r="Q1408" i="11" s="1"/>
  <c r="Y1408" i="11"/>
  <c r="AI1408" i="11"/>
  <c r="M1409" i="11"/>
  <c r="AP1409" i="11"/>
  <c r="Q1409" i="11" s="1"/>
  <c r="Y1409" i="11"/>
  <c r="AI1409" i="11"/>
  <c r="M1410" i="11"/>
  <c r="AP1410" i="11"/>
  <c r="Q1410" i="11" s="1"/>
  <c r="Y1410" i="11"/>
  <c r="AI1410" i="11"/>
  <c r="M1411" i="11"/>
  <c r="AP1411" i="11"/>
  <c r="Q1411" i="11" s="1"/>
  <c r="Y1411" i="11"/>
  <c r="AI1411" i="11"/>
  <c r="M1412" i="11"/>
  <c r="AP1412" i="11"/>
  <c r="Q1412" i="11" s="1"/>
  <c r="Y1412" i="11"/>
  <c r="AI1412" i="11"/>
  <c r="M1413" i="11"/>
  <c r="AP1413" i="11"/>
  <c r="Q1413" i="11" s="1"/>
  <c r="Y1413" i="11"/>
  <c r="AI1413" i="11"/>
  <c r="M1414" i="11"/>
  <c r="AP1414" i="11"/>
  <c r="Q1414" i="11" s="1"/>
  <c r="Y1414" i="11"/>
  <c r="AI1414" i="11"/>
  <c r="M1415" i="11"/>
  <c r="AP1415" i="11"/>
  <c r="Q1415" i="11" s="1"/>
  <c r="Y1415" i="11"/>
  <c r="AI1415" i="11"/>
  <c r="M1416" i="11"/>
  <c r="AP1416" i="11"/>
  <c r="Q1416" i="11" s="1"/>
  <c r="Y1416" i="11"/>
  <c r="AI1416" i="11"/>
  <c r="M1417" i="11"/>
  <c r="AP1417" i="11"/>
  <c r="Q1417" i="11" s="1"/>
  <c r="Y1417" i="11"/>
  <c r="AI1417" i="11"/>
  <c r="M1418" i="11"/>
  <c r="AP1418" i="11"/>
  <c r="Q1418" i="11" s="1"/>
  <c r="Y1418" i="11"/>
  <c r="AI1418" i="11"/>
  <c r="M1419" i="11"/>
  <c r="AP1419" i="11"/>
  <c r="Q1419" i="11" s="1"/>
  <c r="Y1419" i="11"/>
  <c r="AI1419" i="11"/>
  <c r="M1420" i="11"/>
  <c r="AP1420" i="11"/>
  <c r="Q1420" i="11" s="1"/>
  <c r="Y1420" i="11"/>
  <c r="AI1420" i="11"/>
  <c r="M1421" i="11"/>
  <c r="AP1421" i="11"/>
  <c r="Q1421" i="11" s="1"/>
  <c r="Y1421" i="11"/>
  <c r="AI1421" i="11"/>
  <c r="M1422" i="11"/>
  <c r="AP1422" i="11"/>
  <c r="Q1422" i="11" s="1"/>
  <c r="Y1422" i="11"/>
  <c r="AI1422" i="11"/>
  <c r="M1423" i="11"/>
  <c r="AP1423" i="11"/>
  <c r="Q1423" i="11" s="1"/>
  <c r="Y1423" i="11"/>
  <c r="AI1423" i="11"/>
  <c r="M1424" i="11"/>
  <c r="AP1424" i="11"/>
  <c r="Q1424" i="11" s="1"/>
  <c r="Y1424" i="11"/>
  <c r="AI1424" i="11"/>
  <c r="M1425" i="11"/>
  <c r="AP1425" i="11"/>
  <c r="Q1425" i="11" s="1"/>
  <c r="Y1425" i="11"/>
  <c r="AI1425" i="11"/>
  <c r="M1426" i="11"/>
  <c r="AP1426" i="11"/>
  <c r="Q1426" i="11" s="1"/>
  <c r="Y1426" i="11"/>
  <c r="AI1426" i="11"/>
  <c r="M1427" i="11"/>
  <c r="AP1427" i="11"/>
  <c r="Q1427" i="11" s="1"/>
  <c r="Y1427" i="11"/>
  <c r="AI1427" i="11"/>
  <c r="M1428" i="11"/>
  <c r="AP1428" i="11"/>
  <c r="Q1428" i="11" s="1"/>
  <c r="Y1428" i="11"/>
  <c r="AI1428" i="11"/>
  <c r="M1429" i="11"/>
  <c r="AP1429" i="11"/>
  <c r="Q1429" i="11" s="1"/>
  <c r="Y1429" i="11"/>
  <c r="AI1429" i="11"/>
  <c r="M1430" i="11"/>
  <c r="AP1430" i="11"/>
  <c r="Q1430" i="11" s="1"/>
  <c r="Y1430" i="11"/>
  <c r="AI1430" i="11"/>
  <c r="M1431" i="11"/>
  <c r="AP1431" i="11"/>
  <c r="Q1431" i="11" s="1"/>
  <c r="Y1431" i="11"/>
  <c r="AI1431" i="11"/>
  <c r="M1432" i="11"/>
  <c r="AP1432" i="11"/>
  <c r="Q1432" i="11" s="1"/>
  <c r="Y1432" i="11"/>
  <c r="AI1432" i="11"/>
  <c r="M1433" i="11"/>
  <c r="AP1433" i="11"/>
  <c r="Q1433" i="11" s="1"/>
  <c r="Y1433" i="11"/>
  <c r="AI1433" i="11"/>
  <c r="M1434" i="11"/>
  <c r="AP1434" i="11"/>
  <c r="Q1434" i="11" s="1"/>
  <c r="Y1434" i="11"/>
  <c r="AI1434" i="11"/>
  <c r="M1435" i="11"/>
  <c r="AP1435" i="11"/>
  <c r="Q1435" i="11" s="1"/>
  <c r="Y1435" i="11"/>
  <c r="AI1435" i="11"/>
  <c r="M1436" i="11"/>
  <c r="AP1436" i="11"/>
  <c r="Q1436" i="11" s="1"/>
  <c r="Y1436" i="11"/>
  <c r="AI1436" i="11"/>
  <c r="M1437" i="11"/>
  <c r="AP1437" i="11"/>
  <c r="Q1437" i="11" s="1"/>
  <c r="Y1437" i="11"/>
  <c r="AI1437" i="11"/>
  <c r="M1438" i="11"/>
  <c r="AP1438" i="11"/>
  <c r="Q1438" i="11" s="1"/>
  <c r="Y1438" i="11"/>
  <c r="AI1438" i="11"/>
  <c r="M1439" i="11"/>
  <c r="AP1439" i="11"/>
  <c r="Q1439" i="11" s="1"/>
  <c r="Y1439" i="11"/>
  <c r="AI1439" i="11"/>
  <c r="M1440" i="11"/>
  <c r="AP1440" i="11"/>
  <c r="Q1440" i="11" s="1"/>
  <c r="Y1440" i="11"/>
  <c r="AI1440" i="11"/>
  <c r="M1441" i="11"/>
  <c r="AP1441" i="11"/>
  <c r="Q1441" i="11" s="1"/>
  <c r="Y1441" i="11"/>
  <c r="AI1441" i="11"/>
  <c r="M1442" i="11"/>
  <c r="AP1442" i="11"/>
  <c r="Q1442" i="11" s="1"/>
  <c r="Y1442" i="11"/>
  <c r="AI1442" i="11"/>
  <c r="M1443" i="11"/>
  <c r="AP1443" i="11"/>
  <c r="Q1443" i="11" s="1"/>
  <c r="Y1443" i="11"/>
  <c r="AI1443" i="11"/>
  <c r="M1444" i="11"/>
  <c r="AP1444" i="11"/>
  <c r="Q1444" i="11" s="1"/>
  <c r="Y1444" i="11"/>
  <c r="AI1444" i="11"/>
  <c r="M1445" i="11"/>
  <c r="AP1445" i="11"/>
  <c r="Q1445" i="11" s="1"/>
  <c r="Y1445" i="11"/>
  <c r="AI1445" i="11"/>
  <c r="M1446" i="11"/>
  <c r="AP1446" i="11"/>
  <c r="Q1446" i="11" s="1"/>
  <c r="Y1446" i="11"/>
  <c r="AI1446" i="11"/>
  <c r="M1447" i="11"/>
  <c r="AP1447" i="11"/>
  <c r="Q1447" i="11" s="1"/>
  <c r="Y1447" i="11"/>
  <c r="AI1447" i="11"/>
  <c r="M1448" i="11"/>
  <c r="AP1448" i="11"/>
  <c r="Q1448" i="11" s="1"/>
  <c r="Y1448" i="11"/>
  <c r="AI1448" i="11"/>
  <c r="M1449" i="11"/>
  <c r="AP1449" i="11"/>
  <c r="Q1449" i="11" s="1"/>
  <c r="Y1449" i="11"/>
  <c r="AI1449" i="11"/>
  <c r="M1450" i="11"/>
  <c r="AP1450" i="11"/>
  <c r="Q1450" i="11" s="1"/>
  <c r="Y1450" i="11"/>
  <c r="AI1450" i="11"/>
  <c r="M1451" i="11"/>
  <c r="AP1451" i="11"/>
  <c r="Q1451" i="11" s="1"/>
  <c r="Y1451" i="11"/>
  <c r="AI1451" i="11"/>
  <c r="M1452" i="11"/>
  <c r="AP1452" i="11"/>
  <c r="Q1452" i="11" s="1"/>
  <c r="Y1452" i="11"/>
  <c r="AI1452" i="11"/>
  <c r="M1453" i="11"/>
  <c r="AP1453" i="11"/>
  <c r="Q1453" i="11" s="1"/>
  <c r="Y1453" i="11"/>
  <c r="AI1453" i="11"/>
  <c r="M1454" i="11"/>
  <c r="AP1454" i="11"/>
  <c r="Q1454" i="11" s="1"/>
  <c r="Y1454" i="11"/>
  <c r="AI1454" i="11"/>
  <c r="M1455" i="11"/>
  <c r="AP1455" i="11"/>
  <c r="Q1455" i="11" s="1"/>
  <c r="Y1455" i="11"/>
  <c r="AI1455" i="11"/>
  <c r="M1456" i="11"/>
  <c r="AP1456" i="11"/>
  <c r="Q1456" i="11" s="1"/>
  <c r="Y1456" i="11"/>
  <c r="AI1456" i="11"/>
  <c r="M1457" i="11"/>
  <c r="AP1457" i="11"/>
  <c r="Q1457" i="11" s="1"/>
  <c r="Y1457" i="11"/>
  <c r="AI1457" i="11"/>
  <c r="M1458" i="11"/>
  <c r="AP1458" i="11"/>
  <c r="Q1458" i="11" s="1"/>
  <c r="Y1458" i="11"/>
  <c r="AI1458" i="11"/>
  <c r="M1459" i="11"/>
  <c r="AP1459" i="11"/>
  <c r="Q1459" i="11" s="1"/>
  <c r="Y1459" i="11"/>
  <c r="AI1459" i="11"/>
  <c r="M1460" i="11"/>
  <c r="AP1460" i="11"/>
  <c r="Q1460" i="11" s="1"/>
  <c r="Y1460" i="11"/>
  <c r="AI1460" i="11"/>
  <c r="M1461" i="11"/>
  <c r="AP1461" i="11"/>
  <c r="Q1461" i="11" s="1"/>
  <c r="Y1461" i="11"/>
  <c r="AI1461" i="11"/>
  <c r="M1462" i="11"/>
  <c r="AP1462" i="11"/>
  <c r="Q1462" i="11" s="1"/>
  <c r="Y1462" i="11"/>
  <c r="AI1462" i="11"/>
  <c r="M1463" i="11"/>
  <c r="AP1463" i="11"/>
  <c r="Q1463" i="11" s="1"/>
  <c r="Y1463" i="11"/>
  <c r="AI1463" i="11"/>
  <c r="M1464" i="11"/>
  <c r="AP1464" i="11"/>
  <c r="Q1464" i="11" s="1"/>
  <c r="Y1464" i="11"/>
  <c r="AI1464" i="11"/>
  <c r="M1465" i="11"/>
  <c r="AP1465" i="11"/>
  <c r="Q1465" i="11" s="1"/>
  <c r="Y1465" i="11"/>
  <c r="AI1465" i="11"/>
  <c r="M1466" i="11"/>
  <c r="AP1466" i="11"/>
  <c r="Q1466" i="11" s="1"/>
  <c r="Y1466" i="11"/>
  <c r="AI1466" i="11"/>
  <c r="M1467" i="11"/>
  <c r="AP1467" i="11"/>
  <c r="Q1467" i="11" s="1"/>
  <c r="Y1467" i="11"/>
  <c r="AI1467" i="11"/>
  <c r="M1468" i="11"/>
  <c r="AP1468" i="11"/>
  <c r="Q1468" i="11" s="1"/>
  <c r="Y1468" i="11"/>
  <c r="AI1468" i="11"/>
  <c r="M1469" i="11"/>
  <c r="AP1469" i="11"/>
  <c r="Q1469" i="11" s="1"/>
  <c r="Y1469" i="11"/>
  <c r="AI1469" i="11"/>
  <c r="M1470" i="11"/>
  <c r="AP1470" i="11"/>
  <c r="Q1470" i="11" s="1"/>
  <c r="Y1470" i="11"/>
  <c r="AI1470" i="11"/>
  <c r="M1471" i="11"/>
  <c r="AP1471" i="11"/>
  <c r="Q1471" i="11" s="1"/>
  <c r="Y1471" i="11"/>
  <c r="AI1471" i="11"/>
  <c r="M1472" i="11"/>
  <c r="AP1472" i="11"/>
  <c r="Q1472" i="11" s="1"/>
  <c r="Y1472" i="11"/>
  <c r="AI1472" i="11"/>
  <c r="M1473" i="11"/>
  <c r="AP1473" i="11"/>
  <c r="Q1473" i="11" s="1"/>
  <c r="Y1473" i="11"/>
  <c r="AI1473" i="11"/>
  <c r="M1474" i="11"/>
  <c r="AP1474" i="11"/>
  <c r="Q1474" i="11" s="1"/>
  <c r="Y1474" i="11"/>
  <c r="AI1474" i="11"/>
  <c r="M1475" i="11"/>
  <c r="AP1475" i="11"/>
  <c r="Q1475" i="11" s="1"/>
  <c r="Y1475" i="11"/>
  <c r="AI1475" i="11"/>
  <c r="M1476" i="11"/>
  <c r="AP1476" i="11"/>
  <c r="Q1476" i="11" s="1"/>
  <c r="Y1476" i="11"/>
  <c r="AI1476" i="11"/>
  <c r="M1477" i="11"/>
  <c r="AP1477" i="11"/>
  <c r="Q1477" i="11" s="1"/>
  <c r="Y1477" i="11"/>
  <c r="AI1477" i="11"/>
  <c r="M1478" i="11"/>
  <c r="AP1478" i="11"/>
  <c r="Q1478" i="11" s="1"/>
  <c r="Y1478" i="11"/>
  <c r="AI1478" i="11"/>
  <c r="M1479" i="11"/>
  <c r="AP1479" i="11"/>
  <c r="Q1479" i="11" s="1"/>
  <c r="Y1479" i="11"/>
  <c r="AI1479" i="11"/>
  <c r="M1480" i="11"/>
  <c r="AP1480" i="11"/>
  <c r="Q1480" i="11" s="1"/>
  <c r="Y1480" i="11"/>
  <c r="AI1480" i="11"/>
  <c r="M1481" i="11"/>
  <c r="AP1481" i="11"/>
  <c r="Q1481" i="11" s="1"/>
  <c r="Y1481" i="11"/>
  <c r="AI1481" i="11"/>
  <c r="M1482" i="11"/>
  <c r="AP1482" i="11"/>
  <c r="Q1482" i="11" s="1"/>
  <c r="Y1482" i="11"/>
  <c r="AI1482" i="11"/>
  <c r="M1483" i="11"/>
  <c r="AP1483" i="11"/>
  <c r="Q1483" i="11" s="1"/>
  <c r="Y1483" i="11"/>
  <c r="AI1483" i="11"/>
  <c r="M1484" i="11"/>
  <c r="AP1484" i="11"/>
  <c r="Q1484" i="11" s="1"/>
  <c r="Y1484" i="11"/>
  <c r="AI1484" i="11"/>
  <c r="M1485" i="11"/>
  <c r="AP1485" i="11"/>
  <c r="Q1485" i="11" s="1"/>
  <c r="Y1485" i="11"/>
  <c r="AI1485" i="11"/>
  <c r="M1486" i="11"/>
  <c r="AP1486" i="11"/>
  <c r="Q1486" i="11" s="1"/>
  <c r="Y1486" i="11"/>
  <c r="AI1486" i="11"/>
  <c r="M1487" i="11"/>
  <c r="AP1487" i="11"/>
  <c r="Q1487" i="11" s="1"/>
  <c r="Y1487" i="11"/>
  <c r="AI1487" i="11"/>
  <c r="M1488" i="11"/>
  <c r="AP1488" i="11"/>
  <c r="Q1488" i="11" s="1"/>
  <c r="Y1488" i="11"/>
  <c r="AI1488" i="11"/>
  <c r="M1489" i="11"/>
  <c r="AP1489" i="11"/>
  <c r="Q1489" i="11" s="1"/>
  <c r="Y1489" i="11"/>
  <c r="AI1489" i="11"/>
  <c r="M1490" i="11"/>
  <c r="AP1490" i="11"/>
  <c r="Q1490" i="11" s="1"/>
  <c r="Y1490" i="11"/>
  <c r="AI1490" i="11"/>
  <c r="M1491" i="11"/>
  <c r="AP1491" i="11"/>
  <c r="Q1491" i="11" s="1"/>
  <c r="Y1491" i="11"/>
  <c r="AI1491" i="11"/>
  <c r="M1492" i="11"/>
  <c r="AP1492" i="11"/>
  <c r="Q1492" i="11" s="1"/>
  <c r="Y1492" i="11"/>
  <c r="AI1492" i="11"/>
  <c r="M1493" i="11"/>
  <c r="AP1493" i="11"/>
  <c r="Q1493" i="11" s="1"/>
  <c r="Y1493" i="11"/>
  <c r="AI1493" i="11"/>
  <c r="M1494" i="11"/>
  <c r="AP1494" i="11"/>
  <c r="Q1494" i="11" s="1"/>
  <c r="Y1494" i="11"/>
  <c r="AI1494" i="11"/>
  <c r="M1495" i="11"/>
  <c r="AP1495" i="11"/>
  <c r="Q1495" i="11" s="1"/>
  <c r="Y1495" i="11"/>
  <c r="AI1495" i="11"/>
  <c r="M1496" i="11"/>
  <c r="AP1496" i="11"/>
  <c r="Q1496" i="11" s="1"/>
  <c r="Y1496" i="11"/>
  <c r="AI1496" i="11"/>
  <c r="M1497" i="11"/>
  <c r="AP1497" i="11"/>
  <c r="Q1497" i="11" s="1"/>
  <c r="Y1497" i="11"/>
  <c r="AI1497" i="11"/>
  <c r="M1498" i="11"/>
  <c r="AP1498" i="11"/>
  <c r="Q1498" i="11" s="1"/>
  <c r="Y1498" i="11"/>
  <c r="AI1498" i="11"/>
  <c r="M1499" i="11"/>
  <c r="AP1499" i="11"/>
  <c r="Q1499" i="11" s="1"/>
  <c r="Y1499" i="11"/>
  <c r="AI1499" i="11"/>
  <c r="M1500" i="11"/>
  <c r="AP1500" i="11"/>
  <c r="Q1500" i="11" s="1"/>
  <c r="Y1500" i="11"/>
  <c r="AI1500" i="11"/>
  <c r="M1501" i="11"/>
  <c r="AP1501" i="11"/>
  <c r="Q1501" i="11" s="1"/>
  <c r="Y1501" i="11"/>
  <c r="AI1501" i="11"/>
  <c r="M1502" i="11"/>
  <c r="AP1502" i="11"/>
  <c r="Q1502" i="11" s="1"/>
  <c r="Y1502" i="11"/>
  <c r="AI1502" i="11"/>
  <c r="M1503" i="11"/>
  <c r="AP1503" i="11"/>
  <c r="Q1503" i="11" s="1"/>
  <c r="Y1503" i="11"/>
  <c r="AI1503" i="11"/>
  <c r="M1504" i="11"/>
  <c r="AP1504" i="11"/>
  <c r="Q1504" i="11" s="1"/>
  <c r="Y1504" i="11"/>
  <c r="AI1504" i="11"/>
  <c r="M1505" i="11"/>
  <c r="AP1505" i="11"/>
  <c r="Q1505" i="11" s="1"/>
  <c r="Y1505" i="11"/>
  <c r="AI1505" i="11"/>
  <c r="M1506" i="11"/>
  <c r="AP1506" i="11"/>
  <c r="Q1506" i="11" s="1"/>
  <c r="Y1506" i="11"/>
  <c r="AI1506" i="11"/>
  <c r="M1507" i="11"/>
  <c r="AP1507" i="11"/>
  <c r="Q1507" i="11" s="1"/>
  <c r="Y1507" i="11"/>
  <c r="AI1507" i="11"/>
  <c r="M1508" i="11"/>
  <c r="AP1508" i="11"/>
  <c r="Q1508" i="11" s="1"/>
  <c r="Y1508" i="11"/>
  <c r="AI1508" i="11"/>
  <c r="M1509" i="11"/>
  <c r="AP1509" i="11"/>
  <c r="Q1509" i="11" s="1"/>
  <c r="Y1509" i="11"/>
  <c r="AI1509" i="11"/>
  <c r="M1510" i="11"/>
  <c r="AP1510" i="11"/>
  <c r="Q1510" i="11" s="1"/>
  <c r="Y1510" i="11"/>
  <c r="AI1510" i="11"/>
  <c r="M1511" i="11"/>
  <c r="AP1511" i="11"/>
  <c r="Q1511" i="11" s="1"/>
  <c r="Y1511" i="11"/>
  <c r="AI1511" i="11"/>
  <c r="M1512" i="11"/>
  <c r="AP1512" i="11"/>
  <c r="Q1512" i="11" s="1"/>
  <c r="Y1512" i="11"/>
  <c r="AI1512" i="11"/>
  <c r="M1513" i="11"/>
  <c r="AP1513" i="11"/>
  <c r="Q1513" i="11" s="1"/>
  <c r="Y1513" i="11"/>
  <c r="AI1513" i="11"/>
  <c r="M1514" i="11"/>
  <c r="AP1514" i="11"/>
  <c r="Q1514" i="11" s="1"/>
  <c r="Y1514" i="11"/>
  <c r="AI1514" i="11"/>
  <c r="M1515" i="11"/>
  <c r="AP1515" i="11"/>
  <c r="Q1515" i="11" s="1"/>
  <c r="Y1515" i="11"/>
  <c r="AI1515" i="11"/>
  <c r="M1516" i="11"/>
  <c r="AP1516" i="11"/>
  <c r="Q1516" i="11" s="1"/>
  <c r="Y1516" i="11"/>
  <c r="AI1516" i="11"/>
  <c r="M1517" i="11"/>
  <c r="AP1517" i="11"/>
  <c r="Q1517" i="11" s="1"/>
  <c r="Y1517" i="11"/>
  <c r="AI1517" i="11"/>
  <c r="M1518" i="11"/>
  <c r="AP1518" i="11"/>
  <c r="Q1518" i="11" s="1"/>
  <c r="Y1518" i="11"/>
  <c r="AI1518" i="11"/>
  <c r="M1519" i="11"/>
  <c r="AP1519" i="11"/>
  <c r="Q1519" i="11" s="1"/>
  <c r="Y1519" i="11"/>
  <c r="AI1519" i="11"/>
  <c r="M1520" i="11"/>
  <c r="AP1520" i="11"/>
  <c r="Q1520" i="11" s="1"/>
  <c r="Y1520" i="11"/>
  <c r="AI1520" i="11"/>
  <c r="M1521" i="11"/>
  <c r="AP1521" i="11"/>
  <c r="Q1521" i="11" s="1"/>
  <c r="Y1521" i="11"/>
  <c r="AI1521" i="11"/>
  <c r="M1522" i="11"/>
  <c r="AP1522" i="11"/>
  <c r="Q1522" i="11" s="1"/>
  <c r="Y1522" i="11"/>
  <c r="AI1522" i="11"/>
  <c r="M1523" i="11"/>
  <c r="AP1523" i="11"/>
  <c r="Q1523" i="11" s="1"/>
  <c r="Y1523" i="11"/>
  <c r="AI1523" i="11"/>
  <c r="M1524" i="11"/>
  <c r="AP1524" i="11"/>
  <c r="Q1524" i="11" s="1"/>
  <c r="Y1524" i="11"/>
  <c r="AI1524" i="11"/>
  <c r="M1525" i="11"/>
  <c r="AP1525" i="11"/>
  <c r="Q1525" i="11" s="1"/>
  <c r="Y1525" i="11"/>
  <c r="AI1525" i="11"/>
  <c r="M1526" i="11"/>
  <c r="AP1526" i="11"/>
  <c r="Q1526" i="11" s="1"/>
  <c r="Y1526" i="11"/>
  <c r="AI1526" i="11"/>
  <c r="M1527" i="11"/>
  <c r="AP1527" i="11"/>
  <c r="Q1527" i="11" s="1"/>
  <c r="Y1527" i="11"/>
  <c r="AI1527" i="11"/>
  <c r="M1528" i="11"/>
  <c r="AP1528" i="11"/>
  <c r="Q1528" i="11" s="1"/>
  <c r="Y1528" i="11"/>
  <c r="AI1528" i="11"/>
  <c r="M1529" i="11"/>
  <c r="AP1529" i="11"/>
  <c r="Q1529" i="11" s="1"/>
  <c r="Y1529" i="11"/>
  <c r="AI1529" i="11"/>
  <c r="M1530" i="11"/>
  <c r="AP1530" i="11"/>
  <c r="Q1530" i="11" s="1"/>
  <c r="Y1530" i="11"/>
  <c r="AI1530" i="11"/>
  <c r="M1531" i="11"/>
  <c r="AP1531" i="11"/>
  <c r="Q1531" i="11" s="1"/>
  <c r="Y1531" i="11"/>
  <c r="AI1531" i="11"/>
  <c r="M1532" i="11"/>
  <c r="AP1532" i="11"/>
  <c r="Q1532" i="11" s="1"/>
  <c r="Y1532" i="11"/>
  <c r="AI1532" i="11"/>
  <c r="M1533" i="11"/>
  <c r="AP1533" i="11"/>
  <c r="Q1533" i="11" s="1"/>
  <c r="Y1533" i="11"/>
  <c r="AI1533" i="11"/>
  <c r="M1534" i="11"/>
  <c r="AP1534" i="11"/>
  <c r="Q1534" i="11" s="1"/>
  <c r="Y1534" i="11"/>
  <c r="AI1534" i="11"/>
  <c r="M1535" i="11"/>
  <c r="AP1535" i="11"/>
  <c r="Q1535" i="11" s="1"/>
  <c r="Y1535" i="11"/>
  <c r="AI1535" i="11"/>
  <c r="M1536" i="11"/>
  <c r="AP1536" i="11"/>
  <c r="Q1536" i="11" s="1"/>
  <c r="Y1536" i="11"/>
  <c r="AI1536" i="11"/>
  <c r="M1537" i="11"/>
  <c r="AP1537" i="11"/>
  <c r="Q1537" i="11" s="1"/>
  <c r="Y1537" i="11"/>
  <c r="AI1537" i="11"/>
  <c r="M1538" i="11"/>
  <c r="AP1538" i="11"/>
  <c r="Q1538" i="11" s="1"/>
  <c r="Y1538" i="11"/>
  <c r="AI1538" i="11"/>
  <c r="M1539" i="11"/>
  <c r="AP1539" i="11"/>
  <c r="Q1539" i="11" s="1"/>
  <c r="Y1539" i="11"/>
  <c r="AI1539" i="11"/>
  <c r="M1540" i="11"/>
  <c r="AP1540" i="11"/>
  <c r="Q1540" i="11" s="1"/>
  <c r="Y1540" i="11"/>
  <c r="AI1540" i="11"/>
  <c r="M1541" i="11"/>
  <c r="AP1541" i="11"/>
  <c r="Q1541" i="11" s="1"/>
  <c r="Y1541" i="11"/>
  <c r="AI1541" i="11"/>
  <c r="M1542" i="11"/>
  <c r="AP1542" i="11"/>
  <c r="Q1542" i="11" s="1"/>
  <c r="Y1542" i="11"/>
  <c r="AI1542" i="11"/>
  <c r="M1543" i="11"/>
  <c r="AP1543" i="11"/>
  <c r="Q1543" i="11" s="1"/>
  <c r="Y1543" i="11"/>
  <c r="AI1543" i="11"/>
  <c r="M1544" i="11"/>
  <c r="AP1544" i="11"/>
  <c r="Q1544" i="11" s="1"/>
  <c r="Y1544" i="11"/>
  <c r="AI1544" i="11"/>
  <c r="M1545" i="11"/>
  <c r="AP1545" i="11"/>
  <c r="Q1545" i="11" s="1"/>
  <c r="Y1545" i="11"/>
  <c r="AI1545" i="11"/>
  <c r="M1546" i="11"/>
  <c r="AP1546" i="11"/>
  <c r="Q1546" i="11" s="1"/>
  <c r="Y1546" i="11"/>
  <c r="AI1546" i="11"/>
  <c r="M1547" i="11"/>
  <c r="AP1547" i="11"/>
  <c r="Q1547" i="11" s="1"/>
  <c r="Y1547" i="11"/>
  <c r="AI1547" i="11"/>
  <c r="M1548" i="11"/>
  <c r="AP1548" i="11"/>
  <c r="Q1548" i="11" s="1"/>
  <c r="Y1548" i="11"/>
  <c r="AI1548" i="11"/>
  <c r="M1549" i="11"/>
  <c r="AP1549" i="11"/>
  <c r="Q1549" i="11" s="1"/>
  <c r="Y1549" i="11"/>
  <c r="AI1549" i="11"/>
  <c r="M1550" i="11"/>
  <c r="AP1550" i="11"/>
  <c r="Q1550" i="11" s="1"/>
  <c r="Y1550" i="11"/>
  <c r="AI1550" i="11"/>
  <c r="M1551" i="11"/>
  <c r="AP1551" i="11"/>
  <c r="Q1551" i="11" s="1"/>
  <c r="Y1551" i="11"/>
  <c r="AI1551" i="11"/>
  <c r="M1552" i="11"/>
  <c r="AP1552" i="11"/>
  <c r="Q1552" i="11" s="1"/>
  <c r="Y1552" i="11"/>
  <c r="AI1552" i="11"/>
  <c r="M1553" i="11"/>
  <c r="AP1553" i="11"/>
  <c r="Q1553" i="11" s="1"/>
  <c r="Y1553" i="11"/>
  <c r="AI1553" i="11"/>
  <c r="M1554" i="11"/>
  <c r="AP1554" i="11"/>
  <c r="Q1554" i="11" s="1"/>
  <c r="Y1554" i="11"/>
  <c r="AI1554" i="11"/>
  <c r="M1555" i="11"/>
  <c r="AP1555" i="11"/>
  <c r="Q1555" i="11" s="1"/>
  <c r="Y1555" i="11"/>
  <c r="AI1555" i="11"/>
  <c r="M1556" i="11"/>
  <c r="AP1556" i="11"/>
  <c r="Q1556" i="11" s="1"/>
  <c r="Y1556" i="11"/>
  <c r="AI1556" i="11"/>
  <c r="M1557" i="11"/>
  <c r="AP1557" i="11"/>
  <c r="Q1557" i="11" s="1"/>
  <c r="Y1557" i="11"/>
  <c r="AI1557" i="11"/>
  <c r="M1558" i="11"/>
  <c r="AP1558" i="11"/>
  <c r="Q1558" i="11" s="1"/>
  <c r="Y1558" i="11"/>
  <c r="AI1558" i="11"/>
  <c r="M1559" i="11"/>
  <c r="AP1559" i="11"/>
  <c r="Q1559" i="11" s="1"/>
  <c r="Y1559" i="11"/>
  <c r="AI1559" i="11"/>
  <c r="M1560" i="11"/>
  <c r="AP1560" i="11"/>
  <c r="Q1560" i="11" s="1"/>
  <c r="Y1560" i="11"/>
  <c r="AI1560" i="11"/>
  <c r="M1561" i="11"/>
  <c r="AP1561" i="11"/>
  <c r="Q1561" i="11" s="1"/>
  <c r="Y1561" i="11"/>
  <c r="AI1561" i="11"/>
  <c r="M1562" i="11"/>
  <c r="AP1562" i="11"/>
  <c r="Q1562" i="11" s="1"/>
  <c r="Y1562" i="11"/>
  <c r="AI1562" i="11"/>
  <c r="M1563" i="11"/>
  <c r="AP1563" i="11"/>
  <c r="Q1563" i="11" s="1"/>
  <c r="Y1563" i="11"/>
  <c r="AI1563" i="11"/>
  <c r="M1564" i="11"/>
  <c r="AP1564" i="11"/>
  <c r="Q1564" i="11" s="1"/>
  <c r="Y1564" i="11"/>
  <c r="AI1564" i="11"/>
  <c r="M1565" i="11"/>
  <c r="AP1565" i="11"/>
  <c r="Q1565" i="11" s="1"/>
  <c r="Y1565" i="11"/>
  <c r="AI1565" i="11"/>
  <c r="M1566" i="11"/>
  <c r="AP1566" i="11"/>
  <c r="Q1566" i="11" s="1"/>
  <c r="Y1566" i="11"/>
  <c r="AI1566" i="11"/>
  <c r="M1567" i="11"/>
  <c r="AP1567" i="11"/>
  <c r="Q1567" i="11" s="1"/>
  <c r="Y1567" i="11"/>
  <c r="AI1567" i="11"/>
  <c r="M1568" i="11"/>
  <c r="AP1568" i="11"/>
  <c r="Q1568" i="11" s="1"/>
  <c r="Y1568" i="11"/>
  <c r="AI1568" i="11"/>
  <c r="M1569" i="11"/>
  <c r="AP1569" i="11"/>
  <c r="Q1569" i="11" s="1"/>
  <c r="Y1569" i="11"/>
  <c r="AI1569" i="11"/>
  <c r="M1570" i="11"/>
  <c r="AP1570" i="11"/>
  <c r="Q1570" i="11" s="1"/>
  <c r="Y1570" i="11"/>
  <c r="AI1570" i="11"/>
  <c r="M1571" i="11"/>
  <c r="AP1571" i="11"/>
  <c r="Q1571" i="11" s="1"/>
  <c r="Y1571" i="11"/>
  <c r="AI1571" i="11"/>
  <c r="M1572" i="11"/>
  <c r="AP1572" i="11"/>
  <c r="Q1572" i="11" s="1"/>
  <c r="Y1572" i="11"/>
  <c r="AI1572" i="11"/>
  <c r="M1573" i="11"/>
  <c r="AP1573" i="11"/>
  <c r="Q1573" i="11" s="1"/>
  <c r="Y1573" i="11"/>
  <c r="AI1573" i="11"/>
  <c r="M1574" i="11"/>
  <c r="AP1574" i="11"/>
  <c r="Q1574" i="11" s="1"/>
  <c r="Y1574" i="11"/>
  <c r="AI1574" i="11"/>
  <c r="M1575" i="11"/>
  <c r="AP1575" i="11"/>
  <c r="Q1575" i="11" s="1"/>
  <c r="Y1575" i="11"/>
  <c r="AI1575" i="11"/>
  <c r="M1576" i="11"/>
  <c r="AP1576" i="11"/>
  <c r="Q1576" i="11" s="1"/>
  <c r="Y1576" i="11"/>
  <c r="AI1576" i="11"/>
  <c r="M1577" i="11"/>
  <c r="AP1577" i="11"/>
  <c r="Q1577" i="11" s="1"/>
  <c r="Y1577" i="11"/>
  <c r="AI1577" i="11"/>
  <c r="M1578" i="11"/>
  <c r="AP1578" i="11"/>
  <c r="Q1578" i="11" s="1"/>
  <c r="Y1578" i="11"/>
  <c r="AI1578" i="11"/>
  <c r="M1579" i="11"/>
  <c r="AP1579" i="11"/>
  <c r="Q1579" i="11" s="1"/>
  <c r="Y1579" i="11"/>
  <c r="AI1579" i="11"/>
  <c r="M1580" i="11"/>
  <c r="AP1580" i="11"/>
  <c r="Q1580" i="11" s="1"/>
  <c r="Y1580" i="11"/>
  <c r="AI1580" i="11"/>
  <c r="M1581" i="11"/>
  <c r="AP1581" i="11"/>
  <c r="Q1581" i="11" s="1"/>
  <c r="Y1581" i="11"/>
  <c r="AI1581" i="11"/>
  <c r="M1582" i="11"/>
  <c r="AP1582" i="11"/>
  <c r="Q1582" i="11" s="1"/>
  <c r="Y1582" i="11"/>
  <c r="AI1582" i="11"/>
  <c r="M1583" i="11"/>
  <c r="AP1583" i="11"/>
  <c r="Q1583" i="11" s="1"/>
  <c r="Y1583" i="11"/>
  <c r="AI1583" i="11"/>
  <c r="M1584" i="11"/>
  <c r="AP1584" i="11"/>
  <c r="Q1584" i="11" s="1"/>
  <c r="Y1584" i="11"/>
  <c r="AI1584" i="11"/>
  <c r="M1585" i="11"/>
  <c r="AP1585" i="11"/>
  <c r="Q1585" i="11" s="1"/>
  <c r="Y1585" i="11"/>
  <c r="AI1585" i="11"/>
  <c r="M1586" i="11"/>
  <c r="AP1586" i="11"/>
  <c r="Q1586" i="11" s="1"/>
  <c r="Y1586" i="11"/>
  <c r="AI1586" i="11"/>
  <c r="M1587" i="11"/>
  <c r="AP1587" i="11"/>
  <c r="Q1587" i="11" s="1"/>
  <c r="Y1587" i="11"/>
  <c r="AI1587" i="11"/>
  <c r="M1588" i="11"/>
  <c r="AP1588" i="11"/>
  <c r="Q1588" i="11" s="1"/>
  <c r="Y1588" i="11"/>
  <c r="AI1588" i="11"/>
  <c r="M1589" i="11"/>
  <c r="AP1589" i="11"/>
  <c r="Q1589" i="11" s="1"/>
  <c r="Y1589" i="11"/>
  <c r="AI1589" i="11"/>
  <c r="M1590" i="11"/>
  <c r="AP1590" i="11"/>
  <c r="Q1590" i="11" s="1"/>
  <c r="Y1590" i="11"/>
  <c r="AI1590" i="11"/>
  <c r="M1591" i="11"/>
  <c r="AP1591" i="11"/>
  <c r="Q1591" i="11" s="1"/>
  <c r="Y1591" i="11"/>
  <c r="AI1591" i="11"/>
  <c r="M1592" i="11"/>
  <c r="AP1592" i="11"/>
  <c r="Q1592" i="11" s="1"/>
  <c r="Y1592" i="11"/>
  <c r="AI1592" i="11"/>
  <c r="M1593" i="11"/>
  <c r="AP1593" i="11"/>
  <c r="Q1593" i="11" s="1"/>
  <c r="Y1593" i="11"/>
  <c r="AI1593" i="11"/>
  <c r="M1594" i="11"/>
  <c r="AP1594" i="11"/>
  <c r="Q1594" i="11" s="1"/>
  <c r="Y1594" i="11"/>
  <c r="AI1594" i="11"/>
  <c r="M1595" i="11"/>
  <c r="AP1595" i="11"/>
  <c r="Q1595" i="11" s="1"/>
  <c r="Y1595" i="11"/>
  <c r="AI1595" i="11"/>
  <c r="M1596" i="11"/>
  <c r="AP1596" i="11"/>
  <c r="Q1596" i="11" s="1"/>
  <c r="Y1596" i="11"/>
  <c r="AI1596" i="11"/>
  <c r="M1597" i="11"/>
  <c r="AP1597" i="11"/>
  <c r="Q1597" i="11" s="1"/>
  <c r="Y1597" i="11"/>
  <c r="AI1597" i="11"/>
  <c r="M1598" i="11"/>
  <c r="AP1598" i="11"/>
  <c r="Q1598" i="11" s="1"/>
  <c r="Y1598" i="11"/>
  <c r="AI1598" i="11"/>
  <c r="M1599" i="11"/>
  <c r="AP1599" i="11"/>
  <c r="Q1599" i="11" s="1"/>
  <c r="Y1599" i="11"/>
  <c r="AI1599" i="11"/>
  <c r="M1600" i="11"/>
  <c r="AP1600" i="11"/>
  <c r="Q1600" i="11" s="1"/>
  <c r="Y1600" i="11"/>
  <c r="AI1600" i="11"/>
  <c r="M1601" i="11"/>
  <c r="AP1601" i="11"/>
  <c r="Q1601" i="11" s="1"/>
  <c r="Y1601" i="11"/>
  <c r="AI1601" i="11"/>
  <c r="M1602" i="11"/>
  <c r="AP1602" i="11"/>
  <c r="Q1602" i="11" s="1"/>
  <c r="Y1602" i="11"/>
  <c r="AI1602" i="11"/>
  <c r="M1603" i="11"/>
  <c r="AP1603" i="11"/>
  <c r="Q1603" i="11" s="1"/>
  <c r="Y1603" i="11"/>
  <c r="AI1603" i="11"/>
  <c r="M1604" i="11"/>
  <c r="AP1604" i="11"/>
  <c r="Q1604" i="11" s="1"/>
  <c r="Y1604" i="11"/>
  <c r="AI1604" i="11"/>
  <c r="M1605" i="11"/>
  <c r="AP1605" i="11"/>
  <c r="Q1605" i="11" s="1"/>
  <c r="Y1605" i="11"/>
  <c r="AI1605" i="11"/>
  <c r="M1606" i="11"/>
  <c r="AP1606" i="11"/>
  <c r="Q1606" i="11" s="1"/>
  <c r="Y1606" i="11"/>
  <c r="AI1606" i="11"/>
  <c r="M1607" i="11"/>
  <c r="AP1607" i="11"/>
  <c r="Q1607" i="11" s="1"/>
  <c r="Y1607" i="11"/>
  <c r="AI1607" i="11"/>
  <c r="M1608" i="11"/>
  <c r="AP1608" i="11"/>
  <c r="Q1608" i="11" s="1"/>
  <c r="Y1608" i="11"/>
  <c r="AI1608" i="11"/>
  <c r="M1609" i="11"/>
  <c r="AP1609" i="11"/>
  <c r="Q1609" i="11" s="1"/>
  <c r="Y1609" i="11"/>
  <c r="AI1609" i="11"/>
  <c r="M1610" i="11"/>
  <c r="AP1610" i="11"/>
  <c r="Q1610" i="11" s="1"/>
  <c r="Y1610" i="11"/>
  <c r="AI1610" i="11"/>
  <c r="M1611" i="11"/>
  <c r="AP1611" i="11"/>
  <c r="Q1611" i="11" s="1"/>
  <c r="Y1611" i="11"/>
  <c r="AI1611" i="11"/>
  <c r="M1612" i="11"/>
  <c r="AP1612" i="11"/>
  <c r="Q1612" i="11" s="1"/>
  <c r="Y1612" i="11"/>
  <c r="AI1612" i="11"/>
  <c r="M1613" i="11"/>
  <c r="AP1613" i="11"/>
  <c r="Q1613" i="11" s="1"/>
  <c r="Y1613" i="11"/>
  <c r="AI1613" i="11"/>
  <c r="M1614" i="11"/>
  <c r="AP1614" i="11"/>
  <c r="Q1614" i="11" s="1"/>
  <c r="Y1614" i="11"/>
  <c r="AI1614" i="11"/>
  <c r="M1615" i="11"/>
  <c r="AP1615" i="11"/>
  <c r="Q1615" i="11" s="1"/>
  <c r="Y1615" i="11"/>
  <c r="AI1615" i="11"/>
  <c r="M1616" i="11"/>
  <c r="AP1616" i="11"/>
  <c r="Q1616" i="11" s="1"/>
  <c r="Y1616" i="11"/>
  <c r="AI1616" i="11"/>
  <c r="M1617" i="11"/>
  <c r="AP1617" i="11"/>
  <c r="Q1617" i="11" s="1"/>
  <c r="Y1617" i="11"/>
  <c r="AI1617" i="11"/>
  <c r="M1618" i="11"/>
  <c r="AP1618" i="11"/>
  <c r="Q1618" i="11" s="1"/>
  <c r="Y1618" i="11"/>
  <c r="AI1618" i="11"/>
  <c r="M1619" i="11"/>
  <c r="AP1619" i="11"/>
  <c r="Q1619" i="11" s="1"/>
  <c r="Y1619" i="11"/>
  <c r="AI1619" i="11"/>
  <c r="M1620" i="11"/>
  <c r="AP1620" i="11"/>
  <c r="Q1620" i="11" s="1"/>
  <c r="Y1620" i="11"/>
  <c r="AI1620" i="11"/>
  <c r="M1621" i="11"/>
  <c r="AP1621" i="11"/>
  <c r="Q1621" i="11" s="1"/>
  <c r="Y1621" i="11"/>
  <c r="AI1621" i="11"/>
  <c r="M1622" i="11"/>
  <c r="AP1622" i="11"/>
  <c r="Q1622" i="11" s="1"/>
  <c r="Y1622" i="11"/>
  <c r="AI1622" i="11"/>
  <c r="M1623" i="11"/>
  <c r="AP1623" i="11"/>
  <c r="Q1623" i="11" s="1"/>
  <c r="Y1623" i="11"/>
  <c r="AI1623" i="11"/>
  <c r="M1624" i="11"/>
  <c r="AP1624" i="11"/>
  <c r="Q1624" i="11" s="1"/>
  <c r="Y1624" i="11"/>
  <c r="AI1624" i="11"/>
  <c r="M1625" i="11"/>
  <c r="AP1625" i="11"/>
  <c r="Q1625" i="11" s="1"/>
  <c r="Y1625" i="11"/>
  <c r="AI1625" i="11"/>
  <c r="M1626" i="11"/>
  <c r="AP1626" i="11"/>
  <c r="Q1626" i="11" s="1"/>
  <c r="Y1626" i="11"/>
  <c r="AI1626" i="11"/>
  <c r="M1627" i="11"/>
  <c r="AP1627" i="11"/>
  <c r="Q1627" i="11" s="1"/>
  <c r="Y1627" i="11"/>
  <c r="AI1627" i="11"/>
  <c r="M1628" i="11"/>
  <c r="AP1628" i="11"/>
  <c r="Q1628" i="11" s="1"/>
  <c r="Y1628" i="11"/>
  <c r="AI1628" i="11"/>
  <c r="M1629" i="11"/>
  <c r="AP1629" i="11"/>
  <c r="Q1629" i="11" s="1"/>
  <c r="Y1629" i="11"/>
  <c r="AI1629" i="11"/>
  <c r="M1630" i="11"/>
  <c r="AP1630" i="11"/>
  <c r="Q1630" i="11" s="1"/>
  <c r="Y1630" i="11"/>
  <c r="AI1630" i="11"/>
  <c r="M1631" i="11"/>
  <c r="AP1631" i="11"/>
  <c r="Q1631" i="11" s="1"/>
  <c r="Y1631" i="11"/>
  <c r="AI1631" i="11"/>
  <c r="M1632" i="11"/>
  <c r="AP1632" i="11"/>
  <c r="Q1632" i="11" s="1"/>
  <c r="Y1632" i="11"/>
  <c r="AI1632" i="11"/>
  <c r="M1633" i="11"/>
  <c r="AP1633" i="11"/>
  <c r="Q1633" i="11" s="1"/>
  <c r="Y1633" i="11"/>
  <c r="AI1633" i="11"/>
  <c r="M1634" i="11"/>
  <c r="AP1634" i="11"/>
  <c r="Q1634" i="11" s="1"/>
  <c r="Y1634" i="11"/>
  <c r="AI1634" i="11"/>
  <c r="M1635" i="11"/>
  <c r="AP1635" i="11"/>
  <c r="Q1635" i="11" s="1"/>
  <c r="Y1635" i="11"/>
  <c r="AI1635" i="11"/>
  <c r="M1636" i="11"/>
  <c r="AP1636" i="11"/>
  <c r="Q1636" i="11" s="1"/>
  <c r="Y1636" i="11"/>
  <c r="AI1636" i="11"/>
  <c r="M1637" i="11"/>
  <c r="AP1637" i="11"/>
  <c r="Q1637" i="11" s="1"/>
  <c r="Y1637" i="11"/>
  <c r="AI1637" i="11"/>
  <c r="M1638" i="11"/>
  <c r="AP1638" i="11"/>
  <c r="Q1638" i="11" s="1"/>
  <c r="Y1638" i="11"/>
  <c r="AI1638" i="11"/>
  <c r="M1639" i="11"/>
  <c r="AP1639" i="11"/>
  <c r="Q1639" i="11" s="1"/>
  <c r="Y1639" i="11"/>
  <c r="AI1639" i="11"/>
  <c r="M1640" i="11"/>
  <c r="AP1640" i="11"/>
  <c r="Q1640" i="11" s="1"/>
  <c r="Y1640" i="11"/>
  <c r="AI1640" i="11"/>
  <c r="M1641" i="11"/>
  <c r="AP1641" i="11"/>
  <c r="Q1641" i="11" s="1"/>
  <c r="Y1641" i="11"/>
  <c r="AI1641" i="11"/>
  <c r="M1642" i="11"/>
  <c r="AP1642" i="11"/>
  <c r="Q1642" i="11" s="1"/>
  <c r="Y1642" i="11"/>
  <c r="AI1642" i="11"/>
  <c r="M1643" i="11"/>
  <c r="AP1643" i="11"/>
  <c r="Q1643" i="11" s="1"/>
  <c r="Y1643" i="11"/>
  <c r="AI1643" i="11"/>
  <c r="M1644" i="11"/>
  <c r="AP1644" i="11"/>
  <c r="Q1644" i="11" s="1"/>
  <c r="Y1644" i="11"/>
  <c r="AI1644" i="11"/>
  <c r="M1645" i="11"/>
  <c r="AP1645" i="11"/>
  <c r="Q1645" i="11" s="1"/>
  <c r="Y1645" i="11"/>
  <c r="AI1645" i="11"/>
  <c r="M1646" i="11"/>
  <c r="AP1646" i="11"/>
  <c r="Q1646" i="11" s="1"/>
  <c r="Y1646" i="11"/>
  <c r="AI1646" i="11"/>
  <c r="M1647" i="11"/>
  <c r="AP1647" i="11"/>
  <c r="Q1647" i="11" s="1"/>
  <c r="Y1647" i="11"/>
  <c r="AI1647" i="11"/>
  <c r="M1648" i="11"/>
  <c r="AP1648" i="11"/>
  <c r="Q1648" i="11" s="1"/>
  <c r="Y1648" i="11"/>
  <c r="AI1648" i="11"/>
  <c r="M1649" i="11"/>
  <c r="AP1649" i="11"/>
  <c r="Q1649" i="11" s="1"/>
  <c r="Y1649" i="11"/>
  <c r="AI1649" i="11"/>
  <c r="M1650" i="11"/>
  <c r="AP1650" i="11"/>
  <c r="Q1650" i="11" s="1"/>
  <c r="Y1650" i="11"/>
  <c r="AI1650" i="11"/>
  <c r="M1651" i="11"/>
  <c r="AP1651" i="11"/>
  <c r="Q1651" i="11" s="1"/>
  <c r="Y1651" i="11"/>
  <c r="AI1651" i="11"/>
  <c r="M1652" i="11"/>
  <c r="AP1652" i="11"/>
  <c r="Q1652" i="11" s="1"/>
  <c r="Y1652" i="11"/>
  <c r="AI1652" i="11"/>
  <c r="M1653" i="11"/>
  <c r="AP1653" i="11"/>
  <c r="Q1653" i="11" s="1"/>
  <c r="Y1653" i="11"/>
  <c r="AI1653" i="11"/>
  <c r="M1654" i="11"/>
  <c r="AP1654" i="11"/>
  <c r="Q1654" i="11" s="1"/>
  <c r="Y1654" i="11"/>
  <c r="AI1654" i="11"/>
  <c r="M1655" i="11"/>
  <c r="AP1655" i="11"/>
  <c r="Q1655" i="11" s="1"/>
  <c r="Y1655" i="11"/>
  <c r="AI1655" i="11"/>
  <c r="M1656" i="11"/>
  <c r="AP1656" i="11"/>
  <c r="Q1656" i="11" s="1"/>
  <c r="Y1656" i="11"/>
  <c r="AI1656" i="11"/>
  <c r="M1657" i="11"/>
  <c r="AP1657" i="11"/>
  <c r="Q1657" i="11" s="1"/>
  <c r="Y1657" i="11"/>
  <c r="AI1657" i="11"/>
  <c r="M1658" i="11"/>
  <c r="AP1658" i="11"/>
  <c r="Q1658" i="11" s="1"/>
  <c r="Y1658" i="11"/>
  <c r="AI1658" i="11"/>
  <c r="M1659" i="11"/>
  <c r="AP1659" i="11"/>
  <c r="Q1659" i="11" s="1"/>
  <c r="Y1659" i="11"/>
  <c r="AI1659" i="11"/>
  <c r="M1660" i="11"/>
  <c r="AP1660" i="11"/>
  <c r="Q1660" i="11" s="1"/>
  <c r="Y1660" i="11"/>
  <c r="AI1660" i="11"/>
  <c r="M1661" i="11"/>
  <c r="AP1661" i="11"/>
  <c r="Q1661" i="11" s="1"/>
  <c r="Y1661" i="11"/>
  <c r="AI1661" i="11"/>
  <c r="M1662" i="11"/>
  <c r="AP1662" i="11"/>
  <c r="Q1662" i="11" s="1"/>
  <c r="Y1662" i="11"/>
  <c r="AI1662" i="11"/>
  <c r="M1663" i="11"/>
  <c r="AP1663" i="11"/>
  <c r="Q1663" i="11" s="1"/>
  <c r="Y1663" i="11"/>
  <c r="AI1663" i="11"/>
  <c r="M1664" i="11"/>
  <c r="AP1664" i="11"/>
  <c r="Q1664" i="11" s="1"/>
  <c r="Y1664" i="11"/>
  <c r="AI1664" i="11"/>
  <c r="M1665" i="11"/>
  <c r="AP1665" i="11"/>
  <c r="Q1665" i="11" s="1"/>
  <c r="Y1665" i="11"/>
  <c r="AI1665" i="11"/>
  <c r="M1666" i="11"/>
  <c r="AP1666" i="11"/>
  <c r="Q1666" i="11" s="1"/>
  <c r="Y1666" i="11"/>
  <c r="AI1666" i="11"/>
  <c r="M1667" i="11"/>
  <c r="AP1667" i="11"/>
  <c r="Q1667" i="11" s="1"/>
  <c r="Y1667" i="11"/>
  <c r="AI1667" i="11"/>
  <c r="M1668" i="11"/>
  <c r="AP1668" i="11"/>
  <c r="Q1668" i="11" s="1"/>
  <c r="Y1668" i="11"/>
  <c r="AI1668" i="11"/>
  <c r="M1669" i="11"/>
  <c r="AP1669" i="11"/>
  <c r="Q1669" i="11" s="1"/>
  <c r="Y1669" i="11"/>
  <c r="AI1669" i="11"/>
  <c r="M1670" i="11"/>
  <c r="AP1670" i="11"/>
  <c r="Q1670" i="11" s="1"/>
  <c r="Y1670" i="11"/>
  <c r="AI1670" i="11"/>
  <c r="M1671" i="11"/>
  <c r="AP1671" i="11"/>
  <c r="Q1671" i="11" s="1"/>
  <c r="Y1671" i="11"/>
  <c r="AI1671" i="11"/>
  <c r="M1672" i="11"/>
  <c r="AP1672" i="11"/>
  <c r="Q1672" i="11" s="1"/>
  <c r="Y1672" i="11"/>
  <c r="AI1672" i="11"/>
  <c r="M1673" i="11"/>
  <c r="AP1673" i="11"/>
  <c r="Q1673" i="11" s="1"/>
  <c r="Y1673" i="11"/>
  <c r="AI1673" i="11"/>
  <c r="M1674" i="11"/>
  <c r="AP1674" i="11"/>
  <c r="Q1674" i="11" s="1"/>
  <c r="Y1674" i="11"/>
  <c r="AI1674" i="11"/>
  <c r="M1675" i="11"/>
  <c r="AP1675" i="11"/>
  <c r="Q1675" i="11" s="1"/>
  <c r="Y1675" i="11"/>
  <c r="AI1675" i="11"/>
  <c r="M1676" i="11"/>
  <c r="AP1676" i="11"/>
  <c r="Q1676" i="11" s="1"/>
  <c r="Y1676" i="11"/>
  <c r="AI1676" i="11"/>
  <c r="M1677" i="11"/>
  <c r="AP1677" i="11"/>
  <c r="Q1677" i="11" s="1"/>
  <c r="Y1677" i="11"/>
  <c r="AI1677" i="11"/>
  <c r="M1678" i="11"/>
  <c r="AP1678" i="11"/>
  <c r="Q1678" i="11" s="1"/>
  <c r="Y1678" i="11"/>
  <c r="AI1678" i="11"/>
  <c r="M1679" i="11"/>
  <c r="AP1679" i="11"/>
  <c r="Q1679" i="11" s="1"/>
  <c r="Y1679" i="11"/>
  <c r="AI1679" i="11"/>
  <c r="M1680" i="11"/>
  <c r="AP1680" i="11"/>
  <c r="Q1680" i="11" s="1"/>
  <c r="Y1680" i="11"/>
  <c r="AI1680" i="11"/>
  <c r="M1681" i="11"/>
  <c r="AP1681" i="11"/>
  <c r="Q1681" i="11" s="1"/>
  <c r="Y1681" i="11"/>
  <c r="AI1681" i="11"/>
  <c r="M1682" i="11"/>
  <c r="AP1682" i="11"/>
  <c r="Q1682" i="11" s="1"/>
  <c r="Y1682" i="11"/>
  <c r="AI1682" i="11"/>
  <c r="M1683" i="11"/>
  <c r="AP1683" i="11"/>
  <c r="Q1683" i="11" s="1"/>
  <c r="Y1683" i="11"/>
  <c r="AI1683" i="11"/>
  <c r="M1684" i="11"/>
  <c r="AP1684" i="11"/>
  <c r="Q1684" i="11" s="1"/>
  <c r="Y1684" i="11"/>
  <c r="AI1684" i="11"/>
  <c r="M1685" i="11"/>
  <c r="AP1685" i="11"/>
  <c r="Q1685" i="11" s="1"/>
  <c r="Y1685" i="11"/>
  <c r="AI1685" i="11"/>
  <c r="M1686" i="11"/>
  <c r="AP1686" i="11"/>
  <c r="Q1686" i="11" s="1"/>
  <c r="Y1686" i="11"/>
  <c r="AI1686" i="11"/>
  <c r="M1687" i="11"/>
  <c r="AP1687" i="11"/>
  <c r="Q1687" i="11" s="1"/>
  <c r="Y1687" i="11"/>
  <c r="AI1687" i="11"/>
  <c r="M1688" i="11"/>
  <c r="AP1688" i="11"/>
  <c r="Q1688" i="11" s="1"/>
  <c r="Y1688" i="11"/>
  <c r="AI1688" i="11"/>
  <c r="M1689" i="11"/>
  <c r="AP1689" i="11"/>
  <c r="Q1689" i="11" s="1"/>
  <c r="Y1689" i="11"/>
  <c r="AI1689" i="11"/>
  <c r="M1690" i="11"/>
  <c r="AP1690" i="11"/>
  <c r="Q1690" i="11" s="1"/>
  <c r="Y1690" i="11"/>
  <c r="AI1690" i="11"/>
  <c r="M1691" i="11"/>
  <c r="AP1691" i="11"/>
  <c r="Q1691" i="11" s="1"/>
  <c r="Y1691" i="11"/>
  <c r="AI1691" i="11"/>
  <c r="M1692" i="11"/>
  <c r="AP1692" i="11"/>
  <c r="Q1692" i="11" s="1"/>
  <c r="Y1692" i="11"/>
  <c r="AI1692" i="11"/>
  <c r="M1693" i="11"/>
  <c r="AP1693" i="11"/>
  <c r="Q1693" i="11" s="1"/>
  <c r="Y1693" i="11"/>
  <c r="AI1693" i="11"/>
  <c r="M1694" i="11"/>
  <c r="AP1694" i="11"/>
  <c r="Q1694" i="11" s="1"/>
  <c r="Y1694" i="11"/>
  <c r="AI1694" i="11"/>
  <c r="M1695" i="11"/>
  <c r="AP1695" i="11"/>
  <c r="Q1695" i="11" s="1"/>
  <c r="Y1695" i="11"/>
  <c r="AI1695" i="11"/>
  <c r="M1696" i="11"/>
  <c r="AP1696" i="11"/>
  <c r="Q1696" i="11" s="1"/>
  <c r="Y1696" i="11"/>
  <c r="AI1696" i="11"/>
  <c r="M1697" i="11"/>
  <c r="AP1697" i="11"/>
  <c r="Q1697" i="11" s="1"/>
  <c r="Y1697" i="11"/>
  <c r="AI1697" i="11"/>
  <c r="M1698" i="11"/>
  <c r="AP1698" i="11"/>
  <c r="Q1698" i="11" s="1"/>
  <c r="Y1698" i="11"/>
  <c r="AI1698" i="11"/>
  <c r="M1699" i="11"/>
  <c r="AP1699" i="11"/>
  <c r="Q1699" i="11" s="1"/>
  <c r="Y1699" i="11"/>
  <c r="AI1699" i="11"/>
  <c r="M1700" i="11"/>
  <c r="AP1700" i="11"/>
  <c r="Q1700" i="11" s="1"/>
  <c r="Y1700" i="11"/>
  <c r="AI1700" i="11"/>
  <c r="M1701" i="11"/>
  <c r="AP1701" i="11"/>
  <c r="Q1701" i="11" s="1"/>
  <c r="Y1701" i="11"/>
  <c r="AI1701" i="11"/>
  <c r="M1702" i="11"/>
  <c r="AP1702" i="11"/>
  <c r="Q1702" i="11" s="1"/>
  <c r="Y1702" i="11"/>
  <c r="AI1702" i="11"/>
  <c r="M1703" i="11"/>
  <c r="AP1703" i="11"/>
  <c r="Q1703" i="11" s="1"/>
  <c r="Y1703" i="11"/>
  <c r="AI1703" i="11"/>
  <c r="M1704" i="11"/>
  <c r="AP1704" i="11"/>
  <c r="Q1704" i="11" s="1"/>
  <c r="Y1704" i="11"/>
  <c r="AI1704" i="11"/>
  <c r="M1705" i="11"/>
  <c r="AP1705" i="11"/>
  <c r="Q1705" i="11" s="1"/>
  <c r="Y1705" i="11"/>
  <c r="AI1705" i="11"/>
  <c r="M1706" i="11"/>
  <c r="AP1706" i="11"/>
  <c r="Q1706" i="11" s="1"/>
  <c r="Y1706" i="11"/>
  <c r="AI1706" i="11"/>
  <c r="M1707" i="11"/>
  <c r="AP1707" i="11"/>
  <c r="Q1707" i="11" s="1"/>
  <c r="Y1707" i="11"/>
  <c r="AI1707" i="11"/>
  <c r="M1708" i="11"/>
  <c r="AP1708" i="11"/>
  <c r="Q1708" i="11" s="1"/>
  <c r="Y1708" i="11"/>
  <c r="AI1708" i="11"/>
  <c r="M1709" i="11"/>
  <c r="AP1709" i="11"/>
  <c r="Q1709" i="11" s="1"/>
  <c r="Y1709" i="11"/>
  <c r="AI1709" i="11"/>
  <c r="M1710" i="11"/>
  <c r="AP1710" i="11"/>
  <c r="Q1710" i="11" s="1"/>
  <c r="Y1710" i="11"/>
  <c r="AI1710" i="11"/>
  <c r="M1711" i="11"/>
  <c r="AP1711" i="11"/>
  <c r="Q1711" i="11" s="1"/>
  <c r="Y1711" i="11"/>
  <c r="AI1711" i="11"/>
  <c r="M1712" i="11"/>
  <c r="AP1712" i="11"/>
  <c r="Q1712" i="11" s="1"/>
  <c r="Y1712" i="11"/>
  <c r="AI1712" i="11"/>
  <c r="M1713" i="11"/>
  <c r="AP1713" i="11"/>
  <c r="Q1713" i="11" s="1"/>
  <c r="Y1713" i="11"/>
  <c r="AI1713" i="11"/>
  <c r="M1714" i="11"/>
  <c r="AP1714" i="11"/>
  <c r="Q1714" i="11" s="1"/>
  <c r="Y1714" i="11"/>
  <c r="AI1714" i="11"/>
  <c r="M1715" i="11"/>
  <c r="AP1715" i="11"/>
  <c r="Q1715" i="11" s="1"/>
  <c r="Y1715" i="11"/>
  <c r="AI1715" i="11"/>
  <c r="M1716" i="11"/>
  <c r="AP1716" i="11"/>
  <c r="Q1716" i="11" s="1"/>
  <c r="Y1716" i="11"/>
  <c r="AI1716" i="11"/>
  <c r="M1717" i="11"/>
  <c r="AP1717" i="11"/>
  <c r="Q1717" i="11" s="1"/>
  <c r="Y1717" i="11"/>
  <c r="AI1717" i="11"/>
  <c r="M1718" i="11"/>
  <c r="AP1718" i="11"/>
  <c r="Q1718" i="11" s="1"/>
  <c r="Y1718" i="11"/>
  <c r="AI1718" i="11"/>
  <c r="M1719" i="11"/>
  <c r="AP1719" i="11"/>
  <c r="Q1719" i="11" s="1"/>
  <c r="Y1719" i="11"/>
  <c r="AI1719" i="11"/>
  <c r="M1720" i="11"/>
  <c r="AP1720" i="11"/>
  <c r="Q1720" i="11" s="1"/>
  <c r="Y1720" i="11"/>
  <c r="AI1720" i="11"/>
  <c r="M1721" i="11"/>
  <c r="AP1721" i="11"/>
  <c r="Q1721" i="11" s="1"/>
  <c r="Y1721" i="11"/>
  <c r="AI1721" i="11"/>
  <c r="M1722" i="11"/>
  <c r="AP1722" i="11"/>
  <c r="Q1722" i="11" s="1"/>
  <c r="Y1722" i="11"/>
  <c r="AI1722" i="11"/>
  <c r="M1723" i="11"/>
  <c r="AP1723" i="11"/>
  <c r="Q1723" i="11" s="1"/>
  <c r="Y1723" i="11"/>
  <c r="AI1723" i="11"/>
  <c r="M1724" i="11"/>
  <c r="AP1724" i="11"/>
  <c r="Q1724" i="11" s="1"/>
  <c r="Y1724" i="11"/>
  <c r="AI1724" i="11"/>
  <c r="M1725" i="11"/>
  <c r="AP1725" i="11"/>
  <c r="Q1725" i="11" s="1"/>
  <c r="Y1725" i="11"/>
  <c r="AI1725" i="11"/>
  <c r="M1726" i="11"/>
  <c r="AP1726" i="11"/>
  <c r="Q1726" i="11" s="1"/>
  <c r="Y1726" i="11"/>
  <c r="AI1726" i="11"/>
  <c r="M1727" i="11"/>
  <c r="AP1727" i="11"/>
  <c r="Q1727" i="11" s="1"/>
  <c r="Y1727" i="11"/>
  <c r="AI1727" i="11"/>
  <c r="M1728" i="11"/>
  <c r="AP1728" i="11"/>
  <c r="Q1728" i="11" s="1"/>
  <c r="Y1728" i="11"/>
  <c r="AI1728" i="11"/>
  <c r="M1729" i="11"/>
  <c r="AP1729" i="11"/>
  <c r="Q1729" i="11" s="1"/>
  <c r="Y1729" i="11"/>
  <c r="AI1729" i="11"/>
  <c r="M1730" i="11"/>
  <c r="AP1730" i="11"/>
  <c r="Q1730" i="11" s="1"/>
  <c r="Y1730" i="11"/>
  <c r="AI1730" i="11"/>
  <c r="M1731" i="11"/>
  <c r="AP1731" i="11"/>
  <c r="Q1731" i="11" s="1"/>
  <c r="Y1731" i="11"/>
  <c r="AI1731" i="11"/>
  <c r="M1732" i="11"/>
  <c r="AP1732" i="11"/>
  <c r="Q1732" i="11" s="1"/>
  <c r="Y1732" i="11"/>
  <c r="AI1732" i="11"/>
  <c r="M1733" i="11"/>
  <c r="AP1733" i="11"/>
  <c r="Q1733" i="11" s="1"/>
  <c r="Y1733" i="11"/>
  <c r="AI1733" i="11"/>
  <c r="M1734" i="11"/>
  <c r="AP1734" i="11"/>
  <c r="Q1734" i="11" s="1"/>
  <c r="Y1734" i="11"/>
  <c r="AI1734" i="11"/>
  <c r="M1735" i="11"/>
  <c r="AP1735" i="11"/>
  <c r="Q1735" i="11" s="1"/>
  <c r="Y1735" i="11"/>
  <c r="AI1735" i="11"/>
  <c r="M1736" i="11"/>
  <c r="AP1736" i="11"/>
  <c r="Q1736" i="11" s="1"/>
  <c r="Y1736" i="11"/>
  <c r="AI1736" i="11"/>
  <c r="M1737" i="11"/>
  <c r="AP1737" i="11"/>
  <c r="Q1737" i="11" s="1"/>
  <c r="Y1737" i="11"/>
  <c r="AI1737" i="11"/>
  <c r="M1738" i="11"/>
  <c r="AP1738" i="11"/>
  <c r="Q1738" i="11" s="1"/>
  <c r="Y1738" i="11"/>
  <c r="AI1738" i="11"/>
  <c r="M1739" i="11"/>
  <c r="AP1739" i="11"/>
  <c r="Q1739" i="11" s="1"/>
  <c r="Y1739" i="11"/>
  <c r="AI1739" i="11"/>
  <c r="M1740" i="11"/>
  <c r="AP1740" i="11"/>
  <c r="Q1740" i="11" s="1"/>
  <c r="Y1740" i="11"/>
  <c r="AI1740" i="11"/>
  <c r="M1741" i="11"/>
  <c r="AP1741" i="11"/>
  <c r="Q1741" i="11" s="1"/>
  <c r="Y1741" i="11"/>
  <c r="AI1741" i="11"/>
  <c r="M1742" i="11"/>
  <c r="AP1742" i="11"/>
  <c r="Q1742" i="11" s="1"/>
  <c r="Y1742" i="11"/>
  <c r="AI1742" i="11"/>
  <c r="M1743" i="11"/>
  <c r="AP1743" i="11"/>
  <c r="Q1743" i="11" s="1"/>
  <c r="Y1743" i="11"/>
  <c r="AI1743" i="11"/>
  <c r="M1744" i="11"/>
  <c r="AP1744" i="11"/>
  <c r="Q1744" i="11" s="1"/>
  <c r="Y1744" i="11"/>
  <c r="AI1744" i="11"/>
  <c r="M1745" i="11"/>
  <c r="AP1745" i="11"/>
  <c r="Q1745" i="11" s="1"/>
  <c r="Y1745" i="11"/>
  <c r="AI1745" i="11"/>
  <c r="M1746" i="11"/>
  <c r="AP1746" i="11"/>
  <c r="Q1746" i="11" s="1"/>
  <c r="Y1746" i="11"/>
  <c r="AI1746" i="11"/>
  <c r="M1747" i="11"/>
  <c r="AP1747" i="11"/>
  <c r="Q1747" i="11" s="1"/>
  <c r="Y1747" i="11"/>
  <c r="AI1747" i="11"/>
  <c r="M1748" i="11"/>
  <c r="AP1748" i="11"/>
  <c r="Q1748" i="11" s="1"/>
  <c r="Y1748" i="11"/>
  <c r="AI1748" i="11"/>
  <c r="M1749" i="11"/>
  <c r="AP1749" i="11"/>
  <c r="Q1749" i="11" s="1"/>
  <c r="Y1749" i="11"/>
  <c r="AI1749" i="11"/>
  <c r="M1750" i="11"/>
  <c r="AP1750" i="11"/>
  <c r="Q1750" i="11" s="1"/>
  <c r="Y1750" i="11"/>
  <c r="AI1750" i="11"/>
  <c r="M1751" i="11"/>
  <c r="AP1751" i="11"/>
  <c r="Q1751" i="11" s="1"/>
  <c r="Y1751" i="11"/>
  <c r="AI1751" i="11"/>
  <c r="M1752" i="11"/>
  <c r="AP1752" i="11"/>
  <c r="Q1752" i="11" s="1"/>
  <c r="Y1752" i="11"/>
  <c r="AI1752" i="11"/>
  <c r="M1753" i="11"/>
  <c r="AP1753" i="11"/>
  <c r="Q1753" i="11" s="1"/>
  <c r="Y1753" i="11"/>
  <c r="AI1753" i="11"/>
  <c r="M1754" i="11"/>
  <c r="AP1754" i="11"/>
  <c r="Q1754" i="11" s="1"/>
  <c r="Y1754" i="11"/>
  <c r="AI1754" i="11"/>
  <c r="M1755" i="11"/>
  <c r="AP1755" i="11"/>
  <c r="Q1755" i="11" s="1"/>
  <c r="Y1755" i="11"/>
  <c r="AI1755" i="11"/>
  <c r="M1756" i="11"/>
  <c r="AP1756" i="11"/>
  <c r="Q1756" i="11" s="1"/>
  <c r="Y1756" i="11"/>
  <c r="AI1756" i="11"/>
  <c r="M1757" i="11"/>
  <c r="AP1757" i="11"/>
  <c r="Q1757" i="11" s="1"/>
  <c r="Y1757" i="11"/>
  <c r="AI1757" i="11"/>
  <c r="M1758" i="11"/>
  <c r="AP1758" i="11"/>
  <c r="Q1758" i="11" s="1"/>
  <c r="Y1758" i="11"/>
  <c r="AI1758" i="11"/>
  <c r="M1759" i="11"/>
  <c r="AP1759" i="11"/>
  <c r="Q1759" i="11" s="1"/>
  <c r="Y1759" i="11"/>
  <c r="AI1759" i="11"/>
  <c r="M1760" i="11"/>
  <c r="AP1760" i="11"/>
  <c r="Q1760" i="11" s="1"/>
  <c r="Y1760" i="11"/>
  <c r="AI1760" i="11"/>
  <c r="M1761" i="11"/>
  <c r="AP1761" i="11"/>
  <c r="Q1761" i="11" s="1"/>
  <c r="Y1761" i="11"/>
  <c r="AI1761" i="11"/>
  <c r="M1762" i="11"/>
  <c r="AP1762" i="11"/>
  <c r="Q1762" i="11" s="1"/>
  <c r="Y1762" i="11"/>
  <c r="AI1762" i="11"/>
  <c r="M1763" i="11"/>
  <c r="AP1763" i="11"/>
  <c r="Q1763" i="11" s="1"/>
  <c r="Y1763" i="11"/>
  <c r="AI1763" i="11"/>
  <c r="M1764" i="11"/>
  <c r="AP1764" i="11"/>
  <c r="Q1764" i="11" s="1"/>
  <c r="Y1764" i="11"/>
  <c r="AI1764" i="11"/>
  <c r="M1765" i="11"/>
  <c r="AP1765" i="11"/>
  <c r="Q1765" i="11" s="1"/>
  <c r="Y1765" i="11"/>
  <c r="AI1765" i="11"/>
  <c r="M1766" i="11"/>
  <c r="AP1766" i="11"/>
  <c r="Q1766" i="11" s="1"/>
  <c r="Y1766" i="11"/>
  <c r="AI1766" i="11"/>
  <c r="M1767" i="11"/>
  <c r="AP1767" i="11"/>
  <c r="Q1767" i="11" s="1"/>
  <c r="Y1767" i="11"/>
  <c r="AI1767" i="11"/>
  <c r="M1768" i="11"/>
  <c r="AP1768" i="11"/>
  <c r="Q1768" i="11" s="1"/>
  <c r="Y1768" i="11"/>
  <c r="AI1768" i="11"/>
  <c r="M1769" i="11"/>
  <c r="AP1769" i="11"/>
  <c r="Q1769" i="11" s="1"/>
  <c r="Y1769" i="11"/>
  <c r="AI1769" i="11"/>
  <c r="M1770" i="11"/>
  <c r="AP1770" i="11"/>
  <c r="Q1770" i="11" s="1"/>
  <c r="Y1770" i="11"/>
  <c r="AI1770" i="11"/>
  <c r="M1771" i="11"/>
  <c r="AP1771" i="11"/>
  <c r="Q1771" i="11" s="1"/>
  <c r="Y1771" i="11"/>
  <c r="AI1771" i="11"/>
  <c r="M1772" i="11"/>
  <c r="AP1772" i="11"/>
  <c r="Q1772" i="11" s="1"/>
  <c r="Y1772" i="11"/>
  <c r="AI1772" i="11"/>
  <c r="M1773" i="11"/>
  <c r="AP1773" i="11"/>
  <c r="Q1773" i="11" s="1"/>
  <c r="Y1773" i="11"/>
  <c r="AI1773" i="11"/>
  <c r="M1774" i="11"/>
  <c r="AP1774" i="11"/>
  <c r="Q1774" i="11" s="1"/>
  <c r="Y1774" i="11"/>
  <c r="AI1774" i="11"/>
  <c r="M1775" i="11"/>
  <c r="AP1775" i="11"/>
  <c r="Q1775" i="11" s="1"/>
  <c r="Y1775" i="11"/>
  <c r="AI1775" i="11"/>
  <c r="M1776" i="11"/>
  <c r="AP1776" i="11"/>
  <c r="Q1776" i="11" s="1"/>
  <c r="Y1776" i="11"/>
  <c r="AI1776" i="11"/>
  <c r="M1777" i="11"/>
  <c r="AP1777" i="11"/>
  <c r="Q1777" i="11" s="1"/>
  <c r="Y1777" i="11"/>
  <c r="AI1777" i="11"/>
  <c r="M1778" i="11"/>
  <c r="AP1778" i="11"/>
  <c r="Q1778" i="11" s="1"/>
  <c r="Y1778" i="11"/>
  <c r="AI1778" i="11"/>
  <c r="M1779" i="11"/>
  <c r="AP1779" i="11"/>
  <c r="Q1779" i="11" s="1"/>
  <c r="Y1779" i="11"/>
  <c r="AI1779" i="11"/>
  <c r="M1780" i="11"/>
  <c r="AP1780" i="11"/>
  <c r="Q1780" i="11" s="1"/>
  <c r="Y1780" i="11"/>
  <c r="AI1780" i="11"/>
  <c r="M1781" i="11"/>
  <c r="AP1781" i="11"/>
  <c r="Q1781" i="11" s="1"/>
  <c r="Y1781" i="11"/>
  <c r="AI1781" i="11"/>
  <c r="M1782" i="11"/>
  <c r="AP1782" i="11"/>
  <c r="Q1782" i="11" s="1"/>
  <c r="Y1782" i="11"/>
  <c r="AI1782" i="11"/>
  <c r="M1783" i="11"/>
  <c r="AP1783" i="11"/>
  <c r="Q1783" i="11" s="1"/>
  <c r="Y1783" i="11"/>
  <c r="AI1783" i="11"/>
  <c r="M1784" i="11"/>
  <c r="AP1784" i="11"/>
  <c r="Q1784" i="11" s="1"/>
  <c r="Y1784" i="11"/>
  <c r="AI1784" i="11"/>
  <c r="M1785" i="11"/>
  <c r="AP1785" i="11"/>
  <c r="Q1785" i="11" s="1"/>
  <c r="Y1785" i="11"/>
  <c r="AI1785" i="11"/>
  <c r="M1786" i="11"/>
  <c r="AP1786" i="11"/>
  <c r="Q1786" i="11" s="1"/>
  <c r="Y1786" i="11"/>
  <c r="AI1786" i="11"/>
  <c r="M1787" i="11"/>
  <c r="AP1787" i="11"/>
  <c r="Q1787" i="11" s="1"/>
  <c r="Y1787" i="11"/>
  <c r="AI1787" i="11"/>
  <c r="M1788" i="11"/>
  <c r="AP1788" i="11"/>
  <c r="Q1788" i="11" s="1"/>
  <c r="Y1788" i="11"/>
  <c r="AI1788" i="11"/>
  <c r="M1789" i="11"/>
  <c r="AP1789" i="11"/>
  <c r="Q1789" i="11" s="1"/>
  <c r="Y1789" i="11"/>
  <c r="AI1789" i="11"/>
  <c r="M1790" i="11"/>
  <c r="AP1790" i="11"/>
  <c r="Q1790" i="11" s="1"/>
  <c r="Y1790" i="11"/>
  <c r="AI1790" i="11"/>
  <c r="M1791" i="11"/>
  <c r="AP1791" i="11"/>
  <c r="Q1791" i="11" s="1"/>
  <c r="Y1791" i="11"/>
  <c r="AI1791" i="11"/>
  <c r="M1792" i="11"/>
  <c r="AP1792" i="11"/>
  <c r="Q1792" i="11" s="1"/>
  <c r="Y1792" i="11"/>
  <c r="AI1792" i="11"/>
  <c r="M1793" i="11"/>
  <c r="AP1793" i="11"/>
  <c r="Q1793" i="11" s="1"/>
  <c r="Y1793" i="11"/>
  <c r="AI1793" i="11"/>
  <c r="M1794" i="11"/>
  <c r="AP1794" i="11"/>
  <c r="Q1794" i="11" s="1"/>
  <c r="Y1794" i="11"/>
  <c r="AI1794" i="11"/>
  <c r="M1795" i="11"/>
  <c r="AP1795" i="11"/>
  <c r="Q1795" i="11" s="1"/>
  <c r="Y1795" i="11"/>
  <c r="AI1795" i="11"/>
  <c r="M1796" i="11"/>
  <c r="AP1796" i="11"/>
  <c r="Q1796" i="11" s="1"/>
  <c r="Y1796" i="11"/>
  <c r="AI1796" i="11"/>
  <c r="M1797" i="11"/>
  <c r="AP1797" i="11"/>
  <c r="Q1797" i="11" s="1"/>
  <c r="Y1797" i="11"/>
  <c r="AI1797" i="11"/>
  <c r="M1798" i="11"/>
  <c r="AP1798" i="11"/>
  <c r="Q1798" i="11" s="1"/>
  <c r="Y1798" i="11"/>
  <c r="AI1798" i="11"/>
  <c r="M1799" i="11"/>
  <c r="AP1799" i="11"/>
  <c r="Q1799" i="11" s="1"/>
  <c r="Y1799" i="11"/>
  <c r="AI1799" i="11"/>
  <c r="M1800" i="11"/>
  <c r="AP1800" i="11"/>
  <c r="Q1800" i="11" s="1"/>
  <c r="Y1800" i="11"/>
  <c r="AI1800" i="11"/>
  <c r="M1801" i="11"/>
  <c r="AP1801" i="11"/>
  <c r="Q1801" i="11" s="1"/>
  <c r="Y1801" i="11"/>
  <c r="AI1801" i="11"/>
  <c r="M1802" i="11"/>
  <c r="AP1802" i="11"/>
  <c r="Q1802" i="11" s="1"/>
  <c r="Y1802" i="11"/>
  <c r="AI1802" i="11"/>
  <c r="M1803" i="11"/>
  <c r="AP1803" i="11"/>
  <c r="Q1803" i="11" s="1"/>
  <c r="Y1803" i="11"/>
  <c r="AI1803" i="11"/>
  <c r="M1804" i="11"/>
  <c r="AP1804" i="11"/>
  <c r="Q1804" i="11" s="1"/>
  <c r="Y1804" i="11"/>
  <c r="AI1804" i="11"/>
  <c r="M1805" i="11"/>
  <c r="AP1805" i="11"/>
  <c r="Q1805" i="11" s="1"/>
  <c r="Y1805" i="11"/>
  <c r="AI1805" i="11"/>
  <c r="M1806" i="11"/>
  <c r="AP1806" i="11"/>
  <c r="Q1806" i="11" s="1"/>
  <c r="Y1806" i="11"/>
  <c r="AI1806" i="11"/>
  <c r="M1807" i="11"/>
  <c r="AP1807" i="11"/>
  <c r="Q1807" i="11" s="1"/>
  <c r="Y1807" i="11"/>
  <c r="AI1807" i="11"/>
  <c r="M1808" i="11"/>
  <c r="AP1808" i="11"/>
  <c r="Q1808" i="11" s="1"/>
  <c r="Y1808" i="11"/>
  <c r="AI1808" i="11"/>
  <c r="M1809" i="11"/>
  <c r="AP1809" i="11"/>
  <c r="Q1809" i="11" s="1"/>
  <c r="Y1809" i="11"/>
  <c r="AI1809" i="11"/>
  <c r="M1810" i="11"/>
  <c r="AP1810" i="11"/>
  <c r="Q1810" i="11" s="1"/>
  <c r="Y1810" i="11"/>
  <c r="AI1810" i="11"/>
  <c r="M1811" i="11"/>
  <c r="AP1811" i="11"/>
  <c r="Q1811" i="11" s="1"/>
  <c r="Y1811" i="11"/>
  <c r="AI1811" i="11"/>
  <c r="M1812" i="11"/>
  <c r="AP1812" i="11"/>
  <c r="Q1812" i="11" s="1"/>
  <c r="Y1812" i="11"/>
  <c r="AI1812" i="11"/>
  <c r="M1813" i="11"/>
  <c r="AP1813" i="11"/>
  <c r="Q1813" i="11" s="1"/>
  <c r="Y1813" i="11"/>
  <c r="AI1813" i="11"/>
  <c r="M1814" i="11"/>
  <c r="AP1814" i="11"/>
  <c r="Q1814" i="11" s="1"/>
  <c r="Y1814" i="11"/>
  <c r="AI1814" i="11"/>
  <c r="M1815" i="11"/>
  <c r="AP1815" i="11"/>
  <c r="Q1815" i="11" s="1"/>
  <c r="Y1815" i="11"/>
  <c r="AI1815" i="11"/>
  <c r="M1816" i="11"/>
  <c r="AP1816" i="11"/>
  <c r="Q1816" i="11" s="1"/>
  <c r="Y1816" i="11"/>
  <c r="AI1816" i="11"/>
  <c r="M1817" i="11"/>
  <c r="AP1817" i="11"/>
  <c r="Q1817" i="11" s="1"/>
  <c r="Y1817" i="11"/>
  <c r="AI1817" i="11"/>
  <c r="M1818" i="11"/>
  <c r="AP1818" i="11"/>
  <c r="Q1818" i="11" s="1"/>
  <c r="Y1818" i="11"/>
  <c r="AI1818" i="11"/>
  <c r="M1819" i="11"/>
  <c r="AP1819" i="11"/>
  <c r="Q1819" i="11" s="1"/>
  <c r="Y1819" i="11"/>
  <c r="AI1819" i="11"/>
  <c r="M1820" i="11"/>
  <c r="AP1820" i="11"/>
  <c r="Q1820" i="11" s="1"/>
  <c r="Y1820" i="11"/>
  <c r="AI1820" i="11"/>
  <c r="M1821" i="11"/>
  <c r="AP1821" i="11"/>
  <c r="Q1821" i="11" s="1"/>
  <c r="Y1821" i="11"/>
  <c r="AI1821" i="11"/>
  <c r="M1822" i="11"/>
  <c r="AP1822" i="11"/>
  <c r="Q1822" i="11" s="1"/>
  <c r="Y1822" i="11"/>
  <c r="AI1822" i="11"/>
  <c r="M1823" i="11"/>
  <c r="AP1823" i="11"/>
  <c r="Q1823" i="11" s="1"/>
  <c r="Y1823" i="11"/>
  <c r="AI1823" i="11"/>
  <c r="M1824" i="11"/>
  <c r="AP1824" i="11"/>
  <c r="Q1824" i="11" s="1"/>
  <c r="Y1824" i="11"/>
  <c r="AI1824" i="11"/>
  <c r="M1825" i="11"/>
  <c r="AP1825" i="11"/>
  <c r="Q1825" i="11" s="1"/>
  <c r="Y1825" i="11"/>
  <c r="AI1825" i="11"/>
  <c r="M1826" i="11"/>
  <c r="AP1826" i="11"/>
  <c r="Q1826" i="11" s="1"/>
  <c r="Y1826" i="11"/>
  <c r="AI1826" i="11"/>
  <c r="M1827" i="11"/>
  <c r="AP1827" i="11"/>
  <c r="Q1827" i="11" s="1"/>
  <c r="Y1827" i="11"/>
  <c r="AI1827" i="11"/>
  <c r="M1828" i="11"/>
  <c r="AP1828" i="11"/>
  <c r="Q1828" i="11" s="1"/>
  <c r="Y1828" i="11"/>
  <c r="AI1828" i="11"/>
  <c r="M1829" i="11"/>
  <c r="AP1829" i="11"/>
  <c r="Q1829" i="11" s="1"/>
  <c r="Y1829" i="11"/>
  <c r="AI1829" i="11"/>
  <c r="M1830" i="11"/>
  <c r="AP1830" i="11"/>
  <c r="Q1830" i="11" s="1"/>
  <c r="Y1830" i="11"/>
  <c r="AI1830" i="11"/>
  <c r="M1831" i="11"/>
  <c r="AP1831" i="11"/>
  <c r="Q1831" i="11" s="1"/>
  <c r="Y1831" i="11"/>
  <c r="AI1831" i="11"/>
  <c r="M1832" i="11"/>
  <c r="AP1832" i="11"/>
  <c r="Q1832" i="11" s="1"/>
  <c r="Y1832" i="11"/>
  <c r="AI1832" i="11"/>
  <c r="M1833" i="11"/>
  <c r="AP1833" i="11"/>
  <c r="Q1833" i="11" s="1"/>
  <c r="Y1833" i="11"/>
  <c r="AI1833" i="11"/>
  <c r="M1834" i="11"/>
  <c r="AP1834" i="11"/>
  <c r="Q1834" i="11" s="1"/>
  <c r="Y1834" i="11"/>
  <c r="AI1834" i="11"/>
  <c r="M1835" i="11"/>
  <c r="AP1835" i="11"/>
  <c r="Q1835" i="11" s="1"/>
  <c r="Y1835" i="11"/>
  <c r="AI1835" i="11"/>
  <c r="M1836" i="11"/>
  <c r="AP1836" i="11"/>
  <c r="Q1836" i="11" s="1"/>
  <c r="Y1836" i="11"/>
  <c r="AI1836" i="11"/>
  <c r="M1837" i="11"/>
  <c r="AP1837" i="11"/>
  <c r="Q1837" i="11" s="1"/>
  <c r="Y1837" i="11"/>
  <c r="AI1837" i="11"/>
  <c r="M1838" i="11"/>
  <c r="AP1838" i="11"/>
  <c r="Q1838" i="11" s="1"/>
  <c r="Y1838" i="11"/>
  <c r="AI1838" i="11"/>
  <c r="M1839" i="11"/>
  <c r="AP1839" i="11"/>
  <c r="Q1839" i="11" s="1"/>
  <c r="Y1839" i="11"/>
  <c r="AI1839" i="11"/>
  <c r="M1840" i="11"/>
  <c r="AP1840" i="11"/>
  <c r="Q1840" i="11" s="1"/>
  <c r="Y1840" i="11"/>
  <c r="AI1840" i="11"/>
  <c r="M1841" i="11"/>
  <c r="AP1841" i="11"/>
  <c r="Q1841" i="11" s="1"/>
  <c r="Y1841" i="11"/>
  <c r="AI1841" i="11"/>
  <c r="M1842" i="11"/>
  <c r="AP1842" i="11"/>
  <c r="Q1842" i="11" s="1"/>
  <c r="Y1842" i="11"/>
  <c r="AI1842" i="11"/>
  <c r="M1843" i="11"/>
  <c r="AP1843" i="11"/>
  <c r="Q1843" i="11" s="1"/>
  <c r="Y1843" i="11"/>
  <c r="AI1843" i="11"/>
  <c r="M1844" i="11"/>
  <c r="AP1844" i="11"/>
  <c r="Q1844" i="11" s="1"/>
  <c r="Y1844" i="11"/>
  <c r="AI1844" i="11"/>
  <c r="M1845" i="11"/>
  <c r="AP1845" i="11"/>
  <c r="Q1845" i="11" s="1"/>
  <c r="Y1845" i="11"/>
  <c r="AI1845" i="11"/>
  <c r="M1846" i="11"/>
  <c r="AP1846" i="11"/>
  <c r="Q1846" i="11" s="1"/>
  <c r="Y1846" i="11"/>
  <c r="AI1846" i="11"/>
  <c r="M1847" i="11"/>
  <c r="AP1847" i="11"/>
  <c r="Q1847" i="11" s="1"/>
  <c r="Y1847" i="11"/>
  <c r="AI1847" i="11"/>
  <c r="M1848" i="11"/>
  <c r="AP1848" i="11"/>
  <c r="Q1848" i="11" s="1"/>
  <c r="Y1848" i="11"/>
  <c r="AI1848" i="11"/>
  <c r="M1849" i="11"/>
  <c r="AP1849" i="11"/>
  <c r="Q1849" i="11" s="1"/>
  <c r="Y1849" i="11"/>
  <c r="AI1849" i="11"/>
  <c r="M1850" i="11"/>
  <c r="AP1850" i="11"/>
  <c r="Q1850" i="11" s="1"/>
  <c r="Y1850" i="11"/>
  <c r="AI1850" i="11"/>
  <c r="M1851" i="11"/>
  <c r="AP1851" i="11"/>
  <c r="Q1851" i="11" s="1"/>
  <c r="Y1851" i="11"/>
  <c r="AI1851" i="11"/>
  <c r="M1852" i="11"/>
  <c r="AP1852" i="11"/>
  <c r="Q1852" i="11" s="1"/>
  <c r="Y1852" i="11"/>
  <c r="AI1852" i="11"/>
  <c r="M1853" i="11"/>
  <c r="AP1853" i="11"/>
  <c r="Q1853" i="11" s="1"/>
  <c r="Y1853" i="11"/>
  <c r="AI1853" i="11"/>
  <c r="M1854" i="11"/>
  <c r="AP1854" i="11"/>
  <c r="Q1854" i="11" s="1"/>
  <c r="Y1854" i="11"/>
  <c r="AI1854" i="11"/>
  <c r="M1855" i="11"/>
  <c r="AP1855" i="11"/>
  <c r="Q1855" i="11" s="1"/>
  <c r="Y1855" i="11"/>
  <c r="AI1855" i="11"/>
  <c r="M1856" i="11"/>
  <c r="AP1856" i="11"/>
  <c r="Q1856" i="11" s="1"/>
  <c r="Y1856" i="11"/>
  <c r="AI1856" i="11"/>
  <c r="M1857" i="11"/>
  <c r="AP1857" i="11"/>
  <c r="Q1857" i="11" s="1"/>
  <c r="Y1857" i="11"/>
  <c r="AI1857" i="11"/>
  <c r="M1858" i="11"/>
  <c r="AP1858" i="11"/>
  <c r="Q1858" i="11" s="1"/>
  <c r="Y1858" i="11"/>
  <c r="AI1858" i="11"/>
  <c r="M1859" i="11"/>
  <c r="AP1859" i="11"/>
  <c r="Q1859" i="11" s="1"/>
  <c r="Y1859" i="11"/>
  <c r="AI1859" i="11"/>
  <c r="M1860" i="11"/>
  <c r="AP1860" i="11"/>
  <c r="Q1860" i="11" s="1"/>
  <c r="Y1860" i="11"/>
  <c r="AI1860" i="11"/>
  <c r="M1861" i="11"/>
  <c r="AP1861" i="11"/>
  <c r="Q1861" i="11" s="1"/>
  <c r="Y1861" i="11"/>
  <c r="AI1861" i="11"/>
  <c r="M1862" i="11"/>
  <c r="AP1862" i="11"/>
  <c r="Q1862" i="11" s="1"/>
  <c r="Y1862" i="11"/>
  <c r="AI1862" i="11"/>
  <c r="M1863" i="11"/>
  <c r="AP1863" i="11"/>
  <c r="Q1863" i="11" s="1"/>
  <c r="Y1863" i="11"/>
  <c r="AI1863" i="11"/>
  <c r="M1864" i="11"/>
  <c r="AP1864" i="11"/>
  <c r="Q1864" i="11" s="1"/>
  <c r="Y1864" i="11"/>
  <c r="AI1864" i="11"/>
  <c r="M1865" i="11"/>
  <c r="AP1865" i="11"/>
  <c r="Q1865" i="11" s="1"/>
  <c r="Y1865" i="11"/>
  <c r="AI1865" i="11"/>
  <c r="M1866" i="11"/>
  <c r="AP1866" i="11"/>
  <c r="Q1866" i="11" s="1"/>
  <c r="Y1866" i="11"/>
  <c r="AI1866" i="11"/>
  <c r="M1867" i="11"/>
  <c r="AP1867" i="11"/>
  <c r="Q1867" i="11" s="1"/>
  <c r="Y1867" i="11"/>
  <c r="AI1867" i="11"/>
  <c r="M1868" i="11"/>
  <c r="AP1868" i="11"/>
  <c r="Q1868" i="11" s="1"/>
  <c r="Y1868" i="11"/>
  <c r="AI1868" i="11"/>
  <c r="M1869" i="11"/>
  <c r="AP1869" i="11"/>
  <c r="Q1869" i="11" s="1"/>
  <c r="Y1869" i="11"/>
  <c r="AI1869" i="11"/>
  <c r="M1870" i="11"/>
  <c r="AP1870" i="11"/>
  <c r="Q1870" i="11" s="1"/>
  <c r="Y1870" i="11"/>
  <c r="AI1870" i="11"/>
  <c r="M1871" i="11"/>
  <c r="AP1871" i="11"/>
  <c r="Q1871" i="11" s="1"/>
  <c r="Y1871" i="11"/>
  <c r="AI1871" i="11"/>
  <c r="M1872" i="11"/>
  <c r="AP1872" i="11"/>
  <c r="Q1872" i="11" s="1"/>
  <c r="Y1872" i="11"/>
  <c r="AI1872" i="11"/>
  <c r="M1873" i="11"/>
  <c r="AP1873" i="11"/>
  <c r="Q1873" i="11" s="1"/>
  <c r="Y1873" i="11"/>
  <c r="AI1873" i="11"/>
  <c r="M1874" i="11"/>
  <c r="AP1874" i="11"/>
  <c r="Q1874" i="11" s="1"/>
  <c r="Y1874" i="11"/>
  <c r="AI1874" i="11"/>
  <c r="M1875" i="11"/>
  <c r="AP1875" i="11"/>
  <c r="Q1875" i="11" s="1"/>
  <c r="Y1875" i="11"/>
  <c r="AI1875" i="11"/>
  <c r="M1876" i="11"/>
  <c r="AP1876" i="11"/>
  <c r="Q1876" i="11" s="1"/>
  <c r="Y1876" i="11"/>
  <c r="AI1876" i="11"/>
  <c r="M1877" i="11"/>
  <c r="AP1877" i="11"/>
  <c r="Q1877" i="11" s="1"/>
  <c r="Y1877" i="11"/>
  <c r="AI1877" i="11"/>
  <c r="M1878" i="11"/>
  <c r="AP1878" i="11"/>
  <c r="Q1878" i="11" s="1"/>
  <c r="Y1878" i="11"/>
  <c r="AI1878" i="11"/>
  <c r="M1879" i="11"/>
  <c r="AP1879" i="11"/>
  <c r="Q1879" i="11" s="1"/>
  <c r="Y1879" i="11"/>
  <c r="AI1879" i="11"/>
  <c r="M1880" i="11"/>
  <c r="AP1880" i="11"/>
  <c r="Q1880" i="11" s="1"/>
  <c r="Y1880" i="11"/>
  <c r="AI1880" i="11"/>
  <c r="M1881" i="11"/>
  <c r="AP1881" i="11"/>
  <c r="Q1881" i="11" s="1"/>
  <c r="Y1881" i="11"/>
  <c r="AI1881" i="11"/>
  <c r="M1882" i="11"/>
  <c r="AP1882" i="11"/>
  <c r="Q1882" i="11" s="1"/>
  <c r="Y1882" i="11"/>
  <c r="AI1882" i="11"/>
  <c r="M1883" i="11"/>
  <c r="AP1883" i="11"/>
  <c r="Q1883" i="11" s="1"/>
  <c r="Y1883" i="11"/>
  <c r="AI1883" i="11"/>
  <c r="M1884" i="11"/>
  <c r="AP1884" i="11"/>
  <c r="Q1884" i="11" s="1"/>
  <c r="Y1884" i="11"/>
  <c r="AI1884" i="11"/>
  <c r="M1885" i="11"/>
  <c r="AP1885" i="11"/>
  <c r="Q1885" i="11" s="1"/>
  <c r="Y1885" i="11"/>
  <c r="AI1885" i="11"/>
  <c r="M1886" i="11"/>
  <c r="AP1886" i="11"/>
  <c r="Q1886" i="11" s="1"/>
  <c r="Y1886" i="11"/>
  <c r="AI1886" i="11"/>
  <c r="M1887" i="11"/>
  <c r="AP1887" i="11"/>
  <c r="Q1887" i="11" s="1"/>
  <c r="Y1887" i="11"/>
  <c r="AI1887" i="11"/>
  <c r="M1888" i="11"/>
  <c r="AP1888" i="11"/>
  <c r="Q1888" i="11" s="1"/>
  <c r="Y1888" i="11"/>
  <c r="AI1888" i="11"/>
  <c r="M1889" i="11"/>
  <c r="AP1889" i="11"/>
  <c r="Q1889" i="11" s="1"/>
  <c r="Y1889" i="11"/>
  <c r="AI1889" i="11"/>
  <c r="M1890" i="11"/>
  <c r="AP1890" i="11"/>
  <c r="Q1890" i="11" s="1"/>
  <c r="Y1890" i="11"/>
  <c r="AI1890" i="11"/>
  <c r="M1891" i="11"/>
  <c r="AP1891" i="11"/>
  <c r="Q1891" i="11" s="1"/>
  <c r="Y1891" i="11"/>
  <c r="AI1891" i="11"/>
  <c r="M1892" i="11"/>
  <c r="AP1892" i="11"/>
  <c r="Q1892" i="11" s="1"/>
  <c r="Y1892" i="11"/>
  <c r="AI1892" i="11"/>
  <c r="M1893" i="11"/>
  <c r="AP1893" i="11"/>
  <c r="Q1893" i="11" s="1"/>
  <c r="Y1893" i="11"/>
  <c r="AI1893" i="11"/>
  <c r="M1894" i="11"/>
  <c r="AP1894" i="11"/>
  <c r="Q1894" i="11" s="1"/>
  <c r="Y1894" i="11"/>
  <c r="AI1894" i="11"/>
  <c r="M1895" i="11"/>
  <c r="AP1895" i="11"/>
  <c r="Q1895" i="11" s="1"/>
  <c r="Y1895" i="11"/>
  <c r="AI1895" i="11"/>
  <c r="M1896" i="11"/>
  <c r="AP1896" i="11"/>
  <c r="Q1896" i="11" s="1"/>
  <c r="Y1896" i="11"/>
  <c r="AI1896" i="11"/>
  <c r="M1897" i="11"/>
  <c r="AP1897" i="11"/>
  <c r="Q1897" i="11" s="1"/>
  <c r="Y1897" i="11"/>
  <c r="AI1897" i="11"/>
  <c r="M1898" i="11"/>
  <c r="AP1898" i="11"/>
  <c r="Q1898" i="11" s="1"/>
  <c r="Y1898" i="11"/>
  <c r="AI1898" i="11"/>
  <c r="M1899" i="11"/>
  <c r="AP1899" i="11"/>
  <c r="Q1899" i="11" s="1"/>
  <c r="Y1899" i="11"/>
  <c r="AI1899" i="11"/>
  <c r="M1900" i="11"/>
  <c r="AP1900" i="11"/>
  <c r="Q1900" i="11" s="1"/>
  <c r="Y1900" i="11"/>
  <c r="AI1900" i="11"/>
  <c r="M1901" i="11"/>
  <c r="AP1901" i="11"/>
  <c r="Q1901" i="11" s="1"/>
  <c r="Y1901" i="11"/>
  <c r="AI1901" i="11"/>
  <c r="M1902" i="11"/>
  <c r="AP1902" i="11"/>
  <c r="Q1902" i="11" s="1"/>
  <c r="Y1902" i="11"/>
  <c r="AI1902" i="11"/>
  <c r="M1903" i="11"/>
  <c r="AP1903" i="11"/>
  <c r="Q1903" i="11" s="1"/>
  <c r="Y1903" i="11"/>
  <c r="AI1903" i="11"/>
  <c r="M1904" i="11"/>
  <c r="AP1904" i="11"/>
  <c r="Q1904" i="11" s="1"/>
  <c r="Y1904" i="11"/>
  <c r="AI1904" i="11"/>
  <c r="M1905" i="11"/>
  <c r="AP1905" i="11"/>
  <c r="Q1905" i="11" s="1"/>
  <c r="Y1905" i="11"/>
  <c r="AI1905" i="11"/>
  <c r="M1906" i="11"/>
  <c r="AP1906" i="11"/>
  <c r="Q1906" i="11" s="1"/>
  <c r="Y1906" i="11"/>
  <c r="AI1906" i="11"/>
  <c r="M1907" i="11"/>
  <c r="AP1907" i="11"/>
  <c r="Q1907" i="11" s="1"/>
  <c r="Y1907" i="11"/>
  <c r="AI1907" i="11"/>
  <c r="M1908" i="11"/>
  <c r="AP1908" i="11"/>
  <c r="Q1908" i="11" s="1"/>
  <c r="Y1908" i="11"/>
  <c r="AI1908" i="11"/>
  <c r="M1909" i="11"/>
  <c r="AP1909" i="11"/>
  <c r="Q1909" i="11" s="1"/>
  <c r="Y1909" i="11"/>
  <c r="AI1909" i="11"/>
  <c r="M1910" i="11"/>
  <c r="AP1910" i="11"/>
  <c r="Q1910" i="11" s="1"/>
  <c r="Y1910" i="11"/>
  <c r="AI1910" i="11"/>
  <c r="M1911" i="11"/>
  <c r="AP1911" i="11"/>
  <c r="Q1911" i="11" s="1"/>
  <c r="Y1911" i="11"/>
  <c r="AI1911" i="11"/>
  <c r="M1912" i="11"/>
  <c r="AP1912" i="11"/>
  <c r="Q1912" i="11" s="1"/>
  <c r="Y1912" i="11"/>
  <c r="AI1912" i="11"/>
  <c r="M1913" i="11"/>
  <c r="AP1913" i="11"/>
  <c r="Q1913" i="11" s="1"/>
  <c r="Y1913" i="11"/>
  <c r="AI1913" i="11"/>
  <c r="M1914" i="11"/>
  <c r="AP1914" i="11"/>
  <c r="Q1914" i="11" s="1"/>
  <c r="Y1914" i="11"/>
  <c r="AI1914" i="11"/>
  <c r="M1915" i="11"/>
  <c r="AP1915" i="11"/>
  <c r="Q1915" i="11" s="1"/>
  <c r="Y1915" i="11"/>
  <c r="AI1915" i="11"/>
  <c r="M1916" i="11"/>
  <c r="AP1916" i="11"/>
  <c r="Q1916" i="11" s="1"/>
  <c r="Y1916" i="11"/>
  <c r="AI1916" i="11"/>
  <c r="M1917" i="11"/>
  <c r="AP1917" i="11"/>
  <c r="Q1917" i="11" s="1"/>
  <c r="Y1917" i="11"/>
  <c r="AI1917" i="11"/>
  <c r="M1918" i="11"/>
  <c r="AP1918" i="11"/>
  <c r="Q1918" i="11" s="1"/>
  <c r="Y1918" i="11"/>
  <c r="AI1918" i="11"/>
  <c r="M1919" i="11"/>
  <c r="AP1919" i="11"/>
  <c r="Q1919" i="11" s="1"/>
  <c r="Y1919" i="11"/>
  <c r="AI1919" i="11"/>
  <c r="M1920" i="11"/>
  <c r="AP1920" i="11"/>
  <c r="Q1920" i="11" s="1"/>
  <c r="Y1920" i="11"/>
  <c r="AI1920" i="11"/>
  <c r="M1921" i="11"/>
  <c r="AP1921" i="11"/>
  <c r="Q1921" i="11" s="1"/>
  <c r="Y1921" i="11"/>
  <c r="AI1921" i="11"/>
  <c r="M1922" i="11"/>
  <c r="AP1922" i="11"/>
  <c r="Q1922" i="11" s="1"/>
  <c r="Y1922" i="11"/>
  <c r="AI1922" i="11"/>
  <c r="M1923" i="11"/>
  <c r="AP1923" i="11"/>
  <c r="Q1923" i="11" s="1"/>
  <c r="Y1923" i="11"/>
  <c r="AI1923" i="11"/>
  <c r="M1924" i="11"/>
  <c r="AP1924" i="11"/>
  <c r="Q1924" i="11" s="1"/>
  <c r="Y1924" i="11"/>
  <c r="AI1924" i="11"/>
  <c r="M1925" i="11"/>
  <c r="AP1925" i="11"/>
  <c r="Q1925" i="11" s="1"/>
  <c r="Y1925" i="11"/>
  <c r="AI1925" i="11"/>
  <c r="M1926" i="11"/>
  <c r="AP1926" i="11"/>
  <c r="Q1926" i="11" s="1"/>
  <c r="Y1926" i="11"/>
  <c r="AI1926" i="11"/>
  <c r="M1927" i="11"/>
  <c r="AP1927" i="11"/>
  <c r="Q1927" i="11" s="1"/>
  <c r="Y1927" i="11"/>
  <c r="AI1927" i="11"/>
  <c r="M1928" i="11"/>
  <c r="AP1928" i="11"/>
  <c r="Q1928" i="11" s="1"/>
  <c r="Y1928" i="11"/>
  <c r="AI1928" i="11"/>
  <c r="M1929" i="11"/>
  <c r="AP1929" i="11"/>
  <c r="Q1929" i="11" s="1"/>
  <c r="Y1929" i="11"/>
  <c r="AI1929" i="11"/>
  <c r="M1930" i="11"/>
  <c r="AP1930" i="11"/>
  <c r="Q1930" i="11" s="1"/>
  <c r="Y1930" i="11"/>
  <c r="AI1930" i="11"/>
  <c r="M1931" i="11"/>
  <c r="AP1931" i="11"/>
  <c r="Q1931" i="11" s="1"/>
  <c r="Y1931" i="11"/>
  <c r="AI1931" i="11"/>
  <c r="M1932" i="11"/>
  <c r="AP1932" i="11"/>
  <c r="Q1932" i="11" s="1"/>
  <c r="Y1932" i="11"/>
  <c r="AI1932" i="11"/>
  <c r="M1933" i="11"/>
  <c r="AP1933" i="11"/>
  <c r="Q1933" i="11" s="1"/>
  <c r="Y1933" i="11"/>
  <c r="AI1933" i="11"/>
  <c r="M1934" i="11"/>
  <c r="AP1934" i="11"/>
  <c r="Q1934" i="11" s="1"/>
  <c r="Y1934" i="11"/>
  <c r="AI1934" i="11"/>
  <c r="M1935" i="11"/>
  <c r="AP1935" i="11"/>
  <c r="Q1935" i="11" s="1"/>
  <c r="Y1935" i="11"/>
  <c r="AI1935" i="11"/>
  <c r="M1936" i="11"/>
  <c r="AP1936" i="11"/>
  <c r="Q1936" i="11" s="1"/>
  <c r="Y1936" i="11"/>
  <c r="AI1936" i="11"/>
  <c r="M1937" i="11"/>
  <c r="AP1937" i="11"/>
  <c r="Q1937" i="11" s="1"/>
  <c r="Y1937" i="11"/>
  <c r="AI1937" i="11"/>
  <c r="M1938" i="11"/>
  <c r="AP1938" i="11"/>
  <c r="Q1938" i="11" s="1"/>
  <c r="Y1938" i="11"/>
  <c r="AI1938" i="11"/>
  <c r="M1939" i="11"/>
  <c r="AP1939" i="11"/>
  <c r="Q1939" i="11" s="1"/>
  <c r="Y1939" i="11"/>
  <c r="AI1939" i="11"/>
  <c r="M1940" i="11"/>
  <c r="AP1940" i="11"/>
  <c r="Q1940" i="11" s="1"/>
  <c r="Y1940" i="11"/>
  <c r="AI1940" i="11"/>
  <c r="M1941" i="11"/>
  <c r="AP1941" i="11"/>
  <c r="Q1941" i="11" s="1"/>
  <c r="Y1941" i="11"/>
  <c r="AI1941" i="11"/>
  <c r="M1942" i="11"/>
  <c r="AP1942" i="11"/>
  <c r="Q1942" i="11" s="1"/>
  <c r="Y1942" i="11"/>
  <c r="AI1942" i="11"/>
  <c r="M1943" i="11"/>
  <c r="AP1943" i="11"/>
  <c r="Q1943" i="11" s="1"/>
  <c r="Y1943" i="11"/>
  <c r="AI1943" i="11"/>
  <c r="M1944" i="11"/>
  <c r="AP1944" i="11"/>
  <c r="Q1944" i="11" s="1"/>
  <c r="Y1944" i="11"/>
  <c r="AI1944" i="11"/>
  <c r="M1945" i="11"/>
  <c r="AP1945" i="11"/>
  <c r="Q1945" i="11" s="1"/>
  <c r="Y1945" i="11"/>
  <c r="AI1945" i="11"/>
  <c r="M1946" i="11"/>
  <c r="AP1946" i="11"/>
  <c r="Q1946" i="11" s="1"/>
  <c r="Y1946" i="11"/>
  <c r="AI1946" i="11"/>
  <c r="M1947" i="11"/>
  <c r="AP1947" i="11"/>
  <c r="Q1947" i="11" s="1"/>
  <c r="Y1947" i="11"/>
  <c r="AI1947" i="11"/>
  <c r="M1948" i="11"/>
  <c r="AP1948" i="11"/>
  <c r="Q1948" i="11" s="1"/>
  <c r="Y1948" i="11"/>
  <c r="AI1948" i="11"/>
  <c r="M1949" i="11"/>
  <c r="AP1949" i="11"/>
  <c r="Q1949" i="11" s="1"/>
  <c r="Y1949" i="11"/>
  <c r="AI1949" i="11"/>
  <c r="M1950" i="11"/>
  <c r="AP1950" i="11"/>
  <c r="Q1950" i="11" s="1"/>
  <c r="Y1950" i="11"/>
  <c r="AI1950" i="11"/>
  <c r="M1951" i="11"/>
  <c r="AP1951" i="11"/>
  <c r="Q1951" i="11" s="1"/>
  <c r="Y1951" i="11"/>
  <c r="AI1951" i="11"/>
  <c r="M1952" i="11"/>
  <c r="AP1952" i="11"/>
  <c r="Q1952" i="11" s="1"/>
  <c r="Y1952" i="11"/>
  <c r="AI1952" i="11"/>
  <c r="M1953" i="11"/>
  <c r="AP1953" i="11"/>
  <c r="Q1953" i="11" s="1"/>
  <c r="Y1953" i="11"/>
  <c r="AI1953" i="11"/>
  <c r="M1954" i="11"/>
  <c r="AP1954" i="11"/>
  <c r="Q1954" i="11" s="1"/>
  <c r="Y1954" i="11"/>
  <c r="AI1954" i="11"/>
  <c r="M1955" i="11"/>
  <c r="AP1955" i="11"/>
  <c r="Q1955" i="11" s="1"/>
  <c r="Y1955" i="11"/>
  <c r="AI1955" i="11"/>
  <c r="M1956" i="11"/>
  <c r="AP1956" i="11"/>
  <c r="Q1956" i="11" s="1"/>
  <c r="Y1956" i="11"/>
  <c r="AI1956" i="11"/>
  <c r="M1957" i="11"/>
  <c r="AP1957" i="11"/>
  <c r="Q1957" i="11" s="1"/>
  <c r="Y1957" i="11"/>
  <c r="AI1957" i="11"/>
  <c r="M1958" i="11"/>
  <c r="AP1958" i="11"/>
  <c r="Q1958" i="11" s="1"/>
  <c r="Y1958" i="11"/>
  <c r="AI1958" i="11"/>
  <c r="M1959" i="11"/>
  <c r="AP1959" i="11"/>
  <c r="Q1959" i="11" s="1"/>
  <c r="Y1959" i="11"/>
  <c r="AI1959" i="11"/>
  <c r="M1960" i="11"/>
  <c r="AP1960" i="11"/>
  <c r="Q1960" i="11" s="1"/>
  <c r="Y1960" i="11"/>
  <c r="AI1960" i="11"/>
  <c r="M1961" i="11"/>
  <c r="AP1961" i="11"/>
  <c r="Q1961" i="11" s="1"/>
  <c r="Y1961" i="11"/>
  <c r="AI1961" i="11"/>
  <c r="M1962" i="11"/>
  <c r="AP1962" i="11"/>
  <c r="Q1962" i="11" s="1"/>
  <c r="Y1962" i="11"/>
  <c r="AI1962" i="11"/>
  <c r="M1963" i="11"/>
  <c r="AP1963" i="11"/>
  <c r="Q1963" i="11" s="1"/>
  <c r="Y1963" i="11"/>
  <c r="AI1963" i="11"/>
  <c r="M1964" i="11"/>
  <c r="AP1964" i="11"/>
  <c r="Q1964" i="11" s="1"/>
  <c r="Y1964" i="11"/>
  <c r="AI1964" i="11"/>
  <c r="M1965" i="11"/>
  <c r="AP1965" i="11"/>
  <c r="Q1965" i="11" s="1"/>
  <c r="Y1965" i="11"/>
  <c r="AI1965" i="11"/>
  <c r="M1966" i="11"/>
  <c r="AP1966" i="11"/>
  <c r="Q1966" i="11" s="1"/>
  <c r="Y1966" i="11"/>
  <c r="AI1966" i="11"/>
  <c r="M1967" i="11"/>
  <c r="AP1967" i="11"/>
  <c r="Q1967" i="11" s="1"/>
  <c r="Y1967" i="11"/>
  <c r="AI1967" i="11"/>
  <c r="M1968" i="11"/>
  <c r="AP1968" i="11"/>
  <c r="Q1968" i="11" s="1"/>
  <c r="Y1968" i="11"/>
  <c r="AI1968" i="11"/>
  <c r="M1969" i="11"/>
  <c r="AP1969" i="11"/>
  <c r="Q1969" i="11" s="1"/>
  <c r="Y1969" i="11"/>
  <c r="AI1969" i="11"/>
  <c r="M1970" i="11"/>
  <c r="AP1970" i="11"/>
  <c r="Q1970" i="11" s="1"/>
  <c r="Y1970" i="11"/>
  <c r="AI1970" i="11"/>
  <c r="M1971" i="11"/>
  <c r="AP1971" i="11"/>
  <c r="Q1971" i="11" s="1"/>
  <c r="Y1971" i="11"/>
  <c r="AI1971" i="11"/>
  <c r="M1972" i="11"/>
  <c r="AP1972" i="11"/>
  <c r="Q1972" i="11" s="1"/>
  <c r="Y1972" i="11"/>
  <c r="AI1972" i="11"/>
  <c r="M1973" i="11"/>
  <c r="AP1973" i="11"/>
  <c r="Q1973" i="11" s="1"/>
  <c r="Y1973" i="11"/>
  <c r="AI1973" i="11"/>
  <c r="M1974" i="11"/>
  <c r="AP1974" i="11"/>
  <c r="Q1974" i="11" s="1"/>
  <c r="Y1974" i="11"/>
  <c r="AI1974" i="11"/>
  <c r="M1975" i="11"/>
  <c r="AP1975" i="11"/>
  <c r="Q1975" i="11" s="1"/>
  <c r="Y1975" i="11"/>
  <c r="AI1975" i="11"/>
  <c r="M1976" i="11"/>
  <c r="AP1976" i="11"/>
  <c r="Q1976" i="11" s="1"/>
  <c r="Y1976" i="11"/>
  <c r="AI1976" i="11"/>
  <c r="M1977" i="11"/>
  <c r="AP1977" i="11"/>
  <c r="Q1977" i="11" s="1"/>
  <c r="Y1977" i="11"/>
  <c r="AI1977" i="11"/>
  <c r="M1978" i="11"/>
  <c r="AP1978" i="11"/>
  <c r="Q1978" i="11" s="1"/>
  <c r="Y1978" i="11"/>
  <c r="AI1978" i="11"/>
  <c r="M1979" i="11"/>
  <c r="AP1979" i="11"/>
  <c r="Q1979" i="11" s="1"/>
  <c r="Y1979" i="11"/>
  <c r="AI1979" i="11"/>
  <c r="M1980" i="11"/>
  <c r="AP1980" i="11"/>
  <c r="Q1980" i="11" s="1"/>
  <c r="Y1980" i="11"/>
  <c r="AI1980" i="11"/>
  <c r="M1981" i="11"/>
  <c r="AP1981" i="11"/>
  <c r="Q1981" i="11" s="1"/>
  <c r="Y1981" i="11"/>
  <c r="AI1981" i="11"/>
  <c r="M1982" i="11"/>
  <c r="AP1982" i="11"/>
  <c r="Q1982" i="11" s="1"/>
  <c r="Y1982" i="11"/>
  <c r="AI1982" i="11"/>
  <c r="M1983" i="11"/>
  <c r="AP1983" i="11"/>
  <c r="Q1983" i="11" s="1"/>
  <c r="Y1983" i="11"/>
  <c r="AI1983" i="11"/>
  <c r="M1984" i="11"/>
  <c r="AP1984" i="11"/>
  <c r="Q1984" i="11" s="1"/>
  <c r="Y1984" i="11"/>
  <c r="AI1984" i="11"/>
  <c r="M1985" i="11"/>
  <c r="AP1985" i="11"/>
  <c r="Q1985" i="11" s="1"/>
  <c r="Y1985" i="11"/>
  <c r="AI1985" i="11"/>
  <c r="M1986" i="11"/>
  <c r="AP1986" i="11"/>
  <c r="Q1986" i="11" s="1"/>
  <c r="Y1986" i="11"/>
  <c r="AI1986" i="11"/>
  <c r="M1987" i="11"/>
  <c r="AP1987" i="11"/>
  <c r="Q1987" i="11" s="1"/>
  <c r="Y1987" i="11"/>
  <c r="AI1987" i="11"/>
  <c r="M1988" i="11"/>
  <c r="AP1988" i="11"/>
  <c r="Q1988" i="11" s="1"/>
  <c r="Y1988" i="11"/>
  <c r="AI1988" i="11"/>
  <c r="M1989" i="11"/>
  <c r="AP1989" i="11"/>
  <c r="Q1989" i="11" s="1"/>
  <c r="Y1989" i="11"/>
  <c r="AI1989" i="11"/>
  <c r="M1990" i="11"/>
  <c r="AP1990" i="11"/>
  <c r="Q1990" i="11" s="1"/>
  <c r="Y1990" i="11"/>
  <c r="AI1990" i="11"/>
  <c r="M1991" i="11"/>
  <c r="AP1991" i="11"/>
  <c r="Q1991" i="11" s="1"/>
  <c r="Y1991" i="11"/>
  <c r="AI1991" i="11"/>
  <c r="M1992" i="11"/>
  <c r="AP1992" i="11"/>
  <c r="Q1992" i="11" s="1"/>
  <c r="Y1992" i="11"/>
  <c r="AI1992" i="11"/>
  <c r="M1993" i="11"/>
  <c r="AP1993" i="11"/>
  <c r="Q1993" i="11" s="1"/>
  <c r="Y1993" i="11"/>
  <c r="AI1993" i="11"/>
  <c r="M1994" i="11"/>
  <c r="AP1994" i="11"/>
  <c r="Q1994" i="11" s="1"/>
  <c r="Y1994" i="11"/>
  <c r="AI1994" i="11"/>
  <c r="M1995" i="11"/>
  <c r="AP1995" i="11"/>
  <c r="Q1995" i="11" s="1"/>
  <c r="Y1995" i="11"/>
  <c r="AI1995" i="11"/>
  <c r="M1996" i="11"/>
  <c r="AP1996" i="11"/>
  <c r="Q1996" i="11" s="1"/>
  <c r="Y1996" i="11"/>
  <c r="AI1996" i="11"/>
  <c r="M1997" i="11"/>
  <c r="AP1997" i="11"/>
  <c r="Q1997" i="11" s="1"/>
  <c r="Y1997" i="11"/>
  <c r="AI1997" i="11"/>
  <c r="M1998" i="11"/>
  <c r="AP1998" i="11"/>
  <c r="Q1998" i="11" s="1"/>
  <c r="Y1998" i="11"/>
  <c r="AI1998" i="11"/>
  <c r="M1999" i="11"/>
  <c r="AP1999" i="11"/>
  <c r="Q1999" i="11" s="1"/>
  <c r="Y1999" i="11"/>
  <c r="AI1999" i="11"/>
  <c r="M2000" i="11"/>
  <c r="AP2000" i="11"/>
  <c r="Q2000" i="11" s="1"/>
  <c r="Y2000" i="11"/>
  <c r="AI2000" i="11"/>
  <c r="M2001" i="11"/>
  <c r="AP2001" i="11"/>
  <c r="Q2001" i="11" s="1"/>
  <c r="Y2001" i="11"/>
  <c r="AI2001" i="11"/>
  <c r="M2002" i="11"/>
  <c r="AP2002" i="11"/>
  <c r="Q2002" i="11" s="1"/>
  <c r="Y2002" i="11"/>
  <c r="AI2002" i="11"/>
  <c r="M2003" i="11"/>
  <c r="AP2003" i="11"/>
  <c r="Q2003" i="11" s="1"/>
  <c r="Y2003" i="11"/>
  <c r="AI2003" i="11"/>
  <c r="M2004" i="11"/>
  <c r="AP2004" i="11"/>
  <c r="Q2004" i="11" s="1"/>
  <c r="Y2004" i="11"/>
  <c r="AI2004" i="11"/>
  <c r="M2005" i="11"/>
  <c r="AP2005" i="11"/>
  <c r="Q2005" i="11" s="1"/>
  <c r="Y2005" i="11"/>
  <c r="AI2005" i="11"/>
  <c r="M2006" i="11"/>
  <c r="AP2006" i="11"/>
  <c r="Q2006" i="11" s="1"/>
  <c r="Y2006" i="11"/>
  <c r="AI2006" i="11"/>
  <c r="M2007" i="11"/>
  <c r="AP2007" i="11"/>
  <c r="Q2007" i="11" s="1"/>
  <c r="Y2007" i="11"/>
  <c r="AI2007" i="11"/>
  <c r="M2008" i="11"/>
  <c r="AP2008" i="11"/>
  <c r="Q2008" i="11" s="1"/>
  <c r="Y2008" i="11"/>
  <c r="AI2008" i="11"/>
  <c r="M2009" i="11"/>
  <c r="AP2009" i="11"/>
  <c r="Q2009" i="11" s="1"/>
  <c r="Y2009" i="11"/>
  <c r="AI2009" i="11"/>
  <c r="M2010" i="11"/>
  <c r="AP2010" i="11"/>
  <c r="Q2010" i="11" s="1"/>
  <c r="Y2010" i="11"/>
  <c r="AI2010" i="11"/>
  <c r="M2011" i="11"/>
  <c r="AI2011" i="11"/>
  <c r="D39" i="10"/>
  <c r="E39" i="10"/>
  <c r="F39" i="10"/>
  <c r="G39" i="10"/>
  <c r="D40" i="10"/>
  <c r="E40" i="10"/>
  <c r="F40" i="10"/>
  <c r="G40" i="10"/>
  <c r="D41" i="10"/>
  <c r="E41" i="10"/>
  <c r="F41" i="10"/>
  <c r="G41" i="10"/>
  <c r="D42" i="10"/>
  <c r="E42" i="10"/>
  <c r="F42" i="10"/>
  <c r="G42" i="10"/>
  <c r="D43" i="10"/>
  <c r="E43" i="10"/>
  <c r="F43" i="10"/>
  <c r="G43" i="10"/>
  <c r="D44" i="10"/>
  <c r="E44" i="10"/>
  <c r="F44" i="10"/>
  <c r="G44" i="10"/>
  <c r="D45" i="10"/>
  <c r="E45" i="10"/>
  <c r="F45" i="10"/>
  <c r="G45" i="10"/>
  <c r="D46" i="10"/>
  <c r="E46" i="10"/>
  <c r="F46" i="10"/>
  <c r="G46" i="10"/>
  <c r="D47" i="10"/>
  <c r="E47" i="10"/>
  <c r="F47" i="10"/>
  <c r="G47" i="10"/>
  <c r="D48" i="10"/>
  <c r="E48" i="10"/>
  <c r="F48" i="10"/>
  <c r="G48" i="10"/>
  <c r="D49" i="10"/>
  <c r="E49" i="10"/>
  <c r="F49" i="10"/>
  <c r="G49" i="10"/>
  <c r="D50" i="10"/>
  <c r="E50" i="10"/>
  <c r="F50" i="10"/>
  <c r="G50" i="10"/>
  <c r="D51" i="10"/>
  <c r="E51" i="10"/>
  <c r="F51" i="10"/>
  <c r="G51" i="10"/>
  <c r="D52" i="10"/>
  <c r="E52" i="10"/>
  <c r="F52" i="10"/>
  <c r="G52" i="10"/>
  <c r="D53" i="10"/>
  <c r="E53" i="10"/>
  <c r="F53" i="10"/>
  <c r="G53" i="10"/>
  <c r="D54" i="10"/>
  <c r="E54" i="10"/>
  <c r="F54" i="10"/>
  <c r="G54" i="10"/>
  <c r="D55" i="10"/>
  <c r="E55" i="10"/>
  <c r="F55" i="10"/>
  <c r="G55" i="10"/>
  <c r="D56" i="10"/>
  <c r="E56" i="10"/>
  <c r="F56" i="10"/>
  <c r="G56" i="10"/>
  <c r="D57" i="10"/>
  <c r="E57" i="10"/>
  <c r="F57" i="10"/>
  <c r="G57" i="10"/>
  <c r="D58" i="10"/>
  <c r="E58" i="10"/>
  <c r="F58" i="10"/>
  <c r="G58" i="10"/>
  <c r="D59" i="10"/>
  <c r="E59" i="10"/>
  <c r="F59" i="10"/>
  <c r="G59" i="10"/>
  <c r="D60" i="10"/>
  <c r="E60" i="10"/>
  <c r="F60" i="10"/>
  <c r="G60" i="10"/>
  <c r="D61" i="10"/>
  <c r="E61" i="10"/>
  <c r="F61" i="10"/>
  <c r="G61" i="10"/>
  <c r="D62" i="10"/>
  <c r="E62" i="10"/>
  <c r="F62" i="10"/>
  <c r="G62" i="10"/>
  <c r="D63" i="10"/>
  <c r="E63" i="10"/>
  <c r="F63" i="10"/>
  <c r="G63" i="10"/>
  <c r="D64" i="10"/>
  <c r="E64" i="10"/>
  <c r="F64" i="10"/>
  <c r="G64" i="10"/>
  <c r="D65" i="10"/>
  <c r="E65" i="10"/>
  <c r="F65" i="10"/>
  <c r="G65" i="10"/>
  <c r="D66" i="10"/>
  <c r="E66" i="10"/>
  <c r="F66" i="10"/>
  <c r="G66" i="10"/>
  <c r="D67" i="10"/>
  <c r="E67" i="10"/>
  <c r="F67" i="10"/>
  <c r="G67" i="10"/>
  <c r="D68" i="10"/>
  <c r="E68" i="10"/>
  <c r="F68" i="10"/>
  <c r="G68" i="10"/>
  <c r="D69" i="10"/>
  <c r="E69" i="10"/>
  <c r="F69" i="10"/>
  <c r="G69" i="10"/>
  <c r="D70" i="10"/>
  <c r="E70" i="10"/>
  <c r="F70" i="10"/>
  <c r="G70" i="10"/>
  <c r="D71" i="10"/>
  <c r="E71" i="10"/>
  <c r="F71" i="10"/>
  <c r="G71" i="10"/>
  <c r="D72" i="10"/>
  <c r="E72" i="10"/>
  <c r="F72" i="10"/>
  <c r="G72" i="10"/>
  <c r="D73" i="10"/>
  <c r="E73" i="10"/>
  <c r="F73" i="10"/>
  <c r="G73" i="10"/>
  <c r="D74" i="10"/>
  <c r="E74" i="10"/>
  <c r="F74" i="10"/>
  <c r="G74" i="10"/>
  <c r="D75" i="10"/>
  <c r="E75" i="10"/>
  <c r="F75" i="10"/>
  <c r="G75" i="10"/>
  <c r="D76" i="10"/>
  <c r="E76" i="10"/>
  <c r="F76" i="10"/>
  <c r="G76" i="10"/>
  <c r="D77" i="10"/>
  <c r="E77" i="10"/>
  <c r="F77" i="10"/>
  <c r="G77" i="10"/>
  <c r="D78" i="10"/>
  <c r="E78" i="10"/>
  <c r="F78" i="10"/>
  <c r="G78" i="10"/>
  <c r="D79" i="10"/>
  <c r="E79" i="10"/>
  <c r="F79" i="10"/>
  <c r="G79" i="10"/>
  <c r="D80" i="10"/>
  <c r="E80" i="10"/>
  <c r="F80" i="10"/>
  <c r="G80" i="10"/>
  <c r="D81" i="10"/>
  <c r="E81" i="10"/>
  <c r="F81" i="10"/>
  <c r="G81" i="10"/>
  <c r="D82" i="10"/>
  <c r="E82" i="10"/>
  <c r="F82" i="10"/>
  <c r="G82" i="10"/>
  <c r="D83" i="10"/>
  <c r="E83" i="10"/>
  <c r="F83" i="10"/>
  <c r="G83" i="10"/>
  <c r="D84" i="10"/>
  <c r="E84" i="10"/>
  <c r="F84" i="10"/>
  <c r="G84" i="10"/>
  <c r="D85" i="10"/>
  <c r="E85" i="10"/>
  <c r="F85" i="10"/>
  <c r="G85" i="10"/>
  <c r="D86" i="10"/>
  <c r="E86" i="10"/>
  <c r="F86" i="10"/>
  <c r="G86" i="10"/>
  <c r="D87" i="10"/>
  <c r="E87" i="10"/>
  <c r="F87" i="10"/>
  <c r="G87" i="10"/>
  <c r="D88" i="10"/>
  <c r="E88" i="10"/>
  <c r="F88" i="10"/>
  <c r="G88" i="10"/>
  <c r="D89" i="10"/>
  <c r="E89" i="10"/>
  <c r="F89" i="10"/>
  <c r="G89" i="10"/>
  <c r="D90" i="10"/>
  <c r="E90" i="10"/>
  <c r="F90" i="10"/>
  <c r="G90" i="10"/>
  <c r="D91" i="10"/>
  <c r="E91" i="10"/>
  <c r="F91" i="10"/>
  <c r="G91" i="10"/>
  <c r="D92" i="10"/>
  <c r="E92" i="10"/>
  <c r="F92" i="10"/>
  <c r="G92" i="10"/>
  <c r="D93" i="10"/>
  <c r="E93" i="10"/>
  <c r="F93" i="10"/>
  <c r="G93" i="10"/>
  <c r="D94" i="10"/>
  <c r="E94" i="10"/>
  <c r="F94" i="10"/>
  <c r="G94" i="10"/>
  <c r="D95" i="10"/>
  <c r="E95" i="10"/>
  <c r="F95" i="10"/>
  <c r="G95" i="10"/>
  <c r="D96" i="10"/>
  <c r="E96" i="10"/>
  <c r="F96" i="10"/>
  <c r="G96" i="10"/>
  <c r="D97" i="10"/>
  <c r="E97" i="10"/>
  <c r="F97" i="10"/>
  <c r="G97" i="10"/>
  <c r="D98" i="10"/>
  <c r="E98" i="10"/>
  <c r="F98" i="10"/>
  <c r="G98" i="10"/>
  <c r="D99" i="10"/>
  <c r="E99" i="10"/>
  <c r="F99" i="10"/>
  <c r="G99" i="10"/>
  <c r="D100" i="10"/>
  <c r="E100" i="10"/>
  <c r="F100" i="10"/>
  <c r="G100" i="10"/>
  <c r="D101" i="10"/>
  <c r="E101" i="10"/>
  <c r="F101" i="10"/>
  <c r="G101" i="10"/>
  <c r="D102" i="10"/>
  <c r="E102" i="10"/>
  <c r="F102" i="10"/>
  <c r="G102" i="10"/>
  <c r="D103" i="10"/>
  <c r="E103" i="10"/>
  <c r="F103" i="10"/>
  <c r="G103" i="10"/>
  <c r="D104" i="10"/>
  <c r="E104" i="10"/>
  <c r="F104" i="10"/>
  <c r="G104" i="10"/>
  <c r="D105" i="10"/>
  <c r="E105" i="10"/>
  <c r="F105" i="10"/>
  <c r="G105" i="10"/>
  <c r="D106" i="10"/>
  <c r="E106" i="10"/>
  <c r="F106" i="10"/>
  <c r="G106" i="10"/>
  <c r="D107" i="10"/>
  <c r="E107" i="10"/>
  <c r="F107" i="10"/>
  <c r="G107" i="10"/>
  <c r="D108" i="10"/>
  <c r="E108" i="10"/>
  <c r="F108" i="10"/>
  <c r="G108" i="10"/>
  <c r="D109" i="10"/>
  <c r="E109" i="10"/>
  <c r="F109" i="10"/>
  <c r="G109" i="10"/>
  <c r="D110" i="10"/>
  <c r="E110" i="10"/>
  <c r="F110" i="10"/>
  <c r="G110" i="10"/>
  <c r="D111" i="10"/>
  <c r="E111" i="10"/>
  <c r="F111" i="10"/>
  <c r="G111" i="10"/>
  <c r="D112" i="10"/>
  <c r="E112" i="10"/>
  <c r="F112" i="10"/>
  <c r="G112" i="10"/>
  <c r="D113" i="10"/>
  <c r="E113" i="10"/>
  <c r="F113" i="10"/>
  <c r="G113" i="10"/>
  <c r="D114" i="10"/>
  <c r="E114" i="10"/>
  <c r="F114" i="10"/>
  <c r="G114" i="10"/>
  <c r="D115" i="10"/>
  <c r="E115" i="10"/>
  <c r="F115" i="10"/>
  <c r="G115" i="10"/>
  <c r="D116" i="10"/>
  <c r="E116" i="10"/>
  <c r="F116" i="10"/>
  <c r="G116" i="10"/>
  <c r="D117" i="10"/>
  <c r="E117" i="10"/>
  <c r="F117" i="10"/>
  <c r="G117" i="10"/>
  <c r="D118" i="10"/>
  <c r="E118" i="10"/>
  <c r="F118" i="10"/>
  <c r="G118" i="10"/>
  <c r="D119" i="10"/>
  <c r="E119" i="10"/>
  <c r="F119" i="10"/>
  <c r="G119" i="10"/>
  <c r="D120" i="10"/>
  <c r="E120" i="10"/>
  <c r="F120" i="10"/>
  <c r="G120" i="10"/>
  <c r="D121" i="10"/>
  <c r="E121" i="10"/>
  <c r="F121" i="10"/>
  <c r="G121" i="10"/>
  <c r="D122" i="10"/>
  <c r="E122" i="10"/>
  <c r="F122" i="10"/>
  <c r="G122" i="10"/>
  <c r="D123" i="10"/>
  <c r="E123" i="10"/>
  <c r="F123" i="10"/>
  <c r="G123" i="10"/>
  <c r="D124" i="10"/>
  <c r="E124" i="10"/>
  <c r="F124" i="10"/>
  <c r="G124" i="10"/>
  <c r="D125" i="10"/>
  <c r="E125" i="10"/>
  <c r="F125" i="10"/>
  <c r="G125" i="10"/>
  <c r="D126" i="10"/>
  <c r="E126" i="10"/>
  <c r="F126" i="10"/>
  <c r="G126" i="10"/>
  <c r="D127" i="10"/>
  <c r="E127" i="10"/>
  <c r="F127" i="10"/>
  <c r="G127" i="10"/>
  <c r="D128" i="10"/>
  <c r="E128" i="10"/>
  <c r="F128" i="10"/>
  <c r="G128" i="10"/>
  <c r="D129" i="10"/>
  <c r="E129" i="10"/>
  <c r="F129" i="10"/>
  <c r="G129" i="10"/>
  <c r="D130" i="10"/>
  <c r="E130" i="10"/>
  <c r="F130" i="10"/>
  <c r="G130" i="10"/>
  <c r="D131" i="10"/>
  <c r="E131" i="10"/>
  <c r="F131" i="10"/>
  <c r="G131" i="10"/>
  <c r="D132" i="10"/>
  <c r="E132" i="10"/>
  <c r="F132" i="10"/>
  <c r="G132" i="10"/>
  <c r="D133" i="10"/>
  <c r="E133" i="10"/>
  <c r="F133" i="10"/>
  <c r="G133" i="10"/>
  <c r="D134" i="10"/>
  <c r="E134" i="10"/>
  <c r="F134" i="10"/>
  <c r="G134" i="10"/>
  <c r="D135" i="10"/>
  <c r="E135" i="10"/>
  <c r="F135" i="10"/>
  <c r="G135" i="10"/>
  <c r="D136" i="10"/>
  <c r="E136" i="10"/>
  <c r="F136" i="10"/>
  <c r="G136" i="10"/>
  <c r="D137" i="10"/>
  <c r="E137" i="10"/>
  <c r="F137" i="10"/>
  <c r="G137" i="10"/>
  <c r="D138" i="10"/>
  <c r="E138" i="10"/>
  <c r="F138" i="10"/>
  <c r="G138" i="10"/>
  <c r="D139" i="10"/>
  <c r="E139" i="10"/>
  <c r="F139" i="10"/>
  <c r="G139" i="10"/>
  <c r="D140" i="10"/>
  <c r="E140" i="10"/>
  <c r="F140" i="10"/>
  <c r="G140" i="10"/>
  <c r="D141" i="10"/>
  <c r="E141" i="10"/>
  <c r="F141" i="10"/>
  <c r="G141" i="10"/>
  <c r="D142" i="10"/>
  <c r="E142" i="10"/>
  <c r="F142" i="10"/>
  <c r="G142" i="10"/>
  <c r="D143" i="10"/>
  <c r="E143" i="10"/>
  <c r="F143" i="10"/>
  <c r="G143" i="10"/>
  <c r="D144" i="10"/>
  <c r="E144" i="10"/>
  <c r="F144" i="10"/>
  <c r="G144" i="10"/>
  <c r="D145" i="10"/>
  <c r="E145" i="10"/>
  <c r="F145" i="10"/>
  <c r="G145" i="10"/>
  <c r="D146" i="10"/>
  <c r="E146" i="10"/>
  <c r="F146" i="10"/>
  <c r="G146" i="10"/>
  <c r="D147" i="10"/>
  <c r="E147" i="10"/>
  <c r="F147" i="10"/>
  <c r="G147" i="10"/>
  <c r="D148" i="10"/>
  <c r="E148" i="10"/>
  <c r="F148" i="10"/>
  <c r="G148" i="10"/>
  <c r="D149" i="10"/>
  <c r="E149" i="10"/>
  <c r="F149" i="10"/>
  <c r="G149" i="10"/>
  <c r="D150" i="10"/>
  <c r="E150" i="10"/>
  <c r="F150" i="10"/>
  <c r="G150" i="10"/>
  <c r="D151" i="10"/>
  <c r="E151" i="10"/>
  <c r="F151" i="10"/>
  <c r="G151" i="10"/>
  <c r="D152" i="10"/>
  <c r="E152" i="10"/>
  <c r="F152" i="10"/>
  <c r="G152" i="10"/>
  <c r="D153" i="10"/>
  <c r="E153" i="10"/>
  <c r="F153" i="10"/>
  <c r="G153" i="10"/>
  <c r="D154" i="10"/>
  <c r="E154" i="10"/>
  <c r="F154" i="10"/>
  <c r="G154" i="10"/>
  <c r="D155" i="10"/>
  <c r="E155" i="10"/>
  <c r="F155" i="10"/>
  <c r="G155" i="10"/>
  <c r="D156" i="10"/>
  <c r="E156" i="10"/>
  <c r="F156" i="10"/>
  <c r="G156" i="10"/>
  <c r="D157" i="10"/>
  <c r="E157" i="10"/>
  <c r="F157" i="10"/>
  <c r="G157" i="10"/>
  <c r="D158" i="10"/>
  <c r="E158" i="10"/>
  <c r="F158" i="10"/>
  <c r="G158" i="10"/>
  <c r="D159" i="10"/>
  <c r="E159" i="10"/>
  <c r="F159" i="10"/>
  <c r="G159" i="10"/>
  <c r="D160" i="10"/>
  <c r="E160" i="10"/>
  <c r="F160" i="10"/>
  <c r="G160" i="10"/>
  <c r="D161" i="10"/>
  <c r="E161" i="10"/>
  <c r="F161" i="10"/>
  <c r="G161" i="10"/>
  <c r="D162" i="10"/>
  <c r="E162" i="10"/>
  <c r="F162" i="10"/>
  <c r="G162" i="10"/>
  <c r="D163" i="10"/>
  <c r="E163" i="10"/>
  <c r="F163" i="10"/>
  <c r="G163" i="10"/>
  <c r="D164" i="10"/>
  <c r="E164" i="10"/>
  <c r="F164" i="10"/>
  <c r="G164" i="10"/>
  <c r="D165" i="10"/>
  <c r="E165" i="10"/>
  <c r="F165" i="10"/>
  <c r="G165" i="10"/>
  <c r="D166" i="10"/>
  <c r="E166" i="10"/>
  <c r="F166" i="10"/>
  <c r="G166" i="10"/>
  <c r="D167" i="10"/>
  <c r="E167" i="10"/>
  <c r="F167" i="10"/>
  <c r="G167" i="10"/>
  <c r="D168" i="10"/>
  <c r="E168" i="10"/>
  <c r="F168" i="10"/>
  <c r="G168" i="10"/>
  <c r="D169" i="10"/>
  <c r="E169" i="10"/>
  <c r="F169" i="10"/>
  <c r="G169" i="10"/>
  <c r="D170" i="10"/>
  <c r="E170" i="10"/>
  <c r="F170" i="10"/>
  <c r="G170" i="10"/>
  <c r="D171" i="10"/>
  <c r="E171" i="10"/>
  <c r="F171" i="10"/>
  <c r="G171" i="10"/>
  <c r="D172" i="10"/>
  <c r="E172" i="10"/>
  <c r="F172" i="10"/>
  <c r="G172" i="10"/>
  <c r="D173" i="10"/>
  <c r="E173" i="10"/>
  <c r="F173" i="10"/>
  <c r="G173" i="10"/>
  <c r="D174" i="10"/>
  <c r="E174" i="10"/>
  <c r="F174" i="10"/>
  <c r="G174" i="10"/>
  <c r="D175" i="10"/>
  <c r="E175" i="10"/>
  <c r="F175" i="10"/>
  <c r="G175" i="10"/>
  <c r="D176" i="10"/>
  <c r="E176" i="10"/>
  <c r="F176" i="10"/>
  <c r="G176" i="10"/>
  <c r="D177" i="10"/>
  <c r="E177" i="10"/>
  <c r="F177" i="10"/>
  <c r="G177" i="10"/>
  <c r="D178" i="10"/>
  <c r="E178" i="10"/>
  <c r="F178" i="10"/>
  <c r="G178" i="10"/>
  <c r="D179" i="10"/>
  <c r="E179" i="10"/>
  <c r="F179" i="10"/>
  <c r="G179" i="10"/>
  <c r="D180" i="10"/>
  <c r="E180" i="10"/>
  <c r="F180" i="10"/>
  <c r="G180" i="10"/>
  <c r="D181" i="10"/>
  <c r="E181" i="10"/>
  <c r="F181" i="10"/>
  <c r="G181" i="10"/>
  <c r="D182" i="10"/>
  <c r="E182" i="10"/>
  <c r="F182" i="10"/>
  <c r="G182" i="10"/>
  <c r="D183" i="10"/>
  <c r="E183" i="10"/>
  <c r="F183" i="10"/>
  <c r="G183" i="10"/>
  <c r="D184" i="10"/>
  <c r="E184" i="10"/>
  <c r="F184" i="10"/>
  <c r="G184" i="10"/>
  <c r="D185" i="10"/>
  <c r="E185" i="10"/>
  <c r="F185" i="10"/>
  <c r="G185" i="10"/>
  <c r="D186" i="10"/>
  <c r="E186" i="10"/>
  <c r="F186" i="10"/>
  <c r="G186" i="10"/>
  <c r="D187" i="10"/>
  <c r="E187" i="10"/>
  <c r="F187" i="10"/>
  <c r="G187" i="10"/>
  <c r="D188" i="10"/>
  <c r="E188" i="10"/>
  <c r="F188" i="10"/>
  <c r="G188" i="10"/>
  <c r="D189" i="10"/>
  <c r="E189" i="10"/>
  <c r="F189" i="10"/>
  <c r="G189" i="10"/>
  <c r="D190" i="10"/>
  <c r="E190" i="10"/>
  <c r="F190" i="10"/>
  <c r="G190" i="10"/>
  <c r="D191" i="10"/>
  <c r="E191" i="10"/>
  <c r="F191" i="10"/>
  <c r="G191" i="10"/>
  <c r="D192" i="10"/>
  <c r="E192" i="10"/>
  <c r="F192" i="10"/>
  <c r="G192" i="10"/>
  <c r="D193" i="10"/>
  <c r="E193" i="10"/>
  <c r="F193" i="10"/>
  <c r="G193" i="10"/>
  <c r="D194" i="10"/>
  <c r="E194" i="10"/>
  <c r="F194" i="10"/>
  <c r="G194" i="10"/>
  <c r="D195" i="10"/>
  <c r="E195" i="10"/>
  <c r="F195" i="10"/>
  <c r="G195" i="10"/>
  <c r="D196" i="10"/>
  <c r="E196" i="10"/>
  <c r="F196" i="10"/>
  <c r="G196" i="10"/>
  <c r="D197" i="10"/>
  <c r="E197" i="10"/>
  <c r="F197" i="10"/>
  <c r="G197" i="10"/>
  <c r="D198" i="10"/>
  <c r="E198" i="10"/>
  <c r="F198" i="10"/>
  <c r="G198" i="10"/>
  <c r="D199" i="10"/>
  <c r="E199" i="10"/>
  <c r="F199" i="10"/>
  <c r="G199" i="10"/>
  <c r="D200" i="10"/>
  <c r="E200" i="10"/>
  <c r="F200" i="10"/>
  <c r="G200" i="10"/>
  <c r="D201" i="10"/>
  <c r="E201" i="10"/>
  <c r="F201" i="10"/>
  <c r="G201" i="10"/>
  <c r="D202" i="10"/>
  <c r="E202" i="10"/>
  <c r="F202" i="10"/>
  <c r="G202" i="10"/>
  <c r="D203" i="10"/>
  <c r="E203" i="10"/>
  <c r="F203" i="10"/>
  <c r="G203" i="10"/>
  <c r="D204" i="10"/>
  <c r="E204" i="10"/>
  <c r="F204" i="10"/>
  <c r="G204" i="10"/>
  <c r="D205" i="10"/>
  <c r="E205" i="10"/>
  <c r="F205" i="10"/>
  <c r="G205" i="10"/>
  <c r="D206" i="10"/>
  <c r="E206" i="10"/>
  <c r="F206" i="10"/>
  <c r="G206" i="10"/>
  <c r="D207" i="10"/>
  <c r="E207" i="10"/>
  <c r="F207" i="10"/>
  <c r="G207" i="10"/>
  <c r="D208" i="10"/>
  <c r="E208" i="10"/>
  <c r="F208" i="10"/>
  <c r="G208" i="10"/>
  <c r="D209" i="10"/>
  <c r="E209" i="10"/>
  <c r="F209" i="10"/>
  <c r="G209" i="10"/>
  <c r="D210" i="10"/>
  <c r="E210" i="10"/>
  <c r="F210" i="10"/>
  <c r="G210" i="10"/>
  <c r="D211" i="10"/>
  <c r="E211" i="10"/>
  <c r="F211" i="10"/>
  <c r="G211" i="10"/>
  <c r="D212" i="10"/>
  <c r="E212" i="10"/>
  <c r="F212" i="10"/>
  <c r="G212" i="10"/>
  <c r="D213" i="10"/>
  <c r="E213" i="10"/>
  <c r="F213" i="10"/>
  <c r="G213" i="10"/>
  <c r="D214" i="10"/>
  <c r="E214" i="10"/>
  <c r="F214" i="10"/>
  <c r="G214" i="10"/>
  <c r="D215" i="10"/>
  <c r="E215" i="10"/>
  <c r="F215" i="10"/>
  <c r="G215" i="10"/>
  <c r="D216" i="10"/>
  <c r="E216" i="10"/>
  <c r="F216" i="10"/>
  <c r="G216" i="10"/>
  <c r="D217" i="10"/>
  <c r="E217" i="10"/>
  <c r="F217" i="10"/>
  <c r="G217" i="10"/>
  <c r="D218" i="10"/>
  <c r="E218" i="10"/>
  <c r="F218" i="10"/>
  <c r="G218" i="10"/>
  <c r="D219" i="10"/>
  <c r="E219" i="10"/>
  <c r="F219" i="10"/>
  <c r="G219" i="10"/>
  <c r="D220" i="10"/>
  <c r="E220" i="10"/>
  <c r="F220" i="10"/>
  <c r="G220" i="10"/>
  <c r="D221" i="10"/>
  <c r="E221" i="10"/>
  <c r="F221" i="10"/>
  <c r="G221" i="10"/>
  <c r="D222" i="10"/>
  <c r="E222" i="10"/>
  <c r="F222" i="10"/>
  <c r="G222" i="10"/>
  <c r="D223" i="10"/>
  <c r="E223" i="10"/>
  <c r="F223" i="10"/>
  <c r="G223" i="10"/>
  <c r="D224" i="10"/>
  <c r="E224" i="10"/>
  <c r="F224" i="10"/>
  <c r="G224" i="10"/>
  <c r="D225" i="10"/>
  <c r="E225" i="10"/>
  <c r="F225" i="10"/>
  <c r="G225" i="10"/>
  <c r="D226" i="10"/>
  <c r="E226" i="10"/>
  <c r="F226" i="10"/>
  <c r="G226" i="10"/>
  <c r="D227" i="10"/>
  <c r="E227" i="10"/>
  <c r="F227" i="10"/>
  <c r="G227" i="10"/>
  <c r="D228" i="10"/>
  <c r="E228" i="10"/>
  <c r="F228" i="10"/>
  <c r="G228" i="10"/>
  <c r="D229" i="10"/>
  <c r="E229" i="10"/>
  <c r="F229" i="10"/>
  <c r="G229" i="10"/>
  <c r="D230" i="10"/>
  <c r="E230" i="10"/>
  <c r="F230" i="10"/>
  <c r="G230" i="10"/>
  <c r="D231" i="10"/>
  <c r="E231" i="10"/>
  <c r="F231" i="10"/>
  <c r="G231" i="10"/>
  <c r="D232" i="10"/>
  <c r="E232" i="10"/>
  <c r="F232" i="10"/>
  <c r="G232" i="10"/>
  <c r="D233" i="10"/>
  <c r="E233" i="10"/>
  <c r="F233" i="10"/>
  <c r="G233" i="10"/>
  <c r="D234" i="10"/>
  <c r="E234" i="10"/>
  <c r="F234" i="10"/>
  <c r="G234" i="10"/>
  <c r="D235" i="10"/>
  <c r="E235" i="10"/>
  <c r="F235" i="10"/>
  <c r="G235" i="10"/>
  <c r="D236" i="10"/>
  <c r="E236" i="10"/>
  <c r="F236" i="10"/>
  <c r="G236" i="10"/>
  <c r="D237" i="10"/>
  <c r="E237" i="10"/>
  <c r="F237" i="10"/>
  <c r="G237" i="10"/>
  <c r="D238" i="10"/>
  <c r="E238" i="10"/>
  <c r="F238" i="10"/>
  <c r="G238" i="10"/>
  <c r="D239" i="10"/>
  <c r="E239" i="10"/>
  <c r="F239" i="10"/>
  <c r="G239" i="10"/>
  <c r="D240" i="10"/>
  <c r="E240" i="10"/>
  <c r="F240" i="10"/>
  <c r="G240" i="10"/>
  <c r="D241" i="10"/>
  <c r="E241" i="10"/>
  <c r="F241" i="10"/>
  <c r="G241" i="10"/>
  <c r="D242" i="10"/>
  <c r="E242" i="10"/>
  <c r="F242" i="10"/>
  <c r="G242" i="10"/>
  <c r="D243" i="10"/>
  <c r="E243" i="10"/>
  <c r="F243" i="10"/>
  <c r="G243" i="10"/>
  <c r="D244" i="10"/>
  <c r="E244" i="10"/>
  <c r="F244" i="10"/>
  <c r="G244" i="10"/>
  <c r="D245" i="10"/>
  <c r="E245" i="10"/>
  <c r="F245" i="10"/>
  <c r="G245" i="10"/>
  <c r="D246" i="10"/>
  <c r="E246" i="10"/>
  <c r="F246" i="10"/>
  <c r="G246" i="10"/>
  <c r="D247" i="10"/>
  <c r="E247" i="10"/>
  <c r="F247" i="10"/>
  <c r="G247" i="10"/>
  <c r="D248" i="10"/>
  <c r="E248" i="10"/>
  <c r="F248" i="10"/>
  <c r="G248" i="10"/>
  <c r="D249" i="10"/>
  <c r="E249" i="10"/>
  <c r="F249" i="10"/>
  <c r="G249" i="10"/>
  <c r="D250" i="10"/>
  <c r="E250" i="10"/>
  <c r="F250" i="10"/>
  <c r="G250" i="10"/>
  <c r="D251" i="10"/>
  <c r="E251" i="10"/>
  <c r="F251" i="10"/>
  <c r="G251" i="10"/>
  <c r="D252" i="10"/>
  <c r="E252" i="10"/>
  <c r="F252" i="10"/>
  <c r="G252" i="10"/>
  <c r="D253" i="10"/>
  <c r="E253" i="10"/>
  <c r="F253" i="10"/>
  <c r="G253" i="10"/>
  <c r="D254" i="10"/>
  <c r="E254" i="10"/>
  <c r="F254" i="10"/>
  <c r="G254" i="10"/>
  <c r="D255" i="10"/>
  <c r="E255" i="10"/>
  <c r="F255" i="10"/>
  <c r="G255" i="10"/>
  <c r="D256" i="10"/>
  <c r="E256" i="10"/>
  <c r="F256" i="10"/>
  <c r="G256" i="10"/>
  <c r="D257" i="10"/>
  <c r="E257" i="10"/>
  <c r="F257" i="10"/>
  <c r="G257" i="10"/>
  <c r="D258" i="10"/>
  <c r="E258" i="10"/>
  <c r="F258" i="10"/>
  <c r="G258" i="10"/>
  <c r="D259" i="10"/>
  <c r="E259" i="10"/>
  <c r="F259" i="10"/>
  <c r="G259" i="10"/>
  <c r="D260" i="10"/>
  <c r="E260" i="10"/>
  <c r="F260" i="10"/>
  <c r="G260" i="10"/>
  <c r="D261" i="10"/>
  <c r="E261" i="10"/>
  <c r="F261" i="10"/>
  <c r="G261" i="10"/>
  <c r="D262" i="10"/>
  <c r="E262" i="10"/>
  <c r="F262" i="10"/>
  <c r="G262" i="10"/>
  <c r="D263" i="10"/>
  <c r="E263" i="10"/>
  <c r="F263" i="10"/>
  <c r="G263" i="10"/>
  <c r="D264" i="10"/>
  <c r="E264" i="10"/>
  <c r="F264" i="10"/>
  <c r="G264" i="10"/>
  <c r="D265" i="10"/>
  <c r="E265" i="10"/>
  <c r="F265" i="10"/>
  <c r="G265" i="10"/>
  <c r="D266" i="10"/>
  <c r="E266" i="10"/>
  <c r="F266" i="10"/>
  <c r="G266" i="10"/>
  <c r="D267" i="10"/>
  <c r="E267" i="10"/>
  <c r="F267" i="10"/>
  <c r="G267" i="10"/>
  <c r="D268" i="10"/>
  <c r="E268" i="10"/>
  <c r="F268" i="10"/>
  <c r="G268" i="10"/>
  <c r="D269" i="10"/>
  <c r="E269" i="10"/>
  <c r="F269" i="10"/>
  <c r="G269" i="10"/>
  <c r="D270" i="10"/>
  <c r="E270" i="10"/>
  <c r="F270" i="10"/>
  <c r="G270" i="10"/>
  <c r="D271" i="10"/>
  <c r="E271" i="10"/>
  <c r="F271" i="10"/>
  <c r="G271" i="10"/>
  <c r="D272" i="10"/>
  <c r="E272" i="10"/>
  <c r="F272" i="10"/>
  <c r="G272" i="10"/>
  <c r="D273" i="10"/>
  <c r="E273" i="10"/>
  <c r="F273" i="10"/>
  <c r="G273" i="10"/>
  <c r="D274" i="10"/>
  <c r="E274" i="10"/>
  <c r="F274" i="10"/>
  <c r="G274" i="10"/>
  <c r="D275" i="10"/>
  <c r="E275" i="10"/>
  <c r="F275" i="10"/>
  <c r="G275" i="10"/>
  <c r="D276" i="10"/>
  <c r="E276" i="10"/>
  <c r="F276" i="10"/>
  <c r="G276" i="10"/>
  <c r="D277" i="10"/>
  <c r="E277" i="10"/>
  <c r="F277" i="10"/>
  <c r="G277" i="10"/>
  <c r="D278" i="10"/>
  <c r="E278" i="10"/>
  <c r="F278" i="10"/>
  <c r="G278" i="10"/>
  <c r="D279" i="10"/>
  <c r="E279" i="10"/>
  <c r="F279" i="10"/>
  <c r="G279" i="10"/>
  <c r="D280" i="10"/>
  <c r="E280" i="10"/>
  <c r="F280" i="10"/>
  <c r="G280" i="10"/>
  <c r="D281" i="10"/>
  <c r="E281" i="10"/>
  <c r="F281" i="10"/>
  <c r="G281" i="10"/>
  <c r="D282" i="10"/>
  <c r="E282" i="10"/>
  <c r="F282" i="10"/>
  <c r="G282" i="10"/>
  <c r="D283" i="10"/>
  <c r="E283" i="10"/>
  <c r="F283" i="10"/>
  <c r="G283" i="10"/>
  <c r="D284" i="10"/>
  <c r="E284" i="10"/>
  <c r="F284" i="10"/>
  <c r="G284" i="10"/>
  <c r="D285" i="10"/>
  <c r="E285" i="10"/>
  <c r="F285" i="10"/>
  <c r="G285" i="10"/>
  <c r="D286" i="10"/>
  <c r="E286" i="10"/>
  <c r="F286" i="10"/>
  <c r="G286" i="10"/>
  <c r="D287" i="10"/>
  <c r="E287" i="10"/>
  <c r="F287" i="10"/>
  <c r="G287" i="10"/>
  <c r="D288" i="10"/>
  <c r="E288" i="10"/>
  <c r="F288" i="10"/>
  <c r="G288" i="10"/>
  <c r="D289" i="10"/>
  <c r="E289" i="10"/>
  <c r="F289" i="10"/>
  <c r="G289" i="10"/>
  <c r="D290" i="10"/>
  <c r="E290" i="10"/>
  <c r="F290" i="10"/>
  <c r="G290" i="10"/>
  <c r="D291" i="10"/>
  <c r="E291" i="10"/>
  <c r="F291" i="10"/>
  <c r="G291" i="10"/>
  <c r="D292" i="10"/>
  <c r="E292" i="10"/>
  <c r="F292" i="10"/>
  <c r="G292" i="10"/>
  <c r="D293" i="10"/>
  <c r="E293" i="10"/>
  <c r="F293" i="10"/>
  <c r="G293" i="10"/>
  <c r="D294" i="10"/>
  <c r="E294" i="10"/>
  <c r="F294" i="10"/>
  <c r="G294" i="10"/>
  <c r="D295" i="10"/>
  <c r="E295" i="10"/>
  <c r="F295" i="10"/>
  <c r="G295" i="10"/>
  <c r="D296" i="10"/>
  <c r="E296" i="10"/>
  <c r="F296" i="10"/>
  <c r="G296" i="10"/>
  <c r="D297" i="10"/>
  <c r="E297" i="10"/>
  <c r="F297" i="10"/>
  <c r="G297" i="10"/>
  <c r="D298" i="10"/>
  <c r="E298" i="10"/>
  <c r="F298" i="10"/>
  <c r="G298" i="10"/>
  <c r="D299" i="10"/>
  <c r="E299" i="10"/>
  <c r="F299" i="10"/>
  <c r="G299" i="10"/>
  <c r="D300" i="10"/>
  <c r="E300" i="10"/>
  <c r="F300" i="10"/>
  <c r="G300" i="10"/>
  <c r="D301" i="10"/>
  <c r="E301" i="10"/>
  <c r="F301" i="10"/>
  <c r="G301" i="10"/>
  <c r="D302" i="10"/>
  <c r="E302" i="10"/>
  <c r="F302" i="10"/>
  <c r="G302" i="10"/>
  <c r="D303" i="10"/>
  <c r="E303" i="10"/>
  <c r="F303" i="10"/>
  <c r="G303" i="10"/>
  <c r="D304" i="10"/>
  <c r="E304" i="10"/>
  <c r="F304" i="10"/>
  <c r="G304" i="10"/>
  <c r="D305" i="10"/>
  <c r="E305" i="10"/>
  <c r="F305" i="10"/>
  <c r="G305" i="10"/>
  <c r="D306" i="10"/>
  <c r="E306" i="10"/>
  <c r="F306" i="10"/>
  <c r="G306" i="10"/>
  <c r="D307" i="10"/>
  <c r="E307" i="10"/>
  <c r="F307" i="10"/>
  <c r="G307" i="10"/>
  <c r="D308" i="10"/>
  <c r="E308" i="10"/>
  <c r="F308" i="10"/>
  <c r="G308" i="10"/>
  <c r="D309" i="10"/>
  <c r="E309" i="10"/>
  <c r="F309" i="10"/>
  <c r="G309" i="10"/>
  <c r="D310" i="10"/>
  <c r="E310" i="10"/>
  <c r="F310" i="10"/>
  <c r="G310" i="10"/>
  <c r="D311" i="10"/>
  <c r="E311" i="10"/>
  <c r="F311" i="10"/>
  <c r="G311" i="10"/>
  <c r="D312" i="10"/>
  <c r="E312" i="10"/>
  <c r="F312" i="10"/>
  <c r="G312" i="10"/>
  <c r="D313" i="10"/>
  <c r="E313" i="10"/>
  <c r="F313" i="10"/>
  <c r="G313" i="10"/>
  <c r="D314" i="10"/>
  <c r="E314" i="10"/>
  <c r="F314" i="10"/>
  <c r="G314" i="10"/>
  <c r="D315" i="10"/>
  <c r="E315" i="10"/>
  <c r="F315" i="10"/>
  <c r="G315" i="10"/>
  <c r="D316" i="10"/>
  <c r="E316" i="10"/>
  <c r="F316" i="10"/>
  <c r="G316" i="10"/>
  <c r="D317" i="10"/>
  <c r="E317" i="10"/>
  <c r="F317" i="10"/>
  <c r="G317" i="10"/>
  <c r="D318" i="10"/>
  <c r="E318" i="10"/>
  <c r="F318" i="10"/>
  <c r="G318" i="10"/>
  <c r="D319" i="10"/>
  <c r="E319" i="10"/>
  <c r="F319" i="10"/>
  <c r="G319" i="10"/>
  <c r="D320" i="10"/>
  <c r="E320" i="10"/>
  <c r="F320" i="10"/>
  <c r="G320" i="10"/>
  <c r="D321" i="10"/>
  <c r="E321" i="10"/>
  <c r="F321" i="10"/>
  <c r="G321" i="10"/>
  <c r="D322" i="10"/>
  <c r="E322" i="10"/>
  <c r="F322" i="10"/>
  <c r="G322" i="10"/>
  <c r="D323" i="10"/>
  <c r="E323" i="10"/>
  <c r="F323" i="10"/>
  <c r="G323" i="10"/>
  <c r="D324" i="10"/>
  <c r="E324" i="10"/>
  <c r="F324" i="10"/>
  <c r="G324" i="10"/>
  <c r="D325" i="10"/>
  <c r="E325" i="10"/>
  <c r="F325" i="10"/>
  <c r="G325" i="10"/>
  <c r="D326" i="10"/>
  <c r="E326" i="10"/>
  <c r="F326" i="10"/>
  <c r="G326" i="10"/>
  <c r="D327" i="10"/>
  <c r="E327" i="10"/>
  <c r="F327" i="10"/>
  <c r="G327" i="10"/>
  <c r="D328" i="10"/>
  <c r="E328" i="10"/>
  <c r="F328" i="10"/>
  <c r="G328" i="10"/>
  <c r="D329" i="10"/>
  <c r="E329" i="10"/>
  <c r="F329" i="10"/>
  <c r="G329" i="10"/>
  <c r="D330" i="10"/>
  <c r="E330" i="10"/>
  <c r="F330" i="10"/>
  <c r="G330" i="10"/>
  <c r="D331" i="10"/>
  <c r="E331" i="10"/>
  <c r="F331" i="10"/>
  <c r="G331" i="10"/>
  <c r="D332" i="10"/>
  <c r="E332" i="10"/>
  <c r="F332" i="10"/>
  <c r="G332" i="10"/>
  <c r="D333" i="10"/>
  <c r="E333" i="10"/>
  <c r="F333" i="10"/>
  <c r="G333" i="10"/>
  <c r="D334" i="10"/>
  <c r="E334" i="10"/>
  <c r="F334" i="10"/>
  <c r="G334" i="10"/>
  <c r="D335" i="10"/>
  <c r="E335" i="10"/>
  <c r="F335" i="10"/>
  <c r="G335" i="10"/>
  <c r="D336" i="10"/>
  <c r="E336" i="10"/>
  <c r="F336" i="10"/>
  <c r="G336" i="10"/>
  <c r="D337" i="10"/>
  <c r="E337" i="10"/>
  <c r="F337" i="10"/>
  <c r="G337" i="10"/>
  <c r="D338" i="10"/>
  <c r="E338" i="10"/>
  <c r="F338" i="10"/>
  <c r="G338" i="10"/>
  <c r="D339" i="10"/>
  <c r="E339" i="10"/>
  <c r="F339" i="10"/>
  <c r="G339" i="10"/>
  <c r="D340" i="10"/>
  <c r="E340" i="10"/>
  <c r="F340" i="10"/>
  <c r="G340" i="10"/>
  <c r="D341" i="10"/>
  <c r="E341" i="10"/>
  <c r="F341" i="10"/>
  <c r="G341" i="10"/>
  <c r="D342" i="10"/>
  <c r="E342" i="10"/>
  <c r="F342" i="10"/>
  <c r="G342" i="10"/>
  <c r="D343" i="10"/>
  <c r="E343" i="10"/>
  <c r="F343" i="10"/>
  <c r="G343" i="10"/>
  <c r="D344" i="10"/>
  <c r="E344" i="10"/>
  <c r="F344" i="10"/>
  <c r="G344" i="10"/>
  <c r="D345" i="10"/>
  <c r="E345" i="10"/>
  <c r="F345" i="10"/>
  <c r="G345" i="10"/>
  <c r="D346" i="10"/>
  <c r="E346" i="10"/>
  <c r="F346" i="10"/>
  <c r="G346" i="10"/>
  <c r="D347" i="10"/>
  <c r="E347" i="10"/>
  <c r="F347" i="10"/>
  <c r="G347" i="10"/>
  <c r="D348" i="10"/>
  <c r="E348" i="10"/>
  <c r="F348" i="10"/>
  <c r="G348" i="10"/>
  <c r="D349" i="10"/>
  <c r="E349" i="10"/>
  <c r="F349" i="10"/>
  <c r="G349" i="10"/>
  <c r="D350" i="10"/>
  <c r="E350" i="10"/>
  <c r="F350" i="10"/>
  <c r="G350" i="10"/>
  <c r="D351" i="10"/>
  <c r="E351" i="10"/>
  <c r="F351" i="10"/>
  <c r="G351" i="10"/>
  <c r="D352" i="10"/>
  <c r="E352" i="10"/>
  <c r="F352" i="10"/>
  <c r="G352" i="10"/>
  <c r="D353" i="10"/>
  <c r="E353" i="10"/>
  <c r="F353" i="10"/>
  <c r="G353" i="10"/>
  <c r="D354" i="10"/>
  <c r="E354" i="10"/>
  <c r="F354" i="10"/>
  <c r="G354" i="10"/>
  <c r="D355" i="10"/>
  <c r="E355" i="10"/>
  <c r="F355" i="10"/>
  <c r="G355" i="10"/>
  <c r="D356" i="10"/>
  <c r="E356" i="10"/>
  <c r="F356" i="10"/>
  <c r="G356" i="10"/>
  <c r="D357" i="10"/>
  <c r="E357" i="10"/>
  <c r="F357" i="10"/>
  <c r="G357" i="10"/>
  <c r="D358" i="10"/>
  <c r="E358" i="10"/>
  <c r="F358" i="10"/>
  <c r="G358" i="10"/>
  <c r="D359" i="10"/>
  <c r="E359" i="10"/>
  <c r="F359" i="10"/>
  <c r="G359" i="10"/>
  <c r="D360" i="10"/>
  <c r="E360" i="10"/>
  <c r="F360" i="10"/>
  <c r="G360" i="10"/>
  <c r="D361" i="10"/>
  <c r="E361" i="10"/>
  <c r="F361" i="10"/>
  <c r="G361" i="10"/>
  <c r="D362" i="10"/>
  <c r="E362" i="10"/>
  <c r="F362" i="10"/>
  <c r="G362" i="10"/>
  <c r="D363" i="10"/>
  <c r="E363" i="10"/>
  <c r="F363" i="10"/>
  <c r="G363" i="10"/>
  <c r="D364" i="10"/>
  <c r="E364" i="10"/>
  <c r="F364" i="10"/>
  <c r="G364" i="10"/>
  <c r="D365" i="10"/>
  <c r="E365" i="10"/>
  <c r="F365" i="10"/>
  <c r="G365" i="10"/>
  <c r="D366" i="10"/>
  <c r="E366" i="10"/>
  <c r="F366" i="10"/>
  <c r="G366" i="10"/>
  <c r="D367" i="10"/>
  <c r="E367" i="10"/>
  <c r="F367" i="10"/>
  <c r="G367" i="10"/>
  <c r="D368" i="10"/>
  <c r="E368" i="10"/>
  <c r="F368" i="10"/>
  <c r="G368" i="10"/>
  <c r="D369" i="10"/>
  <c r="E369" i="10"/>
  <c r="F369" i="10"/>
  <c r="G369" i="10"/>
  <c r="D370" i="10"/>
  <c r="E370" i="10"/>
  <c r="F370" i="10"/>
  <c r="G370" i="10"/>
  <c r="D371" i="10"/>
  <c r="E371" i="10"/>
  <c r="F371" i="10"/>
  <c r="G371" i="10"/>
  <c r="D372" i="10"/>
  <c r="E372" i="10"/>
  <c r="F372" i="10"/>
  <c r="G372" i="10"/>
  <c r="D373" i="10"/>
  <c r="E373" i="10"/>
  <c r="F373" i="10"/>
  <c r="G373" i="10"/>
  <c r="D374" i="10"/>
  <c r="E374" i="10"/>
  <c r="F374" i="10"/>
  <c r="G374" i="10"/>
  <c r="D375" i="10"/>
  <c r="E375" i="10"/>
  <c r="F375" i="10"/>
  <c r="G375" i="10"/>
  <c r="D376" i="10"/>
  <c r="E376" i="10"/>
  <c r="F376" i="10"/>
  <c r="G376" i="10"/>
  <c r="D377" i="10"/>
  <c r="E377" i="10"/>
  <c r="F377" i="10"/>
  <c r="G377" i="10"/>
  <c r="D378" i="10"/>
  <c r="E378" i="10"/>
  <c r="F378" i="10"/>
  <c r="G378" i="10"/>
  <c r="D379" i="10"/>
  <c r="E379" i="10"/>
  <c r="F379" i="10"/>
  <c r="G379" i="10"/>
  <c r="D380" i="10"/>
  <c r="E380" i="10"/>
  <c r="F380" i="10"/>
  <c r="G380" i="10"/>
  <c r="D381" i="10"/>
  <c r="E381" i="10"/>
  <c r="F381" i="10"/>
  <c r="G381" i="10"/>
  <c r="D382" i="10"/>
  <c r="E382" i="10"/>
  <c r="F382" i="10"/>
  <c r="G382" i="10"/>
  <c r="D383" i="10"/>
  <c r="E383" i="10"/>
  <c r="F383" i="10"/>
  <c r="G383" i="10"/>
  <c r="D384" i="10"/>
  <c r="E384" i="10"/>
  <c r="F384" i="10"/>
  <c r="G384" i="10"/>
  <c r="D385" i="10"/>
  <c r="E385" i="10"/>
  <c r="F385" i="10"/>
  <c r="G385" i="10"/>
  <c r="D386" i="10"/>
  <c r="E386" i="10"/>
  <c r="F386" i="10"/>
  <c r="G386" i="10"/>
  <c r="D387" i="10"/>
  <c r="E387" i="10"/>
  <c r="F387" i="10"/>
  <c r="G387" i="10"/>
  <c r="D388" i="10"/>
  <c r="E388" i="10"/>
  <c r="F388" i="10"/>
  <c r="G388" i="10"/>
  <c r="D389" i="10"/>
  <c r="E389" i="10"/>
  <c r="F389" i="10"/>
  <c r="G389" i="10"/>
  <c r="D390" i="10"/>
  <c r="E390" i="10"/>
  <c r="F390" i="10"/>
  <c r="G390" i="10"/>
  <c r="D391" i="10"/>
  <c r="E391" i="10"/>
  <c r="F391" i="10"/>
  <c r="G391" i="10"/>
  <c r="D392" i="10"/>
  <c r="E392" i="10"/>
  <c r="F392" i="10"/>
  <c r="G392" i="10"/>
  <c r="D393" i="10"/>
  <c r="E393" i="10"/>
  <c r="F393" i="10"/>
  <c r="G393" i="10"/>
  <c r="D394" i="10"/>
  <c r="E394" i="10"/>
  <c r="F394" i="10"/>
  <c r="G394" i="10"/>
  <c r="D395" i="10"/>
  <c r="E395" i="10"/>
  <c r="F395" i="10"/>
  <c r="G395" i="10"/>
  <c r="D396" i="10"/>
  <c r="E396" i="10"/>
  <c r="F396" i="10"/>
  <c r="G396" i="10"/>
  <c r="D397" i="10"/>
  <c r="E397" i="10"/>
  <c r="F397" i="10"/>
  <c r="G397" i="10"/>
  <c r="D398" i="10"/>
  <c r="E398" i="10"/>
  <c r="F398" i="10"/>
  <c r="G398" i="10"/>
  <c r="D399" i="10"/>
  <c r="E399" i="10"/>
  <c r="F399" i="10"/>
  <c r="G399" i="10"/>
  <c r="D400" i="10"/>
  <c r="E400" i="10"/>
  <c r="F400" i="10"/>
  <c r="G400" i="10"/>
  <c r="D401" i="10"/>
  <c r="E401" i="10"/>
  <c r="F401" i="10"/>
  <c r="G401" i="10"/>
  <c r="D402" i="10"/>
  <c r="E402" i="10"/>
  <c r="F402" i="10"/>
  <c r="G402" i="10"/>
  <c r="D403" i="10"/>
  <c r="E403" i="10"/>
  <c r="F403" i="10"/>
  <c r="G403" i="10"/>
  <c r="D404" i="10"/>
  <c r="E404" i="10"/>
  <c r="F404" i="10"/>
  <c r="G404" i="10"/>
  <c r="D405" i="10"/>
  <c r="E405" i="10"/>
  <c r="F405" i="10"/>
  <c r="G405" i="10"/>
  <c r="D406" i="10"/>
  <c r="E406" i="10"/>
  <c r="F406" i="10"/>
  <c r="G406" i="10"/>
  <c r="D407" i="10"/>
  <c r="E407" i="10"/>
  <c r="F407" i="10"/>
  <c r="G407" i="10"/>
  <c r="D408" i="10"/>
  <c r="E408" i="10"/>
  <c r="F408" i="10"/>
  <c r="G408" i="10"/>
  <c r="D409" i="10"/>
  <c r="E409" i="10"/>
  <c r="F409" i="10"/>
  <c r="G409" i="10"/>
  <c r="D410" i="10"/>
  <c r="E410" i="10"/>
  <c r="F410" i="10"/>
  <c r="G410" i="10"/>
  <c r="D411" i="10"/>
  <c r="E411" i="10"/>
  <c r="F411" i="10"/>
  <c r="G411" i="10"/>
  <c r="D412" i="10"/>
  <c r="E412" i="10"/>
  <c r="F412" i="10"/>
  <c r="G412" i="10"/>
  <c r="D413" i="10"/>
  <c r="E413" i="10"/>
  <c r="F413" i="10"/>
  <c r="G413" i="10"/>
  <c r="D414" i="10"/>
  <c r="E414" i="10"/>
  <c r="F414" i="10"/>
  <c r="G414" i="10"/>
  <c r="D415" i="10"/>
  <c r="E415" i="10"/>
  <c r="F415" i="10"/>
  <c r="G415" i="10"/>
  <c r="D416" i="10"/>
  <c r="E416" i="10"/>
  <c r="F416" i="10"/>
  <c r="G416" i="10"/>
  <c r="D417" i="10"/>
  <c r="E417" i="10"/>
  <c r="F417" i="10"/>
  <c r="G417" i="10"/>
  <c r="D418" i="10"/>
  <c r="E418" i="10"/>
  <c r="F418" i="10"/>
  <c r="G418" i="10"/>
  <c r="D419" i="10"/>
  <c r="E419" i="10"/>
  <c r="F419" i="10"/>
  <c r="G419" i="10"/>
  <c r="D420" i="10"/>
  <c r="E420" i="10"/>
  <c r="F420" i="10"/>
  <c r="G420" i="10"/>
  <c r="D421" i="10"/>
  <c r="E421" i="10"/>
  <c r="F421" i="10"/>
  <c r="G421" i="10"/>
  <c r="D422" i="10"/>
  <c r="E422" i="10"/>
  <c r="F422" i="10"/>
  <c r="G422" i="10"/>
  <c r="D423" i="10"/>
  <c r="E423" i="10"/>
  <c r="F423" i="10"/>
  <c r="G423" i="10"/>
  <c r="D424" i="10"/>
  <c r="E424" i="10"/>
  <c r="F424" i="10"/>
  <c r="G424" i="10"/>
  <c r="D425" i="10"/>
  <c r="E425" i="10"/>
  <c r="F425" i="10"/>
  <c r="G425" i="10"/>
  <c r="D426" i="10"/>
  <c r="E426" i="10"/>
  <c r="F426" i="10"/>
  <c r="G426" i="10"/>
  <c r="D427" i="10"/>
  <c r="E427" i="10"/>
  <c r="F427" i="10"/>
  <c r="G427" i="10"/>
  <c r="D428" i="10"/>
  <c r="E428" i="10"/>
  <c r="F428" i="10"/>
  <c r="G428" i="10"/>
  <c r="D429" i="10"/>
  <c r="E429" i="10"/>
  <c r="F429" i="10"/>
  <c r="G429" i="10"/>
  <c r="D430" i="10"/>
  <c r="E430" i="10"/>
  <c r="F430" i="10"/>
  <c r="G430" i="10"/>
  <c r="D431" i="10"/>
  <c r="E431" i="10"/>
  <c r="F431" i="10"/>
  <c r="G431" i="10"/>
  <c r="D432" i="10"/>
  <c r="E432" i="10"/>
  <c r="F432" i="10"/>
  <c r="G432" i="10"/>
  <c r="D433" i="10"/>
  <c r="E433" i="10"/>
  <c r="F433" i="10"/>
  <c r="G433" i="10"/>
  <c r="D434" i="10"/>
  <c r="E434" i="10"/>
  <c r="F434" i="10"/>
  <c r="G434" i="10"/>
  <c r="D435" i="10"/>
  <c r="E435" i="10"/>
  <c r="F435" i="10"/>
  <c r="G435" i="10"/>
  <c r="D436" i="10"/>
  <c r="E436" i="10"/>
  <c r="F436" i="10"/>
  <c r="G436" i="10"/>
  <c r="D437" i="10"/>
  <c r="E437" i="10"/>
  <c r="F437" i="10"/>
  <c r="G437" i="10"/>
  <c r="D438" i="10"/>
  <c r="E438" i="10"/>
  <c r="F438" i="10"/>
  <c r="G438" i="10"/>
  <c r="D439" i="10"/>
  <c r="E439" i="10"/>
  <c r="F439" i="10"/>
  <c r="G439" i="10"/>
  <c r="D440" i="10"/>
  <c r="E440" i="10"/>
  <c r="F440" i="10"/>
  <c r="G440" i="10"/>
  <c r="D441" i="10"/>
  <c r="E441" i="10"/>
  <c r="F441" i="10"/>
  <c r="G441" i="10"/>
  <c r="D442" i="10"/>
  <c r="E442" i="10"/>
  <c r="F442" i="10"/>
  <c r="G442" i="10"/>
  <c r="D443" i="10"/>
  <c r="E443" i="10"/>
  <c r="F443" i="10"/>
  <c r="G443" i="10"/>
  <c r="D444" i="10"/>
  <c r="E444" i="10"/>
  <c r="F444" i="10"/>
  <c r="G444" i="10"/>
  <c r="D445" i="10"/>
  <c r="E445" i="10"/>
  <c r="F445" i="10"/>
  <c r="G445" i="10"/>
  <c r="D446" i="10"/>
  <c r="E446" i="10"/>
  <c r="F446" i="10"/>
  <c r="G446" i="10"/>
  <c r="D447" i="10"/>
  <c r="E447" i="10"/>
  <c r="F447" i="10"/>
  <c r="G447" i="10"/>
  <c r="D448" i="10"/>
  <c r="E448" i="10"/>
  <c r="F448" i="10"/>
  <c r="G448" i="10"/>
  <c r="D449" i="10"/>
  <c r="E449" i="10"/>
  <c r="F449" i="10"/>
  <c r="G449" i="10"/>
  <c r="D450" i="10"/>
  <c r="E450" i="10"/>
  <c r="F450" i="10"/>
  <c r="G450" i="10"/>
  <c r="D451" i="10"/>
  <c r="E451" i="10"/>
  <c r="F451" i="10"/>
  <c r="G451" i="10"/>
  <c r="D452" i="10"/>
  <c r="E452" i="10"/>
  <c r="F452" i="10"/>
  <c r="G452" i="10"/>
  <c r="D453" i="10"/>
  <c r="E453" i="10"/>
  <c r="F453" i="10"/>
  <c r="G453" i="10"/>
  <c r="D454" i="10"/>
  <c r="E454" i="10"/>
  <c r="F454" i="10"/>
  <c r="G454" i="10"/>
  <c r="D455" i="10"/>
  <c r="E455" i="10"/>
  <c r="F455" i="10"/>
  <c r="G455" i="10"/>
  <c r="D456" i="10"/>
  <c r="E456" i="10"/>
  <c r="F456" i="10"/>
  <c r="G456" i="10"/>
  <c r="D457" i="10"/>
  <c r="E457" i="10"/>
  <c r="F457" i="10"/>
  <c r="G457" i="10"/>
  <c r="D458" i="10"/>
  <c r="E458" i="10"/>
  <c r="F458" i="10"/>
  <c r="G458" i="10"/>
  <c r="D459" i="10"/>
  <c r="E459" i="10"/>
  <c r="F459" i="10"/>
  <c r="G459" i="10"/>
  <c r="D460" i="10"/>
  <c r="E460" i="10"/>
  <c r="F460" i="10"/>
  <c r="G460" i="10"/>
  <c r="D461" i="10"/>
  <c r="E461" i="10"/>
  <c r="F461" i="10"/>
  <c r="G461" i="10"/>
  <c r="D462" i="10"/>
  <c r="E462" i="10"/>
  <c r="F462" i="10"/>
  <c r="G462" i="10"/>
  <c r="D463" i="10"/>
  <c r="E463" i="10"/>
  <c r="F463" i="10"/>
  <c r="G463" i="10"/>
  <c r="D464" i="10"/>
  <c r="E464" i="10"/>
  <c r="F464" i="10"/>
  <c r="G464" i="10"/>
  <c r="D465" i="10"/>
  <c r="E465" i="10"/>
  <c r="F465" i="10"/>
  <c r="G465" i="10"/>
  <c r="D466" i="10"/>
  <c r="E466" i="10"/>
  <c r="F466" i="10"/>
  <c r="G466" i="10"/>
  <c r="D467" i="10"/>
  <c r="E467" i="10"/>
  <c r="F467" i="10"/>
  <c r="G467" i="10"/>
  <c r="D468" i="10"/>
  <c r="E468" i="10"/>
  <c r="F468" i="10"/>
  <c r="G468" i="10"/>
  <c r="D469" i="10"/>
  <c r="E469" i="10"/>
  <c r="F469" i="10"/>
  <c r="G469" i="10"/>
  <c r="D470" i="10"/>
  <c r="E470" i="10"/>
  <c r="F470" i="10"/>
  <c r="G470" i="10"/>
  <c r="D471" i="10"/>
  <c r="E471" i="10"/>
  <c r="F471" i="10"/>
  <c r="G471" i="10"/>
  <c r="D472" i="10"/>
  <c r="E472" i="10"/>
  <c r="F472" i="10"/>
  <c r="G472" i="10"/>
  <c r="D473" i="10"/>
  <c r="E473" i="10"/>
  <c r="F473" i="10"/>
  <c r="G473" i="10"/>
  <c r="D474" i="10"/>
  <c r="E474" i="10"/>
  <c r="F474" i="10"/>
  <c r="G474" i="10"/>
  <c r="D475" i="10"/>
  <c r="E475" i="10"/>
  <c r="F475" i="10"/>
  <c r="G475" i="10"/>
  <c r="D476" i="10"/>
  <c r="E476" i="10"/>
  <c r="F476" i="10"/>
  <c r="G476" i="10"/>
  <c r="D477" i="10"/>
  <c r="E477" i="10"/>
  <c r="F477" i="10"/>
  <c r="G477" i="10"/>
  <c r="D478" i="10"/>
  <c r="E478" i="10"/>
  <c r="F478" i="10"/>
  <c r="G478" i="10"/>
  <c r="D479" i="10"/>
  <c r="E479" i="10"/>
  <c r="F479" i="10"/>
  <c r="G479" i="10"/>
  <c r="D480" i="10"/>
  <c r="E480" i="10"/>
  <c r="F480" i="10"/>
  <c r="G480" i="10"/>
  <c r="D481" i="10"/>
  <c r="E481" i="10"/>
  <c r="F481" i="10"/>
  <c r="G481" i="10"/>
  <c r="D482" i="10"/>
  <c r="E482" i="10"/>
  <c r="F482" i="10"/>
  <c r="G482" i="10"/>
  <c r="D483" i="10"/>
  <c r="E483" i="10"/>
  <c r="F483" i="10"/>
  <c r="G483" i="10"/>
  <c r="D484" i="10"/>
  <c r="E484" i="10"/>
  <c r="F484" i="10"/>
  <c r="G484" i="10"/>
  <c r="D485" i="10"/>
  <c r="E485" i="10"/>
  <c r="F485" i="10"/>
  <c r="G485" i="10"/>
  <c r="D486" i="10"/>
  <c r="E486" i="10"/>
  <c r="F486" i="10"/>
  <c r="G486" i="10"/>
  <c r="D487" i="10"/>
  <c r="E487" i="10"/>
  <c r="F487" i="10"/>
  <c r="G487" i="10"/>
  <c r="D488" i="10"/>
  <c r="E488" i="10"/>
  <c r="F488" i="10"/>
  <c r="G488" i="10"/>
  <c r="D489" i="10"/>
  <c r="E489" i="10"/>
  <c r="F489" i="10"/>
  <c r="G489" i="10"/>
  <c r="D490" i="10"/>
  <c r="E490" i="10"/>
  <c r="F490" i="10"/>
  <c r="G490" i="10"/>
  <c r="D491" i="10"/>
  <c r="E491" i="10"/>
  <c r="F491" i="10"/>
  <c r="G491" i="10"/>
  <c r="D492" i="10"/>
  <c r="E492" i="10"/>
  <c r="F492" i="10"/>
  <c r="G492" i="10"/>
  <c r="D493" i="10"/>
  <c r="E493" i="10"/>
  <c r="F493" i="10"/>
  <c r="G493" i="10"/>
  <c r="D494" i="10"/>
  <c r="E494" i="10"/>
  <c r="F494" i="10"/>
  <c r="G494" i="10"/>
  <c r="D495" i="10"/>
  <c r="E495" i="10"/>
  <c r="F495" i="10"/>
  <c r="G495" i="10"/>
  <c r="D496" i="10"/>
  <c r="E496" i="10"/>
  <c r="F496" i="10"/>
  <c r="G496" i="10"/>
  <c r="D497" i="10"/>
  <c r="E497" i="10"/>
  <c r="F497" i="10"/>
  <c r="G497" i="10"/>
  <c r="D498" i="10"/>
  <c r="E498" i="10"/>
  <c r="F498" i="10"/>
  <c r="G498" i="10"/>
  <c r="D499" i="10"/>
  <c r="E499" i="10"/>
  <c r="F499" i="10"/>
  <c r="G499" i="10"/>
  <c r="D500" i="10"/>
  <c r="E500" i="10"/>
  <c r="F500" i="10"/>
  <c r="G500" i="10"/>
  <c r="D501" i="10"/>
  <c r="E501" i="10"/>
  <c r="F501" i="10"/>
  <c r="G501" i="10"/>
  <c r="D502" i="10"/>
  <c r="E502" i="10"/>
  <c r="F502" i="10"/>
  <c r="G502" i="10"/>
  <c r="D503" i="10"/>
  <c r="E503" i="10"/>
  <c r="F503" i="10"/>
  <c r="G503" i="10"/>
  <c r="D504" i="10"/>
  <c r="E504" i="10"/>
  <c r="F504" i="10"/>
  <c r="G504" i="10"/>
  <c r="D505" i="10"/>
  <c r="E505" i="10"/>
  <c r="F505" i="10"/>
  <c r="G505" i="10"/>
  <c r="D506" i="10"/>
  <c r="E506" i="10"/>
  <c r="F506" i="10"/>
  <c r="G506" i="10"/>
  <c r="D507" i="10"/>
  <c r="E507" i="10"/>
  <c r="F507" i="10"/>
  <c r="G507" i="10"/>
  <c r="D508" i="10"/>
  <c r="E508" i="10"/>
  <c r="F508" i="10"/>
  <c r="G508" i="10"/>
  <c r="D509" i="10"/>
  <c r="E509" i="10"/>
  <c r="F509" i="10"/>
  <c r="G509" i="10"/>
  <c r="D510" i="10"/>
  <c r="E510" i="10"/>
  <c r="F510" i="10"/>
  <c r="G510" i="10"/>
  <c r="D511" i="10"/>
  <c r="E511" i="10"/>
  <c r="F511" i="10"/>
  <c r="G511" i="10"/>
  <c r="D512" i="10"/>
  <c r="E512" i="10"/>
  <c r="F512" i="10"/>
  <c r="G512" i="10"/>
  <c r="D513" i="10"/>
  <c r="E513" i="10"/>
  <c r="F513" i="10"/>
  <c r="G513" i="10"/>
  <c r="D514" i="10"/>
  <c r="E514" i="10"/>
  <c r="F514" i="10"/>
  <c r="G514" i="10"/>
  <c r="D515" i="10"/>
  <c r="E515" i="10"/>
  <c r="F515" i="10"/>
  <c r="G515" i="10"/>
  <c r="D516" i="10"/>
  <c r="E516" i="10"/>
  <c r="F516" i="10"/>
  <c r="G516" i="10"/>
  <c r="D517" i="10"/>
  <c r="E517" i="10"/>
  <c r="F517" i="10"/>
  <c r="G517" i="10"/>
  <c r="D518" i="10"/>
  <c r="E518" i="10"/>
  <c r="F518" i="10"/>
  <c r="G518" i="10"/>
  <c r="D519" i="10"/>
  <c r="E519" i="10"/>
  <c r="F519" i="10"/>
  <c r="G519" i="10"/>
  <c r="D520" i="10"/>
  <c r="E520" i="10"/>
  <c r="F520" i="10"/>
  <c r="G520" i="10"/>
  <c r="D521" i="10"/>
  <c r="E521" i="10"/>
  <c r="F521" i="10"/>
  <c r="G521" i="10"/>
  <c r="D522" i="10"/>
  <c r="E522" i="10"/>
  <c r="F522" i="10"/>
  <c r="G522" i="10"/>
  <c r="D523" i="10"/>
  <c r="E523" i="10"/>
  <c r="F523" i="10"/>
  <c r="G523" i="10"/>
  <c r="D524" i="10"/>
  <c r="E524" i="10"/>
  <c r="F524" i="10"/>
  <c r="G524" i="10"/>
  <c r="D525" i="10"/>
  <c r="E525" i="10"/>
  <c r="F525" i="10"/>
  <c r="G525" i="10"/>
  <c r="D526" i="10"/>
  <c r="E526" i="10"/>
  <c r="F526" i="10"/>
  <c r="G526" i="10"/>
  <c r="D527" i="10"/>
  <c r="E527" i="10"/>
  <c r="F527" i="10"/>
  <c r="G527" i="10"/>
  <c r="D528" i="10"/>
  <c r="E528" i="10"/>
  <c r="F528" i="10"/>
  <c r="G528" i="10"/>
  <c r="D529" i="10"/>
  <c r="E529" i="10"/>
  <c r="F529" i="10"/>
  <c r="G529" i="10"/>
  <c r="D530" i="10"/>
  <c r="E530" i="10"/>
  <c r="F530" i="10"/>
  <c r="G530" i="10"/>
  <c r="D531" i="10"/>
  <c r="E531" i="10"/>
  <c r="F531" i="10"/>
  <c r="G531" i="10"/>
  <c r="D532" i="10"/>
  <c r="E532" i="10"/>
  <c r="F532" i="10"/>
  <c r="G532" i="10"/>
  <c r="D533" i="10"/>
  <c r="E533" i="10"/>
  <c r="F533" i="10"/>
  <c r="G533" i="10"/>
  <c r="D534" i="10"/>
  <c r="E534" i="10"/>
  <c r="F534" i="10"/>
  <c r="G534" i="10"/>
  <c r="D535" i="10"/>
  <c r="E535" i="10"/>
  <c r="F535" i="10"/>
  <c r="G535" i="10"/>
  <c r="D536" i="10"/>
  <c r="E536" i="10"/>
  <c r="F536" i="10"/>
  <c r="G536" i="10"/>
  <c r="D537" i="10"/>
  <c r="E537" i="10"/>
  <c r="F537" i="10"/>
  <c r="G537" i="10"/>
  <c r="D538" i="10"/>
  <c r="E538" i="10"/>
  <c r="F538" i="10"/>
  <c r="G538" i="10"/>
  <c r="D539" i="10"/>
  <c r="E539" i="10"/>
  <c r="F539" i="10"/>
  <c r="G539" i="10"/>
  <c r="D540" i="10"/>
  <c r="E540" i="10"/>
  <c r="F540" i="10"/>
  <c r="G540" i="10"/>
  <c r="D541" i="10"/>
  <c r="E541" i="10"/>
  <c r="F541" i="10"/>
  <c r="G541" i="10"/>
  <c r="D542" i="10"/>
  <c r="E542" i="10"/>
  <c r="F542" i="10"/>
  <c r="G542" i="10"/>
  <c r="D543" i="10"/>
  <c r="E543" i="10"/>
  <c r="F543" i="10"/>
  <c r="G543" i="10"/>
  <c r="D544" i="10"/>
  <c r="E544" i="10"/>
  <c r="F544" i="10"/>
  <c r="G544" i="10"/>
  <c r="D545" i="10"/>
  <c r="E545" i="10"/>
  <c r="F545" i="10"/>
  <c r="G545" i="10"/>
  <c r="D546" i="10"/>
  <c r="E546" i="10"/>
  <c r="F546" i="10"/>
  <c r="G546" i="10"/>
  <c r="D547" i="10"/>
  <c r="E547" i="10"/>
  <c r="F547" i="10"/>
  <c r="G547" i="10"/>
  <c r="D548" i="10"/>
  <c r="E548" i="10"/>
  <c r="F548" i="10"/>
  <c r="G548" i="10"/>
  <c r="D549" i="10"/>
  <c r="E549" i="10"/>
  <c r="F549" i="10"/>
  <c r="G549" i="10"/>
  <c r="D550" i="10"/>
  <c r="E550" i="10"/>
  <c r="F550" i="10"/>
  <c r="G550" i="10"/>
  <c r="D551" i="10"/>
  <c r="E551" i="10"/>
  <c r="F551" i="10"/>
  <c r="G551" i="10"/>
  <c r="D552" i="10"/>
  <c r="E552" i="10"/>
  <c r="F552" i="10"/>
  <c r="G552" i="10"/>
  <c r="D553" i="10"/>
  <c r="E553" i="10"/>
  <c r="F553" i="10"/>
  <c r="G553" i="10"/>
  <c r="D554" i="10"/>
  <c r="E554" i="10"/>
  <c r="F554" i="10"/>
  <c r="G554" i="10"/>
  <c r="D555" i="10"/>
  <c r="E555" i="10"/>
  <c r="F555" i="10"/>
  <c r="G555" i="10"/>
  <c r="D556" i="10"/>
  <c r="E556" i="10"/>
  <c r="F556" i="10"/>
  <c r="G556" i="10"/>
  <c r="D557" i="10"/>
  <c r="E557" i="10"/>
  <c r="F557" i="10"/>
  <c r="G557" i="10"/>
  <c r="D558" i="10"/>
  <c r="E558" i="10"/>
  <c r="F558" i="10"/>
  <c r="G558" i="10"/>
  <c r="D559" i="10"/>
  <c r="E559" i="10"/>
  <c r="F559" i="10"/>
  <c r="G559" i="10"/>
  <c r="D560" i="10"/>
  <c r="E560" i="10"/>
  <c r="F560" i="10"/>
  <c r="G560" i="10"/>
  <c r="D561" i="10"/>
  <c r="E561" i="10"/>
  <c r="F561" i="10"/>
  <c r="G561" i="10"/>
  <c r="D562" i="10"/>
  <c r="E562" i="10"/>
  <c r="F562" i="10"/>
  <c r="G562" i="10"/>
  <c r="D563" i="10"/>
  <c r="E563" i="10"/>
  <c r="F563" i="10"/>
  <c r="G563" i="10"/>
  <c r="D564" i="10"/>
  <c r="E564" i="10"/>
  <c r="F564" i="10"/>
  <c r="G564" i="10"/>
  <c r="D565" i="10"/>
  <c r="E565" i="10"/>
  <c r="F565" i="10"/>
  <c r="G565" i="10"/>
  <c r="D566" i="10"/>
  <c r="E566" i="10"/>
  <c r="F566" i="10"/>
  <c r="G566" i="10"/>
  <c r="D567" i="10"/>
  <c r="E567" i="10"/>
  <c r="F567" i="10"/>
  <c r="G567" i="10"/>
  <c r="D568" i="10"/>
  <c r="E568" i="10"/>
  <c r="F568" i="10"/>
  <c r="G568" i="10"/>
  <c r="D569" i="10"/>
  <c r="E569" i="10"/>
  <c r="F569" i="10"/>
  <c r="G569" i="10"/>
  <c r="D570" i="10"/>
  <c r="E570" i="10"/>
  <c r="F570" i="10"/>
  <c r="G570" i="10"/>
  <c r="D571" i="10"/>
  <c r="E571" i="10"/>
  <c r="F571" i="10"/>
  <c r="G571" i="10"/>
  <c r="D572" i="10"/>
  <c r="E572" i="10"/>
  <c r="F572" i="10"/>
  <c r="G572" i="10"/>
  <c r="D573" i="10"/>
  <c r="E573" i="10"/>
  <c r="F573" i="10"/>
  <c r="G573" i="10"/>
  <c r="D574" i="10"/>
  <c r="E574" i="10"/>
  <c r="F574" i="10"/>
  <c r="G574" i="10"/>
  <c r="D575" i="10"/>
  <c r="E575" i="10"/>
  <c r="F575" i="10"/>
  <c r="G575" i="10"/>
  <c r="D576" i="10"/>
  <c r="E576" i="10"/>
  <c r="F576" i="10"/>
  <c r="G576" i="10"/>
  <c r="D577" i="10"/>
  <c r="E577" i="10"/>
  <c r="F577" i="10"/>
  <c r="G577" i="10"/>
  <c r="D578" i="10"/>
  <c r="E578" i="10"/>
  <c r="F578" i="10"/>
  <c r="G578" i="10"/>
  <c r="D579" i="10"/>
  <c r="E579" i="10"/>
  <c r="F579" i="10"/>
  <c r="G579" i="10"/>
  <c r="D580" i="10"/>
  <c r="E580" i="10"/>
  <c r="F580" i="10"/>
  <c r="G580" i="10"/>
  <c r="D581" i="10"/>
  <c r="E581" i="10"/>
  <c r="F581" i="10"/>
  <c r="G581" i="10"/>
  <c r="D582" i="10"/>
  <c r="E582" i="10"/>
  <c r="F582" i="10"/>
  <c r="G582" i="10"/>
  <c r="D583" i="10"/>
  <c r="E583" i="10"/>
  <c r="F583" i="10"/>
  <c r="G583" i="10"/>
  <c r="D584" i="10"/>
  <c r="E584" i="10"/>
  <c r="F584" i="10"/>
  <c r="G584" i="10"/>
  <c r="D585" i="10"/>
  <c r="E585" i="10"/>
  <c r="F585" i="10"/>
  <c r="G585" i="10"/>
  <c r="D586" i="10"/>
  <c r="E586" i="10"/>
  <c r="F586" i="10"/>
  <c r="G586" i="10"/>
  <c r="D587" i="10"/>
  <c r="E587" i="10"/>
  <c r="F587" i="10"/>
  <c r="G587" i="10"/>
  <c r="D588" i="10"/>
  <c r="E588" i="10"/>
  <c r="F588" i="10"/>
  <c r="G588" i="10"/>
  <c r="D589" i="10"/>
  <c r="E589" i="10"/>
  <c r="F589" i="10"/>
  <c r="G589" i="10"/>
  <c r="D590" i="10"/>
  <c r="E590" i="10"/>
  <c r="F590" i="10"/>
  <c r="G590" i="10"/>
  <c r="D591" i="10"/>
  <c r="E591" i="10"/>
  <c r="F591" i="10"/>
  <c r="G591" i="10"/>
  <c r="D592" i="10"/>
  <c r="E592" i="10"/>
  <c r="F592" i="10"/>
  <c r="G592" i="10"/>
  <c r="D593" i="10"/>
  <c r="E593" i="10"/>
  <c r="F593" i="10"/>
  <c r="G593" i="10"/>
  <c r="D594" i="10"/>
  <c r="E594" i="10"/>
  <c r="F594" i="10"/>
  <c r="G594" i="10"/>
  <c r="D595" i="10"/>
  <c r="E595" i="10"/>
  <c r="F595" i="10"/>
  <c r="G595" i="10"/>
  <c r="D596" i="10"/>
  <c r="E596" i="10"/>
  <c r="F596" i="10"/>
  <c r="G596" i="10"/>
  <c r="D597" i="10"/>
  <c r="E597" i="10"/>
  <c r="F597" i="10"/>
  <c r="G597" i="10"/>
  <c r="D598" i="10"/>
  <c r="E598" i="10"/>
  <c r="F598" i="10"/>
  <c r="G598" i="10"/>
  <c r="D599" i="10"/>
  <c r="E599" i="10"/>
  <c r="F599" i="10"/>
  <c r="G599" i="10"/>
  <c r="D600" i="10"/>
  <c r="E600" i="10"/>
  <c r="F600" i="10"/>
  <c r="G600" i="10"/>
  <c r="D601" i="10"/>
  <c r="E601" i="10"/>
  <c r="F601" i="10"/>
  <c r="G601" i="10"/>
  <c r="D602" i="10"/>
  <c r="E602" i="10"/>
  <c r="F602" i="10"/>
  <c r="G602" i="10"/>
  <c r="D603" i="10"/>
  <c r="E603" i="10"/>
  <c r="F603" i="10"/>
  <c r="G603" i="10"/>
  <c r="D604" i="10"/>
  <c r="E604" i="10"/>
  <c r="F604" i="10"/>
  <c r="G604" i="10"/>
  <c r="D605" i="10"/>
  <c r="E605" i="10"/>
  <c r="F605" i="10"/>
  <c r="G605" i="10"/>
  <c r="D606" i="10"/>
  <c r="E606" i="10"/>
  <c r="F606" i="10"/>
  <c r="G606" i="10"/>
  <c r="D607" i="10"/>
  <c r="E607" i="10"/>
  <c r="F607" i="10"/>
  <c r="G607" i="10"/>
  <c r="D608" i="10"/>
  <c r="E608" i="10"/>
  <c r="F608" i="10"/>
  <c r="G608" i="10"/>
  <c r="D609" i="10"/>
  <c r="E609" i="10"/>
  <c r="F609" i="10"/>
  <c r="G609" i="10"/>
  <c r="D610" i="10"/>
  <c r="E610" i="10"/>
  <c r="F610" i="10"/>
  <c r="G610" i="10"/>
  <c r="D611" i="10"/>
  <c r="E611" i="10"/>
  <c r="F611" i="10"/>
  <c r="G611" i="10"/>
  <c r="D612" i="10"/>
  <c r="E612" i="10"/>
  <c r="F612" i="10"/>
  <c r="G612" i="10"/>
  <c r="D613" i="10"/>
  <c r="E613" i="10"/>
  <c r="F613" i="10"/>
  <c r="G613" i="10"/>
  <c r="D614" i="10"/>
  <c r="E614" i="10"/>
  <c r="F614" i="10"/>
  <c r="G614" i="10"/>
  <c r="D615" i="10"/>
  <c r="E615" i="10"/>
  <c r="F615" i="10"/>
  <c r="G615" i="10"/>
  <c r="D616" i="10"/>
  <c r="E616" i="10"/>
  <c r="F616" i="10"/>
  <c r="G616" i="10"/>
  <c r="D617" i="10"/>
  <c r="E617" i="10"/>
  <c r="F617" i="10"/>
  <c r="G617" i="10"/>
  <c r="D618" i="10"/>
  <c r="E618" i="10"/>
  <c r="F618" i="10"/>
  <c r="G618" i="10"/>
  <c r="D619" i="10"/>
  <c r="E619" i="10"/>
  <c r="F619" i="10"/>
  <c r="G619" i="10"/>
  <c r="D620" i="10"/>
  <c r="E620" i="10"/>
  <c r="F620" i="10"/>
  <c r="G620" i="10"/>
  <c r="D621" i="10"/>
  <c r="E621" i="10"/>
  <c r="F621" i="10"/>
  <c r="G621" i="10"/>
  <c r="D622" i="10"/>
  <c r="E622" i="10"/>
  <c r="F622" i="10"/>
  <c r="G622" i="10"/>
  <c r="D623" i="10"/>
  <c r="E623" i="10"/>
  <c r="F623" i="10"/>
  <c r="G623" i="10"/>
  <c r="D624" i="10"/>
  <c r="E624" i="10"/>
  <c r="F624" i="10"/>
  <c r="G624" i="10"/>
  <c r="D625" i="10"/>
  <c r="E625" i="10"/>
  <c r="F625" i="10"/>
  <c r="G625" i="10"/>
  <c r="D626" i="10"/>
  <c r="E626" i="10"/>
  <c r="F626" i="10"/>
  <c r="G626" i="10"/>
  <c r="D627" i="10"/>
  <c r="E627" i="10"/>
  <c r="F627" i="10"/>
  <c r="G627" i="10"/>
  <c r="D628" i="10"/>
  <c r="E628" i="10"/>
  <c r="F628" i="10"/>
  <c r="G628" i="10"/>
  <c r="D629" i="10"/>
  <c r="E629" i="10"/>
  <c r="F629" i="10"/>
  <c r="G629" i="10"/>
  <c r="D630" i="10"/>
  <c r="E630" i="10"/>
  <c r="F630" i="10"/>
  <c r="G630" i="10"/>
  <c r="D631" i="10"/>
  <c r="E631" i="10"/>
  <c r="F631" i="10"/>
  <c r="G631" i="10"/>
  <c r="D632" i="10"/>
  <c r="E632" i="10"/>
  <c r="F632" i="10"/>
  <c r="G632" i="10"/>
  <c r="D633" i="10"/>
  <c r="E633" i="10"/>
  <c r="F633" i="10"/>
  <c r="G633" i="10"/>
  <c r="D634" i="10"/>
  <c r="E634" i="10"/>
  <c r="F634" i="10"/>
  <c r="G634" i="10"/>
  <c r="D635" i="10"/>
  <c r="E635" i="10"/>
  <c r="F635" i="10"/>
  <c r="G635" i="10"/>
  <c r="D636" i="10"/>
  <c r="E636" i="10"/>
  <c r="F636" i="10"/>
  <c r="G636" i="10"/>
  <c r="D637" i="10"/>
  <c r="E637" i="10"/>
  <c r="F637" i="10"/>
  <c r="G637" i="10"/>
  <c r="D638" i="10"/>
  <c r="E638" i="10"/>
  <c r="F638" i="10"/>
  <c r="G638" i="10"/>
  <c r="D639" i="10"/>
  <c r="E639" i="10"/>
  <c r="F639" i="10"/>
  <c r="G639" i="10"/>
  <c r="D640" i="10"/>
  <c r="E640" i="10"/>
  <c r="F640" i="10"/>
  <c r="G640" i="10"/>
  <c r="D641" i="10"/>
  <c r="E641" i="10"/>
  <c r="F641" i="10"/>
  <c r="G641" i="10"/>
  <c r="D642" i="10"/>
  <c r="E642" i="10"/>
  <c r="F642" i="10"/>
  <c r="G642" i="10"/>
  <c r="D643" i="10"/>
  <c r="E643" i="10"/>
  <c r="F643" i="10"/>
  <c r="G643" i="10"/>
  <c r="D644" i="10"/>
  <c r="E644" i="10"/>
  <c r="F644" i="10"/>
  <c r="G644" i="10"/>
  <c r="D645" i="10"/>
  <c r="E645" i="10"/>
  <c r="F645" i="10"/>
  <c r="G645" i="10"/>
  <c r="D646" i="10"/>
  <c r="E646" i="10"/>
  <c r="F646" i="10"/>
  <c r="G646" i="10"/>
  <c r="D647" i="10"/>
  <c r="E647" i="10"/>
  <c r="F647" i="10"/>
  <c r="G647" i="10"/>
  <c r="D648" i="10"/>
  <c r="E648" i="10"/>
  <c r="F648" i="10"/>
  <c r="G648" i="10"/>
  <c r="D649" i="10"/>
  <c r="E649" i="10"/>
  <c r="F649" i="10"/>
  <c r="G649" i="10"/>
  <c r="D650" i="10"/>
  <c r="E650" i="10"/>
  <c r="F650" i="10"/>
  <c r="G650" i="10"/>
  <c r="D651" i="10"/>
  <c r="E651" i="10"/>
  <c r="F651" i="10"/>
  <c r="G651" i="10"/>
  <c r="D652" i="10"/>
  <c r="E652" i="10"/>
  <c r="F652" i="10"/>
  <c r="G652" i="10"/>
  <c r="D653" i="10"/>
  <c r="E653" i="10"/>
  <c r="F653" i="10"/>
  <c r="G653" i="10"/>
  <c r="D654" i="10"/>
  <c r="E654" i="10"/>
  <c r="F654" i="10"/>
  <c r="G654" i="10"/>
  <c r="D655" i="10"/>
  <c r="E655" i="10"/>
  <c r="F655" i="10"/>
  <c r="G655" i="10"/>
  <c r="D656" i="10"/>
  <c r="E656" i="10"/>
  <c r="F656" i="10"/>
  <c r="G656" i="10"/>
  <c r="D657" i="10"/>
  <c r="E657" i="10"/>
  <c r="F657" i="10"/>
  <c r="G657" i="10"/>
  <c r="D658" i="10"/>
  <c r="E658" i="10"/>
  <c r="F658" i="10"/>
  <c r="G658" i="10"/>
  <c r="D659" i="10"/>
  <c r="E659" i="10"/>
  <c r="F659" i="10"/>
  <c r="G659" i="10"/>
  <c r="D660" i="10"/>
  <c r="E660" i="10"/>
  <c r="F660" i="10"/>
  <c r="G660" i="10"/>
  <c r="D661" i="10"/>
  <c r="E661" i="10"/>
  <c r="F661" i="10"/>
  <c r="G661" i="10"/>
  <c r="D662" i="10"/>
  <c r="E662" i="10"/>
  <c r="F662" i="10"/>
  <c r="G662" i="10"/>
  <c r="D663" i="10"/>
  <c r="E663" i="10"/>
  <c r="F663" i="10"/>
  <c r="G663" i="10"/>
  <c r="D664" i="10"/>
  <c r="E664" i="10"/>
  <c r="F664" i="10"/>
  <c r="G664" i="10"/>
  <c r="D665" i="10"/>
  <c r="E665" i="10"/>
  <c r="F665" i="10"/>
  <c r="G665" i="10"/>
  <c r="D666" i="10"/>
  <c r="E666" i="10"/>
  <c r="F666" i="10"/>
  <c r="G666" i="10"/>
  <c r="D667" i="10"/>
  <c r="E667" i="10"/>
  <c r="F667" i="10"/>
  <c r="G667" i="10"/>
  <c r="D668" i="10"/>
  <c r="E668" i="10"/>
  <c r="F668" i="10"/>
  <c r="G668" i="10"/>
  <c r="D669" i="10"/>
  <c r="E669" i="10"/>
  <c r="F669" i="10"/>
  <c r="G669" i="10"/>
  <c r="D670" i="10"/>
  <c r="E670" i="10"/>
  <c r="F670" i="10"/>
  <c r="G670" i="10"/>
  <c r="D671" i="10"/>
  <c r="E671" i="10"/>
  <c r="F671" i="10"/>
  <c r="G671" i="10"/>
  <c r="D672" i="10"/>
  <c r="E672" i="10"/>
  <c r="F672" i="10"/>
  <c r="G672" i="10"/>
  <c r="D673" i="10"/>
  <c r="E673" i="10"/>
  <c r="F673" i="10"/>
  <c r="G673" i="10"/>
  <c r="D674" i="10"/>
  <c r="E674" i="10"/>
  <c r="F674" i="10"/>
  <c r="G674" i="10"/>
  <c r="D675" i="10"/>
  <c r="E675" i="10"/>
  <c r="F675" i="10"/>
  <c r="G675" i="10"/>
  <c r="D676" i="10"/>
  <c r="E676" i="10"/>
  <c r="F676" i="10"/>
  <c r="G676" i="10"/>
  <c r="D677" i="10"/>
  <c r="E677" i="10"/>
  <c r="F677" i="10"/>
  <c r="G677" i="10"/>
  <c r="D678" i="10"/>
  <c r="E678" i="10"/>
  <c r="F678" i="10"/>
  <c r="G678" i="10"/>
  <c r="D679" i="10"/>
  <c r="E679" i="10"/>
  <c r="F679" i="10"/>
  <c r="G679" i="10"/>
  <c r="D680" i="10"/>
  <c r="E680" i="10"/>
  <c r="F680" i="10"/>
  <c r="G680" i="10"/>
  <c r="D681" i="10"/>
  <c r="E681" i="10"/>
  <c r="F681" i="10"/>
  <c r="G681" i="10"/>
  <c r="D682" i="10"/>
  <c r="E682" i="10"/>
  <c r="F682" i="10"/>
  <c r="G682" i="10"/>
  <c r="D683" i="10"/>
  <c r="E683" i="10"/>
  <c r="F683" i="10"/>
  <c r="G683" i="10"/>
  <c r="D684" i="10"/>
  <c r="E684" i="10"/>
  <c r="F684" i="10"/>
  <c r="G684" i="10"/>
  <c r="D685" i="10"/>
  <c r="E685" i="10"/>
  <c r="F685" i="10"/>
  <c r="G685" i="10"/>
  <c r="D686" i="10"/>
  <c r="E686" i="10"/>
  <c r="F686" i="10"/>
  <c r="G686" i="10"/>
  <c r="D687" i="10"/>
  <c r="E687" i="10"/>
  <c r="F687" i="10"/>
  <c r="G687" i="10"/>
  <c r="D688" i="10"/>
  <c r="E688" i="10"/>
  <c r="F688" i="10"/>
  <c r="G688" i="10"/>
  <c r="D689" i="10"/>
  <c r="E689" i="10"/>
  <c r="F689" i="10"/>
  <c r="G689" i="10"/>
  <c r="D690" i="10"/>
  <c r="E690" i="10"/>
  <c r="F690" i="10"/>
  <c r="G690" i="10"/>
  <c r="D691" i="10"/>
  <c r="E691" i="10"/>
  <c r="F691" i="10"/>
  <c r="G691" i="10"/>
  <c r="D692" i="10"/>
  <c r="E692" i="10"/>
  <c r="F692" i="10"/>
  <c r="G692" i="10"/>
  <c r="D693" i="10"/>
  <c r="E693" i="10"/>
  <c r="F693" i="10"/>
  <c r="G693" i="10"/>
  <c r="D694" i="10"/>
  <c r="E694" i="10"/>
  <c r="F694" i="10"/>
  <c r="G694" i="10"/>
  <c r="D695" i="10"/>
  <c r="E695" i="10"/>
  <c r="F695" i="10"/>
  <c r="G695" i="10"/>
  <c r="D696" i="10"/>
  <c r="E696" i="10"/>
  <c r="F696" i="10"/>
  <c r="G696" i="10"/>
  <c r="D697" i="10"/>
  <c r="E697" i="10"/>
  <c r="F697" i="10"/>
  <c r="G697" i="10"/>
  <c r="D698" i="10"/>
  <c r="E698" i="10"/>
  <c r="F698" i="10"/>
  <c r="G698" i="10"/>
  <c r="D699" i="10"/>
  <c r="E699" i="10"/>
  <c r="F699" i="10"/>
  <c r="G699" i="10"/>
  <c r="D700" i="10"/>
  <c r="E700" i="10"/>
  <c r="F700" i="10"/>
  <c r="G700" i="10"/>
  <c r="D701" i="10"/>
  <c r="E701" i="10"/>
  <c r="F701" i="10"/>
  <c r="G701" i="10"/>
  <c r="D702" i="10"/>
  <c r="E702" i="10"/>
  <c r="F702" i="10"/>
  <c r="G702" i="10"/>
  <c r="D703" i="10"/>
  <c r="E703" i="10"/>
  <c r="F703" i="10"/>
  <c r="G703" i="10"/>
  <c r="D704" i="10"/>
  <c r="E704" i="10"/>
  <c r="F704" i="10"/>
  <c r="G704" i="10"/>
  <c r="D705" i="10"/>
  <c r="E705" i="10"/>
  <c r="F705" i="10"/>
  <c r="G705" i="10"/>
  <c r="D706" i="10"/>
  <c r="E706" i="10"/>
  <c r="F706" i="10"/>
  <c r="G706" i="10"/>
  <c r="D707" i="10"/>
  <c r="E707" i="10"/>
  <c r="F707" i="10"/>
  <c r="G707" i="10"/>
  <c r="D708" i="10"/>
  <c r="E708" i="10"/>
  <c r="F708" i="10"/>
  <c r="G708" i="10"/>
  <c r="D709" i="10"/>
  <c r="E709" i="10"/>
  <c r="F709" i="10"/>
  <c r="G709" i="10"/>
  <c r="D710" i="10"/>
  <c r="E710" i="10"/>
  <c r="F710" i="10"/>
  <c r="G710" i="10"/>
  <c r="D711" i="10"/>
  <c r="E711" i="10"/>
  <c r="F711" i="10"/>
  <c r="G711" i="10"/>
  <c r="D712" i="10"/>
  <c r="E712" i="10"/>
  <c r="F712" i="10"/>
  <c r="G712" i="10"/>
  <c r="D713" i="10"/>
  <c r="E713" i="10"/>
  <c r="F713" i="10"/>
  <c r="G713" i="10"/>
  <c r="D714" i="10"/>
  <c r="E714" i="10"/>
  <c r="F714" i="10"/>
  <c r="G714" i="10"/>
  <c r="D715" i="10"/>
  <c r="E715" i="10"/>
  <c r="F715" i="10"/>
  <c r="G715" i="10"/>
  <c r="D716" i="10"/>
  <c r="E716" i="10"/>
  <c r="F716" i="10"/>
  <c r="G716" i="10"/>
  <c r="D717" i="10"/>
  <c r="E717" i="10"/>
  <c r="F717" i="10"/>
  <c r="G717" i="10"/>
  <c r="D718" i="10"/>
  <c r="E718" i="10"/>
  <c r="F718" i="10"/>
  <c r="G718" i="10"/>
  <c r="D719" i="10"/>
  <c r="E719" i="10"/>
  <c r="F719" i="10"/>
  <c r="G719" i="10"/>
  <c r="D720" i="10"/>
  <c r="E720" i="10"/>
  <c r="F720" i="10"/>
  <c r="G720" i="10"/>
  <c r="D721" i="10"/>
  <c r="E721" i="10"/>
  <c r="F721" i="10"/>
  <c r="G721" i="10"/>
  <c r="D722" i="10"/>
  <c r="E722" i="10"/>
  <c r="F722" i="10"/>
  <c r="G722" i="10"/>
  <c r="D723" i="10"/>
  <c r="E723" i="10"/>
  <c r="F723" i="10"/>
  <c r="G723" i="10"/>
  <c r="D724" i="10"/>
  <c r="E724" i="10"/>
  <c r="F724" i="10"/>
  <c r="G724" i="10"/>
  <c r="D725" i="10"/>
  <c r="E725" i="10"/>
  <c r="F725" i="10"/>
  <c r="G725" i="10"/>
  <c r="D726" i="10"/>
  <c r="E726" i="10"/>
  <c r="F726" i="10"/>
  <c r="G726" i="10"/>
  <c r="D727" i="10"/>
  <c r="E727" i="10"/>
  <c r="F727" i="10"/>
  <c r="G727" i="10"/>
  <c r="D728" i="10"/>
  <c r="E728" i="10"/>
  <c r="F728" i="10"/>
  <c r="G728" i="10"/>
  <c r="D729" i="10"/>
  <c r="E729" i="10"/>
  <c r="F729" i="10"/>
  <c r="G729" i="10"/>
  <c r="D730" i="10"/>
  <c r="E730" i="10"/>
  <c r="F730" i="10"/>
  <c r="G730" i="10"/>
  <c r="D731" i="10"/>
  <c r="E731" i="10"/>
  <c r="F731" i="10"/>
  <c r="G731" i="10"/>
  <c r="D732" i="10"/>
  <c r="E732" i="10"/>
  <c r="F732" i="10"/>
  <c r="G732" i="10"/>
  <c r="D733" i="10"/>
  <c r="E733" i="10"/>
  <c r="F733" i="10"/>
  <c r="G733" i="10"/>
  <c r="D734" i="10"/>
  <c r="E734" i="10"/>
  <c r="F734" i="10"/>
  <c r="G734" i="10"/>
  <c r="D735" i="10"/>
  <c r="E735" i="10"/>
  <c r="F735" i="10"/>
  <c r="G735" i="10"/>
  <c r="D736" i="10"/>
  <c r="E736" i="10"/>
  <c r="F736" i="10"/>
  <c r="G736" i="10"/>
  <c r="D737" i="10"/>
  <c r="E737" i="10"/>
  <c r="F737" i="10"/>
  <c r="G737" i="10"/>
  <c r="D738" i="10"/>
  <c r="E738" i="10"/>
  <c r="F738" i="10"/>
  <c r="G738" i="10"/>
  <c r="D739" i="10"/>
  <c r="E739" i="10"/>
  <c r="F739" i="10"/>
  <c r="G739" i="10"/>
  <c r="D740" i="10"/>
  <c r="E740" i="10"/>
  <c r="F740" i="10"/>
  <c r="G740" i="10"/>
  <c r="D741" i="10"/>
  <c r="E741" i="10"/>
  <c r="F741" i="10"/>
  <c r="G741" i="10"/>
  <c r="D742" i="10"/>
  <c r="E742" i="10"/>
  <c r="F742" i="10"/>
  <c r="G742" i="10"/>
  <c r="D743" i="10"/>
  <c r="E743" i="10"/>
  <c r="F743" i="10"/>
  <c r="G743" i="10"/>
  <c r="D744" i="10"/>
  <c r="E744" i="10"/>
  <c r="F744" i="10"/>
  <c r="G744" i="10"/>
  <c r="D745" i="10"/>
  <c r="E745" i="10"/>
  <c r="F745" i="10"/>
  <c r="G745" i="10"/>
  <c r="D746" i="10"/>
  <c r="E746" i="10"/>
  <c r="F746" i="10"/>
  <c r="G746" i="10"/>
  <c r="D747" i="10"/>
  <c r="E747" i="10"/>
  <c r="F747" i="10"/>
  <c r="G747" i="10"/>
  <c r="D748" i="10"/>
  <c r="E748" i="10"/>
  <c r="F748" i="10"/>
  <c r="G748" i="10"/>
  <c r="D749" i="10"/>
  <c r="E749" i="10"/>
  <c r="F749" i="10"/>
  <c r="G749" i="10"/>
  <c r="D750" i="10"/>
  <c r="E750" i="10"/>
  <c r="F750" i="10"/>
  <c r="G750" i="10"/>
  <c r="D751" i="10"/>
  <c r="E751" i="10"/>
  <c r="F751" i="10"/>
  <c r="G751" i="10"/>
  <c r="D752" i="10"/>
  <c r="E752" i="10"/>
  <c r="F752" i="10"/>
  <c r="G752" i="10"/>
  <c r="D753" i="10"/>
  <c r="E753" i="10"/>
  <c r="F753" i="10"/>
  <c r="G753" i="10"/>
  <c r="D754" i="10"/>
  <c r="E754" i="10"/>
  <c r="F754" i="10"/>
  <c r="G754" i="10"/>
  <c r="D755" i="10"/>
  <c r="E755" i="10"/>
  <c r="F755" i="10"/>
  <c r="G755" i="10"/>
  <c r="D756" i="10"/>
  <c r="E756" i="10"/>
  <c r="F756" i="10"/>
  <c r="G756" i="10"/>
  <c r="D757" i="10"/>
  <c r="E757" i="10"/>
  <c r="F757" i="10"/>
  <c r="G757" i="10"/>
  <c r="D758" i="10"/>
  <c r="E758" i="10"/>
  <c r="F758" i="10"/>
  <c r="G758" i="10"/>
  <c r="D759" i="10"/>
  <c r="E759" i="10"/>
  <c r="F759" i="10"/>
  <c r="G759" i="10"/>
  <c r="D760" i="10"/>
  <c r="E760" i="10"/>
  <c r="F760" i="10"/>
  <c r="G760" i="10"/>
  <c r="D761" i="10"/>
  <c r="E761" i="10"/>
  <c r="F761" i="10"/>
  <c r="G761" i="10"/>
  <c r="D762" i="10"/>
  <c r="E762" i="10"/>
  <c r="F762" i="10"/>
  <c r="G762" i="10"/>
  <c r="D763" i="10"/>
  <c r="E763" i="10"/>
  <c r="F763" i="10"/>
  <c r="G763" i="10"/>
  <c r="D764" i="10"/>
  <c r="E764" i="10"/>
  <c r="F764" i="10"/>
  <c r="G764" i="10"/>
  <c r="D765" i="10"/>
  <c r="E765" i="10"/>
  <c r="F765" i="10"/>
  <c r="G765" i="10"/>
  <c r="D766" i="10"/>
  <c r="E766" i="10"/>
  <c r="F766" i="10"/>
  <c r="G766" i="10"/>
  <c r="D767" i="10"/>
  <c r="E767" i="10"/>
  <c r="F767" i="10"/>
  <c r="G767" i="10"/>
  <c r="D768" i="10"/>
  <c r="E768" i="10"/>
  <c r="F768" i="10"/>
  <c r="G768" i="10"/>
  <c r="D769" i="10"/>
  <c r="E769" i="10"/>
  <c r="F769" i="10"/>
  <c r="G769" i="10"/>
  <c r="D770" i="10"/>
  <c r="E770" i="10"/>
  <c r="F770" i="10"/>
  <c r="G770" i="10"/>
  <c r="D771" i="10"/>
  <c r="E771" i="10"/>
  <c r="F771" i="10"/>
  <c r="G771" i="10"/>
  <c r="D772" i="10"/>
  <c r="E772" i="10"/>
  <c r="F772" i="10"/>
  <c r="G772" i="10"/>
  <c r="D773" i="10"/>
  <c r="E773" i="10"/>
  <c r="F773" i="10"/>
  <c r="G773" i="10"/>
  <c r="D774" i="10"/>
  <c r="E774" i="10"/>
  <c r="F774" i="10"/>
  <c r="G774" i="10"/>
  <c r="D775" i="10"/>
  <c r="E775" i="10"/>
  <c r="F775" i="10"/>
  <c r="G775" i="10"/>
  <c r="D776" i="10"/>
  <c r="E776" i="10"/>
  <c r="F776" i="10"/>
  <c r="G776" i="10"/>
  <c r="D777" i="10"/>
  <c r="E777" i="10"/>
  <c r="F777" i="10"/>
  <c r="G777" i="10"/>
  <c r="D778" i="10"/>
  <c r="E778" i="10"/>
  <c r="F778" i="10"/>
  <c r="G778" i="10"/>
  <c r="D779" i="10"/>
  <c r="E779" i="10"/>
  <c r="F779" i="10"/>
  <c r="G779" i="10"/>
  <c r="D780" i="10"/>
  <c r="E780" i="10"/>
  <c r="F780" i="10"/>
  <c r="G780" i="10"/>
  <c r="D781" i="10"/>
  <c r="E781" i="10"/>
  <c r="F781" i="10"/>
  <c r="G781" i="10"/>
  <c r="D782" i="10"/>
  <c r="E782" i="10"/>
  <c r="F782" i="10"/>
  <c r="G782" i="10"/>
  <c r="D783" i="10"/>
  <c r="E783" i="10"/>
  <c r="F783" i="10"/>
  <c r="G783" i="10"/>
  <c r="D784" i="10"/>
  <c r="E784" i="10"/>
  <c r="F784" i="10"/>
  <c r="G784" i="10"/>
  <c r="D785" i="10"/>
  <c r="E785" i="10"/>
  <c r="F785" i="10"/>
  <c r="G785" i="10"/>
  <c r="D786" i="10"/>
  <c r="E786" i="10"/>
  <c r="F786" i="10"/>
  <c r="G786" i="10"/>
  <c r="D787" i="10"/>
  <c r="E787" i="10"/>
  <c r="F787" i="10"/>
  <c r="G787" i="10"/>
  <c r="D788" i="10"/>
  <c r="E788" i="10"/>
  <c r="F788" i="10"/>
  <c r="G788" i="10"/>
  <c r="D789" i="10"/>
  <c r="E789" i="10"/>
  <c r="F789" i="10"/>
  <c r="G789" i="10"/>
  <c r="D790" i="10"/>
  <c r="E790" i="10"/>
  <c r="F790" i="10"/>
  <c r="G790" i="10"/>
  <c r="D791" i="10"/>
  <c r="E791" i="10"/>
  <c r="F791" i="10"/>
  <c r="G791" i="10"/>
  <c r="D792" i="10"/>
  <c r="E792" i="10"/>
  <c r="F792" i="10"/>
  <c r="G792" i="10"/>
  <c r="D793" i="10"/>
  <c r="E793" i="10"/>
  <c r="F793" i="10"/>
  <c r="G793" i="10"/>
  <c r="D794" i="10"/>
  <c r="E794" i="10"/>
  <c r="F794" i="10"/>
  <c r="G794" i="10"/>
  <c r="D795" i="10"/>
  <c r="E795" i="10"/>
  <c r="F795" i="10"/>
  <c r="G795" i="10"/>
  <c r="D796" i="10"/>
  <c r="E796" i="10"/>
  <c r="F796" i="10"/>
  <c r="G796" i="10"/>
  <c r="D797" i="10"/>
  <c r="E797" i="10"/>
  <c r="F797" i="10"/>
  <c r="G797" i="10"/>
  <c r="D798" i="10"/>
  <c r="E798" i="10"/>
  <c r="F798" i="10"/>
  <c r="G798" i="10"/>
  <c r="D799" i="10"/>
  <c r="E799" i="10"/>
  <c r="F799" i="10"/>
  <c r="G799" i="10"/>
  <c r="D800" i="10"/>
  <c r="E800" i="10"/>
  <c r="F800" i="10"/>
  <c r="G800" i="10"/>
  <c r="D801" i="10"/>
  <c r="E801" i="10"/>
  <c r="F801" i="10"/>
  <c r="G801" i="10"/>
  <c r="D802" i="10"/>
  <c r="E802" i="10"/>
  <c r="F802" i="10"/>
  <c r="G802" i="10"/>
  <c r="D803" i="10"/>
  <c r="E803" i="10"/>
  <c r="F803" i="10"/>
  <c r="G803" i="10"/>
  <c r="D804" i="10"/>
  <c r="E804" i="10"/>
  <c r="F804" i="10"/>
  <c r="G804" i="10"/>
  <c r="D805" i="10"/>
  <c r="E805" i="10"/>
  <c r="F805" i="10"/>
  <c r="G805" i="10"/>
  <c r="D806" i="10"/>
  <c r="E806" i="10"/>
  <c r="F806" i="10"/>
  <c r="G806" i="10"/>
  <c r="D807" i="10"/>
  <c r="E807" i="10"/>
  <c r="F807" i="10"/>
  <c r="G807" i="10"/>
  <c r="D808" i="10"/>
  <c r="E808" i="10"/>
  <c r="F808" i="10"/>
  <c r="G808" i="10"/>
  <c r="D809" i="10"/>
  <c r="E809" i="10"/>
  <c r="F809" i="10"/>
  <c r="G809" i="10"/>
  <c r="D810" i="10"/>
  <c r="E810" i="10"/>
  <c r="F810" i="10"/>
  <c r="G810" i="10"/>
  <c r="D811" i="10"/>
  <c r="E811" i="10"/>
  <c r="F811" i="10"/>
  <c r="G811" i="10"/>
  <c r="D812" i="10"/>
  <c r="E812" i="10"/>
  <c r="F812" i="10"/>
  <c r="G812" i="10"/>
  <c r="D813" i="10"/>
  <c r="E813" i="10"/>
  <c r="F813" i="10"/>
  <c r="G813" i="10"/>
  <c r="D814" i="10"/>
  <c r="E814" i="10"/>
  <c r="F814" i="10"/>
  <c r="G814" i="10"/>
  <c r="D815" i="10"/>
  <c r="E815" i="10"/>
  <c r="F815" i="10"/>
  <c r="G815" i="10"/>
  <c r="D816" i="10"/>
  <c r="E816" i="10"/>
  <c r="F816" i="10"/>
  <c r="G816" i="10"/>
  <c r="D817" i="10"/>
  <c r="E817" i="10"/>
  <c r="F817" i="10"/>
  <c r="G817" i="10"/>
  <c r="D818" i="10"/>
  <c r="E818" i="10"/>
  <c r="F818" i="10"/>
  <c r="G818" i="10"/>
  <c r="D819" i="10"/>
  <c r="E819" i="10"/>
  <c r="F819" i="10"/>
  <c r="G819" i="10"/>
  <c r="D820" i="10"/>
  <c r="E820" i="10"/>
  <c r="F820" i="10"/>
  <c r="G820" i="10"/>
  <c r="D821" i="10"/>
  <c r="E821" i="10"/>
  <c r="F821" i="10"/>
  <c r="G821" i="10"/>
  <c r="D822" i="10"/>
  <c r="E822" i="10"/>
  <c r="F822" i="10"/>
  <c r="G822" i="10"/>
  <c r="D823" i="10"/>
  <c r="E823" i="10"/>
  <c r="F823" i="10"/>
  <c r="G823" i="10"/>
  <c r="D824" i="10"/>
  <c r="E824" i="10"/>
  <c r="F824" i="10"/>
  <c r="G824" i="10"/>
  <c r="D825" i="10"/>
  <c r="E825" i="10"/>
  <c r="F825" i="10"/>
  <c r="G825" i="10"/>
  <c r="D826" i="10"/>
  <c r="E826" i="10"/>
  <c r="F826" i="10"/>
  <c r="G826" i="10"/>
  <c r="D827" i="10"/>
  <c r="E827" i="10"/>
  <c r="F827" i="10"/>
  <c r="G827" i="10"/>
  <c r="D828" i="10"/>
  <c r="E828" i="10"/>
  <c r="F828" i="10"/>
  <c r="G828" i="10"/>
  <c r="D829" i="10"/>
  <c r="E829" i="10"/>
  <c r="F829" i="10"/>
  <c r="G829" i="10"/>
  <c r="D830" i="10"/>
  <c r="E830" i="10"/>
  <c r="F830" i="10"/>
  <c r="G830" i="10"/>
  <c r="D831" i="10"/>
  <c r="E831" i="10"/>
  <c r="F831" i="10"/>
  <c r="G831" i="10"/>
  <c r="D832" i="10"/>
  <c r="E832" i="10"/>
  <c r="F832" i="10"/>
  <c r="G832" i="10"/>
  <c r="D833" i="10"/>
  <c r="E833" i="10"/>
  <c r="F833" i="10"/>
  <c r="G833" i="10"/>
  <c r="D834" i="10"/>
  <c r="E834" i="10"/>
  <c r="F834" i="10"/>
  <c r="G834" i="10"/>
  <c r="D835" i="10"/>
  <c r="E835" i="10"/>
  <c r="F835" i="10"/>
  <c r="G835" i="10"/>
  <c r="D836" i="10"/>
  <c r="E836" i="10"/>
  <c r="F836" i="10"/>
  <c r="G836" i="10"/>
  <c r="D837" i="10"/>
  <c r="E837" i="10"/>
  <c r="F837" i="10"/>
  <c r="G837" i="10"/>
  <c r="D838" i="10"/>
  <c r="E838" i="10"/>
  <c r="F838" i="10"/>
  <c r="G838" i="10"/>
  <c r="D839" i="10"/>
  <c r="E839" i="10"/>
  <c r="F839" i="10"/>
  <c r="G839" i="10"/>
  <c r="D840" i="10"/>
  <c r="E840" i="10"/>
  <c r="F840" i="10"/>
  <c r="G840" i="10"/>
  <c r="D841" i="10"/>
  <c r="E841" i="10"/>
  <c r="F841" i="10"/>
  <c r="G841" i="10"/>
  <c r="D842" i="10"/>
  <c r="E842" i="10"/>
  <c r="F842" i="10"/>
  <c r="G842" i="10"/>
  <c r="D843" i="10"/>
  <c r="E843" i="10"/>
  <c r="F843" i="10"/>
  <c r="G843" i="10"/>
  <c r="D844" i="10"/>
  <c r="E844" i="10"/>
  <c r="F844" i="10"/>
  <c r="G844" i="10"/>
  <c r="D845" i="10"/>
  <c r="E845" i="10"/>
  <c r="F845" i="10"/>
  <c r="G845" i="10"/>
  <c r="D846" i="10"/>
  <c r="E846" i="10"/>
  <c r="F846" i="10"/>
  <c r="G846" i="10"/>
  <c r="D847" i="10"/>
  <c r="E847" i="10"/>
  <c r="F847" i="10"/>
  <c r="G847" i="10"/>
  <c r="D848" i="10"/>
  <c r="E848" i="10"/>
  <c r="F848" i="10"/>
  <c r="G848" i="10"/>
  <c r="D849" i="10"/>
  <c r="E849" i="10"/>
  <c r="F849" i="10"/>
  <c r="G849" i="10"/>
  <c r="D850" i="10"/>
  <c r="E850" i="10"/>
  <c r="F850" i="10"/>
  <c r="G850" i="10"/>
  <c r="D851" i="10"/>
  <c r="E851" i="10"/>
  <c r="F851" i="10"/>
  <c r="G851" i="10"/>
  <c r="D852" i="10"/>
  <c r="E852" i="10"/>
  <c r="F852" i="10"/>
  <c r="G852" i="10"/>
  <c r="D853" i="10"/>
  <c r="E853" i="10"/>
  <c r="F853" i="10"/>
  <c r="G853" i="10"/>
  <c r="D854" i="10"/>
  <c r="E854" i="10"/>
  <c r="F854" i="10"/>
  <c r="G854" i="10"/>
  <c r="D855" i="10"/>
  <c r="E855" i="10"/>
  <c r="F855" i="10"/>
  <c r="G855" i="10"/>
  <c r="D856" i="10"/>
  <c r="E856" i="10"/>
  <c r="F856" i="10"/>
  <c r="G856" i="10"/>
  <c r="D857" i="10"/>
  <c r="E857" i="10"/>
  <c r="F857" i="10"/>
  <c r="G857" i="10"/>
  <c r="D858" i="10"/>
  <c r="E858" i="10"/>
  <c r="F858" i="10"/>
  <c r="G858" i="10"/>
  <c r="D859" i="10"/>
  <c r="E859" i="10"/>
  <c r="F859" i="10"/>
  <c r="G859" i="10"/>
  <c r="D860" i="10"/>
  <c r="E860" i="10"/>
  <c r="F860" i="10"/>
  <c r="G860" i="10"/>
  <c r="D861" i="10"/>
  <c r="E861" i="10"/>
  <c r="F861" i="10"/>
  <c r="G861" i="10"/>
  <c r="D862" i="10"/>
  <c r="E862" i="10"/>
  <c r="F862" i="10"/>
  <c r="G862" i="10"/>
  <c r="D863" i="10"/>
  <c r="E863" i="10"/>
  <c r="F863" i="10"/>
  <c r="G863" i="10"/>
  <c r="D864" i="10"/>
  <c r="E864" i="10"/>
  <c r="F864" i="10"/>
  <c r="G864" i="10"/>
  <c r="D865" i="10"/>
  <c r="E865" i="10"/>
  <c r="F865" i="10"/>
  <c r="G865" i="10"/>
  <c r="D866" i="10"/>
  <c r="E866" i="10"/>
  <c r="F866" i="10"/>
  <c r="G866" i="10"/>
  <c r="D867" i="10"/>
  <c r="E867" i="10"/>
  <c r="F867" i="10"/>
  <c r="G867" i="10"/>
  <c r="D868" i="10"/>
  <c r="E868" i="10"/>
  <c r="F868" i="10"/>
  <c r="G868" i="10"/>
  <c r="D869" i="10"/>
  <c r="E869" i="10"/>
  <c r="F869" i="10"/>
  <c r="G869" i="10"/>
  <c r="D870" i="10"/>
  <c r="E870" i="10"/>
  <c r="F870" i="10"/>
  <c r="G870" i="10"/>
  <c r="D871" i="10"/>
  <c r="E871" i="10"/>
  <c r="F871" i="10"/>
  <c r="G871" i="10"/>
  <c r="D872" i="10"/>
  <c r="E872" i="10"/>
  <c r="F872" i="10"/>
  <c r="G872" i="10"/>
  <c r="D873" i="10"/>
  <c r="E873" i="10"/>
  <c r="F873" i="10"/>
  <c r="G873" i="10"/>
  <c r="D874" i="10"/>
  <c r="E874" i="10"/>
  <c r="F874" i="10"/>
  <c r="G874" i="10"/>
  <c r="D875" i="10"/>
  <c r="E875" i="10"/>
  <c r="F875" i="10"/>
  <c r="G875" i="10"/>
  <c r="D876" i="10"/>
  <c r="E876" i="10"/>
  <c r="F876" i="10"/>
  <c r="G876" i="10"/>
  <c r="D877" i="10"/>
  <c r="E877" i="10"/>
  <c r="F877" i="10"/>
  <c r="G877" i="10"/>
  <c r="D878" i="10"/>
  <c r="E878" i="10"/>
  <c r="F878" i="10"/>
  <c r="G878" i="10"/>
  <c r="D879" i="10"/>
  <c r="E879" i="10"/>
  <c r="F879" i="10"/>
  <c r="G879" i="10"/>
  <c r="D880" i="10"/>
  <c r="E880" i="10"/>
  <c r="F880" i="10"/>
  <c r="G880" i="10"/>
  <c r="D881" i="10"/>
  <c r="E881" i="10"/>
  <c r="F881" i="10"/>
  <c r="G881" i="10"/>
  <c r="D882" i="10"/>
  <c r="E882" i="10"/>
  <c r="F882" i="10"/>
  <c r="G882" i="10"/>
  <c r="D883" i="10"/>
  <c r="E883" i="10"/>
  <c r="F883" i="10"/>
  <c r="G883" i="10"/>
  <c r="D884" i="10"/>
  <c r="E884" i="10"/>
  <c r="F884" i="10"/>
  <c r="G884" i="10"/>
  <c r="D885" i="10"/>
  <c r="E885" i="10"/>
  <c r="F885" i="10"/>
  <c r="G885" i="10"/>
  <c r="D886" i="10"/>
  <c r="E886" i="10"/>
  <c r="F886" i="10"/>
  <c r="G886" i="10"/>
  <c r="D887" i="10"/>
  <c r="E887" i="10"/>
  <c r="F887" i="10"/>
  <c r="G887" i="10"/>
  <c r="D888" i="10"/>
  <c r="E888" i="10"/>
  <c r="F888" i="10"/>
  <c r="G888" i="10"/>
  <c r="D889" i="10"/>
  <c r="E889" i="10"/>
  <c r="F889" i="10"/>
  <c r="G889" i="10"/>
  <c r="D890" i="10"/>
  <c r="E890" i="10"/>
  <c r="F890" i="10"/>
  <c r="G890" i="10"/>
  <c r="D891" i="10"/>
  <c r="E891" i="10"/>
  <c r="F891" i="10"/>
  <c r="G891" i="10"/>
  <c r="D892" i="10"/>
  <c r="E892" i="10"/>
  <c r="F892" i="10"/>
  <c r="G892" i="10"/>
  <c r="D893" i="10"/>
  <c r="E893" i="10"/>
  <c r="F893" i="10"/>
  <c r="G893" i="10"/>
  <c r="D894" i="10"/>
  <c r="E894" i="10"/>
  <c r="F894" i="10"/>
  <c r="G894" i="10"/>
  <c r="D895" i="10"/>
  <c r="E895" i="10"/>
  <c r="F895" i="10"/>
  <c r="G895" i="10"/>
  <c r="D896" i="10"/>
  <c r="E896" i="10"/>
  <c r="F896" i="10"/>
  <c r="G896" i="10"/>
  <c r="D897" i="10"/>
  <c r="E897" i="10"/>
  <c r="F897" i="10"/>
  <c r="G897" i="10"/>
  <c r="D898" i="10"/>
  <c r="E898" i="10"/>
  <c r="F898" i="10"/>
  <c r="G898" i="10"/>
  <c r="D899" i="10"/>
  <c r="E899" i="10"/>
  <c r="F899" i="10"/>
  <c r="G899" i="10"/>
  <c r="D900" i="10"/>
  <c r="E900" i="10"/>
  <c r="F900" i="10"/>
  <c r="G900" i="10"/>
  <c r="D901" i="10"/>
  <c r="E901" i="10"/>
  <c r="F901" i="10"/>
  <c r="G901" i="10"/>
  <c r="D902" i="10"/>
  <c r="E902" i="10"/>
  <c r="F902" i="10"/>
  <c r="G902" i="10"/>
  <c r="D903" i="10"/>
  <c r="E903" i="10"/>
  <c r="F903" i="10"/>
  <c r="G903" i="10"/>
  <c r="D904" i="10"/>
  <c r="E904" i="10"/>
  <c r="F904" i="10"/>
  <c r="G904" i="10"/>
  <c r="D905" i="10"/>
  <c r="E905" i="10"/>
  <c r="F905" i="10"/>
  <c r="G905" i="10"/>
  <c r="D906" i="10"/>
  <c r="E906" i="10"/>
  <c r="F906" i="10"/>
  <c r="G906" i="10"/>
  <c r="D907" i="10"/>
  <c r="E907" i="10"/>
  <c r="F907" i="10"/>
  <c r="G907" i="10"/>
  <c r="D908" i="10"/>
  <c r="E908" i="10"/>
  <c r="F908" i="10"/>
  <c r="G908" i="10"/>
  <c r="D909" i="10"/>
  <c r="E909" i="10"/>
  <c r="F909" i="10"/>
  <c r="G909" i="10"/>
  <c r="D910" i="10"/>
  <c r="E910" i="10"/>
  <c r="F910" i="10"/>
  <c r="G910" i="10"/>
  <c r="D911" i="10"/>
  <c r="E911" i="10"/>
  <c r="F911" i="10"/>
  <c r="G911" i="10"/>
  <c r="D912" i="10"/>
  <c r="E912" i="10"/>
  <c r="F912" i="10"/>
  <c r="G912" i="10"/>
  <c r="D913" i="10"/>
  <c r="E913" i="10"/>
  <c r="F913" i="10"/>
  <c r="G913" i="10"/>
  <c r="D914" i="10"/>
  <c r="E914" i="10"/>
  <c r="F914" i="10"/>
  <c r="G914" i="10"/>
  <c r="D915" i="10"/>
  <c r="E915" i="10"/>
  <c r="F915" i="10"/>
  <c r="G915" i="10"/>
  <c r="D916" i="10"/>
  <c r="E916" i="10"/>
  <c r="F916" i="10"/>
  <c r="G916" i="10"/>
  <c r="D917" i="10"/>
  <c r="E917" i="10"/>
  <c r="F917" i="10"/>
  <c r="G917" i="10"/>
  <c r="D918" i="10"/>
  <c r="E918" i="10"/>
  <c r="F918" i="10"/>
  <c r="G918" i="10"/>
  <c r="D919" i="10"/>
  <c r="E919" i="10"/>
  <c r="F919" i="10"/>
  <c r="G919" i="10"/>
  <c r="D920" i="10"/>
  <c r="E920" i="10"/>
  <c r="F920" i="10"/>
  <c r="G920" i="10"/>
  <c r="D921" i="10"/>
  <c r="E921" i="10"/>
  <c r="F921" i="10"/>
  <c r="G921" i="10"/>
  <c r="D922" i="10"/>
  <c r="E922" i="10"/>
  <c r="F922" i="10"/>
  <c r="G922" i="10"/>
  <c r="D923" i="10"/>
  <c r="E923" i="10"/>
  <c r="F923" i="10"/>
  <c r="G923" i="10"/>
  <c r="D924" i="10"/>
  <c r="E924" i="10"/>
  <c r="F924" i="10"/>
  <c r="G924" i="10"/>
  <c r="D925" i="10"/>
  <c r="E925" i="10"/>
  <c r="F925" i="10"/>
  <c r="G925" i="10"/>
  <c r="D926" i="10"/>
  <c r="E926" i="10"/>
  <c r="F926" i="10"/>
  <c r="G926" i="10"/>
  <c r="D927" i="10"/>
  <c r="E927" i="10"/>
  <c r="F927" i="10"/>
  <c r="G927" i="10"/>
  <c r="D928" i="10"/>
  <c r="E928" i="10"/>
  <c r="F928" i="10"/>
  <c r="G928" i="10"/>
  <c r="D929" i="10"/>
  <c r="E929" i="10"/>
  <c r="F929" i="10"/>
  <c r="G929" i="10"/>
  <c r="D930" i="10"/>
  <c r="E930" i="10"/>
  <c r="F930" i="10"/>
  <c r="G930" i="10"/>
  <c r="D931" i="10"/>
  <c r="E931" i="10"/>
  <c r="F931" i="10"/>
  <c r="G931" i="10"/>
  <c r="D932" i="10"/>
  <c r="E932" i="10"/>
  <c r="F932" i="10"/>
  <c r="G932" i="10"/>
  <c r="D933" i="10"/>
  <c r="E933" i="10"/>
  <c r="F933" i="10"/>
  <c r="G933" i="10"/>
  <c r="D934" i="10"/>
  <c r="E934" i="10"/>
  <c r="F934" i="10"/>
  <c r="G934" i="10"/>
  <c r="D935" i="10"/>
  <c r="E935" i="10"/>
  <c r="F935" i="10"/>
  <c r="G935" i="10"/>
  <c r="D936" i="10"/>
  <c r="E936" i="10"/>
  <c r="F936" i="10"/>
  <c r="G936" i="10"/>
  <c r="D937" i="10"/>
  <c r="E937" i="10"/>
  <c r="F937" i="10"/>
  <c r="G937" i="10"/>
  <c r="D938" i="10"/>
  <c r="E938" i="10"/>
  <c r="F938" i="10"/>
  <c r="G938" i="10"/>
  <c r="D939" i="10"/>
  <c r="E939" i="10"/>
  <c r="F939" i="10"/>
  <c r="G939" i="10"/>
  <c r="D940" i="10"/>
  <c r="E940" i="10"/>
  <c r="F940" i="10"/>
  <c r="G940" i="10"/>
  <c r="D941" i="10"/>
  <c r="E941" i="10"/>
  <c r="F941" i="10"/>
  <c r="G941" i="10"/>
  <c r="D942" i="10"/>
  <c r="E942" i="10"/>
  <c r="F942" i="10"/>
  <c r="G942" i="10"/>
  <c r="D943" i="10"/>
  <c r="E943" i="10"/>
  <c r="F943" i="10"/>
  <c r="G943" i="10"/>
  <c r="D944" i="10"/>
  <c r="E944" i="10"/>
  <c r="F944" i="10"/>
  <c r="G944" i="10"/>
  <c r="D945" i="10"/>
  <c r="E945" i="10"/>
  <c r="F945" i="10"/>
  <c r="G945" i="10"/>
  <c r="D946" i="10"/>
  <c r="E946" i="10"/>
  <c r="F946" i="10"/>
  <c r="G946" i="10"/>
  <c r="D947" i="10"/>
  <c r="E947" i="10"/>
  <c r="F947" i="10"/>
  <c r="G947" i="10"/>
  <c r="D948" i="10"/>
  <c r="E948" i="10"/>
  <c r="F948" i="10"/>
  <c r="G948" i="10"/>
  <c r="D949" i="10"/>
  <c r="E949" i="10"/>
  <c r="F949" i="10"/>
  <c r="G949" i="10"/>
  <c r="D950" i="10"/>
  <c r="E950" i="10"/>
  <c r="F950" i="10"/>
  <c r="G950" i="10"/>
  <c r="D951" i="10"/>
  <c r="E951" i="10"/>
  <c r="F951" i="10"/>
  <c r="G951" i="10"/>
  <c r="D952" i="10"/>
  <c r="E952" i="10"/>
  <c r="F952" i="10"/>
  <c r="G952" i="10"/>
  <c r="D953" i="10"/>
  <c r="E953" i="10"/>
  <c r="F953" i="10"/>
  <c r="G953" i="10"/>
  <c r="D954" i="10"/>
  <c r="E954" i="10"/>
  <c r="F954" i="10"/>
  <c r="G954" i="10"/>
  <c r="D955" i="10"/>
  <c r="E955" i="10"/>
  <c r="F955" i="10"/>
  <c r="G955" i="10"/>
  <c r="D956" i="10"/>
  <c r="E956" i="10"/>
  <c r="F956" i="10"/>
  <c r="G956" i="10"/>
  <c r="D957" i="10"/>
  <c r="E957" i="10"/>
  <c r="F957" i="10"/>
  <c r="G957" i="10"/>
  <c r="D958" i="10"/>
  <c r="E958" i="10"/>
  <c r="F958" i="10"/>
  <c r="G958" i="10"/>
  <c r="D959" i="10"/>
  <c r="E959" i="10"/>
  <c r="F959" i="10"/>
  <c r="G959" i="10"/>
  <c r="D960" i="10"/>
  <c r="E960" i="10"/>
  <c r="F960" i="10"/>
  <c r="G960" i="10"/>
  <c r="D961" i="10"/>
  <c r="E961" i="10"/>
  <c r="F961" i="10"/>
  <c r="G961" i="10"/>
  <c r="D962" i="10"/>
  <c r="E962" i="10"/>
  <c r="F962" i="10"/>
  <c r="G962" i="10"/>
  <c r="D963" i="10"/>
  <c r="E963" i="10"/>
  <c r="F963" i="10"/>
  <c r="G963" i="10"/>
  <c r="D964" i="10"/>
  <c r="E964" i="10"/>
  <c r="F964" i="10"/>
  <c r="G964" i="10"/>
  <c r="D965" i="10"/>
  <c r="E965" i="10"/>
  <c r="F965" i="10"/>
  <c r="G965" i="10"/>
  <c r="D966" i="10"/>
  <c r="E966" i="10"/>
  <c r="F966" i="10"/>
  <c r="G966" i="10"/>
  <c r="D967" i="10"/>
  <c r="E967" i="10"/>
  <c r="F967" i="10"/>
  <c r="G967" i="10"/>
  <c r="D968" i="10"/>
  <c r="E968" i="10"/>
  <c r="F968" i="10"/>
  <c r="G968" i="10"/>
  <c r="D969" i="10"/>
  <c r="E969" i="10"/>
  <c r="F969" i="10"/>
  <c r="G969" i="10"/>
  <c r="D970" i="10"/>
  <c r="E970" i="10"/>
  <c r="F970" i="10"/>
  <c r="G970" i="10"/>
  <c r="D971" i="10"/>
  <c r="E971" i="10"/>
  <c r="F971" i="10"/>
  <c r="G971" i="10"/>
  <c r="D972" i="10"/>
  <c r="E972" i="10"/>
  <c r="F972" i="10"/>
  <c r="G972" i="10"/>
  <c r="D973" i="10"/>
  <c r="E973" i="10"/>
  <c r="F973" i="10"/>
  <c r="G973" i="10"/>
  <c r="D974" i="10"/>
  <c r="E974" i="10"/>
  <c r="F974" i="10"/>
  <c r="G974" i="10"/>
  <c r="D975" i="10"/>
  <c r="E975" i="10"/>
  <c r="F975" i="10"/>
  <c r="G975" i="10"/>
  <c r="D976" i="10"/>
  <c r="E976" i="10"/>
  <c r="F976" i="10"/>
  <c r="G976" i="10"/>
  <c r="D977" i="10"/>
  <c r="E977" i="10"/>
  <c r="F977" i="10"/>
  <c r="G977" i="10"/>
  <c r="D978" i="10"/>
  <c r="E978" i="10"/>
  <c r="F978" i="10"/>
  <c r="G978" i="10"/>
  <c r="D979" i="10"/>
  <c r="E979" i="10"/>
  <c r="F979" i="10"/>
  <c r="G979" i="10"/>
  <c r="D980" i="10"/>
  <c r="E980" i="10"/>
  <c r="F980" i="10"/>
  <c r="G980" i="10"/>
  <c r="D981" i="10"/>
  <c r="E981" i="10"/>
  <c r="F981" i="10"/>
  <c r="G981" i="10"/>
  <c r="D982" i="10"/>
  <c r="E982" i="10"/>
  <c r="F982" i="10"/>
  <c r="G982" i="10"/>
  <c r="D983" i="10"/>
  <c r="E983" i="10"/>
  <c r="F983" i="10"/>
  <c r="G983" i="10"/>
  <c r="D984" i="10"/>
  <c r="E984" i="10"/>
  <c r="F984" i="10"/>
  <c r="G984" i="10"/>
  <c r="D985" i="10"/>
  <c r="E985" i="10"/>
  <c r="F985" i="10"/>
  <c r="G985" i="10"/>
  <c r="D986" i="10"/>
  <c r="E986" i="10"/>
  <c r="F986" i="10"/>
  <c r="G986" i="10"/>
  <c r="D987" i="10"/>
  <c r="E987" i="10"/>
  <c r="F987" i="10"/>
  <c r="G987" i="10"/>
  <c r="D988" i="10"/>
  <c r="E988" i="10"/>
  <c r="F988" i="10"/>
  <c r="G988" i="10"/>
  <c r="D989" i="10"/>
  <c r="E989" i="10"/>
  <c r="F989" i="10"/>
  <c r="G989" i="10"/>
  <c r="D990" i="10"/>
  <c r="E990" i="10"/>
  <c r="F990" i="10"/>
  <c r="G990" i="10"/>
  <c r="D991" i="10"/>
  <c r="E991" i="10"/>
  <c r="F991" i="10"/>
  <c r="G991" i="10"/>
  <c r="D992" i="10"/>
  <c r="E992" i="10"/>
  <c r="F992" i="10"/>
  <c r="G992" i="10"/>
  <c r="D993" i="10"/>
  <c r="E993" i="10"/>
  <c r="F993" i="10"/>
  <c r="G993" i="10"/>
  <c r="D994" i="10"/>
  <c r="E994" i="10"/>
  <c r="F994" i="10"/>
  <c r="G994" i="10"/>
  <c r="D995" i="10"/>
  <c r="E995" i="10"/>
  <c r="F995" i="10"/>
  <c r="G995" i="10"/>
  <c r="D996" i="10"/>
  <c r="E996" i="10"/>
  <c r="F996" i="10"/>
  <c r="G996" i="10"/>
  <c r="D997" i="10"/>
  <c r="E997" i="10"/>
  <c r="F997" i="10"/>
  <c r="G997" i="10"/>
  <c r="D998" i="10"/>
  <c r="E998" i="10"/>
  <c r="F998" i="10"/>
  <c r="G998" i="10"/>
  <c r="D999" i="10"/>
  <c r="E999" i="10"/>
  <c r="F999" i="10"/>
  <c r="G999" i="10"/>
  <c r="D1000" i="10"/>
  <c r="E1000" i="10"/>
  <c r="F1000" i="10"/>
  <c r="G1000" i="10"/>
  <c r="D1001" i="10"/>
  <c r="E1001" i="10"/>
  <c r="F1001" i="10"/>
  <c r="G1001" i="10"/>
  <c r="D1002" i="10"/>
  <c r="E1002" i="10"/>
  <c r="F1002" i="10"/>
  <c r="G1002" i="10"/>
  <c r="D1003" i="10"/>
  <c r="E1003" i="10"/>
  <c r="F1003" i="10"/>
  <c r="G1003" i="10"/>
  <c r="D1004" i="10"/>
  <c r="E1004" i="10"/>
  <c r="F1004" i="10"/>
  <c r="G1004" i="10"/>
  <c r="D1005" i="10"/>
  <c r="E1005" i="10"/>
  <c r="F1005" i="10"/>
  <c r="G1005" i="10"/>
  <c r="D1006" i="10"/>
  <c r="E1006" i="10"/>
  <c r="F1006" i="10"/>
  <c r="G1006" i="10"/>
  <c r="D1007" i="10"/>
  <c r="E1007" i="10"/>
  <c r="F1007" i="10"/>
  <c r="G1007" i="10"/>
  <c r="D1008" i="10"/>
  <c r="E1008" i="10"/>
  <c r="F1008" i="10"/>
  <c r="G1008" i="10"/>
  <c r="D15" i="9"/>
  <c r="D2513" i="9"/>
  <c r="I2513" i="9"/>
  <c r="J2513" i="9" s="1"/>
  <c r="K2513" i="9" s="1"/>
  <c r="Q2513" i="9"/>
  <c r="R2513" i="9"/>
  <c r="AA2513" i="9"/>
  <c r="AB2513" i="9" s="1"/>
  <c r="AK2513" i="9"/>
  <c r="AU2513" i="9"/>
  <c r="D2514" i="9"/>
  <c r="I2514" i="9"/>
  <c r="J2514" i="9" s="1"/>
  <c r="K2514" i="9" s="1"/>
  <c r="Q2514" i="9"/>
  <c r="R2514" i="9"/>
  <c r="AA2514" i="9"/>
  <c r="AB2514" i="9" s="1"/>
  <c r="AK2514" i="9"/>
  <c r="AU2514" i="9"/>
  <c r="D1016" i="9"/>
  <c r="I1016" i="9"/>
  <c r="J1016" i="9" s="1"/>
  <c r="K1016" i="9" s="1"/>
  <c r="Q1016" i="9"/>
  <c r="R1016" i="9"/>
  <c r="AA1016" i="9"/>
  <c r="AB1016" i="9" s="1"/>
  <c r="AK1016" i="9"/>
  <c r="AU1016" i="9"/>
  <c r="D1017" i="9"/>
  <c r="I1017" i="9"/>
  <c r="J1017" i="9" s="1"/>
  <c r="K1017" i="9" s="1"/>
  <c r="Q1017" i="9"/>
  <c r="R1017" i="9"/>
  <c r="AA1017" i="9"/>
  <c r="AB1017" i="9" s="1"/>
  <c r="AK1017" i="9"/>
  <c r="AU1017" i="9"/>
  <c r="D1018" i="9"/>
  <c r="I1018" i="9"/>
  <c r="J1018" i="9" s="1"/>
  <c r="K1018" i="9" s="1"/>
  <c r="Q1018" i="9"/>
  <c r="R1018" i="9"/>
  <c r="AA1018" i="9"/>
  <c r="AB1018" i="9" s="1"/>
  <c r="AK1018" i="9"/>
  <c r="AU1018" i="9"/>
  <c r="D1019" i="9"/>
  <c r="I1019" i="9"/>
  <c r="J1019" i="9" s="1"/>
  <c r="K1019" i="9" s="1"/>
  <c r="Q1019" i="9"/>
  <c r="R1019" i="9"/>
  <c r="AA1019" i="9"/>
  <c r="AB1019" i="9" s="1"/>
  <c r="AK1019" i="9"/>
  <c r="AU1019" i="9"/>
  <c r="D1020" i="9"/>
  <c r="I1020" i="9"/>
  <c r="J1020" i="9" s="1"/>
  <c r="K1020" i="9" s="1"/>
  <c r="Q1020" i="9"/>
  <c r="R1020" i="9"/>
  <c r="AA1020" i="9"/>
  <c r="AB1020" i="9" s="1"/>
  <c r="AK1020" i="9"/>
  <c r="AU1020" i="9"/>
  <c r="D1021" i="9"/>
  <c r="I1021" i="9"/>
  <c r="J1021" i="9" s="1"/>
  <c r="K1021" i="9" s="1"/>
  <c r="Q1021" i="9"/>
  <c r="R1021" i="9"/>
  <c r="AA1021" i="9"/>
  <c r="AB1021" i="9" s="1"/>
  <c r="AK1021" i="9"/>
  <c r="AU1021" i="9"/>
  <c r="D1022" i="9"/>
  <c r="I1022" i="9"/>
  <c r="J1022" i="9" s="1"/>
  <c r="K1022" i="9" s="1"/>
  <c r="Q1022" i="9"/>
  <c r="R1022" i="9"/>
  <c r="AA1022" i="9"/>
  <c r="AB1022" i="9" s="1"/>
  <c r="AK1022" i="9"/>
  <c r="AU1022" i="9"/>
  <c r="D1023" i="9"/>
  <c r="I1023" i="9"/>
  <c r="J1023" i="9" s="1"/>
  <c r="K1023" i="9" s="1"/>
  <c r="Q1023" i="9"/>
  <c r="R1023" i="9"/>
  <c r="AA1023" i="9"/>
  <c r="AB1023" i="9" s="1"/>
  <c r="AK1023" i="9"/>
  <c r="AU1023" i="9"/>
  <c r="D1024" i="9"/>
  <c r="I1024" i="9"/>
  <c r="J1024" i="9" s="1"/>
  <c r="K1024" i="9" s="1"/>
  <c r="Q1024" i="9"/>
  <c r="R1024" i="9"/>
  <c r="AA1024" i="9"/>
  <c r="AB1024" i="9" s="1"/>
  <c r="AK1024" i="9"/>
  <c r="AU1024" i="9"/>
  <c r="D1025" i="9"/>
  <c r="I1025" i="9"/>
  <c r="J1025" i="9" s="1"/>
  <c r="K1025" i="9" s="1"/>
  <c r="Q1025" i="9"/>
  <c r="R1025" i="9"/>
  <c r="AA1025" i="9"/>
  <c r="AB1025" i="9" s="1"/>
  <c r="AK1025" i="9"/>
  <c r="AU1025" i="9"/>
  <c r="D1026" i="9"/>
  <c r="I1026" i="9"/>
  <c r="J1026" i="9" s="1"/>
  <c r="K1026" i="9" s="1"/>
  <c r="Q1026" i="9"/>
  <c r="R1026" i="9"/>
  <c r="AA1026" i="9"/>
  <c r="AB1026" i="9" s="1"/>
  <c r="AK1026" i="9"/>
  <c r="AU1026" i="9"/>
  <c r="D1027" i="9"/>
  <c r="I1027" i="9"/>
  <c r="J1027" i="9" s="1"/>
  <c r="K1027" i="9" s="1"/>
  <c r="Q1027" i="9"/>
  <c r="R1027" i="9"/>
  <c r="AA1027" i="9"/>
  <c r="AB1027" i="9" s="1"/>
  <c r="AK1027" i="9"/>
  <c r="AU1027" i="9"/>
  <c r="D1028" i="9"/>
  <c r="I1028" i="9"/>
  <c r="J1028" i="9" s="1"/>
  <c r="K1028" i="9" s="1"/>
  <c r="Q1028" i="9"/>
  <c r="R1028" i="9"/>
  <c r="AA1028" i="9"/>
  <c r="AB1028" i="9" s="1"/>
  <c r="AK1028" i="9"/>
  <c r="AU1028" i="9"/>
  <c r="D1029" i="9"/>
  <c r="I1029" i="9"/>
  <c r="J1029" i="9" s="1"/>
  <c r="K1029" i="9" s="1"/>
  <c r="Q1029" i="9"/>
  <c r="R1029" i="9"/>
  <c r="AA1029" i="9"/>
  <c r="AB1029" i="9" s="1"/>
  <c r="AK1029" i="9"/>
  <c r="AU1029" i="9"/>
  <c r="D1030" i="9"/>
  <c r="I1030" i="9"/>
  <c r="J1030" i="9" s="1"/>
  <c r="K1030" i="9" s="1"/>
  <c r="Q1030" i="9"/>
  <c r="R1030" i="9"/>
  <c r="AA1030" i="9"/>
  <c r="AB1030" i="9" s="1"/>
  <c r="AK1030" i="9"/>
  <c r="AU1030" i="9"/>
  <c r="D1031" i="9"/>
  <c r="I1031" i="9"/>
  <c r="J1031" i="9" s="1"/>
  <c r="K1031" i="9" s="1"/>
  <c r="Q1031" i="9"/>
  <c r="R1031" i="9"/>
  <c r="AA1031" i="9"/>
  <c r="AB1031" i="9" s="1"/>
  <c r="AK1031" i="9"/>
  <c r="AU1031" i="9"/>
  <c r="D1032" i="9"/>
  <c r="I1032" i="9"/>
  <c r="J1032" i="9" s="1"/>
  <c r="K1032" i="9" s="1"/>
  <c r="Q1032" i="9"/>
  <c r="R1032" i="9"/>
  <c r="AA1032" i="9"/>
  <c r="AB1032" i="9" s="1"/>
  <c r="AK1032" i="9"/>
  <c r="AU1032" i="9"/>
  <c r="D1033" i="9"/>
  <c r="I1033" i="9"/>
  <c r="J1033" i="9" s="1"/>
  <c r="K1033" i="9" s="1"/>
  <c r="Q1033" i="9"/>
  <c r="R1033" i="9"/>
  <c r="AA1033" i="9"/>
  <c r="AB1033" i="9" s="1"/>
  <c r="AK1033" i="9"/>
  <c r="AU1033" i="9"/>
  <c r="D1034" i="9"/>
  <c r="I1034" i="9"/>
  <c r="J1034" i="9" s="1"/>
  <c r="K1034" i="9" s="1"/>
  <c r="Q1034" i="9"/>
  <c r="R1034" i="9"/>
  <c r="AA1034" i="9"/>
  <c r="AB1034" i="9" s="1"/>
  <c r="AK1034" i="9"/>
  <c r="AU1034" i="9"/>
  <c r="D1035" i="9"/>
  <c r="I1035" i="9"/>
  <c r="J1035" i="9" s="1"/>
  <c r="K1035" i="9" s="1"/>
  <c r="Q1035" i="9"/>
  <c r="R1035" i="9"/>
  <c r="AA1035" i="9"/>
  <c r="AB1035" i="9" s="1"/>
  <c r="AK1035" i="9"/>
  <c r="AU1035" i="9"/>
  <c r="D1036" i="9"/>
  <c r="I1036" i="9"/>
  <c r="J1036" i="9" s="1"/>
  <c r="K1036" i="9" s="1"/>
  <c r="Q1036" i="9"/>
  <c r="R1036" i="9"/>
  <c r="AA1036" i="9"/>
  <c r="AB1036" i="9" s="1"/>
  <c r="AK1036" i="9"/>
  <c r="AU1036" i="9"/>
  <c r="D1037" i="9"/>
  <c r="I1037" i="9"/>
  <c r="J1037" i="9" s="1"/>
  <c r="K1037" i="9" s="1"/>
  <c r="Q1037" i="9"/>
  <c r="R1037" i="9"/>
  <c r="AA1037" i="9"/>
  <c r="AB1037" i="9" s="1"/>
  <c r="AK1037" i="9"/>
  <c r="AU1037" i="9"/>
  <c r="D1038" i="9"/>
  <c r="I1038" i="9"/>
  <c r="J1038" i="9" s="1"/>
  <c r="K1038" i="9" s="1"/>
  <c r="Q1038" i="9"/>
  <c r="R1038" i="9"/>
  <c r="AA1038" i="9"/>
  <c r="AB1038" i="9" s="1"/>
  <c r="AK1038" i="9"/>
  <c r="AU1038" i="9"/>
  <c r="D1039" i="9"/>
  <c r="I1039" i="9"/>
  <c r="J1039" i="9" s="1"/>
  <c r="K1039" i="9" s="1"/>
  <c r="Q1039" i="9"/>
  <c r="R1039" i="9"/>
  <c r="AA1039" i="9"/>
  <c r="AB1039" i="9" s="1"/>
  <c r="AK1039" i="9"/>
  <c r="AU1039" i="9"/>
  <c r="D1040" i="9"/>
  <c r="I1040" i="9"/>
  <c r="J1040" i="9" s="1"/>
  <c r="K1040" i="9" s="1"/>
  <c r="Q1040" i="9"/>
  <c r="R1040" i="9"/>
  <c r="AA1040" i="9"/>
  <c r="AB1040" i="9" s="1"/>
  <c r="AK1040" i="9"/>
  <c r="AU1040" i="9"/>
  <c r="D1041" i="9"/>
  <c r="I1041" i="9"/>
  <c r="J1041" i="9" s="1"/>
  <c r="K1041" i="9" s="1"/>
  <c r="Q1041" i="9"/>
  <c r="R1041" i="9"/>
  <c r="AA1041" i="9"/>
  <c r="AB1041" i="9" s="1"/>
  <c r="AK1041" i="9"/>
  <c r="AU1041" i="9"/>
  <c r="D1042" i="9"/>
  <c r="I1042" i="9"/>
  <c r="J1042" i="9" s="1"/>
  <c r="K1042" i="9" s="1"/>
  <c r="Q1042" i="9"/>
  <c r="R1042" i="9"/>
  <c r="AA1042" i="9"/>
  <c r="AB1042" i="9" s="1"/>
  <c r="AK1042" i="9"/>
  <c r="AU1042" i="9"/>
  <c r="D1043" i="9"/>
  <c r="I1043" i="9"/>
  <c r="J1043" i="9" s="1"/>
  <c r="K1043" i="9" s="1"/>
  <c r="Q1043" i="9"/>
  <c r="R1043" i="9"/>
  <c r="AA1043" i="9"/>
  <c r="AB1043" i="9" s="1"/>
  <c r="AK1043" i="9"/>
  <c r="AU1043" i="9"/>
  <c r="D1044" i="9"/>
  <c r="I1044" i="9"/>
  <c r="J1044" i="9" s="1"/>
  <c r="K1044" i="9" s="1"/>
  <c r="Q1044" i="9"/>
  <c r="R1044" i="9"/>
  <c r="AA1044" i="9"/>
  <c r="AB1044" i="9" s="1"/>
  <c r="AK1044" i="9"/>
  <c r="AU1044" i="9"/>
  <c r="D1045" i="9"/>
  <c r="I1045" i="9"/>
  <c r="J1045" i="9" s="1"/>
  <c r="K1045" i="9" s="1"/>
  <c r="Q1045" i="9"/>
  <c r="R1045" i="9"/>
  <c r="AA1045" i="9"/>
  <c r="AB1045" i="9" s="1"/>
  <c r="AK1045" i="9"/>
  <c r="AU1045" i="9"/>
  <c r="D1046" i="9"/>
  <c r="I1046" i="9"/>
  <c r="J1046" i="9" s="1"/>
  <c r="K1046" i="9" s="1"/>
  <c r="Q1046" i="9"/>
  <c r="R1046" i="9"/>
  <c r="AA1046" i="9"/>
  <c r="AB1046" i="9" s="1"/>
  <c r="AK1046" i="9"/>
  <c r="AU1046" i="9"/>
  <c r="D1047" i="9"/>
  <c r="I1047" i="9"/>
  <c r="J1047" i="9" s="1"/>
  <c r="K1047" i="9" s="1"/>
  <c r="Q1047" i="9"/>
  <c r="R1047" i="9"/>
  <c r="AA1047" i="9"/>
  <c r="AB1047" i="9" s="1"/>
  <c r="AK1047" i="9"/>
  <c r="AU1047" i="9"/>
  <c r="D1048" i="9"/>
  <c r="I1048" i="9"/>
  <c r="J1048" i="9" s="1"/>
  <c r="K1048" i="9" s="1"/>
  <c r="Q1048" i="9"/>
  <c r="R1048" i="9"/>
  <c r="AA1048" i="9"/>
  <c r="AB1048" i="9" s="1"/>
  <c r="AK1048" i="9"/>
  <c r="AU1048" i="9"/>
  <c r="D1049" i="9"/>
  <c r="I1049" i="9"/>
  <c r="J1049" i="9" s="1"/>
  <c r="K1049" i="9" s="1"/>
  <c r="Q1049" i="9"/>
  <c r="R1049" i="9"/>
  <c r="AA1049" i="9"/>
  <c r="AB1049" i="9" s="1"/>
  <c r="AK1049" i="9"/>
  <c r="AU1049" i="9"/>
  <c r="D1050" i="9"/>
  <c r="I1050" i="9"/>
  <c r="J1050" i="9" s="1"/>
  <c r="K1050" i="9" s="1"/>
  <c r="Q1050" i="9"/>
  <c r="R1050" i="9"/>
  <c r="AA1050" i="9"/>
  <c r="AB1050" i="9" s="1"/>
  <c r="AK1050" i="9"/>
  <c r="AU1050" i="9"/>
  <c r="D1051" i="9"/>
  <c r="I1051" i="9"/>
  <c r="J1051" i="9" s="1"/>
  <c r="K1051" i="9" s="1"/>
  <c r="Q1051" i="9"/>
  <c r="R1051" i="9"/>
  <c r="AA1051" i="9"/>
  <c r="AB1051" i="9" s="1"/>
  <c r="AK1051" i="9"/>
  <c r="AU1051" i="9"/>
  <c r="D1052" i="9"/>
  <c r="I1052" i="9"/>
  <c r="J1052" i="9" s="1"/>
  <c r="K1052" i="9" s="1"/>
  <c r="Q1052" i="9"/>
  <c r="R1052" i="9"/>
  <c r="AA1052" i="9"/>
  <c r="AB1052" i="9" s="1"/>
  <c r="AK1052" i="9"/>
  <c r="AU1052" i="9"/>
  <c r="D1053" i="9"/>
  <c r="I1053" i="9"/>
  <c r="J1053" i="9" s="1"/>
  <c r="K1053" i="9" s="1"/>
  <c r="Q1053" i="9"/>
  <c r="R1053" i="9"/>
  <c r="AA1053" i="9"/>
  <c r="AB1053" i="9" s="1"/>
  <c r="AK1053" i="9"/>
  <c r="AU1053" i="9"/>
  <c r="D1054" i="9"/>
  <c r="I1054" i="9"/>
  <c r="J1054" i="9" s="1"/>
  <c r="K1054" i="9" s="1"/>
  <c r="Q1054" i="9"/>
  <c r="R1054" i="9"/>
  <c r="AA1054" i="9"/>
  <c r="AB1054" i="9" s="1"/>
  <c r="AK1054" i="9"/>
  <c r="AU1054" i="9"/>
  <c r="D1055" i="9"/>
  <c r="I1055" i="9"/>
  <c r="J1055" i="9" s="1"/>
  <c r="K1055" i="9" s="1"/>
  <c r="Q1055" i="9"/>
  <c r="R1055" i="9"/>
  <c r="AA1055" i="9"/>
  <c r="AB1055" i="9" s="1"/>
  <c r="AK1055" i="9"/>
  <c r="AU1055" i="9"/>
  <c r="D1056" i="9"/>
  <c r="I1056" i="9"/>
  <c r="J1056" i="9" s="1"/>
  <c r="K1056" i="9" s="1"/>
  <c r="Q1056" i="9"/>
  <c r="R1056" i="9"/>
  <c r="AA1056" i="9"/>
  <c r="AB1056" i="9" s="1"/>
  <c r="AK1056" i="9"/>
  <c r="AU1056" i="9"/>
  <c r="D1057" i="9"/>
  <c r="I1057" i="9"/>
  <c r="J1057" i="9" s="1"/>
  <c r="K1057" i="9" s="1"/>
  <c r="Q1057" i="9"/>
  <c r="R1057" i="9"/>
  <c r="AA1057" i="9"/>
  <c r="AB1057" i="9" s="1"/>
  <c r="AK1057" i="9"/>
  <c r="AU1057" i="9"/>
  <c r="D1058" i="9"/>
  <c r="I1058" i="9"/>
  <c r="J1058" i="9" s="1"/>
  <c r="K1058" i="9" s="1"/>
  <c r="Q1058" i="9"/>
  <c r="R1058" i="9"/>
  <c r="AA1058" i="9"/>
  <c r="AB1058" i="9" s="1"/>
  <c r="AK1058" i="9"/>
  <c r="AU1058" i="9"/>
  <c r="D1059" i="9"/>
  <c r="I1059" i="9"/>
  <c r="J1059" i="9" s="1"/>
  <c r="K1059" i="9" s="1"/>
  <c r="Q1059" i="9"/>
  <c r="R1059" i="9"/>
  <c r="AA1059" i="9"/>
  <c r="AB1059" i="9" s="1"/>
  <c r="AK1059" i="9"/>
  <c r="AU1059" i="9"/>
  <c r="D1060" i="9"/>
  <c r="I1060" i="9"/>
  <c r="J1060" i="9" s="1"/>
  <c r="K1060" i="9" s="1"/>
  <c r="Q1060" i="9"/>
  <c r="R1060" i="9"/>
  <c r="AA1060" i="9"/>
  <c r="AB1060" i="9" s="1"/>
  <c r="AK1060" i="9"/>
  <c r="AU1060" i="9"/>
  <c r="D1061" i="9"/>
  <c r="I1061" i="9"/>
  <c r="J1061" i="9" s="1"/>
  <c r="K1061" i="9" s="1"/>
  <c r="Q1061" i="9"/>
  <c r="R1061" i="9"/>
  <c r="AA1061" i="9"/>
  <c r="AB1061" i="9" s="1"/>
  <c r="AK1061" i="9"/>
  <c r="AU1061" i="9"/>
  <c r="D1062" i="9"/>
  <c r="I1062" i="9"/>
  <c r="J1062" i="9" s="1"/>
  <c r="K1062" i="9" s="1"/>
  <c r="Q1062" i="9"/>
  <c r="R1062" i="9"/>
  <c r="AA1062" i="9"/>
  <c r="AB1062" i="9" s="1"/>
  <c r="AK1062" i="9"/>
  <c r="AU1062" i="9"/>
  <c r="D1063" i="9"/>
  <c r="I1063" i="9"/>
  <c r="J1063" i="9" s="1"/>
  <c r="K1063" i="9" s="1"/>
  <c r="Q1063" i="9"/>
  <c r="R1063" i="9"/>
  <c r="AA1063" i="9"/>
  <c r="AB1063" i="9" s="1"/>
  <c r="AK1063" i="9"/>
  <c r="AU1063" i="9"/>
  <c r="D1064" i="9"/>
  <c r="I1064" i="9"/>
  <c r="J1064" i="9" s="1"/>
  <c r="K1064" i="9" s="1"/>
  <c r="Q1064" i="9"/>
  <c r="R1064" i="9"/>
  <c r="AA1064" i="9"/>
  <c r="AB1064" i="9" s="1"/>
  <c r="AK1064" i="9"/>
  <c r="AU1064" i="9"/>
  <c r="D1065" i="9"/>
  <c r="I1065" i="9"/>
  <c r="J1065" i="9" s="1"/>
  <c r="K1065" i="9" s="1"/>
  <c r="Q1065" i="9"/>
  <c r="R1065" i="9"/>
  <c r="AA1065" i="9"/>
  <c r="AB1065" i="9" s="1"/>
  <c r="AK1065" i="9"/>
  <c r="AU1065" i="9"/>
  <c r="D1066" i="9"/>
  <c r="I1066" i="9"/>
  <c r="J1066" i="9" s="1"/>
  <c r="K1066" i="9" s="1"/>
  <c r="Q1066" i="9"/>
  <c r="R1066" i="9"/>
  <c r="AA1066" i="9"/>
  <c r="AB1066" i="9" s="1"/>
  <c r="AK1066" i="9"/>
  <c r="AU1066" i="9"/>
  <c r="D1067" i="9"/>
  <c r="I1067" i="9"/>
  <c r="J1067" i="9" s="1"/>
  <c r="K1067" i="9" s="1"/>
  <c r="Q1067" i="9"/>
  <c r="R1067" i="9"/>
  <c r="AA1067" i="9"/>
  <c r="AB1067" i="9" s="1"/>
  <c r="AK1067" i="9"/>
  <c r="AU1067" i="9"/>
  <c r="D1068" i="9"/>
  <c r="I1068" i="9"/>
  <c r="J1068" i="9" s="1"/>
  <c r="K1068" i="9" s="1"/>
  <c r="Q1068" i="9"/>
  <c r="R1068" i="9"/>
  <c r="AA1068" i="9"/>
  <c r="AB1068" i="9" s="1"/>
  <c r="AK1068" i="9"/>
  <c r="AU1068" i="9"/>
  <c r="D1069" i="9"/>
  <c r="I1069" i="9"/>
  <c r="J1069" i="9" s="1"/>
  <c r="K1069" i="9" s="1"/>
  <c r="Q1069" i="9"/>
  <c r="R1069" i="9"/>
  <c r="AW1069" i="9"/>
  <c r="AA1069" i="9"/>
  <c r="AB1069" i="9" s="1"/>
  <c r="AK1069" i="9"/>
  <c r="AU1069" i="9"/>
  <c r="D1070" i="9"/>
  <c r="I1070" i="9"/>
  <c r="J1070" i="9" s="1"/>
  <c r="K1070" i="9" s="1"/>
  <c r="Q1070" i="9"/>
  <c r="R1070" i="9"/>
  <c r="AA1070" i="9"/>
  <c r="AB1070" i="9" s="1"/>
  <c r="AK1070" i="9"/>
  <c r="AU1070" i="9"/>
  <c r="D1071" i="9"/>
  <c r="I1071" i="9"/>
  <c r="J1071" i="9" s="1"/>
  <c r="K1071" i="9" s="1"/>
  <c r="Q1071" i="9"/>
  <c r="R1071" i="9"/>
  <c r="AA1071" i="9"/>
  <c r="AB1071" i="9" s="1"/>
  <c r="AK1071" i="9"/>
  <c r="AU1071" i="9"/>
  <c r="D1072" i="9"/>
  <c r="I1072" i="9"/>
  <c r="J1072" i="9" s="1"/>
  <c r="K1072" i="9" s="1"/>
  <c r="Q1072" i="9"/>
  <c r="R1072" i="9"/>
  <c r="AA1072" i="9"/>
  <c r="AB1072" i="9" s="1"/>
  <c r="AK1072" i="9"/>
  <c r="AU1072" i="9"/>
  <c r="D1073" i="9"/>
  <c r="I1073" i="9"/>
  <c r="J1073" i="9" s="1"/>
  <c r="K1073" i="9" s="1"/>
  <c r="Q1073" i="9"/>
  <c r="R1073" i="9"/>
  <c r="AA1073" i="9"/>
  <c r="AB1073" i="9" s="1"/>
  <c r="AK1073" i="9"/>
  <c r="AU1073" i="9"/>
  <c r="D1074" i="9"/>
  <c r="I1074" i="9"/>
  <c r="J1074" i="9" s="1"/>
  <c r="K1074" i="9" s="1"/>
  <c r="Q1074" i="9"/>
  <c r="R1074" i="9"/>
  <c r="AA1074" i="9"/>
  <c r="AB1074" i="9" s="1"/>
  <c r="AK1074" i="9"/>
  <c r="AU1074" i="9"/>
  <c r="D1075" i="9"/>
  <c r="I1075" i="9"/>
  <c r="J1075" i="9" s="1"/>
  <c r="K1075" i="9" s="1"/>
  <c r="Q1075" i="9"/>
  <c r="R1075" i="9"/>
  <c r="AA1075" i="9"/>
  <c r="AB1075" i="9" s="1"/>
  <c r="AK1075" i="9"/>
  <c r="AU1075" i="9"/>
  <c r="D1076" i="9"/>
  <c r="I1076" i="9"/>
  <c r="J1076" i="9" s="1"/>
  <c r="K1076" i="9" s="1"/>
  <c r="Q1076" i="9"/>
  <c r="R1076" i="9"/>
  <c r="AA1076" i="9"/>
  <c r="AB1076" i="9" s="1"/>
  <c r="AK1076" i="9"/>
  <c r="AU1076" i="9"/>
  <c r="D1077" i="9"/>
  <c r="I1077" i="9"/>
  <c r="J1077" i="9" s="1"/>
  <c r="K1077" i="9" s="1"/>
  <c r="Q1077" i="9"/>
  <c r="R1077" i="9"/>
  <c r="AA1077" i="9"/>
  <c r="AB1077" i="9" s="1"/>
  <c r="AK1077" i="9"/>
  <c r="AU1077" i="9"/>
  <c r="D1078" i="9"/>
  <c r="I1078" i="9"/>
  <c r="J1078" i="9" s="1"/>
  <c r="K1078" i="9" s="1"/>
  <c r="Q1078" i="9"/>
  <c r="R1078" i="9"/>
  <c r="AA1078" i="9"/>
  <c r="AB1078" i="9" s="1"/>
  <c r="AK1078" i="9"/>
  <c r="AU1078" i="9"/>
  <c r="D1079" i="9"/>
  <c r="I1079" i="9"/>
  <c r="J1079" i="9" s="1"/>
  <c r="K1079" i="9" s="1"/>
  <c r="Q1079" i="9"/>
  <c r="R1079" i="9"/>
  <c r="AA1079" i="9"/>
  <c r="AB1079" i="9" s="1"/>
  <c r="AK1079" i="9"/>
  <c r="AU1079" i="9"/>
  <c r="D1080" i="9"/>
  <c r="I1080" i="9"/>
  <c r="J1080" i="9" s="1"/>
  <c r="K1080" i="9" s="1"/>
  <c r="Q1080" i="9"/>
  <c r="R1080" i="9"/>
  <c r="AA1080" i="9"/>
  <c r="AB1080" i="9" s="1"/>
  <c r="AK1080" i="9"/>
  <c r="AU1080" i="9"/>
  <c r="D1081" i="9"/>
  <c r="I1081" i="9"/>
  <c r="J1081" i="9" s="1"/>
  <c r="K1081" i="9" s="1"/>
  <c r="Q1081" i="9"/>
  <c r="R1081" i="9"/>
  <c r="AA1081" i="9"/>
  <c r="AB1081" i="9" s="1"/>
  <c r="AK1081" i="9"/>
  <c r="AU1081" i="9"/>
  <c r="D1082" i="9"/>
  <c r="I1082" i="9"/>
  <c r="J1082" i="9" s="1"/>
  <c r="K1082" i="9" s="1"/>
  <c r="Q1082" i="9"/>
  <c r="R1082" i="9"/>
  <c r="AA1082" i="9"/>
  <c r="AB1082" i="9" s="1"/>
  <c r="AK1082" i="9"/>
  <c r="AU1082" i="9"/>
  <c r="D1083" i="9"/>
  <c r="I1083" i="9"/>
  <c r="J1083" i="9" s="1"/>
  <c r="K1083" i="9" s="1"/>
  <c r="Q1083" i="9"/>
  <c r="R1083" i="9"/>
  <c r="AA1083" i="9"/>
  <c r="AB1083" i="9" s="1"/>
  <c r="AK1083" i="9"/>
  <c r="AU1083" i="9"/>
  <c r="D1084" i="9"/>
  <c r="I1084" i="9"/>
  <c r="J1084" i="9" s="1"/>
  <c r="K1084" i="9" s="1"/>
  <c r="Q1084" i="9"/>
  <c r="R1084" i="9"/>
  <c r="AA1084" i="9"/>
  <c r="AB1084" i="9" s="1"/>
  <c r="AK1084" i="9"/>
  <c r="AU1084" i="9"/>
  <c r="D1085" i="9"/>
  <c r="I1085" i="9"/>
  <c r="J1085" i="9" s="1"/>
  <c r="K1085" i="9" s="1"/>
  <c r="Q1085" i="9"/>
  <c r="R1085" i="9"/>
  <c r="AA1085" i="9"/>
  <c r="AB1085" i="9" s="1"/>
  <c r="AK1085" i="9"/>
  <c r="AU1085" i="9"/>
  <c r="D1086" i="9"/>
  <c r="I1086" i="9"/>
  <c r="J1086" i="9" s="1"/>
  <c r="K1086" i="9" s="1"/>
  <c r="Q1086" i="9"/>
  <c r="R1086" i="9"/>
  <c r="AA1086" i="9"/>
  <c r="AB1086" i="9" s="1"/>
  <c r="AK1086" i="9"/>
  <c r="AU1086" i="9"/>
  <c r="D1087" i="9"/>
  <c r="I1087" i="9"/>
  <c r="J1087" i="9" s="1"/>
  <c r="K1087" i="9" s="1"/>
  <c r="Q1087" i="9"/>
  <c r="R1087" i="9"/>
  <c r="AA1087" i="9"/>
  <c r="AB1087" i="9" s="1"/>
  <c r="AK1087" i="9"/>
  <c r="AU1087" i="9"/>
  <c r="D1088" i="9"/>
  <c r="I1088" i="9"/>
  <c r="J1088" i="9" s="1"/>
  <c r="K1088" i="9" s="1"/>
  <c r="Q1088" i="9"/>
  <c r="R1088" i="9"/>
  <c r="AA1088" i="9"/>
  <c r="AB1088" i="9" s="1"/>
  <c r="AK1088" i="9"/>
  <c r="AU1088" i="9"/>
  <c r="D1089" i="9"/>
  <c r="I1089" i="9"/>
  <c r="J1089" i="9" s="1"/>
  <c r="K1089" i="9" s="1"/>
  <c r="Q1089" i="9"/>
  <c r="R1089" i="9"/>
  <c r="AA1089" i="9"/>
  <c r="AB1089" i="9" s="1"/>
  <c r="AK1089" i="9"/>
  <c r="AU1089" i="9"/>
  <c r="D1090" i="9"/>
  <c r="I1090" i="9"/>
  <c r="J1090" i="9" s="1"/>
  <c r="K1090" i="9" s="1"/>
  <c r="Q1090" i="9"/>
  <c r="R1090" i="9"/>
  <c r="AA1090" i="9"/>
  <c r="AB1090" i="9" s="1"/>
  <c r="AK1090" i="9"/>
  <c r="AU1090" i="9"/>
  <c r="D1091" i="9"/>
  <c r="I1091" i="9"/>
  <c r="J1091" i="9" s="1"/>
  <c r="K1091" i="9" s="1"/>
  <c r="Q1091" i="9"/>
  <c r="R1091" i="9"/>
  <c r="AA1091" i="9"/>
  <c r="AB1091" i="9" s="1"/>
  <c r="AK1091" i="9"/>
  <c r="AU1091" i="9"/>
  <c r="D1092" i="9"/>
  <c r="I1092" i="9"/>
  <c r="J1092" i="9" s="1"/>
  <c r="K1092" i="9" s="1"/>
  <c r="Q1092" i="9"/>
  <c r="R1092" i="9"/>
  <c r="AA1092" i="9"/>
  <c r="AB1092" i="9" s="1"/>
  <c r="AK1092" i="9"/>
  <c r="AU1092" i="9"/>
  <c r="D1093" i="9"/>
  <c r="I1093" i="9"/>
  <c r="J1093" i="9" s="1"/>
  <c r="K1093" i="9" s="1"/>
  <c r="Q1093" i="9"/>
  <c r="R1093" i="9"/>
  <c r="AA1093" i="9"/>
  <c r="AB1093" i="9" s="1"/>
  <c r="AK1093" i="9"/>
  <c r="AU1093" i="9"/>
  <c r="D1094" i="9"/>
  <c r="I1094" i="9"/>
  <c r="J1094" i="9" s="1"/>
  <c r="K1094" i="9" s="1"/>
  <c r="Q1094" i="9"/>
  <c r="R1094" i="9"/>
  <c r="AA1094" i="9"/>
  <c r="AB1094" i="9" s="1"/>
  <c r="AK1094" i="9"/>
  <c r="AU1094" i="9"/>
  <c r="D1095" i="9"/>
  <c r="I1095" i="9"/>
  <c r="J1095" i="9" s="1"/>
  <c r="K1095" i="9" s="1"/>
  <c r="Q1095" i="9"/>
  <c r="R1095" i="9"/>
  <c r="AA1095" i="9"/>
  <c r="AB1095" i="9" s="1"/>
  <c r="AK1095" i="9"/>
  <c r="AU1095" i="9"/>
  <c r="D1096" i="9"/>
  <c r="I1096" i="9"/>
  <c r="J1096" i="9" s="1"/>
  <c r="K1096" i="9" s="1"/>
  <c r="Q1096" i="9"/>
  <c r="R1096" i="9"/>
  <c r="AA1096" i="9"/>
  <c r="AB1096" i="9" s="1"/>
  <c r="AK1096" i="9"/>
  <c r="AU1096" i="9"/>
  <c r="D1097" i="9"/>
  <c r="I1097" i="9"/>
  <c r="J1097" i="9" s="1"/>
  <c r="K1097" i="9" s="1"/>
  <c r="Q1097" i="9"/>
  <c r="R1097" i="9"/>
  <c r="AA1097" i="9"/>
  <c r="AB1097" i="9" s="1"/>
  <c r="AK1097" i="9"/>
  <c r="AU1097" i="9"/>
  <c r="D1098" i="9"/>
  <c r="I1098" i="9"/>
  <c r="J1098" i="9" s="1"/>
  <c r="K1098" i="9" s="1"/>
  <c r="Q1098" i="9"/>
  <c r="R1098" i="9"/>
  <c r="AA1098" i="9"/>
  <c r="AB1098" i="9" s="1"/>
  <c r="AK1098" i="9"/>
  <c r="AU1098" i="9"/>
  <c r="D1099" i="9"/>
  <c r="I1099" i="9"/>
  <c r="J1099" i="9" s="1"/>
  <c r="K1099" i="9" s="1"/>
  <c r="Q1099" i="9"/>
  <c r="R1099" i="9"/>
  <c r="AA1099" i="9"/>
  <c r="AB1099" i="9" s="1"/>
  <c r="AK1099" i="9"/>
  <c r="AU1099" i="9"/>
  <c r="D1100" i="9"/>
  <c r="I1100" i="9"/>
  <c r="J1100" i="9" s="1"/>
  <c r="K1100" i="9" s="1"/>
  <c r="Q1100" i="9"/>
  <c r="R1100" i="9"/>
  <c r="AA1100" i="9"/>
  <c r="AB1100" i="9" s="1"/>
  <c r="AK1100" i="9"/>
  <c r="AU1100" i="9"/>
  <c r="D1101" i="9"/>
  <c r="I1101" i="9"/>
  <c r="J1101" i="9" s="1"/>
  <c r="K1101" i="9" s="1"/>
  <c r="Q1101" i="9"/>
  <c r="R1101" i="9"/>
  <c r="AA1101" i="9"/>
  <c r="AB1101" i="9" s="1"/>
  <c r="AK1101" i="9"/>
  <c r="AU1101" i="9"/>
  <c r="D1102" i="9"/>
  <c r="I1102" i="9"/>
  <c r="J1102" i="9" s="1"/>
  <c r="K1102" i="9" s="1"/>
  <c r="Q1102" i="9"/>
  <c r="R1102" i="9"/>
  <c r="AA1102" i="9"/>
  <c r="AB1102" i="9" s="1"/>
  <c r="AK1102" i="9"/>
  <c r="AU1102" i="9"/>
  <c r="D1103" i="9"/>
  <c r="I1103" i="9"/>
  <c r="J1103" i="9" s="1"/>
  <c r="K1103" i="9" s="1"/>
  <c r="Q1103" i="9"/>
  <c r="R1103" i="9"/>
  <c r="AA1103" i="9"/>
  <c r="AB1103" i="9" s="1"/>
  <c r="AK1103" i="9"/>
  <c r="AU1103" i="9"/>
  <c r="D1104" i="9"/>
  <c r="I1104" i="9"/>
  <c r="J1104" i="9" s="1"/>
  <c r="K1104" i="9" s="1"/>
  <c r="Q1104" i="9"/>
  <c r="R1104" i="9"/>
  <c r="AA1104" i="9"/>
  <c r="AB1104" i="9" s="1"/>
  <c r="AK1104" i="9"/>
  <c r="AU1104" i="9"/>
  <c r="D1105" i="9"/>
  <c r="I1105" i="9"/>
  <c r="J1105" i="9" s="1"/>
  <c r="K1105" i="9" s="1"/>
  <c r="Q1105" i="9"/>
  <c r="R1105" i="9"/>
  <c r="AA1105" i="9"/>
  <c r="AB1105" i="9" s="1"/>
  <c r="AK1105" i="9"/>
  <c r="AU1105" i="9"/>
  <c r="D1106" i="9"/>
  <c r="I1106" i="9"/>
  <c r="J1106" i="9" s="1"/>
  <c r="K1106" i="9" s="1"/>
  <c r="Q1106" i="9"/>
  <c r="R1106" i="9"/>
  <c r="AA1106" i="9"/>
  <c r="AB1106" i="9" s="1"/>
  <c r="AK1106" i="9"/>
  <c r="AU1106" i="9"/>
  <c r="D1107" i="9"/>
  <c r="I1107" i="9"/>
  <c r="J1107" i="9" s="1"/>
  <c r="K1107" i="9" s="1"/>
  <c r="Q1107" i="9"/>
  <c r="R1107" i="9"/>
  <c r="AA1107" i="9"/>
  <c r="AB1107" i="9" s="1"/>
  <c r="AK1107" i="9"/>
  <c r="AU1107" i="9"/>
  <c r="D1108" i="9"/>
  <c r="I1108" i="9"/>
  <c r="J1108" i="9" s="1"/>
  <c r="K1108" i="9" s="1"/>
  <c r="Q1108" i="9"/>
  <c r="R1108" i="9"/>
  <c r="AA1108" i="9"/>
  <c r="AB1108" i="9" s="1"/>
  <c r="AK1108" i="9"/>
  <c r="AU1108" i="9"/>
  <c r="D1109" i="9"/>
  <c r="I1109" i="9"/>
  <c r="J1109" i="9" s="1"/>
  <c r="K1109" i="9" s="1"/>
  <c r="Q1109" i="9"/>
  <c r="R1109" i="9"/>
  <c r="AA1109" i="9"/>
  <c r="AB1109" i="9" s="1"/>
  <c r="AK1109" i="9"/>
  <c r="AU1109" i="9"/>
  <c r="D1110" i="9"/>
  <c r="I1110" i="9"/>
  <c r="J1110" i="9" s="1"/>
  <c r="K1110" i="9" s="1"/>
  <c r="Q1110" i="9"/>
  <c r="R1110" i="9"/>
  <c r="AA1110" i="9"/>
  <c r="AB1110" i="9" s="1"/>
  <c r="AK1110" i="9"/>
  <c r="AU1110" i="9"/>
  <c r="D1111" i="9"/>
  <c r="I1111" i="9"/>
  <c r="J1111" i="9" s="1"/>
  <c r="K1111" i="9" s="1"/>
  <c r="Q1111" i="9"/>
  <c r="R1111" i="9"/>
  <c r="AW1111" i="9"/>
  <c r="AA1111" i="9"/>
  <c r="AB1111" i="9" s="1"/>
  <c r="AK1111" i="9"/>
  <c r="AU1111" i="9"/>
  <c r="D1112" i="9"/>
  <c r="I1112" i="9"/>
  <c r="J1112" i="9" s="1"/>
  <c r="K1112" i="9" s="1"/>
  <c r="Q1112" i="9"/>
  <c r="R1112" i="9"/>
  <c r="AA1112" i="9"/>
  <c r="AB1112" i="9" s="1"/>
  <c r="AK1112" i="9"/>
  <c r="AU1112" i="9"/>
  <c r="D1113" i="9"/>
  <c r="I1113" i="9"/>
  <c r="J1113" i="9" s="1"/>
  <c r="K1113" i="9" s="1"/>
  <c r="Q1113" i="9"/>
  <c r="R1113" i="9"/>
  <c r="AA1113" i="9"/>
  <c r="AB1113" i="9" s="1"/>
  <c r="AK1113" i="9"/>
  <c r="AU1113" i="9"/>
  <c r="D1114" i="9"/>
  <c r="I1114" i="9"/>
  <c r="J1114" i="9" s="1"/>
  <c r="K1114" i="9" s="1"/>
  <c r="Q1114" i="9"/>
  <c r="R1114" i="9"/>
  <c r="AA1114" i="9"/>
  <c r="AB1114" i="9" s="1"/>
  <c r="AK1114" i="9"/>
  <c r="AU1114" i="9"/>
  <c r="D1115" i="9"/>
  <c r="I1115" i="9"/>
  <c r="J1115" i="9" s="1"/>
  <c r="K1115" i="9" s="1"/>
  <c r="Q1115" i="9"/>
  <c r="R1115" i="9"/>
  <c r="AA1115" i="9"/>
  <c r="AB1115" i="9" s="1"/>
  <c r="AK1115" i="9"/>
  <c r="AU1115" i="9"/>
  <c r="D1116" i="9"/>
  <c r="I1116" i="9"/>
  <c r="J1116" i="9" s="1"/>
  <c r="K1116" i="9" s="1"/>
  <c r="Q1116" i="9"/>
  <c r="R1116" i="9"/>
  <c r="AA1116" i="9"/>
  <c r="AB1116" i="9" s="1"/>
  <c r="AK1116" i="9"/>
  <c r="AU1116" i="9"/>
  <c r="D1117" i="9"/>
  <c r="I1117" i="9"/>
  <c r="J1117" i="9" s="1"/>
  <c r="K1117" i="9" s="1"/>
  <c r="Q1117" i="9"/>
  <c r="R1117" i="9"/>
  <c r="AA1117" i="9"/>
  <c r="AB1117" i="9" s="1"/>
  <c r="AK1117" i="9"/>
  <c r="AU1117" i="9"/>
  <c r="D1118" i="9"/>
  <c r="I1118" i="9"/>
  <c r="J1118" i="9" s="1"/>
  <c r="K1118" i="9" s="1"/>
  <c r="Q1118" i="9"/>
  <c r="R1118" i="9"/>
  <c r="AA1118" i="9"/>
  <c r="AB1118" i="9" s="1"/>
  <c r="AK1118" i="9"/>
  <c r="AU1118" i="9"/>
  <c r="D1119" i="9"/>
  <c r="I1119" i="9"/>
  <c r="J1119" i="9" s="1"/>
  <c r="K1119" i="9" s="1"/>
  <c r="Q1119" i="9"/>
  <c r="R1119" i="9"/>
  <c r="AA1119" i="9"/>
  <c r="AB1119" i="9" s="1"/>
  <c r="AK1119" i="9"/>
  <c r="AU1119" i="9"/>
  <c r="D1120" i="9"/>
  <c r="I1120" i="9"/>
  <c r="J1120" i="9" s="1"/>
  <c r="K1120" i="9" s="1"/>
  <c r="Q1120" i="9"/>
  <c r="R1120" i="9"/>
  <c r="AA1120" i="9"/>
  <c r="AB1120" i="9" s="1"/>
  <c r="AK1120" i="9"/>
  <c r="AU1120" i="9"/>
  <c r="D1121" i="9"/>
  <c r="I1121" i="9"/>
  <c r="J1121" i="9" s="1"/>
  <c r="K1121" i="9" s="1"/>
  <c r="Q1121" i="9"/>
  <c r="R1121" i="9"/>
  <c r="AA1121" i="9"/>
  <c r="AB1121" i="9" s="1"/>
  <c r="AK1121" i="9"/>
  <c r="AU1121" i="9"/>
  <c r="D1122" i="9"/>
  <c r="I1122" i="9"/>
  <c r="J1122" i="9" s="1"/>
  <c r="K1122" i="9" s="1"/>
  <c r="Q1122" i="9"/>
  <c r="R1122" i="9"/>
  <c r="AA1122" i="9"/>
  <c r="AB1122" i="9" s="1"/>
  <c r="AK1122" i="9"/>
  <c r="AU1122" i="9"/>
  <c r="D1123" i="9"/>
  <c r="I1123" i="9"/>
  <c r="J1123" i="9" s="1"/>
  <c r="K1123" i="9" s="1"/>
  <c r="Q1123" i="9"/>
  <c r="R1123" i="9"/>
  <c r="AA1123" i="9"/>
  <c r="AB1123" i="9" s="1"/>
  <c r="AK1123" i="9"/>
  <c r="AU1123" i="9"/>
  <c r="D1124" i="9"/>
  <c r="I1124" i="9"/>
  <c r="J1124" i="9" s="1"/>
  <c r="K1124" i="9" s="1"/>
  <c r="Q1124" i="9"/>
  <c r="R1124" i="9"/>
  <c r="AA1124" i="9"/>
  <c r="AB1124" i="9" s="1"/>
  <c r="AK1124" i="9"/>
  <c r="AU1124" i="9"/>
  <c r="D1125" i="9"/>
  <c r="I1125" i="9"/>
  <c r="J1125" i="9" s="1"/>
  <c r="K1125" i="9" s="1"/>
  <c r="Q1125" i="9"/>
  <c r="R1125" i="9"/>
  <c r="AA1125" i="9"/>
  <c r="AB1125" i="9" s="1"/>
  <c r="AK1125" i="9"/>
  <c r="AU1125" i="9"/>
  <c r="D1126" i="9"/>
  <c r="I1126" i="9"/>
  <c r="J1126" i="9" s="1"/>
  <c r="K1126" i="9" s="1"/>
  <c r="Q1126" i="9"/>
  <c r="R1126" i="9"/>
  <c r="AA1126" i="9"/>
  <c r="AB1126" i="9" s="1"/>
  <c r="AK1126" i="9"/>
  <c r="AU1126" i="9"/>
  <c r="D1127" i="9"/>
  <c r="I1127" i="9"/>
  <c r="J1127" i="9" s="1"/>
  <c r="K1127" i="9" s="1"/>
  <c r="Q1127" i="9"/>
  <c r="R1127" i="9"/>
  <c r="AA1127" i="9"/>
  <c r="AB1127" i="9" s="1"/>
  <c r="AK1127" i="9"/>
  <c r="AU1127" i="9"/>
  <c r="D1128" i="9"/>
  <c r="I1128" i="9"/>
  <c r="J1128" i="9" s="1"/>
  <c r="K1128" i="9" s="1"/>
  <c r="Q1128" i="9"/>
  <c r="R1128" i="9"/>
  <c r="AA1128" i="9"/>
  <c r="AB1128" i="9" s="1"/>
  <c r="AK1128" i="9"/>
  <c r="AU1128" i="9"/>
  <c r="D1129" i="9"/>
  <c r="I1129" i="9"/>
  <c r="J1129" i="9" s="1"/>
  <c r="K1129" i="9" s="1"/>
  <c r="Q1129" i="9"/>
  <c r="R1129" i="9"/>
  <c r="AA1129" i="9"/>
  <c r="AB1129" i="9" s="1"/>
  <c r="AK1129" i="9"/>
  <c r="AU1129" i="9"/>
  <c r="D1130" i="9"/>
  <c r="I1130" i="9"/>
  <c r="J1130" i="9" s="1"/>
  <c r="K1130" i="9" s="1"/>
  <c r="Q1130" i="9"/>
  <c r="R1130" i="9"/>
  <c r="AA1130" i="9"/>
  <c r="AB1130" i="9" s="1"/>
  <c r="AK1130" i="9"/>
  <c r="AU1130" i="9"/>
  <c r="D1131" i="9"/>
  <c r="I1131" i="9"/>
  <c r="J1131" i="9" s="1"/>
  <c r="K1131" i="9" s="1"/>
  <c r="Q1131" i="9"/>
  <c r="R1131" i="9"/>
  <c r="AA1131" i="9"/>
  <c r="AB1131" i="9" s="1"/>
  <c r="AK1131" i="9"/>
  <c r="AU1131" i="9"/>
  <c r="D1132" i="9"/>
  <c r="I1132" i="9"/>
  <c r="J1132" i="9" s="1"/>
  <c r="K1132" i="9" s="1"/>
  <c r="Q1132" i="9"/>
  <c r="R1132" i="9"/>
  <c r="AA1132" i="9"/>
  <c r="AB1132" i="9" s="1"/>
  <c r="AK1132" i="9"/>
  <c r="AU1132" i="9"/>
  <c r="D1133" i="9"/>
  <c r="I1133" i="9"/>
  <c r="J1133" i="9" s="1"/>
  <c r="K1133" i="9" s="1"/>
  <c r="Q1133" i="9"/>
  <c r="R1133" i="9"/>
  <c r="AA1133" i="9"/>
  <c r="AB1133" i="9" s="1"/>
  <c r="AK1133" i="9"/>
  <c r="AU1133" i="9"/>
  <c r="D1134" i="9"/>
  <c r="I1134" i="9"/>
  <c r="J1134" i="9" s="1"/>
  <c r="K1134" i="9" s="1"/>
  <c r="Q1134" i="9"/>
  <c r="R1134" i="9"/>
  <c r="AA1134" i="9"/>
  <c r="AB1134" i="9" s="1"/>
  <c r="AK1134" i="9"/>
  <c r="AU1134" i="9"/>
  <c r="D1135" i="9"/>
  <c r="I1135" i="9"/>
  <c r="J1135" i="9" s="1"/>
  <c r="K1135" i="9" s="1"/>
  <c r="Q1135" i="9"/>
  <c r="R1135" i="9"/>
  <c r="AA1135" i="9"/>
  <c r="AB1135" i="9" s="1"/>
  <c r="AK1135" i="9"/>
  <c r="AU1135" i="9"/>
  <c r="D1136" i="9"/>
  <c r="I1136" i="9"/>
  <c r="J1136" i="9" s="1"/>
  <c r="K1136" i="9" s="1"/>
  <c r="Q1136" i="9"/>
  <c r="R1136" i="9"/>
  <c r="AA1136" i="9"/>
  <c r="AB1136" i="9" s="1"/>
  <c r="AK1136" i="9"/>
  <c r="AU1136" i="9"/>
  <c r="D1137" i="9"/>
  <c r="I1137" i="9"/>
  <c r="J1137" i="9" s="1"/>
  <c r="K1137" i="9" s="1"/>
  <c r="Q1137" i="9"/>
  <c r="R1137" i="9"/>
  <c r="AA1137" i="9"/>
  <c r="AB1137" i="9" s="1"/>
  <c r="AK1137" i="9"/>
  <c r="AU1137" i="9"/>
  <c r="D1138" i="9"/>
  <c r="I1138" i="9"/>
  <c r="J1138" i="9" s="1"/>
  <c r="K1138" i="9" s="1"/>
  <c r="Q1138" i="9"/>
  <c r="R1138" i="9"/>
  <c r="AA1138" i="9"/>
  <c r="AB1138" i="9" s="1"/>
  <c r="AK1138" i="9"/>
  <c r="AU1138" i="9"/>
  <c r="D1139" i="9"/>
  <c r="I1139" i="9"/>
  <c r="J1139" i="9" s="1"/>
  <c r="K1139" i="9" s="1"/>
  <c r="Q1139" i="9"/>
  <c r="R1139" i="9"/>
  <c r="AA1139" i="9"/>
  <c r="AB1139" i="9" s="1"/>
  <c r="AK1139" i="9"/>
  <c r="AU1139" i="9"/>
  <c r="D1140" i="9"/>
  <c r="I1140" i="9"/>
  <c r="J1140" i="9" s="1"/>
  <c r="K1140" i="9" s="1"/>
  <c r="Q1140" i="9"/>
  <c r="R1140" i="9"/>
  <c r="AA1140" i="9"/>
  <c r="AB1140" i="9" s="1"/>
  <c r="AK1140" i="9"/>
  <c r="AU1140" i="9"/>
  <c r="D1141" i="9"/>
  <c r="I1141" i="9"/>
  <c r="J1141" i="9" s="1"/>
  <c r="K1141" i="9" s="1"/>
  <c r="Q1141" i="9"/>
  <c r="R1141" i="9"/>
  <c r="AA1141" i="9"/>
  <c r="AB1141" i="9" s="1"/>
  <c r="AK1141" i="9"/>
  <c r="AU1141" i="9"/>
  <c r="D1142" i="9"/>
  <c r="I1142" i="9"/>
  <c r="J1142" i="9" s="1"/>
  <c r="K1142" i="9" s="1"/>
  <c r="Q1142" i="9"/>
  <c r="R1142" i="9"/>
  <c r="AA1142" i="9"/>
  <c r="AB1142" i="9" s="1"/>
  <c r="AK1142" i="9"/>
  <c r="AU1142" i="9"/>
  <c r="D1143" i="9"/>
  <c r="I1143" i="9"/>
  <c r="J1143" i="9" s="1"/>
  <c r="K1143" i="9" s="1"/>
  <c r="Q1143" i="9"/>
  <c r="R1143" i="9"/>
  <c r="AA1143" i="9"/>
  <c r="AB1143" i="9" s="1"/>
  <c r="AK1143" i="9"/>
  <c r="AU1143" i="9"/>
  <c r="D1144" i="9"/>
  <c r="I1144" i="9"/>
  <c r="J1144" i="9" s="1"/>
  <c r="K1144" i="9" s="1"/>
  <c r="Q1144" i="9"/>
  <c r="R1144" i="9"/>
  <c r="AW1144" i="9"/>
  <c r="AA1144" i="9"/>
  <c r="AB1144" i="9" s="1"/>
  <c r="AK1144" i="9"/>
  <c r="AU1144" i="9"/>
  <c r="D1145" i="9"/>
  <c r="I1145" i="9"/>
  <c r="J1145" i="9" s="1"/>
  <c r="K1145" i="9" s="1"/>
  <c r="Q1145" i="9"/>
  <c r="R1145" i="9"/>
  <c r="AA1145" i="9"/>
  <c r="AB1145" i="9" s="1"/>
  <c r="AK1145" i="9"/>
  <c r="AU1145" i="9"/>
  <c r="D1146" i="9"/>
  <c r="I1146" i="9"/>
  <c r="J1146" i="9" s="1"/>
  <c r="K1146" i="9" s="1"/>
  <c r="Q1146" i="9"/>
  <c r="R1146" i="9"/>
  <c r="AA1146" i="9"/>
  <c r="AB1146" i="9" s="1"/>
  <c r="AK1146" i="9"/>
  <c r="AU1146" i="9"/>
  <c r="D1147" i="9"/>
  <c r="I1147" i="9"/>
  <c r="J1147" i="9" s="1"/>
  <c r="K1147" i="9" s="1"/>
  <c r="Q1147" i="9"/>
  <c r="R1147" i="9"/>
  <c r="AA1147" i="9"/>
  <c r="AB1147" i="9" s="1"/>
  <c r="AK1147" i="9"/>
  <c r="AU1147" i="9"/>
  <c r="D1148" i="9"/>
  <c r="I1148" i="9"/>
  <c r="J1148" i="9" s="1"/>
  <c r="K1148" i="9" s="1"/>
  <c r="Q1148" i="9"/>
  <c r="R1148" i="9"/>
  <c r="AA1148" i="9"/>
  <c r="AB1148" i="9" s="1"/>
  <c r="AK1148" i="9"/>
  <c r="AU1148" i="9"/>
  <c r="D1149" i="9"/>
  <c r="I1149" i="9"/>
  <c r="J1149" i="9" s="1"/>
  <c r="K1149" i="9" s="1"/>
  <c r="Q1149" i="9"/>
  <c r="R1149" i="9"/>
  <c r="AA1149" i="9"/>
  <c r="AB1149" i="9" s="1"/>
  <c r="AK1149" i="9"/>
  <c r="AU1149" i="9"/>
  <c r="D1150" i="9"/>
  <c r="I1150" i="9"/>
  <c r="J1150" i="9" s="1"/>
  <c r="K1150" i="9" s="1"/>
  <c r="Q1150" i="9"/>
  <c r="R1150" i="9"/>
  <c r="AA1150" i="9"/>
  <c r="AB1150" i="9" s="1"/>
  <c r="AK1150" i="9"/>
  <c r="AU1150" i="9"/>
  <c r="D1151" i="9"/>
  <c r="I1151" i="9"/>
  <c r="J1151" i="9" s="1"/>
  <c r="K1151" i="9" s="1"/>
  <c r="Q1151" i="9"/>
  <c r="R1151" i="9"/>
  <c r="AA1151" i="9"/>
  <c r="AB1151" i="9" s="1"/>
  <c r="AK1151" i="9"/>
  <c r="AU1151" i="9"/>
  <c r="D1152" i="9"/>
  <c r="I1152" i="9"/>
  <c r="J1152" i="9" s="1"/>
  <c r="K1152" i="9" s="1"/>
  <c r="Q1152" i="9"/>
  <c r="R1152" i="9"/>
  <c r="AA1152" i="9"/>
  <c r="AB1152" i="9" s="1"/>
  <c r="AK1152" i="9"/>
  <c r="AU1152" i="9"/>
  <c r="D1153" i="9"/>
  <c r="I1153" i="9"/>
  <c r="J1153" i="9" s="1"/>
  <c r="K1153" i="9" s="1"/>
  <c r="Q1153" i="9"/>
  <c r="R1153" i="9"/>
  <c r="AA1153" i="9"/>
  <c r="AB1153" i="9" s="1"/>
  <c r="AK1153" i="9"/>
  <c r="AU1153" i="9"/>
  <c r="D1154" i="9"/>
  <c r="I1154" i="9"/>
  <c r="J1154" i="9" s="1"/>
  <c r="K1154" i="9" s="1"/>
  <c r="Q1154" i="9"/>
  <c r="R1154" i="9"/>
  <c r="AA1154" i="9"/>
  <c r="AB1154" i="9" s="1"/>
  <c r="AK1154" i="9"/>
  <c r="AU1154" i="9"/>
  <c r="D1155" i="9"/>
  <c r="I1155" i="9"/>
  <c r="J1155" i="9" s="1"/>
  <c r="K1155" i="9" s="1"/>
  <c r="Q1155" i="9"/>
  <c r="R1155" i="9"/>
  <c r="AA1155" i="9"/>
  <c r="AB1155" i="9" s="1"/>
  <c r="AK1155" i="9"/>
  <c r="AU1155" i="9"/>
  <c r="D1156" i="9"/>
  <c r="I1156" i="9"/>
  <c r="J1156" i="9" s="1"/>
  <c r="K1156" i="9" s="1"/>
  <c r="Q1156" i="9"/>
  <c r="R1156" i="9"/>
  <c r="AA1156" i="9"/>
  <c r="AB1156" i="9" s="1"/>
  <c r="AK1156" i="9"/>
  <c r="AU1156" i="9"/>
  <c r="D1157" i="9"/>
  <c r="I1157" i="9"/>
  <c r="J1157" i="9" s="1"/>
  <c r="K1157" i="9" s="1"/>
  <c r="Q1157" i="9"/>
  <c r="R1157" i="9"/>
  <c r="AA1157" i="9"/>
  <c r="AB1157" i="9" s="1"/>
  <c r="AK1157" i="9"/>
  <c r="AU1157" i="9"/>
  <c r="D1158" i="9"/>
  <c r="I1158" i="9"/>
  <c r="J1158" i="9" s="1"/>
  <c r="K1158" i="9" s="1"/>
  <c r="Q1158" i="9"/>
  <c r="R1158" i="9"/>
  <c r="AA1158" i="9"/>
  <c r="AB1158" i="9" s="1"/>
  <c r="AK1158" i="9"/>
  <c r="AU1158" i="9"/>
  <c r="D1159" i="9"/>
  <c r="I1159" i="9"/>
  <c r="J1159" i="9" s="1"/>
  <c r="K1159" i="9" s="1"/>
  <c r="Q1159" i="9"/>
  <c r="R1159" i="9"/>
  <c r="AA1159" i="9"/>
  <c r="AB1159" i="9" s="1"/>
  <c r="AK1159" i="9"/>
  <c r="AU1159" i="9"/>
  <c r="D1160" i="9"/>
  <c r="I1160" i="9"/>
  <c r="J1160" i="9" s="1"/>
  <c r="K1160" i="9" s="1"/>
  <c r="Q1160" i="9"/>
  <c r="R1160" i="9"/>
  <c r="AA1160" i="9"/>
  <c r="AB1160" i="9" s="1"/>
  <c r="AK1160" i="9"/>
  <c r="AU1160" i="9"/>
  <c r="D1161" i="9"/>
  <c r="I1161" i="9"/>
  <c r="J1161" i="9" s="1"/>
  <c r="K1161" i="9" s="1"/>
  <c r="Q1161" i="9"/>
  <c r="R1161" i="9"/>
  <c r="AA1161" i="9"/>
  <c r="AB1161" i="9" s="1"/>
  <c r="AK1161" i="9"/>
  <c r="AU1161" i="9"/>
  <c r="D1162" i="9"/>
  <c r="I1162" i="9"/>
  <c r="J1162" i="9" s="1"/>
  <c r="K1162" i="9" s="1"/>
  <c r="Q1162" i="9"/>
  <c r="R1162" i="9"/>
  <c r="AA1162" i="9"/>
  <c r="AB1162" i="9" s="1"/>
  <c r="AK1162" i="9"/>
  <c r="AU1162" i="9"/>
  <c r="D1163" i="9"/>
  <c r="I1163" i="9"/>
  <c r="J1163" i="9" s="1"/>
  <c r="K1163" i="9" s="1"/>
  <c r="Q1163" i="9"/>
  <c r="R1163" i="9"/>
  <c r="AA1163" i="9"/>
  <c r="AB1163" i="9" s="1"/>
  <c r="AK1163" i="9"/>
  <c r="AU1163" i="9"/>
  <c r="D1164" i="9"/>
  <c r="I1164" i="9"/>
  <c r="J1164" i="9" s="1"/>
  <c r="K1164" i="9" s="1"/>
  <c r="Q1164" i="9"/>
  <c r="R1164" i="9"/>
  <c r="AA1164" i="9"/>
  <c r="AB1164" i="9" s="1"/>
  <c r="AK1164" i="9"/>
  <c r="AU1164" i="9"/>
  <c r="D1165" i="9"/>
  <c r="I1165" i="9"/>
  <c r="J1165" i="9" s="1"/>
  <c r="K1165" i="9" s="1"/>
  <c r="Q1165" i="9"/>
  <c r="R1165" i="9"/>
  <c r="AA1165" i="9"/>
  <c r="AB1165" i="9" s="1"/>
  <c r="AK1165" i="9"/>
  <c r="AU1165" i="9"/>
  <c r="D1166" i="9"/>
  <c r="I1166" i="9"/>
  <c r="J1166" i="9" s="1"/>
  <c r="K1166" i="9" s="1"/>
  <c r="Q1166" i="9"/>
  <c r="R1166" i="9"/>
  <c r="AA1166" i="9"/>
  <c r="AB1166" i="9" s="1"/>
  <c r="AK1166" i="9"/>
  <c r="AU1166" i="9"/>
  <c r="D1167" i="9"/>
  <c r="I1167" i="9"/>
  <c r="J1167" i="9" s="1"/>
  <c r="K1167" i="9" s="1"/>
  <c r="Q1167" i="9"/>
  <c r="R1167" i="9"/>
  <c r="AA1167" i="9"/>
  <c r="AB1167" i="9" s="1"/>
  <c r="AK1167" i="9"/>
  <c r="AU1167" i="9"/>
  <c r="D1168" i="9"/>
  <c r="I1168" i="9"/>
  <c r="J1168" i="9" s="1"/>
  <c r="K1168" i="9" s="1"/>
  <c r="Q1168" i="9"/>
  <c r="R1168" i="9"/>
  <c r="AW1168" i="9"/>
  <c r="AA1168" i="9"/>
  <c r="AB1168" i="9" s="1"/>
  <c r="AK1168" i="9"/>
  <c r="AU1168" i="9"/>
  <c r="D1169" i="9"/>
  <c r="I1169" i="9"/>
  <c r="J1169" i="9" s="1"/>
  <c r="K1169" i="9" s="1"/>
  <c r="Q1169" i="9"/>
  <c r="R1169" i="9"/>
  <c r="AA1169" i="9"/>
  <c r="AB1169" i="9" s="1"/>
  <c r="AK1169" i="9"/>
  <c r="AU1169" i="9"/>
  <c r="D1170" i="9"/>
  <c r="I1170" i="9"/>
  <c r="J1170" i="9" s="1"/>
  <c r="K1170" i="9" s="1"/>
  <c r="Q1170" i="9"/>
  <c r="R1170" i="9"/>
  <c r="AA1170" i="9"/>
  <c r="AB1170" i="9" s="1"/>
  <c r="AK1170" i="9"/>
  <c r="AU1170" i="9"/>
  <c r="D1171" i="9"/>
  <c r="I1171" i="9"/>
  <c r="J1171" i="9" s="1"/>
  <c r="K1171" i="9" s="1"/>
  <c r="Q1171" i="9"/>
  <c r="R1171" i="9"/>
  <c r="AA1171" i="9"/>
  <c r="AB1171" i="9" s="1"/>
  <c r="AK1171" i="9"/>
  <c r="AU1171" i="9"/>
  <c r="D1172" i="9"/>
  <c r="I1172" i="9"/>
  <c r="J1172" i="9" s="1"/>
  <c r="K1172" i="9" s="1"/>
  <c r="Q1172" i="9"/>
  <c r="R1172" i="9"/>
  <c r="AA1172" i="9"/>
  <c r="AB1172" i="9" s="1"/>
  <c r="AK1172" i="9"/>
  <c r="AU1172" i="9"/>
  <c r="D1173" i="9"/>
  <c r="I1173" i="9"/>
  <c r="J1173" i="9" s="1"/>
  <c r="K1173" i="9" s="1"/>
  <c r="Q1173" i="9"/>
  <c r="R1173" i="9"/>
  <c r="AA1173" i="9"/>
  <c r="AB1173" i="9" s="1"/>
  <c r="AK1173" i="9"/>
  <c r="AU1173" i="9"/>
  <c r="D1174" i="9"/>
  <c r="I1174" i="9"/>
  <c r="J1174" i="9" s="1"/>
  <c r="K1174" i="9" s="1"/>
  <c r="Q1174" i="9"/>
  <c r="R1174" i="9"/>
  <c r="AA1174" i="9"/>
  <c r="AB1174" i="9" s="1"/>
  <c r="AK1174" i="9"/>
  <c r="AU1174" i="9"/>
  <c r="D1175" i="9"/>
  <c r="I1175" i="9"/>
  <c r="J1175" i="9" s="1"/>
  <c r="K1175" i="9" s="1"/>
  <c r="Q1175" i="9"/>
  <c r="R1175" i="9"/>
  <c r="AA1175" i="9"/>
  <c r="AB1175" i="9" s="1"/>
  <c r="AK1175" i="9"/>
  <c r="AU1175" i="9"/>
  <c r="D1176" i="9"/>
  <c r="I1176" i="9"/>
  <c r="J1176" i="9" s="1"/>
  <c r="K1176" i="9" s="1"/>
  <c r="Q1176" i="9"/>
  <c r="R1176" i="9"/>
  <c r="AA1176" i="9"/>
  <c r="AB1176" i="9" s="1"/>
  <c r="AK1176" i="9"/>
  <c r="AU1176" i="9"/>
  <c r="D1177" i="9"/>
  <c r="I1177" i="9"/>
  <c r="J1177" i="9" s="1"/>
  <c r="K1177" i="9" s="1"/>
  <c r="Q1177" i="9"/>
  <c r="R1177" i="9"/>
  <c r="AA1177" i="9"/>
  <c r="AB1177" i="9" s="1"/>
  <c r="AK1177" i="9"/>
  <c r="AU1177" i="9"/>
  <c r="D1178" i="9"/>
  <c r="I1178" i="9"/>
  <c r="J1178" i="9" s="1"/>
  <c r="K1178" i="9" s="1"/>
  <c r="Q1178" i="9"/>
  <c r="R1178" i="9"/>
  <c r="AA1178" i="9"/>
  <c r="AB1178" i="9" s="1"/>
  <c r="AK1178" i="9"/>
  <c r="AU1178" i="9"/>
  <c r="D1179" i="9"/>
  <c r="I1179" i="9"/>
  <c r="J1179" i="9" s="1"/>
  <c r="K1179" i="9" s="1"/>
  <c r="Q1179" i="9"/>
  <c r="R1179" i="9"/>
  <c r="AA1179" i="9"/>
  <c r="AB1179" i="9" s="1"/>
  <c r="AK1179" i="9"/>
  <c r="AU1179" i="9"/>
  <c r="D1180" i="9"/>
  <c r="I1180" i="9"/>
  <c r="J1180" i="9" s="1"/>
  <c r="K1180" i="9" s="1"/>
  <c r="Q1180" i="9"/>
  <c r="R1180" i="9"/>
  <c r="AA1180" i="9"/>
  <c r="AB1180" i="9" s="1"/>
  <c r="AK1180" i="9"/>
  <c r="AU1180" i="9"/>
  <c r="D1181" i="9"/>
  <c r="I1181" i="9"/>
  <c r="J1181" i="9" s="1"/>
  <c r="K1181" i="9" s="1"/>
  <c r="Q1181" i="9"/>
  <c r="R1181" i="9"/>
  <c r="AA1181" i="9"/>
  <c r="AB1181" i="9" s="1"/>
  <c r="AK1181" i="9"/>
  <c r="AU1181" i="9"/>
  <c r="D1182" i="9"/>
  <c r="I1182" i="9"/>
  <c r="J1182" i="9" s="1"/>
  <c r="K1182" i="9" s="1"/>
  <c r="Q1182" i="9"/>
  <c r="R1182" i="9"/>
  <c r="AA1182" i="9"/>
  <c r="AB1182" i="9" s="1"/>
  <c r="AK1182" i="9"/>
  <c r="AU1182" i="9"/>
  <c r="D1183" i="9"/>
  <c r="I1183" i="9"/>
  <c r="J1183" i="9" s="1"/>
  <c r="K1183" i="9" s="1"/>
  <c r="Q1183" i="9"/>
  <c r="R1183" i="9"/>
  <c r="AA1183" i="9"/>
  <c r="AB1183" i="9" s="1"/>
  <c r="AK1183" i="9"/>
  <c r="AU1183" i="9"/>
  <c r="D1184" i="9"/>
  <c r="I1184" i="9"/>
  <c r="J1184" i="9" s="1"/>
  <c r="K1184" i="9" s="1"/>
  <c r="Q1184" i="9"/>
  <c r="R1184" i="9"/>
  <c r="AA1184" i="9"/>
  <c r="AB1184" i="9" s="1"/>
  <c r="AK1184" i="9"/>
  <c r="AU1184" i="9"/>
  <c r="D1185" i="9"/>
  <c r="I1185" i="9"/>
  <c r="J1185" i="9" s="1"/>
  <c r="K1185" i="9" s="1"/>
  <c r="Q1185" i="9"/>
  <c r="R1185" i="9"/>
  <c r="AA1185" i="9"/>
  <c r="AB1185" i="9" s="1"/>
  <c r="AK1185" i="9"/>
  <c r="AU1185" i="9"/>
  <c r="D1186" i="9"/>
  <c r="I1186" i="9"/>
  <c r="J1186" i="9" s="1"/>
  <c r="K1186" i="9" s="1"/>
  <c r="Q1186" i="9"/>
  <c r="R1186" i="9"/>
  <c r="AA1186" i="9"/>
  <c r="AB1186" i="9" s="1"/>
  <c r="AK1186" i="9"/>
  <c r="AU1186" i="9"/>
  <c r="D1187" i="9"/>
  <c r="I1187" i="9"/>
  <c r="J1187" i="9" s="1"/>
  <c r="K1187" i="9" s="1"/>
  <c r="Q1187" i="9"/>
  <c r="R1187" i="9"/>
  <c r="AA1187" i="9"/>
  <c r="AB1187" i="9" s="1"/>
  <c r="AK1187" i="9"/>
  <c r="AU1187" i="9"/>
  <c r="D1188" i="9"/>
  <c r="I1188" i="9"/>
  <c r="J1188" i="9"/>
  <c r="K1188" i="9" s="1"/>
  <c r="Q1188" i="9"/>
  <c r="R1188" i="9"/>
  <c r="AA1188" i="9"/>
  <c r="AB1188" i="9" s="1"/>
  <c r="AK1188" i="9"/>
  <c r="AU1188" i="9"/>
  <c r="D1189" i="9"/>
  <c r="I1189" i="9"/>
  <c r="J1189" i="9" s="1"/>
  <c r="K1189" i="9" s="1"/>
  <c r="Q1189" i="9"/>
  <c r="R1189" i="9"/>
  <c r="AA1189" i="9"/>
  <c r="AB1189" i="9" s="1"/>
  <c r="AK1189" i="9"/>
  <c r="AU1189" i="9"/>
  <c r="D1190" i="9"/>
  <c r="I1190" i="9"/>
  <c r="J1190" i="9" s="1"/>
  <c r="K1190" i="9" s="1"/>
  <c r="Q1190" i="9"/>
  <c r="R1190" i="9"/>
  <c r="AA1190" i="9"/>
  <c r="AB1190" i="9" s="1"/>
  <c r="AK1190" i="9"/>
  <c r="AU1190" i="9"/>
  <c r="D1191" i="9"/>
  <c r="I1191" i="9"/>
  <c r="J1191" i="9" s="1"/>
  <c r="K1191" i="9" s="1"/>
  <c r="Q1191" i="9"/>
  <c r="R1191" i="9"/>
  <c r="AA1191" i="9"/>
  <c r="AB1191" i="9" s="1"/>
  <c r="AK1191" i="9"/>
  <c r="AU1191" i="9"/>
  <c r="D1192" i="9"/>
  <c r="I1192" i="9"/>
  <c r="J1192" i="9" s="1"/>
  <c r="K1192" i="9" s="1"/>
  <c r="Q1192" i="9"/>
  <c r="R1192" i="9"/>
  <c r="AA1192" i="9"/>
  <c r="AB1192" i="9" s="1"/>
  <c r="AK1192" i="9"/>
  <c r="AU1192" i="9"/>
  <c r="D1193" i="9"/>
  <c r="I1193" i="9"/>
  <c r="J1193" i="9" s="1"/>
  <c r="K1193" i="9" s="1"/>
  <c r="Q1193" i="9"/>
  <c r="R1193" i="9"/>
  <c r="AA1193" i="9"/>
  <c r="AB1193" i="9" s="1"/>
  <c r="AK1193" i="9"/>
  <c r="AU1193" i="9"/>
  <c r="D1194" i="9"/>
  <c r="I1194" i="9"/>
  <c r="J1194" i="9"/>
  <c r="K1194" i="9" s="1"/>
  <c r="Q1194" i="9"/>
  <c r="R1194" i="9"/>
  <c r="AA1194" i="9"/>
  <c r="AB1194" i="9"/>
  <c r="AK1194" i="9"/>
  <c r="AU1194" i="9"/>
  <c r="D1195" i="9"/>
  <c r="I1195" i="9"/>
  <c r="J1195" i="9" s="1"/>
  <c r="K1195" i="9" s="1"/>
  <c r="Q1195" i="9"/>
  <c r="R1195" i="9"/>
  <c r="AA1195" i="9"/>
  <c r="AB1195" i="9" s="1"/>
  <c r="AK1195" i="9"/>
  <c r="AU1195" i="9"/>
  <c r="D1196" i="9"/>
  <c r="I1196" i="9"/>
  <c r="J1196" i="9" s="1"/>
  <c r="K1196" i="9" s="1"/>
  <c r="Q1196" i="9"/>
  <c r="R1196" i="9"/>
  <c r="AA1196" i="9"/>
  <c r="AB1196" i="9" s="1"/>
  <c r="AK1196" i="9"/>
  <c r="AU1196" i="9"/>
  <c r="D1197" i="9"/>
  <c r="I1197" i="9"/>
  <c r="J1197" i="9" s="1"/>
  <c r="K1197" i="9" s="1"/>
  <c r="Q1197" i="9"/>
  <c r="R1197" i="9"/>
  <c r="AA1197" i="9"/>
  <c r="AB1197" i="9" s="1"/>
  <c r="AK1197" i="9"/>
  <c r="AU1197" i="9"/>
  <c r="D1198" i="9"/>
  <c r="I1198" i="9"/>
  <c r="J1198" i="9" s="1"/>
  <c r="K1198" i="9" s="1"/>
  <c r="Q1198" i="9"/>
  <c r="R1198" i="9"/>
  <c r="AA1198" i="9"/>
  <c r="AB1198" i="9" s="1"/>
  <c r="AK1198" i="9"/>
  <c r="AU1198" i="9"/>
  <c r="D1199" i="9"/>
  <c r="I1199" i="9"/>
  <c r="J1199" i="9" s="1"/>
  <c r="K1199" i="9" s="1"/>
  <c r="Q1199" i="9"/>
  <c r="R1199" i="9"/>
  <c r="AA1199" i="9"/>
  <c r="AB1199" i="9" s="1"/>
  <c r="AK1199" i="9"/>
  <c r="AU1199" i="9"/>
  <c r="D1200" i="9"/>
  <c r="I1200" i="9"/>
  <c r="J1200" i="9" s="1"/>
  <c r="K1200" i="9" s="1"/>
  <c r="Q1200" i="9"/>
  <c r="R1200" i="9"/>
  <c r="AA1200" i="9"/>
  <c r="AB1200" i="9" s="1"/>
  <c r="AK1200" i="9"/>
  <c r="AU1200" i="9"/>
  <c r="D1201" i="9"/>
  <c r="I1201" i="9"/>
  <c r="J1201" i="9" s="1"/>
  <c r="K1201" i="9" s="1"/>
  <c r="Q1201" i="9"/>
  <c r="R1201" i="9"/>
  <c r="AA1201" i="9"/>
  <c r="AB1201" i="9" s="1"/>
  <c r="AK1201" i="9"/>
  <c r="AU1201" i="9"/>
  <c r="D1202" i="9"/>
  <c r="I1202" i="9"/>
  <c r="J1202" i="9" s="1"/>
  <c r="K1202" i="9" s="1"/>
  <c r="Q1202" i="9"/>
  <c r="R1202" i="9"/>
  <c r="AA1202" i="9"/>
  <c r="AB1202" i="9" s="1"/>
  <c r="AK1202" i="9"/>
  <c r="AU1202" i="9"/>
  <c r="D1203" i="9"/>
  <c r="I1203" i="9"/>
  <c r="J1203" i="9" s="1"/>
  <c r="K1203" i="9" s="1"/>
  <c r="Q1203" i="9"/>
  <c r="R1203" i="9"/>
  <c r="AA1203" i="9"/>
  <c r="AB1203" i="9" s="1"/>
  <c r="AK1203" i="9"/>
  <c r="AU1203" i="9"/>
  <c r="D1204" i="9"/>
  <c r="I1204" i="9"/>
  <c r="J1204" i="9" s="1"/>
  <c r="K1204" i="9" s="1"/>
  <c r="Q1204" i="9"/>
  <c r="R1204" i="9"/>
  <c r="AA1204" i="9"/>
  <c r="AB1204" i="9" s="1"/>
  <c r="AK1204" i="9"/>
  <c r="AU1204" i="9"/>
  <c r="D1205" i="9"/>
  <c r="I1205" i="9"/>
  <c r="J1205" i="9" s="1"/>
  <c r="K1205" i="9" s="1"/>
  <c r="Q1205" i="9"/>
  <c r="R1205" i="9"/>
  <c r="AA1205" i="9"/>
  <c r="AB1205" i="9" s="1"/>
  <c r="AK1205" i="9"/>
  <c r="AU1205" i="9"/>
  <c r="D1206" i="9"/>
  <c r="I1206" i="9"/>
  <c r="J1206" i="9" s="1"/>
  <c r="K1206" i="9" s="1"/>
  <c r="Q1206" i="9"/>
  <c r="R1206" i="9"/>
  <c r="AA1206" i="9"/>
  <c r="AB1206" i="9" s="1"/>
  <c r="AK1206" i="9"/>
  <c r="AU1206" i="9"/>
  <c r="D1207" i="9"/>
  <c r="I1207" i="9"/>
  <c r="J1207" i="9" s="1"/>
  <c r="K1207" i="9" s="1"/>
  <c r="Q1207" i="9"/>
  <c r="R1207" i="9"/>
  <c r="AA1207" i="9"/>
  <c r="AB1207" i="9" s="1"/>
  <c r="AK1207" i="9"/>
  <c r="AU1207" i="9"/>
  <c r="D1208" i="9"/>
  <c r="I1208" i="9"/>
  <c r="J1208" i="9" s="1"/>
  <c r="K1208" i="9" s="1"/>
  <c r="Q1208" i="9"/>
  <c r="R1208" i="9"/>
  <c r="AA1208" i="9"/>
  <c r="AB1208" i="9" s="1"/>
  <c r="AK1208" i="9"/>
  <c r="AU1208" i="9"/>
  <c r="D1209" i="9"/>
  <c r="I1209" i="9"/>
  <c r="J1209" i="9" s="1"/>
  <c r="K1209" i="9" s="1"/>
  <c r="Q1209" i="9"/>
  <c r="R1209" i="9"/>
  <c r="AA1209" i="9"/>
  <c r="AB1209" i="9" s="1"/>
  <c r="AK1209" i="9"/>
  <c r="AU1209" i="9"/>
  <c r="D1210" i="9"/>
  <c r="I1210" i="9"/>
  <c r="J1210" i="9" s="1"/>
  <c r="K1210" i="9" s="1"/>
  <c r="Q1210" i="9"/>
  <c r="R1210" i="9"/>
  <c r="AA1210" i="9"/>
  <c r="AB1210" i="9" s="1"/>
  <c r="AK1210" i="9"/>
  <c r="AU1210" i="9"/>
  <c r="D1211" i="9"/>
  <c r="I1211" i="9"/>
  <c r="J1211" i="9" s="1"/>
  <c r="K1211" i="9" s="1"/>
  <c r="Q1211" i="9"/>
  <c r="R1211" i="9"/>
  <c r="AA1211" i="9"/>
  <c r="AB1211" i="9" s="1"/>
  <c r="AK1211" i="9"/>
  <c r="AU1211" i="9"/>
  <c r="D1212" i="9"/>
  <c r="I1212" i="9"/>
  <c r="J1212" i="9" s="1"/>
  <c r="K1212" i="9" s="1"/>
  <c r="Q1212" i="9"/>
  <c r="R1212" i="9"/>
  <c r="AA1212" i="9"/>
  <c r="AB1212" i="9" s="1"/>
  <c r="AK1212" i="9"/>
  <c r="AU1212" i="9"/>
  <c r="D1213" i="9"/>
  <c r="I1213" i="9"/>
  <c r="J1213" i="9" s="1"/>
  <c r="K1213" i="9" s="1"/>
  <c r="Q1213" i="9"/>
  <c r="R1213" i="9"/>
  <c r="AA1213" i="9"/>
  <c r="AB1213" i="9" s="1"/>
  <c r="AK1213" i="9"/>
  <c r="AU1213" i="9"/>
  <c r="D1214" i="9"/>
  <c r="I1214" i="9"/>
  <c r="J1214" i="9" s="1"/>
  <c r="K1214" i="9" s="1"/>
  <c r="Q1214" i="9"/>
  <c r="R1214" i="9"/>
  <c r="AA1214" i="9"/>
  <c r="AB1214" i="9" s="1"/>
  <c r="AK1214" i="9"/>
  <c r="AU1214" i="9"/>
  <c r="D1215" i="9"/>
  <c r="I1215" i="9"/>
  <c r="J1215" i="9" s="1"/>
  <c r="K1215" i="9" s="1"/>
  <c r="Q1215" i="9"/>
  <c r="R1215" i="9"/>
  <c r="AA1215" i="9"/>
  <c r="AB1215" i="9" s="1"/>
  <c r="AK1215" i="9"/>
  <c r="AU1215" i="9"/>
  <c r="D1216" i="9"/>
  <c r="I1216" i="9"/>
  <c r="J1216" i="9" s="1"/>
  <c r="K1216" i="9" s="1"/>
  <c r="Q1216" i="9"/>
  <c r="R1216" i="9"/>
  <c r="AA1216" i="9"/>
  <c r="AB1216" i="9" s="1"/>
  <c r="AK1216" i="9"/>
  <c r="AU1216" i="9"/>
  <c r="D1217" i="9"/>
  <c r="I1217" i="9"/>
  <c r="J1217" i="9" s="1"/>
  <c r="K1217" i="9" s="1"/>
  <c r="Q1217" i="9"/>
  <c r="R1217" i="9"/>
  <c r="AA1217" i="9"/>
  <c r="AB1217" i="9" s="1"/>
  <c r="AK1217" i="9"/>
  <c r="AU1217" i="9"/>
  <c r="D1218" i="9"/>
  <c r="I1218" i="9"/>
  <c r="J1218" i="9" s="1"/>
  <c r="K1218" i="9" s="1"/>
  <c r="Q1218" i="9"/>
  <c r="R1218" i="9"/>
  <c r="AA1218" i="9"/>
  <c r="AB1218" i="9" s="1"/>
  <c r="AK1218" i="9"/>
  <c r="AU1218" i="9"/>
  <c r="D1219" i="9"/>
  <c r="I1219" i="9"/>
  <c r="J1219" i="9" s="1"/>
  <c r="K1219" i="9" s="1"/>
  <c r="Q1219" i="9"/>
  <c r="R1219" i="9"/>
  <c r="AA1219" i="9"/>
  <c r="AB1219" i="9" s="1"/>
  <c r="AK1219" i="9"/>
  <c r="AU1219" i="9"/>
  <c r="D1220" i="9"/>
  <c r="I1220" i="9"/>
  <c r="J1220" i="9" s="1"/>
  <c r="K1220" i="9" s="1"/>
  <c r="Q1220" i="9"/>
  <c r="R1220" i="9"/>
  <c r="AA1220" i="9"/>
  <c r="AB1220" i="9" s="1"/>
  <c r="AK1220" i="9"/>
  <c r="AU1220" i="9"/>
  <c r="D1221" i="9"/>
  <c r="I1221" i="9"/>
  <c r="J1221" i="9" s="1"/>
  <c r="K1221" i="9" s="1"/>
  <c r="Q1221" i="9"/>
  <c r="R1221" i="9"/>
  <c r="AA1221" i="9"/>
  <c r="AB1221" i="9" s="1"/>
  <c r="AK1221" i="9"/>
  <c r="AU1221" i="9"/>
  <c r="D1222" i="9"/>
  <c r="I1222" i="9"/>
  <c r="J1222" i="9" s="1"/>
  <c r="K1222" i="9" s="1"/>
  <c r="Q1222" i="9"/>
  <c r="R1222" i="9"/>
  <c r="AA1222" i="9"/>
  <c r="AB1222" i="9" s="1"/>
  <c r="AK1222" i="9"/>
  <c r="AU1222" i="9"/>
  <c r="D1223" i="9"/>
  <c r="I1223" i="9"/>
  <c r="J1223" i="9" s="1"/>
  <c r="K1223" i="9" s="1"/>
  <c r="Q1223" i="9"/>
  <c r="R1223" i="9"/>
  <c r="AA1223" i="9"/>
  <c r="AB1223" i="9" s="1"/>
  <c r="AK1223" i="9"/>
  <c r="AU1223" i="9"/>
  <c r="D1224" i="9"/>
  <c r="I1224" i="9"/>
  <c r="J1224" i="9" s="1"/>
  <c r="K1224" i="9" s="1"/>
  <c r="Q1224" i="9"/>
  <c r="R1224" i="9"/>
  <c r="AA1224" i="9"/>
  <c r="AB1224" i="9" s="1"/>
  <c r="AK1224" i="9"/>
  <c r="AU1224" i="9"/>
  <c r="D1225" i="9"/>
  <c r="I1225" i="9"/>
  <c r="J1225" i="9" s="1"/>
  <c r="K1225" i="9" s="1"/>
  <c r="Q1225" i="9"/>
  <c r="R1225" i="9"/>
  <c r="AA1225" i="9"/>
  <c r="AB1225" i="9" s="1"/>
  <c r="AK1225" i="9"/>
  <c r="AU1225" i="9"/>
  <c r="D1226" i="9"/>
  <c r="I1226" i="9"/>
  <c r="J1226" i="9" s="1"/>
  <c r="K1226" i="9" s="1"/>
  <c r="Q1226" i="9"/>
  <c r="R1226" i="9"/>
  <c r="AA1226" i="9"/>
  <c r="AB1226" i="9" s="1"/>
  <c r="AK1226" i="9"/>
  <c r="AU1226" i="9"/>
  <c r="D1227" i="9"/>
  <c r="I1227" i="9"/>
  <c r="J1227" i="9" s="1"/>
  <c r="K1227" i="9" s="1"/>
  <c r="Q1227" i="9"/>
  <c r="R1227" i="9"/>
  <c r="AA1227" i="9"/>
  <c r="AB1227" i="9" s="1"/>
  <c r="AK1227" i="9"/>
  <c r="AU1227" i="9"/>
  <c r="D1228" i="9"/>
  <c r="I1228" i="9"/>
  <c r="J1228" i="9" s="1"/>
  <c r="K1228" i="9" s="1"/>
  <c r="Q1228" i="9"/>
  <c r="R1228" i="9"/>
  <c r="AA1228" i="9"/>
  <c r="AB1228" i="9" s="1"/>
  <c r="AK1228" i="9"/>
  <c r="AU1228" i="9"/>
  <c r="D1229" i="9"/>
  <c r="I1229" i="9"/>
  <c r="J1229" i="9" s="1"/>
  <c r="K1229" i="9" s="1"/>
  <c r="Q1229" i="9"/>
  <c r="R1229" i="9"/>
  <c r="AA1229" i="9"/>
  <c r="AB1229" i="9" s="1"/>
  <c r="AK1229" i="9"/>
  <c r="AU1229" i="9"/>
  <c r="D1230" i="9"/>
  <c r="I1230" i="9"/>
  <c r="J1230" i="9" s="1"/>
  <c r="K1230" i="9" s="1"/>
  <c r="Q1230" i="9"/>
  <c r="R1230" i="9"/>
  <c r="AA1230" i="9"/>
  <c r="AB1230" i="9" s="1"/>
  <c r="AK1230" i="9"/>
  <c r="AU1230" i="9"/>
  <c r="D1231" i="9"/>
  <c r="I1231" i="9"/>
  <c r="J1231" i="9" s="1"/>
  <c r="K1231" i="9" s="1"/>
  <c r="Q1231" i="9"/>
  <c r="R1231" i="9"/>
  <c r="AA1231" i="9"/>
  <c r="AB1231" i="9" s="1"/>
  <c r="AK1231" i="9"/>
  <c r="AU1231" i="9"/>
  <c r="D1232" i="9"/>
  <c r="I1232" i="9"/>
  <c r="J1232" i="9" s="1"/>
  <c r="K1232" i="9" s="1"/>
  <c r="Q1232" i="9"/>
  <c r="R1232" i="9"/>
  <c r="AA1232" i="9"/>
  <c r="AB1232" i="9" s="1"/>
  <c r="AK1232" i="9"/>
  <c r="AU1232" i="9"/>
  <c r="D1233" i="9"/>
  <c r="I1233" i="9"/>
  <c r="J1233" i="9" s="1"/>
  <c r="K1233" i="9" s="1"/>
  <c r="Q1233" i="9"/>
  <c r="R1233" i="9"/>
  <c r="AA1233" i="9"/>
  <c r="AB1233" i="9" s="1"/>
  <c r="AK1233" i="9"/>
  <c r="AU1233" i="9"/>
  <c r="D1234" i="9"/>
  <c r="I1234" i="9"/>
  <c r="J1234" i="9" s="1"/>
  <c r="K1234" i="9" s="1"/>
  <c r="Q1234" i="9"/>
  <c r="R1234" i="9"/>
  <c r="AA1234" i="9"/>
  <c r="AB1234" i="9" s="1"/>
  <c r="AK1234" i="9"/>
  <c r="AU1234" i="9"/>
  <c r="D1235" i="9"/>
  <c r="I1235" i="9"/>
  <c r="J1235" i="9" s="1"/>
  <c r="K1235" i="9" s="1"/>
  <c r="Q1235" i="9"/>
  <c r="R1235" i="9"/>
  <c r="AA1235" i="9"/>
  <c r="AB1235" i="9" s="1"/>
  <c r="AK1235" i="9"/>
  <c r="AU1235" i="9"/>
  <c r="D1236" i="9"/>
  <c r="I1236" i="9"/>
  <c r="J1236" i="9" s="1"/>
  <c r="K1236" i="9" s="1"/>
  <c r="Q1236" i="9"/>
  <c r="R1236" i="9"/>
  <c r="AA1236" i="9"/>
  <c r="AB1236" i="9" s="1"/>
  <c r="AK1236" i="9"/>
  <c r="AU1236" i="9"/>
  <c r="D1237" i="9"/>
  <c r="I1237" i="9"/>
  <c r="J1237" i="9" s="1"/>
  <c r="K1237" i="9" s="1"/>
  <c r="Q1237" i="9"/>
  <c r="R1237" i="9"/>
  <c r="AA1237" i="9"/>
  <c r="AB1237" i="9" s="1"/>
  <c r="AK1237" i="9"/>
  <c r="AU1237" i="9"/>
  <c r="D1238" i="9"/>
  <c r="I1238" i="9"/>
  <c r="J1238" i="9" s="1"/>
  <c r="K1238" i="9" s="1"/>
  <c r="Q1238" i="9"/>
  <c r="R1238" i="9"/>
  <c r="AA1238" i="9"/>
  <c r="AB1238" i="9" s="1"/>
  <c r="AK1238" i="9"/>
  <c r="AU1238" i="9"/>
  <c r="D1239" i="9"/>
  <c r="I1239" i="9"/>
  <c r="J1239" i="9" s="1"/>
  <c r="K1239" i="9" s="1"/>
  <c r="Q1239" i="9"/>
  <c r="R1239" i="9"/>
  <c r="AA1239" i="9"/>
  <c r="AB1239" i="9" s="1"/>
  <c r="AK1239" i="9"/>
  <c r="AU1239" i="9"/>
  <c r="D1240" i="9"/>
  <c r="I1240" i="9"/>
  <c r="J1240" i="9" s="1"/>
  <c r="K1240" i="9" s="1"/>
  <c r="Q1240" i="9"/>
  <c r="R1240" i="9"/>
  <c r="AA1240" i="9"/>
  <c r="AB1240" i="9" s="1"/>
  <c r="AK1240" i="9"/>
  <c r="AU1240" i="9"/>
  <c r="D1241" i="9"/>
  <c r="I1241" i="9"/>
  <c r="J1241" i="9" s="1"/>
  <c r="K1241" i="9" s="1"/>
  <c r="Q1241" i="9"/>
  <c r="R1241" i="9"/>
  <c r="AA1241" i="9"/>
  <c r="AB1241" i="9" s="1"/>
  <c r="AK1241" i="9"/>
  <c r="AU1241" i="9"/>
  <c r="D1242" i="9"/>
  <c r="I1242" i="9"/>
  <c r="J1242" i="9" s="1"/>
  <c r="K1242" i="9" s="1"/>
  <c r="Q1242" i="9"/>
  <c r="R1242" i="9"/>
  <c r="AA1242" i="9"/>
  <c r="AB1242" i="9" s="1"/>
  <c r="AK1242" i="9"/>
  <c r="AU1242" i="9"/>
  <c r="D1243" i="9"/>
  <c r="I1243" i="9"/>
  <c r="J1243" i="9" s="1"/>
  <c r="K1243" i="9" s="1"/>
  <c r="Q1243" i="9"/>
  <c r="R1243" i="9"/>
  <c r="AA1243" i="9"/>
  <c r="AB1243" i="9" s="1"/>
  <c r="AK1243" i="9"/>
  <c r="AU1243" i="9"/>
  <c r="D1244" i="9"/>
  <c r="I1244" i="9"/>
  <c r="J1244" i="9" s="1"/>
  <c r="K1244" i="9" s="1"/>
  <c r="Q1244" i="9"/>
  <c r="R1244" i="9"/>
  <c r="AA1244" i="9"/>
  <c r="AB1244" i="9" s="1"/>
  <c r="AK1244" i="9"/>
  <c r="AU1244" i="9"/>
  <c r="D1245" i="9"/>
  <c r="I1245" i="9"/>
  <c r="J1245" i="9" s="1"/>
  <c r="K1245" i="9" s="1"/>
  <c r="Q1245" i="9"/>
  <c r="R1245" i="9"/>
  <c r="AA1245" i="9"/>
  <c r="AB1245" i="9" s="1"/>
  <c r="AK1245" i="9"/>
  <c r="AU1245" i="9"/>
  <c r="D1246" i="9"/>
  <c r="I1246" i="9"/>
  <c r="J1246" i="9" s="1"/>
  <c r="K1246" i="9" s="1"/>
  <c r="Q1246" i="9"/>
  <c r="R1246" i="9"/>
  <c r="AA1246" i="9"/>
  <c r="AB1246" i="9" s="1"/>
  <c r="AK1246" i="9"/>
  <c r="AU1246" i="9"/>
  <c r="D1247" i="9"/>
  <c r="I1247" i="9"/>
  <c r="J1247" i="9" s="1"/>
  <c r="K1247" i="9" s="1"/>
  <c r="Q1247" i="9"/>
  <c r="R1247" i="9"/>
  <c r="AA1247" i="9"/>
  <c r="AB1247" i="9" s="1"/>
  <c r="AK1247" i="9"/>
  <c r="AU1247" i="9"/>
  <c r="D1248" i="9"/>
  <c r="I1248" i="9"/>
  <c r="J1248" i="9" s="1"/>
  <c r="K1248" i="9" s="1"/>
  <c r="Q1248" i="9"/>
  <c r="R1248" i="9"/>
  <c r="AA1248" i="9"/>
  <c r="AB1248" i="9" s="1"/>
  <c r="AK1248" i="9"/>
  <c r="AU1248" i="9"/>
  <c r="D1249" i="9"/>
  <c r="I1249" i="9"/>
  <c r="J1249" i="9" s="1"/>
  <c r="K1249" i="9" s="1"/>
  <c r="Q1249" i="9"/>
  <c r="R1249" i="9"/>
  <c r="AA1249" i="9"/>
  <c r="AB1249" i="9" s="1"/>
  <c r="AK1249" i="9"/>
  <c r="AU1249" i="9"/>
  <c r="D1250" i="9"/>
  <c r="I1250" i="9"/>
  <c r="J1250" i="9" s="1"/>
  <c r="K1250" i="9" s="1"/>
  <c r="Q1250" i="9"/>
  <c r="R1250" i="9"/>
  <c r="AA1250" i="9"/>
  <c r="AB1250" i="9" s="1"/>
  <c r="AK1250" i="9"/>
  <c r="AU1250" i="9"/>
  <c r="D1251" i="9"/>
  <c r="I1251" i="9"/>
  <c r="J1251" i="9" s="1"/>
  <c r="K1251" i="9" s="1"/>
  <c r="Q1251" i="9"/>
  <c r="R1251" i="9"/>
  <c r="AA1251" i="9"/>
  <c r="AB1251" i="9" s="1"/>
  <c r="AK1251" i="9"/>
  <c r="AU1251" i="9"/>
  <c r="D1252" i="9"/>
  <c r="I1252" i="9"/>
  <c r="J1252" i="9" s="1"/>
  <c r="K1252" i="9" s="1"/>
  <c r="Q1252" i="9"/>
  <c r="R1252" i="9"/>
  <c r="AA1252" i="9"/>
  <c r="AB1252" i="9" s="1"/>
  <c r="AK1252" i="9"/>
  <c r="AU1252" i="9"/>
  <c r="D1253" i="9"/>
  <c r="I1253" i="9"/>
  <c r="J1253" i="9" s="1"/>
  <c r="K1253" i="9" s="1"/>
  <c r="Q1253" i="9"/>
  <c r="R1253" i="9"/>
  <c r="AA1253" i="9"/>
  <c r="AB1253" i="9" s="1"/>
  <c r="AK1253" i="9"/>
  <c r="AU1253" i="9"/>
  <c r="D1254" i="9"/>
  <c r="I1254" i="9"/>
  <c r="J1254" i="9" s="1"/>
  <c r="K1254" i="9" s="1"/>
  <c r="Q1254" i="9"/>
  <c r="R1254" i="9"/>
  <c r="AA1254" i="9"/>
  <c r="AB1254" i="9" s="1"/>
  <c r="AK1254" i="9"/>
  <c r="AU1254" i="9"/>
  <c r="D1255" i="9"/>
  <c r="I1255" i="9"/>
  <c r="J1255" i="9" s="1"/>
  <c r="K1255" i="9" s="1"/>
  <c r="Q1255" i="9"/>
  <c r="R1255" i="9"/>
  <c r="AA1255" i="9"/>
  <c r="AB1255" i="9" s="1"/>
  <c r="AK1255" i="9"/>
  <c r="AU1255" i="9"/>
  <c r="D1256" i="9"/>
  <c r="I1256" i="9"/>
  <c r="J1256" i="9" s="1"/>
  <c r="K1256" i="9" s="1"/>
  <c r="Q1256" i="9"/>
  <c r="R1256" i="9"/>
  <c r="AA1256" i="9"/>
  <c r="AB1256" i="9" s="1"/>
  <c r="AK1256" i="9"/>
  <c r="AU1256" i="9"/>
  <c r="D1257" i="9"/>
  <c r="I1257" i="9"/>
  <c r="J1257" i="9" s="1"/>
  <c r="K1257" i="9" s="1"/>
  <c r="Q1257" i="9"/>
  <c r="R1257" i="9"/>
  <c r="AA1257" i="9"/>
  <c r="AB1257" i="9" s="1"/>
  <c r="AK1257" i="9"/>
  <c r="AU1257" i="9"/>
  <c r="D1258" i="9"/>
  <c r="I1258" i="9"/>
  <c r="J1258" i="9" s="1"/>
  <c r="K1258" i="9" s="1"/>
  <c r="Q1258" i="9"/>
  <c r="R1258" i="9"/>
  <c r="AA1258" i="9"/>
  <c r="AB1258" i="9" s="1"/>
  <c r="AK1258" i="9"/>
  <c r="AU1258" i="9"/>
  <c r="D1259" i="9"/>
  <c r="I1259" i="9"/>
  <c r="J1259" i="9" s="1"/>
  <c r="K1259" i="9" s="1"/>
  <c r="Q1259" i="9"/>
  <c r="R1259" i="9"/>
  <c r="AA1259" i="9"/>
  <c r="AB1259" i="9" s="1"/>
  <c r="AK1259" i="9"/>
  <c r="AU1259" i="9"/>
  <c r="D1260" i="9"/>
  <c r="I1260" i="9"/>
  <c r="J1260" i="9" s="1"/>
  <c r="K1260" i="9" s="1"/>
  <c r="Q1260" i="9"/>
  <c r="R1260" i="9"/>
  <c r="AA1260" i="9"/>
  <c r="AB1260" i="9" s="1"/>
  <c r="AK1260" i="9"/>
  <c r="AU1260" i="9"/>
  <c r="D1261" i="9"/>
  <c r="I1261" i="9"/>
  <c r="J1261" i="9" s="1"/>
  <c r="K1261" i="9" s="1"/>
  <c r="Q1261" i="9"/>
  <c r="R1261" i="9"/>
  <c r="AA1261" i="9"/>
  <c r="AB1261" i="9" s="1"/>
  <c r="AK1261" i="9"/>
  <c r="AU1261" i="9"/>
  <c r="D1262" i="9"/>
  <c r="I1262" i="9"/>
  <c r="J1262" i="9" s="1"/>
  <c r="K1262" i="9" s="1"/>
  <c r="Q1262" i="9"/>
  <c r="R1262" i="9"/>
  <c r="AA1262" i="9"/>
  <c r="AB1262" i="9" s="1"/>
  <c r="AK1262" i="9"/>
  <c r="AU1262" i="9"/>
  <c r="D1263" i="9"/>
  <c r="I1263" i="9"/>
  <c r="J1263" i="9" s="1"/>
  <c r="K1263" i="9" s="1"/>
  <c r="Q1263" i="9"/>
  <c r="R1263" i="9"/>
  <c r="AA1263" i="9"/>
  <c r="AB1263" i="9" s="1"/>
  <c r="AK1263" i="9"/>
  <c r="AU1263" i="9"/>
  <c r="D1264" i="9"/>
  <c r="I1264" i="9"/>
  <c r="J1264" i="9" s="1"/>
  <c r="K1264" i="9" s="1"/>
  <c r="Q1264" i="9"/>
  <c r="R1264" i="9"/>
  <c r="AA1264" i="9"/>
  <c r="AB1264" i="9" s="1"/>
  <c r="AK1264" i="9"/>
  <c r="AU1264" i="9"/>
  <c r="D1265" i="9"/>
  <c r="I1265" i="9"/>
  <c r="J1265" i="9" s="1"/>
  <c r="K1265" i="9" s="1"/>
  <c r="Q1265" i="9"/>
  <c r="R1265" i="9"/>
  <c r="AA1265" i="9"/>
  <c r="AB1265" i="9" s="1"/>
  <c r="AK1265" i="9"/>
  <c r="AU1265" i="9"/>
  <c r="D1266" i="9"/>
  <c r="I1266" i="9"/>
  <c r="J1266" i="9" s="1"/>
  <c r="K1266" i="9" s="1"/>
  <c r="Q1266" i="9"/>
  <c r="R1266" i="9"/>
  <c r="AA1266" i="9"/>
  <c r="AB1266" i="9" s="1"/>
  <c r="AK1266" i="9"/>
  <c r="AU1266" i="9"/>
  <c r="D1267" i="9"/>
  <c r="I1267" i="9"/>
  <c r="J1267" i="9" s="1"/>
  <c r="K1267" i="9" s="1"/>
  <c r="Q1267" i="9"/>
  <c r="R1267" i="9"/>
  <c r="AA1267" i="9"/>
  <c r="AB1267" i="9" s="1"/>
  <c r="AK1267" i="9"/>
  <c r="AU1267" i="9"/>
  <c r="D1268" i="9"/>
  <c r="I1268" i="9"/>
  <c r="J1268" i="9" s="1"/>
  <c r="K1268" i="9" s="1"/>
  <c r="Q1268" i="9"/>
  <c r="R1268" i="9"/>
  <c r="AA1268" i="9"/>
  <c r="AB1268" i="9" s="1"/>
  <c r="AK1268" i="9"/>
  <c r="AU1268" i="9"/>
  <c r="D1269" i="9"/>
  <c r="I1269" i="9"/>
  <c r="J1269" i="9" s="1"/>
  <c r="K1269" i="9" s="1"/>
  <c r="Q1269" i="9"/>
  <c r="R1269" i="9"/>
  <c r="AA1269" i="9"/>
  <c r="AB1269" i="9" s="1"/>
  <c r="AK1269" i="9"/>
  <c r="AU1269" i="9"/>
  <c r="D1270" i="9"/>
  <c r="I1270" i="9"/>
  <c r="J1270" i="9" s="1"/>
  <c r="K1270" i="9" s="1"/>
  <c r="Q1270" i="9"/>
  <c r="R1270" i="9"/>
  <c r="AA1270" i="9"/>
  <c r="AB1270" i="9" s="1"/>
  <c r="AD1270" i="9" s="1"/>
  <c r="AK1270" i="9"/>
  <c r="AU1270" i="9"/>
  <c r="D1271" i="9"/>
  <c r="I1271" i="9"/>
  <c r="J1271" i="9" s="1"/>
  <c r="K1271" i="9" s="1"/>
  <c r="Q1271" i="9"/>
  <c r="R1271" i="9"/>
  <c r="AA1271" i="9"/>
  <c r="AB1271" i="9" s="1"/>
  <c r="AK1271" i="9"/>
  <c r="AU1271" i="9"/>
  <c r="D1272" i="9"/>
  <c r="I1272" i="9"/>
  <c r="J1272" i="9" s="1"/>
  <c r="K1272" i="9" s="1"/>
  <c r="Q1272" i="9"/>
  <c r="R1272" i="9"/>
  <c r="AA1272" i="9"/>
  <c r="AB1272" i="9" s="1"/>
  <c r="AK1272" i="9"/>
  <c r="AU1272" i="9"/>
  <c r="D1273" i="9"/>
  <c r="I1273" i="9"/>
  <c r="J1273" i="9" s="1"/>
  <c r="K1273" i="9" s="1"/>
  <c r="Q1273" i="9"/>
  <c r="R1273" i="9"/>
  <c r="AA1273" i="9"/>
  <c r="AB1273" i="9" s="1"/>
  <c r="AK1273" i="9"/>
  <c r="AU1273" i="9"/>
  <c r="D1274" i="9"/>
  <c r="I1274" i="9"/>
  <c r="J1274" i="9" s="1"/>
  <c r="K1274" i="9" s="1"/>
  <c r="Q1274" i="9"/>
  <c r="R1274" i="9"/>
  <c r="AA1274" i="9"/>
  <c r="AB1274" i="9" s="1"/>
  <c r="AK1274" i="9"/>
  <c r="AU1274" i="9"/>
  <c r="D1275" i="9"/>
  <c r="I1275" i="9"/>
  <c r="J1275" i="9" s="1"/>
  <c r="K1275" i="9" s="1"/>
  <c r="Q1275" i="9"/>
  <c r="R1275" i="9"/>
  <c r="AA1275" i="9"/>
  <c r="AB1275" i="9" s="1"/>
  <c r="AK1275" i="9"/>
  <c r="AU1275" i="9"/>
  <c r="D1276" i="9"/>
  <c r="I1276" i="9"/>
  <c r="J1276" i="9" s="1"/>
  <c r="K1276" i="9" s="1"/>
  <c r="Q1276" i="9"/>
  <c r="R1276" i="9"/>
  <c r="AA1276" i="9"/>
  <c r="AB1276" i="9" s="1"/>
  <c r="AK1276" i="9"/>
  <c r="AU1276" i="9"/>
  <c r="D1277" i="9"/>
  <c r="I1277" i="9"/>
  <c r="J1277" i="9" s="1"/>
  <c r="K1277" i="9" s="1"/>
  <c r="Q1277" i="9"/>
  <c r="R1277" i="9"/>
  <c r="AA1277" i="9"/>
  <c r="AB1277" i="9" s="1"/>
  <c r="AK1277" i="9"/>
  <c r="AU1277" i="9"/>
  <c r="D1278" i="9"/>
  <c r="I1278" i="9"/>
  <c r="J1278" i="9" s="1"/>
  <c r="K1278" i="9" s="1"/>
  <c r="Q1278" i="9"/>
  <c r="R1278" i="9"/>
  <c r="AA1278" i="9"/>
  <c r="AB1278" i="9" s="1"/>
  <c r="AK1278" i="9"/>
  <c r="AU1278" i="9"/>
  <c r="D1279" i="9"/>
  <c r="I1279" i="9"/>
  <c r="J1279" i="9" s="1"/>
  <c r="K1279" i="9" s="1"/>
  <c r="Q1279" i="9"/>
  <c r="R1279" i="9"/>
  <c r="AA1279" i="9"/>
  <c r="AB1279" i="9" s="1"/>
  <c r="AK1279" i="9"/>
  <c r="AU1279" i="9"/>
  <c r="D1280" i="9"/>
  <c r="I1280" i="9"/>
  <c r="J1280" i="9" s="1"/>
  <c r="K1280" i="9" s="1"/>
  <c r="Q1280" i="9"/>
  <c r="R1280" i="9"/>
  <c r="AA1280" i="9"/>
  <c r="AB1280" i="9" s="1"/>
  <c r="AK1280" i="9"/>
  <c r="AU1280" i="9"/>
  <c r="D1281" i="9"/>
  <c r="I1281" i="9"/>
  <c r="J1281" i="9" s="1"/>
  <c r="K1281" i="9" s="1"/>
  <c r="Q1281" i="9"/>
  <c r="R1281" i="9"/>
  <c r="AA1281" i="9"/>
  <c r="AB1281" i="9" s="1"/>
  <c r="AK1281" i="9"/>
  <c r="AU1281" i="9"/>
  <c r="D1282" i="9"/>
  <c r="I1282" i="9"/>
  <c r="J1282" i="9" s="1"/>
  <c r="K1282" i="9" s="1"/>
  <c r="Q1282" i="9"/>
  <c r="R1282" i="9"/>
  <c r="AA1282" i="9"/>
  <c r="AB1282" i="9" s="1"/>
  <c r="AK1282" i="9"/>
  <c r="AU1282" i="9"/>
  <c r="D1283" i="9"/>
  <c r="I1283" i="9"/>
  <c r="J1283" i="9" s="1"/>
  <c r="K1283" i="9" s="1"/>
  <c r="Q1283" i="9"/>
  <c r="R1283" i="9"/>
  <c r="AA1283" i="9"/>
  <c r="AB1283" i="9" s="1"/>
  <c r="AK1283" i="9"/>
  <c r="AU1283" i="9"/>
  <c r="D1284" i="9"/>
  <c r="I1284" i="9"/>
  <c r="J1284" i="9" s="1"/>
  <c r="K1284" i="9" s="1"/>
  <c r="Q1284" i="9"/>
  <c r="R1284" i="9"/>
  <c r="AA1284" i="9"/>
  <c r="AB1284" i="9" s="1"/>
  <c r="AK1284" i="9"/>
  <c r="AU1284" i="9"/>
  <c r="D1285" i="9"/>
  <c r="I1285" i="9"/>
  <c r="J1285" i="9" s="1"/>
  <c r="K1285" i="9" s="1"/>
  <c r="Q1285" i="9"/>
  <c r="R1285" i="9"/>
  <c r="AA1285" i="9"/>
  <c r="AB1285" i="9" s="1"/>
  <c r="AK1285" i="9"/>
  <c r="AU1285" i="9"/>
  <c r="D1286" i="9"/>
  <c r="I1286" i="9"/>
  <c r="J1286" i="9" s="1"/>
  <c r="K1286" i="9" s="1"/>
  <c r="Q1286" i="9"/>
  <c r="R1286" i="9"/>
  <c r="AA1286" i="9"/>
  <c r="AB1286" i="9" s="1"/>
  <c r="AK1286" i="9"/>
  <c r="AU1286" i="9"/>
  <c r="D1287" i="9"/>
  <c r="I1287" i="9"/>
  <c r="J1287" i="9" s="1"/>
  <c r="K1287" i="9" s="1"/>
  <c r="Q1287" i="9"/>
  <c r="R1287" i="9"/>
  <c r="AA1287" i="9"/>
  <c r="AB1287" i="9" s="1"/>
  <c r="AK1287" i="9"/>
  <c r="AU1287" i="9"/>
  <c r="D1288" i="9"/>
  <c r="I1288" i="9"/>
  <c r="J1288" i="9" s="1"/>
  <c r="K1288" i="9" s="1"/>
  <c r="Q1288" i="9"/>
  <c r="R1288" i="9"/>
  <c r="AA1288" i="9"/>
  <c r="AB1288" i="9" s="1"/>
  <c r="AK1288" i="9"/>
  <c r="AU1288" i="9"/>
  <c r="D1289" i="9"/>
  <c r="I1289" i="9"/>
  <c r="J1289" i="9" s="1"/>
  <c r="K1289" i="9" s="1"/>
  <c r="Q1289" i="9"/>
  <c r="R1289" i="9"/>
  <c r="AA1289" i="9"/>
  <c r="AB1289" i="9" s="1"/>
  <c r="AK1289" i="9"/>
  <c r="AU1289" i="9"/>
  <c r="D1290" i="9"/>
  <c r="I1290" i="9"/>
  <c r="J1290" i="9" s="1"/>
  <c r="K1290" i="9" s="1"/>
  <c r="Q1290" i="9"/>
  <c r="R1290" i="9"/>
  <c r="AA1290" i="9"/>
  <c r="AB1290" i="9" s="1"/>
  <c r="AK1290" i="9"/>
  <c r="AU1290" i="9"/>
  <c r="D1291" i="9"/>
  <c r="I1291" i="9"/>
  <c r="J1291" i="9" s="1"/>
  <c r="K1291" i="9" s="1"/>
  <c r="Q1291" i="9"/>
  <c r="R1291" i="9"/>
  <c r="AA1291" i="9"/>
  <c r="AB1291" i="9" s="1"/>
  <c r="AK1291" i="9"/>
  <c r="AU1291" i="9"/>
  <c r="D1292" i="9"/>
  <c r="I1292" i="9"/>
  <c r="J1292" i="9" s="1"/>
  <c r="K1292" i="9" s="1"/>
  <c r="Q1292" i="9"/>
  <c r="R1292" i="9"/>
  <c r="AA1292" i="9"/>
  <c r="AB1292" i="9" s="1"/>
  <c r="AK1292" i="9"/>
  <c r="AU1292" i="9"/>
  <c r="D1293" i="9"/>
  <c r="I1293" i="9"/>
  <c r="J1293" i="9" s="1"/>
  <c r="K1293" i="9" s="1"/>
  <c r="Q1293" i="9"/>
  <c r="R1293" i="9"/>
  <c r="AA1293" i="9"/>
  <c r="AB1293" i="9" s="1"/>
  <c r="AK1293" i="9"/>
  <c r="AU1293" i="9"/>
  <c r="D1294" i="9"/>
  <c r="I1294" i="9"/>
  <c r="J1294" i="9" s="1"/>
  <c r="K1294" i="9" s="1"/>
  <c r="Q1294" i="9"/>
  <c r="R1294" i="9"/>
  <c r="AA1294" i="9"/>
  <c r="AB1294" i="9" s="1"/>
  <c r="AK1294" i="9"/>
  <c r="AU1294" i="9"/>
  <c r="D1295" i="9"/>
  <c r="I1295" i="9"/>
  <c r="J1295" i="9" s="1"/>
  <c r="K1295" i="9" s="1"/>
  <c r="Q1295" i="9"/>
  <c r="R1295" i="9"/>
  <c r="AA1295" i="9"/>
  <c r="AB1295" i="9" s="1"/>
  <c r="AK1295" i="9"/>
  <c r="AU1295" i="9"/>
  <c r="D1296" i="9"/>
  <c r="I1296" i="9"/>
  <c r="J1296" i="9" s="1"/>
  <c r="K1296" i="9" s="1"/>
  <c r="Q1296" i="9"/>
  <c r="R1296" i="9"/>
  <c r="AA1296" i="9"/>
  <c r="AB1296" i="9" s="1"/>
  <c r="AK1296" i="9"/>
  <c r="AU1296" i="9"/>
  <c r="D1297" i="9"/>
  <c r="I1297" i="9"/>
  <c r="J1297" i="9" s="1"/>
  <c r="K1297" i="9" s="1"/>
  <c r="Q1297" i="9"/>
  <c r="R1297" i="9"/>
  <c r="AA1297" i="9"/>
  <c r="AB1297" i="9" s="1"/>
  <c r="AK1297" i="9"/>
  <c r="AU1297" i="9"/>
  <c r="D1298" i="9"/>
  <c r="I1298" i="9"/>
  <c r="J1298" i="9" s="1"/>
  <c r="K1298" i="9" s="1"/>
  <c r="Q1298" i="9"/>
  <c r="R1298" i="9"/>
  <c r="AA1298" i="9"/>
  <c r="AB1298" i="9" s="1"/>
  <c r="AK1298" i="9"/>
  <c r="AU1298" i="9"/>
  <c r="D1299" i="9"/>
  <c r="I1299" i="9"/>
  <c r="J1299" i="9" s="1"/>
  <c r="K1299" i="9" s="1"/>
  <c r="Q1299" i="9"/>
  <c r="R1299" i="9"/>
  <c r="AA1299" i="9"/>
  <c r="AB1299" i="9" s="1"/>
  <c r="AK1299" i="9"/>
  <c r="AU1299" i="9"/>
  <c r="D1300" i="9"/>
  <c r="I1300" i="9"/>
  <c r="J1300" i="9" s="1"/>
  <c r="K1300" i="9" s="1"/>
  <c r="Q1300" i="9"/>
  <c r="R1300" i="9"/>
  <c r="AA1300" i="9"/>
  <c r="AB1300" i="9" s="1"/>
  <c r="AK1300" i="9"/>
  <c r="AU1300" i="9"/>
  <c r="D1301" i="9"/>
  <c r="I1301" i="9"/>
  <c r="J1301" i="9" s="1"/>
  <c r="K1301" i="9" s="1"/>
  <c r="Q1301" i="9"/>
  <c r="R1301" i="9"/>
  <c r="AA1301" i="9"/>
  <c r="AB1301" i="9" s="1"/>
  <c r="AK1301" i="9"/>
  <c r="AU1301" i="9"/>
  <c r="D1302" i="9"/>
  <c r="I1302" i="9"/>
  <c r="J1302" i="9" s="1"/>
  <c r="K1302" i="9" s="1"/>
  <c r="Q1302" i="9"/>
  <c r="R1302" i="9"/>
  <c r="AA1302" i="9"/>
  <c r="AB1302" i="9" s="1"/>
  <c r="AK1302" i="9"/>
  <c r="AU1302" i="9"/>
  <c r="D1303" i="9"/>
  <c r="I1303" i="9"/>
  <c r="J1303" i="9" s="1"/>
  <c r="K1303" i="9" s="1"/>
  <c r="Q1303" i="9"/>
  <c r="R1303" i="9"/>
  <c r="AA1303" i="9"/>
  <c r="AB1303" i="9" s="1"/>
  <c r="AK1303" i="9"/>
  <c r="AU1303" i="9"/>
  <c r="D1304" i="9"/>
  <c r="I1304" i="9"/>
  <c r="J1304" i="9" s="1"/>
  <c r="K1304" i="9" s="1"/>
  <c r="Q1304" i="9"/>
  <c r="R1304" i="9"/>
  <c r="AA1304" i="9"/>
  <c r="AB1304" i="9" s="1"/>
  <c r="AK1304" i="9"/>
  <c r="AU1304" i="9"/>
  <c r="D1305" i="9"/>
  <c r="I1305" i="9"/>
  <c r="J1305" i="9" s="1"/>
  <c r="K1305" i="9" s="1"/>
  <c r="Q1305" i="9"/>
  <c r="R1305" i="9"/>
  <c r="AA1305" i="9"/>
  <c r="AB1305" i="9" s="1"/>
  <c r="AK1305" i="9"/>
  <c r="AU1305" i="9"/>
  <c r="D1306" i="9"/>
  <c r="I1306" i="9"/>
  <c r="J1306" i="9" s="1"/>
  <c r="K1306" i="9" s="1"/>
  <c r="Q1306" i="9"/>
  <c r="R1306" i="9"/>
  <c r="AA1306" i="9"/>
  <c r="AB1306" i="9" s="1"/>
  <c r="AK1306" i="9"/>
  <c r="AU1306" i="9"/>
  <c r="D1307" i="9"/>
  <c r="I1307" i="9"/>
  <c r="J1307" i="9" s="1"/>
  <c r="K1307" i="9" s="1"/>
  <c r="Q1307" i="9"/>
  <c r="R1307" i="9"/>
  <c r="AA1307" i="9"/>
  <c r="AB1307" i="9" s="1"/>
  <c r="AK1307" i="9"/>
  <c r="AU1307" i="9"/>
  <c r="D1308" i="9"/>
  <c r="I1308" i="9"/>
  <c r="J1308" i="9" s="1"/>
  <c r="K1308" i="9" s="1"/>
  <c r="Q1308" i="9"/>
  <c r="R1308" i="9"/>
  <c r="AA1308" i="9"/>
  <c r="AB1308" i="9" s="1"/>
  <c r="AK1308" i="9"/>
  <c r="AU1308" i="9"/>
  <c r="D1309" i="9"/>
  <c r="I1309" i="9"/>
  <c r="J1309" i="9" s="1"/>
  <c r="K1309" i="9" s="1"/>
  <c r="Q1309" i="9"/>
  <c r="R1309" i="9"/>
  <c r="AA1309" i="9"/>
  <c r="AB1309" i="9" s="1"/>
  <c r="AK1309" i="9"/>
  <c r="AU1309" i="9"/>
  <c r="D1310" i="9"/>
  <c r="I1310" i="9"/>
  <c r="J1310" i="9" s="1"/>
  <c r="K1310" i="9" s="1"/>
  <c r="Q1310" i="9"/>
  <c r="R1310" i="9"/>
  <c r="AA1310" i="9"/>
  <c r="AB1310" i="9" s="1"/>
  <c r="AK1310" i="9"/>
  <c r="AU1310" i="9"/>
  <c r="D1311" i="9"/>
  <c r="I1311" i="9"/>
  <c r="J1311" i="9" s="1"/>
  <c r="K1311" i="9" s="1"/>
  <c r="Q1311" i="9"/>
  <c r="R1311" i="9"/>
  <c r="AA1311" i="9"/>
  <c r="AB1311" i="9" s="1"/>
  <c r="AK1311" i="9"/>
  <c r="AU1311" i="9"/>
  <c r="D1312" i="9"/>
  <c r="I1312" i="9"/>
  <c r="J1312" i="9" s="1"/>
  <c r="K1312" i="9" s="1"/>
  <c r="Q1312" i="9"/>
  <c r="R1312" i="9"/>
  <c r="AA1312" i="9"/>
  <c r="AB1312" i="9" s="1"/>
  <c r="AK1312" i="9"/>
  <c r="AU1312" i="9"/>
  <c r="D1313" i="9"/>
  <c r="I1313" i="9"/>
  <c r="J1313" i="9" s="1"/>
  <c r="K1313" i="9" s="1"/>
  <c r="Q1313" i="9"/>
  <c r="R1313" i="9"/>
  <c r="AA1313" i="9"/>
  <c r="AB1313" i="9" s="1"/>
  <c r="AK1313" i="9"/>
  <c r="AU1313" i="9"/>
  <c r="D1314" i="9"/>
  <c r="I1314" i="9"/>
  <c r="J1314" i="9" s="1"/>
  <c r="K1314" i="9" s="1"/>
  <c r="Q1314" i="9"/>
  <c r="R1314" i="9"/>
  <c r="AA1314" i="9"/>
  <c r="AB1314" i="9" s="1"/>
  <c r="AK1314" i="9"/>
  <c r="AU1314" i="9"/>
  <c r="D1315" i="9"/>
  <c r="I1315" i="9"/>
  <c r="J1315" i="9" s="1"/>
  <c r="K1315" i="9" s="1"/>
  <c r="Q1315" i="9"/>
  <c r="R1315" i="9"/>
  <c r="AA1315" i="9"/>
  <c r="AB1315" i="9" s="1"/>
  <c r="AK1315" i="9"/>
  <c r="AU1315" i="9"/>
  <c r="D1316" i="9"/>
  <c r="I1316" i="9"/>
  <c r="J1316" i="9" s="1"/>
  <c r="K1316" i="9" s="1"/>
  <c r="Q1316" i="9"/>
  <c r="R1316" i="9"/>
  <c r="AA1316" i="9"/>
  <c r="AB1316" i="9" s="1"/>
  <c r="AK1316" i="9"/>
  <c r="AU1316" i="9"/>
  <c r="D1317" i="9"/>
  <c r="I1317" i="9"/>
  <c r="J1317" i="9" s="1"/>
  <c r="K1317" i="9" s="1"/>
  <c r="Q1317" i="9"/>
  <c r="R1317" i="9"/>
  <c r="AA1317" i="9"/>
  <c r="AB1317" i="9" s="1"/>
  <c r="AK1317" i="9"/>
  <c r="AU1317" i="9"/>
  <c r="D1318" i="9"/>
  <c r="I1318" i="9"/>
  <c r="J1318" i="9" s="1"/>
  <c r="K1318" i="9" s="1"/>
  <c r="Q1318" i="9"/>
  <c r="R1318" i="9"/>
  <c r="AA1318" i="9"/>
  <c r="AB1318" i="9" s="1"/>
  <c r="AK1318" i="9"/>
  <c r="AU1318" i="9"/>
  <c r="D1319" i="9"/>
  <c r="I1319" i="9"/>
  <c r="J1319" i="9" s="1"/>
  <c r="K1319" i="9" s="1"/>
  <c r="Q1319" i="9"/>
  <c r="R1319" i="9"/>
  <c r="AA1319" i="9"/>
  <c r="AB1319" i="9" s="1"/>
  <c r="AK1319" i="9"/>
  <c r="AU1319" i="9"/>
  <c r="D1320" i="9"/>
  <c r="I1320" i="9"/>
  <c r="J1320" i="9" s="1"/>
  <c r="K1320" i="9" s="1"/>
  <c r="Q1320" i="9"/>
  <c r="R1320" i="9"/>
  <c r="AA1320" i="9"/>
  <c r="AB1320" i="9" s="1"/>
  <c r="AK1320" i="9"/>
  <c r="AU1320" i="9"/>
  <c r="D1321" i="9"/>
  <c r="I1321" i="9"/>
  <c r="J1321" i="9" s="1"/>
  <c r="K1321" i="9" s="1"/>
  <c r="Q1321" i="9"/>
  <c r="R1321" i="9"/>
  <c r="AA1321" i="9"/>
  <c r="AB1321" i="9" s="1"/>
  <c r="AK1321" i="9"/>
  <c r="AU1321" i="9"/>
  <c r="D1322" i="9"/>
  <c r="I1322" i="9"/>
  <c r="J1322" i="9" s="1"/>
  <c r="K1322" i="9" s="1"/>
  <c r="Q1322" i="9"/>
  <c r="R1322" i="9"/>
  <c r="AA1322" i="9"/>
  <c r="AB1322" i="9" s="1"/>
  <c r="AK1322" i="9"/>
  <c r="AU1322" i="9"/>
  <c r="D1323" i="9"/>
  <c r="I1323" i="9"/>
  <c r="J1323" i="9" s="1"/>
  <c r="K1323" i="9" s="1"/>
  <c r="Q1323" i="9"/>
  <c r="R1323" i="9"/>
  <c r="AA1323" i="9"/>
  <c r="AB1323" i="9" s="1"/>
  <c r="AK1323" i="9"/>
  <c r="AU1323" i="9"/>
  <c r="D1324" i="9"/>
  <c r="I1324" i="9"/>
  <c r="J1324" i="9" s="1"/>
  <c r="K1324" i="9" s="1"/>
  <c r="Q1324" i="9"/>
  <c r="R1324" i="9"/>
  <c r="AA1324" i="9"/>
  <c r="AB1324" i="9" s="1"/>
  <c r="AK1324" i="9"/>
  <c r="AU1324" i="9"/>
  <c r="D1325" i="9"/>
  <c r="I1325" i="9"/>
  <c r="J1325" i="9" s="1"/>
  <c r="K1325" i="9" s="1"/>
  <c r="Q1325" i="9"/>
  <c r="R1325" i="9"/>
  <c r="AA1325" i="9"/>
  <c r="AB1325" i="9" s="1"/>
  <c r="AK1325" i="9"/>
  <c r="AU1325" i="9"/>
  <c r="D1326" i="9"/>
  <c r="I1326" i="9"/>
  <c r="J1326" i="9" s="1"/>
  <c r="K1326" i="9" s="1"/>
  <c r="Q1326" i="9"/>
  <c r="R1326" i="9"/>
  <c r="AA1326" i="9"/>
  <c r="AB1326" i="9" s="1"/>
  <c r="AK1326" i="9"/>
  <c r="AU1326" i="9"/>
  <c r="D1327" i="9"/>
  <c r="I1327" i="9"/>
  <c r="J1327" i="9" s="1"/>
  <c r="K1327" i="9" s="1"/>
  <c r="Q1327" i="9"/>
  <c r="R1327" i="9"/>
  <c r="AA1327" i="9"/>
  <c r="AB1327" i="9" s="1"/>
  <c r="AK1327" i="9"/>
  <c r="AU1327" i="9"/>
  <c r="D1328" i="9"/>
  <c r="I1328" i="9"/>
  <c r="J1328" i="9" s="1"/>
  <c r="K1328" i="9" s="1"/>
  <c r="Q1328" i="9"/>
  <c r="R1328" i="9"/>
  <c r="AA1328" i="9"/>
  <c r="AB1328" i="9" s="1"/>
  <c r="AK1328" i="9"/>
  <c r="AU1328" i="9"/>
  <c r="D1329" i="9"/>
  <c r="I1329" i="9"/>
  <c r="J1329" i="9" s="1"/>
  <c r="K1329" i="9" s="1"/>
  <c r="Q1329" i="9"/>
  <c r="R1329" i="9"/>
  <c r="AA1329" i="9"/>
  <c r="AB1329" i="9" s="1"/>
  <c r="AK1329" i="9"/>
  <c r="AU1329" i="9"/>
  <c r="D1330" i="9"/>
  <c r="I1330" i="9"/>
  <c r="J1330" i="9" s="1"/>
  <c r="K1330" i="9" s="1"/>
  <c r="Q1330" i="9"/>
  <c r="R1330" i="9"/>
  <c r="AA1330" i="9"/>
  <c r="AB1330" i="9" s="1"/>
  <c r="AK1330" i="9"/>
  <c r="AU1330" i="9"/>
  <c r="D1331" i="9"/>
  <c r="I1331" i="9"/>
  <c r="J1331" i="9" s="1"/>
  <c r="K1331" i="9" s="1"/>
  <c r="Q1331" i="9"/>
  <c r="R1331" i="9"/>
  <c r="AA1331" i="9"/>
  <c r="AB1331" i="9" s="1"/>
  <c r="AK1331" i="9"/>
  <c r="AU1331" i="9"/>
  <c r="D1332" i="9"/>
  <c r="I1332" i="9"/>
  <c r="J1332" i="9" s="1"/>
  <c r="K1332" i="9" s="1"/>
  <c r="Q1332" i="9"/>
  <c r="R1332" i="9"/>
  <c r="AA1332" i="9"/>
  <c r="AB1332" i="9" s="1"/>
  <c r="AK1332" i="9"/>
  <c r="AU1332" i="9"/>
  <c r="D1333" i="9"/>
  <c r="I1333" i="9"/>
  <c r="J1333" i="9" s="1"/>
  <c r="K1333" i="9" s="1"/>
  <c r="Q1333" i="9"/>
  <c r="R1333" i="9"/>
  <c r="AA1333" i="9"/>
  <c r="AB1333" i="9" s="1"/>
  <c r="AK1333" i="9"/>
  <c r="AU1333" i="9"/>
  <c r="D1334" i="9"/>
  <c r="I1334" i="9"/>
  <c r="J1334" i="9" s="1"/>
  <c r="K1334" i="9" s="1"/>
  <c r="Q1334" i="9"/>
  <c r="R1334" i="9"/>
  <c r="AA1334" i="9"/>
  <c r="AB1334" i="9" s="1"/>
  <c r="AK1334" i="9"/>
  <c r="AU1334" i="9"/>
  <c r="D1335" i="9"/>
  <c r="I1335" i="9"/>
  <c r="J1335" i="9" s="1"/>
  <c r="K1335" i="9" s="1"/>
  <c r="Q1335" i="9"/>
  <c r="R1335" i="9"/>
  <c r="AA1335" i="9"/>
  <c r="AB1335" i="9" s="1"/>
  <c r="AK1335" i="9"/>
  <c r="AU1335" i="9"/>
  <c r="D1336" i="9"/>
  <c r="I1336" i="9"/>
  <c r="J1336" i="9" s="1"/>
  <c r="K1336" i="9" s="1"/>
  <c r="Q1336" i="9"/>
  <c r="R1336" i="9"/>
  <c r="AA1336" i="9"/>
  <c r="AB1336" i="9" s="1"/>
  <c r="AK1336" i="9"/>
  <c r="AU1336" i="9"/>
  <c r="D1337" i="9"/>
  <c r="I1337" i="9"/>
  <c r="J1337" i="9" s="1"/>
  <c r="K1337" i="9" s="1"/>
  <c r="Q1337" i="9"/>
  <c r="R1337" i="9"/>
  <c r="AA1337" i="9"/>
  <c r="AB1337" i="9" s="1"/>
  <c r="AK1337" i="9"/>
  <c r="AU1337" i="9"/>
  <c r="D1338" i="9"/>
  <c r="I1338" i="9"/>
  <c r="J1338" i="9" s="1"/>
  <c r="K1338" i="9" s="1"/>
  <c r="Q1338" i="9"/>
  <c r="R1338" i="9"/>
  <c r="AA1338" i="9"/>
  <c r="AB1338" i="9" s="1"/>
  <c r="AK1338" i="9"/>
  <c r="AU1338" i="9"/>
  <c r="D1339" i="9"/>
  <c r="I1339" i="9"/>
  <c r="J1339" i="9" s="1"/>
  <c r="K1339" i="9" s="1"/>
  <c r="Q1339" i="9"/>
  <c r="R1339" i="9"/>
  <c r="AA1339" i="9"/>
  <c r="AB1339" i="9" s="1"/>
  <c r="AK1339" i="9"/>
  <c r="AU1339" i="9"/>
  <c r="D1340" i="9"/>
  <c r="I1340" i="9"/>
  <c r="J1340" i="9" s="1"/>
  <c r="K1340" i="9" s="1"/>
  <c r="Q1340" i="9"/>
  <c r="R1340" i="9"/>
  <c r="AA1340" i="9"/>
  <c r="AB1340" i="9" s="1"/>
  <c r="AK1340" i="9"/>
  <c r="AU1340" i="9"/>
  <c r="D1341" i="9"/>
  <c r="I1341" i="9"/>
  <c r="J1341" i="9" s="1"/>
  <c r="K1341" i="9" s="1"/>
  <c r="Q1341" i="9"/>
  <c r="R1341" i="9"/>
  <c r="AA1341" i="9"/>
  <c r="AB1341" i="9" s="1"/>
  <c r="AK1341" i="9"/>
  <c r="AU1341" i="9"/>
  <c r="D1342" i="9"/>
  <c r="I1342" i="9"/>
  <c r="J1342" i="9" s="1"/>
  <c r="K1342" i="9" s="1"/>
  <c r="Q1342" i="9"/>
  <c r="R1342" i="9"/>
  <c r="AA1342" i="9"/>
  <c r="AB1342" i="9" s="1"/>
  <c r="AK1342" i="9"/>
  <c r="AU1342" i="9"/>
  <c r="D1343" i="9"/>
  <c r="I1343" i="9"/>
  <c r="J1343" i="9" s="1"/>
  <c r="K1343" i="9" s="1"/>
  <c r="Q1343" i="9"/>
  <c r="R1343" i="9"/>
  <c r="AA1343" i="9"/>
  <c r="AB1343" i="9" s="1"/>
  <c r="AK1343" i="9"/>
  <c r="AU1343" i="9"/>
  <c r="D1344" i="9"/>
  <c r="I1344" i="9"/>
  <c r="J1344" i="9" s="1"/>
  <c r="K1344" i="9" s="1"/>
  <c r="Q1344" i="9"/>
  <c r="R1344" i="9"/>
  <c r="AA1344" i="9"/>
  <c r="AB1344" i="9" s="1"/>
  <c r="AK1344" i="9"/>
  <c r="AU1344" i="9"/>
  <c r="D1345" i="9"/>
  <c r="I1345" i="9"/>
  <c r="J1345" i="9" s="1"/>
  <c r="K1345" i="9" s="1"/>
  <c r="Q1345" i="9"/>
  <c r="R1345" i="9"/>
  <c r="AA1345" i="9"/>
  <c r="AB1345" i="9" s="1"/>
  <c r="AK1345" i="9"/>
  <c r="AU1345" i="9"/>
  <c r="D1346" i="9"/>
  <c r="I1346" i="9"/>
  <c r="J1346" i="9" s="1"/>
  <c r="K1346" i="9" s="1"/>
  <c r="Q1346" i="9"/>
  <c r="R1346" i="9"/>
  <c r="AA1346" i="9"/>
  <c r="AB1346" i="9" s="1"/>
  <c r="AK1346" i="9"/>
  <c r="AU1346" i="9"/>
  <c r="D1347" i="9"/>
  <c r="I1347" i="9"/>
  <c r="J1347" i="9" s="1"/>
  <c r="K1347" i="9" s="1"/>
  <c r="Q1347" i="9"/>
  <c r="R1347" i="9"/>
  <c r="AA1347" i="9"/>
  <c r="AB1347" i="9" s="1"/>
  <c r="AK1347" i="9"/>
  <c r="AU1347" i="9"/>
  <c r="D1348" i="9"/>
  <c r="I1348" i="9"/>
  <c r="J1348" i="9" s="1"/>
  <c r="K1348" i="9" s="1"/>
  <c r="Q1348" i="9"/>
  <c r="R1348" i="9"/>
  <c r="AA1348" i="9"/>
  <c r="AB1348" i="9" s="1"/>
  <c r="AK1348" i="9"/>
  <c r="AU1348" i="9"/>
  <c r="D1349" i="9"/>
  <c r="I1349" i="9"/>
  <c r="J1349" i="9" s="1"/>
  <c r="K1349" i="9" s="1"/>
  <c r="Q1349" i="9"/>
  <c r="R1349" i="9"/>
  <c r="AA1349" i="9"/>
  <c r="AB1349" i="9" s="1"/>
  <c r="AK1349" i="9"/>
  <c r="AU1349" i="9"/>
  <c r="D1350" i="9"/>
  <c r="I1350" i="9"/>
  <c r="J1350" i="9" s="1"/>
  <c r="K1350" i="9" s="1"/>
  <c r="Q1350" i="9"/>
  <c r="R1350" i="9"/>
  <c r="AA1350" i="9"/>
  <c r="AB1350" i="9" s="1"/>
  <c r="AK1350" i="9"/>
  <c r="AU1350" i="9"/>
  <c r="D1351" i="9"/>
  <c r="I1351" i="9"/>
  <c r="J1351" i="9" s="1"/>
  <c r="K1351" i="9" s="1"/>
  <c r="Q1351" i="9"/>
  <c r="R1351" i="9"/>
  <c r="AA1351" i="9"/>
  <c r="AB1351" i="9" s="1"/>
  <c r="AK1351" i="9"/>
  <c r="AU1351" i="9"/>
  <c r="D1352" i="9"/>
  <c r="I1352" i="9"/>
  <c r="J1352" i="9" s="1"/>
  <c r="K1352" i="9" s="1"/>
  <c r="Q1352" i="9"/>
  <c r="R1352" i="9"/>
  <c r="AA1352" i="9"/>
  <c r="AB1352" i="9" s="1"/>
  <c r="AK1352" i="9"/>
  <c r="AU1352" i="9"/>
  <c r="D1353" i="9"/>
  <c r="I1353" i="9"/>
  <c r="J1353" i="9" s="1"/>
  <c r="K1353" i="9" s="1"/>
  <c r="Q1353" i="9"/>
  <c r="R1353" i="9"/>
  <c r="AA1353" i="9"/>
  <c r="AB1353" i="9" s="1"/>
  <c r="AK1353" i="9"/>
  <c r="AU1353" i="9"/>
  <c r="D1354" i="9"/>
  <c r="I1354" i="9"/>
  <c r="J1354" i="9" s="1"/>
  <c r="K1354" i="9" s="1"/>
  <c r="Q1354" i="9"/>
  <c r="R1354" i="9"/>
  <c r="AA1354" i="9"/>
  <c r="AB1354" i="9" s="1"/>
  <c r="AK1354" i="9"/>
  <c r="AU1354" i="9"/>
  <c r="D1355" i="9"/>
  <c r="I1355" i="9"/>
  <c r="J1355" i="9" s="1"/>
  <c r="K1355" i="9" s="1"/>
  <c r="Q1355" i="9"/>
  <c r="R1355" i="9"/>
  <c r="AA1355" i="9"/>
  <c r="AB1355" i="9" s="1"/>
  <c r="AK1355" i="9"/>
  <c r="AU1355" i="9"/>
  <c r="D1356" i="9"/>
  <c r="I1356" i="9"/>
  <c r="J1356" i="9" s="1"/>
  <c r="K1356" i="9" s="1"/>
  <c r="Q1356" i="9"/>
  <c r="R1356" i="9"/>
  <c r="AA1356" i="9"/>
  <c r="AB1356" i="9" s="1"/>
  <c r="AK1356" i="9"/>
  <c r="AU1356" i="9"/>
  <c r="D1357" i="9"/>
  <c r="I1357" i="9"/>
  <c r="J1357" i="9" s="1"/>
  <c r="K1357" i="9" s="1"/>
  <c r="Q1357" i="9"/>
  <c r="R1357" i="9"/>
  <c r="AA1357" i="9"/>
  <c r="AB1357" i="9" s="1"/>
  <c r="AK1357" i="9"/>
  <c r="AU1357" i="9"/>
  <c r="D1358" i="9"/>
  <c r="I1358" i="9"/>
  <c r="J1358" i="9" s="1"/>
  <c r="K1358" i="9" s="1"/>
  <c r="Q1358" i="9"/>
  <c r="R1358" i="9"/>
  <c r="AA1358" i="9"/>
  <c r="AB1358" i="9" s="1"/>
  <c r="AK1358" i="9"/>
  <c r="AU1358" i="9"/>
  <c r="D1359" i="9"/>
  <c r="I1359" i="9"/>
  <c r="J1359" i="9" s="1"/>
  <c r="K1359" i="9" s="1"/>
  <c r="Q1359" i="9"/>
  <c r="R1359" i="9"/>
  <c r="AA1359" i="9"/>
  <c r="AB1359" i="9" s="1"/>
  <c r="AK1359" i="9"/>
  <c r="AU1359" i="9"/>
  <c r="D1360" i="9"/>
  <c r="I1360" i="9"/>
  <c r="J1360" i="9" s="1"/>
  <c r="K1360" i="9" s="1"/>
  <c r="Q1360" i="9"/>
  <c r="R1360" i="9"/>
  <c r="AA1360" i="9"/>
  <c r="AB1360" i="9" s="1"/>
  <c r="AK1360" i="9"/>
  <c r="AU1360" i="9"/>
  <c r="D1361" i="9"/>
  <c r="I1361" i="9"/>
  <c r="J1361" i="9" s="1"/>
  <c r="K1361" i="9" s="1"/>
  <c r="Q1361" i="9"/>
  <c r="R1361" i="9"/>
  <c r="AA1361" i="9"/>
  <c r="AB1361" i="9" s="1"/>
  <c r="AK1361" i="9"/>
  <c r="AU1361" i="9"/>
  <c r="D1362" i="9"/>
  <c r="I1362" i="9"/>
  <c r="J1362" i="9" s="1"/>
  <c r="K1362" i="9" s="1"/>
  <c r="Q1362" i="9"/>
  <c r="R1362" i="9"/>
  <c r="AA1362" i="9"/>
  <c r="AB1362" i="9" s="1"/>
  <c r="AK1362" i="9"/>
  <c r="AU1362" i="9"/>
  <c r="D1363" i="9"/>
  <c r="I1363" i="9"/>
  <c r="J1363" i="9" s="1"/>
  <c r="K1363" i="9" s="1"/>
  <c r="Q1363" i="9"/>
  <c r="R1363" i="9"/>
  <c r="AA1363" i="9"/>
  <c r="AB1363" i="9" s="1"/>
  <c r="AK1363" i="9"/>
  <c r="AU1363" i="9"/>
  <c r="D1364" i="9"/>
  <c r="I1364" i="9"/>
  <c r="J1364" i="9" s="1"/>
  <c r="K1364" i="9" s="1"/>
  <c r="Q1364" i="9"/>
  <c r="R1364" i="9"/>
  <c r="AA1364" i="9"/>
  <c r="AB1364" i="9" s="1"/>
  <c r="AK1364" i="9"/>
  <c r="AU1364" i="9"/>
  <c r="D1365" i="9"/>
  <c r="I1365" i="9"/>
  <c r="J1365" i="9" s="1"/>
  <c r="K1365" i="9" s="1"/>
  <c r="Q1365" i="9"/>
  <c r="R1365" i="9"/>
  <c r="AA1365" i="9"/>
  <c r="AB1365" i="9" s="1"/>
  <c r="AK1365" i="9"/>
  <c r="AU1365" i="9"/>
  <c r="D1366" i="9"/>
  <c r="I1366" i="9"/>
  <c r="J1366" i="9" s="1"/>
  <c r="K1366" i="9" s="1"/>
  <c r="Q1366" i="9"/>
  <c r="R1366" i="9"/>
  <c r="AA1366" i="9"/>
  <c r="AB1366" i="9" s="1"/>
  <c r="AK1366" i="9"/>
  <c r="AU1366" i="9"/>
  <c r="D1367" i="9"/>
  <c r="I1367" i="9"/>
  <c r="J1367" i="9" s="1"/>
  <c r="K1367" i="9" s="1"/>
  <c r="Q1367" i="9"/>
  <c r="R1367" i="9"/>
  <c r="AA1367" i="9"/>
  <c r="AB1367" i="9" s="1"/>
  <c r="AK1367" i="9"/>
  <c r="AU1367" i="9"/>
  <c r="D1368" i="9"/>
  <c r="I1368" i="9"/>
  <c r="J1368" i="9" s="1"/>
  <c r="K1368" i="9" s="1"/>
  <c r="Q1368" i="9"/>
  <c r="R1368" i="9"/>
  <c r="AA1368" i="9"/>
  <c r="AB1368" i="9" s="1"/>
  <c r="AK1368" i="9"/>
  <c r="AU1368" i="9"/>
  <c r="D1369" i="9"/>
  <c r="I1369" i="9"/>
  <c r="J1369" i="9" s="1"/>
  <c r="K1369" i="9" s="1"/>
  <c r="Q1369" i="9"/>
  <c r="R1369" i="9"/>
  <c r="AA1369" i="9"/>
  <c r="AB1369" i="9" s="1"/>
  <c r="AK1369" i="9"/>
  <c r="AU1369" i="9"/>
  <c r="D1370" i="9"/>
  <c r="I1370" i="9"/>
  <c r="J1370" i="9" s="1"/>
  <c r="K1370" i="9" s="1"/>
  <c r="Q1370" i="9"/>
  <c r="R1370" i="9"/>
  <c r="AA1370" i="9"/>
  <c r="AB1370" i="9" s="1"/>
  <c r="AK1370" i="9"/>
  <c r="AU1370" i="9"/>
  <c r="D1371" i="9"/>
  <c r="I1371" i="9"/>
  <c r="J1371" i="9" s="1"/>
  <c r="K1371" i="9" s="1"/>
  <c r="Q1371" i="9"/>
  <c r="R1371" i="9"/>
  <c r="AA1371" i="9"/>
  <c r="AB1371" i="9" s="1"/>
  <c r="AK1371" i="9"/>
  <c r="AU1371" i="9"/>
  <c r="D1372" i="9"/>
  <c r="I1372" i="9"/>
  <c r="J1372" i="9" s="1"/>
  <c r="K1372" i="9" s="1"/>
  <c r="Q1372" i="9"/>
  <c r="R1372" i="9"/>
  <c r="AA1372" i="9"/>
  <c r="AB1372" i="9" s="1"/>
  <c r="AK1372" i="9"/>
  <c r="AU1372" i="9"/>
  <c r="D1373" i="9"/>
  <c r="I1373" i="9"/>
  <c r="J1373" i="9" s="1"/>
  <c r="K1373" i="9" s="1"/>
  <c r="Q1373" i="9"/>
  <c r="R1373" i="9"/>
  <c r="AA1373" i="9"/>
  <c r="AB1373" i="9" s="1"/>
  <c r="AK1373" i="9"/>
  <c r="AU1373" i="9"/>
  <c r="D1374" i="9"/>
  <c r="I1374" i="9"/>
  <c r="J1374" i="9" s="1"/>
  <c r="K1374" i="9" s="1"/>
  <c r="Q1374" i="9"/>
  <c r="R1374" i="9"/>
  <c r="AA1374" i="9"/>
  <c r="AB1374" i="9" s="1"/>
  <c r="AK1374" i="9"/>
  <c r="AU1374" i="9"/>
  <c r="D1375" i="9"/>
  <c r="I1375" i="9"/>
  <c r="J1375" i="9" s="1"/>
  <c r="K1375" i="9" s="1"/>
  <c r="Q1375" i="9"/>
  <c r="R1375" i="9"/>
  <c r="AA1375" i="9"/>
  <c r="AB1375" i="9" s="1"/>
  <c r="AK1375" i="9"/>
  <c r="AU1375" i="9"/>
  <c r="D1376" i="9"/>
  <c r="I1376" i="9"/>
  <c r="J1376" i="9" s="1"/>
  <c r="K1376" i="9" s="1"/>
  <c r="Q1376" i="9"/>
  <c r="R1376" i="9"/>
  <c r="AA1376" i="9"/>
  <c r="AB1376" i="9" s="1"/>
  <c r="AK1376" i="9"/>
  <c r="AU1376" i="9"/>
  <c r="D1377" i="9"/>
  <c r="I1377" i="9"/>
  <c r="J1377" i="9" s="1"/>
  <c r="K1377" i="9" s="1"/>
  <c r="Q1377" i="9"/>
  <c r="R1377" i="9"/>
  <c r="AA1377" i="9"/>
  <c r="AB1377" i="9" s="1"/>
  <c r="AK1377" i="9"/>
  <c r="AU1377" i="9"/>
  <c r="D1378" i="9"/>
  <c r="I1378" i="9"/>
  <c r="J1378" i="9" s="1"/>
  <c r="K1378" i="9" s="1"/>
  <c r="Q1378" i="9"/>
  <c r="R1378" i="9"/>
  <c r="AA1378" i="9"/>
  <c r="AB1378" i="9" s="1"/>
  <c r="AK1378" i="9"/>
  <c r="AU1378" i="9"/>
  <c r="D1379" i="9"/>
  <c r="I1379" i="9"/>
  <c r="J1379" i="9" s="1"/>
  <c r="K1379" i="9" s="1"/>
  <c r="Q1379" i="9"/>
  <c r="R1379" i="9"/>
  <c r="AA1379" i="9"/>
  <c r="AB1379" i="9" s="1"/>
  <c r="AK1379" i="9"/>
  <c r="AU1379" i="9"/>
  <c r="D1380" i="9"/>
  <c r="I1380" i="9"/>
  <c r="J1380" i="9" s="1"/>
  <c r="K1380" i="9" s="1"/>
  <c r="Q1380" i="9"/>
  <c r="R1380" i="9"/>
  <c r="AA1380" i="9"/>
  <c r="AB1380" i="9" s="1"/>
  <c r="AK1380" i="9"/>
  <c r="AU1380" i="9"/>
  <c r="D1381" i="9"/>
  <c r="I1381" i="9"/>
  <c r="J1381" i="9" s="1"/>
  <c r="K1381" i="9" s="1"/>
  <c r="Q1381" i="9"/>
  <c r="R1381" i="9"/>
  <c r="AA1381" i="9"/>
  <c r="AB1381" i="9" s="1"/>
  <c r="AK1381" i="9"/>
  <c r="AU1381" i="9"/>
  <c r="D1382" i="9"/>
  <c r="I1382" i="9"/>
  <c r="J1382" i="9" s="1"/>
  <c r="K1382" i="9" s="1"/>
  <c r="Q1382" i="9"/>
  <c r="R1382" i="9"/>
  <c r="AA1382" i="9"/>
  <c r="AB1382" i="9" s="1"/>
  <c r="AK1382" i="9"/>
  <c r="AU1382" i="9"/>
  <c r="D1383" i="9"/>
  <c r="I1383" i="9"/>
  <c r="J1383" i="9" s="1"/>
  <c r="K1383" i="9" s="1"/>
  <c r="Q1383" i="9"/>
  <c r="R1383" i="9"/>
  <c r="AA1383" i="9"/>
  <c r="AB1383" i="9" s="1"/>
  <c r="AK1383" i="9"/>
  <c r="AU1383" i="9"/>
  <c r="D1384" i="9"/>
  <c r="I1384" i="9"/>
  <c r="J1384" i="9" s="1"/>
  <c r="K1384" i="9" s="1"/>
  <c r="Q1384" i="9"/>
  <c r="R1384" i="9"/>
  <c r="AA1384" i="9"/>
  <c r="AB1384" i="9" s="1"/>
  <c r="AK1384" i="9"/>
  <c r="AU1384" i="9"/>
  <c r="D1385" i="9"/>
  <c r="I1385" i="9"/>
  <c r="J1385" i="9" s="1"/>
  <c r="K1385" i="9" s="1"/>
  <c r="Q1385" i="9"/>
  <c r="R1385" i="9"/>
  <c r="AA1385" i="9"/>
  <c r="AB1385" i="9" s="1"/>
  <c r="AK1385" i="9"/>
  <c r="AU1385" i="9"/>
  <c r="D1386" i="9"/>
  <c r="I1386" i="9"/>
  <c r="J1386" i="9" s="1"/>
  <c r="K1386" i="9" s="1"/>
  <c r="Q1386" i="9"/>
  <c r="R1386" i="9"/>
  <c r="AA1386" i="9"/>
  <c r="AB1386" i="9" s="1"/>
  <c r="AD1386" i="9" s="1"/>
  <c r="AK1386" i="9"/>
  <c r="AU1386" i="9"/>
  <c r="D1387" i="9"/>
  <c r="I1387" i="9"/>
  <c r="J1387" i="9" s="1"/>
  <c r="K1387" i="9" s="1"/>
  <c r="Q1387" i="9"/>
  <c r="R1387" i="9"/>
  <c r="AA1387" i="9"/>
  <c r="AB1387" i="9" s="1"/>
  <c r="AK1387" i="9"/>
  <c r="AU1387" i="9"/>
  <c r="D1388" i="9"/>
  <c r="I1388" i="9"/>
  <c r="J1388" i="9" s="1"/>
  <c r="K1388" i="9" s="1"/>
  <c r="Q1388" i="9"/>
  <c r="R1388" i="9"/>
  <c r="AA1388" i="9"/>
  <c r="AB1388" i="9" s="1"/>
  <c r="AK1388" i="9"/>
  <c r="AU1388" i="9"/>
  <c r="D1389" i="9"/>
  <c r="I1389" i="9"/>
  <c r="J1389" i="9" s="1"/>
  <c r="K1389" i="9" s="1"/>
  <c r="Q1389" i="9"/>
  <c r="R1389" i="9"/>
  <c r="AA1389" i="9"/>
  <c r="AB1389" i="9" s="1"/>
  <c r="AK1389" i="9"/>
  <c r="AU1389" i="9"/>
  <c r="D1390" i="9"/>
  <c r="I1390" i="9"/>
  <c r="J1390" i="9" s="1"/>
  <c r="K1390" i="9" s="1"/>
  <c r="Q1390" i="9"/>
  <c r="R1390" i="9"/>
  <c r="AA1390" i="9"/>
  <c r="AB1390" i="9" s="1"/>
  <c r="AK1390" i="9"/>
  <c r="AU1390" i="9"/>
  <c r="D1391" i="9"/>
  <c r="I1391" i="9"/>
  <c r="J1391" i="9" s="1"/>
  <c r="K1391" i="9" s="1"/>
  <c r="Q1391" i="9"/>
  <c r="R1391" i="9"/>
  <c r="AA1391" i="9"/>
  <c r="AB1391" i="9" s="1"/>
  <c r="AK1391" i="9"/>
  <c r="AU1391" i="9"/>
  <c r="D1392" i="9"/>
  <c r="I1392" i="9"/>
  <c r="J1392" i="9" s="1"/>
  <c r="K1392" i="9" s="1"/>
  <c r="Q1392" i="9"/>
  <c r="R1392" i="9"/>
  <c r="AA1392" i="9"/>
  <c r="AB1392" i="9" s="1"/>
  <c r="AK1392" i="9"/>
  <c r="AU1392" i="9"/>
  <c r="D1393" i="9"/>
  <c r="I1393" i="9"/>
  <c r="J1393" i="9" s="1"/>
  <c r="K1393" i="9" s="1"/>
  <c r="Q1393" i="9"/>
  <c r="R1393" i="9"/>
  <c r="AA1393" i="9"/>
  <c r="AB1393" i="9" s="1"/>
  <c r="AK1393" i="9"/>
  <c r="AU1393" i="9"/>
  <c r="D1394" i="9"/>
  <c r="I1394" i="9"/>
  <c r="J1394" i="9" s="1"/>
  <c r="K1394" i="9" s="1"/>
  <c r="Q1394" i="9"/>
  <c r="R1394" i="9"/>
  <c r="AA1394" i="9"/>
  <c r="AB1394" i="9" s="1"/>
  <c r="AK1394" i="9"/>
  <c r="AU1394" i="9"/>
  <c r="D1395" i="9"/>
  <c r="I1395" i="9"/>
  <c r="J1395" i="9" s="1"/>
  <c r="K1395" i="9" s="1"/>
  <c r="Q1395" i="9"/>
  <c r="R1395" i="9"/>
  <c r="AA1395" i="9"/>
  <c r="AB1395" i="9" s="1"/>
  <c r="AK1395" i="9"/>
  <c r="AU1395" i="9"/>
  <c r="D1396" i="9"/>
  <c r="I1396" i="9"/>
  <c r="J1396" i="9" s="1"/>
  <c r="K1396" i="9" s="1"/>
  <c r="Q1396" i="9"/>
  <c r="R1396" i="9"/>
  <c r="AA1396" i="9"/>
  <c r="AB1396" i="9" s="1"/>
  <c r="AK1396" i="9"/>
  <c r="AU1396" i="9"/>
  <c r="D1397" i="9"/>
  <c r="I1397" i="9"/>
  <c r="J1397" i="9" s="1"/>
  <c r="K1397" i="9" s="1"/>
  <c r="Q1397" i="9"/>
  <c r="R1397" i="9"/>
  <c r="AA1397" i="9"/>
  <c r="AB1397" i="9" s="1"/>
  <c r="AK1397" i="9"/>
  <c r="AU1397" i="9"/>
  <c r="D1398" i="9"/>
  <c r="I1398" i="9"/>
  <c r="J1398" i="9" s="1"/>
  <c r="K1398" i="9" s="1"/>
  <c r="Q1398" i="9"/>
  <c r="R1398" i="9"/>
  <c r="AA1398" i="9"/>
  <c r="AB1398" i="9" s="1"/>
  <c r="AK1398" i="9"/>
  <c r="AU1398" i="9"/>
  <c r="D1399" i="9"/>
  <c r="I1399" i="9"/>
  <c r="J1399" i="9" s="1"/>
  <c r="K1399" i="9" s="1"/>
  <c r="Q1399" i="9"/>
  <c r="R1399" i="9"/>
  <c r="AA1399" i="9"/>
  <c r="AB1399" i="9" s="1"/>
  <c r="AK1399" i="9"/>
  <c r="AU1399" i="9"/>
  <c r="D1400" i="9"/>
  <c r="I1400" i="9"/>
  <c r="J1400" i="9" s="1"/>
  <c r="K1400" i="9" s="1"/>
  <c r="Q1400" i="9"/>
  <c r="R1400" i="9"/>
  <c r="AA1400" i="9"/>
  <c r="AB1400" i="9" s="1"/>
  <c r="AK1400" i="9"/>
  <c r="AU1400" i="9"/>
  <c r="D1401" i="9"/>
  <c r="I1401" i="9"/>
  <c r="J1401" i="9" s="1"/>
  <c r="K1401" i="9" s="1"/>
  <c r="Q1401" i="9"/>
  <c r="R1401" i="9"/>
  <c r="AA1401" i="9"/>
  <c r="AB1401" i="9" s="1"/>
  <c r="AK1401" i="9"/>
  <c r="AU1401" i="9"/>
  <c r="D1402" i="9"/>
  <c r="I1402" i="9"/>
  <c r="J1402" i="9" s="1"/>
  <c r="K1402" i="9" s="1"/>
  <c r="Q1402" i="9"/>
  <c r="R1402" i="9"/>
  <c r="AA1402" i="9"/>
  <c r="AB1402" i="9" s="1"/>
  <c r="AK1402" i="9"/>
  <c r="AU1402" i="9"/>
  <c r="D1403" i="9"/>
  <c r="I1403" i="9"/>
  <c r="J1403" i="9" s="1"/>
  <c r="K1403" i="9" s="1"/>
  <c r="Q1403" i="9"/>
  <c r="R1403" i="9"/>
  <c r="AA1403" i="9"/>
  <c r="AB1403" i="9" s="1"/>
  <c r="AK1403" i="9"/>
  <c r="AU1403" i="9"/>
  <c r="D1404" i="9"/>
  <c r="I1404" i="9"/>
  <c r="J1404" i="9" s="1"/>
  <c r="K1404" i="9" s="1"/>
  <c r="Q1404" i="9"/>
  <c r="R1404" i="9"/>
  <c r="AA1404" i="9"/>
  <c r="AB1404" i="9" s="1"/>
  <c r="AK1404" i="9"/>
  <c r="AU1404" i="9"/>
  <c r="D1405" i="9"/>
  <c r="I1405" i="9"/>
  <c r="J1405" i="9" s="1"/>
  <c r="K1405" i="9" s="1"/>
  <c r="Q1405" i="9"/>
  <c r="R1405" i="9"/>
  <c r="AA1405" i="9"/>
  <c r="AB1405" i="9" s="1"/>
  <c r="AK1405" i="9"/>
  <c r="AU1405" i="9"/>
  <c r="D1406" i="9"/>
  <c r="I1406" i="9"/>
  <c r="J1406" i="9" s="1"/>
  <c r="K1406" i="9" s="1"/>
  <c r="Q1406" i="9"/>
  <c r="R1406" i="9"/>
  <c r="AA1406" i="9"/>
  <c r="AB1406" i="9" s="1"/>
  <c r="AK1406" i="9"/>
  <c r="AU1406" i="9"/>
  <c r="D1407" i="9"/>
  <c r="I1407" i="9"/>
  <c r="J1407" i="9" s="1"/>
  <c r="K1407" i="9" s="1"/>
  <c r="Q1407" i="9"/>
  <c r="R1407" i="9"/>
  <c r="AA1407" i="9"/>
  <c r="AB1407" i="9" s="1"/>
  <c r="AK1407" i="9"/>
  <c r="AU1407" i="9"/>
  <c r="D1408" i="9"/>
  <c r="I1408" i="9"/>
  <c r="J1408" i="9" s="1"/>
  <c r="K1408" i="9" s="1"/>
  <c r="Q1408" i="9"/>
  <c r="R1408" i="9"/>
  <c r="AA1408" i="9"/>
  <c r="AB1408" i="9" s="1"/>
  <c r="AK1408" i="9"/>
  <c r="AU1408" i="9"/>
  <c r="D1409" i="9"/>
  <c r="I1409" i="9"/>
  <c r="J1409" i="9" s="1"/>
  <c r="K1409" i="9" s="1"/>
  <c r="Q1409" i="9"/>
  <c r="R1409" i="9"/>
  <c r="AA1409" i="9"/>
  <c r="AB1409" i="9" s="1"/>
  <c r="AK1409" i="9"/>
  <c r="AU1409" i="9"/>
  <c r="D1410" i="9"/>
  <c r="I1410" i="9"/>
  <c r="J1410" i="9" s="1"/>
  <c r="K1410" i="9" s="1"/>
  <c r="Q1410" i="9"/>
  <c r="R1410" i="9"/>
  <c r="AA1410" i="9"/>
  <c r="AB1410" i="9" s="1"/>
  <c r="AK1410" i="9"/>
  <c r="AU1410" i="9"/>
  <c r="D1411" i="9"/>
  <c r="I1411" i="9"/>
  <c r="J1411" i="9" s="1"/>
  <c r="K1411" i="9" s="1"/>
  <c r="Q1411" i="9"/>
  <c r="R1411" i="9"/>
  <c r="AA1411" i="9"/>
  <c r="AB1411" i="9" s="1"/>
  <c r="AK1411" i="9"/>
  <c r="AU1411" i="9"/>
  <c r="D1412" i="9"/>
  <c r="I1412" i="9"/>
  <c r="J1412" i="9" s="1"/>
  <c r="K1412" i="9" s="1"/>
  <c r="Q1412" i="9"/>
  <c r="R1412" i="9"/>
  <c r="AA1412" i="9"/>
  <c r="AB1412" i="9" s="1"/>
  <c r="AK1412" i="9"/>
  <c r="AU1412" i="9"/>
  <c r="D1413" i="9"/>
  <c r="I1413" i="9"/>
  <c r="J1413" i="9" s="1"/>
  <c r="K1413" i="9" s="1"/>
  <c r="Q1413" i="9"/>
  <c r="R1413" i="9"/>
  <c r="AA1413" i="9"/>
  <c r="AB1413" i="9" s="1"/>
  <c r="AK1413" i="9"/>
  <c r="AU1413" i="9"/>
  <c r="D1414" i="9"/>
  <c r="I1414" i="9"/>
  <c r="J1414" i="9" s="1"/>
  <c r="K1414" i="9" s="1"/>
  <c r="Q1414" i="9"/>
  <c r="R1414" i="9"/>
  <c r="AA1414" i="9"/>
  <c r="AB1414" i="9" s="1"/>
  <c r="AK1414" i="9"/>
  <c r="AU1414" i="9"/>
  <c r="D1415" i="9"/>
  <c r="I1415" i="9"/>
  <c r="J1415" i="9" s="1"/>
  <c r="K1415" i="9" s="1"/>
  <c r="Q1415" i="9"/>
  <c r="R1415" i="9"/>
  <c r="AA1415" i="9"/>
  <c r="AB1415" i="9" s="1"/>
  <c r="AK1415" i="9"/>
  <c r="AU1415" i="9"/>
  <c r="D1416" i="9"/>
  <c r="I1416" i="9"/>
  <c r="J1416" i="9" s="1"/>
  <c r="K1416" i="9" s="1"/>
  <c r="Q1416" i="9"/>
  <c r="R1416" i="9"/>
  <c r="AA1416" i="9"/>
  <c r="AB1416" i="9" s="1"/>
  <c r="AK1416" i="9"/>
  <c r="AU1416" i="9"/>
  <c r="D1417" i="9"/>
  <c r="I1417" i="9"/>
  <c r="J1417" i="9" s="1"/>
  <c r="K1417" i="9" s="1"/>
  <c r="Q1417" i="9"/>
  <c r="R1417" i="9"/>
  <c r="AA1417" i="9"/>
  <c r="AB1417" i="9" s="1"/>
  <c r="AK1417" i="9"/>
  <c r="AU1417" i="9"/>
  <c r="D1418" i="9"/>
  <c r="I1418" i="9"/>
  <c r="J1418" i="9" s="1"/>
  <c r="K1418" i="9" s="1"/>
  <c r="Q1418" i="9"/>
  <c r="R1418" i="9"/>
  <c r="AA1418" i="9"/>
  <c r="AB1418" i="9" s="1"/>
  <c r="AK1418" i="9"/>
  <c r="AU1418" i="9"/>
  <c r="D1419" i="9"/>
  <c r="I1419" i="9"/>
  <c r="J1419" i="9" s="1"/>
  <c r="K1419" i="9" s="1"/>
  <c r="Q1419" i="9"/>
  <c r="R1419" i="9"/>
  <c r="AA1419" i="9"/>
  <c r="AB1419" i="9" s="1"/>
  <c r="AK1419" i="9"/>
  <c r="AU1419" i="9"/>
  <c r="D1420" i="9"/>
  <c r="I1420" i="9"/>
  <c r="J1420" i="9" s="1"/>
  <c r="K1420" i="9" s="1"/>
  <c r="Q1420" i="9"/>
  <c r="R1420" i="9"/>
  <c r="AA1420" i="9"/>
  <c r="AB1420" i="9" s="1"/>
  <c r="AK1420" i="9"/>
  <c r="AU1420" i="9"/>
  <c r="D1421" i="9"/>
  <c r="I1421" i="9"/>
  <c r="J1421" i="9" s="1"/>
  <c r="K1421" i="9" s="1"/>
  <c r="Q1421" i="9"/>
  <c r="R1421" i="9"/>
  <c r="AA1421" i="9"/>
  <c r="AB1421" i="9" s="1"/>
  <c r="AK1421" i="9"/>
  <c r="AU1421" i="9"/>
  <c r="D1422" i="9"/>
  <c r="I1422" i="9"/>
  <c r="J1422" i="9" s="1"/>
  <c r="K1422" i="9" s="1"/>
  <c r="Q1422" i="9"/>
  <c r="R1422" i="9"/>
  <c r="AA1422" i="9"/>
  <c r="AB1422" i="9" s="1"/>
  <c r="AK1422" i="9"/>
  <c r="AU1422" i="9"/>
  <c r="D1423" i="9"/>
  <c r="I1423" i="9"/>
  <c r="J1423" i="9" s="1"/>
  <c r="K1423" i="9" s="1"/>
  <c r="Q1423" i="9"/>
  <c r="R1423" i="9"/>
  <c r="AA1423" i="9"/>
  <c r="AB1423" i="9" s="1"/>
  <c r="AK1423" i="9"/>
  <c r="AU1423" i="9"/>
  <c r="D1424" i="9"/>
  <c r="I1424" i="9"/>
  <c r="J1424" i="9" s="1"/>
  <c r="K1424" i="9" s="1"/>
  <c r="Q1424" i="9"/>
  <c r="R1424" i="9"/>
  <c r="AA1424" i="9"/>
  <c r="AB1424" i="9" s="1"/>
  <c r="AK1424" i="9"/>
  <c r="AU1424" i="9"/>
  <c r="D1425" i="9"/>
  <c r="I1425" i="9"/>
  <c r="J1425" i="9" s="1"/>
  <c r="K1425" i="9" s="1"/>
  <c r="Q1425" i="9"/>
  <c r="R1425" i="9"/>
  <c r="AA1425" i="9"/>
  <c r="AB1425" i="9" s="1"/>
  <c r="AK1425" i="9"/>
  <c r="AU1425" i="9"/>
  <c r="D1426" i="9"/>
  <c r="I1426" i="9"/>
  <c r="J1426" i="9" s="1"/>
  <c r="K1426" i="9" s="1"/>
  <c r="Q1426" i="9"/>
  <c r="R1426" i="9"/>
  <c r="AA1426" i="9"/>
  <c r="AB1426" i="9" s="1"/>
  <c r="AK1426" i="9"/>
  <c r="AU1426" i="9"/>
  <c r="D1427" i="9"/>
  <c r="I1427" i="9"/>
  <c r="J1427" i="9" s="1"/>
  <c r="K1427" i="9" s="1"/>
  <c r="Q1427" i="9"/>
  <c r="R1427" i="9"/>
  <c r="AA1427" i="9"/>
  <c r="AB1427" i="9" s="1"/>
  <c r="AK1427" i="9"/>
  <c r="AU1427" i="9"/>
  <c r="D1428" i="9"/>
  <c r="I1428" i="9"/>
  <c r="J1428" i="9" s="1"/>
  <c r="K1428" i="9" s="1"/>
  <c r="Q1428" i="9"/>
  <c r="R1428" i="9"/>
  <c r="AA1428" i="9"/>
  <c r="AB1428" i="9" s="1"/>
  <c r="AK1428" i="9"/>
  <c r="AU1428" i="9"/>
  <c r="D1429" i="9"/>
  <c r="I1429" i="9"/>
  <c r="J1429" i="9" s="1"/>
  <c r="K1429" i="9" s="1"/>
  <c r="Q1429" i="9"/>
  <c r="R1429" i="9"/>
  <c r="AA1429" i="9"/>
  <c r="AB1429" i="9" s="1"/>
  <c r="AK1429" i="9"/>
  <c r="AU1429" i="9"/>
  <c r="D1430" i="9"/>
  <c r="I1430" i="9"/>
  <c r="J1430" i="9" s="1"/>
  <c r="K1430" i="9" s="1"/>
  <c r="Q1430" i="9"/>
  <c r="R1430" i="9"/>
  <c r="AA1430" i="9"/>
  <c r="AB1430" i="9" s="1"/>
  <c r="AK1430" i="9"/>
  <c r="AU1430" i="9"/>
  <c r="D1431" i="9"/>
  <c r="I1431" i="9"/>
  <c r="J1431" i="9" s="1"/>
  <c r="K1431" i="9" s="1"/>
  <c r="Q1431" i="9"/>
  <c r="R1431" i="9"/>
  <c r="AA1431" i="9"/>
  <c r="AB1431" i="9" s="1"/>
  <c r="AK1431" i="9"/>
  <c r="AU1431" i="9"/>
  <c r="D1432" i="9"/>
  <c r="I1432" i="9"/>
  <c r="J1432" i="9" s="1"/>
  <c r="K1432" i="9" s="1"/>
  <c r="Q1432" i="9"/>
  <c r="R1432" i="9"/>
  <c r="AA1432" i="9"/>
  <c r="AB1432" i="9" s="1"/>
  <c r="AK1432" i="9"/>
  <c r="AU1432" i="9"/>
  <c r="D1433" i="9"/>
  <c r="I1433" i="9"/>
  <c r="J1433" i="9" s="1"/>
  <c r="K1433" i="9" s="1"/>
  <c r="Q1433" i="9"/>
  <c r="R1433" i="9"/>
  <c r="AA1433" i="9"/>
  <c r="AB1433" i="9" s="1"/>
  <c r="AK1433" i="9"/>
  <c r="AU1433" i="9"/>
  <c r="D1434" i="9"/>
  <c r="I1434" i="9"/>
  <c r="J1434" i="9" s="1"/>
  <c r="K1434" i="9" s="1"/>
  <c r="Q1434" i="9"/>
  <c r="R1434" i="9"/>
  <c r="AA1434" i="9"/>
  <c r="AB1434" i="9" s="1"/>
  <c r="AK1434" i="9"/>
  <c r="AU1434" i="9"/>
  <c r="D1435" i="9"/>
  <c r="I1435" i="9"/>
  <c r="J1435" i="9" s="1"/>
  <c r="K1435" i="9" s="1"/>
  <c r="Q1435" i="9"/>
  <c r="R1435" i="9"/>
  <c r="AA1435" i="9"/>
  <c r="AB1435" i="9" s="1"/>
  <c r="AK1435" i="9"/>
  <c r="AU1435" i="9"/>
  <c r="D1436" i="9"/>
  <c r="I1436" i="9"/>
  <c r="J1436" i="9" s="1"/>
  <c r="K1436" i="9" s="1"/>
  <c r="Q1436" i="9"/>
  <c r="R1436" i="9"/>
  <c r="AA1436" i="9"/>
  <c r="AB1436" i="9" s="1"/>
  <c r="AK1436" i="9"/>
  <c r="AU1436" i="9"/>
  <c r="D1437" i="9"/>
  <c r="I1437" i="9"/>
  <c r="J1437" i="9" s="1"/>
  <c r="K1437" i="9" s="1"/>
  <c r="Q1437" i="9"/>
  <c r="R1437" i="9"/>
  <c r="AA1437" i="9"/>
  <c r="AB1437" i="9" s="1"/>
  <c r="AK1437" i="9"/>
  <c r="AU1437" i="9"/>
  <c r="D1438" i="9"/>
  <c r="I1438" i="9"/>
  <c r="J1438" i="9" s="1"/>
  <c r="K1438" i="9" s="1"/>
  <c r="Q1438" i="9"/>
  <c r="R1438" i="9"/>
  <c r="AA1438" i="9"/>
  <c r="AB1438" i="9" s="1"/>
  <c r="AK1438" i="9"/>
  <c r="AU1438" i="9"/>
  <c r="D1439" i="9"/>
  <c r="I1439" i="9"/>
  <c r="J1439" i="9" s="1"/>
  <c r="K1439" i="9" s="1"/>
  <c r="Q1439" i="9"/>
  <c r="R1439" i="9"/>
  <c r="AA1439" i="9"/>
  <c r="AB1439" i="9" s="1"/>
  <c r="AK1439" i="9"/>
  <c r="AU1439" i="9"/>
  <c r="D1440" i="9"/>
  <c r="I1440" i="9"/>
  <c r="J1440" i="9" s="1"/>
  <c r="K1440" i="9" s="1"/>
  <c r="Q1440" i="9"/>
  <c r="R1440" i="9"/>
  <c r="AA1440" i="9"/>
  <c r="AB1440" i="9" s="1"/>
  <c r="AK1440" i="9"/>
  <c r="AU1440" i="9"/>
  <c r="D1441" i="9"/>
  <c r="I1441" i="9"/>
  <c r="J1441" i="9" s="1"/>
  <c r="K1441" i="9" s="1"/>
  <c r="Q1441" i="9"/>
  <c r="R1441" i="9"/>
  <c r="AA1441" i="9"/>
  <c r="AB1441" i="9" s="1"/>
  <c r="AK1441" i="9"/>
  <c r="AU1441" i="9"/>
  <c r="D1442" i="9"/>
  <c r="I1442" i="9"/>
  <c r="J1442" i="9" s="1"/>
  <c r="K1442" i="9" s="1"/>
  <c r="Q1442" i="9"/>
  <c r="R1442" i="9"/>
  <c r="AA1442" i="9"/>
  <c r="AB1442" i="9" s="1"/>
  <c r="AK1442" i="9"/>
  <c r="AU1442" i="9"/>
  <c r="D1443" i="9"/>
  <c r="I1443" i="9"/>
  <c r="J1443" i="9" s="1"/>
  <c r="K1443" i="9" s="1"/>
  <c r="Q1443" i="9"/>
  <c r="R1443" i="9"/>
  <c r="AA1443" i="9"/>
  <c r="AB1443" i="9" s="1"/>
  <c r="AK1443" i="9"/>
  <c r="AU1443" i="9"/>
  <c r="D1444" i="9"/>
  <c r="I1444" i="9"/>
  <c r="J1444" i="9" s="1"/>
  <c r="K1444" i="9" s="1"/>
  <c r="Q1444" i="9"/>
  <c r="R1444" i="9"/>
  <c r="AA1444" i="9"/>
  <c r="AB1444" i="9" s="1"/>
  <c r="AK1444" i="9"/>
  <c r="AU1444" i="9"/>
  <c r="D1445" i="9"/>
  <c r="I1445" i="9"/>
  <c r="J1445" i="9" s="1"/>
  <c r="K1445" i="9" s="1"/>
  <c r="Q1445" i="9"/>
  <c r="R1445" i="9"/>
  <c r="AA1445" i="9"/>
  <c r="AB1445" i="9" s="1"/>
  <c r="AK1445" i="9"/>
  <c r="AU1445" i="9"/>
  <c r="D1446" i="9"/>
  <c r="I1446" i="9"/>
  <c r="J1446" i="9" s="1"/>
  <c r="K1446" i="9" s="1"/>
  <c r="Q1446" i="9"/>
  <c r="R1446" i="9"/>
  <c r="AA1446" i="9"/>
  <c r="AB1446" i="9" s="1"/>
  <c r="AK1446" i="9"/>
  <c r="AU1446" i="9"/>
  <c r="D1447" i="9"/>
  <c r="I1447" i="9"/>
  <c r="J1447" i="9" s="1"/>
  <c r="K1447" i="9" s="1"/>
  <c r="Q1447" i="9"/>
  <c r="R1447" i="9"/>
  <c r="AA1447" i="9"/>
  <c r="AB1447" i="9" s="1"/>
  <c r="AK1447" i="9"/>
  <c r="AU1447" i="9"/>
  <c r="D1448" i="9"/>
  <c r="I1448" i="9"/>
  <c r="J1448" i="9" s="1"/>
  <c r="K1448" i="9" s="1"/>
  <c r="Q1448" i="9"/>
  <c r="R1448" i="9"/>
  <c r="AA1448" i="9"/>
  <c r="AB1448" i="9" s="1"/>
  <c r="AK1448" i="9"/>
  <c r="AU1448" i="9"/>
  <c r="D1449" i="9"/>
  <c r="I1449" i="9"/>
  <c r="J1449" i="9" s="1"/>
  <c r="K1449" i="9" s="1"/>
  <c r="Q1449" i="9"/>
  <c r="R1449" i="9"/>
  <c r="AW1449" i="9"/>
  <c r="AA1449" i="9"/>
  <c r="AB1449" i="9" s="1"/>
  <c r="AK1449" i="9"/>
  <c r="AU1449" i="9"/>
  <c r="D1450" i="9"/>
  <c r="I1450" i="9"/>
  <c r="J1450" i="9" s="1"/>
  <c r="K1450" i="9" s="1"/>
  <c r="Q1450" i="9"/>
  <c r="R1450" i="9"/>
  <c r="AA1450" i="9"/>
  <c r="AB1450" i="9" s="1"/>
  <c r="AK1450" i="9"/>
  <c r="AU1450" i="9"/>
  <c r="D1451" i="9"/>
  <c r="I1451" i="9"/>
  <c r="J1451" i="9" s="1"/>
  <c r="K1451" i="9" s="1"/>
  <c r="Q1451" i="9"/>
  <c r="R1451" i="9"/>
  <c r="AA1451" i="9"/>
  <c r="AB1451" i="9" s="1"/>
  <c r="AK1451" i="9"/>
  <c r="AU1451" i="9"/>
  <c r="D1452" i="9"/>
  <c r="I1452" i="9"/>
  <c r="J1452" i="9" s="1"/>
  <c r="K1452" i="9" s="1"/>
  <c r="Q1452" i="9"/>
  <c r="R1452" i="9"/>
  <c r="AA1452" i="9"/>
  <c r="AB1452" i="9" s="1"/>
  <c r="AK1452" i="9"/>
  <c r="AU1452" i="9"/>
  <c r="D1453" i="9"/>
  <c r="I1453" i="9"/>
  <c r="J1453" i="9" s="1"/>
  <c r="K1453" i="9" s="1"/>
  <c r="Q1453" i="9"/>
  <c r="R1453" i="9"/>
  <c r="AA1453" i="9"/>
  <c r="AB1453" i="9" s="1"/>
  <c r="AK1453" i="9"/>
  <c r="AU1453" i="9"/>
  <c r="D1454" i="9"/>
  <c r="I1454" i="9"/>
  <c r="J1454" i="9" s="1"/>
  <c r="K1454" i="9" s="1"/>
  <c r="Q1454" i="9"/>
  <c r="R1454" i="9"/>
  <c r="AA1454" i="9"/>
  <c r="AB1454" i="9" s="1"/>
  <c r="AK1454" i="9"/>
  <c r="AU1454" i="9"/>
  <c r="D1455" i="9"/>
  <c r="I1455" i="9"/>
  <c r="J1455" i="9" s="1"/>
  <c r="K1455" i="9" s="1"/>
  <c r="Q1455" i="9"/>
  <c r="R1455" i="9"/>
  <c r="AA1455" i="9"/>
  <c r="AB1455" i="9" s="1"/>
  <c r="AK1455" i="9"/>
  <c r="AU1455" i="9"/>
  <c r="D1456" i="9"/>
  <c r="I1456" i="9"/>
  <c r="J1456" i="9" s="1"/>
  <c r="K1456" i="9" s="1"/>
  <c r="Q1456" i="9"/>
  <c r="R1456" i="9"/>
  <c r="AA1456" i="9"/>
  <c r="AB1456" i="9" s="1"/>
  <c r="AK1456" i="9"/>
  <c r="AU1456" i="9"/>
  <c r="D1457" i="9"/>
  <c r="I1457" i="9"/>
  <c r="J1457" i="9" s="1"/>
  <c r="K1457" i="9" s="1"/>
  <c r="Q1457" i="9"/>
  <c r="R1457" i="9"/>
  <c r="AA1457" i="9"/>
  <c r="AB1457" i="9" s="1"/>
  <c r="AK1457" i="9"/>
  <c r="AU1457" i="9"/>
  <c r="D1458" i="9"/>
  <c r="I1458" i="9"/>
  <c r="J1458" i="9" s="1"/>
  <c r="K1458" i="9" s="1"/>
  <c r="Q1458" i="9"/>
  <c r="R1458" i="9"/>
  <c r="AA1458" i="9"/>
  <c r="AB1458" i="9" s="1"/>
  <c r="AK1458" i="9"/>
  <c r="AU1458" i="9"/>
  <c r="D1459" i="9"/>
  <c r="I1459" i="9"/>
  <c r="J1459" i="9" s="1"/>
  <c r="K1459" i="9" s="1"/>
  <c r="Q1459" i="9"/>
  <c r="R1459" i="9"/>
  <c r="AA1459" i="9"/>
  <c r="AB1459" i="9" s="1"/>
  <c r="AK1459" i="9"/>
  <c r="AU1459" i="9"/>
  <c r="D1460" i="9"/>
  <c r="I1460" i="9"/>
  <c r="J1460" i="9" s="1"/>
  <c r="K1460" i="9" s="1"/>
  <c r="Q1460" i="9"/>
  <c r="R1460" i="9"/>
  <c r="AA1460" i="9"/>
  <c r="AB1460" i="9" s="1"/>
  <c r="AK1460" i="9"/>
  <c r="AU1460" i="9"/>
  <c r="D1461" i="9"/>
  <c r="I1461" i="9"/>
  <c r="J1461" i="9" s="1"/>
  <c r="K1461" i="9" s="1"/>
  <c r="Q1461" i="9"/>
  <c r="R1461" i="9"/>
  <c r="AA1461" i="9"/>
  <c r="AB1461" i="9" s="1"/>
  <c r="AK1461" i="9"/>
  <c r="AU1461" i="9"/>
  <c r="D1462" i="9"/>
  <c r="I1462" i="9"/>
  <c r="J1462" i="9" s="1"/>
  <c r="K1462" i="9" s="1"/>
  <c r="Q1462" i="9"/>
  <c r="R1462" i="9"/>
  <c r="AA1462" i="9"/>
  <c r="AB1462" i="9" s="1"/>
  <c r="AK1462" i="9"/>
  <c r="AU1462" i="9"/>
  <c r="D1463" i="9"/>
  <c r="I1463" i="9"/>
  <c r="J1463" i="9" s="1"/>
  <c r="K1463" i="9" s="1"/>
  <c r="Q1463" i="9"/>
  <c r="R1463" i="9"/>
  <c r="AW1463" i="9"/>
  <c r="AA1463" i="9"/>
  <c r="AB1463" i="9" s="1"/>
  <c r="AK1463" i="9"/>
  <c r="AU1463" i="9"/>
  <c r="D1464" i="9"/>
  <c r="I1464" i="9"/>
  <c r="J1464" i="9" s="1"/>
  <c r="K1464" i="9" s="1"/>
  <c r="Q1464" i="9"/>
  <c r="R1464" i="9"/>
  <c r="AA1464" i="9"/>
  <c r="AB1464" i="9" s="1"/>
  <c r="AD1464" i="9" s="1"/>
  <c r="AK1464" i="9"/>
  <c r="AU1464" i="9"/>
  <c r="D1465" i="9"/>
  <c r="I1465" i="9"/>
  <c r="J1465" i="9" s="1"/>
  <c r="K1465" i="9" s="1"/>
  <c r="Q1465" i="9"/>
  <c r="R1465" i="9"/>
  <c r="AA1465" i="9"/>
  <c r="AB1465" i="9" s="1"/>
  <c r="AK1465" i="9"/>
  <c r="AU1465" i="9"/>
  <c r="D1466" i="9"/>
  <c r="I1466" i="9"/>
  <c r="J1466" i="9" s="1"/>
  <c r="K1466" i="9" s="1"/>
  <c r="Q1466" i="9"/>
  <c r="R1466" i="9"/>
  <c r="AA1466" i="9"/>
  <c r="AB1466" i="9" s="1"/>
  <c r="AK1466" i="9"/>
  <c r="AU1466" i="9"/>
  <c r="D1467" i="9"/>
  <c r="I1467" i="9"/>
  <c r="J1467" i="9" s="1"/>
  <c r="K1467" i="9" s="1"/>
  <c r="Q1467" i="9"/>
  <c r="R1467" i="9"/>
  <c r="AA1467" i="9"/>
  <c r="AB1467" i="9" s="1"/>
  <c r="AK1467" i="9"/>
  <c r="AU1467" i="9"/>
  <c r="D1468" i="9"/>
  <c r="I1468" i="9"/>
  <c r="J1468" i="9" s="1"/>
  <c r="K1468" i="9" s="1"/>
  <c r="Q1468" i="9"/>
  <c r="R1468" i="9"/>
  <c r="AA1468" i="9"/>
  <c r="AB1468" i="9" s="1"/>
  <c r="AK1468" i="9"/>
  <c r="AU1468" i="9"/>
  <c r="D1469" i="9"/>
  <c r="I1469" i="9"/>
  <c r="J1469" i="9" s="1"/>
  <c r="K1469" i="9" s="1"/>
  <c r="Q1469" i="9"/>
  <c r="R1469" i="9"/>
  <c r="AA1469" i="9"/>
  <c r="AB1469" i="9" s="1"/>
  <c r="AK1469" i="9"/>
  <c r="AU1469" i="9"/>
  <c r="D1470" i="9"/>
  <c r="I1470" i="9"/>
  <c r="J1470" i="9" s="1"/>
  <c r="K1470" i="9" s="1"/>
  <c r="Q1470" i="9"/>
  <c r="R1470" i="9"/>
  <c r="AA1470" i="9"/>
  <c r="AB1470" i="9" s="1"/>
  <c r="AK1470" i="9"/>
  <c r="AU1470" i="9"/>
  <c r="D1471" i="9"/>
  <c r="I1471" i="9"/>
  <c r="J1471" i="9" s="1"/>
  <c r="K1471" i="9" s="1"/>
  <c r="Q1471" i="9"/>
  <c r="R1471" i="9"/>
  <c r="AA1471" i="9"/>
  <c r="AB1471" i="9" s="1"/>
  <c r="AK1471" i="9"/>
  <c r="AU1471" i="9"/>
  <c r="D1472" i="9"/>
  <c r="I1472" i="9"/>
  <c r="J1472" i="9" s="1"/>
  <c r="K1472" i="9" s="1"/>
  <c r="Q1472" i="9"/>
  <c r="R1472" i="9"/>
  <c r="AA1472" i="9"/>
  <c r="AB1472" i="9" s="1"/>
  <c r="AK1472" i="9"/>
  <c r="AU1472" i="9"/>
  <c r="D1473" i="9"/>
  <c r="I1473" i="9"/>
  <c r="J1473" i="9" s="1"/>
  <c r="K1473" i="9" s="1"/>
  <c r="Q1473" i="9"/>
  <c r="R1473" i="9"/>
  <c r="AA1473" i="9"/>
  <c r="AB1473" i="9" s="1"/>
  <c r="AK1473" i="9"/>
  <c r="AU1473" i="9"/>
  <c r="D1474" i="9"/>
  <c r="I1474" i="9"/>
  <c r="J1474" i="9" s="1"/>
  <c r="K1474" i="9" s="1"/>
  <c r="Q1474" i="9"/>
  <c r="R1474" i="9"/>
  <c r="AA1474" i="9"/>
  <c r="AB1474" i="9" s="1"/>
  <c r="AK1474" i="9"/>
  <c r="AU1474" i="9"/>
  <c r="D1475" i="9"/>
  <c r="I1475" i="9"/>
  <c r="J1475" i="9" s="1"/>
  <c r="K1475" i="9" s="1"/>
  <c r="Q1475" i="9"/>
  <c r="R1475" i="9"/>
  <c r="AA1475" i="9"/>
  <c r="AB1475" i="9" s="1"/>
  <c r="AK1475" i="9"/>
  <c r="AU1475" i="9"/>
  <c r="D1476" i="9"/>
  <c r="I1476" i="9"/>
  <c r="J1476" i="9" s="1"/>
  <c r="K1476" i="9" s="1"/>
  <c r="Q1476" i="9"/>
  <c r="R1476" i="9"/>
  <c r="AA1476" i="9"/>
  <c r="AB1476" i="9" s="1"/>
  <c r="AK1476" i="9"/>
  <c r="AU1476" i="9"/>
  <c r="D1477" i="9"/>
  <c r="I1477" i="9"/>
  <c r="J1477" i="9" s="1"/>
  <c r="K1477" i="9" s="1"/>
  <c r="Q1477" i="9"/>
  <c r="R1477" i="9"/>
  <c r="AA1477" i="9"/>
  <c r="AB1477" i="9" s="1"/>
  <c r="AK1477" i="9"/>
  <c r="AU1477" i="9"/>
  <c r="D1478" i="9"/>
  <c r="I1478" i="9"/>
  <c r="J1478" i="9" s="1"/>
  <c r="K1478" i="9" s="1"/>
  <c r="Q1478" i="9"/>
  <c r="R1478" i="9"/>
  <c r="AA1478" i="9"/>
  <c r="AB1478" i="9" s="1"/>
  <c r="AK1478" i="9"/>
  <c r="AU1478" i="9"/>
  <c r="D1479" i="9"/>
  <c r="I1479" i="9"/>
  <c r="J1479" i="9" s="1"/>
  <c r="K1479" i="9" s="1"/>
  <c r="Q1479" i="9"/>
  <c r="R1479" i="9"/>
  <c r="AA1479" i="9"/>
  <c r="AB1479" i="9" s="1"/>
  <c r="AK1479" i="9"/>
  <c r="AU1479" i="9"/>
  <c r="D1480" i="9"/>
  <c r="I1480" i="9"/>
  <c r="J1480" i="9" s="1"/>
  <c r="K1480" i="9" s="1"/>
  <c r="Q1480" i="9"/>
  <c r="R1480" i="9"/>
  <c r="AA1480" i="9"/>
  <c r="AB1480" i="9" s="1"/>
  <c r="AK1480" i="9"/>
  <c r="AU1480" i="9"/>
  <c r="D1481" i="9"/>
  <c r="I1481" i="9"/>
  <c r="J1481" i="9" s="1"/>
  <c r="K1481" i="9" s="1"/>
  <c r="Q1481" i="9"/>
  <c r="R1481" i="9"/>
  <c r="AA1481" i="9"/>
  <c r="AB1481" i="9" s="1"/>
  <c r="AK1481" i="9"/>
  <c r="AU1481" i="9"/>
  <c r="D1482" i="9"/>
  <c r="I1482" i="9"/>
  <c r="J1482" i="9" s="1"/>
  <c r="K1482" i="9" s="1"/>
  <c r="Q1482" i="9"/>
  <c r="R1482" i="9"/>
  <c r="AA1482" i="9"/>
  <c r="AB1482" i="9" s="1"/>
  <c r="AK1482" i="9"/>
  <c r="AU1482" i="9"/>
  <c r="D1483" i="9"/>
  <c r="I1483" i="9"/>
  <c r="J1483" i="9" s="1"/>
  <c r="K1483" i="9" s="1"/>
  <c r="Q1483" i="9"/>
  <c r="R1483" i="9"/>
  <c r="AA1483" i="9"/>
  <c r="AB1483" i="9" s="1"/>
  <c r="AK1483" i="9"/>
  <c r="AU1483" i="9"/>
  <c r="D1484" i="9"/>
  <c r="I1484" i="9"/>
  <c r="J1484" i="9" s="1"/>
  <c r="K1484" i="9" s="1"/>
  <c r="Q1484" i="9"/>
  <c r="R1484" i="9"/>
  <c r="AA1484" i="9"/>
  <c r="AB1484" i="9" s="1"/>
  <c r="AK1484" i="9"/>
  <c r="AU1484" i="9"/>
  <c r="D1485" i="9"/>
  <c r="I1485" i="9"/>
  <c r="J1485" i="9" s="1"/>
  <c r="K1485" i="9" s="1"/>
  <c r="Q1485" i="9"/>
  <c r="R1485" i="9"/>
  <c r="AA1485" i="9"/>
  <c r="AB1485" i="9" s="1"/>
  <c r="AK1485" i="9"/>
  <c r="AU1485" i="9"/>
  <c r="D1486" i="9"/>
  <c r="I1486" i="9"/>
  <c r="J1486" i="9" s="1"/>
  <c r="K1486" i="9" s="1"/>
  <c r="Q1486" i="9"/>
  <c r="R1486" i="9"/>
  <c r="AA1486" i="9"/>
  <c r="AB1486" i="9" s="1"/>
  <c r="AK1486" i="9"/>
  <c r="AU1486" i="9"/>
  <c r="D1487" i="9"/>
  <c r="I1487" i="9"/>
  <c r="J1487" i="9" s="1"/>
  <c r="K1487" i="9" s="1"/>
  <c r="Q1487" i="9"/>
  <c r="R1487" i="9"/>
  <c r="AA1487" i="9"/>
  <c r="AB1487" i="9" s="1"/>
  <c r="AK1487" i="9"/>
  <c r="AU1487" i="9"/>
  <c r="D1488" i="9"/>
  <c r="I1488" i="9"/>
  <c r="J1488" i="9" s="1"/>
  <c r="K1488" i="9" s="1"/>
  <c r="Q1488" i="9"/>
  <c r="R1488" i="9"/>
  <c r="AA1488" i="9"/>
  <c r="AB1488" i="9" s="1"/>
  <c r="AK1488" i="9"/>
  <c r="AU1488" i="9"/>
  <c r="D1489" i="9"/>
  <c r="I1489" i="9"/>
  <c r="J1489" i="9" s="1"/>
  <c r="K1489" i="9" s="1"/>
  <c r="Q1489" i="9"/>
  <c r="R1489" i="9"/>
  <c r="AA1489" i="9"/>
  <c r="AB1489" i="9" s="1"/>
  <c r="AK1489" i="9"/>
  <c r="AU1489" i="9"/>
  <c r="D1490" i="9"/>
  <c r="I1490" i="9"/>
  <c r="J1490" i="9" s="1"/>
  <c r="K1490" i="9" s="1"/>
  <c r="Q1490" i="9"/>
  <c r="R1490" i="9"/>
  <c r="AA1490" i="9"/>
  <c r="AB1490" i="9" s="1"/>
  <c r="AK1490" i="9"/>
  <c r="AU1490" i="9"/>
  <c r="D1491" i="9"/>
  <c r="I1491" i="9"/>
  <c r="J1491" i="9" s="1"/>
  <c r="K1491" i="9" s="1"/>
  <c r="Q1491" i="9"/>
  <c r="R1491" i="9"/>
  <c r="AA1491" i="9"/>
  <c r="AB1491" i="9" s="1"/>
  <c r="AK1491" i="9"/>
  <c r="AU1491" i="9"/>
  <c r="D1492" i="9"/>
  <c r="I1492" i="9"/>
  <c r="J1492" i="9" s="1"/>
  <c r="K1492" i="9" s="1"/>
  <c r="Q1492" i="9"/>
  <c r="R1492" i="9"/>
  <c r="AA1492" i="9"/>
  <c r="AB1492" i="9" s="1"/>
  <c r="AK1492" i="9"/>
  <c r="AU1492" i="9"/>
  <c r="D1493" i="9"/>
  <c r="I1493" i="9"/>
  <c r="J1493" i="9" s="1"/>
  <c r="K1493" i="9" s="1"/>
  <c r="Q1493" i="9"/>
  <c r="R1493" i="9"/>
  <c r="AA1493" i="9"/>
  <c r="AB1493" i="9" s="1"/>
  <c r="AK1493" i="9"/>
  <c r="AU1493" i="9"/>
  <c r="D1494" i="9"/>
  <c r="I1494" i="9"/>
  <c r="J1494" i="9" s="1"/>
  <c r="K1494" i="9" s="1"/>
  <c r="Q1494" i="9"/>
  <c r="R1494" i="9"/>
  <c r="AA1494" i="9"/>
  <c r="AB1494" i="9" s="1"/>
  <c r="AK1494" i="9"/>
  <c r="AU1494" i="9"/>
  <c r="D1495" i="9"/>
  <c r="I1495" i="9"/>
  <c r="J1495" i="9" s="1"/>
  <c r="K1495" i="9" s="1"/>
  <c r="Q1495" i="9"/>
  <c r="R1495" i="9"/>
  <c r="AA1495" i="9"/>
  <c r="AB1495" i="9" s="1"/>
  <c r="AK1495" i="9"/>
  <c r="AU1495" i="9"/>
  <c r="D1496" i="9"/>
  <c r="I1496" i="9"/>
  <c r="J1496" i="9" s="1"/>
  <c r="K1496" i="9" s="1"/>
  <c r="Q1496" i="9"/>
  <c r="R1496" i="9"/>
  <c r="AA1496" i="9"/>
  <c r="AB1496" i="9" s="1"/>
  <c r="AK1496" i="9"/>
  <c r="AU1496" i="9"/>
  <c r="D1497" i="9"/>
  <c r="I1497" i="9"/>
  <c r="J1497" i="9" s="1"/>
  <c r="K1497" i="9" s="1"/>
  <c r="Q1497" i="9"/>
  <c r="R1497" i="9"/>
  <c r="AA1497" i="9"/>
  <c r="AB1497" i="9" s="1"/>
  <c r="AK1497" i="9"/>
  <c r="AU1497" i="9"/>
  <c r="D1498" i="9"/>
  <c r="I1498" i="9"/>
  <c r="J1498" i="9" s="1"/>
  <c r="K1498" i="9" s="1"/>
  <c r="Q1498" i="9"/>
  <c r="R1498" i="9"/>
  <c r="AA1498" i="9"/>
  <c r="AB1498" i="9" s="1"/>
  <c r="AK1498" i="9"/>
  <c r="AU1498" i="9"/>
  <c r="D1499" i="9"/>
  <c r="I1499" i="9"/>
  <c r="J1499" i="9" s="1"/>
  <c r="K1499" i="9" s="1"/>
  <c r="Q1499" i="9"/>
  <c r="R1499" i="9"/>
  <c r="AA1499" i="9"/>
  <c r="AB1499" i="9" s="1"/>
  <c r="AK1499" i="9"/>
  <c r="AU1499" i="9"/>
  <c r="D1500" i="9"/>
  <c r="I1500" i="9"/>
  <c r="J1500" i="9" s="1"/>
  <c r="K1500" i="9" s="1"/>
  <c r="Q1500" i="9"/>
  <c r="R1500" i="9"/>
  <c r="AA1500" i="9"/>
  <c r="AB1500" i="9" s="1"/>
  <c r="AK1500" i="9"/>
  <c r="AU1500" i="9"/>
  <c r="D1501" i="9"/>
  <c r="I1501" i="9"/>
  <c r="J1501" i="9" s="1"/>
  <c r="K1501" i="9" s="1"/>
  <c r="Q1501" i="9"/>
  <c r="R1501" i="9"/>
  <c r="AW1501" i="9"/>
  <c r="AA1501" i="9"/>
  <c r="AB1501" i="9" s="1"/>
  <c r="AK1501" i="9"/>
  <c r="AU1501" i="9"/>
  <c r="D1502" i="9"/>
  <c r="I1502" i="9"/>
  <c r="J1502" i="9" s="1"/>
  <c r="K1502" i="9" s="1"/>
  <c r="Q1502" i="9"/>
  <c r="R1502" i="9"/>
  <c r="AA1502" i="9"/>
  <c r="AB1502" i="9" s="1"/>
  <c r="AK1502" i="9"/>
  <c r="AU1502" i="9"/>
  <c r="D1503" i="9"/>
  <c r="I1503" i="9"/>
  <c r="J1503" i="9" s="1"/>
  <c r="K1503" i="9" s="1"/>
  <c r="Q1503" i="9"/>
  <c r="R1503" i="9"/>
  <c r="AA1503" i="9"/>
  <c r="AB1503" i="9" s="1"/>
  <c r="AK1503" i="9"/>
  <c r="AU1503" i="9"/>
  <c r="D1504" i="9"/>
  <c r="I1504" i="9"/>
  <c r="J1504" i="9" s="1"/>
  <c r="K1504" i="9" s="1"/>
  <c r="Q1504" i="9"/>
  <c r="R1504" i="9"/>
  <c r="AA1504" i="9"/>
  <c r="AB1504" i="9" s="1"/>
  <c r="AK1504" i="9"/>
  <c r="AU1504" i="9"/>
  <c r="D1505" i="9"/>
  <c r="I1505" i="9"/>
  <c r="J1505" i="9" s="1"/>
  <c r="K1505" i="9" s="1"/>
  <c r="Q1505" i="9"/>
  <c r="R1505" i="9"/>
  <c r="AA1505" i="9"/>
  <c r="AB1505" i="9" s="1"/>
  <c r="AK1505" i="9"/>
  <c r="AU1505" i="9"/>
  <c r="D1506" i="9"/>
  <c r="I1506" i="9"/>
  <c r="J1506" i="9" s="1"/>
  <c r="K1506" i="9" s="1"/>
  <c r="Q1506" i="9"/>
  <c r="R1506" i="9"/>
  <c r="AA1506" i="9"/>
  <c r="AB1506" i="9" s="1"/>
  <c r="AK1506" i="9"/>
  <c r="AU1506" i="9"/>
  <c r="D1507" i="9"/>
  <c r="I1507" i="9"/>
  <c r="J1507" i="9" s="1"/>
  <c r="K1507" i="9" s="1"/>
  <c r="Q1507" i="9"/>
  <c r="R1507" i="9"/>
  <c r="AA1507" i="9"/>
  <c r="AB1507" i="9" s="1"/>
  <c r="AK1507" i="9"/>
  <c r="AU1507" i="9"/>
  <c r="D1508" i="9"/>
  <c r="I1508" i="9"/>
  <c r="J1508" i="9" s="1"/>
  <c r="K1508" i="9" s="1"/>
  <c r="Q1508" i="9"/>
  <c r="R1508" i="9"/>
  <c r="AA1508" i="9"/>
  <c r="AB1508" i="9" s="1"/>
  <c r="AK1508" i="9"/>
  <c r="AU1508" i="9"/>
  <c r="D1509" i="9"/>
  <c r="I1509" i="9"/>
  <c r="J1509" i="9" s="1"/>
  <c r="K1509" i="9" s="1"/>
  <c r="Q1509" i="9"/>
  <c r="R1509" i="9"/>
  <c r="AA1509" i="9"/>
  <c r="AB1509" i="9" s="1"/>
  <c r="AK1509" i="9"/>
  <c r="AU1509" i="9"/>
  <c r="D1510" i="9"/>
  <c r="I1510" i="9"/>
  <c r="J1510" i="9" s="1"/>
  <c r="K1510" i="9" s="1"/>
  <c r="Q1510" i="9"/>
  <c r="R1510" i="9"/>
  <c r="AA1510" i="9"/>
  <c r="AB1510" i="9" s="1"/>
  <c r="AK1510" i="9"/>
  <c r="AU1510" i="9"/>
  <c r="D1511" i="9"/>
  <c r="I1511" i="9"/>
  <c r="J1511" i="9" s="1"/>
  <c r="K1511" i="9" s="1"/>
  <c r="Q1511" i="9"/>
  <c r="R1511" i="9"/>
  <c r="AA1511" i="9"/>
  <c r="AB1511" i="9" s="1"/>
  <c r="AK1511" i="9"/>
  <c r="AU1511" i="9"/>
  <c r="D1512" i="9"/>
  <c r="I1512" i="9"/>
  <c r="J1512" i="9" s="1"/>
  <c r="K1512" i="9" s="1"/>
  <c r="Q1512" i="9"/>
  <c r="R1512" i="9"/>
  <c r="AA1512" i="9"/>
  <c r="AB1512" i="9" s="1"/>
  <c r="AK1512" i="9"/>
  <c r="AU1512" i="9"/>
  <c r="D1513" i="9"/>
  <c r="I1513" i="9"/>
  <c r="J1513" i="9" s="1"/>
  <c r="K1513" i="9" s="1"/>
  <c r="Q1513" i="9"/>
  <c r="R1513" i="9"/>
  <c r="AA1513" i="9"/>
  <c r="AB1513" i="9" s="1"/>
  <c r="AK1513" i="9"/>
  <c r="AU1513" i="9"/>
  <c r="D1514" i="9"/>
  <c r="I1514" i="9"/>
  <c r="J1514" i="9" s="1"/>
  <c r="K1514" i="9" s="1"/>
  <c r="Q1514" i="9"/>
  <c r="R1514" i="9"/>
  <c r="AA1514" i="9"/>
  <c r="AB1514" i="9" s="1"/>
  <c r="AK1514" i="9"/>
  <c r="AU1514" i="9"/>
  <c r="D1515" i="9"/>
  <c r="I1515" i="9"/>
  <c r="J1515" i="9" s="1"/>
  <c r="K1515" i="9" s="1"/>
  <c r="Q1515" i="9"/>
  <c r="R1515" i="9"/>
  <c r="AA1515" i="9"/>
  <c r="AB1515" i="9" s="1"/>
  <c r="AK1515" i="9"/>
  <c r="AU1515" i="9"/>
  <c r="D1516" i="9"/>
  <c r="I1516" i="9"/>
  <c r="J1516" i="9" s="1"/>
  <c r="K1516" i="9" s="1"/>
  <c r="Q1516" i="9"/>
  <c r="R1516" i="9"/>
  <c r="AA1516" i="9"/>
  <c r="AB1516" i="9" s="1"/>
  <c r="AK1516" i="9"/>
  <c r="AU1516" i="9"/>
  <c r="D1517" i="9"/>
  <c r="I1517" i="9"/>
  <c r="J1517" i="9" s="1"/>
  <c r="K1517" i="9" s="1"/>
  <c r="Q1517" i="9"/>
  <c r="R1517" i="9"/>
  <c r="AA1517" i="9"/>
  <c r="AB1517" i="9" s="1"/>
  <c r="AK1517" i="9"/>
  <c r="AU1517" i="9"/>
  <c r="D1518" i="9"/>
  <c r="I1518" i="9"/>
  <c r="J1518" i="9" s="1"/>
  <c r="K1518" i="9" s="1"/>
  <c r="Q1518" i="9"/>
  <c r="R1518" i="9"/>
  <c r="AA1518" i="9"/>
  <c r="AB1518" i="9" s="1"/>
  <c r="AK1518" i="9"/>
  <c r="AU1518" i="9"/>
  <c r="D1519" i="9"/>
  <c r="I1519" i="9"/>
  <c r="J1519" i="9" s="1"/>
  <c r="K1519" i="9" s="1"/>
  <c r="Q1519" i="9"/>
  <c r="R1519" i="9"/>
  <c r="AA1519" i="9"/>
  <c r="AB1519" i="9" s="1"/>
  <c r="AK1519" i="9"/>
  <c r="AU1519" i="9"/>
  <c r="D1520" i="9"/>
  <c r="I1520" i="9"/>
  <c r="J1520" i="9" s="1"/>
  <c r="K1520" i="9" s="1"/>
  <c r="Q1520" i="9"/>
  <c r="R1520" i="9"/>
  <c r="AA1520" i="9"/>
  <c r="AB1520" i="9" s="1"/>
  <c r="AK1520" i="9"/>
  <c r="AU1520" i="9"/>
  <c r="D1521" i="9"/>
  <c r="I1521" i="9"/>
  <c r="J1521" i="9" s="1"/>
  <c r="K1521" i="9" s="1"/>
  <c r="Q1521" i="9"/>
  <c r="R1521" i="9"/>
  <c r="AA1521" i="9"/>
  <c r="AB1521" i="9" s="1"/>
  <c r="AK1521" i="9"/>
  <c r="AU1521" i="9"/>
  <c r="D1522" i="9"/>
  <c r="I1522" i="9"/>
  <c r="J1522" i="9" s="1"/>
  <c r="K1522" i="9" s="1"/>
  <c r="Q1522" i="9"/>
  <c r="R1522" i="9"/>
  <c r="AA1522" i="9"/>
  <c r="AB1522" i="9" s="1"/>
  <c r="AK1522" i="9"/>
  <c r="AU1522" i="9"/>
  <c r="D1523" i="9"/>
  <c r="I1523" i="9"/>
  <c r="J1523" i="9" s="1"/>
  <c r="K1523" i="9" s="1"/>
  <c r="Q1523" i="9"/>
  <c r="R1523" i="9"/>
  <c r="AA1523" i="9"/>
  <c r="AB1523" i="9" s="1"/>
  <c r="AK1523" i="9"/>
  <c r="AU1523" i="9"/>
  <c r="D1524" i="9"/>
  <c r="I1524" i="9"/>
  <c r="J1524" i="9" s="1"/>
  <c r="K1524" i="9" s="1"/>
  <c r="Q1524" i="9"/>
  <c r="R1524" i="9"/>
  <c r="AA1524" i="9"/>
  <c r="AB1524" i="9" s="1"/>
  <c r="AK1524" i="9"/>
  <c r="AU1524" i="9"/>
  <c r="D1525" i="9"/>
  <c r="I1525" i="9"/>
  <c r="J1525" i="9" s="1"/>
  <c r="K1525" i="9" s="1"/>
  <c r="Q1525" i="9"/>
  <c r="R1525" i="9"/>
  <c r="AA1525" i="9"/>
  <c r="AB1525" i="9" s="1"/>
  <c r="AK1525" i="9"/>
  <c r="AU1525" i="9"/>
  <c r="D1526" i="9"/>
  <c r="I1526" i="9"/>
  <c r="J1526" i="9" s="1"/>
  <c r="K1526" i="9" s="1"/>
  <c r="Q1526" i="9"/>
  <c r="R1526" i="9"/>
  <c r="AA1526" i="9"/>
  <c r="AB1526" i="9" s="1"/>
  <c r="AK1526" i="9"/>
  <c r="AU1526" i="9"/>
  <c r="D1527" i="9"/>
  <c r="I1527" i="9"/>
  <c r="J1527" i="9" s="1"/>
  <c r="K1527" i="9" s="1"/>
  <c r="Q1527" i="9"/>
  <c r="R1527" i="9"/>
  <c r="AA1527" i="9"/>
  <c r="AB1527" i="9" s="1"/>
  <c r="AK1527" i="9"/>
  <c r="AU1527" i="9"/>
  <c r="D1528" i="9"/>
  <c r="I1528" i="9"/>
  <c r="J1528" i="9" s="1"/>
  <c r="K1528" i="9" s="1"/>
  <c r="Q1528" i="9"/>
  <c r="R1528" i="9"/>
  <c r="AA1528" i="9"/>
  <c r="AB1528" i="9" s="1"/>
  <c r="AK1528" i="9"/>
  <c r="AU1528" i="9"/>
  <c r="D1529" i="9"/>
  <c r="I1529" i="9"/>
  <c r="J1529" i="9" s="1"/>
  <c r="K1529" i="9" s="1"/>
  <c r="Q1529" i="9"/>
  <c r="R1529" i="9"/>
  <c r="AA1529" i="9"/>
  <c r="AB1529" i="9" s="1"/>
  <c r="AK1529" i="9"/>
  <c r="AU1529" i="9"/>
  <c r="D1530" i="9"/>
  <c r="I1530" i="9"/>
  <c r="J1530" i="9" s="1"/>
  <c r="K1530" i="9" s="1"/>
  <c r="Q1530" i="9"/>
  <c r="R1530" i="9"/>
  <c r="AA1530" i="9"/>
  <c r="AB1530" i="9" s="1"/>
  <c r="AK1530" i="9"/>
  <c r="AU1530" i="9"/>
  <c r="D1531" i="9"/>
  <c r="I1531" i="9"/>
  <c r="J1531" i="9" s="1"/>
  <c r="K1531" i="9" s="1"/>
  <c r="Q1531" i="9"/>
  <c r="R1531" i="9"/>
  <c r="AA1531" i="9"/>
  <c r="AB1531" i="9" s="1"/>
  <c r="AK1531" i="9"/>
  <c r="AU1531" i="9"/>
  <c r="D1532" i="9"/>
  <c r="I1532" i="9"/>
  <c r="J1532" i="9" s="1"/>
  <c r="K1532" i="9" s="1"/>
  <c r="Q1532" i="9"/>
  <c r="R1532" i="9"/>
  <c r="AA1532" i="9"/>
  <c r="AB1532" i="9" s="1"/>
  <c r="AK1532" i="9"/>
  <c r="AU1532" i="9"/>
  <c r="D1533" i="9"/>
  <c r="I1533" i="9"/>
  <c r="J1533" i="9" s="1"/>
  <c r="K1533" i="9" s="1"/>
  <c r="Q1533" i="9"/>
  <c r="R1533" i="9"/>
  <c r="AA1533" i="9"/>
  <c r="AB1533" i="9" s="1"/>
  <c r="AK1533" i="9"/>
  <c r="AU1533" i="9"/>
  <c r="D1534" i="9"/>
  <c r="I1534" i="9"/>
  <c r="J1534" i="9" s="1"/>
  <c r="K1534" i="9" s="1"/>
  <c r="Q1534" i="9"/>
  <c r="R1534" i="9"/>
  <c r="AA1534" i="9"/>
  <c r="AB1534" i="9" s="1"/>
  <c r="AK1534" i="9"/>
  <c r="AU1534" i="9"/>
  <c r="D1535" i="9"/>
  <c r="I1535" i="9"/>
  <c r="J1535" i="9" s="1"/>
  <c r="K1535" i="9" s="1"/>
  <c r="Q1535" i="9"/>
  <c r="R1535" i="9"/>
  <c r="AA1535" i="9"/>
  <c r="AB1535" i="9" s="1"/>
  <c r="AK1535" i="9"/>
  <c r="AU1535" i="9"/>
  <c r="D1536" i="9"/>
  <c r="I1536" i="9"/>
  <c r="J1536" i="9" s="1"/>
  <c r="K1536" i="9" s="1"/>
  <c r="Q1536" i="9"/>
  <c r="R1536" i="9"/>
  <c r="AA1536" i="9"/>
  <c r="AB1536" i="9" s="1"/>
  <c r="AK1536" i="9"/>
  <c r="AU1536" i="9"/>
  <c r="D1537" i="9"/>
  <c r="I1537" i="9"/>
  <c r="J1537" i="9" s="1"/>
  <c r="K1537" i="9" s="1"/>
  <c r="Q1537" i="9"/>
  <c r="R1537" i="9"/>
  <c r="AA1537" i="9"/>
  <c r="AB1537" i="9" s="1"/>
  <c r="AK1537" i="9"/>
  <c r="AU1537" i="9"/>
  <c r="D1538" i="9"/>
  <c r="I1538" i="9"/>
  <c r="J1538" i="9" s="1"/>
  <c r="K1538" i="9" s="1"/>
  <c r="Q1538" i="9"/>
  <c r="R1538" i="9"/>
  <c r="AA1538" i="9"/>
  <c r="AB1538" i="9" s="1"/>
  <c r="AK1538" i="9"/>
  <c r="AU1538" i="9"/>
  <c r="D1539" i="9"/>
  <c r="I1539" i="9"/>
  <c r="J1539" i="9" s="1"/>
  <c r="K1539" i="9" s="1"/>
  <c r="Q1539" i="9"/>
  <c r="R1539" i="9"/>
  <c r="AA1539" i="9"/>
  <c r="AB1539" i="9" s="1"/>
  <c r="AK1539" i="9"/>
  <c r="AU1539" i="9"/>
  <c r="D1540" i="9"/>
  <c r="I1540" i="9"/>
  <c r="J1540" i="9" s="1"/>
  <c r="K1540" i="9" s="1"/>
  <c r="Q1540" i="9"/>
  <c r="R1540" i="9"/>
  <c r="AA1540" i="9"/>
  <c r="AB1540" i="9" s="1"/>
  <c r="AK1540" i="9"/>
  <c r="AU1540" i="9"/>
  <c r="D1541" i="9"/>
  <c r="I1541" i="9"/>
  <c r="J1541" i="9" s="1"/>
  <c r="K1541" i="9" s="1"/>
  <c r="Q1541" i="9"/>
  <c r="R1541" i="9"/>
  <c r="AA1541" i="9"/>
  <c r="AB1541" i="9" s="1"/>
  <c r="AK1541" i="9"/>
  <c r="AU1541" i="9"/>
  <c r="D1542" i="9"/>
  <c r="I1542" i="9"/>
  <c r="J1542" i="9" s="1"/>
  <c r="K1542" i="9" s="1"/>
  <c r="Q1542" i="9"/>
  <c r="R1542" i="9"/>
  <c r="AA1542" i="9"/>
  <c r="AB1542" i="9" s="1"/>
  <c r="AK1542" i="9"/>
  <c r="AU1542" i="9"/>
  <c r="D1543" i="9"/>
  <c r="I1543" i="9"/>
  <c r="J1543" i="9" s="1"/>
  <c r="K1543" i="9" s="1"/>
  <c r="Q1543" i="9"/>
  <c r="R1543" i="9"/>
  <c r="AA1543" i="9"/>
  <c r="AB1543" i="9" s="1"/>
  <c r="AK1543" i="9"/>
  <c r="AU1543" i="9"/>
  <c r="D1544" i="9"/>
  <c r="I1544" i="9"/>
  <c r="J1544" i="9" s="1"/>
  <c r="K1544" i="9" s="1"/>
  <c r="Q1544" i="9"/>
  <c r="R1544" i="9"/>
  <c r="AA1544" i="9"/>
  <c r="AB1544" i="9" s="1"/>
  <c r="AK1544" i="9"/>
  <c r="AU1544" i="9"/>
  <c r="D1545" i="9"/>
  <c r="I1545" i="9"/>
  <c r="J1545" i="9" s="1"/>
  <c r="K1545" i="9" s="1"/>
  <c r="Q1545" i="9"/>
  <c r="R1545" i="9"/>
  <c r="AA1545" i="9"/>
  <c r="AB1545" i="9" s="1"/>
  <c r="AK1545" i="9"/>
  <c r="AU1545" i="9"/>
  <c r="D1546" i="9"/>
  <c r="I1546" i="9"/>
  <c r="J1546" i="9" s="1"/>
  <c r="K1546" i="9" s="1"/>
  <c r="Q1546" i="9"/>
  <c r="R1546" i="9"/>
  <c r="AA1546" i="9"/>
  <c r="AB1546" i="9" s="1"/>
  <c r="AK1546" i="9"/>
  <c r="AU1546" i="9"/>
  <c r="D1547" i="9"/>
  <c r="I1547" i="9"/>
  <c r="J1547" i="9" s="1"/>
  <c r="K1547" i="9" s="1"/>
  <c r="Q1547" i="9"/>
  <c r="R1547" i="9"/>
  <c r="AA1547" i="9"/>
  <c r="AB1547" i="9" s="1"/>
  <c r="AK1547" i="9"/>
  <c r="AU1547" i="9"/>
  <c r="D1548" i="9"/>
  <c r="I1548" i="9"/>
  <c r="J1548" i="9" s="1"/>
  <c r="K1548" i="9" s="1"/>
  <c r="Q1548" i="9"/>
  <c r="R1548" i="9"/>
  <c r="AA1548" i="9"/>
  <c r="AB1548" i="9" s="1"/>
  <c r="AK1548" i="9"/>
  <c r="AU1548" i="9"/>
  <c r="D1549" i="9"/>
  <c r="I1549" i="9"/>
  <c r="J1549" i="9" s="1"/>
  <c r="K1549" i="9" s="1"/>
  <c r="Q1549" i="9"/>
  <c r="R1549" i="9"/>
  <c r="AA1549" i="9"/>
  <c r="AB1549" i="9" s="1"/>
  <c r="AK1549" i="9"/>
  <c r="AU1549" i="9"/>
  <c r="D1550" i="9"/>
  <c r="I1550" i="9"/>
  <c r="J1550" i="9" s="1"/>
  <c r="K1550" i="9" s="1"/>
  <c r="Q1550" i="9"/>
  <c r="R1550" i="9"/>
  <c r="AA1550" i="9"/>
  <c r="AB1550" i="9" s="1"/>
  <c r="AK1550" i="9"/>
  <c r="AU1550" i="9"/>
  <c r="D1551" i="9"/>
  <c r="I1551" i="9"/>
  <c r="J1551" i="9" s="1"/>
  <c r="K1551" i="9" s="1"/>
  <c r="Q1551" i="9"/>
  <c r="R1551" i="9"/>
  <c r="AA1551" i="9"/>
  <c r="AB1551" i="9" s="1"/>
  <c r="AK1551" i="9"/>
  <c r="AU1551" i="9"/>
  <c r="D1552" i="9"/>
  <c r="I1552" i="9"/>
  <c r="J1552" i="9" s="1"/>
  <c r="K1552" i="9" s="1"/>
  <c r="Q1552" i="9"/>
  <c r="R1552" i="9"/>
  <c r="AA1552" i="9"/>
  <c r="AB1552" i="9" s="1"/>
  <c r="AK1552" i="9"/>
  <c r="AU1552" i="9"/>
  <c r="D1553" i="9"/>
  <c r="I1553" i="9"/>
  <c r="J1553" i="9" s="1"/>
  <c r="K1553" i="9" s="1"/>
  <c r="Q1553" i="9"/>
  <c r="R1553" i="9"/>
  <c r="AA1553" i="9"/>
  <c r="AB1553" i="9" s="1"/>
  <c r="AK1553" i="9"/>
  <c r="AU1553" i="9"/>
  <c r="D1554" i="9"/>
  <c r="I1554" i="9"/>
  <c r="J1554" i="9" s="1"/>
  <c r="K1554" i="9" s="1"/>
  <c r="Q1554" i="9"/>
  <c r="R1554" i="9"/>
  <c r="AA1554" i="9"/>
  <c r="AB1554" i="9" s="1"/>
  <c r="AK1554" i="9"/>
  <c r="AU1554" i="9"/>
  <c r="D1555" i="9"/>
  <c r="I1555" i="9"/>
  <c r="J1555" i="9" s="1"/>
  <c r="K1555" i="9" s="1"/>
  <c r="Q1555" i="9"/>
  <c r="R1555" i="9"/>
  <c r="AA1555" i="9"/>
  <c r="AB1555" i="9" s="1"/>
  <c r="AK1555" i="9"/>
  <c r="AU1555" i="9"/>
  <c r="D1556" i="9"/>
  <c r="I1556" i="9"/>
  <c r="J1556" i="9" s="1"/>
  <c r="K1556" i="9" s="1"/>
  <c r="Q1556" i="9"/>
  <c r="R1556" i="9"/>
  <c r="AA1556" i="9"/>
  <c r="AB1556" i="9" s="1"/>
  <c r="AK1556" i="9"/>
  <c r="AU1556" i="9"/>
  <c r="D1557" i="9"/>
  <c r="I1557" i="9"/>
  <c r="J1557" i="9" s="1"/>
  <c r="K1557" i="9" s="1"/>
  <c r="Q1557" i="9"/>
  <c r="R1557" i="9"/>
  <c r="AA1557" i="9"/>
  <c r="AB1557" i="9" s="1"/>
  <c r="AK1557" i="9"/>
  <c r="AU1557" i="9"/>
  <c r="D1558" i="9"/>
  <c r="I1558" i="9"/>
  <c r="J1558" i="9" s="1"/>
  <c r="K1558" i="9" s="1"/>
  <c r="Q1558" i="9"/>
  <c r="R1558" i="9"/>
  <c r="AA1558" i="9"/>
  <c r="AB1558" i="9" s="1"/>
  <c r="AK1558" i="9"/>
  <c r="AU1558" i="9"/>
  <c r="D1559" i="9"/>
  <c r="I1559" i="9"/>
  <c r="J1559" i="9" s="1"/>
  <c r="K1559" i="9" s="1"/>
  <c r="Q1559" i="9"/>
  <c r="R1559" i="9"/>
  <c r="AA1559" i="9"/>
  <c r="AB1559" i="9" s="1"/>
  <c r="AK1559" i="9"/>
  <c r="AU1559" i="9"/>
  <c r="D1560" i="9"/>
  <c r="I1560" i="9"/>
  <c r="J1560" i="9" s="1"/>
  <c r="K1560" i="9" s="1"/>
  <c r="Q1560" i="9"/>
  <c r="R1560" i="9"/>
  <c r="AA1560" i="9"/>
  <c r="AB1560" i="9" s="1"/>
  <c r="AK1560" i="9"/>
  <c r="AU1560" i="9"/>
  <c r="D1561" i="9"/>
  <c r="I1561" i="9"/>
  <c r="J1561" i="9" s="1"/>
  <c r="K1561" i="9" s="1"/>
  <c r="Q1561" i="9"/>
  <c r="R1561" i="9"/>
  <c r="AA1561" i="9"/>
  <c r="AB1561" i="9" s="1"/>
  <c r="AK1561" i="9"/>
  <c r="AU1561" i="9"/>
  <c r="D1562" i="9"/>
  <c r="I1562" i="9"/>
  <c r="J1562" i="9" s="1"/>
  <c r="K1562" i="9" s="1"/>
  <c r="Q1562" i="9"/>
  <c r="R1562" i="9"/>
  <c r="AA1562" i="9"/>
  <c r="AB1562" i="9" s="1"/>
  <c r="AK1562" i="9"/>
  <c r="AU1562" i="9"/>
  <c r="D1563" i="9"/>
  <c r="I1563" i="9"/>
  <c r="J1563" i="9" s="1"/>
  <c r="K1563" i="9" s="1"/>
  <c r="Q1563" i="9"/>
  <c r="R1563" i="9"/>
  <c r="AA1563" i="9"/>
  <c r="AB1563" i="9" s="1"/>
  <c r="AK1563" i="9"/>
  <c r="AU1563" i="9"/>
  <c r="D1564" i="9"/>
  <c r="I1564" i="9"/>
  <c r="J1564" i="9" s="1"/>
  <c r="K1564" i="9" s="1"/>
  <c r="Q1564" i="9"/>
  <c r="R1564" i="9"/>
  <c r="AA1564" i="9"/>
  <c r="AB1564" i="9" s="1"/>
  <c r="AK1564" i="9"/>
  <c r="AU1564" i="9"/>
  <c r="D1565" i="9"/>
  <c r="I1565" i="9"/>
  <c r="J1565" i="9" s="1"/>
  <c r="K1565" i="9" s="1"/>
  <c r="Q1565" i="9"/>
  <c r="R1565" i="9"/>
  <c r="AA1565" i="9"/>
  <c r="AB1565" i="9" s="1"/>
  <c r="AK1565" i="9"/>
  <c r="AU1565" i="9"/>
  <c r="D1566" i="9"/>
  <c r="I1566" i="9"/>
  <c r="J1566" i="9" s="1"/>
  <c r="K1566" i="9" s="1"/>
  <c r="Q1566" i="9"/>
  <c r="R1566" i="9"/>
  <c r="AA1566" i="9"/>
  <c r="AB1566" i="9" s="1"/>
  <c r="AK1566" i="9"/>
  <c r="AU1566" i="9"/>
  <c r="D1567" i="9"/>
  <c r="I1567" i="9"/>
  <c r="J1567" i="9" s="1"/>
  <c r="K1567" i="9" s="1"/>
  <c r="Q1567" i="9"/>
  <c r="R1567" i="9"/>
  <c r="AA1567" i="9"/>
  <c r="AB1567" i="9" s="1"/>
  <c r="AK1567" i="9"/>
  <c r="AU1567" i="9"/>
  <c r="D1568" i="9"/>
  <c r="I1568" i="9"/>
  <c r="J1568" i="9" s="1"/>
  <c r="K1568" i="9" s="1"/>
  <c r="Q1568" i="9"/>
  <c r="R1568" i="9"/>
  <c r="AA1568" i="9"/>
  <c r="AB1568" i="9" s="1"/>
  <c r="AK1568" i="9"/>
  <c r="AU1568" i="9"/>
  <c r="D1569" i="9"/>
  <c r="I1569" i="9"/>
  <c r="J1569" i="9" s="1"/>
  <c r="K1569" i="9" s="1"/>
  <c r="Q1569" i="9"/>
  <c r="R1569" i="9"/>
  <c r="AA1569" i="9"/>
  <c r="AB1569" i="9" s="1"/>
  <c r="AK1569" i="9"/>
  <c r="AU1569" i="9"/>
  <c r="D1570" i="9"/>
  <c r="I1570" i="9"/>
  <c r="J1570" i="9" s="1"/>
  <c r="K1570" i="9" s="1"/>
  <c r="Q1570" i="9"/>
  <c r="R1570" i="9"/>
  <c r="AA1570" i="9"/>
  <c r="AB1570" i="9" s="1"/>
  <c r="AK1570" i="9"/>
  <c r="AU1570" i="9"/>
  <c r="D1571" i="9"/>
  <c r="I1571" i="9"/>
  <c r="J1571" i="9" s="1"/>
  <c r="K1571" i="9" s="1"/>
  <c r="Q1571" i="9"/>
  <c r="R1571" i="9"/>
  <c r="AA1571" i="9"/>
  <c r="AB1571" i="9" s="1"/>
  <c r="AK1571" i="9"/>
  <c r="AU1571" i="9"/>
  <c r="D1572" i="9"/>
  <c r="I1572" i="9"/>
  <c r="J1572" i="9" s="1"/>
  <c r="K1572" i="9" s="1"/>
  <c r="Q1572" i="9"/>
  <c r="R1572" i="9"/>
  <c r="AA1572" i="9"/>
  <c r="AB1572" i="9" s="1"/>
  <c r="AK1572" i="9"/>
  <c r="AU1572" i="9"/>
  <c r="D1573" i="9"/>
  <c r="I1573" i="9"/>
  <c r="J1573" i="9" s="1"/>
  <c r="K1573" i="9" s="1"/>
  <c r="Q1573" i="9"/>
  <c r="R1573" i="9"/>
  <c r="AA1573" i="9"/>
  <c r="AB1573" i="9" s="1"/>
  <c r="AK1573" i="9"/>
  <c r="AU1573" i="9"/>
  <c r="D1574" i="9"/>
  <c r="I1574" i="9"/>
  <c r="J1574" i="9" s="1"/>
  <c r="K1574" i="9" s="1"/>
  <c r="Q1574" i="9"/>
  <c r="R1574" i="9"/>
  <c r="AA1574" i="9"/>
  <c r="AB1574" i="9" s="1"/>
  <c r="AK1574" i="9"/>
  <c r="AU1574" i="9"/>
  <c r="D1575" i="9"/>
  <c r="I1575" i="9"/>
  <c r="J1575" i="9" s="1"/>
  <c r="K1575" i="9" s="1"/>
  <c r="Q1575" i="9"/>
  <c r="R1575" i="9"/>
  <c r="AA1575" i="9"/>
  <c r="AB1575" i="9" s="1"/>
  <c r="AK1575" i="9"/>
  <c r="AU1575" i="9"/>
  <c r="D1576" i="9"/>
  <c r="I1576" i="9"/>
  <c r="J1576" i="9" s="1"/>
  <c r="K1576" i="9" s="1"/>
  <c r="Q1576" i="9"/>
  <c r="R1576" i="9"/>
  <c r="AA1576" i="9"/>
  <c r="AB1576" i="9" s="1"/>
  <c r="AK1576" i="9"/>
  <c r="AU1576" i="9"/>
  <c r="D1577" i="9"/>
  <c r="I1577" i="9"/>
  <c r="J1577" i="9" s="1"/>
  <c r="K1577" i="9" s="1"/>
  <c r="Q1577" i="9"/>
  <c r="R1577" i="9"/>
  <c r="AA1577" i="9"/>
  <c r="AB1577" i="9" s="1"/>
  <c r="AK1577" i="9"/>
  <c r="AU1577" i="9"/>
  <c r="D1578" i="9"/>
  <c r="I1578" i="9"/>
  <c r="J1578" i="9" s="1"/>
  <c r="K1578" i="9" s="1"/>
  <c r="Q1578" i="9"/>
  <c r="R1578" i="9"/>
  <c r="AA1578" i="9"/>
  <c r="AB1578" i="9" s="1"/>
  <c r="AK1578" i="9"/>
  <c r="AU1578" i="9"/>
  <c r="D1579" i="9"/>
  <c r="I1579" i="9"/>
  <c r="J1579" i="9" s="1"/>
  <c r="K1579" i="9" s="1"/>
  <c r="Q1579" i="9"/>
  <c r="R1579" i="9"/>
  <c r="AA1579" i="9"/>
  <c r="AB1579" i="9" s="1"/>
  <c r="AK1579" i="9"/>
  <c r="AU1579" i="9"/>
  <c r="D1580" i="9"/>
  <c r="I1580" i="9"/>
  <c r="J1580" i="9" s="1"/>
  <c r="K1580" i="9" s="1"/>
  <c r="Q1580" i="9"/>
  <c r="R1580" i="9"/>
  <c r="AA1580" i="9"/>
  <c r="AB1580" i="9" s="1"/>
  <c r="AK1580" i="9"/>
  <c r="AU1580" i="9"/>
  <c r="D1581" i="9"/>
  <c r="I1581" i="9"/>
  <c r="J1581" i="9" s="1"/>
  <c r="K1581" i="9" s="1"/>
  <c r="Q1581" i="9"/>
  <c r="R1581" i="9"/>
  <c r="AA1581" i="9"/>
  <c r="AB1581" i="9" s="1"/>
  <c r="AK1581" i="9"/>
  <c r="AU1581" i="9"/>
  <c r="D1582" i="9"/>
  <c r="I1582" i="9"/>
  <c r="J1582" i="9" s="1"/>
  <c r="K1582" i="9" s="1"/>
  <c r="Q1582" i="9"/>
  <c r="R1582" i="9"/>
  <c r="AA1582" i="9"/>
  <c r="AB1582" i="9" s="1"/>
  <c r="AK1582" i="9"/>
  <c r="AU1582" i="9"/>
  <c r="D1583" i="9"/>
  <c r="I1583" i="9"/>
  <c r="J1583" i="9" s="1"/>
  <c r="K1583" i="9" s="1"/>
  <c r="Q1583" i="9"/>
  <c r="R1583" i="9"/>
  <c r="AA1583" i="9"/>
  <c r="AB1583" i="9" s="1"/>
  <c r="AK1583" i="9"/>
  <c r="AU1583" i="9"/>
  <c r="D1584" i="9"/>
  <c r="I1584" i="9"/>
  <c r="J1584" i="9" s="1"/>
  <c r="K1584" i="9" s="1"/>
  <c r="Q1584" i="9"/>
  <c r="R1584" i="9"/>
  <c r="AA1584" i="9"/>
  <c r="AB1584" i="9" s="1"/>
  <c r="AK1584" i="9"/>
  <c r="AU1584" i="9"/>
  <c r="D1585" i="9"/>
  <c r="I1585" i="9"/>
  <c r="J1585" i="9" s="1"/>
  <c r="K1585" i="9" s="1"/>
  <c r="Q1585" i="9"/>
  <c r="R1585" i="9"/>
  <c r="AA1585" i="9"/>
  <c r="AB1585" i="9" s="1"/>
  <c r="AK1585" i="9"/>
  <c r="AU1585" i="9"/>
  <c r="D1586" i="9"/>
  <c r="I1586" i="9"/>
  <c r="J1586" i="9" s="1"/>
  <c r="K1586" i="9" s="1"/>
  <c r="Q1586" i="9"/>
  <c r="R1586" i="9"/>
  <c r="AA1586" i="9"/>
  <c r="AB1586" i="9" s="1"/>
  <c r="AK1586" i="9"/>
  <c r="AU1586" i="9"/>
  <c r="D1587" i="9"/>
  <c r="I1587" i="9"/>
  <c r="J1587" i="9" s="1"/>
  <c r="K1587" i="9" s="1"/>
  <c r="Q1587" i="9"/>
  <c r="R1587" i="9"/>
  <c r="AA1587" i="9"/>
  <c r="AB1587" i="9" s="1"/>
  <c r="AK1587" i="9"/>
  <c r="AU1587" i="9"/>
  <c r="D1588" i="9"/>
  <c r="I1588" i="9"/>
  <c r="J1588" i="9" s="1"/>
  <c r="K1588" i="9" s="1"/>
  <c r="Q1588" i="9"/>
  <c r="R1588" i="9"/>
  <c r="AA1588" i="9"/>
  <c r="AB1588" i="9" s="1"/>
  <c r="AK1588" i="9"/>
  <c r="AU1588" i="9"/>
  <c r="D1589" i="9"/>
  <c r="I1589" i="9"/>
  <c r="J1589" i="9" s="1"/>
  <c r="K1589" i="9" s="1"/>
  <c r="Q1589" i="9"/>
  <c r="R1589" i="9"/>
  <c r="AA1589" i="9"/>
  <c r="AB1589" i="9" s="1"/>
  <c r="AK1589" i="9"/>
  <c r="AU1589" i="9"/>
  <c r="D1590" i="9"/>
  <c r="I1590" i="9"/>
  <c r="J1590" i="9" s="1"/>
  <c r="K1590" i="9" s="1"/>
  <c r="Q1590" i="9"/>
  <c r="R1590" i="9"/>
  <c r="AA1590" i="9"/>
  <c r="AB1590" i="9" s="1"/>
  <c r="AK1590" i="9"/>
  <c r="AU1590" i="9"/>
  <c r="D1591" i="9"/>
  <c r="I1591" i="9"/>
  <c r="J1591" i="9" s="1"/>
  <c r="K1591" i="9" s="1"/>
  <c r="Q1591" i="9"/>
  <c r="R1591" i="9"/>
  <c r="AA1591" i="9"/>
  <c r="AB1591" i="9" s="1"/>
  <c r="AK1591" i="9"/>
  <c r="AU1591" i="9"/>
  <c r="D1592" i="9"/>
  <c r="I1592" i="9"/>
  <c r="J1592" i="9" s="1"/>
  <c r="K1592" i="9" s="1"/>
  <c r="Q1592" i="9"/>
  <c r="R1592" i="9"/>
  <c r="AA1592" i="9"/>
  <c r="AB1592" i="9" s="1"/>
  <c r="AK1592" i="9"/>
  <c r="AU1592" i="9"/>
  <c r="D1593" i="9"/>
  <c r="I1593" i="9"/>
  <c r="J1593" i="9" s="1"/>
  <c r="K1593" i="9" s="1"/>
  <c r="Q1593" i="9"/>
  <c r="R1593" i="9"/>
  <c r="AA1593" i="9"/>
  <c r="AB1593" i="9" s="1"/>
  <c r="AK1593" i="9"/>
  <c r="AU1593" i="9"/>
  <c r="D1594" i="9"/>
  <c r="I1594" i="9"/>
  <c r="J1594" i="9" s="1"/>
  <c r="K1594" i="9" s="1"/>
  <c r="Q1594" i="9"/>
  <c r="R1594" i="9"/>
  <c r="AA1594" i="9"/>
  <c r="AB1594" i="9" s="1"/>
  <c r="AK1594" i="9"/>
  <c r="AU1594" i="9"/>
  <c r="D1595" i="9"/>
  <c r="I1595" i="9"/>
  <c r="J1595" i="9" s="1"/>
  <c r="K1595" i="9" s="1"/>
  <c r="Q1595" i="9"/>
  <c r="R1595" i="9"/>
  <c r="AA1595" i="9"/>
  <c r="AB1595" i="9" s="1"/>
  <c r="AK1595" i="9"/>
  <c r="AU1595" i="9"/>
  <c r="D1596" i="9"/>
  <c r="I1596" i="9"/>
  <c r="J1596" i="9" s="1"/>
  <c r="K1596" i="9" s="1"/>
  <c r="Q1596" i="9"/>
  <c r="R1596" i="9"/>
  <c r="AA1596" i="9"/>
  <c r="AB1596" i="9" s="1"/>
  <c r="AK1596" i="9"/>
  <c r="AU1596" i="9"/>
  <c r="D1597" i="9"/>
  <c r="I1597" i="9"/>
  <c r="J1597" i="9" s="1"/>
  <c r="K1597" i="9" s="1"/>
  <c r="Q1597" i="9"/>
  <c r="R1597" i="9"/>
  <c r="AA1597" i="9"/>
  <c r="AB1597" i="9" s="1"/>
  <c r="AK1597" i="9"/>
  <c r="AU1597" i="9"/>
  <c r="D1598" i="9"/>
  <c r="I1598" i="9"/>
  <c r="J1598" i="9" s="1"/>
  <c r="K1598" i="9" s="1"/>
  <c r="Q1598" i="9"/>
  <c r="R1598" i="9"/>
  <c r="AA1598" i="9"/>
  <c r="AB1598" i="9" s="1"/>
  <c r="AK1598" i="9"/>
  <c r="AU1598" i="9"/>
  <c r="D1599" i="9"/>
  <c r="I1599" i="9"/>
  <c r="J1599" i="9" s="1"/>
  <c r="K1599" i="9" s="1"/>
  <c r="Q1599" i="9"/>
  <c r="R1599" i="9"/>
  <c r="AA1599" i="9"/>
  <c r="AB1599" i="9" s="1"/>
  <c r="AK1599" i="9"/>
  <c r="AU1599" i="9"/>
  <c r="D1600" i="9"/>
  <c r="I1600" i="9"/>
  <c r="J1600" i="9" s="1"/>
  <c r="K1600" i="9" s="1"/>
  <c r="Q1600" i="9"/>
  <c r="R1600" i="9"/>
  <c r="AA1600" i="9"/>
  <c r="AB1600" i="9" s="1"/>
  <c r="AK1600" i="9"/>
  <c r="AU1600" i="9"/>
  <c r="D1601" i="9"/>
  <c r="I1601" i="9"/>
  <c r="J1601" i="9" s="1"/>
  <c r="K1601" i="9" s="1"/>
  <c r="Q1601" i="9"/>
  <c r="R1601" i="9"/>
  <c r="AA1601" i="9"/>
  <c r="AB1601" i="9" s="1"/>
  <c r="AK1601" i="9"/>
  <c r="AU1601" i="9"/>
  <c r="D1602" i="9"/>
  <c r="I1602" i="9"/>
  <c r="J1602" i="9" s="1"/>
  <c r="K1602" i="9" s="1"/>
  <c r="Q1602" i="9"/>
  <c r="R1602" i="9"/>
  <c r="AA1602" i="9"/>
  <c r="AB1602" i="9" s="1"/>
  <c r="AK1602" i="9"/>
  <c r="AU1602" i="9"/>
  <c r="D1603" i="9"/>
  <c r="I1603" i="9"/>
  <c r="J1603" i="9" s="1"/>
  <c r="K1603" i="9" s="1"/>
  <c r="Q1603" i="9"/>
  <c r="R1603" i="9"/>
  <c r="AA1603" i="9"/>
  <c r="AB1603" i="9" s="1"/>
  <c r="AK1603" i="9"/>
  <c r="AU1603" i="9"/>
  <c r="D1604" i="9"/>
  <c r="I1604" i="9"/>
  <c r="J1604" i="9" s="1"/>
  <c r="K1604" i="9" s="1"/>
  <c r="Q1604" i="9"/>
  <c r="R1604" i="9"/>
  <c r="AA1604" i="9"/>
  <c r="AB1604" i="9" s="1"/>
  <c r="AK1604" i="9"/>
  <c r="AU1604" i="9"/>
  <c r="D1605" i="9"/>
  <c r="I1605" i="9"/>
  <c r="J1605" i="9" s="1"/>
  <c r="K1605" i="9" s="1"/>
  <c r="Q1605" i="9"/>
  <c r="R1605" i="9"/>
  <c r="AA1605" i="9"/>
  <c r="AB1605" i="9" s="1"/>
  <c r="AK1605" i="9"/>
  <c r="AU1605" i="9"/>
  <c r="D1606" i="9"/>
  <c r="I1606" i="9"/>
  <c r="J1606" i="9" s="1"/>
  <c r="K1606" i="9" s="1"/>
  <c r="Q1606" i="9"/>
  <c r="R1606" i="9"/>
  <c r="AA1606" i="9"/>
  <c r="AB1606" i="9" s="1"/>
  <c r="AK1606" i="9"/>
  <c r="AU1606" i="9"/>
  <c r="D1607" i="9"/>
  <c r="I1607" i="9"/>
  <c r="J1607" i="9" s="1"/>
  <c r="K1607" i="9" s="1"/>
  <c r="Q1607" i="9"/>
  <c r="R1607" i="9"/>
  <c r="AA1607" i="9"/>
  <c r="AB1607" i="9" s="1"/>
  <c r="AK1607" i="9"/>
  <c r="AU1607" i="9"/>
  <c r="D1608" i="9"/>
  <c r="I1608" i="9"/>
  <c r="J1608" i="9" s="1"/>
  <c r="K1608" i="9" s="1"/>
  <c r="Q1608" i="9"/>
  <c r="R1608" i="9"/>
  <c r="AA1608" i="9"/>
  <c r="AB1608" i="9" s="1"/>
  <c r="AK1608" i="9"/>
  <c r="AU1608" i="9"/>
  <c r="D1609" i="9"/>
  <c r="I1609" i="9"/>
  <c r="J1609" i="9" s="1"/>
  <c r="K1609" i="9" s="1"/>
  <c r="Q1609" i="9"/>
  <c r="R1609" i="9"/>
  <c r="AA1609" i="9"/>
  <c r="AB1609" i="9" s="1"/>
  <c r="AK1609" i="9"/>
  <c r="AU1609" i="9"/>
  <c r="D1610" i="9"/>
  <c r="I1610" i="9"/>
  <c r="J1610" i="9" s="1"/>
  <c r="K1610" i="9" s="1"/>
  <c r="Q1610" i="9"/>
  <c r="R1610" i="9"/>
  <c r="AA1610" i="9"/>
  <c r="AB1610" i="9" s="1"/>
  <c r="AK1610" i="9"/>
  <c r="AU1610" i="9"/>
  <c r="D1611" i="9"/>
  <c r="I1611" i="9"/>
  <c r="J1611" i="9" s="1"/>
  <c r="K1611" i="9" s="1"/>
  <c r="Q1611" i="9"/>
  <c r="R1611" i="9"/>
  <c r="AA1611" i="9"/>
  <c r="AB1611" i="9" s="1"/>
  <c r="AK1611" i="9"/>
  <c r="AU1611" i="9"/>
  <c r="D1612" i="9"/>
  <c r="I1612" i="9"/>
  <c r="J1612" i="9" s="1"/>
  <c r="K1612" i="9" s="1"/>
  <c r="Q1612" i="9"/>
  <c r="R1612" i="9"/>
  <c r="AA1612" i="9"/>
  <c r="AB1612" i="9" s="1"/>
  <c r="AK1612" i="9"/>
  <c r="AU1612" i="9"/>
  <c r="D1613" i="9"/>
  <c r="I1613" i="9"/>
  <c r="J1613" i="9" s="1"/>
  <c r="K1613" i="9" s="1"/>
  <c r="Q1613" i="9"/>
  <c r="R1613" i="9"/>
  <c r="AA1613" i="9"/>
  <c r="AB1613" i="9" s="1"/>
  <c r="AK1613" i="9"/>
  <c r="AU1613" i="9"/>
  <c r="D1614" i="9"/>
  <c r="I1614" i="9"/>
  <c r="J1614" i="9" s="1"/>
  <c r="K1614" i="9" s="1"/>
  <c r="Q1614" i="9"/>
  <c r="R1614" i="9"/>
  <c r="AA1614" i="9"/>
  <c r="AB1614" i="9" s="1"/>
  <c r="AK1614" i="9"/>
  <c r="AU1614" i="9"/>
  <c r="D1615" i="9"/>
  <c r="I1615" i="9"/>
  <c r="J1615" i="9" s="1"/>
  <c r="K1615" i="9" s="1"/>
  <c r="Q1615" i="9"/>
  <c r="R1615" i="9"/>
  <c r="AA1615" i="9"/>
  <c r="AB1615" i="9" s="1"/>
  <c r="AK1615" i="9"/>
  <c r="AU1615" i="9"/>
  <c r="D1616" i="9"/>
  <c r="I1616" i="9"/>
  <c r="J1616" i="9" s="1"/>
  <c r="K1616" i="9" s="1"/>
  <c r="Q1616" i="9"/>
  <c r="R1616" i="9"/>
  <c r="AA1616" i="9"/>
  <c r="AB1616" i="9" s="1"/>
  <c r="AK1616" i="9"/>
  <c r="AU1616" i="9"/>
  <c r="D1617" i="9"/>
  <c r="I1617" i="9"/>
  <c r="J1617" i="9" s="1"/>
  <c r="K1617" i="9" s="1"/>
  <c r="Q1617" i="9"/>
  <c r="R1617" i="9"/>
  <c r="AA1617" i="9"/>
  <c r="AB1617" i="9" s="1"/>
  <c r="AK1617" i="9"/>
  <c r="AU1617" i="9"/>
  <c r="D1618" i="9"/>
  <c r="I1618" i="9"/>
  <c r="J1618" i="9" s="1"/>
  <c r="K1618" i="9" s="1"/>
  <c r="Q1618" i="9"/>
  <c r="R1618" i="9"/>
  <c r="AA1618" i="9"/>
  <c r="AB1618" i="9" s="1"/>
  <c r="AK1618" i="9"/>
  <c r="AU1618" i="9"/>
  <c r="D1619" i="9"/>
  <c r="I1619" i="9"/>
  <c r="J1619" i="9" s="1"/>
  <c r="K1619" i="9" s="1"/>
  <c r="Q1619" i="9"/>
  <c r="R1619" i="9"/>
  <c r="AA1619" i="9"/>
  <c r="AB1619" i="9" s="1"/>
  <c r="AK1619" i="9"/>
  <c r="AU1619" i="9"/>
  <c r="D1620" i="9"/>
  <c r="I1620" i="9"/>
  <c r="J1620" i="9" s="1"/>
  <c r="K1620" i="9" s="1"/>
  <c r="Q1620" i="9"/>
  <c r="R1620" i="9"/>
  <c r="AA1620" i="9"/>
  <c r="AB1620" i="9" s="1"/>
  <c r="AK1620" i="9"/>
  <c r="AU1620" i="9"/>
  <c r="D1621" i="9"/>
  <c r="I1621" i="9"/>
  <c r="J1621" i="9" s="1"/>
  <c r="K1621" i="9" s="1"/>
  <c r="Q1621" i="9"/>
  <c r="R1621" i="9"/>
  <c r="AA1621" i="9"/>
  <c r="AB1621" i="9" s="1"/>
  <c r="AK1621" i="9"/>
  <c r="AU1621" i="9"/>
  <c r="D1622" i="9"/>
  <c r="I1622" i="9"/>
  <c r="J1622" i="9" s="1"/>
  <c r="K1622" i="9" s="1"/>
  <c r="Q1622" i="9"/>
  <c r="R1622" i="9"/>
  <c r="AA1622" i="9"/>
  <c r="AB1622" i="9" s="1"/>
  <c r="AK1622" i="9"/>
  <c r="AU1622" i="9"/>
  <c r="D1623" i="9"/>
  <c r="I1623" i="9"/>
  <c r="J1623" i="9" s="1"/>
  <c r="K1623" i="9" s="1"/>
  <c r="Q1623" i="9"/>
  <c r="R1623" i="9"/>
  <c r="AA1623" i="9"/>
  <c r="AB1623" i="9" s="1"/>
  <c r="AK1623" i="9"/>
  <c r="AU1623" i="9"/>
  <c r="D1624" i="9"/>
  <c r="I1624" i="9"/>
  <c r="J1624" i="9" s="1"/>
  <c r="K1624" i="9" s="1"/>
  <c r="Q1624" i="9"/>
  <c r="R1624" i="9"/>
  <c r="AA1624" i="9"/>
  <c r="AB1624" i="9" s="1"/>
  <c r="AK1624" i="9"/>
  <c r="AU1624" i="9"/>
  <c r="D1625" i="9"/>
  <c r="I1625" i="9"/>
  <c r="J1625" i="9" s="1"/>
  <c r="K1625" i="9" s="1"/>
  <c r="Q1625" i="9"/>
  <c r="R1625" i="9"/>
  <c r="AA1625" i="9"/>
  <c r="AB1625" i="9" s="1"/>
  <c r="AK1625" i="9"/>
  <c r="AU1625" i="9"/>
  <c r="D1626" i="9"/>
  <c r="I1626" i="9"/>
  <c r="J1626" i="9" s="1"/>
  <c r="K1626" i="9" s="1"/>
  <c r="Q1626" i="9"/>
  <c r="R1626" i="9"/>
  <c r="AA1626" i="9"/>
  <c r="AB1626" i="9" s="1"/>
  <c r="AK1626" i="9"/>
  <c r="AU1626" i="9"/>
  <c r="D1627" i="9"/>
  <c r="I1627" i="9"/>
  <c r="J1627" i="9" s="1"/>
  <c r="K1627" i="9" s="1"/>
  <c r="Q1627" i="9"/>
  <c r="R1627" i="9"/>
  <c r="AA1627" i="9"/>
  <c r="AB1627" i="9" s="1"/>
  <c r="AK1627" i="9"/>
  <c r="AU1627" i="9"/>
  <c r="D1628" i="9"/>
  <c r="I1628" i="9"/>
  <c r="J1628" i="9" s="1"/>
  <c r="K1628" i="9" s="1"/>
  <c r="Q1628" i="9"/>
  <c r="R1628" i="9"/>
  <c r="AA1628" i="9"/>
  <c r="AB1628" i="9" s="1"/>
  <c r="AK1628" i="9"/>
  <c r="AU1628" i="9"/>
  <c r="D1629" i="9"/>
  <c r="I1629" i="9"/>
  <c r="J1629" i="9" s="1"/>
  <c r="K1629" i="9" s="1"/>
  <c r="Q1629" i="9"/>
  <c r="R1629" i="9"/>
  <c r="AA1629" i="9"/>
  <c r="AB1629" i="9" s="1"/>
  <c r="AK1629" i="9"/>
  <c r="AU1629" i="9"/>
  <c r="D1630" i="9"/>
  <c r="I1630" i="9"/>
  <c r="J1630" i="9" s="1"/>
  <c r="K1630" i="9" s="1"/>
  <c r="Q1630" i="9"/>
  <c r="R1630" i="9"/>
  <c r="AA1630" i="9"/>
  <c r="AB1630" i="9" s="1"/>
  <c r="AK1630" i="9"/>
  <c r="AU1630" i="9"/>
  <c r="D1631" i="9"/>
  <c r="I1631" i="9"/>
  <c r="J1631" i="9" s="1"/>
  <c r="K1631" i="9" s="1"/>
  <c r="Q1631" i="9"/>
  <c r="R1631" i="9"/>
  <c r="AA1631" i="9"/>
  <c r="AB1631" i="9" s="1"/>
  <c r="AK1631" i="9"/>
  <c r="AU1631" i="9"/>
  <c r="D1632" i="9"/>
  <c r="I1632" i="9"/>
  <c r="J1632" i="9" s="1"/>
  <c r="K1632" i="9" s="1"/>
  <c r="Q1632" i="9"/>
  <c r="R1632" i="9"/>
  <c r="AA1632" i="9"/>
  <c r="AB1632" i="9" s="1"/>
  <c r="AK1632" i="9"/>
  <c r="AU1632" i="9"/>
  <c r="D1633" i="9"/>
  <c r="I1633" i="9"/>
  <c r="J1633" i="9" s="1"/>
  <c r="K1633" i="9" s="1"/>
  <c r="Q1633" i="9"/>
  <c r="R1633" i="9"/>
  <c r="AA1633" i="9"/>
  <c r="AB1633" i="9" s="1"/>
  <c r="AK1633" i="9"/>
  <c r="AU1633" i="9"/>
  <c r="D1634" i="9"/>
  <c r="I1634" i="9"/>
  <c r="J1634" i="9" s="1"/>
  <c r="K1634" i="9" s="1"/>
  <c r="Q1634" i="9"/>
  <c r="R1634" i="9"/>
  <c r="AA1634" i="9"/>
  <c r="AB1634" i="9" s="1"/>
  <c r="AK1634" i="9"/>
  <c r="AU1634" i="9"/>
  <c r="D1635" i="9"/>
  <c r="I1635" i="9"/>
  <c r="J1635" i="9" s="1"/>
  <c r="K1635" i="9" s="1"/>
  <c r="Q1635" i="9"/>
  <c r="R1635" i="9"/>
  <c r="AA1635" i="9"/>
  <c r="AB1635" i="9" s="1"/>
  <c r="AK1635" i="9"/>
  <c r="AU1635" i="9"/>
  <c r="D1636" i="9"/>
  <c r="I1636" i="9"/>
  <c r="J1636" i="9" s="1"/>
  <c r="K1636" i="9" s="1"/>
  <c r="Q1636" i="9"/>
  <c r="R1636" i="9"/>
  <c r="AA1636" i="9"/>
  <c r="AB1636" i="9" s="1"/>
  <c r="AK1636" i="9"/>
  <c r="AU1636" i="9"/>
  <c r="D1637" i="9"/>
  <c r="I1637" i="9"/>
  <c r="J1637" i="9" s="1"/>
  <c r="K1637" i="9" s="1"/>
  <c r="Q1637" i="9"/>
  <c r="R1637" i="9"/>
  <c r="AA1637" i="9"/>
  <c r="AB1637" i="9" s="1"/>
  <c r="AK1637" i="9"/>
  <c r="AU1637" i="9"/>
  <c r="D1638" i="9"/>
  <c r="I1638" i="9"/>
  <c r="J1638" i="9" s="1"/>
  <c r="K1638" i="9" s="1"/>
  <c r="Q1638" i="9"/>
  <c r="R1638" i="9"/>
  <c r="AA1638" i="9"/>
  <c r="AB1638" i="9" s="1"/>
  <c r="AK1638" i="9"/>
  <c r="AU1638" i="9"/>
  <c r="D1639" i="9"/>
  <c r="I1639" i="9"/>
  <c r="J1639" i="9" s="1"/>
  <c r="K1639" i="9" s="1"/>
  <c r="Q1639" i="9"/>
  <c r="R1639" i="9"/>
  <c r="AA1639" i="9"/>
  <c r="AB1639" i="9" s="1"/>
  <c r="AK1639" i="9"/>
  <c r="AU1639" i="9"/>
  <c r="D1640" i="9"/>
  <c r="I1640" i="9"/>
  <c r="J1640" i="9" s="1"/>
  <c r="K1640" i="9" s="1"/>
  <c r="Q1640" i="9"/>
  <c r="R1640" i="9"/>
  <c r="AA1640" i="9"/>
  <c r="AB1640" i="9" s="1"/>
  <c r="AK1640" i="9"/>
  <c r="AU1640" i="9"/>
  <c r="D1641" i="9"/>
  <c r="I1641" i="9"/>
  <c r="J1641" i="9" s="1"/>
  <c r="K1641" i="9" s="1"/>
  <c r="Q1641" i="9"/>
  <c r="R1641" i="9"/>
  <c r="AW1641" i="9"/>
  <c r="AA1641" i="9"/>
  <c r="AB1641" i="9" s="1"/>
  <c r="AK1641" i="9"/>
  <c r="AU1641" i="9"/>
  <c r="D1642" i="9"/>
  <c r="I1642" i="9"/>
  <c r="J1642" i="9" s="1"/>
  <c r="K1642" i="9" s="1"/>
  <c r="Q1642" i="9"/>
  <c r="R1642" i="9"/>
  <c r="AA1642" i="9"/>
  <c r="AB1642" i="9" s="1"/>
  <c r="AK1642" i="9"/>
  <c r="AU1642" i="9"/>
  <c r="D1643" i="9"/>
  <c r="I1643" i="9"/>
  <c r="J1643" i="9" s="1"/>
  <c r="K1643" i="9" s="1"/>
  <c r="Q1643" i="9"/>
  <c r="R1643" i="9"/>
  <c r="AA1643" i="9"/>
  <c r="AB1643" i="9" s="1"/>
  <c r="AK1643" i="9"/>
  <c r="AU1643" i="9"/>
  <c r="D1644" i="9"/>
  <c r="I1644" i="9"/>
  <c r="J1644" i="9" s="1"/>
  <c r="K1644" i="9" s="1"/>
  <c r="Q1644" i="9"/>
  <c r="R1644" i="9"/>
  <c r="AA1644" i="9"/>
  <c r="AB1644" i="9" s="1"/>
  <c r="AK1644" i="9"/>
  <c r="AU1644" i="9"/>
  <c r="D1645" i="9"/>
  <c r="I1645" i="9"/>
  <c r="J1645" i="9" s="1"/>
  <c r="K1645" i="9" s="1"/>
  <c r="Q1645" i="9"/>
  <c r="R1645" i="9"/>
  <c r="AA1645" i="9"/>
  <c r="AB1645" i="9" s="1"/>
  <c r="AK1645" i="9"/>
  <c r="AU1645" i="9"/>
  <c r="D1646" i="9"/>
  <c r="I1646" i="9"/>
  <c r="J1646" i="9" s="1"/>
  <c r="K1646" i="9" s="1"/>
  <c r="Q1646" i="9"/>
  <c r="R1646" i="9"/>
  <c r="AA1646" i="9"/>
  <c r="AB1646" i="9" s="1"/>
  <c r="AK1646" i="9"/>
  <c r="AU1646" i="9"/>
  <c r="D1647" i="9"/>
  <c r="I1647" i="9"/>
  <c r="J1647" i="9" s="1"/>
  <c r="K1647" i="9" s="1"/>
  <c r="Q1647" i="9"/>
  <c r="R1647" i="9"/>
  <c r="AA1647" i="9"/>
  <c r="AB1647" i="9" s="1"/>
  <c r="AK1647" i="9"/>
  <c r="AU1647" i="9"/>
  <c r="D1648" i="9"/>
  <c r="I1648" i="9"/>
  <c r="J1648" i="9" s="1"/>
  <c r="K1648" i="9" s="1"/>
  <c r="Q1648" i="9"/>
  <c r="R1648" i="9"/>
  <c r="AA1648" i="9"/>
  <c r="AB1648" i="9" s="1"/>
  <c r="AK1648" i="9"/>
  <c r="AU1648" i="9"/>
  <c r="D1649" i="9"/>
  <c r="I1649" i="9"/>
  <c r="J1649" i="9" s="1"/>
  <c r="K1649" i="9" s="1"/>
  <c r="Q1649" i="9"/>
  <c r="R1649" i="9"/>
  <c r="AA1649" i="9"/>
  <c r="AB1649" i="9" s="1"/>
  <c r="AK1649" i="9"/>
  <c r="AU1649" i="9"/>
  <c r="D1650" i="9"/>
  <c r="I1650" i="9"/>
  <c r="J1650" i="9" s="1"/>
  <c r="K1650" i="9" s="1"/>
  <c r="Q1650" i="9"/>
  <c r="R1650" i="9"/>
  <c r="AA1650" i="9"/>
  <c r="AB1650" i="9" s="1"/>
  <c r="AK1650" i="9"/>
  <c r="AU1650" i="9"/>
  <c r="D1651" i="9"/>
  <c r="I1651" i="9"/>
  <c r="J1651" i="9" s="1"/>
  <c r="K1651" i="9" s="1"/>
  <c r="Q1651" i="9"/>
  <c r="R1651" i="9"/>
  <c r="AA1651" i="9"/>
  <c r="AB1651" i="9" s="1"/>
  <c r="AK1651" i="9"/>
  <c r="AU1651" i="9"/>
  <c r="D1652" i="9"/>
  <c r="I1652" i="9"/>
  <c r="J1652" i="9" s="1"/>
  <c r="K1652" i="9" s="1"/>
  <c r="Q1652" i="9"/>
  <c r="R1652" i="9"/>
  <c r="AA1652" i="9"/>
  <c r="AB1652" i="9" s="1"/>
  <c r="AK1652" i="9"/>
  <c r="AU1652" i="9"/>
  <c r="D1653" i="9"/>
  <c r="I1653" i="9"/>
  <c r="J1653" i="9" s="1"/>
  <c r="K1653" i="9" s="1"/>
  <c r="Q1653" i="9"/>
  <c r="R1653" i="9"/>
  <c r="AA1653" i="9"/>
  <c r="AB1653" i="9" s="1"/>
  <c r="AK1653" i="9"/>
  <c r="AU1653" i="9"/>
  <c r="D1654" i="9"/>
  <c r="I1654" i="9"/>
  <c r="J1654" i="9" s="1"/>
  <c r="K1654" i="9" s="1"/>
  <c r="Q1654" i="9"/>
  <c r="R1654" i="9"/>
  <c r="AA1654" i="9"/>
  <c r="AB1654" i="9" s="1"/>
  <c r="AK1654" i="9"/>
  <c r="AU1654" i="9"/>
  <c r="D1655" i="9"/>
  <c r="I1655" i="9"/>
  <c r="J1655" i="9" s="1"/>
  <c r="K1655" i="9" s="1"/>
  <c r="Q1655" i="9"/>
  <c r="R1655" i="9"/>
  <c r="AA1655" i="9"/>
  <c r="AB1655" i="9" s="1"/>
  <c r="AK1655" i="9"/>
  <c r="AU1655" i="9"/>
  <c r="D1656" i="9"/>
  <c r="I1656" i="9"/>
  <c r="J1656" i="9" s="1"/>
  <c r="K1656" i="9" s="1"/>
  <c r="Q1656" i="9"/>
  <c r="R1656" i="9"/>
  <c r="AA1656" i="9"/>
  <c r="AB1656" i="9" s="1"/>
  <c r="AK1656" i="9"/>
  <c r="AU1656" i="9"/>
  <c r="D1657" i="9"/>
  <c r="I1657" i="9"/>
  <c r="J1657" i="9" s="1"/>
  <c r="K1657" i="9" s="1"/>
  <c r="Q1657" i="9"/>
  <c r="R1657" i="9"/>
  <c r="AA1657" i="9"/>
  <c r="AB1657" i="9" s="1"/>
  <c r="AK1657" i="9"/>
  <c r="AU1657" i="9"/>
  <c r="D1658" i="9"/>
  <c r="I1658" i="9"/>
  <c r="J1658" i="9" s="1"/>
  <c r="K1658" i="9" s="1"/>
  <c r="Q1658" i="9"/>
  <c r="R1658" i="9"/>
  <c r="AA1658" i="9"/>
  <c r="AB1658" i="9" s="1"/>
  <c r="AK1658" i="9"/>
  <c r="AU1658" i="9"/>
  <c r="D1659" i="9"/>
  <c r="I1659" i="9"/>
  <c r="J1659" i="9" s="1"/>
  <c r="K1659" i="9" s="1"/>
  <c r="Q1659" i="9"/>
  <c r="R1659" i="9"/>
  <c r="AA1659" i="9"/>
  <c r="AB1659" i="9" s="1"/>
  <c r="AK1659" i="9"/>
  <c r="AU1659" i="9"/>
  <c r="D1660" i="9"/>
  <c r="I1660" i="9"/>
  <c r="J1660" i="9" s="1"/>
  <c r="K1660" i="9" s="1"/>
  <c r="Q1660" i="9"/>
  <c r="R1660" i="9"/>
  <c r="AA1660" i="9"/>
  <c r="AB1660" i="9" s="1"/>
  <c r="AK1660" i="9"/>
  <c r="AU1660" i="9"/>
  <c r="D1661" i="9"/>
  <c r="I1661" i="9"/>
  <c r="J1661" i="9" s="1"/>
  <c r="K1661" i="9" s="1"/>
  <c r="Q1661" i="9"/>
  <c r="R1661" i="9"/>
  <c r="AA1661" i="9"/>
  <c r="AB1661" i="9" s="1"/>
  <c r="AK1661" i="9"/>
  <c r="AU1661" i="9"/>
  <c r="D1662" i="9"/>
  <c r="I1662" i="9"/>
  <c r="J1662" i="9" s="1"/>
  <c r="K1662" i="9" s="1"/>
  <c r="Q1662" i="9"/>
  <c r="R1662" i="9"/>
  <c r="AA1662" i="9"/>
  <c r="AB1662" i="9" s="1"/>
  <c r="AK1662" i="9"/>
  <c r="AU1662" i="9"/>
  <c r="D1663" i="9"/>
  <c r="I1663" i="9"/>
  <c r="J1663" i="9" s="1"/>
  <c r="K1663" i="9" s="1"/>
  <c r="Q1663" i="9"/>
  <c r="R1663" i="9"/>
  <c r="AA1663" i="9"/>
  <c r="AB1663" i="9" s="1"/>
  <c r="AK1663" i="9"/>
  <c r="AU1663" i="9"/>
  <c r="D1664" i="9"/>
  <c r="I1664" i="9"/>
  <c r="J1664" i="9" s="1"/>
  <c r="K1664" i="9" s="1"/>
  <c r="Q1664" i="9"/>
  <c r="R1664" i="9"/>
  <c r="AA1664" i="9"/>
  <c r="AB1664" i="9" s="1"/>
  <c r="AK1664" i="9"/>
  <c r="AU1664" i="9"/>
  <c r="D1665" i="9"/>
  <c r="I1665" i="9"/>
  <c r="J1665" i="9" s="1"/>
  <c r="K1665" i="9" s="1"/>
  <c r="Q1665" i="9"/>
  <c r="R1665" i="9"/>
  <c r="AA1665" i="9"/>
  <c r="AB1665" i="9" s="1"/>
  <c r="AK1665" i="9"/>
  <c r="AU1665" i="9"/>
  <c r="D1666" i="9"/>
  <c r="I1666" i="9"/>
  <c r="J1666" i="9" s="1"/>
  <c r="K1666" i="9" s="1"/>
  <c r="Q1666" i="9"/>
  <c r="R1666" i="9"/>
  <c r="AA1666" i="9"/>
  <c r="AB1666" i="9" s="1"/>
  <c r="AK1666" i="9"/>
  <c r="AU1666" i="9"/>
  <c r="D1667" i="9"/>
  <c r="I1667" i="9"/>
  <c r="J1667" i="9" s="1"/>
  <c r="K1667" i="9" s="1"/>
  <c r="Q1667" i="9"/>
  <c r="R1667" i="9"/>
  <c r="AA1667" i="9"/>
  <c r="AB1667" i="9" s="1"/>
  <c r="AK1667" i="9"/>
  <c r="AU1667" i="9"/>
  <c r="D1668" i="9"/>
  <c r="I1668" i="9"/>
  <c r="J1668" i="9" s="1"/>
  <c r="K1668" i="9" s="1"/>
  <c r="Q1668" i="9"/>
  <c r="R1668" i="9"/>
  <c r="AA1668" i="9"/>
  <c r="AB1668" i="9" s="1"/>
  <c r="AK1668" i="9"/>
  <c r="AU1668" i="9"/>
  <c r="D1669" i="9"/>
  <c r="I1669" i="9"/>
  <c r="J1669" i="9" s="1"/>
  <c r="K1669" i="9" s="1"/>
  <c r="Q1669" i="9"/>
  <c r="R1669" i="9"/>
  <c r="AA1669" i="9"/>
  <c r="AB1669" i="9" s="1"/>
  <c r="AK1669" i="9"/>
  <c r="AU1669" i="9"/>
  <c r="D1670" i="9"/>
  <c r="I1670" i="9"/>
  <c r="J1670" i="9" s="1"/>
  <c r="K1670" i="9" s="1"/>
  <c r="Q1670" i="9"/>
  <c r="R1670" i="9"/>
  <c r="AA1670" i="9"/>
  <c r="AB1670" i="9" s="1"/>
  <c r="AK1670" i="9"/>
  <c r="AU1670" i="9"/>
  <c r="D1671" i="9"/>
  <c r="I1671" i="9"/>
  <c r="J1671" i="9" s="1"/>
  <c r="K1671" i="9" s="1"/>
  <c r="Q1671" i="9"/>
  <c r="R1671" i="9"/>
  <c r="AA1671" i="9"/>
  <c r="AB1671" i="9" s="1"/>
  <c r="AK1671" i="9"/>
  <c r="AU1671" i="9"/>
  <c r="D1672" i="9"/>
  <c r="I1672" i="9"/>
  <c r="J1672" i="9" s="1"/>
  <c r="K1672" i="9" s="1"/>
  <c r="Q1672" i="9"/>
  <c r="R1672" i="9"/>
  <c r="AA1672" i="9"/>
  <c r="AB1672" i="9" s="1"/>
  <c r="AK1672" i="9"/>
  <c r="AU1672" i="9"/>
  <c r="D1673" i="9"/>
  <c r="I1673" i="9"/>
  <c r="J1673" i="9" s="1"/>
  <c r="K1673" i="9" s="1"/>
  <c r="Q1673" i="9"/>
  <c r="R1673" i="9"/>
  <c r="AA1673" i="9"/>
  <c r="AB1673" i="9" s="1"/>
  <c r="AK1673" i="9"/>
  <c r="AU1673" i="9"/>
  <c r="D1674" i="9"/>
  <c r="I1674" i="9"/>
  <c r="J1674" i="9" s="1"/>
  <c r="K1674" i="9" s="1"/>
  <c r="Q1674" i="9"/>
  <c r="R1674" i="9"/>
  <c r="AA1674" i="9"/>
  <c r="AB1674" i="9" s="1"/>
  <c r="AK1674" i="9"/>
  <c r="AU1674" i="9"/>
  <c r="D1675" i="9"/>
  <c r="I1675" i="9"/>
  <c r="J1675" i="9" s="1"/>
  <c r="K1675" i="9" s="1"/>
  <c r="Q1675" i="9"/>
  <c r="R1675" i="9"/>
  <c r="AA1675" i="9"/>
  <c r="AB1675" i="9" s="1"/>
  <c r="AK1675" i="9"/>
  <c r="AU1675" i="9"/>
  <c r="D1676" i="9"/>
  <c r="I1676" i="9"/>
  <c r="J1676" i="9" s="1"/>
  <c r="K1676" i="9" s="1"/>
  <c r="Q1676" i="9"/>
  <c r="R1676" i="9"/>
  <c r="AA1676" i="9"/>
  <c r="AB1676" i="9" s="1"/>
  <c r="AK1676" i="9"/>
  <c r="AU1676" i="9"/>
  <c r="D1677" i="9"/>
  <c r="I1677" i="9"/>
  <c r="J1677" i="9" s="1"/>
  <c r="K1677" i="9" s="1"/>
  <c r="Q1677" i="9"/>
  <c r="R1677" i="9"/>
  <c r="AA1677" i="9"/>
  <c r="AB1677" i="9" s="1"/>
  <c r="AK1677" i="9"/>
  <c r="AU1677" i="9"/>
  <c r="D1678" i="9"/>
  <c r="I1678" i="9"/>
  <c r="J1678" i="9" s="1"/>
  <c r="K1678" i="9" s="1"/>
  <c r="Q1678" i="9"/>
  <c r="R1678" i="9"/>
  <c r="AA1678" i="9"/>
  <c r="AB1678" i="9" s="1"/>
  <c r="AK1678" i="9"/>
  <c r="AU1678" i="9"/>
  <c r="D1679" i="9"/>
  <c r="I1679" i="9"/>
  <c r="J1679" i="9" s="1"/>
  <c r="K1679" i="9" s="1"/>
  <c r="Q1679" i="9"/>
  <c r="R1679" i="9"/>
  <c r="AA1679" i="9"/>
  <c r="AB1679" i="9" s="1"/>
  <c r="AK1679" i="9"/>
  <c r="AU1679" i="9"/>
  <c r="D1680" i="9"/>
  <c r="I1680" i="9"/>
  <c r="J1680" i="9" s="1"/>
  <c r="K1680" i="9" s="1"/>
  <c r="Q1680" i="9"/>
  <c r="R1680" i="9"/>
  <c r="AA1680" i="9"/>
  <c r="AB1680" i="9" s="1"/>
  <c r="AK1680" i="9"/>
  <c r="AU1680" i="9"/>
  <c r="D1681" i="9"/>
  <c r="I1681" i="9"/>
  <c r="J1681" i="9" s="1"/>
  <c r="K1681" i="9" s="1"/>
  <c r="Q1681" i="9"/>
  <c r="R1681" i="9"/>
  <c r="AA1681" i="9"/>
  <c r="AB1681" i="9" s="1"/>
  <c r="AK1681" i="9"/>
  <c r="AU1681" i="9"/>
  <c r="D1682" i="9"/>
  <c r="I1682" i="9"/>
  <c r="J1682" i="9" s="1"/>
  <c r="K1682" i="9" s="1"/>
  <c r="Q1682" i="9"/>
  <c r="R1682" i="9"/>
  <c r="AA1682" i="9"/>
  <c r="AB1682" i="9" s="1"/>
  <c r="AK1682" i="9"/>
  <c r="AU1682" i="9"/>
  <c r="D1683" i="9"/>
  <c r="I1683" i="9"/>
  <c r="J1683" i="9" s="1"/>
  <c r="K1683" i="9" s="1"/>
  <c r="Q1683" i="9"/>
  <c r="R1683" i="9"/>
  <c r="AA1683" i="9"/>
  <c r="AB1683" i="9" s="1"/>
  <c r="AK1683" i="9"/>
  <c r="AU1683" i="9"/>
  <c r="D1684" i="9"/>
  <c r="I1684" i="9"/>
  <c r="J1684" i="9" s="1"/>
  <c r="K1684" i="9" s="1"/>
  <c r="Q1684" i="9"/>
  <c r="R1684" i="9"/>
  <c r="AA1684" i="9"/>
  <c r="AB1684" i="9" s="1"/>
  <c r="AK1684" i="9"/>
  <c r="AU1684" i="9"/>
  <c r="D1685" i="9"/>
  <c r="I1685" i="9"/>
  <c r="J1685" i="9" s="1"/>
  <c r="K1685" i="9" s="1"/>
  <c r="Q1685" i="9"/>
  <c r="R1685" i="9"/>
  <c r="AA1685" i="9"/>
  <c r="AB1685" i="9" s="1"/>
  <c r="AK1685" i="9"/>
  <c r="AU1685" i="9"/>
  <c r="D1686" i="9"/>
  <c r="I1686" i="9"/>
  <c r="J1686" i="9" s="1"/>
  <c r="K1686" i="9" s="1"/>
  <c r="Q1686" i="9"/>
  <c r="R1686" i="9"/>
  <c r="AA1686" i="9"/>
  <c r="AB1686" i="9" s="1"/>
  <c r="AK1686" i="9"/>
  <c r="AU1686" i="9"/>
  <c r="D1687" i="9"/>
  <c r="I1687" i="9"/>
  <c r="J1687" i="9" s="1"/>
  <c r="K1687" i="9" s="1"/>
  <c r="Q1687" i="9"/>
  <c r="R1687" i="9"/>
  <c r="AA1687" i="9"/>
  <c r="AB1687" i="9" s="1"/>
  <c r="AK1687" i="9"/>
  <c r="AU1687" i="9"/>
  <c r="D1688" i="9"/>
  <c r="I1688" i="9"/>
  <c r="J1688" i="9" s="1"/>
  <c r="K1688" i="9" s="1"/>
  <c r="Q1688" i="9"/>
  <c r="R1688" i="9"/>
  <c r="AA1688" i="9"/>
  <c r="AB1688" i="9" s="1"/>
  <c r="AK1688" i="9"/>
  <c r="AU1688" i="9"/>
  <c r="D1689" i="9"/>
  <c r="I1689" i="9"/>
  <c r="J1689" i="9" s="1"/>
  <c r="K1689" i="9" s="1"/>
  <c r="Q1689" i="9"/>
  <c r="R1689" i="9"/>
  <c r="AA1689" i="9"/>
  <c r="AB1689" i="9" s="1"/>
  <c r="AK1689" i="9"/>
  <c r="AU1689" i="9"/>
  <c r="D1690" i="9"/>
  <c r="I1690" i="9"/>
  <c r="J1690" i="9" s="1"/>
  <c r="K1690" i="9" s="1"/>
  <c r="Q1690" i="9"/>
  <c r="R1690" i="9"/>
  <c r="AA1690" i="9"/>
  <c r="AB1690" i="9" s="1"/>
  <c r="AK1690" i="9"/>
  <c r="AU1690" i="9"/>
  <c r="D1691" i="9"/>
  <c r="I1691" i="9"/>
  <c r="J1691" i="9" s="1"/>
  <c r="K1691" i="9" s="1"/>
  <c r="Q1691" i="9"/>
  <c r="R1691" i="9"/>
  <c r="AA1691" i="9"/>
  <c r="AB1691" i="9" s="1"/>
  <c r="AK1691" i="9"/>
  <c r="AU1691" i="9"/>
  <c r="D1692" i="9"/>
  <c r="I1692" i="9"/>
  <c r="J1692" i="9" s="1"/>
  <c r="K1692" i="9" s="1"/>
  <c r="Q1692" i="9"/>
  <c r="R1692" i="9"/>
  <c r="AA1692" i="9"/>
  <c r="AB1692" i="9" s="1"/>
  <c r="AK1692" i="9"/>
  <c r="AU1692" i="9"/>
  <c r="D1693" i="9"/>
  <c r="I1693" i="9"/>
  <c r="J1693" i="9" s="1"/>
  <c r="K1693" i="9" s="1"/>
  <c r="Q1693" i="9"/>
  <c r="R1693" i="9"/>
  <c r="AA1693" i="9"/>
  <c r="AB1693" i="9" s="1"/>
  <c r="AK1693" i="9"/>
  <c r="AU1693" i="9"/>
  <c r="D1694" i="9"/>
  <c r="I1694" i="9"/>
  <c r="J1694" i="9" s="1"/>
  <c r="K1694" i="9" s="1"/>
  <c r="Q1694" i="9"/>
  <c r="R1694" i="9"/>
  <c r="AA1694" i="9"/>
  <c r="AB1694" i="9" s="1"/>
  <c r="AK1694" i="9"/>
  <c r="AU1694" i="9"/>
  <c r="D1695" i="9"/>
  <c r="I1695" i="9"/>
  <c r="J1695" i="9" s="1"/>
  <c r="K1695" i="9" s="1"/>
  <c r="Q1695" i="9"/>
  <c r="R1695" i="9"/>
  <c r="AA1695" i="9"/>
  <c r="AB1695" i="9" s="1"/>
  <c r="AK1695" i="9"/>
  <c r="AU1695" i="9"/>
  <c r="D1696" i="9"/>
  <c r="I1696" i="9"/>
  <c r="J1696" i="9" s="1"/>
  <c r="K1696" i="9" s="1"/>
  <c r="Q1696" i="9"/>
  <c r="R1696" i="9"/>
  <c r="AA1696" i="9"/>
  <c r="AB1696" i="9" s="1"/>
  <c r="AK1696" i="9"/>
  <c r="AU1696" i="9"/>
  <c r="D1697" i="9"/>
  <c r="I1697" i="9"/>
  <c r="J1697" i="9" s="1"/>
  <c r="K1697" i="9" s="1"/>
  <c r="Q1697" i="9"/>
  <c r="R1697" i="9"/>
  <c r="AA1697" i="9"/>
  <c r="AB1697" i="9" s="1"/>
  <c r="AK1697" i="9"/>
  <c r="AU1697" i="9"/>
  <c r="D1698" i="9"/>
  <c r="I1698" i="9"/>
  <c r="J1698" i="9" s="1"/>
  <c r="K1698" i="9" s="1"/>
  <c r="Q1698" i="9"/>
  <c r="R1698" i="9"/>
  <c r="AA1698" i="9"/>
  <c r="AB1698" i="9" s="1"/>
  <c r="AK1698" i="9"/>
  <c r="AU1698" i="9"/>
  <c r="D1699" i="9"/>
  <c r="I1699" i="9"/>
  <c r="J1699" i="9" s="1"/>
  <c r="K1699" i="9" s="1"/>
  <c r="Q1699" i="9"/>
  <c r="R1699" i="9"/>
  <c r="AA1699" i="9"/>
  <c r="AB1699" i="9" s="1"/>
  <c r="AK1699" i="9"/>
  <c r="AU1699" i="9"/>
  <c r="D1700" i="9"/>
  <c r="I1700" i="9"/>
  <c r="J1700" i="9" s="1"/>
  <c r="K1700" i="9" s="1"/>
  <c r="Q1700" i="9"/>
  <c r="R1700" i="9"/>
  <c r="AA1700" i="9"/>
  <c r="AB1700" i="9" s="1"/>
  <c r="AK1700" i="9"/>
  <c r="AU1700" i="9"/>
  <c r="D1701" i="9"/>
  <c r="I1701" i="9"/>
  <c r="J1701" i="9" s="1"/>
  <c r="K1701" i="9" s="1"/>
  <c r="Q1701" i="9"/>
  <c r="R1701" i="9"/>
  <c r="AA1701" i="9"/>
  <c r="AB1701" i="9" s="1"/>
  <c r="AK1701" i="9"/>
  <c r="AU1701" i="9"/>
  <c r="D1702" i="9"/>
  <c r="I1702" i="9"/>
  <c r="J1702" i="9" s="1"/>
  <c r="K1702" i="9" s="1"/>
  <c r="Q1702" i="9"/>
  <c r="R1702" i="9"/>
  <c r="AA1702" i="9"/>
  <c r="AB1702" i="9" s="1"/>
  <c r="AK1702" i="9"/>
  <c r="AU1702" i="9"/>
  <c r="D1703" i="9"/>
  <c r="I1703" i="9"/>
  <c r="J1703" i="9" s="1"/>
  <c r="K1703" i="9" s="1"/>
  <c r="Q1703" i="9"/>
  <c r="R1703" i="9"/>
  <c r="AA1703" i="9"/>
  <c r="AB1703" i="9" s="1"/>
  <c r="AK1703" i="9"/>
  <c r="AU1703" i="9"/>
  <c r="D1704" i="9"/>
  <c r="I1704" i="9"/>
  <c r="J1704" i="9" s="1"/>
  <c r="K1704" i="9" s="1"/>
  <c r="Q1704" i="9"/>
  <c r="R1704" i="9"/>
  <c r="AA1704" i="9"/>
  <c r="AB1704" i="9" s="1"/>
  <c r="AK1704" i="9"/>
  <c r="AU1704" i="9"/>
  <c r="D1705" i="9"/>
  <c r="I1705" i="9"/>
  <c r="J1705" i="9" s="1"/>
  <c r="K1705" i="9" s="1"/>
  <c r="Q1705" i="9"/>
  <c r="R1705" i="9"/>
  <c r="AW1705" i="9"/>
  <c r="AA1705" i="9"/>
  <c r="AB1705" i="9" s="1"/>
  <c r="AK1705" i="9"/>
  <c r="AU1705" i="9"/>
  <c r="D1706" i="9"/>
  <c r="I1706" i="9"/>
  <c r="J1706" i="9" s="1"/>
  <c r="K1706" i="9" s="1"/>
  <c r="Q1706" i="9"/>
  <c r="R1706" i="9"/>
  <c r="AA1706" i="9"/>
  <c r="AB1706" i="9" s="1"/>
  <c r="AK1706" i="9"/>
  <c r="AU1706" i="9"/>
  <c r="D1707" i="9"/>
  <c r="I1707" i="9"/>
  <c r="J1707" i="9" s="1"/>
  <c r="K1707" i="9" s="1"/>
  <c r="Q1707" i="9"/>
  <c r="R1707" i="9"/>
  <c r="AA1707" i="9"/>
  <c r="AB1707" i="9" s="1"/>
  <c r="AK1707" i="9"/>
  <c r="AU1707" i="9"/>
  <c r="D1708" i="9"/>
  <c r="I1708" i="9"/>
  <c r="J1708" i="9" s="1"/>
  <c r="K1708" i="9" s="1"/>
  <c r="Q1708" i="9"/>
  <c r="R1708" i="9"/>
  <c r="AA1708" i="9"/>
  <c r="AB1708" i="9" s="1"/>
  <c r="AK1708" i="9"/>
  <c r="AU1708" i="9"/>
  <c r="D1709" i="9"/>
  <c r="I1709" i="9"/>
  <c r="J1709" i="9" s="1"/>
  <c r="K1709" i="9" s="1"/>
  <c r="Q1709" i="9"/>
  <c r="R1709" i="9"/>
  <c r="AA1709" i="9"/>
  <c r="AB1709" i="9" s="1"/>
  <c r="AK1709" i="9"/>
  <c r="AU1709" i="9"/>
  <c r="D1710" i="9"/>
  <c r="I1710" i="9"/>
  <c r="J1710" i="9" s="1"/>
  <c r="K1710" i="9" s="1"/>
  <c r="Q1710" i="9"/>
  <c r="R1710" i="9"/>
  <c r="AA1710" i="9"/>
  <c r="AB1710" i="9" s="1"/>
  <c r="AK1710" i="9"/>
  <c r="AU1710" i="9"/>
  <c r="D1711" i="9"/>
  <c r="I1711" i="9"/>
  <c r="J1711" i="9" s="1"/>
  <c r="K1711" i="9" s="1"/>
  <c r="Q1711" i="9"/>
  <c r="R1711" i="9"/>
  <c r="AA1711" i="9"/>
  <c r="AB1711" i="9" s="1"/>
  <c r="AK1711" i="9"/>
  <c r="AU1711" i="9"/>
  <c r="D1712" i="9"/>
  <c r="I1712" i="9"/>
  <c r="J1712" i="9" s="1"/>
  <c r="K1712" i="9" s="1"/>
  <c r="Q1712" i="9"/>
  <c r="R1712" i="9"/>
  <c r="AA1712" i="9"/>
  <c r="AB1712" i="9" s="1"/>
  <c r="AK1712" i="9"/>
  <c r="AU1712" i="9"/>
  <c r="D1713" i="9"/>
  <c r="I1713" i="9"/>
  <c r="J1713" i="9" s="1"/>
  <c r="K1713" i="9" s="1"/>
  <c r="Q1713" i="9"/>
  <c r="R1713" i="9"/>
  <c r="AA1713" i="9"/>
  <c r="AB1713" i="9" s="1"/>
  <c r="AK1713" i="9"/>
  <c r="AU1713" i="9"/>
  <c r="D1714" i="9"/>
  <c r="I1714" i="9"/>
  <c r="J1714" i="9" s="1"/>
  <c r="K1714" i="9" s="1"/>
  <c r="Q1714" i="9"/>
  <c r="R1714" i="9"/>
  <c r="AA1714" i="9"/>
  <c r="AB1714" i="9" s="1"/>
  <c r="AK1714" i="9"/>
  <c r="AU1714" i="9"/>
  <c r="D1715" i="9"/>
  <c r="I1715" i="9"/>
  <c r="J1715" i="9" s="1"/>
  <c r="K1715" i="9" s="1"/>
  <c r="Q1715" i="9"/>
  <c r="R1715" i="9"/>
  <c r="AA1715" i="9"/>
  <c r="AB1715" i="9" s="1"/>
  <c r="AK1715" i="9"/>
  <c r="AU1715" i="9"/>
  <c r="D1716" i="9"/>
  <c r="I1716" i="9"/>
  <c r="J1716" i="9" s="1"/>
  <c r="K1716" i="9" s="1"/>
  <c r="Q1716" i="9"/>
  <c r="R1716" i="9"/>
  <c r="AA1716" i="9"/>
  <c r="AB1716" i="9" s="1"/>
  <c r="AK1716" i="9"/>
  <c r="AU1716" i="9"/>
  <c r="D1717" i="9"/>
  <c r="I1717" i="9"/>
  <c r="J1717" i="9" s="1"/>
  <c r="K1717" i="9" s="1"/>
  <c r="Q1717" i="9"/>
  <c r="R1717" i="9"/>
  <c r="AA1717" i="9"/>
  <c r="AB1717" i="9" s="1"/>
  <c r="AK1717" i="9"/>
  <c r="AU1717" i="9"/>
  <c r="D1718" i="9"/>
  <c r="I1718" i="9"/>
  <c r="J1718" i="9" s="1"/>
  <c r="K1718" i="9" s="1"/>
  <c r="Q1718" i="9"/>
  <c r="R1718" i="9"/>
  <c r="AA1718" i="9"/>
  <c r="AB1718" i="9" s="1"/>
  <c r="AK1718" i="9"/>
  <c r="AU1718" i="9"/>
  <c r="D1719" i="9"/>
  <c r="I1719" i="9"/>
  <c r="J1719" i="9" s="1"/>
  <c r="K1719" i="9" s="1"/>
  <c r="Q1719" i="9"/>
  <c r="R1719" i="9"/>
  <c r="AA1719" i="9"/>
  <c r="AB1719" i="9" s="1"/>
  <c r="AK1719" i="9"/>
  <c r="AU1719" i="9"/>
  <c r="D1720" i="9"/>
  <c r="I1720" i="9"/>
  <c r="J1720" i="9" s="1"/>
  <c r="K1720" i="9" s="1"/>
  <c r="Q1720" i="9"/>
  <c r="R1720" i="9"/>
  <c r="AA1720" i="9"/>
  <c r="AB1720" i="9" s="1"/>
  <c r="AK1720" i="9"/>
  <c r="AU1720" i="9"/>
  <c r="D1721" i="9"/>
  <c r="I1721" i="9"/>
  <c r="J1721" i="9" s="1"/>
  <c r="K1721" i="9" s="1"/>
  <c r="Q1721" i="9"/>
  <c r="R1721" i="9"/>
  <c r="AA1721" i="9"/>
  <c r="AB1721" i="9" s="1"/>
  <c r="AK1721" i="9"/>
  <c r="AU1721" i="9"/>
  <c r="D1722" i="9"/>
  <c r="I1722" i="9"/>
  <c r="J1722" i="9" s="1"/>
  <c r="K1722" i="9" s="1"/>
  <c r="Q1722" i="9"/>
  <c r="R1722" i="9"/>
  <c r="AA1722" i="9"/>
  <c r="AB1722" i="9" s="1"/>
  <c r="AK1722" i="9"/>
  <c r="AU1722" i="9"/>
  <c r="D1723" i="9"/>
  <c r="I1723" i="9"/>
  <c r="J1723" i="9" s="1"/>
  <c r="K1723" i="9" s="1"/>
  <c r="Q1723" i="9"/>
  <c r="R1723" i="9"/>
  <c r="AA1723" i="9"/>
  <c r="AB1723" i="9" s="1"/>
  <c r="AK1723" i="9"/>
  <c r="AU1723" i="9"/>
  <c r="D1724" i="9"/>
  <c r="I1724" i="9"/>
  <c r="J1724" i="9" s="1"/>
  <c r="K1724" i="9" s="1"/>
  <c r="Q1724" i="9"/>
  <c r="R1724" i="9"/>
  <c r="AA1724" i="9"/>
  <c r="AB1724" i="9" s="1"/>
  <c r="AK1724" i="9"/>
  <c r="AU1724" i="9"/>
  <c r="D1725" i="9"/>
  <c r="I1725" i="9"/>
  <c r="J1725" i="9" s="1"/>
  <c r="K1725" i="9" s="1"/>
  <c r="Q1725" i="9"/>
  <c r="R1725" i="9"/>
  <c r="AA1725" i="9"/>
  <c r="AB1725" i="9" s="1"/>
  <c r="AK1725" i="9"/>
  <c r="AU1725" i="9"/>
  <c r="D1726" i="9"/>
  <c r="I1726" i="9"/>
  <c r="J1726" i="9" s="1"/>
  <c r="K1726" i="9" s="1"/>
  <c r="Q1726" i="9"/>
  <c r="R1726" i="9"/>
  <c r="AA1726" i="9"/>
  <c r="AB1726" i="9" s="1"/>
  <c r="AK1726" i="9"/>
  <c r="AU1726" i="9"/>
  <c r="D1727" i="9"/>
  <c r="I1727" i="9"/>
  <c r="J1727" i="9" s="1"/>
  <c r="K1727" i="9" s="1"/>
  <c r="Q1727" i="9"/>
  <c r="R1727" i="9"/>
  <c r="AA1727" i="9"/>
  <c r="AB1727" i="9" s="1"/>
  <c r="AK1727" i="9"/>
  <c r="AU1727" i="9"/>
  <c r="D1728" i="9"/>
  <c r="I1728" i="9"/>
  <c r="J1728" i="9" s="1"/>
  <c r="K1728" i="9" s="1"/>
  <c r="Q1728" i="9"/>
  <c r="R1728" i="9"/>
  <c r="AA1728" i="9"/>
  <c r="AB1728" i="9" s="1"/>
  <c r="AK1728" i="9"/>
  <c r="AU1728" i="9"/>
  <c r="D1729" i="9"/>
  <c r="I1729" i="9"/>
  <c r="J1729" i="9" s="1"/>
  <c r="K1729" i="9" s="1"/>
  <c r="Q1729" i="9"/>
  <c r="R1729" i="9"/>
  <c r="AA1729" i="9"/>
  <c r="AB1729" i="9" s="1"/>
  <c r="AK1729" i="9"/>
  <c r="AU1729" i="9"/>
  <c r="D1730" i="9"/>
  <c r="I1730" i="9"/>
  <c r="J1730" i="9" s="1"/>
  <c r="K1730" i="9" s="1"/>
  <c r="Q1730" i="9"/>
  <c r="R1730" i="9"/>
  <c r="AA1730" i="9"/>
  <c r="AB1730" i="9" s="1"/>
  <c r="AK1730" i="9"/>
  <c r="AU1730" i="9"/>
  <c r="D1731" i="9"/>
  <c r="I1731" i="9"/>
  <c r="J1731" i="9" s="1"/>
  <c r="K1731" i="9" s="1"/>
  <c r="Q1731" i="9"/>
  <c r="R1731" i="9"/>
  <c r="AA1731" i="9"/>
  <c r="AB1731" i="9" s="1"/>
  <c r="AK1731" i="9"/>
  <c r="AU1731" i="9"/>
  <c r="D1732" i="9"/>
  <c r="I1732" i="9"/>
  <c r="J1732" i="9" s="1"/>
  <c r="K1732" i="9" s="1"/>
  <c r="Q1732" i="9"/>
  <c r="R1732" i="9"/>
  <c r="AA1732" i="9"/>
  <c r="AB1732" i="9" s="1"/>
  <c r="AK1732" i="9"/>
  <c r="AU1732" i="9"/>
  <c r="D1733" i="9"/>
  <c r="I1733" i="9"/>
  <c r="J1733" i="9" s="1"/>
  <c r="K1733" i="9" s="1"/>
  <c r="Q1733" i="9"/>
  <c r="R1733" i="9"/>
  <c r="AA1733" i="9"/>
  <c r="AB1733" i="9" s="1"/>
  <c r="AK1733" i="9"/>
  <c r="AU1733" i="9"/>
  <c r="D1734" i="9"/>
  <c r="I1734" i="9"/>
  <c r="J1734" i="9" s="1"/>
  <c r="K1734" i="9" s="1"/>
  <c r="Q1734" i="9"/>
  <c r="R1734" i="9"/>
  <c r="AA1734" i="9"/>
  <c r="AB1734" i="9" s="1"/>
  <c r="AK1734" i="9"/>
  <c r="AU1734" i="9"/>
  <c r="D1735" i="9"/>
  <c r="I1735" i="9"/>
  <c r="J1735" i="9" s="1"/>
  <c r="K1735" i="9" s="1"/>
  <c r="Q1735" i="9"/>
  <c r="R1735" i="9"/>
  <c r="AA1735" i="9"/>
  <c r="AB1735" i="9" s="1"/>
  <c r="AK1735" i="9"/>
  <c r="AU1735" i="9"/>
  <c r="D1736" i="9"/>
  <c r="I1736" i="9"/>
  <c r="J1736" i="9" s="1"/>
  <c r="K1736" i="9" s="1"/>
  <c r="Q1736" i="9"/>
  <c r="R1736" i="9"/>
  <c r="AA1736" i="9"/>
  <c r="AB1736" i="9" s="1"/>
  <c r="AK1736" i="9"/>
  <c r="AU1736" i="9"/>
  <c r="D1737" i="9"/>
  <c r="I1737" i="9"/>
  <c r="J1737" i="9" s="1"/>
  <c r="K1737" i="9" s="1"/>
  <c r="Q1737" i="9"/>
  <c r="R1737" i="9"/>
  <c r="AA1737" i="9"/>
  <c r="AB1737" i="9" s="1"/>
  <c r="AK1737" i="9"/>
  <c r="AU1737" i="9"/>
  <c r="D1738" i="9"/>
  <c r="I1738" i="9"/>
  <c r="J1738" i="9" s="1"/>
  <c r="K1738" i="9" s="1"/>
  <c r="Q1738" i="9"/>
  <c r="R1738" i="9"/>
  <c r="AA1738" i="9"/>
  <c r="AB1738" i="9" s="1"/>
  <c r="AK1738" i="9"/>
  <c r="AU1738" i="9"/>
  <c r="D1739" i="9"/>
  <c r="I1739" i="9"/>
  <c r="J1739" i="9" s="1"/>
  <c r="K1739" i="9" s="1"/>
  <c r="Q1739" i="9"/>
  <c r="R1739" i="9"/>
  <c r="AA1739" i="9"/>
  <c r="AB1739" i="9" s="1"/>
  <c r="AK1739" i="9"/>
  <c r="AU1739" i="9"/>
  <c r="D1740" i="9"/>
  <c r="I1740" i="9"/>
  <c r="J1740" i="9" s="1"/>
  <c r="K1740" i="9" s="1"/>
  <c r="Q1740" i="9"/>
  <c r="R1740" i="9"/>
  <c r="AA1740" i="9"/>
  <c r="AB1740" i="9" s="1"/>
  <c r="AK1740" i="9"/>
  <c r="AU1740" i="9"/>
  <c r="D1741" i="9"/>
  <c r="I1741" i="9"/>
  <c r="J1741" i="9" s="1"/>
  <c r="K1741" i="9" s="1"/>
  <c r="Q1741" i="9"/>
  <c r="R1741" i="9"/>
  <c r="AA1741" i="9"/>
  <c r="AB1741" i="9" s="1"/>
  <c r="AK1741" i="9"/>
  <c r="AU1741" i="9"/>
  <c r="D1742" i="9"/>
  <c r="I1742" i="9"/>
  <c r="J1742" i="9" s="1"/>
  <c r="K1742" i="9" s="1"/>
  <c r="Q1742" i="9"/>
  <c r="R1742" i="9"/>
  <c r="AA1742" i="9"/>
  <c r="AB1742" i="9" s="1"/>
  <c r="AK1742" i="9"/>
  <c r="AU1742" i="9"/>
  <c r="D1743" i="9"/>
  <c r="I1743" i="9"/>
  <c r="J1743" i="9" s="1"/>
  <c r="K1743" i="9" s="1"/>
  <c r="Q1743" i="9"/>
  <c r="R1743" i="9"/>
  <c r="AA1743" i="9"/>
  <c r="AB1743" i="9" s="1"/>
  <c r="AK1743" i="9"/>
  <c r="AU1743" i="9"/>
  <c r="D1744" i="9"/>
  <c r="I1744" i="9"/>
  <c r="J1744" i="9" s="1"/>
  <c r="K1744" i="9" s="1"/>
  <c r="Q1744" i="9"/>
  <c r="R1744" i="9"/>
  <c r="AA1744" i="9"/>
  <c r="AB1744" i="9" s="1"/>
  <c r="AK1744" i="9"/>
  <c r="AU1744" i="9"/>
  <c r="D1745" i="9"/>
  <c r="I1745" i="9"/>
  <c r="J1745" i="9" s="1"/>
  <c r="K1745" i="9" s="1"/>
  <c r="Q1745" i="9"/>
  <c r="R1745" i="9"/>
  <c r="AA1745" i="9"/>
  <c r="AB1745" i="9" s="1"/>
  <c r="AK1745" i="9"/>
  <c r="AU1745" i="9"/>
  <c r="D1746" i="9"/>
  <c r="I1746" i="9"/>
  <c r="J1746" i="9" s="1"/>
  <c r="K1746" i="9" s="1"/>
  <c r="Q1746" i="9"/>
  <c r="R1746" i="9"/>
  <c r="AA1746" i="9"/>
  <c r="AB1746" i="9" s="1"/>
  <c r="AK1746" i="9"/>
  <c r="AU1746" i="9"/>
  <c r="D1747" i="9"/>
  <c r="I1747" i="9"/>
  <c r="J1747" i="9" s="1"/>
  <c r="K1747" i="9" s="1"/>
  <c r="Q1747" i="9"/>
  <c r="R1747" i="9"/>
  <c r="AA1747" i="9"/>
  <c r="AB1747" i="9" s="1"/>
  <c r="AK1747" i="9"/>
  <c r="AU1747" i="9"/>
  <c r="D1748" i="9"/>
  <c r="I1748" i="9"/>
  <c r="J1748" i="9" s="1"/>
  <c r="K1748" i="9" s="1"/>
  <c r="Q1748" i="9"/>
  <c r="R1748" i="9"/>
  <c r="AA1748" i="9"/>
  <c r="AB1748" i="9" s="1"/>
  <c r="AK1748" i="9"/>
  <c r="AU1748" i="9"/>
  <c r="D1749" i="9"/>
  <c r="I1749" i="9"/>
  <c r="J1749" i="9" s="1"/>
  <c r="K1749" i="9" s="1"/>
  <c r="Q1749" i="9"/>
  <c r="R1749" i="9"/>
  <c r="AA1749" i="9"/>
  <c r="AB1749" i="9" s="1"/>
  <c r="AK1749" i="9"/>
  <c r="AU1749" i="9"/>
  <c r="D1750" i="9"/>
  <c r="I1750" i="9"/>
  <c r="J1750" i="9" s="1"/>
  <c r="K1750" i="9" s="1"/>
  <c r="Q1750" i="9"/>
  <c r="R1750" i="9"/>
  <c r="AA1750" i="9"/>
  <c r="AB1750" i="9" s="1"/>
  <c r="AK1750" i="9"/>
  <c r="AU1750" i="9"/>
  <c r="D1751" i="9"/>
  <c r="I1751" i="9"/>
  <c r="J1751" i="9" s="1"/>
  <c r="K1751" i="9" s="1"/>
  <c r="Q1751" i="9"/>
  <c r="R1751" i="9"/>
  <c r="AA1751" i="9"/>
  <c r="AB1751" i="9" s="1"/>
  <c r="AK1751" i="9"/>
  <c r="AU1751" i="9"/>
  <c r="D1752" i="9"/>
  <c r="I1752" i="9"/>
  <c r="J1752" i="9" s="1"/>
  <c r="K1752" i="9" s="1"/>
  <c r="Q1752" i="9"/>
  <c r="R1752" i="9"/>
  <c r="AA1752" i="9"/>
  <c r="AB1752" i="9" s="1"/>
  <c r="AK1752" i="9"/>
  <c r="AU1752" i="9"/>
  <c r="D1753" i="9"/>
  <c r="I1753" i="9"/>
  <c r="J1753" i="9" s="1"/>
  <c r="K1753" i="9" s="1"/>
  <c r="Q1753" i="9"/>
  <c r="R1753" i="9"/>
  <c r="AA1753" i="9"/>
  <c r="AB1753" i="9" s="1"/>
  <c r="AK1753" i="9"/>
  <c r="AU1753" i="9"/>
  <c r="D1754" i="9"/>
  <c r="I1754" i="9"/>
  <c r="J1754" i="9" s="1"/>
  <c r="K1754" i="9" s="1"/>
  <c r="Q1754" i="9"/>
  <c r="R1754" i="9"/>
  <c r="AA1754" i="9"/>
  <c r="AB1754" i="9" s="1"/>
  <c r="AK1754" i="9"/>
  <c r="AU1754" i="9"/>
  <c r="D1755" i="9"/>
  <c r="I1755" i="9"/>
  <c r="J1755" i="9" s="1"/>
  <c r="K1755" i="9" s="1"/>
  <c r="Q1755" i="9"/>
  <c r="R1755" i="9"/>
  <c r="AA1755" i="9"/>
  <c r="AB1755" i="9" s="1"/>
  <c r="AK1755" i="9"/>
  <c r="AU1755" i="9"/>
  <c r="D1756" i="9"/>
  <c r="I1756" i="9"/>
  <c r="J1756" i="9" s="1"/>
  <c r="K1756" i="9" s="1"/>
  <c r="Q1756" i="9"/>
  <c r="R1756" i="9"/>
  <c r="AA1756" i="9"/>
  <c r="AB1756" i="9" s="1"/>
  <c r="AK1756" i="9"/>
  <c r="AU1756" i="9"/>
  <c r="D1757" i="9"/>
  <c r="I1757" i="9"/>
  <c r="J1757" i="9" s="1"/>
  <c r="K1757" i="9" s="1"/>
  <c r="Q1757" i="9"/>
  <c r="R1757" i="9"/>
  <c r="AA1757" i="9"/>
  <c r="AB1757" i="9" s="1"/>
  <c r="AK1757" i="9"/>
  <c r="AU1757" i="9"/>
  <c r="D1758" i="9"/>
  <c r="I1758" i="9"/>
  <c r="J1758" i="9" s="1"/>
  <c r="K1758" i="9" s="1"/>
  <c r="Q1758" i="9"/>
  <c r="R1758" i="9"/>
  <c r="AA1758" i="9"/>
  <c r="AB1758" i="9" s="1"/>
  <c r="AK1758" i="9"/>
  <c r="AU1758" i="9"/>
  <c r="D1759" i="9"/>
  <c r="I1759" i="9"/>
  <c r="J1759" i="9" s="1"/>
  <c r="K1759" i="9" s="1"/>
  <c r="Q1759" i="9"/>
  <c r="R1759" i="9"/>
  <c r="AA1759" i="9"/>
  <c r="AB1759" i="9" s="1"/>
  <c r="AK1759" i="9"/>
  <c r="AU1759" i="9"/>
  <c r="D1760" i="9"/>
  <c r="I1760" i="9"/>
  <c r="J1760" i="9" s="1"/>
  <c r="K1760" i="9" s="1"/>
  <c r="Q1760" i="9"/>
  <c r="R1760" i="9"/>
  <c r="AA1760" i="9"/>
  <c r="AB1760" i="9" s="1"/>
  <c r="AK1760" i="9"/>
  <c r="AU1760" i="9"/>
  <c r="D1761" i="9"/>
  <c r="I1761" i="9"/>
  <c r="J1761" i="9" s="1"/>
  <c r="K1761" i="9" s="1"/>
  <c r="Q1761" i="9"/>
  <c r="R1761" i="9"/>
  <c r="AA1761" i="9"/>
  <c r="AB1761" i="9" s="1"/>
  <c r="AK1761" i="9"/>
  <c r="AU1761" i="9"/>
  <c r="D1762" i="9"/>
  <c r="I1762" i="9"/>
  <c r="J1762" i="9" s="1"/>
  <c r="K1762" i="9" s="1"/>
  <c r="Q1762" i="9"/>
  <c r="R1762" i="9"/>
  <c r="AA1762" i="9"/>
  <c r="AB1762" i="9" s="1"/>
  <c r="AK1762" i="9"/>
  <c r="AU1762" i="9"/>
  <c r="D1763" i="9"/>
  <c r="I1763" i="9"/>
  <c r="J1763" i="9" s="1"/>
  <c r="K1763" i="9" s="1"/>
  <c r="Q1763" i="9"/>
  <c r="R1763" i="9"/>
  <c r="AA1763" i="9"/>
  <c r="AB1763" i="9" s="1"/>
  <c r="AK1763" i="9"/>
  <c r="AU1763" i="9"/>
  <c r="D1764" i="9"/>
  <c r="I1764" i="9"/>
  <c r="J1764" i="9" s="1"/>
  <c r="K1764" i="9" s="1"/>
  <c r="Q1764" i="9"/>
  <c r="R1764" i="9"/>
  <c r="AA1764" i="9"/>
  <c r="AB1764" i="9" s="1"/>
  <c r="AK1764" i="9"/>
  <c r="AU1764" i="9"/>
  <c r="D1765" i="9"/>
  <c r="I1765" i="9"/>
  <c r="J1765" i="9" s="1"/>
  <c r="K1765" i="9" s="1"/>
  <c r="Q1765" i="9"/>
  <c r="R1765" i="9"/>
  <c r="AA1765" i="9"/>
  <c r="AB1765" i="9" s="1"/>
  <c r="AK1765" i="9"/>
  <c r="AU1765" i="9"/>
  <c r="D1766" i="9"/>
  <c r="I1766" i="9"/>
  <c r="J1766" i="9" s="1"/>
  <c r="K1766" i="9" s="1"/>
  <c r="Q1766" i="9"/>
  <c r="R1766" i="9"/>
  <c r="AA1766" i="9"/>
  <c r="AB1766" i="9" s="1"/>
  <c r="AK1766" i="9"/>
  <c r="AU1766" i="9"/>
  <c r="D1767" i="9"/>
  <c r="I1767" i="9"/>
  <c r="J1767" i="9" s="1"/>
  <c r="K1767" i="9" s="1"/>
  <c r="Q1767" i="9"/>
  <c r="R1767" i="9"/>
  <c r="AA1767" i="9"/>
  <c r="AB1767" i="9" s="1"/>
  <c r="AK1767" i="9"/>
  <c r="AU1767" i="9"/>
  <c r="D1768" i="9"/>
  <c r="I1768" i="9"/>
  <c r="J1768" i="9" s="1"/>
  <c r="K1768" i="9" s="1"/>
  <c r="Q1768" i="9"/>
  <c r="R1768" i="9"/>
  <c r="AA1768" i="9"/>
  <c r="AB1768" i="9" s="1"/>
  <c r="AK1768" i="9"/>
  <c r="AU1768" i="9"/>
  <c r="D1769" i="9"/>
  <c r="I1769" i="9"/>
  <c r="J1769" i="9" s="1"/>
  <c r="K1769" i="9" s="1"/>
  <c r="Q1769" i="9"/>
  <c r="R1769" i="9"/>
  <c r="AA1769" i="9"/>
  <c r="AB1769" i="9" s="1"/>
  <c r="AK1769" i="9"/>
  <c r="AU1769" i="9"/>
  <c r="D1770" i="9"/>
  <c r="I1770" i="9"/>
  <c r="J1770" i="9" s="1"/>
  <c r="K1770" i="9" s="1"/>
  <c r="Q1770" i="9"/>
  <c r="R1770" i="9"/>
  <c r="AA1770" i="9"/>
  <c r="AB1770" i="9" s="1"/>
  <c r="AK1770" i="9"/>
  <c r="AU1770" i="9"/>
  <c r="D1771" i="9"/>
  <c r="I1771" i="9"/>
  <c r="J1771" i="9" s="1"/>
  <c r="K1771" i="9" s="1"/>
  <c r="Q1771" i="9"/>
  <c r="R1771" i="9"/>
  <c r="AA1771" i="9"/>
  <c r="AB1771" i="9" s="1"/>
  <c r="AK1771" i="9"/>
  <c r="AU1771" i="9"/>
  <c r="D1772" i="9"/>
  <c r="I1772" i="9"/>
  <c r="J1772" i="9" s="1"/>
  <c r="K1772" i="9" s="1"/>
  <c r="Q1772" i="9"/>
  <c r="R1772" i="9"/>
  <c r="AW1772" i="9"/>
  <c r="AA1772" i="9"/>
  <c r="AB1772" i="9" s="1"/>
  <c r="AK1772" i="9"/>
  <c r="AU1772" i="9"/>
  <c r="D1773" i="9"/>
  <c r="I1773" i="9"/>
  <c r="J1773" i="9" s="1"/>
  <c r="K1773" i="9" s="1"/>
  <c r="Q1773" i="9"/>
  <c r="R1773" i="9"/>
  <c r="AA1773" i="9"/>
  <c r="AB1773" i="9" s="1"/>
  <c r="AK1773" i="9"/>
  <c r="AU1773" i="9"/>
  <c r="D1774" i="9"/>
  <c r="I1774" i="9"/>
  <c r="J1774" i="9" s="1"/>
  <c r="K1774" i="9" s="1"/>
  <c r="Q1774" i="9"/>
  <c r="R1774" i="9"/>
  <c r="AA1774" i="9"/>
  <c r="AB1774" i="9" s="1"/>
  <c r="AK1774" i="9"/>
  <c r="AU1774" i="9"/>
  <c r="D1775" i="9"/>
  <c r="I1775" i="9"/>
  <c r="J1775" i="9" s="1"/>
  <c r="K1775" i="9" s="1"/>
  <c r="Q1775" i="9"/>
  <c r="R1775" i="9"/>
  <c r="AA1775" i="9"/>
  <c r="AB1775" i="9" s="1"/>
  <c r="AK1775" i="9"/>
  <c r="AU1775" i="9"/>
  <c r="D1776" i="9"/>
  <c r="I1776" i="9"/>
  <c r="J1776" i="9" s="1"/>
  <c r="K1776" i="9" s="1"/>
  <c r="Q1776" i="9"/>
  <c r="R1776" i="9"/>
  <c r="AA1776" i="9"/>
  <c r="AB1776" i="9" s="1"/>
  <c r="AK1776" i="9"/>
  <c r="AU1776" i="9"/>
  <c r="D1777" i="9"/>
  <c r="I1777" i="9"/>
  <c r="J1777" i="9" s="1"/>
  <c r="K1777" i="9" s="1"/>
  <c r="Q1777" i="9"/>
  <c r="R1777" i="9"/>
  <c r="AA1777" i="9"/>
  <c r="AB1777" i="9" s="1"/>
  <c r="AK1777" i="9"/>
  <c r="AU1777" i="9"/>
  <c r="D1778" i="9"/>
  <c r="I1778" i="9"/>
  <c r="J1778" i="9" s="1"/>
  <c r="K1778" i="9" s="1"/>
  <c r="Q1778" i="9"/>
  <c r="R1778" i="9"/>
  <c r="AA1778" i="9"/>
  <c r="AB1778" i="9" s="1"/>
  <c r="AK1778" i="9"/>
  <c r="AU1778" i="9"/>
  <c r="D1779" i="9"/>
  <c r="I1779" i="9"/>
  <c r="J1779" i="9" s="1"/>
  <c r="K1779" i="9" s="1"/>
  <c r="Q1779" i="9"/>
  <c r="R1779" i="9"/>
  <c r="AA1779" i="9"/>
  <c r="AB1779" i="9" s="1"/>
  <c r="AK1779" i="9"/>
  <c r="AU1779" i="9"/>
  <c r="D1780" i="9"/>
  <c r="I1780" i="9"/>
  <c r="J1780" i="9" s="1"/>
  <c r="K1780" i="9" s="1"/>
  <c r="Q1780" i="9"/>
  <c r="R1780" i="9"/>
  <c r="AA1780" i="9"/>
  <c r="AB1780" i="9" s="1"/>
  <c r="AK1780" i="9"/>
  <c r="AU1780" i="9"/>
  <c r="D1781" i="9"/>
  <c r="I1781" i="9"/>
  <c r="J1781" i="9" s="1"/>
  <c r="K1781" i="9" s="1"/>
  <c r="Q1781" i="9"/>
  <c r="R1781" i="9"/>
  <c r="AA1781" i="9"/>
  <c r="AB1781" i="9" s="1"/>
  <c r="AK1781" i="9"/>
  <c r="AU1781" i="9"/>
  <c r="D1782" i="9"/>
  <c r="I1782" i="9"/>
  <c r="J1782" i="9" s="1"/>
  <c r="K1782" i="9" s="1"/>
  <c r="Q1782" i="9"/>
  <c r="R1782" i="9"/>
  <c r="AA1782" i="9"/>
  <c r="AB1782" i="9" s="1"/>
  <c r="AK1782" i="9"/>
  <c r="AU1782" i="9"/>
  <c r="D1783" i="9"/>
  <c r="I1783" i="9"/>
  <c r="J1783" i="9" s="1"/>
  <c r="K1783" i="9" s="1"/>
  <c r="Q1783" i="9"/>
  <c r="R1783" i="9"/>
  <c r="AA1783" i="9"/>
  <c r="AB1783" i="9" s="1"/>
  <c r="AK1783" i="9"/>
  <c r="AU1783" i="9"/>
  <c r="D1784" i="9"/>
  <c r="I1784" i="9"/>
  <c r="J1784" i="9" s="1"/>
  <c r="K1784" i="9" s="1"/>
  <c r="Q1784" i="9"/>
  <c r="R1784" i="9"/>
  <c r="AA1784" i="9"/>
  <c r="AB1784" i="9" s="1"/>
  <c r="AK1784" i="9"/>
  <c r="AU1784" i="9"/>
  <c r="D1785" i="9"/>
  <c r="I1785" i="9"/>
  <c r="J1785" i="9" s="1"/>
  <c r="K1785" i="9" s="1"/>
  <c r="Q1785" i="9"/>
  <c r="R1785" i="9"/>
  <c r="AA1785" i="9"/>
  <c r="AB1785" i="9" s="1"/>
  <c r="AK1785" i="9"/>
  <c r="AU1785" i="9"/>
  <c r="D1786" i="9"/>
  <c r="I1786" i="9"/>
  <c r="J1786" i="9" s="1"/>
  <c r="K1786" i="9" s="1"/>
  <c r="Q1786" i="9"/>
  <c r="R1786" i="9"/>
  <c r="AA1786" i="9"/>
  <c r="AB1786" i="9" s="1"/>
  <c r="AK1786" i="9"/>
  <c r="AU1786" i="9"/>
  <c r="D1787" i="9"/>
  <c r="I1787" i="9"/>
  <c r="J1787" i="9" s="1"/>
  <c r="K1787" i="9" s="1"/>
  <c r="Q1787" i="9"/>
  <c r="R1787" i="9"/>
  <c r="AA1787" i="9"/>
  <c r="AB1787" i="9" s="1"/>
  <c r="AK1787" i="9"/>
  <c r="AU1787" i="9"/>
  <c r="D1788" i="9"/>
  <c r="I1788" i="9"/>
  <c r="J1788" i="9" s="1"/>
  <c r="K1788" i="9" s="1"/>
  <c r="Q1788" i="9"/>
  <c r="R1788" i="9"/>
  <c r="AW1788" i="9"/>
  <c r="AA1788" i="9"/>
  <c r="AB1788" i="9" s="1"/>
  <c r="AK1788" i="9"/>
  <c r="AU1788" i="9"/>
  <c r="D1789" i="9"/>
  <c r="I1789" i="9"/>
  <c r="J1789" i="9" s="1"/>
  <c r="K1789" i="9" s="1"/>
  <c r="Q1789" i="9"/>
  <c r="R1789" i="9"/>
  <c r="AA1789" i="9"/>
  <c r="AB1789" i="9" s="1"/>
  <c r="AK1789" i="9"/>
  <c r="AU1789" i="9"/>
  <c r="D1790" i="9"/>
  <c r="I1790" i="9"/>
  <c r="J1790" i="9" s="1"/>
  <c r="K1790" i="9" s="1"/>
  <c r="Q1790" i="9"/>
  <c r="R1790" i="9"/>
  <c r="AA1790" i="9"/>
  <c r="AB1790" i="9" s="1"/>
  <c r="AK1790" i="9"/>
  <c r="AU1790" i="9"/>
  <c r="D1791" i="9"/>
  <c r="I1791" i="9"/>
  <c r="J1791" i="9" s="1"/>
  <c r="K1791" i="9" s="1"/>
  <c r="Q1791" i="9"/>
  <c r="R1791" i="9"/>
  <c r="AA1791" i="9"/>
  <c r="AB1791" i="9" s="1"/>
  <c r="AK1791" i="9"/>
  <c r="AU1791" i="9"/>
  <c r="D1792" i="9"/>
  <c r="I1792" i="9"/>
  <c r="J1792" i="9" s="1"/>
  <c r="K1792" i="9" s="1"/>
  <c r="Q1792" i="9"/>
  <c r="R1792" i="9"/>
  <c r="AA1792" i="9"/>
  <c r="AB1792" i="9" s="1"/>
  <c r="AK1792" i="9"/>
  <c r="AU1792" i="9"/>
  <c r="D1793" i="9"/>
  <c r="I1793" i="9"/>
  <c r="J1793" i="9" s="1"/>
  <c r="K1793" i="9" s="1"/>
  <c r="Q1793" i="9"/>
  <c r="R1793" i="9"/>
  <c r="AA1793" i="9"/>
  <c r="AB1793" i="9" s="1"/>
  <c r="AK1793" i="9"/>
  <c r="AU1793" i="9"/>
  <c r="D1794" i="9"/>
  <c r="I1794" i="9"/>
  <c r="J1794" i="9" s="1"/>
  <c r="K1794" i="9" s="1"/>
  <c r="Q1794" i="9"/>
  <c r="R1794" i="9"/>
  <c r="AA1794" i="9"/>
  <c r="AB1794" i="9" s="1"/>
  <c r="AK1794" i="9"/>
  <c r="AU1794" i="9"/>
  <c r="D1795" i="9"/>
  <c r="I1795" i="9"/>
  <c r="J1795" i="9" s="1"/>
  <c r="K1795" i="9" s="1"/>
  <c r="Q1795" i="9"/>
  <c r="R1795" i="9"/>
  <c r="AA1795" i="9"/>
  <c r="AB1795" i="9" s="1"/>
  <c r="AK1795" i="9"/>
  <c r="AU1795" i="9"/>
  <c r="D1796" i="9"/>
  <c r="I1796" i="9"/>
  <c r="J1796" i="9" s="1"/>
  <c r="K1796" i="9" s="1"/>
  <c r="Q1796" i="9"/>
  <c r="R1796" i="9"/>
  <c r="AA1796" i="9"/>
  <c r="AB1796" i="9" s="1"/>
  <c r="AK1796" i="9"/>
  <c r="AU1796" i="9"/>
  <c r="D1797" i="9"/>
  <c r="I1797" i="9"/>
  <c r="J1797" i="9" s="1"/>
  <c r="K1797" i="9" s="1"/>
  <c r="Q1797" i="9"/>
  <c r="R1797" i="9"/>
  <c r="AA1797" i="9"/>
  <c r="AB1797" i="9" s="1"/>
  <c r="AK1797" i="9"/>
  <c r="AU1797" i="9"/>
  <c r="D1798" i="9"/>
  <c r="I1798" i="9"/>
  <c r="J1798" i="9" s="1"/>
  <c r="K1798" i="9" s="1"/>
  <c r="Q1798" i="9"/>
  <c r="R1798" i="9"/>
  <c r="AA1798" i="9"/>
  <c r="AB1798" i="9" s="1"/>
  <c r="AK1798" i="9"/>
  <c r="AU1798" i="9"/>
  <c r="D1799" i="9"/>
  <c r="I1799" i="9"/>
  <c r="J1799" i="9" s="1"/>
  <c r="K1799" i="9" s="1"/>
  <c r="Q1799" i="9"/>
  <c r="R1799" i="9"/>
  <c r="AA1799" i="9"/>
  <c r="AB1799" i="9" s="1"/>
  <c r="AK1799" i="9"/>
  <c r="AU1799" i="9"/>
  <c r="D1800" i="9"/>
  <c r="I1800" i="9"/>
  <c r="J1800" i="9" s="1"/>
  <c r="K1800" i="9" s="1"/>
  <c r="Q1800" i="9"/>
  <c r="R1800" i="9"/>
  <c r="AA1800" i="9"/>
  <c r="AB1800" i="9" s="1"/>
  <c r="AK1800" i="9"/>
  <c r="AU1800" i="9"/>
  <c r="D1801" i="9"/>
  <c r="I1801" i="9"/>
  <c r="J1801" i="9" s="1"/>
  <c r="K1801" i="9" s="1"/>
  <c r="Q1801" i="9"/>
  <c r="R1801" i="9"/>
  <c r="AA1801" i="9"/>
  <c r="AB1801" i="9" s="1"/>
  <c r="AK1801" i="9"/>
  <c r="AU1801" i="9"/>
  <c r="D1802" i="9"/>
  <c r="I1802" i="9"/>
  <c r="J1802" i="9" s="1"/>
  <c r="K1802" i="9" s="1"/>
  <c r="Q1802" i="9"/>
  <c r="R1802" i="9"/>
  <c r="AA1802" i="9"/>
  <c r="AB1802" i="9" s="1"/>
  <c r="AK1802" i="9"/>
  <c r="AU1802" i="9"/>
  <c r="D1803" i="9"/>
  <c r="I1803" i="9"/>
  <c r="J1803" i="9" s="1"/>
  <c r="K1803" i="9" s="1"/>
  <c r="Q1803" i="9"/>
  <c r="R1803" i="9"/>
  <c r="AA1803" i="9"/>
  <c r="AB1803" i="9" s="1"/>
  <c r="AK1803" i="9"/>
  <c r="AU1803" i="9"/>
  <c r="D1804" i="9"/>
  <c r="I1804" i="9"/>
  <c r="J1804" i="9" s="1"/>
  <c r="K1804" i="9" s="1"/>
  <c r="Q1804" i="9"/>
  <c r="R1804" i="9"/>
  <c r="AA1804" i="9"/>
  <c r="AB1804" i="9" s="1"/>
  <c r="AK1804" i="9"/>
  <c r="AU1804" i="9"/>
  <c r="D1805" i="9"/>
  <c r="I1805" i="9"/>
  <c r="J1805" i="9" s="1"/>
  <c r="K1805" i="9" s="1"/>
  <c r="Q1805" i="9"/>
  <c r="R1805" i="9"/>
  <c r="AA1805" i="9"/>
  <c r="AB1805" i="9" s="1"/>
  <c r="AK1805" i="9"/>
  <c r="AU1805" i="9"/>
  <c r="D1806" i="9"/>
  <c r="I1806" i="9"/>
  <c r="J1806" i="9" s="1"/>
  <c r="K1806" i="9" s="1"/>
  <c r="Q1806" i="9"/>
  <c r="R1806" i="9"/>
  <c r="AA1806" i="9"/>
  <c r="AB1806" i="9" s="1"/>
  <c r="AK1806" i="9"/>
  <c r="AU1806" i="9"/>
  <c r="D1807" i="9"/>
  <c r="I1807" i="9"/>
  <c r="J1807" i="9" s="1"/>
  <c r="K1807" i="9" s="1"/>
  <c r="Q1807" i="9"/>
  <c r="R1807" i="9"/>
  <c r="AA1807" i="9"/>
  <c r="AB1807" i="9" s="1"/>
  <c r="AK1807" i="9"/>
  <c r="AU1807" i="9"/>
  <c r="D1808" i="9"/>
  <c r="I1808" i="9"/>
  <c r="J1808" i="9" s="1"/>
  <c r="K1808" i="9" s="1"/>
  <c r="Q1808" i="9"/>
  <c r="R1808" i="9"/>
  <c r="AW1808" i="9"/>
  <c r="AA1808" i="9"/>
  <c r="AB1808" i="9" s="1"/>
  <c r="AK1808" i="9"/>
  <c r="AU1808" i="9"/>
  <c r="D1809" i="9"/>
  <c r="I1809" i="9"/>
  <c r="J1809" i="9" s="1"/>
  <c r="K1809" i="9" s="1"/>
  <c r="Q1809" i="9"/>
  <c r="R1809" i="9"/>
  <c r="AA1809" i="9"/>
  <c r="AB1809" i="9" s="1"/>
  <c r="AK1809" i="9"/>
  <c r="AU1809" i="9"/>
  <c r="D1810" i="9"/>
  <c r="I1810" i="9"/>
  <c r="J1810" i="9" s="1"/>
  <c r="K1810" i="9" s="1"/>
  <c r="Q1810" i="9"/>
  <c r="R1810" i="9"/>
  <c r="AA1810" i="9"/>
  <c r="AB1810" i="9" s="1"/>
  <c r="AK1810" i="9"/>
  <c r="AU1810" i="9"/>
  <c r="D1811" i="9"/>
  <c r="I1811" i="9"/>
  <c r="J1811" i="9" s="1"/>
  <c r="K1811" i="9" s="1"/>
  <c r="Q1811" i="9"/>
  <c r="R1811" i="9"/>
  <c r="AA1811" i="9"/>
  <c r="AB1811" i="9" s="1"/>
  <c r="AK1811" i="9"/>
  <c r="AU1811" i="9"/>
  <c r="D1812" i="9"/>
  <c r="I1812" i="9"/>
  <c r="J1812" i="9" s="1"/>
  <c r="K1812" i="9" s="1"/>
  <c r="Q1812" i="9"/>
  <c r="R1812" i="9"/>
  <c r="AA1812" i="9"/>
  <c r="AB1812" i="9" s="1"/>
  <c r="AK1812" i="9"/>
  <c r="AU1812" i="9"/>
  <c r="D1813" i="9"/>
  <c r="I1813" i="9"/>
  <c r="J1813" i="9" s="1"/>
  <c r="K1813" i="9" s="1"/>
  <c r="Q1813" i="9"/>
  <c r="R1813" i="9"/>
  <c r="AA1813" i="9"/>
  <c r="AB1813" i="9" s="1"/>
  <c r="AK1813" i="9"/>
  <c r="AU1813" i="9"/>
  <c r="D1814" i="9"/>
  <c r="I1814" i="9"/>
  <c r="J1814" i="9" s="1"/>
  <c r="K1814" i="9" s="1"/>
  <c r="Q1814" i="9"/>
  <c r="R1814" i="9"/>
  <c r="AA1814" i="9"/>
  <c r="AB1814" i="9" s="1"/>
  <c r="AK1814" i="9"/>
  <c r="AU1814" i="9"/>
  <c r="D1815" i="9"/>
  <c r="I1815" i="9"/>
  <c r="J1815" i="9" s="1"/>
  <c r="K1815" i="9" s="1"/>
  <c r="Q1815" i="9"/>
  <c r="R1815" i="9"/>
  <c r="AA1815" i="9"/>
  <c r="AB1815" i="9" s="1"/>
  <c r="AK1815" i="9"/>
  <c r="AU1815" i="9"/>
  <c r="D1816" i="9"/>
  <c r="I1816" i="9"/>
  <c r="J1816" i="9" s="1"/>
  <c r="K1816" i="9" s="1"/>
  <c r="Q1816" i="9"/>
  <c r="R1816" i="9"/>
  <c r="AW1816" i="9"/>
  <c r="AA1816" i="9"/>
  <c r="AB1816" i="9" s="1"/>
  <c r="AK1816" i="9"/>
  <c r="AU1816" i="9"/>
  <c r="D1817" i="9"/>
  <c r="I1817" i="9"/>
  <c r="J1817" i="9" s="1"/>
  <c r="K1817" i="9" s="1"/>
  <c r="Q1817" i="9"/>
  <c r="R1817" i="9"/>
  <c r="AA1817" i="9"/>
  <c r="AB1817" i="9" s="1"/>
  <c r="AK1817" i="9"/>
  <c r="AU1817" i="9"/>
  <c r="D1818" i="9"/>
  <c r="I1818" i="9"/>
  <c r="J1818" i="9" s="1"/>
  <c r="K1818" i="9" s="1"/>
  <c r="Q1818" i="9"/>
  <c r="R1818" i="9"/>
  <c r="AA1818" i="9"/>
  <c r="AB1818" i="9" s="1"/>
  <c r="AK1818" i="9"/>
  <c r="AU1818" i="9"/>
  <c r="D1819" i="9"/>
  <c r="I1819" i="9"/>
  <c r="J1819" i="9" s="1"/>
  <c r="K1819" i="9" s="1"/>
  <c r="Q1819" i="9"/>
  <c r="R1819" i="9"/>
  <c r="AA1819" i="9"/>
  <c r="AB1819" i="9" s="1"/>
  <c r="AK1819" i="9"/>
  <c r="AU1819" i="9"/>
  <c r="D1820" i="9"/>
  <c r="I1820" i="9"/>
  <c r="J1820" i="9" s="1"/>
  <c r="K1820" i="9" s="1"/>
  <c r="Q1820" i="9"/>
  <c r="R1820" i="9"/>
  <c r="AA1820" i="9"/>
  <c r="AB1820" i="9" s="1"/>
  <c r="AK1820" i="9"/>
  <c r="AU1820" i="9"/>
  <c r="D1821" i="9"/>
  <c r="I1821" i="9"/>
  <c r="J1821" i="9" s="1"/>
  <c r="K1821" i="9" s="1"/>
  <c r="Q1821" i="9"/>
  <c r="R1821" i="9"/>
  <c r="AA1821" i="9"/>
  <c r="AB1821" i="9" s="1"/>
  <c r="AK1821" i="9"/>
  <c r="AU1821" i="9"/>
  <c r="D1822" i="9"/>
  <c r="I1822" i="9"/>
  <c r="J1822" i="9" s="1"/>
  <c r="K1822" i="9" s="1"/>
  <c r="Q1822" i="9"/>
  <c r="R1822" i="9"/>
  <c r="AA1822" i="9"/>
  <c r="AB1822" i="9" s="1"/>
  <c r="AK1822" i="9"/>
  <c r="AU1822" i="9"/>
  <c r="D1823" i="9"/>
  <c r="I1823" i="9"/>
  <c r="J1823" i="9" s="1"/>
  <c r="K1823" i="9" s="1"/>
  <c r="Q1823" i="9"/>
  <c r="R1823" i="9"/>
  <c r="AA1823" i="9"/>
  <c r="AB1823" i="9" s="1"/>
  <c r="AK1823" i="9"/>
  <c r="AU1823" i="9"/>
  <c r="D1824" i="9"/>
  <c r="I1824" i="9"/>
  <c r="J1824" i="9" s="1"/>
  <c r="K1824" i="9" s="1"/>
  <c r="Q1824" i="9"/>
  <c r="R1824" i="9"/>
  <c r="AA1824" i="9"/>
  <c r="AB1824" i="9" s="1"/>
  <c r="AK1824" i="9"/>
  <c r="AU1824" i="9"/>
  <c r="D1825" i="9"/>
  <c r="I1825" i="9"/>
  <c r="J1825" i="9" s="1"/>
  <c r="K1825" i="9" s="1"/>
  <c r="Q1825" i="9"/>
  <c r="R1825" i="9"/>
  <c r="AA1825" i="9"/>
  <c r="AB1825" i="9" s="1"/>
  <c r="AK1825" i="9"/>
  <c r="AU1825" i="9"/>
  <c r="D1826" i="9"/>
  <c r="I1826" i="9"/>
  <c r="J1826" i="9" s="1"/>
  <c r="K1826" i="9" s="1"/>
  <c r="Q1826" i="9"/>
  <c r="R1826" i="9"/>
  <c r="AA1826" i="9"/>
  <c r="AB1826" i="9" s="1"/>
  <c r="AK1826" i="9"/>
  <c r="AU1826" i="9"/>
  <c r="D1827" i="9"/>
  <c r="I1827" i="9"/>
  <c r="J1827" i="9" s="1"/>
  <c r="K1827" i="9" s="1"/>
  <c r="Q1827" i="9"/>
  <c r="R1827" i="9"/>
  <c r="AA1827" i="9"/>
  <c r="AB1827" i="9" s="1"/>
  <c r="AK1827" i="9"/>
  <c r="AU1827" i="9"/>
  <c r="D1828" i="9"/>
  <c r="I1828" i="9"/>
  <c r="J1828" i="9" s="1"/>
  <c r="K1828" i="9" s="1"/>
  <c r="Q1828" i="9"/>
  <c r="R1828" i="9"/>
  <c r="AA1828" i="9"/>
  <c r="AB1828" i="9" s="1"/>
  <c r="AK1828" i="9"/>
  <c r="AU1828" i="9"/>
  <c r="D1829" i="9"/>
  <c r="I1829" i="9"/>
  <c r="J1829" i="9" s="1"/>
  <c r="K1829" i="9" s="1"/>
  <c r="Q1829" i="9"/>
  <c r="R1829" i="9"/>
  <c r="AA1829" i="9"/>
  <c r="AB1829" i="9" s="1"/>
  <c r="AK1829" i="9"/>
  <c r="AU1829" i="9"/>
  <c r="D1830" i="9"/>
  <c r="I1830" i="9"/>
  <c r="J1830" i="9" s="1"/>
  <c r="K1830" i="9" s="1"/>
  <c r="Q1830" i="9"/>
  <c r="R1830" i="9"/>
  <c r="AA1830" i="9"/>
  <c r="AB1830" i="9" s="1"/>
  <c r="AK1830" i="9"/>
  <c r="AU1830" i="9"/>
  <c r="D1831" i="9"/>
  <c r="I1831" i="9"/>
  <c r="J1831" i="9" s="1"/>
  <c r="K1831" i="9" s="1"/>
  <c r="Q1831" i="9"/>
  <c r="R1831" i="9"/>
  <c r="AA1831" i="9"/>
  <c r="AB1831" i="9" s="1"/>
  <c r="AK1831" i="9"/>
  <c r="AU1831" i="9"/>
  <c r="D1832" i="9"/>
  <c r="I1832" i="9"/>
  <c r="J1832" i="9" s="1"/>
  <c r="K1832" i="9" s="1"/>
  <c r="Q1832" i="9"/>
  <c r="R1832" i="9"/>
  <c r="AA1832" i="9"/>
  <c r="AB1832" i="9" s="1"/>
  <c r="AK1832" i="9"/>
  <c r="AU1832" i="9"/>
  <c r="D1833" i="9"/>
  <c r="I1833" i="9"/>
  <c r="J1833" i="9" s="1"/>
  <c r="K1833" i="9" s="1"/>
  <c r="Q1833" i="9"/>
  <c r="R1833" i="9"/>
  <c r="AA1833" i="9"/>
  <c r="AB1833" i="9" s="1"/>
  <c r="AK1833" i="9"/>
  <c r="AU1833" i="9"/>
  <c r="D1834" i="9"/>
  <c r="I1834" i="9"/>
  <c r="J1834" i="9" s="1"/>
  <c r="K1834" i="9" s="1"/>
  <c r="Q1834" i="9"/>
  <c r="R1834" i="9"/>
  <c r="AA1834" i="9"/>
  <c r="AB1834" i="9" s="1"/>
  <c r="AK1834" i="9"/>
  <c r="AU1834" i="9"/>
  <c r="D1835" i="9"/>
  <c r="I1835" i="9"/>
  <c r="J1835" i="9" s="1"/>
  <c r="K1835" i="9" s="1"/>
  <c r="Q1835" i="9"/>
  <c r="R1835" i="9"/>
  <c r="AA1835" i="9"/>
  <c r="AB1835" i="9" s="1"/>
  <c r="AK1835" i="9"/>
  <c r="AU1835" i="9"/>
  <c r="D1836" i="9"/>
  <c r="I1836" i="9"/>
  <c r="J1836" i="9" s="1"/>
  <c r="K1836" i="9" s="1"/>
  <c r="Q1836" i="9"/>
  <c r="R1836" i="9"/>
  <c r="AA1836" i="9"/>
  <c r="AB1836" i="9" s="1"/>
  <c r="AK1836" i="9"/>
  <c r="AU1836" i="9"/>
  <c r="D1837" i="9"/>
  <c r="I1837" i="9"/>
  <c r="J1837" i="9" s="1"/>
  <c r="K1837" i="9" s="1"/>
  <c r="Q1837" i="9"/>
  <c r="R1837" i="9"/>
  <c r="AA1837" i="9"/>
  <c r="AB1837" i="9" s="1"/>
  <c r="AK1837" i="9"/>
  <c r="AU1837" i="9"/>
  <c r="D1838" i="9"/>
  <c r="I1838" i="9"/>
  <c r="J1838" i="9" s="1"/>
  <c r="K1838" i="9" s="1"/>
  <c r="Q1838" i="9"/>
  <c r="R1838" i="9"/>
  <c r="AA1838" i="9"/>
  <c r="AB1838" i="9" s="1"/>
  <c r="AK1838" i="9"/>
  <c r="AU1838" i="9"/>
  <c r="D1839" i="9"/>
  <c r="I1839" i="9"/>
  <c r="J1839" i="9" s="1"/>
  <c r="K1839" i="9" s="1"/>
  <c r="Q1839" i="9"/>
  <c r="R1839" i="9"/>
  <c r="AA1839" i="9"/>
  <c r="AB1839" i="9" s="1"/>
  <c r="AK1839" i="9"/>
  <c r="AU1839" i="9"/>
  <c r="D1840" i="9"/>
  <c r="I1840" i="9"/>
  <c r="J1840" i="9" s="1"/>
  <c r="K1840" i="9" s="1"/>
  <c r="Q1840" i="9"/>
  <c r="R1840" i="9"/>
  <c r="AA1840" i="9"/>
  <c r="AB1840" i="9" s="1"/>
  <c r="AK1840" i="9"/>
  <c r="AU1840" i="9"/>
  <c r="D1841" i="9"/>
  <c r="I1841" i="9"/>
  <c r="J1841" i="9" s="1"/>
  <c r="K1841" i="9" s="1"/>
  <c r="Q1841" i="9"/>
  <c r="R1841" i="9"/>
  <c r="AA1841" i="9"/>
  <c r="AB1841" i="9" s="1"/>
  <c r="AK1841" i="9"/>
  <c r="AU1841" i="9"/>
  <c r="D1842" i="9"/>
  <c r="I1842" i="9"/>
  <c r="J1842" i="9" s="1"/>
  <c r="K1842" i="9" s="1"/>
  <c r="Q1842" i="9"/>
  <c r="R1842" i="9"/>
  <c r="AA1842" i="9"/>
  <c r="AB1842" i="9" s="1"/>
  <c r="AK1842" i="9"/>
  <c r="AU1842" i="9"/>
  <c r="D1843" i="9"/>
  <c r="I1843" i="9"/>
  <c r="J1843" i="9" s="1"/>
  <c r="K1843" i="9" s="1"/>
  <c r="Q1843" i="9"/>
  <c r="R1843" i="9"/>
  <c r="AA1843" i="9"/>
  <c r="AB1843" i="9" s="1"/>
  <c r="AK1843" i="9"/>
  <c r="AU1843" i="9"/>
  <c r="D1844" i="9"/>
  <c r="I1844" i="9"/>
  <c r="J1844" i="9" s="1"/>
  <c r="K1844" i="9" s="1"/>
  <c r="Q1844" i="9"/>
  <c r="R1844" i="9"/>
  <c r="AA1844" i="9"/>
  <c r="AB1844" i="9" s="1"/>
  <c r="AK1844" i="9"/>
  <c r="AU1844" i="9"/>
  <c r="D1845" i="9"/>
  <c r="I1845" i="9"/>
  <c r="J1845" i="9" s="1"/>
  <c r="K1845" i="9" s="1"/>
  <c r="Q1845" i="9"/>
  <c r="R1845" i="9"/>
  <c r="AA1845" i="9"/>
  <c r="AB1845" i="9" s="1"/>
  <c r="AK1845" i="9"/>
  <c r="AU1845" i="9"/>
  <c r="D1846" i="9"/>
  <c r="I1846" i="9"/>
  <c r="J1846" i="9" s="1"/>
  <c r="K1846" i="9" s="1"/>
  <c r="Q1846" i="9"/>
  <c r="R1846" i="9"/>
  <c r="AA1846" i="9"/>
  <c r="AB1846" i="9" s="1"/>
  <c r="AK1846" i="9"/>
  <c r="AU1846" i="9"/>
  <c r="D1847" i="9"/>
  <c r="I1847" i="9"/>
  <c r="J1847" i="9" s="1"/>
  <c r="K1847" i="9" s="1"/>
  <c r="Q1847" i="9"/>
  <c r="R1847" i="9"/>
  <c r="AA1847" i="9"/>
  <c r="AB1847" i="9" s="1"/>
  <c r="AK1847" i="9"/>
  <c r="AU1847" i="9"/>
  <c r="D1848" i="9"/>
  <c r="I1848" i="9"/>
  <c r="J1848" i="9" s="1"/>
  <c r="K1848" i="9" s="1"/>
  <c r="Q1848" i="9"/>
  <c r="R1848" i="9"/>
  <c r="AA1848" i="9"/>
  <c r="AB1848" i="9" s="1"/>
  <c r="AK1848" i="9"/>
  <c r="AU1848" i="9"/>
  <c r="D1849" i="9"/>
  <c r="I1849" i="9"/>
  <c r="J1849" i="9" s="1"/>
  <c r="K1849" i="9" s="1"/>
  <c r="Q1849" i="9"/>
  <c r="R1849" i="9"/>
  <c r="AA1849" i="9"/>
  <c r="AB1849" i="9" s="1"/>
  <c r="AK1849" i="9"/>
  <c r="AU1849" i="9"/>
  <c r="D1850" i="9"/>
  <c r="I1850" i="9"/>
  <c r="J1850" i="9" s="1"/>
  <c r="K1850" i="9" s="1"/>
  <c r="Q1850" i="9"/>
  <c r="R1850" i="9"/>
  <c r="AA1850" i="9"/>
  <c r="AB1850" i="9" s="1"/>
  <c r="AK1850" i="9"/>
  <c r="AU1850" i="9"/>
  <c r="D1851" i="9"/>
  <c r="I1851" i="9"/>
  <c r="J1851" i="9" s="1"/>
  <c r="K1851" i="9" s="1"/>
  <c r="Q1851" i="9"/>
  <c r="R1851" i="9"/>
  <c r="AA1851" i="9"/>
  <c r="AB1851" i="9" s="1"/>
  <c r="AK1851" i="9"/>
  <c r="AU1851" i="9"/>
  <c r="D1852" i="9"/>
  <c r="I1852" i="9"/>
  <c r="J1852" i="9" s="1"/>
  <c r="K1852" i="9" s="1"/>
  <c r="Q1852" i="9"/>
  <c r="R1852" i="9"/>
  <c r="AA1852" i="9"/>
  <c r="AB1852" i="9" s="1"/>
  <c r="AK1852" i="9"/>
  <c r="AU1852" i="9"/>
  <c r="D1853" i="9"/>
  <c r="I1853" i="9"/>
  <c r="J1853" i="9" s="1"/>
  <c r="K1853" i="9" s="1"/>
  <c r="Q1853" i="9"/>
  <c r="R1853" i="9"/>
  <c r="AA1853" i="9"/>
  <c r="AB1853" i="9" s="1"/>
  <c r="AK1853" i="9"/>
  <c r="AU1853" i="9"/>
  <c r="D1854" i="9"/>
  <c r="I1854" i="9"/>
  <c r="J1854" i="9" s="1"/>
  <c r="K1854" i="9" s="1"/>
  <c r="Q1854" i="9"/>
  <c r="R1854" i="9"/>
  <c r="AA1854" i="9"/>
  <c r="AB1854" i="9" s="1"/>
  <c r="AK1854" i="9"/>
  <c r="AU1854" i="9"/>
  <c r="D1855" i="9"/>
  <c r="I1855" i="9"/>
  <c r="J1855" i="9" s="1"/>
  <c r="K1855" i="9" s="1"/>
  <c r="Q1855" i="9"/>
  <c r="R1855" i="9"/>
  <c r="AA1855" i="9"/>
  <c r="AB1855" i="9" s="1"/>
  <c r="AK1855" i="9"/>
  <c r="AU1855" i="9"/>
  <c r="D1856" i="9"/>
  <c r="I1856" i="9"/>
  <c r="J1856" i="9" s="1"/>
  <c r="K1856" i="9" s="1"/>
  <c r="Q1856" i="9"/>
  <c r="R1856" i="9"/>
  <c r="AA1856" i="9"/>
  <c r="AB1856" i="9" s="1"/>
  <c r="AK1856" i="9"/>
  <c r="AU1856" i="9"/>
  <c r="D1857" i="9"/>
  <c r="I1857" i="9"/>
  <c r="J1857" i="9" s="1"/>
  <c r="K1857" i="9" s="1"/>
  <c r="Q1857" i="9"/>
  <c r="R1857" i="9"/>
  <c r="AA1857" i="9"/>
  <c r="AB1857" i="9" s="1"/>
  <c r="AK1857" i="9"/>
  <c r="AU1857" i="9"/>
  <c r="D1858" i="9"/>
  <c r="I1858" i="9"/>
  <c r="J1858" i="9" s="1"/>
  <c r="K1858" i="9" s="1"/>
  <c r="Q1858" i="9"/>
  <c r="R1858" i="9"/>
  <c r="AA1858" i="9"/>
  <c r="AB1858" i="9" s="1"/>
  <c r="AK1858" i="9"/>
  <c r="AU1858" i="9"/>
  <c r="D1859" i="9"/>
  <c r="I1859" i="9"/>
  <c r="J1859" i="9" s="1"/>
  <c r="K1859" i="9" s="1"/>
  <c r="Q1859" i="9"/>
  <c r="R1859" i="9"/>
  <c r="AA1859" i="9"/>
  <c r="AB1859" i="9" s="1"/>
  <c r="AK1859" i="9"/>
  <c r="AU1859" i="9"/>
  <c r="D1860" i="9"/>
  <c r="I1860" i="9"/>
  <c r="J1860" i="9" s="1"/>
  <c r="K1860" i="9" s="1"/>
  <c r="Q1860" i="9"/>
  <c r="R1860" i="9"/>
  <c r="AA1860" i="9"/>
  <c r="AB1860" i="9" s="1"/>
  <c r="AK1860" i="9"/>
  <c r="AU1860" i="9"/>
  <c r="D1861" i="9"/>
  <c r="I1861" i="9"/>
  <c r="J1861" i="9" s="1"/>
  <c r="K1861" i="9" s="1"/>
  <c r="Q1861" i="9"/>
  <c r="R1861" i="9"/>
  <c r="AA1861" i="9"/>
  <c r="AB1861" i="9" s="1"/>
  <c r="AK1861" i="9"/>
  <c r="AU1861" i="9"/>
  <c r="D1862" i="9"/>
  <c r="I1862" i="9"/>
  <c r="J1862" i="9" s="1"/>
  <c r="K1862" i="9" s="1"/>
  <c r="Q1862" i="9"/>
  <c r="R1862" i="9"/>
  <c r="AA1862" i="9"/>
  <c r="AB1862" i="9" s="1"/>
  <c r="AK1862" i="9"/>
  <c r="AU1862" i="9"/>
  <c r="D1863" i="9"/>
  <c r="I1863" i="9"/>
  <c r="J1863" i="9" s="1"/>
  <c r="K1863" i="9" s="1"/>
  <c r="Q1863" i="9"/>
  <c r="R1863" i="9"/>
  <c r="AA1863" i="9"/>
  <c r="AB1863" i="9" s="1"/>
  <c r="AK1863" i="9"/>
  <c r="AU1863" i="9"/>
  <c r="D1864" i="9"/>
  <c r="I1864" i="9"/>
  <c r="J1864" i="9" s="1"/>
  <c r="K1864" i="9" s="1"/>
  <c r="Q1864" i="9"/>
  <c r="R1864" i="9"/>
  <c r="AA1864" i="9"/>
  <c r="AB1864" i="9" s="1"/>
  <c r="AK1864" i="9"/>
  <c r="AU1864" i="9"/>
  <c r="D1865" i="9"/>
  <c r="I1865" i="9"/>
  <c r="J1865" i="9" s="1"/>
  <c r="K1865" i="9" s="1"/>
  <c r="Q1865" i="9"/>
  <c r="R1865" i="9"/>
  <c r="AA1865" i="9"/>
  <c r="AB1865" i="9" s="1"/>
  <c r="AK1865" i="9"/>
  <c r="AU1865" i="9"/>
  <c r="D1866" i="9"/>
  <c r="I1866" i="9"/>
  <c r="J1866" i="9" s="1"/>
  <c r="K1866" i="9" s="1"/>
  <c r="Q1866" i="9"/>
  <c r="R1866" i="9"/>
  <c r="AA1866" i="9"/>
  <c r="AB1866" i="9" s="1"/>
  <c r="AK1866" i="9"/>
  <c r="AU1866" i="9"/>
  <c r="D1867" i="9"/>
  <c r="I1867" i="9"/>
  <c r="J1867" i="9" s="1"/>
  <c r="K1867" i="9" s="1"/>
  <c r="Q1867" i="9"/>
  <c r="R1867" i="9"/>
  <c r="AA1867" i="9"/>
  <c r="AB1867" i="9" s="1"/>
  <c r="AK1867" i="9"/>
  <c r="AU1867" i="9"/>
  <c r="D1868" i="9"/>
  <c r="I1868" i="9"/>
  <c r="J1868" i="9" s="1"/>
  <c r="K1868" i="9" s="1"/>
  <c r="Q1868" i="9"/>
  <c r="R1868" i="9"/>
  <c r="AA1868" i="9"/>
  <c r="AB1868" i="9" s="1"/>
  <c r="AK1868" i="9"/>
  <c r="AU1868" i="9"/>
  <c r="D1869" i="9"/>
  <c r="I1869" i="9"/>
  <c r="J1869" i="9" s="1"/>
  <c r="K1869" i="9" s="1"/>
  <c r="Q1869" i="9"/>
  <c r="R1869" i="9"/>
  <c r="AA1869" i="9"/>
  <c r="AB1869" i="9" s="1"/>
  <c r="AK1869" i="9"/>
  <c r="AU1869" i="9"/>
  <c r="D1870" i="9"/>
  <c r="I1870" i="9"/>
  <c r="J1870" i="9" s="1"/>
  <c r="K1870" i="9" s="1"/>
  <c r="Q1870" i="9"/>
  <c r="R1870" i="9"/>
  <c r="AA1870" i="9"/>
  <c r="AB1870" i="9" s="1"/>
  <c r="AK1870" i="9"/>
  <c r="AU1870" i="9"/>
  <c r="D1871" i="9"/>
  <c r="I1871" i="9"/>
  <c r="J1871" i="9" s="1"/>
  <c r="K1871" i="9" s="1"/>
  <c r="Q1871" i="9"/>
  <c r="R1871" i="9"/>
  <c r="AA1871" i="9"/>
  <c r="AB1871" i="9" s="1"/>
  <c r="AK1871" i="9"/>
  <c r="AU1871" i="9"/>
  <c r="D1872" i="9"/>
  <c r="I1872" i="9"/>
  <c r="J1872" i="9" s="1"/>
  <c r="K1872" i="9" s="1"/>
  <c r="Q1872" i="9"/>
  <c r="R1872" i="9"/>
  <c r="AA1872" i="9"/>
  <c r="AB1872" i="9" s="1"/>
  <c r="AK1872" i="9"/>
  <c r="AU1872" i="9"/>
  <c r="D1873" i="9"/>
  <c r="I1873" i="9"/>
  <c r="J1873" i="9" s="1"/>
  <c r="K1873" i="9" s="1"/>
  <c r="Q1873" i="9"/>
  <c r="R1873" i="9"/>
  <c r="AA1873" i="9"/>
  <c r="AB1873" i="9" s="1"/>
  <c r="AK1873" i="9"/>
  <c r="AU1873" i="9"/>
  <c r="D1874" i="9"/>
  <c r="I1874" i="9"/>
  <c r="J1874" i="9" s="1"/>
  <c r="K1874" i="9" s="1"/>
  <c r="Q1874" i="9"/>
  <c r="R1874" i="9"/>
  <c r="AA1874" i="9"/>
  <c r="AB1874" i="9" s="1"/>
  <c r="AK1874" i="9"/>
  <c r="AU1874" i="9"/>
  <c r="D1875" i="9"/>
  <c r="I1875" i="9"/>
  <c r="J1875" i="9" s="1"/>
  <c r="K1875" i="9" s="1"/>
  <c r="Q1875" i="9"/>
  <c r="R1875" i="9"/>
  <c r="AA1875" i="9"/>
  <c r="AB1875" i="9" s="1"/>
  <c r="AK1875" i="9"/>
  <c r="AU1875" i="9"/>
  <c r="D1876" i="9"/>
  <c r="I1876" i="9"/>
  <c r="J1876" i="9" s="1"/>
  <c r="K1876" i="9" s="1"/>
  <c r="Q1876" i="9"/>
  <c r="R1876" i="9"/>
  <c r="AA1876" i="9"/>
  <c r="AB1876" i="9" s="1"/>
  <c r="AK1876" i="9"/>
  <c r="AU1876" i="9"/>
  <c r="D1877" i="9"/>
  <c r="I1877" i="9"/>
  <c r="J1877" i="9" s="1"/>
  <c r="K1877" i="9" s="1"/>
  <c r="Q1877" i="9"/>
  <c r="R1877" i="9"/>
  <c r="AA1877" i="9"/>
  <c r="AB1877" i="9" s="1"/>
  <c r="AK1877" i="9"/>
  <c r="AU1877" i="9"/>
  <c r="D1878" i="9"/>
  <c r="I1878" i="9"/>
  <c r="J1878" i="9" s="1"/>
  <c r="K1878" i="9" s="1"/>
  <c r="Q1878" i="9"/>
  <c r="R1878" i="9"/>
  <c r="AA1878" i="9"/>
  <c r="AB1878" i="9" s="1"/>
  <c r="AK1878" i="9"/>
  <c r="AU1878" i="9"/>
  <c r="D1879" i="9"/>
  <c r="I1879" i="9"/>
  <c r="J1879" i="9" s="1"/>
  <c r="K1879" i="9" s="1"/>
  <c r="Q1879" i="9"/>
  <c r="R1879" i="9"/>
  <c r="AA1879" i="9"/>
  <c r="AB1879" i="9" s="1"/>
  <c r="AK1879" i="9"/>
  <c r="AU1879" i="9"/>
  <c r="D1880" i="9"/>
  <c r="I1880" i="9"/>
  <c r="J1880" i="9" s="1"/>
  <c r="K1880" i="9" s="1"/>
  <c r="Q1880" i="9"/>
  <c r="R1880" i="9"/>
  <c r="AA1880" i="9"/>
  <c r="AB1880" i="9" s="1"/>
  <c r="AK1880" i="9"/>
  <c r="AU1880" i="9"/>
  <c r="D1881" i="9"/>
  <c r="I1881" i="9"/>
  <c r="J1881" i="9" s="1"/>
  <c r="K1881" i="9" s="1"/>
  <c r="Q1881" i="9"/>
  <c r="R1881" i="9"/>
  <c r="AA1881" i="9"/>
  <c r="AB1881" i="9" s="1"/>
  <c r="AK1881" i="9"/>
  <c r="AU1881" i="9"/>
  <c r="D1882" i="9"/>
  <c r="I1882" i="9"/>
  <c r="J1882" i="9" s="1"/>
  <c r="K1882" i="9" s="1"/>
  <c r="Q1882" i="9"/>
  <c r="R1882" i="9"/>
  <c r="AA1882" i="9"/>
  <c r="AB1882" i="9" s="1"/>
  <c r="AK1882" i="9"/>
  <c r="AU1882" i="9"/>
  <c r="D1883" i="9"/>
  <c r="I1883" i="9"/>
  <c r="J1883" i="9" s="1"/>
  <c r="K1883" i="9" s="1"/>
  <c r="Q1883" i="9"/>
  <c r="R1883" i="9"/>
  <c r="AA1883" i="9"/>
  <c r="AB1883" i="9" s="1"/>
  <c r="AK1883" i="9"/>
  <c r="AU1883" i="9"/>
  <c r="D1884" i="9"/>
  <c r="I1884" i="9"/>
  <c r="J1884" i="9" s="1"/>
  <c r="K1884" i="9" s="1"/>
  <c r="Q1884" i="9"/>
  <c r="R1884" i="9"/>
  <c r="AA1884" i="9"/>
  <c r="AB1884" i="9" s="1"/>
  <c r="AK1884" i="9"/>
  <c r="AU1884" i="9"/>
  <c r="D1885" i="9"/>
  <c r="I1885" i="9"/>
  <c r="J1885" i="9" s="1"/>
  <c r="K1885" i="9" s="1"/>
  <c r="Q1885" i="9"/>
  <c r="R1885" i="9"/>
  <c r="AA1885" i="9"/>
  <c r="AB1885" i="9" s="1"/>
  <c r="AK1885" i="9"/>
  <c r="AU1885" i="9"/>
  <c r="D1886" i="9"/>
  <c r="I1886" i="9"/>
  <c r="J1886" i="9" s="1"/>
  <c r="K1886" i="9" s="1"/>
  <c r="Q1886" i="9"/>
  <c r="R1886" i="9"/>
  <c r="AA1886" i="9"/>
  <c r="AB1886" i="9" s="1"/>
  <c r="AK1886" i="9"/>
  <c r="AU1886" i="9"/>
  <c r="D1887" i="9"/>
  <c r="I1887" i="9"/>
  <c r="J1887" i="9" s="1"/>
  <c r="K1887" i="9" s="1"/>
  <c r="Q1887" i="9"/>
  <c r="R1887" i="9"/>
  <c r="AA1887" i="9"/>
  <c r="AB1887" i="9" s="1"/>
  <c r="AK1887" i="9"/>
  <c r="AU1887" i="9"/>
  <c r="D1888" i="9"/>
  <c r="I1888" i="9"/>
  <c r="J1888" i="9" s="1"/>
  <c r="K1888" i="9" s="1"/>
  <c r="Q1888" i="9"/>
  <c r="R1888" i="9"/>
  <c r="AA1888" i="9"/>
  <c r="AB1888" i="9" s="1"/>
  <c r="AK1888" i="9"/>
  <c r="AU1888" i="9"/>
  <c r="D1889" i="9"/>
  <c r="I1889" i="9"/>
  <c r="J1889" i="9" s="1"/>
  <c r="K1889" i="9" s="1"/>
  <c r="Q1889" i="9"/>
  <c r="R1889" i="9"/>
  <c r="AA1889" i="9"/>
  <c r="AB1889" i="9" s="1"/>
  <c r="AK1889" i="9"/>
  <c r="AU1889" i="9"/>
  <c r="D1890" i="9"/>
  <c r="I1890" i="9"/>
  <c r="J1890" i="9" s="1"/>
  <c r="K1890" i="9" s="1"/>
  <c r="Q1890" i="9"/>
  <c r="R1890" i="9"/>
  <c r="AA1890" i="9"/>
  <c r="AB1890" i="9" s="1"/>
  <c r="AK1890" i="9"/>
  <c r="AU1890" i="9"/>
  <c r="D1891" i="9"/>
  <c r="I1891" i="9"/>
  <c r="J1891" i="9" s="1"/>
  <c r="K1891" i="9" s="1"/>
  <c r="Q1891" i="9"/>
  <c r="R1891" i="9"/>
  <c r="AA1891" i="9"/>
  <c r="AB1891" i="9" s="1"/>
  <c r="AK1891" i="9"/>
  <c r="AU1891" i="9"/>
  <c r="D1892" i="9"/>
  <c r="I1892" i="9"/>
  <c r="J1892" i="9" s="1"/>
  <c r="K1892" i="9" s="1"/>
  <c r="Q1892" i="9"/>
  <c r="R1892" i="9"/>
  <c r="AA1892" i="9"/>
  <c r="AB1892" i="9" s="1"/>
  <c r="AK1892" i="9"/>
  <c r="AU1892" i="9"/>
  <c r="D1893" i="9"/>
  <c r="I1893" i="9"/>
  <c r="J1893" i="9" s="1"/>
  <c r="K1893" i="9" s="1"/>
  <c r="Q1893" i="9"/>
  <c r="R1893" i="9"/>
  <c r="AA1893" i="9"/>
  <c r="AB1893" i="9" s="1"/>
  <c r="AK1893" i="9"/>
  <c r="AU1893" i="9"/>
  <c r="D1894" i="9"/>
  <c r="I1894" i="9"/>
  <c r="J1894" i="9" s="1"/>
  <c r="K1894" i="9" s="1"/>
  <c r="Q1894" i="9"/>
  <c r="R1894" i="9"/>
  <c r="AA1894" i="9"/>
  <c r="AB1894" i="9" s="1"/>
  <c r="AK1894" i="9"/>
  <c r="AU1894" i="9"/>
  <c r="D1895" i="9"/>
  <c r="I1895" i="9"/>
  <c r="J1895" i="9" s="1"/>
  <c r="K1895" i="9" s="1"/>
  <c r="Q1895" i="9"/>
  <c r="R1895" i="9"/>
  <c r="AA1895" i="9"/>
  <c r="AB1895" i="9" s="1"/>
  <c r="AK1895" i="9"/>
  <c r="AU1895" i="9"/>
  <c r="D1896" i="9"/>
  <c r="I1896" i="9"/>
  <c r="J1896" i="9" s="1"/>
  <c r="K1896" i="9" s="1"/>
  <c r="Q1896" i="9"/>
  <c r="R1896" i="9"/>
  <c r="AA1896" i="9"/>
  <c r="AB1896" i="9" s="1"/>
  <c r="AK1896" i="9"/>
  <c r="AU1896" i="9"/>
  <c r="D1897" i="9"/>
  <c r="I1897" i="9"/>
  <c r="J1897" i="9" s="1"/>
  <c r="K1897" i="9" s="1"/>
  <c r="Q1897" i="9"/>
  <c r="R1897" i="9"/>
  <c r="AA1897" i="9"/>
  <c r="AB1897" i="9" s="1"/>
  <c r="AK1897" i="9"/>
  <c r="AU1897" i="9"/>
  <c r="D1898" i="9"/>
  <c r="I1898" i="9"/>
  <c r="J1898" i="9" s="1"/>
  <c r="K1898" i="9" s="1"/>
  <c r="Q1898" i="9"/>
  <c r="R1898" i="9"/>
  <c r="AA1898" i="9"/>
  <c r="AB1898" i="9" s="1"/>
  <c r="AK1898" i="9"/>
  <c r="AU1898" i="9"/>
  <c r="D1899" i="9"/>
  <c r="I1899" i="9"/>
  <c r="J1899" i="9" s="1"/>
  <c r="K1899" i="9" s="1"/>
  <c r="Q1899" i="9"/>
  <c r="R1899" i="9"/>
  <c r="AA1899" i="9"/>
  <c r="AB1899" i="9" s="1"/>
  <c r="AK1899" i="9"/>
  <c r="AU1899" i="9"/>
  <c r="D1900" i="9"/>
  <c r="I1900" i="9"/>
  <c r="J1900" i="9" s="1"/>
  <c r="K1900" i="9" s="1"/>
  <c r="Q1900" i="9"/>
  <c r="R1900" i="9"/>
  <c r="AA1900" i="9"/>
  <c r="AB1900" i="9" s="1"/>
  <c r="AK1900" i="9"/>
  <c r="AU1900" i="9"/>
  <c r="D1901" i="9"/>
  <c r="I1901" i="9"/>
  <c r="J1901" i="9" s="1"/>
  <c r="K1901" i="9" s="1"/>
  <c r="Q1901" i="9"/>
  <c r="R1901" i="9"/>
  <c r="AA1901" i="9"/>
  <c r="AB1901" i="9" s="1"/>
  <c r="AK1901" i="9"/>
  <c r="AU1901" i="9"/>
  <c r="D1902" i="9"/>
  <c r="I1902" i="9"/>
  <c r="J1902" i="9" s="1"/>
  <c r="K1902" i="9" s="1"/>
  <c r="Q1902" i="9"/>
  <c r="R1902" i="9"/>
  <c r="AW1902" i="9"/>
  <c r="AA1902" i="9"/>
  <c r="AB1902" i="9" s="1"/>
  <c r="AK1902" i="9"/>
  <c r="AU1902" i="9"/>
  <c r="D1903" i="9"/>
  <c r="I1903" i="9"/>
  <c r="J1903" i="9" s="1"/>
  <c r="K1903" i="9" s="1"/>
  <c r="Q1903" i="9"/>
  <c r="R1903" i="9"/>
  <c r="AA1903" i="9"/>
  <c r="AB1903" i="9" s="1"/>
  <c r="AK1903" i="9"/>
  <c r="AU1903" i="9"/>
  <c r="D1904" i="9"/>
  <c r="I1904" i="9"/>
  <c r="J1904" i="9" s="1"/>
  <c r="K1904" i="9" s="1"/>
  <c r="Q1904" i="9"/>
  <c r="R1904" i="9"/>
  <c r="AA1904" i="9"/>
  <c r="AB1904" i="9" s="1"/>
  <c r="AK1904" i="9"/>
  <c r="AU1904" i="9"/>
  <c r="D1905" i="9"/>
  <c r="I1905" i="9"/>
  <c r="J1905" i="9" s="1"/>
  <c r="K1905" i="9" s="1"/>
  <c r="Q1905" i="9"/>
  <c r="R1905" i="9"/>
  <c r="AA1905" i="9"/>
  <c r="AB1905" i="9" s="1"/>
  <c r="AK1905" i="9"/>
  <c r="AU1905" i="9"/>
  <c r="D1906" i="9"/>
  <c r="I1906" i="9"/>
  <c r="J1906" i="9" s="1"/>
  <c r="K1906" i="9" s="1"/>
  <c r="Q1906" i="9"/>
  <c r="R1906" i="9"/>
  <c r="AA1906" i="9"/>
  <c r="AB1906" i="9" s="1"/>
  <c r="AK1906" i="9"/>
  <c r="AU1906" i="9"/>
  <c r="D1907" i="9"/>
  <c r="I1907" i="9"/>
  <c r="J1907" i="9" s="1"/>
  <c r="K1907" i="9" s="1"/>
  <c r="Q1907" i="9"/>
  <c r="R1907" i="9"/>
  <c r="AA1907" i="9"/>
  <c r="AB1907" i="9" s="1"/>
  <c r="AK1907" i="9"/>
  <c r="AU1907" i="9"/>
  <c r="D1908" i="9"/>
  <c r="I1908" i="9"/>
  <c r="J1908" i="9" s="1"/>
  <c r="K1908" i="9" s="1"/>
  <c r="Q1908" i="9"/>
  <c r="R1908" i="9"/>
  <c r="AA1908" i="9"/>
  <c r="AB1908" i="9" s="1"/>
  <c r="AK1908" i="9"/>
  <c r="AU1908" i="9"/>
  <c r="D1909" i="9"/>
  <c r="I1909" i="9"/>
  <c r="J1909" i="9" s="1"/>
  <c r="K1909" i="9" s="1"/>
  <c r="Q1909" i="9"/>
  <c r="R1909" i="9"/>
  <c r="AA1909" i="9"/>
  <c r="AB1909" i="9" s="1"/>
  <c r="AK1909" i="9"/>
  <c r="AU1909" i="9"/>
  <c r="D1910" i="9"/>
  <c r="I1910" i="9"/>
  <c r="J1910" i="9" s="1"/>
  <c r="K1910" i="9" s="1"/>
  <c r="Q1910" i="9"/>
  <c r="R1910" i="9"/>
  <c r="AA1910" i="9"/>
  <c r="AB1910" i="9" s="1"/>
  <c r="AK1910" i="9"/>
  <c r="AU1910" i="9"/>
  <c r="D1911" i="9"/>
  <c r="I1911" i="9"/>
  <c r="J1911" i="9" s="1"/>
  <c r="K1911" i="9" s="1"/>
  <c r="Q1911" i="9"/>
  <c r="R1911" i="9"/>
  <c r="AA1911" i="9"/>
  <c r="AB1911" i="9" s="1"/>
  <c r="AK1911" i="9"/>
  <c r="AU1911" i="9"/>
  <c r="D1912" i="9"/>
  <c r="I1912" i="9"/>
  <c r="J1912" i="9" s="1"/>
  <c r="K1912" i="9" s="1"/>
  <c r="Q1912" i="9"/>
  <c r="R1912" i="9"/>
  <c r="AA1912" i="9"/>
  <c r="AB1912" i="9" s="1"/>
  <c r="AK1912" i="9"/>
  <c r="AU1912" i="9"/>
  <c r="D1913" i="9"/>
  <c r="I1913" i="9"/>
  <c r="J1913" i="9" s="1"/>
  <c r="K1913" i="9" s="1"/>
  <c r="Q1913" i="9"/>
  <c r="R1913" i="9"/>
  <c r="AA1913" i="9"/>
  <c r="AB1913" i="9" s="1"/>
  <c r="AK1913" i="9"/>
  <c r="AU1913" i="9"/>
  <c r="D1914" i="9"/>
  <c r="I1914" i="9"/>
  <c r="J1914" i="9" s="1"/>
  <c r="K1914" i="9" s="1"/>
  <c r="Q1914" i="9"/>
  <c r="R1914" i="9"/>
  <c r="AA1914" i="9"/>
  <c r="AB1914" i="9" s="1"/>
  <c r="AK1914" i="9"/>
  <c r="AU1914" i="9"/>
  <c r="D1915" i="9"/>
  <c r="I1915" i="9"/>
  <c r="J1915" i="9" s="1"/>
  <c r="K1915" i="9" s="1"/>
  <c r="Q1915" i="9"/>
  <c r="R1915" i="9"/>
  <c r="AA1915" i="9"/>
  <c r="AB1915" i="9" s="1"/>
  <c r="AK1915" i="9"/>
  <c r="AU1915" i="9"/>
  <c r="D1916" i="9"/>
  <c r="I1916" i="9"/>
  <c r="J1916" i="9" s="1"/>
  <c r="K1916" i="9" s="1"/>
  <c r="Q1916" i="9"/>
  <c r="R1916" i="9"/>
  <c r="AA1916" i="9"/>
  <c r="AB1916" i="9" s="1"/>
  <c r="AK1916" i="9"/>
  <c r="AU1916" i="9"/>
  <c r="D1917" i="9"/>
  <c r="I1917" i="9"/>
  <c r="J1917" i="9" s="1"/>
  <c r="K1917" i="9" s="1"/>
  <c r="Q1917" i="9"/>
  <c r="R1917" i="9"/>
  <c r="AA1917" i="9"/>
  <c r="AB1917" i="9" s="1"/>
  <c r="AK1917" i="9"/>
  <c r="AU1917" i="9"/>
  <c r="D1918" i="9"/>
  <c r="I1918" i="9"/>
  <c r="J1918" i="9" s="1"/>
  <c r="K1918" i="9" s="1"/>
  <c r="Q1918" i="9"/>
  <c r="R1918" i="9"/>
  <c r="AA1918" i="9"/>
  <c r="AB1918" i="9" s="1"/>
  <c r="AK1918" i="9"/>
  <c r="AU1918" i="9"/>
  <c r="D1919" i="9"/>
  <c r="I1919" i="9"/>
  <c r="J1919" i="9" s="1"/>
  <c r="K1919" i="9" s="1"/>
  <c r="Q1919" i="9"/>
  <c r="R1919" i="9"/>
  <c r="AA1919" i="9"/>
  <c r="AB1919" i="9" s="1"/>
  <c r="AK1919" i="9"/>
  <c r="AU1919" i="9"/>
  <c r="D1920" i="9"/>
  <c r="I1920" i="9"/>
  <c r="J1920" i="9" s="1"/>
  <c r="K1920" i="9" s="1"/>
  <c r="Q1920" i="9"/>
  <c r="R1920" i="9"/>
  <c r="AA1920" i="9"/>
  <c r="AB1920" i="9" s="1"/>
  <c r="AK1920" i="9"/>
  <c r="AU1920" i="9"/>
  <c r="D1921" i="9"/>
  <c r="I1921" i="9"/>
  <c r="J1921" i="9" s="1"/>
  <c r="K1921" i="9" s="1"/>
  <c r="Q1921" i="9"/>
  <c r="R1921" i="9"/>
  <c r="AA1921" i="9"/>
  <c r="AB1921" i="9" s="1"/>
  <c r="AK1921" i="9"/>
  <c r="AU1921" i="9"/>
  <c r="D1922" i="9"/>
  <c r="I1922" i="9"/>
  <c r="J1922" i="9" s="1"/>
  <c r="K1922" i="9" s="1"/>
  <c r="Q1922" i="9"/>
  <c r="R1922" i="9"/>
  <c r="AA1922" i="9"/>
  <c r="AB1922" i="9" s="1"/>
  <c r="AK1922" i="9"/>
  <c r="AU1922" i="9"/>
  <c r="D1923" i="9"/>
  <c r="I1923" i="9"/>
  <c r="J1923" i="9" s="1"/>
  <c r="K1923" i="9" s="1"/>
  <c r="Q1923" i="9"/>
  <c r="R1923" i="9"/>
  <c r="AA1923" i="9"/>
  <c r="AB1923" i="9" s="1"/>
  <c r="AK1923" i="9"/>
  <c r="AU1923" i="9"/>
  <c r="D1924" i="9"/>
  <c r="I1924" i="9"/>
  <c r="J1924" i="9" s="1"/>
  <c r="K1924" i="9" s="1"/>
  <c r="Q1924" i="9"/>
  <c r="R1924" i="9"/>
  <c r="AA1924" i="9"/>
  <c r="AB1924" i="9" s="1"/>
  <c r="AK1924" i="9"/>
  <c r="AU1924" i="9"/>
  <c r="D1925" i="9"/>
  <c r="I1925" i="9"/>
  <c r="J1925" i="9" s="1"/>
  <c r="K1925" i="9" s="1"/>
  <c r="Q1925" i="9"/>
  <c r="R1925" i="9"/>
  <c r="AA1925" i="9"/>
  <c r="AB1925" i="9" s="1"/>
  <c r="AK1925" i="9"/>
  <c r="AU1925" i="9"/>
  <c r="D1926" i="9"/>
  <c r="I1926" i="9"/>
  <c r="J1926" i="9" s="1"/>
  <c r="K1926" i="9" s="1"/>
  <c r="Q1926" i="9"/>
  <c r="R1926" i="9"/>
  <c r="AW1926" i="9"/>
  <c r="AA1926" i="9"/>
  <c r="AB1926" i="9" s="1"/>
  <c r="AK1926" i="9"/>
  <c r="AU1926" i="9"/>
  <c r="D1927" i="9"/>
  <c r="I1927" i="9"/>
  <c r="J1927" i="9" s="1"/>
  <c r="K1927" i="9" s="1"/>
  <c r="Q1927" i="9"/>
  <c r="R1927" i="9"/>
  <c r="AA1927" i="9"/>
  <c r="AB1927" i="9" s="1"/>
  <c r="AK1927" i="9"/>
  <c r="AU1927" i="9"/>
  <c r="D1928" i="9"/>
  <c r="I1928" i="9"/>
  <c r="J1928" i="9" s="1"/>
  <c r="K1928" i="9" s="1"/>
  <c r="Q1928" i="9"/>
  <c r="R1928" i="9"/>
  <c r="AA1928" i="9"/>
  <c r="AB1928" i="9" s="1"/>
  <c r="AK1928" i="9"/>
  <c r="AU1928" i="9"/>
  <c r="D1929" i="9"/>
  <c r="I1929" i="9"/>
  <c r="J1929" i="9" s="1"/>
  <c r="K1929" i="9" s="1"/>
  <c r="Q1929" i="9"/>
  <c r="R1929" i="9"/>
  <c r="AA1929" i="9"/>
  <c r="AB1929" i="9" s="1"/>
  <c r="AK1929" i="9"/>
  <c r="AU1929" i="9"/>
  <c r="D1930" i="9"/>
  <c r="I1930" i="9"/>
  <c r="J1930" i="9" s="1"/>
  <c r="K1930" i="9" s="1"/>
  <c r="Q1930" i="9"/>
  <c r="R1930" i="9"/>
  <c r="AA1930" i="9"/>
  <c r="AB1930" i="9" s="1"/>
  <c r="AK1930" i="9"/>
  <c r="AU1930" i="9"/>
  <c r="D1931" i="9"/>
  <c r="I1931" i="9"/>
  <c r="J1931" i="9" s="1"/>
  <c r="K1931" i="9" s="1"/>
  <c r="Q1931" i="9"/>
  <c r="R1931" i="9"/>
  <c r="AA1931" i="9"/>
  <c r="AB1931" i="9" s="1"/>
  <c r="AK1931" i="9"/>
  <c r="AU1931" i="9"/>
  <c r="D1932" i="9"/>
  <c r="I1932" i="9"/>
  <c r="J1932" i="9" s="1"/>
  <c r="K1932" i="9" s="1"/>
  <c r="Q1932" i="9"/>
  <c r="R1932" i="9"/>
  <c r="AA1932" i="9"/>
  <c r="AB1932" i="9" s="1"/>
  <c r="AK1932" i="9"/>
  <c r="AU1932" i="9"/>
  <c r="D1933" i="9"/>
  <c r="I1933" i="9"/>
  <c r="J1933" i="9" s="1"/>
  <c r="K1933" i="9" s="1"/>
  <c r="Q1933" i="9"/>
  <c r="R1933" i="9"/>
  <c r="AA1933" i="9"/>
  <c r="AB1933" i="9" s="1"/>
  <c r="AK1933" i="9"/>
  <c r="AU1933" i="9"/>
  <c r="D1934" i="9"/>
  <c r="I1934" i="9"/>
  <c r="J1934" i="9" s="1"/>
  <c r="K1934" i="9" s="1"/>
  <c r="Q1934" i="9"/>
  <c r="R1934" i="9"/>
  <c r="AA1934" i="9"/>
  <c r="AB1934" i="9" s="1"/>
  <c r="AK1934" i="9"/>
  <c r="AU1934" i="9"/>
  <c r="D1935" i="9"/>
  <c r="I1935" i="9"/>
  <c r="J1935" i="9" s="1"/>
  <c r="K1935" i="9" s="1"/>
  <c r="Q1935" i="9"/>
  <c r="R1935" i="9"/>
  <c r="AA1935" i="9"/>
  <c r="AB1935" i="9" s="1"/>
  <c r="AK1935" i="9"/>
  <c r="AU1935" i="9"/>
  <c r="D1936" i="9"/>
  <c r="I1936" i="9"/>
  <c r="J1936" i="9" s="1"/>
  <c r="K1936" i="9" s="1"/>
  <c r="Q1936" i="9"/>
  <c r="R1936" i="9"/>
  <c r="AA1936" i="9"/>
  <c r="AB1936" i="9" s="1"/>
  <c r="AK1936" i="9"/>
  <c r="AU1936" i="9"/>
  <c r="D1937" i="9"/>
  <c r="I1937" i="9"/>
  <c r="J1937" i="9" s="1"/>
  <c r="K1937" i="9" s="1"/>
  <c r="Q1937" i="9"/>
  <c r="R1937" i="9"/>
  <c r="AA1937" i="9"/>
  <c r="AB1937" i="9" s="1"/>
  <c r="AK1937" i="9"/>
  <c r="AU1937" i="9"/>
  <c r="D1938" i="9"/>
  <c r="I1938" i="9"/>
  <c r="J1938" i="9" s="1"/>
  <c r="K1938" i="9" s="1"/>
  <c r="Q1938" i="9"/>
  <c r="R1938" i="9"/>
  <c r="AA1938" i="9"/>
  <c r="AB1938" i="9" s="1"/>
  <c r="AK1938" i="9"/>
  <c r="AU1938" i="9"/>
  <c r="D1939" i="9"/>
  <c r="I1939" i="9"/>
  <c r="J1939" i="9" s="1"/>
  <c r="K1939" i="9" s="1"/>
  <c r="Q1939" i="9"/>
  <c r="R1939" i="9"/>
  <c r="AA1939" i="9"/>
  <c r="AB1939" i="9" s="1"/>
  <c r="AK1939" i="9"/>
  <c r="AU1939" i="9"/>
  <c r="D1940" i="9"/>
  <c r="I1940" i="9"/>
  <c r="J1940" i="9" s="1"/>
  <c r="K1940" i="9" s="1"/>
  <c r="Q1940" i="9"/>
  <c r="R1940" i="9"/>
  <c r="AA1940" i="9"/>
  <c r="AB1940" i="9" s="1"/>
  <c r="AK1940" i="9"/>
  <c r="AU1940" i="9"/>
  <c r="D1941" i="9"/>
  <c r="I1941" i="9"/>
  <c r="J1941" i="9" s="1"/>
  <c r="K1941" i="9" s="1"/>
  <c r="Q1941" i="9"/>
  <c r="R1941" i="9"/>
  <c r="AA1941" i="9"/>
  <c r="AB1941" i="9" s="1"/>
  <c r="AK1941" i="9"/>
  <c r="AU1941" i="9"/>
  <c r="D1942" i="9"/>
  <c r="I1942" i="9"/>
  <c r="J1942" i="9" s="1"/>
  <c r="K1942" i="9" s="1"/>
  <c r="Q1942" i="9"/>
  <c r="R1942" i="9"/>
  <c r="AA1942" i="9"/>
  <c r="AB1942" i="9" s="1"/>
  <c r="AK1942" i="9"/>
  <c r="AU1942" i="9"/>
  <c r="D1943" i="9"/>
  <c r="I1943" i="9"/>
  <c r="J1943" i="9" s="1"/>
  <c r="K1943" i="9" s="1"/>
  <c r="Q1943" i="9"/>
  <c r="R1943" i="9"/>
  <c r="AA1943" i="9"/>
  <c r="AB1943" i="9" s="1"/>
  <c r="AK1943" i="9"/>
  <c r="AU1943" i="9"/>
  <c r="D1944" i="9"/>
  <c r="I1944" i="9"/>
  <c r="J1944" i="9" s="1"/>
  <c r="K1944" i="9" s="1"/>
  <c r="Q1944" i="9"/>
  <c r="R1944" i="9"/>
  <c r="AA1944" i="9"/>
  <c r="AB1944" i="9" s="1"/>
  <c r="AK1944" i="9"/>
  <c r="AU1944" i="9"/>
  <c r="D1945" i="9"/>
  <c r="I1945" i="9"/>
  <c r="J1945" i="9" s="1"/>
  <c r="K1945" i="9" s="1"/>
  <c r="Q1945" i="9"/>
  <c r="R1945" i="9"/>
  <c r="AA1945" i="9"/>
  <c r="AB1945" i="9" s="1"/>
  <c r="AK1945" i="9"/>
  <c r="AU1945" i="9"/>
  <c r="D1946" i="9"/>
  <c r="I1946" i="9"/>
  <c r="J1946" i="9" s="1"/>
  <c r="K1946" i="9" s="1"/>
  <c r="Q1946" i="9"/>
  <c r="R1946" i="9"/>
  <c r="AA1946" i="9"/>
  <c r="AB1946" i="9" s="1"/>
  <c r="AK1946" i="9"/>
  <c r="AU1946" i="9"/>
  <c r="D1947" i="9"/>
  <c r="I1947" i="9"/>
  <c r="J1947" i="9" s="1"/>
  <c r="K1947" i="9" s="1"/>
  <c r="Q1947" i="9"/>
  <c r="R1947" i="9"/>
  <c r="AA1947" i="9"/>
  <c r="AB1947" i="9" s="1"/>
  <c r="AK1947" i="9"/>
  <c r="AU1947" i="9"/>
  <c r="D1948" i="9"/>
  <c r="I1948" i="9"/>
  <c r="J1948" i="9" s="1"/>
  <c r="K1948" i="9" s="1"/>
  <c r="Q1948" i="9"/>
  <c r="R1948" i="9"/>
  <c r="AA1948" i="9"/>
  <c r="AB1948" i="9" s="1"/>
  <c r="AK1948" i="9"/>
  <c r="AU1948" i="9"/>
  <c r="D1949" i="9"/>
  <c r="I1949" i="9"/>
  <c r="J1949" i="9" s="1"/>
  <c r="K1949" i="9" s="1"/>
  <c r="Q1949" i="9"/>
  <c r="R1949" i="9"/>
  <c r="AA1949" i="9"/>
  <c r="AB1949" i="9" s="1"/>
  <c r="AK1949" i="9"/>
  <c r="AU1949" i="9"/>
  <c r="D1950" i="9"/>
  <c r="I1950" i="9"/>
  <c r="J1950" i="9" s="1"/>
  <c r="K1950" i="9" s="1"/>
  <c r="Q1950" i="9"/>
  <c r="R1950" i="9"/>
  <c r="AA1950" i="9"/>
  <c r="AB1950" i="9" s="1"/>
  <c r="AK1950" i="9"/>
  <c r="AU1950" i="9"/>
  <c r="D1951" i="9"/>
  <c r="I1951" i="9"/>
  <c r="J1951" i="9" s="1"/>
  <c r="K1951" i="9" s="1"/>
  <c r="Q1951" i="9"/>
  <c r="R1951" i="9"/>
  <c r="AA1951" i="9"/>
  <c r="AB1951" i="9" s="1"/>
  <c r="AK1951" i="9"/>
  <c r="AU1951" i="9"/>
  <c r="D1952" i="9"/>
  <c r="I1952" i="9"/>
  <c r="J1952" i="9" s="1"/>
  <c r="K1952" i="9" s="1"/>
  <c r="Q1952" i="9"/>
  <c r="R1952" i="9"/>
  <c r="AA1952" i="9"/>
  <c r="AB1952" i="9" s="1"/>
  <c r="AK1952" i="9"/>
  <c r="AU1952" i="9"/>
  <c r="D1953" i="9"/>
  <c r="I1953" i="9"/>
  <c r="J1953" i="9" s="1"/>
  <c r="K1953" i="9" s="1"/>
  <c r="Q1953" i="9"/>
  <c r="R1953" i="9"/>
  <c r="AA1953" i="9"/>
  <c r="AB1953" i="9" s="1"/>
  <c r="AK1953" i="9"/>
  <c r="AU1953" i="9"/>
  <c r="D1954" i="9"/>
  <c r="I1954" i="9"/>
  <c r="J1954" i="9" s="1"/>
  <c r="K1954" i="9" s="1"/>
  <c r="Q1954" i="9"/>
  <c r="R1954" i="9"/>
  <c r="AA1954" i="9"/>
  <c r="AB1954" i="9" s="1"/>
  <c r="AK1954" i="9"/>
  <c r="AU1954" i="9"/>
  <c r="D1955" i="9"/>
  <c r="I1955" i="9"/>
  <c r="J1955" i="9" s="1"/>
  <c r="K1955" i="9" s="1"/>
  <c r="Q1955" i="9"/>
  <c r="R1955" i="9"/>
  <c r="AA1955" i="9"/>
  <c r="AB1955" i="9" s="1"/>
  <c r="AD1955" i="9" s="1"/>
  <c r="AK1955" i="9"/>
  <c r="AU1955" i="9"/>
  <c r="D1956" i="9"/>
  <c r="I1956" i="9"/>
  <c r="J1956" i="9" s="1"/>
  <c r="K1956" i="9" s="1"/>
  <c r="Q1956" i="9"/>
  <c r="R1956" i="9"/>
  <c r="AA1956" i="9"/>
  <c r="AB1956" i="9" s="1"/>
  <c r="AK1956" i="9"/>
  <c r="AU1956" i="9"/>
  <c r="D1957" i="9"/>
  <c r="I1957" i="9"/>
  <c r="J1957" i="9" s="1"/>
  <c r="K1957" i="9" s="1"/>
  <c r="Q1957" i="9"/>
  <c r="R1957" i="9"/>
  <c r="AA1957" i="9"/>
  <c r="AB1957" i="9" s="1"/>
  <c r="AK1957" i="9"/>
  <c r="AU1957" i="9"/>
  <c r="D1958" i="9"/>
  <c r="I1958" i="9"/>
  <c r="J1958" i="9" s="1"/>
  <c r="K1958" i="9" s="1"/>
  <c r="Q1958" i="9"/>
  <c r="R1958" i="9"/>
  <c r="AA1958" i="9"/>
  <c r="AB1958" i="9" s="1"/>
  <c r="AK1958" i="9"/>
  <c r="AU1958" i="9"/>
  <c r="D1959" i="9"/>
  <c r="I1959" i="9"/>
  <c r="J1959" i="9" s="1"/>
  <c r="K1959" i="9" s="1"/>
  <c r="Q1959" i="9"/>
  <c r="R1959" i="9"/>
  <c r="AA1959" i="9"/>
  <c r="AB1959" i="9" s="1"/>
  <c r="AK1959" i="9"/>
  <c r="AU1959" i="9"/>
  <c r="D1960" i="9"/>
  <c r="I1960" i="9"/>
  <c r="J1960" i="9" s="1"/>
  <c r="K1960" i="9" s="1"/>
  <c r="Q1960" i="9"/>
  <c r="R1960" i="9"/>
  <c r="AA1960" i="9"/>
  <c r="AB1960" i="9" s="1"/>
  <c r="AK1960" i="9"/>
  <c r="AU1960" i="9"/>
  <c r="D1961" i="9"/>
  <c r="I1961" i="9"/>
  <c r="J1961" i="9" s="1"/>
  <c r="K1961" i="9" s="1"/>
  <c r="Q1961" i="9"/>
  <c r="R1961" i="9"/>
  <c r="AA1961" i="9"/>
  <c r="AB1961" i="9" s="1"/>
  <c r="AK1961" i="9"/>
  <c r="AU1961" i="9"/>
  <c r="D1962" i="9"/>
  <c r="I1962" i="9"/>
  <c r="J1962" i="9" s="1"/>
  <c r="K1962" i="9" s="1"/>
  <c r="Q1962" i="9"/>
  <c r="R1962" i="9"/>
  <c r="AA1962" i="9"/>
  <c r="AB1962" i="9" s="1"/>
  <c r="AK1962" i="9"/>
  <c r="AU1962" i="9"/>
  <c r="D1963" i="9"/>
  <c r="I1963" i="9"/>
  <c r="J1963" i="9" s="1"/>
  <c r="K1963" i="9" s="1"/>
  <c r="Q1963" i="9"/>
  <c r="R1963" i="9"/>
  <c r="AA1963" i="9"/>
  <c r="AB1963" i="9" s="1"/>
  <c r="AK1963" i="9"/>
  <c r="AU1963" i="9"/>
  <c r="D1964" i="9"/>
  <c r="I1964" i="9"/>
  <c r="J1964" i="9" s="1"/>
  <c r="K1964" i="9" s="1"/>
  <c r="Q1964" i="9"/>
  <c r="R1964" i="9"/>
  <c r="AA1964" i="9"/>
  <c r="AB1964" i="9" s="1"/>
  <c r="AD1964" i="9" s="1"/>
  <c r="AK1964" i="9"/>
  <c r="AU1964" i="9"/>
  <c r="D1965" i="9"/>
  <c r="I1965" i="9"/>
  <c r="J1965" i="9" s="1"/>
  <c r="K1965" i="9" s="1"/>
  <c r="Q1965" i="9"/>
  <c r="R1965" i="9"/>
  <c r="AA1965" i="9"/>
  <c r="AB1965" i="9" s="1"/>
  <c r="AK1965" i="9"/>
  <c r="AU1965" i="9"/>
  <c r="D1966" i="9"/>
  <c r="I1966" i="9"/>
  <c r="J1966" i="9" s="1"/>
  <c r="K1966" i="9" s="1"/>
  <c r="Q1966" i="9"/>
  <c r="R1966" i="9"/>
  <c r="AA1966" i="9"/>
  <c r="AB1966" i="9" s="1"/>
  <c r="AK1966" i="9"/>
  <c r="AU1966" i="9"/>
  <c r="D1967" i="9"/>
  <c r="I1967" i="9"/>
  <c r="J1967" i="9" s="1"/>
  <c r="K1967" i="9" s="1"/>
  <c r="Q1967" i="9"/>
  <c r="R1967" i="9"/>
  <c r="AA1967" i="9"/>
  <c r="AB1967" i="9" s="1"/>
  <c r="AK1967" i="9"/>
  <c r="AU1967" i="9"/>
  <c r="D1968" i="9"/>
  <c r="I1968" i="9"/>
  <c r="J1968" i="9" s="1"/>
  <c r="K1968" i="9" s="1"/>
  <c r="Q1968" i="9"/>
  <c r="R1968" i="9"/>
  <c r="AA1968" i="9"/>
  <c r="AB1968" i="9" s="1"/>
  <c r="AK1968" i="9"/>
  <c r="AU1968" i="9"/>
  <c r="D1969" i="9"/>
  <c r="I1969" i="9"/>
  <c r="J1969" i="9" s="1"/>
  <c r="K1969" i="9" s="1"/>
  <c r="Q1969" i="9"/>
  <c r="R1969" i="9"/>
  <c r="AA1969" i="9"/>
  <c r="AB1969" i="9" s="1"/>
  <c r="AK1969" i="9"/>
  <c r="AU1969" i="9"/>
  <c r="D1970" i="9"/>
  <c r="I1970" i="9"/>
  <c r="J1970" i="9" s="1"/>
  <c r="K1970" i="9" s="1"/>
  <c r="Q1970" i="9"/>
  <c r="R1970" i="9"/>
  <c r="AA1970" i="9"/>
  <c r="AB1970" i="9" s="1"/>
  <c r="AK1970" i="9"/>
  <c r="AU1970" i="9"/>
  <c r="D1971" i="9"/>
  <c r="I1971" i="9"/>
  <c r="J1971" i="9" s="1"/>
  <c r="K1971" i="9" s="1"/>
  <c r="Q1971" i="9"/>
  <c r="R1971" i="9"/>
  <c r="AA1971" i="9"/>
  <c r="AB1971" i="9" s="1"/>
  <c r="AK1971" i="9"/>
  <c r="AU1971" i="9"/>
  <c r="D1972" i="9"/>
  <c r="I1972" i="9"/>
  <c r="J1972" i="9" s="1"/>
  <c r="K1972" i="9" s="1"/>
  <c r="Q1972" i="9"/>
  <c r="R1972" i="9"/>
  <c r="AA1972" i="9"/>
  <c r="AB1972" i="9" s="1"/>
  <c r="AK1972" i="9"/>
  <c r="AU1972" i="9"/>
  <c r="D1973" i="9"/>
  <c r="I1973" i="9"/>
  <c r="J1973" i="9" s="1"/>
  <c r="K1973" i="9" s="1"/>
  <c r="Q1973" i="9"/>
  <c r="R1973" i="9"/>
  <c r="AA1973" i="9"/>
  <c r="AB1973" i="9" s="1"/>
  <c r="AK1973" i="9"/>
  <c r="AU1973" i="9"/>
  <c r="D1974" i="9"/>
  <c r="I1974" i="9"/>
  <c r="J1974" i="9" s="1"/>
  <c r="K1974" i="9" s="1"/>
  <c r="Q1974" i="9"/>
  <c r="R1974" i="9"/>
  <c r="AA1974" i="9"/>
  <c r="AB1974" i="9" s="1"/>
  <c r="AK1974" i="9"/>
  <c r="AU1974" i="9"/>
  <c r="D1975" i="9"/>
  <c r="I1975" i="9"/>
  <c r="J1975" i="9" s="1"/>
  <c r="K1975" i="9" s="1"/>
  <c r="Q1975" i="9"/>
  <c r="R1975" i="9"/>
  <c r="AA1975" i="9"/>
  <c r="AB1975" i="9" s="1"/>
  <c r="AK1975" i="9"/>
  <c r="AU1975" i="9"/>
  <c r="D1976" i="9"/>
  <c r="I1976" i="9"/>
  <c r="J1976" i="9" s="1"/>
  <c r="K1976" i="9" s="1"/>
  <c r="Q1976" i="9"/>
  <c r="R1976" i="9"/>
  <c r="AA1976" i="9"/>
  <c r="AB1976" i="9" s="1"/>
  <c r="AK1976" i="9"/>
  <c r="AU1976" i="9"/>
  <c r="D1977" i="9"/>
  <c r="I1977" i="9"/>
  <c r="J1977" i="9" s="1"/>
  <c r="K1977" i="9" s="1"/>
  <c r="Q1977" i="9"/>
  <c r="R1977" i="9"/>
  <c r="AA1977" i="9"/>
  <c r="AB1977" i="9" s="1"/>
  <c r="AK1977" i="9"/>
  <c r="AU1977" i="9"/>
  <c r="D1978" i="9"/>
  <c r="I1978" i="9"/>
  <c r="J1978" i="9" s="1"/>
  <c r="K1978" i="9" s="1"/>
  <c r="Q1978" i="9"/>
  <c r="R1978" i="9"/>
  <c r="AA1978" i="9"/>
  <c r="AB1978" i="9" s="1"/>
  <c r="AK1978" i="9"/>
  <c r="AU1978" i="9"/>
  <c r="D1979" i="9"/>
  <c r="I1979" i="9"/>
  <c r="J1979" i="9" s="1"/>
  <c r="K1979" i="9" s="1"/>
  <c r="Q1979" i="9"/>
  <c r="R1979" i="9"/>
  <c r="AA1979" i="9"/>
  <c r="AB1979" i="9" s="1"/>
  <c r="AK1979" i="9"/>
  <c r="AU1979" i="9"/>
  <c r="D1980" i="9"/>
  <c r="I1980" i="9"/>
  <c r="J1980" i="9" s="1"/>
  <c r="K1980" i="9" s="1"/>
  <c r="Q1980" i="9"/>
  <c r="R1980" i="9"/>
  <c r="AA1980" i="9"/>
  <c r="AB1980" i="9" s="1"/>
  <c r="AK1980" i="9"/>
  <c r="AU1980" i="9"/>
  <c r="D1981" i="9"/>
  <c r="I1981" i="9"/>
  <c r="J1981" i="9" s="1"/>
  <c r="K1981" i="9" s="1"/>
  <c r="Q1981" i="9"/>
  <c r="R1981" i="9"/>
  <c r="AA1981" i="9"/>
  <c r="AB1981" i="9" s="1"/>
  <c r="AK1981" i="9"/>
  <c r="AU1981" i="9"/>
  <c r="D1982" i="9"/>
  <c r="I1982" i="9"/>
  <c r="J1982" i="9" s="1"/>
  <c r="K1982" i="9" s="1"/>
  <c r="Q1982" i="9"/>
  <c r="R1982" i="9"/>
  <c r="AW1982" i="9"/>
  <c r="AA1982" i="9"/>
  <c r="AB1982" i="9" s="1"/>
  <c r="AK1982" i="9"/>
  <c r="AU1982" i="9"/>
  <c r="D1983" i="9"/>
  <c r="I1983" i="9"/>
  <c r="J1983" i="9" s="1"/>
  <c r="K1983" i="9" s="1"/>
  <c r="Q1983" i="9"/>
  <c r="R1983" i="9"/>
  <c r="AA1983" i="9"/>
  <c r="AB1983" i="9" s="1"/>
  <c r="AK1983" i="9"/>
  <c r="AU1983" i="9"/>
  <c r="D1984" i="9"/>
  <c r="I1984" i="9"/>
  <c r="J1984" i="9" s="1"/>
  <c r="K1984" i="9" s="1"/>
  <c r="Q1984" i="9"/>
  <c r="R1984" i="9"/>
  <c r="AA1984" i="9"/>
  <c r="AB1984" i="9" s="1"/>
  <c r="AK1984" i="9"/>
  <c r="AU1984" i="9"/>
  <c r="D1985" i="9"/>
  <c r="I1985" i="9"/>
  <c r="J1985" i="9" s="1"/>
  <c r="K1985" i="9" s="1"/>
  <c r="Q1985" i="9"/>
  <c r="R1985" i="9"/>
  <c r="AA1985" i="9"/>
  <c r="AB1985" i="9" s="1"/>
  <c r="AK1985" i="9"/>
  <c r="AU1985" i="9"/>
  <c r="D1986" i="9"/>
  <c r="I1986" i="9"/>
  <c r="J1986" i="9" s="1"/>
  <c r="K1986" i="9" s="1"/>
  <c r="Q1986" i="9"/>
  <c r="R1986" i="9"/>
  <c r="AA1986" i="9"/>
  <c r="AB1986" i="9" s="1"/>
  <c r="AK1986" i="9"/>
  <c r="AU1986" i="9"/>
  <c r="D1987" i="9"/>
  <c r="I1987" i="9"/>
  <c r="J1987" i="9" s="1"/>
  <c r="K1987" i="9" s="1"/>
  <c r="Q1987" i="9"/>
  <c r="R1987" i="9"/>
  <c r="AA1987" i="9"/>
  <c r="AB1987" i="9" s="1"/>
  <c r="AD1987" i="9" s="1"/>
  <c r="AK1987" i="9"/>
  <c r="AU1987" i="9"/>
  <c r="D1988" i="9"/>
  <c r="I1988" i="9"/>
  <c r="J1988" i="9" s="1"/>
  <c r="K1988" i="9" s="1"/>
  <c r="Q1988" i="9"/>
  <c r="R1988" i="9"/>
  <c r="AA1988" i="9"/>
  <c r="AB1988" i="9" s="1"/>
  <c r="AK1988" i="9"/>
  <c r="AU1988" i="9"/>
  <c r="D1989" i="9"/>
  <c r="I1989" i="9"/>
  <c r="J1989" i="9" s="1"/>
  <c r="K1989" i="9" s="1"/>
  <c r="Q1989" i="9"/>
  <c r="R1989" i="9"/>
  <c r="AA1989" i="9"/>
  <c r="AB1989" i="9" s="1"/>
  <c r="AK1989" i="9"/>
  <c r="AU1989" i="9"/>
  <c r="D1990" i="9"/>
  <c r="I1990" i="9"/>
  <c r="J1990" i="9" s="1"/>
  <c r="K1990" i="9" s="1"/>
  <c r="Q1990" i="9"/>
  <c r="R1990" i="9"/>
  <c r="AA1990" i="9"/>
  <c r="AB1990" i="9" s="1"/>
  <c r="AK1990" i="9"/>
  <c r="AU1990" i="9"/>
  <c r="D1991" i="9"/>
  <c r="I1991" i="9"/>
  <c r="J1991" i="9" s="1"/>
  <c r="K1991" i="9" s="1"/>
  <c r="Q1991" i="9"/>
  <c r="R1991" i="9"/>
  <c r="AA1991" i="9"/>
  <c r="AB1991" i="9" s="1"/>
  <c r="AK1991" i="9"/>
  <c r="AU1991" i="9"/>
  <c r="D1992" i="9"/>
  <c r="I1992" i="9"/>
  <c r="J1992" i="9" s="1"/>
  <c r="K1992" i="9" s="1"/>
  <c r="Q1992" i="9"/>
  <c r="R1992" i="9"/>
  <c r="AA1992" i="9"/>
  <c r="AB1992" i="9" s="1"/>
  <c r="AK1992" i="9"/>
  <c r="AU1992" i="9"/>
  <c r="D1993" i="9"/>
  <c r="I1993" i="9"/>
  <c r="J1993" i="9" s="1"/>
  <c r="K1993" i="9" s="1"/>
  <c r="Q1993" i="9"/>
  <c r="R1993" i="9"/>
  <c r="AA1993" i="9"/>
  <c r="AB1993" i="9" s="1"/>
  <c r="AK1993" i="9"/>
  <c r="AU1993" i="9"/>
  <c r="D1994" i="9"/>
  <c r="I1994" i="9"/>
  <c r="J1994" i="9" s="1"/>
  <c r="K1994" i="9" s="1"/>
  <c r="Q1994" i="9"/>
  <c r="R1994" i="9"/>
  <c r="AA1994" i="9"/>
  <c r="AB1994" i="9" s="1"/>
  <c r="AK1994" i="9"/>
  <c r="AU1994" i="9"/>
  <c r="D1995" i="9"/>
  <c r="I1995" i="9"/>
  <c r="J1995" i="9" s="1"/>
  <c r="K1995" i="9" s="1"/>
  <c r="Q1995" i="9"/>
  <c r="R1995" i="9"/>
  <c r="AA1995" i="9"/>
  <c r="AB1995" i="9" s="1"/>
  <c r="AK1995" i="9"/>
  <c r="AU1995" i="9"/>
  <c r="D1996" i="9"/>
  <c r="I1996" i="9"/>
  <c r="J1996" i="9" s="1"/>
  <c r="K1996" i="9" s="1"/>
  <c r="Q1996" i="9"/>
  <c r="R1996" i="9"/>
  <c r="AA1996" i="9"/>
  <c r="AB1996" i="9" s="1"/>
  <c r="AK1996" i="9"/>
  <c r="AU1996" i="9"/>
  <c r="D1997" i="9"/>
  <c r="I1997" i="9"/>
  <c r="J1997" i="9" s="1"/>
  <c r="K1997" i="9" s="1"/>
  <c r="Q1997" i="9"/>
  <c r="R1997" i="9"/>
  <c r="AA1997" i="9"/>
  <c r="AB1997" i="9" s="1"/>
  <c r="AK1997" i="9"/>
  <c r="AU1997" i="9"/>
  <c r="D1998" i="9"/>
  <c r="I1998" i="9"/>
  <c r="J1998" i="9" s="1"/>
  <c r="K1998" i="9" s="1"/>
  <c r="Q1998" i="9"/>
  <c r="R1998" i="9"/>
  <c r="AA1998" i="9"/>
  <c r="AB1998" i="9" s="1"/>
  <c r="AK1998" i="9"/>
  <c r="AU1998" i="9"/>
  <c r="D1999" i="9"/>
  <c r="I1999" i="9"/>
  <c r="J1999" i="9" s="1"/>
  <c r="K1999" i="9" s="1"/>
  <c r="Q1999" i="9"/>
  <c r="R1999" i="9"/>
  <c r="AA1999" i="9"/>
  <c r="AB1999" i="9" s="1"/>
  <c r="AK1999" i="9"/>
  <c r="AU1999" i="9"/>
  <c r="D2000" i="9"/>
  <c r="I2000" i="9"/>
  <c r="J2000" i="9" s="1"/>
  <c r="K2000" i="9" s="1"/>
  <c r="Q2000" i="9"/>
  <c r="R2000" i="9"/>
  <c r="AA2000" i="9"/>
  <c r="AB2000" i="9" s="1"/>
  <c r="AK2000" i="9"/>
  <c r="AU2000" i="9"/>
  <c r="D2001" i="9"/>
  <c r="I2001" i="9"/>
  <c r="J2001" i="9" s="1"/>
  <c r="K2001" i="9" s="1"/>
  <c r="Q2001" i="9"/>
  <c r="R2001" i="9"/>
  <c r="AA2001" i="9"/>
  <c r="AB2001" i="9" s="1"/>
  <c r="AK2001" i="9"/>
  <c r="AU2001" i="9"/>
  <c r="D2002" i="9"/>
  <c r="I2002" i="9"/>
  <c r="J2002" i="9" s="1"/>
  <c r="K2002" i="9" s="1"/>
  <c r="Q2002" i="9"/>
  <c r="R2002" i="9"/>
  <c r="AA2002" i="9"/>
  <c r="AB2002" i="9" s="1"/>
  <c r="AK2002" i="9"/>
  <c r="AU2002" i="9"/>
  <c r="D2003" i="9"/>
  <c r="I2003" i="9"/>
  <c r="J2003" i="9" s="1"/>
  <c r="K2003" i="9" s="1"/>
  <c r="Q2003" i="9"/>
  <c r="R2003" i="9"/>
  <c r="AA2003" i="9"/>
  <c r="AB2003" i="9" s="1"/>
  <c r="AK2003" i="9"/>
  <c r="AU2003" i="9"/>
  <c r="D2004" i="9"/>
  <c r="I2004" i="9"/>
  <c r="J2004" i="9" s="1"/>
  <c r="K2004" i="9" s="1"/>
  <c r="Q2004" i="9"/>
  <c r="R2004" i="9"/>
  <c r="AA2004" i="9"/>
  <c r="AB2004" i="9" s="1"/>
  <c r="AK2004" i="9"/>
  <c r="AU2004" i="9"/>
  <c r="D2005" i="9"/>
  <c r="I2005" i="9"/>
  <c r="J2005" i="9" s="1"/>
  <c r="K2005" i="9" s="1"/>
  <c r="Q2005" i="9"/>
  <c r="R2005" i="9"/>
  <c r="AA2005" i="9"/>
  <c r="AB2005" i="9" s="1"/>
  <c r="AK2005" i="9"/>
  <c r="AU2005" i="9"/>
  <c r="D2006" i="9"/>
  <c r="I2006" i="9"/>
  <c r="J2006" i="9" s="1"/>
  <c r="K2006" i="9" s="1"/>
  <c r="Q2006" i="9"/>
  <c r="R2006" i="9"/>
  <c r="AA2006" i="9"/>
  <c r="AB2006" i="9" s="1"/>
  <c r="AK2006" i="9"/>
  <c r="AU2006" i="9"/>
  <c r="D2007" i="9"/>
  <c r="I2007" i="9"/>
  <c r="J2007" i="9" s="1"/>
  <c r="K2007" i="9" s="1"/>
  <c r="Q2007" i="9"/>
  <c r="R2007" i="9"/>
  <c r="AA2007" i="9"/>
  <c r="AB2007" i="9" s="1"/>
  <c r="AK2007" i="9"/>
  <c r="AU2007" i="9"/>
  <c r="D2008" i="9"/>
  <c r="I2008" i="9"/>
  <c r="J2008" i="9" s="1"/>
  <c r="K2008" i="9" s="1"/>
  <c r="Q2008" i="9"/>
  <c r="R2008" i="9"/>
  <c r="AA2008" i="9"/>
  <c r="AB2008" i="9" s="1"/>
  <c r="AK2008" i="9"/>
  <c r="AU2008" i="9"/>
  <c r="D2009" i="9"/>
  <c r="I2009" i="9"/>
  <c r="J2009" i="9" s="1"/>
  <c r="K2009" i="9" s="1"/>
  <c r="Q2009" i="9"/>
  <c r="R2009" i="9"/>
  <c r="AA2009" i="9"/>
  <c r="AB2009" i="9" s="1"/>
  <c r="AK2009" i="9"/>
  <c r="AU2009" i="9"/>
  <c r="D2010" i="9"/>
  <c r="I2010" i="9"/>
  <c r="J2010" i="9" s="1"/>
  <c r="K2010" i="9" s="1"/>
  <c r="Q2010" i="9"/>
  <c r="R2010" i="9"/>
  <c r="AA2010" i="9"/>
  <c r="AB2010" i="9" s="1"/>
  <c r="AK2010" i="9"/>
  <c r="AU2010" i="9"/>
  <c r="D2011" i="9"/>
  <c r="I2011" i="9"/>
  <c r="J2011" i="9" s="1"/>
  <c r="K2011" i="9" s="1"/>
  <c r="Q2011" i="9"/>
  <c r="R2011" i="9"/>
  <c r="AA2011" i="9"/>
  <c r="AB2011" i="9" s="1"/>
  <c r="AK2011" i="9"/>
  <c r="AU2011" i="9"/>
  <c r="D2012" i="9"/>
  <c r="I2012" i="9"/>
  <c r="J2012" i="9" s="1"/>
  <c r="K2012" i="9" s="1"/>
  <c r="Q2012" i="9"/>
  <c r="R2012" i="9"/>
  <c r="AA2012" i="9"/>
  <c r="AB2012" i="9" s="1"/>
  <c r="AK2012" i="9"/>
  <c r="AU2012" i="9"/>
  <c r="D2013" i="9"/>
  <c r="I2013" i="9"/>
  <c r="J2013" i="9" s="1"/>
  <c r="K2013" i="9" s="1"/>
  <c r="Q2013" i="9"/>
  <c r="R2013" i="9"/>
  <c r="AA2013" i="9"/>
  <c r="AB2013" i="9" s="1"/>
  <c r="AK2013" i="9"/>
  <c r="AU2013" i="9"/>
  <c r="D2014" i="9"/>
  <c r="I2014" i="9"/>
  <c r="J2014" i="9" s="1"/>
  <c r="K2014" i="9" s="1"/>
  <c r="Q2014" i="9"/>
  <c r="R2014" i="9"/>
  <c r="AA2014" i="9"/>
  <c r="AB2014" i="9" s="1"/>
  <c r="AK2014" i="9"/>
  <c r="AU2014" i="9"/>
  <c r="D2015" i="9"/>
  <c r="I2015" i="9"/>
  <c r="J2015" i="9" s="1"/>
  <c r="K2015" i="9" s="1"/>
  <c r="Q2015" i="9"/>
  <c r="R2015" i="9"/>
  <c r="AA2015" i="9"/>
  <c r="AB2015" i="9" s="1"/>
  <c r="AK2015" i="9"/>
  <c r="AU2015" i="9"/>
  <c r="D2016" i="9"/>
  <c r="I2016" i="9"/>
  <c r="J2016" i="9" s="1"/>
  <c r="K2016" i="9" s="1"/>
  <c r="Q2016" i="9"/>
  <c r="R2016" i="9"/>
  <c r="AA2016" i="9"/>
  <c r="AB2016" i="9" s="1"/>
  <c r="AK2016" i="9"/>
  <c r="AU2016" i="9"/>
  <c r="D2017" i="9"/>
  <c r="I2017" i="9"/>
  <c r="J2017" i="9" s="1"/>
  <c r="K2017" i="9" s="1"/>
  <c r="Q2017" i="9"/>
  <c r="R2017" i="9"/>
  <c r="AA2017" i="9"/>
  <c r="AB2017" i="9" s="1"/>
  <c r="AK2017" i="9"/>
  <c r="AU2017" i="9"/>
  <c r="D2018" i="9"/>
  <c r="I2018" i="9"/>
  <c r="J2018" i="9" s="1"/>
  <c r="K2018" i="9" s="1"/>
  <c r="Q2018" i="9"/>
  <c r="R2018" i="9"/>
  <c r="AA2018" i="9"/>
  <c r="AB2018" i="9" s="1"/>
  <c r="AK2018" i="9"/>
  <c r="AU2018" i="9"/>
  <c r="D2019" i="9"/>
  <c r="I2019" i="9"/>
  <c r="J2019" i="9" s="1"/>
  <c r="K2019" i="9" s="1"/>
  <c r="Q2019" i="9"/>
  <c r="R2019" i="9"/>
  <c r="AA2019" i="9"/>
  <c r="AB2019" i="9" s="1"/>
  <c r="AK2019" i="9"/>
  <c r="AU2019" i="9"/>
  <c r="D2020" i="9"/>
  <c r="I2020" i="9"/>
  <c r="J2020" i="9" s="1"/>
  <c r="K2020" i="9" s="1"/>
  <c r="Q2020" i="9"/>
  <c r="R2020" i="9"/>
  <c r="AA2020" i="9"/>
  <c r="AB2020" i="9" s="1"/>
  <c r="AK2020" i="9"/>
  <c r="AU2020" i="9"/>
  <c r="D2021" i="9"/>
  <c r="I2021" i="9"/>
  <c r="J2021" i="9" s="1"/>
  <c r="K2021" i="9" s="1"/>
  <c r="Q2021" i="9"/>
  <c r="R2021" i="9"/>
  <c r="AA2021" i="9"/>
  <c r="AB2021" i="9" s="1"/>
  <c r="AK2021" i="9"/>
  <c r="AU2021" i="9"/>
  <c r="D2022" i="9"/>
  <c r="I2022" i="9"/>
  <c r="J2022" i="9" s="1"/>
  <c r="K2022" i="9" s="1"/>
  <c r="Q2022" i="9"/>
  <c r="R2022" i="9"/>
  <c r="AA2022" i="9"/>
  <c r="AB2022" i="9" s="1"/>
  <c r="AK2022" i="9"/>
  <c r="AU2022" i="9"/>
  <c r="D2023" i="9"/>
  <c r="I2023" i="9"/>
  <c r="J2023" i="9" s="1"/>
  <c r="K2023" i="9" s="1"/>
  <c r="Q2023" i="9"/>
  <c r="R2023" i="9"/>
  <c r="AA2023" i="9"/>
  <c r="AB2023" i="9" s="1"/>
  <c r="AK2023" i="9"/>
  <c r="AU2023" i="9"/>
  <c r="D2024" i="9"/>
  <c r="I2024" i="9"/>
  <c r="J2024" i="9" s="1"/>
  <c r="K2024" i="9" s="1"/>
  <c r="Q2024" i="9"/>
  <c r="R2024" i="9"/>
  <c r="AA2024" i="9"/>
  <c r="AB2024" i="9" s="1"/>
  <c r="AK2024" i="9"/>
  <c r="AU2024" i="9"/>
  <c r="D2025" i="9"/>
  <c r="I2025" i="9"/>
  <c r="J2025" i="9" s="1"/>
  <c r="K2025" i="9" s="1"/>
  <c r="Q2025" i="9"/>
  <c r="R2025" i="9"/>
  <c r="AA2025" i="9"/>
  <c r="AB2025" i="9" s="1"/>
  <c r="AK2025" i="9"/>
  <c r="AU2025" i="9"/>
  <c r="D2026" i="9"/>
  <c r="I2026" i="9"/>
  <c r="J2026" i="9" s="1"/>
  <c r="K2026" i="9" s="1"/>
  <c r="Q2026" i="9"/>
  <c r="R2026" i="9"/>
  <c r="AA2026" i="9"/>
  <c r="AB2026" i="9" s="1"/>
  <c r="AK2026" i="9"/>
  <c r="AU2026" i="9"/>
  <c r="D2027" i="9"/>
  <c r="I2027" i="9"/>
  <c r="J2027" i="9" s="1"/>
  <c r="K2027" i="9" s="1"/>
  <c r="Q2027" i="9"/>
  <c r="R2027" i="9"/>
  <c r="AA2027" i="9"/>
  <c r="AB2027" i="9" s="1"/>
  <c r="AK2027" i="9"/>
  <c r="AU2027" i="9"/>
  <c r="D2028" i="9"/>
  <c r="I2028" i="9"/>
  <c r="J2028" i="9" s="1"/>
  <c r="K2028" i="9" s="1"/>
  <c r="Q2028" i="9"/>
  <c r="R2028" i="9"/>
  <c r="AA2028" i="9"/>
  <c r="AB2028" i="9" s="1"/>
  <c r="AK2028" i="9"/>
  <c r="AU2028" i="9"/>
  <c r="D2029" i="9"/>
  <c r="I2029" i="9"/>
  <c r="J2029" i="9" s="1"/>
  <c r="K2029" i="9" s="1"/>
  <c r="Q2029" i="9"/>
  <c r="R2029" i="9"/>
  <c r="AA2029" i="9"/>
  <c r="AB2029" i="9" s="1"/>
  <c r="AK2029" i="9"/>
  <c r="AU2029" i="9"/>
  <c r="D2030" i="9"/>
  <c r="I2030" i="9"/>
  <c r="J2030" i="9" s="1"/>
  <c r="K2030" i="9" s="1"/>
  <c r="Q2030" i="9"/>
  <c r="R2030" i="9"/>
  <c r="AA2030" i="9"/>
  <c r="AB2030" i="9" s="1"/>
  <c r="AK2030" i="9"/>
  <c r="AU2030" i="9"/>
  <c r="D2031" i="9"/>
  <c r="I2031" i="9"/>
  <c r="J2031" i="9" s="1"/>
  <c r="K2031" i="9" s="1"/>
  <c r="Q2031" i="9"/>
  <c r="R2031" i="9"/>
  <c r="AA2031" i="9"/>
  <c r="AB2031" i="9" s="1"/>
  <c r="AK2031" i="9"/>
  <c r="AU2031" i="9"/>
  <c r="D2032" i="9"/>
  <c r="I2032" i="9"/>
  <c r="J2032" i="9" s="1"/>
  <c r="K2032" i="9" s="1"/>
  <c r="Q2032" i="9"/>
  <c r="R2032" i="9"/>
  <c r="AA2032" i="9"/>
  <c r="AB2032" i="9" s="1"/>
  <c r="AK2032" i="9"/>
  <c r="AU2032" i="9"/>
  <c r="D2033" i="9"/>
  <c r="I2033" i="9"/>
  <c r="J2033" i="9" s="1"/>
  <c r="K2033" i="9" s="1"/>
  <c r="Q2033" i="9"/>
  <c r="R2033" i="9"/>
  <c r="AA2033" i="9"/>
  <c r="AB2033" i="9" s="1"/>
  <c r="AK2033" i="9"/>
  <c r="AU2033" i="9"/>
  <c r="D2034" i="9"/>
  <c r="I2034" i="9"/>
  <c r="J2034" i="9" s="1"/>
  <c r="K2034" i="9" s="1"/>
  <c r="Q2034" i="9"/>
  <c r="R2034" i="9"/>
  <c r="AA2034" i="9"/>
  <c r="AB2034" i="9" s="1"/>
  <c r="AK2034" i="9"/>
  <c r="AU2034" i="9"/>
  <c r="D2035" i="9"/>
  <c r="I2035" i="9"/>
  <c r="J2035" i="9" s="1"/>
  <c r="K2035" i="9" s="1"/>
  <c r="Q2035" i="9"/>
  <c r="R2035" i="9"/>
  <c r="AA2035" i="9"/>
  <c r="AB2035" i="9" s="1"/>
  <c r="AK2035" i="9"/>
  <c r="AU2035" i="9"/>
  <c r="D2036" i="9"/>
  <c r="I2036" i="9"/>
  <c r="J2036" i="9" s="1"/>
  <c r="K2036" i="9" s="1"/>
  <c r="Q2036" i="9"/>
  <c r="R2036" i="9"/>
  <c r="AA2036" i="9"/>
  <c r="AB2036" i="9" s="1"/>
  <c r="AK2036" i="9"/>
  <c r="AU2036" i="9"/>
  <c r="D2037" i="9"/>
  <c r="I2037" i="9"/>
  <c r="J2037" i="9" s="1"/>
  <c r="K2037" i="9" s="1"/>
  <c r="Q2037" i="9"/>
  <c r="R2037" i="9"/>
  <c r="AW2037" i="9"/>
  <c r="AA2037" i="9"/>
  <c r="AB2037" i="9" s="1"/>
  <c r="AK2037" i="9"/>
  <c r="AU2037" i="9"/>
  <c r="D2038" i="9"/>
  <c r="I2038" i="9"/>
  <c r="J2038" i="9" s="1"/>
  <c r="K2038" i="9" s="1"/>
  <c r="Q2038" i="9"/>
  <c r="R2038" i="9"/>
  <c r="AA2038" i="9"/>
  <c r="AB2038" i="9" s="1"/>
  <c r="AK2038" i="9"/>
  <c r="AU2038" i="9"/>
  <c r="D2039" i="9"/>
  <c r="I2039" i="9"/>
  <c r="J2039" i="9" s="1"/>
  <c r="K2039" i="9" s="1"/>
  <c r="Q2039" i="9"/>
  <c r="R2039" i="9"/>
  <c r="AA2039" i="9"/>
  <c r="AB2039" i="9" s="1"/>
  <c r="AK2039" i="9"/>
  <c r="AU2039" i="9"/>
  <c r="D2040" i="9"/>
  <c r="I2040" i="9"/>
  <c r="J2040" i="9" s="1"/>
  <c r="K2040" i="9" s="1"/>
  <c r="Q2040" i="9"/>
  <c r="R2040" i="9"/>
  <c r="AA2040" i="9"/>
  <c r="AB2040" i="9" s="1"/>
  <c r="AK2040" i="9"/>
  <c r="AU2040" i="9"/>
  <c r="D2041" i="9"/>
  <c r="I2041" i="9"/>
  <c r="J2041" i="9" s="1"/>
  <c r="K2041" i="9" s="1"/>
  <c r="Q2041" i="9"/>
  <c r="R2041" i="9"/>
  <c r="AA2041" i="9"/>
  <c r="AB2041" i="9" s="1"/>
  <c r="AK2041" i="9"/>
  <c r="AU2041" i="9"/>
  <c r="D2042" i="9"/>
  <c r="I2042" i="9"/>
  <c r="J2042" i="9" s="1"/>
  <c r="K2042" i="9" s="1"/>
  <c r="Q2042" i="9"/>
  <c r="R2042" i="9"/>
  <c r="AA2042" i="9"/>
  <c r="AB2042" i="9" s="1"/>
  <c r="AK2042" i="9"/>
  <c r="AU2042" i="9"/>
  <c r="D2043" i="9"/>
  <c r="I2043" i="9"/>
  <c r="J2043" i="9" s="1"/>
  <c r="K2043" i="9" s="1"/>
  <c r="Q2043" i="9"/>
  <c r="R2043" i="9"/>
  <c r="AA2043" i="9"/>
  <c r="AB2043" i="9" s="1"/>
  <c r="AK2043" i="9"/>
  <c r="AU2043" i="9"/>
  <c r="D2044" i="9"/>
  <c r="I2044" i="9"/>
  <c r="J2044" i="9" s="1"/>
  <c r="K2044" i="9" s="1"/>
  <c r="Q2044" i="9"/>
  <c r="R2044" i="9"/>
  <c r="AA2044" i="9"/>
  <c r="AB2044" i="9" s="1"/>
  <c r="AK2044" i="9"/>
  <c r="AU2044" i="9"/>
  <c r="D2045" i="9"/>
  <c r="I2045" i="9"/>
  <c r="J2045" i="9" s="1"/>
  <c r="K2045" i="9" s="1"/>
  <c r="Q2045" i="9"/>
  <c r="R2045" i="9"/>
  <c r="AA2045" i="9"/>
  <c r="AB2045" i="9" s="1"/>
  <c r="AK2045" i="9"/>
  <c r="AU2045" i="9"/>
  <c r="D2046" i="9"/>
  <c r="I2046" i="9"/>
  <c r="J2046" i="9" s="1"/>
  <c r="K2046" i="9" s="1"/>
  <c r="Q2046" i="9"/>
  <c r="R2046" i="9"/>
  <c r="AA2046" i="9"/>
  <c r="AB2046" i="9" s="1"/>
  <c r="AK2046" i="9"/>
  <c r="AU2046" i="9"/>
  <c r="D2047" i="9"/>
  <c r="I2047" i="9"/>
  <c r="J2047" i="9" s="1"/>
  <c r="K2047" i="9" s="1"/>
  <c r="Q2047" i="9"/>
  <c r="R2047" i="9"/>
  <c r="AA2047" i="9"/>
  <c r="AB2047" i="9" s="1"/>
  <c r="AK2047" i="9"/>
  <c r="AU2047" i="9"/>
  <c r="D2048" i="9"/>
  <c r="I2048" i="9"/>
  <c r="J2048" i="9" s="1"/>
  <c r="K2048" i="9" s="1"/>
  <c r="Q2048" i="9"/>
  <c r="R2048" i="9"/>
  <c r="AA2048" i="9"/>
  <c r="AB2048" i="9" s="1"/>
  <c r="AK2048" i="9"/>
  <c r="AU2048" i="9"/>
  <c r="D2049" i="9"/>
  <c r="I2049" i="9"/>
  <c r="J2049" i="9" s="1"/>
  <c r="K2049" i="9" s="1"/>
  <c r="Q2049" i="9"/>
  <c r="R2049" i="9"/>
  <c r="AA2049" i="9"/>
  <c r="AB2049" i="9" s="1"/>
  <c r="AK2049" i="9"/>
  <c r="AU2049" i="9"/>
  <c r="D2050" i="9"/>
  <c r="I2050" i="9"/>
  <c r="J2050" i="9" s="1"/>
  <c r="K2050" i="9" s="1"/>
  <c r="Q2050" i="9"/>
  <c r="R2050" i="9"/>
  <c r="AA2050" i="9"/>
  <c r="AB2050" i="9" s="1"/>
  <c r="AK2050" i="9"/>
  <c r="AU2050" i="9"/>
  <c r="D2051" i="9"/>
  <c r="I2051" i="9"/>
  <c r="J2051" i="9" s="1"/>
  <c r="K2051" i="9" s="1"/>
  <c r="Q2051" i="9"/>
  <c r="R2051" i="9"/>
  <c r="AA2051" i="9"/>
  <c r="AB2051" i="9" s="1"/>
  <c r="AK2051" i="9"/>
  <c r="AU2051" i="9"/>
  <c r="D2052" i="9"/>
  <c r="I2052" i="9"/>
  <c r="J2052" i="9" s="1"/>
  <c r="K2052" i="9" s="1"/>
  <c r="Q2052" i="9"/>
  <c r="R2052" i="9"/>
  <c r="AA2052" i="9"/>
  <c r="AB2052" i="9" s="1"/>
  <c r="AK2052" i="9"/>
  <c r="AU2052" i="9"/>
  <c r="D2053" i="9"/>
  <c r="I2053" i="9"/>
  <c r="J2053" i="9" s="1"/>
  <c r="K2053" i="9" s="1"/>
  <c r="Q2053" i="9"/>
  <c r="R2053" i="9"/>
  <c r="AA2053" i="9"/>
  <c r="AB2053" i="9" s="1"/>
  <c r="AK2053" i="9"/>
  <c r="AU2053" i="9"/>
  <c r="D2054" i="9"/>
  <c r="I2054" i="9"/>
  <c r="J2054" i="9" s="1"/>
  <c r="K2054" i="9" s="1"/>
  <c r="Q2054" i="9"/>
  <c r="R2054" i="9"/>
  <c r="AA2054" i="9"/>
  <c r="AB2054" i="9" s="1"/>
  <c r="AK2054" i="9"/>
  <c r="AU2054" i="9"/>
  <c r="D2055" i="9"/>
  <c r="I2055" i="9"/>
  <c r="J2055" i="9" s="1"/>
  <c r="K2055" i="9" s="1"/>
  <c r="Q2055" i="9"/>
  <c r="R2055" i="9"/>
  <c r="AA2055" i="9"/>
  <c r="AB2055" i="9" s="1"/>
  <c r="AK2055" i="9"/>
  <c r="AU2055" i="9"/>
  <c r="D2056" i="9"/>
  <c r="I2056" i="9"/>
  <c r="J2056" i="9" s="1"/>
  <c r="K2056" i="9" s="1"/>
  <c r="Q2056" i="9"/>
  <c r="R2056" i="9"/>
  <c r="AA2056" i="9"/>
  <c r="AB2056" i="9" s="1"/>
  <c r="AK2056" i="9"/>
  <c r="AU2056" i="9"/>
  <c r="D2057" i="9"/>
  <c r="I2057" i="9"/>
  <c r="J2057" i="9" s="1"/>
  <c r="K2057" i="9" s="1"/>
  <c r="Q2057" i="9"/>
  <c r="R2057" i="9"/>
  <c r="AA2057" i="9"/>
  <c r="AB2057" i="9" s="1"/>
  <c r="AK2057" i="9"/>
  <c r="AU2057" i="9"/>
  <c r="D2058" i="9"/>
  <c r="I2058" i="9"/>
  <c r="J2058" i="9" s="1"/>
  <c r="K2058" i="9" s="1"/>
  <c r="Q2058" i="9"/>
  <c r="R2058" i="9"/>
  <c r="AA2058" i="9"/>
  <c r="AB2058" i="9" s="1"/>
  <c r="AK2058" i="9"/>
  <c r="AU2058" i="9"/>
  <c r="D2059" i="9"/>
  <c r="I2059" i="9"/>
  <c r="J2059" i="9" s="1"/>
  <c r="K2059" i="9" s="1"/>
  <c r="Q2059" i="9"/>
  <c r="R2059" i="9"/>
  <c r="AA2059" i="9"/>
  <c r="AB2059" i="9" s="1"/>
  <c r="AK2059" i="9"/>
  <c r="AU2059" i="9"/>
  <c r="D2060" i="9"/>
  <c r="I2060" i="9"/>
  <c r="J2060" i="9" s="1"/>
  <c r="K2060" i="9" s="1"/>
  <c r="Q2060" i="9"/>
  <c r="R2060" i="9"/>
  <c r="AA2060" i="9"/>
  <c r="AB2060" i="9" s="1"/>
  <c r="AK2060" i="9"/>
  <c r="AU2060" i="9"/>
  <c r="D2061" i="9"/>
  <c r="I2061" i="9"/>
  <c r="J2061" i="9" s="1"/>
  <c r="K2061" i="9" s="1"/>
  <c r="Q2061" i="9"/>
  <c r="R2061" i="9"/>
  <c r="AA2061" i="9"/>
  <c r="AB2061" i="9" s="1"/>
  <c r="AK2061" i="9"/>
  <c r="AU2061" i="9"/>
  <c r="D2062" i="9"/>
  <c r="I2062" i="9"/>
  <c r="J2062" i="9" s="1"/>
  <c r="K2062" i="9" s="1"/>
  <c r="Q2062" i="9"/>
  <c r="R2062" i="9"/>
  <c r="AA2062" i="9"/>
  <c r="AB2062" i="9" s="1"/>
  <c r="AK2062" i="9"/>
  <c r="AU2062" i="9"/>
  <c r="D2063" i="9"/>
  <c r="I2063" i="9"/>
  <c r="J2063" i="9" s="1"/>
  <c r="K2063" i="9" s="1"/>
  <c r="Q2063" i="9"/>
  <c r="R2063" i="9"/>
  <c r="AA2063" i="9"/>
  <c r="AB2063" i="9" s="1"/>
  <c r="AK2063" i="9"/>
  <c r="AU2063" i="9"/>
  <c r="D2064" i="9"/>
  <c r="I2064" i="9"/>
  <c r="J2064" i="9" s="1"/>
  <c r="K2064" i="9" s="1"/>
  <c r="Q2064" i="9"/>
  <c r="R2064" i="9"/>
  <c r="AA2064" i="9"/>
  <c r="AB2064" i="9" s="1"/>
  <c r="AK2064" i="9"/>
  <c r="AU2064" i="9"/>
  <c r="D2065" i="9"/>
  <c r="I2065" i="9"/>
  <c r="J2065" i="9" s="1"/>
  <c r="K2065" i="9" s="1"/>
  <c r="Q2065" i="9"/>
  <c r="R2065" i="9"/>
  <c r="AA2065" i="9"/>
  <c r="AB2065" i="9" s="1"/>
  <c r="AK2065" i="9"/>
  <c r="AU2065" i="9"/>
  <c r="D2066" i="9"/>
  <c r="I2066" i="9"/>
  <c r="J2066" i="9" s="1"/>
  <c r="K2066" i="9" s="1"/>
  <c r="Q2066" i="9"/>
  <c r="R2066" i="9"/>
  <c r="AA2066" i="9"/>
  <c r="AB2066" i="9" s="1"/>
  <c r="AK2066" i="9"/>
  <c r="AU2066" i="9"/>
  <c r="D2067" i="9"/>
  <c r="I2067" i="9"/>
  <c r="J2067" i="9" s="1"/>
  <c r="K2067" i="9" s="1"/>
  <c r="Q2067" i="9"/>
  <c r="R2067" i="9"/>
  <c r="AA2067" i="9"/>
  <c r="AB2067" i="9" s="1"/>
  <c r="AK2067" i="9"/>
  <c r="AU2067" i="9"/>
  <c r="D2068" i="9"/>
  <c r="I2068" i="9"/>
  <c r="J2068" i="9" s="1"/>
  <c r="K2068" i="9" s="1"/>
  <c r="Q2068" i="9"/>
  <c r="R2068" i="9"/>
  <c r="AA2068" i="9"/>
  <c r="AB2068" i="9" s="1"/>
  <c r="AK2068" i="9"/>
  <c r="AU2068" i="9"/>
  <c r="D2069" i="9"/>
  <c r="I2069" i="9"/>
  <c r="J2069" i="9" s="1"/>
  <c r="K2069" i="9" s="1"/>
  <c r="Q2069" i="9"/>
  <c r="R2069" i="9"/>
  <c r="AA2069" i="9"/>
  <c r="AB2069" i="9" s="1"/>
  <c r="AK2069" i="9"/>
  <c r="AU2069" i="9"/>
  <c r="D2070" i="9"/>
  <c r="I2070" i="9"/>
  <c r="J2070" i="9" s="1"/>
  <c r="K2070" i="9" s="1"/>
  <c r="Q2070" i="9"/>
  <c r="R2070" i="9"/>
  <c r="AA2070" i="9"/>
  <c r="AB2070" i="9" s="1"/>
  <c r="AK2070" i="9"/>
  <c r="AU2070" i="9"/>
  <c r="D2071" i="9"/>
  <c r="I2071" i="9"/>
  <c r="J2071" i="9" s="1"/>
  <c r="K2071" i="9" s="1"/>
  <c r="Q2071" i="9"/>
  <c r="R2071" i="9"/>
  <c r="AA2071" i="9"/>
  <c r="AB2071" i="9" s="1"/>
  <c r="AK2071" i="9"/>
  <c r="AU2071" i="9"/>
  <c r="D2072" i="9"/>
  <c r="I2072" i="9"/>
  <c r="J2072" i="9" s="1"/>
  <c r="K2072" i="9" s="1"/>
  <c r="Q2072" i="9"/>
  <c r="R2072" i="9"/>
  <c r="AA2072" i="9"/>
  <c r="AB2072" i="9" s="1"/>
  <c r="AK2072" i="9"/>
  <c r="AU2072" i="9"/>
  <c r="D2073" i="9"/>
  <c r="I2073" i="9"/>
  <c r="J2073" i="9" s="1"/>
  <c r="K2073" i="9" s="1"/>
  <c r="Q2073" i="9"/>
  <c r="R2073" i="9"/>
  <c r="AA2073" i="9"/>
  <c r="AB2073" i="9" s="1"/>
  <c r="AK2073" i="9"/>
  <c r="AU2073" i="9"/>
  <c r="D2074" i="9"/>
  <c r="I2074" i="9"/>
  <c r="J2074" i="9" s="1"/>
  <c r="K2074" i="9" s="1"/>
  <c r="Q2074" i="9"/>
  <c r="R2074" i="9"/>
  <c r="AA2074" i="9"/>
  <c r="AB2074" i="9" s="1"/>
  <c r="AK2074" i="9"/>
  <c r="AU2074" i="9"/>
  <c r="D2075" i="9"/>
  <c r="I2075" i="9"/>
  <c r="J2075" i="9" s="1"/>
  <c r="K2075" i="9" s="1"/>
  <c r="Q2075" i="9"/>
  <c r="R2075" i="9"/>
  <c r="AA2075" i="9"/>
  <c r="AB2075" i="9" s="1"/>
  <c r="AK2075" i="9"/>
  <c r="AU2075" i="9"/>
  <c r="D2076" i="9"/>
  <c r="I2076" i="9"/>
  <c r="J2076" i="9" s="1"/>
  <c r="K2076" i="9" s="1"/>
  <c r="Q2076" i="9"/>
  <c r="R2076" i="9"/>
  <c r="AA2076" i="9"/>
  <c r="AB2076" i="9" s="1"/>
  <c r="AD2076" i="9" s="1"/>
  <c r="AK2076" i="9"/>
  <c r="AU2076" i="9"/>
  <c r="D2077" i="9"/>
  <c r="I2077" i="9"/>
  <c r="J2077" i="9" s="1"/>
  <c r="K2077" i="9" s="1"/>
  <c r="Q2077" i="9"/>
  <c r="R2077" i="9"/>
  <c r="AA2077" i="9"/>
  <c r="AB2077" i="9" s="1"/>
  <c r="AK2077" i="9"/>
  <c r="AU2077" i="9"/>
  <c r="D2078" i="9"/>
  <c r="I2078" i="9"/>
  <c r="J2078" i="9" s="1"/>
  <c r="K2078" i="9" s="1"/>
  <c r="Q2078" i="9"/>
  <c r="R2078" i="9"/>
  <c r="AA2078" i="9"/>
  <c r="AB2078" i="9" s="1"/>
  <c r="AD2078" i="9" s="1"/>
  <c r="AK2078" i="9"/>
  <c r="AU2078" i="9"/>
  <c r="D2079" i="9"/>
  <c r="I2079" i="9"/>
  <c r="J2079" i="9" s="1"/>
  <c r="K2079" i="9" s="1"/>
  <c r="Q2079" i="9"/>
  <c r="R2079" i="9"/>
  <c r="AA2079" i="9"/>
  <c r="AB2079" i="9" s="1"/>
  <c r="AK2079" i="9"/>
  <c r="AU2079" i="9"/>
  <c r="D2080" i="9"/>
  <c r="I2080" i="9"/>
  <c r="J2080" i="9" s="1"/>
  <c r="K2080" i="9" s="1"/>
  <c r="Q2080" i="9"/>
  <c r="R2080" i="9"/>
  <c r="AA2080" i="9"/>
  <c r="AB2080" i="9" s="1"/>
  <c r="AK2080" i="9"/>
  <c r="AU2080" i="9"/>
  <c r="D2081" i="9"/>
  <c r="I2081" i="9"/>
  <c r="J2081" i="9" s="1"/>
  <c r="K2081" i="9" s="1"/>
  <c r="Q2081" i="9"/>
  <c r="R2081" i="9"/>
  <c r="AA2081" i="9"/>
  <c r="AB2081" i="9" s="1"/>
  <c r="AK2081" i="9"/>
  <c r="AU2081" i="9"/>
  <c r="D2082" i="9"/>
  <c r="I2082" i="9"/>
  <c r="J2082" i="9" s="1"/>
  <c r="K2082" i="9" s="1"/>
  <c r="Q2082" i="9"/>
  <c r="R2082" i="9"/>
  <c r="AA2082" i="9"/>
  <c r="AB2082" i="9" s="1"/>
  <c r="AK2082" i="9"/>
  <c r="AU2082" i="9"/>
  <c r="D2083" i="9"/>
  <c r="I2083" i="9"/>
  <c r="J2083" i="9" s="1"/>
  <c r="K2083" i="9" s="1"/>
  <c r="Q2083" i="9"/>
  <c r="R2083" i="9"/>
  <c r="AA2083" i="9"/>
  <c r="AB2083" i="9" s="1"/>
  <c r="AK2083" i="9"/>
  <c r="AU2083" i="9"/>
  <c r="D2084" i="9"/>
  <c r="I2084" i="9"/>
  <c r="J2084" i="9" s="1"/>
  <c r="K2084" i="9" s="1"/>
  <c r="Q2084" i="9"/>
  <c r="R2084" i="9"/>
  <c r="AA2084" i="9"/>
  <c r="AB2084" i="9" s="1"/>
  <c r="AK2084" i="9"/>
  <c r="AU2084" i="9"/>
  <c r="D2085" i="9"/>
  <c r="I2085" i="9"/>
  <c r="J2085" i="9" s="1"/>
  <c r="K2085" i="9" s="1"/>
  <c r="Q2085" i="9"/>
  <c r="R2085" i="9"/>
  <c r="AA2085" i="9"/>
  <c r="AB2085" i="9" s="1"/>
  <c r="AK2085" i="9"/>
  <c r="AU2085" i="9"/>
  <c r="D2086" i="9"/>
  <c r="I2086" i="9"/>
  <c r="J2086" i="9" s="1"/>
  <c r="K2086" i="9" s="1"/>
  <c r="Q2086" i="9"/>
  <c r="R2086" i="9"/>
  <c r="AA2086" i="9"/>
  <c r="AB2086" i="9" s="1"/>
  <c r="AK2086" i="9"/>
  <c r="AU2086" i="9"/>
  <c r="D2087" i="9"/>
  <c r="I2087" i="9"/>
  <c r="J2087" i="9" s="1"/>
  <c r="K2087" i="9" s="1"/>
  <c r="Q2087" i="9"/>
  <c r="R2087" i="9"/>
  <c r="AA2087" i="9"/>
  <c r="AB2087" i="9" s="1"/>
  <c r="AK2087" i="9"/>
  <c r="AU2087" i="9"/>
  <c r="D2088" i="9"/>
  <c r="I2088" i="9"/>
  <c r="J2088" i="9" s="1"/>
  <c r="K2088" i="9" s="1"/>
  <c r="Q2088" i="9"/>
  <c r="R2088" i="9"/>
  <c r="AA2088" i="9"/>
  <c r="AB2088" i="9" s="1"/>
  <c r="AK2088" i="9"/>
  <c r="AU2088" i="9"/>
  <c r="D2089" i="9"/>
  <c r="I2089" i="9"/>
  <c r="J2089" i="9" s="1"/>
  <c r="K2089" i="9" s="1"/>
  <c r="Q2089" i="9"/>
  <c r="R2089" i="9"/>
  <c r="AA2089" i="9"/>
  <c r="AB2089" i="9" s="1"/>
  <c r="AK2089" i="9"/>
  <c r="AU2089" i="9"/>
  <c r="D2090" i="9"/>
  <c r="I2090" i="9"/>
  <c r="J2090" i="9" s="1"/>
  <c r="K2090" i="9" s="1"/>
  <c r="Q2090" i="9"/>
  <c r="R2090" i="9"/>
  <c r="AA2090" i="9"/>
  <c r="AB2090" i="9" s="1"/>
  <c r="AD2090" i="9" s="1"/>
  <c r="AK2090" i="9"/>
  <c r="AU2090" i="9"/>
  <c r="D2091" i="9"/>
  <c r="I2091" i="9"/>
  <c r="J2091" i="9" s="1"/>
  <c r="K2091" i="9" s="1"/>
  <c r="Q2091" i="9"/>
  <c r="R2091" i="9"/>
  <c r="AA2091" i="9"/>
  <c r="AB2091" i="9" s="1"/>
  <c r="AK2091" i="9"/>
  <c r="AU2091" i="9"/>
  <c r="D2092" i="9"/>
  <c r="I2092" i="9"/>
  <c r="J2092" i="9" s="1"/>
  <c r="K2092" i="9" s="1"/>
  <c r="Q2092" i="9"/>
  <c r="R2092" i="9"/>
  <c r="AA2092" i="9"/>
  <c r="AB2092" i="9" s="1"/>
  <c r="AD2092" i="9" s="1"/>
  <c r="AK2092" i="9"/>
  <c r="AU2092" i="9"/>
  <c r="D2093" i="9"/>
  <c r="I2093" i="9"/>
  <c r="J2093" i="9" s="1"/>
  <c r="K2093" i="9" s="1"/>
  <c r="Q2093" i="9"/>
  <c r="R2093" i="9"/>
  <c r="AA2093" i="9"/>
  <c r="AB2093" i="9" s="1"/>
  <c r="AK2093" i="9"/>
  <c r="AU2093" i="9"/>
  <c r="D2094" i="9"/>
  <c r="I2094" i="9"/>
  <c r="J2094" i="9" s="1"/>
  <c r="K2094" i="9" s="1"/>
  <c r="Q2094" i="9"/>
  <c r="R2094" i="9"/>
  <c r="AA2094" i="9"/>
  <c r="AB2094" i="9" s="1"/>
  <c r="AK2094" i="9"/>
  <c r="AU2094" i="9"/>
  <c r="D2095" i="9"/>
  <c r="I2095" i="9"/>
  <c r="J2095" i="9" s="1"/>
  <c r="K2095" i="9" s="1"/>
  <c r="Q2095" i="9"/>
  <c r="R2095" i="9"/>
  <c r="AA2095" i="9"/>
  <c r="AB2095" i="9" s="1"/>
  <c r="AK2095" i="9"/>
  <c r="AU2095" i="9"/>
  <c r="D2096" i="9"/>
  <c r="I2096" i="9"/>
  <c r="J2096" i="9" s="1"/>
  <c r="K2096" i="9" s="1"/>
  <c r="Q2096" i="9"/>
  <c r="R2096" i="9"/>
  <c r="AA2096" i="9"/>
  <c r="AB2096" i="9" s="1"/>
  <c r="AK2096" i="9"/>
  <c r="AU2096" i="9"/>
  <c r="D2097" i="9"/>
  <c r="I2097" i="9"/>
  <c r="J2097" i="9" s="1"/>
  <c r="K2097" i="9" s="1"/>
  <c r="Q2097" i="9"/>
  <c r="R2097" i="9"/>
  <c r="AA2097" i="9"/>
  <c r="AB2097" i="9" s="1"/>
  <c r="AK2097" i="9"/>
  <c r="AU2097" i="9"/>
  <c r="D2098" i="9"/>
  <c r="I2098" i="9"/>
  <c r="J2098" i="9" s="1"/>
  <c r="K2098" i="9" s="1"/>
  <c r="Q2098" i="9"/>
  <c r="R2098" i="9"/>
  <c r="AA2098" i="9"/>
  <c r="AB2098" i="9" s="1"/>
  <c r="AK2098" i="9"/>
  <c r="AU2098" i="9"/>
  <c r="D2099" i="9"/>
  <c r="I2099" i="9"/>
  <c r="J2099" i="9" s="1"/>
  <c r="K2099" i="9" s="1"/>
  <c r="Q2099" i="9"/>
  <c r="R2099" i="9"/>
  <c r="AA2099" i="9"/>
  <c r="AB2099" i="9" s="1"/>
  <c r="AK2099" i="9"/>
  <c r="AU2099" i="9"/>
  <c r="D2100" i="9"/>
  <c r="I2100" i="9"/>
  <c r="J2100" i="9" s="1"/>
  <c r="K2100" i="9" s="1"/>
  <c r="Q2100" i="9"/>
  <c r="R2100" i="9"/>
  <c r="AA2100" i="9"/>
  <c r="AB2100" i="9" s="1"/>
  <c r="AK2100" i="9"/>
  <c r="AU2100" i="9"/>
  <c r="D2101" i="9"/>
  <c r="I2101" i="9"/>
  <c r="J2101" i="9" s="1"/>
  <c r="K2101" i="9" s="1"/>
  <c r="Q2101" i="9"/>
  <c r="R2101" i="9"/>
  <c r="AA2101" i="9"/>
  <c r="AB2101" i="9" s="1"/>
  <c r="AK2101" i="9"/>
  <c r="AU2101" i="9"/>
  <c r="D2102" i="9"/>
  <c r="I2102" i="9"/>
  <c r="J2102" i="9" s="1"/>
  <c r="K2102" i="9" s="1"/>
  <c r="Q2102" i="9"/>
  <c r="R2102" i="9"/>
  <c r="AA2102" i="9"/>
  <c r="AB2102" i="9" s="1"/>
  <c r="AK2102" i="9"/>
  <c r="AU2102" i="9"/>
  <c r="D2103" i="9"/>
  <c r="I2103" i="9"/>
  <c r="J2103" i="9" s="1"/>
  <c r="K2103" i="9" s="1"/>
  <c r="Q2103" i="9"/>
  <c r="R2103" i="9"/>
  <c r="AA2103" i="9"/>
  <c r="AB2103" i="9" s="1"/>
  <c r="AK2103" i="9"/>
  <c r="AU2103" i="9"/>
  <c r="D2104" i="9"/>
  <c r="I2104" i="9"/>
  <c r="J2104" i="9" s="1"/>
  <c r="K2104" i="9" s="1"/>
  <c r="Q2104" i="9"/>
  <c r="R2104" i="9"/>
  <c r="AA2104" i="9"/>
  <c r="AB2104" i="9" s="1"/>
  <c r="AK2104" i="9"/>
  <c r="AU2104" i="9"/>
  <c r="D2105" i="9"/>
  <c r="I2105" i="9"/>
  <c r="J2105" i="9" s="1"/>
  <c r="K2105" i="9" s="1"/>
  <c r="Q2105" i="9"/>
  <c r="R2105" i="9"/>
  <c r="AA2105" i="9"/>
  <c r="AB2105" i="9" s="1"/>
  <c r="AK2105" i="9"/>
  <c r="AU2105" i="9"/>
  <c r="D2106" i="9"/>
  <c r="I2106" i="9"/>
  <c r="J2106" i="9" s="1"/>
  <c r="K2106" i="9" s="1"/>
  <c r="Q2106" i="9"/>
  <c r="R2106" i="9"/>
  <c r="AA2106" i="9"/>
  <c r="AB2106" i="9" s="1"/>
  <c r="AK2106" i="9"/>
  <c r="AU2106" i="9"/>
  <c r="D2107" i="9"/>
  <c r="I2107" i="9"/>
  <c r="J2107" i="9" s="1"/>
  <c r="K2107" i="9" s="1"/>
  <c r="Q2107" i="9"/>
  <c r="R2107" i="9"/>
  <c r="AA2107" i="9"/>
  <c r="AB2107" i="9" s="1"/>
  <c r="AK2107" i="9"/>
  <c r="AU2107" i="9"/>
  <c r="D2108" i="9"/>
  <c r="I2108" i="9"/>
  <c r="J2108" i="9" s="1"/>
  <c r="K2108" i="9" s="1"/>
  <c r="Q2108" i="9"/>
  <c r="R2108" i="9"/>
  <c r="AA2108" i="9"/>
  <c r="AB2108" i="9" s="1"/>
  <c r="AK2108" i="9"/>
  <c r="AU2108" i="9"/>
  <c r="D2109" i="9"/>
  <c r="I2109" i="9"/>
  <c r="J2109" i="9" s="1"/>
  <c r="K2109" i="9" s="1"/>
  <c r="Q2109" i="9"/>
  <c r="R2109" i="9"/>
  <c r="AA2109" i="9"/>
  <c r="AB2109" i="9" s="1"/>
  <c r="AK2109" i="9"/>
  <c r="AU2109" i="9"/>
  <c r="D2110" i="9"/>
  <c r="I2110" i="9"/>
  <c r="J2110" i="9" s="1"/>
  <c r="K2110" i="9" s="1"/>
  <c r="Q2110" i="9"/>
  <c r="R2110" i="9"/>
  <c r="AA2110" i="9"/>
  <c r="AB2110" i="9" s="1"/>
  <c r="AK2110" i="9"/>
  <c r="AU2110" i="9"/>
  <c r="D2111" i="9"/>
  <c r="I2111" i="9"/>
  <c r="J2111" i="9" s="1"/>
  <c r="K2111" i="9" s="1"/>
  <c r="Q2111" i="9"/>
  <c r="R2111" i="9"/>
  <c r="AA2111" i="9"/>
  <c r="AB2111" i="9" s="1"/>
  <c r="AK2111" i="9"/>
  <c r="AU2111" i="9"/>
  <c r="D2112" i="9"/>
  <c r="I2112" i="9"/>
  <c r="J2112" i="9" s="1"/>
  <c r="K2112" i="9" s="1"/>
  <c r="Q2112" i="9"/>
  <c r="R2112" i="9"/>
  <c r="AA2112" i="9"/>
  <c r="AB2112" i="9" s="1"/>
  <c r="AK2112" i="9"/>
  <c r="AU2112" i="9"/>
  <c r="D2113" i="9"/>
  <c r="I2113" i="9"/>
  <c r="J2113" i="9" s="1"/>
  <c r="K2113" i="9" s="1"/>
  <c r="Q2113" i="9"/>
  <c r="R2113" i="9"/>
  <c r="AA2113" i="9"/>
  <c r="AB2113" i="9" s="1"/>
  <c r="AK2113" i="9"/>
  <c r="AU2113" i="9"/>
  <c r="D2114" i="9"/>
  <c r="I2114" i="9"/>
  <c r="J2114" i="9"/>
  <c r="K2114" i="9" s="1"/>
  <c r="Q2114" i="9"/>
  <c r="R2114" i="9"/>
  <c r="AA2114" i="9"/>
  <c r="AB2114" i="9" s="1"/>
  <c r="AK2114" i="9"/>
  <c r="AU2114" i="9"/>
  <c r="D2115" i="9"/>
  <c r="I2115" i="9"/>
  <c r="J2115" i="9" s="1"/>
  <c r="K2115" i="9" s="1"/>
  <c r="Q2115" i="9"/>
  <c r="R2115" i="9"/>
  <c r="AA2115" i="9"/>
  <c r="AB2115" i="9" s="1"/>
  <c r="AK2115" i="9"/>
  <c r="AU2115" i="9"/>
  <c r="D2116" i="9"/>
  <c r="I2116" i="9"/>
  <c r="J2116" i="9" s="1"/>
  <c r="K2116" i="9" s="1"/>
  <c r="Q2116" i="9"/>
  <c r="R2116" i="9"/>
  <c r="AA2116" i="9"/>
  <c r="AB2116" i="9" s="1"/>
  <c r="AK2116" i="9"/>
  <c r="AU2116" i="9"/>
  <c r="D2117" i="9"/>
  <c r="I2117" i="9"/>
  <c r="J2117" i="9" s="1"/>
  <c r="K2117" i="9" s="1"/>
  <c r="Q2117" i="9"/>
  <c r="R2117" i="9"/>
  <c r="AA2117" i="9"/>
  <c r="AB2117" i="9" s="1"/>
  <c r="AK2117" i="9"/>
  <c r="AU2117" i="9"/>
  <c r="D2118" i="9"/>
  <c r="I2118" i="9"/>
  <c r="J2118" i="9" s="1"/>
  <c r="K2118" i="9" s="1"/>
  <c r="Q2118" i="9"/>
  <c r="R2118" i="9"/>
  <c r="AA2118" i="9"/>
  <c r="AB2118" i="9" s="1"/>
  <c r="AK2118" i="9"/>
  <c r="AU2118" i="9"/>
  <c r="D2119" i="9"/>
  <c r="I2119" i="9"/>
  <c r="J2119" i="9" s="1"/>
  <c r="K2119" i="9" s="1"/>
  <c r="Q2119" i="9"/>
  <c r="R2119" i="9"/>
  <c r="AA2119" i="9"/>
  <c r="AB2119" i="9" s="1"/>
  <c r="AK2119" i="9"/>
  <c r="AU2119" i="9"/>
  <c r="D2120" i="9"/>
  <c r="I2120" i="9"/>
  <c r="J2120" i="9" s="1"/>
  <c r="K2120" i="9" s="1"/>
  <c r="Q2120" i="9"/>
  <c r="R2120" i="9"/>
  <c r="AA2120" i="9"/>
  <c r="AB2120" i="9" s="1"/>
  <c r="AK2120" i="9"/>
  <c r="AU2120" i="9"/>
  <c r="D2121" i="9"/>
  <c r="I2121" i="9"/>
  <c r="J2121" i="9" s="1"/>
  <c r="K2121" i="9" s="1"/>
  <c r="Q2121" i="9"/>
  <c r="R2121" i="9"/>
  <c r="AA2121" i="9"/>
  <c r="AB2121" i="9" s="1"/>
  <c r="AK2121" i="9"/>
  <c r="AU2121" i="9"/>
  <c r="D2122" i="9"/>
  <c r="I2122" i="9"/>
  <c r="J2122" i="9" s="1"/>
  <c r="K2122" i="9" s="1"/>
  <c r="Q2122" i="9"/>
  <c r="R2122" i="9"/>
  <c r="AA2122" i="9"/>
  <c r="AB2122" i="9" s="1"/>
  <c r="AK2122" i="9"/>
  <c r="AU2122" i="9"/>
  <c r="D2123" i="9"/>
  <c r="I2123" i="9"/>
  <c r="J2123" i="9" s="1"/>
  <c r="K2123" i="9" s="1"/>
  <c r="Q2123" i="9"/>
  <c r="R2123" i="9"/>
  <c r="AA2123" i="9"/>
  <c r="AB2123" i="9" s="1"/>
  <c r="AK2123" i="9"/>
  <c r="AU2123" i="9"/>
  <c r="D2124" i="9"/>
  <c r="I2124" i="9"/>
  <c r="J2124" i="9" s="1"/>
  <c r="K2124" i="9" s="1"/>
  <c r="Q2124" i="9"/>
  <c r="R2124" i="9"/>
  <c r="AA2124" i="9"/>
  <c r="AB2124" i="9" s="1"/>
  <c r="AK2124" i="9"/>
  <c r="AU2124" i="9"/>
  <c r="D2125" i="9"/>
  <c r="I2125" i="9"/>
  <c r="J2125" i="9" s="1"/>
  <c r="K2125" i="9" s="1"/>
  <c r="Q2125" i="9"/>
  <c r="R2125" i="9"/>
  <c r="AA2125" i="9"/>
  <c r="AB2125" i="9" s="1"/>
  <c r="AK2125" i="9"/>
  <c r="AU2125" i="9"/>
  <c r="D2126" i="9"/>
  <c r="I2126" i="9"/>
  <c r="J2126" i="9" s="1"/>
  <c r="K2126" i="9" s="1"/>
  <c r="Q2126" i="9"/>
  <c r="R2126" i="9"/>
  <c r="AA2126" i="9"/>
  <c r="AB2126" i="9" s="1"/>
  <c r="AK2126" i="9"/>
  <c r="AU2126" i="9"/>
  <c r="D2127" i="9"/>
  <c r="I2127" i="9"/>
  <c r="J2127" i="9" s="1"/>
  <c r="K2127" i="9" s="1"/>
  <c r="Q2127" i="9"/>
  <c r="R2127" i="9"/>
  <c r="AA2127" i="9"/>
  <c r="AB2127" i="9" s="1"/>
  <c r="AK2127" i="9"/>
  <c r="AU2127" i="9"/>
  <c r="D2128" i="9"/>
  <c r="I2128" i="9"/>
  <c r="J2128" i="9" s="1"/>
  <c r="K2128" i="9" s="1"/>
  <c r="Q2128" i="9"/>
  <c r="R2128" i="9"/>
  <c r="AA2128" i="9"/>
  <c r="AB2128" i="9" s="1"/>
  <c r="AK2128" i="9"/>
  <c r="AU2128" i="9"/>
  <c r="D2129" i="9"/>
  <c r="I2129" i="9"/>
  <c r="J2129" i="9" s="1"/>
  <c r="K2129" i="9" s="1"/>
  <c r="Q2129" i="9"/>
  <c r="R2129" i="9"/>
  <c r="AA2129" i="9"/>
  <c r="AB2129" i="9" s="1"/>
  <c r="AK2129" i="9"/>
  <c r="AU2129" i="9"/>
  <c r="D2130" i="9"/>
  <c r="I2130" i="9"/>
  <c r="J2130" i="9" s="1"/>
  <c r="K2130" i="9" s="1"/>
  <c r="Q2130" i="9"/>
  <c r="R2130" i="9"/>
  <c r="AA2130" i="9"/>
  <c r="AB2130" i="9" s="1"/>
  <c r="AK2130" i="9"/>
  <c r="AU2130" i="9"/>
  <c r="D2131" i="9"/>
  <c r="I2131" i="9"/>
  <c r="J2131" i="9" s="1"/>
  <c r="K2131" i="9" s="1"/>
  <c r="Q2131" i="9"/>
  <c r="R2131" i="9"/>
  <c r="AA2131" i="9"/>
  <c r="AB2131" i="9" s="1"/>
  <c r="AK2131" i="9"/>
  <c r="AU2131" i="9"/>
  <c r="D2132" i="9"/>
  <c r="I2132" i="9"/>
  <c r="J2132" i="9" s="1"/>
  <c r="K2132" i="9" s="1"/>
  <c r="Q2132" i="9"/>
  <c r="R2132" i="9"/>
  <c r="AA2132" i="9"/>
  <c r="AB2132" i="9" s="1"/>
  <c r="AK2132" i="9"/>
  <c r="AU2132" i="9"/>
  <c r="D2133" i="9"/>
  <c r="I2133" i="9"/>
  <c r="J2133" i="9" s="1"/>
  <c r="K2133" i="9" s="1"/>
  <c r="Q2133" i="9"/>
  <c r="R2133" i="9"/>
  <c r="AA2133" i="9"/>
  <c r="AB2133" i="9" s="1"/>
  <c r="AK2133" i="9"/>
  <c r="AU2133" i="9"/>
  <c r="D2134" i="9"/>
  <c r="I2134" i="9"/>
  <c r="J2134" i="9" s="1"/>
  <c r="K2134" i="9" s="1"/>
  <c r="Q2134" i="9"/>
  <c r="R2134" i="9"/>
  <c r="AA2134" i="9"/>
  <c r="AB2134" i="9" s="1"/>
  <c r="AK2134" i="9"/>
  <c r="AU2134" i="9"/>
  <c r="D2135" i="9"/>
  <c r="I2135" i="9"/>
  <c r="J2135" i="9" s="1"/>
  <c r="K2135" i="9" s="1"/>
  <c r="Q2135" i="9"/>
  <c r="R2135" i="9"/>
  <c r="AA2135" i="9"/>
  <c r="AB2135" i="9" s="1"/>
  <c r="AK2135" i="9"/>
  <c r="AU2135" i="9"/>
  <c r="D2136" i="9"/>
  <c r="I2136" i="9"/>
  <c r="J2136" i="9" s="1"/>
  <c r="K2136" i="9" s="1"/>
  <c r="Q2136" i="9"/>
  <c r="R2136" i="9"/>
  <c r="AA2136" i="9"/>
  <c r="AB2136" i="9" s="1"/>
  <c r="AK2136" i="9"/>
  <c r="AU2136" i="9"/>
  <c r="D2137" i="9"/>
  <c r="I2137" i="9"/>
  <c r="J2137" i="9" s="1"/>
  <c r="K2137" i="9" s="1"/>
  <c r="Q2137" i="9"/>
  <c r="R2137" i="9"/>
  <c r="AW2137" i="9"/>
  <c r="AA2137" i="9"/>
  <c r="AB2137" i="9" s="1"/>
  <c r="AK2137" i="9"/>
  <c r="AU2137" i="9"/>
  <c r="D2138" i="9"/>
  <c r="I2138" i="9"/>
  <c r="J2138" i="9" s="1"/>
  <c r="K2138" i="9" s="1"/>
  <c r="Q2138" i="9"/>
  <c r="R2138" i="9"/>
  <c r="AA2138" i="9"/>
  <c r="AB2138" i="9" s="1"/>
  <c r="AK2138" i="9"/>
  <c r="AU2138" i="9"/>
  <c r="D2139" i="9"/>
  <c r="I2139" i="9"/>
  <c r="J2139" i="9" s="1"/>
  <c r="K2139" i="9" s="1"/>
  <c r="Q2139" i="9"/>
  <c r="R2139" i="9"/>
  <c r="AA2139" i="9"/>
  <c r="AB2139" i="9" s="1"/>
  <c r="AK2139" i="9"/>
  <c r="AU2139" i="9"/>
  <c r="D2140" i="9"/>
  <c r="I2140" i="9"/>
  <c r="J2140" i="9" s="1"/>
  <c r="K2140" i="9" s="1"/>
  <c r="Q2140" i="9"/>
  <c r="R2140" i="9"/>
  <c r="AA2140" i="9"/>
  <c r="AB2140" i="9" s="1"/>
  <c r="AK2140" i="9"/>
  <c r="AU2140" i="9"/>
  <c r="D2141" i="9"/>
  <c r="I2141" i="9"/>
  <c r="J2141" i="9" s="1"/>
  <c r="K2141" i="9" s="1"/>
  <c r="Q2141" i="9"/>
  <c r="R2141" i="9"/>
  <c r="AA2141" i="9"/>
  <c r="AB2141" i="9" s="1"/>
  <c r="AK2141" i="9"/>
  <c r="AU2141" i="9"/>
  <c r="D2142" i="9"/>
  <c r="I2142" i="9"/>
  <c r="J2142" i="9" s="1"/>
  <c r="K2142" i="9" s="1"/>
  <c r="Q2142" i="9"/>
  <c r="R2142" i="9"/>
  <c r="AA2142" i="9"/>
  <c r="AB2142" i="9" s="1"/>
  <c r="AK2142" i="9"/>
  <c r="AU2142" i="9"/>
  <c r="D2143" i="9"/>
  <c r="I2143" i="9"/>
  <c r="J2143" i="9" s="1"/>
  <c r="K2143" i="9" s="1"/>
  <c r="Q2143" i="9"/>
  <c r="R2143" i="9"/>
  <c r="AA2143" i="9"/>
  <c r="AB2143" i="9" s="1"/>
  <c r="AK2143" i="9"/>
  <c r="AU2143" i="9"/>
  <c r="D2144" i="9"/>
  <c r="I2144" i="9"/>
  <c r="J2144" i="9" s="1"/>
  <c r="K2144" i="9" s="1"/>
  <c r="Q2144" i="9"/>
  <c r="R2144" i="9"/>
  <c r="AA2144" i="9"/>
  <c r="AB2144" i="9" s="1"/>
  <c r="AK2144" i="9"/>
  <c r="AU2144" i="9"/>
  <c r="D2145" i="9"/>
  <c r="I2145" i="9"/>
  <c r="J2145" i="9" s="1"/>
  <c r="K2145" i="9" s="1"/>
  <c r="Q2145" i="9"/>
  <c r="R2145" i="9"/>
  <c r="AA2145" i="9"/>
  <c r="AB2145" i="9" s="1"/>
  <c r="AK2145" i="9"/>
  <c r="AU2145" i="9"/>
  <c r="D2146" i="9"/>
  <c r="I2146" i="9"/>
  <c r="J2146" i="9" s="1"/>
  <c r="K2146" i="9" s="1"/>
  <c r="Q2146" i="9"/>
  <c r="R2146" i="9"/>
  <c r="AA2146" i="9"/>
  <c r="AB2146" i="9" s="1"/>
  <c r="AK2146" i="9"/>
  <c r="AU2146" i="9"/>
  <c r="D2147" i="9"/>
  <c r="I2147" i="9"/>
  <c r="J2147" i="9" s="1"/>
  <c r="K2147" i="9" s="1"/>
  <c r="Q2147" i="9"/>
  <c r="R2147" i="9"/>
  <c r="AA2147" i="9"/>
  <c r="AB2147" i="9" s="1"/>
  <c r="AK2147" i="9"/>
  <c r="AU2147" i="9"/>
  <c r="D2148" i="9"/>
  <c r="I2148" i="9"/>
  <c r="J2148" i="9" s="1"/>
  <c r="K2148" i="9" s="1"/>
  <c r="Q2148" i="9"/>
  <c r="R2148" i="9"/>
  <c r="AA2148" i="9"/>
  <c r="AB2148" i="9" s="1"/>
  <c r="AK2148" i="9"/>
  <c r="AU2148" i="9"/>
  <c r="D2149" i="9"/>
  <c r="I2149" i="9"/>
  <c r="J2149" i="9" s="1"/>
  <c r="K2149" i="9" s="1"/>
  <c r="Q2149" i="9"/>
  <c r="R2149" i="9"/>
  <c r="AA2149" i="9"/>
  <c r="AB2149" i="9" s="1"/>
  <c r="AK2149" i="9"/>
  <c r="AU2149" i="9"/>
  <c r="D2150" i="9"/>
  <c r="I2150" i="9"/>
  <c r="J2150" i="9" s="1"/>
  <c r="K2150" i="9" s="1"/>
  <c r="Q2150" i="9"/>
  <c r="R2150" i="9"/>
  <c r="AA2150" i="9"/>
  <c r="AB2150" i="9" s="1"/>
  <c r="AK2150" i="9"/>
  <c r="AU2150" i="9"/>
  <c r="D2151" i="9"/>
  <c r="I2151" i="9"/>
  <c r="J2151" i="9" s="1"/>
  <c r="K2151" i="9" s="1"/>
  <c r="Q2151" i="9"/>
  <c r="R2151" i="9"/>
  <c r="AA2151" i="9"/>
  <c r="AB2151" i="9" s="1"/>
  <c r="AK2151" i="9"/>
  <c r="AU2151" i="9"/>
  <c r="D2152" i="9"/>
  <c r="I2152" i="9"/>
  <c r="J2152" i="9" s="1"/>
  <c r="K2152" i="9" s="1"/>
  <c r="Q2152" i="9"/>
  <c r="R2152" i="9"/>
  <c r="AA2152" i="9"/>
  <c r="AB2152" i="9" s="1"/>
  <c r="AK2152" i="9"/>
  <c r="AU2152" i="9"/>
  <c r="D2153" i="9"/>
  <c r="I2153" i="9"/>
  <c r="J2153" i="9" s="1"/>
  <c r="K2153" i="9" s="1"/>
  <c r="Q2153" i="9"/>
  <c r="R2153" i="9"/>
  <c r="AA2153" i="9"/>
  <c r="AB2153" i="9" s="1"/>
  <c r="AK2153" i="9"/>
  <c r="AU2153" i="9"/>
  <c r="D2154" i="9"/>
  <c r="I2154" i="9"/>
  <c r="J2154" i="9" s="1"/>
  <c r="K2154" i="9" s="1"/>
  <c r="Q2154" i="9"/>
  <c r="R2154" i="9"/>
  <c r="AA2154" i="9"/>
  <c r="AB2154" i="9" s="1"/>
  <c r="AK2154" i="9"/>
  <c r="AU2154" i="9"/>
  <c r="D2155" i="9"/>
  <c r="I2155" i="9"/>
  <c r="J2155" i="9" s="1"/>
  <c r="K2155" i="9" s="1"/>
  <c r="Q2155" i="9"/>
  <c r="R2155" i="9"/>
  <c r="AA2155" i="9"/>
  <c r="AB2155" i="9" s="1"/>
  <c r="AK2155" i="9"/>
  <c r="AU2155" i="9"/>
  <c r="D2156" i="9"/>
  <c r="I2156" i="9"/>
  <c r="J2156" i="9" s="1"/>
  <c r="K2156" i="9" s="1"/>
  <c r="Q2156" i="9"/>
  <c r="R2156" i="9"/>
  <c r="AA2156" i="9"/>
  <c r="AB2156" i="9" s="1"/>
  <c r="AK2156" i="9"/>
  <c r="AU2156" i="9"/>
  <c r="D2157" i="9"/>
  <c r="I2157" i="9"/>
  <c r="J2157" i="9" s="1"/>
  <c r="K2157" i="9" s="1"/>
  <c r="Q2157" i="9"/>
  <c r="R2157" i="9"/>
  <c r="AA2157" i="9"/>
  <c r="AB2157" i="9" s="1"/>
  <c r="AK2157" i="9"/>
  <c r="AU2157" i="9"/>
  <c r="D2158" i="9"/>
  <c r="I2158" i="9"/>
  <c r="J2158" i="9" s="1"/>
  <c r="K2158" i="9" s="1"/>
  <c r="Q2158" i="9"/>
  <c r="R2158" i="9"/>
  <c r="AA2158" i="9"/>
  <c r="AB2158" i="9" s="1"/>
  <c r="AK2158" i="9"/>
  <c r="AU2158" i="9"/>
  <c r="D2159" i="9"/>
  <c r="I2159" i="9"/>
  <c r="J2159" i="9" s="1"/>
  <c r="K2159" i="9" s="1"/>
  <c r="Q2159" i="9"/>
  <c r="R2159" i="9"/>
  <c r="AA2159" i="9"/>
  <c r="AB2159" i="9" s="1"/>
  <c r="AK2159" i="9"/>
  <c r="AU2159" i="9"/>
  <c r="D2160" i="9"/>
  <c r="I2160" i="9"/>
  <c r="J2160" i="9" s="1"/>
  <c r="K2160" i="9" s="1"/>
  <c r="Q2160" i="9"/>
  <c r="R2160" i="9"/>
  <c r="AA2160" i="9"/>
  <c r="AB2160" i="9" s="1"/>
  <c r="AK2160" i="9"/>
  <c r="AU2160" i="9"/>
  <c r="D2161" i="9"/>
  <c r="I2161" i="9"/>
  <c r="J2161" i="9" s="1"/>
  <c r="K2161" i="9" s="1"/>
  <c r="Q2161" i="9"/>
  <c r="R2161" i="9"/>
  <c r="AA2161" i="9"/>
  <c r="AB2161" i="9" s="1"/>
  <c r="AK2161" i="9"/>
  <c r="AU2161" i="9"/>
  <c r="D2162" i="9"/>
  <c r="I2162" i="9"/>
  <c r="J2162" i="9" s="1"/>
  <c r="K2162" i="9" s="1"/>
  <c r="Q2162" i="9"/>
  <c r="R2162" i="9"/>
  <c r="AW2162" i="9"/>
  <c r="AA2162" i="9"/>
  <c r="AB2162" i="9" s="1"/>
  <c r="AK2162" i="9"/>
  <c r="AU2162" i="9"/>
  <c r="D2163" i="9"/>
  <c r="I2163" i="9"/>
  <c r="J2163" i="9" s="1"/>
  <c r="K2163" i="9" s="1"/>
  <c r="Q2163" i="9"/>
  <c r="R2163" i="9"/>
  <c r="AA2163" i="9"/>
  <c r="AB2163" i="9" s="1"/>
  <c r="AK2163" i="9"/>
  <c r="AU2163" i="9"/>
  <c r="D2164" i="9"/>
  <c r="I2164" i="9"/>
  <c r="J2164" i="9" s="1"/>
  <c r="K2164" i="9" s="1"/>
  <c r="Q2164" i="9"/>
  <c r="R2164" i="9"/>
  <c r="AA2164" i="9"/>
  <c r="AB2164" i="9" s="1"/>
  <c r="AK2164" i="9"/>
  <c r="AU2164" i="9"/>
  <c r="D2165" i="9"/>
  <c r="I2165" i="9"/>
  <c r="J2165" i="9" s="1"/>
  <c r="K2165" i="9" s="1"/>
  <c r="Q2165" i="9"/>
  <c r="R2165" i="9"/>
  <c r="AA2165" i="9"/>
  <c r="AB2165" i="9" s="1"/>
  <c r="AK2165" i="9"/>
  <c r="AU2165" i="9"/>
  <c r="D2166" i="9"/>
  <c r="I2166" i="9"/>
  <c r="J2166" i="9" s="1"/>
  <c r="K2166" i="9" s="1"/>
  <c r="Q2166" i="9"/>
  <c r="R2166" i="9"/>
  <c r="AA2166" i="9"/>
  <c r="AB2166" i="9" s="1"/>
  <c r="AK2166" i="9"/>
  <c r="AU2166" i="9"/>
  <c r="D2167" i="9"/>
  <c r="I2167" i="9"/>
  <c r="J2167" i="9" s="1"/>
  <c r="K2167" i="9" s="1"/>
  <c r="Q2167" i="9"/>
  <c r="R2167" i="9"/>
  <c r="AA2167" i="9"/>
  <c r="AB2167" i="9" s="1"/>
  <c r="AK2167" i="9"/>
  <c r="AU2167" i="9"/>
  <c r="D2168" i="9"/>
  <c r="I2168" i="9"/>
  <c r="J2168" i="9" s="1"/>
  <c r="K2168" i="9" s="1"/>
  <c r="Q2168" i="9"/>
  <c r="R2168" i="9"/>
  <c r="AA2168" i="9"/>
  <c r="AB2168" i="9" s="1"/>
  <c r="AK2168" i="9"/>
  <c r="AU2168" i="9"/>
  <c r="D2169" i="9"/>
  <c r="I2169" i="9"/>
  <c r="J2169" i="9" s="1"/>
  <c r="K2169" i="9" s="1"/>
  <c r="Q2169" i="9"/>
  <c r="R2169" i="9"/>
  <c r="AA2169" i="9"/>
  <c r="AB2169" i="9" s="1"/>
  <c r="AK2169" i="9"/>
  <c r="AU2169" i="9"/>
  <c r="D2170" i="9"/>
  <c r="I2170" i="9"/>
  <c r="J2170" i="9" s="1"/>
  <c r="K2170" i="9" s="1"/>
  <c r="Q2170" i="9"/>
  <c r="R2170" i="9"/>
  <c r="AA2170" i="9"/>
  <c r="AB2170" i="9" s="1"/>
  <c r="AK2170" i="9"/>
  <c r="AU2170" i="9"/>
  <c r="D2171" i="9"/>
  <c r="I2171" i="9"/>
  <c r="J2171" i="9" s="1"/>
  <c r="K2171" i="9" s="1"/>
  <c r="Q2171" i="9"/>
  <c r="R2171" i="9"/>
  <c r="AA2171" i="9"/>
  <c r="AB2171" i="9" s="1"/>
  <c r="AK2171" i="9"/>
  <c r="AU2171" i="9"/>
  <c r="D2172" i="9"/>
  <c r="I2172" i="9"/>
  <c r="J2172" i="9" s="1"/>
  <c r="K2172" i="9" s="1"/>
  <c r="Q2172" i="9"/>
  <c r="R2172" i="9"/>
  <c r="AA2172" i="9"/>
  <c r="AB2172" i="9" s="1"/>
  <c r="AK2172" i="9"/>
  <c r="AU2172" i="9"/>
  <c r="D2173" i="9"/>
  <c r="I2173" i="9"/>
  <c r="J2173" i="9" s="1"/>
  <c r="K2173" i="9" s="1"/>
  <c r="Q2173" i="9"/>
  <c r="R2173" i="9"/>
  <c r="AA2173" i="9"/>
  <c r="AB2173" i="9" s="1"/>
  <c r="AK2173" i="9"/>
  <c r="AU2173" i="9"/>
  <c r="D2174" i="9"/>
  <c r="I2174" i="9"/>
  <c r="J2174" i="9" s="1"/>
  <c r="K2174" i="9" s="1"/>
  <c r="Q2174" i="9"/>
  <c r="R2174" i="9"/>
  <c r="AA2174" i="9"/>
  <c r="AB2174" i="9" s="1"/>
  <c r="AK2174" i="9"/>
  <c r="AU2174" i="9"/>
  <c r="D2175" i="9"/>
  <c r="I2175" i="9"/>
  <c r="J2175" i="9" s="1"/>
  <c r="K2175" i="9" s="1"/>
  <c r="Q2175" i="9"/>
  <c r="R2175" i="9"/>
  <c r="AA2175" i="9"/>
  <c r="AB2175" i="9" s="1"/>
  <c r="AK2175" i="9"/>
  <c r="AU2175" i="9"/>
  <c r="D2176" i="9"/>
  <c r="I2176" i="9"/>
  <c r="J2176" i="9" s="1"/>
  <c r="K2176" i="9" s="1"/>
  <c r="Q2176" i="9"/>
  <c r="R2176" i="9"/>
  <c r="AA2176" i="9"/>
  <c r="AB2176" i="9" s="1"/>
  <c r="AK2176" i="9"/>
  <c r="AU2176" i="9"/>
  <c r="D2177" i="9"/>
  <c r="I2177" i="9"/>
  <c r="J2177" i="9" s="1"/>
  <c r="K2177" i="9" s="1"/>
  <c r="Q2177" i="9"/>
  <c r="R2177" i="9"/>
  <c r="AA2177" i="9"/>
  <c r="AB2177" i="9" s="1"/>
  <c r="AK2177" i="9"/>
  <c r="AU2177" i="9"/>
  <c r="D2178" i="9"/>
  <c r="I2178" i="9"/>
  <c r="J2178" i="9" s="1"/>
  <c r="K2178" i="9" s="1"/>
  <c r="Q2178" i="9"/>
  <c r="R2178" i="9"/>
  <c r="AA2178" i="9"/>
  <c r="AB2178" i="9" s="1"/>
  <c r="AK2178" i="9"/>
  <c r="AU2178" i="9"/>
  <c r="D2179" i="9"/>
  <c r="I2179" i="9"/>
  <c r="J2179" i="9" s="1"/>
  <c r="K2179" i="9" s="1"/>
  <c r="Q2179" i="9"/>
  <c r="R2179" i="9"/>
  <c r="AA2179" i="9"/>
  <c r="AB2179" i="9" s="1"/>
  <c r="AK2179" i="9"/>
  <c r="AU2179" i="9"/>
  <c r="D2180" i="9"/>
  <c r="I2180" i="9"/>
  <c r="J2180" i="9" s="1"/>
  <c r="K2180" i="9" s="1"/>
  <c r="Q2180" i="9"/>
  <c r="R2180" i="9"/>
  <c r="AA2180" i="9"/>
  <c r="AB2180" i="9" s="1"/>
  <c r="AK2180" i="9"/>
  <c r="AU2180" i="9"/>
  <c r="D2181" i="9"/>
  <c r="I2181" i="9"/>
  <c r="J2181" i="9" s="1"/>
  <c r="K2181" i="9" s="1"/>
  <c r="Q2181" i="9"/>
  <c r="R2181" i="9"/>
  <c r="AA2181" i="9"/>
  <c r="AB2181" i="9" s="1"/>
  <c r="AK2181" i="9"/>
  <c r="AU2181" i="9"/>
  <c r="D2182" i="9"/>
  <c r="I2182" i="9"/>
  <c r="J2182" i="9" s="1"/>
  <c r="K2182" i="9" s="1"/>
  <c r="Q2182" i="9"/>
  <c r="R2182" i="9"/>
  <c r="AA2182" i="9"/>
  <c r="AB2182" i="9" s="1"/>
  <c r="AK2182" i="9"/>
  <c r="AU2182" i="9"/>
  <c r="D2183" i="9"/>
  <c r="I2183" i="9"/>
  <c r="J2183" i="9" s="1"/>
  <c r="K2183" i="9" s="1"/>
  <c r="Q2183" i="9"/>
  <c r="R2183" i="9"/>
  <c r="AA2183" i="9"/>
  <c r="AB2183" i="9" s="1"/>
  <c r="AK2183" i="9"/>
  <c r="AU2183" i="9"/>
  <c r="D2184" i="9"/>
  <c r="I2184" i="9"/>
  <c r="J2184" i="9" s="1"/>
  <c r="K2184" i="9" s="1"/>
  <c r="Q2184" i="9"/>
  <c r="R2184" i="9"/>
  <c r="AA2184" i="9"/>
  <c r="AB2184" i="9" s="1"/>
  <c r="AK2184" i="9"/>
  <c r="AU2184" i="9"/>
  <c r="D2185" i="9"/>
  <c r="I2185" i="9"/>
  <c r="J2185" i="9" s="1"/>
  <c r="K2185" i="9" s="1"/>
  <c r="Q2185" i="9"/>
  <c r="R2185" i="9"/>
  <c r="AA2185" i="9"/>
  <c r="AB2185" i="9" s="1"/>
  <c r="AK2185" i="9"/>
  <c r="AU2185" i="9"/>
  <c r="D2186" i="9"/>
  <c r="I2186" i="9"/>
  <c r="J2186" i="9" s="1"/>
  <c r="K2186" i="9" s="1"/>
  <c r="Q2186" i="9"/>
  <c r="R2186" i="9"/>
  <c r="AA2186" i="9"/>
  <c r="AB2186" i="9" s="1"/>
  <c r="AK2186" i="9"/>
  <c r="AU2186" i="9"/>
  <c r="D2187" i="9"/>
  <c r="I2187" i="9"/>
  <c r="J2187" i="9" s="1"/>
  <c r="K2187" i="9" s="1"/>
  <c r="Q2187" i="9"/>
  <c r="R2187" i="9"/>
  <c r="AA2187" i="9"/>
  <c r="AB2187" i="9" s="1"/>
  <c r="AK2187" i="9"/>
  <c r="AU2187" i="9"/>
  <c r="D2188" i="9"/>
  <c r="I2188" i="9"/>
  <c r="J2188" i="9" s="1"/>
  <c r="K2188" i="9" s="1"/>
  <c r="Q2188" i="9"/>
  <c r="R2188" i="9"/>
  <c r="AA2188" i="9"/>
  <c r="AB2188" i="9" s="1"/>
  <c r="AK2188" i="9"/>
  <c r="AU2188" i="9"/>
  <c r="D2189" i="9"/>
  <c r="I2189" i="9"/>
  <c r="J2189" i="9" s="1"/>
  <c r="K2189" i="9" s="1"/>
  <c r="Q2189" i="9"/>
  <c r="R2189" i="9"/>
  <c r="AA2189" i="9"/>
  <c r="AB2189" i="9" s="1"/>
  <c r="AK2189" i="9"/>
  <c r="AU2189" i="9"/>
  <c r="D2190" i="9"/>
  <c r="I2190" i="9"/>
  <c r="J2190" i="9" s="1"/>
  <c r="K2190" i="9" s="1"/>
  <c r="Q2190" i="9"/>
  <c r="R2190" i="9"/>
  <c r="AA2190" i="9"/>
  <c r="AB2190" i="9" s="1"/>
  <c r="AK2190" i="9"/>
  <c r="AU2190" i="9"/>
  <c r="D2191" i="9"/>
  <c r="I2191" i="9"/>
  <c r="J2191" i="9" s="1"/>
  <c r="K2191" i="9" s="1"/>
  <c r="Q2191" i="9"/>
  <c r="R2191" i="9"/>
  <c r="AA2191" i="9"/>
  <c r="AB2191" i="9" s="1"/>
  <c r="AK2191" i="9"/>
  <c r="AU2191" i="9"/>
  <c r="D2192" i="9"/>
  <c r="I2192" i="9"/>
  <c r="J2192" i="9" s="1"/>
  <c r="K2192" i="9" s="1"/>
  <c r="Q2192" i="9"/>
  <c r="R2192" i="9"/>
  <c r="AA2192" i="9"/>
  <c r="AB2192" i="9" s="1"/>
  <c r="AK2192" i="9"/>
  <c r="AU2192" i="9"/>
  <c r="D2193" i="9"/>
  <c r="I2193" i="9"/>
  <c r="J2193" i="9" s="1"/>
  <c r="K2193" i="9" s="1"/>
  <c r="Q2193" i="9"/>
  <c r="R2193" i="9"/>
  <c r="AA2193" i="9"/>
  <c r="AB2193" i="9" s="1"/>
  <c r="AK2193" i="9"/>
  <c r="AU2193" i="9"/>
  <c r="D2194" i="9"/>
  <c r="I2194" i="9"/>
  <c r="J2194" i="9" s="1"/>
  <c r="K2194" i="9" s="1"/>
  <c r="Q2194" i="9"/>
  <c r="R2194" i="9"/>
  <c r="AA2194" i="9"/>
  <c r="AB2194" i="9" s="1"/>
  <c r="AK2194" i="9"/>
  <c r="AU2194" i="9"/>
  <c r="D2195" i="9"/>
  <c r="I2195" i="9"/>
  <c r="J2195" i="9" s="1"/>
  <c r="K2195" i="9" s="1"/>
  <c r="Q2195" i="9"/>
  <c r="R2195" i="9"/>
  <c r="AA2195" i="9"/>
  <c r="AB2195" i="9" s="1"/>
  <c r="AK2195" i="9"/>
  <c r="AU2195" i="9"/>
  <c r="D2196" i="9"/>
  <c r="I2196" i="9"/>
  <c r="J2196" i="9" s="1"/>
  <c r="K2196" i="9" s="1"/>
  <c r="Q2196" i="9"/>
  <c r="R2196" i="9"/>
  <c r="AA2196" i="9"/>
  <c r="AB2196" i="9" s="1"/>
  <c r="AK2196" i="9"/>
  <c r="AU2196" i="9"/>
  <c r="D2197" i="9"/>
  <c r="I2197" i="9"/>
  <c r="J2197" i="9" s="1"/>
  <c r="K2197" i="9" s="1"/>
  <c r="Q2197" i="9"/>
  <c r="R2197" i="9"/>
  <c r="AA2197" i="9"/>
  <c r="AB2197" i="9" s="1"/>
  <c r="AK2197" i="9"/>
  <c r="AU2197" i="9"/>
  <c r="D2198" i="9"/>
  <c r="I2198" i="9"/>
  <c r="J2198" i="9" s="1"/>
  <c r="K2198" i="9" s="1"/>
  <c r="Q2198" i="9"/>
  <c r="R2198" i="9"/>
  <c r="AA2198" i="9"/>
  <c r="AB2198" i="9" s="1"/>
  <c r="AK2198" i="9"/>
  <c r="AU2198" i="9"/>
  <c r="D2199" i="9"/>
  <c r="I2199" i="9"/>
  <c r="J2199" i="9" s="1"/>
  <c r="K2199" i="9" s="1"/>
  <c r="Q2199" i="9"/>
  <c r="R2199" i="9"/>
  <c r="AA2199" i="9"/>
  <c r="AB2199" i="9" s="1"/>
  <c r="AK2199" i="9"/>
  <c r="AU2199" i="9"/>
  <c r="D2200" i="9"/>
  <c r="I2200" i="9"/>
  <c r="J2200" i="9" s="1"/>
  <c r="K2200" i="9" s="1"/>
  <c r="Q2200" i="9"/>
  <c r="R2200" i="9"/>
  <c r="AA2200" i="9"/>
  <c r="AB2200" i="9" s="1"/>
  <c r="AK2200" i="9"/>
  <c r="AU2200" i="9"/>
  <c r="D2201" i="9"/>
  <c r="I2201" i="9"/>
  <c r="J2201" i="9" s="1"/>
  <c r="K2201" i="9" s="1"/>
  <c r="Q2201" i="9"/>
  <c r="R2201" i="9"/>
  <c r="AA2201" i="9"/>
  <c r="AB2201" i="9" s="1"/>
  <c r="AK2201" i="9"/>
  <c r="AU2201" i="9"/>
  <c r="D2202" i="9"/>
  <c r="I2202" i="9"/>
  <c r="J2202" i="9" s="1"/>
  <c r="K2202" i="9" s="1"/>
  <c r="Q2202" i="9"/>
  <c r="R2202" i="9"/>
  <c r="AA2202" i="9"/>
  <c r="AB2202" i="9" s="1"/>
  <c r="AK2202" i="9"/>
  <c r="AU2202" i="9"/>
  <c r="D2203" i="9"/>
  <c r="I2203" i="9"/>
  <c r="J2203" i="9" s="1"/>
  <c r="K2203" i="9" s="1"/>
  <c r="Q2203" i="9"/>
  <c r="R2203" i="9"/>
  <c r="AA2203" i="9"/>
  <c r="AB2203" i="9" s="1"/>
  <c r="AK2203" i="9"/>
  <c r="AU2203" i="9"/>
  <c r="D2204" i="9"/>
  <c r="I2204" i="9"/>
  <c r="J2204" i="9" s="1"/>
  <c r="K2204" i="9" s="1"/>
  <c r="Q2204" i="9"/>
  <c r="R2204" i="9"/>
  <c r="AA2204" i="9"/>
  <c r="AB2204" i="9" s="1"/>
  <c r="AK2204" i="9"/>
  <c r="AU2204" i="9"/>
  <c r="D2205" i="9"/>
  <c r="I2205" i="9"/>
  <c r="J2205" i="9" s="1"/>
  <c r="K2205" i="9" s="1"/>
  <c r="Q2205" i="9"/>
  <c r="R2205" i="9"/>
  <c r="AA2205" i="9"/>
  <c r="AB2205" i="9" s="1"/>
  <c r="AK2205" i="9"/>
  <c r="AU2205" i="9"/>
  <c r="D2206" i="9"/>
  <c r="I2206" i="9"/>
  <c r="J2206" i="9" s="1"/>
  <c r="K2206" i="9" s="1"/>
  <c r="Q2206" i="9"/>
  <c r="R2206" i="9"/>
  <c r="AA2206" i="9"/>
  <c r="AB2206" i="9" s="1"/>
  <c r="AK2206" i="9"/>
  <c r="AU2206" i="9"/>
  <c r="D2207" i="9"/>
  <c r="I2207" i="9"/>
  <c r="J2207" i="9" s="1"/>
  <c r="K2207" i="9" s="1"/>
  <c r="Q2207" i="9"/>
  <c r="R2207" i="9"/>
  <c r="AA2207" i="9"/>
  <c r="AB2207" i="9" s="1"/>
  <c r="AK2207" i="9"/>
  <c r="AU2207" i="9"/>
  <c r="D2208" i="9"/>
  <c r="I2208" i="9"/>
  <c r="J2208" i="9" s="1"/>
  <c r="K2208" i="9" s="1"/>
  <c r="Q2208" i="9"/>
  <c r="R2208" i="9"/>
  <c r="AA2208" i="9"/>
  <c r="AB2208" i="9" s="1"/>
  <c r="AK2208" i="9"/>
  <c r="AU2208" i="9"/>
  <c r="D2209" i="9"/>
  <c r="I2209" i="9"/>
  <c r="J2209" i="9" s="1"/>
  <c r="K2209" i="9" s="1"/>
  <c r="Q2209" i="9"/>
  <c r="R2209" i="9"/>
  <c r="AA2209" i="9"/>
  <c r="AB2209" i="9" s="1"/>
  <c r="AK2209" i="9"/>
  <c r="AU2209" i="9"/>
  <c r="D2210" i="9"/>
  <c r="I2210" i="9"/>
  <c r="J2210" i="9" s="1"/>
  <c r="K2210" i="9" s="1"/>
  <c r="Q2210" i="9"/>
  <c r="R2210" i="9"/>
  <c r="AA2210" i="9"/>
  <c r="AB2210" i="9" s="1"/>
  <c r="AK2210" i="9"/>
  <c r="AU2210" i="9"/>
  <c r="D2211" i="9"/>
  <c r="I2211" i="9"/>
  <c r="J2211" i="9" s="1"/>
  <c r="K2211" i="9" s="1"/>
  <c r="Q2211" i="9"/>
  <c r="R2211" i="9"/>
  <c r="AA2211" i="9"/>
  <c r="AB2211" i="9" s="1"/>
  <c r="AK2211" i="9"/>
  <c r="AU2211" i="9"/>
  <c r="D2212" i="9"/>
  <c r="I2212" i="9"/>
  <c r="J2212" i="9" s="1"/>
  <c r="K2212" i="9" s="1"/>
  <c r="Q2212" i="9"/>
  <c r="R2212" i="9"/>
  <c r="AA2212" i="9"/>
  <c r="AB2212" i="9" s="1"/>
  <c r="AK2212" i="9"/>
  <c r="AU2212" i="9"/>
  <c r="D2213" i="9"/>
  <c r="I2213" i="9"/>
  <c r="J2213" i="9" s="1"/>
  <c r="K2213" i="9" s="1"/>
  <c r="Q2213" i="9"/>
  <c r="R2213" i="9"/>
  <c r="AA2213" i="9"/>
  <c r="AB2213" i="9" s="1"/>
  <c r="AK2213" i="9"/>
  <c r="AU2213" i="9"/>
  <c r="D2214" i="9"/>
  <c r="I2214" i="9"/>
  <c r="J2214" i="9" s="1"/>
  <c r="K2214" i="9" s="1"/>
  <c r="Q2214" i="9"/>
  <c r="R2214" i="9"/>
  <c r="AA2214" i="9"/>
  <c r="AB2214" i="9" s="1"/>
  <c r="AK2214" i="9"/>
  <c r="AU2214" i="9"/>
  <c r="D2215" i="9"/>
  <c r="I2215" i="9"/>
  <c r="J2215" i="9" s="1"/>
  <c r="K2215" i="9" s="1"/>
  <c r="Q2215" i="9"/>
  <c r="R2215" i="9"/>
  <c r="AA2215" i="9"/>
  <c r="AB2215" i="9" s="1"/>
  <c r="AK2215" i="9"/>
  <c r="AU2215" i="9"/>
  <c r="D2216" i="9"/>
  <c r="I2216" i="9"/>
  <c r="J2216" i="9" s="1"/>
  <c r="K2216" i="9" s="1"/>
  <c r="Q2216" i="9"/>
  <c r="R2216" i="9"/>
  <c r="AA2216" i="9"/>
  <c r="AB2216" i="9" s="1"/>
  <c r="AK2216" i="9"/>
  <c r="AU2216" i="9"/>
  <c r="D2217" i="9"/>
  <c r="I2217" i="9"/>
  <c r="J2217" i="9" s="1"/>
  <c r="K2217" i="9" s="1"/>
  <c r="Q2217" i="9"/>
  <c r="R2217" i="9"/>
  <c r="AA2217" i="9"/>
  <c r="AB2217" i="9" s="1"/>
  <c r="AK2217" i="9"/>
  <c r="AU2217" i="9"/>
  <c r="D2218" i="9"/>
  <c r="I2218" i="9"/>
  <c r="J2218" i="9" s="1"/>
  <c r="K2218" i="9" s="1"/>
  <c r="Q2218" i="9"/>
  <c r="R2218" i="9"/>
  <c r="AA2218" i="9"/>
  <c r="AB2218" i="9" s="1"/>
  <c r="AK2218" i="9"/>
  <c r="AU2218" i="9"/>
  <c r="D2219" i="9"/>
  <c r="I2219" i="9"/>
  <c r="J2219" i="9" s="1"/>
  <c r="K2219" i="9" s="1"/>
  <c r="Q2219" i="9"/>
  <c r="R2219" i="9"/>
  <c r="AA2219" i="9"/>
  <c r="AB2219" i="9" s="1"/>
  <c r="AK2219" i="9"/>
  <c r="AU2219" i="9"/>
  <c r="D2220" i="9"/>
  <c r="I2220" i="9"/>
  <c r="J2220" i="9" s="1"/>
  <c r="K2220" i="9" s="1"/>
  <c r="Q2220" i="9"/>
  <c r="R2220" i="9"/>
  <c r="AA2220" i="9"/>
  <c r="AB2220" i="9" s="1"/>
  <c r="AK2220" i="9"/>
  <c r="AU2220" i="9"/>
  <c r="D2221" i="9"/>
  <c r="I2221" i="9"/>
  <c r="J2221" i="9" s="1"/>
  <c r="K2221" i="9" s="1"/>
  <c r="Q2221" i="9"/>
  <c r="R2221" i="9"/>
  <c r="AA2221" i="9"/>
  <c r="AB2221" i="9" s="1"/>
  <c r="AK2221" i="9"/>
  <c r="AU2221" i="9"/>
  <c r="D2222" i="9"/>
  <c r="I2222" i="9"/>
  <c r="J2222" i="9" s="1"/>
  <c r="K2222" i="9" s="1"/>
  <c r="Q2222" i="9"/>
  <c r="R2222" i="9"/>
  <c r="AA2222" i="9"/>
  <c r="AB2222" i="9" s="1"/>
  <c r="AK2222" i="9"/>
  <c r="AU2222" i="9"/>
  <c r="D2223" i="9"/>
  <c r="I2223" i="9"/>
  <c r="J2223" i="9" s="1"/>
  <c r="K2223" i="9" s="1"/>
  <c r="Q2223" i="9"/>
  <c r="R2223" i="9"/>
  <c r="AA2223" i="9"/>
  <c r="AB2223" i="9" s="1"/>
  <c r="AK2223" i="9"/>
  <c r="AU2223" i="9"/>
  <c r="D2224" i="9"/>
  <c r="I2224" i="9"/>
  <c r="J2224" i="9" s="1"/>
  <c r="K2224" i="9" s="1"/>
  <c r="Q2224" i="9"/>
  <c r="R2224" i="9"/>
  <c r="AA2224" i="9"/>
  <c r="AB2224" i="9" s="1"/>
  <c r="AK2224" i="9"/>
  <c r="AU2224" i="9"/>
  <c r="D2225" i="9"/>
  <c r="I2225" i="9"/>
  <c r="J2225" i="9" s="1"/>
  <c r="K2225" i="9" s="1"/>
  <c r="Q2225" i="9"/>
  <c r="R2225" i="9"/>
  <c r="AA2225" i="9"/>
  <c r="AB2225" i="9" s="1"/>
  <c r="AK2225" i="9"/>
  <c r="AU2225" i="9"/>
  <c r="D2226" i="9"/>
  <c r="I2226" i="9"/>
  <c r="J2226" i="9" s="1"/>
  <c r="K2226" i="9" s="1"/>
  <c r="Q2226" i="9"/>
  <c r="R2226" i="9"/>
  <c r="AA2226" i="9"/>
  <c r="AB2226" i="9" s="1"/>
  <c r="AK2226" i="9"/>
  <c r="AU2226" i="9"/>
  <c r="D2227" i="9"/>
  <c r="I2227" i="9"/>
  <c r="J2227" i="9" s="1"/>
  <c r="K2227" i="9" s="1"/>
  <c r="Q2227" i="9"/>
  <c r="R2227" i="9"/>
  <c r="AA2227" i="9"/>
  <c r="AB2227" i="9" s="1"/>
  <c r="AK2227" i="9"/>
  <c r="AU2227" i="9"/>
  <c r="D2228" i="9"/>
  <c r="I2228" i="9"/>
  <c r="J2228" i="9" s="1"/>
  <c r="K2228" i="9" s="1"/>
  <c r="Q2228" i="9"/>
  <c r="R2228" i="9"/>
  <c r="AA2228" i="9"/>
  <c r="AB2228" i="9" s="1"/>
  <c r="AK2228" i="9"/>
  <c r="AU2228" i="9"/>
  <c r="D2229" i="9"/>
  <c r="I2229" i="9"/>
  <c r="J2229" i="9" s="1"/>
  <c r="K2229" i="9" s="1"/>
  <c r="Q2229" i="9"/>
  <c r="R2229" i="9"/>
  <c r="AA2229" i="9"/>
  <c r="AB2229" i="9" s="1"/>
  <c r="AK2229" i="9"/>
  <c r="AU2229" i="9"/>
  <c r="D2230" i="9"/>
  <c r="I2230" i="9"/>
  <c r="J2230" i="9" s="1"/>
  <c r="K2230" i="9" s="1"/>
  <c r="Q2230" i="9"/>
  <c r="R2230" i="9"/>
  <c r="AA2230" i="9"/>
  <c r="AB2230" i="9" s="1"/>
  <c r="AK2230" i="9"/>
  <c r="AU2230" i="9"/>
  <c r="D2231" i="9"/>
  <c r="I2231" i="9"/>
  <c r="J2231" i="9" s="1"/>
  <c r="K2231" i="9" s="1"/>
  <c r="Q2231" i="9"/>
  <c r="R2231" i="9"/>
  <c r="AA2231" i="9"/>
  <c r="AB2231" i="9" s="1"/>
  <c r="AK2231" i="9"/>
  <c r="AU2231" i="9"/>
  <c r="D2232" i="9"/>
  <c r="I2232" i="9"/>
  <c r="J2232" i="9" s="1"/>
  <c r="K2232" i="9" s="1"/>
  <c r="Q2232" i="9"/>
  <c r="R2232" i="9"/>
  <c r="AA2232" i="9"/>
  <c r="AB2232" i="9" s="1"/>
  <c r="AK2232" i="9"/>
  <c r="AU2232" i="9"/>
  <c r="D2233" i="9"/>
  <c r="I2233" i="9"/>
  <c r="J2233" i="9" s="1"/>
  <c r="K2233" i="9" s="1"/>
  <c r="Q2233" i="9"/>
  <c r="R2233" i="9"/>
  <c r="AA2233" i="9"/>
  <c r="AB2233" i="9" s="1"/>
  <c r="AK2233" i="9"/>
  <c r="AU2233" i="9"/>
  <c r="D2234" i="9"/>
  <c r="I2234" i="9"/>
  <c r="J2234" i="9" s="1"/>
  <c r="K2234" i="9" s="1"/>
  <c r="Q2234" i="9"/>
  <c r="R2234" i="9"/>
  <c r="AA2234" i="9"/>
  <c r="AB2234" i="9" s="1"/>
  <c r="AK2234" i="9"/>
  <c r="AU2234" i="9"/>
  <c r="D2235" i="9"/>
  <c r="I2235" i="9"/>
  <c r="J2235" i="9" s="1"/>
  <c r="K2235" i="9" s="1"/>
  <c r="Q2235" i="9"/>
  <c r="R2235" i="9"/>
  <c r="AA2235" i="9"/>
  <c r="AB2235" i="9" s="1"/>
  <c r="AK2235" i="9"/>
  <c r="AU2235" i="9"/>
  <c r="D2236" i="9"/>
  <c r="I2236" i="9"/>
  <c r="J2236" i="9" s="1"/>
  <c r="K2236" i="9" s="1"/>
  <c r="Q2236" i="9"/>
  <c r="R2236" i="9"/>
  <c r="AA2236" i="9"/>
  <c r="AB2236" i="9" s="1"/>
  <c r="AK2236" i="9"/>
  <c r="AU2236" i="9"/>
  <c r="D2237" i="9"/>
  <c r="I2237" i="9"/>
  <c r="J2237" i="9" s="1"/>
  <c r="K2237" i="9" s="1"/>
  <c r="Q2237" i="9"/>
  <c r="R2237" i="9"/>
  <c r="AA2237" i="9"/>
  <c r="AB2237" i="9" s="1"/>
  <c r="AK2237" i="9"/>
  <c r="AU2237" i="9"/>
  <c r="D2238" i="9"/>
  <c r="I2238" i="9"/>
  <c r="J2238" i="9" s="1"/>
  <c r="K2238" i="9" s="1"/>
  <c r="Q2238" i="9"/>
  <c r="R2238" i="9"/>
  <c r="AA2238" i="9"/>
  <c r="AB2238" i="9" s="1"/>
  <c r="AK2238" i="9"/>
  <c r="AU2238" i="9"/>
  <c r="D2239" i="9"/>
  <c r="I2239" i="9"/>
  <c r="J2239" i="9" s="1"/>
  <c r="K2239" i="9" s="1"/>
  <c r="Q2239" i="9"/>
  <c r="R2239" i="9"/>
  <c r="AA2239" i="9"/>
  <c r="AB2239" i="9" s="1"/>
  <c r="AK2239" i="9"/>
  <c r="AU2239" i="9"/>
  <c r="D2240" i="9"/>
  <c r="I2240" i="9"/>
  <c r="J2240" i="9" s="1"/>
  <c r="K2240" i="9" s="1"/>
  <c r="Q2240" i="9"/>
  <c r="R2240" i="9"/>
  <c r="AA2240" i="9"/>
  <c r="AB2240" i="9" s="1"/>
  <c r="AK2240" i="9"/>
  <c r="AU2240" i="9"/>
  <c r="D2241" i="9"/>
  <c r="I2241" i="9"/>
  <c r="J2241" i="9" s="1"/>
  <c r="K2241" i="9" s="1"/>
  <c r="Q2241" i="9"/>
  <c r="R2241" i="9"/>
  <c r="AA2241" i="9"/>
  <c r="AB2241" i="9" s="1"/>
  <c r="AK2241" i="9"/>
  <c r="AU2241" i="9"/>
  <c r="D2242" i="9"/>
  <c r="I2242" i="9"/>
  <c r="J2242" i="9" s="1"/>
  <c r="K2242" i="9" s="1"/>
  <c r="Q2242" i="9"/>
  <c r="R2242" i="9"/>
  <c r="AA2242" i="9"/>
  <c r="AB2242" i="9" s="1"/>
  <c r="AK2242" i="9"/>
  <c r="AU2242" i="9"/>
  <c r="D2243" i="9"/>
  <c r="I2243" i="9"/>
  <c r="J2243" i="9" s="1"/>
  <c r="K2243" i="9" s="1"/>
  <c r="Q2243" i="9"/>
  <c r="R2243" i="9"/>
  <c r="AA2243" i="9"/>
  <c r="AB2243" i="9" s="1"/>
  <c r="AK2243" i="9"/>
  <c r="AU2243" i="9"/>
  <c r="D2244" i="9"/>
  <c r="I2244" i="9"/>
  <c r="J2244" i="9" s="1"/>
  <c r="K2244" i="9" s="1"/>
  <c r="Q2244" i="9"/>
  <c r="R2244" i="9"/>
  <c r="AA2244" i="9"/>
  <c r="AB2244" i="9" s="1"/>
  <c r="AK2244" i="9"/>
  <c r="AU2244" i="9"/>
  <c r="D2245" i="9"/>
  <c r="I2245" i="9"/>
  <c r="J2245" i="9" s="1"/>
  <c r="K2245" i="9" s="1"/>
  <c r="Q2245" i="9"/>
  <c r="R2245" i="9"/>
  <c r="AA2245" i="9"/>
  <c r="AB2245" i="9" s="1"/>
  <c r="AK2245" i="9"/>
  <c r="AU2245" i="9"/>
  <c r="D2246" i="9"/>
  <c r="I2246" i="9"/>
  <c r="J2246" i="9" s="1"/>
  <c r="K2246" i="9" s="1"/>
  <c r="Q2246" i="9"/>
  <c r="R2246" i="9"/>
  <c r="AA2246" i="9"/>
  <c r="AB2246" i="9" s="1"/>
  <c r="AK2246" i="9"/>
  <c r="AU2246" i="9"/>
  <c r="D2247" i="9"/>
  <c r="I2247" i="9"/>
  <c r="J2247" i="9" s="1"/>
  <c r="K2247" i="9" s="1"/>
  <c r="Q2247" i="9"/>
  <c r="R2247" i="9"/>
  <c r="AA2247" i="9"/>
  <c r="AB2247" i="9" s="1"/>
  <c r="AK2247" i="9"/>
  <c r="AU2247" i="9"/>
  <c r="D2248" i="9"/>
  <c r="I2248" i="9"/>
  <c r="J2248" i="9" s="1"/>
  <c r="K2248" i="9" s="1"/>
  <c r="Q2248" i="9"/>
  <c r="R2248" i="9"/>
  <c r="AA2248" i="9"/>
  <c r="AB2248" i="9" s="1"/>
  <c r="AK2248" i="9"/>
  <c r="AU2248" i="9"/>
  <c r="D2249" i="9"/>
  <c r="I2249" i="9"/>
  <c r="J2249" i="9" s="1"/>
  <c r="K2249" i="9" s="1"/>
  <c r="Q2249" i="9"/>
  <c r="R2249" i="9"/>
  <c r="AA2249" i="9"/>
  <c r="AB2249" i="9" s="1"/>
  <c r="AK2249" i="9"/>
  <c r="AU2249" i="9"/>
  <c r="D2250" i="9"/>
  <c r="I2250" i="9"/>
  <c r="J2250" i="9" s="1"/>
  <c r="K2250" i="9" s="1"/>
  <c r="Q2250" i="9"/>
  <c r="R2250" i="9"/>
  <c r="AA2250" i="9"/>
  <c r="AB2250" i="9" s="1"/>
  <c r="AK2250" i="9"/>
  <c r="AU2250" i="9"/>
  <c r="D2251" i="9"/>
  <c r="I2251" i="9"/>
  <c r="J2251" i="9" s="1"/>
  <c r="K2251" i="9" s="1"/>
  <c r="Q2251" i="9"/>
  <c r="R2251" i="9"/>
  <c r="AA2251" i="9"/>
  <c r="AB2251" i="9" s="1"/>
  <c r="AK2251" i="9"/>
  <c r="AU2251" i="9"/>
  <c r="D2252" i="9"/>
  <c r="I2252" i="9"/>
  <c r="J2252" i="9" s="1"/>
  <c r="K2252" i="9" s="1"/>
  <c r="Q2252" i="9"/>
  <c r="R2252" i="9"/>
  <c r="AA2252" i="9"/>
  <c r="AB2252" i="9" s="1"/>
  <c r="AK2252" i="9"/>
  <c r="AU2252" i="9"/>
  <c r="D2253" i="9"/>
  <c r="I2253" i="9"/>
  <c r="J2253" i="9" s="1"/>
  <c r="K2253" i="9" s="1"/>
  <c r="Q2253" i="9"/>
  <c r="R2253" i="9"/>
  <c r="AA2253" i="9"/>
  <c r="AB2253" i="9" s="1"/>
  <c r="AK2253" i="9"/>
  <c r="AU2253" i="9"/>
  <c r="D2254" i="9"/>
  <c r="I2254" i="9"/>
  <c r="J2254" i="9" s="1"/>
  <c r="K2254" i="9" s="1"/>
  <c r="Q2254" i="9"/>
  <c r="R2254" i="9"/>
  <c r="AA2254" i="9"/>
  <c r="AB2254" i="9" s="1"/>
  <c r="AK2254" i="9"/>
  <c r="AU2254" i="9"/>
  <c r="D2255" i="9"/>
  <c r="I2255" i="9"/>
  <c r="J2255" i="9" s="1"/>
  <c r="K2255" i="9" s="1"/>
  <c r="Q2255" i="9"/>
  <c r="R2255" i="9"/>
  <c r="AA2255" i="9"/>
  <c r="AB2255" i="9" s="1"/>
  <c r="AK2255" i="9"/>
  <c r="AU2255" i="9"/>
  <c r="D2256" i="9"/>
  <c r="I2256" i="9"/>
  <c r="J2256" i="9" s="1"/>
  <c r="K2256" i="9" s="1"/>
  <c r="Q2256" i="9"/>
  <c r="R2256" i="9"/>
  <c r="AA2256" i="9"/>
  <c r="AB2256" i="9" s="1"/>
  <c r="AK2256" i="9"/>
  <c r="AU2256" i="9"/>
  <c r="D2257" i="9"/>
  <c r="I2257" i="9"/>
  <c r="J2257" i="9" s="1"/>
  <c r="K2257" i="9" s="1"/>
  <c r="Q2257" i="9"/>
  <c r="R2257" i="9"/>
  <c r="AA2257" i="9"/>
  <c r="AB2257" i="9" s="1"/>
  <c r="AK2257" i="9"/>
  <c r="AU2257" i="9"/>
  <c r="D2258" i="9"/>
  <c r="I2258" i="9"/>
  <c r="J2258" i="9" s="1"/>
  <c r="K2258" i="9" s="1"/>
  <c r="Q2258" i="9"/>
  <c r="R2258" i="9"/>
  <c r="AA2258" i="9"/>
  <c r="AB2258" i="9" s="1"/>
  <c r="AK2258" i="9"/>
  <c r="AU2258" i="9"/>
  <c r="D2259" i="9"/>
  <c r="I2259" i="9"/>
  <c r="J2259" i="9" s="1"/>
  <c r="K2259" i="9" s="1"/>
  <c r="Q2259" i="9"/>
  <c r="R2259" i="9"/>
  <c r="AA2259" i="9"/>
  <c r="AB2259" i="9" s="1"/>
  <c r="AK2259" i="9"/>
  <c r="AU2259" i="9"/>
  <c r="D2260" i="9"/>
  <c r="I2260" i="9"/>
  <c r="J2260" i="9" s="1"/>
  <c r="K2260" i="9" s="1"/>
  <c r="Q2260" i="9"/>
  <c r="R2260" i="9"/>
  <c r="AA2260" i="9"/>
  <c r="AB2260" i="9" s="1"/>
  <c r="AK2260" i="9"/>
  <c r="AU2260" i="9"/>
  <c r="D2261" i="9"/>
  <c r="I2261" i="9"/>
  <c r="J2261" i="9" s="1"/>
  <c r="K2261" i="9" s="1"/>
  <c r="Q2261" i="9"/>
  <c r="R2261" i="9"/>
  <c r="AA2261" i="9"/>
  <c r="AB2261" i="9" s="1"/>
  <c r="AK2261" i="9"/>
  <c r="AU2261" i="9"/>
  <c r="D2262" i="9"/>
  <c r="I2262" i="9"/>
  <c r="J2262" i="9" s="1"/>
  <c r="K2262" i="9" s="1"/>
  <c r="Q2262" i="9"/>
  <c r="R2262" i="9"/>
  <c r="AA2262" i="9"/>
  <c r="AB2262" i="9" s="1"/>
  <c r="AK2262" i="9"/>
  <c r="AU2262" i="9"/>
  <c r="D2263" i="9"/>
  <c r="I2263" i="9"/>
  <c r="J2263" i="9" s="1"/>
  <c r="K2263" i="9" s="1"/>
  <c r="Q2263" i="9"/>
  <c r="R2263" i="9"/>
  <c r="AA2263" i="9"/>
  <c r="AB2263" i="9" s="1"/>
  <c r="AK2263" i="9"/>
  <c r="AU2263" i="9"/>
  <c r="D2264" i="9"/>
  <c r="I2264" i="9"/>
  <c r="J2264" i="9" s="1"/>
  <c r="K2264" i="9" s="1"/>
  <c r="Q2264" i="9"/>
  <c r="R2264" i="9"/>
  <c r="AA2264" i="9"/>
  <c r="AB2264" i="9" s="1"/>
  <c r="AK2264" i="9"/>
  <c r="AU2264" i="9"/>
  <c r="D2265" i="9"/>
  <c r="I2265" i="9"/>
  <c r="J2265" i="9" s="1"/>
  <c r="K2265" i="9" s="1"/>
  <c r="Q2265" i="9"/>
  <c r="R2265" i="9"/>
  <c r="AA2265" i="9"/>
  <c r="AB2265" i="9" s="1"/>
  <c r="AK2265" i="9"/>
  <c r="AU2265" i="9"/>
  <c r="D2266" i="9"/>
  <c r="I2266" i="9"/>
  <c r="J2266" i="9" s="1"/>
  <c r="K2266" i="9" s="1"/>
  <c r="Q2266" i="9"/>
  <c r="R2266" i="9"/>
  <c r="AA2266" i="9"/>
  <c r="AB2266" i="9" s="1"/>
  <c r="AK2266" i="9"/>
  <c r="AU2266" i="9"/>
  <c r="D2267" i="9"/>
  <c r="I2267" i="9"/>
  <c r="J2267" i="9" s="1"/>
  <c r="K2267" i="9" s="1"/>
  <c r="Q2267" i="9"/>
  <c r="R2267" i="9"/>
  <c r="AA2267" i="9"/>
  <c r="AB2267" i="9" s="1"/>
  <c r="AK2267" i="9"/>
  <c r="AU2267" i="9"/>
  <c r="D2268" i="9"/>
  <c r="I2268" i="9"/>
  <c r="J2268" i="9" s="1"/>
  <c r="K2268" i="9" s="1"/>
  <c r="Q2268" i="9"/>
  <c r="R2268" i="9"/>
  <c r="AA2268" i="9"/>
  <c r="AB2268" i="9" s="1"/>
  <c r="AK2268" i="9"/>
  <c r="AU2268" i="9"/>
  <c r="D2269" i="9"/>
  <c r="I2269" i="9"/>
  <c r="J2269" i="9" s="1"/>
  <c r="K2269" i="9" s="1"/>
  <c r="Q2269" i="9"/>
  <c r="R2269" i="9"/>
  <c r="AA2269" i="9"/>
  <c r="AB2269" i="9" s="1"/>
  <c r="AD2269" i="9"/>
  <c r="AK2269" i="9"/>
  <c r="AU2269" i="9"/>
  <c r="D2270" i="9"/>
  <c r="I2270" i="9"/>
  <c r="J2270" i="9" s="1"/>
  <c r="K2270" i="9" s="1"/>
  <c r="Q2270" i="9"/>
  <c r="R2270" i="9"/>
  <c r="AA2270" i="9"/>
  <c r="AB2270" i="9" s="1"/>
  <c r="AK2270" i="9"/>
  <c r="AU2270" i="9"/>
  <c r="D2271" i="9"/>
  <c r="I2271" i="9"/>
  <c r="J2271" i="9" s="1"/>
  <c r="K2271" i="9" s="1"/>
  <c r="Q2271" i="9"/>
  <c r="R2271" i="9"/>
  <c r="AA2271" i="9"/>
  <c r="AB2271" i="9" s="1"/>
  <c r="AK2271" i="9"/>
  <c r="AU2271" i="9"/>
  <c r="D2272" i="9"/>
  <c r="I2272" i="9"/>
  <c r="J2272" i="9" s="1"/>
  <c r="K2272" i="9" s="1"/>
  <c r="Q2272" i="9"/>
  <c r="R2272" i="9"/>
  <c r="AA2272" i="9"/>
  <c r="AB2272" i="9" s="1"/>
  <c r="AK2272" i="9"/>
  <c r="AU2272" i="9"/>
  <c r="D2273" i="9"/>
  <c r="I2273" i="9"/>
  <c r="J2273" i="9" s="1"/>
  <c r="K2273" i="9" s="1"/>
  <c r="Q2273" i="9"/>
  <c r="R2273" i="9"/>
  <c r="AA2273" i="9"/>
  <c r="AB2273" i="9" s="1"/>
  <c r="AK2273" i="9"/>
  <c r="AU2273" i="9"/>
  <c r="D2274" i="9"/>
  <c r="I2274" i="9"/>
  <c r="J2274" i="9" s="1"/>
  <c r="K2274" i="9" s="1"/>
  <c r="Q2274" i="9"/>
  <c r="R2274" i="9"/>
  <c r="AA2274" i="9"/>
  <c r="AB2274" i="9" s="1"/>
  <c r="AK2274" i="9"/>
  <c r="AU2274" i="9"/>
  <c r="D2275" i="9"/>
  <c r="I2275" i="9"/>
  <c r="J2275" i="9" s="1"/>
  <c r="K2275" i="9" s="1"/>
  <c r="Q2275" i="9"/>
  <c r="R2275" i="9"/>
  <c r="AA2275" i="9"/>
  <c r="AB2275" i="9" s="1"/>
  <c r="AK2275" i="9"/>
  <c r="AU2275" i="9"/>
  <c r="D2276" i="9"/>
  <c r="I2276" i="9"/>
  <c r="J2276" i="9" s="1"/>
  <c r="K2276" i="9" s="1"/>
  <c r="Q2276" i="9"/>
  <c r="R2276" i="9"/>
  <c r="AA2276" i="9"/>
  <c r="AB2276" i="9" s="1"/>
  <c r="AK2276" i="9"/>
  <c r="AU2276" i="9"/>
  <c r="D2277" i="9"/>
  <c r="I2277" i="9"/>
  <c r="J2277" i="9" s="1"/>
  <c r="K2277" i="9" s="1"/>
  <c r="Q2277" i="9"/>
  <c r="R2277" i="9"/>
  <c r="AA2277" i="9"/>
  <c r="AB2277" i="9" s="1"/>
  <c r="AK2277" i="9"/>
  <c r="AU2277" i="9"/>
  <c r="D2278" i="9"/>
  <c r="I2278" i="9"/>
  <c r="J2278" i="9" s="1"/>
  <c r="K2278" i="9" s="1"/>
  <c r="Q2278" i="9"/>
  <c r="R2278" i="9"/>
  <c r="AA2278" i="9"/>
  <c r="AB2278" i="9" s="1"/>
  <c r="AK2278" i="9"/>
  <c r="AU2278" i="9"/>
  <c r="D2279" i="9"/>
  <c r="I2279" i="9"/>
  <c r="J2279" i="9" s="1"/>
  <c r="K2279" i="9" s="1"/>
  <c r="Q2279" i="9"/>
  <c r="R2279" i="9"/>
  <c r="AA2279" i="9"/>
  <c r="AB2279" i="9" s="1"/>
  <c r="AK2279" i="9"/>
  <c r="AU2279" i="9"/>
  <c r="D2280" i="9"/>
  <c r="I2280" i="9"/>
  <c r="J2280" i="9" s="1"/>
  <c r="K2280" i="9" s="1"/>
  <c r="Q2280" i="9"/>
  <c r="R2280" i="9"/>
  <c r="AA2280" i="9"/>
  <c r="AB2280" i="9" s="1"/>
  <c r="AK2280" i="9"/>
  <c r="AU2280" i="9"/>
  <c r="D2281" i="9"/>
  <c r="I2281" i="9"/>
  <c r="J2281" i="9" s="1"/>
  <c r="K2281" i="9" s="1"/>
  <c r="Q2281" i="9"/>
  <c r="R2281" i="9"/>
  <c r="AA2281" i="9"/>
  <c r="AB2281" i="9" s="1"/>
  <c r="AK2281" i="9"/>
  <c r="AU2281" i="9"/>
  <c r="D2282" i="9"/>
  <c r="I2282" i="9"/>
  <c r="J2282" i="9" s="1"/>
  <c r="K2282" i="9" s="1"/>
  <c r="Q2282" i="9"/>
  <c r="R2282" i="9"/>
  <c r="AA2282" i="9"/>
  <c r="AB2282" i="9" s="1"/>
  <c r="AK2282" i="9"/>
  <c r="AU2282" i="9"/>
  <c r="D2283" i="9"/>
  <c r="I2283" i="9"/>
  <c r="J2283" i="9" s="1"/>
  <c r="K2283" i="9" s="1"/>
  <c r="Q2283" i="9"/>
  <c r="R2283" i="9"/>
  <c r="AA2283" i="9"/>
  <c r="AB2283" i="9" s="1"/>
  <c r="AK2283" i="9"/>
  <c r="AU2283" i="9"/>
  <c r="D2284" i="9"/>
  <c r="I2284" i="9"/>
  <c r="J2284" i="9" s="1"/>
  <c r="K2284" i="9" s="1"/>
  <c r="Q2284" i="9"/>
  <c r="R2284" i="9"/>
  <c r="AA2284" i="9"/>
  <c r="AB2284" i="9" s="1"/>
  <c r="AK2284" i="9"/>
  <c r="AU2284" i="9"/>
  <c r="D2285" i="9"/>
  <c r="I2285" i="9"/>
  <c r="J2285" i="9" s="1"/>
  <c r="K2285" i="9" s="1"/>
  <c r="Q2285" i="9"/>
  <c r="R2285" i="9"/>
  <c r="AA2285" i="9"/>
  <c r="AB2285" i="9" s="1"/>
  <c r="AK2285" i="9"/>
  <c r="AU2285" i="9"/>
  <c r="D2286" i="9"/>
  <c r="I2286" i="9"/>
  <c r="J2286" i="9" s="1"/>
  <c r="K2286" i="9" s="1"/>
  <c r="Q2286" i="9"/>
  <c r="R2286" i="9"/>
  <c r="AA2286" i="9"/>
  <c r="AB2286" i="9" s="1"/>
  <c r="AK2286" i="9"/>
  <c r="AU2286" i="9"/>
  <c r="D2287" i="9"/>
  <c r="I2287" i="9"/>
  <c r="J2287" i="9" s="1"/>
  <c r="K2287" i="9" s="1"/>
  <c r="Q2287" i="9"/>
  <c r="R2287" i="9"/>
  <c r="AA2287" i="9"/>
  <c r="AB2287" i="9" s="1"/>
  <c r="AK2287" i="9"/>
  <c r="AU2287" i="9"/>
  <c r="D2288" i="9"/>
  <c r="I2288" i="9"/>
  <c r="J2288" i="9" s="1"/>
  <c r="K2288" i="9" s="1"/>
  <c r="Q2288" i="9"/>
  <c r="R2288" i="9"/>
  <c r="AA2288" i="9"/>
  <c r="AB2288" i="9" s="1"/>
  <c r="AK2288" i="9"/>
  <c r="AU2288" i="9"/>
  <c r="D2289" i="9"/>
  <c r="I2289" i="9"/>
  <c r="J2289" i="9" s="1"/>
  <c r="K2289" i="9" s="1"/>
  <c r="Q2289" i="9"/>
  <c r="R2289" i="9"/>
  <c r="AA2289" i="9"/>
  <c r="AB2289" i="9" s="1"/>
  <c r="AK2289" i="9"/>
  <c r="AU2289" i="9"/>
  <c r="D2290" i="9"/>
  <c r="I2290" i="9"/>
  <c r="J2290" i="9" s="1"/>
  <c r="K2290" i="9" s="1"/>
  <c r="Q2290" i="9"/>
  <c r="R2290" i="9"/>
  <c r="AA2290" i="9"/>
  <c r="AB2290" i="9" s="1"/>
  <c r="AK2290" i="9"/>
  <c r="AU2290" i="9"/>
  <c r="D2291" i="9"/>
  <c r="I2291" i="9"/>
  <c r="J2291" i="9" s="1"/>
  <c r="K2291" i="9" s="1"/>
  <c r="Q2291" i="9"/>
  <c r="R2291" i="9"/>
  <c r="AA2291" i="9"/>
  <c r="AB2291" i="9" s="1"/>
  <c r="AK2291" i="9"/>
  <c r="AU2291" i="9"/>
  <c r="D2292" i="9"/>
  <c r="I2292" i="9"/>
  <c r="J2292" i="9" s="1"/>
  <c r="K2292" i="9" s="1"/>
  <c r="Q2292" i="9"/>
  <c r="R2292" i="9"/>
  <c r="AA2292" i="9"/>
  <c r="AB2292" i="9" s="1"/>
  <c r="AK2292" i="9"/>
  <c r="AU2292" i="9"/>
  <c r="D2293" i="9"/>
  <c r="I2293" i="9"/>
  <c r="J2293" i="9" s="1"/>
  <c r="K2293" i="9" s="1"/>
  <c r="Q2293" i="9"/>
  <c r="R2293" i="9"/>
  <c r="AA2293" i="9"/>
  <c r="AB2293" i="9" s="1"/>
  <c r="AK2293" i="9"/>
  <c r="AU2293" i="9"/>
  <c r="D2294" i="9"/>
  <c r="I2294" i="9"/>
  <c r="J2294" i="9" s="1"/>
  <c r="K2294" i="9" s="1"/>
  <c r="Q2294" i="9"/>
  <c r="R2294" i="9"/>
  <c r="AA2294" i="9"/>
  <c r="AB2294" i="9" s="1"/>
  <c r="AK2294" i="9"/>
  <c r="AU2294" i="9"/>
  <c r="D2295" i="9"/>
  <c r="I2295" i="9"/>
  <c r="J2295" i="9" s="1"/>
  <c r="K2295" i="9" s="1"/>
  <c r="Q2295" i="9"/>
  <c r="R2295" i="9"/>
  <c r="AA2295" i="9"/>
  <c r="AB2295" i="9" s="1"/>
  <c r="AK2295" i="9"/>
  <c r="AU2295" i="9"/>
  <c r="D2296" i="9"/>
  <c r="I2296" i="9"/>
  <c r="J2296" i="9" s="1"/>
  <c r="K2296" i="9" s="1"/>
  <c r="Q2296" i="9"/>
  <c r="R2296" i="9"/>
  <c r="AA2296" i="9"/>
  <c r="AB2296" i="9" s="1"/>
  <c r="AK2296" i="9"/>
  <c r="AU2296" i="9"/>
  <c r="D2297" i="9"/>
  <c r="I2297" i="9"/>
  <c r="J2297" i="9" s="1"/>
  <c r="K2297" i="9" s="1"/>
  <c r="Q2297" i="9"/>
  <c r="R2297" i="9"/>
  <c r="AA2297" i="9"/>
  <c r="AB2297" i="9" s="1"/>
  <c r="AK2297" i="9"/>
  <c r="AU2297" i="9"/>
  <c r="D2298" i="9"/>
  <c r="I2298" i="9"/>
  <c r="J2298" i="9" s="1"/>
  <c r="K2298" i="9" s="1"/>
  <c r="Q2298" i="9"/>
  <c r="R2298" i="9"/>
  <c r="AA2298" i="9"/>
  <c r="AB2298" i="9" s="1"/>
  <c r="AK2298" i="9"/>
  <c r="AU2298" i="9"/>
  <c r="D2299" i="9"/>
  <c r="I2299" i="9"/>
  <c r="J2299" i="9" s="1"/>
  <c r="K2299" i="9" s="1"/>
  <c r="Q2299" i="9"/>
  <c r="R2299" i="9"/>
  <c r="AA2299" i="9"/>
  <c r="AB2299" i="9" s="1"/>
  <c r="AK2299" i="9"/>
  <c r="AU2299" i="9"/>
  <c r="D2300" i="9"/>
  <c r="I2300" i="9"/>
  <c r="J2300" i="9" s="1"/>
  <c r="K2300" i="9" s="1"/>
  <c r="Q2300" i="9"/>
  <c r="R2300" i="9"/>
  <c r="AA2300" i="9"/>
  <c r="AB2300" i="9" s="1"/>
  <c r="AK2300" i="9"/>
  <c r="AU2300" i="9"/>
  <c r="D2301" i="9"/>
  <c r="I2301" i="9"/>
  <c r="J2301" i="9" s="1"/>
  <c r="K2301" i="9" s="1"/>
  <c r="Q2301" i="9"/>
  <c r="R2301" i="9"/>
  <c r="AA2301" i="9"/>
  <c r="AB2301" i="9" s="1"/>
  <c r="AK2301" i="9"/>
  <c r="AU2301" i="9"/>
  <c r="D2302" i="9"/>
  <c r="I2302" i="9"/>
  <c r="J2302" i="9" s="1"/>
  <c r="K2302" i="9" s="1"/>
  <c r="Q2302" i="9"/>
  <c r="R2302" i="9"/>
  <c r="AA2302" i="9"/>
  <c r="AB2302" i="9" s="1"/>
  <c r="AK2302" i="9"/>
  <c r="AU2302" i="9"/>
  <c r="D2303" i="9"/>
  <c r="I2303" i="9"/>
  <c r="J2303" i="9" s="1"/>
  <c r="K2303" i="9" s="1"/>
  <c r="Q2303" i="9"/>
  <c r="R2303" i="9"/>
  <c r="AA2303" i="9"/>
  <c r="AB2303" i="9" s="1"/>
  <c r="AK2303" i="9"/>
  <c r="AU2303" i="9"/>
  <c r="D2304" i="9"/>
  <c r="I2304" i="9"/>
  <c r="J2304" i="9" s="1"/>
  <c r="K2304" i="9" s="1"/>
  <c r="Q2304" i="9"/>
  <c r="R2304" i="9"/>
  <c r="AA2304" i="9"/>
  <c r="AB2304" i="9" s="1"/>
  <c r="AK2304" i="9"/>
  <c r="AU2304" i="9"/>
  <c r="D2305" i="9"/>
  <c r="I2305" i="9"/>
  <c r="J2305" i="9" s="1"/>
  <c r="K2305" i="9" s="1"/>
  <c r="Q2305" i="9"/>
  <c r="R2305" i="9"/>
  <c r="AA2305" i="9"/>
  <c r="AB2305" i="9" s="1"/>
  <c r="AK2305" i="9"/>
  <c r="AU2305" i="9"/>
  <c r="D2306" i="9"/>
  <c r="I2306" i="9"/>
  <c r="J2306" i="9" s="1"/>
  <c r="K2306" i="9" s="1"/>
  <c r="Q2306" i="9"/>
  <c r="R2306" i="9"/>
  <c r="AA2306" i="9"/>
  <c r="AB2306" i="9" s="1"/>
  <c r="AK2306" i="9"/>
  <c r="AU2306" i="9"/>
  <c r="D2307" i="9"/>
  <c r="I2307" i="9"/>
  <c r="J2307" i="9" s="1"/>
  <c r="K2307" i="9" s="1"/>
  <c r="Q2307" i="9"/>
  <c r="R2307" i="9"/>
  <c r="AA2307" i="9"/>
  <c r="AB2307" i="9" s="1"/>
  <c r="AK2307" i="9"/>
  <c r="AU2307" i="9"/>
  <c r="D2308" i="9"/>
  <c r="I2308" i="9"/>
  <c r="J2308" i="9" s="1"/>
  <c r="K2308" i="9" s="1"/>
  <c r="Q2308" i="9"/>
  <c r="R2308" i="9"/>
  <c r="AA2308" i="9"/>
  <c r="AB2308" i="9" s="1"/>
  <c r="AK2308" i="9"/>
  <c r="AU2308" i="9"/>
  <c r="D2309" i="9"/>
  <c r="I2309" i="9"/>
  <c r="J2309" i="9" s="1"/>
  <c r="K2309" i="9" s="1"/>
  <c r="Q2309" i="9"/>
  <c r="R2309" i="9"/>
  <c r="AA2309" i="9"/>
  <c r="AB2309" i="9" s="1"/>
  <c r="AK2309" i="9"/>
  <c r="AU2309" i="9"/>
  <c r="D2310" i="9"/>
  <c r="I2310" i="9"/>
  <c r="J2310" i="9" s="1"/>
  <c r="K2310" i="9" s="1"/>
  <c r="Q2310" i="9"/>
  <c r="R2310" i="9"/>
  <c r="AA2310" i="9"/>
  <c r="AB2310" i="9" s="1"/>
  <c r="AK2310" i="9"/>
  <c r="AU2310" i="9"/>
  <c r="D2311" i="9"/>
  <c r="I2311" i="9"/>
  <c r="J2311" i="9" s="1"/>
  <c r="K2311" i="9" s="1"/>
  <c r="Q2311" i="9"/>
  <c r="R2311" i="9"/>
  <c r="AA2311" i="9"/>
  <c r="AB2311" i="9" s="1"/>
  <c r="AK2311" i="9"/>
  <c r="AU2311" i="9"/>
  <c r="D2312" i="9"/>
  <c r="I2312" i="9"/>
  <c r="J2312" i="9" s="1"/>
  <c r="K2312" i="9" s="1"/>
  <c r="Q2312" i="9"/>
  <c r="R2312" i="9"/>
  <c r="AA2312" i="9"/>
  <c r="AB2312" i="9" s="1"/>
  <c r="AK2312" i="9"/>
  <c r="AU2312" i="9"/>
  <c r="D2313" i="9"/>
  <c r="I2313" i="9"/>
  <c r="J2313" i="9" s="1"/>
  <c r="K2313" i="9" s="1"/>
  <c r="Q2313" i="9"/>
  <c r="R2313" i="9"/>
  <c r="AA2313" i="9"/>
  <c r="AB2313" i="9" s="1"/>
  <c r="AK2313" i="9"/>
  <c r="AU2313" i="9"/>
  <c r="D2314" i="9"/>
  <c r="I2314" i="9"/>
  <c r="J2314" i="9" s="1"/>
  <c r="K2314" i="9" s="1"/>
  <c r="Q2314" i="9"/>
  <c r="R2314" i="9"/>
  <c r="AA2314" i="9"/>
  <c r="AB2314" i="9" s="1"/>
  <c r="AK2314" i="9"/>
  <c r="AU2314" i="9"/>
  <c r="D2315" i="9"/>
  <c r="I2315" i="9"/>
  <c r="J2315" i="9" s="1"/>
  <c r="K2315" i="9" s="1"/>
  <c r="Q2315" i="9"/>
  <c r="R2315" i="9"/>
  <c r="AA2315" i="9"/>
  <c r="AB2315" i="9" s="1"/>
  <c r="AK2315" i="9"/>
  <c r="AU2315" i="9"/>
  <c r="D2316" i="9"/>
  <c r="I2316" i="9"/>
  <c r="J2316" i="9" s="1"/>
  <c r="K2316" i="9" s="1"/>
  <c r="Q2316" i="9"/>
  <c r="R2316" i="9"/>
  <c r="AA2316" i="9"/>
  <c r="AB2316" i="9" s="1"/>
  <c r="AK2316" i="9"/>
  <c r="AU2316" i="9"/>
  <c r="D2317" i="9"/>
  <c r="I2317" i="9"/>
  <c r="J2317" i="9" s="1"/>
  <c r="K2317" i="9" s="1"/>
  <c r="Q2317" i="9"/>
  <c r="R2317" i="9"/>
  <c r="AA2317" i="9"/>
  <c r="AB2317" i="9" s="1"/>
  <c r="AK2317" i="9"/>
  <c r="AU2317" i="9"/>
  <c r="D2318" i="9"/>
  <c r="I2318" i="9"/>
  <c r="J2318" i="9" s="1"/>
  <c r="K2318" i="9" s="1"/>
  <c r="Q2318" i="9"/>
  <c r="R2318" i="9"/>
  <c r="AA2318" i="9"/>
  <c r="AB2318" i="9" s="1"/>
  <c r="AK2318" i="9"/>
  <c r="AU2318" i="9"/>
  <c r="D2319" i="9"/>
  <c r="I2319" i="9"/>
  <c r="J2319" i="9" s="1"/>
  <c r="K2319" i="9" s="1"/>
  <c r="Q2319" i="9"/>
  <c r="R2319" i="9"/>
  <c r="AA2319" i="9"/>
  <c r="AB2319" i="9" s="1"/>
  <c r="AK2319" i="9"/>
  <c r="AU2319" i="9"/>
  <c r="D2320" i="9"/>
  <c r="I2320" i="9"/>
  <c r="J2320" i="9" s="1"/>
  <c r="K2320" i="9" s="1"/>
  <c r="Q2320" i="9"/>
  <c r="R2320" i="9"/>
  <c r="AA2320" i="9"/>
  <c r="AB2320" i="9" s="1"/>
  <c r="AK2320" i="9"/>
  <c r="AU2320" i="9"/>
  <c r="D2321" i="9"/>
  <c r="I2321" i="9"/>
  <c r="J2321" i="9" s="1"/>
  <c r="K2321" i="9" s="1"/>
  <c r="Q2321" i="9"/>
  <c r="R2321" i="9"/>
  <c r="AA2321" i="9"/>
  <c r="AB2321" i="9" s="1"/>
  <c r="AK2321" i="9"/>
  <c r="AU2321" i="9"/>
  <c r="D2322" i="9"/>
  <c r="I2322" i="9"/>
  <c r="J2322" i="9" s="1"/>
  <c r="K2322" i="9" s="1"/>
  <c r="Q2322" i="9"/>
  <c r="R2322" i="9"/>
  <c r="AA2322" i="9"/>
  <c r="AB2322" i="9" s="1"/>
  <c r="AK2322" i="9"/>
  <c r="AU2322" i="9"/>
  <c r="D2323" i="9"/>
  <c r="I2323" i="9"/>
  <c r="J2323" i="9" s="1"/>
  <c r="K2323" i="9" s="1"/>
  <c r="Q2323" i="9"/>
  <c r="R2323" i="9"/>
  <c r="AW2323" i="9"/>
  <c r="AA2323" i="9"/>
  <c r="AB2323" i="9" s="1"/>
  <c r="AK2323" i="9"/>
  <c r="AU2323" i="9"/>
  <c r="D2324" i="9"/>
  <c r="I2324" i="9"/>
  <c r="J2324" i="9" s="1"/>
  <c r="K2324" i="9" s="1"/>
  <c r="Q2324" i="9"/>
  <c r="R2324" i="9"/>
  <c r="AA2324" i="9"/>
  <c r="AB2324" i="9" s="1"/>
  <c r="AK2324" i="9"/>
  <c r="AU2324" i="9"/>
  <c r="D2325" i="9"/>
  <c r="I2325" i="9"/>
  <c r="J2325" i="9" s="1"/>
  <c r="K2325" i="9" s="1"/>
  <c r="Q2325" i="9"/>
  <c r="R2325" i="9"/>
  <c r="AA2325" i="9"/>
  <c r="AB2325" i="9" s="1"/>
  <c r="AK2325" i="9"/>
  <c r="AU2325" i="9"/>
  <c r="D2326" i="9"/>
  <c r="I2326" i="9"/>
  <c r="J2326" i="9" s="1"/>
  <c r="K2326" i="9" s="1"/>
  <c r="Q2326" i="9"/>
  <c r="R2326" i="9"/>
  <c r="AA2326" i="9"/>
  <c r="AB2326" i="9" s="1"/>
  <c r="AK2326" i="9"/>
  <c r="AU2326" i="9"/>
  <c r="D2327" i="9"/>
  <c r="I2327" i="9"/>
  <c r="J2327" i="9" s="1"/>
  <c r="K2327" i="9" s="1"/>
  <c r="Q2327" i="9"/>
  <c r="R2327" i="9"/>
  <c r="AA2327" i="9"/>
  <c r="AB2327" i="9" s="1"/>
  <c r="AK2327" i="9"/>
  <c r="AU2327" i="9"/>
  <c r="D2328" i="9"/>
  <c r="I2328" i="9"/>
  <c r="J2328" i="9" s="1"/>
  <c r="K2328" i="9" s="1"/>
  <c r="Q2328" i="9"/>
  <c r="R2328" i="9"/>
  <c r="AA2328" i="9"/>
  <c r="AB2328" i="9" s="1"/>
  <c r="AK2328" i="9"/>
  <c r="AU2328" i="9"/>
  <c r="D2329" i="9"/>
  <c r="I2329" i="9"/>
  <c r="J2329" i="9" s="1"/>
  <c r="K2329" i="9" s="1"/>
  <c r="Q2329" i="9"/>
  <c r="R2329" i="9"/>
  <c r="AA2329" i="9"/>
  <c r="AB2329" i="9"/>
  <c r="AK2329" i="9"/>
  <c r="AU2329" i="9"/>
  <c r="D2330" i="9"/>
  <c r="I2330" i="9"/>
  <c r="J2330" i="9" s="1"/>
  <c r="K2330" i="9" s="1"/>
  <c r="Q2330" i="9"/>
  <c r="R2330" i="9"/>
  <c r="AA2330" i="9"/>
  <c r="AB2330" i="9" s="1"/>
  <c r="AK2330" i="9"/>
  <c r="AU2330" i="9"/>
  <c r="D2331" i="9"/>
  <c r="I2331" i="9"/>
  <c r="J2331" i="9" s="1"/>
  <c r="K2331" i="9" s="1"/>
  <c r="Q2331" i="9"/>
  <c r="R2331" i="9"/>
  <c r="AA2331" i="9"/>
  <c r="AB2331" i="9" s="1"/>
  <c r="AK2331" i="9"/>
  <c r="AU2331" i="9"/>
  <c r="D2332" i="9"/>
  <c r="I2332" i="9"/>
  <c r="J2332" i="9" s="1"/>
  <c r="K2332" i="9" s="1"/>
  <c r="Q2332" i="9"/>
  <c r="R2332" i="9"/>
  <c r="AA2332" i="9"/>
  <c r="AB2332" i="9" s="1"/>
  <c r="AK2332" i="9"/>
  <c r="AU2332" i="9"/>
  <c r="D2333" i="9"/>
  <c r="I2333" i="9"/>
  <c r="J2333" i="9" s="1"/>
  <c r="K2333" i="9" s="1"/>
  <c r="Q2333" i="9"/>
  <c r="R2333" i="9"/>
  <c r="AA2333" i="9"/>
  <c r="AB2333" i="9" s="1"/>
  <c r="AK2333" i="9"/>
  <c r="AU2333" i="9"/>
  <c r="D2334" i="9"/>
  <c r="I2334" i="9"/>
  <c r="J2334" i="9" s="1"/>
  <c r="K2334" i="9" s="1"/>
  <c r="Q2334" i="9"/>
  <c r="R2334" i="9"/>
  <c r="AA2334" i="9"/>
  <c r="AB2334" i="9" s="1"/>
  <c r="AK2334" i="9"/>
  <c r="AU2334" i="9"/>
  <c r="D2335" i="9"/>
  <c r="I2335" i="9"/>
  <c r="J2335" i="9" s="1"/>
  <c r="K2335" i="9" s="1"/>
  <c r="Q2335" i="9"/>
  <c r="R2335" i="9"/>
  <c r="AA2335" i="9"/>
  <c r="AB2335" i="9" s="1"/>
  <c r="AK2335" i="9"/>
  <c r="AU2335" i="9"/>
  <c r="D2336" i="9"/>
  <c r="I2336" i="9"/>
  <c r="J2336" i="9" s="1"/>
  <c r="K2336" i="9" s="1"/>
  <c r="Q2336" i="9"/>
  <c r="R2336" i="9"/>
  <c r="AA2336" i="9"/>
  <c r="AB2336" i="9" s="1"/>
  <c r="AK2336" i="9"/>
  <c r="AU2336" i="9"/>
  <c r="D2337" i="9"/>
  <c r="I2337" i="9"/>
  <c r="J2337" i="9" s="1"/>
  <c r="K2337" i="9" s="1"/>
  <c r="Q2337" i="9"/>
  <c r="R2337" i="9"/>
  <c r="AA2337" i="9"/>
  <c r="AB2337" i="9" s="1"/>
  <c r="AK2337" i="9"/>
  <c r="AU2337" i="9"/>
  <c r="D2338" i="9"/>
  <c r="I2338" i="9"/>
  <c r="J2338" i="9" s="1"/>
  <c r="K2338" i="9" s="1"/>
  <c r="Q2338" i="9"/>
  <c r="R2338" i="9"/>
  <c r="AA2338" i="9"/>
  <c r="AB2338" i="9" s="1"/>
  <c r="AK2338" i="9"/>
  <c r="AU2338" i="9"/>
  <c r="D2339" i="9"/>
  <c r="I2339" i="9"/>
  <c r="J2339" i="9" s="1"/>
  <c r="K2339" i="9" s="1"/>
  <c r="Q2339" i="9"/>
  <c r="R2339" i="9"/>
  <c r="AA2339" i="9"/>
  <c r="AB2339" i="9" s="1"/>
  <c r="AK2339" i="9"/>
  <c r="AU2339" i="9"/>
  <c r="D2340" i="9"/>
  <c r="I2340" i="9"/>
  <c r="J2340" i="9" s="1"/>
  <c r="K2340" i="9" s="1"/>
  <c r="Q2340" i="9"/>
  <c r="R2340" i="9"/>
  <c r="AA2340" i="9"/>
  <c r="AB2340" i="9" s="1"/>
  <c r="AK2340" i="9"/>
  <c r="AU2340" i="9"/>
  <c r="D2341" i="9"/>
  <c r="I2341" i="9"/>
  <c r="J2341" i="9" s="1"/>
  <c r="K2341" i="9" s="1"/>
  <c r="Q2341" i="9"/>
  <c r="R2341" i="9"/>
  <c r="AA2341" i="9"/>
  <c r="AB2341" i="9" s="1"/>
  <c r="AK2341" i="9"/>
  <c r="AU2341" i="9"/>
  <c r="D2342" i="9"/>
  <c r="I2342" i="9"/>
  <c r="J2342" i="9" s="1"/>
  <c r="K2342" i="9" s="1"/>
  <c r="Q2342" i="9"/>
  <c r="R2342" i="9"/>
  <c r="AA2342" i="9"/>
  <c r="AB2342" i="9" s="1"/>
  <c r="AK2342" i="9"/>
  <c r="AU2342" i="9"/>
  <c r="D2343" i="9"/>
  <c r="I2343" i="9"/>
  <c r="J2343" i="9" s="1"/>
  <c r="K2343" i="9" s="1"/>
  <c r="Q2343" i="9"/>
  <c r="R2343" i="9"/>
  <c r="AA2343" i="9"/>
  <c r="AB2343" i="9" s="1"/>
  <c r="AK2343" i="9"/>
  <c r="AU2343" i="9"/>
  <c r="D2344" i="9"/>
  <c r="I2344" i="9"/>
  <c r="J2344" i="9" s="1"/>
  <c r="K2344" i="9" s="1"/>
  <c r="Q2344" i="9"/>
  <c r="R2344" i="9"/>
  <c r="AA2344" i="9"/>
  <c r="AB2344" i="9" s="1"/>
  <c r="AK2344" i="9"/>
  <c r="AU2344" i="9"/>
  <c r="D2345" i="9"/>
  <c r="I2345" i="9"/>
  <c r="J2345" i="9" s="1"/>
  <c r="K2345" i="9" s="1"/>
  <c r="Q2345" i="9"/>
  <c r="R2345" i="9"/>
  <c r="AW2345" i="9"/>
  <c r="AA2345" i="9"/>
  <c r="AB2345" i="9" s="1"/>
  <c r="AK2345" i="9"/>
  <c r="AU2345" i="9"/>
  <c r="D2346" i="9"/>
  <c r="I2346" i="9"/>
  <c r="J2346" i="9" s="1"/>
  <c r="K2346" i="9" s="1"/>
  <c r="Q2346" i="9"/>
  <c r="R2346" i="9"/>
  <c r="AA2346" i="9"/>
  <c r="AB2346" i="9" s="1"/>
  <c r="AK2346" i="9"/>
  <c r="AU2346" i="9"/>
  <c r="D2347" i="9"/>
  <c r="I2347" i="9"/>
  <c r="J2347" i="9" s="1"/>
  <c r="K2347" i="9" s="1"/>
  <c r="Q2347" i="9"/>
  <c r="R2347" i="9"/>
  <c r="AA2347" i="9"/>
  <c r="AB2347" i="9" s="1"/>
  <c r="AK2347" i="9"/>
  <c r="AU2347" i="9"/>
  <c r="D2348" i="9"/>
  <c r="I2348" i="9"/>
  <c r="J2348" i="9" s="1"/>
  <c r="K2348" i="9" s="1"/>
  <c r="Q2348" i="9"/>
  <c r="R2348" i="9"/>
  <c r="AA2348" i="9"/>
  <c r="AB2348" i="9" s="1"/>
  <c r="AK2348" i="9"/>
  <c r="AU2348" i="9"/>
  <c r="D2349" i="9"/>
  <c r="I2349" i="9"/>
  <c r="J2349" i="9" s="1"/>
  <c r="K2349" i="9" s="1"/>
  <c r="Q2349" i="9"/>
  <c r="R2349" i="9"/>
  <c r="AA2349" i="9"/>
  <c r="AB2349" i="9" s="1"/>
  <c r="AK2349" i="9"/>
  <c r="AU2349" i="9"/>
  <c r="D2350" i="9"/>
  <c r="I2350" i="9"/>
  <c r="J2350" i="9" s="1"/>
  <c r="K2350" i="9" s="1"/>
  <c r="Q2350" i="9"/>
  <c r="R2350" i="9"/>
  <c r="AA2350" i="9"/>
  <c r="AB2350" i="9" s="1"/>
  <c r="AK2350" i="9"/>
  <c r="AU2350" i="9"/>
  <c r="D2351" i="9"/>
  <c r="I2351" i="9"/>
  <c r="J2351" i="9" s="1"/>
  <c r="K2351" i="9" s="1"/>
  <c r="Q2351" i="9"/>
  <c r="R2351" i="9"/>
  <c r="AA2351" i="9"/>
  <c r="AB2351" i="9" s="1"/>
  <c r="AK2351" i="9"/>
  <c r="AU2351" i="9"/>
  <c r="D2352" i="9"/>
  <c r="I2352" i="9"/>
  <c r="J2352" i="9" s="1"/>
  <c r="K2352" i="9" s="1"/>
  <c r="Q2352" i="9"/>
  <c r="R2352" i="9"/>
  <c r="AA2352" i="9"/>
  <c r="AB2352" i="9" s="1"/>
  <c r="AK2352" i="9"/>
  <c r="AU2352" i="9"/>
  <c r="D2353" i="9"/>
  <c r="I2353" i="9"/>
  <c r="J2353" i="9" s="1"/>
  <c r="K2353" i="9" s="1"/>
  <c r="Q2353" i="9"/>
  <c r="R2353" i="9"/>
  <c r="AA2353" i="9"/>
  <c r="AB2353" i="9" s="1"/>
  <c r="AK2353" i="9"/>
  <c r="AU2353" i="9"/>
  <c r="D2354" i="9"/>
  <c r="I2354" i="9"/>
  <c r="J2354" i="9" s="1"/>
  <c r="K2354" i="9" s="1"/>
  <c r="Q2354" i="9"/>
  <c r="R2354" i="9"/>
  <c r="AA2354" i="9"/>
  <c r="AB2354" i="9" s="1"/>
  <c r="AK2354" i="9"/>
  <c r="AU2354" i="9"/>
  <c r="D2355" i="9"/>
  <c r="I2355" i="9"/>
  <c r="J2355" i="9" s="1"/>
  <c r="K2355" i="9" s="1"/>
  <c r="Q2355" i="9"/>
  <c r="R2355" i="9"/>
  <c r="AA2355" i="9"/>
  <c r="AB2355" i="9" s="1"/>
  <c r="AK2355" i="9"/>
  <c r="AU2355" i="9"/>
  <c r="D2356" i="9"/>
  <c r="I2356" i="9"/>
  <c r="J2356" i="9" s="1"/>
  <c r="K2356" i="9" s="1"/>
  <c r="Q2356" i="9"/>
  <c r="R2356" i="9"/>
  <c r="AA2356" i="9"/>
  <c r="AB2356" i="9" s="1"/>
  <c r="AK2356" i="9"/>
  <c r="AU2356" i="9"/>
  <c r="D2357" i="9"/>
  <c r="I2357" i="9"/>
  <c r="J2357" i="9" s="1"/>
  <c r="K2357" i="9" s="1"/>
  <c r="Q2357" i="9"/>
  <c r="R2357" i="9"/>
  <c r="AA2357" i="9"/>
  <c r="AB2357" i="9" s="1"/>
  <c r="AK2357" i="9"/>
  <c r="AU2357" i="9"/>
  <c r="D2358" i="9"/>
  <c r="I2358" i="9"/>
  <c r="J2358" i="9" s="1"/>
  <c r="K2358" i="9" s="1"/>
  <c r="Q2358" i="9"/>
  <c r="R2358" i="9"/>
  <c r="AA2358" i="9"/>
  <c r="AB2358" i="9" s="1"/>
  <c r="AK2358" i="9"/>
  <c r="AU2358" i="9"/>
  <c r="D2359" i="9"/>
  <c r="I2359" i="9"/>
  <c r="J2359" i="9" s="1"/>
  <c r="K2359" i="9" s="1"/>
  <c r="Q2359" i="9"/>
  <c r="R2359" i="9"/>
  <c r="AA2359" i="9"/>
  <c r="AB2359" i="9" s="1"/>
  <c r="AK2359" i="9"/>
  <c r="AU2359" i="9"/>
  <c r="D2360" i="9"/>
  <c r="I2360" i="9"/>
  <c r="J2360" i="9" s="1"/>
  <c r="K2360" i="9" s="1"/>
  <c r="Q2360" i="9"/>
  <c r="R2360" i="9"/>
  <c r="AA2360" i="9"/>
  <c r="AB2360" i="9" s="1"/>
  <c r="AK2360" i="9"/>
  <c r="AU2360" i="9"/>
  <c r="D2361" i="9"/>
  <c r="I2361" i="9"/>
  <c r="J2361" i="9" s="1"/>
  <c r="K2361" i="9" s="1"/>
  <c r="Q2361" i="9"/>
  <c r="R2361" i="9"/>
  <c r="AA2361" i="9"/>
  <c r="AB2361" i="9" s="1"/>
  <c r="AK2361" i="9"/>
  <c r="AU2361" i="9"/>
  <c r="D2362" i="9"/>
  <c r="I2362" i="9"/>
  <c r="J2362" i="9" s="1"/>
  <c r="K2362" i="9" s="1"/>
  <c r="Q2362" i="9"/>
  <c r="R2362" i="9"/>
  <c r="AA2362" i="9"/>
  <c r="AB2362" i="9" s="1"/>
  <c r="AK2362" i="9"/>
  <c r="AU2362" i="9"/>
  <c r="D2363" i="9"/>
  <c r="I2363" i="9"/>
  <c r="J2363" i="9" s="1"/>
  <c r="K2363" i="9" s="1"/>
  <c r="Q2363" i="9"/>
  <c r="R2363" i="9"/>
  <c r="AA2363" i="9"/>
  <c r="AB2363" i="9" s="1"/>
  <c r="AK2363" i="9"/>
  <c r="AU2363" i="9"/>
  <c r="D2364" i="9"/>
  <c r="I2364" i="9"/>
  <c r="J2364" i="9" s="1"/>
  <c r="K2364" i="9" s="1"/>
  <c r="Q2364" i="9"/>
  <c r="R2364" i="9"/>
  <c r="AA2364" i="9"/>
  <c r="AB2364" i="9" s="1"/>
  <c r="AK2364" i="9"/>
  <c r="AU2364" i="9"/>
  <c r="D2365" i="9"/>
  <c r="I2365" i="9"/>
  <c r="J2365" i="9" s="1"/>
  <c r="K2365" i="9" s="1"/>
  <c r="Q2365" i="9"/>
  <c r="R2365" i="9"/>
  <c r="AA2365" i="9"/>
  <c r="AB2365" i="9" s="1"/>
  <c r="AK2365" i="9"/>
  <c r="AU2365" i="9"/>
  <c r="D2366" i="9"/>
  <c r="I2366" i="9"/>
  <c r="J2366" i="9" s="1"/>
  <c r="K2366" i="9" s="1"/>
  <c r="Q2366" i="9"/>
  <c r="R2366" i="9"/>
  <c r="AA2366" i="9"/>
  <c r="AB2366" i="9" s="1"/>
  <c r="AK2366" i="9"/>
  <c r="AU2366" i="9"/>
  <c r="D2367" i="9"/>
  <c r="I2367" i="9"/>
  <c r="J2367" i="9" s="1"/>
  <c r="K2367" i="9" s="1"/>
  <c r="Q2367" i="9"/>
  <c r="R2367" i="9"/>
  <c r="AA2367" i="9"/>
  <c r="AB2367" i="9" s="1"/>
  <c r="AK2367" i="9"/>
  <c r="AU2367" i="9"/>
  <c r="D2368" i="9"/>
  <c r="I2368" i="9"/>
  <c r="J2368" i="9" s="1"/>
  <c r="K2368" i="9" s="1"/>
  <c r="Q2368" i="9"/>
  <c r="R2368" i="9"/>
  <c r="AA2368" i="9"/>
  <c r="AB2368" i="9" s="1"/>
  <c r="AK2368" i="9"/>
  <c r="AU2368" i="9"/>
  <c r="D2369" i="9"/>
  <c r="I2369" i="9"/>
  <c r="J2369" i="9" s="1"/>
  <c r="K2369" i="9" s="1"/>
  <c r="Q2369" i="9"/>
  <c r="R2369" i="9"/>
  <c r="AA2369" i="9"/>
  <c r="AB2369" i="9" s="1"/>
  <c r="AK2369" i="9"/>
  <c r="AU2369" i="9"/>
  <c r="D2370" i="9"/>
  <c r="I2370" i="9"/>
  <c r="J2370" i="9" s="1"/>
  <c r="K2370" i="9" s="1"/>
  <c r="Q2370" i="9"/>
  <c r="R2370" i="9"/>
  <c r="AA2370" i="9"/>
  <c r="AB2370" i="9" s="1"/>
  <c r="AK2370" i="9"/>
  <c r="AU2370" i="9"/>
  <c r="D2371" i="9"/>
  <c r="I2371" i="9"/>
  <c r="J2371" i="9" s="1"/>
  <c r="K2371" i="9" s="1"/>
  <c r="Q2371" i="9"/>
  <c r="R2371" i="9"/>
  <c r="AA2371" i="9"/>
  <c r="AB2371" i="9" s="1"/>
  <c r="AK2371" i="9"/>
  <c r="AU2371" i="9"/>
  <c r="D2372" i="9"/>
  <c r="I2372" i="9"/>
  <c r="J2372" i="9" s="1"/>
  <c r="K2372" i="9" s="1"/>
  <c r="Q2372" i="9"/>
  <c r="R2372" i="9"/>
  <c r="AA2372" i="9"/>
  <c r="AB2372" i="9" s="1"/>
  <c r="AK2372" i="9"/>
  <c r="AU2372" i="9"/>
  <c r="D2373" i="9"/>
  <c r="I2373" i="9"/>
  <c r="J2373" i="9" s="1"/>
  <c r="K2373" i="9" s="1"/>
  <c r="Q2373" i="9"/>
  <c r="R2373" i="9"/>
  <c r="AA2373" i="9"/>
  <c r="AB2373" i="9" s="1"/>
  <c r="AK2373" i="9"/>
  <c r="AU2373" i="9"/>
  <c r="D2374" i="9"/>
  <c r="I2374" i="9"/>
  <c r="J2374" i="9" s="1"/>
  <c r="K2374" i="9" s="1"/>
  <c r="Q2374" i="9"/>
  <c r="R2374" i="9"/>
  <c r="AA2374" i="9"/>
  <c r="AB2374" i="9" s="1"/>
  <c r="AK2374" i="9"/>
  <c r="AU2374" i="9"/>
  <c r="D2375" i="9"/>
  <c r="I2375" i="9"/>
  <c r="J2375" i="9" s="1"/>
  <c r="K2375" i="9" s="1"/>
  <c r="Q2375" i="9"/>
  <c r="R2375" i="9"/>
  <c r="AA2375" i="9"/>
  <c r="AB2375" i="9" s="1"/>
  <c r="AK2375" i="9"/>
  <c r="AU2375" i="9"/>
  <c r="D2376" i="9"/>
  <c r="I2376" i="9"/>
  <c r="J2376" i="9" s="1"/>
  <c r="K2376" i="9" s="1"/>
  <c r="Q2376" i="9"/>
  <c r="R2376" i="9"/>
  <c r="AA2376" i="9"/>
  <c r="AB2376" i="9" s="1"/>
  <c r="AK2376" i="9"/>
  <c r="AU2376" i="9"/>
  <c r="D2377" i="9"/>
  <c r="I2377" i="9"/>
  <c r="J2377" i="9" s="1"/>
  <c r="K2377" i="9" s="1"/>
  <c r="Q2377" i="9"/>
  <c r="R2377" i="9"/>
  <c r="AA2377" i="9"/>
  <c r="AB2377" i="9" s="1"/>
  <c r="AK2377" i="9"/>
  <c r="AU2377" i="9"/>
  <c r="D2378" i="9"/>
  <c r="I2378" i="9"/>
  <c r="J2378" i="9" s="1"/>
  <c r="K2378" i="9" s="1"/>
  <c r="Q2378" i="9"/>
  <c r="R2378" i="9"/>
  <c r="AA2378" i="9"/>
  <c r="AB2378" i="9" s="1"/>
  <c r="AK2378" i="9"/>
  <c r="AU2378" i="9"/>
  <c r="D2379" i="9"/>
  <c r="I2379" i="9"/>
  <c r="J2379" i="9" s="1"/>
  <c r="K2379" i="9" s="1"/>
  <c r="Q2379" i="9"/>
  <c r="R2379" i="9"/>
  <c r="AA2379" i="9"/>
  <c r="AB2379" i="9" s="1"/>
  <c r="AK2379" i="9"/>
  <c r="AU2379" i="9"/>
  <c r="D2380" i="9"/>
  <c r="I2380" i="9"/>
  <c r="J2380" i="9" s="1"/>
  <c r="K2380" i="9" s="1"/>
  <c r="Q2380" i="9"/>
  <c r="R2380" i="9"/>
  <c r="AA2380" i="9"/>
  <c r="AB2380" i="9" s="1"/>
  <c r="AK2380" i="9"/>
  <c r="AU2380" i="9"/>
  <c r="D2381" i="9"/>
  <c r="I2381" i="9"/>
  <c r="J2381" i="9" s="1"/>
  <c r="K2381" i="9" s="1"/>
  <c r="Q2381" i="9"/>
  <c r="R2381" i="9"/>
  <c r="AA2381" i="9"/>
  <c r="AB2381" i="9" s="1"/>
  <c r="AK2381" i="9"/>
  <c r="AU2381" i="9"/>
  <c r="D2382" i="9"/>
  <c r="I2382" i="9"/>
  <c r="J2382" i="9" s="1"/>
  <c r="K2382" i="9" s="1"/>
  <c r="Q2382" i="9"/>
  <c r="R2382" i="9"/>
  <c r="AA2382" i="9"/>
  <c r="AB2382" i="9" s="1"/>
  <c r="AK2382" i="9"/>
  <c r="AU2382" i="9"/>
  <c r="D2383" i="9"/>
  <c r="I2383" i="9"/>
  <c r="J2383" i="9" s="1"/>
  <c r="K2383" i="9" s="1"/>
  <c r="Q2383" i="9"/>
  <c r="R2383" i="9"/>
  <c r="AA2383" i="9"/>
  <c r="AB2383" i="9" s="1"/>
  <c r="AK2383" i="9"/>
  <c r="AU2383" i="9"/>
  <c r="D2384" i="9"/>
  <c r="I2384" i="9"/>
  <c r="J2384" i="9" s="1"/>
  <c r="K2384" i="9" s="1"/>
  <c r="Q2384" i="9"/>
  <c r="R2384" i="9"/>
  <c r="AA2384" i="9"/>
  <c r="AB2384" i="9" s="1"/>
  <c r="AK2384" i="9"/>
  <c r="AU2384" i="9"/>
  <c r="D2385" i="9"/>
  <c r="I2385" i="9"/>
  <c r="J2385" i="9" s="1"/>
  <c r="K2385" i="9" s="1"/>
  <c r="Q2385" i="9"/>
  <c r="R2385" i="9"/>
  <c r="AA2385" i="9"/>
  <c r="AB2385" i="9" s="1"/>
  <c r="AK2385" i="9"/>
  <c r="AU2385" i="9"/>
  <c r="D2386" i="9"/>
  <c r="I2386" i="9"/>
  <c r="J2386" i="9" s="1"/>
  <c r="K2386" i="9" s="1"/>
  <c r="Q2386" i="9"/>
  <c r="R2386" i="9"/>
  <c r="AA2386" i="9"/>
  <c r="AB2386" i="9" s="1"/>
  <c r="AK2386" i="9"/>
  <c r="AU2386" i="9"/>
  <c r="D2387" i="9"/>
  <c r="I2387" i="9"/>
  <c r="J2387" i="9" s="1"/>
  <c r="K2387" i="9" s="1"/>
  <c r="Q2387" i="9"/>
  <c r="R2387" i="9"/>
  <c r="AA2387" i="9"/>
  <c r="AB2387" i="9" s="1"/>
  <c r="AK2387" i="9"/>
  <c r="AU2387" i="9"/>
  <c r="D2388" i="9"/>
  <c r="I2388" i="9"/>
  <c r="J2388" i="9" s="1"/>
  <c r="K2388" i="9" s="1"/>
  <c r="Q2388" i="9"/>
  <c r="R2388" i="9"/>
  <c r="AA2388" i="9"/>
  <c r="AB2388" i="9" s="1"/>
  <c r="AK2388" i="9"/>
  <c r="AU2388" i="9"/>
  <c r="D2389" i="9"/>
  <c r="I2389" i="9"/>
  <c r="J2389" i="9" s="1"/>
  <c r="K2389" i="9" s="1"/>
  <c r="Q2389" i="9"/>
  <c r="R2389" i="9"/>
  <c r="AA2389" i="9"/>
  <c r="AB2389" i="9" s="1"/>
  <c r="AK2389" i="9"/>
  <c r="AU2389" i="9"/>
  <c r="D2390" i="9"/>
  <c r="I2390" i="9"/>
  <c r="J2390" i="9" s="1"/>
  <c r="K2390" i="9" s="1"/>
  <c r="Q2390" i="9"/>
  <c r="R2390" i="9"/>
  <c r="AA2390" i="9"/>
  <c r="AB2390" i="9" s="1"/>
  <c r="AK2390" i="9"/>
  <c r="AU2390" i="9"/>
  <c r="D2391" i="9"/>
  <c r="I2391" i="9"/>
  <c r="J2391" i="9" s="1"/>
  <c r="K2391" i="9" s="1"/>
  <c r="Q2391" i="9"/>
  <c r="R2391" i="9"/>
  <c r="AA2391" i="9"/>
  <c r="AB2391" i="9" s="1"/>
  <c r="AK2391" i="9"/>
  <c r="AU2391" i="9"/>
  <c r="D2392" i="9"/>
  <c r="I2392" i="9"/>
  <c r="J2392" i="9" s="1"/>
  <c r="K2392" i="9" s="1"/>
  <c r="Q2392" i="9"/>
  <c r="R2392" i="9"/>
  <c r="AA2392" i="9"/>
  <c r="AB2392" i="9" s="1"/>
  <c r="AK2392" i="9"/>
  <c r="AU2392" i="9"/>
  <c r="D2393" i="9"/>
  <c r="I2393" i="9"/>
  <c r="J2393" i="9" s="1"/>
  <c r="K2393" i="9" s="1"/>
  <c r="Q2393" i="9"/>
  <c r="R2393" i="9"/>
  <c r="AA2393" i="9"/>
  <c r="AB2393" i="9" s="1"/>
  <c r="AK2393" i="9"/>
  <c r="AU2393" i="9"/>
  <c r="D2394" i="9"/>
  <c r="I2394" i="9"/>
  <c r="J2394" i="9" s="1"/>
  <c r="K2394" i="9" s="1"/>
  <c r="Q2394" i="9"/>
  <c r="R2394" i="9"/>
  <c r="AA2394" i="9"/>
  <c r="AB2394" i="9" s="1"/>
  <c r="AK2394" i="9"/>
  <c r="AU2394" i="9"/>
  <c r="D2395" i="9"/>
  <c r="I2395" i="9"/>
  <c r="J2395" i="9" s="1"/>
  <c r="K2395" i="9" s="1"/>
  <c r="Q2395" i="9"/>
  <c r="R2395" i="9"/>
  <c r="AA2395" i="9"/>
  <c r="AB2395" i="9" s="1"/>
  <c r="AK2395" i="9"/>
  <c r="AU2395" i="9"/>
  <c r="D2396" i="9"/>
  <c r="I2396" i="9"/>
  <c r="J2396" i="9" s="1"/>
  <c r="K2396" i="9" s="1"/>
  <c r="Q2396" i="9"/>
  <c r="R2396" i="9"/>
  <c r="AA2396" i="9"/>
  <c r="AB2396" i="9" s="1"/>
  <c r="AK2396" i="9"/>
  <c r="AU2396" i="9"/>
  <c r="D2397" i="9"/>
  <c r="I2397" i="9"/>
  <c r="J2397" i="9" s="1"/>
  <c r="K2397" i="9" s="1"/>
  <c r="Q2397" i="9"/>
  <c r="R2397" i="9"/>
  <c r="AA2397" i="9"/>
  <c r="AB2397" i="9" s="1"/>
  <c r="AK2397" i="9"/>
  <c r="AU2397" i="9"/>
  <c r="D2398" i="9"/>
  <c r="I2398" i="9"/>
  <c r="J2398" i="9" s="1"/>
  <c r="K2398" i="9" s="1"/>
  <c r="Q2398" i="9"/>
  <c r="R2398" i="9"/>
  <c r="AA2398" i="9"/>
  <c r="AB2398" i="9" s="1"/>
  <c r="AK2398" i="9"/>
  <c r="AU2398" i="9"/>
  <c r="D2399" i="9"/>
  <c r="I2399" i="9"/>
  <c r="J2399" i="9" s="1"/>
  <c r="K2399" i="9" s="1"/>
  <c r="Q2399" i="9"/>
  <c r="R2399" i="9"/>
  <c r="AA2399" i="9"/>
  <c r="AB2399" i="9" s="1"/>
  <c r="AK2399" i="9"/>
  <c r="AU2399" i="9"/>
  <c r="D2400" i="9"/>
  <c r="I2400" i="9"/>
  <c r="J2400" i="9" s="1"/>
  <c r="K2400" i="9" s="1"/>
  <c r="Q2400" i="9"/>
  <c r="R2400" i="9"/>
  <c r="AA2400" i="9"/>
  <c r="AB2400" i="9" s="1"/>
  <c r="AK2400" i="9"/>
  <c r="AU2400" i="9"/>
  <c r="D2401" i="9"/>
  <c r="I2401" i="9"/>
  <c r="J2401" i="9" s="1"/>
  <c r="K2401" i="9" s="1"/>
  <c r="Q2401" i="9"/>
  <c r="R2401" i="9"/>
  <c r="AA2401" i="9"/>
  <c r="AB2401" i="9" s="1"/>
  <c r="AK2401" i="9"/>
  <c r="AU2401" i="9"/>
  <c r="D2402" i="9"/>
  <c r="I2402" i="9"/>
  <c r="J2402" i="9" s="1"/>
  <c r="K2402" i="9" s="1"/>
  <c r="Q2402" i="9"/>
  <c r="R2402" i="9"/>
  <c r="AA2402" i="9"/>
  <c r="AB2402" i="9" s="1"/>
  <c r="AK2402" i="9"/>
  <c r="AU2402" i="9"/>
  <c r="D2403" i="9"/>
  <c r="I2403" i="9"/>
  <c r="J2403" i="9" s="1"/>
  <c r="K2403" i="9" s="1"/>
  <c r="Q2403" i="9"/>
  <c r="R2403" i="9"/>
  <c r="AA2403" i="9"/>
  <c r="AB2403" i="9" s="1"/>
  <c r="AK2403" i="9"/>
  <c r="AU2403" i="9"/>
  <c r="D2404" i="9"/>
  <c r="I2404" i="9"/>
  <c r="J2404" i="9" s="1"/>
  <c r="K2404" i="9" s="1"/>
  <c r="Q2404" i="9"/>
  <c r="R2404" i="9"/>
  <c r="AA2404" i="9"/>
  <c r="AB2404" i="9" s="1"/>
  <c r="AK2404" i="9"/>
  <c r="AU2404" i="9"/>
  <c r="D2405" i="9"/>
  <c r="I2405" i="9"/>
  <c r="J2405" i="9" s="1"/>
  <c r="K2405" i="9" s="1"/>
  <c r="Q2405" i="9"/>
  <c r="R2405" i="9"/>
  <c r="AA2405" i="9"/>
  <c r="AB2405" i="9" s="1"/>
  <c r="AK2405" i="9"/>
  <c r="AU2405" i="9"/>
  <c r="D2406" i="9"/>
  <c r="I2406" i="9"/>
  <c r="J2406" i="9" s="1"/>
  <c r="K2406" i="9" s="1"/>
  <c r="Q2406" i="9"/>
  <c r="R2406" i="9"/>
  <c r="AA2406" i="9"/>
  <c r="AB2406" i="9" s="1"/>
  <c r="AK2406" i="9"/>
  <c r="AU2406" i="9"/>
  <c r="D2407" i="9"/>
  <c r="I2407" i="9"/>
  <c r="J2407" i="9" s="1"/>
  <c r="K2407" i="9" s="1"/>
  <c r="Q2407" i="9"/>
  <c r="R2407" i="9"/>
  <c r="AA2407" i="9"/>
  <c r="AB2407" i="9" s="1"/>
  <c r="AK2407" i="9"/>
  <c r="AU2407" i="9"/>
  <c r="D2408" i="9"/>
  <c r="I2408" i="9"/>
  <c r="J2408" i="9" s="1"/>
  <c r="K2408" i="9" s="1"/>
  <c r="Q2408" i="9"/>
  <c r="R2408" i="9"/>
  <c r="AA2408" i="9"/>
  <c r="AB2408" i="9" s="1"/>
  <c r="AK2408" i="9"/>
  <c r="AU2408" i="9"/>
  <c r="D2409" i="9"/>
  <c r="I2409" i="9"/>
  <c r="J2409" i="9" s="1"/>
  <c r="K2409" i="9" s="1"/>
  <c r="Q2409" i="9"/>
  <c r="R2409" i="9"/>
  <c r="AA2409" i="9"/>
  <c r="AB2409" i="9" s="1"/>
  <c r="AK2409" i="9"/>
  <c r="AU2409" i="9"/>
  <c r="D2410" i="9"/>
  <c r="I2410" i="9"/>
  <c r="J2410" i="9" s="1"/>
  <c r="K2410" i="9" s="1"/>
  <c r="Q2410" i="9"/>
  <c r="R2410" i="9"/>
  <c r="AA2410" i="9"/>
  <c r="AB2410" i="9" s="1"/>
  <c r="AD2410" i="9" s="1"/>
  <c r="AK2410" i="9"/>
  <c r="AU2410" i="9"/>
  <c r="D2411" i="9"/>
  <c r="I2411" i="9"/>
  <c r="J2411" i="9" s="1"/>
  <c r="K2411" i="9" s="1"/>
  <c r="Q2411" i="9"/>
  <c r="R2411" i="9"/>
  <c r="AA2411" i="9"/>
  <c r="AB2411" i="9" s="1"/>
  <c r="AK2411" i="9"/>
  <c r="AU2411" i="9"/>
  <c r="D2412" i="9"/>
  <c r="I2412" i="9"/>
  <c r="J2412" i="9" s="1"/>
  <c r="K2412" i="9" s="1"/>
  <c r="Q2412" i="9"/>
  <c r="R2412" i="9"/>
  <c r="AA2412" i="9"/>
  <c r="AB2412" i="9" s="1"/>
  <c r="AK2412" i="9"/>
  <c r="AU2412" i="9"/>
  <c r="D2413" i="9"/>
  <c r="I2413" i="9"/>
  <c r="J2413" i="9" s="1"/>
  <c r="K2413" i="9" s="1"/>
  <c r="Q2413" i="9"/>
  <c r="R2413" i="9"/>
  <c r="AA2413" i="9"/>
  <c r="AB2413" i="9" s="1"/>
  <c r="AK2413" i="9"/>
  <c r="AU2413" i="9"/>
  <c r="D2414" i="9"/>
  <c r="I2414" i="9"/>
  <c r="J2414" i="9" s="1"/>
  <c r="K2414" i="9" s="1"/>
  <c r="Q2414" i="9"/>
  <c r="R2414" i="9"/>
  <c r="AA2414" i="9"/>
  <c r="AB2414" i="9" s="1"/>
  <c r="AK2414" i="9"/>
  <c r="AU2414" i="9"/>
  <c r="D2415" i="9"/>
  <c r="I2415" i="9"/>
  <c r="J2415" i="9" s="1"/>
  <c r="K2415" i="9" s="1"/>
  <c r="Q2415" i="9"/>
  <c r="R2415" i="9"/>
  <c r="AA2415" i="9"/>
  <c r="AB2415" i="9" s="1"/>
  <c r="AK2415" i="9"/>
  <c r="AU2415" i="9"/>
  <c r="D2416" i="9"/>
  <c r="I2416" i="9"/>
  <c r="J2416" i="9" s="1"/>
  <c r="K2416" i="9" s="1"/>
  <c r="Q2416" i="9"/>
  <c r="R2416" i="9"/>
  <c r="AA2416" i="9"/>
  <c r="AB2416" i="9" s="1"/>
  <c r="AK2416" i="9"/>
  <c r="AU2416" i="9"/>
  <c r="D2417" i="9"/>
  <c r="I2417" i="9"/>
  <c r="J2417" i="9" s="1"/>
  <c r="K2417" i="9" s="1"/>
  <c r="Q2417" i="9"/>
  <c r="R2417" i="9"/>
  <c r="AA2417" i="9"/>
  <c r="AB2417" i="9" s="1"/>
  <c r="AK2417" i="9"/>
  <c r="AU2417" i="9"/>
  <c r="D2418" i="9"/>
  <c r="I2418" i="9"/>
  <c r="J2418" i="9" s="1"/>
  <c r="K2418" i="9" s="1"/>
  <c r="Q2418" i="9"/>
  <c r="R2418" i="9"/>
  <c r="AA2418" i="9"/>
  <c r="AB2418" i="9" s="1"/>
  <c r="AK2418" i="9"/>
  <c r="AU2418" i="9"/>
  <c r="D2419" i="9"/>
  <c r="I2419" i="9"/>
  <c r="J2419" i="9" s="1"/>
  <c r="K2419" i="9" s="1"/>
  <c r="Q2419" i="9"/>
  <c r="R2419" i="9"/>
  <c r="AA2419" i="9"/>
  <c r="AB2419" i="9" s="1"/>
  <c r="AK2419" i="9"/>
  <c r="AU2419" i="9"/>
  <c r="D2420" i="9"/>
  <c r="I2420" i="9"/>
  <c r="J2420" i="9" s="1"/>
  <c r="K2420" i="9" s="1"/>
  <c r="Q2420" i="9"/>
  <c r="R2420" i="9"/>
  <c r="AA2420" i="9"/>
  <c r="AB2420" i="9" s="1"/>
  <c r="AK2420" i="9"/>
  <c r="AU2420" i="9"/>
  <c r="D2421" i="9"/>
  <c r="I2421" i="9"/>
  <c r="J2421" i="9" s="1"/>
  <c r="K2421" i="9" s="1"/>
  <c r="Q2421" i="9"/>
  <c r="R2421" i="9"/>
  <c r="AA2421" i="9"/>
  <c r="AB2421" i="9" s="1"/>
  <c r="AK2421" i="9"/>
  <c r="AU2421" i="9"/>
  <c r="D2422" i="9"/>
  <c r="I2422" i="9"/>
  <c r="J2422" i="9" s="1"/>
  <c r="K2422" i="9" s="1"/>
  <c r="Q2422" i="9"/>
  <c r="R2422" i="9"/>
  <c r="AA2422" i="9"/>
  <c r="AB2422" i="9" s="1"/>
  <c r="AK2422" i="9"/>
  <c r="AU2422" i="9"/>
  <c r="D2423" i="9"/>
  <c r="I2423" i="9"/>
  <c r="J2423" i="9" s="1"/>
  <c r="K2423" i="9" s="1"/>
  <c r="Q2423" i="9"/>
  <c r="R2423" i="9"/>
  <c r="AA2423" i="9"/>
  <c r="AB2423" i="9" s="1"/>
  <c r="AK2423" i="9"/>
  <c r="AU2423" i="9"/>
  <c r="D2424" i="9"/>
  <c r="I2424" i="9"/>
  <c r="J2424" i="9" s="1"/>
  <c r="K2424" i="9" s="1"/>
  <c r="Q2424" i="9"/>
  <c r="R2424" i="9"/>
  <c r="AA2424" i="9"/>
  <c r="AB2424" i="9" s="1"/>
  <c r="AK2424" i="9"/>
  <c r="AU2424" i="9"/>
  <c r="D2425" i="9"/>
  <c r="I2425" i="9"/>
  <c r="J2425" i="9" s="1"/>
  <c r="K2425" i="9" s="1"/>
  <c r="Q2425" i="9"/>
  <c r="R2425" i="9"/>
  <c r="AA2425" i="9"/>
  <c r="AB2425" i="9" s="1"/>
  <c r="AK2425" i="9"/>
  <c r="AU2425" i="9"/>
  <c r="D2426" i="9"/>
  <c r="I2426" i="9"/>
  <c r="J2426" i="9" s="1"/>
  <c r="K2426" i="9" s="1"/>
  <c r="Q2426" i="9"/>
  <c r="R2426" i="9"/>
  <c r="AA2426" i="9"/>
  <c r="AB2426" i="9" s="1"/>
  <c r="AK2426" i="9"/>
  <c r="AU2426" i="9"/>
  <c r="D2427" i="9"/>
  <c r="I2427" i="9"/>
  <c r="J2427" i="9" s="1"/>
  <c r="K2427" i="9" s="1"/>
  <c r="Q2427" i="9"/>
  <c r="R2427" i="9"/>
  <c r="AA2427" i="9"/>
  <c r="AB2427" i="9" s="1"/>
  <c r="AK2427" i="9"/>
  <c r="AU2427" i="9"/>
  <c r="D2428" i="9"/>
  <c r="I2428" i="9"/>
  <c r="J2428" i="9" s="1"/>
  <c r="K2428" i="9" s="1"/>
  <c r="Q2428" i="9"/>
  <c r="R2428" i="9"/>
  <c r="AA2428" i="9"/>
  <c r="AB2428" i="9" s="1"/>
  <c r="AK2428" i="9"/>
  <c r="AU2428" i="9"/>
  <c r="D2429" i="9"/>
  <c r="I2429" i="9"/>
  <c r="J2429" i="9" s="1"/>
  <c r="K2429" i="9" s="1"/>
  <c r="Q2429" i="9"/>
  <c r="R2429" i="9"/>
  <c r="AA2429" i="9"/>
  <c r="AB2429" i="9" s="1"/>
  <c r="AK2429" i="9"/>
  <c r="AU2429" i="9"/>
  <c r="D2430" i="9"/>
  <c r="I2430" i="9"/>
  <c r="J2430" i="9" s="1"/>
  <c r="K2430" i="9" s="1"/>
  <c r="Q2430" i="9"/>
  <c r="R2430" i="9"/>
  <c r="AA2430" i="9"/>
  <c r="AB2430" i="9" s="1"/>
  <c r="AK2430" i="9"/>
  <c r="AU2430" i="9"/>
  <c r="D2431" i="9"/>
  <c r="I2431" i="9"/>
  <c r="J2431" i="9" s="1"/>
  <c r="K2431" i="9" s="1"/>
  <c r="Q2431" i="9"/>
  <c r="R2431" i="9"/>
  <c r="AA2431" i="9"/>
  <c r="AB2431" i="9" s="1"/>
  <c r="AK2431" i="9"/>
  <c r="AU2431" i="9"/>
  <c r="D2432" i="9"/>
  <c r="I2432" i="9"/>
  <c r="J2432" i="9" s="1"/>
  <c r="K2432" i="9" s="1"/>
  <c r="Q2432" i="9"/>
  <c r="R2432" i="9"/>
  <c r="AA2432" i="9"/>
  <c r="AB2432" i="9" s="1"/>
  <c r="AK2432" i="9"/>
  <c r="AU2432" i="9"/>
  <c r="D2433" i="9"/>
  <c r="I2433" i="9"/>
  <c r="J2433" i="9" s="1"/>
  <c r="K2433" i="9" s="1"/>
  <c r="Q2433" i="9"/>
  <c r="R2433" i="9"/>
  <c r="AA2433" i="9"/>
  <c r="AB2433" i="9" s="1"/>
  <c r="AK2433" i="9"/>
  <c r="AU2433" i="9"/>
  <c r="D2434" i="9"/>
  <c r="I2434" i="9"/>
  <c r="J2434" i="9" s="1"/>
  <c r="K2434" i="9" s="1"/>
  <c r="Q2434" i="9"/>
  <c r="R2434" i="9"/>
  <c r="AA2434" i="9"/>
  <c r="AB2434" i="9" s="1"/>
  <c r="AK2434" i="9"/>
  <c r="AU2434" i="9"/>
  <c r="D2435" i="9"/>
  <c r="I2435" i="9"/>
  <c r="J2435" i="9" s="1"/>
  <c r="K2435" i="9" s="1"/>
  <c r="Q2435" i="9"/>
  <c r="R2435" i="9"/>
  <c r="AA2435" i="9"/>
  <c r="AB2435" i="9" s="1"/>
  <c r="AK2435" i="9"/>
  <c r="AU2435" i="9"/>
  <c r="D2436" i="9"/>
  <c r="I2436" i="9"/>
  <c r="J2436" i="9" s="1"/>
  <c r="K2436" i="9" s="1"/>
  <c r="Q2436" i="9"/>
  <c r="R2436" i="9"/>
  <c r="AA2436" i="9"/>
  <c r="AB2436" i="9" s="1"/>
  <c r="AK2436" i="9"/>
  <c r="AU2436" i="9"/>
  <c r="D2437" i="9"/>
  <c r="I2437" i="9"/>
  <c r="J2437" i="9" s="1"/>
  <c r="K2437" i="9" s="1"/>
  <c r="Q2437" i="9"/>
  <c r="R2437" i="9"/>
  <c r="AA2437" i="9"/>
  <c r="AB2437" i="9" s="1"/>
  <c r="AK2437" i="9"/>
  <c r="AU2437" i="9"/>
  <c r="D2438" i="9"/>
  <c r="I2438" i="9"/>
  <c r="J2438" i="9" s="1"/>
  <c r="K2438" i="9" s="1"/>
  <c r="Q2438" i="9"/>
  <c r="R2438" i="9"/>
  <c r="AA2438" i="9"/>
  <c r="AB2438" i="9" s="1"/>
  <c r="AK2438" i="9"/>
  <c r="AU2438" i="9"/>
  <c r="D2439" i="9"/>
  <c r="I2439" i="9"/>
  <c r="J2439" i="9" s="1"/>
  <c r="K2439" i="9" s="1"/>
  <c r="Q2439" i="9"/>
  <c r="R2439" i="9"/>
  <c r="AA2439" i="9"/>
  <c r="AB2439" i="9"/>
  <c r="AK2439" i="9"/>
  <c r="AU2439" i="9"/>
  <c r="D2440" i="9"/>
  <c r="I2440" i="9"/>
  <c r="J2440" i="9" s="1"/>
  <c r="K2440" i="9" s="1"/>
  <c r="Q2440" i="9"/>
  <c r="R2440" i="9"/>
  <c r="AA2440" i="9"/>
  <c r="AB2440" i="9" s="1"/>
  <c r="AK2440" i="9"/>
  <c r="AU2440" i="9"/>
  <c r="D2441" i="9"/>
  <c r="I2441" i="9"/>
  <c r="J2441" i="9" s="1"/>
  <c r="K2441" i="9" s="1"/>
  <c r="Q2441" i="9"/>
  <c r="R2441" i="9"/>
  <c r="AA2441" i="9"/>
  <c r="AB2441" i="9" s="1"/>
  <c r="AK2441" i="9"/>
  <c r="AU2441" i="9"/>
  <c r="D2442" i="9"/>
  <c r="I2442" i="9"/>
  <c r="J2442" i="9" s="1"/>
  <c r="K2442" i="9" s="1"/>
  <c r="Q2442" i="9"/>
  <c r="R2442" i="9"/>
  <c r="AA2442" i="9"/>
  <c r="AB2442" i="9" s="1"/>
  <c r="AK2442" i="9"/>
  <c r="AU2442" i="9"/>
  <c r="D2443" i="9"/>
  <c r="I2443" i="9"/>
  <c r="J2443" i="9" s="1"/>
  <c r="K2443" i="9" s="1"/>
  <c r="Q2443" i="9"/>
  <c r="R2443" i="9"/>
  <c r="AA2443" i="9"/>
  <c r="AB2443" i="9" s="1"/>
  <c r="AK2443" i="9"/>
  <c r="AU2443" i="9"/>
  <c r="D2444" i="9"/>
  <c r="I2444" i="9"/>
  <c r="J2444" i="9" s="1"/>
  <c r="K2444" i="9" s="1"/>
  <c r="Q2444" i="9"/>
  <c r="R2444" i="9"/>
  <c r="AA2444" i="9"/>
  <c r="AB2444" i="9" s="1"/>
  <c r="AK2444" i="9"/>
  <c r="AU2444" i="9"/>
  <c r="D2445" i="9"/>
  <c r="I2445" i="9"/>
  <c r="J2445" i="9" s="1"/>
  <c r="K2445" i="9" s="1"/>
  <c r="Q2445" i="9"/>
  <c r="R2445" i="9"/>
  <c r="AA2445" i="9"/>
  <c r="AB2445" i="9" s="1"/>
  <c r="AK2445" i="9"/>
  <c r="AU2445" i="9"/>
  <c r="D2446" i="9"/>
  <c r="I2446" i="9"/>
  <c r="J2446" i="9" s="1"/>
  <c r="K2446" i="9" s="1"/>
  <c r="Q2446" i="9"/>
  <c r="R2446" i="9"/>
  <c r="AA2446" i="9"/>
  <c r="AB2446" i="9" s="1"/>
  <c r="AK2446" i="9"/>
  <c r="AU2446" i="9"/>
  <c r="D2447" i="9"/>
  <c r="I2447" i="9"/>
  <c r="J2447" i="9" s="1"/>
  <c r="K2447" i="9" s="1"/>
  <c r="Q2447" i="9"/>
  <c r="R2447" i="9"/>
  <c r="AA2447" i="9"/>
  <c r="AB2447" i="9" s="1"/>
  <c r="AK2447" i="9"/>
  <c r="AU2447" i="9"/>
  <c r="D2448" i="9"/>
  <c r="I2448" i="9"/>
  <c r="J2448" i="9" s="1"/>
  <c r="K2448" i="9" s="1"/>
  <c r="Q2448" i="9"/>
  <c r="R2448" i="9"/>
  <c r="AA2448" i="9"/>
  <c r="AB2448" i="9" s="1"/>
  <c r="AK2448" i="9"/>
  <c r="AU2448" i="9"/>
  <c r="D2449" i="9"/>
  <c r="I2449" i="9"/>
  <c r="J2449" i="9" s="1"/>
  <c r="K2449" i="9" s="1"/>
  <c r="Q2449" i="9"/>
  <c r="R2449" i="9"/>
  <c r="AA2449" i="9"/>
  <c r="AB2449" i="9" s="1"/>
  <c r="AK2449" i="9"/>
  <c r="AU2449" i="9"/>
  <c r="D2450" i="9"/>
  <c r="I2450" i="9"/>
  <c r="J2450" i="9" s="1"/>
  <c r="K2450" i="9" s="1"/>
  <c r="Q2450" i="9"/>
  <c r="R2450" i="9"/>
  <c r="AA2450" i="9"/>
  <c r="AB2450" i="9" s="1"/>
  <c r="AK2450" i="9"/>
  <c r="AU2450" i="9"/>
  <c r="D2451" i="9"/>
  <c r="I2451" i="9"/>
  <c r="J2451" i="9" s="1"/>
  <c r="K2451" i="9" s="1"/>
  <c r="Q2451" i="9"/>
  <c r="R2451" i="9"/>
  <c r="AA2451" i="9"/>
  <c r="AB2451" i="9" s="1"/>
  <c r="AK2451" i="9"/>
  <c r="AU2451" i="9"/>
  <c r="D2452" i="9"/>
  <c r="I2452" i="9"/>
  <c r="J2452" i="9" s="1"/>
  <c r="K2452" i="9" s="1"/>
  <c r="Q2452" i="9"/>
  <c r="R2452" i="9"/>
  <c r="AA2452" i="9"/>
  <c r="AB2452" i="9" s="1"/>
  <c r="AK2452" i="9"/>
  <c r="AU2452" i="9"/>
  <c r="D2453" i="9"/>
  <c r="I2453" i="9"/>
  <c r="J2453" i="9" s="1"/>
  <c r="K2453" i="9" s="1"/>
  <c r="Q2453" i="9"/>
  <c r="R2453" i="9"/>
  <c r="AA2453" i="9"/>
  <c r="AB2453" i="9" s="1"/>
  <c r="AK2453" i="9"/>
  <c r="AU2453" i="9"/>
  <c r="D2454" i="9"/>
  <c r="I2454" i="9"/>
  <c r="J2454" i="9" s="1"/>
  <c r="K2454" i="9" s="1"/>
  <c r="Q2454" i="9"/>
  <c r="R2454" i="9"/>
  <c r="AA2454" i="9"/>
  <c r="AB2454" i="9" s="1"/>
  <c r="AK2454" i="9"/>
  <c r="AU2454" i="9"/>
  <c r="D2455" i="9"/>
  <c r="I2455" i="9"/>
  <c r="J2455" i="9" s="1"/>
  <c r="K2455" i="9" s="1"/>
  <c r="Q2455" i="9"/>
  <c r="R2455" i="9"/>
  <c r="AA2455" i="9"/>
  <c r="AB2455" i="9" s="1"/>
  <c r="AK2455" i="9"/>
  <c r="AU2455" i="9"/>
  <c r="D2456" i="9"/>
  <c r="I2456" i="9"/>
  <c r="J2456" i="9" s="1"/>
  <c r="K2456" i="9" s="1"/>
  <c r="Q2456" i="9"/>
  <c r="R2456" i="9"/>
  <c r="AA2456" i="9"/>
  <c r="AB2456" i="9" s="1"/>
  <c r="AK2456" i="9"/>
  <c r="AU2456" i="9"/>
  <c r="D2457" i="9"/>
  <c r="I2457" i="9"/>
  <c r="J2457" i="9" s="1"/>
  <c r="K2457" i="9" s="1"/>
  <c r="Q2457" i="9"/>
  <c r="R2457" i="9"/>
  <c r="AA2457" i="9"/>
  <c r="AB2457" i="9" s="1"/>
  <c r="AK2457" i="9"/>
  <c r="AU2457" i="9"/>
  <c r="D2458" i="9"/>
  <c r="I2458" i="9"/>
  <c r="J2458" i="9" s="1"/>
  <c r="K2458" i="9" s="1"/>
  <c r="Q2458" i="9"/>
  <c r="R2458" i="9"/>
  <c r="AA2458" i="9"/>
  <c r="AB2458" i="9" s="1"/>
  <c r="AK2458" i="9"/>
  <c r="AU2458" i="9"/>
  <c r="D2459" i="9"/>
  <c r="I2459" i="9"/>
  <c r="J2459" i="9" s="1"/>
  <c r="K2459" i="9" s="1"/>
  <c r="Q2459" i="9"/>
  <c r="R2459" i="9"/>
  <c r="AA2459" i="9"/>
  <c r="AB2459" i="9" s="1"/>
  <c r="AK2459" i="9"/>
  <c r="AU2459" i="9"/>
  <c r="D2460" i="9"/>
  <c r="I2460" i="9"/>
  <c r="J2460" i="9" s="1"/>
  <c r="K2460" i="9" s="1"/>
  <c r="Q2460" i="9"/>
  <c r="R2460" i="9"/>
  <c r="AA2460" i="9"/>
  <c r="AB2460" i="9" s="1"/>
  <c r="AK2460" i="9"/>
  <c r="AU2460" i="9"/>
  <c r="D2461" i="9"/>
  <c r="I2461" i="9"/>
  <c r="J2461" i="9" s="1"/>
  <c r="K2461" i="9" s="1"/>
  <c r="Q2461" i="9"/>
  <c r="R2461" i="9"/>
  <c r="AA2461" i="9"/>
  <c r="AB2461" i="9" s="1"/>
  <c r="AK2461" i="9"/>
  <c r="AU2461" i="9"/>
  <c r="D2462" i="9"/>
  <c r="I2462" i="9"/>
  <c r="J2462" i="9" s="1"/>
  <c r="K2462" i="9" s="1"/>
  <c r="Q2462" i="9"/>
  <c r="R2462" i="9"/>
  <c r="AA2462" i="9"/>
  <c r="AB2462" i="9" s="1"/>
  <c r="AK2462" i="9"/>
  <c r="AU2462" i="9"/>
  <c r="D2463" i="9"/>
  <c r="I2463" i="9"/>
  <c r="J2463" i="9" s="1"/>
  <c r="K2463" i="9" s="1"/>
  <c r="Q2463" i="9"/>
  <c r="R2463" i="9"/>
  <c r="AA2463" i="9"/>
  <c r="AB2463" i="9" s="1"/>
  <c r="AK2463" i="9"/>
  <c r="AU2463" i="9"/>
  <c r="D2464" i="9"/>
  <c r="I2464" i="9"/>
  <c r="J2464" i="9" s="1"/>
  <c r="K2464" i="9" s="1"/>
  <c r="Q2464" i="9"/>
  <c r="R2464" i="9"/>
  <c r="AA2464" i="9"/>
  <c r="AB2464" i="9" s="1"/>
  <c r="AK2464" i="9"/>
  <c r="AU2464" i="9"/>
  <c r="D2465" i="9"/>
  <c r="I2465" i="9"/>
  <c r="J2465" i="9" s="1"/>
  <c r="K2465" i="9" s="1"/>
  <c r="Q2465" i="9"/>
  <c r="R2465" i="9"/>
  <c r="AA2465" i="9"/>
  <c r="AB2465" i="9" s="1"/>
  <c r="AK2465" i="9"/>
  <c r="AU2465" i="9"/>
  <c r="D2466" i="9"/>
  <c r="I2466" i="9"/>
  <c r="J2466" i="9" s="1"/>
  <c r="K2466" i="9" s="1"/>
  <c r="Q2466" i="9"/>
  <c r="R2466" i="9"/>
  <c r="AA2466" i="9"/>
  <c r="AB2466" i="9" s="1"/>
  <c r="AK2466" i="9"/>
  <c r="AU2466" i="9"/>
  <c r="D2467" i="9"/>
  <c r="I2467" i="9"/>
  <c r="J2467" i="9" s="1"/>
  <c r="K2467" i="9" s="1"/>
  <c r="Q2467" i="9"/>
  <c r="R2467" i="9"/>
  <c r="AA2467" i="9"/>
  <c r="AB2467" i="9" s="1"/>
  <c r="AK2467" i="9"/>
  <c r="AU2467" i="9"/>
  <c r="D2468" i="9"/>
  <c r="I2468" i="9"/>
  <c r="J2468" i="9" s="1"/>
  <c r="K2468" i="9" s="1"/>
  <c r="Q2468" i="9"/>
  <c r="R2468" i="9"/>
  <c r="AA2468" i="9"/>
  <c r="AB2468" i="9" s="1"/>
  <c r="AK2468" i="9"/>
  <c r="AU2468" i="9"/>
  <c r="D2469" i="9"/>
  <c r="I2469" i="9"/>
  <c r="J2469" i="9" s="1"/>
  <c r="K2469" i="9" s="1"/>
  <c r="Q2469" i="9"/>
  <c r="R2469" i="9"/>
  <c r="AA2469" i="9"/>
  <c r="AB2469" i="9" s="1"/>
  <c r="AK2469" i="9"/>
  <c r="AU2469" i="9"/>
  <c r="D2470" i="9"/>
  <c r="I2470" i="9"/>
  <c r="J2470" i="9" s="1"/>
  <c r="K2470" i="9" s="1"/>
  <c r="Q2470" i="9"/>
  <c r="R2470" i="9"/>
  <c r="AA2470" i="9"/>
  <c r="AB2470" i="9" s="1"/>
  <c r="AK2470" i="9"/>
  <c r="AU2470" i="9"/>
  <c r="D2471" i="9"/>
  <c r="I2471" i="9"/>
  <c r="J2471" i="9" s="1"/>
  <c r="K2471" i="9" s="1"/>
  <c r="Q2471" i="9"/>
  <c r="R2471" i="9"/>
  <c r="AA2471" i="9"/>
  <c r="AB2471" i="9" s="1"/>
  <c r="AK2471" i="9"/>
  <c r="AU2471" i="9"/>
  <c r="D2472" i="9"/>
  <c r="I2472" i="9"/>
  <c r="J2472" i="9" s="1"/>
  <c r="K2472" i="9" s="1"/>
  <c r="Q2472" i="9"/>
  <c r="R2472" i="9"/>
  <c r="AA2472" i="9"/>
  <c r="AB2472" i="9" s="1"/>
  <c r="AK2472" i="9"/>
  <c r="AU2472" i="9"/>
  <c r="D2473" i="9"/>
  <c r="I2473" i="9"/>
  <c r="J2473" i="9" s="1"/>
  <c r="K2473" i="9" s="1"/>
  <c r="Q2473" i="9"/>
  <c r="R2473" i="9"/>
  <c r="AA2473" i="9"/>
  <c r="AB2473" i="9" s="1"/>
  <c r="AK2473" i="9"/>
  <c r="AU2473" i="9"/>
  <c r="D2474" i="9"/>
  <c r="I2474" i="9"/>
  <c r="J2474" i="9" s="1"/>
  <c r="K2474" i="9" s="1"/>
  <c r="Q2474" i="9"/>
  <c r="R2474" i="9"/>
  <c r="AA2474" i="9"/>
  <c r="AB2474" i="9" s="1"/>
  <c r="AK2474" i="9"/>
  <c r="AU2474" i="9"/>
  <c r="D2475" i="9"/>
  <c r="I2475" i="9"/>
  <c r="J2475" i="9" s="1"/>
  <c r="K2475" i="9" s="1"/>
  <c r="Q2475" i="9"/>
  <c r="R2475" i="9"/>
  <c r="AA2475" i="9"/>
  <c r="AB2475" i="9" s="1"/>
  <c r="AK2475" i="9"/>
  <c r="AU2475" i="9"/>
  <c r="D2476" i="9"/>
  <c r="I2476" i="9"/>
  <c r="J2476" i="9" s="1"/>
  <c r="K2476" i="9" s="1"/>
  <c r="Q2476" i="9"/>
  <c r="R2476" i="9"/>
  <c r="AA2476" i="9"/>
  <c r="AB2476" i="9" s="1"/>
  <c r="AK2476" i="9"/>
  <c r="AU2476" i="9"/>
  <c r="D2477" i="9"/>
  <c r="I2477" i="9"/>
  <c r="J2477" i="9" s="1"/>
  <c r="K2477" i="9" s="1"/>
  <c r="Q2477" i="9"/>
  <c r="R2477" i="9"/>
  <c r="AA2477" i="9"/>
  <c r="AB2477" i="9" s="1"/>
  <c r="AK2477" i="9"/>
  <c r="AU2477" i="9"/>
  <c r="D2478" i="9"/>
  <c r="I2478" i="9"/>
  <c r="J2478" i="9" s="1"/>
  <c r="K2478" i="9" s="1"/>
  <c r="Q2478" i="9"/>
  <c r="R2478" i="9"/>
  <c r="AA2478" i="9"/>
  <c r="AB2478" i="9" s="1"/>
  <c r="AK2478" i="9"/>
  <c r="AU2478" i="9"/>
  <c r="D2479" i="9"/>
  <c r="I2479" i="9"/>
  <c r="J2479" i="9" s="1"/>
  <c r="K2479" i="9" s="1"/>
  <c r="Q2479" i="9"/>
  <c r="R2479" i="9"/>
  <c r="AA2479" i="9"/>
  <c r="AB2479" i="9" s="1"/>
  <c r="AK2479" i="9"/>
  <c r="AU2479" i="9"/>
  <c r="D2480" i="9"/>
  <c r="I2480" i="9"/>
  <c r="J2480" i="9" s="1"/>
  <c r="K2480" i="9" s="1"/>
  <c r="Q2480" i="9"/>
  <c r="R2480" i="9"/>
  <c r="AA2480" i="9"/>
  <c r="AB2480" i="9" s="1"/>
  <c r="AK2480" i="9"/>
  <c r="AU2480" i="9"/>
  <c r="D2481" i="9"/>
  <c r="I2481" i="9"/>
  <c r="J2481" i="9" s="1"/>
  <c r="K2481" i="9" s="1"/>
  <c r="Q2481" i="9"/>
  <c r="R2481" i="9"/>
  <c r="AA2481" i="9"/>
  <c r="AB2481" i="9" s="1"/>
  <c r="AK2481" i="9"/>
  <c r="AU2481" i="9"/>
  <c r="D2482" i="9"/>
  <c r="I2482" i="9"/>
  <c r="J2482" i="9" s="1"/>
  <c r="K2482" i="9" s="1"/>
  <c r="Q2482" i="9"/>
  <c r="R2482" i="9"/>
  <c r="AA2482" i="9"/>
  <c r="AB2482" i="9" s="1"/>
  <c r="AK2482" i="9"/>
  <c r="AU2482" i="9"/>
  <c r="D2483" i="9"/>
  <c r="I2483" i="9"/>
  <c r="J2483" i="9" s="1"/>
  <c r="K2483" i="9" s="1"/>
  <c r="Q2483" i="9"/>
  <c r="R2483" i="9"/>
  <c r="AA2483" i="9"/>
  <c r="AB2483" i="9" s="1"/>
  <c r="AK2483" i="9"/>
  <c r="AU2483" i="9"/>
  <c r="D2484" i="9"/>
  <c r="I2484" i="9"/>
  <c r="J2484" i="9" s="1"/>
  <c r="K2484" i="9" s="1"/>
  <c r="Q2484" i="9"/>
  <c r="R2484" i="9"/>
  <c r="AA2484" i="9"/>
  <c r="AB2484" i="9" s="1"/>
  <c r="AK2484" i="9"/>
  <c r="AU2484" i="9"/>
  <c r="D2485" i="9"/>
  <c r="I2485" i="9"/>
  <c r="J2485" i="9" s="1"/>
  <c r="K2485" i="9" s="1"/>
  <c r="Q2485" i="9"/>
  <c r="R2485" i="9"/>
  <c r="AA2485" i="9"/>
  <c r="AB2485" i="9" s="1"/>
  <c r="AK2485" i="9"/>
  <c r="AU2485" i="9"/>
  <c r="D2486" i="9"/>
  <c r="I2486" i="9"/>
  <c r="J2486" i="9" s="1"/>
  <c r="K2486" i="9" s="1"/>
  <c r="Q2486" i="9"/>
  <c r="R2486" i="9"/>
  <c r="AA2486" i="9"/>
  <c r="AB2486" i="9" s="1"/>
  <c r="AK2486" i="9"/>
  <c r="AU2486" i="9"/>
  <c r="D2487" i="9"/>
  <c r="I2487" i="9"/>
  <c r="J2487" i="9" s="1"/>
  <c r="K2487" i="9" s="1"/>
  <c r="Q2487" i="9"/>
  <c r="R2487" i="9"/>
  <c r="AA2487" i="9"/>
  <c r="AB2487" i="9" s="1"/>
  <c r="AK2487" i="9"/>
  <c r="AU2487" i="9"/>
  <c r="D2488" i="9"/>
  <c r="I2488" i="9"/>
  <c r="J2488" i="9" s="1"/>
  <c r="K2488" i="9" s="1"/>
  <c r="Q2488" i="9"/>
  <c r="R2488" i="9"/>
  <c r="AA2488" i="9"/>
  <c r="AB2488" i="9" s="1"/>
  <c r="AK2488" i="9"/>
  <c r="AU2488" i="9"/>
  <c r="D2489" i="9"/>
  <c r="I2489" i="9"/>
  <c r="J2489" i="9" s="1"/>
  <c r="K2489" i="9" s="1"/>
  <c r="Q2489" i="9"/>
  <c r="R2489" i="9"/>
  <c r="AA2489" i="9"/>
  <c r="AB2489" i="9" s="1"/>
  <c r="AK2489" i="9"/>
  <c r="AU2489" i="9"/>
  <c r="D2490" i="9"/>
  <c r="I2490" i="9"/>
  <c r="J2490" i="9" s="1"/>
  <c r="K2490" i="9" s="1"/>
  <c r="Q2490" i="9"/>
  <c r="R2490" i="9"/>
  <c r="AA2490" i="9"/>
  <c r="AB2490" i="9" s="1"/>
  <c r="AK2490" i="9"/>
  <c r="AU2490" i="9"/>
  <c r="D2491" i="9"/>
  <c r="I2491" i="9"/>
  <c r="J2491" i="9"/>
  <c r="K2491" i="9" s="1"/>
  <c r="Q2491" i="9"/>
  <c r="R2491" i="9"/>
  <c r="AA2491" i="9"/>
  <c r="AB2491" i="9" s="1"/>
  <c r="AK2491" i="9"/>
  <c r="AU2491" i="9"/>
  <c r="D2492" i="9"/>
  <c r="I2492" i="9"/>
  <c r="J2492" i="9" s="1"/>
  <c r="K2492" i="9" s="1"/>
  <c r="Q2492" i="9"/>
  <c r="R2492" i="9"/>
  <c r="AA2492" i="9"/>
  <c r="AB2492" i="9" s="1"/>
  <c r="AK2492" i="9"/>
  <c r="AU2492" i="9"/>
  <c r="D2493" i="9"/>
  <c r="I2493" i="9"/>
  <c r="J2493" i="9" s="1"/>
  <c r="K2493" i="9" s="1"/>
  <c r="Q2493" i="9"/>
  <c r="R2493" i="9"/>
  <c r="AA2493" i="9"/>
  <c r="AB2493" i="9" s="1"/>
  <c r="AK2493" i="9"/>
  <c r="AU2493" i="9"/>
  <c r="D2494" i="9"/>
  <c r="I2494" i="9"/>
  <c r="J2494" i="9" s="1"/>
  <c r="K2494" i="9" s="1"/>
  <c r="Q2494" i="9"/>
  <c r="R2494" i="9"/>
  <c r="AA2494" i="9"/>
  <c r="AB2494" i="9" s="1"/>
  <c r="AK2494" i="9"/>
  <c r="AU2494" i="9"/>
  <c r="D2495" i="9"/>
  <c r="I2495" i="9"/>
  <c r="J2495" i="9" s="1"/>
  <c r="K2495" i="9" s="1"/>
  <c r="Q2495" i="9"/>
  <c r="R2495" i="9"/>
  <c r="AA2495" i="9"/>
  <c r="AB2495" i="9" s="1"/>
  <c r="AK2495" i="9"/>
  <c r="AU2495" i="9"/>
  <c r="D2496" i="9"/>
  <c r="I2496" i="9"/>
  <c r="J2496" i="9" s="1"/>
  <c r="K2496" i="9" s="1"/>
  <c r="Q2496" i="9"/>
  <c r="R2496" i="9"/>
  <c r="AA2496" i="9"/>
  <c r="AB2496" i="9" s="1"/>
  <c r="AK2496" i="9"/>
  <c r="AU2496" i="9"/>
  <c r="D2497" i="9"/>
  <c r="I2497" i="9"/>
  <c r="J2497" i="9" s="1"/>
  <c r="K2497" i="9" s="1"/>
  <c r="Q2497" i="9"/>
  <c r="R2497" i="9"/>
  <c r="AA2497" i="9"/>
  <c r="AB2497" i="9" s="1"/>
  <c r="AK2497" i="9"/>
  <c r="AU2497" i="9"/>
  <c r="D2498" i="9"/>
  <c r="I2498" i="9"/>
  <c r="J2498" i="9" s="1"/>
  <c r="K2498" i="9" s="1"/>
  <c r="Q2498" i="9"/>
  <c r="R2498" i="9"/>
  <c r="AA2498" i="9"/>
  <c r="AB2498" i="9" s="1"/>
  <c r="AK2498" i="9"/>
  <c r="AU2498" i="9"/>
  <c r="D2499" i="9"/>
  <c r="I2499" i="9"/>
  <c r="J2499" i="9" s="1"/>
  <c r="K2499" i="9" s="1"/>
  <c r="Q2499" i="9"/>
  <c r="R2499" i="9"/>
  <c r="AA2499" i="9"/>
  <c r="AB2499" i="9" s="1"/>
  <c r="AK2499" i="9"/>
  <c r="AU2499" i="9"/>
  <c r="D2500" i="9"/>
  <c r="I2500" i="9"/>
  <c r="J2500" i="9" s="1"/>
  <c r="K2500" i="9" s="1"/>
  <c r="Q2500" i="9"/>
  <c r="R2500" i="9"/>
  <c r="AA2500" i="9"/>
  <c r="AB2500" i="9" s="1"/>
  <c r="AK2500" i="9"/>
  <c r="AU2500" i="9"/>
  <c r="D2501" i="9"/>
  <c r="I2501" i="9"/>
  <c r="J2501" i="9" s="1"/>
  <c r="K2501" i="9" s="1"/>
  <c r="Q2501" i="9"/>
  <c r="R2501" i="9"/>
  <c r="AA2501" i="9"/>
  <c r="AB2501" i="9" s="1"/>
  <c r="AK2501" i="9"/>
  <c r="AU2501" i="9"/>
  <c r="D2502" i="9"/>
  <c r="I2502" i="9"/>
  <c r="J2502" i="9" s="1"/>
  <c r="K2502" i="9" s="1"/>
  <c r="Q2502" i="9"/>
  <c r="R2502" i="9"/>
  <c r="AA2502" i="9"/>
  <c r="AB2502" i="9" s="1"/>
  <c r="AK2502" i="9"/>
  <c r="AU2502" i="9"/>
  <c r="D2503" i="9"/>
  <c r="I2503" i="9"/>
  <c r="J2503" i="9" s="1"/>
  <c r="K2503" i="9" s="1"/>
  <c r="Q2503" i="9"/>
  <c r="R2503" i="9"/>
  <c r="AA2503" i="9"/>
  <c r="AB2503" i="9" s="1"/>
  <c r="AK2503" i="9"/>
  <c r="AU2503" i="9"/>
  <c r="D2504" i="9"/>
  <c r="I2504" i="9"/>
  <c r="J2504" i="9" s="1"/>
  <c r="K2504" i="9" s="1"/>
  <c r="Q2504" i="9"/>
  <c r="R2504" i="9"/>
  <c r="AA2504" i="9"/>
  <c r="AB2504" i="9" s="1"/>
  <c r="AK2504" i="9"/>
  <c r="AU2504" i="9"/>
  <c r="D2505" i="9"/>
  <c r="I2505" i="9"/>
  <c r="J2505" i="9" s="1"/>
  <c r="K2505" i="9" s="1"/>
  <c r="Q2505" i="9"/>
  <c r="R2505" i="9"/>
  <c r="AA2505" i="9"/>
  <c r="AB2505" i="9" s="1"/>
  <c r="AK2505" i="9"/>
  <c r="AU2505" i="9"/>
  <c r="D2506" i="9"/>
  <c r="I2506" i="9"/>
  <c r="J2506" i="9" s="1"/>
  <c r="K2506" i="9" s="1"/>
  <c r="Q2506" i="9"/>
  <c r="R2506" i="9"/>
  <c r="AA2506" i="9"/>
  <c r="AB2506" i="9" s="1"/>
  <c r="AK2506" i="9"/>
  <c r="AU2506" i="9"/>
  <c r="D2507" i="9"/>
  <c r="I2507" i="9"/>
  <c r="J2507" i="9" s="1"/>
  <c r="K2507" i="9" s="1"/>
  <c r="Q2507" i="9"/>
  <c r="R2507" i="9"/>
  <c r="AA2507" i="9"/>
  <c r="AB2507" i="9" s="1"/>
  <c r="AK2507" i="9"/>
  <c r="AU2507" i="9"/>
  <c r="D2508" i="9"/>
  <c r="I2508" i="9"/>
  <c r="J2508" i="9" s="1"/>
  <c r="K2508" i="9" s="1"/>
  <c r="Q2508" i="9"/>
  <c r="R2508" i="9"/>
  <c r="AA2508" i="9"/>
  <c r="AB2508" i="9" s="1"/>
  <c r="AK2508" i="9"/>
  <c r="AU2508" i="9"/>
  <c r="D2509" i="9"/>
  <c r="I2509" i="9"/>
  <c r="J2509" i="9" s="1"/>
  <c r="K2509" i="9" s="1"/>
  <c r="Q2509" i="9"/>
  <c r="R2509" i="9"/>
  <c r="AA2509" i="9"/>
  <c r="AB2509" i="9" s="1"/>
  <c r="AK2509" i="9"/>
  <c r="AU2509" i="9"/>
  <c r="D2510" i="9"/>
  <c r="I2510" i="9"/>
  <c r="J2510" i="9" s="1"/>
  <c r="K2510" i="9" s="1"/>
  <c r="Q2510" i="9"/>
  <c r="R2510" i="9"/>
  <c r="AA2510" i="9"/>
  <c r="AB2510" i="9" s="1"/>
  <c r="AK2510" i="9"/>
  <c r="AU2510" i="9"/>
  <c r="D2511" i="9"/>
  <c r="I2511" i="9"/>
  <c r="J2511" i="9" s="1"/>
  <c r="K2511" i="9" s="1"/>
  <c r="Q2511" i="9"/>
  <c r="R2511" i="9"/>
  <c r="AA2511" i="9"/>
  <c r="AB2511" i="9" s="1"/>
  <c r="AK2511" i="9"/>
  <c r="AU2511" i="9"/>
  <c r="D2512" i="9"/>
  <c r="I2512" i="9"/>
  <c r="J2512" i="9" s="1"/>
  <c r="K2512" i="9" s="1"/>
  <c r="Q2512" i="9"/>
  <c r="R2512" i="9"/>
  <c r="AA2512" i="9"/>
  <c r="AB2512" i="9" s="1"/>
  <c r="AK2512" i="9"/>
  <c r="AU2512" i="9"/>
  <c r="AI72" i="11"/>
  <c r="AI73" i="11"/>
  <c r="AI74" i="11"/>
  <c r="AI75" i="11"/>
  <c r="AI76" i="11"/>
  <c r="AI77" i="11"/>
  <c r="AI78" i="11"/>
  <c r="AI79" i="11"/>
  <c r="AI80" i="11"/>
  <c r="AI81" i="11"/>
  <c r="AI82" i="11"/>
  <c r="AI83" i="11"/>
  <c r="AI84" i="11"/>
  <c r="AI85" i="11"/>
  <c r="AI86" i="11"/>
  <c r="AI87" i="11"/>
  <c r="AI88" i="11"/>
  <c r="AI89" i="11"/>
  <c r="AI90" i="11"/>
  <c r="AI91" i="11"/>
  <c r="AI92" i="11"/>
  <c r="AI93" i="11"/>
  <c r="AI94" i="11"/>
  <c r="AI95" i="11"/>
  <c r="AI96" i="11"/>
  <c r="AI97" i="11"/>
  <c r="AI98" i="11"/>
  <c r="AI99" i="11"/>
  <c r="AI100" i="11"/>
  <c r="AI101" i="11"/>
  <c r="AI102" i="11"/>
  <c r="AI103" i="11"/>
  <c r="AI104" i="11"/>
  <c r="AI105" i="11"/>
  <c r="AI106" i="11"/>
  <c r="AI107" i="11"/>
  <c r="AI108" i="11"/>
  <c r="AI109" i="11"/>
  <c r="AI110" i="11"/>
  <c r="AI111" i="11"/>
  <c r="AI112" i="11"/>
  <c r="AI113" i="11"/>
  <c r="AI114" i="11"/>
  <c r="AI115" i="11"/>
  <c r="AI116" i="11"/>
  <c r="AI117" i="11"/>
  <c r="AI118" i="11"/>
  <c r="AI119" i="11"/>
  <c r="AI120" i="11"/>
  <c r="AI121" i="11"/>
  <c r="AI122" i="11"/>
  <c r="AI123" i="11"/>
  <c r="AI124" i="11"/>
  <c r="AI125" i="11"/>
  <c r="AI126" i="11"/>
  <c r="AI127" i="11"/>
  <c r="AI128" i="11"/>
  <c r="AI129" i="11"/>
  <c r="AI130" i="11"/>
  <c r="AI131" i="11"/>
  <c r="AI132" i="11"/>
  <c r="AI133" i="11"/>
  <c r="AI134" i="11"/>
  <c r="AI135" i="11"/>
  <c r="AI136" i="11"/>
  <c r="AI137" i="11"/>
  <c r="AI138" i="11"/>
  <c r="AI139" i="11"/>
  <c r="AI140" i="11"/>
  <c r="AI141" i="11"/>
  <c r="AI142" i="11"/>
  <c r="AI143" i="11"/>
  <c r="AI144" i="11"/>
  <c r="AI145" i="11"/>
  <c r="AI146" i="11"/>
  <c r="AI147" i="11"/>
  <c r="AI148" i="11"/>
  <c r="AI149" i="11"/>
  <c r="AI150" i="11"/>
  <c r="AI151" i="11"/>
  <c r="AI152" i="11"/>
  <c r="AI153" i="11"/>
  <c r="AI154" i="11"/>
  <c r="AI155" i="11"/>
  <c r="AI156" i="11"/>
  <c r="AI157" i="11"/>
  <c r="AI158" i="11"/>
  <c r="AI159" i="11"/>
  <c r="AI160" i="11"/>
  <c r="AI161" i="11"/>
  <c r="AI162" i="11"/>
  <c r="AI163" i="11"/>
  <c r="AI164" i="11"/>
  <c r="AI165" i="11"/>
  <c r="AI166" i="11"/>
  <c r="AI167" i="11"/>
  <c r="AI168" i="11"/>
  <c r="AI169" i="11"/>
  <c r="AI170" i="11"/>
  <c r="AI171" i="11"/>
  <c r="AI172" i="11"/>
  <c r="AI173" i="11"/>
  <c r="AI174" i="11"/>
  <c r="AI175" i="11"/>
  <c r="AI176" i="11"/>
  <c r="AI177" i="11"/>
  <c r="AI178" i="11"/>
  <c r="AI179" i="11"/>
  <c r="AI180" i="11"/>
  <c r="AI181" i="11"/>
  <c r="AI182" i="11"/>
  <c r="AI183" i="11"/>
  <c r="AI184" i="11"/>
  <c r="AI185" i="11"/>
  <c r="AI186" i="11"/>
  <c r="AI187" i="11"/>
  <c r="AI188" i="11"/>
  <c r="AI189" i="11"/>
  <c r="AI190" i="11"/>
  <c r="AI191" i="11"/>
  <c r="AI192" i="11"/>
  <c r="AI193" i="11"/>
  <c r="AI194" i="11"/>
  <c r="AI195" i="11"/>
  <c r="AI196" i="11"/>
  <c r="AI197" i="11"/>
  <c r="AI198" i="11"/>
  <c r="AI199" i="11"/>
  <c r="AI200" i="11"/>
  <c r="AI201" i="11"/>
  <c r="AI202" i="11"/>
  <c r="AI203" i="11"/>
  <c r="AI204" i="11"/>
  <c r="AI205" i="11"/>
  <c r="AI206" i="11"/>
  <c r="AI207" i="11"/>
  <c r="AI208" i="11"/>
  <c r="AI209" i="11"/>
  <c r="AI210" i="11"/>
  <c r="AI211" i="11"/>
  <c r="AI212" i="11"/>
  <c r="AI213" i="11"/>
  <c r="AI214" i="11"/>
  <c r="AI215" i="11"/>
  <c r="AI216" i="11"/>
  <c r="AI217" i="11"/>
  <c r="AI218" i="11"/>
  <c r="AI219" i="11"/>
  <c r="AI220" i="11"/>
  <c r="AI221" i="11"/>
  <c r="AI222" i="11"/>
  <c r="AI223" i="11"/>
  <c r="AI224" i="11"/>
  <c r="AI225" i="11"/>
  <c r="AI226" i="11"/>
  <c r="AI227" i="11"/>
  <c r="AI228" i="11"/>
  <c r="AI229" i="11"/>
  <c r="AI230" i="11"/>
  <c r="AI231" i="11"/>
  <c r="AI232" i="11"/>
  <c r="AI233" i="11"/>
  <c r="AI234" i="11"/>
  <c r="AI235" i="11"/>
  <c r="AI236" i="11"/>
  <c r="AI237" i="11"/>
  <c r="AI238" i="11"/>
  <c r="AI239" i="11"/>
  <c r="AI240" i="11"/>
  <c r="AI241" i="11"/>
  <c r="AI242" i="11"/>
  <c r="AI243" i="11"/>
  <c r="AI244" i="11"/>
  <c r="AI245" i="11"/>
  <c r="AI246" i="11"/>
  <c r="AI247" i="11"/>
  <c r="AI248" i="11"/>
  <c r="AI249" i="11"/>
  <c r="AI250" i="11"/>
  <c r="AI251" i="11"/>
  <c r="AI252" i="11"/>
  <c r="AI253" i="11"/>
  <c r="AI254" i="11"/>
  <c r="AI255" i="11"/>
  <c r="AI256" i="11"/>
  <c r="AI257" i="11"/>
  <c r="AI258" i="11"/>
  <c r="AI259" i="11"/>
  <c r="AI260" i="11"/>
  <c r="AI261" i="11"/>
  <c r="AI262" i="11"/>
  <c r="AI263" i="11"/>
  <c r="AI264" i="11"/>
  <c r="AI265" i="11"/>
  <c r="AI266" i="11"/>
  <c r="AI267" i="11"/>
  <c r="AI268" i="11"/>
  <c r="AI269" i="11"/>
  <c r="AI270" i="11"/>
  <c r="AI271" i="11"/>
  <c r="AI272" i="11"/>
  <c r="AI273" i="11"/>
  <c r="AI274" i="11"/>
  <c r="AI275" i="11"/>
  <c r="AI276" i="11"/>
  <c r="AI277" i="11"/>
  <c r="AI278" i="11"/>
  <c r="AI279" i="11"/>
  <c r="AI280" i="11"/>
  <c r="AI281" i="11"/>
  <c r="AI282" i="11"/>
  <c r="AI283" i="11"/>
  <c r="AI284" i="11"/>
  <c r="AI285" i="11"/>
  <c r="AI286" i="11"/>
  <c r="AI287" i="11"/>
  <c r="AI288" i="11"/>
  <c r="AI289" i="11"/>
  <c r="AI290" i="11"/>
  <c r="AI291" i="11"/>
  <c r="AI292" i="11"/>
  <c r="AI293" i="11"/>
  <c r="AI294" i="11"/>
  <c r="AI295" i="11"/>
  <c r="AI296" i="11"/>
  <c r="AI297" i="11"/>
  <c r="AI298" i="11"/>
  <c r="AI299" i="11"/>
  <c r="AI300" i="11"/>
  <c r="AI301" i="11"/>
  <c r="AI302" i="11"/>
  <c r="AI303" i="11"/>
  <c r="AI304" i="11"/>
  <c r="AI305" i="11"/>
  <c r="AI306" i="11"/>
  <c r="AI307" i="11"/>
  <c r="AI308" i="11"/>
  <c r="AI309" i="11"/>
  <c r="AI310" i="11"/>
  <c r="AI311" i="11"/>
  <c r="AI312" i="11"/>
  <c r="AI313" i="11"/>
  <c r="AI314" i="11"/>
  <c r="AI315" i="11"/>
  <c r="AI316" i="11"/>
  <c r="AI317" i="11"/>
  <c r="AI318" i="11"/>
  <c r="AI319" i="11"/>
  <c r="AI320" i="11"/>
  <c r="AI321" i="11"/>
  <c r="AI322" i="11"/>
  <c r="AI323" i="11"/>
  <c r="AI324" i="11"/>
  <c r="AI325" i="11"/>
  <c r="AI326" i="11"/>
  <c r="AI327" i="11"/>
  <c r="AI328" i="11"/>
  <c r="AI329" i="11"/>
  <c r="AI330" i="11"/>
  <c r="AI331" i="11"/>
  <c r="AI332" i="11"/>
  <c r="AI333" i="11"/>
  <c r="AI334" i="11"/>
  <c r="AI335" i="11"/>
  <c r="AI336" i="11"/>
  <c r="AI337" i="11"/>
  <c r="AI338" i="11"/>
  <c r="AI339" i="11"/>
  <c r="AI340" i="11"/>
  <c r="AI341" i="11"/>
  <c r="AI342" i="11"/>
  <c r="AI343" i="11"/>
  <c r="AI344" i="11"/>
  <c r="AI345" i="11"/>
  <c r="AI346" i="11"/>
  <c r="AI347" i="11"/>
  <c r="AI348" i="11"/>
  <c r="AI349" i="11"/>
  <c r="AI350" i="11"/>
  <c r="AI351" i="11"/>
  <c r="AI352" i="11"/>
  <c r="AI353" i="11"/>
  <c r="AI354" i="11"/>
  <c r="AI355" i="11"/>
  <c r="AI356" i="11"/>
  <c r="AI357" i="11"/>
  <c r="AI358" i="11"/>
  <c r="AI359" i="11"/>
  <c r="AI360" i="11"/>
  <c r="AI361" i="11"/>
  <c r="AI362" i="11"/>
  <c r="AI363" i="11"/>
  <c r="AI364" i="11"/>
  <c r="AI365" i="11"/>
  <c r="AI366" i="11"/>
  <c r="AI367" i="11"/>
  <c r="AI368" i="11"/>
  <c r="AI369" i="11"/>
  <c r="AI370" i="11"/>
  <c r="AI371" i="11"/>
  <c r="AI372" i="11"/>
  <c r="AI373" i="11"/>
  <c r="AI374" i="11"/>
  <c r="AI375" i="11"/>
  <c r="AI376" i="11"/>
  <c r="AI377" i="11"/>
  <c r="AI378" i="11"/>
  <c r="AI379" i="11"/>
  <c r="AI380" i="11"/>
  <c r="AI381" i="11"/>
  <c r="AI382" i="11"/>
  <c r="AI383" i="11"/>
  <c r="AI384" i="11"/>
  <c r="AI385" i="11"/>
  <c r="AI386" i="11"/>
  <c r="AI387" i="11"/>
  <c r="AI388" i="11"/>
  <c r="AI389" i="11"/>
  <c r="AI390" i="11"/>
  <c r="AI391" i="11"/>
  <c r="AI392" i="11"/>
  <c r="AI393" i="11"/>
  <c r="AI394" i="11"/>
  <c r="AI395" i="11"/>
  <c r="AI396" i="11"/>
  <c r="AI397" i="11"/>
  <c r="AI398" i="11"/>
  <c r="AI399" i="11"/>
  <c r="AI400" i="11"/>
  <c r="AI401" i="11"/>
  <c r="AI402" i="11"/>
  <c r="AI403" i="11"/>
  <c r="AI404" i="11"/>
  <c r="AI405" i="11"/>
  <c r="AI406" i="11"/>
  <c r="AI407" i="11"/>
  <c r="AI408" i="11"/>
  <c r="AI409" i="11"/>
  <c r="AI410" i="11"/>
  <c r="AI411" i="11"/>
  <c r="AI412" i="11"/>
  <c r="AI413" i="11"/>
  <c r="AI414" i="11"/>
  <c r="AI415" i="11"/>
  <c r="AI416" i="11"/>
  <c r="AI417" i="11"/>
  <c r="AI418" i="11"/>
  <c r="AI419" i="11"/>
  <c r="AI420" i="11"/>
  <c r="AI421" i="11"/>
  <c r="AI422" i="11"/>
  <c r="AI423" i="11"/>
  <c r="AI424" i="11"/>
  <c r="AI425" i="11"/>
  <c r="AI426" i="11"/>
  <c r="AI427" i="11"/>
  <c r="AI428" i="11"/>
  <c r="AI429" i="11"/>
  <c r="AI430" i="11"/>
  <c r="AI431" i="11"/>
  <c r="AI432" i="11"/>
  <c r="AI433" i="11"/>
  <c r="AI434" i="11"/>
  <c r="AI435" i="11"/>
  <c r="AI436" i="11"/>
  <c r="AI437" i="11"/>
  <c r="AI438" i="11"/>
  <c r="AI439" i="11"/>
  <c r="AI440" i="11"/>
  <c r="AI441" i="11"/>
  <c r="AI442" i="11"/>
  <c r="AI443" i="11"/>
  <c r="AI444" i="11"/>
  <c r="AI445" i="11"/>
  <c r="AI446" i="11"/>
  <c r="AI447" i="11"/>
  <c r="AI448" i="11"/>
  <c r="AI449" i="11"/>
  <c r="AI450" i="11"/>
  <c r="AI451" i="11"/>
  <c r="AI452" i="11"/>
  <c r="AI453" i="11"/>
  <c r="AI454" i="11"/>
  <c r="AI455" i="11"/>
  <c r="AI456" i="11"/>
  <c r="AI457" i="11"/>
  <c r="AI458" i="11"/>
  <c r="AI459" i="11"/>
  <c r="AI460" i="11"/>
  <c r="AI461" i="11"/>
  <c r="AI462" i="11"/>
  <c r="AI463" i="11"/>
  <c r="AI464" i="11"/>
  <c r="AI465" i="11"/>
  <c r="AI466" i="11"/>
  <c r="AI467" i="11"/>
  <c r="AI468" i="11"/>
  <c r="AI469" i="11"/>
  <c r="AI470" i="11"/>
  <c r="AI471" i="11"/>
  <c r="AI472" i="11"/>
  <c r="AI473" i="11"/>
  <c r="AI474" i="11"/>
  <c r="AI475" i="11"/>
  <c r="AI476" i="11"/>
  <c r="AI477" i="11"/>
  <c r="AI478" i="11"/>
  <c r="AI479" i="11"/>
  <c r="AI480" i="11"/>
  <c r="AI481" i="11"/>
  <c r="AI482" i="11"/>
  <c r="AI483" i="11"/>
  <c r="AI484" i="11"/>
  <c r="AI485" i="11"/>
  <c r="AI486" i="11"/>
  <c r="AI487" i="11"/>
  <c r="AI488" i="11"/>
  <c r="AI489" i="11"/>
  <c r="AI490" i="11"/>
  <c r="AI491" i="11"/>
  <c r="AI492" i="11"/>
  <c r="AI493" i="11"/>
  <c r="AI494" i="11"/>
  <c r="AI495" i="11"/>
  <c r="AI496" i="11"/>
  <c r="AI497" i="11"/>
  <c r="AI498" i="11"/>
  <c r="AI499" i="11"/>
  <c r="AI500" i="11"/>
  <c r="AI501" i="11"/>
  <c r="AI502" i="11"/>
  <c r="AI503" i="11"/>
  <c r="AI504" i="11"/>
  <c r="AI505" i="11"/>
  <c r="AI506" i="11"/>
  <c r="AI507" i="11"/>
  <c r="AI508" i="11"/>
  <c r="AI509" i="11"/>
  <c r="AI510" i="11"/>
  <c r="AI511" i="11"/>
  <c r="AI512" i="11"/>
  <c r="AI513" i="11"/>
  <c r="AI514" i="11"/>
  <c r="AI515" i="11"/>
  <c r="AI516" i="11"/>
  <c r="AI517" i="11"/>
  <c r="AI518" i="11"/>
  <c r="AI519" i="11"/>
  <c r="AI520" i="11"/>
  <c r="AI521" i="11"/>
  <c r="AI522" i="11"/>
  <c r="AI523" i="11"/>
  <c r="AI524" i="11"/>
  <c r="AI525" i="11"/>
  <c r="AI526" i="11"/>
  <c r="AI527" i="11"/>
  <c r="AI528" i="11"/>
  <c r="AI529" i="11"/>
  <c r="AI530" i="11"/>
  <c r="AI531" i="11"/>
  <c r="AI532" i="11"/>
  <c r="AI533" i="11"/>
  <c r="AI534" i="11"/>
  <c r="AI535" i="11"/>
  <c r="AI536" i="11"/>
  <c r="AI537" i="11"/>
  <c r="AI538" i="11"/>
  <c r="AI539" i="11"/>
  <c r="AI540" i="11"/>
  <c r="AI541" i="11"/>
  <c r="AI542" i="11"/>
  <c r="AI543" i="11"/>
  <c r="AI544" i="11"/>
  <c r="AI545" i="11"/>
  <c r="AI546" i="11"/>
  <c r="AI547" i="11"/>
  <c r="AI548" i="11"/>
  <c r="AI549" i="11"/>
  <c r="AI550" i="11"/>
  <c r="AI551" i="11"/>
  <c r="AI552" i="11"/>
  <c r="AI553" i="11"/>
  <c r="AI554" i="11"/>
  <c r="AI555" i="11"/>
  <c r="AI556" i="11"/>
  <c r="AI557" i="11"/>
  <c r="AI558" i="11"/>
  <c r="AI559" i="11"/>
  <c r="AI560" i="11"/>
  <c r="AI561" i="11"/>
  <c r="AI562" i="11"/>
  <c r="AI563" i="11"/>
  <c r="AI564" i="11"/>
  <c r="AI565" i="11"/>
  <c r="AI566" i="11"/>
  <c r="AI567" i="11"/>
  <c r="AI568" i="11"/>
  <c r="AI569" i="11"/>
  <c r="AI570" i="11"/>
  <c r="AI571" i="11"/>
  <c r="AI572" i="11"/>
  <c r="AI573" i="11"/>
  <c r="AI574" i="11"/>
  <c r="AI575" i="11"/>
  <c r="AI576" i="11"/>
  <c r="AI577" i="11"/>
  <c r="AI578" i="11"/>
  <c r="AI579" i="11"/>
  <c r="AI580" i="11"/>
  <c r="AI581" i="11"/>
  <c r="AI582" i="11"/>
  <c r="AI583" i="11"/>
  <c r="AI584" i="11"/>
  <c r="AI585" i="11"/>
  <c r="AI586" i="11"/>
  <c r="AI587" i="11"/>
  <c r="AI588" i="11"/>
  <c r="AI589" i="11"/>
  <c r="AI590" i="11"/>
  <c r="AI591" i="11"/>
  <c r="AI592" i="11"/>
  <c r="AI593" i="11"/>
  <c r="AI594" i="11"/>
  <c r="AI595" i="11"/>
  <c r="AI596" i="11"/>
  <c r="AI597" i="11"/>
  <c r="AI598" i="11"/>
  <c r="AI599" i="11"/>
  <c r="AI600" i="11"/>
  <c r="AI601" i="11"/>
  <c r="AI602" i="11"/>
  <c r="AI603" i="11"/>
  <c r="AI604" i="11"/>
  <c r="AI605" i="11"/>
  <c r="AI606" i="11"/>
  <c r="AI607" i="11"/>
  <c r="AI608" i="11"/>
  <c r="AI609" i="11"/>
  <c r="AI610" i="11"/>
  <c r="AI611" i="11"/>
  <c r="AI612" i="11"/>
  <c r="AI613" i="11"/>
  <c r="AI614" i="11"/>
  <c r="AI615" i="11"/>
  <c r="AI616" i="11"/>
  <c r="AI617" i="11"/>
  <c r="AI618" i="11"/>
  <c r="AI619" i="11"/>
  <c r="AI620" i="11"/>
  <c r="AI621" i="11"/>
  <c r="AI622" i="11"/>
  <c r="AI623" i="11"/>
  <c r="AI624" i="11"/>
  <c r="AI625" i="11"/>
  <c r="AI626" i="11"/>
  <c r="AI627" i="11"/>
  <c r="AI628" i="11"/>
  <c r="AI629" i="11"/>
  <c r="AI630" i="11"/>
  <c r="AI631" i="11"/>
  <c r="AI632" i="11"/>
  <c r="AI633" i="11"/>
  <c r="AI634" i="11"/>
  <c r="AI635" i="11"/>
  <c r="AI636" i="11"/>
  <c r="AI637" i="11"/>
  <c r="AI638" i="11"/>
  <c r="AI639" i="11"/>
  <c r="AI640" i="11"/>
  <c r="AI641" i="11"/>
  <c r="AI642" i="11"/>
  <c r="AI643" i="11"/>
  <c r="AI644" i="11"/>
  <c r="AI645" i="11"/>
  <c r="AI646" i="11"/>
  <c r="AI647" i="11"/>
  <c r="AI648" i="11"/>
  <c r="AI649" i="11"/>
  <c r="AI650" i="11"/>
  <c r="AI651" i="11"/>
  <c r="AI652" i="11"/>
  <c r="AI653" i="11"/>
  <c r="AI654" i="11"/>
  <c r="AI655" i="11"/>
  <c r="AI656" i="11"/>
  <c r="AI657" i="11"/>
  <c r="AI658" i="11"/>
  <c r="AI659" i="11"/>
  <c r="AI660" i="11"/>
  <c r="AI661" i="11"/>
  <c r="AI662" i="11"/>
  <c r="AI663" i="11"/>
  <c r="AI664" i="11"/>
  <c r="AI665" i="11"/>
  <c r="AI666" i="11"/>
  <c r="AI667" i="11"/>
  <c r="AI668" i="11"/>
  <c r="AI669" i="11"/>
  <c r="AI670" i="11"/>
  <c r="AI671" i="11"/>
  <c r="AI672" i="11"/>
  <c r="AI673" i="11"/>
  <c r="AI674" i="11"/>
  <c r="AI675" i="11"/>
  <c r="AI676" i="11"/>
  <c r="AI677" i="11"/>
  <c r="AI678" i="11"/>
  <c r="AI679" i="11"/>
  <c r="AI680" i="11"/>
  <c r="AI681" i="11"/>
  <c r="AI682" i="11"/>
  <c r="AI683" i="11"/>
  <c r="AI684" i="11"/>
  <c r="AI685" i="11"/>
  <c r="AI686" i="11"/>
  <c r="AI687" i="11"/>
  <c r="AI688" i="11"/>
  <c r="AI689" i="11"/>
  <c r="AI690" i="11"/>
  <c r="AI691" i="11"/>
  <c r="AI692" i="11"/>
  <c r="AI693" i="11"/>
  <c r="AI694" i="11"/>
  <c r="AI695" i="11"/>
  <c r="AI696" i="11"/>
  <c r="AI697" i="11"/>
  <c r="AI698" i="11"/>
  <c r="AI699" i="11"/>
  <c r="AI700" i="11"/>
  <c r="AI701" i="11"/>
  <c r="AI702" i="11"/>
  <c r="AI703" i="11"/>
  <c r="AI704" i="11"/>
  <c r="AI705" i="11"/>
  <c r="AI706" i="11"/>
  <c r="AI707" i="11"/>
  <c r="AI708" i="11"/>
  <c r="AI709" i="11"/>
  <c r="AI710" i="11"/>
  <c r="AI711" i="11"/>
  <c r="AI712" i="11"/>
  <c r="AI713" i="11"/>
  <c r="AI714" i="11"/>
  <c r="AI715" i="11"/>
  <c r="AI716" i="11"/>
  <c r="AI717" i="11"/>
  <c r="AI718" i="11"/>
  <c r="AI719" i="11"/>
  <c r="AI720" i="11"/>
  <c r="AI721" i="11"/>
  <c r="AI722" i="11"/>
  <c r="AI723" i="11"/>
  <c r="AI724" i="11"/>
  <c r="AI725" i="11"/>
  <c r="AI726" i="11"/>
  <c r="AI727" i="11"/>
  <c r="AI728" i="11"/>
  <c r="AI729" i="11"/>
  <c r="AI730" i="11"/>
  <c r="AI731" i="11"/>
  <c r="AI732" i="11"/>
  <c r="AI733" i="11"/>
  <c r="AI734" i="11"/>
  <c r="AI735" i="11"/>
  <c r="AI736" i="11"/>
  <c r="AI737" i="11"/>
  <c r="AI738" i="11"/>
  <c r="AI739" i="11"/>
  <c r="AI740" i="11"/>
  <c r="AI741" i="11"/>
  <c r="AI742" i="11"/>
  <c r="AI743" i="11"/>
  <c r="AI744" i="11"/>
  <c r="AI745" i="11"/>
  <c r="AI746" i="11"/>
  <c r="AI747" i="11"/>
  <c r="AI748" i="11"/>
  <c r="AI749" i="11"/>
  <c r="AI750" i="11"/>
  <c r="AI751" i="11"/>
  <c r="AI752" i="11"/>
  <c r="AI753" i="11"/>
  <c r="AI754" i="11"/>
  <c r="AI755" i="11"/>
  <c r="AI756" i="11"/>
  <c r="AI757" i="11"/>
  <c r="AI758" i="11"/>
  <c r="AI759" i="11"/>
  <c r="AI760" i="11"/>
  <c r="AI761" i="11"/>
  <c r="AI762" i="11"/>
  <c r="AI763" i="11"/>
  <c r="AI764" i="11"/>
  <c r="AI765" i="11"/>
  <c r="AI766" i="11"/>
  <c r="AI767" i="11"/>
  <c r="AI768" i="11"/>
  <c r="AI769" i="11"/>
  <c r="AI770" i="11"/>
  <c r="AI771" i="11"/>
  <c r="AI772" i="11"/>
  <c r="AI773" i="11"/>
  <c r="AI774" i="11"/>
  <c r="AI775" i="11"/>
  <c r="AI776" i="11"/>
  <c r="AI777" i="11"/>
  <c r="AI778" i="11"/>
  <c r="AI779" i="11"/>
  <c r="AI780" i="11"/>
  <c r="AI781" i="11"/>
  <c r="AI782" i="11"/>
  <c r="AI783" i="11"/>
  <c r="AI784" i="11"/>
  <c r="AI785" i="11"/>
  <c r="AI786" i="11"/>
  <c r="AI787" i="11"/>
  <c r="AI788" i="11"/>
  <c r="AI789" i="11"/>
  <c r="AI790" i="11"/>
  <c r="AI791" i="11"/>
  <c r="AI792" i="11"/>
  <c r="AI793" i="11"/>
  <c r="AI794" i="11"/>
  <c r="AI795" i="11"/>
  <c r="AI796" i="11"/>
  <c r="AI797" i="11"/>
  <c r="AI798" i="11"/>
  <c r="AI799" i="11"/>
  <c r="AI800" i="11"/>
  <c r="AI801" i="11"/>
  <c r="AI802" i="11"/>
  <c r="AI803" i="11"/>
  <c r="AI804" i="11"/>
  <c r="AI805" i="11"/>
  <c r="AI806" i="11"/>
  <c r="AI807" i="11"/>
  <c r="AI808" i="11"/>
  <c r="AI809" i="11"/>
  <c r="AI810" i="11"/>
  <c r="AI811" i="11"/>
  <c r="AI812" i="11"/>
  <c r="AI813" i="11"/>
  <c r="AI814" i="11"/>
  <c r="AI815" i="11"/>
  <c r="AI816" i="11"/>
  <c r="AI817" i="11"/>
  <c r="AI818" i="11"/>
  <c r="AI819" i="11"/>
  <c r="AI820" i="11"/>
  <c r="AI821" i="11"/>
  <c r="AI822" i="11"/>
  <c r="AI823" i="11"/>
  <c r="AI824" i="11"/>
  <c r="AI825" i="11"/>
  <c r="AI826" i="11"/>
  <c r="AI827" i="11"/>
  <c r="AI828" i="11"/>
  <c r="AI829" i="11"/>
  <c r="AI830" i="11"/>
  <c r="AI831" i="11"/>
  <c r="AI832" i="11"/>
  <c r="AI833" i="11"/>
  <c r="AI834" i="11"/>
  <c r="AI835" i="11"/>
  <c r="AI836" i="11"/>
  <c r="AI837" i="11"/>
  <c r="AI838" i="11"/>
  <c r="AI839" i="11"/>
  <c r="AI840" i="11"/>
  <c r="AI841" i="11"/>
  <c r="AI842" i="11"/>
  <c r="AI843" i="11"/>
  <c r="AI844" i="11"/>
  <c r="AI845" i="11"/>
  <c r="AI846" i="11"/>
  <c r="AI847" i="11"/>
  <c r="AI848" i="11"/>
  <c r="AI849" i="11"/>
  <c r="AI850" i="11"/>
  <c r="AI851" i="11"/>
  <c r="AI852" i="11"/>
  <c r="AI853" i="11"/>
  <c r="AI854" i="11"/>
  <c r="AI855" i="11"/>
  <c r="AI856" i="11"/>
  <c r="AI857" i="11"/>
  <c r="AI858" i="11"/>
  <c r="AI859" i="11"/>
  <c r="AI860" i="11"/>
  <c r="AI861" i="11"/>
  <c r="AI862" i="11"/>
  <c r="AI863" i="11"/>
  <c r="AI864" i="11"/>
  <c r="AI865" i="11"/>
  <c r="AI866" i="11"/>
  <c r="AI867" i="11"/>
  <c r="AI868" i="11"/>
  <c r="AI869" i="11"/>
  <c r="AI870" i="11"/>
  <c r="AI871" i="11"/>
  <c r="AI872" i="11"/>
  <c r="AI873" i="11"/>
  <c r="AI874" i="11"/>
  <c r="AI875" i="11"/>
  <c r="AI876" i="11"/>
  <c r="AI877" i="11"/>
  <c r="AI878" i="11"/>
  <c r="AI879" i="11"/>
  <c r="AI880" i="11"/>
  <c r="AI881" i="11"/>
  <c r="AI882" i="11"/>
  <c r="AI883" i="11"/>
  <c r="AI884" i="11"/>
  <c r="AI885" i="11"/>
  <c r="AI886" i="11"/>
  <c r="AI887" i="11"/>
  <c r="AI888" i="11"/>
  <c r="AI889" i="11"/>
  <c r="AI890" i="11"/>
  <c r="AI891" i="11"/>
  <c r="AI892" i="11"/>
  <c r="AI893" i="11"/>
  <c r="AI894" i="11"/>
  <c r="AI895" i="11"/>
  <c r="AI896" i="11"/>
  <c r="AI897" i="11"/>
  <c r="AI898" i="11"/>
  <c r="AI899" i="11"/>
  <c r="AI900" i="11"/>
  <c r="AI901" i="11"/>
  <c r="AI902" i="11"/>
  <c r="AI903" i="11"/>
  <c r="AI904" i="11"/>
  <c r="AI905" i="11"/>
  <c r="AI906" i="11"/>
  <c r="AI907" i="11"/>
  <c r="AI908" i="11"/>
  <c r="AI909" i="11"/>
  <c r="AI910" i="11"/>
  <c r="AI911" i="11"/>
  <c r="AI912" i="11"/>
  <c r="AI913" i="11"/>
  <c r="AI914" i="11"/>
  <c r="AI915" i="11"/>
  <c r="AI916" i="11"/>
  <c r="AI917" i="11"/>
  <c r="AI918" i="11"/>
  <c r="AI919" i="11"/>
  <c r="AI920" i="11"/>
  <c r="AI921" i="11"/>
  <c r="AI922" i="11"/>
  <c r="AI923" i="11"/>
  <c r="AI924" i="11"/>
  <c r="AI925" i="11"/>
  <c r="AI926" i="11"/>
  <c r="AI927" i="11"/>
  <c r="AI928" i="11"/>
  <c r="AI929" i="11"/>
  <c r="AI930" i="11"/>
  <c r="AI931" i="11"/>
  <c r="AI932" i="11"/>
  <c r="AI933" i="11"/>
  <c r="AI934" i="11"/>
  <c r="AI935" i="11"/>
  <c r="AI936" i="11"/>
  <c r="AI937" i="11"/>
  <c r="AI938" i="11"/>
  <c r="AI939" i="11"/>
  <c r="AI940" i="11"/>
  <c r="AI941" i="11"/>
  <c r="AI942" i="11"/>
  <c r="AI943" i="11"/>
  <c r="AI944" i="11"/>
  <c r="AI945" i="11"/>
  <c r="AI946" i="11"/>
  <c r="AI947" i="11"/>
  <c r="AI948" i="11"/>
  <c r="AI949" i="11"/>
  <c r="AI950" i="11"/>
  <c r="AI951" i="11"/>
  <c r="AI952" i="11"/>
  <c r="AI953" i="11"/>
  <c r="AI954" i="11"/>
  <c r="AI955" i="11"/>
  <c r="AI956" i="11"/>
  <c r="AI957" i="11"/>
  <c r="AI958" i="11"/>
  <c r="AI959" i="11"/>
  <c r="AI960" i="11"/>
  <c r="AI961" i="11"/>
  <c r="AI962" i="11"/>
  <c r="AI963" i="11"/>
  <c r="AI964" i="11"/>
  <c r="AI965" i="11"/>
  <c r="AI966" i="11"/>
  <c r="AI967" i="11"/>
  <c r="AI968" i="11"/>
  <c r="AI969" i="11"/>
  <c r="AI970" i="11"/>
  <c r="AI971" i="11"/>
  <c r="AI972" i="11"/>
  <c r="AI973" i="11"/>
  <c r="AI974" i="11"/>
  <c r="AI975" i="11"/>
  <c r="AI976" i="11"/>
  <c r="AI977" i="11"/>
  <c r="AI978" i="11"/>
  <c r="AI979" i="11"/>
  <c r="AI980" i="11"/>
  <c r="AI981" i="11"/>
  <c r="AI982" i="11"/>
  <c r="AI983" i="11"/>
  <c r="AI984" i="11"/>
  <c r="AI985" i="11"/>
  <c r="AI986" i="11"/>
  <c r="AI987" i="11"/>
  <c r="AI988" i="11"/>
  <c r="AI989" i="11"/>
  <c r="AI990" i="11"/>
  <c r="AI991" i="11"/>
  <c r="AI992" i="11"/>
  <c r="AI993" i="11"/>
  <c r="AI994" i="11"/>
  <c r="AI995" i="11"/>
  <c r="AI996" i="11"/>
  <c r="AI997" i="11"/>
  <c r="AI998" i="11"/>
  <c r="AI999" i="11"/>
  <c r="AI1000" i="11"/>
  <c r="AI1001" i="11"/>
  <c r="AI1002" i="11"/>
  <c r="AI1003" i="11"/>
  <c r="AI1004" i="11"/>
  <c r="AI1005" i="11"/>
  <c r="AI1006" i="11"/>
  <c r="AI1007" i="11"/>
  <c r="AI1008" i="11"/>
  <c r="AI1009" i="11"/>
  <c r="AI1010" i="11"/>
  <c r="AI1011" i="11"/>
  <c r="AJ1066" i="11" l="1"/>
  <c r="AJ1063" i="11"/>
  <c r="AJ1027" i="11"/>
  <c r="AJ1021" i="11"/>
  <c r="AJ1018" i="11"/>
  <c r="AJ1112" i="11"/>
  <c r="AJ1094" i="11"/>
  <c r="AJ1016" i="11"/>
  <c r="AJ1013" i="11"/>
  <c r="AF1955" i="9"/>
  <c r="AD1719" i="9"/>
  <c r="AD1611" i="9"/>
  <c r="AD1517" i="9"/>
  <c r="AF1517" i="9" s="1"/>
  <c r="AD1929" i="9"/>
  <c r="AD1694" i="9"/>
  <c r="AF1694" i="9" s="1"/>
  <c r="AD2327" i="9"/>
  <c r="AD2320" i="9"/>
  <c r="AF2320" i="9" s="1"/>
  <c r="AD1710" i="9"/>
  <c r="AD1979" i="9"/>
  <c r="AD1248" i="9"/>
  <c r="AF1248" i="9" s="1"/>
  <c r="AD2163" i="9"/>
  <c r="AD2003" i="9"/>
  <c r="AD1190" i="9"/>
  <c r="AD2152" i="9"/>
  <c r="AJ1611" i="11"/>
  <c r="AJ1095" i="11"/>
  <c r="AD2061" i="9"/>
  <c r="AF2061" i="9" s="1"/>
  <c r="AD1827" i="9"/>
  <c r="AD2153" i="9"/>
  <c r="AD1988" i="9"/>
  <c r="AF1988" i="9" s="1"/>
  <c r="AD1984" i="9"/>
  <c r="AD1558" i="9"/>
  <c r="AF1558" i="9" s="1"/>
  <c r="AD1494" i="9"/>
  <c r="AD1713" i="9"/>
  <c r="AD1438" i="9"/>
  <c r="AF1438" i="9" s="1"/>
  <c r="AD2505" i="9"/>
  <c r="AD2263" i="9"/>
  <c r="AD1832" i="9"/>
  <c r="AF1832" i="9" s="1"/>
  <c r="AD1449" i="9"/>
  <c r="AF1449" i="9" s="1"/>
  <c r="AD2124" i="9"/>
  <c r="AD1643" i="9"/>
  <c r="AD2486" i="9"/>
  <c r="AF2486" i="9" s="1"/>
  <c r="AD2338" i="9"/>
  <c r="AD2155" i="9"/>
  <c r="AF2155" i="9" s="1"/>
  <c r="AD1705" i="9"/>
  <c r="AD1152" i="9"/>
  <c r="AD1782" i="9"/>
  <c r="AF1782" i="9" s="1"/>
  <c r="AD1416" i="9"/>
  <c r="AD1280" i="9"/>
  <c r="AJ1818" i="11"/>
  <c r="J510" i="10"/>
  <c r="K510" i="10" s="1"/>
  <c r="P510" i="10" s="1"/>
  <c r="J426" i="10"/>
  <c r="K426" i="10" s="1"/>
  <c r="AD2354" i="9"/>
  <c r="AF2354" i="9" s="1"/>
  <c r="AJ1569" i="11"/>
  <c r="AD2241" i="9"/>
  <c r="AD2151" i="9"/>
  <c r="AF2151" i="9" s="1"/>
  <c r="AD1413" i="9"/>
  <c r="AD2423" i="9"/>
  <c r="AF2423" i="9" s="1"/>
  <c r="AD2399" i="9"/>
  <c r="AF2399" i="9" s="1"/>
  <c r="AD2274" i="9"/>
  <c r="AD1274" i="9"/>
  <c r="AD1389" i="9"/>
  <c r="AD1299" i="9"/>
  <c r="AF1299" i="9" s="1"/>
  <c r="AD2321" i="9"/>
  <c r="AD2289" i="9"/>
  <c r="AF2289" i="9" s="1"/>
  <c r="AD2048" i="9"/>
  <c r="AD1993" i="9"/>
  <c r="AD2470" i="9"/>
  <c r="AF2470" i="9" s="1"/>
  <c r="AD2286" i="9"/>
  <c r="AD2141" i="9"/>
  <c r="AD1614" i="9"/>
  <c r="AF1614" i="9" s="1"/>
  <c r="AJ1335" i="11"/>
  <c r="AJ1326" i="11"/>
  <c r="AD2474" i="9"/>
  <c r="AF2474" i="9" s="1"/>
  <c r="AD2436" i="9"/>
  <c r="AF2436" i="9" s="1"/>
  <c r="AD2330" i="9"/>
  <c r="AD2463" i="9"/>
  <c r="AD2129" i="9"/>
  <c r="AF2129" i="9" s="1"/>
  <c r="AD2057" i="9"/>
  <c r="AD2038" i="9"/>
  <c r="AF2038" i="9" s="1"/>
  <c r="J211" i="10"/>
  <c r="K211" i="10" s="1"/>
  <c r="J474" i="10"/>
  <c r="K474" i="10" s="1"/>
  <c r="P474" i="10" s="1"/>
  <c r="J675" i="10"/>
  <c r="K675" i="10" s="1"/>
  <c r="H642" i="10"/>
  <c r="I642" i="10" s="1"/>
  <c r="J952" i="10"/>
  <c r="K952" i="10" s="1"/>
  <c r="J953" i="10"/>
  <c r="K953" i="10" s="1"/>
  <c r="H448" i="10"/>
  <c r="I448" i="10" s="1"/>
  <c r="O448" i="10" s="1"/>
  <c r="H436" i="10"/>
  <c r="I436" i="10" s="1"/>
  <c r="O436" i="10" s="1"/>
  <c r="J60" i="10"/>
  <c r="K60" i="10" s="1"/>
  <c r="P60" i="10" s="1"/>
  <c r="J969" i="10"/>
  <c r="K969" i="10" s="1"/>
  <c r="H967" i="10"/>
  <c r="I967" i="10" s="1"/>
  <c r="H955" i="10"/>
  <c r="I955" i="10" s="1"/>
  <c r="O955" i="10" s="1"/>
  <c r="J832" i="10"/>
  <c r="K832" i="10" s="1"/>
  <c r="J76" i="10"/>
  <c r="K76" i="10" s="1"/>
  <c r="P76" i="10" s="1"/>
  <c r="J874" i="10"/>
  <c r="K874" i="10" s="1"/>
  <c r="P874" i="10" s="1"/>
  <c r="H872" i="10"/>
  <c r="I872" i="10" s="1"/>
  <c r="J881" i="10"/>
  <c r="K881" i="10" s="1"/>
  <c r="J828" i="10"/>
  <c r="K828" i="10" s="1"/>
  <c r="P828" i="10" s="1"/>
  <c r="H814" i="10"/>
  <c r="I814" i="10" s="1"/>
  <c r="O814" i="10" s="1"/>
  <c r="H778" i="10"/>
  <c r="I778" i="10" s="1"/>
  <c r="O778" i="10" s="1"/>
  <c r="H754" i="10"/>
  <c r="I754" i="10" s="1"/>
  <c r="O754" i="10" s="1"/>
  <c r="J749" i="10"/>
  <c r="K749" i="10" s="1"/>
  <c r="H622" i="10"/>
  <c r="I622" i="10" s="1"/>
  <c r="H672" i="10"/>
  <c r="I672" i="10" s="1"/>
  <c r="O672" i="10" s="1"/>
  <c r="H600" i="10"/>
  <c r="I600" i="10" s="1"/>
  <c r="H554" i="10"/>
  <c r="I554" i="10" s="1"/>
  <c r="O554" i="10" s="1"/>
  <c r="J532" i="10"/>
  <c r="K532" i="10" s="1"/>
  <c r="H398" i="10"/>
  <c r="I398" i="10" s="1"/>
  <c r="H909" i="10"/>
  <c r="I909" i="10" s="1"/>
  <c r="J904" i="10"/>
  <c r="K904" i="10" s="1"/>
  <c r="P904" i="10" s="1"/>
  <c r="H328" i="10"/>
  <c r="I328" i="10" s="1"/>
  <c r="O328" i="10" s="1"/>
  <c r="H299" i="10"/>
  <c r="I299" i="10" s="1"/>
  <c r="O299" i="10" s="1"/>
  <c r="H167" i="10"/>
  <c r="I167" i="10" s="1"/>
  <c r="J162" i="10"/>
  <c r="K162" i="10" s="1"/>
  <c r="J946" i="10"/>
  <c r="K946" i="10" s="1"/>
  <c r="H234" i="10"/>
  <c r="I234" i="10" s="1"/>
  <c r="O234" i="10" s="1"/>
  <c r="H222" i="10"/>
  <c r="I222" i="10" s="1"/>
  <c r="J571" i="10"/>
  <c r="K571" i="10" s="1"/>
  <c r="P571" i="10" s="1"/>
  <c r="J547" i="10"/>
  <c r="K547" i="10" s="1"/>
  <c r="P547" i="10" s="1"/>
  <c r="J511" i="10"/>
  <c r="K511" i="10" s="1"/>
  <c r="J158" i="10"/>
  <c r="K158" i="10" s="1"/>
  <c r="J74" i="10"/>
  <c r="K74" i="10" s="1"/>
  <c r="P74" i="10" s="1"/>
  <c r="H72" i="10"/>
  <c r="I72" i="10" s="1"/>
  <c r="O72" i="10" s="1"/>
  <c r="J861" i="10"/>
  <c r="K861" i="10" s="1"/>
  <c r="P861" i="10" s="1"/>
  <c r="J825" i="10"/>
  <c r="K825" i="10" s="1"/>
  <c r="P825" i="10" s="1"/>
  <c r="H823" i="10"/>
  <c r="I823" i="10" s="1"/>
  <c r="H811" i="10"/>
  <c r="I811" i="10" s="1"/>
  <c r="H799" i="10"/>
  <c r="I799" i="10" s="1"/>
  <c r="O799" i="10" s="1"/>
  <c r="H787" i="10"/>
  <c r="I787" i="10" s="1"/>
  <c r="H763" i="10"/>
  <c r="I763" i="10" s="1"/>
  <c r="O763" i="10" s="1"/>
  <c r="J753" i="10"/>
  <c r="K753" i="10" s="1"/>
  <c r="P753" i="10" s="1"/>
  <c r="J729" i="10"/>
  <c r="K729" i="10" s="1"/>
  <c r="H727" i="10"/>
  <c r="I727" i="10" s="1"/>
  <c r="J717" i="10"/>
  <c r="K717" i="10" s="1"/>
  <c r="P717" i="10" s="1"/>
  <c r="J369" i="10"/>
  <c r="K369" i="10" s="1"/>
  <c r="P369" i="10" s="1"/>
  <c r="H964" i="10"/>
  <c r="I964" i="10" s="1"/>
  <c r="O964" i="10" s="1"/>
  <c r="H681" i="10"/>
  <c r="I681" i="10" s="1"/>
  <c r="O681" i="10" s="1"/>
  <c r="J671" i="10"/>
  <c r="K671" i="10" s="1"/>
  <c r="H645" i="10"/>
  <c r="I645" i="10" s="1"/>
  <c r="J599" i="10"/>
  <c r="K599" i="10" s="1"/>
  <c r="P599" i="10" s="1"/>
  <c r="J323" i="10"/>
  <c r="K323" i="10" s="1"/>
  <c r="J299" i="10"/>
  <c r="K299" i="10" s="1"/>
  <c r="P299" i="10" s="1"/>
  <c r="AD1532" i="9"/>
  <c r="AF1532" i="9" s="1"/>
  <c r="J849" i="10"/>
  <c r="K849" i="10" s="1"/>
  <c r="H499" i="10"/>
  <c r="I499" i="10" s="1"/>
  <c r="O499" i="10" s="1"/>
  <c r="AD2205" i="9"/>
  <c r="AF2205" i="9" s="1"/>
  <c r="AD1546" i="9"/>
  <c r="AF1546" i="9" s="1"/>
  <c r="AD1217" i="9"/>
  <c r="AD1210" i="9"/>
  <c r="AF1210" i="9" s="1"/>
  <c r="H782" i="10"/>
  <c r="I782" i="10" s="1"/>
  <c r="O782" i="10" s="1"/>
  <c r="H770" i="10"/>
  <c r="I770" i="10" s="1"/>
  <c r="O770" i="10" s="1"/>
  <c r="J273" i="10"/>
  <c r="K273" i="10" s="1"/>
  <c r="P273" i="10" s="1"/>
  <c r="H271" i="10"/>
  <c r="I271" i="10" s="1"/>
  <c r="O271" i="10" s="1"/>
  <c r="AJ1393" i="11"/>
  <c r="J868" i="10"/>
  <c r="K868" i="10" s="1"/>
  <c r="P868" i="10" s="1"/>
  <c r="J549" i="10"/>
  <c r="K549" i="10" s="1"/>
  <c r="AD2212" i="9"/>
  <c r="AD1990" i="9"/>
  <c r="AF1990" i="9" s="1"/>
  <c r="AD1745" i="9"/>
  <c r="AF1745" i="9" s="1"/>
  <c r="AD1617" i="9"/>
  <c r="AD2481" i="9"/>
  <c r="AD2382" i="9"/>
  <c r="AD2280" i="9"/>
  <c r="AF2280" i="9" s="1"/>
  <c r="AF2269" i="9"/>
  <c r="AD2184" i="9"/>
  <c r="AD2134" i="9"/>
  <c r="AF2134" i="9" s="1"/>
  <c r="AD1904" i="9"/>
  <c r="AF1904" i="9" s="1"/>
  <c r="H959" i="10"/>
  <c r="I959" i="10" s="1"/>
  <c r="O959" i="10" s="1"/>
  <c r="H549" i="10"/>
  <c r="I549" i="10" s="1"/>
  <c r="O549" i="10" s="1"/>
  <c r="H537" i="10"/>
  <c r="I537" i="10" s="1"/>
  <c r="O537" i="10" s="1"/>
  <c r="AD2009" i="9"/>
  <c r="AF2009" i="9" s="1"/>
  <c r="AD2429" i="9"/>
  <c r="AD2466" i="9"/>
  <c r="AF2466" i="9" s="1"/>
  <c r="AD2418" i="9"/>
  <c r="AD2356" i="9"/>
  <c r="AF2356" i="9" s="1"/>
  <c r="AD2284" i="9"/>
  <c r="AF2284" i="9" s="1"/>
  <c r="AD2273" i="9"/>
  <c r="AD2222" i="9"/>
  <c r="AD2217" i="9"/>
  <c r="AD2185" i="9"/>
  <c r="AF2185" i="9" s="1"/>
  <c r="AD2158" i="9"/>
  <c r="AD2154" i="9"/>
  <c r="AF2154" i="9" s="1"/>
  <c r="AD2144" i="9"/>
  <c r="AF2144" i="9" s="1"/>
  <c r="AF1705" i="9"/>
  <c r="AD1693" i="9"/>
  <c r="AF1693" i="9" s="1"/>
  <c r="AD1350" i="9"/>
  <c r="AD1160" i="9"/>
  <c r="AF1160" i="9" s="1"/>
  <c r="AD1059" i="9"/>
  <c r="AF1059" i="9" s="1"/>
  <c r="H901" i="10"/>
  <c r="I901" i="10" s="1"/>
  <c r="O901" i="10" s="1"/>
  <c r="J865" i="10"/>
  <c r="K865" i="10" s="1"/>
  <c r="J829" i="10"/>
  <c r="K829" i="10" s="1"/>
  <c r="P829" i="10" s="1"/>
  <c r="H791" i="10"/>
  <c r="I791" i="10" s="1"/>
  <c r="J781" i="10"/>
  <c r="K781" i="10" s="1"/>
  <c r="P781" i="10" s="1"/>
  <c r="H767" i="10"/>
  <c r="I767" i="10" s="1"/>
  <c r="O767" i="10" s="1"/>
  <c r="J666" i="10"/>
  <c r="K666" i="10" s="1"/>
  <c r="P666" i="10" s="1"/>
  <c r="J517" i="10"/>
  <c r="K517" i="10" s="1"/>
  <c r="J107" i="10"/>
  <c r="K107" i="10" s="1"/>
  <c r="P107" i="10" s="1"/>
  <c r="H105" i="10"/>
  <c r="I105" i="10" s="1"/>
  <c r="O105" i="10" s="1"/>
  <c r="J837" i="10"/>
  <c r="K837" i="10" s="1"/>
  <c r="P837" i="10" s="1"/>
  <c r="AD1700" i="9"/>
  <c r="AF1700" i="9" s="1"/>
  <c r="AD2401" i="9"/>
  <c r="AD2493" i="9"/>
  <c r="AF2493" i="9" s="1"/>
  <c r="AD2442" i="9"/>
  <c r="AD2312" i="9"/>
  <c r="AD2300" i="9"/>
  <c r="AD2296" i="9"/>
  <c r="AF2296" i="9" s="1"/>
  <c r="AF2092" i="9"/>
  <c r="AF1987" i="9"/>
  <c r="AD1919" i="9"/>
  <c r="AF1919" i="9" s="1"/>
  <c r="AD1739" i="9"/>
  <c r="O642" i="10"/>
  <c r="AJ1864" i="11"/>
  <c r="AD2315" i="9"/>
  <c r="AF2315" i="9" s="1"/>
  <c r="AD2434" i="9"/>
  <c r="AF2434" i="9" s="1"/>
  <c r="AD2482" i="9"/>
  <c r="AF2482" i="9" s="1"/>
  <c r="AD2402" i="9"/>
  <c r="AF2402" i="9" s="1"/>
  <c r="AD2195" i="9"/>
  <c r="AD2111" i="9"/>
  <c r="AF2111" i="9" s="1"/>
  <c r="AD2103" i="9"/>
  <c r="AF2103" i="9" s="1"/>
  <c r="AD1774" i="9"/>
  <c r="AD1016" i="9"/>
  <c r="AF1016" i="9" s="1"/>
  <c r="J800" i="10"/>
  <c r="K800" i="10" s="1"/>
  <c r="P800" i="10" s="1"/>
  <c r="H786" i="10"/>
  <c r="I786" i="10" s="1"/>
  <c r="O786" i="10" s="1"/>
  <c r="H529" i="10"/>
  <c r="I529" i="10" s="1"/>
  <c r="J423" i="10"/>
  <c r="K423" i="10" s="1"/>
  <c r="P423" i="10" s="1"/>
  <c r="H421" i="10"/>
  <c r="I421" i="10" s="1"/>
  <c r="J416" i="10"/>
  <c r="K416" i="10" s="1"/>
  <c r="P416" i="10" s="1"/>
  <c r="J411" i="10"/>
  <c r="K411" i="10" s="1"/>
  <c r="P411" i="10" s="1"/>
  <c r="H409" i="10"/>
  <c r="I409" i="10" s="1"/>
  <c r="O409" i="10" s="1"/>
  <c r="J399" i="10"/>
  <c r="K399" i="10" s="1"/>
  <c r="P399" i="10" s="1"/>
  <c r="H371" i="10"/>
  <c r="I371" i="10" s="1"/>
  <c r="O371" i="10" s="1"/>
  <c r="J349" i="10"/>
  <c r="K349" i="10" s="1"/>
  <c r="J344" i="10"/>
  <c r="K344" i="10" s="1"/>
  <c r="P344" i="10" s="1"/>
  <c r="AD2035" i="9"/>
  <c r="AF2035" i="9" s="1"/>
  <c r="AD2508" i="9"/>
  <c r="AD2449" i="9"/>
  <c r="AD2425" i="9"/>
  <c r="AF2425" i="9" s="1"/>
  <c r="AD2311" i="9"/>
  <c r="AF2311" i="9" s="1"/>
  <c r="AD1276" i="9"/>
  <c r="AF1276" i="9" s="1"/>
  <c r="AD1215" i="9"/>
  <c r="AD1035" i="9"/>
  <c r="AF1035" i="9" s="1"/>
  <c r="H829" i="10"/>
  <c r="I829" i="10" s="1"/>
  <c r="O829" i="10" s="1"/>
  <c r="AF1964" i="9"/>
  <c r="AD1722" i="9"/>
  <c r="AF1722" i="9" s="1"/>
  <c r="AD2494" i="9"/>
  <c r="AF2494" i="9" s="1"/>
  <c r="AD2415" i="9"/>
  <c r="AF2415" i="9" s="1"/>
  <c r="AD2365" i="9"/>
  <c r="AF2365" i="9" s="1"/>
  <c r="AF2057" i="9"/>
  <c r="AF2003" i="9"/>
  <c r="AD1668" i="9"/>
  <c r="AF1668" i="9" s="1"/>
  <c r="AD1536" i="9"/>
  <c r="AF1536" i="9" s="1"/>
  <c r="AD1387" i="9"/>
  <c r="AD1134" i="9"/>
  <c r="H680" i="10"/>
  <c r="I680" i="10" s="1"/>
  <c r="O680" i="10" s="1"/>
  <c r="J593" i="10"/>
  <c r="K593" i="10" s="1"/>
  <c r="P593" i="10" s="1"/>
  <c r="H507" i="10"/>
  <c r="I507" i="10" s="1"/>
  <c r="O507" i="10" s="1"/>
  <c r="J478" i="10"/>
  <c r="K478" i="10" s="1"/>
  <c r="P478" i="10" s="1"/>
  <c r="H571" i="10"/>
  <c r="I571" i="10" s="1"/>
  <c r="O571" i="10" s="1"/>
  <c r="AD2224" i="9"/>
  <c r="AD2156" i="9"/>
  <c r="AF2156" i="9" s="1"/>
  <c r="AD1556" i="9"/>
  <c r="AD2013" i="9"/>
  <c r="AD1041" i="9"/>
  <c r="AF1041" i="9" s="1"/>
  <c r="H869" i="10"/>
  <c r="I869" i="10" s="1"/>
  <c r="O869" i="10" s="1"/>
  <c r="H562" i="10"/>
  <c r="I562" i="10" s="1"/>
  <c r="O562" i="10" s="1"/>
  <c r="J552" i="10"/>
  <c r="K552" i="10" s="1"/>
  <c r="P552" i="10" s="1"/>
  <c r="H375" i="10"/>
  <c r="I375" i="10" s="1"/>
  <c r="J281" i="10"/>
  <c r="K281" i="10" s="1"/>
  <c r="P281" i="10" s="1"/>
  <c r="J125" i="10"/>
  <c r="K125" i="10" s="1"/>
  <c r="P125" i="10" s="1"/>
  <c r="H39" i="10"/>
  <c r="I39" i="10" s="1"/>
  <c r="O39" i="10" s="1"/>
  <c r="AJ1203" i="11"/>
  <c r="AD2319" i="9"/>
  <c r="AF2319" i="9" s="1"/>
  <c r="AD1809" i="9"/>
  <c r="AF1809" i="9" s="1"/>
  <c r="J887" i="10"/>
  <c r="K887" i="10" s="1"/>
  <c r="P887" i="10" s="1"/>
  <c r="AD2511" i="9"/>
  <c r="AF2511" i="9" s="1"/>
  <c r="AD2495" i="9"/>
  <c r="AD2468" i="9"/>
  <c r="AF2468" i="9" s="1"/>
  <c r="AD2404" i="9"/>
  <c r="AF2404" i="9" s="1"/>
  <c r="AD2264" i="9"/>
  <c r="AD2208" i="9"/>
  <c r="AF2208" i="9" s="1"/>
  <c r="AD1985" i="9"/>
  <c r="AF1985" i="9" s="1"/>
  <c r="AD1981" i="9"/>
  <c r="AF1981" i="9" s="1"/>
  <c r="AD1903" i="9"/>
  <c r="AD1816" i="9"/>
  <c r="AF1816" i="9" s="1"/>
  <c r="AD1677" i="9"/>
  <c r="W1608" i="9"/>
  <c r="AD1451" i="9"/>
  <c r="AF1451" i="9" s="1"/>
  <c r="AD1298" i="9"/>
  <c r="H890" i="10"/>
  <c r="I890" i="10" s="1"/>
  <c r="H871" i="10"/>
  <c r="I871" i="10" s="1"/>
  <c r="O871" i="10" s="1"/>
  <c r="H845" i="10"/>
  <c r="I845" i="10" s="1"/>
  <c r="H528" i="10"/>
  <c r="I528" i="10" s="1"/>
  <c r="O528" i="10" s="1"/>
  <c r="J518" i="10"/>
  <c r="K518" i="10" s="1"/>
  <c r="P518" i="10" s="1"/>
  <c r="H166" i="10"/>
  <c r="I166" i="10" s="1"/>
  <c r="O166" i="10" s="1"/>
  <c r="H1001" i="10"/>
  <c r="I1001" i="10" s="1"/>
  <c r="J986" i="10"/>
  <c r="K986" i="10" s="1"/>
  <c r="P986" i="10" s="1"/>
  <c r="J950" i="10"/>
  <c r="K950" i="10" s="1"/>
  <c r="H929" i="10"/>
  <c r="I929" i="10" s="1"/>
  <c r="J919" i="10"/>
  <c r="K919" i="10" s="1"/>
  <c r="P919" i="10" s="1"/>
  <c r="J589" i="10"/>
  <c r="K589" i="10" s="1"/>
  <c r="P589" i="10" s="1"/>
  <c r="H587" i="10"/>
  <c r="I587" i="10" s="1"/>
  <c r="J577" i="10"/>
  <c r="K577" i="10" s="1"/>
  <c r="P577" i="10" s="1"/>
  <c r="H465" i="10"/>
  <c r="I465" i="10" s="1"/>
  <c r="O465" i="10" s="1"/>
  <c r="J424" i="10"/>
  <c r="K424" i="10" s="1"/>
  <c r="P424" i="10" s="1"/>
  <c r="J407" i="10"/>
  <c r="K407" i="10" s="1"/>
  <c r="P407" i="10" s="1"/>
  <c r="J388" i="10"/>
  <c r="K388" i="10" s="1"/>
  <c r="P388" i="10" s="1"/>
  <c r="H211" i="10"/>
  <c r="I211" i="10" s="1"/>
  <c r="J177" i="10"/>
  <c r="K177" i="10" s="1"/>
  <c r="P177" i="10" s="1"/>
  <c r="H175" i="10"/>
  <c r="I175" i="10" s="1"/>
  <c r="J110" i="10"/>
  <c r="K110" i="10" s="1"/>
  <c r="P110" i="10" s="1"/>
  <c r="H96" i="10"/>
  <c r="I96" i="10" s="1"/>
  <c r="O96" i="10" s="1"/>
  <c r="J86" i="10"/>
  <c r="K86" i="10" s="1"/>
  <c r="P86" i="10" s="1"/>
  <c r="J62" i="10"/>
  <c r="K62" i="10" s="1"/>
  <c r="H685" i="10"/>
  <c r="I685" i="10" s="1"/>
  <c r="O685" i="10" s="1"/>
  <c r="J680" i="10"/>
  <c r="K680" i="10" s="1"/>
  <c r="J615" i="10"/>
  <c r="K615" i="10" s="1"/>
  <c r="P615" i="10" s="1"/>
  <c r="J244" i="10"/>
  <c r="K244" i="10" s="1"/>
  <c r="P244" i="10" s="1"/>
  <c r="J232" i="10"/>
  <c r="K232" i="10" s="1"/>
  <c r="P232" i="10" s="1"/>
  <c r="H230" i="10"/>
  <c r="I230" i="10" s="1"/>
  <c r="H218" i="10"/>
  <c r="I218" i="10" s="1"/>
  <c r="O218" i="10" s="1"/>
  <c r="H912" i="10"/>
  <c r="I912" i="10" s="1"/>
  <c r="J864" i="10"/>
  <c r="K864" i="10" s="1"/>
  <c r="P864" i="10" s="1"/>
  <c r="J730" i="10"/>
  <c r="K730" i="10" s="1"/>
  <c r="P730" i="10" s="1"/>
  <c r="H716" i="10"/>
  <c r="I716" i="10" s="1"/>
  <c r="O716" i="10" s="1"/>
  <c r="J505" i="10"/>
  <c r="K505" i="10" s="1"/>
  <c r="J493" i="10"/>
  <c r="K493" i="10" s="1"/>
  <c r="P493" i="10" s="1"/>
  <c r="J239" i="10"/>
  <c r="K239" i="10" s="1"/>
  <c r="H110" i="10"/>
  <c r="I110" i="10" s="1"/>
  <c r="O110" i="10" s="1"/>
  <c r="J995" i="10"/>
  <c r="K995" i="10" s="1"/>
  <c r="P995" i="10" s="1"/>
  <c r="J677" i="10"/>
  <c r="K677" i="10" s="1"/>
  <c r="P677" i="10" s="1"/>
  <c r="J629" i="10"/>
  <c r="K629" i="10" s="1"/>
  <c r="J574" i="10"/>
  <c r="K574" i="10" s="1"/>
  <c r="P574" i="10" s="1"/>
  <c r="H510" i="10"/>
  <c r="I510" i="10" s="1"/>
  <c r="J500" i="10"/>
  <c r="K500" i="10" s="1"/>
  <c r="P500" i="10" s="1"/>
  <c r="J397" i="10"/>
  <c r="K397" i="10" s="1"/>
  <c r="P397" i="10" s="1"/>
  <c r="H148" i="10"/>
  <c r="I148" i="10" s="1"/>
  <c r="O148" i="10" s="1"/>
  <c r="J949" i="10"/>
  <c r="K949" i="10" s="1"/>
  <c r="P949" i="10" s="1"/>
  <c r="J942" i="10"/>
  <c r="K942" i="10" s="1"/>
  <c r="P942" i="10" s="1"/>
  <c r="H916" i="10"/>
  <c r="I916" i="10" s="1"/>
  <c r="J703" i="10"/>
  <c r="K703" i="10" s="1"/>
  <c r="P703" i="10" s="1"/>
  <c r="J483" i="10"/>
  <c r="K483" i="10" s="1"/>
  <c r="P483" i="10" s="1"/>
  <c r="J442" i="10"/>
  <c r="K442" i="10" s="1"/>
  <c r="P442" i="10" s="1"/>
  <c r="H440" i="10"/>
  <c r="I440" i="10" s="1"/>
  <c r="H404" i="10"/>
  <c r="I404" i="10" s="1"/>
  <c r="O404" i="10" s="1"/>
  <c r="H361" i="10"/>
  <c r="I361" i="10" s="1"/>
  <c r="H90" i="10"/>
  <c r="I90" i="10" s="1"/>
  <c r="O90" i="10" s="1"/>
  <c r="H78" i="10"/>
  <c r="I78" i="10" s="1"/>
  <c r="O78" i="10" s="1"/>
  <c r="J875" i="10"/>
  <c r="K875" i="10" s="1"/>
  <c r="P875" i="10" s="1"/>
  <c r="J856" i="10"/>
  <c r="K856" i="10" s="1"/>
  <c r="J844" i="10"/>
  <c r="K844" i="10" s="1"/>
  <c r="H842" i="10"/>
  <c r="I842" i="10" s="1"/>
  <c r="O842" i="10" s="1"/>
  <c r="J746" i="10"/>
  <c r="K746" i="10" s="1"/>
  <c r="P746" i="10" s="1"/>
  <c r="H942" i="10"/>
  <c r="I942" i="10" s="1"/>
  <c r="O942" i="10" s="1"/>
  <c r="J937" i="10"/>
  <c r="K937" i="10" s="1"/>
  <c r="P937" i="10" s="1"/>
  <c r="J932" i="10"/>
  <c r="K932" i="10" s="1"/>
  <c r="P932" i="10" s="1"/>
  <c r="J394" i="10"/>
  <c r="K394" i="10" s="1"/>
  <c r="P394" i="10" s="1"/>
  <c r="J389" i="10"/>
  <c r="K389" i="10" s="1"/>
  <c r="H387" i="10"/>
  <c r="I387" i="10" s="1"/>
  <c r="O387" i="10" s="1"/>
  <c r="H351" i="10"/>
  <c r="I351" i="10" s="1"/>
  <c r="O351" i="10" s="1"/>
  <c r="J341" i="10"/>
  <c r="K341" i="10" s="1"/>
  <c r="P341" i="10" s="1"/>
  <c r="J329" i="10"/>
  <c r="K329" i="10" s="1"/>
  <c r="J322" i="10"/>
  <c r="K322" i="10" s="1"/>
  <c r="P322" i="10" s="1"/>
  <c r="H315" i="10"/>
  <c r="I315" i="10" s="1"/>
  <c r="H303" i="10"/>
  <c r="I303" i="10" s="1"/>
  <c r="O303" i="10" s="1"/>
  <c r="J291" i="10"/>
  <c r="K291" i="10" s="1"/>
  <c r="P291" i="10" s="1"/>
  <c r="J262" i="10"/>
  <c r="K262" i="10" s="1"/>
  <c r="P262" i="10" s="1"/>
  <c r="H236" i="10"/>
  <c r="I236" i="10" s="1"/>
  <c r="H61" i="10"/>
  <c r="I61" i="10" s="1"/>
  <c r="O61" i="10" s="1"/>
  <c r="J705" i="10"/>
  <c r="K705" i="10" s="1"/>
  <c r="P705" i="10" s="1"/>
  <c r="H674" i="10"/>
  <c r="I674" i="10" s="1"/>
  <c r="O674" i="10" s="1"/>
  <c r="J633" i="10"/>
  <c r="K633" i="10" s="1"/>
  <c r="P633" i="10" s="1"/>
  <c r="H425" i="10"/>
  <c r="I425" i="10" s="1"/>
  <c r="O425" i="10" s="1"/>
  <c r="H274" i="10"/>
  <c r="I274" i="10" s="1"/>
  <c r="J204" i="10"/>
  <c r="K204" i="10" s="1"/>
  <c r="P204" i="10" s="1"/>
  <c r="J867" i="10"/>
  <c r="K867" i="10" s="1"/>
  <c r="J860" i="10"/>
  <c r="K860" i="10" s="1"/>
  <c r="P860" i="10" s="1"/>
  <c r="H851" i="10"/>
  <c r="I851" i="10" s="1"/>
  <c r="O851" i="10" s="1"/>
  <c r="H700" i="10"/>
  <c r="I700" i="10" s="1"/>
  <c r="O700" i="10" s="1"/>
  <c r="H480" i="10"/>
  <c r="I480" i="10" s="1"/>
  <c r="H403" i="10"/>
  <c r="I403" i="10" s="1"/>
  <c r="O403" i="10" s="1"/>
  <c r="J355" i="10"/>
  <c r="K355" i="10" s="1"/>
  <c r="H300" i="10"/>
  <c r="I300" i="10" s="1"/>
  <c r="J283" i="10"/>
  <c r="K283" i="10" s="1"/>
  <c r="P283" i="10" s="1"/>
  <c r="H257" i="10"/>
  <c r="I257" i="10" s="1"/>
  <c r="O257" i="10" s="1"/>
  <c r="J247" i="10"/>
  <c r="K247" i="10" s="1"/>
  <c r="P247" i="10" s="1"/>
  <c r="H245" i="10"/>
  <c r="I245" i="10" s="1"/>
  <c r="O245" i="10" s="1"/>
  <c r="J223" i="10"/>
  <c r="K223" i="10" s="1"/>
  <c r="H221" i="10"/>
  <c r="I221" i="10" s="1"/>
  <c r="O221" i="10" s="1"/>
  <c r="J139" i="10"/>
  <c r="K139" i="10" s="1"/>
  <c r="P139" i="10" s="1"/>
  <c r="J127" i="10"/>
  <c r="K127" i="10" s="1"/>
  <c r="P127" i="10" s="1"/>
  <c r="J115" i="10"/>
  <c r="K115" i="10" s="1"/>
  <c r="J916" i="10"/>
  <c r="K916" i="10" s="1"/>
  <c r="P916" i="10" s="1"/>
  <c r="J890" i="10"/>
  <c r="K890" i="10" s="1"/>
  <c r="H888" i="10"/>
  <c r="I888" i="10" s="1"/>
  <c r="O888" i="10" s="1"/>
  <c r="J871" i="10"/>
  <c r="K871" i="10" s="1"/>
  <c r="P871" i="10" s="1"/>
  <c r="H850" i="10"/>
  <c r="I850" i="10" s="1"/>
  <c r="O850" i="10" s="1"/>
  <c r="H449" i="10"/>
  <c r="I449" i="10" s="1"/>
  <c r="H430" i="10"/>
  <c r="I430" i="10" s="1"/>
  <c r="O430" i="10" s="1"/>
  <c r="J370" i="10"/>
  <c r="K370" i="10" s="1"/>
  <c r="P370" i="10" s="1"/>
  <c r="J363" i="10"/>
  <c r="K363" i="10" s="1"/>
  <c r="P363" i="10" s="1"/>
  <c r="H246" i="10"/>
  <c r="I246" i="10" s="1"/>
  <c r="O246" i="10" s="1"/>
  <c r="H165" i="10"/>
  <c r="I165" i="10" s="1"/>
  <c r="O165" i="10" s="1"/>
  <c r="J112" i="10"/>
  <c r="K112" i="10" s="1"/>
  <c r="P112" i="10" s="1"/>
  <c r="J105" i="10"/>
  <c r="K105" i="10" s="1"/>
  <c r="P105" i="10" s="1"/>
  <c r="J88" i="10"/>
  <c r="K88" i="10" s="1"/>
  <c r="J990" i="10"/>
  <c r="K990" i="10" s="1"/>
  <c r="J935" i="10"/>
  <c r="K935" i="10" s="1"/>
  <c r="H921" i="10"/>
  <c r="I921" i="10" s="1"/>
  <c r="O921" i="10" s="1"/>
  <c r="H735" i="10"/>
  <c r="I735" i="10" s="1"/>
  <c r="O735" i="10" s="1"/>
  <c r="H704" i="10"/>
  <c r="I704" i="10" s="1"/>
  <c r="O704" i="10" s="1"/>
  <c r="H661" i="10"/>
  <c r="I661" i="10" s="1"/>
  <c r="J656" i="10"/>
  <c r="K656" i="10" s="1"/>
  <c r="P656" i="10" s="1"/>
  <c r="H654" i="10"/>
  <c r="I654" i="10" s="1"/>
  <c r="O654" i="10" s="1"/>
  <c r="J651" i="10"/>
  <c r="K651" i="10" s="1"/>
  <c r="P651" i="10" s="1"/>
  <c r="J639" i="10"/>
  <c r="K639" i="10" s="1"/>
  <c r="P639" i="10" s="1"/>
  <c r="H630" i="10"/>
  <c r="I630" i="10" s="1"/>
  <c r="O630" i="10" s="1"/>
  <c r="J608" i="10"/>
  <c r="K608" i="10" s="1"/>
  <c r="J546" i="10"/>
  <c r="K546" i="10" s="1"/>
  <c r="P546" i="10" s="1"/>
  <c r="H532" i="10"/>
  <c r="I532" i="10" s="1"/>
  <c r="O532" i="10" s="1"/>
  <c r="J496" i="10"/>
  <c r="K496" i="10" s="1"/>
  <c r="J477" i="10"/>
  <c r="K477" i="10" s="1"/>
  <c r="J219" i="10"/>
  <c r="K219" i="10" s="1"/>
  <c r="P219" i="10" s="1"/>
  <c r="H198" i="10"/>
  <c r="I198" i="10" s="1"/>
  <c r="J138" i="10"/>
  <c r="K138" i="10" s="1"/>
  <c r="P138" i="10" s="1"/>
  <c r="H112" i="10"/>
  <c r="I112" i="10" s="1"/>
  <c r="O112" i="10" s="1"/>
  <c r="H81" i="10"/>
  <c r="I81" i="10" s="1"/>
  <c r="O81" i="10" s="1"/>
  <c r="J899" i="10"/>
  <c r="K899" i="10" s="1"/>
  <c r="P899" i="10" s="1"/>
  <c r="H897" i="10"/>
  <c r="I897" i="10" s="1"/>
  <c r="O897" i="10" s="1"/>
  <c r="J830" i="10"/>
  <c r="K830" i="10" s="1"/>
  <c r="J823" i="10"/>
  <c r="K823" i="10" s="1"/>
  <c r="P823" i="10" s="1"/>
  <c r="J811" i="10"/>
  <c r="K811" i="10" s="1"/>
  <c r="P811" i="10" s="1"/>
  <c r="H809" i="10"/>
  <c r="I809" i="10" s="1"/>
  <c r="O809" i="10" s="1"/>
  <c r="H797" i="10"/>
  <c r="I797" i="10" s="1"/>
  <c r="J787" i="10"/>
  <c r="K787" i="10" s="1"/>
  <c r="P787" i="10" s="1"/>
  <c r="H785" i="10"/>
  <c r="I785" i="10" s="1"/>
  <c r="O785" i="10" s="1"/>
  <c r="H761" i="10"/>
  <c r="I761" i="10" s="1"/>
  <c r="O761" i="10" s="1"/>
  <c r="J727" i="10"/>
  <c r="K727" i="10" s="1"/>
  <c r="P727" i="10" s="1"/>
  <c r="J720" i="10"/>
  <c r="K720" i="10" s="1"/>
  <c r="P720" i="10" s="1"/>
  <c r="J715" i="10"/>
  <c r="K715" i="10" s="1"/>
  <c r="P715" i="10" s="1"/>
  <c r="H713" i="10"/>
  <c r="I713" i="10" s="1"/>
  <c r="O713" i="10" s="1"/>
  <c r="J708" i="10"/>
  <c r="K708" i="10" s="1"/>
  <c r="J701" i="10"/>
  <c r="K701" i="10" s="1"/>
  <c r="P701" i="10" s="1"/>
  <c r="J689" i="10"/>
  <c r="K689" i="10" s="1"/>
  <c r="H687" i="10"/>
  <c r="I687" i="10" s="1"/>
  <c r="O687" i="10" s="1"/>
  <c r="J610" i="10"/>
  <c r="K610" i="10" s="1"/>
  <c r="J603" i="10"/>
  <c r="K603" i="10" s="1"/>
  <c r="P603" i="10" s="1"/>
  <c r="J596" i="10"/>
  <c r="K596" i="10" s="1"/>
  <c r="H570" i="10"/>
  <c r="I570" i="10" s="1"/>
  <c r="O570" i="10" s="1"/>
  <c r="H527" i="10"/>
  <c r="I527" i="10" s="1"/>
  <c r="O527" i="10" s="1"/>
  <c r="H463" i="10"/>
  <c r="I463" i="10" s="1"/>
  <c r="O463" i="10" s="1"/>
  <c r="J460" i="10"/>
  <c r="K460" i="10" s="1"/>
  <c r="P460" i="10" s="1"/>
  <c r="H458" i="10"/>
  <c r="I458" i="10" s="1"/>
  <c r="O458" i="10" s="1"/>
  <c r="H422" i="10"/>
  <c r="I422" i="10" s="1"/>
  <c r="O422" i="10" s="1"/>
  <c r="J417" i="10"/>
  <c r="K417" i="10" s="1"/>
  <c r="P417" i="10" s="1"/>
  <c r="J384" i="10"/>
  <c r="K384" i="10" s="1"/>
  <c r="P384" i="10" s="1"/>
  <c r="H382" i="10"/>
  <c r="I382" i="10" s="1"/>
  <c r="O382" i="10" s="1"/>
  <c r="J379" i="10"/>
  <c r="K379" i="10" s="1"/>
  <c r="P379" i="10" s="1"/>
  <c r="J293" i="10"/>
  <c r="K293" i="10" s="1"/>
  <c r="P293" i="10" s="1"/>
  <c r="J269" i="10"/>
  <c r="K269" i="10" s="1"/>
  <c r="H267" i="10"/>
  <c r="I267" i="10" s="1"/>
  <c r="O267" i="10" s="1"/>
  <c r="J257" i="10"/>
  <c r="K257" i="10" s="1"/>
  <c r="P257" i="10" s="1"/>
  <c r="H224" i="10"/>
  <c r="I224" i="10" s="1"/>
  <c r="H212" i="10"/>
  <c r="I212" i="10" s="1"/>
  <c r="O212" i="10" s="1"/>
  <c r="H200" i="10"/>
  <c r="I200" i="10" s="1"/>
  <c r="O200" i="10" s="1"/>
  <c r="J178" i="10"/>
  <c r="K178" i="10" s="1"/>
  <c r="P178" i="10" s="1"/>
  <c r="H176" i="10"/>
  <c r="I176" i="10" s="1"/>
  <c r="O176" i="10" s="1"/>
  <c r="J171" i="10"/>
  <c r="K171" i="10" s="1"/>
  <c r="P171" i="10" s="1"/>
  <c r="J164" i="10"/>
  <c r="K164" i="10" s="1"/>
  <c r="H162" i="10"/>
  <c r="I162" i="10" s="1"/>
  <c r="J159" i="10"/>
  <c r="K159" i="10" s="1"/>
  <c r="P159" i="10" s="1"/>
  <c r="H69" i="10"/>
  <c r="I69" i="10" s="1"/>
  <c r="H992" i="10"/>
  <c r="I992" i="10" s="1"/>
  <c r="O992" i="10" s="1"/>
  <c r="H968" i="10"/>
  <c r="I968" i="10" s="1"/>
  <c r="O968" i="10" s="1"/>
  <c r="J944" i="10"/>
  <c r="K944" i="10" s="1"/>
  <c r="P944" i="10" s="1"/>
  <c r="J722" i="10"/>
  <c r="K722" i="10" s="1"/>
  <c r="P722" i="10" s="1"/>
  <c r="H689" i="10"/>
  <c r="I689" i="10" s="1"/>
  <c r="O689" i="10" s="1"/>
  <c r="H670" i="10"/>
  <c r="I670" i="10" s="1"/>
  <c r="J660" i="10"/>
  <c r="K660" i="10" s="1"/>
  <c r="P660" i="10" s="1"/>
  <c r="H541" i="10"/>
  <c r="I541" i="10" s="1"/>
  <c r="J264" i="10"/>
  <c r="K264" i="10" s="1"/>
  <c r="P264" i="10" s="1"/>
  <c r="J185" i="10"/>
  <c r="K185" i="10" s="1"/>
  <c r="J154" i="10"/>
  <c r="K154" i="10" s="1"/>
  <c r="P154" i="10" s="1"/>
  <c r="J118" i="10"/>
  <c r="K118" i="10" s="1"/>
  <c r="P118" i="10" s="1"/>
  <c r="H116" i="10"/>
  <c r="I116" i="10" s="1"/>
  <c r="O116" i="10" s="1"/>
  <c r="J80" i="10"/>
  <c r="K80" i="10" s="1"/>
  <c r="P80" i="10" s="1"/>
  <c r="J972" i="10"/>
  <c r="K972" i="10" s="1"/>
  <c r="P972" i="10" s="1"/>
  <c r="J965" i="10"/>
  <c r="K965" i="10" s="1"/>
  <c r="P965" i="10" s="1"/>
  <c r="H958" i="10"/>
  <c r="I958" i="10" s="1"/>
  <c r="O958" i="10" s="1"/>
  <c r="H932" i="10"/>
  <c r="I932" i="10" s="1"/>
  <c r="H920" i="10"/>
  <c r="I920" i="10" s="1"/>
  <c r="O920" i="10" s="1"/>
  <c r="J896" i="10"/>
  <c r="K896" i="10" s="1"/>
  <c r="P896" i="10" s="1"/>
  <c r="J884" i="10"/>
  <c r="K884" i="10" s="1"/>
  <c r="P884" i="10" s="1"/>
  <c r="J858" i="10"/>
  <c r="K858" i="10" s="1"/>
  <c r="H746" i="10"/>
  <c r="I746" i="10" s="1"/>
  <c r="O746" i="10" s="1"/>
  <c r="H710" i="10"/>
  <c r="I710" i="10" s="1"/>
  <c r="J650" i="10"/>
  <c r="K650" i="10" s="1"/>
  <c r="P650" i="10" s="1"/>
  <c r="J643" i="10"/>
  <c r="K643" i="10" s="1"/>
  <c r="P643" i="10" s="1"/>
  <c r="J638" i="10"/>
  <c r="K638" i="10" s="1"/>
  <c r="P638" i="10" s="1"/>
  <c r="H636" i="10"/>
  <c r="I636" i="10" s="1"/>
  <c r="O636" i="10" s="1"/>
  <c r="J538" i="10"/>
  <c r="K538" i="10" s="1"/>
  <c r="P538" i="10" s="1"/>
  <c r="H519" i="10"/>
  <c r="I519" i="10" s="1"/>
  <c r="J507" i="10"/>
  <c r="K507" i="10" s="1"/>
  <c r="P507" i="10" s="1"/>
  <c r="J476" i="10"/>
  <c r="K476" i="10" s="1"/>
  <c r="P476" i="10" s="1"/>
  <c r="H443" i="10"/>
  <c r="I443" i="10" s="1"/>
  <c r="J421" i="10"/>
  <c r="K421" i="10" s="1"/>
  <c r="P421" i="10" s="1"/>
  <c r="H393" i="10"/>
  <c r="I393" i="10" s="1"/>
  <c r="O393" i="10" s="1"/>
  <c r="J352" i="10"/>
  <c r="K352" i="10" s="1"/>
  <c r="H331" i="10"/>
  <c r="I331" i="10" s="1"/>
  <c r="O331" i="10" s="1"/>
  <c r="J326" i="10"/>
  <c r="K326" i="10" s="1"/>
  <c r="P326" i="10" s="1"/>
  <c r="J278" i="10"/>
  <c r="K278" i="10" s="1"/>
  <c r="P278" i="10" s="1"/>
  <c r="J266" i="10"/>
  <c r="K266" i="10" s="1"/>
  <c r="P266" i="10" s="1"/>
  <c r="J242" i="10"/>
  <c r="K242" i="10" s="1"/>
  <c r="P242" i="10" s="1"/>
  <c r="H240" i="10"/>
  <c r="I240" i="10" s="1"/>
  <c r="J235" i="10"/>
  <c r="K235" i="10" s="1"/>
  <c r="P235" i="10" s="1"/>
  <c r="H233" i="10"/>
  <c r="I233" i="10" s="1"/>
  <c r="O233" i="10" s="1"/>
  <c r="H111" i="10"/>
  <c r="I111" i="10" s="1"/>
  <c r="O111" i="10" s="1"/>
  <c r="H104" i="10"/>
  <c r="I104" i="10" s="1"/>
  <c r="J75" i="10"/>
  <c r="K75" i="10" s="1"/>
  <c r="P75" i="10" s="1"/>
  <c r="H996" i="10"/>
  <c r="I996" i="10" s="1"/>
  <c r="J991" i="10"/>
  <c r="K991" i="10" s="1"/>
  <c r="P991" i="10" s="1"/>
  <c r="H989" i="10"/>
  <c r="I989" i="10" s="1"/>
  <c r="O989" i="10" s="1"/>
  <c r="J979" i="10"/>
  <c r="K979" i="10" s="1"/>
  <c r="P979" i="10" s="1"/>
  <c r="H977" i="10"/>
  <c r="I977" i="10" s="1"/>
  <c r="O977" i="10" s="1"/>
  <c r="J967" i="10"/>
  <c r="K967" i="10" s="1"/>
  <c r="P967" i="10" s="1"/>
  <c r="J929" i="10"/>
  <c r="K929" i="10" s="1"/>
  <c r="P929" i="10" s="1"/>
  <c r="H927" i="10"/>
  <c r="I927" i="10" s="1"/>
  <c r="O927" i="10" s="1"/>
  <c r="J872" i="10"/>
  <c r="K872" i="10" s="1"/>
  <c r="P872" i="10" s="1"/>
  <c r="H832" i="10"/>
  <c r="I832" i="10" s="1"/>
  <c r="O832" i="10" s="1"/>
  <c r="H825" i="10"/>
  <c r="I825" i="10" s="1"/>
  <c r="H813" i="10"/>
  <c r="I813" i="10" s="1"/>
  <c r="O813" i="10" s="1"/>
  <c r="H801" i="10"/>
  <c r="I801" i="10" s="1"/>
  <c r="O801" i="10" s="1"/>
  <c r="J791" i="10"/>
  <c r="K791" i="10" s="1"/>
  <c r="P791" i="10" s="1"/>
  <c r="H729" i="10"/>
  <c r="I729" i="10" s="1"/>
  <c r="O729" i="10" s="1"/>
  <c r="H686" i="10"/>
  <c r="I686" i="10" s="1"/>
  <c r="O686" i="10" s="1"/>
  <c r="J657" i="10"/>
  <c r="K657" i="10" s="1"/>
  <c r="P657" i="10" s="1"/>
  <c r="H643" i="10"/>
  <c r="I643" i="10" s="1"/>
  <c r="O643" i="10" s="1"/>
  <c r="H624" i="10"/>
  <c r="I624" i="10" s="1"/>
  <c r="H538" i="10"/>
  <c r="I538" i="10" s="1"/>
  <c r="O538" i="10" s="1"/>
  <c r="H381" i="10"/>
  <c r="I381" i="10" s="1"/>
  <c r="O381" i="10" s="1"/>
  <c r="J225" i="10"/>
  <c r="K225" i="10" s="1"/>
  <c r="J194" i="10"/>
  <c r="K194" i="10" s="1"/>
  <c r="H192" i="10"/>
  <c r="I192" i="10" s="1"/>
  <c r="O192" i="10" s="1"/>
  <c r="J170" i="10"/>
  <c r="K170" i="10" s="1"/>
  <c r="J151" i="10"/>
  <c r="K151" i="10" s="1"/>
  <c r="P151" i="10" s="1"/>
  <c r="H130" i="10"/>
  <c r="I130" i="10" s="1"/>
  <c r="O130" i="10" s="1"/>
  <c r="J46" i="10"/>
  <c r="K46" i="10" s="1"/>
  <c r="P46" i="10" s="1"/>
  <c r="J848" i="10"/>
  <c r="K848" i="10" s="1"/>
  <c r="P848" i="10" s="1"/>
  <c r="H581" i="10"/>
  <c r="I581" i="10" s="1"/>
  <c r="O581" i="10" s="1"/>
  <c r="J504" i="10"/>
  <c r="K504" i="10" s="1"/>
  <c r="J492" i="10"/>
  <c r="K492" i="10" s="1"/>
  <c r="P492" i="10" s="1"/>
  <c r="J392" i="10"/>
  <c r="K392" i="10" s="1"/>
  <c r="P392" i="10" s="1"/>
  <c r="H304" i="10"/>
  <c r="I304" i="10" s="1"/>
  <c r="O304" i="10" s="1"/>
  <c r="J96" i="10"/>
  <c r="K96" i="10" s="1"/>
  <c r="J72" i="10"/>
  <c r="K72" i="10" s="1"/>
  <c r="P72" i="10" s="1"/>
  <c r="J1000" i="10"/>
  <c r="K1000" i="10" s="1"/>
  <c r="P1000" i="10" s="1"/>
  <c r="H998" i="10"/>
  <c r="I998" i="10" s="1"/>
  <c r="O998" i="10" s="1"/>
  <c r="H986" i="10"/>
  <c r="I986" i="10" s="1"/>
  <c r="O986" i="10" s="1"/>
  <c r="H974" i="10"/>
  <c r="I974" i="10" s="1"/>
  <c r="O974" i="10" s="1"/>
  <c r="H962" i="10"/>
  <c r="I962" i="10" s="1"/>
  <c r="O962" i="10" s="1"/>
  <c r="J907" i="10"/>
  <c r="K907" i="10" s="1"/>
  <c r="P907" i="10" s="1"/>
  <c r="H886" i="10"/>
  <c r="I886" i="10" s="1"/>
  <c r="O886" i="10" s="1"/>
  <c r="H867" i="10"/>
  <c r="I867" i="10" s="1"/>
  <c r="O867" i="10" s="1"/>
  <c r="J850" i="10"/>
  <c r="K850" i="10" s="1"/>
  <c r="P850" i="10" s="1"/>
  <c r="H731" i="10"/>
  <c r="I731" i="10" s="1"/>
  <c r="O731" i="10" s="1"/>
  <c r="H683" i="10"/>
  <c r="I683" i="10" s="1"/>
  <c r="J642" i="10"/>
  <c r="K642" i="10" s="1"/>
  <c r="P642" i="10" s="1"/>
  <c r="J623" i="10"/>
  <c r="K623" i="10" s="1"/>
  <c r="H621" i="10"/>
  <c r="I621" i="10" s="1"/>
  <c r="O621" i="10" s="1"/>
  <c r="H614" i="10"/>
  <c r="I614" i="10" s="1"/>
  <c r="O614" i="10" s="1"/>
  <c r="H552" i="10"/>
  <c r="I552" i="10" s="1"/>
  <c r="O552" i="10" s="1"/>
  <c r="H523" i="10"/>
  <c r="I523" i="10" s="1"/>
  <c r="O523" i="10" s="1"/>
  <c r="J499" i="10"/>
  <c r="K499" i="10" s="1"/>
  <c r="P499" i="10" s="1"/>
  <c r="H497" i="10"/>
  <c r="I497" i="10" s="1"/>
  <c r="J449" i="10"/>
  <c r="K449" i="10" s="1"/>
  <c r="P449" i="10" s="1"/>
  <c r="H411" i="10"/>
  <c r="I411" i="10" s="1"/>
  <c r="O411" i="10" s="1"/>
  <c r="H323" i="10"/>
  <c r="I323" i="10" s="1"/>
  <c r="J270" i="10"/>
  <c r="K270" i="10" s="1"/>
  <c r="H268" i="10"/>
  <c r="I268" i="10" s="1"/>
  <c r="O268" i="10" s="1"/>
  <c r="J222" i="10"/>
  <c r="K222" i="10" s="1"/>
  <c r="P222" i="10" s="1"/>
  <c r="J203" i="10"/>
  <c r="K203" i="10" s="1"/>
  <c r="P203" i="10" s="1"/>
  <c r="H201" i="10"/>
  <c r="I201" i="10" s="1"/>
  <c r="O201" i="10" s="1"/>
  <c r="J191" i="10"/>
  <c r="K191" i="10" s="1"/>
  <c r="P191" i="10" s="1"/>
  <c r="H189" i="10"/>
  <c r="I189" i="10" s="1"/>
  <c r="O189" i="10" s="1"/>
  <c r="J172" i="10"/>
  <c r="K172" i="10" s="1"/>
  <c r="P172" i="10" s="1"/>
  <c r="H151" i="10"/>
  <c r="I151" i="10" s="1"/>
  <c r="J146" i="10"/>
  <c r="K146" i="10" s="1"/>
  <c r="P146" i="10" s="1"/>
  <c r="H120" i="10"/>
  <c r="I120" i="10" s="1"/>
  <c r="O120" i="10" s="1"/>
  <c r="J79" i="10"/>
  <c r="K79" i="10" s="1"/>
  <c r="P79" i="10" s="1"/>
  <c r="H77" i="10"/>
  <c r="I77" i="10" s="1"/>
  <c r="J983" i="10"/>
  <c r="K983" i="10" s="1"/>
  <c r="P983" i="10" s="1"/>
  <c r="J945" i="10"/>
  <c r="K945" i="10" s="1"/>
  <c r="P945" i="10" s="1"/>
  <c r="H931" i="10"/>
  <c r="I931" i="10" s="1"/>
  <c r="O931" i="10" s="1"/>
  <c r="J921" i="10"/>
  <c r="K921" i="10" s="1"/>
  <c r="P921" i="10" s="1"/>
  <c r="H919" i="10"/>
  <c r="I919" i="10" s="1"/>
  <c r="O919" i="10" s="1"/>
  <c r="J833" i="10"/>
  <c r="K833" i="10" s="1"/>
  <c r="P833" i="10" s="1"/>
  <c r="J711" i="10"/>
  <c r="K711" i="10" s="1"/>
  <c r="P711" i="10" s="1"/>
  <c r="H690" i="10"/>
  <c r="I690" i="10" s="1"/>
  <c r="J661" i="10"/>
  <c r="K661" i="10" s="1"/>
  <c r="P661" i="10" s="1"/>
  <c r="J618" i="10"/>
  <c r="K618" i="10" s="1"/>
  <c r="P618" i="10" s="1"/>
  <c r="J506" i="10"/>
  <c r="K506" i="10" s="1"/>
  <c r="P506" i="10" s="1"/>
  <c r="H330" i="10"/>
  <c r="I330" i="10" s="1"/>
  <c r="H227" i="10"/>
  <c r="I227" i="10" s="1"/>
  <c r="O227" i="10" s="1"/>
  <c r="O69" i="10"/>
  <c r="AD2489" i="9"/>
  <c r="AF2489" i="9" s="1"/>
  <c r="AD2438" i="9"/>
  <c r="AF2438" i="9" s="1"/>
  <c r="AD2396" i="9"/>
  <c r="AD2367" i="9"/>
  <c r="AF2367" i="9" s="1"/>
  <c r="AD2363" i="9"/>
  <c r="AF2363" i="9" s="1"/>
  <c r="AD2334" i="9"/>
  <c r="AF2334" i="9" s="1"/>
  <c r="AD2266" i="9"/>
  <c r="AD2460" i="9"/>
  <c r="AD2439" i="9"/>
  <c r="AD2375" i="9"/>
  <c r="AF2375" i="9" s="1"/>
  <c r="AD2490" i="9"/>
  <c r="AF2490" i="9" s="1"/>
  <c r="AD2448" i="9"/>
  <c r="AF2448" i="9" s="1"/>
  <c r="AD2379" i="9"/>
  <c r="AF2379" i="9" s="1"/>
  <c r="AF2327" i="9"/>
  <c r="J958" i="10"/>
  <c r="K958" i="10" s="1"/>
  <c r="P958" i="10" s="1"/>
  <c r="AD2256" i="9"/>
  <c r="AF2256" i="9" s="1"/>
  <c r="AD1807" i="9"/>
  <c r="AF1807" i="9" s="1"/>
  <c r="AD2492" i="9"/>
  <c r="AF2492" i="9" s="1"/>
  <c r="AD2487" i="9"/>
  <c r="AF2487" i="9" s="1"/>
  <c r="AD2441" i="9"/>
  <c r="AF2441" i="9" s="1"/>
  <c r="AD2420" i="9"/>
  <c r="AF2420" i="9" s="1"/>
  <c r="AD2394" i="9"/>
  <c r="AF2394" i="9" s="1"/>
  <c r="AD2279" i="9"/>
  <c r="AD2175" i="9"/>
  <c r="AF2175" i="9" s="1"/>
  <c r="AD2509" i="9"/>
  <c r="AD2458" i="9"/>
  <c r="AF2458" i="9" s="1"/>
  <c r="AD2454" i="9"/>
  <c r="AD2349" i="9"/>
  <c r="AF2349" i="9" s="1"/>
  <c r="AD2283" i="9"/>
  <c r="AF2283" i="9" s="1"/>
  <c r="AD2471" i="9"/>
  <c r="AF2471" i="9" s="1"/>
  <c r="AD2413" i="9"/>
  <c r="AF2413" i="9" s="1"/>
  <c r="AD2403" i="9"/>
  <c r="AF2403" i="9" s="1"/>
  <c r="AD2362" i="9"/>
  <c r="AF2362" i="9" s="1"/>
  <c r="AD2295" i="9"/>
  <c r="AF2295" i="9" s="1"/>
  <c r="AD1104" i="9"/>
  <c r="AD1119" i="9"/>
  <c r="AF1119" i="9" s="1"/>
  <c r="AD2065" i="9"/>
  <c r="AF2065" i="9" s="1"/>
  <c r="AD1784" i="9"/>
  <c r="AF1784" i="9" s="1"/>
  <c r="AD1597" i="9"/>
  <c r="AF1597" i="9" s="1"/>
  <c r="AD1431" i="9"/>
  <c r="AF1431" i="9" s="1"/>
  <c r="AD1231" i="9"/>
  <c r="AF1231" i="9" s="1"/>
  <c r="AD1213" i="9"/>
  <c r="AF1213" i="9" s="1"/>
  <c r="J998" i="10"/>
  <c r="K998" i="10" s="1"/>
  <c r="P998" i="10" s="1"/>
  <c r="H970" i="10"/>
  <c r="I970" i="10" s="1"/>
  <c r="O970" i="10" s="1"/>
  <c r="H925" i="10"/>
  <c r="I925" i="10" s="1"/>
  <c r="O925" i="10" s="1"/>
  <c r="H913" i="10"/>
  <c r="I913" i="10" s="1"/>
  <c r="O913" i="10" s="1"/>
  <c r="AD2235" i="9"/>
  <c r="AD2022" i="9"/>
  <c r="AF2022" i="9" s="1"/>
  <c r="AD1982" i="9"/>
  <c r="AD1882" i="9"/>
  <c r="W1828" i="9"/>
  <c r="AD1699" i="9"/>
  <c r="AF1699" i="9" s="1"/>
  <c r="AD1686" i="9"/>
  <c r="AD1540" i="9"/>
  <c r="AF1540" i="9" s="1"/>
  <c r="AD1444" i="9"/>
  <c r="AD1123" i="9"/>
  <c r="AF1123" i="9" s="1"/>
  <c r="H991" i="10"/>
  <c r="I991" i="10" s="1"/>
  <c r="O991" i="10" s="1"/>
  <c r="H984" i="10"/>
  <c r="I984" i="10" s="1"/>
  <c r="O984" i="10" s="1"/>
  <c r="H979" i="10"/>
  <c r="I979" i="10" s="1"/>
  <c r="O979" i="10" s="1"/>
  <c r="J962" i="10"/>
  <c r="K962" i="10" s="1"/>
  <c r="P962" i="10" s="1"/>
  <c r="J955" i="10"/>
  <c r="K955" i="10" s="1"/>
  <c r="P955" i="10" s="1"/>
  <c r="H953" i="10"/>
  <c r="I953" i="10" s="1"/>
  <c r="J948" i="10"/>
  <c r="K948" i="10" s="1"/>
  <c r="P948" i="10" s="1"/>
  <c r="H944" i="10"/>
  <c r="I944" i="10" s="1"/>
  <c r="O944" i="10" s="1"/>
  <c r="H939" i="10"/>
  <c r="I939" i="10" s="1"/>
  <c r="O939" i="10" s="1"/>
  <c r="AD2177" i="9"/>
  <c r="AF2177" i="9" s="1"/>
  <c r="AD2172" i="9"/>
  <c r="AD2070" i="9"/>
  <c r="AF2070" i="9" s="1"/>
  <c r="AD1944" i="9"/>
  <c r="AD1926" i="9"/>
  <c r="AF1926" i="9" s="1"/>
  <c r="AD1918" i="9"/>
  <c r="AD1849" i="9"/>
  <c r="AF1849" i="9" s="1"/>
  <c r="AD1822" i="9"/>
  <c r="AF1822" i="9" s="1"/>
  <c r="AF1719" i="9"/>
  <c r="AD1598" i="9"/>
  <c r="AF1598" i="9" s="1"/>
  <c r="AD1586" i="9"/>
  <c r="AF1586" i="9" s="1"/>
  <c r="AD1549" i="9"/>
  <c r="AF1549" i="9" s="1"/>
  <c r="AD1512" i="9"/>
  <c r="AF1512" i="9" s="1"/>
  <c r="AD1497" i="9"/>
  <c r="AF1497" i="9" s="1"/>
  <c r="W1328" i="9"/>
  <c r="AD1313" i="9"/>
  <c r="AF1313" i="9" s="1"/>
  <c r="AD1166" i="9"/>
  <c r="AF1166" i="9" s="1"/>
  <c r="AD1148" i="9"/>
  <c r="AF1148" i="9" s="1"/>
  <c r="AD1083" i="9"/>
  <c r="AF1083" i="9" s="1"/>
  <c r="J988" i="10"/>
  <c r="K988" i="10" s="1"/>
  <c r="H910" i="10"/>
  <c r="I910" i="10" s="1"/>
  <c r="AD2202" i="9"/>
  <c r="AF2202" i="9" s="1"/>
  <c r="AD2189" i="9"/>
  <c r="AF2189" i="9" s="1"/>
  <c r="AD2043" i="9"/>
  <c r="AD2039" i="9"/>
  <c r="AF2039" i="9" s="1"/>
  <c r="AD1856" i="9"/>
  <c r="AD1818" i="9"/>
  <c r="AF1818" i="9" s="1"/>
  <c r="AD1740" i="9"/>
  <c r="AD1712" i="9"/>
  <c r="AF1712" i="9" s="1"/>
  <c r="AD1696" i="9"/>
  <c r="AD1553" i="9"/>
  <c r="AF1553" i="9" s="1"/>
  <c r="W1277" i="9"/>
  <c r="AD1109" i="9"/>
  <c r="AD1091" i="9"/>
  <c r="AF1091" i="9" s="1"/>
  <c r="AD2514" i="9"/>
  <c r="J1004" i="10"/>
  <c r="K1004" i="10" s="1"/>
  <c r="H1002" i="10"/>
  <c r="I1002" i="10" s="1"/>
  <c r="O1002" i="10" s="1"/>
  <c r="H993" i="10"/>
  <c r="I993" i="10" s="1"/>
  <c r="O993" i="10" s="1"/>
  <c r="H976" i="10"/>
  <c r="I976" i="10" s="1"/>
  <c r="O976" i="10" s="1"/>
  <c r="J971" i="10"/>
  <c r="K971" i="10" s="1"/>
  <c r="P971" i="10" s="1"/>
  <c r="J931" i="10"/>
  <c r="K931" i="10" s="1"/>
  <c r="P931" i="10" s="1"/>
  <c r="J926" i="10"/>
  <c r="K926" i="10" s="1"/>
  <c r="P926" i="10" s="1"/>
  <c r="H924" i="10"/>
  <c r="I924" i="10" s="1"/>
  <c r="O924" i="10" s="1"/>
  <c r="H903" i="10"/>
  <c r="I903" i="10" s="1"/>
  <c r="O903" i="10" s="1"/>
  <c r="J898" i="10"/>
  <c r="K898" i="10" s="1"/>
  <c r="H896" i="10"/>
  <c r="I896" i="10" s="1"/>
  <c r="O896" i="10" s="1"/>
  <c r="J879" i="10"/>
  <c r="K879" i="10" s="1"/>
  <c r="H870" i="10"/>
  <c r="I870" i="10" s="1"/>
  <c r="O870" i="10" s="1"/>
  <c r="H868" i="10"/>
  <c r="I868" i="10" s="1"/>
  <c r="O868" i="10" s="1"/>
  <c r="AD2220" i="9"/>
  <c r="AD2203" i="9"/>
  <c r="AF2203" i="9" s="1"/>
  <c r="W2181" i="9"/>
  <c r="AD2173" i="9"/>
  <c r="AF2173" i="9" s="1"/>
  <c r="AD2071" i="9"/>
  <c r="AD2059" i="9"/>
  <c r="AF2059" i="9" s="1"/>
  <c r="AD2008" i="9"/>
  <c r="AF2008" i="9" s="1"/>
  <c r="AD1963" i="9"/>
  <c r="AD1908" i="9"/>
  <c r="AF1908" i="9" s="1"/>
  <c r="AD1892" i="9"/>
  <c r="AF1892" i="9" s="1"/>
  <c r="AD1779" i="9"/>
  <c r="AF1779" i="9" s="1"/>
  <c r="AD1732" i="9"/>
  <c r="AF1732" i="9" s="1"/>
  <c r="AD1716" i="9"/>
  <c r="AD1709" i="9"/>
  <c r="AF1709" i="9" s="1"/>
  <c r="AD1649" i="9"/>
  <c r="AD1616" i="9"/>
  <c r="AF1616" i="9" s="1"/>
  <c r="AD1595" i="9"/>
  <c r="AF1595" i="9" s="1"/>
  <c r="AD1538" i="9"/>
  <c r="AF1538" i="9" s="1"/>
  <c r="AD1509" i="9"/>
  <c r="AD1498" i="9"/>
  <c r="AD1297" i="9"/>
  <c r="AF1297" i="9" s="1"/>
  <c r="AD1135" i="9"/>
  <c r="AF1135" i="9" s="1"/>
  <c r="AD1106" i="9"/>
  <c r="AF1106" i="9" s="1"/>
  <c r="AD1099" i="9"/>
  <c r="AF1099" i="9" s="1"/>
  <c r="AD1095" i="9"/>
  <c r="J1006" i="10"/>
  <c r="K1006" i="10" s="1"/>
  <c r="P1006" i="10" s="1"/>
  <c r="H1004" i="10"/>
  <c r="I1004" i="10" s="1"/>
  <c r="O1004" i="10" s="1"/>
  <c r="J999" i="10"/>
  <c r="K999" i="10" s="1"/>
  <c r="P999" i="10" s="1"/>
  <c r="H997" i="10"/>
  <c r="I997" i="10" s="1"/>
  <c r="O997" i="10" s="1"/>
  <c r="J980" i="10"/>
  <c r="K980" i="10" s="1"/>
  <c r="P980" i="10" s="1"/>
  <c r="J961" i="10"/>
  <c r="K961" i="10" s="1"/>
  <c r="J954" i="10"/>
  <c r="K954" i="10" s="1"/>
  <c r="AF2321" i="9"/>
  <c r="AF2312" i="9"/>
  <c r="AF2158" i="9"/>
  <c r="W2019" i="9"/>
  <c r="AF1993" i="9"/>
  <c r="AF1827" i="9"/>
  <c r="AF1713" i="9"/>
  <c r="AF1350" i="9"/>
  <c r="AF1190" i="9"/>
  <c r="AD2253" i="9"/>
  <c r="AD2237" i="9"/>
  <c r="AF2237" i="9" s="1"/>
  <c r="AD2169" i="9"/>
  <c r="AD2105" i="9"/>
  <c r="AD2041" i="9"/>
  <c r="AD2036" i="9"/>
  <c r="AF2036" i="9" s="1"/>
  <c r="AD1997" i="9"/>
  <c r="AF1997" i="9" s="1"/>
  <c r="AD1980" i="9"/>
  <c r="AD1916" i="9"/>
  <c r="AF1916" i="9" s="1"/>
  <c r="AD1885" i="9"/>
  <c r="AF1885" i="9" s="1"/>
  <c r="AD1729" i="9"/>
  <c r="AF1729" i="9" s="1"/>
  <c r="W1728" i="9"/>
  <c r="AD1725" i="9"/>
  <c r="AF1725" i="9" s="1"/>
  <c r="AD1646" i="9"/>
  <c r="AD1526" i="9"/>
  <c r="AD1153" i="9"/>
  <c r="AF1153" i="9" s="1"/>
  <c r="J1008" i="10"/>
  <c r="K1008" i="10" s="1"/>
  <c r="J987" i="10"/>
  <c r="K987" i="10" s="1"/>
  <c r="P987" i="10" s="1"/>
  <c r="J982" i="10"/>
  <c r="K982" i="10" s="1"/>
  <c r="P982" i="10" s="1"/>
  <c r="H973" i="10"/>
  <c r="I973" i="10" s="1"/>
  <c r="J968" i="10"/>
  <c r="K968" i="10" s="1"/>
  <c r="H966" i="10"/>
  <c r="I966" i="10" s="1"/>
  <c r="O966" i="10" s="1"/>
  <c r="J963" i="10"/>
  <c r="K963" i="10" s="1"/>
  <c r="P963" i="10" s="1"/>
  <c r="H961" i="10"/>
  <c r="I961" i="10" s="1"/>
  <c r="O961" i="10" s="1"/>
  <c r="J956" i="10"/>
  <c r="K956" i="10" s="1"/>
  <c r="H954" i="10"/>
  <c r="I954" i="10" s="1"/>
  <c r="O954" i="10" s="1"/>
  <c r="H945" i="10"/>
  <c r="I945" i="10" s="1"/>
  <c r="O945" i="10" s="1"/>
  <c r="AF1298" i="9"/>
  <c r="J996" i="10"/>
  <c r="K996" i="10" s="1"/>
  <c r="P996" i="10" s="1"/>
  <c r="J951" i="10"/>
  <c r="K951" i="10" s="1"/>
  <c r="AD2313" i="9"/>
  <c r="AF2313" i="9" s="1"/>
  <c r="AD2285" i="9"/>
  <c r="AD2110" i="9"/>
  <c r="AF2110" i="9" s="1"/>
  <c r="AD2014" i="9"/>
  <c r="AF2014" i="9" s="1"/>
  <c r="AD1994" i="9"/>
  <c r="AF1994" i="9" s="1"/>
  <c r="AD1873" i="9"/>
  <c r="AD1866" i="9"/>
  <c r="AD1844" i="9"/>
  <c r="AF1844" i="9" s="1"/>
  <c r="AD1840" i="9"/>
  <c r="AF1840" i="9" s="1"/>
  <c r="AD1780" i="9"/>
  <c r="AF1780" i="9" s="1"/>
  <c r="AD1654" i="9"/>
  <c r="AF1654" i="9" s="1"/>
  <c r="AD1559" i="9"/>
  <c r="AF1559" i="9" s="1"/>
  <c r="AD1555" i="9"/>
  <c r="AD1476" i="9"/>
  <c r="AD1414" i="9"/>
  <c r="AF1414" i="9" s="1"/>
  <c r="AD1403" i="9"/>
  <c r="AF1403" i="9" s="1"/>
  <c r="AD1374" i="9"/>
  <c r="AF1374" i="9" s="1"/>
  <c r="AD1240" i="9"/>
  <c r="W1110" i="9"/>
  <c r="H994" i="10"/>
  <c r="I994" i="10" s="1"/>
  <c r="O994" i="10" s="1"/>
  <c r="H963" i="10"/>
  <c r="I963" i="10" s="1"/>
  <c r="H918" i="10"/>
  <c r="I918" i="10" s="1"/>
  <c r="O918" i="10" s="1"/>
  <c r="J906" i="10"/>
  <c r="K906" i="10" s="1"/>
  <c r="P906" i="10" s="1"/>
  <c r="H848" i="10"/>
  <c r="I848" i="10" s="1"/>
  <c r="H836" i="10"/>
  <c r="I836" i="10" s="1"/>
  <c r="O836" i="10" s="1"/>
  <c r="H808" i="10"/>
  <c r="I808" i="10" s="1"/>
  <c r="O808" i="10" s="1"/>
  <c r="H789" i="10"/>
  <c r="I789" i="10" s="1"/>
  <c r="O789" i="10" s="1"/>
  <c r="J779" i="10"/>
  <c r="K779" i="10" s="1"/>
  <c r="P779" i="10" s="1"/>
  <c r="H772" i="10"/>
  <c r="I772" i="10" s="1"/>
  <c r="O772" i="10" s="1"/>
  <c r="H765" i="10"/>
  <c r="I765" i="10" s="1"/>
  <c r="O765" i="10" s="1"/>
  <c r="J743" i="10"/>
  <c r="K743" i="10" s="1"/>
  <c r="H741" i="10"/>
  <c r="I741" i="10" s="1"/>
  <c r="O741" i="10" s="1"/>
  <c r="J724" i="10"/>
  <c r="K724" i="10" s="1"/>
  <c r="H699" i="10"/>
  <c r="I699" i="10" s="1"/>
  <c r="O699" i="10" s="1"/>
  <c r="H673" i="10"/>
  <c r="I673" i="10" s="1"/>
  <c r="O673" i="10" s="1"/>
  <c r="J668" i="10"/>
  <c r="K668" i="10" s="1"/>
  <c r="H666" i="10"/>
  <c r="I666" i="10" s="1"/>
  <c r="O666" i="10" s="1"/>
  <c r="H633" i="10"/>
  <c r="I633" i="10" s="1"/>
  <c r="O633" i="10" s="1"/>
  <c r="J628" i="10"/>
  <c r="K628" i="10" s="1"/>
  <c r="P628" i="10" s="1"/>
  <c r="J612" i="10"/>
  <c r="K612" i="10" s="1"/>
  <c r="P612" i="10" s="1"/>
  <c r="H608" i="10"/>
  <c r="I608" i="10" s="1"/>
  <c r="O608" i="10" s="1"/>
  <c r="J584" i="10"/>
  <c r="K584" i="10" s="1"/>
  <c r="P584" i="10" s="1"/>
  <c r="J570" i="10"/>
  <c r="K570" i="10" s="1"/>
  <c r="J565" i="10"/>
  <c r="K565" i="10" s="1"/>
  <c r="P565" i="10" s="1"/>
  <c r="J541" i="10"/>
  <c r="K541" i="10" s="1"/>
  <c r="P541" i="10" s="1"/>
  <c r="H539" i="10"/>
  <c r="I539" i="10" s="1"/>
  <c r="O539" i="10" s="1"/>
  <c r="J523" i="10"/>
  <c r="K523" i="10" s="1"/>
  <c r="P523" i="10" s="1"/>
  <c r="J472" i="10"/>
  <c r="K472" i="10" s="1"/>
  <c r="H470" i="10"/>
  <c r="I470" i="10" s="1"/>
  <c r="J453" i="10"/>
  <c r="K453" i="10" s="1"/>
  <c r="P453" i="10" s="1"/>
  <c r="H451" i="10"/>
  <c r="I451" i="10" s="1"/>
  <c r="O451" i="10" s="1"/>
  <c r="J439" i="10"/>
  <c r="K439" i="10" s="1"/>
  <c r="P439" i="10" s="1"/>
  <c r="J381" i="10"/>
  <c r="K381" i="10" s="1"/>
  <c r="P381" i="10" s="1"/>
  <c r="J376" i="10"/>
  <c r="K376" i="10" s="1"/>
  <c r="P376" i="10" s="1"/>
  <c r="H362" i="10"/>
  <c r="I362" i="10" s="1"/>
  <c r="J357" i="10"/>
  <c r="K357" i="10" s="1"/>
  <c r="P357" i="10" s="1"/>
  <c r="H355" i="10"/>
  <c r="I355" i="10" s="1"/>
  <c r="O355" i="10" s="1"/>
  <c r="H336" i="10"/>
  <c r="I336" i="10" s="1"/>
  <c r="O336" i="10" s="1"/>
  <c r="H322" i="10"/>
  <c r="I322" i="10" s="1"/>
  <c r="O322" i="10" s="1"/>
  <c r="J312" i="10"/>
  <c r="K312" i="10" s="1"/>
  <c r="J277" i="10"/>
  <c r="K277" i="10" s="1"/>
  <c r="J272" i="10"/>
  <c r="K272" i="10" s="1"/>
  <c r="P272" i="10" s="1"/>
  <c r="H252" i="10"/>
  <c r="I252" i="10" s="1"/>
  <c r="O252" i="10" s="1"/>
  <c r="O230" i="10"/>
  <c r="J197" i="10"/>
  <c r="K197" i="10" s="1"/>
  <c r="P197" i="10" s="1"/>
  <c r="H195" i="10"/>
  <c r="I195" i="10" s="1"/>
  <c r="O195" i="10" s="1"/>
  <c r="J166" i="10"/>
  <c r="K166" i="10" s="1"/>
  <c r="P166" i="10" s="1"/>
  <c r="H164" i="10"/>
  <c r="I164" i="10" s="1"/>
  <c r="O164" i="10" s="1"/>
  <c r="J147" i="10"/>
  <c r="K147" i="10" s="1"/>
  <c r="H145" i="10"/>
  <c r="I145" i="10" s="1"/>
  <c r="O145" i="10" s="1"/>
  <c r="J109" i="10"/>
  <c r="K109" i="10" s="1"/>
  <c r="P109" i="10" s="1"/>
  <c r="J102" i="10"/>
  <c r="K102" i="10" s="1"/>
  <c r="P102" i="10" s="1"/>
  <c r="AJ1996" i="11"/>
  <c r="AJ1972" i="11"/>
  <c r="AJ1677" i="11"/>
  <c r="AJ1502" i="11"/>
  <c r="AJ1220" i="11"/>
  <c r="AJ1202" i="11"/>
  <c r="AJ1035" i="11"/>
  <c r="AJ1029" i="11"/>
  <c r="AJ1026" i="11"/>
  <c r="H948" i="10"/>
  <c r="I948" i="10" s="1"/>
  <c r="O948" i="10" s="1"/>
  <c r="H946" i="10"/>
  <c r="I946" i="10" s="1"/>
  <c r="O946" i="10" s="1"/>
  <c r="J910" i="10"/>
  <c r="K910" i="10" s="1"/>
  <c r="H908" i="10"/>
  <c r="I908" i="10" s="1"/>
  <c r="O908" i="10" s="1"/>
  <c r="H880" i="10"/>
  <c r="I880" i="10" s="1"/>
  <c r="O880" i="10" s="1"/>
  <c r="H873" i="10"/>
  <c r="I873" i="10" s="1"/>
  <c r="O873" i="10" s="1"/>
  <c r="H859" i="10"/>
  <c r="I859" i="10" s="1"/>
  <c r="O859" i="10" s="1"/>
  <c r="J852" i="10"/>
  <c r="K852" i="10" s="1"/>
  <c r="H843" i="10"/>
  <c r="I843" i="10" s="1"/>
  <c r="O843" i="10" s="1"/>
  <c r="H838" i="10"/>
  <c r="I838" i="10" s="1"/>
  <c r="O838" i="10" s="1"/>
  <c r="J788" i="10"/>
  <c r="K788" i="10" s="1"/>
  <c r="P788" i="10" s="1"/>
  <c r="J776" i="10"/>
  <c r="K776" i="10" s="1"/>
  <c r="P776" i="10" s="1"/>
  <c r="J757" i="10"/>
  <c r="K757" i="10" s="1"/>
  <c r="P757" i="10" s="1"/>
  <c r="J752" i="10"/>
  <c r="K752" i="10" s="1"/>
  <c r="P752" i="10" s="1"/>
  <c r="H743" i="10"/>
  <c r="I743" i="10" s="1"/>
  <c r="J726" i="10"/>
  <c r="K726" i="10" s="1"/>
  <c r="P726" i="10" s="1"/>
  <c r="H724" i="10"/>
  <c r="I724" i="10" s="1"/>
  <c r="O724" i="10" s="1"/>
  <c r="J670" i="10"/>
  <c r="K670" i="10" s="1"/>
  <c r="P670" i="10" s="1"/>
  <c r="H656" i="10"/>
  <c r="I656" i="10" s="1"/>
  <c r="O656" i="10" s="1"/>
  <c r="J637" i="10"/>
  <c r="K637" i="10" s="1"/>
  <c r="P637" i="10" s="1"/>
  <c r="H635" i="10"/>
  <c r="I635" i="10" s="1"/>
  <c r="O635" i="10" s="1"/>
  <c r="J607" i="10"/>
  <c r="K607" i="10" s="1"/>
  <c r="H605" i="10"/>
  <c r="I605" i="10" s="1"/>
  <c r="O605" i="10" s="1"/>
  <c r="H598" i="10"/>
  <c r="I598" i="10" s="1"/>
  <c r="J586" i="10"/>
  <c r="K586" i="10" s="1"/>
  <c r="P586" i="10" s="1"/>
  <c r="H553" i="10"/>
  <c r="I553" i="10" s="1"/>
  <c r="O553" i="10" s="1"/>
  <c r="J543" i="10"/>
  <c r="K543" i="10" s="1"/>
  <c r="H525" i="10"/>
  <c r="I525" i="10" s="1"/>
  <c r="J520" i="10"/>
  <c r="K520" i="10" s="1"/>
  <c r="P520" i="10" s="1"/>
  <c r="H486" i="10"/>
  <c r="I486" i="10" s="1"/>
  <c r="O486" i="10" s="1"/>
  <c r="J467" i="10"/>
  <c r="K467" i="10" s="1"/>
  <c r="P467" i="10" s="1"/>
  <c r="J441" i="10"/>
  <c r="K441" i="10" s="1"/>
  <c r="P441" i="10" s="1"/>
  <c r="H432" i="10"/>
  <c r="I432" i="10" s="1"/>
  <c r="O432" i="10" s="1"/>
  <c r="J420" i="10"/>
  <c r="K420" i="10" s="1"/>
  <c r="H418" i="10"/>
  <c r="I418" i="10" s="1"/>
  <c r="O418" i="10" s="1"/>
  <c r="H376" i="10"/>
  <c r="I376" i="10" s="1"/>
  <c r="H369" i="10"/>
  <c r="I369" i="10" s="1"/>
  <c r="O369" i="10" s="1"/>
  <c r="J328" i="10"/>
  <c r="K328" i="10" s="1"/>
  <c r="P328" i="10" s="1"/>
  <c r="H326" i="10"/>
  <c r="I326" i="10" s="1"/>
  <c r="J319" i="10"/>
  <c r="K319" i="10" s="1"/>
  <c r="H312" i="10"/>
  <c r="I312" i="10" s="1"/>
  <c r="O312" i="10" s="1"/>
  <c r="J302" i="10"/>
  <c r="K302" i="10" s="1"/>
  <c r="P302" i="10" s="1"/>
  <c r="H291" i="10"/>
  <c r="I291" i="10" s="1"/>
  <c r="O291" i="10" s="1"/>
  <c r="H272" i="10"/>
  <c r="I272" i="10" s="1"/>
  <c r="O272" i="10" s="1"/>
  <c r="J267" i="10"/>
  <c r="K267" i="10" s="1"/>
  <c r="P267" i="10" s="1"/>
  <c r="J265" i="10"/>
  <c r="K265" i="10" s="1"/>
  <c r="H263" i="10"/>
  <c r="I263" i="10" s="1"/>
  <c r="O263" i="10" s="1"/>
  <c r="H261" i="10"/>
  <c r="I261" i="10" s="1"/>
  <c r="J256" i="10"/>
  <c r="K256" i="10" s="1"/>
  <c r="P256" i="10" s="1"/>
  <c r="H254" i="10"/>
  <c r="I254" i="10" s="1"/>
  <c r="H247" i="10"/>
  <c r="I247" i="10" s="1"/>
  <c r="J230" i="10"/>
  <c r="K230" i="10" s="1"/>
  <c r="P230" i="10" s="1"/>
  <c r="H209" i="10"/>
  <c r="I209" i="10" s="1"/>
  <c r="O209" i="10" s="1"/>
  <c r="J199" i="10"/>
  <c r="K199" i="10" s="1"/>
  <c r="P199" i="10" s="1"/>
  <c r="H197" i="10"/>
  <c r="I197" i="10" s="1"/>
  <c r="O197" i="10" s="1"/>
  <c r="H159" i="10"/>
  <c r="I159" i="10" s="1"/>
  <c r="O159" i="10" s="1"/>
  <c r="H154" i="10"/>
  <c r="I154" i="10" s="1"/>
  <c r="O154" i="10" s="1"/>
  <c r="H147" i="10"/>
  <c r="I147" i="10" s="1"/>
  <c r="J137" i="10"/>
  <c r="K137" i="10" s="1"/>
  <c r="P137" i="10" s="1"/>
  <c r="H123" i="10"/>
  <c r="I123" i="10" s="1"/>
  <c r="O123" i="10" s="1"/>
  <c r="H74" i="10"/>
  <c r="I74" i="10" s="1"/>
  <c r="O74" i="10" s="1"/>
  <c r="J45" i="10"/>
  <c r="K45" i="10" s="1"/>
  <c r="P45" i="10" s="1"/>
  <c r="AJ1751" i="11"/>
  <c r="AJ1558" i="11"/>
  <c r="AJ1297" i="11"/>
  <c r="AJ1267" i="11"/>
  <c r="AJ1252" i="11"/>
  <c r="AJ1246" i="11"/>
  <c r="J877" i="10"/>
  <c r="K877" i="10" s="1"/>
  <c r="P877" i="10" s="1"/>
  <c r="J870" i="10"/>
  <c r="K870" i="10" s="1"/>
  <c r="P870" i="10" s="1"/>
  <c r="H833" i="10"/>
  <c r="I833" i="10" s="1"/>
  <c r="O833" i="10" s="1"/>
  <c r="J795" i="10"/>
  <c r="K795" i="10" s="1"/>
  <c r="P795" i="10" s="1"/>
  <c r="H781" i="10"/>
  <c r="I781" i="10" s="1"/>
  <c r="O781" i="10" s="1"/>
  <c r="H769" i="10"/>
  <c r="I769" i="10" s="1"/>
  <c r="J759" i="10"/>
  <c r="K759" i="10" s="1"/>
  <c r="J721" i="10"/>
  <c r="K721" i="10" s="1"/>
  <c r="P721" i="10" s="1"/>
  <c r="J707" i="10"/>
  <c r="K707" i="10" s="1"/>
  <c r="P707" i="10" s="1"/>
  <c r="J698" i="10"/>
  <c r="K698" i="10" s="1"/>
  <c r="P698" i="10" s="1"/>
  <c r="H696" i="10"/>
  <c r="I696" i="10" s="1"/>
  <c r="O696" i="10" s="1"/>
  <c r="J672" i="10"/>
  <c r="K672" i="10" s="1"/>
  <c r="P672" i="10" s="1"/>
  <c r="J665" i="10"/>
  <c r="K665" i="10" s="1"/>
  <c r="P665" i="10" s="1"/>
  <c r="H663" i="10"/>
  <c r="I663" i="10" s="1"/>
  <c r="O663" i="10" s="1"/>
  <c r="J653" i="10"/>
  <c r="K653" i="10" s="1"/>
  <c r="P653" i="10" s="1"/>
  <c r="H651" i="10"/>
  <c r="I651" i="10" s="1"/>
  <c r="O651" i="10" s="1"/>
  <c r="J602" i="10"/>
  <c r="K602" i="10" s="1"/>
  <c r="P602" i="10" s="1"/>
  <c r="H579" i="10"/>
  <c r="I579" i="10" s="1"/>
  <c r="H548" i="10"/>
  <c r="I548" i="10" s="1"/>
  <c r="J536" i="10"/>
  <c r="K536" i="10" s="1"/>
  <c r="P536" i="10" s="1"/>
  <c r="J469" i="10"/>
  <c r="K469" i="10" s="1"/>
  <c r="P469" i="10" s="1"/>
  <c r="J450" i="10"/>
  <c r="K450" i="10" s="1"/>
  <c r="J448" i="10"/>
  <c r="K448" i="10" s="1"/>
  <c r="P448" i="10" s="1"/>
  <c r="J429" i="10"/>
  <c r="K429" i="10" s="1"/>
  <c r="P429" i="10" s="1"/>
  <c r="J422" i="10"/>
  <c r="K422" i="10" s="1"/>
  <c r="P422" i="10" s="1"/>
  <c r="J401" i="10"/>
  <c r="K401" i="10" s="1"/>
  <c r="P401" i="10" s="1"/>
  <c r="H399" i="10"/>
  <c r="I399" i="10" s="1"/>
  <c r="O399" i="10" s="1"/>
  <c r="H397" i="10"/>
  <c r="I397" i="10" s="1"/>
  <c r="O397" i="10" s="1"/>
  <c r="J354" i="10"/>
  <c r="K354" i="10" s="1"/>
  <c r="P354" i="10" s="1"/>
  <c r="J347" i="10"/>
  <c r="K347" i="10" s="1"/>
  <c r="H345" i="10"/>
  <c r="I345" i="10" s="1"/>
  <c r="O345" i="10" s="1"/>
  <c r="J335" i="10"/>
  <c r="K335" i="10" s="1"/>
  <c r="P335" i="10" s="1"/>
  <c r="H249" i="10"/>
  <c r="I249" i="10" s="1"/>
  <c r="O249" i="10" s="1"/>
  <c r="J842" i="10"/>
  <c r="K842" i="10" s="1"/>
  <c r="H840" i="10"/>
  <c r="I840" i="10" s="1"/>
  <c r="O840" i="10" s="1"/>
  <c r="J826" i="10"/>
  <c r="K826" i="10" s="1"/>
  <c r="P826" i="10" s="1"/>
  <c r="J790" i="10"/>
  <c r="K790" i="10" s="1"/>
  <c r="P790" i="10" s="1"/>
  <c r="H788" i="10"/>
  <c r="I788" i="10" s="1"/>
  <c r="J778" i="10"/>
  <c r="K778" i="10" s="1"/>
  <c r="P778" i="10" s="1"/>
  <c r="H776" i="10"/>
  <c r="I776" i="10" s="1"/>
  <c r="O776" i="10" s="1"/>
  <c r="J754" i="10"/>
  <c r="K754" i="10" s="1"/>
  <c r="P754" i="10" s="1"/>
  <c r="H752" i="10"/>
  <c r="I752" i="10" s="1"/>
  <c r="O752" i="10" s="1"/>
  <c r="J747" i="10"/>
  <c r="K747" i="10" s="1"/>
  <c r="P747" i="10" s="1"/>
  <c r="H733" i="10"/>
  <c r="I733" i="10" s="1"/>
  <c r="O733" i="10" s="1"/>
  <c r="J728" i="10"/>
  <c r="K728" i="10" s="1"/>
  <c r="P728" i="10" s="1"/>
  <c r="H726" i="10"/>
  <c r="I726" i="10" s="1"/>
  <c r="J716" i="10"/>
  <c r="K716" i="10" s="1"/>
  <c r="P716" i="10" s="1"/>
  <c r="J648" i="10"/>
  <c r="K648" i="10" s="1"/>
  <c r="P648" i="10" s="1"/>
  <c r="J609" i="10"/>
  <c r="K609" i="10" s="1"/>
  <c r="P609" i="10" s="1"/>
  <c r="H567" i="10"/>
  <c r="I567" i="10" s="1"/>
  <c r="O567" i="10" s="1"/>
  <c r="H555" i="10"/>
  <c r="I555" i="10" s="1"/>
  <c r="O555" i="10" s="1"/>
  <c r="H543" i="10"/>
  <c r="I543" i="10" s="1"/>
  <c r="O543" i="10" s="1"/>
  <c r="H520" i="10"/>
  <c r="I520" i="10" s="1"/>
  <c r="O520" i="10" s="1"/>
  <c r="J497" i="10"/>
  <c r="K497" i="10" s="1"/>
  <c r="P497" i="10" s="1"/>
  <c r="J490" i="10"/>
  <c r="K490" i="10" s="1"/>
  <c r="P490" i="10" s="1"/>
  <c r="H474" i="10"/>
  <c r="I474" i="10" s="1"/>
  <c r="O474" i="10" s="1"/>
  <c r="J443" i="10"/>
  <c r="K443" i="10" s="1"/>
  <c r="P443" i="10" s="1"/>
  <c r="H441" i="10"/>
  <c r="I441" i="10" s="1"/>
  <c r="H434" i="10"/>
  <c r="I434" i="10" s="1"/>
  <c r="O434" i="10" s="1"/>
  <c r="J380" i="10"/>
  <c r="K380" i="10" s="1"/>
  <c r="P380" i="10" s="1"/>
  <c r="J368" i="10"/>
  <c r="K368" i="10" s="1"/>
  <c r="P368" i="10" s="1"/>
  <c r="J361" i="10"/>
  <c r="K361" i="10" s="1"/>
  <c r="H223" i="10"/>
  <c r="I223" i="10" s="1"/>
  <c r="O223" i="10" s="1"/>
  <c r="J206" i="10"/>
  <c r="K206" i="10" s="1"/>
  <c r="P206" i="10" s="1"/>
  <c r="J106" i="10"/>
  <c r="K106" i="10" s="1"/>
  <c r="P106" i="10" s="1"/>
  <c r="H92" i="10"/>
  <c r="I92" i="10" s="1"/>
  <c r="H87" i="10"/>
  <c r="I87" i="10" s="1"/>
  <c r="AJ1798" i="11"/>
  <c r="AJ1362" i="11"/>
  <c r="AJ1359" i="11"/>
  <c r="H819" i="10"/>
  <c r="I819" i="10" s="1"/>
  <c r="O819" i="10" s="1"/>
  <c r="J797" i="10"/>
  <c r="K797" i="10" s="1"/>
  <c r="P797" i="10" s="1"/>
  <c r="H783" i="10"/>
  <c r="I783" i="10" s="1"/>
  <c r="O783" i="10" s="1"/>
  <c r="J761" i="10"/>
  <c r="K761" i="10" s="1"/>
  <c r="H707" i="10"/>
  <c r="I707" i="10" s="1"/>
  <c r="O707" i="10" s="1"/>
  <c r="J700" i="10"/>
  <c r="K700" i="10" s="1"/>
  <c r="P700" i="10" s="1"/>
  <c r="J688" i="10"/>
  <c r="K688" i="10" s="1"/>
  <c r="P688" i="10" s="1"/>
  <c r="J627" i="10"/>
  <c r="K627" i="10" s="1"/>
  <c r="H625" i="10"/>
  <c r="I625" i="10" s="1"/>
  <c r="O625" i="10" s="1"/>
  <c r="H623" i="10"/>
  <c r="I623" i="10" s="1"/>
  <c r="O623" i="10" s="1"/>
  <c r="J611" i="10"/>
  <c r="K611" i="10" s="1"/>
  <c r="P611" i="10" s="1"/>
  <c r="H602" i="10"/>
  <c r="I602" i="10" s="1"/>
  <c r="O602" i="10" s="1"/>
  <c r="H536" i="10"/>
  <c r="I536" i="10" s="1"/>
  <c r="O536" i="10" s="1"/>
  <c r="J515" i="10"/>
  <c r="K515" i="10" s="1"/>
  <c r="P515" i="10" s="1"/>
  <c r="H502" i="10"/>
  <c r="I502" i="10" s="1"/>
  <c r="O502" i="10" s="1"/>
  <c r="J485" i="10"/>
  <c r="K485" i="10" s="1"/>
  <c r="P485" i="10" s="1"/>
  <c r="H429" i="10"/>
  <c r="I429" i="10" s="1"/>
  <c r="O429" i="10" s="1"/>
  <c r="H392" i="10"/>
  <c r="I392" i="10" s="1"/>
  <c r="O392" i="10" s="1"/>
  <c r="J387" i="10"/>
  <c r="K387" i="10" s="1"/>
  <c r="P387" i="10" s="1"/>
  <c r="J375" i="10"/>
  <c r="K375" i="10" s="1"/>
  <c r="J337" i="10"/>
  <c r="K337" i="10" s="1"/>
  <c r="P337" i="10" s="1"/>
  <c r="H309" i="10"/>
  <c r="I309" i="10" s="1"/>
  <c r="O309" i="10" s="1"/>
  <c r="J304" i="10"/>
  <c r="K304" i="10" s="1"/>
  <c r="P304" i="10" s="1"/>
  <c r="H295" i="10"/>
  <c r="I295" i="10" s="1"/>
  <c r="H288" i="10"/>
  <c r="I288" i="10" s="1"/>
  <c r="O288" i="10" s="1"/>
  <c r="J260" i="10"/>
  <c r="K260" i="10" s="1"/>
  <c r="P260" i="10" s="1"/>
  <c r="H258" i="10"/>
  <c r="I258" i="10" s="1"/>
  <c r="O258" i="10" s="1"/>
  <c r="J253" i="10"/>
  <c r="K253" i="10" s="1"/>
  <c r="J246" i="10"/>
  <c r="K246" i="10" s="1"/>
  <c r="P246" i="10" s="1"/>
  <c r="H244" i="10"/>
  <c r="I244" i="10" s="1"/>
  <c r="O244" i="10" s="1"/>
  <c r="H237" i="10"/>
  <c r="I237" i="10" s="1"/>
  <c r="O237" i="10" s="1"/>
  <c r="J234" i="10"/>
  <c r="K234" i="10" s="1"/>
  <c r="J227" i="10"/>
  <c r="K227" i="10" s="1"/>
  <c r="P227" i="10" s="1"/>
  <c r="J215" i="10"/>
  <c r="K215" i="10" s="1"/>
  <c r="P215" i="10" s="1"/>
  <c r="H213" i="10"/>
  <c r="I213" i="10" s="1"/>
  <c r="O213" i="10" s="1"/>
  <c r="H206" i="10"/>
  <c r="I206" i="10" s="1"/>
  <c r="J201" i="10"/>
  <c r="K201" i="10" s="1"/>
  <c r="P201" i="10" s="1"/>
  <c r="J196" i="10"/>
  <c r="K196" i="10" s="1"/>
  <c r="P196" i="10" s="1"/>
  <c r="H182" i="10"/>
  <c r="I182" i="10" s="1"/>
  <c r="O182" i="10" s="1"/>
  <c r="J165" i="10"/>
  <c r="K165" i="10" s="1"/>
  <c r="H144" i="10"/>
  <c r="I144" i="10" s="1"/>
  <c r="O144" i="10" s="1"/>
  <c r="J134" i="10"/>
  <c r="K134" i="10" s="1"/>
  <c r="P134" i="10" s="1"/>
  <c r="J122" i="10"/>
  <c r="K122" i="10" s="1"/>
  <c r="P122" i="10" s="1"/>
  <c r="H106" i="10"/>
  <c r="I106" i="10" s="1"/>
  <c r="J54" i="10"/>
  <c r="K54" i="10" s="1"/>
  <c r="P54" i="10" s="1"/>
  <c r="H52" i="10"/>
  <c r="I52" i="10" s="1"/>
  <c r="J42" i="10"/>
  <c r="K42" i="10" s="1"/>
  <c r="P42" i="10" s="1"/>
  <c r="H40" i="10"/>
  <c r="I40" i="10" s="1"/>
  <c r="AJ1254" i="11"/>
  <c r="AJ1251" i="11"/>
  <c r="AJ1248" i="11"/>
  <c r="AJ1147" i="11"/>
  <c r="AJ1144" i="11"/>
  <c r="AJ1141" i="11"/>
  <c r="AJ1132" i="11"/>
  <c r="AJ1129" i="11"/>
  <c r="H926" i="10"/>
  <c r="I926" i="10" s="1"/>
  <c r="O926" i="10" s="1"/>
  <c r="J851" i="10"/>
  <c r="K851" i="10" s="1"/>
  <c r="P851" i="10" s="1"/>
  <c r="H849" i="10"/>
  <c r="I849" i="10" s="1"/>
  <c r="O849" i="10" s="1"/>
  <c r="J816" i="10"/>
  <c r="K816" i="10" s="1"/>
  <c r="H709" i="10"/>
  <c r="I709" i="10" s="1"/>
  <c r="O709" i="10" s="1"/>
  <c r="J606" i="10"/>
  <c r="K606" i="10" s="1"/>
  <c r="P606" i="10" s="1"/>
  <c r="H590" i="10"/>
  <c r="I590" i="10" s="1"/>
  <c r="J559" i="10"/>
  <c r="K559" i="10" s="1"/>
  <c r="P559" i="10" s="1"/>
  <c r="J542" i="10"/>
  <c r="K542" i="10" s="1"/>
  <c r="P542" i="10" s="1"/>
  <c r="J526" i="10"/>
  <c r="K526" i="10" s="1"/>
  <c r="J519" i="10"/>
  <c r="K519" i="10" s="1"/>
  <c r="P519" i="10" s="1"/>
  <c r="J494" i="10"/>
  <c r="K494" i="10" s="1"/>
  <c r="P494" i="10" s="1"/>
  <c r="H485" i="10"/>
  <c r="I485" i="10" s="1"/>
  <c r="H478" i="10"/>
  <c r="I478" i="10" s="1"/>
  <c r="O478" i="10" s="1"/>
  <c r="J473" i="10"/>
  <c r="K473" i="10" s="1"/>
  <c r="P473" i="10" s="1"/>
  <c r="H471" i="10"/>
  <c r="I471" i="10" s="1"/>
  <c r="O471" i="10" s="1"/>
  <c r="J466" i="10"/>
  <c r="K466" i="10" s="1"/>
  <c r="P466" i="10" s="1"/>
  <c r="H431" i="10"/>
  <c r="I431" i="10" s="1"/>
  <c r="O431" i="10" s="1"/>
  <c r="J419" i="10"/>
  <c r="K419" i="10" s="1"/>
  <c r="P419" i="10" s="1"/>
  <c r="H363" i="10"/>
  <c r="I363" i="10" s="1"/>
  <c r="O363" i="10" s="1"/>
  <c r="J358" i="10"/>
  <c r="K358" i="10" s="1"/>
  <c r="H356" i="10"/>
  <c r="I356" i="10" s="1"/>
  <c r="H325" i="10"/>
  <c r="I325" i="10" s="1"/>
  <c r="O325" i="10" s="1"/>
  <c r="H316" i="10"/>
  <c r="I316" i="10" s="1"/>
  <c r="O316" i="10" s="1"/>
  <c r="J313" i="10"/>
  <c r="K313" i="10" s="1"/>
  <c r="J301" i="10"/>
  <c r="K301" i="10" s="1"/>
  <c r="P301" i="10" s="1"/>
  <c r="H290" i="10"/>
  <c r="I290" i="10" s="1"/>
  <c r="J285" i="10"/>
  <c r="K285" i="10" s="1"/>
  <c r="P285" i="10" s="1"/>
  <c r="H283" i="10"/>
  <c r="I283" i="10" s="1"/>
  <c r="O283" i="10" s="1"/>
  <c r="J280" i="10"/>
  <c r="K280" i="10" s="1"/>
  <c r="P280" i="10" s="1"/>
  <c r="H215" i="10"/>
  <c r="I215" i="10" s="1"/>
  <c r="H208" i="10"/>
  <c r="I208" i="10" s="1"/>
  <c r="O208" i="10" s="1"/>
  <c r="J174" i="10"/>
  <c r="K174" i="10" s="1"/>
  <c r="H172" i="10"/>
  <c r="I172" i="10" s="1"/>
  <c r="H158" i="10"/>
  <c r="I158" i="10" s="1"/>
  <c r="O158" i="10" s="1"/>
  <c r="J124" i="10"/>
  <c r="K124" i="10" s="1"/>
  <c r="P124" i="10" s="1"/>
  <c r="J44" i="10"/>
  <c r="K44" i="10" s="1"/>
  <c r="AJ1888" i="11"/>
  <c r="AJ1741" i="11"/>
  <c r="H947" i="10"/>
  <c r="I947" i="10" s="1"/>
  <c r="O947" i="10" s="1"/>
  <c r="H907" i="10"/>
  <c r="I907" i="10" s="1"/>
  <c r="O907" i="10" s="1"/>
  <c r="H893" i="10"/>
  <c r="I893" i="10" s="1"/>
  <c r="O893" i="10" s="1"/>
  <c r="H874" i="10"/>
  <c r="I874" i="10" s="1"/>
  <c r="O874" i="10" s="1"/>
  <c r="H865" i="10"/>
  <c r="I865" i="10" s="1"/>
  <c r="O865" i="10" s="1"/>
  <c r="H858" i="10"/>
  <c r="I858" i="10" s="1"/>
  <c r="O858" i="10" s="1"/>
  <c r="J834" i="10"/>
  <c r="K834" i="10" s="1"/>
  <c r="H821" i="10"/>
  <c r="I821" i="10" s="1"/>
  <c r="O821" i="10" s="1"/>
  <c r="H773" i="10"/>
  <c r="I773" i="10" s="1"/>
  <c r="O773" i="10" s="1"/>
  <c r="J739" i="10"/>
  <c r="K739" i="10" s="1"/>
  <c r="P739" i="10" s="1"/>
  <c r="H711" i="10"/>
  <c r="I711" i="10" s="1"/>
  <c r="O711" i="10" s="1"/>
  <c r="J669" i="10"/>
  <c r="K669" i="10" s="1"/>
  <c r="P669" i="10" s="1"/>
  <c r="H650" i="10"/>
  <c r="I650" i="10" s="1"/>
  <c r="O650" i="10" s="1"/>
  <c r="J631" i="10"/>
  <c r="K631" i="10" s="1"/>
  <c r="P631" i="10" s="1"/>
  <c r="J620" i="10"/>
  <c r="K620" i="10" s="1"/>
  <c r="P620" i="10" s="1"/>
  <c r="J580" i="10"/>
  <c r="K580" i="10" s="1"/>
  <c r="P580" i="10" s="1"/>
  <c r="H578" i="10"/>
  <c r="I578" i="10" s="1"/>
  <c r="O578" i="10" s="1"/>
  <c r="J573" i="10"/>
  <c r="K573" i="10" s="1"/>
  <c r="P573" i="10" s="1"/>
  <c r="H508" i="10"/>
  <c r="I508" i="10" s="1"/>
  <c r="O508" i="10" s="1"/>
  <c r="H466" i="10"/>
  <c r="I466" i="10" s="1"/>
  <c r="O466" i="10" s="1"/>
  <c r="H445" i="10"/>
  <c r="I445" i="10" s="1"/>
  <c r="J353" i="10"/>
  <c r="K353" i="10" s="1"/>
  <c r="P353" i="10" s="1"/>
  <c r="H318" i="10"/>
  <c r="I318" i="10" s="1"/>
  <c r="J294" i="10"/>
  <c r="K294" i="10" s="1"/>
  <c r="P294" i="10" s="1"/>
  <c r="J287" i="10"/>
  <c r="K287" i="10" s="1"/>
  <c r="P287" i="10" s="1"/>
  <c r="H285" i="10"/>
  <c r="I285" i="10" s="1"/>
  <c r="O285" i="10" s="1"/>
  <c r="H262" i="10"/>
  <c r="I262" i="10" s="1"/>
  <c r="O262" i="10" s="1"/>
  <c r="J250" i="10"/>
  <c r="K250" i="10" s="1"/>
  <c r="P250" i="10" s="1"/>
  <c r="J243" i="10"/>
  <c r="K243" i="10" s="1"/>
  <c r="P243" i="10" s="1"/>
  <c r="J231" i="10"/>
  <c r="K231" i="10" s="1"/>
  <c r="J212" i="10"/>
  <c r="K212" i="10" s="1"/>
  <c r="P212" i="10" s="1"/>
  <c r="J193" i="10"/>
  <c r="K193" i="10" s="1"/>
  <c r="P193" i="10" s="1"/>
  <c r="J181" i="10"/>
  <c r="K181" i="10" s="1"/>
  <c r="J150" i="10"/>
  <c r="K150" i="10" s="1"/>
  <c r="P150" i="10" s="1"/>
  <c r="H103" i="10"/>
  <c r="I103" i="10" s="1"/>
  <c r="J93" i="10"/>
  <c r="K93" i="10" s="1"/>
  <c r="P93" i="10" s="1"/>
  <c r="AJ1675" i="11"/>
  <c r="AJ1589" i="11"/>
  <c r="AJ1373" i="11"/>
  <c r="AJ1361" i="11"/>
  <c r="O480" i="10"/>
  <c r="H930" i="10"/>
  <c r="I930" i="10" s="1"/>
  <c r="O930" i="10" s="1"/>
  <c r="J920" i="10"/>
  <c r="K920" i="10" s="1"/>
  <c r="P920" i="10" s="1"/>
  <c r="H911" i="10"/>
  <c r="I911" i="10" s="1"/>
  <c r="H883" i="10"/>
  <c r="I883" i="10" s="1"/>
  <c r="O883" i="10" s="1"/>
  <c r="J855" i="10"/>
  <c r="K855" i="10" s="1"/>
  <c r="P855" i="10" s="1"/>
  <c r="H853" i="10"/>
  <c r="I853" i="10" s="1"/>
  <c r="H846" i="10"/>
  <c r="I846" i="10" s="1"/>
  <c r="O846" i="10" s="1"/>
  <c r="J836" i="10"/>
  <c r="K836" i="10" s="1"/>
  <c r="P836" i="10" s="1"/>
  <c r="H834" i="10"/>
  <c r="I834" i="10" s="1"/>
  <c r="O834" i="10" s="1"/>
  <c r="H806" i="10"/>
  <c r="I806" i="10" s="1"/>
  <c r="O806" i="10" s="1"/>
  <c r="H794" i="10"/>
  <c r="I794" i="10" s="1"/>
  <c r="O794" i="10" s="1"/>
  <c r="J777" i="10"/>
  <c r="K777" i="10" s="1"/>
  <c r="J772" i="10"/>
  <c r="K772" i="10" s="1"/>
  <c r="P772" i="10" s="1"/>
  <c r="H758" i="10"/>
  <c r="I758" i="10" s="1"/>
  <c r="O758" i="10" s="1"/>
  <c r="H739" i="10"/>
  <c r="I739" i="10" s="1"/>
  <c r="J699" i="10"/>
  <c r="K699" i="10" s="1"/>
  <c r="P699" i="10" s="1"/>
  <c r="J659" i="10"/>
  <c r="K659" i="10" s="1"/>
  <c r="P659" i="10" s="1"/>
  <c r="H657" i="10"/>
  <c r="I657" i="10" s="1"/>
  <c r="O657" i="10" s="1"/>
  <c r="H599" i="10"/>
  <c r="I599" i="10" s="1"/>
  <c r="O599" i="10" s="1"/>
  <c r="J575" i="10"/>
  <c r="K575" i="10" s="1"/>
  <c r="P575" i="10" s="1"/>
  <c r="H542" i="10"/>
  <c r="I542" i="10" s="1"/>
  <c r="O542" i="10" s="1"/>
  <c r="H535" i="10"/>
  <c r="I535" i="10" s="1"/>
  <c r="O535" i="10" s="1"/>
  <c r="H526" i="10"/>
  <c r="I526" i="10" s="1"/>
  <c r="J514" i="10"/>
  <c r="K514" i="10" s="1"/>
  <c r="H512" i="10"/>
  <c r="I512" i="10" s="1"/>
  <c r="O512" i="10" s="1"/>
  <c r="H468" i="10"/>
  <c r="I468" i="10" s="1"/>
  <c r="O468" i="10" s="1"/>
  <c r="J463" i="10"/>
  <c r="K463" i="10" s="1"/>
  <c r="P463" i="10" s="1"/>
  <c r="H461" i="10"/>
  <c r="I461" i="10" s="1"/>
  <c r="O461" i="10" s="1"/>
  <c r="H407" i="10"/>
  <c r="I407" i="10" s="1"/>
  <c r="J402" i="10"/>
  <c r="K402" i="10" s="1"/>
  <c r="P402" i="10" s="1"/>
  <c r="J374" i="10"/>
  <c r="K374" i="10" s="1"/>
  <c r="P374" i="10" s="1"/>
  <c r="H372" i="10"/>
  <c r="I372" i="10" s="1"/>
  <c r="J348" i="10"/>
  <c r="K348" i="10" s="1"/>
  <c r="P348" i="10" s="1"/>
  <c r="J315" i="10"/>
  <c r="K315" i="10" s="1"/>
  <c r="P315" i="10" s="1"/>
  <c r="H294" i="10"/>
  <c r="I294" i="10" s="1"/>
  <c r="H287" i="10"/>
  <c r="I287" i="10" s="1"/>
  <c r="O287" i="10" s="1"/>
  <c r="H243" i="10"/>
  <c r="I243" i="10" s="1"/>
  <c r="J233" i="10"/>
  <c r="K233" i="10" s="1"/>
  <c r="P233" i="10" s="1"/>
  <c r="H205" i="10"/>
  <c r="I205" i="10" s="1"/>
  <c r="H174" i="10"/>
  <c r="I174" i="10" s="1"/>
  <c r="J152" i="10"/>
  <c r="K152" i="10" s="1"/>
  <c r="P152" i="10" s="1"/>
  <c r="H143" i="10"/>
  <c r="I143" i="10" s="1"/>
  <c r="O143" i="10" s="1"/>
  <c r="J133" i="10"/>
  <c r="K133" i="10" s="1"/>
  <c r="P133" i="10" s="1"/>
  <c r="H131" i="10"/>
  <c r="I131" i="10" s="1"/>
  <c r="O131" i="10" s="1"/>
  <c r="J126" i="10"/>
  <c r="K126" i="10" s="1"/>
  <c r="P126" i="10" s="1"/>
  <c r="H119" i="10"/>
  <c r="I119" i="10" s="1"/>
  <c r="O119" i="10" s="1"/>
  <c r="H86" i="10"/>
  <c r="I86" i="10" s="1"/>
  <c r="O86" i="10" s="1"/>
  <c r="H44" i="10"/>
  <c r="I44" i="10" s="1"/>
  <c r="AJ1265" i="11"/>
  <c r="AD2143" i="9"/>
  <c r="AF2143" i="9" s="1"/>
  <c r="AF2460" i="9"/>
  <c r="AD2165" i="9"/>
  <c r="AF2165" i="9" s="1"/>
  <c r="AD2462" i="9"/>
  <c r="AF2462" i="9" s="1"/>
  <c r="AD2433" i="9"/>
  <c r="AF2433" i="9" s="1"/>
  <c r="AD2383" i="9"/>
  <c r="AF2383" i="9" s="1"/>
  <c r="AD2368" i="9"/>
  <c r="AF2368" i="9" s="1"/>
  <c r="AD2352" i="9"/>
  <c r="AF2352" i="9" s="1"/>
  <c r="AD2350" i="9"/>
  <c r="AF2350" i="9" s="1"/>
  <c r="AD2343" i="9"/>
  <c r="AD2341" i="9"/>
  <c r="AF2341" i="9" s="1"/>
  <c r="AD2308" i="9"/>
  <c r="AF2308" i="9" s="1"/>
  <c r="AD2306" i="9"/>
  <c r="AD2221" i="9"/>
  <c r="AF2221" i="9" s="1"/>
  <c r="AD2218" i="9"/>
  <c r="AD2197" i="9"/>
  <c r="AF2197" i="9" s="1"/>
  <c r="AD2170" i="9"/>
  <c r="AF2170" i="9" s="1"/>
  <c r="AD1518" i="9"/>
  <c r="AF1518" i="9" s="1"/>
  <c r="AD2510" i="9"/>
  <c r="AF2510" i="9" s="1"/>
  <c r="AF2396" i="9"/>
  <c r="AD2380" i="9"/>
  <c r="AD2328" i="9"/>
  <c r="AF2328" i="9" s="1"/>
  <c r="AD2323" i="9"/>
  <c r="AD2301" i="9"/>
  <c r="AF2301" i="9" s="1"/>
  <c r="AD2291" i="9"/>
  <c r="AF2291" i="9" s="1"/>
  <c r="AD2290" i="9"/>
  <c r="AF2290" i="9" s="1"/>
  <c r="AD2260" i="9"/>
  <c r="AF2260" i="9" s="1"/>
  <c r="AD2249" i="9"/>
  <c r="AF2249" i="9" s="1"/>
  <c r="AD2247" i="9"/>
  <c r="AD2228" i="9"/>
  <c r="AF2228" i="9" s="1"/>
  <c r="AD2188" i="9"/>
  <c r="AF2188" i="9" s="1"/>
  <c r="AD2186" i="9"/>
  <c r="AF2186" i="9" s="1"/>
  <c r="AD2166" i="9"/>
  <c r="AD2142" i="9"/>
  <c r="AF2142" i="9" s="1"/>
  <c r="AD2117" i="9"/>
  <c r="AF2117" i="9" s="1"/>
  <c r="AD2115" i="9"/>
  <c r="AF2115" i="9" s="1"/>
  <c r="AD2112" i="9"/>
  <c r="AF2286" i="9"/>
  <c r="AD2219" i="9"/>
  <c r="AF2219" i="9" s="1"/>
  <c r="AD2204" i="9"/>
  <c r="AD2167" i="9"/>
  <c r="AD2157" i="9"/>
  <c r="AF2157" i="9" s="1"/>
  <c r="AD2147" i="9"/>
  <c r="AF2508" i="9"/>
  <c r="AD2476" i="9"/>
  <c r="AF2476" i="9" s="1"/>
  <c r="AD2450" i="9"/>
  <c r="AD2426" i="9"/>
  <c r="AF2426" i="9" s="1"/>
  <c r="AD2384" i="9"/>
  <c r="AD2373" i="9"/>
  <c r="AF2373" i="9" s="1"/>
  <c r="AD2351" i="9"/>
  <c r="AF2351" i="9" s="1"/>
  <c r="AD2332" i="9"/>
  <c r="AD2276" i="9"/>
  <c r="AF2276" i="9" s="1"/>
  <c r="AD2272" i="9"/>
  <c r="AF2272" i="9" s="1"/>
  <c r="AD2261" i="9"/>
  <c r="AF2261" i="9" s="1"/>
  <c r="AD2234" i="9"/>
  <c r="AF2234" i="9" s="1"/>
  <c r="AD2168" i="9"/>
  <c r="AF2168" i="9" s="1"/>
  <c r="AD2160" i="9"/>
  <c r="AF2160" i="9" s="1"/>
  <c r="AD2063" i="9"/>
  <c r="AF2063" i="9" s="1"/>
  <c r="AD2031" i="9"/>
  <c r="AF2031" i="9" s="1"/>
  <c r="AD1951" i="9"/>
  <c r="AD1899" i="9"/>
  <c r="AF1899" i="9" s="1"/>
  <c r="AD1897" i="9"/>
  <c r="AF1897" i="9" s="1"/>
  <c r="AD1831" i="9"/>
  <c r="AF1831" i="9" s="1"/>
  <c r="AD1764" i="9"/>
  <c r="AF1764" i="9" s="1"/>
  <c r="AD1756" i="9"/>
  <c r="AD1708" i="9"/>
  <c r="AF1708" i="9" s="1"/>
  <c r="W1477" i="9"/>
  <c r="AD1453" i="9"/>
  <c r="AF1453" i="9" s="1"/>
  <c r="AD1430" i="9"/>
  <c r="AD1393" i="9"/>
  <c r="AD1351" i="9"/>
  <c r="AF1351" i="9" s="1"/>
  <c r="AD1324" i="9"/>
  <c r="AF1324" i="9" s="1"/>
  <c r="AD1262" i="9"/>
  <c r="AF1262" i="9" s="1"/>
  <c r="AD1177" i="9"/>
  <c r="AF1177" i="9" s="1"/>
  <c r="AD1126" i="9"/>
  <c r="AF1126" i="9" s="1"/>
  <c r="AD1122" i="9"/>
  <c r="AF1122" i="9" s="1"/>
  <c r="AD1283" i="9"/>
  <c r="AF1283" i="9" s="1"/>
  <c r="AD1115" i="9"/>
  <c r="AF1115" i="9" s="1"/>
  <c r="AD1933" i="9"/>
  <c r="AF1933" i="9" s="1"/>
  <c r="AD1887" i="9"/>
  <c r="AF1887" i="9" s="1"/>
  <c r="AD1880" i="9"/>
  <c r="AF1880" i="9" s="1"/>
  <c r="AD1852" i="9"/>
  <c r="AF1852" i="9" s="1"/>
  <c r="AD1837" i="9"/>
  <c r="AD1830" i="9"/>
  <c r="AD1793" i="9"/>
  <c r="AF1793" i="9" s="1"/>
  <c r="AD1754" i="9"/>
  <c r="AF1754" i="9" s="1"/>
  <c r="AD1743" i="9"/>
  <c r="AD1736" i="9"/>
  <c r="AF1736" i="9" s="1"/>
  <c r="AD1723" i="9"/>
  <c r="AF1723" i="9" s="1"/>
  <c r="AD1660" i="9"/>
  <c r="AF1660" i="9" s="1"/>
  <c r="AD1651" i="9"/>
  <c r="AF1651" i="9" s="1"/>
  <c r="AD1607" i="9"/>
  <c r="AF1607" i="9" s="1"/>
  <c r="AD1593" i="9"/>
  <c r="AF1593" i="9" s="1"/>
  <c r="AD1531" i="9"/>
  <c r="AF1531" i="9" s="1"/>
  <c r="AD1529" i="9"/>
  <c r="AD1523" i="9"/>
  <c r="AF1523" i="9" s="1"/>
  <c r="AD1515" i="9"/>
  <c r="AF1515" i="9" s="1"/>
  <c r="AD1398" i="9"/>
  <c r="AD1365" i="9"/>
  <c r="AF1365" i="9" s="1"/>
  <c r="AD1321" i="9"/>
  <c r="AF1321" i="9" s="1"/>
  <c r="AD1281" i="9"/>
  <c r="AD1267" i="9"/>
  <c r="AF1267" i="9" s="1"/>
  <c r="AD1204" i="9"/>
  <c r="AF1204" i="9" s="1"/>
  <c r="AD1130" i="9"/>
  <c r="AF1130" i="9" s="1"/>
  <c r="AD1108" i="9"/>
  <c r="AF1108" i="9" s="1"/>
  <c r="AD2122" i="9"/>
  <c r="AF2122" i="9" s="1"/>
  <c r="AD2113" i="9"/>
  <c r="AF2113" i="9" s="1"/>
  <c r="AD2097" i="9"/>
  <c r="AF2097" i="9" s="1"/>
  <c r="AD2026" i="9"/>
  <c r="AF2026" i="9" s="1"/>
  <c r="AD2000" i="9"/>
  <c r="AF2000" i="9" s="1"/>
  <c r="AD1991" i="9"/>
  <c r="W1949" i="9"/>
  <c r="W1943" i="9"/>
  <c r="AD1934" i="9"/>
  <c r="AF1934" i="9" s="1"/>
  <c r="AD1921" i="9"/>
  <c r="AF1921" i="9" s="1"/>
  <c r="AD1898" i="9"/>
  <c r="AF1898" i="9" s="1"/>
  <c r="AD1884" i="9"/>
  <c r="AF1884" i="9" s="1"/>
  <c r="AD1875" i="9"/>
  <c r="AF1875" i="9" s="1"/>
  <c r="AD1814" i="9"/>
  <c r="AF1814" i="9" s="1"/>
  <c r="AD1800" i="9"/>
  <c r="AF1800" i="9" s="1"/>
  <c r="AD1796" i="9"/>
  <c r="AD1788" i="9"/>
  <c r="AD1758" i="9"/>
  <c r="AD1727" i="9"/>
  <c r="AF1727" i="9" s="1"/>
  <c r="AD1703" i="9"/>
  <c r="AD1673" i="9"/>
  <c r="AF1673" i="9" s="1"/>
  <c r="AD1667" i="9"/>
  <c r="AF1667" i="9" s="1"/>
  <c r="AD1637" i="9"/>
  <c r="AF1637" i="9" s="1"/>
  <c r="AD1580" i="9"/>
  <c r="AF1580" i="9" s="1"/>
  <c r="AD1563" i="9"/>
  <c r="AF1563" i="9" s="1"/>
  <c r="AD1554" i="9"/>
  <c r="AF1554" i="9" s="1"/>
  <c r="AD1435" i="9"/>
  <c r="AF1435" i="9" s="1"/>
  <c r="AD1412" i="9"/>
  <c r="AF1412" i="9" s="1"/>
  <c r="AD1353" i="9"/>
  <c r="AF1353" i="9" s="1"/>
  <c r="AD1335" i="9"/>
  <c r="AD1282" i="9"/>
  <c r="AF1282" i="9" s="1"/>
  <c r="AD1279" i="9"/>
  <c r="AD1235" i="9"/>
  <c r="AF1235" i="9" s="1"/>
  <c r="AD1224" i="9"/>
  <c r="AF1224" i="9" s="1"/>
  <c r="AD1144" i="9"/>
  <c r="AF1144" i="9" s="1"/>
  <c r="AD2132" i="9"/>
  <c r="AF2132" i="9" s="1"/>
  <c r="AD2126" i="9"/>
  <c r="AF2126" i="9" s="1"/>
  <c r="AD2094" i="9"/>
  <c r="AF2094" i="9" s="1"/>
  <c r="AF2078" i="9"/>
  <c r="AD1983" i="9"/>
  <c r="AF1983" i="9" s="1"/>
  <c r="AD1965" i="9"/>
  <c r="AD1953" i="9"/>
  <c r="AF1953" i="9" s="1"/>
  <c r="AD1939" i="9"/>
  <c r="AF1939" i="9" s="1"/>
  <c r="AD1930" i="9"/>
  <c r="AF1930" i="9" s="1"/>
  <c r="AD1917" i="9"/>
  <c r="AF1917" i="9" s="1"/>
  <c r="W1613" i="9"/>
  <c r="AD1589" i="9"/>
  <c r="AF1589" i="9" s="1"/>
  <c r="AD1585" i="9"/>
  <c r="AF1585" i="9" s="1"/>
  <c r="AD1537" i="9"/>
  <c r="AF1537" i="9" s="1"/>
  <c r="AF1526" i="9"/>
  <c r="AF1494" i="9"/>
  <c r="AF1240" i="9"/>
  <c r="AD1047" i="9"/>
  <c r="AF1047" i="9" s="1"/>
  <c r="AD1316" i="9"/>
  <c r="AF1316" i="9" s="1"/>
  <c r="W1272" i="9"/>
  <c r="AD1263" i="9"/>
  <c r="AD1221" i="9"/>
  <c r="AF1221" i="9" s="1"/>
  <c r="AD1208" i="9"/>
  <c r="AF1208" i="9" s="1"/>
  <c r="AD1048" i="9"/>
  <c r="AF1048" i="9" s="1"/>
  <c r="AD1027" i="9"/>
  <c r="J1007" i="10"/>
  <c r="K1007" i="10" s="1"/>
  <c r="P1007" i="10" s="1"/>
  <c r="H1003" i="10"/>
  <c r="I1003" i="10" s="1"/>
  <c r="O1003" i="10" s="1"/>
  <c r="H988" i="10"/>
  <c r="I988" i="10" s="1"/>
  <c r="O988" i="10" s="1"/>
  <c r="H987" i="10"/>
  <c r="I987" i="10" s="1"/>
  <c r="O987" i="10" s="1"/>
  <c r="H978" i="10"/>
  <c r="I978" i="10" s="1"/>
  <c r="O978" i="10" s="1"/>
  <c r="J973" i="10"/>
  <c r="K973" i="10" s="1"/>
  <c r="P973" i="10" s="1"/>
  <c r="H969" i="10"/>
  <c r="I969" i="10" s="1"/>
  <c r="O969" i="10" s="1"/>
  <c r="H965" i="10"/>
  <c r="I965" i="10" s="1"/>
  <c r="O965" i="10" s="1"/>
  <c r="H952" i="10"/>
  <c r="I952" i="10" s="1"/>
  <c r="O952" i="10" s="1"/>
  <c r="H937" i="10"/>
  <c r="I937" i="10" s="1"/>
  <c r="O937" i="10" s="1"/>
  <c r="J930" i="10"/>
  <c r="K930" i="10" s="1"/>
  <c r="P930" i="10" s="1"/>
  <c r="H928" i="10"/>
  <c r="I928" i="10" s="1"/>
  <c r="O928" i="10" s="1"/>
  <c r="J922" i="10"/>
  <c r="K922" i="10" s="1"/>
  <c r="P922" i="10" s="1"/>
  <c r="J917" i="10"/>
  <c r="K917" i="10" s="1"/>
  <c r="P917" i="10" s="1"/>
  <c r="H914" i="10"/>
  <c r="I914" i="10" s="1"/>
  <c r="O914" i="10" s="1"/>
  <c r="J900" i="10"/>
  <c r="K900" i="10" s="1"/>
  <c r="P900" i="10" s="1"/>
  <c r="J895" i="10"/>
  <c r="K895" i="10" s="1"/>
  <c r="P895" i="10" s="1"/>
  <c r="H894" i="10"/>
  <c r="I894" i="10" s="1"/>
  <c r="O894" i="10" s="1"/>
  <c r="J889" i="10"/>
  <c r="K889" i="10" s="1"/>
  <c r="P889" i="10" s="1"/>
  <c r="H885" i="10"/>
  <c r="I885" i="10" s="1"/>
  <c r="H866" i="10"/>
  <c r="I866" i="10" s="1"/>
  <c r="O866" i="10" s="1"/>
  <c r="J857" i="10"/>
  <c r="K857" i="10" s="1"/>
  <c r="J853" i="10"/>
  <c r="K853" i="10" s="1"/>
  <c r="P853" i="10" s="1"/>
  <c r="J845" i="10"/>
  <c r="K845" i="10" s="1"/>
  <c r="P845" i="10" s="1"/>
  <c r="J824" i="10"/>
  <c r="K824" i="10" s="1"/>
  <c r="J815" i="10"/>
  <c r="K815" i="10" s="1"/>
  <c r="P815" i="10" s="1"/>
  <c r="H805" i="10"/>
  <c r="I805" i="10" s="1"/>
  <c r="O805" i="10" s="1"/>
  <c r="J799" i="10"/>
  <c r="K799" i="10" s="1"/>
  <c r="P799" i="10" s="1"/>
  <c r="H798" i="10"/>
  <c r="I798" i="10" s="1"/>
  <c r="J793" i="10"/>
  <c r="K793" i="10" s="1"/>
  <c r="P793" i="10" s="1"/>
  <c r="J784" i="10"/>
  <c r="K784" i="10" s="1"/>
  <c r="P784" i="10" s="1"/>
  <c r="J782" i="10"/>
  <c r="K782" i="10" s="1"/>
  <c r="H779" i="10"/>
  <c r="I779" i="10" s="1"/>
  <c r="O779" i="10" s="1"/>
  <c r="J767" i="10"/>
  <c r="K767" i="10" s="1"/>
  <c r="P767" i="10" s="1"/>
  <c r="H766" i="10"/>
  <c r="I766" i="10" s="1"/>
  <c r="O766" i="10" s="1"/>
  <c r="J750" i="10"/>
  <c r="K750" i="10" s="1"/>
  <c r="P750" i="10" s="1"/>
  <c r="J740" i="10"/>
  <c r="K740" i="10" s="1"/>
  <c r="P740" i="10" s="1"/>
  <c r="J731" i="10"/>
  <c r="K731" i="10" s="1"/>
  <c r="P731" i="10" s="1"/>
  <c r="H725" i="10"/>
  <c r="I725" i="10" s="1"/>
  <c r="H723" i="10"/>
  <c r="I723" i="10" s="1"/>
  <c r="O723" i="10" s="1"/>
  <c r="H722" i="10"/>
  <c r="I722" i="10" s="1"/>
  <c r="O722" i="10" s="1"/>
  <c r="J702" i="10"/>
  <c r="K702" i="10" s="1"/>
  <c r="P702" i="10" s="1"/>
  <c r="J693" i="10"/>
  <c r="K693" i="10" s="1"/>
  <c r="P693" i="10" s="1"/>
  <c r="H691" i="10"/>
  <c r="I691" i="10" s="1"/>
  <c r="O691" i="10" s="1"/>
  <c r="J687" i="10"/>
  <c r="K687" i="10" s="1"/>
  <c r="P687" i="10" s="1"/>
  <c r="J686" i="10"/>
  <c r="K686" i="10" s="1"/>
  <c r="P686" i="10" s="1"/>
  <c r="J684" i="10"/>
  <c r="K684" i="10" s="1"/>
  <c r="P684" i="10" s="1"/>
  <c r="H682" i="10"/>
  <c r="I682" i="10" s="1"/>
  <c r="O682" i="10" s="1"/>
  <c r="H679" i="10"/>
  <c r="I679" i="10" s="1"/>
  <c r="H677" i="10"/>
  <c r="I677" i="10" s="1"/>
  <c r="O677" i="10" s="1"/>
  <c r="H662" i="10"/>
  <c r="I662" i="10" s="1"/>
  <c r="O662" i="10" s="1"/>
  <c r="J652" i="10"/>
  <c r="K652" i="10" s="1"/>
  <c r="P652" i="10" s="1"/>
  <c r="H648" i="10"/>
  <c r="I648" i="10" s="1"/>
  <c r="O648" i="10" s="1"/>
  <c r="J644" i="10"/>
  <c r="K644" i="10" s="1"/>
  <c r="P644" i="10" s="1"/>
  <c r="H641" i="10"/>
  <c r="I641" i="10" s="1"/>
  <c r="O641" i="10" s="1"/>
  <c r="H639" i="10"/>
  <c r="I639" i="10" s="1"/>
  <c r="O639" i="10" s="1"/>
  <c r="H638" i="10"/>
  <c r="I638" i="10" s="1"/>
  <c r="O638" i="10" s="1"/>
  <c r="J634" i="10"/>
  <c r="K634" i="10" s="1"/>
  <c r="H632" i="10"/>
  <c r="I632" i="10" s="1"/>
  <c r="O632" i="10" s="1"/>
  <c r="J619" i="10"/>
  <c r="K619" i="10" s="1"/>
  <c r="P619" i="10" s="1"/>
  <c r="H617" i="10"/>
  <c r="I617" i="10" s="1"/>
  <c r="J604" i="10"/>
  <c r="K604" i="10" s="1"/>
  <c r="P604" i="10" s="1"/>
  <c r="H603" i="10"/>
  <c r="I603" i="10" s="1"/>
  <c r="H594" i="10"/>
  <c r="I594" i="10" s="1"/>
  <c r="O594" i="10" s="1"/>
  <c r="H593" i="10"/>
  <c r="I593" i="10" s="1"/>
  <c r="O593" i="10" s="1"/>
  <c r="J583" i="10"/>
  <c r="K583" i="10" s="1"/>
  <c r="P583" i="10" s="1"/>
  <c r="H573" i="10"/>
  <c r="I573" i="10" s="1"/>
  <c r="O573" i="10" s="1"/>
  <c r="J568" i="10"/>
  <c r="K568" i="10" s="1"/>
  <c r="P568" i="10" s="1"/>
  <c r="H566" i="10"/>
  <c r="I566" i="10" s="1"/>
  <c r="O566" i="10" s="1"/>
  <c r="H565" i="10"/>
  <c r="I565" i="10" s="1"/>
  <c r="H560" i="10"/>
  <c r="I560" i="10" s="1"/>
  <c r="O560" i="10" s="1"/>
  <c r="H559" i="10"/>
  <c r="I559" i="10" s="1"/>
  <c r="O559" i="10" s="1"/>
  <c r="H558" i="10"/>
  <c r="I558" i="10" s="1"/>
  <c r="H550" i="10"/>
  <c r="I550" i="10" s="1"/>
  <c r="O550" i="10" s="1"/>
  <c r="H311" i="10"/>
  <c r="I311" i="10" s="1"/>
  <c r="H196" i="10"/>
  <c r="I196" i="10" s="1"/>
  <c r="O196" i="10" s="1"/>
  <c r="H95" i="10"/>
  <c r="I95" i="10" s="1"/>
  <c r="O95" i="10" s="1"/>
  <c r="W1020" i="9"/>
  <c r="AF2514" i="9"/>
  <c r="P990" i="10"/>
  <c r="AD1071" i="9"/>
  <c r="AF1071" i="9" s="1"/>
  <c r="AD1040" i="9"/>
  <c r="AF1040" i="9" s="1"/>
  <c r="AD1025" i="9"/>
  <c r="AF1025" i="9" s="1"/>
  <c r="J1001" i="10"/>
  <c r="K1001" i="10" s="1"/>
  <c r="J997" i="10"/>
  <c r="K997" i="10" s="1"/>
  <c r="P997" i="10" s="1"/>
  <c r="J994" i="10"/>
  <c r="K994" i="10" s="1"/>
  <c r="H990" i="10"/>
  <c r="I990" i="10" s="1"/>
  <c r="O990" i="10" s="1"/>
  <c r="J985" i="10"/>
  <c r="K985" i="10" s="1"/>
  <c r="P985" i="10" s="1"/>
  <c r="J984" i="10"/>
  <c r="K984" i="10" s="1"/>
  <c r="P984" i="10" s="1"/>
  <c r="H981" i="10"/>
  <c r="I981" i="10" s="1"/>
  <c r="H980" i="10"/>
  <c r="I980" i="10" s="1"/>
  <c r="O980" i="10" s="1"/>
  <c r="J975" i="10"/>
  <c r="K975" i="10" s="1"/>
  <c r="P975" i="10" s="1"/>
  <c r="J959" i="10"/>
  <c r="K959" i="10" s="1"/>
  <c r="P959" i="10" s="1"/>
  <c r="H922" i="10"/>
  <c r="I922" i="10" s="1"/>
  <c r="J913" i="10"/>
  <c r="K913" i="10" s="1"/>
  <c r="P913" i="10" s="1"/>
  <c r="H905" i="10"/>
  <c r="I905" i="10" s="1"/>
  <c r="O905" i="10" s="1"/>
  <c r="H904" i="10"/>
  <c r="I904" i="10" s="1"/>
  <c r="O904" i="10" s="1"/>
  <c r="J903" i="10"/>
  <c r="K903" i="10" s="1"/>
  <c r="P903" i="10" s="1"/>
  <c r="J882" i="10"/>
  <c r="K882" i="10" s="1"/>
  <c r="P882" i="10" s="1"/>
  <c r="H878" i="10"/>
  <c r="I878" i="10" s="1"/>
  <c r="O878" i="10" s="1"/>
  <c r="H877" i="10"/>
  <c r="I877" i="10" s="1"/>
  <c r="O877" i="10" s="1"/>
  <c r="J873" i="10"/>
  <c r="K873" i="10" s="1"/>
  <c r="P873" i="10" s="1"/>
  <c r="H857" i="10"/>
  <c r="I857" i="10" s="1"/>
  <c r="O857" i="10" s="1"/>
  <c r="H856" i="10"/>
  <c r="I856" i="10" s="1"/>
  <c r="O856" i="10" s="1"/>
  <c r="J847" i="10"/>
  <c r="K847" i="10" s="1"/>
  <c r="P847" i="10" s="1"/>
  <c r="J841" i="10"/>
  <c r="K841" i="10" s="1"/>
  <c r="P841" i="10" s="1"/>
  <c r="H839" i="10"/>
  <c r="I839" i="10" s="1"/>
  <c r="O839" i="10" s="1"/>
  <c r="H824" i="10"/>
  <c r="I824" i="10" s="1"/>
  <c r="J818" i="10"/>
  <c r="K818" i="10" s="1"/>
  <c r="P818" i="10" s="1"/>
  <c r="H815" i="10"/>
  <c r="I815" i="10" s="1"/>
  <c r="O815" i="10" s="1"/>
  <c r="O811" i="10"/>
  <c r="J810" i="10"/>
  <c r="K810" i="10" s="1"/>
  <c r="P810" i="10" s="1"/>
  <c r="H807" i="10"/>
  <c r="I807" i="10" s="1"/>
  <c r="O807" i="10" s="1"/>
  <c r="H793" i="10"/>
  <c r="I793" i="10" s="1"/>
  <c r="O793" i="10" s="1"/>
  <c r="J786" i="10"/>
  <c r="K786" i="10" s="1"/>
  <c r="P786" i="10" s="1"/>
  <c r="J783" i="10"/>
  <c r="K783" i="10" s="1"/>
  <c r="P783" i="10" s="1"/>
  <c r="H775" i="10"/>
  <c r="I775" i="10" s="1"/>
  <c r="O775" i="10" s="1"/>
  <c r="J771" i="10"/>
  <c r="K771" i="10" s="1"/>
  <c r="P771" i="10" s="1"/>
  <c r="J770" i="10"/>
  <c r="K770" i="10" s="1"/>
  <c r="P770" i="10" s="1"/>
  <c r="H768" i="10"/>
  <c r="I768" i="10" s="1"/>
  <c r="O768" i="10" s="1"/>
  <c r="H760" i="10"/>
  <c r="I760" i="10" s="1"/>
  <c r="O760" i="10" s="1"/>
  <c r="J755" i="10"/>
  <c r="K755" i="10" s="1"/>
  <c r="P755" i="10" s="1"/>
  <c r="J745" i="10"/>
  <c r="K745" i="10" s="1"/>
  <c r="P745" i="10" s="1"/>
  <c r="J741" i="10"/>
  <c r="K741" i="10" s="1"/>
  <c r="P741" i="10" s="1"/>
  <c r="J736" i="10"/>
  <c r="K736" i="10" s="1"/>
  <c r="P736" i="10" s="1"/>
  <c r="J735" i="10"/>
  <c r="K735" i="10" s="1"/>
  <c r="P735" i="10" s="1"/>
  <c r="H734" i="10"/>
  <c r="I734" i="10" s="1"/>
  <c r="O734" i="10" s="1"/>
  <c r="H730" i="10"/>
  <c r="I730" i="10" s="1"/>
  <c r="O730" i="10" s="1"/>
  <c r="H728" i="10"/>
  <c r="I728" i="10" s="1"/>
  <c r="O728" i="10" s="1"/>
  <c r="H718" i="10"/>
  <c r="I718" i="10" s="1"/>
  <c r="H715" i="10"/>
  <c r="I715" i="10" s="1"/>
  <c r="O715" i="10" s="1"/>
  <c r="J712" i="10"/>
  <c r="K712" i="10" s="1"/>
  <c r="J709" i="10"/>
  <c r="K709" i="10" s="1"/>
  <c r="P709" i="10" s="1"/>
  <c r="H698" i="10"/>
  <c r="I698" i="10" s="1"/>
  <c r="O698" i="10" s="1"/>
  <c r="J685" i="10"/>
  <c r="K685" i="10" s="1"/>
  <c r="P685" i="10" s="1"/>
  <c r="H671" i="10"/>
  <c r="I671" i="10" s="1"/>
  <c r="O671" i="10" s="1"/>
  <c r="H665" i="10"/>
  <c r="I665" i="10" s="1"/>
  <c r="O665" i="10" s="1"/>
  <c r="J654" i="10"/>
  <c r="K654" i="10" s="1"/>
  <c r="P654" i="10" s="1"/>
  <c r="H652" i="10"/>
  <c r="I652" i="10" s="1"/>
  <c r="O652" i="10" s="1"/>
  <c r="J647" i="10"/>
  <c r="K647" i="10" s="1"/>
  <c r="P647" i="10" s="1"/>
  <c r="J624" i="10"/>
  <c r="K624" i="10" s="1"/>
  <c r="P624" i="10" s="1"/>
  <c r="J622" i="10"/>
  <c r="K622" i="10" s="1"/>
  <c r="P622" i="10" s="1"/>
  <c r="J601" i="10"/>
  <c r="K601" i="10" s="1"/>
  <c r="P601" i="10" s="1"/>
  <c r="J600" i="10"/>
  <c r="K600" i="10" s="1"/>
  <c r="P600" i="10" s="1"/>
  <c r="H596" i="10"/>
  <c r="I596" i="10" s="1"/>
  <c r="O596" i="10" s="1"/>
  <c r="J587" i="10"/>
  <c r="K587" i="10" s="1"/>
  <c r="P587" i="10" s="1"/>
  <c r="J585" i="10"/>
  <c r="K585" i="10" s="1"/>
  <c r="P585" i="10" s="1"/>
  <c r="J579" i="10"/>
  <c r="K579" i="10" s="1"/>
  <c r="P579" i="10" s="1"/>
  <c r="H576" i="10"/>
  <c r="I576" i="10" s="1"/>
  <c r="O576" i="10" s="1"/>
  <c r="H575" i="10"/>
  <c r="I575" i="10" s="1"/>
  <c r="O575" i="10" s="1"/>
  <c r="H568" i="10"/>
  <c r="I568" i="10" s="1"/>
  <c r="O568" i="10" s="1"/>
  <c r="H488" i="10"/>
  <c r="I488" i="10" s="1"/>
  <c r="O488" i="10" s="1"/>
  <c r="H413" i="10"/>
  <c r="I413" i="10" s="1"/>
  <c r="O413" i="10" s="1"/>
  <c r="H142" i="10"/>
  <c r="I142" i="10" s="1"/>
  <c r="O142" i="10" s="1"/>
  <c r="H933" i="10"/>
  <c r="I933" i="10" s="1"/>
  <c r="O933" i="10" s="1"/>
  <c r="P849" i="10"/>
  <c r="AD1254" i="9"/>
  <c r="AD1225" i="9"/>
  <c r="AF1225" i="9" s="1"/>
  <c r="AD1184" i="9"/>
  <c r="AF1184" i="9" s="1"/>
  <c r="W1097" i="9"/>
  <c r="AD1096" i="9"/>
  <c r="AF1096" i="9" s="1"/>
  <c r="AD1076" i="9"/>
  <c r="AF1076" i="9" s="1"/>
  <c r="AD2513" i="9"/>
  <c r="AF2513" i="9" s="1"/>
  <c r="J1002" i="10"/>
  <c r="K1002" i="10" s="1"/>
  <c r="P1002" i="10" s="1"/>
  <c r="H995" i="10"/>
  <c r="I995" i="10" s="1"/>
  <c r="O995" i="10" s="1"/>
  <c r="H985" i="10"/>
  <c r="I985" i="10" s="1"/>
  <c r="O985" i="10" s="1"/>
  <c r="H975" i="10"/>
  <c r="I975" i="10" s="1"/>
  <c r="O975" i="10" s="1"/>
  <c r="J970" i="10"/>
  <c r="K970" i="10" s="1"/>
  <c r="P970" i="10" s="1"/>
  <c r="H957" i="10"/>
  <c r="I957" i="10" s="1"/>
  <c r="O957" i="10" s="1"/>
  <c r="H949" i="10"/>
  <c r="I949" i="10" s="1"/>
  <c r="O949" i="10" s="1"/>
  <c r="J943" i="10"/>
  <c r="K943" i="10" s="1"/>
  <c r="P943" i="10" s="1"/>
  <c r="H941" i="10"/>
  <c r="I941" i="10" s="1"/>
  <c r="O941" i="10" s="1"/>
  <c r="J928" i="10"/>
  <c r="K928" i="10" s="1"/>
  <c r="P928" i="10" s="1"/>
  <c r="J927" i="10"/>
  <c r="K927" i="10" s="1"/>
  <c r="P927" i="10" s="1"/>
  <c r="J893" i="10"/>
  <c r="K893" i="10" s="1"/>
  <c r="P893" i="10" s="1"/>
  <c r="J883" i="10"/>
  <c r="K883" i="10" s="1"/>
  <c r="H881" i="10"/>
  <c r="I881" i="10" s="1"/>
  <c r="O881" i="10" s="1"/>
  <c r="H879" i="10"/>
  <c r="I879" i="10" s="1"/>
  <c r="O879" i="10" s="1"/>
  <c r="J876" i="10"/>
  <c r="K876" i="10" s="1"/>
  <c r="P876" i="10" s="1"/>
  <c r="J866" i="10"/>
  <c r="K866" i="10" s="1"/>
  <c r="P866" i="10" s="1"/>
  <c r="J863" i="10"/>
  <c r="K863" i="10" s="1"/>
  <c r="P863" i="10" s="1"/>
  <c r="H862" i="10"/>
  <c r="I862" i="10" s="1"/>
  <c r="O862" i="10" s="1"/>
  <c r="J843" i="10"/>
  <c r="K843" i="10" s="1"/>
  <c r="P843" i="10" s="1"/>
  <c r="H827" i="10"/>
  <c r="I827" i="10" s="1"/>
  <c r="O827" i="10" s="1"/>
  <c r="H826" i="10"/>
  <c r="I826" i="10" s="1"/>
  <c r="O826" i="10" s="1"/>
  <c r="J821" i="10"/>
  <c r="K821" i="10" s="1"/>
  <c r="P821" i="10" s="1"/>
  <c r="H818" i="10"/>
  <c r="I818" i="10" s="1"/>
  <c r="O818" i="10" s="1"/>
  <c r="J805" i="10"/>
  <c r="K805" i="10" s="1"/>
  <c r="P805" i="10" s="1"/>
  <c r="J798" i="10"/>
  <c r="K798" i="10" s="1"/>
  <c r="P798" i="10" s="1"/>
  <c r="J789" i="10"/>
  <c r="K789" i="10" s="1"/>
  <c r="P789" i="10" s="1"/>
  <c r="J780" i="10"/>
  <c r="K780" i="10" s="1"/>
  <c r="J773" i="10"/>
  <c r="K773" i="10" s="1"/>
  <c r="P773" i="10" s="1"/>
  <c r="J765" i="10"/>
  <c r="K765" i="10" s="1"/>
  <c r="P765" i="10" s="1"/>
  <c r="J764" i="10"/>
  <c r="K764" i="10" s="1"/>
  <c r="P764" i="10" s="1"/>
  <c r="J756" i="10"/>
  <c r="K756" i="10" s="1"/>
  <c r="P756" i="10" s="1"/>
  <c r="H755" i="10"/>
  <c r="I755" i="10" s="1"/>
  <c r="O755" i="10" s="1"/>
  <c r="H753" i="10"/>
  <c r="I753" i="10" s="1"/>
  <c r="O753" i="10" s="1"/>
  <c r="J748" i="10"/>
  <c r="K748" i="10" s="1"/>
  <c r="P748" i="10" s="1"/>
  <c r="H745" i="10"/>
  <c r="I745" i="10" s="1"/>
  <c r="O745" i="10" s="1"/>
  <c r="J738" i="10"/>
  <c r="K738" i="10" s="1"/>
  <c r="J737" i="10"/>
  <c r="K737" i="10" s="1"/>
  <c r="P737" i="10" s="1"/>
  <c r="H736" i="10"/>
  <c r="I736" i="10" s="1"/>
  <c r="O736" i="10" s="1"/>
  <c r="J725" i="10"/>
  <c r="K725" i="10" s="1"/>
  <c r="P725" i="10" s="1"/>
  <c r="J723" i="10"/>
  <c r="K723" i="10" s="1"/>
  <c r="P723" i="10" s="1"/>
  <c r="H720" i="10"/>
  <c r="I720" i="10" s="1"/>
  <c r="O720" i="10" s="1"/>
  <c r="H719" i="10"/>
  <c r="I719" i="10" s="1"/>
  <c r="O719" i="10" s="1"/>
  <c r="J714" i="10"/>
  <c r="K714" i="10" s="1"/>
  <c r="P714" i="10" s="1"/>
  <c r="J713" i="10"/>
  <c r="K713" i="10" s="1"/>
  <c r="P713" i="10" s="1"/>
  <c r="H712" i="10"/>
  <c r="I712" i="10" s="1"/>
  <c r="O712" i="10" s="1"/>
  <c r="H708" i="10"/>
  <c r="I708" i="10" s="1"/>
  <c r="J697" i="10"/>
  <c r="K697" i="10" s="1"/>
  <c r="P697" i="10" s="1"/>
  <c r="J696" i="10"/>
  <c r="K696" i="10" s="1"/>
  <c r="P696" i="10" s="1"/>
  <c r="J691" i="10"/>
  <c r="K691" i="10" s="1"/>
  <c r="J690" i="10"/>
  <c r="K690" i="10" s="1"/>
  <c r="P690" i="10" s="1"/>
  <c r="J682" i="10"/>
  <c r="K682" i="10" s="1"/>
  <c r="P682" i="10" s="1"/>
  <c r="J681" i="10"/>
  <c r="K681" i="10" s="1"/>
  <c r="P681" i="10" s="1"/>
  <c r="J679" i="10"/>
  <c r="K679" i="10" s="1"/>
  <c r="P679" i="10" s="1"/>
  <c r="H676" i="10"/>
  <c r="I676" i="10" s="1"/>
  <c r="O676" i="10" s="1"/>
  <c r="H675" i="10"/>
  <c r="I675" i="10" s="1"/>
  <c r="O675" i="10" s="1"/>
  <c r="H660" i="10"/>
  <c r="I660" i="10" s="1"/>
  <c r="O660" i="10" s="1"/>
  <c r="J655" i="10"/>
  <c r="K655" i="10" s="1"/>
  <c r="P655" i="10" s="1"/>
  <c r="H647" i="10"/>
  <c r="I647" i="10" s="1"/>
  <c r="O647" i="10" s="1"/>
  <c r="H610" i="10"/>
  <c r="I610" i="10" s="1"/>
  <c r="O610" i="10" s="1"/>
  <c r="H601" i="10"/>
  <c r="I601" i="10" s="1"/>
  <c r="O601" i="10" s="1"/>
  <c r="J591" i="10"/>
  <c r="K591" i="10" s="1"/>
  <c r="H577" i="10"/>
  <c r="I577" i="10" s="1"/>
  <c r="O577" i="10" s="1"/>
  <c r="H569" i="10"/>
  <c r="I569" i="10" s="1"/>
  <c r="O569" i="10" s="1"/>
  <c r="H563" i="10"/>
  <c r="I563" i="10" s="1"/>
  <c r="O563" i="10" s="1"/>
  <c r="J560" i="10"/>
  <c r="K560" i="10" s="1"/>
  <c r="P560" i="10" s="1"/>
  <c r="J558" i="10"/>
  <c r="K558" i="10" s="1"/>
  <c r="P558" i="10" s="1"/>
  <c r="H547" i="10"/>
  <c r="I547" i="10" s="1"/>
  <c r="O547" i="10" s="1"/>
  <c r="H125" i="10"/>
  <c r="I125" i="10" s="1"/>
  <c r="J531" i="10"/>
  <c r="K531" i="10" s="1"/>
  <c r="P531" i="10" s="1"/>
  <c r="H504" i="10"/>
  <c r="I504" i="10" s="1"/>
  <c r="O504" i="10" s="1"/>
  <c r="J457" i="10"/>
  <c r="K457" i="10" s="1"/>
  <c r="P457" i="10" s="1"/>
  <c r="H435" i="10"/>
  <c r="I435" i="10" s="1"/>
  <c r="O435" i="10" s="1"/>
  <c r="J371" i="10"/>
  <c r="K371" i="10" s="1"/>
  <c r="J360" i="10"/>
  <c r="K360" i="10" s="1"/>
  <c r="P360" i="10" s="1"/>
  <c r="J350" i="10"/>
  <c r="K350" i="10" s="1"/>
  <c r="P350" i="10" s="1"/>
  <c r="H341" i="10"/>
  <c r="I341" i="10" s="1"/>
  <c r="O341" i="10" s="1"/>
  <c r="O326" i="10"/>
  <c r="J317" i="10"/>
  <c r="K317" i="10" s="1"/>
  <c r="P317" i="10" s="1"/>
  <c r="J316" i="10"/>
  <c r="K316" i="10" s="1"/>
  <c r="J238" i="10"/>
  <c r="K238" i="10" s="1"/>
  <c r="P238" i="10" s="1"/>
  <c r="H229" i="10"/>
  <c r="I229" i="10" s="1"/>
  <c r="O229" i="10" s="1"/>
  <c r="J169" i="10"/>
  <c r="K169" i="10" s="1"/>
  <c r="P169" i="10" s="1"/>
  <c r="J120" i="10"/>
  <c r="K120" i="10" s="1"/>
  <c r="P120" i="10" s="1"/>
  <c r="J114" i="10"/>
  <c r="K114" i="10" s="1"/>
  <c r="P114" i="10" s="1"/>
  <c r="H109" i="10"/>
  <c r="I109" i="10" s="1"/>
  <c r="H98" i="10"/>
  <c r="I98" i="10" s="1"/>
  <c r="J77" i="10"/>
  <c r="K77" i="10" s="1"/>
  <c r="P77" i="10" s="1"/>
  <c r="J68" i="10"/>
  <c r="K68" i="10" s="1"/>
  <c r="P68" i="10" s="1"/>
  <c r="H58" i="10"/>
  <c r="I58" i="10" s="1"/>
  <c r="H42" i="10"/>
  <c r="I42" i="10" s="1"/>
  <c r="O42" i="10" s="1"/>
  <c r="AJ1974" i="11"/>
  <c r="AJ1591" i="11"/>
  <c r="AJ1585" i="11"/>
  <c r="AJ1579" i="11"/>
  <c r="AJ1563" i="11"/>
  <c r="AJ1557" i="11"/>
  <c r="AJ1551" i="11"/>
  <c r="AJ1548" i="11"/>
  <c r="AJ1517" i="11"/>
  <c r="AJ1485" i="11"/>
  <c r="AJ1381" i="11"/>
  <c r="AJ1372" i="11"/>
  <c r="AJ1369" i="11"/>
  <c r="AJ1366" i="11"/>
  <c r="AJ1360" i="11"/>
  <c r="AJ1299" i="11"/>
  <c r="AJ1296" i="11"/>
  <c r="AJ1293" i="11"/>
  <c r="AJ1250" i="11"/>
  <c r="AJ1222" i="11"/>
  <c r="AJ1204" i="11"/>
  <c r="AJ1149" i="11"/>
  <c r="AJ1143" i="11"/>
  <c r="AJ1134" i="11"/>
  <c r="AJ1051" i="11"/>
  <c r="AJ1020" i="11"/>
  <c r="AJ1017" i="11"/>
  <c r="AJ1014" i="11"/>
  <c r="J678" i="10"/>
  <c r="K678" i="10" s="1"/>
  <c r="P678" i="10" s="1"/>
  <c r="H664" i="10"/>
  <c r="I664" i="10" s="1"/>
  <c r="O664" i="10" s="1"/>
  <c r="H640" i="10"/>
  <c r="I640" i="10" s="1"/>
  <c r="O640" i="10" s="1"/>
  <c r="H628" i="10"/>
  <c r="I628" i="10" s="1"/>
  <c r="O628" i="10" s="1"/>
  <c r="H626" i="10"/>
  <c r="I626" i="10" s="1"/>
  <c r="O626" i="10" s="1"/>
  <c r="H612" i="10"/>
  <c r="I612" i="10" s="1"/>
  <c r="O612" i="10" s="1"/>
  <c r="H611" i="10"/>
  <c r="I611" i="10" s="1"/>
  <c r="O611" i="10" s="1"/>
  <c r="J595" i="10"/>
  <c r="K595" i="10" s="1"/>
  <c r="P595" i="10" s="1"/>
  <c r="H591" i="10"/>
  <c r="I591" i="10" s="1"/>
  <c r="O591" i="10" s="1"/>
  <c r="H589" i="10"/>
  <c r="I589" i="10" s="1"/>
  <c r="O589" i="10" s="1"/>
  <c r="H580" i="10"/>
  <c r="I580" i="10" s="1"/>
  <c r="O580" i="10" s="1"/>
  <c r="H561" i="10"/>
  <c r="I561" i="10" s="1"/>
  <c r="O561" i="10" s="1"/>
  <c r="J544" i="10"/>
  <c r="K544" i="10" s="1"/>
  <c r="H531" i="10"/>
  <c r="I531" i="10" s="1"/>
  <c r="O531" i="10" s="1"/>
  <c r="H511" i="10"/>
  <c r="I511" i="10" s="1"/>
  <c r="O511" i="10" s="1"/>
  <c r="H498" i="10"/>
  <c r="I498" i="10" s="1"/>
  <c r="O498" i="10" s="1"/>
  <c r="J486" i="10"/>
  <c r="K486" i="10" s="1"/>
  <c r="P486" i="10" s="1"/>
  <c r="J484" i="10"/>
  <c r="K484" i="10" s="1"/>
  <c r="P484" i="10" s="1"/>
  <c r="H477" i="10"/>
  <c r="I477" i="10" s="1"/>
  <c r="O477" i="10" s="1"/>
  <c r="H469" i="10"/>
  <c r="I469" i="10" s="1"/>
  <c r="H467" i="10"/>
  <c r="I467" i="10" s="1"/>
  <c r="O467" i="10" s="1"/>
  <c r="J462" i="10"/>
  <c r="K462" i="10" s="1"/>
  <c r="P462" i="10" s="1"/>
  <c r="J461" i="10"/>
  <c r="K461" i="10" s="1"/>
  <c r="P461" i="10" s="1"/>
  <c r="J451" i="10"/>
  <c r="K451" i="10" s="1"/>
  <c r="P451" i="10" s="1"/>
  <c r="J447" i="10"/>
  <c r="K447" i="10" s="1"/>
  <c r="P447" i="10" s="1"/>
  <c r="H446" i="10"/>
  <c r="I446" i="10" s="1"/>
  <c r="O446" i="10" s="1"/>
  <c r="H438" i="10"/>
  <c r="I438" i="10" s="1"/>
  <c r="O438" i="10" s="1"/>
  <c r="H419" i="10"/>
  <c r="I419" i="10" s="1"/>
  <c r="O419" i="10" s="1"/>
  <c r="J409" i="10"/>
  <c r="K409" i="10" s="1"/>
  <c r="P409" i="10" s="1"/>
  <c r="J398" i="10"/>
  <c r="K398" i="10" s="1"/>
  <c r="P398" i="10" s="1"/>
  <c r="H388" i="10"/>
  <c r="I388" i="10" s="1"/>
  <c r="O388" i="10" s="1"/>
  <c r="H384" i="10"/>
  <c r="I384" i="10" s="1"/>
  <c r="H368" i="10"/>
  <c r="I368" i="10" s="1"/>
  <c r="O368" i="10" s="1"/>
  <c r="H367" i="10"/>
  <c r="I367" i="10" s="1"/>
  <c r="O367" i="10" s="1"/>
  <c r="J362" i="10"/>
  <c r="K362" i="10" s="1"/>
  <c r="P362" i="10" s="1"/>
  <c r="H360" i="10"/>
  <c r="I360" i="10" s="1"/>
  <c r="O360" i="10" s="1"/>
  <c r="H352" i="10"/>
  <c r="I352" i="10" s="1"/>
  <c r="O352" i="10" s="1"/>
  <c r="H350" i="10"/>
  <c r="I350" i="10" s="1"/>
  <c r="O350" i="10" s="1"/>
  <c r="J346" i="10"/>
  <c r="K346" i="10" s="1"/>
  <c r="P346" i="10" s="1"/>
  <c r="J339" i="10"/>
  <c r="K339" i="10" s="1"/>
  <c r="P339" i="10" s="1"/>
  <c r="H337" i="10"/>
  <c r="I337" i="10" s="1"/>
  <c r="O337" i="10" s="1"/>
  <c r="J320" i="10"/>
  <c r="K320" i="10" s="1"/>
  <c r="P320" i="10" s="1"/>
  <c r="J300" i="10"/>
  <c r="K300" i="10" s="1"/>
  <c r="P300" i="10" s="1"/>
  <c r="J292" i="10"/>
  <c r="K292" i="10" s="1"/>
  <c r="H281" i="10"/>
  <c r="I281" i="10" s="1"/>
  <c r="O281" i="10" s="1"/>
  <c r="H269" i="10"/>
  <c r="I269" i="10" s="1"/>
  <c r="O269" i="10" s="1"/>
  <c r="J252" i="10"/>
  <c r="K252" i="10" s="1"/>
  <c r="J251" i="10"/>
  <c r="K251" i="10" s="1"/>
  <c r="P251" i="10" s="1"/>
  <c r="J241" i="10"/>
  <c r="K241" i="10" s="1"/>
  <c r="P241" i="10" s="1"/>
  <c r="H238" i="10"/>
  <c r="I238" i="10" s="1"/>
  <c r="O238" i="10" s="1"/>
  <c r="H232" i="10"/>
  <c r="I232" i="10" s="1"/>
  <c r="O232" i="10" s="1"/>
  <c r="H231" i="10"/>
  <c r="I231" i="10" s="1"/>
  <c r="O231" i="10" s="1"/>
  <c r="J216" i="10"/>
  <c r="K216" i="10" s="1"/>
  <c r="P216" i="10" s="1"/>
  <c r="H214" i="10"/>
  <c r="I214" i="10" s="1"/>
  <c r="O214" i="10" s="1"/>
  <c r="J205" i="10"/>
  <c r="K205" i="10" s="1"/>
  <c r="P205" i="10" s="1"/>
  <c r="J198" i="10"/>
  <c r="K198" i="10" s="1"/>
  <c r="H193" i="10"/>
  <c r="I193" i="10" s="1"/>
  <c r="O193" i="10" s="1"/>
  <c r="J188" i="10"/>
  <c r="K188" i="10" s="1"/>
  <c r="P188" i="10" s="1"/>
  <c r="H170" i="10"/>
  <c r="I170" i="10" s="1"/>
  <c r="O170" i="10" s="1"/>
  <c r="H169" i="10"/>
  <c r="I169" i="10" s="1"/>
  <c r="O169" i="10" s="1"/>
  <c r="H150" i="10"/>
  <c r="I150" i="10" s="1"/>
  <c r="O150" i="10" s="1"/>
  <c r="J145" i="10"/>
  <c r="K145" i="10" s="1"/>
  <c r="J136" i="10"/>
  <c r="K136" i="10" s="1"/>
  <c r="P136" i="10" s="1"/>
  <c r="J135" i="10"/>
  <c r="K135" i="10" s="1"/>
  <c r="P135" i="10" s="1"/>
  <c r="J123" i="10"/>
  <c r="K123" i="10" s="1"/>
  <c r="P123" i="10" s="1"/>
  <c r="J116" i="10"/>
  <c r="K116" i="10" s="1"/>
  <c r="P116" i="10" s="1"/>
  <c r="H114" i="10"/>
  <c r="I114" i="10" s="1"/>
  <c r="O114" i="10" s="1"/>
  <c r="H113" i="10"/>
  <c r="I113" i="10" s="1"/>
  <c r="H99" i="10"/>
  <c r="I99" i="10" s="1"/>
  <c r="O99" i="10" s="1"/>
  <c r="H83" i="10"/>
  <c r="I83" i="10" s="1"/>
  <c r="O83" i="10" s="1"/>
  <c r="H73" i="10"/>
  <c r="I73" i="10" s="1"/>
  <c r="J70" i="10"/>
  <c r="K70" i="10" s="1"/>
  <c r="P70" i="10" s="1"/>
  <c r="H67" i="10"/>
  <c r="I67" i="10" s="1"/>
  <c r="O67" i="10" s="1"/>
  <c r="J64" i="10"/>
  <c r="K64" i="10" s="1"/>
  <c r="J56" i="10"/>
  <c r="K56" i="10" s="1"/>
  <c r="P56" i="10" s="1"/>
  <c r="H54" i="10"/>
  <c r="I54" i="10" s="1"/>
  <c r="O54" i="10" s="1"/>
  <c r="J48" i="10"/>
  <c r="K48" i="10" s="1"/>
  <c r="P48" i="10" s="1"/>
  <c r="J47" i="10"/>
  <c r="K47" i="10" s="1"/>
  <c r="P47" i="10" s="1"/>
  <c r="AJ1910" i="11"/>
  <c r="AJ1626" i="11"/>
  <c r="AJ1567" i="11"/>
  <c r="AJ1407" i="11"/>
  <c r="AJ1327" i="11"/>
  <c r="AJ1266" i="11"/>
  <c r="AJ1232" i="11"/>
  <c r="AJ1198" i="11"/>
  <c r="AJ1195" i="11"/>
  <c r="AJ1189" i="11"/>
  <c r="AJ1113" i="11"/>
  <c r="AJ1036" i="11"/>
  <c r="P355" i="10"/>
  <c r="H160" i="10"/>
  <c r="I160" i="10" s="1"/>
  <c r="O160" i="10" s="1"/>
  <c r="J155" i="10"/>
  <c r="K155" i="10" s="1"/>
  <c r="P155" i="10" s="1"/>
  <c r="H153" i="10"/>
  <c r="I153" i="10" s="1"/>
  <c r="O153" i="10" s="1"/>
  <c r="H134" i="10"/>
  <c r="I134" i="10" s="1"/>
  <c r="O134" i="10" s="1"/>
  <c r="H115" i="10"/>
  <c r="I115" i="10" s="1"/>
  <c r="O115" i="10" s="1"/>
  <c r="J108" i="10"/>
  <c r="K108" i="10" s="1"/>
  <c r="P108" i="10" s="1"/>
  <c r="J104" i="10"/>
  <c r="K104" i="10" s="1"/>
  <c r="H101" i="10"/>
  <c r="I101" i="10" s="1"/>
  <c r="J97" i="10"/>
  <c r="K97" i="10" s="1"/>
  <c r="P97" i="10" s="1"/>
  <c r="H84" i="10"/>
  <c r="I84" i="10" s="1"/>
  <c r="O84" i="10" s="1"/>
  <c r="J71" i="10"/>
  <c r="K71" i="10" s="1"/>
  <c r="P71" i="10" s="1"/>
  <c r="J65" i="10"/>
  <c r="K65" i="10" s="1"/>
  <c r="H62" i="10"/>
  <c r="I62" i="10" s="1"/>
  <c r="O62" i="10" s="1"/>
  <c r="J57" i="10"/>
  <c r="K57" i="10" s="1"/>
  <c r="P57" i="10" s="1"/>
  <c r="J51" i="10"/>
  <c r="K51" i="10" s="1"/>
  <c r="P51" i="10" s="1"/>
  <c r="J50" i="10"/>
  <c r="K50" i="10" s="1"/>
  <c r="P50" i="10" s="1"/>
  <c r="J49" i="10"/>
  <c r="K49" i="10" s="1"/>
  <c r="P49" i="10" s="1"/>
  <c r="J41" i="10"/>
  <c r="K41" i="10" s="1"/>
  <c r="P41" i="10" s="1"/>
  <c r="H544" i="10"/>
  <c r="I544" i="10" s="1"/>
  <c r="O529" i="10"/>
  <c r="H494" i="10"/>
  <c r="I494" i="10" s="1"/>
  <c r="O494" i="10" s="1"/>
  <c r="J454" i="10"/>
  <c r="K454" i="10" s="1"/>
  <c r="P454" i="10" s="1"/>
  <c r="J414" i="10"/>
  <c r="K414" i="10" s="1"/>
  <c r="P414" i="10" s="1"/>
  <c r="J413" i="10"/>
  <c r="K413" i="10" s="1"/>
  <c r="P413" i="10" s="1"/>
  <c r="J365" i="10"/>
  <c r="K365" i="10" s="1"/>
  <c r="H354" i="10"/>
  <c r="I354" i="10" s="1"/>
  <c r="O354" i="10" s="1"/>
  <c r="J333" i="10"/>
  <c r="K333" i="10" s="1"/>
  <c r="P333" i="10" s="1"/>
  <c r="J332" i="10"/>
  <c r="K332" i="10" s="1"/>
  <c r="P332" i="10" s="1"/>
  <c r="J305" i="10"/>
  <c r="K305" i="10" s="1"/>
  <c r="J228" i="10"/>
  <c r="K228" i="10" s="1"/>
  <c r="P228" i="10" s="1"/>
  <c r="H225" i="10"/>
  <c r="I225" i="10" s="1"/>
  <c r="O225" i="10" s="1"/>
  <c r="J218" i="10"/>
  <c r="K218" i="10" s="1"/>
  <c r="J217" i="10"/>
  <c r="K217" i="10" s="1"/>
  <c r="P217" i="10" s="1"/>
  <c r="H194" i="10"/>
  <c r="I194" i="10" s="1"/>
  <c r="O194" i="10" s="1"/>
  <c r="H181" i="10"/>
  <c r="I181" i="10" s="1"/>
  <c r="O181" i="10" s="1"/>
  <c r="AJ1461" i="11"/>
  <c r="AJ1455" i="11"/>
  <c r="AJ1439" i="11"/>
  <c r="AJ1405" i="11"/>
  <c r="AJ1334" i="11"/>
  <c r="AJ1331" i="11"/>
  <c r="AJ1236" i="11"/>
  <c r="AJ1230" i="11"/>
  <c r="AJ1196" i="11"/>
  <c r="AJ1190" i="11"/>
  <c r="AJ1114" i="11"/>
  <c r="AJ1102" i="11"/>
  <c r="AJ1065" i="11"/>
  <c r="AJ1062" i="11"/>
  <c r="AJ1034" i="11"/>
  <c r="AJ1028" i="11"/>
  <c r="AJ1025" i="11"/>
  <c r="J537" i="10"/>
  <c r="K537" i="10" s="1"/>
  <c r="P537" i="10" s="1"/>
  <c r="J535" i="10"/>
  <c r="K535" i="10" s="1"/>
  <c r="H533" i="10"/>
  <c r="I533" i="10" s="1"/>
  <c r="O533" i="10" s="1"/>
  <c r="J530" i="10"/>
  <c r="K530" i="10" s="1"/>
  <c r="P530" i="10" s="1"/>
  <c r="J529" i="10"/>
  <c r="K529" i="10" s="1"/>
  <c r="P529" i="10" s="1"/>
  <c r="J528" i="10"/>
  <c r="K528" i="10" s="1"/>
  <c r="P528" i="10" s="1"/>
  <c r="J525" i="10"/>
  <c r="K525" i="10" s="1"/>
  <c r="P525" i="10" s="1"/>
  <c r="H521" i="10"/>
  <c r="I521" i="10" s="1"/>
  <c r="O521" i="10" s="1"/>
  <c r="H515" i="10"/>
  <c r="I515" i="10" s="1"/>
  <c r="O515" i="10" s="1"/>
  <c r="H514" i="10"/>
  <c r="I514" i="10" s="1"/>
  <c r="O514" i="10" s="1"/>
  <c r="H487" i="10"/>
  <c r="I487" i="10" s="1"/>
  <c r="O487" i="10" s="1"/>
  <c r="H483" i="10"/>
  <c r="I483" i="10" s="1"/>
  <c r="H473" i="10"/>
  <c r="I473" i="10" s="1"/>
  <c r="O473" i="10" s="1"/>
  <c r="J456" i="10"/>
  <c r="K456" i="10" s="1"/>
  <c r="H454" i="10"/>
  <c r="I454" i="10" s="1"/>
  <c r="O454" i="10" s="1"/>
  <c r="J445" i="10"/>
  <c r="K445" i="10" s="1"/>
  <c r="P445" i="10" s="1"/>
  <c r="J436" i="10"/>
  <c r="K436" i="10" s="1"/>
  <c r="P436" i="10" s="1"/>
  <c r="J435" i="10"/>
  <c r="K435" i="10" s="1"/>
  <c r="P435" i="10" s="1"/>
  <c r="H433" i="10"/>
  <c r="I433" i="10" s="1"/>
  <c r="O433" i="10" s="1"/>
  <c r="H427" i="10"/>
  <c r="I427" i="10" s="1"/>
  <c r="O427" i="10" s="1"/>
  <c r="H426" i="10"/>
  <c r="I426" i="10" s="1"/>
  <c r="O426" i="10" s="1"/>
  <c r="J418" i="10"/>
  <c r="K418" i="10" s="1"/>
  <c r="P418" i="10" s="1"/>
  <c r="J415" i="10"/>
  <c r="K415" i="10" s="1"/>
  <c r="P415" i="10" s="1"/>
  <c r="J405" i="10"/>
  <c r="K405" i="10" s="1"/>
  <c r="J395" i="10"/>
  <c r="K395" i="10" s="1"/>
  <c r="P395" i="10" s="1"/>
  <c r="J393" i="10"/>
  <c r="K393" i="10" s="1"/>
  <c r="P393" i="10" s="1"/>
  <c r="J385" i="10"/>
  <c r="K385" i="10" s="1"/>
  <c r="P385" i="10" s="1"/>
  <c r="H374" i="10"/>
  <c r="I374" i="10" s="1"/>
  <c r="O374" i="10" s="1"/>
  <c r="O361" i="10"/>
  <c r="J359" i="10"/>
  <c r="K359" i="10" s="1"/>
  <c r="P359" i="10" s="1"/>
  <c r="H347" i="10"/>
  <c r="I347" i="10" s="1"/>
  <c r="J343" i="10"/>
  <c r="K343" i="10" s="1"/>
  <c r="P343" i="10" s="1"/>
  <c r="H339" i="10"/>
  <c r="I339" i="10" s="1"/>
  <c r="O339" i="10" s="1"/>
  <c r="H334" i="10"/>
  <c r="I334" i="10" s="1"/>
  <c r="O334" i="10" s="1"/>
  <c r="H333" i="10"/>
  <c r="I333" i="10" s="1"/>
  <c r="O333" i="10" s="1"/>
  <c r="H332" i="10"/>
  <c r="I332" i="10" s="1"/>
  <c r="H324" i="10"/>
  <c r="I324" i="10" s="1"/>
  <c r="O324" i="10" s="1"/>
  <c r="H320" i="10"/>
  <c r="I320" i="10" s="1"/>
  <c r="O320" i="10" s="1"/>
  <c r="H305" i="10"/>
  <c r="I305" i="10" s="1"/>
  <c r="O305" i="10" s="1"/>
  <c r="J288" i="10"/>
  <c r="K288" i="10" s="1"/>
  <c r="P288" i="10" s="1"/>
  <c r="J282" i="10"/>
  <c r="K282" i="10" s="1"/>
  <c r="P282" i="10" s="1"/>
  <c r="J255" i="10"/>
  <c r="K255" i="10" s="1"/>
  <c r="P255" i="10" s="1"/>
  <c r="J254" i="10"/>
  <c r="K254" i="10" s="1"/>
  <c r="P254" i="10" s="1"/>
  <c r="H253" i="10"/>
  <c r="I253" i="10" s="1"/>
  <c r="O253" i="10" s="1"/>
  <c r="J248" i="10"/>
  <c r="K248" i="10" s="1"/>
  <c r="H242" i="10"/>
  <c r="I242" i="10" s="1"/>
  <c r="O242" i="10" s="1"/>
  <c r="H228" i="10"/>
  <c r="I228" i="10" s="1"/>
  <c r="O228" i="10" s="1"/>
  <c r="J209" i="10"/>
  <c r="K209" i="10" s="1"/>
  <c r="P209" i="10" s="1"/>
  <c r="H207" i="10"/>
  <c r="I207" i="10" s="1"/>
  <c r="O207" i="10" s="1"/>
  <c r="J192" i="10"/>
  <c r="K192" i="10" s="1"/>
  <c r="P192" i="10" s="1"/>
  <c r="H190" i="10"/>
  <c r="I190" i="10" s="1"/>
  <c r="O190" i="10" s="1"/>
  <c r="J179" i="10"/>
  <c r="K179" i="10" s="1"/>
  <c r="P179" i="10" s="1"/>
  <c r="H177" i="10"/>
  <c r="I177" i="10" s="1"/>
  <c r="O177" i="10" s="1"/>
  <c r="J157" i="10"/>
  <c r="K157" i="10" s="1"/>
  <c r="P157" i="10" s="1"/>
  <c r="J148" i="10"/>
  <c r="K148" i="10" s="1"/>
  <c r="P148" i="10" s="1"/>
  <c r="H141" i="10"/>
  <c r="I141" i="10" s="1"/>
  <c r="O141" i="10" s="1"/>
  <c r="H137" i="10"/>
  <c r="I137" i="10" s="1"/>
  <c r="O137" i="10" s="1"/>
  <c r="J132" i="10"/>
  <c r="K132" i="10" s="1"/>
  <c r="P132" i="10" s="1"/>
  <c r="H129" i="10"/>
  <c r="I129" i="10" s="1"/>
  <c r="O129" i="10" s="1"/>
  <c r="H127" i="10"/>
  <c r="I127" i="10" s="1"/>
  <c r="J113" i="10"/>
  <c r="K113" i="10" s="1"/>
  <c r="P113" i="10" s="1"/>
  <c r="J99" i="10"/>
  <c r="K99" i="10" s="1"/>
  <c r="P99" i="10" s="1"/>
  <c r="H97" i="10"/>
  <c r="I97" i="10" s="1"/>
  <c r="O97" i="10" s="1"/>
  <c r="O92" i="10"/>
  <c r="H89" i="10"/>
  <c r="I89" i="10" s="1"/>
  <c r="O89" i="10" s="1"/>
  <c r="H88" i="10"/>
  <c r="I88" i="10" s="1"/>
  <c r="O88" i="10" s="1"/>
  <c r="J82" i="10"/>
  <c r="K82" i="10" s="1"/>
  <c r="P82" i="10" s="1"/>
  <c r="J78" i="10"/>
  <c r="K78" i="10" s="1"/>
  <c r="J67" i="10"/>
  <c r="K67" i="10" s="1"/>
  <c r="P67" i="10" s="1"/>
  <c r="H64" i="10"/>
  <c r="I64" i="10" s="1"/>
  <c r="J59" i="10"/>
  <c r="K59" i="10" s="1"/>
  <c r="P59" i="10" s="1"/>
  <c r="H57" i="10"/>
  <c r="I57" i="10" s="1"/>
  <c r="O57" i="10" s="1"/>
  <c r="H56" i="10"/>
  <c r="I56" i="10" s="1"/>
  <c r="O56" i="10" s="1"/>
  <c r="H50" i="10"/>
  <c r="I50" i="10" s="1"/>
  <c r="O50" i="10" s="1"/>
  <c r="H49" i="10"/>
  <c r="I49" i="10" s="1"/>
  <c r="O49" i="10" s="1"/>
  <c r="H48" i="10"/>
  <c r="I48" i="10" s="1"/>
  <c r="O48" i="10" s="1"/>
  <c r="H41" i="10"/>
  <c r="I41" i="10" s="1"/>
  <c r="O41" i="10" s="1"/>
  <c r="AJ1770" i="11"/>
  <c r="AJ1705" i="11"/>
  <c r="AJ1615" i="11"/>
  <c r="AJ1587" i="11"/>
  <c r="AJ1581" i="11"/>
  <c r="AJ1559" i="11"/>
  <c r="AJ1547" i="11"/>
  <c r="AJ1544" i="11"/>
  <c r="AJ1503" i="11"/>
  <c r="AJ1487" i="11"/>
  <c r="AJ1433" i="11"/>
  <c r="AJ1380" i="11"/>
  <c r="AJ1374" i="11"/>
  <c r="AJ1371" i="11"/>
  <c r="AJ1298" i="11"/>
  <c r="AJ1295" i="11"/>
  <c r="AJ1224" i="11"/>
  <c r="AJ1221" i="11"/>
  <c r="AJ1142" i="11"/>
  <c r="AJ1136" i="11"/>
  <c r="AJ1133" i="11"/>
  <c r="AJ1090" i="11"/>
  <c r="AJ1022" i="11"/>
  <c r="AJ1354" i="11"/>
  <c r="AJ1353" i="11"/>
  <c r="AJ1352" i="11"/>
  <c r="AJ1351" i="11"/>
  <c r="AJ1350" i="11"/>
  <c r="AJ1349" i="11"/>
  <c r="AJ1348" i="11"/>
  <c r="AJ1345" i="11"/>
  <c r="AJ1344" i="11"/>
  <c r="AJ1343" i="11"/>
  <c r="AJ1342" i="11"/>
  <c r="AJ1339" i="11"/>
  <c r="AJ1338" i="11"/>
  <c r="AJ1288" i="11"/>
  <c r="AJ1286" i="11"/>
  <c r="AJ1284" i="11"/>
  <c r="AJ1283" i="11"/>
  <c r="AJ1281" i="11"/>
  <c r="AJ1273" i="11"/>
  <c r="AJ1270" i="11"/>
  <c r="AJ1260" i="11"/>
  <c r="AJ1992" i="11"/>
  <c r="AJ1900" i="11"/>
  <c r="AJ1880" i="11"/>
  <c r="AJ1856" i="11"/>
  <c r="AJ1836" i="11"/>
  <c r="AJ1238" i="11"/>
  <c r="AJ1237" i="11"/>
  <c r="AJ2006" i="11"/>
  <c r="AJ1990" i="11"/>
  <c r="AJ1988" i="11"/>
  <c r="AJ1966" i="11"/>
  <c r="AJ1964" i="11"/>
  <c r="AJ1962" i="11"/>
  <c r="AJ1944" i="11"/>
  <c r="AJ1924" i="11"/>
  <c r="AJ1898" i="11"/>
  <c r="AJ1897" i="11"/>
  <c r="AJ1896" i="11"/>
  <c r="AJ1892" i="11"/>
  <c r="AJ1872" i="11"/>
  <c r="AJ1852" i="11"/>
  <c r="AJ1832" i="11"/>
  <c r="AJ1830" i="11"/>
  <c r="AJ1808" i="11"/>
  <c r="AJ1788" i="11"/>
  <c r="AJ1729" i="11"/>
  <c r="AJ1728" i="11"/>
  <c r="AJ1727" i="11"/>
  <c r="AJ1719" i="11"/>
  <c r="AJ1699" i="11"/>
  <c r="AJ1698" i="11"/>
  <c r="AJ1666" i="11"/>
  <c r="AJ1665" i="11"/>
  <c r="AJ1663" i="11"/>
  <c r="AJ1661" i="11"/>
  <c r="AJ1659" i="11"/>
  <c r="AJ1655" i="11"/>
  <c r="AJ1636" i="11"/>
  <c r="AJ1501" i="11"/>
  <c r="AJ1495" i="11"/>
  <c r="AJ1446" i="11"/>
  <c r="AJ1399" i="11"/>
  <c r="AJ1391" i="11"/>
  <c r="AJ1325" i="11"/>
  <c r="AJ1324" i="11"/>
  <c r="AJ1323" i="11"/>
  <c r="AJ1322" i="11"/>
  <c r="AJ1320" i="11"/>
  <c r="AJ1318" i="11"/>
  <c r="AJ1317" i="11"/>
  <c r="AJ1314" i="11"/>
  <c r="AJ1312" i="11"/>
  <c r="AJ1311" i="11"/>
  <c r="AJ1310" i="11"/>
  <c r="AJ1309" i="11"/>
  <c r="AJ1308" i="11"/>
  <c r="AJ1186" i="11"/>
  <c r="AJ1183" i="11"/>
  <c r="AJ1182" i="11"/>
  <c r="AJ1180" i="11"/>
  <c r="AJ1165" i="11"/>
  <c r="AJ1163" i="11"/>
  <c r="AJ1161" i="11"/>
  <c r="AJ1082" i="11"/>
  <c r="AJ1075" i="11"/>
  <c r="AJ1048" i="11"/>
  <c r="AJ1980" i="11"/>
  <c r="AJ1954" i="11"/>
  <c r="AJ1952" i="11"/>
  <c r="AJ1922" i="11"/>
  <c r="AJ1920" i="11"/>
  <c r="AJ1919" i="11"/>
  <c r="AJ1918" i="11"/>
  <c r="AJ1916" i="11"/>
  <c r="AJ1890" i="11"/>
  <c r="AJ1870" i="11"/>
  <c r="AJ1824" i="11"/>
  <c r="AJ1823" i="11"/>
  <c r="AJ1820" i="11"/>
  <c r="AJ1806" i="11"/>
  <c r="AJ1804" i="11"/>
  <c r="AJ1784" i="11"/>
  <c r="AJ1782" i="11"/>
  <c r="AJ1759" i="11"/>
  <c r="AJ1757" i="11"/>
  <c r="AJ1755" i="11"/>
  <c r="AJ1714" i="11"/>
  <c r="AJ1687" i="11"/>
  <c r="AJ1686" i="11"/>
  <c r="AJ1685" i="11"/>
  <c r="AJ1684" i="11"/>
  <c r="AJ1683" i="11"/>
  <c r="AJ1681" i="11"/>
  <c r="AJ1679" i="11"/>
  <c r="AJ1651" i="11"/>
  <c r="AJ1631" i="11"/>
  <c r="AJ1601" i="11"/>
  <c r="AJ1533" i="11"/>
  <c r="AJ1531" i="11"/>
  <c r="AJ1529" i="11"/>
  <c r="AJ1523" i="11"/>
  <c r="AJ1511" i="11"/>
  <c r="AJ1493" i="11"/>
  <c r="AJ1463" i="11"/>
  <c r="AJ1441" i="11"/>
  <c r="AJ1424" i="11"/>
  <c r="AJ1423" i="11"/>
  <c r="AJ1419" i="11"/>
  <c r="AJ1418" i="11"/>
  <c r="AJ1417" i="11"/>
  <c r="AJ1416" i="11"/>
  <c r="AJ1415" i="11"/>
  <c r="AJ1387" i="11"/>
  <c r="AJ1384" i="11"/>
  <c r="AJ1303" i="11"/>
  <c r="AJ1263" i="11"/>
  <c r="AJ1261" i="11"/>
  <c r="AJ1218" i="11"/>
  <c r="AJ1217" i="11"/>
  <c r="AJ1215" i="11"/>
  <c r="AJ1213" i="11"/>
  <c r="AJ1211" i="11"/>
  <c r="AJ1154" i="11"/>
  <c r="AJ1120" i="11"/>
  <c r="AJ1119" i="11"/>
  <c r="AJ1116" i="11"/>
  <c r="AJ1072" i="11"/>
  <c r="AJ1042" i="11"/>
  <c r="AJ1038" i="11"/>
  <c r="AJ1397" i="11"/>
  <c r="AJ1294" i="11"/>
  <c r="AJ1667" i="11"/>
  <c r="AJ1878" i="11"/>
  <c r="AJ1848" i="11"/>
  <c r="AJ1780" i="11"/>
  <c r="AJ1994" i="11"/>
  <c r="AJ1537" i="11"/>
  <c r="AJ1539" i="11"/>
  <c r="AJ1389" i="11"/>
  <c r="AJ1192" i="11"/>
  <c r="AJ1388" i="11"/>
  <c r="AJ1153" i="11"/>
  <c r="AJ1826" i="11"/>
  <c r="AJ1168" i="11"/>
  <c r="Y2011" i="11"/>
  <c r="AJ2011" i="11" s="1"/>
  <c r="AP2011" i="11"/>
  <c r="Q2011" i="11" s="1"/>
  <c r="AJ1069" i="11"/>
  <c r="AJ1603" i="11"/>
  <c r="AJ1553" i="11"/>
  <c r="AJ1340" i="11"/>
  <c r="AJ1275" i="11"/>
  <c r="AJ1234" i="11"/>
  <c r="AJ1124" i="11"/>
  <c r="AJ1064" i="11"/>
  <c r="AJ1023" i="11"/>
  <c r="AJ1942" i="11"/>
  <c r="AJ1774" i="11"/>
  <c r="AJ1749" i="11"/>
  <c r="AJ1621" i="11"/>
  <c r="AJ1403" i="11"/>
  <c r="AJ1385" i="11"/>
  <c r="AJ1159" i="11"/>
  <c r="AJ1145" i="11"/>
  <c r="AJ1111" i="11"/>
  <c r="AJ1045" i="11"/>
  <c r="AJ1914" i="11"/>
  <c r="AJ1721" i="11"/>
  <c r="AJ1693" i="11"/>
  <c r="AJ1525" i="11"/>
  <c r="AJ1395" i="11"/>
  <c r="AJ1378" i="11"/>
  <c r="AJ1087" i="11"/>
  <c r="AJ1948" i="11"/>
  <c r="AJ1786" i="11"/>
  <c r="AJ1401" i="11"/>
  <c r="AJ1375" i="11"/>
  <c r="AJ1208" i="11"/>
  <c r="AJ1940" i="11"/>
  <c r="AJ1921" i="11"/>
  <c r="AJ1912" i="11"/>
  <c r="AJ1854" i="11"/>
  <c r="AJ1840" i="11"/>
  <c r="AJ1829" i="11"/>
  <c r="AJ1828" i="11"/>
  <c r="AJ1796" i="11"/>
  <c r="AJ1779" i="11"/>
  <c r="AJ1776" i="11"/>
  <c r="AJ1713" i="11"/>
  <c r="AJ1984" i="11"/>
  <c r="AJ1950" i="11"/>
  <c r="AJ1930" i="11"/>
  <c r="AJ1908" i="11"/>
  <c r="AJ1906" i="11"/>
  <c r="AJ1886" i="11"/>
  <c r="AJ1849" i="11"/>
  <c r="AJ1825" i="11"/>
  <c r="AJ1814" i="11"/>
  <c r="AJ1805" i="11"/>
  <c r="AJ1753" i="11"/>
  <c r="AJ1743" i="11"/>
  <c r="AJ1949" i="11"/>
  <c r="AJ1946" i="11"/>
  <c r="AJ1926" i="11"/>
  <c r="AJ1894" i="11"/>
  <c r="AJ1882" i="11"/>
  <c r="AJ1834" i="11"/>
  <c r="AJ2000" i="11"/>
  <c r="AJ1998" i="11"/>
  <c r="AJ1982" i="11"/>
  <c r="AJ1958" i="11"/>
  <c r="AJ1876" i="11"/>
  <c r="AJ1860" i="11"/>
  <c r="AJ1844" i="11"/>
  <c r="AJ1833" i="11"/>
  <c r="AJ1812" i="11"/>
  <c r="AJ1766" i="11"/>
  <c r="AJ1761" i="11"/>
  <c r="AJ1750" i="11"/>
  <c r="AJ1731" i="11"/>
  <c r="AJ1647" i="11"/>
  <c r="AJ1644" i="11"/>
  <c r="AJ1643" i="11"/>
  <c r="AJ1625" i="11"/>
  <c r="AJ1565" i="11"/>
  <c r="AJ1564" i="11"/>
  <c r="AJ1521" i="11"/>
  <c r="AJ1507" i="11"/>
  <c r="AJ1480" i="11"/>
  <c r="AJ1465" i="11"/>
  <c r="AJ1464" i="11"/>
  <c r="AJ1453" i="11"/>
  <c r="AJ1440" i="11"/>
  <c r="AJ1425" i="11"/>
  <c r="AJ1400" i="11"/>
  <c r="AJ1394" i="11"/>
  <c r="AJ1365" i="11"/>
  <c r="AJ1364" i="11"/>
  <c r="AJ1358" i="11"/>
  <c r="AJ1341" i="11"/>
  <c r="AJ1329" i="11"/>
  <c r="AJ1306" i="11"/>
  <c r="AJ1256" i="11"/>
  <c r="AJ1235" i="11"/>
  <c r="AJ1158" i="11"/>
  <c r="AJ1156" i="11"/>
  <c r="AJ1155" i="11"/>
  <c r="AJ1131" i="11"/>
  <c r="AJ1106" i="11"/>
  <c r="AJ1084" i="11"/>
  <c r="AJ1043" i="11"/>
  <c r="AJ1019" i="11"/>
  <c r="AJ1015" i="11"/>
  <c r="AJ1542" i="11"/>
  <c r="AJ1541" i="11"/>
  <c r="AJ1475" i="11"/>
  <c r="AJ1449" i="11"/>
  <c r="AJ1357" i="11"/>
  <c r="AJ1356" i="11"/>
  <c r="AJ1653" i="11"/>
  <c r="AJ1620" i="11"/>
  <c r="AJ1597" i="11"/>
  <c r="AJ1421" i="11"/>
  <c r="AJ1411" i="11"/>
  <c r="AJ1409" i="11"/>
  <c r="AJ1398" i="11"/>
  <c r="AJ1392" i="11"/>
  <c r="AJ1383" i="11"/>
  <c r="AJ1379" i="11"/>
  <c r="AJ1337" i="11"/>
  <c r="AJ1336" i="11"/>
  <c r="AJ1302" i="11"/>
  <c r="AJ1233" i="11"/>
  <c r="AJ1210" i="11"/>
  <c r="AJ1209" i="11"/>
  <c r="AJ1206" i="11"/>
  <c r="AJ1188" i="11"/>
  <c r="AJ1187" i="11"/>
  <c r="AJ1126" i="11"/>
  <c r="AJ1125" i="11"/>
  <c r="AJ1122" i="11"/>
  <c r="AJ1100" i="11"/>
  <c r="AJ1099" i="11"/>
  <c r="AJ1055" i="11"/>
  <c r="AJ1052" i="11"/>
  <c r="AJ1037" i="11"/>
  <c r="AJ1737" i="11"/>
  <c r="AJ1725" i="11"/>
  <c r="AJ1712" i="11"/>
  <c r="AJ1711" i="11"/>
  <c r="AJ1709" i="11"/>
  <c r="AJ1695" i="11"/>
  <c r="AJ1583" i="11"/>
  <c r="AJ1490" i="11"/>
  <c r="AJ1489" i="11"/>
  <c r="AJ1473" i="11"/>
  <c r="AJ1773" i="11"/>
  <c r="AJ1772" i="11"/>
  <c r="AJ1748" i="11"/>
  <c r="AJ1747" i="11"/>
  <c r="AJ1745" i="11"/>
  <c r="AJ1691" i="11"/>
  <c r="AJ1689" i="11"/>
  <c r="AJ1649" i="11"/>
  <c r="AJ1633" i="11"/>
  <c r="AJ1593" i="11"/>
  <c r="AJ1498" i="11"/>
  <c r="AJ1497" i="11"/>
  <c r="AJ1469" i="11"/>
  <c r="AJ1460" i="11"/>
  <c r="AJ1459" i="11"/>
  <c r="AJ1457" i="11"/>
  <c r="AJ1443" i="11"/>
  <c r="AJ1402" i="11"/>
  <c r="AJ1396" i="11"/>
  <c r="AJ1377" i="11"/>
  <c r="AJ1376" i="11"/>
  <c r="AJ1370" i="11"/>
  <c r="AJ1347" i="11"/>
  <c r="AJ1346" i="11"/>
  <c r="AJ1333" i="11"/>
  <c r="AJ1316" i="11"/>
  <c r="AJ1278" i="11"/>
  <c r="AJ1277" i="11"/>
  <c r="AJ1276" i="11"/>
  <c r="AJ1274" i="11"/>
  <c r="AJ1247" i="11"/>
  <c r="AJ1229" i="11"/>
  <c r="AJ1201" i="11"/>
  <c r="AJ1179" i="11"/>
  <c r="AJ1178" i="11"/>
  <c r="AJ1177" i="11"/>
  <c r="AJ1172" i="11"/>
  <c r="AJ1171" i="11"/>
  <c r="AJ1170" i="11"/>
  <c r="AJ1146" i="11"/>
  <c r="AJ1115" i="11"/>
  <c r="AJ1093" i="11"/>
  <c r="AJ1092" i="11"/>
  <c r="AJ1067" i="11"/>
  <c r="AJ1050" i="11"/>
  <c r="AJ1032" i="11"/>
  <c r="AJ1031" i="11"/>
  <c r="AJ1368" i="11"/>
  <c r="AJ1330" i="11"/>
  <c r="AJ1292" i="11"/>
  <c r="AJ1290" i="11"/>
  <c r="AJ1245" i="11"/>
  <c r="AJ1243" i="11"/>
  <c r="AJ1240" i="11"/>
  <c r="AJ1219" i="11"/>
  <c r="AJ1200" i="11"/>
  <c r="AJ1110" i="11"/>
  <c r="P994" i="10"/>
  <c r="P950" i="10"/>
  <c r="P824" i="10"/>
  <c r="O791" i="10"/>
  <c r="O622" i="10"/>
  <c r="P511" i="10"/>
  <c r="P375" i="10"/>
  <c r="P951" i="10"/>
  <c r="P910" i="10"/>
  <c r="P830" i="10"/>
  <c r="P759" i="10"/>
  <c r="O485" i="10"/>
  <c r="O318" i="10"/>
  <c r="P194" i="10"/>
  <c r="O848" i="10"/>
  <c r="O645" i="10"/>
  <c r="P610" i="10"/>
  <c r="O598" i="10"/>
  <c r="P865" i="10"/>
  <c r="P426" i="10"/>
  <c r="P234" i="10"/>
  <c r="O224" i="10"/>
  <c r="AF2463" i="9"/>
  <c r="AF2410" i="9"/>
  <c r="AD2250" i="9"/>
  <c r="AF2250" i="9" s="1"/>
  <c r="AD2239" i="9"/>
  <c r="AF2239" i="9" s="1"/>
  <c r="AD2207" i="9"/>
  <c r="AF2207" i="9" s="1"/>
  <c r="AD2180" i="9"/>
  <c r="AF2180" i="9" s="1"/>
  <c r="AF2141" i="9"/>
  <c r="AD2140" i="9"/>
  <c r="AF2140" i="9" s="1"/>
  <c r="AD2137" i="9"/>
  <c r="AF2137" i="9" s="1"/>
  <c r="AF2124" i="9"/>
  <c r="AD2121" i="9"/>
  <c r="AF2121" i="9" s="1"/>
  <c r="AD2116" i="9"/>
  <c r="AF2116" i="9" s="1"/>
  <c r="AD2080" i="9"/>
  <c r="AF2080" i="9" s="1"/>
  <c r="AD2054" i="9"/>
  <c r="AF2054" i="9" s="1"/>
  <c r="AD2027" i="9"/>
  <c r="AF2027" i="9" s="1"/>
  <c r="AD1960" i="9"/>
  <c r="AF1960" i="9" s="1"/>
  <c r="AD1913" i="9"/>
  <c r="AF1913" i="9" s="1"/>
  <c r="AD1691" i="9"/>
  <c r="AF1691" i="9" s="1"/>
  <c r="AD1675" i="9"/>
  <c r="AF1675" i="9" s="1"/>
  <c r="AD1605" i="9"/>
  <c r="AF1605" i="9" s="1"/>
  <c r="AD1533" i="9"/>
  <c r="AD1493" i="9"/>
  <c r="AD1477" i="9"/>
  <c r="AD1458" i="9"/>
  <c r="AF1458" i="9" s="1"/>
  <c r="AD1388" i="9"/>
  <c r="AF1388" i="9" s="1"/>
  <c r="AF2264" i="9"/>
  <c r="AF2509" i="9"/>
  <c r="AD2452" i="9"/>
  <c r="AF2452" i="9" s="1"/>
  <c r="AD2497" i="9"/>
  <c r="AD2477" i="9"/>
  <c r="AF2477" i="9" s="1"/>
  <c r="AD2461" i="9"/>
  <c r="AF2461" i="9" s="1"/>
  <c r="AF2454" i="9"/>
  <c r="AD2432" i="9"/>
  <c r="AF2432" i="9" s="1"/>
  <c r="AD2361" i="9"/>
  <c r="AF2361" i="9" s="1"/>
  <c r="AD2335" i="9"/>
  <c r="AF2335" i="9" s="1"/>
  <c r="AD2324" i="9"/>
  <c r="AF2324" i="9" s="1"/>
  <c r="AD2309" i="9"/>
  <c r="AF2309" i="9" s="1"/>
  <c r="AD2298" i="9"/>
  <c r="AF2298" i="9" s="1"/>
  <c r="AF2274" i="9"/>
  <c r="AD2271" i="9"/>
  <c r="AF2271" i="9" s="1"/>
  <c r="AF2241" i="9"/>
  <c r="AD2232" i="9"/>
  <c r="AF2232" i="9" s="1"/>
  <c r="AD2215" i="9"/>
  <c r="AF2215" i="9" s="1"/>
  <c r="AD2193" i="9"/>
  <c r="AF2193" i="9" s="1"/>
  <c r="AD2181" i="9"/>
  <c r="AF2181" i="9" s="1"/>
  <c r="AF2105" i="9"/>
  <c r="AD2067" i="9"/>
  <c r="AF2041" i="9"/>
  <c r="AD2040" i="9"/>
  <c r="AF2040" i="9" s="1"/>
  <c r="AD2023" i="9"/>
  <c r="AF2023" i="9" s="1"/>
  <c r="AF2013" i="9"/>
  <c r="AD1977" i="9"/>
  <c r="AF1977" i="9" s="1"/>
  <c r="AD1961" i="9"/>
  <c r="AF1961" i="9" s="1"/>
  <c r="AD1950" i="9"/>
  <c r="AF1950" i="9" s="1"/>
  <c r="AD1949" i="9"/>
  <c r="AF1949" i="9" s="1"/>
  <c r="AD1947" i="9"/>
  <c r="AF1947" i="9" s="1"/>
  <c r="AF1929" i="9"/>
  <c r="AD1923" i="9"/>
  <c r="AF1923" i="9" s="1"/>
  <c r="AD1891" i="9"/>
  <c r="AD1862" i="9"/>
  <c r="AF1862" i="9" s="1"/>
  <c r="AD1857" i="9"/>
  <c r="AF1857" i="9" s="1"/>
  <c r="AD1825" i="9"/>
  <c r="AF1825" i="9" s="1"/>
  <c r="AD1811" i="9"/>
  <c r="AF1811" i="9" s="1"/>
  <c r="AD1795" i="9"/>
  <c r="AF1795" i="9" s="1"/>
  <c r="W1678" i="9"/>
  <c r="AF1677" i="9"/>
  <c r="AF1617" i="9"/>
  <c r="AD2400" i="9"/>
  <c r="AF2400" i="9" s="1"/>
  <c r="AD2360" i="9"/>
  <c r="AF2360" i="9" s="1"/>
  <c r="AD2506" i="9"/>
  <c r="AF2506" i="9" s="1"/>
  <c r="AD2498" i="9"/>
  <c r="AD2479" i="9"/>
  <c r="AF2479" i="9" s="1"/>
  <c r="AD2478" i="9"/>
  <c r="AF2478" i="9" s="1"/>
  <c r="AD2455" i="9"/>
  <c r="AF2455" i="9" s="1"/>
  <c r="AD2445" i="9"/>
  <c r="AF2445" i="9" s="1"/>
  <c r="AD2417" i="9"/>
  <c r="AD2386" i="9"/>
  <c r="AF2386" i="9" s="1"/>
  <c r="AD2336" i="9"/>
  <c r="AF2336" i="9" s="1"/>
  <c r="AD2258" i="9"/>
  <c r="AF2258" i="9" s="1"/>
  <c r="AD2229" i="9"/>
  <c r="AF2229" i="9" s="1"/>
  <c r="AF2224" i="9"/>
  <c r="AD2125" i="9"/>
  <c r="AF2125" i="9" s="1"/>
  <c r="AD2118" i="9"/>
  <c r="AD2109" i="9"/>
  <c r="AF2109" i="9" s="1"/>
  <c r="AD2087" i="9"/>
  <c r="AF2087" i="9" s="1"/>
  <c r="AD2046" i="9"/>
  <c r="AD2025" i="9"/>
  <c r="AF2025" i="9" s="1"/>
  <c r="AD1962" i="9"/>
  <c r="AF1962" i="9" s="1"/>
  <c r="AD1943" i="9"/>
  <c r="AF1943" i="9" s="1"/>
  <c r="AD1942" i="9"/>
  <c r="AF1942" i="9" s="1"/>
  <c r="AD1881" i="9"/>
  <c r="AF1881" i="9" s="1"/>
  <c r="AF1866" i="9"/>
  <c r="AD1823" i="9"/>
  <c r="AF1823" i="9" s="1"/>
  <c r="AD1734" i="9"/>
  <c r="AF1734" i="9" s="1"/>
  <c r="AD1384" i="9"/>
  <c r="AF1384" i="9" s="1"/>
  <c r="AD2502" i="9"/>
  <c r="AF2502" i="9" s="1"/>
  <c r="AD2431" i="9"/>
  <c r="AF2431" i="9" s="1"/>
  <c r="AD2389" i="9"/>
  <c r="AF2389" i="9" s="1"/>
  <c r="AD2465" i="9"/>
  <c r="AF2465" i="9" s="1"/>
  <c r="AD2464" i="9"/>
  <c r="AF2464" i="9" s="1"/>
  <c r="AF2418" i="9"/>
  <c r="AF2306" i="9"/>
  <c r="AF2163" i="9"/>
  <c r="AD2088" i="9"/>
  <c r="AF2088" i="9" s="1"/>
  <c r="AD2079" i="9"/>
  <c r="AF2079" i="9" s="1"/>
  <c r="AD2051" i="9"/>
  <c r="AF2051" i="9" s="1"/>
  <c r="AD2047" i="9"/>
  <c r="AF2047" i="9" s="1"/>
  <c r="AD2020" i="9"/>
  <c r="AF2020" i="9" s="1"/>
  <c r="AD1931" i="9"/>
  <c r="AD1886" i="9"/>
  <c r="AF1886" i="9" s="1"/>
  <c r="AD1860" i="9"/>
  <c r="AF1860" i="9" s="1"/>
  <c r="W1752" i="9"/>
  <c r="AD2393" i="9"/>
  <c r="AF2393" i="9" s="1"/>
  <c r="AD2388" i="9"/>
  <c r="AF2388" i="9" s="1"/>
  <c r="AD2447" i="9"/>
  <c r="AF2447" i="9" s="1"/>
  <c r="AD2444" i="9"/>
  <c r="AF2444" i="9" s="1"/>
  <c r="AD2304" i="9"/>
  <c r="AF2304" i="9" s="1"/>
  <c r="AF2266" i="9"/>
  <c r="AD2120" i="9"/>
  <c r="AF2120" i="9" s="1"/>
  <c r="AD2086" i="9"/>
  <c r="AF2086" i="9" s="1"/>
  <c r="AD2016" i="9"/>
  <c r="AF2016" i="9" s="1"/>
  <c r="AD1999" i="9"/>
  <c r="AF1999" i="9" s="1"/>
  <c r="AD1935" i="9"/>
  <c r="AF1935" i="9" s="1"/>
  <c r="AF1882" i="9"/>
  <c r="AD1855" i="9"/>
  <c r="AF1855" i="9" s="1"/>
  <c r="AD1806" i="9"/>
  <c r="AF1806" i="9" s="1"/>
  <c r="AD1731" i="9"/>
  <c r="AF1731" i="9" s="1"/>
  <c r="AD1690" i="9"/>
  <c r="AF1690" i="9" s="1"/>
  <c r="AD1656" i="9"/>
  <c r="AD1630" i="9"/>
  <c r="AF1630" i="9" s="1"/>
  <c r="AD1591" i="9"/>
  <c r="AF1591" i="9" s="1"/>
  <c r="AD1572" i="9"/>
  <c r="AF1572" i="9" s="1"/>
  <c r="AF1529" i="9"/>
  <c r="AD1450" i="9"/>
  <c r="AF1450" i="9" s="1"/>
  <c r="AD1434" i="9"/>
  <c r="AF1434" i="9" s="1"/>
  <c r="AD1406" i="9"/>
  <c r="AF1406" i="9" s="1"/>
  <c r="AD1394" i="9"/>
  <c r="AD1361" i="9"/>
  <c r="AF1361" i="9" s="1"/>
  <c r="AD1320" i="9"/>
  <c r="AD1163" i="9"/>
  <c r="AF1163" i="9" s="1"/>
  <c r="AD1042" i="9"/>
  <c r="AF1042" i="9" s="1"/>
  <c r="AD1728" i="9"/>
  <c r="AD1721" i="9"/>
  <c r="AD1706" i="9"/>
  <c r="AF1706" i="9" s="1"/>
  <c r="AD1695" i="9"/>
  <c r="AF1695" i="9" s="1"/>
  <c r="AD1624" i="9"/>
  <c r="AF1624" i="9" s="1"/>
  <c r="AD1570" i="9"/>
  <c r="AF1570" i="9" s="1"/>
  <c r="AD1545" i="9"/>
  <c r="AF1545" i="9" s="1"/>
  <c r="AD1541" i="9"/>
  <c r="AD1522" i="9"/>
  <c r="AF1522" i="9" s="1"/>
  <c r="AD1513" i="9"/>
  <c r="AF1513" i="9" s="1"/>
  <c r="AD1491" i="9"/>
  <c r="AF1491" i="9" s="1"/>
  <c r="AD1490" i="9"/>
  <c r="AF1490" i="9" s="1"/>
  <c r="AD1482" i="9"/>
  <c r="AF1482" i="9" s="1"/>
  <c r="AD1436" i="9"/>
  <c r="AF1436" i="9" s="1"/>
  <c r="AD1427" i="9"/>
  <c r="AF1427" i="9" s="1"/>
  <c r="AD1422" i="9"/>
  <c r="AF1422" i="9" s="1"/>
  <c r="AD1415" i="9"/>
  <c r="AF1415" i="9" s="1"/>
  <c r="AD1401" i="9"/>
  <c r="AF1401" i="9" s="1"/>
  <c r="AF1386" i="9"/>
  <c r="AD1349" i="9"/>
  <c r="AF1349" i="9" s="1"/>
  <c r="AF1217" i="9"/>
  <c r="AD1216" i="9"/>
  <c r="AF1216" i="9" s="1"/>
  <c r="AD1150" i="9"/>
  <c r="AF1150" i="9" s="1"/>
  <c r="AD1146" i="9"/>
  <c r="AF1146" i="9" s="1"/>
  <c r="W1131" i="9"/>
  <c r="AD1038" i="9"/>
  <c r="AF1038" i="9" s="1"/>
  <c r="AF1796" i="9"/>
  <c r="AD1775" i="9"/>
  <c r="AF1775" i="9" s="1"/>
  <c r="AD1766" i="9"/>
  <c r="AF1766" i="9" s="1"/>
  <c r="AD1588" i="9"/>
  <c r="AF1588" i="9" s="1"/>
  <c r="AD1587" i="9"/>
  <c r="AF1587" i="9" s="1"/>
  <c r="AD1479" i="9"/>
  <c r="AF1479" i="9" s="1"/>
  <c r="AD1420" i="9"/>
  <c r="AF1420" i="9" s="1"/>
  <c r="AD1419" i="9"/>
  <c r="AF1419" i="9" s="1"/>
  <c r="AD1409" i="9"/>
  <c r="AF1409" i="9" s="1"/>
  <c r="AD1395" i="9"/>
  <c r="H917" i="10"/>
  <c r="I917" i="10" s="1"/>
  <c r="O917" i="10" s="1"/>
  <c r="AF1686" i="9"/>
  <c r="AD1639" i="9"/>
  <c r="AF1639" i="9" s="1"/>
  <c r="AD1869" i="9"/>
  <c r="AF1869" i="9" s="1"/>
  <c r="AD1828" i="9"/>
  <c r="AF1828" i="9" s="1"/>
  <c r="AD1819" i="9"/>
  <c r="AF1819" i="9" s="1"/>
  <c r="AD1761" i="9"/>
  <c r="AF1761" i="9" s="1"/>
  <c r="AD1748" i="9"/>
  <c r="AF1748" i="9" s="1"/>
  <c r="AD1724" i="9"/>
  <c r="AF1724" i="9" s="1"/>
  <c r="AD1718" i="9"/>
  <c r="AF1718" i="9" s="1"/>
  <c r="AD1475" i="9"/>
  <c r="AF1475" i="9" s="1"/>
  <c r="AF1444" i="9"/>
  <c r="AD1428" i="9"/>
  <c r="AF1428" i="9" s="1"/>
  <c r="AD1018" i="9"/>
  <c r="J1003" i="10"/>
  <c r="K1003" i="10" s="1"/>
  <c r="P1003" i="10" s="1"/>
  <c r="H1000" i="10"/>
  <c r="I1000" i="10" s="1"/>
  <c r="O1000" i="10" s="1"/>
  <c r="H982" i="10"/>
  <c r="I982" i="10" s="1"/>
  <c r="O982" i="10" s="1"/>
  <c r="J964" i="10"/>
  <c r="K964" i="10" s="1"/>
  <c r="P964" i="10" s="1"/>
  <c r="AF1281" i="9"/>
  <c r="AF1280" i="9"/>
  <c r="AF1274" i="9"/>
  <c r="AD1244" i="9"/>
  <c r="AF1215" i="9"/>
  <c r="AD1183" i="9"/>
  <c r="AF1183" i="9" s="1"/>
  <c r="P946" i="10"/>
  <c r="AD1408" i="9"/>
  <c r="AD1326" i="9"/>
  <c r="AF1326" i="9" s="1"/>
  <c r="AD1315" i="9"/>
  <c r="AD1253" i="9"/>
  <c r="AF1253" i="9" s="1"/>
  <c r="AD1242" i="9"/>
  <c r="AF1242" i="9" s="1"/>
  <c r="AD1164" i="9"/>
  <c r="AF1164" i="9" s="1"/>
  <c r="AD1151" i="9"/>
  <c r="AF1151" i="9" s="1"/>
  <c r="AD1110" i="9"/>
  <c r="AF1110" i="9" s="1"/>
  <c r="AD1089" i="9"/>
  <c r="AD1072" i="9"/>
  <c r="AF1072" i="9" s="1"/>
  <c r="AD1070" i="9"/>
  <c r="AF1070" i="9" s="1"/>
  <c r="H1007" i="10"/>
  <c r="I1007" i="10" s="1"/>
  <c r="O1007" i="10" s="1"/>
  <c r="J1005" i="10"/>
  <c r="K1005" i="10" s="1"/>
  <c r="P1005" i="10" s="1"/>
  <c r="H999" i="10"/>
  <c r="I999" i="10" s="1"/>
  <c r="O999" i="10" s="1"/>
  <c r="J993" i="10"/>
  <c r="K993" i="10" s="1"/>
  <c r="P993" i="10" s="1"/>
  <c r="J992" i="10"/>
  <c r="K992" i="10" s="1"/>
  <c r="P992" i="10" s="1"/>
  <c r="H983" i="10"/>
  <c r="I983" i="10" s="1"/>
  <c r="O983" i="10" s="1"/>
  <c r="J976" i="10"/>
  <c r="K976" i="10" s="1"/>
  <c r="P976" i="10" s="1"/>
  <c r="J960" i="10"/>
  <c r="K960" i="10" s="1"/>
  <c r="P960" i="10" s="1"/>
  <c r="H951" i="10"/>
  <c r="I951" i="10" s="1"/>
  <c r="O951" i="10" s="1"/>
  <c r="J947" i="10"/>
  <c r="K947" i="10" s="1"/>
  <c r="P947" i="10" s="1"/>
  <c r="J914" i="10"/>
  <c r="K914" i="10" s="1"/>
  <c r="P914" i="10" s="1"/>
  <c r="J892" i="10"/>
  <c r="K892" i="10" s="1"/>
  <c r="P892" i="10" s="1"/>
  <c r="H629" i="10"/>
  <c r="I629" i="10" s="1"/>
  <c r="O629" i="10" s="1"/>
  <c r="AF1279" i="9"/>
  <c r="AD1138" i="9"/>
  <c r="AF1138" i="9" s="1"/>
  <c r="O967" i="10"/>
  <c r="O922" i="10"/>
  <c r="H644" i="10"/>
  <c r="I644" i="10" s="1"/>
  <c r="O644" i="10" s="1"/>
  <c r="AD1318" i="9"/>
  <c r="AD1296" i="9"/>
  <c r="AF1296" i="9" s="1"/>
  <c r="AD1292" i="9"/>
  <c r="AF1292" i="9" s="1"/>
  <c r="AD1205" i="9"/>
  <c r="AF1205" i="9" s="1"/>
  <c r="AD1180" i="9"/>
  <c r="AF1180" i="9" s="1"/>
  <c r="AD1145" i="9"/>
  <c r="AF1145" i="9" s="1"/>
  <c r="AD1112" i="9"/>
  <c r="AF1112" i="9" s="1"/>
  <c r="AD1061" i="9"/>
  <c r="AF1061" i="9" s="1"/>
  <c r="AD1030" i="9"/>
  <c r="J981" i="10"/>
  <c r="K981" i="10" s="1"/>
  <c r="P981" i="10" s="1"/>
  <c r="J978" i="10"/>
  <c r="K978" i="10" s="1"/>
  <c r="P978" i="10" s="1"/>
  <c r="J974" i="10"/>
  <c r="K974" i="10" s="1"/>
  <c r="P974" i="10" s="1"/>
  <c r="H972" i="10"/>
  <c r="I972" i="10" s="1"/>
  <c r="O972" i="10" s="1"/>
  <c r="H960" i="10"/>
  <c r="I960" i="10" s="1"/>
  <c r="O953" i="10"/>
  <c r="J940" i="10"/>
  <c r="K940" i="10" s="1"/>
  <c r="H934" i="10"/>
  <c r="I934" i="10" s="1"/>
  <c r="O934" i="10" s="1"/>
  <c r="J933" i="10"/>
  <c r="K933" i="10" s="1"/>
  <c r="P933" i="10" s="1"/>
  <c r="P761" i="10"/>
  <c r="AD1369" i="9"/>
  <c r="AF1369" i="9" s="1"/>
  <c r="AD1368" i="9"/>
  <c r="AF1368" i="9" s="1"/>
  <c r="AD1286" i="9"/>
  <c r="AF1286" i="9" s="1"/>
  <c r="AD1107" i="9"/>
  <c r="AF1107" i="9" s="1"/>
  <c r="AD1069" i="9"/>
  <c r="AF1069" i="9" s="1"/>
  <c r="AD1053" i="9"/>
  <c r="AF1053" i="9" s="1"/>
  <c r="AD1019" i="9"/>
  <c r="H1006" i="10"/>
  <c r="I1006" i="10" s="1"/>
  <c r="O1006" i="10" s="1"/>
  <c r="J989" i="10"/>
  <c r="K989" i="10" s="1"/>
  <c r="P989" i="10" s="1"/>
  <c r="J977" i="10"/>
  <c r="K977" i="10" s="1"/>
  <c r="P977" i="10" s="1"/>
  <c r="H943" i="10"/>
  <c r="I943" i="10" s="1"/>
  <c r="O943" i="10" s="1"/>
  <c r="J941" i="10"/>
  <c r="K941" i="10" s="1"/>
  <c r="P941" i="10" s="1"/>
  <c r="J939" i="10"/>
  <c r="K939" i="10" s="1"/>
  <c r="P939" i="10" s="1"/>
  <c r="J938" i="10"/>
  <c r="K938" i="10" s="1"/>
  <c r="P938" i="10" s="1"/>
  <c r="H936" i="10"/>
  <c r="I936" i="10" s="1"/>
  <c r="O936" i="10" s="1"/>
  <c r="H935" i="10"/>
  <c r="I935" i="10" s="1"/>
  <c r="O935" i="10" s="1"/>
  <c r="J925" i="10"/>
  <c r="K925" i="10" s="1"/>
  <c r="P925" i="10" s="1"/>
  <c r="J923" i="10"/>
  <c r="K923" i="10" s="1"/>
  <c r="P923" i="10" s="1"/>
  <c r="O912" i="10"/>
  <c r="J911" i="10"/>
  <c r="K911" i="10" s="1"/>
  <c r="P911" i="10" s="1"/>
  <c r="J905" i="10"/>
  <c r="K905" i="10" s="1"/>
  <c r="P905" i="10" s="1"/>
  <c r="J901" i="10"/>
  <c r="K901" i="10" s="1"/>
  <c r="P901" i="10" s="1"/>
  <c r="H898" i="10"/>
  <c r="I898" i="10" s="1"/>
  <c r="O898" i="10" s="1"/>
  <c r="J897" i="10"/>
  <c r="K897" i="10" s="1"/>
  <c r="P897" i="10" s="1"/>
  <c r="H895" i="10"/>
  <c r="I895" i="10" s="1"/>
  <c r="O895" i="10" s="1"/>
  <c r="J891" i="10"/>
  <c r="K891" i="10" s="1"/>
  <c r="P891" i="10" s="1"/>
  <c r="J880" i="10"/>
  <c r="K880" i="10" s="1"/>
  <c r="P880" i="10" s="1"/>
  <c r="H864" i="10"/>
  <c r="I864" i="10" s="1"/>
  <c r="O864" i="10" s="1"/>
  <c r="H861" i="10"/>
  <c r="I861" i="10" s="1"/>
  <c r="H852" i="10"/>
  <c r="I852" i="10" s="1"/>
  <c r="O852" i="10" s="1"/>
  <c r="J840" i="10"/>
  <c r="K840" i="10" s="1"/>
  <c r="P840" i="10" s="1"/>
  <c r="J839" i="10"/>
  <c r="K839" i="10" s="1"/>
  <c r="P839" i="10" s="1"/>
  <c r="J831" i="10"/>
  <c r="K831" i="10" s="1"/>
  <c r="P831" i="10" s="1"/>
  <c r="J827" i="10"/>
  <c r="K827" i="10" s="1"/>
  <c r="P827" i="10" s="1"/>
  <c r="H822" i="10"/>
  <c r="I822" i="10" s="1"/>
  <c r="J819" i="10"/>
  <c r="K819" i="10" s="1"/>
  <c r="P819" i="10" s="1"/>
  <c r="J817" i="10"/>
  <c r="K817" i="10" s="1"/>
  <c r="P817" i="10" s="1"/>
  <c r="H816" i="10"/>
  <c r="I816" i="10" s="1"/>
  <c r="O816" i="10" s="1"/>
  <c r="J751" i="10"/>
  <c r="K751" i="10" s="1"/>
  <c r="P751" i="10" s="1"/>
  <c r="J744" i="10"/>
  <c r="K744" i="10" s="1"/>
  <c r="P744" i="10" s="1"/>
  <c r="H721" i="10"/>
  <c r="I721" i="10" s="1"/>
  <c r="J719" i="10"/>
  <c r="K719" i="10" s="1"/>
  <c r="P719" i="10" s="1"/>
  <c r="H701" i="10"/>
  <c r="I701" i="10" s="1"/>
  <c r="O701" i="10" s="1"/>
  <c r="O911" i="10"/>
  <c r="O910" i="10"/>
  <c r="J894" i="10"/>
  <c r="K894" i="10" s="1"/>
  <c r="P894" i="10" s="1"/>
  <c r="J885" i="10"/>
  <c r="K885" i="10" s="1"/>
  <c r="P885" i="10" s="1"/>
  <c r="H882" i="10"/>
  <c r="I882" i="10" s="1"/>
  <c r="O882" i="10" s="1"/>
  <c r="J878" i="10"/>
  <c r="K878" i="10" s="1"/>
  <c r="P878" i="10" s="1"/>
  <c r="H875" i="10"/>
  <c r="I875" i="10" s="1"/>
  <c r="O875" i="10" s="1"/>
  <c r="J859" i="10"/>
  <c r="K859" i="10" s="1"/>
  <c r="P859" i="10" s="1"/>
  <c r="J854" i="10"/>
  <c r="K854" i="10" s="1"/>
  <c r="P854" i="10" s="1"/>
  <c r="J846" i="10"/>
  <c r="K846" i="10" s="1"/>
  <c r="P846" i="10" s="1"/>
  <c r="H841" i="10"/>
  <c r="I841" i="10" s="1"/>
  <c r="O841" i="10" s="1"/>
  <c r="J838" i="10"/>
  <c r="K838" i="10" s="1"/>
  <c r="P838" i="10" s="1"/>
  <c r="H831" i="10"/>
  <c r="I831" i="10" s="1"/>
  <c r="O831" i="10" s="1"/>
  <c r="H820" i="10"/>
  <c r="I820" i="10" s="1"/>
  <c r="O820" i="10" s="1"/>
  <c r="H817" i="10"/>
  <c r="I817" i="10" s="1"/>
  <c r="O817" i="10" s="1"/>
  <c r="J813" i="10"/>
  <c r="K813" i="10" s="1"/>
  <c r="P813" i="10" s="1"/>
  <c r="J812" i="10"/>
  <c r="K812" i="10" s="1"/>
  <c r="P812" i="10" s="1"/>
  <c r="H810" i="10"/>
  <c r="I810" i="10" s="1"/>
  <c r="O810" i="10" s="1"/>
  <c r="J807" i="10"/>
  <c r="K807" i="10" s="1"/>
  <c r="P807" i="10" s="1"/>
  <c r="J806" i="10"/>
  <c r="K806" i="10" s="1"/>
  <c r="P806" i="10" s="1"/>
  <c r="J802" i="10"/>
  <c r="K802" i="10" s="1"/>
  <c r="P802" i="10" s="1"/>
  <c r="H795" i="10"/>
  <c r="I795" i="10" s="1"/>
  <c r="O795" i="10" s="1"/>
  <c r="J794" i="10"/>
  <c r="K794" i="10" s="1"/>
  <c r="H784" i="10"/>
  <c r="I784" i="10" s="1"/>
  <c r="O784" i="10" s="1"/>
  <c r="J775" i="10"/>
  <c r="K775" i="10" s="1"/>
  <c r="P775" i="10" s="1"/>
  <c r="H774" i="10"/>
  <c r="I774" i="10" s="1"/>
  <c r="O774" i="10" s="1"/>
  <c r="H771" i="10"/>
  <c r="I771" i="10" s="1"/>
  <c r="O771" i="10" s="1"/>
  <c r="J769" i="10"/>
  <c r="K769" i="10" s="1"/>
  <c r="P769" i="10" s="1"/>
  <c r="J768" i="10"/>
  <c r="K768" i="10" s="1"/>
  <c r="P768" i="10" s="1"/>
  <c r="H759" i="10"/>
  <c r="I759" i="10" s="1"/>
  <c r="O759" i="10" s="1"/>
  <c r="H744" i="10"/>
  <c r="I744" i="10" s="1"/>
  <c r="O744" i="10" s="1"/>
  <c r="H742" i="10"/>
  <c r="I742" i="10" s="1"/>
  <c r="O742" i="10" s="1"/>
  <c r="O739" i="10"/>
  <c r="H738" i="10"/>
  <c r="I738" i="10" s="1"/>
  <c r="O738" i="10" s="1"/>
  <c r="J734" i="10"/>
  <c r="K734" i="10" s="1"/>
  <c r="P734" i="10" s="1"/>
  <c r="J733" i="10"/>
  <c r="K733" i="10" s="1"/>
  <c r="P733" i="10" s="1"/>
  <c r="J732" i="10"/>
  <c r="K732" i="10" s="1"/>
  <c r="P732" i="10" s="1"/>
  <c r="H717" i="10"/>
  <c r="I717" i="10" s="1"/>
  <c r="O717" i="10" s="1"/>
  <c r="J710" i="10"/>
  <c r="K710" i="10" s="1"/>
  <c r="P710" i="10" s="1"/>
  <c r="H706" i="10"/>
  <c r="I706" i="10" s="1"/>
  <c r="O706" i="10" s="1"/>
  <c r="H694" i="10"/>
  <c r="I694" i="10" s="1"/>
  <c r="O694" i="10" s="1"/>
  <c r="H693" i="10"/>
  <c r="I693" i="10" s="1"/>
  <c r="O693" i="10" s="1"/>
  <c r="H688" i="10"/>
  <c r="I688" i="10" s="1"/>
  <c r="O688" i="10" s="1"/>
  <c r="H678" i="10"/>
  <c r="I678" i="10" s="1"/>
  <c r="O678" i="10" s="1"/>
  <c r="J616" i="10"/>
  <c r="K616" i="10" s="1"/>
  <c r="P616" i="10" s="1"/>
  <c r="P591" i="10"/>
  <c r="J459" i="10"/>
  <c r="K459" i="10" s="1"/>
  <c r="P459" i="10" s="1"/>
  <c r="O690" i="10"/>
  <c r="O661" i="10"/>
  <c r="O579" i="10"/>
  <c r="H891" i="10"/>
  <c r="I891" i="10" s="1"/>
  <c r="O891" i="10" s="1"/>
  <c r="J869" i="10"/>
  <c r="K869" i="10" s="1"/>
  <c r="P869" i="10" s="1"/>
  <c r="H837" i="10"/>
  <c r="I837" i="10" s="1"/>
  <c r="O837" i="10" s="1"/>
  <c r="H830" i="10"/>
  <c r="I830" i="10" s="1"/>
  <c r="O830" i="10" s="1"/>
  <c r="O825" i="10"/>
  <c r="J803" i="10"/>
  <c r="K803" i="10" s="1"/>
  <c r="P803" i="10" s="1"/>
  <c r="O787" i="10"/>
  <c r="O743" i="10"/>
  <c r="P738" i="10"/>
  <c r="P724" i="10"/>
  <c r="P689" i="10"/>
  <c r="P680" i="10"/>
  <c r="J592" i="10"/>
  <c r="K592" i="10" s="1"/>
  <c r="P592" i="10" s="1"/>
  <c r="H583" i="10"/>
  <c r="I583" i="10" s="1"/>
  <c r="O583" i="10" s="1"/>
  <c r="J936" i="10"/>
  <c r="K936" i="10" s="1"/>
  <c r="P936" i="10" s="1"/>
  <c r="H923" i="10"/>
  <c r="I923" i="10" s="1"/>
  <c r="O923" i="10" s="1"/>
  <c r="J918" i="10"/>
  <c r="K918" i="10" s="1"/>
  <c r="P918" i="10" s="1"/>
  <c r="O916" i="10"/>
  <c r="H915" i="10"/>
  <c r="I915" i="10" s="1"/>
  <c r="O915" i="10" s="1"/>
  <c r="J909" i="10"/>
  <c r="K909" i="10" s="1"/>
  <c r="P909" i="10" s="1"/>
  <c r="J902" i="10"/>
  <c r="K902" i="10" s="1"/>
  <c r="P902" i="10" s="1"/>
  <c r="H900" i="10"/>
  <c r="I900" i="10" s="1"/>
  <c r="O900" i="10" s="1"/>
  <c r="O890" i="10"/>
  <c r="H889" i="10"/>
  <c r="I889" i="10" s="1"/>
  <c r="O889" i="10" s="1"/>
  <c r="J888" i="10"/>
  <c r="K888" i="10" s="1"/>
  <c r="P888" i="10" s="1"/>
  <c r="O885" i="10"/>
  <c r="H884" i="10"/>
  <c r="I884" i="10" s="1"/>
  <c r="O884" i="10" s="1"/>
  <c r="H876" i="10"/>
  <c r="I876" i="10" s="1"/>
  <c r="O876" i="10" s="1"/>
  <c r="H855" i="10"/>
  <c r="I855" i="10" s="1"/>
  <c r="O855" i="10" s="1"/>
  <c r="H854" i="10"/>
  <c r="I854" i="10" s="1"/>
  <c r="O854" i="10" s="1"/>
  <c r="H847" i="10"/>
  <c r="I847" i="10" s="1"/>
  <c r="O847" i="10" s="1"/>
  <c r="H835" i="10"/>
  <c r="I835" i="10" s="1"/>
  <c r="O835" i="10" s="1"/>
  <c r="H804" i="10"/>
  <c r="I804" i="10" s="1"/>
  <c r="H803" i="10"/>
  <c r="I803" i="10" s="1"/>
  <c r="O803" i="10" s="1"/>
  <c r="H802" i="10"/>
  <c r="I802" i="10" s="1"/>
  <c r="H800" i="10"/>
  <c r="I800" i="10" s="1"/>
  <c r="O800" i="10" s="1"/>
  <c r="J796" i="10"/>
  <c r="K796" i="10" s="1"/>
  <c r="P796" i="10" s="1"/>
  <c r="H792" i="10"/>
  <c r="I792" i="10" s="1"/>
  <c r="O792" i="10" s="1"/>
  <c r="J785" i="10"/>
  <c r="K785" i="10" s="1"/>
  <c r="P785" i="10" s="1"/>
  <c r="H757" i="10"/>
  <c r="I757" i="10" s="1"/>
  <c r="O757" i="10" s="1"/>
  <c r="H747" i="10"/>
  <c r="I747" i="10" s="1"/>
  <c r="O747" i="10" s="1"/>
  <c r="H740" i="10"/>
  <c r="I740" i="10" s="1"/>
  <c r="O740" i="10" s="1"/>
  <c r="H737" i="10"/>
  <c r="I737" i="10" s="1"/>
  <c r="O737" i="10" s="1"/>
  <c r="J718" i="10"/>
  <c r="K718" i="10" s="1"/>
  <c r="P718" i="10" s="1"/>
  <c r="H714" i="10"/>
  <c r="I714" i="10" s="1"/>
  <c r="O714" i="10" s="1"/>
  <c r="J706" i="10"/>
  <c r="K706" i="10" s="1"/>
  <c r="P706" i="10" s="1"/>
  <c r="H702" i="10"/>
  <c r="I702" i="10" s="1"/>
  <c r="O702" i="10" s="1"/>
  <c r="J692" i="10"/>
  <c r="K692" i="10" s="1"/>
  <c r="P692" i="10" s="1"/>
  <c r="O679" i="10"/>
  <c r="J664" i="10"/>
  <c r="K664" i="10" s="1"/>
  <c r="P664" i="10" s="1"/>
  <c r="J662" i="10"/>
  <c r="K662" i="10" s="1"/>
  <c r="P662" i="10" s="1"/>
  <c r="H634" i="10"/>
  <c r="I634" i="10" s="1"/>
  <c r="O634" i="10" s="1"/>
  <c r="H585" i="10"/>
  <c r="I585" i="10" s="1"/>
  <c r="O585" i="10" s="1"/>
  <c r="J502" i="10"/>
  <c r="K502" i="10" s="1"/>
  <c r="P502" i="10" s="1"/>
  <c r="J695" i="10"/>
  <c r="K695" i="10" s="1"/>
  <c r="P695" i="10" s="1"/>
  <c r="H692" i="10"/>
  <c r="I692" i="10" s="1"/>
  <c r="O692" i="10" s="1"/>
  <c r="J683" i="10"/>
  <c r="K683" i="10" s="1"/>
  <c r="P683" i="10" s="1"/>
  <c r="J674" i="10"/>
  <c r="K674" i="10" s="1"/>
  <c r="P674" i="10" s="1"/>
  <c r="J673" i="10"/>
  <c r="K673" i="10" s="1"/>
  <c r="P673" i="10" s="1"/>
  <c r="H667" i="10"/>
  <c r="I667" i="10" s="1"/>
  <c r="O667" i="10" s="1"/>
  <c r="H655" i="10"/>
  <c r="I655" i="10" s="1"/>
  <c r="O655" i="10" s="1"/>
  <c r="J645" i="10"/>
  <c r="K645" i="10" s="1"/>
  <c r="P645" i="10" s="1"/>
  <c r="J641" i="10"/>
  <c r="K641" i="10" s="1"/>
  <c r="P641" i="10" s="1"/>
  <c r="H631" i="10"/>
  <c r="I631" i="10" s="1"/>
  <c r="O631" i="10" s="1"/>
  <c r="J630" i="10"/>
  <c r="K630" i="10" s="1"/>
  <c r="P630" i="10" s="1"/>
  <c r="J621" i="10"/>
  <c r="K621" i="10" s="1"/>
  <c r="P621" i="10" s="1"/>
  <c r="O617" i="10"/>
  <c r="H616" i="10"/>
  <c r="I616" i="10" s="1"/>
  <c r="O616" i="10" s="1"/>
  <c r="H615" i="10"/>
  <c r="I615" i="10" s="1"/>
  <c r="O615" i="10" s="1"/>
  <c r="J613" i="10"/>
  <c r="K613" i="10" s="1"/>
  <c r="P613" i="10" s="1"/>
  <c r="H609" i="10"/>
  <c r="I609" i="10" s="1"/>
  <c r="O609" i="10" s="1"/>
  <c r="J605" i="10"/>
  <c r="K605" i="10" s="1"/>
  <c r="P605" i="10" s="1"/>
  <c r="H597" i="10"/>
  <c r="I597" i="10" s="1"/>
  <c r="O597" i="10" s="1"/>
  <c r="J590" i="10"/>
  <c r="K590" i="10" s="1"/>
  <c r="P590" i="10" s="1"/>
  <c r="J578" i="10"/>
  <c r="K578" i="10" s="1"/>
  <c r="P578" i="10" s="1"/>
  <c r="J567" i="10"/>
  <c r="K567" i="10" s="1"/>
  <c r="P567" i="10" s="1"/>
  <c r="J556" i="10"/>
  <c r="K556" i="10" s="1"/>
  <c r="P556" i="10" s="1"/>
  <c r="J555" i="10"/>
  <c r="K555" i="10" s="1"/>
  <c r="P555" i="10" s="1"/>
  <c r="J554" i="10"/>
  <c r="K554" i="10" s="1"/>
  <c r="P554" i="10" s="1"/>
  <c r="J553" i="10"/>
  <c r="K553" i="10" s="1"/>
  <c r="P553" i="10" s="1"/>
  <c r="H551" i="10"/>
  <c r="I551" i="10" s="1"/>
  <c r="O551" i="10" s="1"/>
  <c r="O541" i="10"/>
  <c r="P505" i="10"/>
  <c r="H503" i="10"/>
  <c r="I503" i="10" s="1"/>
  <c r="O503" i="10" s="1"/>
  <c r="J491" i="10"/>
  <c r="K491" i="10" s="1"/>
  <c r="P491" i="10" s="1"/>
  <c r="H482" i="10"/>
  <c r="I482" i="10" s="1"/>
  <c r="O482" i="10" s="1"/>
  <c r="H481" i="10"/>
  <c r="I481" i="10" s="1"/>
  <c r="O481" i="10" s="1"/>
  <c r="J480" i="10"/>
  <c r="K480" i="10" s="1"/>
  <c r="P480" i="10" s="1"/>
  <c r="J479" i="10"/>
  <c r="K479" i="10" s="1"/>
  <c r="P479" i="10" s="1"/>
  <c r="H459" i="10"/>
  <c r="I459" i="10" s="1"/>
  <c r="J446" i="10"/>
  <c r="K446" i="10" s="1"/>
  <c r="P446" i="10" s="1"/>
  <c r="H444" i="10"/>
  <c r="I444" i="10" s="1"/>
  <c r="O444" i="10" s="1"/>
  <c r="J438" i="10"/>
  <c r="K438" i="10" s="1"/>
  <c r="P438" i="10" s="1"/>
  <c r="H415" i="10"/>
  <c r="I415" i="10" s="1"/>
  <c r="O415" i="10" s="1"/>
  <c r="H408" i="10"/>
  <c r="I408" i="10" s="1"/>
  <c r="O408" i="10" s="1"/>
  <c r="J314" i="10"/>
  <c r="K314" i="10" s="1"/>
  <c r="P314" i="10" s="1"/>
  <c r="O526" i="10"/>
  <c r="O445" i="10"/>
  <c r="H343" i="10"/>
  <c r="I343" i="10" s="1"/>
  <c r="O343" i="10" s="1"/>
  <c r="H653" i="10"/>
  <c r="I653" i="10" s="1"/>
  <c r="P634" i="10"/>
  <c r="H613" i="10"/>
  <c r="I613" i="10" s="1"/>
  <c r="O613" i="10" s="1"/>
  <c r="J572" i="10"/>
  <c r="K572" i="10" s="1"/>
  <c r="P572" i="10" s="1"/>
  <c r="J475" i="10"/>
  <c r="K475" i="10" s="1"/>
  <c r="P475" i="10" s="1"/>
  <c r="J470" i="10"/>
  <c r="K470" i="10" s="1"/>
  <c r="P470" i="10" s="1"/>
  <c r="H669" i="10"/>
  <c r="I669" i="10" s="1"/>
  <c r="O669" i="10" s="1"/>
  <c r="J663" i="10"/>
  <c r="K663" i="10" s="1"/>
  <c r="P663" i="10" s="1"/>
  <c r="J658" i="10"/>
  <c r="K658" i="10" s="1"/>
  <c r="P658" i="10" s="1"/>
  <c r="J636" i="10"/>
  <c r="K636" i="10" s="1"/>
  <c r="P636" i="10" s="1"/>
  <c r="J632" i="10"/>
  <c r="K632" i="10" s="1"/>
  <c r="P632" i="10" s="1"/>
  <c r="J626" i="10"/>
  <c r="K626" i="10" s="1"/>
  <c r="P626" i="10" s="1"/>
  <c r="H619" i="10"/>
  <c r="I619" i="10" s="1"/>
  <c r="O619" i="10" s="1"/>
  <c r="H606" i="10"/>
  <c r="I606" i="10" s="1"/>
  <c r="O606" i="10" s="1"/>
  <c r="J598" i="10"/>
  <c r="K598" i="10" s="1"/>
  <c r="P598" i="10" s="1"/>
  <c r="J597" i="10"/>
  <c r="K597" i="10" s="1"/>
  <c r="P597" i="10" s="1"/>
  <c r="H595" i="10"/>
  <c r="I595" i="10" s="1"/>
  <c r="O595" i="10" s="1"/>
  <c r="J594" i="10"/>
  <c r="K594" i="10" s="1"/>
  <c r="P594" i="10" s="1"/>
  <c r="H584" i="10"/>
  <c r="I584" i="10" s="1"/>
  <c r="O584" i="10" s="1"/>
  <c r="J582" i="10"/>
  <c r="K582" i="10" s="1"/>
  <c r="P582" i="10" s="1"/>
  <c r="J576" i="10"/>
  <c r="K576" i="10" s="1"/>
  <c r="P576" i="10" s="1"/>
  <c r="H517" i="10"/>
  <c r="I517" i="10" s="1"/>
  <c r="O517" i="10" s="1"/>
  <c r="J501" i="10"/>
  <c r="K501" i="10" s="1"/>
  <c r="P501" i="10" s="1"/>
  <c r="O497" i="10"/>
  <c r="H493" i="10"/>
  <c r="I493" i="10" s="1"/>
  <c r="O493" i="10" s="1"/>
  <c r="H475" i="10"/>
  <c r="I475" i="10" s="1"/>
  <c r="O475" i="10" s="1"/>
  <c r="J464" i="10"/>
  <c r="K464" i="10" s="1"/>
  <c r="P464" i="10" s="1"/>
  <c r="H462" i="10"/>
  <c r="I462" i="10" s="1"/>
  <c r="O462" i="10" s="1"/>
  <c r="J458" i="10"/>
  <c r="K458" i="10" s="1"/>
  <c r="P458" i="10" s="1"/>
  <c r="H455" i="10"/>
  <c r="I455" i="10" s="1"/>
  <c r="O455" i="10" s="1"/>
  <c r="H447" i="10"/>
  <c r="I447" i="10" s="1"/>
  <c r="O447" i="10" s="1"/>
  <c r="H439" i="10"/>
  <c r="I439" i="10" s="1"/>
  <c r="O439" i="10" s="1"/>
  <c r="J406" i="10"/>
  <c r="K406" i="10" s="1"/>
  <c r="P406" i="10" s="1"/>
  <c r="J396" i="10"/>
  <c r="K396" i="10" s="1"/>
  <c r="P396" i="10" s="1"/>
  <c r="H390" i="10"/>
  <c r="I390" i="10" s="1"/>
  <c r="O390" i="10" s="1"/>
  <c r="H379" i="10"/>
  <c r="I379" i="10" s="1"/>
  <c r="O379" i="10" s="1"/>
  <c r="O375" i="10"/>
  <c r="H366" i="10"/>
  <c r="I366" i="10" s="1"/>
  <c r="O366" i="10" s="1"/>
  <c r="J351" i="10"/>
  <c r="K351" i="10" s="1"/>
  <c r="P351" i="10" s="1"/>
  <c r="J581" i="10"/>
  <c r="K581" i="10" s="1"/>
  <c r="P581" i="10" s="1"/>
  <c r="J569" i="10"/>
  <c r="K569" i="10" s="1"/>
  <c r="P569" i="10" s="1"/>
  <c r="J562" i="10"/>
  <c r="K562" i="10" s="1"/>
  <c r="P562" i="10" s="1"/>
  <c r="J551" i="10"/>
  <c r="K551" i="10" s="1"/>
  <c r="P551" i="10" s="1"/>
  <c r="H546" i="10"/>
  <c r="I546" i="10" s="1"/>
  <c r="O546" i="10" s="1"/>
  <c r="H545" i="10"/>
  <c r="I545" i="10" s="1"/>
  <c r="O545" i="10" s="1"/>
  <c r="J540" i="10"/>
  <c r="K540" i="10" s="1"/>
  <c r="P540" i="10" s="1"/>
  <c r="H530" i="10"/>
  <c r="I530" i="10" s="1"/>
  <c r="O530" i="10" s="1"/>
  <c r="J524" i="10"/>
  <c r="K524" i="10" s="1"/>
  <c r="P524" i="10" s="1"/>
  <c r="J521" i="10"/>
  <c r="K521" i="10" s="1"/>
  <c r="P521" i="10" s="1"/>
  <c r="P517" i="10"/>
  <c r="J503" i="10"/>
  <c r="K503" i="10" s="1"/>
  <c r="P503" i="10" s="1"/>
  <c r="H500" i="10"/>
  <c r="I500" i="10" s="1"/>
  <c r="O500" i="10" s="1"/>
  <c r="J489" i="10"/>
  <c r="K489" i="10" s="1"/>
  <c r="P489" i="10" s="1"/>
  <c r="J487" i="10"/>
  <c r="K487" i="10" s="1"/>
  <c r="P487" i="10" s="1"/>
  <c r="H476" i="10"/>
  <c r="I476" i="10" s="1"/>
  <c r="O476" i="10" s="1"/>
  <c r="J465" i="10"/>
  <c r="K465" i="10" s="1"/>
  <c r="P465" i="10" s="1"/>
  <c r="J444" i="10"/>
  <c r="K444" i="10" s="1"/>
  <c r="P444" i="10" s="1"/>
  <c r="O440" i="10"/>
  <c r="J432" i="10"/>
  <c r="K432" i="10" s="1"/>
  <c r="P432" i="10" s="1"/>
  <c r="J431" i="10"/>
  <c r="K431" i="10" s="1"/>
  <c r="P431" i="10" s="1"/>
  <c r="H395" i="10"/>
  <c r="I395" i="10" s="1"/>
  <c r="O395" i="10" s="1"/>
  <c r="J383" i="10"/>
  <c r="K383" i="10" s="1"/>
  <c r="P383" i="10" s="1"/>
  <c r="H348" i="10"/>
  <c r="I348" i="10" s="1"/>
  <c r="J527" i="10"/>
  <c r="K527" i="10" s="1"/>
  <c r="P527" i="10" s="1"/>
  <c r="H522" i="10"/>
  <c r="I522" i="10" s="1"/>
  <c r="H501" i="10"/>
  <c r="I501" i="10" s="1"/>
  <c r="O501" i="10" s="1"/>
  <c r="J495" i="10"/>
  <c r="K495" i="10" s="1"/>
  <c r="P495" i="10" s="1"/>
  <c r="H489" i="10"/>
  <c r="I489" i="10" s="1"/>
  <c r="O489" i="10" s="1"/>
  <c r="J488" i="10"/>
  <c r="K488" i="10" s="1"/>
  <c r="P488" i="10" s="1"/>
  <c r="H457" i="10"/>
  <c r="I457" i="10" s="1"/>
  <c r="O457" i="10" s="1"/>
  <c r="H450" i="10"/>
  <c r="I450" i="10" s="1"/>
  <c r="O450" i="10" s="1"/>
  <c r="H417" i="10"/>
  <c r="I417" i="10" s="1"/>
  <c r="O417" i="10" s="1"/>
  <c r="H412" i="10"/>
  <c r="I412" i="10" s="1"/>
  <c r="O412" i="10" s="1"/>
  <c r="H406" i="10"/>
  <c r="I406" i="10" s="1"/>
  <c r="O406" i="10" s="1"/>
  <c r="H405" i="10"/>
  <c r="I405" i="10" s="1"/>
  <c r="O405" i="10" s="1"/>
  <c r="J404" i="10"/>
  <c r="K404" i="10" s="1"/>
  <c r="P404" i="10" s="1"/>
  <c r="H394" i="10"/>
  <c r="I394" i="10" s="1"/>
  <c r="O394" i="10" s="1"/>
  <c r="H386" i="10"/>
  <c r="I386" i="10" s="1"/>
  <c r="O386" i="10" s="1"/>
  <c r="J372" i="10"/>
  <c r="K372" i="10" s="1"/>
  <c r="P372" i="10" s="1"/>
  <c r="J364" i="10"/>
  <c r="K364" i="10" s="1"/>
  <c r="P364" i="10" s="1"/>
  <c r="O174" i="10"/>
  <c r="J130" i="10"/>
  <c r="K130" i="10" s="1"/>
  <c r="P130" i="10" s="1"/>
  <c r="H534" i="10"/>
  <c r="I534" i="10" s="1"/>
  <c r="O534" i="10" s="1"/>
  <c r="J513" i="10"/>
  <c r="K513" i="10" s="1"/>
  <c r="P513" i="10" s="1"/>
  <c r="J512" i="10"/>
  <c r="K512" i="10" s="1"/>
  <c r="P512" i="10" s="1"/>
  <c r="H495" i="10"/>
  <c r="I495" i="10" s="1"/>
  <c r="O495" i="10" s="1"/>
  <c r="J482" i="10"/>
  <c r="K482" i="10" s="1"/>
  <c r="P482" i="10" s="1"/>
  <c r="J481" i="10"/>
  <c r="K481" i="10" s="1"/>
  <c r="P481" i="10" s="1"/>
  <c r="H424" i="10"/>
  <c r="I424" i="10" s="1"/>
  <c r="O424" i="10" s="1"/>
  <c r="H420" i="10"/>
  <c r="I420" i="10" s="1"/>
  <c r="O420" i="10" s="1"/>
  <c r="H416" i="10"/>
  <c r="I416" i="10" s="1"/>
  <c r="O416" i="10" s="1"/>
  <c r="J400" i="10"/>
  <c r="K400" i="10" s="1"/>
  <c r="P400" i="10" s="1"/>
  <c r="H385" i="10"/>
  <c r="I385" i="10" s="1"/>
  <c r="O385" i="10" s="1"/>
  <c r="J382" i="10"/>
  <c r="K382" i="10" s="1"/>
  <c r="P382" i="10" s="1"/>
  <c r="J378" i="10"/>
  <c r="K378" i="10" s="1"/>
  <c r="P378" i="10" s="1"/>
  <c r="J377" i="10"/>
  <c r="K377" i="10" s="1"/>
  <c r="P377" i="10" s="1"/>
  <c r="H373" i="10"/>
  <c r="I373" i="10" s="1"/>
  <c r="O373" i="10" s="1"/>
  <c r="J367" i="10"/>
  <c r="K367" i="10" s="1"/>
  <c r="P367" i="10" s="1"/>
  <c r="H358" i="10"/>
  <c r="I358" i="10" s="1"/>
  <c r="O358" i="10" s="1"/>
  <c r="J356" i="10"/>
  <c r="K356" i="10" s="1"/>
  <c r="P356" i="10" s="1"/>
  <c r="H353" i="10"/>
  <c r="I353" i="10" s="1"/>
  <c r="J340" i="10"/>
  <c r="K340" i="10" s="1"/>
  <c r="P340" i="10" s="1"/>
  <c r="J338" i="10"/>
  <c r="K338" i="10" s="1"/>
  <c r="P338" i="10" s="1"/>
  <c r="H329" i="10"/>
  <c r="I329" i="10" s="1"/>
  <c r="O329" i="10" s="1"/>
  <c r="O323" i="10"/>
  <c r="J321" i="10"/>
  <c r="K321" i="10" s="1"/>
  <c r="P321" i="10" s="1"/>
  <c r="J318" i="10"/>
  <c r="K318" i="10" s="1"/>
  <c r="P318" i="10" s="1"/>
  <c r="H313" i="10"/>
  <c r="I313" i="10" s="1"/>
  <c r="O313" i="10" s="1"/>
  <c r="J311" i="10"/>
  <c r="K311" i="10" s="1"/>
  <c r="P311" i="10" s="1"/>
  <c r="J310" i="10"/>
  <c r="K310" i="10" s="1"/>
  <c r="P310" i="10" s="1"/>
  <c r="J296" i="10"/>
  <c r="K296" i="10" s="1"/>
  <c r="P296" i="10" s="1"/>
  <c r="O294" i="10"/>
  <c r="H286" i="10"/>
  <c r="I286" i="10" s="1"/>
  <c r="O286" i="10" s="1"/>
  <c r="H280" i="10"/>
  <c r="I280" i="10" s="1"/>
  <c r="O280" i="10" s="1"/>
  <c r="J271" i="10"/>
  <c r="K271" i="10" s="1"/>
  <c r="P271" i="10" s="1"/>
  <c r="H264" i="10"/>
  <c r="I264" i="10" s="1"/>
  <c r="O264" i="10" s="1"/>
  <c r="H241" i="10"/>
  <c r="I241" i="10" s="1"/>
  <c r="O241" i="10" s="1"/>
  <c r="J224" i="10"/>
  <c r="K224" i="10" s="1"/>
  <c r="P224" i="10" s="1"/>
  <c r="J190" i="10"/>
  <c r="K190" i="10" s="1"/>
  <c r="P190" i="10" s="1"/>
  <c r="J182" i="10"/>
  <c r="K182" i="10" s="1"/>
  <c r="P182" i="10" s="1"/>
  <c r="P170" i="10"/>
  <c r="H168" i="10"/>
  <c r="I168" i="10" s="1"/>
  <c r="O168" i="10" s="1"/>
  <c r="H161" i="10"/>
  <c r="I161" i="10" s="1"/>
  <c r="O161" i="10" s="1"/>
  <c r="J434" i="10"/>
  <c r="K434" i="10" s="1"/>
  <c r="P434" i="10" s="1"/>
  <c r="H428" i="10"/>
  <c r="I428" i="10" s="1"/>
  <c r="O428" i="10" s="1"/>
  <c r="H414" i="10"/>
  <c r="I414" i="10" s="1"/>
  <c r="O414" i="10" s="1"/>
  <c r="J412" i="10"/>
  <c r="K412" i="10" s="1"/>
  <c r="P412" i="10" s="1"/>
  <c r="J403" i="10"/>
  <c r="K403" i="10" s="1"/>
  <c r="P403" i="10" s="1"/>
  <c r="J391" i="10"/>
  <c r="K391" i="10" s="1"/>
  <c r="P391" i="10" s="1"/>
  <c r="O384" i="10"/>
  <c r="H383" i="10"/>
  <c r="I383" i="10" s="1"/>
  <c r="O383" i="10" s="1"/>
  <c r="H378" i="10"/>
  <c r="I378" i="10" s="1"/>
  <c r="O378" i="10" s="1"/>
  <c r="H377" i="10"/>
  <c r="I377" i="10" s="1"/>
  <c r="O377" i="10" s="1"/>
  <c r="H365" i="10"/>
  <c r="I365" i="10" s="1"/>
  <c r="O365" i="10" s="1"/>
  <c r="H364" i="10"/>
  <c r="I364" i="10" s="1"/>
  <c r="O364" i="10" s="1"/>
  <c r="J345" i="10"/>
  <c r="K345" i="10" s="1"/>
  <c r="P345" i="10" s="1"/>
  <c r="H342" i="10"/>
  <c r="I342" i="10" s="1"/>
  <c r="O342" i="10" s="1"/>
  <c r="H340" i="10"/>
  <c r="I340" i="10" s="1"/>
  <c r="O340" i="10" s="1"/>
  <c r="H338" i="10"/>
  <c r="I338" i="10" s="1"/>
  <c r="O338" i="10" s="1"/>
  <c r="J336" i="10"/>
  <c r="K336" i="10" s="1"/>
  <c r="P336" i="10" s="1"/>
  <c r="J334" i="10"/>
  <c r="K334" i="10" s="1"/>
  <c r="P334" i="10" s="1"/>
  <c r="J325" i="10"/>
  <c r="K325" i="10" s="1"/>
  <c r="P325" i="10" s="1"/>
  <c r="J324" i="10"/>
  <c r="K324" i="10" s="1"/>
  <c r="P324" i="10" s="1"/>
  <c r="H321" i="10"/>
  <c r="I321" i="10" s="1"/>
  <c r="O321" i="10" s="1"/>
  <c r="H319" i="10"/>
  <c r="I319" i="10" s="1"/>
  <c r="O319" i="10" s="1"/>
  <c r="H317" i="10"/>
  <c r="I317" i="10" s="1"/>
  <c r="O317" i="10" s="1"/>
  <c r="H310" i="10"/>
  <c r="I310" i="10" s="1"/>
  <c r="O310" i="10" s="1"/>
  <c r="H306" i="10"/>
  <c r="I306" i="10" s="1"/>
  <c r="O306" i="10" s="1"/>
  <c r="H302" i="10"/>
  <c r="I302" i="10" s="1"/>
  <c r="O302" i="10" s="1"/>
  <c r="J298" i="10"/>
  <c r="K298" i="10" s="1"/>
  <c r="P298" i="10" s="1"/>
  <c r="H296" i="10"/>
  <c r="I296" i="10" s="1"/>
  <c r="O296" i="10" s="1"/>
  <c r="J295" i="10"/>
  <c r="K295" i="10" s="1"/>
  <c r="P295" i="10" s="1"/>
  <c r="J290" i="10"/>
  <c r="K290" i="10" s="1"/>
  <c r="P290" i="10" s="1"/>
  <c r="J284" i="10"/>
  <c r="K284" i="10" s="1"/>
  <c r="P284" i="10" s="1"/>
  <c r="J195" i="10"/>
  <c r="K195" i="10" s="1"/>
  <c r="P195" i="10" s="1"/>
  <c r="H152" i="10"/>
  <c r="I152" i="10" s="1"/>
  <c r="O152" i="10" s="1"/>
  <c r="H401" i="10"/>
  <c r="I401" i="10" s="1"/>
  <c r="O401" i="10" s="1"/>
  <c r="H391" i="10"/>
  <c r="I391" i="10" s="1"/>
  <c r="O391" i="10" s="1"/>
  <c r="H389" i="10"/>
  <c r="I389" i="10" s="1"/>
  <c r="O389" i="10" s="1"/>
  <c r="J386" i="10"/>
  <c r="K386" i="10" s="1"/>
  <c r="P386" i="10" s="1"/>
  <c r="H380" i="10"/>
  <c r="I380" i="10" s="1"/>
  <c r="O380" i="10" s="1"/>
  <c r="H370" i="10"/>
  <c r="I370" i="10" s="1"/>
  <c r="O370" i="10" s="1"/>
  <c r="H344" i="10"/>
  <c r="I344" i="10" s="1"/>
  <c r="O344" i="10" s="1"/>
  <c r="J330" i="10"/>
  <c r="K330" i="10" s="1"/>
  <c r="P330" i="10" s="1"/>
  <c r="H308" i="10"/>
  <c r="I308" i="10" s="1"/>
  <c r="O308" i="10" s="1"/>
  <c r="H307" i="10"/>
  <c r="I307" i="10" s="1"/>
  <c r="O307" i="10" s="1"/>
  <c r="H297" i="10"/>
  <c r="I297" i="10" s="1"/>
  <c r="O297" i="10" s="1"/>
  <c r="H289" i="10"/>
  <c r="I289" i="10" s="1"/>
  <c r="O289" i="10" s="1"/>
  <c r="J286" i="10"/>
  <c r="K286" i="10" s="1"/>
  <c r="P286" i="10" s="1"/>
  <c r="J279" i="10"/>
  <c r="K279" i="10" s="1"/>
  <c r="P279" i="10" s="1"/>
  <c r="H277" i="10"/>
  <c r="I277" i="10" s="1"/>
  <c r="O277" i="10" s="1"/>
  <c r="H250" i="10"/>
  <c r="I250" i="10" s="1"/>
  <c r="O250" i="10" s="1"/>
  <c r="O222" i="10"/>
  <c r="H216" i="10"/>
  <c r="I216" i="10" s="1"/>
  <c r="O216" i="10" s="1"/>
  <c r="H210" i="10"/>
  <c r="I210" i="10" s="1"/>
  <c r="O210" i="10" s="1"/>
  <c r="H199" i="10"/>
  <c r="I199" i="10" s="1"/>
  <c r="O199" i="10" s="1"/>
  <c r="H185" i="10"/>
  <c r="I185" i="10" s="1"/>
  <c r="O185" i="10" s="1"/>
  <c r="H180" i="10"/>
  <c r="I180" i="10" s="1"/>
  <c r="O180" i="10" s="1"/>
  <c r="H173" i="10"/>
  <c r="I173" i="10" s="1"/>
  <c r="O173" i="10" s="1"/>
  <c r="J156" i="10"/>
  <c r="K156" i="10" s="1"/>
  <c r="P156" i="10" s="1"/>
  <c r="H293" i="10"/>
  <c r="I293" i="10" s="1"/>
  <c r="O293" i="10" s="1"/>
  <c r="H292" i="10"/>
  <c r="I292" i="10" s="1"/>
  <c r="O292" i="10" s="1"/>
  <c r="H284" i="10"/>
  <c r="I284" i="10" s="1"/>
  <c r="O284" i="10" s="1"/>
  <c r="J274" i="10"/>
  <c r="K274" i="10" s="1"/>
  <c r="P274" i="10" s="1"/>
  <c r="H260" i="10"/>
  <c r="I260" i="10" s="1"/>
  <c r="O260" i="10" s="1"/>
  <c r="H226" i="10"/>
  <c r="I226" i="10" s="1"/>
  <c r="O226" i="10" s="1"/>
  <c r="J202" i="10"/>
  <c r="K202" i="10" s="1"/>
  <c r="P202" i="10" s="1"/>
  <c r="O172" i="10"/>
  <c r="H171" i="10"/>
  <c r="I171" i="10" s="1"/>
  <c r="O171" i="10" s="1"/>
  <c r="H100" i="10"/>
  <c r="I100" i="10" s="1"/>
  <c r="O100" i="10" s="1"/>
  <c r="P78" i="10"/>
  <c r="AJ1976" i="11"/>
  <c r="AJ1858" i="11"/>
  <c r="AJ1793" i="11"/>
  <c r="AJ1623" i="11"/>
  <c r="AJ1422" i="11"/>
  <c r="AJ1413" i="11"/>
  <c r="J307" i="10"/>
  <c r="K307" i="10" s="1"/>
  <c r="P307" i="10" s="1"/>
  <c r="O300" i="10"/>
  <c r="O295" i="10"/>
  <c r="J289" i="10"/>
  <c r="K289" i="10" s="1"/>
  <c r="P289" i="10" s="1"/>
  <c r="H278" i="10"/>
  <c r="I278" i="10" s="1"/>
  <c r="O278" i="10" s="1"/>
  <c r="J276" i="10"/>
  <c r="K276" i="10" s="1"/>
  <c r="P276" i="10" s="1"/>
  <c r="H270" i="10"/>
  <c r="I270" i="10" s="1"/>
  <c r="O270" i="10" s="1"/>
  <c r="J268" i="10"/>
  <c r="K268" i="10" s="1"/>
  <c r="P268" i="10" s="1"/>
  <c r="H255" i="10"/>
  <c r="I255" i="10" s="1"/>
  <c r="O255" i="10" s="1"/>
  <c r="J229" i="10"/>
  <c r="K229" i="10" s="1"/>
  <c r="P229" i="10" s="1"/>
  <c r="J210" i="10"/>
  <c r="K210" i="10" s="1"/>
  <c r="P210" i="10" s="1"/>
  <c r="H202" i="10"/>
  <c r="I202" i="10" s="1"/>
  <c r="O202" i="10" s="1"/>
  <c r="H187" i="10"/>
  <c r="I187" i="10" s="1"/>
  <c r="O187" i="10" s="1"/>
  <c r="J184" i="10"/>
  <c r="K184" i="10" s="1"/>
  <c r="P184" i="10" s="1"/>
  <c r="J183" i="10"/>
  <c r="K183" i="10" s="1"/>
  <c r="P183" i="10" s="1"/>
  <c r="J180" i="10"/>
  <c r="K180" i="10" s="1"/>
  <c r="P180" i="10" s="1"/>
  <c r="J176" i="10"/>
  <c r="K176" i="10" s="1"/>
  <c r="P176" i="10" s="1"/>
  <c r="J173" i="10"/>
  <c r="K173" i="10" s="1"/>
  <c r="P173" i="10" s="1"/>
  <c r="J163" i="10"/>
  <c r="K163" i="10" s="1"/>
  <c r="P163" i="10" s="1"/>
  <c r="J161" i="10"/>
  <c r="K161" i="10" s="1"/>
  <c r="P161" i="10" s="1"/>
  <c r="H136" i="10"/>
  <c r="I136" i="10" s="1"/>
  <c r="O136" i="10" s="1"/>
  <c r="H135" i="10"/>
  <c r="I135" i="10" s="1"/>
  <c r="O135" i="10" s="1"/>
  <c r="H121" i="10"/>
  <c r="I121" i="10" s="1"/>
  <c r="O121" i="10" s="1"/>
  <c r="J98" i="10"/>
  <c r="K98" i="10" s="1"/>
  <c r="P98" i="10" s="1"/>
  <c r="J92" i="10"/>
  <c r="K92" i="10" s="1"/>
  <c r="P92" i="10" s="1"/>
  <c r="J91" i="10"/>
  <c r="K91" i="10" s="1"/>
  <c r="P91" i="10" s="1"/>
  <c r="J73" i="10"/>
  <c r="K73" i="10" s="1"/>
  <c r="P73" i="10" s="1"/>
  <c r="J39" i="10"/>
  <c r="K39" i="10" s="1"/>
  <c r="P39" i="10" s="1"/>
  <c r="AJ1938" i="11"/>
  <c r="AJ1838" i="11"/>
  <c r="H275" i="10"/>
  <c r="I275" i="10" s="1"/>
  <c r="O275" i="10" s="1"/>
  <c r="H273" i="10"/>
  <c r="I273" i="10" s="1"/>
  <c r="O273" i="10" s="1"/>
  <c r="J258" i="10"/>
  <c r="K258" i="10" s="1"/>
  <c r="P258" i="10" s="1"/>
  <c r="H251" i="10"/>
  <c r="I251" i="10" s="1"/>
  <c r="O251" i="10" s="1"/>
  <c r="J249" i="10"/>
  <c r="K249" i="10" s="1"/>
  <c r="P249" i="10" s="1"/>
  <c r="J240" i="10"/>
  <c r="K240" i="10" s="1"/>
  <c r="P240" i="10" s="1"/>
  <c r="J236" i="10"/>
  <c r="K236" i="10" s="1"/>
  <c r="P236" i="10" s="1"/>
  <c r="J226" i="10"/>
  <c r="K226" i="10" s="1"/>
  <c r="P226" i="10" s="1"/>
  <c r="H217" i="10"/>
  <c r="I217" i="10" s="1"/>
  <c r="O217" i="10" s="1"/>
  <c r="J214" i="10"/>
  <c r="K214" i="10" s="1"/>
  <c r="P214" i="10" s="1"/>
  <c r="J213" i="10"/>
  <c r="K213" i="10" s="1"/>
  <c r="P213" i="10" s="1"/>
  <c r="O211" i="10"/>
  <c r="J207" i="10"/>
  <c r="K207" i="10" s="1"/>
  <c r="P207" i="10" s="1"/>
  <c r="H184" i="10"/>
  <c r="I184" i="10" s="1"/>
  <c r="O184" i="10" s="1"/>
  <c r="H183" i="10"/>
  <c r="I183" i="10" s="1"/>
  <c r="O183" i="10" s="1"/>
  <c r="H179" i="10"/>
  <c r="I179" i="10" s="1"/>
  <c r="O179" i="10" s="1"/>
  <c r="H178" i="10"/>
  <c r="I178" i="10" s="1"/>
  <c r="O178" i="10" s="1"/>
  <c r="J175" i="10"/>
  <c r="K175" i="10" s="1"/>
  <c r="P175" i="10" s="1"/>
  <c r="J167" i="10"/>
  <c r="K167" i="10" s="1"/>
  <c r="P167" i="10" s="1"/>
  <c r="J160" i="10"/>
  <c r="K160" i="10" s="1"/>
  <c r="P160" i="10" s="1"/>
  <c r="J153" i="10"/>
  <c r="K153" i="10" s="1"/>
  <c r="P153" i="10" s="1"/>
  <c r="J144" i="10"/>
  <c r="K144" i="10" s="1"/>
  <c r="P144" i="10" s="1"/>
  <c r="J128" i="10"/>
  <c r="K128" i="10" s="1"/>
  <c r="P128" i="10" s="1"/>
  <c r="O125" i="10"/>
  <c r="O104" i="10"/>
  <c r="AJ2004" i="11"/>
  <c r="AJ2002" i="11"/>
  <c r="AJ1970" i="11"/>
  <c r="AJ1960" i="11"/>
  <c r="AJ1932" i="11"/>
  <c r="AJ1884" i="11"/>
  <c r="AJ1800" i="11"/>
  <c r="AJ1732" i="11"/>
  <c r="H117" i="10"/>
  <c r="I117" i="10" s="1"/>
  <c r="O117" i="10" s="1"/>
  <c r="H94" i="10"/>
  <c r="I94" i="10" s="1"/>
  <c r="O94" i="10" s="1"/>
  <c r="H93" i="10"/>
  <c r="I93" i="10" s="1"/>
  <c r="O93" i="10" s="1"/>
  <c r="H85" i="10"/>
  <c r="I85" i="10" s="1"/>
  <c r="O85" i="10" s="1"/>
  <c r="H76" i="10"/>
  <c r="I76" i="10" s="1"/>
  <c r="O76" i="10" s="1"/>
  <c r="H75" i="10"/>
  <c r="I75" i="10" s="1"/>
  <c r="O75" i="10" s="1"/>
  <c r="J69" i="10"/>
  <c r="K69" i="10" s="1"/>
  <c r="P69" i="10" s="1"/>
  <c r="J63" i="10"/>
  <c r="K63" i="10" s="1"/>
  <c r="P63" i="10" s="1"/>
  <c r="H46" i="10"/>
  <c r="I46" i="10" s="1"/>
  <c r="O46" i="10" s="1"/>
  <c r="AJ1928" i="11"/>
  <c r="H156" i="10"/>
  <c r="I156" i="10" s="1"/>
  <c r="O156" i="10" s="1"/>
  <c r="H155" i="10"/>
  <c r="I155" i="10" s="1"/>
  <c r="O155" i="10" s="1"/>
  <c r="J149" i="10"/>
  <c r="K149" i="10" s="1"/>
  <c r="P149" i="10" s="1"/>
  <c r="H146" i="10"/>
  <c r="I146" i="10" s="1"/>
  <c r="O146" i="10" s="1"/>
  <c r="J142" i="10"/>
  <c r="K142" i="10" s="1"/>
  <c r="P142" i="10" s="1"/>
  <c r="H140" i="10"/>
  <c r="I140" i="10" s="1"/>
  <c r="O140" i="10" s="1"/>
  <c r="H133" i="10"/>
  <c r="I133" i="10" s="1"/>
  <c r="O133" i="10" s="1"/>
  <c r="H132" i="10"/>
  <c r="I132" i="10" s="1"/>
  <c r="O132" i="10" s="1"/>
  <c r="H124" i="10"/>
  <c r="I124" i="10" s="1"/>
  <c r="O124" i="10" s="1"/>
  <c r="H107" i="10"/>
  <c r="I107" i="10" s="1"/>
  <c r="O107" i="10" s="1"/>
  <c r="H102" i="10"/>
  <c r="I102" i="10" s="1"/>
  <c r="O102" i="10" s="1"/>
  <c r="J95" i="10"/>
  <c r="K95" i="10" s="1"/>
  <c r="P95" i="10" s="1"/>
  <c r="H91" i="10"/>
  <c r="I91" i="10" s="1"/>
  <c r="O91" i="10" s="1"/>
  <c r="J90" i="10"/>
  <c r="K90" i="10" s="1"/>
  <c r="P90" i="10" s="1"/>
  <c r="J87" i="10"/>
  <c r="K87" i="10" s="1"/>
  <c r="P87" i="10" s="1"/>
  <c r="H82" i="10"/>
  <c r="I82" i="10" s="1"/>
  <c r="O82" i="10" s="1"/>
  <c r="J81" i="10"/>
  <c r="K81" i="10" s="1"/>
  <c r="P81" i="10" s="1"/>
  <c r="H71" i="10"/>
  <c r="I71" i="10" s="1"/>
  <c r="O71" i="10" s="1"/>
  <c r="H70" i="10"/>
  <c r="I70" i="10" s="1"/>
  <c r="O70" i="10" s="1"/>
  <c r="H68" i="10"/>
  <c r="I68" i="10" s="1"/>
  <c r="O68" i="10" s="1"/>
  <c r="H66" i="10"/>
  <c r="I66" i="10" s="1"/>
  <c r="O66" i="10" s="1"/>
  <c r="H65" i="10"/>
  <c r="I65" i="10" s="1"/>
  <c r="O65" i="10" s="1"/>
  <c r="J61" i="10"/>
  <c r="K61" i="10" s="1"/>
  <c r="P61" i="10" s="1"/>
  <c r="J58" i="10"/>
  <c r="K58" i="10" s="1"/>
  <c r="P58" i="10" s="1"/>
  <c r="J53" i="10"/>
  <c r="K53" i="10" s="1"/>
  <c r="P53" i="10" s="1"/>
  <c r="H51" i="10"/>
  <c r="I51" i="10" s="1"/>
  <c r="O51" i="10" s="1"/>
  <c r="J43" i="10"/>
  <c r="K43" i="10" s="1"/>
  <c r="P43" i="10" s="1"/>
  <c r="AJ2008" i="11"/>
  <c r="AJ1975" i="11"/>
  <c r="AJ1902" i="11"/>
  <c r="AJ1877" i="11"/>
  <c r="AJ1868" i="11"/>
  <c r="AJ1862" i="11"/>
  <c r="AJ1861" i="11"/>
  <c r="AJ1857" i="11"/>
  <c r="AJ1850" i="11"/>
  <c r="AJ1843" i="11"/>
  <c r="AJ1619" i="11"/>
  <c r="AJ1561" i="11"/>
  <c r="AJ1435" i="11"/>
  <c r="AJ1420" i="11"/>
  <c r="AJ1410" i="11"/>
  <c r="AJ1408" i="11"/>
  <c r="AJ1406" i="11"/>
  <c r="AJ1404" i="11"/>
  <c r="H139" i="10"/>
  <c r="I139" i="10" s="1"/>
  <c r="O139" i="10" s="1"/>
  <c r="J129" i="10"/>
  <c r="K129" i="10" s="1"/>
  <c r="P129" i="10" s="1"/>
  <c r="H126" i="10"/>
  <c r="I126" i="10" s="1"/>
  <c r="O126" i="10" s="1"/>
  <c r="J121" i="10"/>
  <c r="K121" i="10" s="1"/>
  <c r="P121" i="10" s="1"/>
  <c r="J119" i="10"/>
  <c r="K119" i="10" s="1"/>
  <c r="P119" i="10" s="1"/>
  <c r="J111" i="10"/>
  <c r="K111" i="10" s="1"/>
  <c r="P111" i="10" s="1"/>
  <c r="O106" i="10"/>
  <c r="J103" i="10"/>
  <c r="K103" i="10" s="1"/>
  <c r="P103" i="10" s="1"/>
  <c r="J94" i="10"/>
  <c r="K94" i="10" s="1"/>
  <c r="P94" i="10" s="1"/>
  <c r="J85" i="10"/>
  <c r="K85" i="10" s="1"/>
  <c r="P85" i="10" s="1"/>
  <c r="H55" i="10"/>
  <c r="I55" i="10" s="1"/>
  <c r="O55" i="10" s="1"/>
  <c r="H53" i="10"/>
  <c r="I53" i="10" s="1"/>
  <c r="O53" i="10" s="1"/>
  <c r="J52" i="10"/>
  <c r="K52" i="10" s="1"/>
  <c r="P52" i="10" s="1"/>
  <c r="J40" i="10"/>
  <c r="K40" i="10" s="1"/>
  <c r="P40" i="10" s="1"/>
  <c r="AJ1993" i="11"/>
  <c r="AJ1967" i="11"/>
  <c r="AJ1957" i="11"/>
  <c r="AJ1951" i="11"/>
  <c r="AJ1934" i="11"/>
  <c r="AJ1887" i="11"/>
  <c r="AJ1875" i="11"/>
  <c r="AJ1841" i="11"/>
  <c r="AJ1813" i="11"/>
  <c r="AJ1803" i="11"/>
  <c r="AJ1790" i="11"/>
  <c r="J101" i="10"/>
  <c r="K101" i="10" s="1"/>
  <c r="P101" i="10" s="1"/>
  <c r="O87" i="10"/>
  <c r="J84" i="10"/>
  <c r="K84" i="10" s="1"/>
  <c r="P84" i="10" s="1"/>
  <c r="H80" i="10"/>
  <c r="I80" i="10" s="1"/>
  <c r="O80" i="10" s="1"/>
  <c r="O77" i="10"/>
  <c r="J66" i="10"/>
  <c r="K66" i="10" s="1"/>
  <c r="P66" i="10" s="1"/>
  <c r="H60" i="10"/>
  <c r="I60" i="10" s="1"/>
  <c r="O60" i="10" s="1"/>
  <c r="H59" i="10"/>
  <c r="I59" i="10" s="1"/>
  <c r="O59" i="10" s="1"/>
  <c r="AJ1794" i="11"/>
  <c r="AJ1664" i="11"/>
  <c r="AJ1635" i="11"/>
  <c r="AJ1629" i="11"/>
  <c r="AJ1628" i="11"/>
  <c r="AJ1515" i="11"/>
  <c r="AJ1477" i="11"/>
  <c r="AJ1386" i="11"/>
  <c r="AJ1367" i="11"/>
  <c r="AJ1300" i="11"/>
  <c r="AJ1271" i="11"/>
  <c r="AJ1249" i="11"/>
  <c r="AJ1214" i="11"/>
  <c r="AJ1199" i="11"/>
  <c r="AJ1117" i="11"/>
  <c r="AJ1097" i="11"/>
  <c r="AJ1079" i="11"/>
  <c r="AJ1077" i="11"/>
  <c r="AJ1012" i="11"/>
  <c r="AJ1715" i="11"/>
  <c r="AJ1668" i="11"/>
  <c r="AJ1613" i="11"/>
  <c r="AJ1604" i="11"/>
  <c r="AJ1599" i="11"/>
  <c r="AJ1576" i="11"/>
  <c r="AJ1556" i="11"/>
  <c r="AJ1555" i="11"/>
  <c r="AJ1527" i="11"/>
  <c r="AJ1458" i="11"/>
  <c r="AJ1437" i="11"/>
  <c r="AJ1363" i="11"/>
  <c r="AJ1332" i="11"/>
  <c r="AJ1231" i="11"/>
  <c r="AJ1181" i="11"/>
  <c r="AJ1176" i="11"/>
  <c r="AJ1047" i="11"/>
  <c r="AJ1030" i="11"/>
  <c r="AJ1739" i="11"/>
  <c r="AJ1706" i="11"/>
  <c r="AJ1652" i="11"/>
  <c r="AJ1594" i="11"/>
  <c r="AJ1582" i="11"/>
  <c r="AJ1573" i="11"/>
  <c r="AJ1571" i="11"/>
  <c r="AJ1549" i="11"/>
  <c r="AJ1535" i="11"/>
  <c r="AJ1520" i="11"/>
  <c r="AJ1519" i="11"/>
  <c r="AJ1512" i="11"/>
  <c r="AJ1483" i="11"/>
  <c r="AJ1427" i="11"/>
  <c r="AJ1412" i="11"/>
  <c r="AJ1390" i="11"/>
  <c r="AJ1355" i="11"/>
  <c r="AJ1328" i="11"/>
  <c r="AJ1282" i="11"/>
  <c r="AJ1226" i="11"/>
  <c r="AJ1040" i="11"/>
  <c r="AJ1645" i="11"/>
  <c r="AJ1637" i="11"/>
  <c r="AJ1624" i="11"/>
  <c r="AJ1313" i="11"/>
  <c r="AJ1305" i="11"/>
  <c r="AJ1285" i="11"/>
  <c r="AJ1269" i="11"/>
  <c r="AJ1262" i="11"/>
  <c r="AJ1242" i="11"/>
  <c r="AJ1174" i="11"/>
  <c r="AJ1167" i="11"/>
  <c r="AJ1160" i="11"/>
  <c r="AJ1104" i="11"/>
  <c r="AJ1301" i="11"/>
  <c r="AJ1239" i="11"/>
  <c r="AJ1205" i="11"/>
  <c r="AJ1164" i="11"/>
  <c r="AJ1121" i="11"/>
  <c r="AJ1091" i="11"/>
  <c r="AJ1074" i="11"/>
  <c r="AJ1061" i="11"/>
  <c r="AJ1058" i="11"/>
  <c r="AJ1049" i="11"/>
  <c r="AJ1272" i="11"/>
  <c r="AJ1258" i="11"/>
  <c r="AJ1244" i="11"/>
  <c r="AJ1080" i="11"/>
  <c r="H1008" i="10"/>
  <c r="I1008" i="10" s="1"/>
  <c r="O1008" i="10" s="1"/>
  <c r="P1008" i="10"/>
  <c r="AJ1492" i="11"/>
  <c r="AJ2001" i="11"/>
  <c r="AJ1923" i="11"/>
  <c r="AJ1707" i="11"/>
  <c r="AJ1617" i="11"/>
  <c r="AJ1575" i="11"/>
  <c r="AJ1228" i="11"/>
  <c r="AJ1943" i="11"/>
  <c r="AJ1881" i="11"/>
  <c r="AJ1612" i="11"/>
  <c r="AJ1207" i="11"/>
  <c r="AJ1227" i="11"/>
  <c r="AJ1968" i="11"/>
  <c r="AJ1656" i="11"/>
  <c r="AJ1499" i="11"/>
  <c r="AJ1253" i="11"/>
  <c r="AJ1959" i="11"/>
  <c r="AJ1901" i="11"/>
  <c r="AJ1670" i="11"/>
  <c r="AJ1610" i="11"/>
  <c r="AJ1319" i="11"/>
  <c r="AJ1879" i="11"/>
  <c r="AJ1605" i="11"/>
  <c r="AJ1566" i="11"/>
  <c r="AJ1903" i="11"/>
  <c r="AJ1865" i="11"/>
  <c r="AJ1723" i="11"/>
  <c r="AJ1194" i="11"/>
  <c r="AJ1157" i="11"/>
  <c r="AJ1150" i="11"/>
  <c r="AJ2005" i="11"/>
  <c r="AJ1945" i="11"/>
  <c r="AJ1936" i="11"/>
  <c r="AJ1577" i="11"/>
  <c r="AJ1568" i="11"/>
  <c r="AJ1053" i="11"/>
  <c r="AJ1039" i="11"/>
  <c r="AJ1802" i="11"/>
  <c r="AJ1702" i="11"/>
  <c r="AJ1414" i="11"/>
  <c r="AJ1956" i="11"/>
  <c r="AJ1927" i="11"/>
  <c r="AJ1822" i="11"/>
  <c r="AJ1690" i="11"/>
  <c r="AJ1216" i="11"/>
  <c r="AJ1797" i="11"/>
  <c r="AJ1718" i="11"/>
  <c r="AJ1505" i="11"/>
  <c r="AJ1098" i="11"/>
  <c r="AJ1060" i="11"/>
  <c r="AJ1835" i="11"/>
  <c r="AJ1763" i="11"/>
  <c r="AJ1697" i="11"/>
  <c r="AJ1692" i="11"/>
  <c r="AJ1530" i="11"/>
  <c r="AJ1431" i="11"/>
  <c r="AJ1846" i="11"/>
  <c r="AJ1736" i="11"/>
  <c r="AJ1765" i="11"/>
  <c r="AJ1758" i="11"/>
  <c r="AJ1701" i="11"/>
  <c r="AJ1509" i="11"/>
  <c r="AJ1866" i="11"/>
  <c r="AJ1859" i="11"/>
  <c r="AJ1792" i="11"/>
  <c r="AJ1783" i="11"/>
  <c r="AJ1738" i="11"/>
  <c r="AJ1708" i="11"/>
  <c r="AJ1627" i="11"/>
  <c r="AJ1618" i="11"/>
  <c r="AJ1546" i="11"/>
  <c r="AJ1516" i="11"/>
  <c r="AJ1476" i="11"/>
  <c r="AJ1451" i="11"/>
  <c r="AJ1444" i="11"/>
  <c r="AJ1426" i="11"/>
  <c r="AJ1983" i="11"/>
  <c r="AJ1905" i="11"/>
  <c r="AJ1867" i="11"/>
  <c r="AJ1795" i="11"/>
  <c r="AJ1969" i="11"/>
  <c r="AJ1837" i="11"/>
  <c r="AJ1819" i="11"/>
  <c r="AJ1560" i="11"/>
  <c r="AJ1532" i="11"/>
  <c r="AJ1467" i="11"/>
  <c r="AJ1442" i="11"/>
  <c r="AJ1279" i="11"/>
  <c r="AJ1315" i="11"/>
  <c r="AJ1986" i="11"/>
  <c r="AJ1899" i="11"/>
  <c r="AJ1863" i="11"/>
  <c r="AJ1596" i="11"/>
  <c r="AJ1977" i="11"/>
  <c r="AJ1543" i="11"/>
  <c r="AJ1700" i="11"/>
  <c r="AJ1550" i="11"/>
  <c r="AJ1382" i="11"/>
  <c r="AJ1185" i="11"/>
  <c r="AJ1044" i="11"/>
  <c r="AJ2003" i="11"/>
  <c r="AJ1598" i="11"/>
  <c r="AJ1321" i="11"/>
  <c r="AJ1925" i="11"/>
  <c r="AJ1874" i="11"/>
  <c r="AJ1716" i="11"/>
  <c r="AJ1688" i="11"/>
  <c r="AJ1672" i="11"/>
  <c r="AJ1241" i="11"/>
  <c r="AJ1166" i="11"/>
  <c r="AJ2007" i="11"/>
  <c r="AJ1907" i="11"/>
  <c r="AJ1752" i="11"/>
  <c r="AJ1929" i="11"/>
  <c r="AJ1815" i="11"/>
  <c r="AJ1768" i="11"/>
  <c r="AJ1754" i="11"/>
  <c r="AJ1734" i="11"/>
  <c r="AJ1491" i="11"/>
  <c r="AJ1484" i="11"/>
  <c r="AJ1191" i="11"/>
  <c r="AJ1086" i="11"/>
  <c r="AJ2009" i="11"/>
  <c r="AJ1720" i="11"/>
  <c r="AJ1259" i="11"/>
  <c r="AJ1081" i="11"/>
  <c r="AJ1781" i="11"/>
  <c r="AJ1756" i="11"/>
  <c r="AJ1514" i="11"/>
  <c r="AJ1184" i="11"/>
  <c r="AJ1839" i="11"/>
  <c r="AJ1817" i="11"/>
  <c r="AJ1722" i="11"/>
  <c r="AJ1268" i="11"/>
  <c r="AJ1654" i="11"/>
  <c r="AJ1638" i="11"/>
  <c r="AJ1578" i="11"/>
  <c r="AJ1534" i="11"/>
  <c r="AJ1478" i="11"/>
  <c r="AJ1462" i="11"/>
  <c r="AJ1428" i="11"/>
  <c r="AJ1107" i="11"/>
  <c r="AJ1076" i="11"/>
  <c r="AJ1057" i="11"/>
  <c r="AJ1931" i="11"/>
  <c r="AJ1807" i="11"/>
  <c r="AJ1767" i="11"/>
  <c r="AJ1760" i="11"/>
  <c r="AJ1724" i="11"/>
  <c r="AJ1607" i="11"/>
  <c r="AJ1494" i="11"/>
  <c r="AJ1471" i="11"/>
  <c r="AJ1430" i="11"/>
  <c r="AJ1280" i="11"/>
  <c r="AJ1123" i="11"/>
  <c r="AJ1933" i="11"/>
  <c r="AJ1889" i="11"/>
  <c r="AJ1785" i="11"/>
  <c r="AJ1740" i="11"/>
  <c r="AJ1671" i="11"/>
  <c r="AJ1657" i="11"/>
  <c r="AJ1600" i="11"/>
  <c r="AJ1584" i="11"/>
  <c r="AJ1466" i="11"/>
  <c r="AJ1448" i="11"/>
  <c r="AJ1255" i="11"/>
  <c r="AJ1130" i="11"/>
  <c r="AJ1071" i="11"/>
  <c r="AJ1995" i="11"/>
  <c r="AJ1955" i="11"/>
  <c r="AJ1891" i="11"/>
  <c r="AJ1851" i="11"/>
  <c r="AJ1809" i="11"/>
  <c r="AJ1787" i="11"/>
  <c r="AJ1778" i="11"/>
  <c r="AJ1762" i="11"/>
  <c r="AJ1678" i="11"/>
  <c r="AJ1632" i="11"/>
  <c r="AJ1614" i="11"/>
  <c r="AJ1595" i="11"/>
  <c r="AJ1526" i="11"/>
  <c r="AJ1510" i="11"/>
  <c r="AJ1432" i="11"/>
  <c r="AJ1291" i="11"/>
  <c r="AJ1139" i="11"/>
  <c r="AJ1118" i="11"/>
  <c r="AJ1109" i="11"/>
  <c r="AJ1078" i="11"/>
  <c r="AJ1997" i="11"/>
  <c r="AJ1973" i="11"/>
  <c r="AJ1935" i="11"/>
  <c r="AJ1911" i="11"/>
  <c r="AJ1842" i="11"/>
  <c r="AJ1831" i="11"/>
  <c r="AJ1769" i="11"/>
  <c r="AJ1742" i="11"/>
  <c r="AJ1648" i="11"/>
  <c r="AJ1641" i="11"/>
  <c r="AJ1634" i="11"/>
  <c r="AJ1609" i="11"/>
  <c r="AJ1586" i="11"/>
  <c r="AJ1496" i="11"/>
  <c r="AJ1482" i="11"/>
  <c r="AJ1450" i="11"/>
  <c r="AJ1264" i="11"/>
  <c r="AJ1257" i="11"/>
  <c r="AJ1085" i="11"/>
  <c r="AJ1978" i="11"/>
  <c r="AJ1971" i="11"/>
  <c r="AJ1816" i="11"/>
  <c r="AJ1662" i="11"/>
  <c r="AJ1646" i="11"/>
  <c r="AJ1639" i="11"/>
  <c r="AJ1630" i="11"/>
  <c r="AJ1570" i="11"/>
  <c r="AJ1508" i="11"/>
  <c r="AJ1953" i="11"/>
  <c r="AJ1909" i="11"/>
  <c r="AJ1733" i="11"/>
  <c r="AJ2010" i="11"/>
  <c r="AJ1999" i="11"/>
  <c r="AJ1811" i="11"/>
  <c r="AJ1771" i="11"/>
  <c r="AJ1680" i="11"/>
  <c r="AJ1650" i="11"/>
  <c r="AJ1616" i="11"/>
  <c r="AJ1528" i="11"/>
  <c r="AJ1468" i="11"/>
  <c r="AJ1304" i="11"/>
  <c r="AJ1148" i="11"/>
  <c r="AJ1913" i="11"/>
  <c r="AJ1869" i="11"/>
  <c r="AJ1764" i="11"/>
  <c r="AJ1717" i="11"/>
  <c r="AJ1606" i="11"/>
  <c r="AJ1479" i="11"/>
  <c r="AJ1135" i="11"/>
  <c r="AJ1987" i="11"/>
  <c r="AJ1963" i="11"/>
  <c r="AJ1904" i="11"/>
  <c r="AJ1810" i="11"/>
  <c r="AJ1504" i="11"/>
  <c r="AJ1445" i="11"/>
  <c r="AJ1989" i="11"/>
  <c r="AJ1965" i="11"/>
  <c r="AJ1847" i="11"/>
  <c r="AJ1777" i="11"/>
  <c r="AJ1710" i="11"/>
  <c r="AJ1703" i="11"/>
  <c r="AJ1669" i="11"/>
  <c r="AJ1608" i="11"/>
  <c r="AJ1590" i="11"/>
  <c r="AJ1574" i="11"/>
  <c r="AJ1554" i="11"/>
  <c r="AJ1538" i="11"/>
  <c r="AJ1522" i="11"/>
  <c r="AJ1513" i="11"/>
  <c r="AJ1488" i="11"/>
  <c r="AJ1481" i="11"/>
  <c r="AJ1472" i="11"/>
  <c r="AJ1289" i="11"/>
  <c r="AJ1151" i="11"/>
  <c r="AJ1103" i="11"/>
  <c r="AJ1096" i="11"/>
  <c r="AJ1089" i="11"/>
  <c r="AJ1068" i="11"/>
  <c r="AJ1054" i="11"/>
  <c r="AJ1470" i="11"/>
  <c r="AJ1434" i="11"/>
  <c r="AJ1307" i="11"/>
  <c r="AJ1197" i="11"/>
  <c r="AJ1140" i="11"/>
  <c r="AJ1101" i="11"/>
  <c r="AJ1985" i="11"/>
  <c r="AJ1961" i="11"/>
  <c r="AJ1937" i="11"/>
  <c r="AJ1845" i="11"/>
  <c r="AJ1775" i="11"/>
  <c r="AJ1735" i="11"/>
  <c r="AJ1694" i="11"/>
  <c r="AJ1674" i="11"/>
  <c r="AJ1658" i="11"/>
  <c r="AJ1640" i="11"/>
  <c r="AJ1572" i="11"/>
  <c r="AJ1545" i="11"/>
  <c r="AJ1536" i="11"/>
  <c r="AJ1486" i="11"/>
  <c r="AJ1287" i="11"/>
  <c r="AJ1108" i="11"/>
  <c r="AJ1939" i="11"/>
  <c r="AJ1893" i="11"/>
  <c r="AJ1871" i="11"/>
  <c r="AJ1799" i="11"/>
  <c r="AJ1744" i="11"/>
  <c r="AJ1588" i="11"/>
  <c r="AJ1552" i="11"/>
  <c r="AJ1452" i="11"/>
  <c r="AJ1436" i="11"/>
  <c r="AJ1212" i="11"/>
  <c r="AJ1991" i="11"/>
  <c r="AJ1941" i="11"/>
  <c r="AJ1895" i="11"/>
  <c r="AJ1873" i="11"/>
  <c r="AJ1827" i="11"/>
  <c r="AJ1801" i="11"/>
  <c r="AJ1730" i="11"/>
  <c r="AJ1696" i="11"/>
  <c r="AJ1676" i="11"/>
  <c r="AJ1660" i="11"/>
  <c r="AJ1592" i="11"/>
  <c r="AJ1540" i="11"/>
  <c r="AJ1524" i="11"/>
  <c r="AJ1506" i="11"/>
  <c r="AJ1474" i="11"/>
  <c r="AJ1454" i="11"/>
  <c r="AJ1447" i="11"/>
  <c r="AJ1429" i="11"/>
  <c r="AJ1225" i="11"/>
  <c r="AJ1128" i="11"/>
  <c r="AJ1979" i="11"/>
  <c r="AJ1947" i="11"/>
  <c r="AJ1915" i="11"/>
  <c r="AJ1883" i="11"/>
  <c r="AJ1853" i="11"/>
  <c r="AJ1821" i="11"/>
  <c r="AJ1789" i="11"/>
  <c r="AJ1746" i="11"/>
  <c r="AJ1726" i="11"/>
  <c r="AJ1704" i="11"/>
  <c r="AJ1682" i="11"/>
  <c r="AJ1673" i="11"/>
  <c r="AJ1642" i="11"/>
  <c r="AJ1622" i="11"/>
  <c r="AJ1602" i="11"/>
  <c r="AJ1580" i="11"/>
  <c r="AJ1562" i="11"/>
  <c r="AJ1518" i="11"/>
  <c r="AJ1500" i="11"/>
  <c r="AJ1456" i="11"/>
  <c r="AJ1438" i="11"/>
  <c r="AJ1193" i="11"/>
  <c r="AJ1981" i="11"/>
  <c r="AJ1917" i="11"/>
  <c r="AJ1885" i="11"/>
  <c r="AJ1855" i="11"/>
  <c r="AJ1791" i="11"/>
  <c r="AJ1223" i="11"/>
  <c r="AJ1173" i="11"/>
  <c r="AJ1033" i="11"/>
  <c r="AJ1024" i="11"/>
  <c r="AJ1046" i="11"/>
  <c r="AJ1041" i="11"/>
  <c r="AJ1162" i="11"/>
  <c r="AJ1073" i="11"/>
  <c r="AJ1070" i="11"/>
  <c r="AJ1083" i="11"/>
  <c r="AJ1056" i="11"/>
  <c r="AJ1127" i="11"/>
  <c r="AJ1105" i="11"/>
  <c r="AJ1137" i="11"/>
  <c r="AJ1175" i="11"/>
  <c r="AJ1059" i="11"/>
  <c r="AJ1152" i="11"/>
  <c r="AJ1138" i="11"/>
  <c r="AJ1169" i="11"/>
  <c r="AJ1088" i="11"/>
  <c r="O459" i="10"/>
  <c r="O510" i="10"/>
  <c r="P675" i="10"/>
  <c r="P544" i="10"/>
  <c r="P496" i="10"/>
  <c r="P782" i="10"/>
  <c r="P780" i="10"/>
  <c r="P749" i="10"/>
  <c r="P607" i="10"/>
  <c r="P834" i="10"/>
  <c r="P623" i="10"/>
  <c r="O600" i="10"/>
  <c r="P198" i="10"/>
  <c r="O40" i="10"/>
  <c r="P968" i="10"/>
  <c r="O823" i="10"/>
  <c r="O769" i="10"/>
  <c r="O726" i="10"/>
  <c r="P252" i="10"/>
  <c r="P64" i="10"/>
  <c r="P1001" i="10"/>
  <c r="P349" i="10"/>
  <c r="P881" i="10"/>
  <c r="P816" i="10"/>
  <c r="O802" i="10"/>
  <c r="P708" i="10"/>
  <c r="O247" i="10"/>
  <c r="O109" i="10"/>
  <c r="O872" i="10"/>
  <c r="P371" i="10"/>
  <c r="O353" i="10"/>
  <c r="P231" i="10"/>
  <c r="P158" i="10"/>
  <c r="P361" i="10"/>
  <c r="P312" i="10"/>
  <c r="P898" i="10"/>
  <c r="O483" i="10"/>
  <c r="O788" i="10"/>
  <c r="P852" i="10"/>
  <c r="P323" i="10"/>
  <c r="O330" i="10"/>
  <c r="P450" i="10"/>
  <c r="O996" i="10"/>
  <c r="O960" i="10"/>
  <c r="P961" i="10"/>
  <c r="O421" i="10"/>
  <c r="P570" i="10"/>
  <c r="P549" i="10"/>
  <c r="O804" i="10"/>
  <c r="O449" i="10"/>
  <c r="P223" i="10"/>
  <c r="O167" i="10"/>
  <c r="O101" i="10"/>
  <c r="P96" i="10"/>
  <c r="P65" i="10"/>
  <c r="P248" i="10"/>
  <c r="O206" i="10"/>
  <c r="P145" i="10"/>
  <c r="O73" i="10"/>
  <c r="P867" i="10"/>
  <c r="O544" i="10"/>
  <c r="O113" i="10"/>
  <c r="P794" i="10"/>
  <c r="P712" i="10"/>
  <c r="P858" i="10"/>
  <c r="O522" i="10"/>
  <c r="O822" i="10"/>
  <c r="P347" i="10"/>
  <c r="P313" i="10"/>
  <c r="P218" i="10"/>
  <c r="O973" i="10"/>
  <c r="P842" i="10"/>
  <c r="P691" i="10"/>
  <c r="P608" i="10"/>
  <c r="P239" i="10"/>
  <c r="P225" i="10"/>
  <c r="O175" i="10"/>
  <c r="O58" i="10"/>
  <c r="P629" i="10"/>
  <c r="O624" i="10"/>
  <c r="P504" i="10"/>
  <c r="P405" i="10"/>
  <c r="O356" i="10"/>
  <c r="O103" i="10"/>
  <c r="O963" i="10"/>
  <c r="O708" i="10"/>
  <c r="P668" i="10"/>
  <c r="P596" i="10"/>
  <c r="P477" i="10"/>
  <c r="O398" i="10"/>
  <c r="P270" i="10"/>
  <c r="O127" i="10"/>
  <c r="P62" i="10"/>
  <c r="O929" i="10"/>
  <c r="P1004" i="10"/>
  <c r="P956" i="10"/>
  <c r="P832" i="10"/>
  <c r="O721" i="10"/>
  <c r="O670" i="10"/>
  <c r="P456" i="10"/>
  <c r="P389" i="10"/>
  <c r="P253" i="10"/>
  <c r="P147" i="10"/>
  <c r="O710" i="10"/>
  <c r="P988" i="10"/>
  <c r="O727" i="10"/>
  <c r="O683" i="10"/>
  <c r="O587" i="10"/>
  <c r="P532" i="10"/>
  <c r="P358" i="10"/>
  <c r="P329" i="10"/>
  <c r="O311" i="10"/>
  <c r="P292" i="10"/>
  <c r="O274" i="10"/>
  <c r="O261" i="10"/>
  <c r="P181" i="10"/>
  <c r="P164" i="10"/>
  <c r="O151" i="10"/>
  <c r="P88" i="10"/>
  <c r="O407" i="10"/>
  <c r="P935" i="10"/>
  <c r="P420" i="10"/>
  <c r="P883" i="10"/>
  <c r="O372" i="10"/>
  <c r="P729" i="10"/>
  <c r="O1001" i="10"/>
  <c r="O932" i="10"/>
  <c r="J835" i="10"/>
  <c r="K835" i="10" s="1"/>
  <c r="P835" i="10" s="1"/>
  <c r="J766" i="10"/>
  <c r="K766" i="10" s="1"/>
  <c r="P766" i="10" s="1"/>
  <c r="J704" i="10"/>
  <c r="K704" i="10" s="1"/>
  <c r="P704" i="10" s="1"/>
  <c r="P627" i="10"/>
  <c r="H618" i="10"/>
  <c r="I618" i="10" s="1"/>
  <c r="O618" i="10" s="1"/>
  <c r="J548" i="10"/>
  <c r="K548" i="10" s="1"/>
  <c r="P548" i="10" s="1"/>
  <c r="H540" i="10"/>
  <c r="I540" i="10" s="1"/>
  <c r="O540" i="10" s="1"/>
  <c r="H513" i="10"/>
  <c r="I513" i="10" s="1"/>
  <c r="O513" i="10" s="1"/>
  <c r="H484" i="10"/>
  <c r="I484" i="10" s="1"/>
  <c r="O484" i="10" s="1"/>
  <c r="P953" i="10"/>
  <c r="P671" i="10"/>
  <c r="P857" i="10"/>
  <c r="O441" i="10"/>
  <c r="O44" i="10"/>
  <c r="P44" i="10"/>
  <c r="H1005" i="10"/>
  <c r="I1005" i="10" s="1"/>
  <c r="O1005" i="10" s="1"/>
  <c r="P940" i="10"/>
  <c r="J808" i="10"/>
  <c r="K808" i="10" s="1"/>
  <c r="P808" i="10" s="1"/>
  <c r="H790" i="10"/>
  <c r="I790" i="10" s="1"/>
  <c r="O790" i="10" s="1"/>
  <c r="J742" i="10"/>
  <c r="K742" i="10" s="1"/>
  <c r="P742" i="10" s="1"/>
  <c r="H557" i="10"/>
  <c r="I557" i="10" s="1"/>
  <c r="O557" i="10" s="1"/>
  <c r="H492" i="10"/>
  <c r="I492" i="10" s="1"/>
  <c r="O492" i="10" s="1"/>
  <c r="H456" i="10"/>
  <c r="I456" i="10" s="1"/>
  <c r="O456" i="10" s="1"/>
  <c r="J408" i="10"/>
  <c r="K408" i="10" s="1"/>
  <c r="P408" i="10" s="1"/>
  <c r="P165" i="10"/>
  <c r="H668" i="10"/>
  <c r="I668" i="10" s="1"/>
  <c r="O668" i="10" s="1"/>
  <c r="J588" i="10"/>
  <c r="K588" i="10" s="1"/>
  <c r="P588" i="10" s="1"/>
  <c r="H586" i="10"/>
  <c r="I586" i="10" s="1"/>
  <c r="O586" i="10" s="1"/>
  <c r="O565" i="10"/>
  <c r="J534" i="10"/>
  <c r="K534" i="10" s="1"/>
  <c r="P534" i="10" s="1"/>
  <c r="H490" i="10"/>
  <c r="I490" i="10" s="1"/>
  <c r="O490" i="10" s="1"/>
  <c r="J471" i="10"/>
  <c r="K471" i="10" s="1"/>
  <c r="P471" i="10" s="1"/>
  <c r="H410" i="10"/>
  <c r="I410" i="10" s="1"/>
  <c r="O410" i="10" s="1"/>
  <c r="J366" i="10"/>
  <c r="K366" i="10" s="1"/>
  <c r="P366" i="10" s="1"/>
  <c r="H191" i="10"/>
  <c r="I191" i="10" s="1"/>
  <c r="O191" i="10" s="1"/>
  <c r="H122" i="10"/>
  <c r="I122" i="10" s="1"/>
  <c r="O122" i="10" s="1"/>
  <c r="P844" i="10"/>
  <c r="P743" i="10"/>
  <c r="P879" i="10"/>
  <c r="P365" i="10"/>
  <c r="P535" i="10"/>
  <c r="P211" i="10"/>
  <c r="P265" i="10"/>
  <c r="P104" i="10"/>
  <c r="P526" i="10"/>
  <c r="P316" i="10"/>
  <c r="P269" i="10"/>
  <c r="P115" i="10"/>
  <c r="O981" i="10"/>
  <c r="P856" i="10"/>
  <c r="H971" i="10"/>
  <c r="I971" i="10" s="1"/>
  <c r="O971" i="10" s="1"/>
  <c r="H938" i="10"/>
  <c r="I938" i="10" s="1"/>
  <c r="O938" i="10" s="1"/>
  <c r="H899" i="10"/>
  <c r="I899" i="10" s="1"/>
  <c r="O899" i="10" s="1"/>
  <c r="J886" i="10"/>
  <c r="K886" i="10" s="1"/>
  <c r="P886" i="10" s="1"/>
  <c r="O845" i="10"/>
  <c r="J822" i="10"/>
  <c r="K822" i="10" s="1"/>
  <c r="P822" i="10" s="1"/>
  <c r="J820" i="10"/>
  <c r="K820" i="10" s="1"/>
  <c r="P820" i="10" s="1"/>
  <c r="J804" i="10"/>
  <c r="K804" i="10" s="1"/>
  <c r="P804" i="10" s="1"/>
  <c r="J763" i="10"/>
  <c r="K763" i="10" s="1"/>
  <c r="P763" i="10" s="1"/>
  <c r="O718" i="10"/>
  <c r="H703" i="10"/>
  <c r="I703" i="10" s="1"/>
  <c r="O703" i="10" s="1"/>
  <c r="P277" i="10"/>
  <c r="P174" i="10"/>
  <c r="P543" i="10"/>
  <c r="P890" i="10"/>
  <c r="P954" i="10"/>
  <c r="P952" i="10"/>
  <c r="P514" i="10"/>
  <c r="P472" i="10"/>
  <c r="O162" i="10"/>
  <c r="P969" i="10"/>
  <c r="P777" i="10"/>
  <c r="P185" i="10"/>
  <c r="P162" i="10"/>
  <c r="H950" i="10"/>
  <c r="I950" i="10" s="1"/>
  <c r="O950" i="10" s="1"/>
  <c r="J924" i="10"/>
  <c r="K924" i="10" s="1"/>
  <c r="P924" i="10" s="1"/>
  <c r="J915" i="10"/>
  <c r="K915" i="10" s="1"/>
  <c r="P915" i="10" s="1"/>
  <c r="J908" i="10"/>
  <c r="K908" i="10" s="1"/>
  <c r="P908" i="10" s="1"/>
  <c r="J862" i="10"/>
  <c r="K862" i="10" s="1"/>
  <c r="P862" i="10" s="1"/>
  <c r="J814" i="10"/>
  <c r="K814" i="10" s="1"/>
  <c r="P814" i="10" s="1"/>
  <c r="H777" i="10"/>
  <c r="I777" i="10" s="1"/>
  <c r="O777" i="10" s="1"/>
  <c r="H751" i="10"/>
  <c r="I751" i="10" s="1"/>
  <c r="O751" i="10" s="1"/>
  <c r="H749" i="10"/>
  <c r="I749" i="10" s="1"/>
  <c r="O749" i="10" s="1"/>
  <c r="H695" i="10"/>
  <c r="I695" i="10" s="1"/>
  <c r="O695" i="10" s="1"/>
  <c r="H658" i="10"/>
  <c r="I658" i="10" s="1"/>
  <c r="O658" i="10" s="1"/>
  <c r="O653" i="10"/>
  <c r="H649" i="10"/>
  <c r="I649" i="10" s="1"/>
  <c r="O649" i="10" s="1"/>
  <c r="H637" i="10"/>
  <c r="I637" i="10" s="1"/>
  <c r="O637" i="10" s="1"/>
  <c r="H582" i="10"/>
  <c r="I582" i="10" s="1"/>
  <c r="O582" i="10" s="1"/>
  <c r="H516" i="10"/>
  <c r="I516" i="10" s="1"/>
  <c r="O516" i="10" s="1"/>
  <c r="O443" i="10"/>
  <c r="J433" i="10"/>
  <c r="K433" i="10" s="1"/>
  <c r="P433" i="10" s="1"/>
  <c r="H423" i="10"/>
  <c r="I423" i="10" s="1"/>
  <c r="O423" i="10" s="1"/>
  <c r="H402" i="10"/>
  <c r="I402" i="10" s="1"/>
  <c r="O402" i="10" s="1"/>
  <c r="J342" i="10"/>
  <c r="K342" i="10" s="1"/>
  <c r="P342" i="10" s="1"/>
  <c r="H265" i="10"/>
  <c r="I265" i="10" s="1"/>
  <c r="O265" i="10" s="1"/>
  <c r="H259" i="10"/>
  <c r="I259" i="10" s="1"/>
  <c r="O259" i="10" s="1"/>
  <c r="J221" i="10"/>
  <c r="K221" i="10" s="1"/>
  <c r="P221" i="10" s="1"/>
  <c r="J143" i="10"/>
  <c r="K143" i="10" s="1"/>
  <c r="P143" i="10" s="1"/>
  <c r="O470" i="10"/>
  <c r="O240" i="10"/>
  <c r="O64" i="10"/>
  <c r="J957" i="10"/>
  <c r="K957" i="10" s="1"/>
  <c r="P957" i="10" s="1"/>
  <c r="O909" i="10"/>
  <c r="H906" i="10"/>
  <c r="I906" i="10" s="1"/>
  <c r="O906" i="10" s="1"/>
  <c r="H863" i="10"/>
  <c r="I863" i="10" s="1"/>
  <c r="O863" i="10" s="1"/>
  <c r="H750" i="10"/>
  <c r="I750" i="10" s="1"/>
  <c r="O750" i="10" s="1"/>
  <c r="H705" i="10"/>
  <c r="I705" i="10" s="1"/>
  <c r="O705" i="10" s="1"/>
  <c r="H659" i="10"/>
  <c r="I659" i="10" s="1"/>
  <c r="O659" i="10" s="1"/>
  <c r="J649" i="10"/>
  <c r="K649" i="10" s="1"/>
  <c r="P649" i="10" s="1"/>
  <c r="J640" i="10"/>
  <c r="K640" i="10" s="1"/>
  <c r="P640" i="10" s="1"/>
  <c r="O558" i="10"/>
  <c r="J533" i="10"/>
  <c r="K533" i="10" s="1"/>
  <c r="P533" i="10" s="1"/>
  <c r="O525" i="10"/>
  <c r="J522" i="10"/>
  <c r="K522" i="10" s="1"/>
  <c r="P522" i="10" s="1"/>
  <c r="H453" i="10"/>
  <c r="I453" i="10" s="1"/>
  <c r="O453" i="10" s="1"/>
  <c r="H359" i="10"/>
  <c r="I359" i="10" s="1"/>
  <c r="O359" i="10" s="1"/>
  <c r="H357" i="10"/>
  <c r="I357" i="10" s="1"/>
  <c r="O357" i="10" s="1"/>
  <c r="O205" i="10"/>
  <c r="J189" i="10"/>
  <c r="K189" i="10" s="1"/>
  <c r="P189" i="10" s="1"/>
  <c r="J187" i="10"/>
  <c r="K187" i="10" s="1"/>
  <c r="P187" i="10" s="1"/>
  <c r="J141" i="10"/>
  <c r="K141" i="10" s="1"/>
  <c r="P141" i="10" s="1"/>
  <c r="J83" i="10"/>
  <c r="K83" i="10" s="1"/>
  <c r="P83" i="10" s="1"/>
  <c r="O824" i="10"/>
  <c r="O725" i="10"/>
  <c r="O603" i="10"/>
  <c r="O469" i="10"/>
  <c r="P352" i="10"/>
  <c r="O348" i="10"/>
  <c r="J966" i="10"/>
  <c r="K966" i="10" s="1"/>
  <c r="P966" i="10" s="1"/>
  <c r="J912" i="10"/>
  <c r="K912" i="10" s="1"/>
  <c r="P912" i="10" s="1"/>
  <c r="H902" i="10"/>
  <c r="I902" i="10" s="1"/>
  <c r="O902" i="10" s="1"/>
  <c r="O853" i="10"/>
  <c r="H844" i="10"/>
  <c r="I844" i="10" s="1"/>
  <c r="O844" i="10" s="1"/>
  <c r="J801" i="10"/>
  <c r="K801" i="10" s="1"/>
  <c r="P801" i="10" s="1"/>
  <c r="O797" i="10"/>
  <c r="J792" i="10"/>
  <c r="K792" i="10" s="1"/>
  <c r="P792" i="10" s="1"/>
  <c r="H764" i="10"/>
  <c r="I764" i="10" s="1"/>
  <c r="O764" i="10" s="1"/>
  <c r="H762" i="10"/>
  <c r="I762" i="10" s="1"/>
  <c r="O762" i="10" s="1"/>
  <c r="J760" i="10"/>
  <c r="K760" i="10" s="1"/>
  <c r="P760" i="10" s="1"/>
  <c r="J635" i="10"/>
  <c r="K635" i="10" s="1"/>
  <c r="P635" i="10" s="1"/>
  <c r="J617" i="10"/>
  <c r="K617" i="10" s="1"/>
  <c r="P617" i="10" s="1"/>
  <c r="H564" i="10"/>
  <c r="I564" i="10" s="1"/>
  <c r="O564" i="10" s="1"/>
  <c r="H472" i="10"/>
  <c r="I472" i="10" s="1"/>
  <c r="O472" i="10" s="1"/>
  <c r="H464" i="10"/>
  <c r="I464" i="10" s="1"/>
  <c r="O464" i="10" s="1"/>
  <c r="J428" i="10"/>
  <c r="K428" i="10" s="1"/>
  <c r="P428" i="10" s="1"/>
  <c r="J410" i="10"/>
  <c r="K410" i="10" s="1"/>
  <c r="P410" i="10" s="1"/>
  <c r="H400" i="10"/>
  <c r="I400" i="10" s="1"/>
  <c r="O400" i="10" s="1"/>
  <c r="J373" i="10"/>
  <c r="K373" i="10" s="1"/>
  <c r="P373" i="10" s="1"/>
  <c r="H327" i="10"/>
  <c r="I327" i="10" s="1"/>
  <c r="O327" i="10" s="1"/>
  <c r="J275" i="10"/>
  <c r="K275" i="10" s="1"/>
  <c r="P275" i="10" s="1"/>
  <c r="J259" i="10"/>
  <c r="K259" i="10" s="1"/>
  <c r="P259" i="10" s="1"/>
  <c r="H248" i="10"/>
  <c r="I248" i="10" s="1"/>
  <c r="O248" i="10" s="1"/>
  <c r="H219" i="10"/>
  <c r="I219" i="10" s="1"/>
  <c r="O219" i="10" s="1"/>
  <c r="O198" i="10"/>
  <c r="H149" i="10"/>
  <c r="I149" i="10" s="1"/>
  <c r="O149" i="10" s="1"/>
  <c r="J140" i="10"/>
  <c r="K140" i="10" s="1"/>
  <c r="P140" i="10" s="1"/>
  <c r="O52" i="10"/>
  <c r="H43" i="10"/>
  <c r="I43" i="10" s="1"/>
  <c r="O43" i="10" s="1"/>
  <c r="H860" i="10"/>
  <c r="I860" i="10" s="1"/>
  <c r="O860" i="10" s="1"/>
  <c r="H828" i="10"/>
  <c r="I828" i="10" s="1"/>
  <c r="O828" i="10" s="1"/>
  <c r="J809" i="10"/>
  <c r="K809" i="10" s="1"/>
  <c r="P809" i="10" s="1"/>
  <c r="H796" i="10"/>
  <c r="I796" i="10" s="1"/>
  <c r="O796" i="10" s="1"/>
  <c r="J774" i="10"/>
  <c r="K774" i="10" s="1"/>
  <c r="P774" i="10" s="1"/>
  <c r="J762" i="10"/>
  <c r="K762" i="10" s="1"/>
  <c r="P762" i="10" s="1"/>
  <c r="J676" i="10"/>
  <c r="K676" i="10" s="1"/>
  <c r="P676" i="10" s="1"/>
  <c r="J614" i="10"/>
  <c r="K614" i="10" s="1"/>
  <c r="P614" i="10" s="1"/>
  <c r="H592" i="10"/>
  <c r="I592" i="10" s="1"/>
  <c r="O592" i="10" s="1"/>
  <c r="H572" i="10"/>
  <c r="I572" i="10" s="1"/>
  <c r="O572" i="10" s="1"/>
  <c r="J563" i="10"/>
  <c r="K563" i="10" s="1"/>
  <c r="P563" i="10" s="1"/>
  <c r="J561" i="10"/>
  <c r="K561" i="10" s="1"/>
  <c r="P561" i="10" s="1"/>
  <c r="J557" i="10"/>
  <c r="K557" i="10" s="1"/>
  <c r="P557" i="10" s="1"/>
  <c r="H524" i="10"/>
  <c r="I524" i="10" s="1"/>
  <c r="O524" i="10" s="1"/>
  <c r="H509" i="10"/>
  <c r="I509" i="10" s="1"/>
  <c r="O509" i="10" s="1"/>
  <c r="H491" i="10"/>
  <c r="I491" i="10" s="1"/>
  <c r="O491" i="10" s="1"/>
  <c r="H396" i="10"/>
  <c r="I396" i="10" s="1"/>
  <c r="O396" i="10" s="1"/>
  <c r="J306" i="10"/>
  <c r="K306" i="10" s="1"/>
  <c r="P306" i="10" s="1"/>
  <c r="H266" i="10"/>
  <c r="I266" i="10" s="1"/>
  <c r="O266" i="10" s="1"/>
  <c r="H256" i="10"/>
  <c r="I256" i="10" s="1"/>
  <c r="O256" i="10" s="1"/>
  <c r="J220" i="10"/>
  <c r="K220" i="10" s="1"/>
  <c r="P220" i="10" s="1"/>
  <c r="H186" i="10"/>
  <c r="I186" i="10" s="1"/>
  <c r="O186" i="10" s="1"/>
  <c r="H118" i="10"/>
  <c r="I118" i="10" s="1"/>
  <c r="O118" i="10" s="1"/>
  <c r="O798" i="10"/>
  <c r="J758" i="10"/>
  <c r="K758" i="10" s="1"/>
  <c r="P758" i="10" s="1"/>
  <c r="H697" i="10"/>
  <c r="I697" i="10" s="1"/>
  <c r="O697" i="10" s="1"/>
  <c r="J667" i="10"/>
  <c r="K667" i="10" s="1"/>
  <c r="P667" i="10" s="1"/>
  <c r="H646" i="10"/>
  <c r="I646" i="10" s="1"/>
  <c r="O646" i="10" s="1"/>
  <c r="H627" i="10"/>
  <c r="I627" i="10" s="1"/>
  <c r="O627" i="10" s="1"/>
  <c r="H604" i="10"/>
  <c r="I604" i="10" s="1"/>
  <c r="O604" i="10" s="1"/>
  <c r="J566" i="10"/>
  <c r="K566" i="10" s="1"/>
  <c r="P566" i="10" s="1"/>
  <c r="J508" i="10"/>
  <c r="K508" i="10" s="1"/>
  <c r="P508" i="10" s="1"/>
  <c r="H506" i="10"/>
  <c r="I506" i="10" s="1"/>
  <c r="O506" i="10" s="1"/>
  <c r="H496" i="10"/>
  <c r="I496" i="10" s="1"/>
  <c r="O496" i="10" s="1"/>
  <c r="J440" i="10"/>
  <c r="K440" i="10" s="1"/>
  <c r="P440" i="10" s="1"/>
  <c r="J430" i="10"/>
  <c r="K430" i="10" s="1"/>
  <c r="P430" i="10" s="1"/>
  <c r="H349" i="10"/>
  <c r="I349" i="10" s="1"/>
  <c r="O349" i="10" s="1"/>
  <c r="P305" i="10"/>
  <c r="J261" i="10"/>
  <c r="K261" i="10" s="1"/>
  <c r="P261" i="10" s="1"/>
  <c r="H157" i="10"/>
  <c r="I157" i="10" s="1"/>
  <c r="O157" i="10" s="1"/>
  <c r="J390" i="10"/>
  <c r="K390" i="10" s="1"/>
  <c r="P390" i="10" s="1"/>
  <c r="J331" i="10"/>
  <c r="K331" i="10" s="1"/>
  <c r="P331" i="10" s="1"/>
  <c r="J327" i="10"/>
  <c r="K327" i="10" s="1"/>
  <c r="P327" i="10" s="1"/>
  <c r="J303" i="10"/>
  <c r="K303" i="10" s="1"/>
  <c r="P303" i="10" s="1"/>
  <c r="H301" i="10"/>
  <c r="I301" i="10" s="1"/>
  <c r="O301" i="10" s="1"/>
  <c r="J297" i="10"/>
  <c r="K297" i="10" s="1"/>
  <c r="P297" i="10" s="1"/>
  <c r="H276" i="10"/>
  <c r="I276" i="10" s="1"/>
  <c r="O276" i="10" s="1"/>
  <c r="J237" i="10"/>
  <c r="K237" i="10" s="1"/>
  <c r="P237" i="10" s="1"/>
  <c r="H235" i="10"/>
  <c r="I235" i="10" s="1"/>
  <c r="O235" i="10" s="1"/>
  <c r="J89" i="10"/>
  <c r="K89" i="10" s="1"/>
  <c r="P89" i="10" s="1"/>
  <c r="H47" i="10"/>
  <c r="I47" i="10" s="1"/>
  <c r="O47" i="10" s="1"/>
  <c r="H45" i="10"/>
  <c r="I45" i="10" s="1"/>
  <c r="O45" i="10" s="1"/>
  <c r="H479" i="10"/>
  <c r="I479" i="10" s="1"/>
  <c r="O479" i="10" s="1"/>
  <c r="H437" i="10"/>
  <c r="I437" i="10" s="1"/>
  <c r="O437" i="10" s="1"/>
  <c r="O332" i="10"/>
  <c r="P319" i="10"/>
  <c r="J308" i="10"/>
  <c r="K308" i="10" s="1"/>
  <c r="P308" i="10" s="1"/>
  <c r="H279" i="10"/>
  <c r="I279" i="10" s="1"/>
  <c r="O279" i="10" s="1"/>
  <c r="H220" i="10"/>
  <c r="I220" i="10" s="1"/>
  <c r="O220" i="10" s="1"/>
  <c r="J208" i="10"/>
  <c r="K208" i="10" s="1"/>
  <c r="P208" i="10" s="1"/>
  <c r="J200" i="10"/>
  <c r="K200" i="10" s="1"/>
  <c r="P200" i="10" s="1"/>
  <c r="O147" i="10"/>
  <c r="J100" i="10"/>
  <c r="K100" i="10" s="1"/>
  <c r="P100" i="10" s="1"/>
  <c r="H956" i="10"/>
  <c r="I956" i="10" s="1"/>
  <c r="O956" i="10" s="1"/>
  <c r="J934" i="10"/>
  <c r="K934" i="10" s="1"/>
  <c r="P934" i="10" s="1"/>
  <c r="H892" i="10"/>
  <c r="I892" i="10" s="1"/>
  <c r="O892" i="10" s="1"/>
  <c r="H780" i="10"/>
  <c r="I780" i="10" s="1"/>
  <c r="O780" i="10" s="1"/>
  <c r="H732" i="10"/>
  <c r="I732" i="10" s="1"/>
  <c r="O732" i="10" s="1"/>
  <c r="J694" i="10"/>
  <c r="K694" i="10" s="1"/>
  <c r="P694" i="10" s="1"/>
  <c r="J564" i="10"/>
  <c r="K564" i="10" s="1"/>
  <c r="P564" i="10" s="1"/>
  <c r="O215" i="10"/>
  <c r="H108" i="10"/>
  <c r="I108" i="10" s="1"/>
  <c r="O108" i="10" s="1"/>
  <c r="H79" i="10"/>
  <c r="I79" i="10" s="1"/>
  <c r="O79" i="10" s="1"/>
  <c r="H63" i="10"/>
  <c r="I63" i="10" s="1"/>
  <c r="O63" i="10" s="1"/>
  <c r="O236" i="10"/>
  <c r="O98" i="10"/>
  <c r="H887" i="10"/>
  <c r="I887" i="10" s="1"/>
  <c r="O887" i="10" s="1"/>
  <c r="O861" i="10"/>
  <c r="H756" i="10"/>
  <c r="I756" i="10" s="1"/>
  <c r="O756" i="10" s="1"/>
  <c r="H748" i="10"/>
  <c r="I748" i="10" s="1"/>
  <c r="O748" i="10" s="1"/>
  <c r="J646" i="10"/>
  <c r="K646" i="10" s="1"/>
  <c r="P646" i="10" s="1"/>
  <c r="J625" i="10"/>
  <c r="K625" i="10" s="1"/>
  <c r="P625" i="10" s="1"/>
  <c r="H620" i="10"/>
  <c r="I620" i="10" s="1"/>
  <c r="O620" i="10" s="1"/>
  <c r="O590" i="10"/>
  <c r="O548" i="10"/>
  <c r="J545" i="10"/>
  <c r="K545" i="10" s="1"/>
  <c r="P545" i="10" s="1"/>
  <c r="O519" i="10"/>
  <c r="J516" i="10"/>
  <c r="K516" i="10" s="1"/>
  <c r="P516" i="10" s="1"/>
  <c r="J509" i="10"/>
  <c r="K509" i="10" s="1"/>
  <c r="P509" i="10" s="1"/>
  <c r="H460" i="10"/>
  <c r="I460" i="10" s="1"/>
  <c r="O460" i="10" s="1"/>
  <c r="J425" i="10"/>
  <c r="K425" i="10" s="1"/>
  <c r="P425" i="10" s="1"/>
  <c r="O362" i="10"/>
  <c r="H335" i="10"/>
  <c r="I335" i="10" s="1"/>
  <c r="O335" i="10" s="1"/>
  <c r="O315" i="10"/>
  <c r="H298" i="10"/>
  <c r="I298" i="10" s="1"/>
  <c r="O298" i="10" s="1"/>
  <c r="O290" i="10"/>
  <c r="H203" i="10"/>
  <c r="I203" i="10" s="1"/>
  <c r="O203" i="10" s="1"/>
  <c r="H188" i="10"/>
  <c r="I188" i="10" s="1"/>
  <c r="O188" i="10" s="1"/>
  <c r="J186" i="10"/>
  <c r="K186" i="10" s="1"/>
  <c r="P186" i="10" s="1"/>
  <c r="H163" i="10"/>
  <c r="I163" i="10" s="1"/>
  <c r="O163" i="10" s="1"/>
  <c r="J131" i="10"/>
  <c r="K131" i="10" s="1"/>
  <c r="P131" i="10" s="1"/>
  <c r="H588" i="10"/>
  <c r="I588" i="10" s="1"/>
  <c r="O588" i="10" s="1"/>
  <c r="H574" i="10"/>
  <c r="I574" i="10" s="1"/>
  <c r="O574" i="10" s="1"/>
  <c r="J539" i="10"/>
  <c r="K539" i="10" s="1"/>
  <c r="P539" i="10" s="1"/>
  <c r="H505" i="10"/>
  <c r="I505" i="10" s="1"/>
  <c r="O505" i="10" s="1"/>
  <c r="J498" i="10"/>
  <c r="K498" i="10" s="1"/>
  <c r="P498" i="10" s="1"/>
  <c r="J468" i="10"/>
  <c r="K468" i="10" s="1"/>
  <c r="P468" i="10" s="1"/>
  <c r="H452" i="10"/>
  <c r="I452" i="10" s="1"/>
  <c r="O452" i="10" s="1"/>
  <c r="J437" i="10"/>
  <c r="K437" i="10" s="1"/>
  <c r="P437" i="10" s="1"/>
  <c r="O254" i="10"/>
  <c r="H607" i="10"/>
  <c r="I607" i="10" s="1"/>
  <c r="O607" i="10" s="1"/>
  <c r="J550" i="10"/>
  <c r="K550" i="10" s="1"/>
  <c r="P550" i="10" s="1"/>
  <c r="H518" i="10"/>
  <c r="I518" i="10" s="1"/>
  <c r="O518" i="10" s="1"/>
  <c r="J455" i="10"/>
  <c r="K455" i="10" s="1"/>
  <c r="P455" i="10" s="1"/>
  <c r="J427" i="10"/>
  <c r="K427" i="10" s="1"/>
  <c r="P427" i="10" s="1"/>
  <c r="O376" i="10"/>
  <c r="J309" i="10"/>
  <c r="K309" i="10" s="1"/>
  <c r="P309" i="10" s="1"/>
  <c r="H282" i="10"/>
  <c r="I282" i="10" s="1"/>
  <c r="O282" i="10" s="1"/>
  <c r="J263" i="10"/>
  <c r="K263" i="10" s="1"/>
  <c r="P263" i="10" s="1"/>
  <c r="H204" i="10"/>
  <c r="I204" i="10" s="1"/>
  <c r="O204" i="10" s="1"/>
  <c r="J168" i="10"/>
  <c r="K168" i="10" s="1"/>
  <c r="P168" i="10" s="1"/>
  <c r="H128" i="10"/>
  <c r="I128" i="10" s="1"/>
  <c r="O128" i="10" s="1"/>
  <c r="O347" i="10"/>
  <c r="H940" i="10"/>
  <c r="I940" i="10" s="1"/>
  <c r="O940" i="10" s="1"/>
  <c r="H812" i="10"/>
  <c r="I812" i="10" s="1"/>
  <c r="O812" i="10" s="1"/>
  <c r="H684" i="10"/>
  <c r="I684" i="10" s="1"/>
  <c r="O684" i="10" s="1"/>
  <c r="H556" i="10"/>
  <c r="I556" i="10" s="1"/>
  <c r="O556" i="10" s="1"/>
  <c r="J452" i="10"/>
  <c r="K452" i="10" s="1"/>
  <c r="P452" i="10" s="1"/>
  <c r="H346" i="10"/>
  <c r="I346" i="10" s="1"/>
  <c r="O346" i="10" s="1"/>
  <c r="H138" i="10"/>
  <c r="I138" i="10" s="1"/>
  <c r="O138" i="10" s="1"/>
  <c r="J55" i="10"/>
  <c r="K55" i="10" s="1"/>
  <c r="P55" i="10" s="1"/>
  <c r="H442" i="10"/>
  <c r="I442" i="10" s="1"/>
  <c r="O442" i="10" s="1"/>
  <c r="H314" i="10"/>
  <c r="I314" i="10" s="1"/>
  <c r="O314" i="10" s="1"/>
  <c r="O243" i="10"/>
  <c r="H239" i="10"/>
  <c r="I239" i="10" s="1"/>
  <c r="O239" i="10" s="1"/>
  <c r="J245" i="10"/>
  <c r="K245" i="10" s="1"/>
  <c r="P245" i="10" s="1"/>
  <c r="J117" i="10"/>
  <c r="K117" i="10" s="1"/>
  <c r="P117" i="10" s="1"/>
  <c r="AW2194" i="9"/>
  <c r="AW1998" i="9"/>
  <c r="AW1967" i="9"/>
  <c r="W1062" i="9"/>
  <c r="AW2064" i="9"/>
  <c r="W2480" i="9"/>
  <c r="AW2044" i="9"/>
  <c r="AW1785" i="9"/>
  <c r="W2472" i="9"/>
  <c r="W2053" i="9"/>
  <c r="W1455" i="9"/>
  <c r="W2493" i="9"/>
  <c r="AG2493" i="9" s="1"/>
  <c r="AV2493" i="9" s="1"/>
  <c r="AX2493" i="9" s="1"/>
  <c r="AW2465" i="9"/>
  <c r="AW2422" i="9"/>
  <c r="AW2079" i="9"/>
  <c r="AW1581" i="9"/>
  <c r="W1016" i="9"/>
  <c r="W2321" i="9"/>
  <c r="AW2236" i="9"/>
  <c r="AW2032" i="9"/>
  <c r="W2322" i="9"/>
  <c r="W1052" i="9"/>
  <c r="AW1557" i="9"/>
  <c r="W1751" i="9"/>
  <c r="W1412" i="9"/>
  <c r="AG1412" i="9" s="1"/>
  <c r="AV1412" i="9" s="1"/>
  <c r="AX1412" i="9" s="1"/>
  <c r="W1109" i="9"/>
  <c r="W1497" i="9"/>
  <c r="AG1497" i="9" s="1"/>
  <c r="AV1497" i="9" s="1"/>
  <c r="AX1497" i="9" s="1"/>
  <c r="W2302" i="9"/>
  <c r="AW1175" i="9"/>
  <c r="AW1087" i="9"/>
  <c r="W1422" i="9"/>
  <c r="W1204" i="9"/>
  <c r="W2359" i="9"/>
  <c r="W2173" i="9"/>
  <c r="W2403" i="9"/>
  <c r="AG2403" i="9" s="1"/>
  <c r="AV2403" i="9" s="1"/>
  <c r="AX2403" i="9" s="1"/>
  <c r="W2365" i="9"/>
  <c r="AG2365" i="9" s="1"/>
  <c r="AV2365" i="9" s="1"/>
  <c r="AX2365" i="9" s="1"/>
  <c r="W2209" i="9"/>
  <c r="W2213" i="9"/>
  <c r="W2067" i="9"/>
  <c r="W1965" i="9"/>
  <c r="AW1932" i="9"/>
  <c r="W1461" i="9"/>
  <c r="W2268" i="9"/>
  <c r="W2142" i="9"/>
  <c r="W1123" i="9"/>
  <c r="W2239" i="9"/>
  <c r="W2200" i="9"/>
  <c r="W2144" i="9"/>
  <c r="W2514" i="9"/>
  <c r="W1914" i="9"/>
  <c r="W1581" i="9"/>
  <c r="W1022" i="9"/>
  <c r="W2240" i="9"/>
  <c r="W1099" i="9"/>
  <c r="W1017" i="9"/>
  <c r="W1284" i="9"/>
  <c r="W2230" i="9"/>
  <c r="W2044" i="9"/>
  <c r="W1892" i="9"/>
  <c r="AG1892" i="9" s="1"/>
  <c r="AV1892" i="9" s="1"/>
  <c r="AX1892" i="9" s="1"/>
  <c r="W1295" i="9"/>
  <c r="W2401" i="9"/>
  <c r="W2328" i="9"/>
  <c r="W2197" i="9"/>
  <c r="W2107" i="9"/>
  <c r="W2402" i="9"/>
  <c r="W2208" i="9"/>
  <c r="W1930" i="9"/>
  <c r="W1859" i="9"/>
  <c r="W2154" i="9"/>
  <c r="W1966" i="9"/>
  <c r="W1466" i="9"/>
  <c r="W2163" i="9"/>
  <c r="AG2163" i="9" s="1"/>
  <c r="AV2163" i="9" s="1"/>
  <c r="AX2163" i="9" s="1"/>
  <c r="W1950" i="9"/>
  <c r="AW2233" i="9"/>
  <c r="W2026" i="9"/>
  <c r="AG2026" i="9" s="1"/>
  <c r="AV2026" i="9" s="1"/>
  <c r="AX2026" i="9" s="1"/>
  <c r="W1984" i="9"/>
  <c r="W1598" i="9"/>
  <c r="AG1598" i="9" s="1"/>
  <c r="AV1598" i="9" s="1"/>
  <c r="AX1598" i="9" s="1"/>
  <c r="AW2123" i="9"/>
  <c r="W1985" i="9"/>
  <c r="W1481" i="9"/>
  <c r="W2177" i="9"/>
  <c r="AW1977" i="9"/>
  <c r="W2178" i="9"/>
  <c r="W1501" i="9"/>
  <c r="W2184" i="9"/>
  <c r="W2390" i="9"/>
  <c r="W2329" i="9"/>
  <c r="W2186" i="9"/>
  <c r="W2080" i="9"/>
  <c r="AG2080" i="9" s="1"/>
  <c r="AV2080" i="9" s="1"/>
  <c r="AX2080" i="9" s="1"/>
  <c r="W1309" i="9"/>
  <c r="W2242" i="9"/>
  <c r="AW2153" i="9"/>
  <c r="W1525" i="9"/>
  <c r="AW1107" i="9"/>
  <c r="W1064" i="9"/>
  <c r="W1035" i="9"/>
  <c r="AG1035" i="9" s="1"/>
  <c r="AV1035" i="9" s="1"/>
  <c r="AX1035" i="9" s="1"/>
  <c r="AW1030" i="9"/>
  <c r="AW2295" i="9"/>
  <c r="W2259" i="9"/>
  <c r="AW1999" i="9"/>
  <c r="AW1984" i="9"/>
  <c r="W1900" i="9"/>
  <c r="AW1439" i="9"/>
  <c r="W1306" i="9"/>
  <c r="AW1213" i="9"/>
  <c r="AW2271" i="9"/>
  <c r="AW2169" i="9"/>
  <c r="AW1972" i="9"/>
  <c r="W1788" i="9"/>
  <c r="AW1757" i="9"/>
  <c r="AW1515" i="9"/>
  <c r="AW2375" i="9"/>
  <c r="AW2181" i="9"/>
  <c r="W1987" i="9"/>
  <c r="AG1987" i="9" s="1"/>
  <c r="AV1987" i="9" s="1"/>
  <c r="AX1987" i="9" s="1"/>
  <c r="AW1928" i="9"/>
  <c r="AW1549" i="9"/>
  <c r="AW1226" i="9"/>
  <c r="AW1214" i="9"/>
  <c r="AW1205" i="9"/>
  <c r="AW1139" i="9"/>
  <c r="W1988" i="9"/>
  <c r="AW2170" i="9"/>
  <c r="W1989" i="9"/>
  <c r="AW1891" i="9"/>
  <c r="AW1222" i="9"/>
  <c r="W1087" i="9"/>
  <c r="AW2324" i="9"/>
  <c r="AW2116" i="9"/>
  <c r="AW2041" i="9"/>
  <c r="AW1974" i="9"/>
  <c r="AW1824" i="9"/>
  <c r="AW1436" i="9"/>
  <c r="W1140" i="9"/>
  <c r="AW1075" i="9"/>
  <c r="W2187" i="9"/>
  <c r="AW2144" i="9"/>
  <c r="W1911" i="9"/>
  <c r="AW1893" i="9"/>
  <c r="AW1431" i="9"/>
  <c r="AW1407" i="9"/>
  <c r="AW2388" i="9"/>
  <c r="AW2257" i="9"/>
  <c r="AW2128" i="9"/>
  <c r="AW1947" i="9"/>
  <c r="AW1892" i="9"/>
  <c r="AW1513" i="9"/>
  <c r="AW1422" i="9"/>
  <c r="AW1418" i="9"/>
  <c r="AW1598" i="9"/>
  <c r="AW1597" i="9"/>
  <c r="AW1278" i="9"/>
  <c r="AW1233" i="9"/>
  <c r="AW1151" i="9"/>
  <c r="AW1145" i="9"/>
  <c r="AW2202" i="9"/>
  <c r="W2165" i="9"/>
  <c r="AW2052" i="9"/>
  <c r="AW1903" i="9"/>
  <c r="AW1696" i="9"/>
  <c r="AW1466" i="9"/>
  <c r="AW1442" i="9"/>
  <c r="AW1080" i="9"/>
  <c r="W1034" i="9"/>
  <c r="W1869" i="9"/>
  <c r="W1279" i="9"/>
  <c r="W1923" i="9"/>
  <c r="AW1718" i="9"/>
  <c r="W1280" i="9"/>
  <c r="AG1280" i="9" s="1"/>
  <c r="AV1280" i="9" s="1"/>
  <c r="AX1280" i="9" s="1"/>
  <c r="W1281" i="9"/>
  <c r="AG1281" i="9" s="1"/>
  <c r="AV1281" i="9" s="1"/>
  <c r="AX1281" i="9" s="1"/>
  <c r="W2161" i="9"/>
  <c r="W2291" i="9"/>
  <c r="AG2291" i="9" s="1"/>
  <c r="AV2291" i="9" s="1"/>
  <c r="AX2291" i="9" s="1"/>
  <c r="AW1804" i="9"/>
  <c r="AW1319" i="9"/>
  <c r="AW2209" i="9"/>
  <c r="AW1949" i="9"/>
  <c r="AW1904" i="9"/>
  <c r="W1707" i="9"/>
  <c r="W1192" i="9"/>
  <c r="W1935" i="9"/>
  <c r="AW1752" i="9"/>
  <c r="W1307" i="9"/>
  <c r="W1936" i="9"/>
  <c r="W1324" i="9"/>
  <c r="AG1324" i="9" s="1"/>
  <c r="AV1324" i="9" s="1"/>
  <c r="AX1324" i="9" s="1"/>
  <c r="AW1526" i="9"/>
  <c r="W1371" i="9"/>
  <c r="W2461" i="9"/>
  <c r="AW1596" i="9"/>
  <c r="W1595" i="9"/>
  <c r="AG1595" i="9" s="1"/>
  <c r="AV1595" i="9" s="1"/>
  <c r="AX1595" i="9" s="1"/>
  <c r="AW2425" i="9"/>
  <c r="W1599" i="9"/>
  <c r="AW1603" i="9"/>
  <c r="W1696" i="9"/>
  <c r="AW2390" i="9"/>
  <c r="AW2145" i="9"/>
  <c r="AW1712" i="9"/>
  <c r="W1692" i="9"/>
  <c r="AW1544" i="9"/>
  <c r="AW1533" i="9"/>
  <c r="AW1419" i="9"/>
  <c r="W1377" i="9"/>
  <c r="W1369" i="9"/>
  <c r="W2190" i="9"/>
  <c r="AW2021" i="9"/>
  <c r="AW1125" i="9"/>
  <c r="W2394" i="9"/>
  <c r="AG2394" i="9" s="1"/>
  <c r="AV2394" i="9" s="1"/>
  <c r="AX2394" i="9" s="1"/>
  <c r="AW2035" i="9"/>
  <c r="AW1130" i="9"/>
  <c r="AW2196" i="9"/>
  <c r="AW1453" i="9"/>
  <c r="W1675" i="9"/>
  <c r="W1863" i="9"/>
  <c r="W1899" i="9"/>
  <c r="W1922" i="9"/>
  <c r="AW1253" i="9"/>
  <c r="AW1129" i="9"/>
  <c r="W1153" i="9"/>
  <c r="AG1153" i="9" s="1"/>
  <c r="AV1153" i="9" s="1"/>
  <c r="AX1153" i="9" s="1"/>
  <c r="W2377" i="9"/>
  <c r="AW2125" i="9"/>
  <c r="W1294" i="9"/>
  <c r="W1514" i="9"/>
  <c r="AW1395" i="9"/>
  <c r="W1749" i="9"/>
  <c r="W1996" i="9"/>
  <c r="AW2381" i="9"/>
  <c r="W2303" i="9"/>
  <c r="AW2292" i="9"/>
  <c r="W2174" i="9"/>
  <c r="AW1935" i="9"/>
  <c r="AW1842" i="9"/>
  <c r="AW1623" i="9"/>
  <c r="AW1421" i="9"/>
  <c r="AW1375" i="9"/>
  <c r="AW1329" i="9"/>
  <c r="AW1307" i="9"/>
  <c r="AW1246" i="9"/>
  <c r="AW2312" i="9"/>
  <c r="W2031" i="9"/>
  <c r="W1924" i="9"/>
  <c r="AW1095" i="9"/>
  <c r="AW2417" i="9"/>
  <c r="W1445" i="9"/>
  <c r="AW2138" i="9"/>
  <c r="AW1600" i="9"/>
  <c r="AW1507" i="9"/>
  <c r="W2206" i="9"/>
  <c r="W2249" i="9"/>
  <c r="AW2166" i="9"/>
  <c r="AW2286" i="9"/>
  <c r="AW1662" i="9"/>
  <c r="AW2305" i="9"/>
  <c r="W1874" i="9"/>
  <c r="W1864" i="9"/>
  <c r="W1089" i="9"/>
  <c r="W1889" i="9"/>
  <c r="AW1906" i="9"/>
  <c r="W2434" i="9"/>
  <c r="AG2434" i="9" s="1"/>
  <c r="AV2434" i="9" s="1"/>
  <c r="AX2434" i="9" s="1"/>
  <c r="AW2391" i="9"/>
  <c r="AW2319" i="9"/>
  <c r="AW1202" i="9"/>
  <c r="W1354" i="9"/>
  <c r="W2506" i="9"/>
  <c r="AW2406" i="9"/>
  <c r="AW2320" i="9"/>
  <c r="W2066" i="9"/>
  <c r="W1417" i="9"/>
  <c r="W1537" i="9"/>
  <c r="AG1537" i="9" s="1"/>
  <c r="AV1537" i="9" s="1"/>
  <c r="AX1537" i="9" s="1"/>
  <c r="AW1115" i="9"/>
  <c r="AW2508" i="9"/>
  <c r="AW2189" i="9"/>
  <c r="AW1683" i="9"/>
  <c r="W2255" i="9"/>
  <c r="W2229" i="9"/>
  <c r="AW2297" i="9"/>
  <c r="AW1968" i="9"/>
  <c r="W1835" i="9"/>
  <c r="W1709" i="9"/>
  <c r="AW1680" i="9"/>
  <c r="W1180" i="9"/>
  <c r="AW1106" i="9"/>
  <c r="AW2261" i="9"/>
  <c r="W1446" i="9"/>
  <c r="W2045" i="9"/>
  <c r="W1474" i="9"/>
  <c r="W2000" i="9"/>
  <c r="AG2000" i="9" s="1"/>
  <c r="AV2000" i="9" s="1"/>
  <c r="AX2000" i="9" s="1"/>
  <c r="W2012" i="9"/>
  <c r="AW1685" i="9"/>
  <c r="AW1644" i="9"/>
  <c r="AW1119" i="9"/>
  <c r="AW1064" i="9"/>
  <c r="W2037" i="9"/>
  <c r="W1308" i="9"/>
  <c r="W2347" i="9"/>
  <c r="W2135" i="9"/>
  <c r="W1920" i="9"/>
  <c r="W2432" i="9"/>
  <c r="AG2432" i="9" s="1"/>
  <c r="AV2432" i="9" s="1"/>
  <c r="AX2432" i="9" s="1"/>
  <c r="W2223" i="9"/>
  <c r="W1888" i="9"/>
  <c r="W1357" i="9"/>
  <c r="AW2185" i="9"/>
  <c r="W1790" i="9"/>
  <c r="AW1763" i="9"/>
  <c r="W1723" i="9"/>
  <c r="AG1723" i="9" s="1"/>
  <c r="AV1723" i="9" s="1"/>
  <c r="AX1723" i="9" s="1"/>
  <c r="W1683" i="9"/>
  <c r="W1036" i="9"/>
  <c r="AW1693" i="9"/>
  <c r="W2267" i="9"/>
  <c r="AW1774" i="9"/>
  <c r="AW1694" i="9"/>
  <c r="W1620" i="9"/>
  <c r="W2251" i="9"/>
  <c r="AW1760" i="9"/>
  <c r="W1695" i="9"/>
  <c r="W1806" i="9"/>
  <c r="W2379" i="9"/>
  <c r="AW2340" i="9"/>
  <c r="W1886" i="9"/>
  <c r="AG1886" i="9" s="1"/>
  <c r="AV1886" i="9" s="1"/>
  <c r="AX1886" i="9" s="1"/>
  <c r="W1404" i="9"/>
  <c r="W2307" i="9"/>
  <c r="W1951" i="9"/>
  <c r="AW1921" i="9"/>
  <c r="AW1124" i="9"/>
  <c r="W1926" i="9"/>
  <c r="W1771" i="9"/>
  <c r="W1409" i="9"/>
  <c r="AW1331" i="9"/>
  <c r="AW1138" i="9"/>
  <c r="W2214" i="9"/>
  <c r="AW2198" i="9"/>
  <c r="W2093" i="9"/>
  <c r="W2088" i="9"/>
  <c r="W2478" i="9"/>
  <c r="AG2478" i="9" s="1"/>
  <c r="AV2478" i="9" s="1"/>
  <c r="AX2478" i="9" s="1"/>
  <c r="W2222" i="9"/>
  <c r="W2196" i="9"/>
  <c r="W1511" i="9"/>
  <c r="W2114" i="9"/>
  <c r="W1410" i="9"/>
  <c r="AW2356" i="9"/>
  <c r="AW2326" i="9"/>
  <c r="W2233" i="9"/>
  <c r="AW2228" i="9"/>
  <c r="AW1840" i="9"/>
  <c r="AW1773" i="9"/>
  <c r="AW1744" i="9"/>
  <c r="AW1699" i="9"/>
  <c r="AW1503" i="9"/>
  <c r="AW1406" i="9"/>
  <c r="AW1354" i="9"/>
  <c r="AW1345" i="9"/>
  <c r="W1327" i="9"/>
  <c r="W1216" i="9"/>
  <c r="AW1159" i="9"/>
  <c r="W1077" i="9"/>
  <c r="AW1040" i="9"/>
  <c r="AW1529" i="9"/>
  <c r="W2029" i="9"/>
  <c r="W1780" i="9"/>
  <c r="AW1717" i="9"/>
  <c r="AW2341" i="9"/>
  <c r="AW2112" i="9"/>
  <c r="W1757" i="9"/>
  <c r="W1174" i="9"/>
  <c r="AW1066" i="9"/>
  <c r="AW2244" i="9"/>
  <c r="AW2124" i="9"/>
  <c r="W2052" i="9"/>
  <c r="AW1945" i="9"/>
  <c r="AW1817" i="9"/>
  <c r="W1220" i="9"/>
  <c r="AW1092" i="9"/>
  <c r="W2264" i="9"/>
  <c r="AG2264" i="9" s="1"/>
  <c r="AV2264" i="9" s="1"/>
  <c r="AX2264" i="9" s="1"/>
  <c r="W1978" i="9"/>
  <c r="W2499" i="9"/>
  <c r="AW2499" i="9"/>
  <c r="W2309" i="9"/>
  <c r="AG2309" i="9" s="1"/>
  <c r="AV2309" i="9" s="1"/>
  <c r="AX2309" i="9" s="1"/>
  <c r="AW2254" i="9"/>
  <c r="AW2059" i="9"/>
  <c r="AW1856" i="9"/>
  <c r="AW1312" i="9"/>
  <c r="AW1209" i="9"/>
  <c r="AW1326" i="9"/>
  <c r="AW1320" i="9"/>
  <c r="W2439" i="9"/>
  <c r="AW2421" i="9"/>
  <c r="W2060" i="9"/>
  <c r="AW1846" i="9"/>
  <c r="AW1552" i="9"/>
  <c r="AW1387" i="9"/>
  <c r="W1854" i="9"/>
  <c r="W1775" i="9"/>
  <c r="W1701" i="9"/>
  <c r="W1524" i="9"/>
  <c r="W1165" i="9"/>
  <c r="AW1165" i="9"/>
  <c r="AW1150" i="9"/>
  <c r="W2013" i="9"/>
  <c r="W1821" i="9"/>
  <c r="AW1534" i="9"/>
  <c r="AW1457" i="9"/>
  <c r="W1407" i="9"/>
  <c r="W1832" i="9"/>
  <c r="AG1832" i="9" s="1"/>
  <c r="AV1832" i="9" s="1"/>
  <c r="AX1832" i="9" s="1"/>
  <c r="W1779" i="9"/>
  <c r="AG1779" i="9" s="1"/>
  <c r="AV1779" i="9" s="1"/>
  <c r="AX1779" i="9" s="1"/>
  <c r="W1166" i="9"/>
  <c r="AW2409" i="9"/>
  <c r="AW2368" i="9"/>
  <c r="W2288" i="9"/>
  <c r="AW2210" i="9"/>
  <c r="W2099" i="9"/>
  <c r="AW1857" i="9"/>
  <c r="W2500" i="9"/>
  <c r="AW1290" i="9"/>
  <c r="W2440" i="9"/>
  <c r="W2126" i="9"/>
  <c r="W2108" i="9"/>
  <c r="W2059" i="9"/>
  <c r="AW1259" i="9"/>
  <c r="AW2505" i="9"/>
  <c r="W1344" i="9"/>
  <c r="AW1332" i="9"/>
  <c r="AW1287" i="9"/>
  <c r="AW2441" i="9"/>
  <c r="AW1445" i="9"/>
  <c r="W1435" i="9"/>
  <c r="W1248" i="9"/>
  <c r="AW2443" i="9"/>
  <c r="AW1593" i="9"/>
  <c r="AW1102" i="9"/>
  <c r="W2256" i="9"/>
  <c r="AW1388" i="9"/>
  <c r="AW1097" i="9"/>
  <c r="AW2373" i="9"/>
  <c r="AW2250" i="9"/>
  <c r="AW1878" i="9"/>
  <c r="AW1829" i="9"/>
  <c r="W1772" i="9"/>
  <c r="W1566" i="9"/>
  <c r="AW1291" i="9"/>
  <c r="AW1172" i="9"/>
  <c r="W2145" i="9"/>
  <c r="W2127" i="9"/>
  <c r="AW2104" i="9"/>
  <c r="W1895" i="9"/>
  <c r="AW1617" i="9"/>
  <c r="AW1545" i="9"/>
  <c r="W1432" i="9"/>
  <c r="AW1197" i="9"/>
  <c r="AW1120" i="9"/>
  <c r="AW1112" i="9"/>
  <c r="AW2449" i="9"/>
  <c r="AW2285" i="9"/>
  <c r="AW1883" i="9"/>
  <c r="W1712" i="9"/>
  <c r="W1685" i="9"/>
  <c r="AW1306" i="9"/>
  <c r="AW1296" i="9"/>
  <c r="W1240" i="9"/>
  <c r="AW2497" i="9"/>
  <c r="AW2293" i="9"/>
  <c r="AW2121" i="9"/>
  <c r="W1654" i="9"/>
  <c r="AG1654" i="9" s="1"/>
  <c r="AV1654" i="9" s="1"/>
  <c r="AX1654" i="9" s="1"/>
  <c r="W1244" i="9"/>
  <c r="W1982" i="9"/>
  <c r="AW1729" i="9"/>
  <c r="W1690" i="9"/>
  <c r="W1672" i="9"/>
  <c r="AW1589" i="9"/>
  <c r="W2138" i="9"/>
  <c r="W1983" i="9"/>
  <c r="W1724" i="9"/>
  <c r="AW1265" i="9"/>
  <c r="W1164" i="9"/>
  <c r="AG1164" i="9" s="1"/>
  <c r="AV1164" i="9" s="1"/>
  <c r="AX1164" i="9" s="1"/>
  <c r="AW1149" i="9"/>
  <c r="W2445" i="9"/>
  <c r="AG2445" i="9" s="1"/>
  <c r="AV2445" i="9" s="1"/>
  <c r="AX2445" i="9" s="1"/>
  <c r="W2252" i="9"/>
  <c r="W2211" i="9"/>
  <c r="AW2147" i="9"/>
  <c r="AW1971" i="9"/>
  <c r="AW1385" i="9"/>
  <c r="AW1360" i="9"/>
  <c r="W1237" i="9"/>
  <c r="AW1237" i="9"/>
  <c r="W2152" i="9"/>
  <c r="AW1836" i="9"/>
  <c r="W1729" i="9"/>
  <c r="W1725" i="9"/>
  <c r="AG1725" i="9" s="1"/>
  <c r="AV1725" i="9" s="1"/>
  <c r="AX1725" i="9" s="1"/>
  <c r="W1572" i="9"/>
  <c r="AW1400" i="9"/>
  <c r="AW1225" i="9"/>
  <c r="AW1085" i="9"/>
  <c r="AW1117" i="9"/>
  <c r="W1092" i="9"/>
  <c r="W2454" i="9"/>
  <c r="W2357" i="9"/>
  <c r="W2310" i="9"/>
  <c r="W2253" i="9"/>
  <c r="W1510" i="9"/>
  <c r="AW1448" i="9"/>
  <c r="AW1268" i="9"/>
  <c r="AW1077" i="9"/>
  <c r="W2391" i="9"/>
  <c r="W2385" i="9"/>
  <c r="W2350" i="9"/>
  <c r="AG2350" i="9" s="1"/>
  <c r="AV2350" i="9" s="1"/>
  <c r="AX2350" i="9" s="1"/>
  <c r="W2128" i="9"/>
  <c r="W1944" i="9"/>
  <c r="AW1860" i="9"/>
  <c r="W1235" i="9"/>
  <c r="AW1157" i="9"/>
  <c r="W1126" i="9"/>
  <c r="W2477" i="9"/>
  <c r="AW2386" i="9"/>
  <c r="W2363" i="9"/>
  <c r="AG2363" i="9" s="1"/>
  <c r="AV2363" i="9" s="1"/>
  <c r="AX2363" i="9" s="1"/>
  <c r="W2362" i="9"/>
  <c r="W2356" i="9"/>
  <c r="AW2175" i="9"/>
  <c r="AW1992" i="9"/>
  <c r="W1794" i="9"/>
  <c r="AW1771" i="9"/>
  <c r="AW1721" i="9"/>
  <c r="AW1716" i="9"/>
  <c r="AW1695" i="9"/>
  <c r="W1600" i="9"/>
  <c r="AW1559" i="9"/>
  <c r="AW1491" i="9"/>
  <c r="AW1437" i="9"/>
  <c r="AW1357" i="9"/>
  <c r="AW1303" i="9"/>
  <c r="W1136" i="9"/>
  <c r="AW1103" i="9"/>
  <c r="AW1033" i="9"/>
  <c r="AW2492" i="9"/>
  <c r="W2484" i="9"/>
  <c r="W2471" i="9"/>
  <c r="AW1980" i="9"/>
  <c r="W1653" i="9"/>
  <c r="W1648" i="9"/>
  <c r="AW1389" i="9"/>
  <c r="W1176" i="9"/>
  <c r="W1642" i="9"/>
  <c r="W1624" i="9"/>
  <c r="AW1569" i="9"/>
  <c r="AW1543" i="9"/>
  <c r="W1527" i="9"/>
  <c r="AW1403" i="9"/>
  <c r="AW1363" i="9"/>
  <c r="AW1341" i="9"/>
  <c r="AW1333" i="9"/>
  <c r="W1228" i="9"/>
  <c r="AW2473" i="9"/>
  <c r="W2305" i="9"/>
  <c r="W2243" i="9"/>
  <c r="W2216" i="9"/>
  <c r="AW2143" i="9"/>
  <c r="W2119" i="9"/>
  <c r="AW2047" i="9"/>
  <c r="W2023" i="9"/>
  <c r="AG2023" i="9" s="1"/>
  <c r="AV2023" i="9" s="1"/>
  <c r="AX2023" i="9" s="1"/>
  <c r="AW1941" i="9"/>
  <c r="AW1888" i="9"/>
  <c r="AW1862" i="9"/>
  <c r="W1797" i="9"/>
  <c r="AW1792" i="9"/>
  <c r="W1722" i="9"/>
  <c r="AW1667" i="9"/>
  <c r="W1638" i="9"/>
  <c r="AW1606" i="9"/>
  <c r="AW1473" i="9"/>
  <c r="AW1191" i="9"/>
  <c r="AW1021" i="9"/>
  <c r="W2380" i="9"/>
  <c r="W2358" i="9"/>
  <c r="AW1730" i="9"/>
  <c r="AW2371" i="9"/>
  <c r="W2446" i="9"/>
  <c r="AW2140" i="9"/>
  <c r="AW2453" i="9"/>
  <c r="AW2399" i="9"/>
  <c r="AW2155" i="9"/>
  <c r="AW1880" i="9"/>
  <c r="W1880" i="9"/>
  <c r="AW1861" i="9"/>
  <c r="AW2176" i="9"/>
  <c r="AW1939" i="9"/>
  <c r="W1516" i="9"/>
  <c r="AW1516" i="9"/>
  <c r="AW1485" i="9"/>
  <c r="AW2460" i="9"/>
  <c r="W2175" i="9"/>
  <c r="AW1934" i="9"/>
  <c r="AW1916" i="9"/>
  <c r="AW1871" i="9"/>
  <c r="AW2474" i="9"/>
  <c r="W2198" i="9"/>
  <c r="AW1940" i="9"/>
  <c r="AW2275" i="9"/>
  <c r="AW1958" i="9"/>
  <c r="W1945" i="9"/>
  <c r="W2503" i="9"/>
  <c r="AW1981" i="9"/>
  <c r="AW1923" i="9"/>
  <c r="AW1577" i="9"/>
  <c r="W1577" i="9"/>
  <c r="W2262" i="9"/>
  <c r="AW2000" i="9"/>
  <c r="AW1316" i="9"/>
  <c r="W2343" i="9"/>
  <c r="AW2343" i="9"/>
  <c r="AW2282" i="9"/>
  <c r="AW2258" i="9"/>
  <c r="W2048" i="9"/>
  <c r="AW2048" i="9"/>
  <c r="AW1953" i="9"/>
  <c r="W1952" i="9"/>
  <c r="W1617" i="9"/>
  <c r="AW1561" i="9"/>
  <c r="AW2349" i="9"/>
  <c r="AW2065" i="9"/>
  <c r="AW2054" i="9"/>
  <c r="W1735" i="9"/>
  <c r="AW1659" i="9"/>
  <c r="AW1578" i="9"/>
  <c r="W1456" i="9"/>
  <c r="AW2296" i="9"/>
  <c r="AW1741" i="9"/>
  <c r="AW1704" i="9"/>
  <c r="W1682" i="9"/>
  <c r="W2413" i="9"/>
  <c r="AG2413" i="9" s="1"/>
  <c r="AV2413" i="9" s="1"/>
  <c r="AX2413" i="9" s="1"/>
  <c r="W2370" i="9"/>
  <c r="AW2364" i="9"/>
  <c r="AW2351" i="9"/>
  <c r="AW2311" i="9"/>
  <c r="AW1750" i="9"/>
  <c r="W1655" i="9"/>
  <c r="W1451" i="9"/>
  <c r="AW1451" i="9"/>
  <c r="AW1031" i="9"/>
  <c r="W1025" i="9"/>
  <c r="W2419" i="9"/>
  <c r="AW2407" i="9"/>
  <c r="W2349" i="9"/>
  <c r="AG2349" i="9" s="1"/>
  <c r="AV2349" i="9" s="1"/>
  <c r="AX2349" i="9" s="1"/>
  <c r="AW2134" i="9"/>
  <c r="W1720" i="9"/>
  <c r="W1480" i="9"/>
  <c r="AW1480" i="9"/>
  <c r="AW2452" i="9"/>
  <c r="AW2148" i="9"/>
  <c r="AW2110" i="9"/>
  <c r="W1845" i="9"/>
  <c r="AW1032" i="9"/>
  <c r="AW1795" i="9"/>
  <c r="AW1777" i="9"/>
  <c r="AW1761" i="9"/>
  <c r="AW1737" i="9"/>
  <c r="W1505" i="9"/>
  <c r="AW1505" i="9"/>
  <c r="AW1084" i="9"/>
  <c r="AW1043" i="9"/>
  <c r="W1031" i="9"/>
  <c r="AW2393" i="9"/>
  <c r="AW2360" i="9"/>
  <c r="W2117" i="9"/>
  <c r="W1876" i="9"/>
  <c r="W2509" i="9"/>
  <c r="AG2509" i="9" s="1"/>
  <c r="AV2509" i="9" s="1"/>
  <c r="AX2509" i="9" s="1"/>
  <c r="W2470" i="9"/>
  <c r="AW1496" i="9"/>
  <c r="W1467" i="9"/>
  <c r="AW1264" i="9"/>
  <c r="W1214" i="9"/>
  <c r="AW1132" i="9"/>
  <c r="AW1052" i="9"/>
  <c r="AW2433" i="9"/>
  <c r="W2246" i="9"/>
  <c r="AW2204" i="9"/>
  <c r="W2183" i="9"/>
  <c r="AW1909" i="9"/>
  <c r="W1221" i="9"/>
  <c r="AG1221" i="9" s="1"/>
  <c r="AV1221" i="9" s="1"/>
  <c r="AX1221" i="9" s="1"/>
  <c r="AW1161" i="9"/>
  <c r="W1161" i="9"/>
  <c r="W2496" i="9"/>
  <c r="AW2475" i="9"/>
  <c r="W1962" i="9"/>
  <c r="W1912" i="9"/>
  <c r="AW1917" i="9"/>
  <c r="W1522" i="9"/>
  <c r="AG1522" i="9" s="1"/>
  <c r="AV1522" i="9" s="1"/>
  <c r="AX1522" i="9" s="1"/>
  <c r="AW1522" i="9"/>
  <c r="AW1257" i="9"/>
  <c r="W1257" i="9"/>
  <c r="AW1240" i="9"/>
  <c r="W2250" i="9"/>
  <c r="W2205" i="9"/>
  <c r="W1916" i="9"/>
  <c r="AG1916" i="9" s="1"/>
  <c r="AV1916" i="9" s="1"/>
  <c r="AX1916" i="9" s="1"/>
  <c r="AW1517" i="9"/>
  <c r="AW1269" i="9"/>
  <c r="AW2263" i="9"/>
  <c r="W1994" i="9"/>
  <c r="AW2344" i="9"/>
  <c r="AW2333" i="9"/>
  <c r="W2324" i="9"/>
  <c r="W2049" i="9"/>
  <c r="AW2049" i="9"/>
  <c r="AW1691" i="9"/>
  <c r="AW1686" i="9"/>
  <c r="AW1668" i="9"/>
  <c r="AW1611" i="9"/>
  <c r="AW1587" i="9"/>
  <c r="AW1532" i="9"/>
  <c r="AW1528" i="9"/>
  <c r="AW1414" i="9"/>
  <c r="W1367" i="9"/>
  <c r="AW1349" i="9"/>
  <c r="AW1322" i="9"/>
  <c r="AW2486" i="9"/>
  <c r="AW2237" i="9"/>
  <c r="AW2061" i="9"/>
  <c r="W2014" i="9"/>
  <c r="AW1782" i="9"/>
  <c r="AW1186" i="9"/>
  <c r="AW1152" i="9"/>
  <c r="W2488" i="9"/>
  <c r="W2248" i="9"/>
  <c r="W1836" i="9"/>
  <c r="W1737" i="9"/>
  <c r="W1492" i="9"/>
  <c r="AW1346" i="9"/>
  <c r="W2442" i="9"/>
  <c r="W2438" i="9"/>
  <c r="AW2404" i="9"/>
  <c r="W2101" i="9"/>
  <c r="AW1929" i="9"/>
  <c r="W1847" i="9"/>
  <c r="W1814" i="9"/>
  <c r="AG1814" i="9" s="1"/>
  <c r="AV1814" i="9" s="1"/>
  <c r="AX1814" i="9" s="1"/>
  <c r="AW1778" i="9"/>
  <c r="AW1743" i="9"/>
  <c r="W1673" i="9"/>
  <c r="W1544" i="9"/>
  <c r="W1322" i="9"/>
  <c r="W2427" i="9"/>
  <c r="W1947" i="9"/>
  <c r="W1463" i="9"/>
  <c r="W1453" i="9"/>
  <c r="W1152" i="9"/>
  <c r="W2462" i="9"/>
  <c r="W2238" i="9"/>
  <c r="AW1811" i="9"/>
  <c r="AW1520" i="9"/>
  <c r="AW1459" i="9"/>
  <c r="W1356" i="9"/>
  <c r="AW1314" i="9"/>
  <c r="W1270" i="9"/>
  <c r="AW1229" i="9"/>
  <c r="AW1169" i="9"/>
  <c r="W2468" i="9"/>
  <c r="AG2468" i="9" s="1"/>
  <c r="AV2468" i="9" s="1"/>
  <c r="AX2468" i="9" s="1"/>
  <c r="AW2444" i="9"/>
  <c r="AW2078" i="9"/>
  <c r="AW1897" i="9"/>
  <c r="W1458" i="9"/>
  <c r="W1397" i="9"/>
  <c r="W2417" i="9"/>
  <c r="W2336" i="9"/>
  <c r="AW2306" i="9"/>
  <c r="AW2249" i="9"/>
  <c r="AW2239" i="9"/>
  <c r="AW2220" i="9"/>
  <c r="AW2201" i="9"/>
  <c r="AW2098" i="9"/>
  <c r="W1597" i="9"/>
  <c r="AG1597" i="9" s="1"/>
  <c r="AV1597" i="9" s="1"/>
  <c r="AX1597" i="9" s="1"/>
  <c r="W1546" i="9"/>
  <c r="W1352" i="9"/>
  <c r="AW1251" i="9"/>
  <c r="AW1234" i="9"/>
  <c r="AW1208" i="9"/>
  <c r="W2424" i="9"/>
  <c r="W2244" i="9"/>
  <c r="AW2120" i="9"/>
  <c r="W2062" i="9"/>
  <c r="W1662" i="9"/>
  <c r="AW1625" i="9"/>
  <c r="W1605" i="9"/>
  <c r="W1554" i="9"/>
  <c r="AG1554" i="9" s="1"/>
  <c r="AV1554" i="9" s="1"/>
  <c r="AX1554" i="9" s="1"/>
  <c r="W1360" i="9"/>
  <c r="AW1324" i="9"/>
  <c r="W1169" i="9"/>
  <c r="W2131" i="9"/>
  <c r="W1975" i="9"/>
  <c r="W1819" i="9"/>
  <c r="AW1814" i="9"/>
  <c r="AW1731" i="9"/>
  <c r="W1557" i="9"/>
  <c r="AW1539" i="9"/>
  <c r="W1372" i="9"/>
  <c r="AW1279" i="9"/>
  <c r="AW1261" i="9"/>
  <c r="W1032" i="9"/>
  <c r="AW2481" i="9"/>
  <c r="AW2466" i="9"/>
  <c r="AW2427" i="9"/>
  <c r="AW2353" i="9"/>
  <c r="W2351" i="9"/>
  <c r="AW2179" i="9"/>
  <c r="W2179" i="9"/>
  <c r="W2164" i="9"/>
  <c r="AW2091" i="9"/>
  <c r="AW2019" i="9"/>
  <c r="AW1831" i="9"/>
  <c r="AW1651" i="9"/>
  <c r="AW1636" i="9"/>
  <c r="AW1338" i="9"/>
  <c r="W1312" i="9"/>
  <c r="W1265" i="9"/>
  <c r="AW1118" i="9"/>
  <c r="W1063" i="9"/>
  <c r="AW1039" i="9"/>
  <c r="AW1028" i="9"/>
  <c r="AW2415" i="9"/>
  <c r="W2361" i="9"/>
  <c r="AG2361" i="9" s="1"/>
  <c r="AV2361" i="9" s="1"/>
  <c r="AX2361" i="9" s="1"/>
  <c r="AW2072" i="9"/>
  <c r="AW2067" i="9"/>
  <c r="AW2008" i="9"/>
  <c r="AW1942" i="9"/>
  <c r="W1941" i="9"/>
  <c r="AW1937" i="9"/>
  <c r="W1928" i="9"/>
  <c r="W1762" i="9"/>
  <c r="AW1364" i="9"/>
  <c r="AW1317" i="9"/>
  <c r="AW1286" i="9"/>
  <c r="AW1146" i="9"/>
  <c r="AW1049" i="9"/>
  <c r="AW2476" i="9"/>
  <c r="W2410" i="9"/>
  <c r="AG2410" i="9" s="1"/>
  <c r="AV2410" i="9" s="1"/>
  <c r="AX2410" i="9" s="1"/>
  <c r="W2383" i="9"/>
  <c r="W2372" i="9"/>
  <c r="W2172" i="9"/>
  <c r="AW2150" i="9"/>
  <c r="AW1987" i="9"/>
  <c r="W1858" i="9"/>
  <c r="W1851" i="9"/>
  <c r="AW1843" i="9"/>
  <c r="AW1796" i="9"/>
  <c r="W1732" i="9"/>
  <c r="AW1427" i="9"/>
  <c r="AW1224" i="9"/>
  <c r="AW1194" i="9"/>
  <c r="AW1114" i="9"/>
  <c r="AW2482" i="9"/>
  <c r="AW2218" i="9"/>
  <c r="AW2160" i="9"/>
  <c r="W2113" i="9"/>
  <c r="AG2113" i="9" s="1"/>
  <c r="AV2113" i="9" s="1"/>
  <c r="AX2113" i="9" s="1"/>
  <c r="AW2003" i="9"/>
  <c r="AW1990" i="9"/>
  <c r="AW1896" i="9"/>
  <c r="W1896" i="9"/>
  <c r="AW1868" i="9"/>
  <c r="AW1837" i="9"/>
  <c r="W1831" i="9"/>
  <c r="W1558" i="9"/>
  <c r="W1454" i="9"/>
  <c r="AW1392" i="9"/>
  <c r="AW1352" i="9"/>
  <c r="AW1198" i="9"/>
  <c r="AW1182" i="9"/>
  <c r="W1108" i="9"/>
  <c r="AW1073" i="9"/>
  <c r="AW1068" i="9"/>
  <c r="W1028" i="9"/>
  <c r="AW1018" i="9"/>
  <c r="AW2489" i="9"/>
  <c r="W2068" i="9"/>
  <c r="W2034" i="9"/>
  <c r="AW1996" i="9"/>
  <c r="AW1960" i="9"/>
  <c r="W1758" i="9"/>
  <c r="AW1540" i="9"/>
  <c r="W1519" i="9"/>
  <c r="W1499" i="9"/>
  <c r="W1385" i="9"/>
  <c r="W1202" i="9"/>
  <c r="AW1109" i="9"/>
  <c r="AW1054" i="9"/>
  <c r="W1033" i="9"/>
  <c r="AW2227" i="9"/>
  <c r="W2189" i="9"/>
  <c r="AG2189" i="9" s="1"/>
  <c r="AV2189" i="9" s="1"/>
  <c r="AX2189" i="9" s="1"/>
  <c r="AW2180" i="9"/>
  <c r="AW2114" i="9"/>
  <c r="W1469" i="9"/>
  <c r="AW1402" i="9"/>
  <c r="AW1369" i="9"/>
  <c r="AW1187" i="9"/>
  <c r="W2448" i="9"/>
  <c r="W2423" i="9"/>
  <c r="AG2423" i="9" s="1"/>
  <c r="AV2423" i="9" s="1"/>
  <c r="AX2423" i="9" s="1"/>
  <c r="W2416" i="9"/>
  <c r="W2299" i="9"/>
  <c r="AW2195" i="9"/>
  <c r="AW2087" i="9"/>
  <c r="AW2083" i="9"/>
  <c r="W1661" i="9"/>
  <c r="AW1550" i="9"/>
  <c r="W1549" i="9"/>
  <c r="AG1549" i="9" s="1"/>
  <c r="AV1549" i="9" s="1"/>
  <c r="AX1549" i="9" s="1"/>
  <c r="AW1530" i="9"/>
  <c r="W2494" i="9"/>
  <c r="AW2398" i="9"/>
  <c r="AW2294" i="9"/>
  <c r="W2287" i="9"/>
  <c r="W2274" i="9"/>
  <c r="AW2139" i="9"/>
  <c r="W1644" i="9"/>
  <c r="AW1639" i="9"/>
  <c r="AW1467" i="9"/>
  <c r="W1402" i="9"/>
  <c r="AW1374" i="9"/>
  <c r="W1370" i="9"/>
  <c r="W1256" i="9"/>
  <c r="AW1256" i="9"/>
  <c r="W1238" i="9"/>
  <c r="W2449" i="9"/>
  <c r="W2443" i="9"/>
  <c r="AW2436" i="9"/>
  <c r="AW2403" i="9"/>
  <c r="AW2401" i="9"/>
  <c r="AW2260" i="9"/>
  <c r="W2260" i="9"/>
  <c r="W2225" i="9"/>
  <c r="W2204" i="9"/>
  <c r="AW2129" i="9"/>
  <c r="AW2122" i="9"/>
  <c r="AW2094" i="9"/>
  <c r="W2079" i="9"/>
  <c r="AG2079" i="9" s="1"/>
  <c r="AV2079" i="9" s="1"/>
  <c r="AX2079" i="9" s="1"/>
  <c r="AW1875" i="9"/>
  <c r="AW1859" i="9"/>
  <c r="AW1768" i="9"/>
  <c r="W1743" i="9"/>
  <c r="AW1739" i="9"/>
  <c r="W1512" i="9"/>
  <c r="AW1409" i="9"/>
  <c r="AW1188" i="9"/>
  <c r="AW1179" i="9"/>
  <c r="AW1170" i="9"/>
  <c r="W1138" i="9"/>
  <c r="AW2470" i="9"/>
  <c r="AW2459" i="9"/>
  <c r="W2397" i="9"/>
  <c r="AW2207" i="9"/>
  <c r="AW2177" i="9"/>
  <c r="W2170" i="9"/>
  <c r="AW2157" i="9"/>
  <c r="W2153" i="9"/>
  <c r="AW2130" i="9"/>
  <c r="AW1885" i="9"/>
  <c r="W1852" i="9"/>
  <c r="AW1844" i="9"/>
  <c r="W1773" i="9"/>
  <c r="AW1748" i="9"/>
  <c r="AW1614" i="9"/>
  <c r="W1567" i="9"/>
  <c r="AW1482" i="9"/>
  <c r="AW1462" i="9"/>
  <c r="AW1420" i="9"/>
  <c r="AW1416" i="9"/>
  <c r="AW1405" i="9"/>
  <c r="W1403" i="9"/>
  <c r="W1285" i="9"/>
  <c r="AW1252" i="9"/>
  <c r="AW1204" i="9"/>
  <c r="AW1192" i="9"/>
  <c r="W1296" i="9"/>
  <c r="AW1250" i="9"/>
  <c r="AW1171" i="9"/>
  <c r="AW1074" i="9"/>
  <c r="AW1055" i="9"/>
  <c r="W1054" i="9"/>
  <c r="AW2491" i="9"/>
  <c r="W2467" i="9"/>
  <c r="AW2161" i="9"/>
  <c r="W1925" i="9"/>
  <c r="W1853" i="9"/>
  <c r="W1844" i="9"/>
  <c r="AW1472" i="9"/>
  <c r="W1287" i="9"/>
  <c r="AW1254" i="9"/>
  <c r="AW1035" i="9"/>
  <c r="W2460" i="9"/>
  <c r="AG2460" i="9" s="1"/>
  <c r="AV2460" i="9" s="1"/>
  <c r="AX2460" i="9" s="1"/>
  <c r="AW2378" i="9"/>
  <c r="W2313" i="9"/>
  <c r="AG2313" i="9" s="1"/>
  <c r="AV2313" i="9" s="1"/>
  <c r="AX2313" i="9" s="1"/>
  <c r="W2311" i="9"/>
  <c r="AG2311" i="9" s="1"/>
  <c r="AV2311" i="9" s="1"/>
  <c r="AX2311" i="9" s="1"/>
  <c r="W2296" i="9"/>
  <c r="AW2247" i="9"/>
  <c r="W2191" i="9"/>
  <c r="W2124" i="9"/>
  <c r="W2005" i="9"/>
  <c r="AW1961" i="9"/>
  <c r="W1955" i="9"/>
  <c r="AG1955" i="9" s="1"/>
  <c r="AV1955" i="9" s="1"/>
  <c r="AX1955" i="9" s="1"/>
  <c r="AW1867" i="9"/>
  <c r="AW1854" i="9"/>
  <c r="W1817" i="9"/>
  <c r="W1799" i="9"/>
  <c r="AW1776" i="9"/>
  <c r="AW1728" i="9"/>
  <c r="W1693" i="9"/>
  <c r="W1688" i="9"/>
  <c r="AW1613" i="9"/>
  <c r="W1478" i="9"/>
  <c r="AW1430" i="9"/>
  <c r="AW1337" i="9"/>
  <c r="AW1298" i="9"/>
  <c r="AW1267" i="9"/>
  <c r="AW1262" i="9"/>
  <c r="AW1215" i="9"/>
  <c r="AW1201" i="9"/>
  <c r="AW1193" i="9"/>
  <c r="AW1189" i="9"/>
  <c r="AW1126" i="9"/>
  <c r="W1120" i="9"/>
  <c r="AW1083" i="9"/>
  <c r="W2109" i="9"/>
  <c r="AG2109" i="9" s="1"/>
  <c r="AV2109" i="9" s="1"/>
  <c r="AX2109" i="9" s="1"/>
  <c r="W1860" i="9"/>
  <c r="W1671" i="9"/>
  <c r="AW1509" i="9"/>
  <c r="W1394" i="9"/>
  <c r="AW1284" i="9"/>
  <c r="W2482" i="9"/>
  <c r="AG2482" i="9" s="1"/>
  <c r="AV2482" i="9" s="1"/>
  <c r="AX2482" i="9" s="1"/>
  <c r="W2466" i="9"/>
  <c r="W2426" i="9"/>
  <c r="W2368" i="9"/>
  <c r="AW2362" i="9"/>
  <c r="W2335" i="9"/>
  <c r="AW2314" i="9"/>
  <c r="W2132" i="9"/>
  <c r="W2111" i="9"/>
  <c r="AW2096" i="9"/>
  <c r="W2010" i="9"/>
  <c r="AW1957" i="9"/>
  <c r="AW1951" i="9"/>
  <c r="W1931" i="9"/>
  <c r="W1877" i="9"/>
  <c r="W1871" i="9"/>
  <c r="AW1809" i="9"/>
  <c r="W1789" i="9"/>
  <c r="W1745" i="9"/>
  <c r="AW1566" i="9"/>
  <c r="AW1548" i="9"/>
  <c r="AW1537" i="9"/>
  <c r="AW1527" i="9"/>
  <c r="W1416" i="9"/>
  <c r="W1399" i="9"/>
  <c r="AW1299" i="9"/>
  <c r="AW1047" i="9"/>
  <c r="AW2192" i="9"/>
  <c r="W2192" i="9"/>
  <c r="W2395" i="9"/>
  <c r="W1580" i="9"/>
  <c r="W2316" i="9"/>
  <c r="AW2316" i="9"/>
  <c r="AW2232" i="9"/>
  <c r="AW2187" i="9"/>
  <c r="AW2011" i="9"/>
  <c r="AW1630" i="9"/>
  <c r="W1630" i="9"/>
  <c r="AG1630" i="9" s="1"/>
  <c r="AV1630" i="9" s="1"/>
  <c r="AX1630" i="9" s="1"/>
  <c r="AW1585" i="9"/>
  <c r="AW2510" i="9"/>
  <c r="W2510" i="9"/>
  <c r="AW2502" i="9"/>
  <c r="W2483" i="9"/>
  <c r="AW2483" i="9"/>
  <c r="AW2412" i="9"/>
  <c r="W2400" i="9"/>
  <c r="W2352" i="9"/>
  <c r="W2257" i="9"/>
  <c r="AW2240" i="9"/>
  <c r="AW2193" i="9"/>
  <c r="W1224" i="9"/>
  <c r="W2418" i="9"/>
  <c r="AW1656" i="9"/>
  <c r="AW1872" i="9"/>
  <c r="W1781" i="9"/>
  <c r="AW1665" i="9"/>
  <c r="W1640" i="9"/>
  <c r="AW2468" i="9"/>
  <c r="AW2289" i="9"/>
  <c r="AW2205" i="9"/>
  <c r="W1674" i="9"/>
  <c r="AW1347" i="9"/>
  <c r="AW2484" i="9"/>
  <c r="W2456" i="9"/>
  <c r="W2292" i="9"/>
  <c r="AW2290" i="9"/>
  <c r="W2038" i="9"/>
  <c r="AW2015" i="9"/>
  <c r="W1504" i="9"/>
  <c r="AW1504" i="9"/>
  <c r="W1147" i="9"/>
  <c r="W2414" i="9"/>
  <c r="AW2063" i="9"/>
  <c r="AW1702" i="9"/>
  <c r="W1405" i="9"/>
  <c r="AW1362" i="9"/>
  <c r="AW2498" i="9"/>
  <c r="AW2420" i="9"/>
  <c r="W2290" i="9"/>
  <c r="AW2168" i="9"/>
  <c r="W1976" i="9"/>
  <c r="W1139" i="9"/>
  <c r="AW1065" i="9"/>
  <c r="W1065" i="9"/>
  <c r="W2451" i="9"/>
  <c r="AW2451" i="9"/>
  <c r="W2433" i="9"/>
  <c r="AW2095" i="9"/>
  <c r="W1820" i="9"/>
  <c r="AW2105" i="9"/>
  <c r="AW1050" i="9"/>
  <c r="AW2467" i="9"/>
  <c r="W2285" i="9"/>
  <c r="AW2133" i="9"/>
  <c r="AW1997" i="9"/>
  <c r="W1991" i="9"/>
  <c r="AW1838" i="9"/>
  <c r="W1838" i="9"/>
  <c r="W1782" i="9"/>
  <c r="W1442" i="9"/>
  <c r="W1255" i="9"/>
  <c r="AW1255" i="9"/>
  <c r="W1610" i="9"/>
  <c r="AW1610" i="9"/>
  <c r="W1098" i="9"/>
  <c r="AW1098" i="9"/>
  <c r="AW2301" i="9"/>
  <c r="AW1563" i="9"/>
  <c r="W1212" i="9"/>
  <c r="AW1093" i="9"/>
  <c r="AW2006" i="9"/>
  <c r="AW1592" i="9"/>
  <c r="W1373" i="9"/>
  <c r="AW1373" i="9"/>
  <c r="AW1309" i="9"/>
  <c r="W1218" i="9"/>
  <c r="AW1218" i="9"/>
  <c r="AW1141" i="9"/>
  <c r="W1141" i="9"/>
  <c r="W1122" i="9"/>
  <c r="W1113" i="9"/>
  <c r="AW1113" i="9"/>
  <c r="W2411" i="9"/>
  <c r="AW2338" i="9"/>
  <c r="AW2325" i="9"/>
  <c r="AW2308" i="9"/>
  <c r="AW2269" i="9"/>
  <c r="AW2188" i="9"/>
  <c r="AW1973" i="9"/>
  <c r="AW1726" i="9"/>
  <c r="AW1640" i="9"/>
  <c r="AW1602" i="9"/>
  <c r="W2317" i="9"/>
  <c r="AW2270" i="9"/>
  <c r="AW2245" i="9"/>
  <c r="W2042" i="9"/>
  <c r="W2024" i="9"/>
  <c r="W2001" i="9"/>
  <c r="AW2001" i="9"/>
  <c r="W1664" i="9"/>
  <c r="AW1664" i="9"/>
  <c r="AW1219" i="9"/>
  <c r="AW1133" i="9"/>
  <c r="AW1027" i="9"/>
  <c r="W2388" i="9"/>
  <c r="AW2354" i="9"/>
  <c r="AW2277" i="9"/>
  <c r="W2277" i="9"/>
  <c r="AW2050" i="9"/>
  <c r="W1733" i="9"/>
  <c r="AW1230" i="9"/>
  <c r="W2492" i="9"/>
  <c r="AW2355" i="9"/>
  <c r="W2339" i="9"/>
  <c r="W2276" i="9"/>
  <c r="AG2276" i="9" s="1"/>
  <c r="AV2276" i="9" s="1"/>
  <c r="AX2276" i="9" s="1"/>
  <c r="AW1890" i="9"/>
  <c r="AW1764" i="9"/>
  <c r="W1764" i="9"/>
  <c r="AG1764" i="9" s="1"/>
  <c r="AV1764" i="9" s="1"/>
  <c r="AX1764" i="9" s="1"/>
  <c r="AW1660" i="9"/>
  <c r="AW1249" i="9"/>
  <c r="W1154" i="9"/>
  <c r="AW1154" i="9"/>
  <c r="AW2469" i="9"/>
  <c r="W2369" i="9"/>
  <c r="W2007" i="9"/>
  <c r="AW1884" i="9"/>
  <c r="AW1734" i="9"/>
  <c r="AW2212" i="9"/>
  <c r="W2050" i="9"/>
  <c r="W1770" i="9"/>
  <c r="AW2213" i="9"/>
  <c r="AW1565" i="9"/>
  <c r="AW1483" i="9"/>
  <c r="W1124" i="9"/>
  <c r="W2220" i="9"/>
  <c r="W2167" i="9"/>
  <c r="W2083" i="9"/>
  <c r="AW2051" i="9"/>
  <c r="AW1927" i="9"/>
  <c r="AW1135" i="9"/>
  <c r="W1116" i="9"/>
  <c r="AW1116" i="9"/>
  <c r="AW2457" i="9"/>
  <c r="AW2411" i="9"/>
  <c r="AW1954" i="9"/>
  <c r="W1143" i="9"/>
  <c r="W2512" i="9"/>
  <c r="W2348" i="9"/>
  <c r="AW2100" i="9"/>
  <c r="W1167" i="9"/>
  <c r="AW1167" i="9"/>
  <c r="AW1156" i="9"/>
  <c r="AW2279" i="9"/>
  <c r="W2279" i="9"/>
  <c r="AW1780" i="9"/>
  <c r="AW1160" i="9"/>
  <c r="AW2300" i="9"/>
  <c r="W2300" i="9"/>
  <c r="W2293" i="9"/>
  <c r="W2085" i="9"/>
  <c r="W1946" i="9"/>
  <c r="W1843" i="9"/>
  <c r="W1815" i="9"/>
  <c r="W1575" i="9"/>
  <c r="W1430" i="9"/>
  <c r="AW1285" i="9"/>
  <c r="AW1273" i="9"/>
  <c r="AW1206" i="9"/>
  <c r="W1206" i="9"/>
  <c r="AW1079" i="9"/>
  <c r="W1079" i="9"/>
  <c r="W2286" i="9"/>
  <c r="AW2214" i="9"/>
  <c r="W2105" i="9"/>
  <c r="AW2075" i="9"/>
  <c r="W2063" i="9"/>
  <c r="AG2063" i="9" s="1"/>
  <c r="AV2063" i="9" s="1"/>
  <c r="AX2063" i="9" s="1"/>
  <c r="W2051" i="9"/>
  <c r="AG2051" i="9" s="1"/>
  <c r="AV2051" i="9" s="1"/>
  <c r="AX2051" i="9" s="1"/>
  <c r="W1848" i="9"/>
  <c r="AW1848" i="9"/>
  <c r="AW1822" i="9"/>
  <c r="W1822" i="9"/>
  <c r="AG1822" i="9" s="1"/>
  <c r="AV1822" i="9" s="1"/>
  <c r="AX1822" i="9" s="1"/>
  <c r="W1802" i="9"/>
  <c r="W1783" i="9"/>
  <c r="AW1708" i="9"/>
  <c r="AW1666" i="9"/>
  <c r="W1502" i="9"/>
  <c r="AW1502" i="9"/>
  <c r="W1421" i="9"/>
  <c r="AW1271" i="9"/>
  <c r="AW1266" i="9"/>
  <c r="W1234" i="9"/>
  <c r="AW1220" i="9"/>
  <c r="AW2437" i="9"/>
  <c r="W2421" i="9"/>
  <c r="AW2374" i="9"/>
  <c r="AW2334" i="9"/>
  <c r="AW2318" i="9"/>
  <c r="AW2224" i="9"/>
  <c r="AW2215" i="9"/>
  <c r="W2133" i="9"/>
  <c r="W2106" i="9"/>
  <c r="AW2070" i="9"/>
  <c r="W1995" i="9"/>
  <c r="AW1995" i="9"/>
  <c r="AW1986" i="9"/>
  <c r="AW1985" i="9"/>
  <c r="W1969" i="9"/>
  <c r="W1961" i="9"/>
  <c r="AG1961" i="9" s="1"/>
  <c r="AV1961" i="9" s="1"/>
  <c r="AX1961" i="9" s="1"/>
  <c r="W1901" i="9"/>
  <c r="AW1901" i="9"/>
  <c r="AW1823" i="9"/>
  <c r="W1811" i="9"/>
  <c r="W1786" i="9"/>
  <c r="AW1714" i="9"/>
  <c r="W1713" i="9"/>
  <c r="AG1713" i="9" s="1"/>
  <c r="AV1713" i="9" s="1"/>
  <c r="AX1713" i="9" s="1"/>
  <c r="W1612" i="9"/>
  <c r="AW1612" i="9"/>
  <c r="AW1455" i="9"/>
  <c r="AW1288" i="9"/>
  <c r="AW2447" i="9"/>
  <c r="AW2431" i="9"/>
  <c r="W2430" i="9"/>
  <c r="AW2392" i="9"/>
  <c r="W2355" i="9"/>
  <c r="W2236" i="9"/>
  <c r="AW2159" i="9"/>
  <c r="W2112" i="9"/>
  <c r="AW2086" i="9"/>
  <c r="W2081" i="9"/>
  <c r="AW2076" i="9"/>
  <c r="W1973" i="9"/>
  <c r="AW1963" i="9"/>
  <c r="W1870" i="9"/>
  <c r="AW1798" i="9"/>
  <c r="AW1720" i="9"/>
  <c r="W1719" i="9"/>
  <c r="AG1719" i="9" s="1"/>
  <c r="AV1719" i="9" s="1"/>
  <c r="AX1719" i="9" s="1"/>
  <c r="W1680" i="9"/>
  <c r="W1676" i="9"/>
  <c r="AW1632" i="9"/>
  <c r="W1623" i="9"/>
  <c r="AW1619" i="9"/>
  <c r="W1618" i="9"/>
  <c r="W1513" i="9"/>
  <c r="AW1292" i="9"/>
  <c r="W1261" i="9"/>
  <c r="W1225" i="9"/>
  <c r="AW1082" i="9"/>
  <c r="W1027" i="9"/>
  <c r="W2487" i="9"/>
  <c r="AW2454" i="9"/>
  <c r="AW2327" i="9"/>
  <c r="W2275" i="9"/>
  <c r="AW2268" i="9"/>
  <c r="W2254" i="9"/>
  <c r="AW2149" i="9"/>
  <c r="AW2017" i="9"/>
  <c r="W2017" i="9"/>
  <c r="W1907" i="9"/>
  <c r="AW1907" i="9"/>
  <c r="W1834" i="9"/>
  <c r="W1486" i="9"/>
  <c r="AW1438" i="9"/>
  <c r="AW1356" i="9"/>
  <c r="AW1272" i="9"/>
  <c r="W1271" i="9"/>
  <c r="W1091" i="9"/>
  <c r="W1045" i="9"/>
  <c r="AW2514" i="9"/>
  <c r="AW2513" i="9"/>
  <c r="W2455" i="9"/>
  <c r="W2437" i="9"/>
  <c r="W2387" i="9"/>
  <c r="W2334" i="9"/>
  <c r="AG2334" i="9" s="1"/>
  <c r="AV2334" i="9" s="1"/>
  <c r="AX2334" i="9" s="1"/>
  <c r="AW2276" i="9"/>
  <c r="AW2262" i="9"/>
  <c r="AW2225" i="9"/>
  <c r="W2158" i="9"/>
  <c r="AG2158" i="9" s="1"/>
  <c r="AV2158" i="9" s="1"/>
  <c r="AX2158" i="9" s="1"/>
  <c r="AW2115" i="9"/>
  <c r="AW1989" i="9"/>
  <c r="W1986" i="9"/>
  <c r="AW1849" i="9"/>
  <c r="AW1813" i="9"/>
  <c r="AW1759" i="9"/>
  <c r="AW1715" i="9"/>
  <c r="W1714" i="9"/>
  <c r="AW1245" i="9"/>
  <c r="W1049" i="9"/>
  <c r="AW1023" i="9"/>
  <c r="W1609" i="9"/>
  <c r="AW1609" i="9"/>
  <c r="AW1551" i="9"/>
  <c r="AW1536" i="9"/>
  <c r="W1536" i="9"/>
  <c r="W1515" i="9"/>
  <c r="AG1515" i="9" s="1"/>
  <c r="AV1515" i="9" s="1"/>
  <c r="AX1515" i="9" s="1"/>
  <c r="AW1488" i="9"/>
  <c r="AW1313" i="9"/>
  <c r="AW1142" i="9"/>
  <c r="W1127" i="9"/>
  <c r="W1107" i="9"/>
  <c r="W2491" i="9"/>
  <c r="AW2450" i="9"/>
  <c r="W2450" i="9"/>
  <c r="AW2419" i="9"/>
  <c r="AW2396" i="9"/>
  <c r="W2376" i="9"/>
  <c r="W2375" i="9"/>
  <c r="AW2284" i="9"/>
  <c r="AW2278" i="9"/>
  <c r="AW2199" i="9"/>
  <c r="W2150" i="9"/>
  <c r="W2055" i="9"/>
  <c r="W1992" i="9"/>
  <c r="W1953" i="9"/>
  <c r="AW1946" i="9"/>
  <c r="AW1765" i="9"/>
  <c r="AW1749" i="9"/>
  <c r="AW1740" i="9"/>
  <c r="W1726" i="9"/>
  <c r="AW1724" i="9"/>
  <c r="AW1634" i="9"/>
  <c r="W1634" i="9"/>
  <c r="W1601" i="9"/>
  <c r="AW1584" i="9"/>
  <c r="AW1579" i="9"/>
  <c r="W1556" i="9"/>
  <c r="W1530" i="9"/>
  <c r="AW1500" i="9"/>
  <c r="W1414" i="9"/>
  <c r="W1382" i="9"/>
  <c r="W1351" i="9"/>
  <c r="AW1334" i="9"/>
  <c r="AW1328" i="9"/>
  <c r="W1323" i="9"/>
  <c r="AW1323" i="9"/>
  <c r="AW1310" i="9"/>
  <c r="AW1155" i="9"/>
  <c r="W1055" i="9"/>
  <c r="W2435" i="9"/>
  <c r="AW2435" i="9"/>
  <c r="AW2428" i="9"/>
  <c r="W2405" i="9"/>
  <c r="AW2383" i="9"/>
  <c r="W2381" i="9"/>
  <c r="AW2307" i="9"/>
  <c r="W2270" i="9"/>
  <c r="W2162" i="9"/>
  <c r="AW2151" i="9"/>
  <c r="AW2034" i="9"/>
  <c r="AW2030" i="9"/>
  <c r="AW2025" i="9"/>
  <c r="W1940" i="9"/>
  <c r="AW1810" i="9"/>
  <c r="AW1805" i="9"/>
  <c r="W1776" i="9"/>
  <c r="AW1754" i="9"/>
  <c r="W1562" i="9"/>
  <c r="AW1339" i="9"/>
  <c r="W1305" i="9"/>
  <c r="AW1305" i="9"/>
  <c r="AW1094" i="9"/>
  <c r="AW1091" i="9"/>
  <c r="AW2131" i="9"/>
  <c r="AW2097" i="9"/>
  <c r="W2090" i="9"/>
  <c r="W2075" i="9"/>
  <c r="AW2027" i="9"/>
  <c r="W1919" i="9"/>
  <c r="AW1787" i="9"/>
  <c r="W1668" i="9"/>
  <c r="AG1668" i="9" s="1"/>
  <c r="AV1668" i="9" s="1"/>
  <c r="AX1668" i="9" s="1"/>
  <c r="AW1628" i="9"/>
  <c r="W1602" i="9"/>
  <c r="W1592" i="9"/>
  <c r="W1509" i="9"/>
  <c r="W1438" i="9"/>
  <c r="AW1396" i="9"/>
  <c r="W1396" i="9"/>
  <c r="AW1380" i="9"/>
  <c r="W2513" i="9"/>
  <c r="W2327" i="9"/>
  <c r="AG2327" i="9" s="1"/>
  <c r="AV2327" i="9" s="1"/>
  <c r="AX2327" i="9" s="1"/>
  <c r="W2280" i="9"/>
  <c r="AW2226" i="9"/>
  <c r="W1932" i="9"/>
  <c r="W1669" i="9"/>
  <c r="AW1494" i="9"/>
  <c r="W1488" i="9"/>
  <c r="W1468" i="9"/>
  <c r="W1424" i="9"/>
  <c r="AW1424" i="9"/>
  <c r="W1418" i="9"/>
  <c r="W1411" i="9"/>
  <c r="W1347" i="9"/>
  <c r="W1103" i="9"/>
  <c r="W1075" i="9"/>
  <c r="W2497" i="9"/>
  <c r="AW2448" i="9"/>
  <c r="AG2165" i="9"/>
  <c r="AV2165" i="9" s="1"/>
  <c r="AX2165" i="9" s="1"/>
  <c r="W2129" i="9"/>
  <c r="AG2129" i="9" s="1"/>
  <c r="AV2129" i="9" s="1"/>
  <c r="AX2129" i="9" s="1"/>
  <c r="W2076" i="9"/>
  <c r="AW1964" i="9"/>
  <c r="AW1920" i="9"/>
  <c r="AW1899" i="9"/>
  <c r="W1741" i="9"/>
  <c r="W1500" i="9"/>
  <c r="AW1489" i="9"/>
  <c r="W1452" i="9"/>
  <c r="AW1348" i="9"/>
  <c r="W1318" i="9"/>
  <c r="AW1311" i="9"/>
  <c r="AW1238" i="9"/>
  <c r="W1041" i="9"/>
  <c r="W2498" i="9"/>
  <c r="AW2485" i="9"/>
  <c r="W2458" i="9"/>
  <c r="AG2458" i="9" s="1"/>
  <c r="AV2458" i="9" s="1"/>
  <c r="AX2458" i="9" s="1"/>
  <c r="AW2438" i="9"/>
  <c r="AW2408" i="9"/>
  <c r="AW2367" i="9"/>
  <c r="AW2321" i="9"/>
  <c r="AW2273" i="9"/>
  <c r="W2273" i="9"/>
  <c r="AW2253" i="9"/>
  <c r="W2143" i="9"/>
  <c r="W2065" i="9"/>
  <c r="AG2065" i="9" s="1"/>
  <c r="AV2065" i="9" s="1"/>
  <c r="AX2065" i="9" s="1"/>
  <c r="W2047" i="9"/>
  <c r="AW2028" i="9"/>
  <c r="W2021" i="9"/>
  <c r="AW2016" i="9"/>
  <c r="W1938" i="9"/>
  <c r="AW1933" i="9"/>
  <c r="W1830" i="9"/>
  <c r="AW1825" i="9"/>
  <c r="AW1779" i="9"/>
  <c r="AW1707" i="9"/>
  <c r="AW1588" i="9"/>
  <c r="W1586" i="9"/>
  <c r="W1462" i="9"/>
  <c r="W1384" i="9"/>
  <c r="W1376" i="9"/>
  <c r="W1353" i="9"/>
  <c r="AG1353" i="9" s="1"/>
  <c r="AV1353" i="9" s="1"/>
  <c r="AX1353" i="9" s="1"/>
  <c r="W1151" i="9"/>
  <c r="W1125" i="9"/>
  <c r="AW1101" i="9"/>
  <c r="W1095" i="9"/>
  <c r="AW1037" i="9"/>
  <c r="AW2082" i="9"/>
  <c r="W1998" i="9"/>
  <c r="W1898" i="9"/>
  <c r="W1872" i="9"/>
  <c r="W1867" i="9"/>
  <c r="AW1607" i="9"/>
  <c r="AW1440" i="9"/>
  <c r="AW1384" i="9"/>
  <c r="AW1376" i="9"/>
  <c r="W1158" i="9"/>
  <c r="W1040" i="9"/>
  <c r="AG1040" i="9" s="1"/>
  <c r="AV1040" i="9" s="1"/>
  <c r="AX1040" i="9" s="1"/>
  <c r="AW1019" i="9"/>
  <c r="W1019" i="9"/>
  <c r="AW2507" i="9"/>
  <c r="W2476" i="9"/>
  <c r="W2308" i="9"/>
  <c r="W2194" i="9"/>
  <c r="W2141" i="9"/>
  <c r="W2121" i="9"/>
  <c r="AW2092" i="9"/>
  <c r="AW2071" i="9"/>
  <c r="AW1910" i="9"/>
  <c r="W1905" i="9"/>
  <c r="AW1818" i="9"/>
  <c r="W1754" i="9"/>
  <c r="AG1754" i="9" s="1"/>
  <c r="AV1754" i="9" s="1"/>
  <c r="AX1754" i="9" s="1"/>
  <c r="W1746" i="9"/>
  <c r="W1705" i="9"/>
  <c r="AG1705" i="9" s="1"/>
  <c r="AV1705" i="9" s="1"/>
  <c r="AX1705" i="9" s="1"/>
  <c r="W1643" i="9"/>
  <c r="AW1280" i="9"/>
  <c r="W1233" i="9"/>
  <c r="AW1163" i="9"/>
  <c r="W1047" i="9"/>
  <c r="W1023" i="9"/>
  <c r="W2407" i="9"/>
  <c r="AW2359" i="9"/>
  <c r="W2337" i="9"/>
  <c r="AW2241" i="9"/>
  <c r="W2201" i="9"/>
  <c r="AW2163" i="9"/>
  <c r="W2130" i="9"/>
  <c r="AW2022" i="9"/>
  <c r="AW1756" i="9"/>
  <c r="AW1742" i="9"/>
  <c r="AW1654" i="9"/>
  <c r="W1506" i="9"/>
  <c r="AW1484" i="9"/>
  <c r="W1484" i="9"/>
  <c r="AW1242" i="9"/>
  <c r="W1187" i="9"/>
  <c r="AW1104" i="9"/>
  <c r="AW2501" i="9"/>
  <c r="W2459" i="9"/>
  <c r="W2398" i="9"/>
  <c r="W2344" i="9"/>
  <c r="W2342" i="9"/>
  <c r="W2295" i="9"/>
  <c r="W2281" i="9"/>
  <c r="W2226" i="9"/>
  <c r="AW2172" i="9"/>
  <c r="W2137" i="9"/>
  <c r="W2123" i="9"/>
  <c r="W2122" i="9"/>
  <c r="W2036" i="9"/>
  <c r="AW2033" i="9"/>
  <c r="W1818" i="9"/>
  <c r="W1528" i="9"/>
  <c r="AW1469" i="9"/>
  <c r="W1434" i="9"/>
  <c r="AW1359" i="9"/>
  <c r="W1209" i="9"/>
  <c r="W1130" i="9"/>
  <c r="AW1121" i="9"/>
  <c r="W1121" i="9"/>
  <c r="AW1096" i="9"/>
  <c r="W1076" i="9"/>
  <c r="AW1063" i="9"/>
  <c r="AW1057" i="9"/>
  <c r="AW1048" i="9"/>
  <c r="AW2405" i="9"/>
  <c r="W2399" i="9"/>
  <c r="AW2336" i="9"/>
  <c r="AW2330" i="9"/>
  <c r="W2235" i="9"/>
  <c r="W2228" i="9"/>
  <c r="W2221" i="9"/>
  <c r="AG2221" i="9" s="1"/>
  <c r="AV2221" i="9" s="1"/>
  <c r="AX2221" i="9" s="1"/>
  <c r="W2218" i="9"/>
  <c r="AW2164" i="9"/>
  <c r="AW2099" i="9"/>
  <c r="W2032" i="9"/>
  <c r="AW2002" i="9"/>
  <c r="W1997" i="9"/>
  <c r="AG1997" i="9" s="1"/>
  <c r="AV1997" i="9" s="1"/>
  <c r="AX1997" i="9" s="1"/>
  <c r="W1981" i="9"/>
  <c r="AG1981" i="9" s="1"/>
  <c r="AV1981" i="9" s="1"/>
  <c r="AX1981" i="9" s="1"/>
  <c r="AW1955" i="9"/>
  <c r="AW1819" i="9"/>
  <c r="W1760" i="9"/>
  <c r="AW1746" i="9"/>
  <c r="W1651" i="9"/>
  <c r="W1647" i="9"/>
  <c r="AW1647" i="9"/>
  <c r="W1616" i="9"/>
  <c r="W1547" i="9"/>
  <c r="AW1547" i="9"/>
  <c r="AW1541" i="9"/>
  <c r="AW1479" i="9"/>
  <c r="AW1474" i="9"/>
  <c r="W1441" i="9"/>
  <c r="AW1425" i="9"/>
  <c r="W1380" i="9"/>
  <c r="AW1366" i="9"/>
  <c r="W1365" i="9"/>
  <c r="AG1365" i="9" s="1"/>
  <c r="AV1365" i="9" s="1"/>
  <c r="AX1365" i="9" s="1"/>
  <c r="W1340" i="9"/>
  <c r="AW1336" i="9"/>
  <c r="AW1203" i="9"/>
  <c r="AW1177" i="9"/>
  <c r="AW1090" i="9"/>
  <c r="W1086" i="9"/>
  <c r="AW1072" i="9"/>
  <c r="AW1067" i="9"/>
  <c r="W1066" i="9"/>
  <c r="AW1051" i="9"/>
  <c r="AW1034" i="9"/>
  <c r="AW1029" i="9"/>
  <c r="W2331" i="9"/>
  <c r="W2320" i="9"/>
  <c r="W2212" i="9"/>
  <c r="AW2062" i="9"/>
  <c r="W2061" i="9"/>
  <c r="AW2038" i="9"/>
  <c r="AW2004" i="9"/>
  <c r="W1929" i="9"/>
  <c r="AW1873" i="9"/>
  <c r="W1827" i="9"/>
  <c r="AW1688" i="9"/>
  <c r="AW1670" i="9"/>
  <c r="W1649" i="9"/>
  <c r="AW1649" i="9"/>
  <c r="W1632" i="9"/>
  <c r="AW1624" i="9"/>
  <c r="AW1573" i="9"/>
  <c r="W1568" i="9"/>
  <c r="W1551" i="9"/>
  <c r="W1436" i="9"/>
  <c r="AG1436" i="9" s="1"/>
  <c r="AV1436" i="9" s="1"/>
  <c r="AX1436" i="9" s="1"/>
  <c r="AW1398" i="9"/>
  <c r="AW1393" i="9"/>
  <c r="W1392" i="9"/>
  <c r="W1363" i="9"/>
  <c r="AW1099" i="9"/>
  <c r="W1057" i="9"/>
  <c r="AW1053" i="9"/>
  <c r="AW2366" i="9"/>
  <c r="AW2288" i="9"/>
  <c r="AW2197" i="9"/>
  <c r="W2176" i="9"/>
  <c r="W2159" i="9"/>
  <c r="W2098" i="9"/>
  <c r="W2082" i="9"/>
  <c r="W2064" i="9"/>
  <c r="W2035" i="9"/>
  <c r="W1918" i="9"/>
  <c r="W1857" i="9"/>
  <c r="AG1857" i="9" s="1"/>
  <c r="AV1857" i="9" s="1"/>
  <c r="AX1857" i="9" s="1"/>
  <c r="AW1830" i="9"/>
  <c r="W1812" i="9"/>
  <c r="W1784" i="9"/>
  <c r="AG1784" i="9" s="1"/>
  <c r="AV1784" i="9" s="1"/>
  <c r="AX1784" i="9" s="1"/>
  <c r="W1711" i="9"/>
  <c r="AW1646" i="9"/>
  <c r="AW1553" i="9"/>
  <c r="W1553" i="9"/>
  <c r="AW1458" i="9"/>
  <c r="AW1411" i="9"/>
  <c r="W1398" i="9"/>
  <c r="W1355" i="9"/>
  <c r="AW1270" i="9"/>
  <c r="W1264" i="9"/>
  <c r="AW1248" i="9"/>
  <c r="AW1183" i="9"/>
  <c r="AW1178" i="9"/>
  <c r="W1177" i="9"/>
  <c r="AW1173" i="9"/>
  <c r="W1172" i="9"/>
  <c r="W2408" i="9"/>
  <c r="W2384" i="9"/>
  <c r="AW2372" i="9"/>
  <c r="W2312" i="9"/>
  <c r="AG2312" i="9" s="1"/>
  <c r="AV2312" i="9" s="1"/>
  <c r="AX2312" i="9" s="1"/>
  <c r="W2272" i="9"/>
  <c r="AG2272" i="9" s="1"/>
  <c r="AV2272" i="9" s="1"/>
  <c r="AX2272" i="9" s="1"/>
  <c r="W2271" i="9"/>
  <c r="AG2271" i="9" s="1"/>
  <c r="AV2271" i="9" s="1"/>
  <c r="AX2271" i="9" s="1"/>
  <c r="AW2231" i="9"/>
  <c r="AW2211" i="9"/>
  <c r="W2203" i="9"/>
  <c r="W2202" i="9"/>
  <c r="W2077" i="9"/>
  <c r="W2011" i="9"/>
  <c r="W1979" i="9"/>
  <c r="W1958" i="9"/>
  <c r="AW1952" i="9"/>
  <c r="W1774" i="9"/>
  <c r="W1721" i="9"/>
  <c r="W1704" i="9"/>
  <c r="W1700" i="9"/>
  <c r="W1691" i="9"/>
  <c r="W1686" i="9"/>
  <c r="AG1686" i="9" s="1"/>
  <c r="AV1686" i="9" s="1"/>
  <c r="AX1686" i="9" s="1"/>
  <c r="AW1677" i="9"/>
  <c r="AW1672" i="9"/>
  <c r="AW1626" i="9"/>
  <c r="AW1621" i="9"/>
  <c r="AW1615" i="9"/>
  <c r="W1594" i="9"/>
  <c r="W1560" i="9"/>
  <c r="W1559" i="9"/>
  <c r="AG1559" i="9" s="1"/>
  <c r="AV1559" i="9" s="1"/>
  <c r="AX1559" i="9" s="1"/>
  <c r="W1543" i="9"/>
  <c r="AW1498" i="9"/>
  <c r="W1440" i="9"/>
  <c r="AW1390" i="9"/>
  <c r="W1390" i="9"/>
  <c r="AW1383" i="9"/>
  <c r="AW1379" i="9"/>
  <c r="AW1297" i="9"/>
  <c r="W1297" i="9"/>
  <c r="W1210" i="9"/>
  <c r="AG1210" i="9" s="1"/>
  <c r="AV1210" i="9" s="1"/>
  <c r="AX1210" i="9" s="1"/>
  <c r="W1105" i="9"/>
  <c r="AW1044" i="9"/>
  <c r="W1037" i="9"/>
  <c r="W1024" i="9"/>
  <c r="W1813" i="9"/>
  <c r="W1785" i="9"/>
  <c r="AW1747" i="9"/>
  <c r="W1697" i="9"/>
  <c r="W1663" i="9"/>
  <c r="AW1631" i="9"/>
  <c r="AW1616" i="9"/>
  <c r="AW1531" i="9"/>
  <c r="AW1495" i="9"/>
  <c r="W1387" i="9"/>
  <c r="W1364" i="9"/>
  <c r="W1315" i="9"/>
  <c r="W1201" i="9"/>
  <c r="W1159" i="9"/>
  <c r="W1144" i="9"/>
  <c r="AW1136" i="9"/>
  <c r="W1129" i="9"/>
  <c r="AW1108" i="9"/>
  <c r="W1069" i="9"/>
  <c r="AG1069" i="9" s="1"/>
  <c r="AV1069" i="9" s="1"/>
  <c r="AX1069" i="9" s="1"/>
  <c r="AW2463" i="9"/>
  <c r="W2415" i="9"/>
  <c r="AG2415" i="9" s="1"/>
  <c r="AV2415" i="9" s="1"/>
  <c r="AX2415" i="9" s="1"/>
  <c r="AW2382" i="9"/>
  <c r="W2340" i="9"/>
  <c r="W2247" i="9"/>
  <c r="AW2184" i="9"/>
  <c r="AW2102" i="9"/>
  <c r="AW2080" i="9"/>
  <c r="AW2074" i="9"/>
  <c r="AW2069" i="9"/>
  <c r="AW2046" i="9"/>
  <c r="AW2020" i="9"/>
  <c r="AW2013" i="9"/>
  <c r="W1957" i="9"/>
  <c r="W1887" i="9"/>
  <c r="W1885" i="9"/>
  <c r="W1862" i="9"/>
  <c r="AW1827" i="9"/>
  <c r="W1768" i="9"/>
  <c r="W1763" i="9"/>
  <c r="AW1736" i="9"/>
  <c r="W1710" i="9"/>
  <c r="AW1703" i="9"/>
  <c r="AW1690" i="9"/>
  <c r="AW1681" i="9"/>
  <c r="W1641" i="9"/>
  <c r="W1548" i="9"/>
  <c r="W1542" i="9"/>
  <c r="AW1538" i="9"/>
  <c r="AW1478" i="9"/>
  <c r="W1426" i="9"/>
  <c r="W1419" i="9"/>
  <c r="AG1419" i="9" s="1"/>
  <c r="AV1419" i="9" s="1"/>
  <c r="AX1419" i="9" s="1"/>
  <c r="AW1413" i="9"/>
  <c r="AW1408" i="9"/>
  <c r="W1388" i="9"/>
  <c r="W1379" i="9"/>
  <c r="W1349" i="9"/>
  <c r="AG1349" i="9" s="1"/>
  <c r="AV1349" i="9" s="1"/>
  <c r="AX1349" i="9" s="1"/>
  <c r="AW1342" i="9"/>
  <c r="W1286" i="9"/>
  <c r="W1263" i="9"/>
  <c r="W1254" i="9"/>
  <c r="W1250" i="9"/>
  <c r="AW1181" i="9"/>
  <c r="AW1176" i="9"/>
  <c r="AW1140" i="9"/>
  <c r="W1106" i="9"/>
  <c r="AG1106" i="9" s="1"/>
  <c r="AV1106" i="9" s="1"/>
  <c r="AX1106" i="9" s="1"/>
  <c r="W1030" i="9"/>
  <c r="AW1959" i="9"/>
  <c r="AW1924" i="9"/>
  <c r="W1906" i="9"/>
  <c r="AW1894" i="9"/>
  <c r="W1787" i="9"/>
  <c r="AW1766" i="9"/>
  <c r="W1759" i="9"/>
  <c r="W1708" i="9"/>
  <c r="W1702" i="9"/>
  <c r="AW1679" i="9"/>
  <c r="AW1673" i="9"/>
  <c r="AW1645" i="9"/>
  <c r="W1607" i="9"/>
  <c r="AW1568" i="9"/>
  <c r="W1526" i="9"/>
  <c r="AG1526" i="9" s="1"/>
  <c r="AV1526" i="9" s="1"/>
  <c r="AX1526" i="9" s="1"/>
  <c r="AW1508" i="9"/>
  <c r="W1507" i="9"/>
  <c r="AW1490" i="9"/>
  <c r="AW1456" i="9"/>
  <c r="W1386" i="9"/>
  <c r="AG1386" i="9" s="1"/>
  <c r="AV1386" i="9" s="1"/>
  <c r="AX1386" i="9" s="1"/>
  <c r="AW1378" i="9"/>
  <c r="W1366" i="9"/>
  <c r="W1320" i="9"/>
  <c r="AW1282" i="9"/>
  <c r="W1278" i="9"/>
  <c r="AW1275" i="9"/>
  <c r="AW1263" i="9"/>
  <c r="W1262" i="9"/>
  <c r="AW1235" i="9"/>
  <c r="AW1184" i="9"/>
  <c r="AW1127" i="9"/>
  <c r="AW1110" i="9"/>
  <c r="AW1060" i="9"/>
  <c r="W1974" i="9"/>
  <c r="W1968" i="9"/>
  <c r="W1960" i="9"/>
  <c r="AG1960" i="9" s="1"/>
  <c r="AV1960" i="9" s="1"/>
  <c r="AX1960" i="9" s="1"/>
  <c r="W1939" i="9"/>
  <c r="AG1939" i="9" s="1"/>
  <c r="AV1939" i="9" s="1"/>
  <c r="AX1939" i="9" s="1"/>
  <c r="AW1936" i="9"/>
  <c r="W1917" i="9"/>
  <c r="AW1889" i="9"/>
  <c r="W1868" i="9"/>
  <c r="AW1839" i="9"/>
  <c r="W1825" i="9"/>
  <c r="AW1755" i="9"/>
  <c r="W1744" i="9"/>
  <c r="AW1732" i="9"/>
  <c r="W1730" i="9"/>
  <c r="W1639" i="9"/>
  <c r="AW1629" i="9"/>
  <c r="AW1595" i="9"/>
  <c r="AW1583" i="9"/>
  <c r="AW1535" i="9"/>
  <c r="AW1519" i="9"/>
  <c r="W1518" i="9"/>
  <c r="W1517" i="9"/>
  <c r="AW1511" i="9"/>
  <c r="W1491" i="9"/>
  <c r="AW1475" i="9"/>
  <c r="AW1470" i="9"/>
  <c r="AW1444" i="9"/>
  <c r="W1437" i="9"/>
  <c r="W1395" i="9"/>
  <c r="AW1318" i="9"/>
  <c r="W1276" i="9"/>
  <c r="W1226" i="9"/>
  <c r="AW1221" i="9"/>
  <c r="W1193" i="9"/>
  <c r="AW1134" i="9"/>
  <c r="W1026" i="9"/>
  <c r="AD2104" i="9"/>
  <c r="AF2104" i="9" s="1"/>
  <c r="AD2052" i="9"/>
  <c r="AF2052" i="9" s="1"/>
  <c r="AF2382" i="9"/>
  <c r="AD2128" i="9"/>
  <c r="AF2128" i="9" s="1"/>
  <c r="AD2083" i="9"/>
  <c r="AF2083" i="9" s="1"/>
  <c r="AD1140" i="9"/>
  <c r="AF1140" i="9" s="1"/>
  <c r="AD1209" i="9"/>
  <c r="AF1209" i="9" s="1"/>
  <c r="AF1018" i="9"/>
  <c r="AF2384" i="9"/>
  <c r="AF2153" i="9"/>
  <c r="AD2409" i="9"/>
  <c r="AF2409" i="9" s="1"/>
  <c r="AF2166" i="9"/>
  <c r="AD1948" i="9"/>
  <c r="AF1948" i="9" s="1"/>
  <c r="AD1584" i="9"/>
  <c r="AF1584" i="9" s="1"/>
  <c r="AD2182" i="9"/>
  <c r="AF2182" i="9" s="1"/>
  <c r="AF1721" i="9"/>
  <c r="AF1556" i="9"/>
  <c r="AD2480" i="9"/>
  <c r="AF2480" i="9" s="1"/>
  <c r="AF1464" i="9"/>
  <c r="AD1500" i="9"/>
  <c r="AF1500" i="9" s="1"/>
  <c r="AD1702" i="9"/>
  <c r="AF1702" i="9" s="1"/>
  <c r="AD1029" i="9"/>
  <c r="AF1029" i="9" s="1"/>
  <c r="AD1023" i="9"/>
  <c r="AF1023" i="9" s="1"/>
  <c r="AD1125" i="9"/>
  <c r="AF1125" i="9" s="1"/>
  <c r="AF1774" i="9"/>
  <c r="AD2095" i="9"/>
  <c r="AF2095" i="9" s="1"/>
  <c r="AD2255" i="9"/>
  <c r="AF2255" i="9" s="1"/>
  <c r="AF2167" i="9"/>
  <c r="AD1608" i="9"/>
  <c r="AF1608" i="9" s="1"/>
  <c r="AD1230" i="9"/>
  <c r="AF1230" i="9" s="1"/>
  <c r="AF2498" i="9"/>
  <c r="AF2217" i="9"/>
  <c r="AF1903" i="9"/>
  <c r="AD1791" i="9"/>
  <c r="AF1791" i="9" s="1"/>
  <c r="AD2412" i="9"/>
  <c r="AF2412" i="9" s="1"/>
  <c r="AD1785" i="9"/>
  <c r="AF1785" i="9" s="1"/>
  <c r="AF2273" i="9"/>
  <c r="AF2218" i="9"/>
  <c r="AD1833" i="9"/>
  <c r="AF1833" i="9" s="1"/>
  <c r="AD1803" i="9"/>
  <c r="AF1803" i="9" s="1"/>
  <c r="AD1798" i="9"/>
  <c r="AF1798" i="9" s="1"/>
  <c r="AD1323" i="9"/>
  <c r="AF1323" i="9" s="1"/>
  <c r="AD2012" i="9"/>
  <c r="AF2012" i="9" s="1"/>
  <c r="AD1634" i="9"/>
  <c r="AF1634" i="9" s="1"/>
  <c r="AD1354" i="9"/>
  <c r="AF1354" i="9" s="1"/>
  <c r="AF2442" i="9"/>
  <c r="AD2275" i="9"/>
  <c r="AF2275" i="9" s="1"/>
  <c r="AD1820" i="9"/>
  <c r="AD1658" i="9"/>
  <c r="AF1658" i="9" s="1"/>
  <c r="AF1646" i="9"/>
  <c r="AD1492" i="9"/>
  <c r="AF1492" i="9" s="1"/>
  <c r="AD1663" i="9"/>
  <c r="AF1663" i="9" s="1"/>
  <c r="AF2450" i="9"/>
  <c r="AF2285" i="9"/>
  <c r="AF1873" i="9"/>
  <c r="AD1871" i="9"/>
  <c r="AF1871" i="9" s="1"/>
  <c r="AD1647" i="9"/>
  <c r="AF1647" i="9" s="1"/>
  <c r="AD2028" i="9"/>
  <c r="AF2028" i="9" s="1"/>
  <c r="AD2015" i="9"/>
  <c r="AF2015" i="9" s="1"/>
  <c r="AD1879" i="9"/>
  <c r="AF1879" i="9" s="1"/>
  <c r="AD1872" i="9"/>
  <c r="AF1872" i="9" s="1"/>
  <c r="AD1996" i="9"/>
  <c r="AF1996" i="9" s="1"/>
  <c r="AF1982" i="9"/>
  <c r="AD1738" i="9"/>
  <c r="AF1738" i="9" s="1"/>
  <c r="AD1264" i="9"/>
  <c r="AF1264" i="9" s="1"/>
  <c r="AF1984" i="9"/>
  <c r="AD1853" i="9"/>
  <c r="AF1853" i="9" s="1"/>
  <c r="AF1703" i="9"/>
  <c r="AF1656" i="9"/>
  <c r="AF1649" i="9"/>
  <c r="AD1609" i="9"/>
  <c r="AF1609" i="9" s="1"/>
  <c r="AD1521" i="9"/>
  <c r="AF1521" i="9" s="1"/>
  <c r="AF1398" i="9"/>
  <c r="AF1270" i="9"/>
  <c r="AD2499" i="9"/>
  <c r="AF2499" i="9" s="1"/>
  <c r="AD2007" i="9"/>
  <c r="AF2007" i="9" s="1"/>
  <c r="AD1769" i="9"/>
  <c r="AF1769" i="9" s="1"/>
  <c r="AF1611" i="9"/>
  <c r="AD1149" i="9"/>
  <c r="AF1149" i="9" s="1"/>
  <c r="AD1863" i="9"/>
  <c r="AF1863" i="9" s="1"/>
  <c r="AD1679" i="9"/>
  <c r="AF1679" i="9" s="1"/>
  <c r="AD1650" i="9"/>
  <c r="AF1650" i="9" s="1"/>
  <c r="AF1104" i="9"/>
  <c r="AD2371" i="9"/>
  <c r="AF2371" i="9" s="1"/>
  <c r="AD2416" i="9"/>
  <c r="AF2416" i="9" s="1"/>
  <c r="AD2297" i="9"/>
  <c r="AF2297" i="9" s="1"/>
  <c r="AD2254" i="9"/>
  <c r="AF2254" i="9" s="1"/>
  <c r="AD2171" i="9"/>
  <c r="AF2171" i="9" s="1"/>
  <c r="AD2010" i="9"/>
  <c r="AF2010" i="9" s="1"/>
  <c r="AD1645" i="9"/>
  <c r="AF1645" i="9" s="1"/>
  <c r="AD1627" i="9"/>
  <c r="AF1627" i="9" s="1"/>
  <c r="AF1152" i="9"/>
  <c r="AD1078" i="9"/>
  <c r="AF1078" i="9" s="1"/>
  <c r="AD1502" i="9"/>
  <c r="AF1502" i="9" s="1"/>
  <c r="AD1411" i="9"/>
  <c r="AF1411" i="9" s="1"/>
  <c r="AD2387" i="9"/>
  <c r="AF2387" i="9" s="1"/>
  <c r="AD2364" i="9"/>
  <c r="AF2364" i="9" s="1"/>
  <c r="AD2245" i="9"/>
  <c r="AF2245" i="9" s="1"/>
  <c r="AF1918" i="9"/>
  <c r="AD1787" i="9"/>
  <c r="AF1787" i="9" s="1"/>
  <c r="AD1552" i="9"/>
  <c r="AF1552" i="9" s="1"/>
  <c r="AD2238" i="9"/>
  <c r="AF2238" i="9" s="1"/>
  <c r="AD2149" i="9"/>
  <c r="AF2149" i="9" s="1"/>
  <c r="AF2118" i="9"/>
  <c r="AD2075" i="9"/>
  <c r="AF2075" i="9" s="1"/>
  <c r="AF1788" i="9"/>
  <c r="AF1387" i="9"/>
  <c r="AD1062" i="9"/>
  <c r="AF1062" i="9" s="1"/>
  <c r="AD1046" i="9"/>
  <c r="AF1046" i="9" s="1"/>
  <c r="AD2378" i="9"/>
  <c r="AF2378" i="9" s="1"/>
  <c r="AD2345" i="9"/>
  <c r="AF2345" i="9" s="1"/>
  <c r="AF2253" i="9"/>
  <c r="AD2127" i="9"/>
  <c r="AF2127" i="9" s="1"/>
  <c r="AF2076" i="9"/>
  <c r="AD1974" i="9"/>
  <c r="AF1974" i="9" s="1"/>
  <c r="AD1968" i="9"/>
  <c r="AF1968" i="9" s="1"/>
  <c r="AD1801" i="9"/>
  <c r="AF1801" i="9" s="1"/>
  <c r="AD1751" i="9"/>
  <c r="AF1751" i="9" s="1"/>
  <c r="AD1542" i="9"/>
  <c r="AF1389" i="9"/>
  <c r="AD1198" i="9"/>
  <c r="AF1198" i="9" s="1"/>
  <c r="AD1839" i="9"/>
  <c r="AF1839" i="9" s="1"/>
  <c r="AF1395" i="9"/>
  <c r="AD1252" i="9"/>
  <c r="AF1252" i="9" s="1"/>
  <c r="AD1334" i="9"/>
  <c r="AF1334" i="9" s="1"/>
  <c r="AD1301" i="9"/>
  <c r="AF1301" i="9" s="1"/>
  <c r="AF2071" i="9"/>
  <c r="AD1975" i="9"/>
  <c r="AF1975" i="9" s="1"/>
  <c r="AF1743" i="9"/>
  <c r="AD1720" i="9"/>
  <c r="AF1720" i="9" s="1"/>
  <c r="AF1509" i="9"/>
  <c r="AD1433" i="9"/>
  <c r="AF1433" i="9" s="1"/>
  <c r="AD1358" i="9"/>
  <c r="AF1358" i="9" s="1"/>
  <c r="AD2359" i="9"/>
  <c r="AF2359" i="9" s="1"/>
  <c r="AD2339" i="9"/>
  <c r="AF2339" i="9" s="1"/>
  <c r="AD2317" i="9"/>
  <c r="AF2317" i="9" s="1"/>
  <c r="AD2316" i="9"/>
  <c r="AF2316" i="9" s="1"/>
  <c r="AF2279" i="9"/>
  <c r="AD1976" i="9"/>
  <c r="AF1976" i="9" s="1"/>
  <c r="AD1928" i="9"/>
  <c r="AF1928" i="9" s="1"/>
  <c r="AD1760" i="9"/>
  <c r="AF1760" i="9" s="1"/>
  <c r="AD1421" i="9"/>
  <c r="AF1421" i="9" s="1"/>
  <c r="AD1373" i="9"/>
  <c r="AF1373" i="9" s="1"/>
  <c r="AD1363" i="9"/>
  <c r="AF1363" i="9" s="1"/>
  <c r="AF1335" i="9"/>
  <c r="AD1307" i="9"/>
  <c r="AF1307" i="9" s="1"/>
  <c r="AD1045" i="9"/>
  <c r="AF1045" i="9" s="1"/>
  <c r="AD1612" i="9"/>
  <c r="AF1612" i="9" s="1"/>
  <c r="AD1550" i="9"/>
  <c r="AF1550" i="9" s="1"/>
  <c r="AD1544" i="9"/>
  <c r="AF1544" i="9" s="1"/>
  <c r="AD1383" i="9"/>
  <c r="AF1383" i="9" s="1"/>
  <c r="AD1101" i="9"/>
  <c r="AF1101" i="9" s="1"/>
  <c r="AD1050" i="9"/>
  <c r="AF1050" i="9" s="1"/>
  <c r="AF2090" i="9"/>
  <c r="AD1770" i="9"/>
  <c r="AF1770" i="9" s="1"/>
  <c r="AD1473" i="9"/>
  <c r="AF1473" i="9" s="1"/>
  <c r="AD1462" i="9"/>
  <c r="AF1462" i="9" s="1"/>
  <c r="AD1370" i="9"/>
  <c r="AF1370" i="9" s="1"/>
  <c r="AF1109" i="9"/>
  <c r="AF1089" i="9"/>
  <c r="AF2263" i="9"/>
  <c r="AD1664" i="9"/>
  <c r="AF1664" i="9" s="1"/>
  <c r="AD1633" i="9"/>
  <c r="AF1633" i="9" s="1"/>
  <c r="AD1332" i="9"/>
  <c r="AF1332" i="9" s="1"/>
  <c r="AD1331" i="9"/>
  <c r="AF1331" i="9" s="1"/>
  <c r="AD1120" i="9"/>
  <c r="AF1120" i="9" s="1"/>
  <c r="AD2428" i="9"/>
  <c r="AF2428" i="9" s="1"/>
  <c r="AD2091" i="9"/>
  <c r="AF2091" i="9" s="1"/>
  <c r="AD1437" i="9"/>
  <c r="AF1437" i="9" s="1"/>
  <c r="AD1402" i="9"/>
  <c r="AF1402" i="9" s="1"/>
  <c r="AD1295" i="9"/>
  <c r="AF1295" i="9" s="1"/>
  <c r="AD1073" i="9"/>
  <c r="AF1073" i="9" s="1"/>
  <c r="AD1483" i="9"/>
  <c r="AF1483" i="9" s="1"/>
  <c r="AD1268" i="9"/>
  <c r="AF1268" i="9" s="1"/>
  <c r="AD1188" i="9"/>
  <c r="AF1188" i="9" s="1"/>
  <c r="AD1888" i="9"/>
  <c r="AF1888" i="9" s="1"/>
  <c r="AF1756" i="9"/>
  <c r="AD1499" i="9"/>
  <c r="AF1499" i="9" s="1"/>
  <c r="AD1364" i="9"/>
  <c r="AF1364" i="9" s="1"/>
  <c r="AD1333" i="9"/>
  <c r="AF1333" i="9" s="1"/>
  <c r="AD1196" i="9"/>
  <c r="AF1196" i="9" s="1"/>
  <c r="AD1958" i="9"/>
  <c r="AF1958" i="9" s="1"/>
  <c r="AD1967" i="9"/>
  <c r="AF1967" i="9" s="1"/>
  <c r="AD1574" i="9"/>
  <c r="AF1574" i="9" s="1"/>
  <c r="AF1533" i="9"/>
  <c r="AD1470" i="9"/>
  <c r="AF1470" i="9" s="1"/>
  <c r="AD1457" i="9"/>
  <c r="AF1457" i="9" s="1"/>
  <c r="AD2196" i="9"/>
  <c r="AF2196" i="9" s="1"/>
  <c r="AD1956" i="9"/>
  <c r="AF1956" i="9" s="1"/>
  <c r="AD1824" i="9"/>
  <c r="AF1824" i="9" s="1"/>
  <c r="AD1759" i="9"/>
  <c r="AF1759" i="9" s="1"/>
  <c r="AD1688" i="9"/>
  <c r="AF1688" i="9" s="1"/>
  <c r="AD1456" i="9"/>
  <c r="AF1456" i="9" s="1"/>
  <c r="AF1891" i="9"/>
  <c r="AD1868" i="9"/>
  <c r="AF1868" i="9" s="1"/>
  <c r="AD1382" i="9"/>
  <c r="AF1382" i="9" s="1"/>
  <c r="AD1328" i="9"/>
  <c r="AF1328" i="9" s="1"/>
  <c r="AF1320" i="9"/>
  <c r="AD1288" i="9"/>
  <c r="AF1288" i="9" s="1"/>
  <c r="AF2235" i="9"/>
  <c r="AF2212" i="9"/>
  <c r="AF2195" i="9"/>
  <c r="AF2147" i="9"/>
  <c r="AD2056" i="9"/>
  <c r="AF2056" i="9" s="1"/>
  <c r="AF2046" i="9"/>
  <c r="AF1965" i="9"/>
  <c r="AF1944" i="9"/>
  <c r="AF1830" i="9"/>
  <c r="AF1758" i="9"/>
  <c r="AD1757" i="9"/>
  <c r="AF1757" i="9" s="1"/>
  <c r="AD1674" i="9"/>
  <c r="AF1674" i="9" s="1"/>
  <c r="AD1465" i="9"/>
  <c r="AF1465" i="9" s="1"/>
  <c r="AF1416" i="9"/>
  <c r="AD2422" i="9"/>
  <c r="AF2422" i="9" s="1"/>
  <c r="AD2213" i="9"/>
  <c r="AF2213" i="9" s="1"/>
  <c r="AD1707" i="9"/>
  <c r="AF1707" i="9" s="1"/>
  <c r="AD1642" i="9"/>
  <c r="AF1642" i="9" s="1"/>
  <c r="AD1565" i="9"/>
  <c r="AF1565" i="9" s="1"/>
  <c r="AD1445" i="9"/>
  <c r="AF1445" i="9" s="1"/>
  <c r="AF1430" i="9"/>
  <c r="AD1181" i="9"/>
  <c r="AF1181" i="9" s="1"/>
  <c r="AD1087" i="9"/>
  <c r="AF1087" i="9" s="1"/>
  <c r="AD2226" i="9"/>
  <c r="AD2081" i="9"/>
  <c r="AF2081" i="9" s="1"/>
  <c r="AD1767" i="9"/>
  <c r="AF1767" i="9" s="1"/>
  <c r="AD1687" i="9"/>
  <c r="AF1687" i="9" s="1"/>
  <c r="AD1481" i="9"/>
  <c r="AF1481" i="9" s="1"/>
  <c r="AF1394" i="9"/>
  <c r="AD1293" i="9"/>
  <c r="AF1293" i="9" s="1"/>
  <c r="AF1710" i="9"/>
  <c r="AD1606" i="9"/>
  <c r="AF1606" i="9" s="1"/>
  <c r="AD1306" i="9"/>
  <c r="AF1306" i="9" s="1"/>
  <c r="AD1229" i="9"/>
  <c r="AF1229" i="9" s="1"/>
  <c r="AD1117" i="9"/>
  <c r="AF1117" i="9" s="1"/>
  <c r="AD1094" i="9"/>
  <c r="AF1094" i="9" s="1"/>
  <c r="AF1408" i="9"/>
  <c r="AF2048" i="9"/>
  <c r="AD1192" i="9"/>
  <c r="AF1192" i="9" s="1"/>
  <c r="AD1043" i="9"/>
  <c r="AF1043" i="9" s="1"/>
  <c r="AD1472" i="9"/>
  <c r="AF1472" i="9" s="1"/>
  <c r="AD1075" i="9"/>
  <c r="AF1075" i="9" s="1"/>
  <c r="AD2483" i="9"/>
  <c r="AF2483" i="9" s="1"/>
  <c r="AD2102" i="9"/>
  <c r="AF2102" i="9" s="1"/>
  <c r="AD2503" i="9"/>
  <c r="AF2503" i="9" s="1"/>
  <c r="AD2406" i="9"/>
  <c r="AF2406" i="9" s="1"/>
  <c r="AD2357" i="9"/>
  <c r="AF2357" i="9" s="1"/>
  <c r="AD1902" i="9"/>
  <c r="AF1902" i="9" s="1"/>
  <c r="AD1847" i="9"/>
  <c r="AF1847" i="9" s="1"/>
  <c r="AD1805" i="9"/>
  <c r="AF1805" i="9" s="1"/>
  <c r="AD2369" i="9"/>
  <c r="AF2369" i="9" s="1"/>
  <c r="AD1232" i="9"/>
  <c r="AF1232" i="9" s="1"/>
  <c r="AD2376" i="9"/>
  <c r="AF2376" i="9" s="1"/>
  <c r="AD2099" i="9"/>
  <c r="AF2099" i="9" s="1"/>
  <c r="AD1845" i="9"/>
  <c r="AF1845" i="9" s="1"/>
  <c r="AD1405" i="9"/>
  <c r="AF1405" i="9" s="1"/>
  <c r="AD1381" i="9"/>
  <c r="AF1381" i="9" s="1"/>
  <c r="AD1851" i="9"/>
  <c r="AF1851" i="9" s="1"/>
  <c r="AD2467" i="9"/>
  <c r="AF2467" i="9" s="1"/>
  <c r="AD2100" i="9"/>
  <c r="AF2100" i="9" s="1"/>
  <c r="AD1846" i="9"/>
  <c r="AF1846" i="9" s="1"/>
  <c r="AD1620" i="9"/>
  <c r="AF1620" i="9" s="1"/>
  <c r="AD1907" i="9"/>
  <c r="AF1907" i="9" s="1"/>
  <c r="AD2302" i="9"/>
  <c r="AF2302" i="9" s="1"/>
  <c r="AD1812" i="9"/>
  <c r="AF1812" i="9" s="1"/>
  <c r="AD1790" i="9"/>
  <c r="AF1790" i="9" s="1"/>
  <c r="AD1506" i="9"/>
  <c r="AF1506" i="9" s="1"/>
  <c r="AD1426" i="9"/>
  <c r="AF1426" i="9" s="1"/>
  <c r="AD1275" i="9"/>
  <c r="AF1275" i="9" s="1"/>
  <c r="W1274" i="9"/>
  <c r="AW1274" i="9"/>
  <c r="AD1257" i="9"/>
  <c r="AF1257" i="9" s="1"/>
  <c r="AD1203" i="9"/>
  <c r="AF1203" i="9" s="1"/>
  <c r="AD1051" i="9"/>
  <c r="AF1051" i="9" s="1"/>
  <c r="AW2504" i="9"/>
  <c r="AD2500" i="9"/>
  <c r="AF2500" i="9" s="1"/>
  <c r="AF2439" i="9"/>
  <c r="AW2430" i="9"/>
  <c r="AD2405" i="9"/>
  <c r="AF2405" i="9" s="1"/>
  <c r="AD2372" i="9"/>
  <c r="AF2372" i="9" s="1"/>
  <c r="AW2304" i="9"/>
  <c r="AD2267" i="9"/>
  <c r="AF2267" i="9" s="1"/>
  <c r="AW2265" i="9"/>
  <c r="AD2257" i="9"/>
  <c r="AF2257" i="9" s="1"/>
  <c r="W2237" i="9"/>
  <c r="AG2237" i="9" s="1"/>
  <c r="AV2237" i="9" s="1"/>
  <c r="AX2237" i="9" s="1"/>
  <c r="AF2222" i="9"/>
  <c r="W2120" i="9"/>
  <c r="W2069" i="9"/>
  <c r="AD2045" i="9"/>
  <c r="AF2045" i="9" s="1"/>
  <c r="W1803" i="9"/>
  <c r="AD1786" i="9"/>
  <c r="AF1786" i="9" s="1"/>
  <c r="W1736" i="9"/>
  <c r="AG1736" i="9" s="1"/>
  <c r="AV1736" i="9" s="1"/>
  <c r="AX1736" i="9" s="1"/>
  <c r="W1715" i="9"/>
  <c r="AD1682" i="9"/>
  <c r="AF1682" i="9" s="1"/>
  <c r="W1660" i="9"/>
  <c r="W1596" i="9"/>
  <c r="AW1594" i="9"/>
  <c r="AD1461" i="9"/>
  <c r="AF1461" i="9" s="1"/>
  <c r="AD1460" i="9"/>
  <c r="AF1460" i="9" s="1"/>
  <c r="W1350" i="9"/>
  <c r="AD1345" i="9"/>
  <c r="AF1345" i="9" s="1"/>
  <c r="W1343" i="9"/>
  <c r="W1290" i="9"/>
  <c r="AD1233" i="9"/>
  <c r="AF1233" i="9" s="1"/>
  <c r="W1179" i="9"/>
  <c r="AD1111" i="9"/>
  <c r="AF1111" i="9" s="1"/>
  <c r="AD1065" i="9"/>
  <c r="AF1065" i="9" s="1"/>
  <c r="W2489" i="9"/>
  <c r="W2469" i="9"/>
  <c r="AD2443" i="9"/>
  <c r="AF2443" i="9" s="1"/>
  <c r="AW2424" i="9"/>
  <c r="AD2419" i="9"/>
  <c r="AF2419" i="9" s="1"/>
  <c r="AF2417" i="9"/>
  <c r="AW2377" i="9"/>
  <c r="AW2358" i="9"/>
  <c r="W2333" i="9"/>
  <c r="W2332" i="9"/>
  <c r="W2325" i="9"/>
  <c r="W2323" i="9"/>
  <c r="AW2283" i="9"/>
  <c r="W2283" i="9"/>
  <c r="AG2283" i="9" s="1"/>
  <c r="AV2283" i="9" s="1"/>
  <c r="AX2283" i="9" s="1"/>
  <c r="AD2199" i="9"/>
  <c r="AF2199" i="9" s="1"/>
  <c r="AW2190" i="9"/>
  <c r="W2148" i="9"/>
  <c r="W2147" i="9"/>
  <c r="W2139" i="9"/>
  <c r="AD2106" i="9"/>
  <c r="AF2106" i="9" s="1"/>
  <c r="AW2042" i="9"/>
  <c r="AW2029" i="9"/>
  <c r="W2016" i="9"/>
  <c r="AW2005" i="9"/>
  <c r="AF1931" i="9"/>
  <c r="W1878" i="9"/>
  <c r="AD1859" i="9"/>
  <c r="AF1859" i="9" s="1"/>
  <c r="AD1858" i="9"/>
  <c r="AF1858" i="9" s="1"/>
  <c r="AD1854" i="9"/>
  <c r="AF1854" i="9" s="1"/>
  <c r="W1804" i="9"/>
  <c r="W1755" i="9"/>
  <c r="AF1643" i="9"/>
  <c r="W1626" i="9"/>
  <c r="AW1580" i="9"/>
  <c r="W1529" i="9"/>
  <c r="W1520" i="9"/>
  <c r="AW1493" i="9"/>
  <c r="W1493" i="9"/>
  <c r="AD1474" i="9"/>
  <c r="AF1474" i="9" s="1"/>
  <c r="AF1413" i="9"/>
  <c r="AW1381" i="9"/>
  <c r="AW1344" i="9"/>
  <c r="W1319" i="9"/>
  <c r="AD1302" i="9"/>
  <c r="AF1302" i="9" s="1"/>
  <c r="AW1301" i="9"/>
  <c r="AD1294" i="9"/>
  <c r="AF1294" i="9" s="1"/>
  <c r="AD1250" i="9"/>
  <c r="AF1250" i="9" s="1"/>
  <c r="AD1212" i="9"/>
  <c r="AF1212" i="9" s="1"/>
  <c r="W1145" i="9"/>
  <c r="AD1102" i="9"/>
  <c r="AF1102" i="9" s="1"/>
  <c r="AD2440" i="9"/>
  <c r="AF2440" i="9" s="1"/>
  <c r="W2386" i="9"/>
  <c r="AW2376" i="9"/>
  <c r="AD2314" i="9"/>
  <c r="AF2314" i="9" s="1"/>
  <c r="AD2206" i="9"/>
  <c r="AF2206" i="9" s="1"/>
  <c r="AD2178" i="9"/>
  <c r="AF2178" i="9" s="1"/>
  <c r="AF2172" i="9"/>
  <c r="W2140" i="9"/>
  <c r="AW2018" i="9"/>
  <c r="AW1993" i="9"/>
  <c r="W1956" i="9"/>
  <c r="W1954" i="9"/>
  <c r="AD1936" i="9"/>
  <c r="AF1936" i="9" s="1"/>
  <c r="AD1909" i="9"/>
  <c r="AF1909" i="9" s="1"/>
  <c r="W1890" i="9"/>
  <c r="AW1882" i="9"/>
  <c r="W1765" i="9"/>
  <c r="W1717" i="9"/>
  <c r="W1716" i="9"/>
  <c r="W1703" i="9"/>
  <c r="AD1657" i="9"/>
  <c r="AF1657" i="9" s="1"/>
  <c r="AD1648" i="9"/>
  <c r="AF1648" i="9" s="1"/>
  <c r="AW1620" i="9"/>
  <c r="W1619" i="9"/>
  <c r="W1593" i="9"/>
  <c r="AW1570" i="9"/>
  <c r="W1532" i="9"/>
  <c r="AG1532" i="9" s="1"/>
  <c r="AV1532" i="9" s="1"/>
  <c r="AX1532" i="9" s="1"/>
  <c r="AW1510" i="9"/>
  <c r="W1489" i="9"/>
  <c r="W1375" i="9"/>
  <c r="AW1368" i="9"/>
  <c r="AD1346" i="9"/>
  <c r="AF1346" i="9" s="1"/>
  <c r="AW1239" i="9"/>
  <c r="W1186" i="9"/>
  <c r="AD1159" i="9"/>
  <c r="AF1159" i="9" s="1"/>
  <c r="AD1024" i="9"/>
  <c r="AF1024" i="9" s="1"/>
  <c r="AF1019" i="9"/>
  <c r="W2409" i="9"/>
  <c r="AD2395" i="9"/>
  <c r="AF2395" i="9" s="1"/>
  <c r="AD2347" i="9"/>
  <c r="AF2347" i="9" s="1"/>
  <c r="AD2344" i="9"/>
  <c r="AF2344" i="9" s="1"/>
  <c r="AW2317" i="9"/>
  <c r="W2306" i="9"/>
  <c r="AD2242" i="9"/>
  <c r="AF2242" i="9" s="1"/>
  <c r="AD2223" i="9"/>
  <c r="AF2223" i="9" s="1"/>
  <c r="AF2204" i="9"/>
  <c r="AW2191" i="9"/>
  <c r="AD2183" i="9"/>
  <c r="AF2183" i="9" s="1"/>
  <c r="AD2107" i="9"/>
  <c r="AF2107" i="9" s="1"/>
  <c r="AW2053" i="9"/>
  <c r="AD2032" i="9"/>
  <c r="AF2032" i="9" s="1"/>
  <c r="AD1932" i="9"/>
  <c r="AF1932" i="9" s="1"/>
  <c r="W1839" i="9"/>
  <c r="AW1807" i="9"/>
  <c r="AW1789" i="9"/>
  <c r="W1777" i="9"/>
  <c r="W1756" i="9"/>
  <c r="AW1682" i="9"/>
  <c r="W1656" i="9"/>
  <c r="W1628" i="9"/>
  <c r="W1603" i="9"/>
  <c r="W1533" i="9"/>
  <c r="AD1524" i="9"/>
  <c r="AF1524" i="9" s="1"/>
  <c r="AD1484" i="9"/>
  <c r="AF1484" i="9" s="1"/>
  <c r="AW1447" i="9"/>
  <c r="AW1426" i="9"/>
  <c r="AD1390" i="9"/>
  <c r="AF1390" i="9" s="1"/>
  <c r="W1359" i="9"/>
  <c r="AW1302" i="9"/>
  <c r="W1302" i="9"/>
  <c r="W1266" i="9"/>
  <c r="AD1241" i="9"/>
  <c r="AF1241" i="9" s="1"/>
  <c r="W1239" i="9"/>
  <c r="W1146" i="9"/>
  <c r="W1050" i="9"/>
  <c r="AD1020" i="9"/>
  <c r="AF1020" i="9" s="1"/>
  <c r="AW2500" i="9"/>
  <c r="AW2445" i="9"/>
  <c r="W2431" i="9"/>
  <c r="AG2431" i="9" s="1"/>
  <c r="AV2431" i="9" s="1"/>
  <c r="AX2431" i="9" s="1"/>
  <c r="W2371" i="9"/>
  <c r="AW2346" i="9"/>
  <c r="AD2299" i="9"/>
  <c r="AF2299" i="9" s="1"/>
  <c r="AW2274" i="9"/>
  <c r="AD2268" i="9"/>
  <c r="AF2268" i="9" s="1"/>
  <c r="AD2251" i="9"/>
  <c r="AF2251" i="9" s="1"/>
  <c r="AF2247" i="9"/>
  <c r="AD2231" i="9"/>
  <c r="AF2231" i="9" s="1"/>
  <c r="AF2220" i="9"/>
  <c r="AD2174" i="9"/>
  <c r="AF2174" i="9" s="1"/>
  <c r="AD2131" i="9"/>
  <c r="AF2131" i="9" s="1"/>
  <c r="AW2007" i="9"/>
  <c r="AW1852" i="9"/>
  <c r="W2486" i="9"/>
  <c r="AG2486" i="9" s="1"/>
  <c r="AV2486" i="9" s="1"/>
  <c r="AX2486" i="9" s="1"/>
  <c r="AW2478" i="9"/>
  <c r="W2465" i="9"/>
  <c r="AW2462" i="9"/>
  <c r="W2447" i="9"/>
  <c r="AW2439" i="9"/>
  <c r="AD2435" i="9"/>
  <c r="AF2435" i="9" s="1"/>
  <c r="AD2414" i="9"/>
  <c r="AF2414" i="9" s="1"/>
  <c r="AD2411" i="9"/>
  <c r="AF2411" i="9" s="1"/>
  <c r="AD2390" i="9"/>
  <c r="AF2390" i="9" s="1"/>
  <c r="AF2330" i="9"/>
  <c r="AD2329" i="9"/>
  <c r="AF2329" i="9" s="1"/>
  <c r="AW2298" i="9"/>
  <c r="AD2292" i="9"/>
  <c r="AF2292" i="9" s="1"/>
  <c r="W2261" i="9"/>
  <c r="AW2229" i="9"/>
  <c r="AD2225" i="9"/>
  <c r="AF2225" i="9" s="1"/>
  <c r="AW2222" i="9"/>
  <c r="AD2135" i="9"/>
  <c r="AF2135" i="9" s="1"/>
  <c r="AW2107" i="9"/>
  <c r="AD2089" i="9"/>
  <c r="AF2089" i="9" s="1"/>
  <c r="W2078" i="9"/>
  <c r="AG2078" i="9" s="1"/>
  <c r="AV2078" i="9" s="1"/>
  <c r="AX2078" i="9" s="1"/>
  <c r="AW1983" i="9"/>
  <c r="AD1920" i="9"/>
  <c r="AF1920" i="9" s="1"/>
  <c r="AD1876" i="9"/>
  <c r="AF1876" i="9" s="1"/>
  <c r="AW1865" i="9"/>
  <c r="AD1835" i="9"/>
  <c r="AF1835" i="9" s="1"/>
  <c r="AW1832" i="9"/>
  <c r="W1810" i="9"/>
  <c r="AW1799" i="9"/>
  <c r="AD1711" i="9"/>
  <c r="AF1711" i="9" s="1"/>
  <c r="AF1696" i="9"/>
  <c r="AD1692" i="9"/>
  <c r="AF1692" i="9" s="1"/>
  <c r="AD1678" i="9"/>
  <c r="AF1678" i="9" s="1"/>
  <c r="AW1676" i="9"/>
  <c r="AW1675" i="9"/>
  <c r="W1604" i="9"/>
  <c r="AD1600" i="9"/>
  <c r="AF1600" i="9" s="1"/>
  <c r="AD1599" i="9"/>
  <c r="AF1599" i="9" s="1"/>
  <c r="W1494" i="9"/>
  <c r="AD1485" i="9"/>
  <c r="AF1485" i="9" s="1"/>
  <c r="AD1468" i="9"/>
  <c r="AF1468" i="9" s="1"/>
  <c r="W1464" i="9"/>
  <c r="AF1393" i="9"/>
  <c r="AW1370" i="9"/>
  <c r="AD1356" i="9"/>
  <c r="AF1356" i="9" s="1"/>
  <c r="AD1303" i="9"/>
  <c r="AF1303" i="9" s="1"/>
  <c r="AD1277" i="9"/>
  <c r="AF1277" i="9" s="1"/>
  <c r="AD1161" i="9"/>
  <c r="AF1161" i="9" s="1"/>
  <c r="AW1071" i="9"/>
  <c r="W1071" i="9"/>
  <c r="AG1071" i="9" s="1"/>
  <c r="AV1071" i="9" s="1"/>
  <c r="AX1071" i="9" s="1"/>
  <c r="AD1054" i="9"/>
  <c r="AF1054" i="9" s="1"/>
  <c r="AD2512" i="9"/>
  <c r="AF2512" i="9" s="1"/>
  <c r="AW2494" i="9"/>
  <c r="AD2473" i="9"/>
  <c r="AF2473" i="9" s="1"/>
  <c r="AW2455" i="9"/>
  <c r="AD2451" i="9"/>
  <c r="AF2451" i="9" s="1"/>
  <c r="AD2398" i="9"/>
  <c r="AF2398" i="9" s="1"/>
  <c r="AW2395" i="9"/>
  <c r="W2374" i="9"/>
  <c r="AW2242" i="9"/>
  <c r="AD2145" i="9"/>
  <c r="AF2145" i="9" s="1"/>
  <c r="AD2133" i="9"/>
  <c r="AF2133" i="9" s="1"/>
  <c r="W2071" i="9"/>
  <c r="AD2068" i="9"/>
  <c r="AF2068" i="9" s="1"/>
  <c r="AD2066" i="9"/>
  <c r="AF2066" i="9" s="1"/>
  <c r="AD2058" i="9"/>
  <c r="AF2058" i="9" s="1"/>
  <c r="W2054" i="9"/>
  <c r="AG2054" i="9" s="1"/>
  <c r="AV2054" i="9" s="1"/>
  <c r="AX2054" i="9" s="1"/>
  <c r="AW1970" i="9"/>
  <c r="AW1800" i="9"/>
  <c r="AD1701" i="9"/>
  <c r="AF1701" i="9" s="1"/>
  <c r="W1657" i="9"/>
  <c r="AD1653" i="9"/>
  <c r="AF1653" i="9" s="1"/>
  <c r="AW1652" i="9"/>
  <c r="AW1622" i="9"/>
  <c r="AD1601" i="9"/>
  <c r="AF1601" i="9" s="1"/>
  <c r="AD1548" i="9"/>
  <c r="AF1548" i="9" s="1"/>
  <c r="W1523" i="9"/>
  <c r="AG1523" i="9" s="1"/>
  <c r="AV1523" i="9" s="1"/>
  <c r="AX1523" i="9" s="1"/>
  <c r="W1495" i="9"/>
  <c r="AW1465" i="9"/>
  <c r="W1400" i="9"/>
  <c r="AD1379" i="9"/>
  <c r="AF1379" i="9" s="1"/>
  <c r="AW1371" i="9"/>
  <c r="W1361" i="9"/>
  <c r="AG1361" i="9" s="1"/>
  <c r="AV1361" i="9" s="1"/>
  <c r="AX1361" i="9" s="1"/>
  <c r="W1267" i="9"/>
  <c r="AD1214" i="9"/>
  <c r="AF1214" i="9" s="1"/>
  <c r="AD1162" i="9"/>
  <c r="AF1162" i="9" s="1"/>
  <c r="W1148" i="9"/>
  <c r="AD1092" i="9"/>
  <c r="AF1092" i="9" s="1"/>
  <c r="AD1060" i="9"/>
  <c r="AF1060" i="9" s="1"/>
  <c r="W1038" i="9"/>
  <c r="AD1021" i="9"/>
  <c r="AF1021" i="9" s="1"/>
  <c r="W2464" i="9"/>
  <c r="AG2464" i="9" s="1"/>
  <c r="AV2464" i="9" s="1"/>
  <c r="AX2464" i="9" s="1"/>
  <c r="W2420" i="9"/>
  <c r="AD2391" i="9"/>
  <c r="AF2391" i="9" s="1"/>
  <c r="W2354" i="9"/>
  <c r="AD2293" i="9"/>
  <c r="AF2293" i="9" s="1"/>
  <c r="AW2251" i="9"/>
  <c r="W2182" i="9"/>
  <c r="AW2174" i="9"/>
  <c r="AW2118" i="9"/>
  <c r="AW2117" i="9"/>
  <c r="W2096" i="9"/>
  <c r="W2072" i="9"/>
  <c r="AW2056" i="9"/>
  <c r="W2020" i="9"/>
  <c r="AG2020" i="9" s="1"/>
  <c r="AV2020" i="9" s="1"/>
  <c r="AX2020" i="9" s="1"/>
  <c r="AW1922" i="9"/>
  <c r="W1909" i="9"/>
  <c r="AD1867" i="9"/>
  <c r="AF1867" i="9" s="1"/>
  <c r="AW1801" i="9"/>
  <c r="W1791" i="9"/>
  <c r="AD1753" i="9"/>
  <c r="AF1753" i="9" s="1"/>
  <c r="AD1735" i="9"/>
  <c r="AF1735" i="9" s="1"/>
  <c r="AD1697" i="9"/>
  <c r="AF1697" i="9" s="1"/>
  <c r="AW1684" i="9"/>
  <c r="W1583" i="9"/>
  <c r="AD1455" i="9"/>
  <c r="AF1455" i="9" s="1"/>
  <c r="W1362" i="9"/>
  <c r="AD1357" i="9"/>
  <c r="AF1357" i="9" s="1"/>
  <c r="AW1355" i="9"/>
  <c r="W1335" i="9"/>
  <c r="AD1304" i="9"/>
  <c r="AF1304" i="9" s="1"/>
  <c r="AD1228" i="9"/>
  <c r="AF1228" i="9" s="1"/>
  <c r="AW1227" i="9"/>
  <c r="AD1206" i="9"/>
  <c r="AF1206" i="9" s="1"/>
  <c r="AD1195" i="9"/>
  <c r="AF1195" i="9" s="1"/>
  <c r="AD1098" i="9"/>
  <c r="AF1098" i="9" s="1"/>
  <c r="AD1097" i="9"/>
  <c r="AF1097" i="9" s="1"/>
  <c r="AF1095" i="9"/>
  <c r="AW1088" i="9"/>
  <c r="AD1084" i="9"/>
  <c r="AF1084" i="9" s="1"/>
  <c r="W1081" i="9"/>
  <c r="W1058" i="9"/>
  <c r="AD1028" i="9"/>
  <c r="AF1028" i="9" s="1"/>
  <c r="AD2488" i="9"/>
  <c r="AF2488" i="9" s="1"/>
  <c r="AW2472" i="9"/>
  <c r="W2463" i="9"/>
  <c r="AG2463" i="9" s="1"/>
  <c r="AV2463" i="9" s="1"/>
  <c r="AX2463" i="9" s="1"/>
  <c r="AW2397" i="9"/>
  <c r="W2373" i="9"/>
  <c r="W2353" i="9"/>
  <c r="AW2348" i="9"/>
  <c r="AD2331" i="9"/>
  <c r="AF2331" i="9" s="1"/>
  <c r="AD2287" i="9"/>
  <c r="AF2287" i="9" s="1"/>
  <c r="AW2243" i="9"/>
  <c r="AD2233" i="9"/>
  <c r="AF2233" i="9" s="1"/>
  <c r="W2231" i="9"/>
  <c r="AW2200" i="9"/>
  <c r="AF2152" i="9"/>
  <c r="AW2108" i="9"/>
  <c r="W2097" i="9"/>
  <c r="AW2089" i="9"/>
  <c r="AW2057" i="9"/>
  <c r="W2046" i="9"/>
  <c r="AD1945" i="9"/>
  <c r="AF1945" i="9" s="1"/>
  <c r="AD1911" i="9"/>
  <c r="AF1911" i="9" s="1"/>
  <c r="W1865" i="9"/>
  <c r="AW1835" i="9"/>
  <c r="W1833" i="9"/>
  <c r="AW1751" i="9"/>
  <c r="AW1711" i="9"/>
  <c r="AW1710" i="9"/>
  <c r="AD1680" i="9"/>
  <c r="AF1680" i="9" s="1"/>
  <c r="W1571" i="9"/>
  <c r="AW1555" i="9"/>
  <c r="W1498" i="9"/>
  <c r="AW1477" i="9"/>
  <c r="W1476" i="9"/>
  <c r="AD1469" i="9"/>
  <c r="AF1469" i="9" s="1"/>
  <c r="AW1454" i="9"/>
  <c r="AW1452" i="9"/>
  <c r="AD1429" i="9"/>
  <c r="AF1429" i="9" s="1"/>
  <c r="W1401" i="9"/>
  <c r="AD1396" i="9"/>
  <c r="AF1396" i="9" s="1"/>
  <c r="AD1337" i="9"/>
  <c r="AF1337" i="9" s="1"/>
  <c r="AD1305" i="9"/>
  <c r="AF1305" i="9" s="1"/>
  <c r="W1269" i="9"/>
  <c r="AF1254" i="9"/>
  <c r="AD1218" i="9"/>
  <c r="AF1218" i="9" s="1"/>
  <c r="AD1172" i="9"/>
  <c r="AF1172" i="9" s="1"/>
  <c r="AD1165" i="9"/>
  <c r="AF1165" i="9" s="1"/>
  <c r="W1149" i="9"/>
  <c r="AW1059" i="9"/>
  <c r="W1039" i="9"/>
  <c r="AW2511" i="9"/>
  <c r="AF2429" i="9"/>
  <c r="AW2414" i="9"/>
  <c r="AW2389" i="9"/>
  <c r="AW2337" i="9"/>
  <c r="AW2329" i="9"/>
  <c r="AD2322" i="9"/>
  <c r="AF2322" i="9" s="1"/>
  <c r="AD2278" i="9"/>
  <c r="AF2278" i="9" s="1"/>
  <c r="AW2217" i="9"/>
  <c r="W2193" i="9"/>
  <c r="AW2165" i="9"/>
  <c r="AW2136" i="9"/>
  <c r="AD2001" i="9"/>
  <c r="AF2001" i="9" s="1"/>
  <c r="AF1991" i="9"/>
  <c r="W1970" i="9"/>
  <c r="AD1952" i="9"/>
  <c r="AF1952" i="9" s="1"/>
  <c r="AW1925" i="9"/>
  <c r="W1915" i="9"/>
  <c r="AD1905" i="9"/>
  <c r="AF1905" i="9" s="1"/>
  <c r="AD1889" i="9"/>
  <c r="AF1889" i="9" s="1"/>
  <c r="AW1866" i="9"/>
  <c r="W1855" i="9"/>
  <c r="W1824" i="9"/>
  <c r="W1792" i="9"/>
  <c r="AD1772" i="9"/>
  <c r="AF1772" i="9" s="1"/>
  <c r="AD1771" i="9"/>
  <c r="AF1771" i="9" s="1"/>
  <c r="AW1709" i="9"/>
  <c r="AW1653" i="9"/>
  <c r="W1622" i="9"/>
  <c r="AD1618" i="9"/>
  <c r="AF1618" i="9" s="1"/>
  <c r="W1539" i="9"/>
  <c r="AW1468" i="9"/>
  <c r="AW1372" i="9"/>
  <c r="AD1343" i="9"/>
  <c r="AF1343" i="9" s="1"/>
  <c r="AD1314" i="9"/>
  <c r="AF1314" i="9" s="1"/>
  <c r="AW1304" i="9"/>
  <c r="AD1284" i="9"/>
  <c r="AF1284" i="9" s="1"/>
  <c r="AD1278" i="9"/>
  <c r="AF1278" i="9" s="1"/>
  <c r="AD1238" i="9"/>
  <c r="AF1238" i="9" s="1"/>
  <c r="AD1220" i="9"/>
  <c r="AF1220" i="9" s="1"/>
  <c r="AD1201" i="9"/>
  <c r="AF1201" i="9" s="1"/>
  <c r="AW1190" i="9"/>
  <c r="W1189" i="9"/>
  <c r="AD1179" i="9"/>
  <c r="AF1179" i="9" s="1"/>
  <c r="W1170" i="9"/>
  <c r="AD1036" i="9"/>
  <c r="AF1036" i="9" s="1"/>
  <c r="W2474" i="9"/>
  <c r="AG2474" i="9" s="1"/>
  <c r="AV2474" i="9" s="1"/>
  <c r="AX2474" i="9" s="1"/>
  <c r="AD2407" i="9"/>
  <c r="AF2407" i="9" s="1"/>
  <c r="AW2310" i="9"/>
  <c r="AW2291" i="9"/>
  <c r="AD2281" i="9"/>
  <c r="AF2281" i="9" s="1"/>
  <c r="AD2277" i="9"/>
  <c r="AF2277" i="9" s="1"/>
  <c r="W2224" i="9"/>
  <c r="AG2224" i="9" s="1"/>
  <c r="AV2224" i="9" s="1"/>
  <c r="AX2224" i="9" s="1"/>
  <c r="W2073" i="9"/>
  <c r="AW2068" i="9"/>
  <c r="AW2066" i="9"/>
  <c r="AD2024" i="9"/>
  <c r="AF2024" i="9" s="1"/>
  <c r="AF1963" i="9"/>
  <c r="AD1380" i="9"/>
  <c r="AF1380" i="9" s="1"/>
  <c r="W1336" i="9"/>
  <c r="AD1300" i="9"/>
  <c r="AF1300" i="9" s="1"/>
  <c r="AW1283" i="9"/>
  <c r="AD1256" i="9"/>
  <c r="AF1256" i="9" s="1"/>
  <c r="AD1255" i="9"/>
  <c r="AF1255" i="9" s="1"/>
  <c r="W1227" i="9"/>
  <c r="AW1216" i="9"/>
  <c r="W1178" i="9"/>
  <c r="AD1167" i="9"/>
  <c r="AF1167" i="9" s="1"/>
  <c r="W1150" i="9"/>
  <c r="AD1022" i="9"/>
  <c r="AF1022" i="9" s="1"/>
  <c r="AF2505" i="9"/>
  <c r="AD2504" i="9"/>
  <c r="AF2504" i="9" s="1"/>
  <c r="W2475" i="9"/>
  <c r="W2453" i="9"/>
  <c r="AW2434" i="9"/>
  <c r="AD2430" i="9"/>
  <c r="AF2430" i="9" s="1"/>
  <c r="AW2384" i="9"/>
  <c r="AD2370" i="9"/>
  <c r="AF2370" i="9" s="1"/>
  <c r="AW2309" i="9"/>
  <c r="AD2305" i="9"/>
  <c r="AF2305" i="9" s="1"/>
  <c r="AD2303" i="9"/>
  <c r="AF2303" i="9" s="1"/>
  <c r="W2294" i="9"/>
  <c r="AD2288" i="9"/>
  <c r="AF2288" i="9" s="1"/>
  <c r="W2269" i="9"/>
  <c r="AG2269" i="9" s="1"/>
  <c r="AV2269" i="9" s="1"/>
  <c r="AX2269" i="9" s="1"/>
  <c r="AD2265" i="9"/>
  <c r="AF2265" i="9" s="1"/>
  <c r="W2227" i="9"/>
  <c r="W2217" i="9"/>
  <c r="W2210" i="9"/>
  <c r="AD2187" i="9"/>
  <c r="AF2187" i="9" s="1"/>
  <c r="W2169" i="9"/>
  <c r="AW2109" i="9"/>
  <c r="W2089" i="9"/>
  <c r="AF2043" i="9"/>
  <c r="W2033" i="9"/>
  <c r="AD2017" i="9"/>
  <c r="AF2017" i="9" s="1"/>
  <c r="AD2004" i="9"/>
  <c r="AF2004" i="9" s="1"/>
  <c r="W1971" i="9"/>
  <c r="AW1938" i="9"/>
  <c r="AD1906" i="9"/>
  <c r="AF1906" i="9" s="1"/>
  <c r="W1856" i="9"/>
  <c r="AD1804" i="9"/>
  <c r="AF1804" i="9" s="1"/>
  <c r="AD1776" i="9"/>
  <c r="AF1776" i="9" s="1"/>
  <c r="AW1762" i="9"/>
  <c r="AD1746" i="9"/>
  <c r="AF1746" i="9" s="1"/>
  <c r="W1734" i="9"/>
  <c r="AG1734" i="9" s="1"/>
  <c r="AV1734" i="9" s="1"/>
  <c r="AX1734" i="9" s="1"/>
  <c r="AW1725" i="9"/>
  <c r="AW1697" i="9"/>
  <c r="AD1670" i="9"/>
  <c r="AF1670" i="9" s="1"/>
  <c r="AD1619" i="9"/>
  <c r="AF1619" i="9" s="1"/>
  <c r="W1589" i="9"/>
  <c r="AD1569" i="9"/>
  <c r="AF1569" i="9" s="1"/>
  <c r="AD1424" i="9"/>
  <c r="AF1424" i="9" s="1"/>
  <c r="W1342" i="9"/>
  <c r="W1299" i="9"/>
  <c r="AD1202" i="9"/>
  <c r="AF1202" i="9" s="1"/>
  <c r="AW2490" i="9"/>
  <c r="AW2488" i="9"/>
  <c r="W2473" i="9"/>
  <c r="AD2446" i="9"/>
  <c r="AF2446" i="9" s="1"/>
  <c r="W2436" i="9"/>
  <c r="AD2427" i="9"/>
  <c r="AF2427" i="9" s="1"/>
  <c r="AW2385" i="9"/>
  <c r="AD2377" i="9"/>
  <c r="AF2377" i="9" s="1"/>
  <c r="AD2358" i="9"/>
  <c r="AF2358" i="9" s="1"/>
  <c r="W2341" i="9"/>
  <c r="AG2341" i="9" s="1"/>
  <c r="AV2341" i="9" s="1"/>
  <c r="AX2341" i="9" s="1"/>
  <c r="AW2322" i="9"/>
  <c r="AW2287" i="9"/>
  <c r="AD2282" i="9"/>
  <c r="AF2282" i="9" s="1"/>
  <c r="W2219" i="9"/>
  <c r="AD2190" i="9"/>
  <c r="AF2190" i="9" s="1"/>
  <c r="W2166" i="9"/>
  <c r="AW2154" i="9"/>
  <c r="AD2101" i="9"/>
  <c r="AF2101" i="9" s="1"/>
  <c r="AW2090" i="9"/>
  <c r="AD2084" i="9"/>
  <c r="AF2084" i="9" s="1"/>
  <c r="W2058" i="9"/>
  <c r="AD2044" i="9"/>
  <c r="AF2044" i="9" s="1"/>
  <c r="AD2042" i="9"/>
  <c r="AF2042" i="9" s="1"/>
  <c r="AD2029" i="9"/>
  <c r="AF2029" i="9" s="1"/>
  <c r="AW2014" i="9"/>
  <c r="AD1992" i="9"/>
  <c r="AF1992" i="9" s="1"/>
  <c r="W1972" i="9"/>
  <c r="W1963" i="9"/>
  <c r="W1927" i="9"/>
  <c r="AD1901" i="9"/>
  <c r="AF1901" i="9" s="1"/>
  <c r="AD1900" i="9"/>
  <c r="AF1900" i="9" s="1"/>
  <c r="AW1887" i="9"/>
  <c r="W1866" i="9"/>
  <c r="AD1850" i="9"/>
  <c r="AF1850" i="9" s="1"/>
  <c r="AD1838" i="9"/>
  <c r="AF1838" i="9" s="1"/>
  <c r="AW1803" i="9"/>
  <c r="AD1789" i="9"/>
  <c r="AF1789" i="9" s="1"/>
  <c r="AW1775" i="9"/>
  <c r="AD1744" i="9"/>
  <c r="AF1744" i="9" s="1"/>
  <c r="AW1698" i="9"/>
  <c r="AD1671" i="9"/>
  <c r="AF1671" i="9" s="1"/>
  <c r="AD1662" i="9"/>
  <c r="AF1662" i="9" s="1"/>
  <c r="AW1655" i="9"/>
  <c r="AD1635" i="9"/>
  <c r="AF1635" i="9" s="1"/>
  <c r="W1625" i="9"/>
  <c r="W1578" i="9"/>
  <c r="AD1575" i="9"/>
  <c r="AF1575" i="9" s="1"/>
  <c r="AD1561" i="9"/>
  <c r="AF1561" i="9" s="1"/>
  <c r="AW1560" i="9"/>
  <c r="AW1558" i="9"/>
  <c r="AD1520" i="9"/>
  <c r="AF1520" i="9" s="1"/>
  <c r="AD1505" i="9"/>
  <c r="AF1505" i="9" s="1"/>
  <c r="AD1504" i="9"/>
  <c r="AF1504" i="9" s="1"/>
  <c r="AD1441" i="9"/>
  <c r="AF1441" i="9" s="1"/>
  <c r="AD1425" i="9"/>
  <c r="AF1425" i="9" s="1"/>
  <c r="W1348" i="9"/>
  <c r="AD1344" i="9"/>
  <c r="AF1344" i="9" s="1"/>
  <c r="AW1343" i="9"/>
  <c r="AW1300" i="9"/>
  <c r="W1300" i="9"/>
  <c r="W1298" i="9"/>
  <c r="AW1166" i="9"/>
  <c r="AW1062" i="9"/>
  <c r="AD1044" i="9"/>
  <c r="AF1044" i="9" s="1"/>
  <c r="AD2093" i="9"/>
  <c r="AF2093" i="9" s="1"/>
  <c r="AD1848" i="9"/>
  <c r="AF1848" i="9" s="1"/>
  <c r="AD1747" i="9"/>
  <c r="AF1747" i="9" s="1"/>
  <c r="AW2429" i="9"/>
  <c r="AF2401" i="9"/>
  <c r="W2393" i="9"/>
  <c r="AG2393" i="9" s="1"/>
  <c r="AV2393" i="9" s="1"/>
  <c r="AX2393" i="9" s="1"/>
  <c r="W2392" i="9"/>
  <c r="AW2370" i="9"/>
  <c r="W2326" i="9"/>
  <c r="AW2303" i="9"/>
  <c r="AD2259" i="9"/>
  <c r="AF2259" i="9" s="1"/>
  <c r="AW2158" i="9"/>
  <c r="W2110" i="9"/>
  <c r="AD2085" i="9"/>
  <c r="AF2085" i="9" s="1"/>
  <c r="AW2077" i="9"/>
  <c r="AW1738" i="9"/>
  <c r="W1738" i="9"/>
  <c r="W1698" i="9"/>
  <c r="AD1638" i="9"/>
  <c r="AF1638" i="9" s="1"/>
  <c r="W1574" i="9"/>
  <c r="AD1463" i="9"/>
  <c r="AF1463" i="9" s="1"/>
  <c r="AW2506" i="9"/>
  <c r="AW2423" i="9"/>
  <c r="AD2346" i="9"/>
  <c r="AF2346" i="9" s="1"/>
  <c r="AF2343" i="9"/>
  <c r="AW2266" i="9"/>
  <c r="AD2230" i="9"/>
  <c r="AF2230" i="9" s="1"/>
  <c r="W2160" i="9"/>
  <c r="AW2101" i="9"/>
  <c r="W2091" i="9"/>
  <c r="AW2043" i="9"/>
  <c r="AD1969" i="9"/>
  <c r="AF1969" i="9" s="1"/>
  <c r="AW1966" i="9"/>
  <c r="AW1912" i="9"/>
  <c r="AW1881" i="9"/>
  <c r="AD1864" i="9"/>
  <c r="AF1864" i="9" s="1"/>
  <c r="AD1750" i="9"/>
  <c r="AF1750" i="9" s="1"/>
  <c r="AD1672" i="9"/>
  <c r="AF1672" i="9" s="1"/>
  <c r="AD1621" i="9"/>
  <c r="AF1621" i="9" s="1"/>
  <c r="AD1562" i="9"/>
  <c r="AF1562" i="9" s="1"/>
  <c r="W2508" i="9"/>
  <c r="AF2495" i="9"/>
  <c r="AD2456" i="9"/>
  <c r="AF2456" i="9" s="1"/>
  <c r="W2360" i="9"/>
  <c r="AG2360" i="9" s="1"/>
  <c r="AV2360" i="9" s="1"/>
  <c r="AX2360" i="9" s="1"/>
  <c r="AW2357" i="9"/>
  <c r="AD2072" i="9"/>
  <c r="AF2072" i="9" s="1"/>
  <c r="AF1820" i="9"/>
  <c r="AD1799" i="9"/>
  <c r="AF1799" i="9" s="1"/>
  <c r="W1739" i="9"/>
  <c r="W1627" i="9"/>
  <c r="AW1582" i="9"/>
  <c r="AD1576" i="9"/>
  <c r="AF1576" i="9" s="1"/>
  <c r="W1569" i="9"/>
  <c r="AD1017" i="9"/>
  <c r="AF1017" i="9" s="1"/>
  <c r="W2507" i="9"/>
  <c r="AW2446" i="9"/>
  <c r="AD2353" i="9"/>
  <c r="AF2353" i="9" s="1"/>
  <c r="W2284" i="9"/>
  <c r="W2282" i="9"/>
  <c r="AW2259" i="9"/>
  <c r="AD2192" i="9"/>
  <c r="AF2192" i="9" s="1"/>
  <c r="AD2179" i="9"/>
  <c r="AF2179" i="9" s="1"/>
  <c r="W2092" i="9"/>
  <c r="AD2055" i="9"/>
  <c r="AF2055" i="9" s="1"/>
  <c r="AW2045" i="9"/>
  <c r="W1879" i="9"/>
  <c r="AD1865" i="9"/>
  <c r="AF1865" i="9" s="1"/>
  <c r="AW1790" i="9"/>
  <c r="W1740" i="9"/>
  <c r="W1718" i="9"/>
  <c r="AG1718" i="9" s="1"/>
  <c r="AV1718" i="9" s="1"/>
  <c r="AX1718" i="9" s="1"/>
  <c r="W1699" i="9"/>
  <c r="AD1683" i="9"/>
  <c r="AF1683" i="9" s="1"/>
  <c r="AD1676" i="9"/>
  <c r="AF1676" i="9" s="1"/>
  <c r="AD1644" i="9"/>
  <c r="AF1644" i="9" s="1"/>
  <c r="AD1547" i="9"/>
  <c r="AF1547" i="9" s="1"/>
  <c r="W2318" i="9"/>
  <c r="W2289" i="9"/>
  <c r="AG2289" i="9" s="1"/>
  <c r="AV2289" i="9" s="1"/>
  <c r="AX2289" i="9" s="1"/>
  <c r="AD2246" i="9"/>
  <c r="AF2246" i="9" s="1"/>
  <c r="AD2209" i="9"/>
  <c r="AF2209" i="9" s="1"/>
  <c r="AD2162" i="9"/>
  <c r="AF2162" i="9" s="1"/>
  <c r="W2149" i="9"/>
  <c r="AD2114" i="9"/>
  <c r="AF2114" i="9" s="1"/>
  <c r="AW2085" i="9"/>
  <c r="W2009" i="9"/>
  <c r="AW1994" i="9"/>
  <c r="AW1969" i="9"/>
  <c r="AD1922" i="9"/>
  <c r="AF1922" i="9" s="1"/>
  <c r="AD1915" i="9"/>
  <c r="AF1915" i="9" s="1"/>
  <c r="AW1913" i="9"/>
  <c r="AW1908" i="9"/>
  <c r="W1893" i="9"/>
  <c r="W1891" i="9"/>
  <c r="AD1874" i="9"/>
  <c r="AF1874" i="9" s="1"/>
  <c r="AD1834" i="9"/>
  <c r="AF1834" i="9" s="1"/>
  <c r="AD1821" i="9"/>
  <c r="AF1821" i="9" s="1"/>
  <c r="AW1806" i="9"/>
  <c r="W1805" i="9"/>
  <c r="AD1792" i="9"/>
  <c r="AF1792" i="9" s="1"/>
  <c r="AW1663" i="9"/>
  <c r="AD1652" i="9"/>
  <c r="AF1652" i="9" s="1"/>
  <c r="AD1577" i="9"/>
  <c r="AF1577" i="9" s="1"/>
  <c r="AD1571" i="9"/>
  <c r="AF1571" i="9" s="1"/>
  <c r="AW1562" i="9"/>
  <c r="AF1555" i="9"/>
  <c r="W1534" i="9"/>
  <c r="AW1521" i="9"/>
  <c r="AD1514" i="9"/>
  <c r="AF1514" i="9" s="1"/>
  <c r="AD1378" i="9"/>
  <c r="AF1378" i="9" s="1"/>
  <c r="AD1371" i="9"/>
  <c r="AF1371" i="9" s="1"/>
  <c r="AW1212" i="9"/>
  <c r="AD1121" i="9"/>
  <c r="AF1121" i="9" s="1"/>
  <c r="W2485" i="9"/>
  <c r="AD2472" i="9"/>
  <c r="AF2472" i="9" s="1"/>
  <c r="AW2464" i="9"/>
  <c r="AD2457" i="9"/>
  <c r="AF2457" i="9" s="1"/>
  <c r="AW2418" i="9"/>
  <c r="W2404" i="9"/>
  <c r="AW2402" i="9"/>
  <c r="AD2397" i="9"/>
  <c r="AF2397" i="9" s="1"/>
  <c r="W2378" i="9"/>
  <c r="W2319" i="9"/>
  <c r="AG2319" i="9" s="1"/>
  <c r="AV2319" i="9" s="1"/>
  <c r="AX2319" i="9" s="1"/>
  <c r="AD2248" i="9"/>
  <c r="AF2248" i="9" s="1"/>
  <c r="AD2240" i="9"/>
  <c r="AF2240" i="9" s="1"/>
  <c r="AW2230" i="9"/>
  <c r="AD2216" i="9"/>
  <c r="AF2216" i="9" s="1"/>
  <c r="AW2206" i="9"/>
  <c r="AW2182" i="9"/>
  <c r="AD2164" i="9"/>
  <c r="AF2164" i="9" s="1"/>
  <c r="AW2106" i="9"/>
  <c r="AD2073" i="9"/>
  <c r="AF2073" i="9" s="1"/>
  <c r="AF2067" i="9"/>
  <c r="AW2031" i="9"/>
  <c r="W2018" i="9"/>
  <c r="W2008" i="9"/>
  <c r="W2006" i="9"/>
  <c r="AD1978" i="9"/>
  <c r="AF1978" i="9" s="1"/>
  <c r="W1959" i="9"/>
  <c r="AD1937" i="9"/>
  <c r="AF1937" i="9" s="1"/>
  <c r="AD1924" i="9"/>
  <c r="AF1924" i="9" s="1"/>
  <c r="AW1914" i="9"/>
  <c r="AD1910" i="9"/>
  <c r="AF1910" i="9" s="1"/>
  <c r="AW1895" i="9"/>
  <c r="W1894" i="9"/>
  <c r="W1883" i="9"/>
  <c r="W1882" i="9"/>
  <c r="AW1864" i="9"/>
  <c r="AW1863" i="9"/>
  <c r="AW1853" i="9"/>
  <c r="W1841" i="9"/>
  <c r="AW1791" i="9"/>
  <c r="W1778" i="9"/>
  <c r="AD1752" i="9"/>
  <c r="AF1752" i="9" s="1"/>
  <c r="W1742" i="9"/>
  <c r="W1665" i="9"/>
  <c r="AW1648" i="9"/>
  <c r="W1629" i="9"/>
  <c r="W1582" i="9"/>
  <c r="W1570" i="9"/>
  <c r="AD1566" i="9"/>
  <c r="AF1566" i="9" s="1"/>
  <c r="AD1516" i="9"/>
  <c r="AF1516" i="9" s="1"/>
  <c r="AW1512" i="9"/>
  <c r="W1490" i="9"/>
  <c r="AD1467" i="9"/>
  <c r="AF1467" i="9" s="1"/>
  <c r="AW1464" i="9"/>
  <c r="AD1454" i="9"/>
  <c r="AF1454" i="9" s="1"/>
  <c r="AD1355" i="9"/>
  <c r="AF1355" i="9" s="1"/>
  <c r="AD1312" i="9"/>
  <c r="AF1312" i="9" s="1"/>
  <c r="AW1241" i="9"/>
  <c r="AD1189" i="9"/>
  <c r="AF1189" i="9" s="1"/>
  <c r="AD1139" i="9"/>
  <c r="AF1139" i="9" s="1"/>
  <c r="AD1088" i="9"/>
  <c r="AF1088" i="9" s="1"/>
  <c r="W1080" i="9"/>
  <c r="AF1027" i="9"/>
  <c r="AD2496" i="9"/>
  <c r="AF2496" i="9" s="1"/>
  <c r="AW2479" i="9"/>
  <c r="AW2456" i="9"/>
  <c r="AW2440" i="9"/>
  <c r="W2425" i="9"/>
  <c r="AG2425" i="9" s="1"/>
  <c r="AV2425" i="9" s="1"/>
  <c r="AX2425" i="9" s="1"/>
  <c r="AF2338" i="9"/>
  <c r="AD2252" i="9"/>
  <c r="AF2252" i="9" s="1"/>
  <c r="AW2223" i="9"/>
  <c r="AD2200" i="9"/>
  <c r="AF2200" i="9" s="1"/>
  <c r="AD2161" i="9"/>
  <c r="AF2161" i="9" s="1"/>
  <c r="AD2108" i="9"/>
  <c r="AF2108" i="9" s="1"/>
  <c r="W2094" i="9"/>
  <c r="AG2094" i="9" s="1"/>
  <c r="AV2094" i="9" s="1"/>
  <c r="AX2094" i="9" s="1"/>
  <c r="AF1951" i="9"/>
  <c r="W1884" i="9"/>
  <c r="W1840" i="9"/>
  <c r="AG1840" i="9" s="1"/>
  <c r="AV1840" i="9" s="1"/>
  <c r="AX1840" i="9" s="1"/>
  <c r="AW1833" i="9"/>
  <c r="W1807" i="9"/>
  <c r="AD1466" i="9"/>
  <c r="AF1466" i="9" s="1"/>
  <c r="AD1452" i="9"/>
  <c r="AF1452" i="9" s="1"/>
  <c r="AW1017" i="9"/>
  <c r="AW2495" i="9"/>
  <c r="AW2480" i="9"/>
  <c r="AW2352" i="9"/>
  <c r="AW2347" i="9"/>
  <c r="AD2337" i="9"/>
  <c r="AF2337" i="9" s="1"/>
  <c r="AD2310" i="9"/>
  <c r="AF2310" i="9" s="1"/>
  <c r="AW2208" i="9"/>
  <c r="AW2183" i="9"/>
  <c r="AD2136" i="9"/>
  <c r="AF2136" i="9" s="1"/>
  <c r="AD2119" i="9"/>
  <c r="AF2119" i="9" s="1"/>
  <c r="W2095" i="9"/>
  <c r="AW2055" i="9"/>
  <c r="AW1915" i="9"/>
  <c r="W1913" i="9"/>
  <c r="W1908" i="9"/>
  <c r="AW1874" i="9"/>
  <c r="AW1855" i="9"/>
  <c r="W1842" i="9"/>
  <c r="AW1820" i="9"/>
  <c r="W1808" i="9"/>
  <c r="AD1802" i="9"/>
  <c r="AF1802" i="9" s="1"/>
  <c r="W1667" i="9"/>
  <c r="W1666" i="9"/>
  <c r="W1631" i="9"/>
  <c r="AD1623" i="9"/>
  <c r="AF1623" i="9" s="1"/>
  <c r="W1621" i="9"/>
  <c r="W1606" i="9"/>
  <c r="AD1578" i="9"/>
  <c r="AF1578" i="9" s="1"/>
  <c r="W1535" i="9"/>
  <c r="AD1525" i="9"/>
  <c r="AF1525" i="9" s="1"/>
  <c r="W1496" i="9"/>
  <c r="AD1478" i="9"/>
  <c r="AF1478" i="9" s="1"/>
  <c r="AD1372" i="9"/>
  <c r="AF1372" i="9" s="1"/>
  <c r="W1268" i="9"/>
  <c r="W2501" i="9"/>
  <c r="W2481" i="9"/>
  <c r="AF2380" i="9"/>
  <c r="AW2299" i="9"/>
  <c r="AW2173" i="9"/>
  <c r="AW2073" i="9"/>
  <c r="AD1877" i="9"/>
  <c r="AF1877" i="9" s="1"/>
  <c r="AW1834" i="9"/>
  <c r="AW1821" i="9"/>
  <c r="W1809" i="9"/>
  <c r="AG1809" i="9" s="1"/>
  <c r="AV1809" i="9" s="1"/>
  <c r="AX1809" i="9" s="1"/>
  <c r="AD1762" i="9"/>
  <c r="AF1762" i="9" s="1"/>
  <c r="AW1733" i="9"/>
  <c r="AD1726" i="9"/>
  <c r="AF1726" i="9" s="1"/>
  <c r="W1576" i="9"/>
  <c r="AD1557" i="9"/>
  <c r="AF1557" i="9" s="1"/>
  <c r="AW1514" i="9"/>
  <c r="W2502" i="9"/>
  <c r="AW2496" i="9"/>
  <c r="W2479" i="9"/>
  <c r="AW2365" i="9"/>
  <c r="W2301" i="9"/>
  <c r="AW2252" i="9"/>
  <c r="W2185" i="9"/>
  <c r="AG2185" i="9" s="1"/>
  <c r="AV2185" i="9" s="1"/>
  <c r="AX2185" i="9" s="1"/>
  <c r="AD2123" i="9"/>
  <c r="AF2123" i="9" s="1"/>
  <c r="AW2088" i="9"/>
  <c r="AD2074" i="9"/>
  <c r="AF2074" i="9" s="1"/>
  <c r="AD2037" i="9"/>
  <c r="AF2037" i="9" s="1"/>
  <c r="AD1938" i="9"/>
  <c r="AF1938" i="9" s="1"/>
  <c r="W1897" i="9"/>
  <c r="W1823" i="9"/>
  <c r="W1793" i="9"/>
  <c r="AG1793" i="9" s="1"/>
  <c r="AV1793" i="9" s="1"/>
  <c r="AX1793" i="9" s="1"/>
  <c r="AW1678" i="9"/>
  <c r="AD1560" i="9"/>
  <c r="AF1560" i="9" s="1"/>
  <c r="W1538" i="9"/>
  <c r="AF2449" i="9"/>
  <c r="AW2413" i="9"/>
  <c r="AD2385" i="9"/>
  <c r="AF2385" i="9" s="1"/>
  <c r="AF2323" i="9"/>
  <c r="W2168" i="9"/>
  <c r="AW2119" i="9"/>
  <c r="AD2069" i="9"/>
  <c r="AF2069" i="9" s="1"/>
  <c r="AW1950" i="9"/>
  <c r="AW1876" i="9"/>
  <c r="AD1836" i="9"/>
  <c r="AF1836" i="9" s="1"/>
  <c r="AW1802" i="9"/>
  <c r="AD1773" i="9"/>
  <c r="AF1773" i="9" s="1"/>
  <c r="AW1486" i="9"/>
  <c r="AD1366" i="9"/>
  <c r="AF1366" i="9" s="1"/>
  <c r="AW2512" i="9"/>
  <c r="W2457" i="9"/>
  <c r="W2441" i="9"/>
  <c r="AG2441" i="9" s="1"/>
  <c r="AV2441" i="9" s="1"/>
  <c r="AX2441" i="9" s="1"/>
  <c r="AD2381" i="9"/>
  <c r="AF2381" i="9" s="1"/>
  <c r="W2367" i="9"/>
  <c r="AG2367" i="9" s="1"/>
  <c r="AV2367" i="9" s="1"/>
  <c r="AX2367" i="9" s="1"/>
  <c r="W2366" i="9"/>
  <c r="AW2339" i="9"/>
  <c r="AW2146" i="9"/>
  <c r="AW2127" i="9"/>
  <c r="AW2126" i="9"/>
  <c r="W2118" i="9"/>
  <c r="W1937" i="9"/>
  <c r="W1910" i="9"/>
  <c r="AW1877" i="9"/>
  <c r="AF1837" i="9"/>
  <c r="W1816" i="9"/>
  <c r="AG1816" i="9" s="1"/>
  <c r="AV1816" i="9" s="1"/>
  <c r="AX1816" i="9" s="1"/>
  <c r="W1801" i="9"/>
  <c r="W1795" i="9"/>
  <c r="AG1795" i="9" s="1"/>
  <c r="AV1795" i="9" s="1"/>
  <c r="AX1795" i="9" s="1"/>
  <c r="AD1781" i="9"/>
  <c r="AF1781" i="9" s="1"/>
  <c r="AD1768" i="9"/>
  <c r="AF1768" i="9" s="1"/>
  <c r="AD1763" i="9"/>
  <c r="AF1763" i="9" s="1"/>
  <c r="AW1753" i="9"/>
  <c r="AD1737" i="9"/>
  <c r="AF1737" i="9" s="1"/>
  <c r="AW1735" i="9"/>
  <c r="AW1727" i="9"/>
  <c r="W1727" i="9"/>
  <c r="W1684" i="9"/>
  <c r="AD1681" i="9"/>
  <c r="AF1681" i="9" s="1"/>
  <c r="AD1669" i="9"/>
  <c r="AF1669" i="9" s="1"/>
  <c r="AD1661" i="9"/>
  <c r="AF1661" i="9" s="1"/>
  <c r="AD1613" i="9"/>
  <c r="AF1613" i="9" s="1"/>
  <c r="W1590" i="9"/>
  <c r="W1585" i="9"/>
  <c r="AG1585" i="9" s="1"/>
  <c r="AV1585" i="9" s="1"/>
  <c r="AX1585" i="9" s="1"/>
  <c r="W1584" i="9"/>
  <c r="AD1579" i="9"/>
  <c r="AF1579" i="9" s="1"/>
  <c r="AW1567" i="9"/>
  <c r="AW1556" i="9"/>
  <c r="W1541" i="9"/>
  <c r="AW1525" i="9"/>
  <c r="AD1519" i="9"/>
  <c r="AF1519" i="9" s="1"/>
  <c r="AW1487" i="9"/>
  <c r="AD1480" i="9"/>
  <c r="AF1480" i="9" s="1"/>
  <c r="AD1432" i="9"/>
  <c r="AF1432" i="9" s="1"/>
  <c r="AD1423" i="9"/>
  <c r="AF1423" i="9" s="1"/>
  <c r="AD1173" i="9"/>
  <c r="AF1173" i="9" s="1"/>
  <c r="W1171" i="9"/>
  <c r="W1067" i="9"/>
  <c r="AD1063" i="9"/>
  <c r="AF1063" i="9" s="1"/>
  <c r="W2504" i="9"/>
  <c r="W2490" i="9"/>
  <c r="AG2490" i="9" s="1"/>
  <c r="AV2490" i="9" s="1"/>
  <c r="AX2490" i="9" s="1"/>
  <c r="AD2484" i="9"/>
  <c r="AF2484" i="9" s="1"/>
  <c r="W2452" i="9"/>
  <c r="W2429" i="9"/>
  <c r="AD2424" i="9"/>
  <c r="AF2424" i="9" s="1"/>
  <c r="AW2332" i="9"/>
  <c r="AW2281" i="9"/>
  <c r="AW2280" i="9"/>
  <c r="W2265" i="9"/>
  <c r="AD2262" i="9"/>
  <c r="AF2262" i="9" s="1"/>
  <c r="W2245" i="9"/>
  <c r="W2232" i="9"/>
  <c r="AG2232" i="9" s="1"/>
  <c r="AV2232" i="9" s="1"/>
  <c r="AX2232" i="9" s="1"/>
  <c r="AD2198" i="9"/>
  <c r="AF2198" i="9" s="1"/>
  <c r="W2157" i="9"/>
  <c r="W2146" i="9"/>
  <c r="AD2082" i="9"/>
  <c r="AF2082" i="9" s="1"/>
  <c r="AD2053" i="9"/>
  <c r="AF2053" i="9" s="1"/>
  <c r="AD2049" i="9"/>
  <c r="AF2049" i="9" s="1"/>
  <c r="AD2030" i="9"/>
  <c r="AF2030" i="9" s="1"/>
  <c r="W2004" i="9"/>
  <c r="AD1966" i="9"/>
  <c r="AF1966" i="9" s="1"/>
  <c r="AD1912" i="9"/>
  <c r="AF1912" i="9" s="1"/>
  <c r="AW1905" i="9"/>
  <c r="AD1829" i="9"/>
  <c r="AF1829" i="9" s="1"/>
  <c r="AD1797" i="9"/>
  <c r="AF1797" i="9" s="1"/>
  <c r="AD1783" i="9"/>
  <c r="AF1783" i="9" s="1"/>
  <c r="W1753" i="9"/>
  <c r="AD1749" i="9"/>
  <c r="AF1749" i="9" s="1"/>
  <c r="W1687" i="9"/>
  <c r="AD1636" i="9"/>
  <c r="AF1636" i="9" s="1"/>
  <c r="AW1618" i="9"/>
  <c r="W1591" i="9"/>
  <c r="AG1591" i="9" s="1"/>
  <c r="AV1591" i="9" s="1"/>
  <c r="AX1591" i="9" s="1"/>
  <c r="W1573" i="9"/>
  <c r="AD1511" i="9"/>
  <c r="AF1511" i="9" s="1"/>
  <c r="AD1510" i="9"/>
  <c r="AF1510" i="9" s="1"/>
  <c r="W1487" i="9"/>
  <c r="AD1459" i="9"/>
  <c r="AF1459" i="9" s="1"/>
  <c r="AD1446" i="9"/>
  <c r="AF1446" i="9" s="1"/>
  <c r="AD1440" i="9"/>
  <c r="AF1440" i="9" s="1"/>
  <c r="AW1423" i="9"/>
  <c r="AD1404" i="9"/>
  <c r="AF1404" i="9" s="1"/>
  <c r="AD1376" i="9"/>
  <c r="AF1376" i="9" s="1"/>
  <c r="AD1339" i="9"/>
  <c r="AF1339" i="9" s="1"/>
  <c r="W1338" i="9"/>
  <c r="W1337" i="9"/>
  <c r="AF1315" i="9"/>
  <c r="AD1239" i="9"/>
  <c r="AF1239" i="9" s="1"/>
  <c r="AD1174" i="9"/>
  <c r="AF1174" i="9" s="1"/>
  <c r="W1173" i="9"/>
  <c r="AD1168" i="9"/>
  <c r="AF1168" i="9" s="1"/>
  <c r="W1483" i="9"/>
  <c r="W1482" i="9"/>
  <c r="AG1482" i="9" s="1"/>
  <c r="AV1482" i="9" s="1"/>
  <c r="AX1482" i="9" s="1"/>
  <c r="W1479" i="9"/>
  <c r="AD1442" i="9"/>
  <c r="AF1442" i="9" s="1"/>
  <c r="W1425" i="9"/>
  <c r="AD1417" i="9"/>
  <c r="AF1417" i="9" s="1"/>
  <c r="W1374" i="9"/>
  <c r="AD1285" i="9"/>
  <c r="AF1285" i="9" s="1"/>
  <c r="AF1263" i="9"/>
  <c r="W1251" i="9"/>
  <c r="AF1244" i="9"/>
  <c r="AD1243" i="9"/>
  <c r="AF1243" i="9" s="1"/>
  <c r="W1196" i="9"/>
  <c r="W1181" i="9"/>
  <c r="AD1131" i="9"/>
  <c r="AF1131" i="9" s="1"/>
  <c r="AD1128" i="9"/>
  <c r="AF1128" i="9" s="1"/>
  <c r="AD1127" i="9"/>
  <c r="AF1127" i="9" s="1"/>
  <c r="AD1093" i="9"/>
  <c r="AF1093" i="9" s="1"/>
  <c r="W1060" i="9"/>
  <c r="W1042" i="9"/>
  <c r="AF2481" i="9"/>
  <c r="AW2471" i="9"/>
  <c r="AW2461" i="9"/>
  <c r="AD2459" i="9"/>
  <c r="AF2459" i="9" s="1"/>
  <c r="AD2421" i="9"/>
  <c r="AF2421" i="9" s="1"/>
  <c r="W2364" i="9"/>
  <c r="AD2355" i="9"/>
  <c r="AF2355" i="9" s="1"/>
  <c r="AD2342" i="9"/>
  <c r="AF2342" i="9" s="1"/>
  <c r="W2338" i="9"/>
  <c r="W2266" i="9"/>
  <c r="AF2169" i="9"/>
  <c r="W2156" i="9"/>
  <c r="AG2156" i="9" s="1"/>
  <c r="AV2156" i="9" s="1"/>
  <c r="AX2156" i="9" s="1"/>
  <c r="W2070" i="9"/>
  <c r="W2057" i="9"/>
  <c r="AG2057" i="9" s="1"/>
  <c r="AV2057" i="9" s="1"/>
  <c r="AX2057" i="9" s="1"/>
  <c r="W2015" i="9"/>
  <c r="AD2011" i="9"/>
  <c r="AF2011" i="9" s="1"/>
  <c r="AW1965" i="9"/>
  <c r="AD1957" i="9"/>
  <c r="AF1957" i="9" s="1"/>
  <c r="AD1946" i="9"/>
  <c r="AF1946" i="9" s="1"/>
  <c r="W1875" i="9"/>
  <c r="W1837" i="9"/>
  <c r="AD1826" i="9"/>
  <c r="AF1826" i="9" s="1"/>
  <c r="AD1815" i="9"/>
  <c r="AF1815" i="9" s="1"/>
  <c r="AD1813" i="9"/>
  <c r="AF1813" i="9" s="1"/>
  <c r="AW1769" i="9"/>
  <c r="AW1745" i="9"/>
  <c r="AF1739" i="9"/>
  <c r="AW1723" i="9"/>
  <c r="AD1689" i="9"/>
  <c r="AF1689" i="9" s="1"/>
  <c r="W1679" i="9"/>
  <c r="W1677" i="9"/>
  <c r="AG1677" i="9" s="1"/>
  <c r="AV1677" i="9" s="1"/>
  <c r="AX1677" i="9" s="1"/>
  <c r="AW1669" i="9"/>
  <c r="W1659" i="9"/>
  <c r="AD1640" i="9"/>
  <c r="AF1640" i="9" s="1"/>
  <c r="AD1610" i="9"/>
  <c r="AF1610" i="9" s="1"/>
  <c r="AD1602" i="9"/>
  <c r="AF1602" i="9" s="1"/>
  <c r="AW1599" i="9"/>
  <c r="W1561" i="9"/>
  <c r="W1473" i="9"/>
  <c r="W1472" i="9"/>
  <c r="W1471" i="9"/>
  <c r="AD1397" i="9"/>
  <c r="AF1397" i="9" s="1"/>
  <c r="AD1385" i="9"/>
  <c r="AF1385" i="9" s="1"/>
  <c r="AD1329" i="9"/>
  <c r="AF1329" i="9" s="1"/>
  <c r="AD1327" i="9"/>
  <c r="AF1327" i="9" s="1"/>
  <c r="W1291" i="9"/>
  <c r="W1282" i="9"/>
  <c r="W1241" i="9"/>
  <c r="AD1234" i="9"/>
  <c r="AF1234" i="9" s="1"/>
  <c r="AD1223" i="9"/>
  <c r="AF1223" i="9" s="1"/>
  <c r="AD1199" i="9"/>
  <c r="AF1199" i="9" s="1"/>
  <c r="W1190" i="9"/>
  <c r="AD1185" i="9"/>
  <c r="AF1185" i="9" s="1"/>
  <c r="W1184" i="9"/>
  <c r="W1182" i="9"/>
  <c r="AW1174" i="9"/>
  <c r="AF1134" i="9"/>
  <c r="AD1090" i="9"/>
  <c r="AF1090" i="9" s="1"/>
  <c r="AD1055" i="9"/>
  <c r="AF1055" i="9" s="1"/>
  <c r="AD1037" i="9"/>
  <c r="AF1037" i="9" s="1"/>
  <c r="AD1034" i="9"/>
  <c r="AF1034" i="9" s="1"/>
  <c r="W2511" i="9"/>
  <c r="AF2497" i="9"/>
  <c r="AW2487" i="9"/>
  <c r="AW2477" i="9"/>
  <c r="AD2475" i="9"/>
  <c r="AF2475" i="9" s="1"/>
  <c r="AD2437" i="9"/>
  <c r="AF2437" i="9" s="1"/>
  <c r="W2396" i="9"/>
  <c r="AD2307" i="9"/>
  <c r="AF2307" i="9" s="1"/>
  <c r="W2304" i="9"/>
  <c r="AG2304" i="9" s="1"/>
  <c r="AV2304" i="9" s="1"/>
  <c r="AX2304" i="9" s="1"/>
  <c r="AW2256" i="9"/>
  <c r="W2207" i="9"/>
  <c r="AW2178" i="9"/>
  <c r="W2116" i="9"/>
  <c r="AG2116" i="9" s="1"/>
  <c r="AV2116" i="9" s="1"/>
  <c r="AX2116" i="9" s="1"/>
  <c r="W2084" i="9"/>
  <c r="AW2024" i="9"/>
  <c r="AD2021" i="9"/>
  <c r="AF2021" i="9" s="1"/>
  <c r="AD1998" i="9"/>
  <c r="AF1998" i="9" s="1"/>
  <c r="W1934" i="9"/>
  <c r="AW1847" i="9"/>
  <c r="AD1843" i="9"/>
  <c r="AF1843" i="9" s="1"/>
  <c r="W1747" i="9"/>
  <c r="AF1740" i="9"/>
  <c r="AW1671" i="9"/>
  <c r="W1650" i="9"/>
  <c r="AW1635" i="9"/>
  <c r="AF1476" i="9"/>
  <c r="AW1432" i="9"/>
  <c r="AW1404" i="9"/>
  <c r="AD1359" i="9"/>
  <c r="AF1359" i="9" s="1"/>
  <c r="AD1330" i="9"/>
  <c r="AF1330" i="9" s="1"/>
  <c r="AD1325" i="9"/>
  <c r="AF1325" i="9" s="1"/>
  <c r="AD1322" i="9"/>
  <c r="AF1322" i="9" s="1"/>
  <c r="W1283" i="9"/>
  <c r="W1253" i="9"/>
  <c r="AG1253" i="9" s="1"/>
  <c r="AV1253" i="9" s="1"/>
  <c r="AX1253" i="9" s="1"/>
  <c r="W1252" i="9"/>
  <c r="W1197" i="9"/>
  <c r="AD1193" i="9"/>
  <c r="AF1193" i="9" s="1"/>
  <c r="AD1113" i="9"/>
  <c r="AF1113" i="9" s="1"/>
  <c r="W1104" i="9"/>
  <c r="AD1100" i="9"/>
  <c r="AF1100" i="9" s="1"/>
  <c r="AD1085" i="9"/>
  <c r="AF1085" i="9" s="1"/>
  <c r="W1082" i="9"/>
  <c r="AD1066" i="9"/>
  <c r="AF1066" i="9" s="1"/>
  <c r="AD1056" i="9"/>
  <c r="AF1056" i="9" s="1"/>
  <c r="AW1045" i="9"/>
  <c r="W1044" i="9"/>
  <c r="W1043" i="9"/>
  <c r="AD2453" i="9"/>
  <c r="AF2453" i="9" s="1"/>
  <c r="AW2394" i="9"/>
  <c r="AW2302" i="9"/>
  <c r="AD2270" i="9"/>
  <c r="AF2270" i="9" s="1"/>
  <c r="AW2248" i="9"/>
  <c r="W2241" i="9"/>
  <c r="AD2236" i="9"/>
  <c r="AF2236" i="9" s="1"/>
  <c r="AF2226" i="9"/>
  <c r="AW2221" i="9"/>
  <c r="W2104" i="9"/>
  <c r="W2102" i="9"/>
  <c r="W2027" i="9"/>
  <c r="AW2023" i="9"/>
  <c r="AW2012" i="9"/>
  <c r="AW1978" i="9"/>
  <c r="AW1976" i="9"/>
  <c r="AW1944" i="9"/>
  <c r="AW1931" i="9"/>
  <c r="W1850" i="9"/>
  <c r="AW1845" i="9"/>
  <c r="AD1841" i="9"/>
  <c r="AF1841" i="9" s="1"/>
  <c r="W1829" i="9"/>
  <c r="AW1828" i="9"/>
  <c r="AD1810" i="9"/>
  <c r="AF1810" i="9" s="1"/>
  <c r="AW1781" i="9"/>
  <c r="W1761" i="9"/>
  <c r="AG1761" i="9" s="1"/>
  <c r="AV1761" i="9" s="1"/>
  <c r="AX1761" i="9" s="1"/>
  <c r="W1748" i="9"/>
  <c r="AG1748" i="9" s="1"/>
  <c r="AV1748" i="9" s="1"/>
  <c r="AX1748" i="9" s="1"/>
  <c r="AD1741" i="9"/>
  <c r="AF1741" i="9" s="1"/>
  <c r="AW1722" i="9"/>
  <c r="AD1717" i="9"/>
  <c r="AF1717" i="9" s="1"/>
  <c r="AD1715" i="9"/>
  <c r="AF1715" i="9" s="1"/>
  <c r="AD1704" i="9"/>
  <c r="AF1704" i="9" s="1"/>
  <c r="AD1666" i="9"/>
  <c r="AF1666" i="9" s="1"/>
  <c r="AD1641" i="9"/>
  <c r="AF1641" i="9" s="1"/>
  <c r="AW1637" i="9"/>
  <c r="AD1632" i="9"/>
  <c r="AF1632" i="9" s="1"/>
  <c r="AD1596" i="9"/>
  <c r="AF1596" i="9" s="1"/>
  <c r="AD1590" i="9"/>
  <c r="AF1590" i="9" s="1"/>
  <c r="W1563" i="9"/>
  <c r="AD1543" i="9"/>
  <c r="AF1543" i="9" s="1"/>
  <c r="AF1498" i="9"/>
  <c r="AF1493" i="9"/>
  <c r="W1460" i="9"/>
  <c r="W1449" i="9"/>
  <c r="W1448" i="9"/>
  <c r="W1447" i="9"/>
  <c r="AW1443" i="9"/>
  <c r="AW1433" i="9"/>
  <c r="W1428" i="9"/>
  <c r="AW1412" i="9"/>
  <c r="AD1399" i="9"/>
  <c r="AF1399" i="9" s="1"/>
  <c r="AW1358" i="9"/>
  <c r="W1345" i="9"/>
  <c r="AD1341" i="9"/>
  <c r="AF1341" i="9" s="1"/>
  <c r="W1339" i="9"/>
  <c r="W1292" i="9"/>
  <c r="AG1292" i="9" s="1"/>
  <c r="AV1292" i="9" s="1"/>
  <c r="AX1292" i="9" s="1"/>
  <c r="AD1247" i="9"/>
  <c r="AF1247" i="9" s="1"/>
  <c r="AD1246" i="9"/>
  <c r="AF1246" i="9" s="1"/>
  <c r="AD1245" i="9"/>
  <c r="AF1245" i="9" s="1"/>
  <c r="AW1243" i="9"/>
  <c r="AD1226" i="9"/>
  <c r="AF1226" i="9" s="1"/>
  <c r="W1207" i="9"/>
  <c r="AW1207" i="9"/>
  <c r="W1205" i="9"/>
  <c r="AW1199" i="9"/>
  <c r="AW1185" i="9"/>
  <c r="AD1132" i="9"/>
  <c r="AF1132" i="9" s="1"/>
  <c r="AW1100" i="9"/>
  <c r="W1100" i="9"/>
  <c r="AW2509" i="9"/>
  <c r="AD2507" i="9"/>
  <c r="AF2507" i="9" s="1"/>
  <c r="W2428" i="9"/>
  <c r="AW2410" i="9"/>
  <c r="AW2335" i="9"/>
  <c r="AD2325" i="9"/>
  <c r="AF2325" i="9" s="1"/>
  <c r="AD2318" i="9"/>
  <c r="AF2318" i="9" s="1"/>
  <c r="W2297" i="9"/>
  <c r="AG2297" i="9" s="1"/>
  <c r="AV2297" i="9" s="1"/>
  <c r="AX2297" i="9" s="1"/>
  <c r="AD2294" i="9"/>
  <c r="AF2294" i="9" s="1"/>
  <c r="W2278" i="9"/>
  <c r="AW2238" i="9"/>
  <c r="AD2211" i="9"/>
  <c r="AF2211" i="9" s="1"/>
  <c r="AW2186" i="9"/>
  <c r="AW2142" i="9"/>
  <c r="W2115" i="9"/>
  <c r="AD2060" i="9"/>
  <c r="AF2060" i="9" s="1"/>
  <c r="AW1919" i="9"/>
  <c r="W1904" i="9"/>
  <c r="AG1904" i="9" s="1"/>
  <c r="AV1904" i="9" s="1"/>
  <c r="AX1904" i="9" s="1"/>
  <c r="AD1883" i="9"/>
  <c r="AF1883" i="9" s="1"/>
  <c r="W1861" i="9"/>
  <c r="AW1826" i="9"/>
  <c r="AW1701" i="9"/>
  <c r="W1694" i="9"/>
  <c r="AW1689" i="9"/>
  <c r="AD1665" i="9"/>
  <c r="AF1665" i="9" s="1"/>
  <c r="AD1628" i="9"/>
  <c r="AF1628" i="9" s="1"/>
  <c r="AD1626" i="9"/>
  <c r="AF1626" i="9" s="1"/>
  <c r="W1615" i="9"/>
  <c r="W2444" i="9"/>
  <c r="AW2426" i="9"/>
  <c r="W2422" i="9"/>
  <c r="AD2392" i="9"/>
  <c r="AF2392" i="9" s="1"/>
  <c r="AW2387" i="9"/>
  <c r="AD2366" i="9"/>
  <c r="AF2366" i="9" s="1"/>
  <c r="AW2350" i="9"/>
  <c r="W2315" i="9"/>
  <c r="AG2315" i="9" s="1"/>
  <c r="AV2315" i="9" s="1"/>
  <c r="AX2315" i="9" s="1"/>
  <c r="AW2313" i="9"/>
  <c r="AW2152" i="9"/>
  <c r="AW2113" i="9"/>
  <c r="AW2036" i="9"/>
  <c r="W1980" i="9"/>
  <c r="AW1975" i="9"/>
  <c r="W1948" i="9"/>
  <c r="AD1940" i="9"/>
  <c r="AF1940" i="9" s="1"/>
  <c r="AW1930" i="9"/>
  <c r="AW1918" i="9"/>
  <c r="W1902" i="9"/>
  <c r="AD1893" i="9"/>
  <c r="AF1893" i="9" s="1"/>
  <c r="W1873" i="9"/>
  <c r="AF1856" i="9"/>
  <c r="W1849" i="9"/>
  <c r="W1846" i="9"/>
  <c r="AW1815" i="9"/>
  <c r="AD1808" i="9"/>
  <c r="AF1808" i="9" s="1"/>
  <c r="AW1794" i="9"/>
  <c r="AW1784" i="9"/>
  <c r="AD1714" i="9"/>
  <c r="AF1714" i="9" s="1"/>
  <c r="AD1625" i="9"/>
  <c r="AF1625" i="9" s="1"/>
  <c r="AD1592" i="9"/>
  <c r="AF1592" i="9" s="1"/>
  <c r="AD1528" i="9"/>
  <c r="AF1528" i="9" s="1"/>
  <c r="AW2442" i="9"/>
  <c r="AD2408" i="9"/>
  <c r="AF2408" i="9" s="1"/>
  <c r="AD2244" i="9"/>
  <c r="AF2244" i="9" s="1"/>
  <c r="AD2243" i="9"/>
  <c r="AF2243" i="9" s="1"/>
  <c r="AD2210" i="9"/>
  <c r="AF2210" i="9" s="1"/>
  <c r="AD2201" i="9"/>
  <c r="AF2201" i="9" s="1"/>
  <c r="AD2148" i="9"/>
  <c r="AF2148" i="9" s="1"/>
  <c r="AD2138" i="9"/>
  <c r="AF2138" i="9" s="1"/>
  <c r="AD2019" i="9"/>
  <c r="AF2019" i="9" s="1"/>
  <c r="AD2006" i="9"/>
  <c r="AF2006" i="9" s="1"/>
  <c r="AD2005" i="9"/>
  <c r="AF2005" i="9" s="1"/>
  <c r="AD1995" i="9"/>
  <c r="AF1995" i="9" s="1"/>
  <c r="W1977" i="9"/>
  <c r="AD1972" i="9"/>
  <c r="AF1972" i="9" s="1"/>
  <c r="AW1956" i="9"/>
  <c r="AD1914" i="9"/>
  <c r="AF1914" i="9" s="1"/>
  <c r="W1903" i="9"/>
  <c r="AG1903" i="9" s="1"/>
  <c r="AV1903" i="9" s="1"/>
  <c r="AX1903" i="9" s="1"/>
  <c r="AD1895" i="9"/>
  <c r="AF1895" i="9" s="1"/>
  <c r="AW1870" i="9"/>
  <c r="W1706" i="9"/>
  <c r="AD1684" i="9"/>
  <c r="AF1684" i="9" s="1"/>
  <c r="AW1642" i="9"/>
  <c r="AD1629" i="9"/>
  <c r="AF1629" i="9" s="1"/>
  <c r="W1611" i="9"/>
  <c r="AD1604" i="9"/>
  <c r="AF1604" i="9" s="1"/>
  <c r="AD1594" i="9"/>
  <c r="AF1594" i="9" s="1"/>
  <c r="AD1581" i="9"/>
  <c r="AF1581" i="9" s="1"/>
  <c r="AD1568" i="9"/>
  <c r="AF1568" i="9" s="1"/>
  <c r="AD1567" i="9"/>
  <c r="AF1567" i="9" s="1"/>
  <c r="W1550" i="9"/>
  <c r="AD1535" i="9"/>
  <c r="AF1535" i="9" s="1"/>
  <c r="AD1530" i="9"/>
  <c r="AF1530" i="9" s="1"/>
  <c r="W1508" i="9"/>
  <c r="AD1488" i="9"/>
  <c r="AF1488" i="9" s="1"/>
  <c r="AD1487" i="9"/>
  <c r="AF1487" i="9" s="1"/>
  <c r="AD1486" i="9"/>
  <c r="AF1486" i="9" s="1"/>
  <c r="W1439" i="9"/>
  <c r="AW1399" i="9"/>
  <c r="AD1336" i="9"/>
  <c r="AF1336" i="9" s="1"/>
  <c r="AD1289" i="9"/>
  <c r="AF1289" i="9" s="1"/>
  <c r="W1260" i="9"/>
  <c r="AD1237" i="9"/>
  <c r="AF1237" i="9" s="1"/>
  <c r="W1185" i="9"/>
  <c r="W1175" i="9"/>
  <c r="AD1171" i="9"/>
  <c r="AF1171" i="9" s="1"/>
  <c r="AD1156" i="9"/>
  <c r="AF1156" i="9" s="1"/>
  <c r="AD1086" i="9"/>
  <c r="AF1086" i="9" s="1"/>
  <c r="W1029" i="9"/>
  <c r="AW1446" i="9"/>
  <c r="AD1418" i="9"/>
  <c r="AF1418" i="9" s="1"/>
  <c r="W2505" i="9"/>
  <c r="W2495" i="9"/>
  <c r="AW2369" i="9"/>
  <c r="W2330" i="9"/>
  <c r="AW2264" i="9"/>
  <c r="W2215" i="9"/>
  <c r="AW2103" i="9"/>
  <c r="AD2098" i="9"/>
  <c r="AF2098" i="9" s="1"/>
  <c r="AD1794" i="9"/>
  <c r="AF1794" i="9" s="1"/>
  <c r="W1658" i="9"/>
  <c r="AF1542" i="9"/>
  <c r="AD1501" i="9"/>
  <c r="AF1501" i="9" s="1"/>
  <c r="W1427" i="9"/>
  <c r="AW1382" i="9"/>
  <c r="AW2363" i="9"/>
  <c r="AW2328" i="9"/>
  <c r="AW2315" i="9"/>
  <c r="W2258" i="9"/>
  <c r="W2155" i="9"/>
  <c r="AF2112" i="9"/>
  <c r="AD2062" i="9"/>
  <c r="AF2062" i="9" s="1"/>
  <c r="W2028" i="9"/>
  <c r="W2003" i="9"/>
  <c r="AG2003" i="9" s="1"/>
  <c r="AV2003" i="9" s="1"/>
  <c r="AX2003" i="9" s="1"/>
  <c r="W1967" i="9"/>
  <c r="AW1962" i="9"/>
  <c r="AD1870" i="9"/>
  <c r="AF1870" i="9" s="1"/>
  <c r="AF1728" i="9"/>
  <c r="AF1716" i="9"/>
  <c r="AW1692" i="9"/>
  <c r="AW1601" i="9"/>
  <c r="W1565" i="9"/>
  <c r="W1564" i="9"/>
  <c r="AF1541" i="9"/>
  <c r="AW1506" i="9"/>
  <c r="W1470" i="9"/>
  <c r="AW1391" i="9"/>
  <c r="W1381" i="9"/>
  <c r="AW1340" i="9"/>
  <c r="AW2503" i="9"/>
  <c r="AW2493" i="9"/>
  <c r="AD2491" i="9"/>
  <c r="AF2491" i="9" s="1"/>
  <c r="W2412" i="9"/>
  <c r="W2345" i="9"/>
  <c r="AD2333" i="9"/>
  <c r="AF2333" i="9" s="1"/>
  <c r="AF2332" i="9"/>
  <c r="AD2194" i="9"/>
  <c r="AF2194" i="9" s="1"/>
  <c r="W2188" i="9"/>
  <c r="AG2188" i="9" s="1"/>
  <c r="AV2188" i="9" s="1"/>
  <c r="AX2188" i="9" s="1"/>
  <c r="W2171" i="9"/>
  <c r="AD2130" i="9"/>
  <c r="AF2130" i="9" s="1"/>
  <c r="W2056" i="9"/>
  <c r="W2002" i="9"/>
  <c r="W1990" i="9"/>
  <c r="AW1988" i="9"/>
  <c r="AW1979" i="9"/>
  <c r="W1964" i="9"/>
  <c r="AG1964" i="9" s="1"/>
  <c r="AV1964" i="9" s="1"/>
  <c r="AX1964" i="9" s="1"/>
  <c r="AD1959" i="9"/>
  <c r="AF1959" i="9" s="1"/>
  <c r="AW1900" i="9"/>
  <c r="AD2469" i="9"/>
  <c r="AF2469" i="9" s="1"/>
  <c r="W2406" i="9"/>
  <c r="W2389" i="9"/>
  <c r="AG2389" i="9" s="1"/>
  <c r="AV2389" i="9" s="1"/>
  <c r="AX2389" i="9" s="1"/>
  <c r="AW2272" i="9"/>
  <c r="AW2255" i="9"/>
  <c r="AW2246" i="9"/>
  <c r="AD2176" i="9"/>
  <c r="AF2176" i="9" s="1"/>
  <c r="AD2159" i="9"/>
  <c r="AF2159" i="9" s="1"/>
  <c r="AD2150" i="9"/>
  <c r="AF2150" i="9" s="1"/>
  <c r="AW2132" i="9"/>
  <c r="W2103" i="9"/>
  <c r="W2100" i="9"/>
  <c r="AD2096" i="9"/>
  <c r="AF2096" i="9" s="1"/>
  <c r="W2041" i="9"/>
  <c r="W2040" i="9"/>
  <c r="W2039" i="9"/>
  <c r="AD1986" i="9"/>
  <c r="AF1986" i="9" s="1"/>
  <c r="AD1971" i="9"/>
  <c r="AF1971" i="9" s="1"/>
  <c r="AD1941" i="9"/>
  <c r="AF1941" i="9" s="1"/>
  <c r="W1933" i="9"/>
  <c r="W1921" i="9"/>
  <c r="AD1894" i="9"/>
  <c r="AF1894" i="9" s="1"/>
  <c r="AW1858" i="9"/>
  <c r="AW1812" i="9"/>
  <c r="W1670" i="9"/>
  <c r="AW1638" i="9"/>
  <c r="AW1633" i="9"/>
  <c r="AD1603" i="9"/>
  <c r="AF1603" i="9" s="1"/>
  <c r="AW1546" i="9"/>
  <c r="AD1534" i="9"/>
  <c r="AF1534" i="9" s="1"/>
  <c r="AD1527" i="9"/>
  <c r="AF1527" i="9" s="1"/>
  <c r="AW1435" i="9"/>
  <c r="AW1434" i="9"/>
  <c r="W1429" i="9"/>
  <c r="W1420" i="9"/>
  <c r="AW1415" i="9"/>
  <c r="W1408" i="9"/>
  <c r="AG1408" i="9" s="1"/>
  <c r="AV1408" i="9" s="1"/>
  <c r="AX1408" i="9" s="1"/>
  <c r="W1406" i="9"/>
  <c r="AD1400" i="9"/>
  <c r="AF1400" i="9" s="1"/>
  <c r="AW1397" i="9"/>
  <c r="AD1360" i="9"/>
  <c r="AF1360" i="9" s="1"/>
  <c r="AD1348" i="9"/>
  <c r="AF1348" i="9" s="1"/>
  <c r="W1317" i="9"/>
  <c r="W1316" i="9"/>
  <c r="AG1316" i="9" s="1"/>
  <c r="AV1316" i="9" s="1"/>
  <c r="AX1316" i="9" s="1"/>
  <c r="AD1287" i="9"/>
  <c r="AF1287" i="9" s="1"/>
  <c r="W1258" i="9"/>
  <c r="AD1249" i="9"/>
  <c r="AF1249" i="9" s="1"/>
  <c r="AD1236" i="9"/>
  <c r="AF1236" i="9" s="1"/>
  <c r="AD1211" i="9"/>
  <c r="AF1211" i="9" s="1"/>
  <c r="AD1200" i="9"/>
  <c r="AF1200" i="9" s="1"/>
  <c r="W1199" i="9"/>
  <c r="W1198" i="9"/>
  <c r="AD1186" i="9"/>
  <c r="AF1186" i="9" s="1"/>
  <c r="AD1170" i="9"/>
  <c r="AF1170" i="9" s="1"/>
  <c r="AD1169" i="9"/>
  <c r="AF1169" i="9" s="1"/>
  <c r="AD1155" i="9"/>
  <c r="AF1155" i="9" s="1"/>
  <c r="AD1154" i="9"/>
  <c r="AF1154" i="9" s="1"/>
  <c r="W1084" i="9"/>
  <c r="W1083" i="9"/>
  <c r="AD1067" i="9"/>
  <c r="AF1067" i="9" s="1"/>
  <c r="W1046" i="9"/>
  <c r="W1018" i="9"/>
  <c r="AG1018" i="9" s="1"/>
  <c r="AV1018" i="9" s="1"/>
  <c r="AX1018" i="9" s="1"/>
  <c r="AD2485" i="9"/>
  <c r="AF2485" i="9" s="1"/>
  <c r="AW2400" i="9"/>
  <c r="W2382" i="9"/>
  <c r="AW2380" i="9"/>
  <c r="AW2361" i="9"/>
  <c r="AW2342" i="9"/>
  <c r="AD2340" i="9"/>
  <c r="AF2340" i="9" s="1"/>
  <c r="W2314" i="9"/>
  <c r="W2180" i="9"/>
  <c r="AG2180" i="9" s="1"/>
  <c r="AV2180" i="9" s="1"/>
  <c r="AX2180" i="9" s="1"/>
  <c r="AD2146" i="9"/>
  <c r="AF2146" i="9" s="1"/>
  <c r="W2134" i="9"/>
  <c r="AG2134" i="9" s="1"/>
  <c r="AV2134" i="9" s="1"/>
  <c r="AX2134" i="9" s="1"/>
  <c r="W2125" i="9"/>
  <c r="AW2081" i="9"/>
  <c r="AD2034" i="9"/>
  <c r="AF2034" i="9" s="1"/>
  <c r="W2025" i="9"/>
  <c r="AG2025" i="9" s="1"/>
  <c r="AV2025" i="9" s="1"/>
  <c r="AX2025" i="9" s="1"/>
  <c r="AD2018" i="9"/>
  <c r="AF2018" i="9" s="1"/>
  <c r="AD1970" i="9"/>
  <c r="AF1970" i="9" s="1"/>
  <c r="AW1943" i="9"/>
  <c r="W1796" i="9"/>
  <c r="AD1777" i="9"/>
  <c r="AF1777" i="9" s="1"/>
  <c r="AW1758" i="9"/>
  <c r="W1731" i="9"/>
  <c r="AG1731" i="9" s="1"/>
  <c r="AV1731" i="9" s="1"/>
  <c r="AX1731" i="9" s="1"/>
  <c r="W1614" i="9"/>
  <c r="W1552" i="9"/>
  <c r="AF1477" i="9"/>
  <c r="W1457" i="9"/>
  <c r="AG1457" i="9" s="1"/>
  <c r="AV1457" i="9" s="1"/>
  <c r="AX1457" i="9" s="1"/>
  <c r="W1393" i="9"/>
  <c r="W1391" i="9"/>
  <c r="AW1386" i="9"/>
  <c r="W1383" i="9"/>
  <c r="AD1377" i="9"/>
  <c r="AF1377" i="9" s="1"/>
  <c r="AD1367" i="9"/>
  <c r="AF1367" i="9" s="1"/>
  <c r="AD1352" i="9"/>
  <c r="AF1352" i="9" s="1"/>
  <c r="W1346" i="9"/>
  <c r="AD1342" i="9"/>
  <c r="AF1342" i="9" s="1"/>
  <c r="AW1330" i="9"/>
  <c r="AW1327" i="9"/>
  <c r="AW1325" i="9"/>
  <c r="AD1311" i="9"/>
  <c r="AF1311" i="9" s="1"/>
  <c r="AD1273" i="9"/>
  <c r="AF1273" i="9" s="1"/>
  <c r="AD1272" i="9"/>
  <c r="AF1272" i="9" s="1"/>
  <c r="W1259" i="9"/>
  <c r="AD1187" i="9"/>
  <c r="AF1187" i="9" s="1"/>
  <c r="AD1178" i="9"/>
  <c r="AF1178" i="9" s="1"/>
  <c r="W1168" i="9"/>
  <c r="AD1158" i="9"/>
  <c r="AF1158" i="9" s="1"/>
  <c r="AD1116" i="9"/>
  <c r="AF1116" i="9" s="1"/>
  <c r="AD1079" i="9"/>
  <c r="AF1079" i="9" s="1"/>
  <c r="AW1078" i="9"/>
  <c r="AD2501" i="9"/>
  <c r="AF2501" i="9" s="1"/>
  <c r="AW2416" i="9"/>
  <c r="AW2458" i="9"/>
  <c r="AW2432" i="9"/>
  <c r="AD2348" i="9"/>
  <c r="AF2348" i="9" s="1"/>
  <c r="AW2235" i="9"/>
  <c r="AW2234" i="9"/>
  <c r="AW2219" i="9"/>
  <c r="AD2191" i="9"/>
  <c r="AF2191" i="9" s="1"/>
  <c r="AD2077" i="9"/>
  <c r="AF2077" i="9" s="1"/>
  <c r="AW2060" i="9"/>
  <c r="AD2033" i="9"/>
  <c r="AF2033" i="9" s="1"/>
  <c r="AD1954" i="9"/>
  <c r="AF1954" i="9" s="1"/>
  <c r="AW1869" i="9"/>
  <c r="AW1841" i="9"/>
  <c r="W1826" i="9"/>
  <c r="AW1793" i="9"/>
  <c r="W1767" i="9"/>
  <c r="W1766" i="9"/>
  <c r="AG1766" i="9" s="1"/>
  <c r="AV1766" i="9" s="1"/>
  <c r="AX1766" i="9" s="1"/>
  <c r="AD1655" i="9"/>
  <c r="AF1655" i="9" s="1"/>
  <c r="AW1591" i="9"/>
  <c r="AW1590" i="9"/>
  <c r="W1415" i="9"/>
  <c r="AW1361" i="9"/>
  <c r="AW1236" i="9"/>
  <c r="W1223" i="9"/>
  <c r="AW1211" i="9"/>
  <c r="AW1200" i="9"/>
  <c r="W1142" i="9"/>
  <c r="AD1057" i="9"/>
  <c r="AF1057" i="9" s="1"/>
  <c r="W1431" i="9"/>
  <c r="W1341" i="9"/>
  <c r="W1330" i="9"/>
  <c r="AD1222" i="9"/>
  <c r="AF1222" i="9" s="1"/>
  <c r="AW1217" i="9"/>
  <c r="AW1070" i="9"/>
  <c r="W1070" i="9"/>
  <c r="AW1016" i="9"/>
  <c r="AD1496" i="9"/>
  <c r="AF1496" i="9" s="1"/>
  <c r="AW1481" i="9"/>
  <c r="W1450" i="9"/>
  <c r="AG1450" i="9" s="1"/>
  <c r="AV1450" i="9" s="1"/>
  <c r="AX1450" i="9" s="1"/>
  <c r="AD1443" i="9"/>
  <c r="AF1443" i="9" s="1"/>
  <c r="AW1417" i="9"/>
  <c r="AD1410" i="9"/>
  <c r="AF1410" i="9" s="1"/>
  <c r="AW1401" i="9"/>
  <c r="AW1377" i="9"/>
  <c r="AD1375" i="9"/>
  <c r="AF1375" i="9" s="1"/>
  <c r="AD1347" i="9"/>
  <c r="AF1347" i="9" s="1"/>
  <c r="AD1340" i="9"/>
  <c r="AF1340" i="9" s="1"/>
  <c r="AW1308" i="9"/>
  <c r="AW1281" i="9"/>
  <c r="AD1227" i="9"/>
  <c r="AF1227" i="9" s="1"/>
  <c r="AD1114" i="9"/>
  <c r="AF1114" i="9" s="1"/>
  <c r="AD1080" i="9"/>
  <c r="AF1080" i="9" s="1"/>
  <c r="W1051" i="9"/>
  <c r="AW1042" i="9"/>
  <c r="AD2326" i="9"/>
  <c r="AF2326" i="9" s="1"/>
  <c r="W2234" i="9"/>
  <c r="AG2234" i="9" s="1"/>
  <c r="AV2234" i="9" s="1"/>
  <c r="AX2234" i="9" s="1"/>
  <c r="AF2184" i="9"/>
  <c r="AW2093" i="9"/>
  <c r="W2087" i="9"/>
  <c r="W2086" i="9"/>
  <c r="AD2064" i="9"/>
  <c r="AF2064" i="9" s="1"/>
  <c r="AF1980" i="9"/>
  <c r="AF1979" i="9"/>
  <c r="AD1927" i="9"/>
  <c r="AF1927" i="9" s="1"/>
  <c r="W1881" i="9"/>
  <c r="AG1881" i="9" s="1"/>
  <c r="AV1881" i="9" s="1"/>
  <c r="AX1881" i="9" s="1"/>
  <c r="AW1851" i="9"/>
  <c r="AD1817" i="9"/>
  <c r="AF1817" i="9" s="1"/>
  <c r="AD1778" i="9"/>
  <c r="AF1778" i="9" s="1"/>
  <c r="W1750" i="9"/>
  <c r="AW1700" i="9"/>
  <c r="W1689" i="9"/>
  <c r="W1646" i="9"/>
  <c r="W1645" i="9"/>
  <c r="AD1631" i="9"/>
  <c r="AF1631" i="9" s="1"/>
  <c r="AD1564" i="9"/>
  <c r="AF1564" i="9" s="1"/>
  <c r="W1475" i="9"/>
  <c r="W1433" i="9"/>
  <c r="W1423" i="9"/>
  <c r="W1378" i="9"/>
  <c r="W1331" i="9"/>
  <c r="W1329" i="9"/>
  <c r="W1326" i="9"/>
  <c r="AW1289" i="9"/>
  <c r="W2263" i="9"/>
  <c r="W2199" i="9"/>
  <c r="AW2135" i="9"/>
  <c r="AW2111" i="9"/>
  <c r="W2074" i="9"/>
  <c r="W1999" i="9"/>
  <c r="W1798" i="9"/>
  <c r="AW1674" i="9"/>
  <c r="AW1661" i="9"/>
  <c r="AD1551" i="9"/>
  <c r="AF1551" i="9" s="1"/>
  <c r="W1521" i="9"/>
  <c r="AW1518" i="9"/>
  <c r="AD1508" i="9"/>
  <c r="AF1508" i="9" s="1"/>
  <c r="W1465" i="9"/>
  <c r="AD1448" i="9"/>
  <c r="AF1448" i="9" s="1"/>
  <c r="W1413" i="9"/>
  <c r="AW2267" i="9"/>
  <c r="AD2227" i="9"/>
  <c r="AF2227" i="9" s="1"/>
  <c r="AD2214" i="9"/>
  <c r="AF2214" i="9" s="1"/>
  <c r="AW2203" i="9"/>
  <c r="AW2171" i="9"/>
  <c r="AW2156" i="9"/>
  <c r="W2151" i="9"/>
  <c r="AW2084" i="9"/>
  <c r="AW2040" i="9"/>
  <c r="AW2010" i="9"/>
  <c r="W1942" i="9"/>
  <c r="AD1925" i="9"/>
  <c r="AF1925" i="9" s="1"/>
  <c r="AD1896" i="9"/>
  <c r="AF1896" i="9" s="1"/>
  <c r="AW1879" i="9"/>
  <c r="AW1786" i="9"/>
  <c r="AW1767" i="9"/>
  <c r="AD1765" i="9"/>
  <c r="AF1765" i="9" s="1"/>
  <c r="AD1730" i="9"/>
  <c r="AF1730" i="9" s="1"/>
  <c r="AW1713" i="9"/>
  <c r="AW1687" i="9"/>
  <c r="AD1685" i="9"/>
  <c r="AF1685" i="9" s="1"/>
  <c r="W1652" i="9"/>
  <c r="W1633" i="9"/>
  <c r="AG1633" i="9" s="1"/>
  <c r="AV1633" i="9" s="1"/>
  <c r="AX1633" i="9" s="1"/>
  <c r="W1588" i="9"/>
  <c r="AD1583" i="9"/>
  <c r="AF1583" i="9" s="1"/>
  <c r="AW1576" i="9"/>
  <c r="AW1574" i="9"/>
  <c r="AD1507" i="9"/>
  <c r="AF1507" i="9" s="1"/>
  <c r="W1485" i="9"/>
  <c r="AW1460" i="9"/>
  <c r="AW1450" i="9"/>
  <c r="W1444" i="9"/>
  <c r="AD1407" i="9"/>
  <c r="AF1407" i="9" s="1"/>
  <c r="AW1365" i="9"/>
  <c r="AW1353" i="9"/>
  <c r="W1314" i="9"/>
  <c r="W1288" i="9"/>
  <c r="AD1261" i="9"/>
  <c r="AF1261" i="9" s="1"/>
  <c r="AD1191" i="9"/>
  <c r="AF1191" i="9" s="1"/>
  <c r="AD1064" i="9"/>
  <c r="AF1064" i="9" s="1"/>
  <c r="W1389" i="9"/>
  <c r="W1358" i="9"/>
  <c r="W1334" i="9"/>
  <c r="W1333" i="9"/>
  <c r="AW1277" i="9"/>
  <c r="AD1269" i="9"/>
  <c r="AF1269" i="9" s="1"/>
  <c r="AD1265" i="9"/>
  <c r="AF1265" i="9" s="1"/>
  <c r="AD1258" i="9"/>
  <c r="AF1258" i="9" s="1"/>
  <c r="W1236" i="9"/>
  <c r="W1222" i="9"/>
  <c r="W1219" i="9"/>
  <c r="W1215" i="9"/>
  <c r="W1194" i="9"/>
  <c r="W1160" i="9"/>
  <c r="W1156" i="9"/>
  <c r="W1155" i="9"/>
  <c r="AW1122" i="9"/>
  <c r="W1115" i="9"/>
  <c r="W1101" i="9"/>
  <c r="W1093" i="9"/>
  <c r="W1088" i="9"/>
  <c r="W1068" i="9"/>
  <c r="AW1036" i="9"/>
  <c r="AD1033" i="9"/>
  <c r="AF1033" i="9" s="1"/>
  <c r="AD1032" i="9"/>
  <c r="AF1032" i="9" s="1"/>
  <c r="AW2331" i="9"/>
  <c r="AF2300" i="9"/>
  <c r="W2298" i="9"/>
  <c r="AW2216" i="9"/>
  <c r="W2195" i="9"/>
  <c r="AW2167" i="9"/>
  <c r="AW2141" i="9"/>
  <c r="AD2139" i="9"/>
  <c r="AF2139" i="9" s="1"/>
  <c r="W2043" i="9"/>
  <c r="W2030" i="9"/>
  <c r="W1993" i="9"/>
  <c r="AG1993" i="9" s="1"/>
  <c r="AV1993" i="9" s="1"/>
  <c r="AX1993" i="9" s="1"/>
  <c r="AD1973" i="9"/>
  <c r="AF1973" i="9" s="1"/>
  <c r="AD1890" i="9"/>
  <c r="AF1890" i="9" s="1"/>
  <c r="AW1886" i="9"/>
  <c r="AD1878" i="9"/>
  <c r="AF1878" i="9" s="1"/>
  <c r="W1800" i="9"/>
  <c r="AW1797" i="9"/>
  <c r="W1769" i="9"/>
  <c r="AD1755" i="9"/>
  <c r="AF1755" i="9" s="1"/>
  <c r="AD1742" i="9"/>
  <c r="AF1742" i="9" s="1"/>
  <c r="AD1659" i="9"/>
  <c r="AF1659" i="9" s="1"/>
  <c r="W1637" i="9"/>
  <c r="W1636" i="9"/>
  <c r="W1635" i="9"/>
  <c r="AD1615" i="9"/>
  <c r="AF1615" i="9" s="1"/>
  <c r="AW1608" i="9"/>
  <c r="AD1573" i="9"/>
  <c r="AF1573" i="9" s="1"/>
  <c r="AW1554" i="9"/>
  <c r="W1545" i="9"/>
  <c r="W1503" i="9"/>
  <c r="AW1441" i="9"/>
  <c r="AW1410" i="9"/>
  <c r="AD1392" i="9"/>
  <c r="AF1392" i="9" s="1"/>
  <c r="W1368" i="9"/>
  <c r="AD1362" i="9"/>
  <c r="AF1362" i="9" s="1"/>
  <c r="W1332" i="9"/>
  <c r="AF1318" i="9"/>
  <c r="W1310" i="9"/>
  <c r="W1303" i="9"/>
  <c r="W1301" i="9"/>
  <c r="AD1290" i="9"/>
  <c r="AF1290" i="9" s="1"/>
  <c r="W1275" i="9"/>
  <c r="AD1259" i="9"/>
  <c r="AF1259" i="9" s="1"/>
  <c r="AW1247" i="9"/>
  <c r="AW1244" i="9"/>
  <c r="W1242" i="9"/>
  <c r="W1230" i="9"/>
  <c r="W1229" i="9"/>
  <c r="AG1229" i="9" s="1"/>
  <c r="AV1229" i="9" s="1"/>
  <c r="AX1229" i="9" s="1"/>
  <c r="W1217" i="9"/>
  <c r="AG1217" i="9" s="1"/>
  <c r="AV1217" i="9" s="1"/>
  <c r="AX1217" i="9" s="1"/>
  <c r="W1213" i="9"/>
  <c r="W1208" i="9"/>
  <c r="AG1208" i="9" s="1"/>
  <c r="AV1208" i="9" s="1"/>
  <c r="AX1208" i="9" s="1"/>
  <c r="AW1195" i="9"/>
  <c r="W1162" i="9"/>
  <c r="AD1147" i="9"/>
  <c r="AF1147" i="9" s="1"/>
  <c r="AW1128" i="9"/>
  <c r="W1128" i="9"/>
  <c r="AW1123" i="9"/>
  <c r="W1073" i="9"/>
  <c r="W1072" i="9"/>
  <c r="AW1022" i="9"/>
  <c r="AW1020" i="9"/>
  <c r="AW2379" i="9"/>
  <c r="AD2374" i="9"/>
  <c r="AF2374" i="9" s="1"/>
  <c r="W2346" i="9"/>
  <c r="W2136" i="9"/>
  <c r="AD2050" i="9"/>
  <c r="AF2050" i="9" s="1"/>
  <c r="W2022" i="9"/>
  <c r="AD2002" i="9"/>
  <c r="AF2002" i="9" s="1"/>
  <c r="AD1842" i="9"/>
  <c r="AF1842" i="9" s="1"/>
  <c r="W1681" i="9"/>
  <c r="AW1643" i="9"/>
  <c r="AD1622" i="9"/>
  <c r="AF1622" i="9" s="1"/>
  <c r="W1587" i="9"/>
  <c r="AW1586" i="9"/>
  <c r="AD1582" i="9"/>
  <c r="AF1582" i="9" s="1"/>
  <c r="W1579" i="9"/>
  <c r="W1555" i="9"/>
  <c r="AW1542" i="9"/>
  <c r="AD1539" i="9"/>
  <c r="AF1539" i="9" s="1"/>
  <c r="W1531" i="9"/>
  <c r="AW1499" i="9"/>
  <c r="AD1489" i="9"/>
  <c r="AF1489" i="9" s="1"/>
  <c r="AW1461" i="9"/>
  <c r="AD1447" i="9"/>
  <c r="AF1447" i="9" s="1"/>
  <c r="W1443" i="9"/>
  <c r="AD1439" i="9"/>
  <c r="AF1439" i="9" s="1"/>
  <c r="AW1394" i="9"/>
  <c r="AD1391" i="9"/>
  <c r="AF1391" i="9" s="1"/>
  <c r="AW1351" i="9"/>
  <c r="W1325" i="9"/>
  <c r="AD1317" i="9"/>
  <c r="AF1317" i="9" s="1"/>
  <c r="AW1315" i="9"/>
  <c r="W1311" i="9"/>
  <c r="AD1291" i="9"/>
  <c r="AF1291" i="9" s="1"/>
  <c r="W1273" i="9"/>
  <c r="AD1266" i="9"/>
  <c r="AF1266" i="9" s="1"/>
  <c r="AD1251" i="9"/>
  <c r="AF1251" i="9" s="1"/>
  <c r="W1249" i="9"/>
  <c r="W1243" i="9"/>
  <c r="AD1197" i="9"/>
  <c r="AF1197" i="9" s="1"/>
  <c r="W1163" i="9"/>
  <c r="W1157" i="9"/>
  <c r="AW1153" i="9"/>
  <c r="AD1136" i="9"/>
  <c r="AF1136" i="9" s="1"/>
  <c r="W1132" i="9"/>
  <c r="W1078" i="9"/>
  <c r="W1059" i="9"/>
  <c r="AD1039" i="9"/>
  <c r="AF1039" i="9" s="1"/>
  <c r="AD1031" i="9"/>
  <c r="AF1031" i="9" s="1"/>
  <c r="W1021" i="9"/>
  <c r="AW2058" i="9"/>
  <c r="AW2009" i="9"/>
  <c r="AW1991" i="9"/>
  <c r="AW1948" i="9"/>
  <c r="AW1850" i="9"/>
  <c r="AW1719" i="9"/>
  <c r="AW1706" i="9"/>
  <c r="AD1698" i="9"/>
  <c r="AF1698" i="9" s="1"/>
  <c r="AW1650" i="9"/>
  <c r="AW1564" i="9"/>
  <c r="AW1429" i="9"/>
  <c r="W1321" i="9"/>
  <c r="W1313" i="9"/>
  <c r="AG1313" i="9" s="1"/>
  <c r="AV1313" i="9" s="1"/>
  <c r="AX1313" i="9" s="1"/>
  <c r="W1289" i="9"/>
  <c r="AW1258" i="9"/>
  <c r="W1246" i="9"/>
  <c r="W1245" i="9"/>
  <c r="AW1196" i="9"/>
  <c r="W1195" i="9"/>
  <c r="AD1182" i="9"/>
  <c r="AF1182" i="9" s="1"/>
  <c r="AD1142" i="9"/>
  <c r="AF1142" i="9" s="1"/>
  <c r="AD1137" i="9"/>
  <c r="AF1137" i="9" s="1"/>
  <c r="W1111" i="9"/>
  <c r="W1090" i="9"/>
  <c r="AW1081" i="9"/>
  <c r="AW2039" i="9"/>
  <c r="AW2026" i="9"/>
  <c r="AD1989" i="9"/>
  <c r="AF1989" i="9" s="1"/>
  <c r="AW1911" i="9"/>
  <c r="AW1898" i="9"/>
  <c r="AD1861" i="9"/>
  <c r="AF1861" i="9" s="1"/>
  <c r="AW1783" i="9"/>
  <c r="AW1770" i="9"/>
  <c r="AD1733" i="9"/>
  <c r="AF1733" i="9" s="1"/>
  <c r="AW1658" i="9"/>
  <c r="AW1627" i="9"/>
  <c r="AW1605" i="9"/>
  <c r="W1540" i="9"/>
  <c r="AW1524" i="9"/>
  <c r="AW1523" i="9"/>
  <c r="AD1503" i="9"/>
  <c r="AF1503" i="9" s="1"/>
  <c r="AD1471" i="9"/>
  <c r="AF1471" i="9" s="1"/>
  <c r="W1459" i="9"/>
  <c r="AW1367" i="9"/>
  <c r="AW1350" i="9"/>
  <c r="AW1321" i="9"/>
  <c r="AD1308" i="9"/>
  <c r="AF1308" i="9" s="1"/>
  <c r="AW1295" i="9"/>
  <c r="AW1223" i="9"/>
  <c r="W1200" i="9"/>
  <c r="AD1194" i="9"/>
  <c r="AF1194" i="9" s="1"/>
  <c r="W1191" i="9"/>
  <c r="W1183" i="9"/>
  <c r="AD1141" i="9"/>
  <c r="AF1141" i="9" s="1"/>
  <c r="AD1129" i="9"/>
  <c r="AF1129" i="9" s="1"/>
  <c r="W1119" i="9"/>
  <c r="W1096" i="9"/>
  <c r="AG1096" i="9" s="1"/>
  <c r="AV1096" i="9" s="1"/>
  <c r="AX1096" i="9" s="1"/>
  <c r="W1094" i="9"/>
  <c r="AD1077" i="9"/>
  <c r="AF1077" i="9" s="1"/>
  <c r="AD1068" i="9"/>
  <c r="AF1068" i="9" s="1"/>
  <c r="AD1058" i="9"/>
  <c r="AF1058" i="9" s="1"/>
  <c r="AW1056" i="9"/>
  <c r="AW1657" i="9"/>
  <c r="AW1572" i="9"/>
  <c r="AW1571" i="9"/>
  <c r="AW1497" i="9"/>
  <c r="AD1495" i="9"/>
  <c r="AF1495" i="9" s="1"/>
  <c r="AW1335" i="9"/>
  <c r="AD1319" i="9"/>
  <c r="AF1319" i="9" s="1"/>
  <c r="AD1260" i="9"/>
  <c r="AF1260" i="9" s="1"/>
  <c r="W1232" i="9"/>
  <c r="AW1228" i="9"/>
  <c r="AD1176" i="9"/>
  <c r="AF1176" i="9" s="1"/>
  <c r="AW1162" i="9"/>
  <c r="AW1148" i="9"/>
  <c r="W1102" i="9"/>
  <c r="AD1074" i="9"/>
  <c r="AF1074" i="9" s="1"/>
  <c r="AW1041" i="9"/>
  <c r="AW1038" i="9"/>
  <c r="AW1575" i="9"/>
  <c r="AW1492" i="9"/>
  <c r="AW1476" i="9"/>
  <c r="AW1471" i="9"/>
  <c r="AW1428" i="9"/>
  <c r="AD1338" i="9"/>
  <c r="AF1338" i="9" s="1"/>
  <c r="AD1309" i="9"/>
  <c r="AF1309" i="9" s="1"/>
  <c r="W1304" i="9"/>
  <c r="AW1294" i="9"/>
  <c r="AW1293" i="9"/>
  <c r="AD1219" i="9"/>
  <c r="AF1219" i="9" s="1"/>
  <c r="W1211" i="9"/>
  <c r="AW1210" i="9"/>
  <c r="AD1157" i="9"/>
  <c r="AF1157" i="9" s="1"/>
  <c r="W1137" i="9"/>
  <c r="W1135" i="9"/>
  <c r="AG1135" i="9" s="1"/>
  <c r="AV1135" i="9" s="1"/>
  <c r="AX1135" i="9" s="1"/>
  <c r="W1134" i="9"/>
  <c r="W1133" i="9"/>
  <c r="W1117" i="9"/>
  <c r="W1114" i="9"/>
  <c r="AD1103" i="9"/>
  <c r="AF1103" i="9" s="1"/>
  <c r="W1074" i="9"/>
  <c r="W1061" i="9"/>
  <c r="AG1061" i="9" s="1"/>
  <c r="AV1061" i="9" s="1"/>
  <c r="AX1061" i="9" s="1"/>
  <c r="AW1026" i="9"/>
  <c r="AW1025" i="9"/>
  <c r="AD1310" i="9"/>
  <c r="AF1310" i="9" s="1"/>
  <c r="AW1232" i="9"/>
  <c r="AW1231" i="9"/>
  <c r="AW1180" i="9"/>
  <c r="AW1147" i="9"/>
  <c r="W1118" i="9"/>
  <c r="W1112" i="9"/>
  <c r="AG1112" i="9" s="1"/>
  <c r="AV1112" i="9" s="1"/>
  <c r="AX1112" i="9" s="1"/>
  <c r="AD1105" i="9"/>
  <c r="AF1105" i="9" s="1"/>
  <c r="AW1058" i="9"/>
  <c r="W1056" i="9"/>
  <c r="AW1604" i="9"/>
  <c r="AD1271" i="9"/>
  <c r="AF1271" i="9" s="1"/>
  <c r="W1188" i="9"/>
  <c r="AD1175" i="9"/>
  <c r="AF1175" i="9" s="1"/>
  <c r="AW1089" i="9"/>
  <c r="AD1082" i="9"/>
  <c r="AF1082" i="9" s="1"/>
  <c r="W1247" i="9"/>
  <c r="W1231" i="9"/>
  <c r="AG1231" i="9" s="1"/>
  <c r="AV1231" i="9" s="1"/>
  <c r="AX1231" i="9" s="1"/>
  <c r="W1203" i="9"/>
  <c r="AW1164" i="9"/>
  <c r="AD1143" i="9"/>
  <c r="AF1143" i="9" s="1"/>
  <c r="AW1137" i="9"/>
  <c r="AD1133" i="9"/>
  <c r="AF1133" i="9" s="1"/>
  <c r="AW1086" i="9"/>
  <c r="AD1081" i="9"/>
  <c r="AF1081" i="9" s="1"/>
  <c r="W1053" i="9"/>
  <c r="AG1053" i="9" s="1"/>
  <c r="AV1053" i="9" s="1"/>
  <c r="AX1053" i="9" s="1"/>
  <c r="AD1049" i="9"/>
  <c r="AF1049" i="9" s="1"/>
  <c r="AF1030" i="9"/>
  <c r="W1293" i="9"/>
  <c r="AW1260" i="9"/>
  <c r="AD1207" i="9"/>
  <c r="AF1207" i="9" s="1"/>
  <c r="AW1076" i="9"/>
  <c r="AW1158" i="9"/>
  <c r="AW1143" i="9"/>
  <c r="AW1131" i="9"/>
  <c r="AD1118" i="9"/>
  <c r="AF1118" i="9" s="1"/>
  <c r="AW1061" i="9"/>
  <c r="AD1052" i="9"/>
  <c r="AF1052" i="9" s="1"/>
  <c r="W1048" i="9"/>
  <c r="AW1046" i="9"/>
  <c r="AD1026" i="9"/>
  <c r="AF1026" i="9" s="1"/>
  <c r="W1085" i="9"/>
  <c r="AD1124" i="9"/>
  <c r="AF1124" i="9" s="1"/>
  <c r="AW1276" i="9"/>
  <c r="AW1105" i="9"/>
  <c r="AW1024" i="9"/>
  <c r="AW1011" i="11"/>
  <c r="AV1011" i="11"/>
  <c r="AT1011" i="11" s="1"/>
  <c r="AU1011" i="11"/>
  <c r="AS1011" i="11"/>
  <c r="AR1011" i="11"/>
  <c r="AQ1011" i="11"/>
  <c r="AW1010" i="11"/>
  <c r="AV1010" i="11"/>
  <c r="AT1010" i="11" s="1"/>
  <c r="AU1010" i="11"/>
  <c r="AS1010" i="11"/>
  <c r="AR1010" i="11"/>
  <c r="AQ1010" i="11"/>
  <c r="AW1009" i="11"/>
  <c r="AV1009" i="11"/>
  <c r="AT1009" i="11" s="1"/>
  <c r="AU1009" i="11"/>
  <c r="AS1009" i="11"/>
  <c r="AR1009" i="11"/>
  <c r="AQ1009" i="11"/>
  <c r="AW1008" i="11"/>
  <c r="AV1008" i="11"/>
  <c r="AT1008" i="11" s="1"/>
  <c r="AU1008" i="11"/>
  <c r="AS1008" i="11"/>
  <c r="AR1008" i="11"/>
  <c r="AQ1008" i="11"/>
  <c r="AW1007" i="11"/>
  <c r="AV1007" i="11"/>
  <c r="AT1007" i="11" s="1"/>
  <c r="AU1007" i="11"/>
  <c r="AS1007" i="11"/>
  <c r="AR1007" i="11"/>
  <c r="AQ1007" i="11"/>
  <c r="AW1006" i="11"/>
  <c r="AV1006" i="11"/>
  <c r="AT1006" i="11" s="1"/>
  <c r="AU1006" i="11"/>
  <c r="AS1006" i="11"/>
  <c r="AR1006" i="11"/>
  <c r="AQ1006" i="11"/>
  <c r="AW1005" i="11"/>
  <c r="AV1005" i="11"/>
  <c r="AT1005" i="11" s="1"/>
  <c r="AU1005" i="11"/>
  <c r="AS1005" i="11"/>
  <c r="AR1005" i="11"/>
  <c r="AQ1005" i="11"/>
  <c r="AW1004" i="11"/>
  <c r="AV1004" i="11"/>
  <c r="AT1004" i="11" s="1"/>
  <c r="AU1004" i="11"/>
  <c r="AS1004" i="11"/>
  <c r="AR1004" i="11"/>
  <c r="AQ1004" i="11"/>
  <c r="AW1003" i="11"/>
  <c r="AV1003" i="11"/>
  <c r="AT1003" i="11" s="1"/>
  <c r="AU1003" i="11"/>
  <c r="AS1003" i="11"/>
  <c r="AR1003" i="11"/>
  <c r="AQ1003" i="11"/>
  <c r="AW1002" i="11"/>
  <c r="AV1002" i="11"/>
  <c r="AT1002" i="11" s="1"/>
  <c r="AU1002" i="11"/>
  <c r="AS1002" i="11"/>
  <c r="AR1002" i="11"/>
  <c r="AQ1002" i="11"/>
  <c r="AW1001" i="11"/>
  <c r="AV1001" i="11"/>
  <c r="AT1001" i="11" s="1"/>
  <c r="AU1001" i="11"/>
  <c r="AS1001" i="11"/>
  <c r="AR1001" i="11"/>
  <c r="AQ1001" i="11"/>
  <c r="AW1000" i="11"/>
  <c r="AV1000" i="11"/>
  <c r="AT1000" i="11" s="1"/>
  <c r="AU1000" i="11"/>
  <c r="AS1000" i="11"/>
  <c r="AR1000" i="11"/>
  <c r="AQ1000" i="11"/>
  <c r="AW999" i="11"/>
  <c r="AV999" i="11"/>
  <c r="AT999" i="11" s="1"/>
  <c r="AU999" i="11"/>
  <c r="AS999" i="11"/>
  <c r="AR999" i="11"/>
  <c r="AQ999" i="11"/>
  <c r="AW998" i="11"/>
  <c r="AV998" i="11"/>
  <c r="AT998" i="11" s="1"/>
  <c r="AU998" i="11"/>
  <c r="AS998" i="11"/>
  <c r="AR998" i="11"/>
  <c r="AQ998" i="11"/>
  <c r="AW997" i="11"/>
  <c r="AV997" i="11"/>
  <c r="AT997" i="11" s="1"/>
  <c r="AU997" i="11"/>
  <c r="AS997" i="11"/>
  <c r="AR997" i="11"/>
  <c r="AQ997" i="11"/>
  <c r="AW996" i="11"/>
  <c r="AV996" i="11"/>
  <c r="AT996" i="11" s="1"/>
  <c r="AU996" i="11"/>
  <c r="AS996" i="11"/>
  <c r="AR996" i="11"/>
  <c r="AQ996" i="11"/>
  <c r="AW995" i="11"/>
  <c r="AV995" i="11"/>
  <c r="AT995" i="11" s="1"/>
  <c r="AU995" i="11"/>
  <c r="AS995" i="11"/>
  <c r="AR995" i="11"/>
  <c r="AQ995" i="11"/>
  <c r="AW994" i="11"/>
  <c r="AV994" i="11"/>
  <c r="AT994" i="11" s="1"/>
  <c r="AU994" i="11"/>
  <c r="AS994" i="11"/>
  <c r="AR994" i="11"/>
  <c r="AQ994" i="11"/>
  <c r="AW993" i="11"/>
  <c r="AV993" i="11"/>
  <c r="AT993" i="11" s="1"/>
  <c r="AU993" i="11"/>
  <c r="AS993" i="11"/>
  <c r="AR993" i="11"/>
  <c r="AQ993" i="11"/>
  <c r="AW992" i="11"/>
  <c r="AV992" i="11"/>
  <c r="AT992" i="11" s="1"/>
  <c r="AU992" i="11"/>
  <c r="AS992" i="11"/>
  <c r="AR992" i="11"/>
  <c r="AQ992" i="11"/>
  <c r="AW991" i="11"/>
  <c r="AV991" i="11"/>
  <c r="AT991" i="11" s="1"/>
  <c r="AU991" i="11"/>
  <c r="AS991" i="11"/>
  <c r="AR991" i="11"/>
  <c r="AQ991" i="11"/>
  <c r="AW990" i="11"/>
  <c r="AV990" i="11"/>
  <c r="AT990" i="11" s="1"/>
  <c r="AU990" i="11"/>
  <c r="AS990" i="11"/>
  <c r="AR990" i="11"/>
  <c r="AQ990" i="11"/>
  <c r="AW989" i="11"/>
  <c r="AV989" i="11"/>
  <c r="AT989" i="11" s="1"/>
  <c r="AU989" i="11"/>
  <c r="AS989" i="11"/>
  <c r="AR989" i="11"/>
  <c r="AQ989" i="11"/>
  <c r="AW988" i="11"/>
  <c r="AV988" i="11"/>
  <c r="AT988" i="11" s="1"/>
  <c r="AU988" i="11"/>
  <c r="AS988" i="11"/>
  <c r="AR988" i="11"/>
  <c r="AQ988" i="11"/>
  <c r="AW987" i="11"/>
  <c r="AV987" i="11"/>
  <c r="AT987" i="11" s="1"/>
  <c r="AU987" i="11"/>
  <c r="AS987" i="11"/>
  <c r="AR987" i="11"/>
  <c r="AQ987" i="11"/>
  <c r="AW986" i="11"/>
  <c r="AV986" i="11"/>
  <c r="AT986" i="11" s="1"/>
  <c r="AU986" i="11"/>
  <c r="AS986" i="11"/>
  <c r="AR986" i="11"/>
  <c r="AQ986" i="11"/>
  <c r="AW985" i="11"/>
  <c r="AV985" i="11"/>
  <c r="AT985" i="11" s="1"/>
  <c r="AU985" i="11"/>
  <c r="AS985" i="11"/>
  <c r="AR985" i="11"/>
  <c r="AQ985" i="11"/>
  <c r="AW984" i="11"/>
  <c r="AV984" i="11"/>
  <c r="AT984" i="11" s="1"/>
  <c r="AU984" i="11"/>
  <c r="AS984" i="11"/>
  <c r="AR984" i="11"/>
  <c r="AQ984" i="11"/>
  <c r="AW983" i="11"/>
  <c r="AV983" i="11"/>
  <c r="AT983" i="11" s="1"/>
  <c r="AU983" i="11"/>
  <c r="AS983" i="11"/>
  <c r="AR983" i="11"/>
  <c r="AQ983" i="11"/>
  <c r="AW982" i="11"/>
  <c r="AV982" i="11"/>
  <c r="AT982" i="11" s="1"/>
  <c r="AU982" i="11"/>
  <c r="AS982" i="11"/>
  <c r="AR982" i="11"/>
  <c r="AQ982" i="11"/>
  <c r="AW981" i="11"/>
  <c r="AV981" i="11"/>
  <c r="AT981" i="11" s="1"/>
  <c r="AU981" i="11"/>
  <c r="AS981" i="11"/>
  <c r="AR981" i="11"/>
  <c r="AQ981" i="11"/>
  <c r="AW980" i="11"/>
  <c r="AV980" i="11"/>
  <c r="AT980" i="11" s="1"/>
  <c r="AU980" i="11"/>
  <c r="AS980" i="11"/>
  <c r="AR980" i="11"/>
  <c r="AQ980" i="11"/>
  <c r="AW979" i="11"/>
  <c r="AV979" i="11"/>
  <c r="AT979" i="11" s="1"/>
  <c r="AU979" i="11"/>
  <c r="AS979" i="11"/>
  <c r="AR979" i="11"/>
  <c r="AQ979" i="11"/>
  <c r="AW978" i="11"/>
  <c r="AV978" i="11"/>
  <c r="AT978" i="11" s="1"/>
  <c r="AU978" i="11"/>
  <c r="AS978" i="11"/>
  <c r="AR978" i="11"/>
  <c r="AQ978" i="11"/>
  <c r="AW977" i="11"/>
  <c r="AV977" i="11"/>
  <c r="AT977" i="11" s="1"/>
  <c r="AU977" i="11"/>
  <c r="AS977" i="11"/>
  <c r="AR977" i="11"/>
  <c r="AQ977" i="11"/>
  <c r="AW976" i="11"/>
  <c r="AV976" i="11"/>
  <c r="AT976" i="11" s="1"/>
  <c r="AU976" i="11"/>
  <c r="AS976" i="11"/>
  <c r="AR976" i="11"/>
  <c r="AQ976" i="11"/>
  <c r="AW975" i="11"/>
  <c r="AV975" i="11"/>
  <c r="AT975" i="11" s="1"/>
  <c r="AU975" i="11"/>
  <c r="AS975" i="11"/>
  <c r="AR975" i="11"/>
  <c r="AQ975" i="11"/>
  <c r="AW974" i="11"/>
  <c r="AV974" i="11"/>
  <c r="AT974" i="11" s="1"/>
  <c r="AU974" i="11"/>
  <c r="AS974" i="11"/>
  <c r="AR974" i="11"/>
  <c r="AQ974" i="11"/>
  <c r="AW973" i="11"/>
  <c r="AV973" i="11"/>
  <c r="AT973" i="11" s="1"/>
  <c r="AU973" i="11"/>
  <c r="AS973" i="11"/>
  <c r="AR973" i="11"/>
  <c r="AQ973" i="11"/>
  <c r="AW972" i="11"/>
  <c r="AV972" i="11"/>
  <c r="AT972" i="11" s="1"/>
  <c r="AU972" i="11"/>
  <c r="AS972" i="11"/>
  <c r="AR972" i="11"/>
  <c r="AQ972" i="11"/>
  <c r="AW971" i="11"/>
  <c r="AV971" i="11"/>
  <c r="AT971" i="11" s="1"/>
  <c r="AU971" i="11"/>
  <c r="AS971" i="11"/>
  <c r="AR971" i="11"/>
  <c r="AQ971" i="11"/>
  <c r="AW970" i="11"/>
  <c r="AV970" i="11"/>
  <c r="AT970" i="11" s="1"/>
  <c r="AU970" i="11"/>
  <c r="AS970" i="11"/>
  <c r="AR970" i="11"/>
  <c r="AQ970" i="11"/>
  <c r="AW969" i="11"/>
  <c r="AV969" i="11"/>
  <c r="AU969" i="11"/>
  <c r="AS969" i="11"/>
  <c r="AR969" i="11"/>
  <c r="AQ969" i="11"/>
  <c r="AW968" i="11"/>
  <c r="AV968" i="11"/>
  <c r="AT968" i="11" s="1"/>
  <c r="AU968" i="11"/>
  <c r="AS968" i="11"/>
  <c r="AR968" i="11"/>
  <c r="AQ968" i="11"/>
  <c r="AW967" i="11"/>
  <c r="AV967" i="11"/>
  <c r="AU967" i="11"/>
  <c r="AS967" i="11"/>
  <c r="AR967" i="11"/>
  <c r="AQ967" i="11"/>
  <c r="AW966" i="11"/>
  <c r="AV966" i="11"/>
  <c r="AT966" i="11" s="1"/>
  <c r="AU966" i="11"/>
  <c r="AS966" i="11"/>
  <c r="AR966" i="11"/>
  <c r="AQ966" i="11"/>
  <c r="AW965" i="11"/>
  <c r="AV965" i="11"/>
  <c r="AU965" i="11"/>
  <c r="AS965" i="11"/>
  <c r="AR965" i="11"/>
  <c r="AQ965" i="11"/>
  <c r="AW964" i="11"/>
  <c r="AV964" i="11"/>
  <c r="AT964" i="11" s="1"/>
  <c r="AU964" i="11"/>
  <c r="AS964" i="11"/>
  <c r="AR964" i="11"/>
  <c r="AQ964" i="11"/>
  <c r="AW963" i="11"/>
  <c r="AV963" i="11"/>
  <c r="AU963" i="11"/>
  <c r="AS963" i="11"/>
  <c r="AR963" i="11"/>
  <c r="AQ963" i="11"/>
  <c r="AW962" i="11"/>
  <c r="AV962" i="11"/>
  <c r="AT962" i="11" s="1"/>
  <c r="AU962" i="11"/>
  <c r="AS962" i="11"/>
  <c r="AR962" i="11"/>
  <c r="AQ962" i="11"/>
  <c r="AW961" i="11"/>
  <c r="AV961" i="11"/>
  <c r="AU961" i="11"/>
  <c r="AS961" i="11"/>
  <c r="AR961" i="11"/>
  <c r="AQ961" i="11"/>
  <c r="AW960" i="11"/>
  <c r="AV960" i="11"/>
  <c r="AT960" i="11" s="1"/>
  <c r="AU960" i="11"/>
  <c r="AS960" i="11"/>
  <c r="AR960" i="11"/>
  <c r="AQ960" i="11"/>
  <c r="AW959" i="11"/>
  <c r="AV959" i="11"/>
  <c r="AU959" i="11"/>
  <c r="AS959" i="11"/>
  <c r="AR959" i="11"/>
  <c r="AQ959" i="11"/>
  <c r="AW958" i="11"/>
  <c r="AV958" i="11"/>
  <c r="AT958" i="11" s="1"/>
  <c r="AU958" i="11"/>
  <c r="AS958" i="11"/>
  <c r="AR958" i="11"/>
  <c r="AQ958" i="11"/>
  <c r="AW957" i="11"/>
  <c r="AV957" i="11"/>
  <c r="AU957" i="11"/>
  <c r="AS957" i="11"/>
  <c r="AR957" i="11"/>
  <c r="AQ957" i="11"/>
  <c r="AW956" i="11"/>
  <c r="AV956" i="11"/>
  <c r="AT956" i="11" s="1"/>
  <c r="AU956" i="11"/>
  <c r="AS956" i="11"/>
  <c r="AR956" i="11"/>
  <c r="AQ956" i="11"/>
  <c r="AW955" i="11"/>
  <c r="AV955" i="11"/>
  <c r="AU955" i="11"/>
  <c r="AS955" i="11"/>
  <c r="AR955" i="11"/>
  <c r="AQ955" i="11"/>
  <c r="AW954" i="11"/>
  <c r="AV954" i="11"/>
  <c r="AT954" i="11" s="1"/>
  <c r="AU954" i="11"/>
  <c r="AS954" i="11"/>
  <c r="AR954" i="11"/>
  <c r="AQ954" i="11"/>
  <c r="AW953" i="11"/>
  <c r="AV953" i="11"/>
  <c r="AU953" i="11"/>
  <c r="AS953" i="11"/>
  <c r="AR953" i="11"/>
  <c r="AQ953" i="11"/>
  <c r="AW952" i="11"/>
  <c r="AV952" i="11"/>
  <c r="AT952" i="11" s="1"/>
  <c r="AU952" i="11"/>
  <c r="AS952" i="11"/>
  <c r="AR952" i="11"/>
  <c r="AQ952" i="11"/>
  <c r="AW951" i="11"/>
  <c r="AV951" i="11"/>
  <c r="AT951" i="11" s="1"/>
  <c r="AU951" i="11"/>
  <c r="AS951" i="11"/>
  <c r="AR951" i="11"/>
  <c r="AQ951" i="11"/>
  <c r="AW950" i="11"/>
  <c r="AV950" i="11"/>
  <c r="AT950" i="11" s="1"/>
  <c r="AU950" i="11"/>
  <c r="AS950" i="11"/>
  <c r="AR950" i="11"/>
  <c r="AQ950" i="11"/>
  <c r="AW949" i="11"/>
  <c r="AV949" i="11"/>
  <c r="AU949" i="11"/>
  <c r="AS949" i="11"/>
  <c r="AR949" i="11"/>
  <c r="AQ949" i="11"/>
  <c r="AW948" i="11"/>
  <c r="AV948" i="11"/>
  <c r="AT948" i="11" s="1"/>
  <c r="AU948" i="11"/>
  <c r="AS948" i="11"/>
  <c r="AR948" i="11"/>
  <c r="AQ948" i="11"/>
  <c r="AW947" i="11"/>
  <c r="AV947" i="11"/>
  <c r="AT947" i="11" s="1"/>
  <c r="AU947" i="11"/>
  <c r="AS947" i="11"/>
  <c r="AR947" i="11"/>
  <c r="AQ947" i="11"/>
  <c r="AW946" i="11"/>
  <c r="AV946" i="11"/>
  <c r="AT946" i="11" s="1"/>
  <c r="AU946" i="11"/>
  <c r="AS946" i="11"/>
  <c r="AR946" i="11"/>
  <c r="AQ946" i="11"/>
  <c r="AW945" i="11"/>
  <c r="AV945" i="11"/>
  <c r="AT945" i="11" s="1"/>
  <c r="AU945" i="11"/>
  <c r="AS945" i="11"/>
  <c r="AR945" i="11"/>
  <c r="AQ945" i="11"/>
  <c r="AW944" i="11"/>
  <c r="AV944" i="11"/>
  <c r="AT944" i="11" s="1"/>
  <c r="AU944" i="11"/>
  <c r="AS944" i="11"/>
  <c r="AR944" i="11"/>
  <c r="AQ944" i="11"/>
  <c r="AW943" i="11"/>
  <c r="AV943" i="11"/>
  <c r="AT943" i="11" s="1"/>
  <c r="AU943" i="11"/>
  <c r="AS943" i="11"/>
  <c r="AR943" i="11"/>
  <c r="AQ943" i="11"/>
  <c r="AW942" i="11"/>
  <c r="AV942" i="11"/>
  <c r="AT942" i="11" s="1"/>
  <c r="AU942" i="11"/>
  <c r="AS942" i="11"/>
  <c r="AR942" i="11"/>
  <c r="AQ942" i="11"/>
  <c r="AW941" i="11"/>
  <c r="AV941" i="11"/>
  <c r="AT941" i="11" s="1"/>
  <c r="AU941" i="11"/>
  <c r="AS941" i="11"/>
  <c r="AR941" i="11"/>
  <c r="AQ941" i="11"/>
  <c r="AW940" i="11"/>
  <c r="AV940" i="11"/>
  <c r="AT940" i="11" s="1"/>
  <c r="AU940" i="11"/>
  <c r="AS940" i="11"/>
  <c r="AR940" i="11"/>
  <c r="AQ940" i="11"/>
  <c r="AW939" i="11"/>
  <c r="AV939" i="11"/>
  <c r="AT939" i="11" s="1"/>
  <c r="AU939" i="11"/>
  <c r="AS939" i="11"/>
  <c r="AR939" i="11"/>
  <c r="AQ939" i="11"/>
  <c r="AW938" i="11"/>
  <c r="AV938" i="11"/>
  <c r="AT938" i="11" s="1"/>
  <c r="AU938" i="11"/>
  <c r="AS938" i="11"/>
  <c r="AR938" i="11"/>
  <c r="AQ938" i="11"/>
  <c r="AW937" i="11"/>
  <c r="AV937" i="11"/>
  <c r="AT937" i="11" s="1"/>
  <c r="AU937" i="11"/>
  <c r="AS937" i="11"/>
  <c r="AR937" i="11"/>
  <c r="AQ937" i="11"/>
  <c r="AW936" i="11"/>
  <c r="AV936" i="11"/>
  <c r="AT936" i="11" s="1"/>
  <c r="AU936" i="11"/>
  <c r="AS936" i="11"/>
  <c r="AR936" i="11"/>
  <c r="AQ936" i="11"/>
  <c r="AW935" i="11"/>
  <c r="AV935" i="11"/>
  <c r="AT935" i="11" s="1"/>
  <c r="AU935" i="11"/>
  <c r="AS935" i="11"/>
  <c r="AR935" i="11"/>
  <c r="AQ935" i="11"/>
  <c r="AW934" i="11"/>
  <c r="AV934" i="11"/>
  <c r="AT934" i="11" s="1"/>
  <c r="AU934" i="11"/>
  <c r="AS934" i="11"/>
  <c r="AR934" i="11"/>
  <c r="AQ934" i="11"/>
  <c r="AW933" i="11"/>
  <c r="AV933" i="11"/>
  <c r="AT933" i="11" s="1"/>
  <c r="AU933" i="11"/>
  <c r="AS933" i="11"/>
  <c r="AR933" i="11"/>
  <c r="AQ933" i="11"/>
  <c r="AW932" i="11"/>
  <c r="AV932" i="11"/>
  <c r="AT932" i="11" s="1"/>
  <c r="AU932" i="11"/>
  <c r="AS932" i="11"/>
  <c r="AR932" i="11"/>
  <c r="AQ932" i="11"/>
  <c r="AW931" i="11"/>
  <c r="AV931" i="11"/>
  <c r="AT931" i="11" s="1"/>
  <c r="AU931" i="11"/>
  <c r="AS931" i="11"/>
  <c r="AR931" i="11"/>
  <c r="AQ931" i="11"/>
  <c r="AW930" i="11"/>
  <c r="AV930" i="11"/>
  <c r="AT930" i="11" s="1"/>
  <c r="AU930" i="11"/>
  <c r="AS930" i="11"/>
  <c r="AR930" i="11"/>
  <c r="AQ930" i="11"/>
  <c r="AW929" i="11"/>
  <c r="AV929" i="11"/>
  <c r="AT929" i="11" s="1"/>
  <c r="AU929" i="11"/>
  <c r="AS929" i="11"/>
  <c r="AR929" i="11"/>
  <c r="AQ929" i="11"/>
  <c r="AW928" i="11"/>
  <c r="AV928" i="11"/>
  <c r="AT928" i="11" s="1"/>
  <c r="AU928" i="11"/>
  <c r="AS928" i="11"/>
  <c r="AR928" i="11"/>
  <c r="AQ928" i="11"/>
  <c r="AW927" i="11"/>
  <c r="AV927" i="11"/>
  <c r="AT927" i="11" s="1"/>
  <c r="AU927" i="11"/>
  <c r="AS927" i="11"/>
  <c r="AR927" i="11"/>
  <c r="AQ927" i="11"/>
  <c r="AW926" i="11"/>
  <c r="AV926" i="11"/>
  <c r="AT926" i="11" s="1"/>
  <c r="AU926" i="11"/>
  <c r="AS926" i="11"/>
  <c r="AR926" i="11"/>
  <c r="AQ926" i="11"/>
  <c r="AW925" i="11"/>
  <c r="AV925" i="11"/>
  <c r="AT925" i="11" s="1"/>
  <c r="AU925" i="11"/>
  <c r="AS925" i="11"/>
  <c r="AR925" i="11"/>
  <c r="AQ925" i="11"/>
  <c r="AW924" i="11"/>
  <c r="AV924" i="11"/>
  <c r="AT924" i="11" s="1"/>
  <c r="AU924" i="11"/>
  <c r="AS924" i="11"/>
  <c r="AR924" i="11"/>
  <c r="AQ924" i="11"/>
  <c r="AW923" i="11"/>
  <c r="AV923" i="11"/>
  <c r="AT923" i="11" s="1"/>
  <c r="AU923" i="11"/>
  <c r="AS923" i="11"/>
  <c r="AR923" i="11"/>
  <c r="AQ923" i="11"/>
  <c r="AW922" i="11"/>
  <c r="AV922" i="11"/>
  <c r="AT922" i="11" s="1"/>
  <c r="AU922" i="11"/>
  <c r="AS922" i="11"/>
  <c r="AR922" i="11"/>
  <c r="AQ922" i="11"/>
  <c r="AW921" i="11"/>
  <c r="AV921" i="11"/>
  <c r="AT921" i="11" s="1"/>
  <c r="AU921" i="11"/>
  <c r="AS921" i="11"/>
  <c r="AR921" i="11"/>
  <c r="AQ921" i="11"/>
  <c r="AW920" i="11"/>
  <c r="AV920" i="11"/>
  <c r="AT920" i="11" s="1"/>
  <c r="AU920" i="11"/>
  <c r="AS920" i="11"/>
  <c r="AR920" i="11"/>
  <c r="AQ920" i="11"/>
  <c r="AW919" i="11"/>
  <c r="AV919" i="11"/>
  <c r="AT919" i="11" s="1"/>
  <c r="AU919" i="11"/>
  <c r="AS919" i="11"/>
  <c r="AR919" i="11"/>
  <c r="AQ919" i="11"/>
  <c r="AW918" i="11"/>
  <c r="AV918" i="11"/>
  <c r="AT918" i="11" s="1"/>
  <c r="AU918" i="11"/>
  <c r="AS918" i="11"/>
  <c r="AR918" i="11"/>
  <c r="AQ918" i="11"/>
  <c r="AW917" i="11"/>
  <c r="AV917" i="11"/>
  <c r="AT917" i="11" s="1"/>
  <c r="AU917" i="11"/>
  <c r="AS917" i="11"/>
  <c r="AR917" i="11"/>
  <c r="AQ917" i="11"/>
  <c r="AW916" i="11"/>
  <c r="AV916" i="11"/>
  <c r="AT916" i="11" s="1"/>
  <c r="AU916" i="11"/>
  <c r="AS916" i="11"/>
  <c r="AR916" i="11"/>
  <c r="AQ916" i="11"/>
  <c r="AW915" i="11"/>
  <c r="AV915" i="11"/>
  <c r="AT915" i="11" s="1"/>
  <c r="AU915" i="11"/>
  <c r="AS915" i="11"/>
  <c r="AR915" i="11"/>
  <c r="AQ915" i="11"/>
  <c r="AW914" i="11"/>
  <c r="AV914" i="11"/>
  <c r="AT914" i="11" s="1"/>
  <c r="AU914" i="11"/>
  <c r="AS914" i="11"/>
  <c r="AR914" i="11"/>
  <c r="AQ914" i="11"/>
  <c r="AW913" i="11"/>
  <c r="AV913" i="11"/>
  <c r="AT913" i="11" s="1"/>
  <c r="AU913" i="11"/>
  <c r="AS913" i="11"/>
  <c r="AR913" i="11"/>
  <c r="AQ913" i="11"/>
  <c r="AW912" i="11"/>
  <c r="AV912" i="11"/>
  <c r="AT912" i="11" s="1"/>
  <c r="AU912" i="11"/>
  <c r="AS912" i="11"/>
  <c r="AR912" i="11"/>
  <c r="AQ912" i="11"/>
  <c r="AW911" i="11"/>
  <c r="AV911" i="11"/>
  <c r="AT911" i="11" s="1"/>
  <c r="AU911" i="11"/>
  <c r="AS911" i="11"/>
  <c r="AR911" i="11"/>
  <c r="AQ911" i="11"/>
  <c r="AW910" i="11"/>
  <c r="AV910" i="11"/>
  <c r="AT910" i="11" s="1"/>
  <c r="AU910" i="11"/>
  <c r="AS910" i="11"/>
  <c r="AR910" i="11"/>
  <c r="AQ910" i="11"/>
  <c r="AW909" i="11"/>
  <c r="AV909" i="11"/>
  <c r="AT909" i="11" s="1"/>
  <c r="AU909" i="11"/>
  <c r="AS909" i="11"/>
  <c r="AR909" i="11"/>
  <c r="AQ909" i="11"/>
  <c r="AW908" i="11"/>
  <c r="AV908" i="11"/>
  <c r="AT908" i="11" s="1"/>
  <c r="AU908" i="11"/>
  <c r="AS908" i="11"/>
  <c r="AR908" i="11"/>
  <c r="AQ908" i="11"/>
  <c r="AW907" i="11"/>
  <c r="AV907" i="11"/>
  <c r="AT907" i="11" s="1"/>
  <c r="AU907" i="11"/>
  <c r="AS907" i="11"/>
  <c r="AR907" i="11"/>
  <c r="AQ907" i="11"/>
  <c r="AW906" i="11"/>
  <c r="AV906" i="11"/>
  <c r="AT906" i="11" s="1"/>
  <c r="AU906" i="11"/>
  <c r="AS906" i="11"/>
  <c r="AR906" i="11"/>
  <c r="AQ906" i="11"/>
  <c r="AW905" i="11"/>
  <c r="AV905" i="11"/>
  <c r="AT905" i="11" s="1"/>
  <c r="AU905" i="11"/>
  <c r="AS905" i="11"/>
  <c r="AR905" i="11"/>
  <c r="AQ905" i="11"/>
  <c r="AW904" i="11"/>
  <c r="AV904" i="11"/>
  <c r="AT904" i="11" s="1"/>
  <c r="AU904" i="11"/>
  <c r="AS904" i="11"/>
  <c r="AR904" i="11"/>
  <c r="AQ904" i="11"/>
  <c r="AW903" i="11"/>
  <c r="AV903" i="11"/>
  <c r="AT903" i="11" s="1"/>
  <c r="AU903" i="11"/>
  <c r="AS903" i="11"/>
  <c r="AR903" i="11"/>
  <c r="AQ903" i="11"/>
  <c r="AW902" i="11"/>
  <c r="AV902" i="11"/>
  <c r="AT902" i="11" s="1"/>
  <c r="AU902" i="11"/>
  <c r="AS902" i="11"/>
  <c r="AR902" i="11"/>
  <c r="AQ902" i="11"/>
  <c r="AW901" i="11"/>
  <c r="AV901" i="11"/>
  <c r="AT901" i="11" s="1"/>
  <c r="AU901" i="11"/>
  <c r="AS901" i="11"/>
  <c r="AR901" i="11"/>
  <c r="AQ901" i="11"/>
  <c r="AW900" i="11"/>
  <c r="AV900" i="11"/>
  <c r="AT900" i="11" s="1"/>
  <c r="AU900" i="11"/>
  <c r="AS900" i="11"/>
  <c r="AR900" i="11"/>
  <c r="AQ900" i="11"/>
  <c r="AW899" i="11"/>
  <c r="AV899" i="11"/>
  <c r="AT899" i="11" s="1"/>
  <c r="AU899" i="11"/>
  <c r="AS899" i="11"/>
  <c r="AR899" i="11"/>
  <c r="AQ899" i="11"/>
  <c r="AW898" i="11"/>
  <c r="AV898" i="11"/>
  <c r="AT898" i="11" s="1"/>
  <c r="AU898" i="11"/>
  <c r="AS898" i="11"/>
  <c r="AR898" i="11"/>
  <c r="AQ898" i="11"/>
  <c r="AW897" i="11"/>
  <c r="AV897" i="11"/>
  <c r="AT897" i="11" s="1"/>
  <c r="AU897" i="11"/>
  <c r="AS897" i="11"/>
  <c r="AR897" i="11"/>
  <c r="AQ897" i="11"/>
  <c r="AW896" i="11"/>
  <c r="AV896" i="11"/>
  <c r="AT896" i="11" s="1"/>
  <c r="AU896" i="11"/>
  <c r="AS896" i="11"/>
  <c r="AR896" i="11"/>
  <c r="AQ896" i="11"/>
  <c r="AW895" i="11"/>
  <c r="AV895" i="11"/>
  <c r="AT895" i="11" s="1"/>
  <c r="AU895" i="11"/>
  <c r="AS895" i="11"/>
  <c r="AR895" i="11"/>
  <c r="AQ895" i="11"/>
  <c r="AW894" i="11"/>
  <c r="AV894" i="11"/>
  <c r="AT894" i="11" s="1"/>
  <c r="AU894" i="11"/>
  <c r="AS894" i="11"/>
  <c r="AR894" i="11"/>
  <c r="AQ894" i="11"/>
  <c r="AW893" i="11"/>
  <c r="AV893" i="11"/>
  <c r="AT893" i="11" s="1"/>
  <c r="AU893" i="11"/>
  <c r="AS893" i="11"/>
  <c r="AR893" i="11"/>
  <c r="AQ893" i="11"/>
  <c r="AW892" i="11"/>
  <c r="AV892" i="11"/>
  <c r="AT892" i="11" s="1"/>
  <c r="AU892" i="11"/>
  <c r="AS892" i="11"/>
  <c r="AR892" i="11"/>
  <c r="AQ892" i="11"/>
  <c r="AW891" i="11"/>
  <c r="AV891" i="11"/>
  <c r="AT891" i="11" s="1"/>
  <c r="AU891" i="11"/>
  <c r="AS891" i="11"/>
  <c r="AR891" i="11"/>
  <c r="AQ891" i="11"/>
  <c r="AW890" i="11"/>
  <c r="AV890" i="11"/>
  <c r="AT890" i="11" s="1"/>
  <c r="AU890" i="11"/>
  <c r="AS890" i="11"/>
  <c r="AR890" i="11"/>
  <c r="AQ890" i="11"/>
  <c r="AW889" i="11"/>
  <c r="AV889" i="11"/>
  <c r="AT889" i="11" s="1"/>
  <c r="AU889" i="11"/>
  <c r="AS889" i="11"/>
  <c r="AR889" i="11"/>
  <c r="AQ889" i="11"/>
  <c r="AW888" i="11"/>
  <c r="AV888" i="11"/>
  <c r="AU888" i="11"/>
  <c r="AS888" i="11"/>
  <c r="AR888" i="11"/>
  <c r="AQ888" i="11"/>
  <c r="AW887" i="11"/>
  <c r="AV887" i="11"/>
  <c r="AT887" i="11" s="1"/>
  <c r="AU887" i="11"/>
  <c r="AS887" i="11"/>
  <c r="AR887" i="11"/>
  <c r="AQ887" i="11"/>
  <c r="AW886" i="11"/>
  <c r="AV886" i="11"/>
  <c r="AT886" i="11" s="1"/>
  <c r="AU886" i="11"/>
  <c r="AS886" i="11"/>
  <c r="AR886" i="11"/>
  <c r="AQ886" i="11"/>
  <c r="AW885" i="11"/>
  <c r="AV885" i="11"/>
  <c r="AU885" i="11"/>
  <c r="AS885" i="11"/>
  <c r="AR885" i="11"/>
  <c r="AQ885" i="11"/>
  <c r="AW884" i="11"/>
  <c r="AV884" i="11"/>
  <c r="AT884" i="11" s="1"/>
  <c r="AU884" i="11"/>
  <c r="AS884" i="11"/>
  <c r="AR884" i="11"/>
  <c r="AQ884" i="11"/>
  <c r="AW883" i="11"/>
  <c r="AV883" i="11"/>
  <c r="AT883" i="11" s="1"/>
  <c r="AU883" i="11"/>
  <c r="AS883" i="11"/>
  <c r="AR883" i="11"/>
  <c r="AQ883" i="11"/>
  <c r="AW882" i="11"/>
  <c r="AV882" i="11"/>
  <c r="AU882" i="11"/>
  <c r="AS882" i="11"/>
  <c r="AR882" i="11"/>
  <c r="AQ882" i="11"/>
  <c r="AW881" i="11"/>
  <c r="AV881" i="11"/>
  <c r="AT881" i="11" s="1"/>
  <c r="AU881" i="11"/>
  <c r="AS881" i="11"/>
  <c r="AR881" i="11"/>
  <c r="AQ881" i="11"/>
  <c r="AW880" i="11"/>
  <c r="AV880" i="11"/>
  <c r="AT880" i="11" s="1"/>
  <c r="AU880" i="11"/>
  <c r="AS880" i="11"/>
  <c r="AR880" i="11"/>
  <c r="AQ880" i="11"/>
  <c r="AW879" i="11"/>
  <c r="AV879" i="11"/>
  <c r="AU879" i="11"/>
  <c r="AS879" i="11"/>
  <c r="AR879" i="11"/>
  <c r="AQ879" i="11"/>
  <c r="AW878" i="11"/>
  <c r="AV878" i="11"/>
  <c r="AT878" i="11" s="1"/>
  <c r="AU878" i="11"/>
  <c r="AS878" i="11"/>
  <c r="AR878" i="11"/>
  <c r="AQ878" i="11"/>
  <c r="AW877" i="11"/>
  <c r="AV877" i="11"/>
  <c r="AT877" i="11" s="1"/>
  <c r="AU877" i="11"/>
  <c r="AS877" i="11"/>
  <c r="AR877" i="11"/>
  <c r="AQ877" i="11"/>
  <c r="AW876" i="11"/>
  <c r="AV876" i="11"/>
  <c r="AU876" i="11"/>
  <c r="AS876" i="11"/>
  <c r="AR876" i="11"/>
  <c r="AQ876" i="11"/>
  <c r="AW875" i="11"/>
  <c r="AV875" i="11"/>
  <c r="AT875" i="11" s="1"/>
  <c r="AU875" i="11"/>
  <c r="AS875" i="11"/>
  <c r="AR875" i="11"/>
  <c r="AQ875" i="11"/>
  <c r="AW874" i="11"/>
  <c r="AV874" i="11"/>
  <c r="AT874" i="11" s="1"/>
  <c r="AU874" i="11"/>
  <c r="AS874" i="11"/>
  <c r="AR874" i="11"/>
  <c r="AQ874" i="11"/>
  <c r="AW873" i="11"/>
  <c r="AV873" i="11"/>
  <c r="AU873" i="11"/>
  <c r="AS873" i="11"/>
  <c r="AR873" i="11"/>
  <c r="AQ873" i="11"/>
  <c r="AW872" i="11"/>
  <c r="AV872" i="11"/>
  <c r="AT872" i="11" s="1"/>
  <c r="AU872" i="11"/>
  <c r="AS872" i="11"/>
  <c r="AR872" i="11"/>
  <c r="AQ872" i="11"/>
  <c r="AW871" i="11"/>
  <c r="AV871" i="11"/>
  <c r="AT871" i="11" s="1"/>
  <c r="AU871" i="11"/>
  <c r="AS871" i="11"/>
  <c r="AR871" i="11"/>
  <c r="AQ871" i="11"/>
  <c r="AW870" i="11"/>
  <c r="AV870" i="11"/>
  <c r="AU870" i="11"/>
  <c r="AS870" i="11"/>
  <c r="AR870" i="11"/>
  <c r="AQ870" i="11"/>
  <c r="AW869" i="11"/>
  <c r="AV869" i="11"/>
  <c r="AT869" i="11" s="1"/>
  <c r="AU869" i="11"/>
  <c r="AS869" i="11"/>
  <c r="AR869" i="11"/>
  <c r="AQ869" i="11"/>
  <c r="AK869" i="11" s="1"/>
  <c r="AW868" i="11"/>
  <c r="AV868" i="11"/>
  <c r="AT868" i="11" s="1"/>
  <c r="AU868" i="11"/>
  <c r="AS868" i="11"/>
  <c r="AR868" i="11"/>
  <c r="AQ868" i="11"/>
  <c r="AW867" i="11"/>
  <c r="AV867" i="11"/>
  <c r="AU867" i="11"/>
  <c r="AS867" i="11"/>
  <c r="AR867" i="11"/>
  <c r="AQ867" i="11"/>
  <c r="AW866" i="11"/>
  <c r="AV866" i="11"/>
  <c r="AT866" i="11" s="1"/>
  <c r="AU866" i="11"/>
  <c r="AS866" i="11"/>
  <c r="AR866" i="11"/>
  <c r="AQ866" i="11"/>
  <c r="AW865" i="11"/>
  <c r="AV865" i="11"/>
  <c r="AT865" i="11" s="1"/>
  <c r="AU865" i="11"/>
  <c r="AS865" i="11"/>
  <c r="AR865" i="11"/>
  <c r="AQ865" i="11"/>
  <c r="AW864" i="11"/>
  <c r="AV864" i="11"/>
  <c r="AU864" i="11"/>
  <c r="AS864" i="11"/>
  <c r="AR864" i="11"/>
  <c r="AQ864" i="11"/>
  <c r="AW863" i="11"/>
  <c r="AV863" i="11"/>
  <c r="AT863" i="11" s="1"/>
  <c r="AU863" i="11"/>
  <c r="AS863" i="11"/>
  <c r="AR863" i="11"/>
  <c r="AQ863" i="11"/>
  <c r="AW862" i="11"/>
  <c r="AV862" i="11"/>
  <c r="AT862" i="11" s="1"/>
  <c r="AU862" i="11"/>
  <c r="AS862" i="11"/>
  <c r="AR862" i="11"/>
  <c r="AQ862" i="11"/>
  <c r="AW861" i="11"/>
  <c r="AV861" i="11"/>
  <c r="AT861" i="11" s="1"/>
  <c r="AU861" i="11"/>
  <c r="AS861" i="11"/>
  <c r="AR861" i="11"/>
  <c r="AQ861" i="11"/>
  <c r="AW860" i="11"/>
  <c r="AV860" i="11"/>
  <c r="AT860" i="11" s="1"/>
  <c r="AU860" i="11"/>
  <c r="AS860" i="11"/>
  <c r="AR860" i="11"/>
  <c r="AQ860" i="11"/>
  <c r="AW859" i="11"/>
  <c r="AV859" i="11"/>
  <c r="AT859" i="11" s="1"/>
  <c r="AU859" i="11"/>
  <c r="AS859" i="11"/>
  <c r="AR859" i="11"/>
  <c r="AQ859" i="11"/>
  <c r="AW858" i="11"/>
  <c r="AV858" i="11"/>
  <c r="AT858" i="11" s="1"/>
  <c r="AU858" i="11"/>
  <c r="AS858" i="11"/>
  <c r="AR858" i="11"/>
  <c r="AQ858" i="11"/>
  <c r="AW857" i="11"/>
  <c r="AV857" i="11"/>
  <c r="AT857" i="11" s="1"/>
  <c r="AU857" i="11"/>
  <c r="AS857" i="11"/>
  <c r="AR857" i="11"/>
  <c r="AQ857" i="11"/>
  <c r="AW856" i="11"/>
  <c r="AV856" i="11"/>
  <c r="AT856" i="11" s="1"/>
  <c r="AU856" i="11"/>
  <c r="AS856" i="11"/>
  <c r="AR856" i="11"/>
  <c r="AQ856" i="11"/>
  <c r="AW855" i="11"/>
  <c r="AV855" i="11"/>
  <c r="AT855" i="11" s="1"/>
  <c r="AU855" i="11"/>
  <c r="AS855" i="11"/>
  <c r="AR855" i="11"/>
  <c r="AQ855" i="11"/>
  <c r="AW854" i="11"/>
  <c r="AV854" i="11"/>
  <c r="AT854" i="11" s="1"/>
  <c r="AU854" i="11"/>
  <c r="AS854" i="11"/>
  <c r="AR854" i="11"/>
  <c r="AQ854" i="11"/>
  <c r="AW853" i="11"/>
  <c r="AV853" i="11"/>
  <c r="AT853" i="11" s="1"/>
  <c r="AU853" i="11"/>
  <c r="AS853" i="11"/>
  <c r="AR853" i="11"/>
  <c r="AQ853" i="11"/>
  <c r="AW852" i="11"/>
  <c r="AV852" i="11"/>
  <c r="AU852" i="11"/>
  <c r="AS852" i="11"/>
  <c r="AR852" i="11"/>
  <c r="AQ852" i="11"/>
  <c r="AW851" i="11"/>
  <c r="AV851" i="11"/>
  <c r="AT851" i="11" s="1"/>
  <c r="AU851" i="11"/>
  <c r="AS851" i="11"/>
  <c r="AR851" i="11"/>
  <c r="AQ851" i="11"/>
  <c r="AW850" i="11"/>
  <c r="AV850" i="11"/>
  <c r="AT850" i="11" s="1"/>
  <c r="AU850" i="11"/>
  <c r="AS850" i="11"/>
  <c r="AR850" i="11"/>
  <c r="AQ850" i="11"/>
  <c r="AW849" i="11"/>
  <c r="AV849" i="11"/>
  <c r="AT849" i="11" s="1"/>
  <c r="AU849" i="11"/>
  <c r="AS849" i="11"/>
  <c r="AR849" i="11"/>
  <c r="AQ849" i="11"/>
  <c r="AW848" i="11"/>
  <c r="AV848" i="11"/>
  <c r="AT848" i="11" s="1"/>
  <c r="AU848" i="11"/>
  <c r="AS848" i="11"/>
  <c r="AR848" i="11"/>
  <c r="AQ848" i="11"/>
  <c r="AW847" i="11"/>
  <c r="AV847" i="11"/>
  <c r="AU847" i="11"/>
  <c r="AS847" i="11"/>
  <c r="AR847" i="11"/>
  <c r="AQ847" i="11"/>
  <c r="AW846" i="11"/>
  <c r="AV846" i="11"/>
  <c r="AT846" i="11" s="1"/>
  <c r="AU846" i="11"/>
  <c r="AS846" i="11"/>
  <c r="AR846" i="11"/>
  <c r="AQ846" i="11"/>
  <c r="AW845" i="11"/>
  <c r="AV845" i="11"/>
  <c r="AT845" i="11" s="1"/>
  <c r="AU845" i="11"/>
  <c r="AS845" i="11"/>
  <c r="AR845" i="11"/>
  <c r="AQ845" i="11"/>
  <c r="AW844" i="11"/>
  <c r="AV844" i="11"/>
  <c r="AT844" i="11" s="1"/>
  <c r="AU844" i="11"/>
  <c r="AS844" i="11"/>
  <c r="AR844" i="11"/>
  <c r="AQ844" i="11"/>
  <c r="AW843" i="11"/>
  <c r="AV843" i="11"/>
  <c r="AT843" i="11" s="1"/>
  <c r="AU843" i="11"/>
  <c r="AS843" i="11"/>
  <c r="AR843" i="11"/>
  <c r="AQ843" i="11"/>
  <c r="AW842" i="11"/>
  <c r="AV842" i="11"/>
  <c r="AT842" i="11" s="1"/>
  <c r="AU842" i="11"/>
  <c r="AS842" i="11"/>
  <c r="AR842" i="11"/>
  <c r="AQ842" i="11"/>
  <c r="AW841" i="11"/>
  <c r="AV841" i="11"/>
  <c r="AT841" i="11" s="1"/>
  <c r="AU841" i="11"/>
  <c r="AS841" i="11"/>
  <c r="AR841" i="11"/>
  <c r="AQ841" i="11"/>
  <c r="AW840" i="11"/>
  <c r="AV840" i="11"/>
  <c r="AT840" i="11" s="1"/>
  <c r="AU840" i="11"/>
  <c r="AS840" i="11"/>
  <c r="AR840" i="11"/>
  <c r="AQ840" i="11"/>
  <c r="AW839" i="11"/>
  <c r="AV839" i="11"/>
  <c r="AT839" i="11" s="1"/>
  <c r="AU839" i="11"/>
  <c r="AS839" i="11"/>
  <c r="AR839" i="11"/>
  <c r="AQ839" i="11"/>
  <c r="AW838" i="11"/>
  <c r="AV838" i="11"/>
  <c r="AT838" i="11" s="1"/>
  <c r="AU838" i="11"/>
  <c r="AS838" i="11"/>
  <c r="AR838" i="11"/>
  <c r="AQ838" i="11"/>
  <c r="AW837" i="11"/>
  <c r="AV837" i="11"/>
  <c r="AT837" i="11" s="1"/>
  <c r="AU837" i="11"/>
  <c r="AS837" i="11"/>
  <c r="AR837" i="11"/>
  <c r="AQ837" i="11"/>
  <c r="AW836" i="11"/>
  <c r="AV836" i="11"/>
  <c r="AT836" i="11" s="1"/>
  <c r="AU836" i="11"/>
  <c r="AS836" i="11"/>
  <c r="AR836" i="11"/>
  <c r="AQ836" i="11"/>
  <c r="AW835" i="11"/>
  <c r="AV835" i="11"/>
  <c r="AT835" i="11" s="1"/>
  <c r="AU835" i="11"/>
  <c r="AS835" i="11"/>
  <c r="AR835" i="11"/>
  <c r="AQ835" i="11"/>
  <c r="AW834" i="11"/>
  <c r="AV834" i="11"/>
  <c r="AT834" i="11" s="1"/>
  <c r="AU834" i="11"/>
  <c r="AS834" i="11"/>
  <c r="AR834" i="11"/>
  <c r="AQ834" i="11"/>
  <c r="AW833" i="11"/>
  <c r="AV833" i="11"/>
  <c r="AT833" i="11" s="1"/>
  <c r="AU833" i="11"/>
  <c r="AS833" i="11"/>
  <c r="AR833" i="11"/>
  <c r="AQ833" i="11"/>
  <c r="AW832" i="11"/>
  <c r="AV832" i="11"/>
  <c r="AT832" i="11" s="1"/>
  <c r="AU832" i="11"/>
  <c r="AS832" i="11"/>
  <c r="AR832" i="11"/>
  <c r="AQ832" i="11"/>
  <c r="AW831" i="11"/>
  <c r="AV831" i="11"/>
  <c r="AT831" i="11" s="1"/>
  <c r="AU831" i="11"/>
  <c r="AS831" i="11"/>
  <c r="AR831" i="11"/>
  <c r="AQ831" i="11"/>
  <c r="AW830" i="11"/>
  <c r="AV830" i="11"/>
  <c r="AU830" i="11"/>
  <c r="AS830" i="11"/>
  <c r="AR830" i="11"/>
  <c r="AQ830" i="11"/>
  <c r="AW829" i="11"/>
  <c r="AV829" i="11"/>
  <c r="AT829" i="11" s="1"/>
  <c r="AU829" i="11"/>
  <c r="AS829" i="11"/>
  <c r="AR829" i="11"/>
  <c r="AQ829" i="11"/>
  <c r="AW828" i="11"/>
  <c r="AV828" i="11"/>
  <c r="AT828" i="11" s="1"/>
  <c r="AU828" i="11"/>
  <c r="AS828" i="11"/>
  <c r="AR828" i="11"/>
  <c r="AQ828" i="11"/>
  <c r="AW827" i="11"/>
  <c r="AV827" i="11"/>
  <c r="AU827" i="11"/>
  <c r="AS827" i="11"/>
  <c r="AR827" i="11"/>
  <c r="AQ827" i="11"/>
  <c r="AW826" i="11"/>
  <c r="AV826" i="11"/>
  <c r="AT826" i="11" s="1"/>
  <c r="AU826" i="11"/>
  <c r="AS826" i="11"/>
  <c r="AR826" i="11"/>
  <c r="AQ826" i="11"/>
  <c r="AW825" i="11"/>
  <c r="AV825" i="11"/>
  <c r="AT825" i="11" s="1"/>
  <c r="AU825" i="11"/>
  <c r="AS825" i="11"/>
  <c r="AR825" i="11"/>
  <c r="AQ825" i="11"/>
  <c r="AW824" i="11"/>
  <c r="AV824" i="11"/>
  <c r="AU824" i="11"/>
  <c r="AS824" i="11"/>
  <c r="AR824" i="11"/>
  <c r="AQ824" i="11"/>
  <c r="AW823" i="11"/>
  <c r="AV823" i="11"/>
  <c r="AT823" i="11" s="1"/>
  <c r="AU823" i="11"/>
  <c r="AS823" i="11"/>
  <c r="AR823" i="11"/>
  <c r="AQ823" i="11"/>
  <c r="AW822" i="11"/>
  <c r="AV822" i="11"/>
  <c r="AT822" i="11" s="1"/>
  <c r="AU822" i="11"/>
  <c r="AS822" i="11"/>
  <c r="AR822" i="11"/>
  <c r="AQ822" i="11"/>
  <c r="AW821" i="11"/>
  <c r="AV821" i="11"/>
  <c r="AU821" i="11"/>
  <c r="AS821" i="11"/>
  <c r="AR821" i="11"/>
  <c r="AQ821" i="11"/>
  <c r="AW820" i="11"/>
  <c r="AV820" i="11"/>
  <c r="AT820" i="11" s="1"/>
  <c r="AU820" i="11"/>
  <c r="AS820" i="11"/>
  <c r="AR820" i="11"/>
  <c r="AQ820" i="11"/>
  <c r="AW819" i="11"/>
  <c r="AV819" i="11"/>
  <c r="AT819" i="11" s="1"/>
  <c r="AU819" i="11"/>
  <c r="AS819" i="11"/>
  <c r="AR819" i="11"/>
  <c r="AQ819" i="11"/>
  <c r="AW818" i="11"/>
  <c r="AV818" i="11"/>
  <c r="AU818" i="11"/>
  <c r="AS818" i="11"/>
  <c r="AR818" i="11"/>
  <c r="AQ818" i="11"/>
  <c r="AW817" i="11"/>
  <c r="AV817" i="11"/>
  <c r="AT817" i="11" s="1"/>
  <c r="AU817" i="11"/>
  <c r="AS817" i="11"/>
  <c r="AR817" i="11"/>
  <c r="AQ817" i="11"/>
  <c r="AW816" i="11"/>
  <c r="AV816" i="11"/>
  <c r="AT816" i="11" s="1"/>
  <c r="AU816" i="11"/>
  <c r="AS816" i="11"/>
  <c r="AR816" i="11"/>
  <c r="AQ816" i="11"/>
  <c r="AW815" i="11"/>
  <c r="AV815" i="11"/>
  <c r="AU815" i="11"/>
  <c r="AS815" i="11"/>
  <c r="AR815" i="11"/>
  <c r="AQ815" i="11"/>
  <c r="AW814" i="11"/>
  <c r="AV814" i="11"/>
  <c r="AT814" i="11" s="1"/>
  <c r="AU814" i="11"/>
  <c r="AS814" i="11"/>
  <c r="AR814" i="11"/>
  <c r="AQ814" i="11"/>
  <c r="AW813" i="11"/>
  <c r="AV813" i="11"/>
  <c r="AT813" i="11" s="1"/>
  <c r="AU813" i="11"/>
  <c r="AS813" i="11"/>
  <c r="AR813" i="11"/>
  <c r="AQ813" i="11"/>
  <c r="AW812" i="11"/>
  <c r="AV812" i="11"/>
  <c r="AU812" i="11"/>
  <c r="AS812" i="11"/>
  <c r="AR812" i="11"/>
  <c r="AQ812" i="11"/>
  <c r="AW811" i="11"/>
  <c r="AV811" i="11"/>
  <c r="AT811" i="11" s="1"/>
  <c r="AU811" i="11"/>
  <c r="AS811" i="11"/>
  <c r="AR811" i="11"/>
  <c r="AQ811" i="11"/>
  <c r="AW810" i="11"/>
  <c r="AV810" i="11"/>
  <c r="AT810" i="11" s="1"/>
  <c r="AU810" i="11"/>
  <c r="AS810" i="11"/>
  <c r="AR810" i="11"/>
  <c r="AQ810" i="11"/>
  <c r="AW809" i="11"/>
  <c r="AV809" i="11"/>
  <c r="AT809" i="11" s="1"/>
  <c r="AU809" i="11"/>
  <c r="AS809" i="11"/>
  <c r="AR809" i="11"/>
  <c r="AQ809" i="11"/>
  <c r="AW808" i="11"/>
  <c r="AV808" i="11"/>
  <c r="AT808" i="11" s="1"/>
  <c r="AU808" i="11"/>
  <c r="AS808" i="11"/>
  <c r="AR808" i="11"/>
  <c r="AQ808" i="11"/>
  <c r="AW807" i="11"/>
  <c r="AV807" i="11"/>
  <c r="AT807" i="11" s="1"/>
  <c r="AU807" i="11"/>
  <c r="AS807" i="11"/>
  <c r="AR807" i="11"/>
  <c r="AQ807" i="11"/>
  <c r="AW806" i="11"/>
  <c r="AV806" i="11"/>
  <c r="AT806" i="11" s="1"/>
  <c r="AU806" i="11"/>
  <c r="AS806" i="11"/>
  <c r="AR806" i="11"/>
  <c r="AQ806" i="11"/>
  <c r="AW805" i="11"/>
  <c r="AV805" i="11"/>
  <c r="AT805" i="11" s="1"/>
  <c r="AU805" i="11"/>
  <c r="AS805" i="11"/>
  <c r="AR805" i="11"/>
  <c r="AQ805" i="11"/>
  <c r="AW804" i="11"/>
  <c r="AV804" i="11"/>
  <c r="AT804" i="11" s="1"/>
  <c r="AU804" i="11"/>
  <c r="AS804" i="11"/>
  <c r="AR804" i="11"/>
  <c r="AQ804" i="11"/>
  <c r="AW803" i="11"/>
  <c r="AV803" i="11"/>
  <c r="AT803" i="11" s="1"/>
  <c r="AU803" i="11"/>
  <c r="AS803" i="11"/>
  <c r="AR803" i="11"/>
  <c r="AQ803" i="11"/>
  <c r="AW802" i="11"/>
  <c r="AV802" i="11"/>
  <c r="AT802" i="11" s="1"/>
  <c r="AU802" i="11"/>
  <c r="AS802" i="11"/>
  <c r="AR802" i="11"/>
  <c r="AQ802" i="11"/>
  <c r="AW801" i="11"/>
  <c r="AV801" i="11"/>
  <c r="AU801" i="11"/>
  <c r="AS801" i="11"/>
  <c r="AR801" i="11"/>
  <c r="AQ801" i="11"/>
  <c r="AW800" i="11"/>
  <c r="AV800" i="11"/>
  <c r="AT800" i="11" s="1"/>
  <c r="AU800" i="11"/>
  <c r="AS800" i="11"/>
  <c r="AR800" i="11"/>
  <c r="AQ800" i="11"/>
  <c r="AW799" i="11"/>
  <c r="AV799" i="11"/>
  <c r="AT799" i="11" s="1"/>
  <c r="AU799" i="11"/>
  <c r="AS799" i="11"/>
  <c r="AR799" i="11"/>
  <c r="AQ799" i="11"/>
  <c r="AW798" i="11"/>
  <c r="AV798" i="11"/>
  <c r="AT798" i="11" s="1"/>
  <c r="AU798" i="11"/>
  <c r="AS798" i="11"/>
  <c r="AR798" i="11"/>
  <c r="AQ798" i="11"/>
  <c r="AW797" i="11"/>
  <c r="AV797" i="11"/>
  <c r="AT797" i="11" s="1"/>
  <c r="AU797" i="11"/>
  <c r="AS797" i="11"/>
  <c r="AR797" i="11"/>
  <c r="AQ797" i="11"/>
  <c r="AW796" i="11"/>
  <c r="AV796" i="11"/>
  <c r="AT796" i="11" s="1"/>
  <c r="AU796" i="11"/>
  <c r="AS796" i="11"/>
  <c r="AR796" i="11"/>
  <c r="AQ796" i="11"/>
  <c r="AW795" i="11"/>
  <c r="AV795" i="11"/>
  <c r="AU795" i="11"/>
  <c r="AS795" i="11"/>
  <c r="AR795" i="11"/>
  <c r="AQ795" i="11"/>
  <c r="AW794" i="11"/>
  <c r="AV794" i="11"/>
  <c r="AT794" i="11" s="1"/>
  <c r="AU794" i="11"/>
  <c r="AS794" i="11"/>
  <c r="AR794" i="11"/>
  <c r="AQ794" i="11"/>
  <c r="AW793" i="11"/>
  <c r="AV793" i="11"/>
  <c r="AT793" i="11" s="1"/>
  <c r="AU793" i="11"/>
  <c r="AS793" i="11"/>
  <c r="AR793" i="11"/>
  <c r="AQ793" i="11"/>
  <c r="AW792" i="11"/>
  <c r="AV792" i="11"/>
  <c r="AT792" i="11" s="1"/>
  <c r="AU792" i="11"/>
  <c r="AS792" i="11"/>
  <c r="AR792" i="11"/>
  <c r="AQ792" i="11"/>
  <c r="AW791" i="11"/>
  <c r="AV791" i="11"/>
  <c r="AT791" i="11" s="1"/>
  <c r="AU791" i="11"/>
  <c r="AS791" i="11"/>
  <c r="AR791" i="11"/>
  <c r="AQ791" i="11"/>
  <c r="AW790" i="11"/>
  <c r="AV790" i="11"/>
  <c r="AT790" i="11" s="1"/>
  <c r="AU790" i="11"/>
  <c r="AS790" i="11"/>
  <c r="AR790" i="11"/>
  <c r="AQ790" i="11"/>
  <c r="AW789" i="11"/>
  <c r="AV789" i="11"/>
  <c r="AU789" i="11"/>
  <c r="AS789" i="11"/>
  <c r="AR789" i="11"/>
  <c r="AQ789" i="11"/>
  <c r="AW788" i="11"/>
  <c r="AV788" i="11"/>
  <c r="AT788" i="11" s="1"/>
  <c r="AU788" i="11"/>
  <c r="AS788" i="11"/>
  <c r="AR788" i="11"/>
  <c r="AQ788" i="11"/>
  <c r="AW787" i="11"/>
  <c r="AV787" i="11"/>
  <c r="AT787" i="11" s="1"/>
  <c r="AU787" i="11"/>
  <c r="AS787" i="11"/>
  <c r="AR787" i="11"/>
  <c r="AQ787" i="11"/>
  <c r="AW786" i="11"/>
  <c r="AV786" i="11"/>
  <c r="AT786" i="11" s="1"/>
  <c r="AU786" i="11"/>
  <c r="AS786" i="11"/>
  <c r="AR786" i="11"/>
  <c r="AQ786" i="11"/>
  <c r="AW785" i="11"/>
  <c r="AV785" i="11"/>
  <c r="AT785" i="11" s="1"/>
  <c r="AU785" i="11"/>
  <c r="AS785" i="11"/>
  <c r="AR785" i="11"/>
  <c r="AQ785" i="11"/>
  <c r="AW784" i="11"/>
  <c r="AV784" i="11"/>
  <c r="AT784" i="11" s="1"/>
  <c r="AU784" i="11"/>
  <c r="AS784" i="11"/>
  <c r="AR784" i="11"/>
  <c r="AQ784" i="11"/>
  <c r="AW783" i="11"/>
  <c r="AV783" i="11"/>
  <c r="AU783" i="11"/>
  <c r="AS783" i="11"/>
  <c r="AR783" i="11"/>
  <c r="AQ783" i="11"/>
  <c r="AW782" i="11"/>
  <c r="AV782" i="11"/>
  <c r="AT782" i="11" s="1"/>
  <c r="AU782" i="11"/>
  <c r="AS782" i="11"/>
  <c r="AR782" i="11"/>
  <c r="AQ782" i="11"/>
  <c r="AW781" i="11"/>
  <c r="AV781" i="11"/>
  <c r="AT781" i="11" s="1"/>
  <c r="AU781" i="11"/>
  <c r="AS781" i="11"/>
  <c r="AR781" i="11"/>
  <c r="AQ781" i="11"/>
  <c r="AW780" i="11"/>
  <c r="AV780" i="11"/>
  <c r="AT780" i="11" s="1"/>
  <c r="AU780" i="11"/>
  <c r="AS780" i="11"/>
  <c r="AR780" i="11"/>
  <c r="AQ780" i="11"/>
  <c r="AW779" i="11"/>
  <c r="AV779" i="11"/>
  <c r="AT779" i="11" s="1"/>
  <c r="AU779" i="11"/>
  <c r="AS779" i="11"/>
  <c r="AR779" i="11"/>
  <c r="AQ779" i="11"/>
  <c r="AW778" i="11"/>
  <c r="AV778" i="11"/>
  <c r="AT778" i="11" s="1"/>
  <c r="AU778" i="11"/>
  <c r="AS778" i="11"/>
  <c r="AR778" i="11"/>
  <c r="AQ778" i="11"/>
  <c r="AW777" i="11"/>
  <c r="AV777" i="11"/>
  <c r="AU777" i="11"/>
  <c r="AS777" i="11"/>
  <c r="AR777" i="11"/>
  <c r="AQ777" i="11"/>
  <c r="AW776" i="11"/>
  <c r="AV776" i="11"/>
  <c r="AT776" i="11" s="1"/>
  <c r="AU776" i="11"/>
  <c r="AS776" i="11"/>
  <c r="AR776" i="11"/>
  <c r="AQ776" i="11"/>
  <c r="AW775" i="11"/>
  <c r="AV775" i="11"/>
  <c r="AT775" i="11" s="1"/>
  <c r="AU775" i="11"/>
  <c r="AS775" i="11"/>
  <c r="AR775" i="11"/>
  <c r="AQ775" i="11"/>
  <c r="AW774" i="11"/>
  <c r="AV774" i="11"/>
  <c r="AT774" i="11" s="1"/>
  <c r="AU774" i="11"/>
  <c r="AS774" i="11"/>
  <c r="AR774" i="11"/>
  <c r="AQ774" i="11"/>
  <c r="AW773" i="11"/>
  <c r="AV773" i="11"/>
  <c r="AT773" i="11" s="1"/>
  <c r="AU773" i="11"/>
  <c r="AS773" i="11"/>
  <c r="AR773" i="11"/>
  <c r="AQ773" i="11"/>
  <c r="AW772" i="11"/>
  <c r="AV772" i="11"/>
  <c r="AT772" i="11" s="1"/>
  <c r="AU772" i="11"/>
  <c r="AS772" i="11"/>
  <c r="AR772" i="11"/>
  <c r="AQ772" i="11"/>
  <c r="AW771" i="11"/>
  <c r="AV771" i="11"/>
  <c r="AU771" i="11"/>
  <c r="AS771" i="11"/>
  <c r="AR771" i="11"/>
  <c r="AQ771" i="11"/>
  <c r="AW770" i="11"/>
  <c r="AV770" i="11"/>
  <c r="AT770" i="11" s="1"/>
  <c r="AU770" i="11"/>
  <c r="AS770" i="11"/>
  <c r="AR770" i="11"/>
  <c r="AQ770" i="11"/>
  <c r="AW769" i="11"/>
  <c r="AV769" i="11"/>
  <c r="AT769" i="11" s="1"/>
  <c r="AU769" i="11"/>
  <c r="AS769" i="11"/>
  <c r="AR769" i="11"/>
  <c r="AQ769" i="11"/>
  <c r="AW768" i="11"/>
  <c r="AV768" i="11"/>
  <c r="AT768" i="11" s="1"/>
  <c r="AU768" i="11"/>
  <c r="AS768" i="11"/>
  <c r="AR768" i="11"/>
  <c r="AQ768" i="11"/>
  <c r="AW767" i="11"/>
  <c r="AV767" i="11"/>
  <c r="AT767" i="11" s="1"/>
  <c r="AU767" i="11"/>
  <c r="AS767" i="11"/>
  <c r="AR767" i="11"/>
  <c r="AQ767" i="11"/>
  <c r="AW766" i="11"/>
  <c r="AV766" i="11"/>
  <c r="AT766" i="11" s="1"/>
  <c r="AU766" i="11"/>
  <c r="AS766" i="11"/>
  <c r="AR766" i="11"/>
  <c r="AQ766" i="11"/>
  <c r="AW765" i="11"/>
  <c r="AV765" i="11"/>
  <c r="AT765" i="11" s="1"/>
  <c r="AU765" i="11"/>
  <c r="AS765" i="11"/>
  <c r="AR765" i="11"/>
  <c r="AQ765" i="11"/>
  <c r="AW764" i="11"/>
  <c r="AV764" i="11"/>
  <c r="AT764" i="11" s="1"/>
  <c r="AU764" i="11"/>
  <c r="AS764" i="11"/>
  <c r="AR764" i="11"/>
  <c r="AQ764" i="11"/>
  <c r="AW763" i="11"/>
  <c r="AV763" i="11"/>
  <c r="AT763" i="11" s="1"/>
  <c r="AU763" i="11"/>
  <c r="AS763" i="11"/>
  <c r="AR763" i="11"/>
  <c r="AQ763" i="11"/>
  <c r="AW762" i="11"/>
  <c r="AV762" i="11"/>
  <c r="AT762" i="11" s="1"/>
  <c r="AU762" i="11"/>
  <c r="AS762" i="11"/>
  <c r="AR762" i="11"/>
  <c r="AQ762" i="11"/>
  <c r="AW761" i="11"/>
  <c r="AV761" i="11"/>
  <c r="AT761" i="11" s="1"/>
  <c r="AU761" i="11"/>
  <c r="AS761" i="11"/>
  <c r="AR761" i="11"/>
  <c r="AQ761" i="11"/>
  <c r="AW760" i="11"/>
  <c r="AV760" i="11"/>
  <c r="AT760" i="11" s="1"/>
  <c r="AU760" i="11"/>
  <c r="AS760" i="11"/>
  <c r="AR760" i="11"/>
  <c r="AQ760" i="11"/>
  <c r="AW759" i="11"/>
  <c r="AV759" i="11"/>
  <c r="AT759" i="11" s="1"/>
  <c r="AU759" i="11"/>
  <c r="AS759" i="11"/>
  <c r="AR759" i="11"/>
  <c r="AQ759" i="11"/>
  <c r="AW758" i="11"/>
  <c r="AV758" i="11"/>
  <c r="AT758" i="11" s="1"/>
  <c r="AU758" i="11"/>
  <c r="AS758" i="11"/>
  <c r="AR758" i="11"/>
  <c r="AQ758" i="11"/>
  <c r="AW757" i="11"/>
  <c r="AV757" i="11"/>
  <c r="AT757" i="11" s="1"/>
  <c r="AU757" i="11"/>
  <c r="AS757" i="11"/>
  <c r="AR757" i="11"/>
  <c r="AQ757" i="11"/>
  <c r="AW756" i="11"/>
  <c r="AV756" i="11"/>
  <c r="AT756" i="11" s="1"/>
  <c r="AU756" i="11"/>
  <c r="AS756" i="11"/>
  <c r="AR756" i="11"/>
  <c r="AQ756" i="11"/>
  <c r="AW755" i="11"/>
  <c r="AV755" i="11"/>
  <c r="AT755" i="11" s="1"/>
  <c r="AU755" i="11"/>
  <c r="AS755" i="11"/>
  <c r="AR755" i="11"/>
  <c r="AQ755" i="11"/>
  <c r="AW754" i="11"/>
  <c r="AV754" i="11"/>
  <c r="AT754" i="11" s="1"/>
  <c r="AU754" i="11"/>
  <c r="AS754" i="11"/>
  <c r="AR754" i="11"/>
  <c r="AQ754" i="11"/>
  <c r="AW753" i="11"/>
  <c r="AV753" i="11"/>
  <c r="AT753" i="11" s="1"/>
  <c r="AU753" i="11"/>
  <c r="AS753" i="11"/>
  <c r="AR753" i="11"/>
  <c r="AQ753" i="11"/>
  <c r="AW752" i="11"/>
  <c r="AV752" i="11"/>
  <c r="AU752" i="11"/>
  <c r="AS752" i="11"/>
  <c r="AR752" i="11"/>
  <c r="AQ752" i="11"/>
  <c r="AW751" i="11"/>
  <c r="AV751" i="11"/>
  <c r="AT751" i="11" s="1"/>
  <c r="AU751" i="11"/>
  <c r="AS751" i="11"/>
  <c r="AR751" i="11"/>
  <c r="AQ751" i="11"/>
  <c r="AW750" i="11"/>
  <c r="AV750" i="11"/>
  <c r="AT750" i="11" s="1"/>
  <c r="AU750" i="11"/>
  <c r="AS750" i="11"/>
  <c r="AR750" i="11"/>
  <c r="AQ750" i="11"/>
  <c r="AW749" i="11"/>
  <c r="AV749" i="11"/>
  <c r="AT749" i="11" s="1"/>
  <c r="AU749" i="11"/>
  <c r="AS749" i="11"/>
  <c r="AR749" i="11"/>
  <c r="AQ749" i="11"/>
  <c r="AW748" i="11"/>
  <c r="AV748" i="11"/>
  <c r="AT748" i="11" s="1"/>
  <c r="AU748" i="11"/>
  <c r="AS748" i="11"/>
  <c r="AR748" i="11"/>
  <c r="AQ748" i="11"/>
  <c r="AW747" i="11"/>
  <c r="AV747" i="11"/>
  <c r="AT747" i="11" s="1"/>
  <c r="AU747" i="11"/>
  <c r="AS747" i="11"/>
  <c r="AR747" i="11"/>
  <c r="AQ747" i="11"/>
  <c r="AW746" i="11"/>
  <c r="AV746" i="11"/>
  <c r="AT746" i="11" s="1"/>
  <c r="AU746" i="11"/>
  <c r="AS746" i="11"/>
  <c r="AR746" i="11"/>
  <c r="AQ746" i="11"/>
  <c r="AW745" i="11"/>
  <c r="AV745" i="11"/>
  <c r="AT745" i="11" s="1"/>
  <c r="AU745" i="11"/>
  <c r="AS745" i="11"/>
  <c r="AR745" i="11"/>
  <c r="AQ745" i="11"/>
  <c r="AW744" i="11"/>
  <c r="AV744" i="11"/>
  <c r="AT744" i="11" s="1"/>
  <c r="AU744" i="11"/>
  <c r="AS744" i="11"/>
  <c r="AR744" i="11"/>
  <c r="AQ744" i="11"/>
  <c r="AW743" i="11"/>
  <c r="AV743" i="11"/>
  <c r="AT743" i="11" s="1"/>
  <c r="AU743" i="11"/>
  <c r="AS743" i="11"/>
  <c r="AR743" i="11"/>
  <c r="AQ743" i="11"/>
  <c r="AW742" i="11"/>
  <c r="AV742" i="11"/>
  <c r="AT742" i="11" s="1"/>
  <c r="AU742" i="11"/>
  <c r="AS742" i="11"/>
  <c r="AR742" i="11"/>
  <c r="AQ742" i="11"/>
  <c r="AW741" i="11"/>
  <c r="AV741" i="11"/>
  <c r="AT741" i="11" s="1"/>
  <c r="AU741" i="11"/>
  <c r="AS741" i="11"/>
  <c r="AR741" i="11"/>
  <c r="AQ741" i="11"/>
  <c r="AW740" i="11"/>
  <c r="AV740" i="11"/>
  <c r="AT740" i="11" s="1"/>
  <c r="AU740" i="11"/>
  <c r="AS740" i="11"/>
  <c r="AR740" i="11"/>
  <c r="AQ740" i="11"/>
  <c r="AW739" i="11"/>
  <c r="AV739" i="11"/>
  <c r="AT739" i="11" s="1"/>
  <c r="AU739" i="11"/>
  <c r="AS739" i="11"/>
  <c r="AR739" i="11"/>
  <c r="AQ739" i="11"/>
  <c r="AW738" i="11"/>
  <c r="AV738" i="11"/>
  <c r="AT738" i="11" s="1"/>
  <c r="AU738" i="11"/>
  <c r="AS738" i="11"/>
  <c r="AR738" i="11"/>
  <c r="AQ738" i="11"/>
  <c r="AW737" i="11"/>
  <c r="AV737" i="11"/>
  <c r="AT737" i="11" s="1"/>
  <c r="AU737" i="11"/>
  <c r="AS737" i="11"/>
  <c r="AR737" i="11"/>
  <c r="AQ737" i="11"/>
  <c r="AW736" i="11"/>
  <c r="AV736" i="11"/>
  <c r="AT736" i="11" s="1"/>
  <c r="AU736" i="11"/>
  <c r="AS736" i="11"/>
  <c r="AR736" i="11"/>
  <c r="AQ736" i="11"/>
  <c r="AW735" i="11"/>
  <c r="AV735" i="11"/>
  <c r="AT735" i="11" s="1"/>
  <c r="AU735" i="11"/>
  <c r="AS735" i="11"/>
  <c r="AR735" i="11"/>
  <c r="AQ735" i="11"/>
  <c r="AW734" i="11"/>
  <c r="AV734" i="11"/>
  <c r="AT734" i="11" s="1"/>
  <c r="AU734" i="11"/>
  <c r="AS734" i="11"/>
  <c r="AR734" i="11"/>
  <c r="AQ734" i="11"/>
  <c r="AW733" i="11"/>
  <c r="AV733" i="11"/>
  <c r="AT733" i="11" s="1"/>
  <c r="AU733" i="11"/>
  <c r="AS733" i="11"/>
  <c r="AR733" i="11"/>
  <c r="AQ733" i="11"/>
  <c r="AW732" i="11"/>
  <c r="AV732" i="11"/>
  <c r="AT732" i="11" s="1"/>
  <c r="AU732" i="11"/>
  <c r="AS732" i="11"/>
  <c r="AR732" i="11"/>
  <c r="AQ732" i="11"/>
  <c r="AW731" i="11"/>
  <c r="AV731" i="11"/>
  <c r="AT731" i="11" s="1"/>
  <c r="AU731" i="11"/>
  <c r="AS731" i="11"/>
  <c r="AR731" i="11"/>
  <c r="AQ731" i="11"/>
  <c r="AW730" i="11"/>
  <c r="AV730" i="11"/>
  <c r="AT730" i="11" s="1"/>
  <c r="AU730" i="11"/>
  <c r="AS730" i="11"/>
  <c r="AR730" i="11"/>
  <c r="AQ730" i="11"/>
  <c r="AW729" i="11"/>
  <c r="AV729" i="11"/>
  <c r="AT729" i="11" s="1"/>
  <c r="AU729" i="11"/>
  <c r="AS729" i="11"/>
  <c r="AR729" i="11"/>
  <c r="AQ729" i="11"/>
  <c r="AW728" i="11"/>
  <c r="AV728" i="11"/>
  <c r="AT728" i="11" s="1"/>
  <c r="AU728" i="11"/>
  <c r="AS728" i="11"/>
  <c r="AR728" i="11"/>
  <c r="AQ728" i="11"/>
  <c r="AW727" i="11"/>
  <c r="AV727" i="11"/>
  <c r="AT727" i="11" s="1"/>
  <c r="AU727" i="11"/>
  <c r="AS727" i="11"/>
  <c r="AR727" i="11"/>
  <c r="AQ727" i="11"/>
  <c r="AW726" i="11"/>
  <c r="AV726" i="11"/>
  <c r="AT726" i="11" s="1"/>
  <c r="AU726" i="11"/>
  <c r="AS726" i="11"/>
  <c r="AR726" i="11"/>
  <c r="AQ726" i="11"/>
  <c r="AW725" i="11"/>
  <c r="AV725" i="11"/>
  <c r="AT725" i="11" s="1"/>
  <c r="AU725" i="11"/>
  <c r="AS725" i="11"/>
  <c r="AR725" i="11"/>
  <c r="AQ725" i="11"/>
  <c r="AW724" i="11"/>
  <c r="AV724" i="11"/>
  <c r="AT724" i="11" s="1"/>
  <c r="AU724" i="11"/>
  <c r="AS724" i="11"/>
  <c r="AR724" i="11"/>
  <c r="AQ724" i="11"/>
  <c r="AW723" i="11"/>
  <c r="AV723" i="11"/>
  <c r="AT723" i="11" s="1"/>
  <c r="AU723" i="11"/>
  <c r="AS723" i="11"/>
  <c r="AR723" i="11"/>
  <c r="AQ723" i="11"/>
  <c r="AW722" i="11"/>
  <c r="AV722" i="11"/>
  <c r="AT722" i="11" s="1"/>
  <c r="AU722" i="11"/>
  <c r="AS722" i="11"/>
  <c r="AR722" i="11"/>
  <c r="AQ722" i="11"/>
  <c r="AW721" i="11"/>
  <c r="AV721" i="11"/>
  <c r="AT721" i="11" s="1"/>
  <c r="AU721" i="11"/>
  <c r="AS721" i="11"/>
  <c r="AR721" i="11"/>
  <c r="AQ721" i="11"/>
  <c r="AW720" i="11"/>
  <c r="AV720" i="11"/>
  <c r="AT720" i="11" s="1"/>
  <c r="AU720" i="11"/>
  <c r="AS720" i="11"/>
  <c r="AR720" i="11"/>
  <c r="AQ720" i="11"/>
  <c r="AW719" i="11"/>
  <c r="AV719" i="11"/>
  <c r="AT719" i="11" s="1"/>
  <c r="AU719" i="11"/>
  <c r="AS719" i="11"/>
  <c r="AR719" i="11"/>
  <c r="AQ719" i="11"/>
  <c r="AW718" i="11"/>
  <c r="AV718" i="11"/>
  <c r="AT718" i="11" s="1"/>
  <c r="AU718" i="11"/>
  <c r="AS718" i="11"/>
  <c r="AR718" i="11"/>
  <c r="AQ718" i="11"/>
  <c r="AW717" i="11"/>
  <c r="AV717" i="11"/>
  <c r="AT717" i="11" s="1"/>
  <c r="AU717" i="11"/>
  <c r="AS717" i="11"/>
  <c r="AR717" i="11"/>
  <c r="AQ717" i="11"/>
  <c r="AW716" i="11"/>
  <c r="AV716" i="11"/>
  <c r="AU716" i="11"/>
  <c r="AS716" i="11"/>
  <c r="AR716" i="11"/>
  <c r="AQ716" i="11"/>
  <c r="AW715" i="11"/>
  <c r="AV715" i="11"/>
  <c r="AT715" i="11" s="1"/>
  <c r="AU715" i="11"/>
  <c r="AS715" i="11"/>
  <c r="AR715" i="11"/>
  <c r="AQ715" i="11"/>
  <c r="AW714" i="11"/>
  <c r="AV714" i="11"/>
  <c r="AT714" i="11" s="1"/>
  <c r="AU714" i="11"/>
  <c r="AS714" i="11"/>
  <c r="AR714" i="11"/>
  <c r="AQ714" i="11"/>
  <c r="AW713" i="11"/>
  <c r="AV713" i="11"/>
  <c r="AU713" i="11"/>
  <c r="AS713" i="11"/>
  <c r="AR713" i="11"/>
  <c r="AQ713" i="11"/>
  <c r="AW712" i="11"/>
  <c r="AV712" i="11"/>
  <c r="AT712" i="11" s="1"/>
  <c r="AU712" i="11"/>
  <c r="AS712" i="11"/>
  <c r="AR712" i="11"/>
  <c r="AQ712" i="11"/>
  <c r="AW711" i="11"/>
  <c r="AV711" i="11"/>
  <c r="AT711" i="11" s="1"/>
  <c r="AU711" i="11"/>
  <c r="AS711" i="11"/>
  <c r="AR711" i="11"/>
  <c r="AQ711" i="11"/>
  <c r="AW710" i="11"/>
  <c r="AV710" i="11"/>
  <c r="AU710" i="11"/>
  <c r="AS710" i="11"/>
  <c r="AR710" i="11"/>
  <c r="AQ710" i="11"/>
  <c r="AW709" i="11"/>
  <c r="AV709" i="11"/>
  <c r="AT709" i="11" s="1"/>
  <c r="AU709" i="11"/>
  <c r="AS709" i="11"/>
  <c r="AR709" i="11"/>
  <c r="AQ709" i="11"/>
  <c r="AW708" i="11"/>
  <c r="AV708" i="11"/>
  <c r="AT708" i="11" s="1"/>
  <c r="AU708" i="11"/>
  <c r="AS708" i="11"/>
  <c r="AR708" i="11"/>
  <c r="AQ708" i="11"/>
  <c r="AW707" i="11"/>
  <c r="AV707" i="11"/>
  <c r="AU707" i="11"/>
  <c r="AS707" i="11"/>
  <c r="AR707" i="11"/>
  <c r="AQ707" i="11"/>
  <c r="AW706" i="11"/>
  <c r="AV706" i="11"/>
  <c r="AT706" i="11" s="1"/>
  <c r="AU706" i="11"/>
  <c r="AS706" i="11"/>
  <c r="AR706" i="11"/>
  <c r="AQ706" i="11"/>
  <c r="AW705" i="11"/>
  <c r="AV705" i="11"/>
  <c r="AT705" i="11" s="1"/>
  <c r="AU705" i="11"/>
  <c r="AS705" i="11"/>
  <c r="AR705" i="11"/>
  <c r="AQ705" i="11"/>
  <c r="AW704" i="11"/>
  <c r="AV704" i="11"/>
  <c r="AU704" i="11"/>
  <c r="AS704" i="11"/>
  <c r="AR704" i="11"/>
  <c r="AQ704" i="11"/>
  <c r="AW703" i="11"/>
  <c r="AV703" i="11"/>
  <c r="AT703" i="11" s="1"/>
  <c r="AU703" i="11"/>
  <c r="AS703" i="11"/>
  <c r="AR703" i="11"/>
  <c r="AQ703" i="11"/>
  <c r="AW702" i="11"/>
  <c r="AV702" i="11"/>
  <c r="AT702" i="11" s="1"/>
  <c r="AU702" i="11"/>
  <c r="AS702" i="11"/>
  <c r="AR702" i="11"/>
  <c r="AQ702" i="11"/>
  <c r="AW701" i="11"/>
  <c r="AV701" i="11"/>
  <c r="AU701" i="11"/>
  <c r="AS701" i="11"/>
  <c r="AR701" i="11"/>
  <c r="AQ701" i="11"/>
  <c r="AW700" i="11"/>
  <c r="AV700" i="11"/>
  <c r="AT700" i="11" s="1"/>
  <c r="AU700" i="11"/>
  <c r="AS700" i="11"/>
  <c r="AR700" i="11"/>
  <c r="AQ700" i="11"/>
  <c r="AW699" i="11"/>
  <c r="AV699" i="11"/>
  <c r="AT699" i="11" s="1"/>
  <c r="AU699" i="11"/>
  <c r="AS699" i="11"/>
  <c r="AR699" i="11"/>
  <c r="AQ699" i="11"/>
  <c r="AW698" i="11"/>
  <c r="AV698" i="11"/>
  <c r="AT698" i="11" s="1"/>
  <c r="AU698" i="11"/>
  <c r="AS698" i="11"/>
  <c r="AR698" i="11"/>
  <c r="AQ698" i="11"/>
  <c r="AW697" i="11"/>
  <c r="AV697" i="11"/>
  <c r="AT697" i="11" s="1"/>
  <c r="AU697" i="11"/>
  <c r="AS697" i="11"/>
  <c r="AR697" i="11"/>
  <c r="AQ697" i="11"/>
  <c r="AK697" i="11" s="1"/>
  <c r="AW696" i="11"/>
  <c r="AV696" i="11"/>
  <c r="AT696" i="11" s="1"/>
  <c r="AU696" i="11"/>
  <c r="AS696" i="11"/>
  <c r="AR696" i="11"/>
  <c r="AQ696" i="11"/>
  <c r="AW695" i="11"/>
  <c r="AV695" i="11"/>
  <c r="AT695" i="11" s="1"/>
  <c r="AU695" i="11"/>
  <c r="AS695" i="11"/>
  <c r="AR695" i="11"/>
  <c r="AQ695" i="11"/>
  <c r="AW694" i="11"/>
  <c r="AV694" i="11"/>
  <c r="AT694" i="11" s="1"/>
  <c r="AU694" i="11"/>
  <c r="AS694" i="11"/>
  <c r="AR694" i="11"/>
  <c r="AQ694" i="11"/>
  <c r="AW693" i="11"/>
  <c r="AV693" i="11"/>
  <c r="AT693" i="11" s="1"/>
  <c r="AU693" i="11"/>
  <c r="AS693" i="11"/>
  <c r="AR693" i="11"/>
  <c r="AQ693" i="11"/>
  <c r="AW692" i="11"/>
  <c r="AV692" i="11"/>
  <c r="AT692" i="11" s="1"/>
  <c r="AU692" i="11"/>
  <c r="AS692" i="11"/>
  <c r="AR692" i="11"/>
  <c r="AQ692" i="11"/>
  <c r="AW691" i="11"/>
  <c r="AV691" i="11"/>
  <c r="AT691" i="11" s="1"/>
  <c r="AU691" i="11"/>
  <c r="AS691" i="11"/>
  <c r="AR691" i="11"/>
  <c r="AQ691" i="11"/>
  <c r="AW690" i="11"/>
  <c r="AV690" i="11"/>
  <c r="AT690" i="11" s="1"/>
  <c r="AU690" i="11"/>
  <c r="AS690" i="11"/>
  <c r="AR690" i="11"/>
  <c r="AQ690" i="11"/>
  <c r="AW689" i="11"/>
  <c r="AV689" i="11"/>
  <c r="AT689" i="11" s="1"/>
  <c r="AU689" i="11"/>
  <c r="AS689" i="11"/>
  <c r="AR689" i="11"/>
  <c r="AQ689" i="11"/>
  <c r="AW688" i="11"/>
  <c r="AV688" i="11"/>
  <c r="AT688" i="11" s="1"/>
  <c r="AU688" i="11"/>
  <c r="AS688" i="11"/>
  <c r="AR688" i="11"/>
  <c r="AQ688" i="11"/>
  <c r="AW687" i="11"/>
  <c r="AV687" i="11"/>
  <c r="AT687" i="11" s="1"/>
  <c r="AU687" i="11"/>
  <c r="AS687" i="11"/>
  <c r="AR687" i="11"/>
  <c r="AQ687" i="11"/>
  <c r="AW686" i="11"/>
  <c r="AV686" i="11"/>
  <c r="AT686" i="11" s="1"/>
  <c r="AU686" i="11"/>
  <c r="AS686" i="11"/>
  <c r="AR686" i="11"/>
  <c r="AQ686" i="11"/>
  <c r="AW685" i="11"/>
  <c r="AV685" i="11"/>
  <c r="AT685" i="11" s="1"/>
  <c r="AU685" i="11"/>
  <c r="AS685" i="11"/>
  <c r="AR685" i="11"/>
  <c r="AQ685" i="11"/>
  <c r="AW684" i="11"/>
  <c r="AV684" i="11"/>
  <c r="AT684" i="11" s="1"/>
  <c r="AU684" i="11"/>
  <c r="AS684" i="11"/>
  <c r="AR684" i="11"/>
  <c r="AQ684" i="11"/>
  <c r="AW683" i="11"/>
  <c r="AV683" i="11"/>
  <c r="AT683" i="11" s="1"/>
  <c r="AU683" i="11"/>
  <c r="AS683" i="11"/>
  <c r="AR683" i="11"/>
  <c r="AQ683" i="11"/>
  <c r="AW682" i="11"/>
  <c r="AV682" i="11"/>
  <c r="AT682" i="11" s="1"/>
  <c r="AU682" i="11"/>
  <c r="AS682" i="11"/>
  <c r="AR682" i="11"/>
  <c r="AQ682" i="11"/>
  <c r="AW681" i="11"/>
  <c r="AV681" i="11"/>
  <c r="AT681" i="11" s="1"/>
  <c r="AU681" i="11"/>
  <c r="AS681" i="11"/>
  <c r="AR681" i="11"/>
  <c r="AQ681" i="11"/>
  <c r="AK681" i="11" s="1"/>
  <c r="AW680" i="11"/>
  <c r="AV680" i="11"/>
  <c r="AT680" i="11" s="1"/>
  <c r="AU680" i="11"/>
  <c r="AS680" i="11"/>
  <c r="AR680" i="11"/>
  <c r="AQ680" i="11"/>
  <c r="AW679" i="11"/>
  <c r="AV679" i="11"/>
  <c r="AT679" i="11" s="1"/>
  <c r="AU679" i="11"/>
  <c r="AS679" i="11"/>
  <c r="AR679" i="11"/>
  <c r="AQ679" i="11"/>
  <c r="AW678" i="11"/>
  <c r="AV678" i="11"/>
  <c r="AT678" i="11" s="1"/>
  <c r="AU678" i="11"/>
  <c r="AS678" i="11"/>
  <c r="AR678" i="11"/>
  <c r="AQ678" i="11"/>
  <c r="AW677" i="11"/>
  <c r="AV677" i="11"/>
  <c r="AT677" i="11" s="1"/>
  <c r="AU677" i="11"/>
  <c r="AS677" i="11"/>
  <c r="AR677" i="11"/>
  <c r="AQ677" i="11"/>
  <c r="AW676" i="11"/>
  <c r="AV676" i="11"/>
  <c r="AT676" i="11" s="1"/>
  <c r="AU676" i="11"/>
  <c r="AS676" i="11"/>
  <c r="AR676" i="11"/>
  <c r="AQ676" i="11"/>
  <c r="AW675" i="11"/>
  <c r="AV675" i="11"/>
  <c r="AT675" i="11" s="1"/>
  <c r="AU675" i="11"/>
  <c r="AS675" i="11"/>
  <c r="AR675" i="11"/>
  <c r="AQ675" i="11"/>
  <c r="AW674" i="11"/>
  <c r="AV674" i="11"/>
  <c r="AT674" i="11" s="1"/>
  <c r="AU674" i="11"/>
  <c r="AS674" i="11"/>
  <c r="AR674" i="11"/>
  <c r="AQ674" i="11"/>
  <c r="AW673" i="11"/>
  <c r="AV673" i="11"/>
  <c r="AT673" i="11" s="1"/>
  <c r="AU673" i="11"/>
  <c r="AS673" i="11"/>
  <c r="AR673" i="11"/>
  <c r="AQ673" i="11"/>
  <c r="AW672" i="11"/>
  <c r="AV672" i="11"/>
  <c r="AT672" i="11" s="1"/>
  <c r="AU672" i="11"/>
  <c r="AS672" i="11"/>
  <c r="AR672" i="11"/>
  <c r="AQ672" i="11"/>
  <c r="AW671" i="11"/>
  <c r="AV671" i="11"/>
  <c r="AT671" i="11" s="1"/>
  <c r="AU671" i="11"/>
  <c r="AS671" i="11"/>
  <c r="AR671" i="11"/>
  <c r="AQ671" i="11"/>
  <c r="AW670" i="11"/>
  <c r="AV670" i="11"/>
  <c r="AT670" i="11" s="1"/>
  <c r="AU670" i="11"/>
  <c r="AS670" i="11"/>
  <c r="AR670" i="11"/>
  <c r="AQ670" i="11"/>
  <c r="AW669" i="11"/>
  <c r="AV669" i="11"/>
  <c r="AT669" i="11" s="1"/>
  <c r="AU669" i="11"/>
  <c r="AS669" i="11"/>
  <c r="AR669" i="11"/>
  <c r="AQ669" i="11"/>
  <c r="AW668" i="11"/>
  <c r="AV668" i="11"/>
  <c r="AT668" i="11" s="1"/>
  <c r="AU668" i="11"/>
  <c r="AS668" i="11"/>
  <c r="AR668" i="11"/>
  <c r="AQ668" i="11"/>
  <c r="AW667" i="11"/>
  <c r="AV667" i="11"/>
  <c r="AT667" i="11" s="1"/>
  <c r="AU667" i="11"/>
  <c r="AS667" i="11"/>
  <c r="AR667" i="11"/>
  <c r="AQ667" i="11"/>
  <c r="AW666" i="11"/>
  <c r="AV666" i="11"/>
  <c r="AT666" i="11" s="1"/>
  <c r="AU666" i="11"/>
  <c r="AS666" i="11"/>
  <c r="AR666" i="11"/>
  <c r="AQ666" i="11"/>
  <c r="AW665" i="11"/>
  <c r="AV665" i="11"/>
  <c r="AT665" i="11" s="1"/>
  <c r="AU665" i="11"/>
  <c r="AS665" i="11"/>
  <c r="AR665" i="11"/>
  <c r="AQ665" i="11"/>
  <c r="AW664" i="11"/>
  <c r="AV664" i="11"/>
  <c r="AT664" i="11" s="1"/>
  <c r="AU664" i="11"/>
  <c r="AS664" i="11"/>
  <c r="AR664" i="11"/>
  <c r="AQ664" i="11"/>
  <c r="AW663" i="11"/>
  <c r="AV663" i="11"/>
  <c r="AT663" i="11" s="1"/>
  <c r="AU663" i="11"/>
  <c r="AS663" i="11"/>
  <c r="AR663" i="11"/>
  <c r="AQ663" i="11"/>
  <c r="AW662" i="11"/>
  <c r="AV662" i="11"/>
  <c r="AT662" i="11" s="1"/>
  <c r="AU662" i="11"/>
  <c r="AS662" i="11"/>
  <c r="AR662" i="11"/>
  <c r="AQ662" i="11"/>
  <c r="AW661" i="11"/>
  <c r="AV661" i="11"/>
  <c r="AT661" i="11" s="1"/>
  <c r="AU661" i="11"/>
  <c r="AS661" i="11"/>
  <c r="AR661" i="11"/>
  <c r="AQ661" i="11"/>
  <c r="AW660" i="11"/>
  <c r="AV660" i="11"/>
  <c r="AT660" i="11" s="1"/>
  <c r="AU660" i="11"/>
  <c r="AS660" i="11"/>
  <c r="AR660" i="11"/>
  <c r="AQ660" i="11"/>
  <c r="AW659" i="11"/>
  <c r="AV659" i="11"/>
  <c r="AT659" i="11" s="1"/>
  <c r="AU659" i="11"/>
  <c r="AS659" i="11"/>
  <c r="AR659" i="11"/>
  <c r="AQ659" i="11"/>
  <c r="AW658" i="11"/>
  <c r="AV658" i="11"/>
  <c r="AT658" i="11" s="1"/>
  <c r="AU658" i="11"/>
  <c r="AS658" i="11"/>
  <c r="AR658" i="11"/>
  <c r="AQ658" i="11"/>
  <c r="AW657" i="11"/>
  <c r="AV657" i="11"/>
  <c r="AT657" i="11" s="1"/>
  <c r="AU657" i="11"/>
  <c r="AS657" i="11"/>
  <c r="AR657" i="11"/>
  <c r="AQ657" i="11"/>
  <c r="AW656" i="11"/>
  <c r="AV656" i="11"/>
  <c r="AT656" i="11" s="1"/>
  <c r="AU656" i="11"/>
  <c r="AS656" i="11"/>
  <c r="AR656" i="11"/>
  <c r="AQ656" i="11"/>
  <c r="AW655" i="11"/>
  <c r="AV655" i="11"/>
  <c r="AT655" i="11" s="1"/>
  <c r="AU655" i="11"/>
  <c r="AS655" i="11"/>
  <c r="AR655" i="11"/>
  <c r="AQ655" i="11"/>
  <c r="AW654" i="11"/>
  <c r="AV654" i="11"/>
  <c r="AT654" i="11" s="1"/>
  <c r="AU654" i="11"/>
  <c r="AS654" i="11"/>
  <c r="AR654" i="11"/>
  <c r="AQ654" i="11"/>
  <c r="AW653" i="11"/>
  <c r="AV653" i="11"/>
  <c r="AT653" i="11" s="1"/>
  <c r="AU653" i="11"/>
  <c r="AS653" i="11"/>
  <c r="AR653" i="11"/>
  <c r="AQ653" i="11"/>
  <c r="AW652" i="11"/>
  <c r="AV652" i="11"/>
  <c r="AT652" i="11" s="1"/>
  <c r="AU652" i="11"/>
  <c r="AS652" i="11"/>
  <c r="AR652" i="11"/>
  <c r="AQ652" i="11"/>
  <c r="AW651" i="11"/>
  <c r="AV651" i="11"/>
  <c r="AT651" i="11" s="1"/>
  <c r="AU651" i="11"/>
  <c r="AS651" i="11"/>
  <c r="AR651" i="11"/>
  <c r="AQ651" i="11"/>
  <c r="AW650" i="11"/>
  <c r="AV650" i="11"/>
  <c r="AT650" i="11" s="1"/>
  <c r="AU650" i="11"/>
  <c r="AS650" i="11"/>
  <c r="AR650" i="11"/>
  <c r="AQ650" i="11"/>
  <c r="AW649" i="11"/>
  <c r="AV649" i="11"/>
  <c r="AT649" i="11" s="1"/>
  <c r="AU649" i="11"/>
  <c r="AS649" i="11"/>
  <c r="AR649" i="11"/>
  <c r="AQ649" i="11"/>
  <c r="AW648" i="11"/>
  <c r="AV648" i="11"/>
  <c r="AT648" i="11" s="1"/>
  <c r="AU648" i="11"/>
  <c r="AS648" i="11"/>
  <c r="AR648" i="11"/>
  <c r="AQ648" i="11"/>
  <c r="AW647" i="11"/>
  <c r="AV647" i="11"/>
  <c r="AT647" i="11" s="1"/>
  <c r="AU647" i="11"/>
  <c r="AS647" i="11"/>
  <c r="AR647" i="11"/>
  <c r="AQ647" i="11"/>
  <c r="AW646" i="11"/>
  <c r="AV646" i="11"/>
  <c r="AT646" i="11" s="1"/>
  <c r="AU646" i="11"/>
  <c r="AS646" i="11"/>
  <c r="AR646" i="11"/>
  <c r="AQ646" i="11"/>
  <c r="AW645" i="11"/>
  <c r="AV645" i="11"/>
  <c r="AT645" i="11" s="1"/>
  <c r="AU645" i="11"/>
  <c r="AS645" i="11"/>
  <c r="AR645" i="11"/>
  <c r="AQ645" i="11"/>
  <c r="AW644" i="11"/>
  <c r="AV644" i="11"/>
  <c r="AT644" i="11" s="1"/>
  <c r="AU644" i="11"/>
  <c r="AS644" i="11"/>
  <c r="AR644" i="11"/>
  <c r="AQ644" i="11"/>
  <c r="AW643" i="11"/>
  <c r="AV643" i="11"/>
  <c r="AT643" i="11" s="1"/>
  <c r="AU643" i="11"/>
  <c r="AS643" i="11"/>
  <c r="AR643" i="11"/>
  <c r="AQ643" i="11"/>
  <c r="AW642" i="11"/>
  <c r="AV642" i="11"/>
  <c r="AT642" i="11" s="1"/>
  <c r="AU642" i="11"/>
  <c r="AS642" i="11"/>
  <c r="AR642" i="11"/>
  <c r="AQ642" i="11"/>
  <c r="AW641" i="11"/>
  <c r="AV641" i="11"/>
  <c r="AT641" i="11" s="1"/>
  <c r="AU641" i="11"/>
  <c r="AS641" i="11"/>
  <c r="AR641" i="11"/>
  <c r="AQ641" i="11"/>
  <c r="AK641" i="11" s="1"/>
  <c r="AW640" i="11"/>
  <c r="AV640" i="11"/>
  <c r="AT640" i="11" s="1"/>
  <c r="AU640" i="11"/>
  <c r="AS640" i="11"/>
  <c r="AR640" i="11"/>
  <c r="AQ640" i="11"/>
  <c r="AW639" i="11"/>
  <c r="AV639" i="11"/>
  <c r="AT639" i="11" s="1"/>
  <c r="AU639" i="11"/>
  <c r="AS639" i="11"/>
  <c r="AR639" i="11"/>
  <c r="AQ639" i="11"/>
  <c r="AW638" i="11"/>
  <c r="AV638" i="11"/>
  <c r="AT638" i="11" s="1"/>
  <c r="AU638" i="11"/>
  <c r="AS638" i="11"/>
  <c r="AR638" i="11"/>
  <c r="AQ638" i="11"/>
  <c r="AW637" i="11"/>
  <c r="AV637" i="11"/>
  <c r="AT637" i="11" s="1"/>
  <c r="AU637" i="11"/>
  <c r="AS637" i="11"/>
  <c r="AR637" i="11"/>
  <c r="AQ637" i="11"/>
  <c r="AW636" i="11"/>
  <c r="AV636" i="11"/>
  <c r="AT636" i="11" s="1"/>
  <c r="AU636" i="11"/>
  <c r="AS636" i="11"/>
  <c r="AR636" i="11"/>
  <c r="AQ636" i="11"/>
  <c r="AW635" i="11"/>
  <c r="AV635" i="11"/>
  <c r="AT635" i="11" s="1"/>
  <c r="AU635" i="11"/>
  <c r="AS635" i="11"/>
  <c r="AR635" i="11"/>
  <c r="AQ635" i="11"/>
  <c r="AW634" i="11"/>
  <c r="AV634" i="11"/>
  <c r="AT634" i="11" s="1"/>
  <c r="AU634" i="11"/>
  <c r="AS634" i="11"/>
  <c r="AR634" i="11"/>
  <c r="AQ634" i="11"/>
  <c r="AW633" i="11"/>
  <c r="AV633" i="11"/>
  <c r="AT633" i="11" s="1"/>
  <c r="AU633" i="11"/>
  <c r="AS633" i="11"/>
  <c r="AR633" i="11"/>
  <c r="AQ633" i="11"/>
  <c r="AW632" i="11"/>
  <c r="AV632" i="11"/>
  <c r="AT632" i="11" s="1"/>
  <c r="AU632" i="11"/>
  <c r="AS632" i="11"/>
  <c r="AR632" i="11"/>
  <c r="AQ632" i="11"/>
  <c r="AW631" i="11"/>
  <c r="AV631" i="11"/>
  <c r="AT631" i="11" s="1"/>
  <c r="AU631" i="11"/>
  <c r="AS631" i="11"/>
  <c r="AR631" i="11"/>
  <c r="AQ631" i="11"/>
  <c r="AW630" i="11"/>
  <c r="AV630" i="11"/>
  <c r="AT630" i="11" s="1"/>
  <c r="AU630" i="11"/>
  <c r="AS630" i="11"/>
  <c r="AR630" i="11"/>
  <c r="AQ630" i="11"/>
  <c r="AW629" i="11"/>
  <c r="AV629" i="11"/>
  <c r="AT629" i="11" s="1"/>
  <c r="AU629" i="11"/>
  <c r="AS629" i="11"/>
  <c r="AR629" i="11"/>
  <c r="AQ629" i="11"/>
  <c r="AW628" i="11"/>
  <c r="AV628" i="11"/>
  <c r="AT628" i="11" s="1"/>
  <c r="AU628" i="11"/>
  <c r="AS628" i="11"/>
  <c r="AR628" i="11"/>
  <c r="AQ628" i="11"/>
  <c r="AW627" i="11"/>
  <c r="AV627" i="11"/>
  <c r="AT627" i="11" s="1"/>
  <c r="AU627" i="11"/>
  <c r="AS627" i="11"/>
  <c r="AR627" i="11"/>
  <c r="AQ627" i="11"/>
  <c r="AW626" i="11"/>
  <c r="AV626" i="11"/>
  <c r="AT626" i="11" s="1"/>
  <c r="AU626" i="11"/>
  <c r="AS626" i="11"/>
  <c r="AR626" i="11"/>
  <c r="AQ626" i="11"/>
  <c r="AW625" i="11"/>
  <c r="AV625" i="11"/>
  <c r="AT625" i="11" s="1"/>
  <c r="AU625" i="11"/>
  <c r="AS625" i="11"/>
  <c r="AR625" i="11"/>
  <c r="AQ625" i="11"/>
  <c r="AW624" i="11"/>
  <c r="AV624" i="11"/>
  <c r="AT624" i="11" s="1"/>
  <c r="AU624" i="11"/>
  <c r="AS624" i="11"/>
  <c r="AR624" i="11"/>
  <c r="AQ624" i="11"/>
  <c r="AW623" i="11"/>
  <c r="AV623" i="11"/>
  <c r="AT623" i="11" s="1"/>
  <c r="AU623" i="11"/>
  <c r="AS623" i="11"/>
  <c r="AR623" i="11"/>
  <c r="AQ623" i="11"/>
  <c r="AW622" i="11"/>
  <c r="AV622" i="11"/>
  <c r="AT622" i="11" s="1"/>
  <c r="AU622" i="11"/>
  <c r="AS622" i="11"/>
  <c r="AR622" i="11"/>
  <c r="AQ622" i="11"/>
  <c r="AW621" i="11"/>
  <c r="AV621" i="11"/>
  <c r="AT621" i="11" s="1"/>
  <c r="AU621" i="11"/>
  <c r="AS621" i="11"/>
  <c r="AR621" i="11"/>
  <c r="AQ621" i="11"/>
  <c r="AW620" i="11"/>
  <c r="AV620" i="11"/>
  <c r="AT620" i="11" s="1"/>
  <c r="AU620" i="11"/>
  <c r="AS620" i="11"/>
  <c r="AR620" i="11"/>
  <c r="AQ620" i="11"/>
  <c r="AW619" i="11"/>
  <c r="AV619" i="11"/>
  <c r="AT619" i="11" s="1"/>
  <c r="AU619" i="11"/>
  <c r="AS619" i="11"/>
  <c r="AR619" i="11"/>
  <c r="AQ619" i="11"/>
  <c r="AW618" i="11"/>
  <c r="AV618" i="11"/>
  <c r="AT618" i="11" s="1"/>
  <c r="AU618" i="11"/>
  <c r="AS618" i="11"/>
  <c r="AR618" i="11"/>
  <c r="AQ618" i="11"/>
  <c r="AW617" i="11"/>
  <c r="AV617" i="11"/>
  <c r="AT617" i="11" s="1"/>
  <c r="AU617" i="11"/>
  <c r="AS617" i="11"/>
  <c r="AR617" i="11"/>
  <c r="AQ617" i="11"/>
  <c r="AW616" i="11"/>
  <c r="AV616" i="11"/>
  <c r="AT616" i="11" s="1"/>
  <c r="AU616" i="11"/>
  <c r="AS616" i="11"/>
  <c r="AR616" i="11"/>
  <c r="AQ616" i="11"/>
  <c r="AW615" i="11"/>
  <c r="AV615" i="11"/>
  <c r="AT615" i="11" s="1"/>
  <c r="AU615" i="11"/>
  <c r="AS615" i="11"/>
  <c r="AR615" i="11"/>
  <c r="AQ615" i="11"/>
  <c r="AW614" i="11"/>
  <c r="AV614" i="11"/>
  <c r="AT614" i="11" s="1"/>
  <c r="AU614" i="11"/>
  <c r="AS614" i="11"/>
  <c r="AR614" i="11"/>
  <c r="AQ614" i="11"/>
  <c r="AW613" i="11"/>
  <c r="AV613" i="11"/>
  <c r="AT613" i="11" s="1"/>
  <c r="AU613" i="11"/>
  <c r="AS613" i="11"/>
  <c r="AR613" i="11"/>
  <c r="AQ613" i="11"/>
  <c r="AW612" i="11"/>
  <c r="AV612" i="11"/>
  <c r="AT612" i="11" s="1"/>
  <c r="AU612" i="11"/>
  <c r="AS612" i="11"/>
  <c r="AR612" i="11"/>
  <c r="AQ612" i="11"/>
  <c r="AW611" i="11"/>
  <c r="AV611" i="11"/>
  <c r="AT611" i="11" s="1"/>
  <c r="AU611" i="11"/>
  <c r="AS611" i="11"/>
  <c r="AR611" i="11"/>
  <c r="AQ611" i="11"/>
  <c r="AW610" i="11"/>
  <c r="AV610" i="11"/>
  <c r="AT610" i="11" s="1"/>
  <c r="AU610" i="11"/>
  <c r="AS610" i="11"/>
  <c r="AR610" i="11"/>
  <c r="AQ610" i="11"/>
  <c r="AW609" i="11"/>
  <c r="AV609" i="11"/>
  <c r="AT609" i="11" s="1"/>
  <c r="AU609" i="11"/>
  <c r="AS609" i="11"/>
  <c r="AR609" i="11"/>
  <c r="AQ609" i="11"/>
  <c r="AW608" i="11"/>
  <c r="AV608" i="11"/>
  <c r="AT608" i="11" s="1"/>
  <c r="AU608" i="11"/>
  <c r="AS608" i="11"/>
  <c r="AR608" i="11"/>
  <c r="AQ608" i="11"/>
  <c r="AW607" i="11"/>
  <c r="AV607" i="11"/>
  <c r="AT607" i="11" s="1"/>
  <c r="AU607" i="11"/>
  <c r="AS607" i="11"/>
  <c r="AR607" i="11"/>
  <c r="AQ607" i="11"/>
  <c r="AW606" i="11"/>
  <c r="AV606" i="11"/>
  <c r="AT606" i="11" s="1"/>
  <c r="AU606" i="11"/>
  <c r="AS606" i="11"/>
  <c r="AR606" i="11"/>
  <c r="AQ606" i="11"/>
  <c r="AW605" i="11"/>
  <c r="AV605" i="11"/>
  <c r="AT605" i="11" s="1"/>
  <c r="AU605" i="11"/>
  <c r="AS605" i="11"/>
  <c r="AR605" i="11"/>
  <c r="AQ605" i="11"/>
  <c r="AW604" i="11"/>
  <c r="AV604" i="11"/>
  <c r="AT604" i="11" s="1"/>
  <c r="AU604" i="11"/>
  <c r="AS604" i="11"/>
  <c r="AR604" i="11"/>
  <c r="AQ604" i="11"/>
  <c r="AW603" i="11"/>
  <c r="AV603" i="11"/>
  <c r="AT603" i="11" s="1"/>
  <c r="AU603" i="11"/>
  <c r="AS603" i="11"/>
  <c r="AR603" i="11"/>
  <c r="AQ603" i="11"/>
  <c r="AW602" i="11"/>
  <c r="AV602" i="11"/>
  <c r="AT602" i="11" s="1"/>
  <c r="AU602" i="11"/>
  <c r="AS602" i="11"/>
  <c r="AR602" i="11"/>
  <c r="AQ602" i="11"/>
  <c r="AW601" i="11"/>
  <c r="AV601" i="11"/>
  <c r="AT601" i="11" s="1"/>
  <c r="AU601" i="11"/>
  <c r="AS601" i="11"/>
  <c r="AR601" i="11"/>
  <c r="AQ601" i="11"/>
  <c r="AW600" i="11"/>
  <c r="AV600" i="11"/>
  <c r="AT600" i="11" s="1"/>
  <c r="AU600" i="11"/>
  <c r="AS600" i="11"/>
  <c r="AR600" i="11"/>
  <c r="AQ600" i="11"/>
  <c r="AW599" i="11"/>
  <c r="AV599" i="11"/>
  <c r="AT599" i="11" s="1"/>
  <c r="AU599" i="11"/>
  <c r="AS599" i="11"/>
  <c r="AR599" i="11"/>
  <c r="AQ599" i="11"/>
  <c r="AW598" i="11"/>
  <c r="AV598" i="11"/>
  <c r="AT598" i="11" s="1"/>
  <c r="AU598" i="11"/>
  <c r="AS598" i="11"/>
  <c r="AR598" i="11"/>
  <c r="AQ598" i="11"/>
  <c r="AW597" i="11"/>
  <c r="AV597" i="11"/>
  <c r="AU597" i="11"/>
  <c r="AS597" i="11"/>
  <c r="AR597" i="11"/>
  <c r="AQ597" i="11"/>
  <c r="AW596" i="11"/>
  <c r="AV596" i="11"/>
  <c r="AT596" i="11" s="1"/>
  <c r="AU596" i="11"/>
  <c r="AS596" i="11"/>
  <c r="AR596" i="11"/>
  <c r="AQ596" i="11"/>
  <c r="AW595" i="11"/>
  <c r="AV595" i="11"/>
  <c r="AT595" i="11" s="1"/>
  <c r="AU595" i="11"/>
  <c r="AS595" i="11"/>
  <c r="AR595" i="11"/>
  <c r="AQ595" i="11"/>
  <c r="AW594" i="11"/>
  <c r="AV594" i="11"/>
  <c r="AT594" i="11" s="1"/>
  <c r="AU594" i="11"/>
  <c r="AS594" i="11"/>
  <c r="AR594" i="11"/>
  <c r="AQ594" i="11"/>
  <c r="AW593" i="11"/>
  <c r="AV593" i="11"/>
  <c r="AT593" i="11" s="1"/>
  <c r="AU593" i="11"/>
  <c r="AS593" i="11"/>
  <c r="AR593" i="11"/>
  <c r="AQ593" i="11"/>
  <c r="AW592" i="11"/>
  <c r="AV592" i="11"/>
  <c r="AT592" i="11" s="1"/>
  <c r="AU592" i="11"/>
  <c r="AS592" i="11"/>
  <c r="AR592" i="11"/>
  <c r="AQ592" i="11"/>
  <c r="AW591" i="11"/>
  <c r="AV591" i="11"/>
  <c r="AT591" i="11" s="1"/>
  <c r="AU591" i="11"/>
  <c r="AS591" i="11"/>
  <c r="AR591" i="11"/>
  <c r="AQ591" i="11"/>
  <c r="AW590" i="11"/>
  <c r="AV590" i="11"/>
  <c r="AT590" i="11" s="1"/>
  <c r="AU590" i="11"/>
  <c r="AS590" i="11"/>
  <c r="AR590" i="11"/>
  <c r="AQ590" i="11"/>
  <c r="AW589" i="11"/>
  <c r="AV589" i="11"/>
  <c r="AT589" i="11" s="1"/>
  <c r="AU589" i="11"/>
  <c r="AS589" i="11"/>
  <c r="AR589" i="11"/>
  <c r="AQ589" i="11"/>
  <c r="AW588" i="11"/>
  <c r="AV588" i="11"/>
  <c r="AT588" i="11" s="1"/>
  <c r="AU588" i="11"/>
  <c r="AS588" i="11"/>
  <c r="AR588" i="11"/>
  <c r="AQ588" i="11"/>
  <c r="AW587" i="11"/>
  <c r="AV587" i="11"/>
  <c r="AT587" i="11" s="1"/>
  <c r="AU587" i="11"/>
  <c r="AS587" i="11"/>
  <c r="AR587" i="11"/>
  <c r="AQ587" i="11"/>
  <c r="AW586" i="11"/>
  <c r="AV586" i="11"/>
  <c r="AT586" i="11" s="1"/>
  <c r="AU586" i="11"/>
  <c r="AS586" i="11"/>
  <c r="AR586" i="11"/>
  <c r="AQ586" i="11"/>
  <c r="AW585" i="11"/>
  <c r="AV585" i="11"/>
  <c r="AT585" i="11" s="1"/>
  <c r="AU585" i="11"/>
  <c r="AS585" i="11"/>
  <c r="AR585" i="11"/>
  <c r="AQ585" i="11"/>
  <c r="AK585" i="11" s="1"/>
  <c r="AW584" i="11"/>
  <c r="AV584" i="11"/>
  <c r="AT584" i="11" s="1"/>
  <c r="AU584" i="11"/>
  <c r="AS584" i="11"/>
  <c r="AR584" i="11"/>
  <c r="AQ584" i="11"/>
  <c r="AW583" i="11"/>
  <c r="AV583" i="11"/>
  <c r="AT583" i="11" s="1"/>
  <c r="AU583" i="11"/>
  <c r="AS583" i="11"/>
  <c r="AR583" i="11"/>
  <c r="AQ583" i="11"/>
  <c r="AW582" i="11"/>
  <c r="AV582" i="11"/>
  <c r="AT582" i="11" s="1"/>
  <c r="AU582" i="11"/>
  <c r="AS582" i="11"/>
  <c r="AR582" i="11"/>
  <c r="AQ582" i="11"/>
  <c r="AW581" i="11"/>
  <c r="AV581" i="11"/>
  <c r="AT581" i="11" s="1"/>
  <c r="AU581" i="11"/>
  <c r="AS581" i="11"/>
  <c r="AR581" i="11"/>
  <c r="AQ581" i="11"/>
  <c r="AW580" i="11"/>
  <c r="AV580" i="11"/>
  <c r="AT580" i="11" s="1"/>
  <c r="AU580" i="11"/>
  <c r="AS580" i="11"/>
  <c r="AR580" i="11"/>
  <c r="AQ580" i="11"/>
  <c r="AW579" i="11"/>
  <c r="AV579" i="11"/>
  <c r="AU579" i="11"/>
  <c r="AS579" i="11"/>
  <c r="AR579" i="11"/>
  <c r="AQ579" i="11"/>
  <c r="AW578" i="11"/>
  <c r="AV578" i="11"/>
  <c r="AT578" i="11" s="1"/>
  <c r="AU578" i="11"/>
  <c r="AS578" i="11"/>
  <c r="AR578" i="11"/>
  <c r="AQ578" i="11"/>
  <c r="AW577" i="11"/>
  <c r="AV577" i="11"/>
  <c r="AT577" i="11" s="1"/>
  <c r="AU577" i="11"/>
  <c r="AS577" i="11"/>
  <c r="AR577" i="11"/>
  <c r="AQ577" i="11"/>
  <c r="AW576" i="11"/>
  <c r="AV576" i="11"/>
  <c r="AT576" i="11" s="1"/>
  <c r="AU576" i="11"/>
  <c r="AS576" i="11"/>
  <c r="AR576" i="11"/>
  <c r="AQ576" i="11"/>
  <c r="AW575" i="11"/>
  <c r="AV575" i="11"/>
  <c r="AT575" i="11" s="1"/>
  <c r="AU575" i="11"/>
  <c r="AS575" i="11"/>
  <c r="AR575" i="11"/>
  <c r="AQ575" i="11"/>
  <c r="AW574" i="11"/>
  <c r="AV574" i="11"/>
  <c r="AT574" i="11" s="1"/>
  <c r="AU574" i="11"/>
  <c r="AS574" i="11"/>
  <c r="AR574" i="11"/>
  <c r="AQ574" i="11"/>
  <c r="AW573" i="11"/>
  <c r="AV573" i="11"/>
  <c r="AT573" i="11" s="1"/>
  <c r="AU573" i="11"/>
  <c r="AS573" i="11"/>
  <c r="AR573" i="11"/>
  <c r="AQ573" i="11"/>
  <c r="AW572" i="11"/>
  <c r="AV572" i="11"/>
  <c r="AT572" i="11" s="1"/>
  <c r="AU572" i="11"/>
  <c r="AS572" i="11"/>
  <c r="AR572" i="11"/>
  <c r="AQ572" i="11"/>
  <c r="AW571" i="11"/>
  <c r="AV571" i="11"/>
  <c r="AT571" i="11" s="1"/>
  <c r="AU571" i="11"/>
  <c r="AS571" i="11"/>
  <c r="AR571" i="11"/>
  <c r="AQ571" i="11"/>
  <c r="AW570" i="11"/>
  <c r="AV570" i="11"/>
  <c r="AU570" i="11"/>
  <c r="AS570" i="11"/>
  <c r="AR570" i="11"/>
  <c r="AQ570" i="11"/>
  <c r="AW569" i="11"/>
  <c r="AV569" i="11"/>
  <c r="AT569" i="11" s="1"/>
  <c r="AU569" i="11"/>
  <c r="AS569" i="11"/>
  <c r="AR569" i="11"/>
  <c r="AQ569" i="11"/>
  <c r="AW568" i="11"/>
  <c r="AV568" i="11"/>
  <c r="AT568" i="11" s="1"/>
  <c r="AU568" i="11"/>
  <c r="AS568" i="11"/>
  <c r="AR568" i="11"/>
  <c r="AQ568" i="11"/>
  <c r="AW567" i="11"/>
  <c r="AV567" i="11"/>
  <c r="AT567" i="11" s="1"/>
  <c r="AU567" i="11"/>
  <c r="AS567" i="11"/>
  <c r="AR567" i="11"/>
  <c r="AQ567" i="11"/>
  <c r="AW566" i="11"/>
  <c r="AV566" i="11"/>
  <c r="AT566" i="11" s="1"/>
  <c r="AU566" i="11"/>
  <c r="AS566" i="11"/>
  <c r="AR566" i="11"/>
  <c r="AQ566" i="11"/>
  <c r="AW565" i="11"/>
  <c r="AV565" i="11"/>
  <c r="AT565" i="11" s="1"/>
  <c r="AU565" i="11"/>
  <c r="AS565" i="11"/>
  <c r="AR565" i="11"/>
  <c r="AQ565" i="11"/>
  <c r="AW564" i="11"/>
  <c r="AV564" i="11"/>
  <c r="AT564" i="11" s="1"/>
  <c r="AU564" i="11"/>
  <c r="AS564" i="11"/>
  <c r="AR564" i="11"/>
  <c r="AQ564" i="11"/>
  <c r="AW563" i="11"/>
  <c r="AV563" i="11"/>
  <c r="AT563" i="11" s="1"/>
  <c r="AU563" i="11"/>
  <c r="AS563" i="11"/>
  <c r="AR563" i="11"/>
  <c r="AQ563" i="11"/>
  <c r="AW562" i="11"/>
  <c r="AV562" i="11"/>
  <c r="AT562" i="11" s="1"/>
  <c r="AU562" i="11"/>
  <c r="AS562" i="11"/>
  <c r="AR562" i="11"/>
  <c r="AQ562" i="11"/>
  <c r="AW561" i="11"/>
  <c r="AV561" i="11"/>
  <c r="AT561" i="11" s="1"/>
  <c r="AU561" i="11"/>
  <c r="AS561" i="11"/>
  <c r="AR561" i="11"/>
  <c r="AQ561" i="11"/>
  <c r="AW560" i="11"/>
  <c r="AV560" i="11"/>
  <c r="AT560" i="11" s="1"/>
  <c r="AU560" i="11"/>
  <c r="AS560" i="11"/>
  <c r="AR560" i="11"/>
  <c r="AQ560" i="11"/>
  <c r="AW559" i="11"/>
  <c r="AV559" i="11"/>
  <c r="AT559" i="11" s="1"/>
  <c r="AU559" i="11"/>
  <c r="AS559" i="11"/>
  <c r="AR559" i="11"/>
  <c r="AQ559" i="11"/>
  <c r="AW558" i="11"/>
  <c r="AV558" i="11"/>
  <c r="AT558" i="11" s="1"/>
  <c r="AU558" i="11"/>
  <c r="AS558" i="11"/>
  <c r="AR558" i="11"/>
  <c r="AQ558" i="11"/>
  <c r="AW557" i="11"/>
  <c r="AV557" i="11"/>
  <c r="AT557" i="11" s="1"/>
  <c r="AU557" i="11"/>
  <c r="AS557" i="11"/>
  <c r="AR557" i="11"/>
  <c r="AQ557" i="11"/>
  <c r="AW556" i="11"/>
  <c r="AV556" i="11"/>
  <c r="AT556" i="11" s="1"/>
  <c r="AU556" i="11"/>
  <c r="AS556" i="11"/>
  <c r="AR556" i="11"/>
  <c r="AQ556" i="11"/>
  <c r="AW555" i="11"/>
  <c r="AV555" i="11"/>
  <c r="AT555" i="11" s="1"/>
  <c r="AU555" i="11"/>
  <c r="AS555" i="11"/>
  <c r="AR555" i="11"/>
  <c r="AQ555" i="11"/>
  <c r="AW554" i="11"/>
  <c r="AV554" i="11"/>
  <c r="AT554" i="11" s="1"/>
  <c r="AU554" i="11"/>
  <c r="AS554" i="11"/>
  <c r="AR554" i="11"/>
  <c r="AQ554" i="11"/>
  <c r="AW553" i="11"/>
  <c r="AV553" i="11"/>
  <c r="AT553" i="11" s="1"/>
  <c r="AU553" i="11"/>
  <c r="AS553" i="11"/>
  <c r="AR553" i="11"/>
  <c r="AQ553" i="11"/>
  <c r="AW552" i="11"/>
  <c r="AV552" i="11"/>
  <c r="AT552" i="11" s="1"/>
  <c r="AU552" i="11"/>
  <c r="AS552" i="11"/>
  <c r="AR552" i="11"/>
  <c r="AQ552" i="11"/>
  <c r="AW551" i="11"/>
  <c r="AV551" i="11"/>
  <c r="AT551" i="11" s="1"/>
  <c r="AU551" i="11"/>
  <c r="AS551" i="11"/>
  <c r="AR551" i="11"/>
  <c r="AQ551" i="11"/>
  <c r="AW550" i="11"/>
  <c r="AV550" i="11"/>
  <c r="AT550" i="11" s="1"/>
  <c r="AU550" i="11"/>
  <c r="AS550" i="11"/>
  <c r="AR550" i="11"/>
  <c r="AQ550" i="11"/>
  <c r="AW549" i="11"/>
  <c r="AV549" i="11"/>
  <c r="AT549" i="11" s="1"/>
  <c r="AU549" i="11"/>
  <c r="AS549" i="11"/>
  <c r="AR549" i="11"/>
  <c r="AQ549" i="11"/>
  <c r="AW548" i="11"/>
  <c r="AV548" i="11"/>
  <c r="AT548" i="11" s="1"/>
  <c r="AU548" i="11"/>
  <c r="AS548" i="11"/>
  <c r="AR548" i="11"/>
  <c r="AQ548" i="11"/>
  <c r="AW547" i="11"/>
  <c r="AV547" i="11"/>
  <c r="AT547" i="11" s="1"/>
  <c r="AU547" i="11"/>
  <c r="AS547" i="11"/>
  <c r="AR547" i="11"/>
  <c r="AQ547" i="11"/>
  <c r="AW546" i="11"/>
  <c r="AV546" i="11"/>
  <c r="AU546" i="11"/>
  <c r="AS546" i="11"/>
  <c r="AR546" i="11"/>
  <c r="AQ546" i="11"/>
  <c r="AW545" i="11"/>
  <c r="AV545" i="11"/>
  <c r="AT545" i="11" s="1"/>
  <c r="AU545" i="11"/>
  <c r="AS545" i="11"/>
  <c r="AR545" i="11"/>
  <c r="AQ545" i="11"/>
  <c r="AW544" i="11"/>
  <c r="AV544" i="11"/>
  <c r="AT544" i="11" s="1"/>
  <c r="AU544" i="11"/>
  <c r="AS544" i="11"/>
  <c r="AR544" i="11"/>
  <c r="AQ544" i="11"/>
  <c r="AW543" i="11"/>
  <c r="AV543" i="11"/>
  <c r="AT543" i="11" s="1"/>
  <c r="AU543" i="11"/>
  <c r="AS543" i="11"/>
  <c r="AR543" i="11"/>
  <c r="AQ543" i="11"/>
  <c r="AW542" i="11"/>
  <c r="AV542" i="11"/>
  <c r="AT542" i="11" s="1"/>
  <c r="AU542" i="11"/>
  <c r="AS542" i="11"/>
  <c r="AR542" i="11"/>
  <c r="AQ542" i="11"/>
  <c r="AW541" i="11"/>
  <c r="AV541" i="11"/>
  <c r="AT541" i="11" s="1"/>
  <c r="AU541" i="11"/>
  <c r="AS541" i="11"/>
  <c r="AR541" i="11"/>
  <c r="AQ541" i="11"/>
  <c r="AW540" i="11"/>
  <c r="AV540" i="11"/>
  <c r="AT540" i="11" s="1"/>
  <c r="AU540" i="11"/>
  <c r="AS540" i="11"/>
  <c r="AR540" i="11"/>
  <c r="AQ540" i="11"/>
  <c r="AW539" i="11"/>
  <c r="AV539" i="11"/>
  <c r="AT539" i="11" s="1"/>
  <c r="AU539" i="11"/>
  <c r="AS539" i="11"/>
  <c r="AR539" i="11"/>
  <c r="AQ539" i="11"/>
  <c r="AK539" i="11" s="1"/>
  <c r="AW538" i="11"/>
  <c r="AV538" i="11"/>
  <c r="AT538" i="11" s="1"/>
  <c r="AU538" i="11"/>
  <c r="AS538" i="11"/>
  <c r="AR538" i="11"/>
  <c r="AQ538" i="11"/>
  <c r="AW537" i="11"/>
  <c r="AV537" i="11"/>
  <c r="AT537" i="11" s="1"/>
  <c r="AU537" i="11"/>
  <c r="AS537" i="11"/>
  <c r="AR537" i="11"/>
  <c r="AQ537" i="11"/>
  <c r="AW536" i="11"/>
  <c r="AV536" i="11"/>
  <c r="AT536" i="11" s="1"/>
  <c r="AU536" i="11"/>
  <c r="AS536" i="11"/>
  <c r="AR536" i="11"/>
  <c r="AQ536" i="11"/>
  <c r="AW535" i="11"/>
  <c r="AV535" i="11"/>
  <c r="AT535" i="11" s="1"/>
  <c r="AU535" i="11"/>
  <c r="AS535" i="11"/>
  <c r="AR535" i="11"/>
  <c r="AQ535" i="11"/>
  <c r="AW534" i="11"/>
  <c r="AV534" i="11"/>
  <c r="AT534" i="11" s="1"/>
  <c r="AU534" i="11"/>
  <c r="AS534" i="11"/>
  <c r="AR534" i="11"/>
  <c r="AQ534" i="11"/>
  <c r="AW533" i="11"/>
  <c r="AV533" i="11"/>
  <c r="AT533" i="11" s="1"/>
  <c r="AU533" i="11"/>
  <c r="AS533" i="11"/>
  <c r="AR533" i="11"/>
  <c r="AQ533" i="11"/>
  <c r="AW532" i="11"/>
  <c r="AV532" i="11"/>
  <c r="AT532" i="11" s="1"/>
  <c r="AU532" i="11"/>
  <c r="AS532" i="11"/>
  <c r="AR532" i="11"/>
  <c r="AQ532" i="11"/>
  <c r="AW531" i="11"/>
  <c r="AV531" i="11"/>
  <c r="AT531" i="11" s="1"/>
  <c r="AU531" i="11"/>
  <c r="AS531" i="11"/>
  <c r="AR531" i="11"/>
  <c r="AQ531" i="11"/>
  <c r="AW530" i="11"/>
  <c r="AV530" i="11"/>
  <c r="AT530" i="11" s="1"/>
  <c r="AU530" i="11"/>
  <c r="AS530" i="11"/>
  <c r="AR530" i="11"/>
  <c r="AQ530" i="11"/>
  <c r="AW529" i="11"/>
  <c r="AV529" i="11"/>
  <c r="AT529" i="11" s="1"/>
  <c r="AU529" i="11"/>
  <c r="AS529" i="11"/>
  <c r="AR529" i="11"/>
  <c r="AQ529" i="11"/>
  <c r="AW528" i="11"/>
  <c r="AV528" i="11"/>
  <c r="AT528" i="11" s="1"/>
  <c r="AU528" i="11"/>
  <c r="AS528" i="11"/>
  <c r="AR528" i="11"/>
  <c r="AQ528" i="11"/>
  <c r="AW527" i="11"/>
  <c r="AV527" i="11"/>
  <c r="AT527" i="11" s="1"/>
  <c r="AU527" i="11"/>
  <c r="AS527" i="11"/>
  <c r="AR527" i="11"/>
  <c r="AQ527" i="11"/>
  <c r="AW526" i="11"/>
  <c r="AV526" i="11"/>
  <c r="AT526" i="11" s="1"/>
  <c r="AU526" i="11"/>
  <c r="AS526" i="11"/>
  <c r="AR526" i="11"/>
  <c r="AQ526" i="11"/>
  <c r="AW525" i="11"/>
  <c r="AV525" i="11"/>
  <c r="AU525" i="11"/>
  <c r="AS525" i="11"/>
  <c r="AR525" i="11"/>
  <c r="AQ525" i="11"/>
  <c r="AW524" i="11"/>
  <c r="AV524" i="11"/>
  <c r="AT524" i="11" s="1"/>
  <c r="AU524" i="11"/>
  <c r="AS524" i="11"/>
  <c r="AR524" i="11"/>
  <c r="AQ524" i="11"/>
  <c r="AW523" i="11"/>
  <c r="AV523" i="11"/>
  <c r="AT523" i="11" s="1"/>
  <c r="AU523" i="11"/>
  <c r="AS523" i="11"/>
  <c r="AR523" i="11"/>
  <c r="AQ523" i="11"/>
  <c r="AW522" i="11"/>
  <c r="AV522" i="11"/>
  <c r="AU522" i="11"/>
  <c r="AS522" i="11"/>
  <c r="AR522" i="11"/>
  <c r="AQ522" i="11"/>
  <c r="AW521" i="11"/>
  <c r="AV521" i="11"/>
  <c r="AT521" i="11" s="1"/>
  <c r="AU521" i="11"/>
  <c r="AS521" i="11"/>
  <c r="AR521" i="11"/>
  <c r="AQ521" i="11"/>
  <c r="AW520" i="11"/>
  <c r="AV520" i="11"/>
  <c r="AT520" i="11" s="1"/>
  <c r="AU520" i="11"/>
  <c r="AS520" i="11"/>
  <c r="AR520" i="11"/>
  <c r="AQ520" i="11"/>
  <c r="AW519" i="11"/>
  <c r="AV519" i="11"/>
  <c r="AU519" i="11"/>
  <c r="AS519" i="11"/>
  <c r="AR519" i="11"/>
  <c r="AQ519" i="11"/>
  <c r="AW518" i="11"/>
  <c r="AV518" i="11"/>
  <c r="AT518" i="11" s="1"/>
  <c r="AU518" i="11"/>
  <c r="AS518" i="11"/>
  <c r="AR518" i="11"/>
  <c r="AQ518" i="11"/>
  <c r="AW517" i="11"/>
  <c r="AV517" i="11"/>
  <c r="AT517" i="11" s="1"/>
  <c r="AU517" i="11"/>
  <c r="AS517" i="11"/>
  <c r="AR517" i="11"/>
  <c r="AQ517" i="11"/>
  <c r="AW516" i="11"/>
  <c r="AV516" i="11"/>
  <c r="AU516" i="11"/>
  <c r="AS516" i="11"/>
  <c r="AR516" i="11"/>
  <c r="AQ516" i="11"/>
  <c r="AW515" i="11"/>
  <c r="AV515" i="11"/>
  <c r="AT515" i="11" s="1"/>
  <c r="AU515" i="11"/>
  <c r="AS515" i="11"/>
  <c r="AR515" i="11"/>
  <c r="AQ515" i="11"/>
  <c r="AW514" i="11"/>
  <c r="AV514" i="11"/>
  <c r="AT514" i="11" s="1"/>
  <c r="AU514" i="11"/>
  <c r="AS514" i="11"/>
  <c r="AR514" i="11"/>
  <c r="AQ514" i="11"/>
  <c r="AW513" i="11"/>
  <c r="AV513" i="11"/>
  <c r="AU513" i="11"/>
  <c r="AS513" i="11"/>
  <c r="AR513" i="11"/>
  <c r="AQ513" i="11"/>
  <c r="AW512" i="11"/>
  <c r="AV512" i="11"/>
  <c r="AT512" i="11" s="1"/>
  <c r="AU512" i="11"/>
  <c r="AS512" i="11"/>
  <c r="AR512" i="11"/>
  <c r="AQ512" i="11"/>
  <c r="AW511" i="11"/>
  <c r="AV511" i="11"/>
  <c r="AT511" i="11" s="1"/>
  <c r="AU511" i="11"/>
  <c r="AS511" i="11"/>
  <c r="AR511" i="11"/>
  <c r="AQ511" i="11"/>
  <c r="AW510" i="11"/>
  <c r="AV510" i="11"/>
  <c r="AU510" i="11"/>
  <c r="AS510" i="11"/>
  <c r="AR510" i="11"/>
  <c r="AQ510" i="11"/>
  <c r="AW509" i="11"/>
  <c r="AV509" i="11"/>
  <c r="AT509" i="11" s="1"/>
  <c r="AU509" i="11"/>
  <c r="AS509" i="11"/>
  <c r="AR509" i="11"/>
  <c r="AQ509" i="11"/>
  <c r="AW508" i="11"/>
  <c r="AV508" i="11"/>
  <c r="AT508" i="11" s="1"/>
  <c r="AU508" i="11"/>
  <c r="AS508" i="11"/>
  <c r="AR508" i="11"/>
  <c r="AQ508" i="11"/>
  <c r="AW507" i="11"/>
  <c r="AV507" i="11"/>
  <c r="AU507" i="11"/>
  <c r="AS507" i="11"/>
  <c r="AR507" i="11"/>
  <c r="AQ507" i="11"/>
  <c r="AW506" i="11"/>
  <c r="AV506" i="11"/>
  <c r="AT506" i="11" s="1"/>
  <c r="AU506" i="11"/>
  <c r="AS506" i="11"/>
  <c r="AR506" i="11"/>
  <c r="AQ506" i="11"/>
  <c r="AW505" i="11"/>
  <c r="AV505" i="11"/>
  <c r="AT505" i="11" s="1"/>
  <c r="AU505" i="11"/>
  <c r="AS505" i="11"/>
  <c r="AR505" i="11"/>
  <c r="AQ505" i="11"/>
  <c r="AW504" i="11"/>
  <c r="AV504" i="11"/>
  <c r="AU504" i="11"/>
  <c r="AS504" i="11"/>
  <c r="AR504" i="11"/>
  <c r="AQ504" i="11"/>
  <c r="AW503" i="11"/>
  <c r="AV503" i="11"/>
  <c r="AT503" i="11" s="1"/>
  <c r="AU503" i="11"/>
  <c r="AS503" i="11"/>
  <c r="AR503" i="11"/>
  <c r="AQ503" i="11"/>
  <c r="AW502" i="11"/>
  <c r="AV502" i="11"/>
  <c r="AT502" i="11" s="1"/>
  <c r="AU502" i="11"/>
  <c r="AS502" i="11"/>
  <c r="AR502" i="11"/>
  <c r="AQ502" i="11"/>
  <c r="AW501" i="11"/>
  <c r="AV501" i="11"/>
  <c r="AU501" i="11"/>
  <c r="AS501" i="11"/>
  <c r="AR501" i="11"/>
  <c r="AQ501" i="11"/>
  <c r="AW500" i="11"/>
  <c r="AV500" i="11"/>
  <c r="AT500" i="11" s="1"/>
  <c r="AU500" i="11"/>
  <c r="AS500" i="11"/>
  <c r="AR500" i="11"/>
  <c r="AQ500" i="11"/>
  <c r="AW499" i="11"/>
  <c r="AV499" i="11"/>
  <c r="AT499" i="11" s="1"/>
  <c r="AU499" i="11"/>
  <c r="AS499" i="11"/>
  <c r="AR499" i="11"/>
  <c r="AQ499" i="11"/>
  <c r="AW498" i="11"/>
  <c r="AV498" i="11"/>
  <c r="AU498" i="11"/>
  <c r="AS498" i="11"/>
  <c r="AR498" i="11"/>
  <c r="AQ498" i="11"/>
  <c r="AW497" i="11"/>
  <c r="AV497" i="11"/>
  <c r="AT497" i="11" s="1"/>
  <c r="AU497" i="11"/>
  <c r="AS497" i="11"/>
  <c r="AR497" i="11"/>
  <c r="AQ497" i="11"/>
  <c r="AW496" i="11"/>
  <c r="AV496" i="11"/>
  <c r="AT496" i="11" s="1"/>
  <c r="AU496" i="11"/>
  <c r="AS496" i="11"/>
  <c r="AR496" i="11"/>
  <c r="AQ496" i="11"/>
  <c r="AW495" i="11"/>
  <c r="AV495" i="11"/>
  <c r="AU495" i="11"/>
  <c r="AS495" i="11"/>
  <c r="AR495" i="11"/>
  <c r="AQ495" i="11"/>
  <c r="AW494" i="11"/>
  <c r="AV494" i="11"/>
  <c r="AT494" i="11" s="1"/>
  <c r="AU494" i="11"/>
  <c r="AS494" i="11"/>
  <c r="AR494" i="11"/>
  <c r="AQ494" i="11"/>
  <c r="AW493" i="11"/>
  <c r="AV493" i="11"/>
  <c r="AT493" i="11" s="1"/>
  <c r="AU493" i="11"/>
  <c r="AS493" i="11"/>
  <c r="AR493" i="11"/>
  <c r="AQ493" i="11"/>
  <c r="AW492" i="11"/>
  <c r="AV492" i="11"/>
  <c r="AU492" i="11"/>
  <c r="AS492" i="11"/>
  <c r="AR492" i="11"/>
  <c r="AQ492" i="11"/>
  <c r="AW491" i="11"/>
  <c r="AV491" i="11"/>
  <c r="AT491" i="11" s="1"/>
  <c r="AU491" i="11"/>
  <c r="AS491" i="11"/>
  <c r="AR491" i="11"/>
  <c r="AQ491" i="11"/>
  <c r="AW490" i="11"/>
  <c r="AV490" i="11"/>
  <c r="AT490" i="11" s="1"/>
  <c r="AU490" i="11"/>
  <c r="AS490" i="11"/>
  <c r="AR490" i="11"/>
  <c r="AQ490" i="11"/>
  <c r="AW489" i="11"/>
  <c r="AV489" i="11"/>
  <c r="AU489" i="11"/>
  <c r="AS489" i="11"/>
  <c r="AR489" i="11"/>
  <c r="AQ489" i="11"/>
  <c r="AW488" i="11"/>
  <c r="AV488" i="11"/>
  <c r="AT488" i="11" s="1"/>
  <c r="AU488" i="11"/>
  <c r="AS488" i="11"/>
  <c r="AR488" i="11"/>
  <c r="AQ488" i="11"/>
  <c r="AW487" i="11"/>
  <c r="AV487" i="11"/>
  <c r="AT487" i="11" s="1"/>
  <c r="AU487" i="11"/>
  <c r="AS487" i="11"/>
  <c r="AR487" i="11"/>
  <c r="AQ487" i="11"/>
  <c r="AW486" i="11"/>
  <c r="AV486" i="11"/>
  <c r="AU486" i="11"/>
  <c r="AS486" i="11"/>
  <c r="AR486" i="11"/>
  <c r="AQ486" i="11"/>
  <c r="AW485" i="11"/>
  <c r="AV485" i="11"/>
  <c r="AT485" i="11" s="1"/>
  <c r="AU485" i="11"/>
  <c r="AS485" i="11"/>
  <c r="AR485" i="11"/>
  <c r="AQ485" i="11"/>
  <c r="AW484" i="11"/>
  <c r="AV484" i="11"/>
  <c r="AT484" i="11" s="1"/>
  <c r="AU484" i="11"/>
  <c r="AS484" i="11"/>
  <c r="AR484" i="11"/>
  <c r="AQ484" i="11"/>
  <c r="AW483" i="11"/>
  <c r="AV483" i="11"/>
  <c r="AT483" i="11" s="1"/>
  <c r="AU483" i="11"/>
  <c r="AS483" i="11"/>
  <c r="AR483" i="11"/>
  <c r="AQ483" i="11"/>
  <c r="AW482" i="11"/>
  <c r="AV482" i="11"/>
  <c r="AT482" i="11" s="1"/>
  <c r="AU482" i="11"/>
  <c r="AS482" i="11"/>
  <c r="AR482" i="11"/>
  <c r="AQ482" i="11"/>
  <c r="AW481" i="11"/>
  <c r="AV481" i="11"/>
  <c r="AT481" i="11" s="1"/>
  <c r="AU481" i="11"/>
  <c r="AS481" i="11"/>
  <c r="AR481" i="11"/>
  <c r="AQ481" i="11"/>
  <c r="AW480" i="11"/>
  <c r="AV480" i="11"/>
  <c r="AT480" i="11" s="1"/>
  <c r="AU480" i="11"/>
  <c r="AS480" i="11"/>
  <c r="AR480" i="11"/>
  <c r="AQ480" i="11"/>
  <c r="AW479" i="11"/>
  <c r="AV479" i="11"/>
  <c r="AT479" i="11" s="1"/>
  <c r="AU479" i="11"/>
  <c r="AS479" i="11"/>
  <c r="AR479" i="11"/>
  <c r="AQ479" i="11"/>
  <c r="AW478" i="11"/>
  <c r="AV478" i="11"/>
  <c r="AT478" i="11" s="1"/>
  <c r="AU478" i="11"/>
  <c r="AS478" i="11"/>
  <c r="AR478" i="11"/>
  <c r="AQ478" i="11"/>
  <c r="AW477" i="11"/>
  <c r="AV477" i="11"/>
  <c r="AT477" i="11" s="1"/>
  <c r="AU477" i="11"/>
  <c r="AS477" i="11"/>
  <c r="AR477" i="11"/>
  <c r="AQ477" i="11"/>
  <c r="AW476" i="11"/>
  <c r="AV476" i="11"/>
  <c r="AT476" i="11" s="1"/>
  <c r="AU476" i="11"/>
  <c r="AS476" i="11"/>
  <c r="AR476" i="11"/>
  <c r="AQ476" i="11"/>
  <c r="AW475" i="11"/>
  <c r="AV475" i="11"/>
  <c r="AT475" i="11" s="1"/>
  <c r="AU475" i="11"/>
  <c r="AS475" i="11"/>
  <c r="AR475" i="11"/>
  <c r="AQ475" i="11"/>
  <c r="AW474" i="11"/>
  <c r="AV474" i="11"/>
  <c r="AT474" i="11" s="1"/>
  <c r="AU474" i="11"/>
  <c r="AS474" i="11"/>
  <c r="AR474" i="11"/>
  <c r="AQ474" i="11"/>
  <c r="AW473" i="11"/>
  <c r="AV473" i="11"/>
  <c r="AT473" i="11" s="1"/>
  <c r="AU473" i="11"/>
  <c r="AS473" i="11"/>
  <c r="AR473" i="11"/>
  <c r="AQ473" i="11"/>
  <c r="AW472" i="11"/>
  <c r="AV472" i="11"/>
  <c r="AT472" i="11" s="1"/>
  <c r="AU472" i="11"/>
  <c r="AS472" i="11"/>
  <c r="AR472" i="11"/>
  <c r="AQ472" i="11"/>
  <c r="AW471" i="11"/>
  <c r="AV471" i="11"/>
  <c r="AT471" i="11" s="1"/>
  <c r="AU471" i="11"/>
  <c r="AS471" i="11"/>
  <c r="AR471" i="11"/>
  <c r="AQ471" i="11"/>
  <c r="AW470" i="11"/>
  <c r="AV470" i="11"/>
  <c r="AT470" i="11" s="1"/>
  <c r="AU470" i="11"/>
  <c r="AS470" i="11"/>
  <c r="AR470" i="11"/>
  <c r="AQ470" i="11"/>
  <c r="AW469" i="11"/>
  <c r="AV469" i="11"/>
  <c r="AT469" i="11" s="1"/>
  <c r="AU469" i="11"/>
  <c r="AS469" i="11"/>
  <c r="AR469" i="11"/>
  <c r="AQ469" i="11"/>
  <c r="AW468" i="11"/>
  <c r="AV468" i="11"/>
  <c r="AT468" i="11" s="1"/>
  <c r="AU468" i="11"/>
  <c r="AS468" i="11"/>
  <c r="AR468" i="11"/>
  <c r="AQ468" i="11"/>
  <c r="AW467" i="11"/>
  <c r="AV467" i="11"/>
  <c r="AT467" i="11" s="1"/>
  <c r="AU467" i="11"/>
  <c r="AS467" i="11"/>
  <c r="AR467" i="11"/>
  <c r="AQ467" i="11"/>
  <c r="AW466" i="11"/>
  <c r="AV466" i="11"/>
  <c r="AT466" i="11" s="1"/>
  <c r="AU466" i="11"/>
  <c r="AS466" i="11"/>
  <c r="AR466" i="11"/>
  <c r="AQ466" i="11"/>
  <c r="AW465" i="11"/>
  <c r="AV465" i="11"/>
  <c r="AT465" i="11" s="1"/>
  <c r="AU465" i="11"/>
  <c r="AS465" i="11"/>
  <c r="AR465" i="11"/>
  <c r="AQ465" i="11"/>
  <c r="AW464" i="11"/>
  <c r="AV464" i="11"/>
  <c r="AT464" i="11" s="1"/>
  <c r="AU464" i="11"/>
  <c r="AS464" i="11"/>
  <c r="AR464" i="11"/>
  <c r="AQ464" i="11"/>
  <c r="AW463" i="11"/>
  <c r="AV463" i="11"/>
  <c r="AT463" i="11" s="1"/>
  <c r="AU463" i="11"/>
  <c r="AS463" i="11"/>
  <c r="AR463" i="11"/>
  <c r="AQ463" i="11"/>
  <c r="AW462" i="11"/>
  <c r="AV462" i="11"/>
  <c r="AT462" i="11" s="1"/>
  <c r="AU462" i="11"/>
  <c r="AS462" i="11"/>
  <c r="AR462" i="11"/>
  <c r="AQ462" i="11"/>
  <c r="AW461" i="11"/>
  <c r="AV461" i="11"/>
  <c r="AT461" i="11" s="1"/>
  <c r="AU461" i="11"/>
  <c r="AS461" i="11"/>
  <c r="AR461" i="11"/>
  <c r="AQ461" i="11"/>
  <c r="AW460" i="11"/>
  <c r="AV460" i="11"/>
  <c r="AT460" i="11" s="1"/>
  <c r="AU460" i="11"/>
  <c r="AS460" i="11"/>
  <c r="AR460" i="11"/>
  <c r="AQ460" i="11"/>
  <c r="AW459" i="11"/>
  <c r="AV459" i="11"/>
  <c r="AT459" i="11" s="1"/>
  <c r="AU459" i="11"/>
  <c r="AS459" i="11"/>
  <c r="AR459" i="11"/>
  <c r="AQ459" i="11"/>
  <c r="AW458" i="11"/>
  <c r="AV458" i="11"/>
  <c r="AT458" i="11" s="1"/>
  <c r="AU458" i="11"/>
  <c r="AS458" i="11"/>
  <c r="AR458" i="11"/>
  <c r="AQ458" i="11"/>
  <c r="AW457" i="11"/>
  <c r="AV457" i="11"/>
  <c r="AT457" i="11" s="1"/>
  <c r="AU457" i="11"/>
  <c r="AS457" i="11"/>
  <c r="AR457" i="11"/>
  <c r="AQ457" i="11"/>
  <c r="AW456" i="11"/>
  <c r="AV456" i="11"/>
  <c r="AT456" i="11" s="1"/>
  <c r="AU456" i="11"/>
  <c r="AS456" i="11"/>
  <c r="AR456" i="11"/>
  <c r="AQ456" i="11"/>
  <c r="AW455" i="11"/>
  <c r="AV455" i="11"/>
  <c r="AT455" i="11" s="1"/>
  <c r="AU455" i="11"/>
  <c r="AS455" i="11"/>
  <c r="AR455" i="11"/>
  <c r="AQ455" i="11"/>
  <c r="AW454" i="11"/>
  <c r="AV454" i="11"/>
  <c r="AT454" i="11" s="1"/>
  <c r="AU454" i="11"/>
  <c r="AS454" i="11"/>
  <c r="AR454" i="11"/>
  <c r="AQ454" i="11"/>
  <c r="AW453" i="11"/>
  <c r="AV453" i="11"/>
  <c r="AT453" i="11" s="1"/>
  <c r="AU453" i="11"/>
  <c r="AS453" i="11"/>
  <c r="AR453" i="11"/>
  <c r="AQ453" i="11"/>
  <c r="AW452" i="11"/>
  <c r="AV452" i="11"/>
  <c r="AT452" i="11" s="1"/>
  <c r="AU452" i="11"/>
  <c r="AS452" i="11"/>
  <c r="AR452" i="11"/>
  <c r="AQ452" i="11"/>
  <c r="AW451" i="11"/>
  <c r="AV451" i="11"/>
  <c r="AT451" i="11" s="1"/>
  <c r="AU451" i="11"/>
  <c r="AS451" i="11"/>
  <c r="AR451" i="11"/>
  <c r="AQ451" i="11"/>
  <c r="AW450" i="11"/>
  <c r="AV450" i="11"/>
  <c r="AT450" i="11" s="1"/>
  <c r="AU450" i="11"/>
  <c r="AS450" i="11"/>
  <c r="AR450" i="11"/>
  <c r="AQ450" i="11"/>
  <c r="AW449" i="11"/>
  <c r="AV449" i="11"/>
  <c r="AT449" i="11" s="1"/>
  <c r="AU449" i="11"/>
  <c r="AS449" i="11"/>
  <c r="AR449" i="11"/>
  <c r="AQ449" i="11"/>
  <c r="AW448" i="11"/>
  <c r="AV448" i="11"/>
  <c r="AT448" i="11" s="1"/>
  <c r="AU448" i="11"/>
  <c r="AS448" i="11"/>
  <c r="AR448" i="11"/>
  <c r="AQ448" i="11"/>
  <c r="AW447" i="11"/>
  <c r="AV447" i="11"/>
  <c r="AT447" i="11" s="1"/>
  <c r="AU447" i="11"/>
  <c r="AS447" i="11"/>
  <c r="AR447" i="11"/>
  <c r="AQ447" i="11"/>
  <c r="AW446" i="11"/>
  <c r="AV446" i="11"/>
  <c r="AT446" i="11" s="1"/>
  <c r="AU446" i="11"/>
  <c r="AS446" i="11"/>
  <c r="AR446" i="11"/>
  <c r="AQ446" i="11"/>
  <c r="AW445" i="11"/>
  <c r="AV445" i="11"/>
  <c r="AT445" i="11" s="1"/>
  <c r="AU445" i="11"/>
  <c r="AS445" i="11"/>
  <c r="AR445" i="11"/>
  <c r="AQ445" i="11"/>
  <c r="AW444" i="11"/>
  <c r="AV444" i="11"/>
  <c r="AT444" i="11" s="1"/>
  <c r="AU444" i="11"/>
  <c r="AS444" i="11"/>
  <c r="AR444" i="11"/>
  <c r="AQ444" i="11"/>
  <c r="AW443" i="11"/>
  <c r="AV443" i="11"/>
  <c r="AT443" i="11" s="1"/>
  <c r="AU443" i="11"/>
  <c r="AS443" i="11"/>
  <c r="AR443" i="11"/>
  <c r="AQ443" i="11"/>
  <c r="AW442" i="11"/>
  <c r="AV442" i="11"/>
  <c r="AT442" i="11" s="1"/>
  <c r="AU442" i="11"/>
  <c r="AS442" i="11"/>
  <c r="AR442" i="11"/>
  <c r="AQ442" i="11"/>
  <c r="AW441" i="11"/>
  <c r="AV441" i="11"/>
  <c r="AT441" i="11" s="1"/>
  <c r="AU441" i="11"/>
  <c r="AS441" i="11"/>
  <c r="AR441" i="11"/>
  <c r="AQ441" i="11"/>
  <c r="AW440" i="11"/>
  <c r="AV440" i="11"/>
  <c r="AT440" i="11" s="1"/>
  <c r="AU440" i="11"/>
  <c r="AS440" i="11"/>
  <c r="AR440" i="11"/>
  <c r="AQ440" i="11"/>
  <c r="AW439" i="11"/>
  <c r="AV439" i="11"/>
  <c r="AT439" i="11" s="1"/>
  <c r="AU439" i="11"/>
  <c r="AS439" i="11"/>
  <c r="AR439" i="11"/>
  <c r="AQ439" i="11"/>
  <c r="AW438" i="11"/>
  <c r="AV438" i="11"/>
  <c r="AT438" i="11" s="1"/>
  <c r="AU438" i="11"/>
  <c r="AS438" i="11"/>
  <c r="AR438" i="11"/>
  <c r="AQ438" i="11"/>
  <c r="AW437" i="11"/>
  <c r="AV437" i="11"/>
  <c r="AT437" i="11" s="1"/>
  <c r="AU437" i="11"/>
  <c r="AS437" i="11"/>
  <c r="AR437" i="11"/>
  <c r="AQ437" i="11"/>
  <c r="AW436" i="11"/>
  <c r="AV436" i="11"/>
  <c r="AT436" i="11" s="1"/>
  <c r="AU436" i="11"/>
  <c r="AS436" i="11"/>
  <c r="AR436" i="11"/>
  <c r="AQ436" i="11"/>
  <c r="AW435" i="11"/>
  <c r="AV435" i="11"/>
  <c r="AT435" i="11" s="1"/>
  <c r="AU435" i="11"/>
  <c r="AS435" i="11"/>
  <c r="AR435" i="11"/>
  <c r="AQ435" i="11"/>
  <c r="AW434" i="11"/>
  <c r="AV434" i="11"/>
  <c r="AT434" i="11" s="1"/>
  <c r="AU434" i="11"/>
  <c r="AS434" i="11"/>
  <c r="AR434" i="11"/>
  <c r="AQ434" i="11"/>
  <c r="AW433" i="11"/>
  <c r="AV433" i="11"/>
  <c r="AT433" i="11" s="1"/>
  <c r="AU433" i="11"/>
  <c r="AS433" i="11"/>
  <c r="AR433" i="11"/>
  <c r="AQ433" i="11"/>
  <c r="AW432" i="11"/>
  <c r="AV432" i="11"/>
  <c r="AT432" i="11" s="1"/>
  <c r="AU432" i="11"/>
  <c r="AS432" i="11"/>
  <c r="AR432" i="11"/>
  <c r="AQ432" i="11"/>
  <c r="AW431" i="11"/>
  <c r="AV431" i="11"/>
  <c r="AT431" i="11" s="1"/>
  <c r="AU431" i="11"/>
  <c r="AS431" i="11"/>
  <c r="AR431" i="11"/>
  <c r="AQ431" i="11"/>
  <c r="AW430" i="11"/>
  <c r="AV430" i="11"/>
  <c r="AT430" i="11" s="1"/>
  <c r="AU430" i="11"/>
  <c r="AS430" i="11"/>
  <c r="AR430" i="11"/>
  <c r="AQ430" i="11"/>
  <c r="AW429" i="11"/>
  <c r="AV429" i="11"/>
  <c r="AT429" i="11" s="1"/>
  <c r="AU429" i="11"/>
  <c r="AS429" i="11"/>
  <c r="AR429" i="11"/>
  <c r="AQ429" i="11"/>
  <c r="AW428" i="11"/>
  <c r="AV428" i="11"/>
  <c r="AT428" i="11" s="1"/>
  <c r="AU428" i="11"/>
  <c r="AS428" i="11"/>
  <c r="AR428" i="11"/>
  <c r="AQ428" i="11"/>
  <c r="AW427" i="11"/>
  <c r="AV427" i="11"/>
  <c r="AT427" i="11" s="1"/>
  <c r="AU427" i="11"/>
  <c r="AS427" i="11"/>
  <c r="AR427" i="11"/>
  <c r="AQ427" i="11"/>
  <c r="AW426" i="11"/>
  <c r="AV426" i="11"/>
  <c r="AT426" i="11" s="1"/>
  <c r="AU426" i="11"/>
  <c r="AS426" i="11"/>
  <c r="AR426" i="11"/>
  <c r="AQ426" i="11"/>
  <c r="AW425" i="11"/>
  <c r="AV425" i="11"/>
  <c r="AT425" i="11" s="1"/>
  <c r="AU425" i="11"/>
  <c r="AS425" i="11"/>
  <c r="AR425" i="11"/>
  <c r="AQ425" i="11"/>
  <c r="AW424" i="11"/>
  <c r="AV424" i="11"/>
  <c r="AT424" i="11" s="1"/>
  <c r="AU424" i="11"/>
  <c r="AS424" i="11"/>
  <c r="AR424" i="11"/>
  <c r="AQ424" i="11"/>
  <c r="AW423" i="11"/>
  <c r="AV423" i="11"/>
  <c r="AT423" i="11" s="1"/>
  <c r="AU423" i="11"/>
  <c r="AS423" i="11"/>
  <c r="AR423" i="11"/>
  <c r="AQ423" i="11"/>
  <c r="AW422" i="11"/>
  <c r="AV422" i="11"/>
  <c r="AT422" i="11" s="1"/>
  <c r="AU422" i="11"/>
  <c r="AS422" i="11"/>
  <c r="AR422" i="11"/>
  <c r="AQ422" i="11"/>
  <c r="AW421" i="11"/>
  <c r="AV421" i="11"/>
  <c r="AT421" i="11" s="1"/>
  <c r="AU421" i="11"/>
  <c r="AS421" i="11"/>
  <c r="AR421" i="11"/>
  <c r="AQ421" i="11"/>
  <c r="AW420" i="11"/>
  <c r="AV420" i="11"/>
  <c r="AT420" i="11" s="1"/>
  <c r="AU420" i="11"/>
  <c r="AS420" i="11"/>
  <c r="AR420" i="11"/>
  <c r="AQ420" i="11"/>
  <c r="AW419" i="11"/>
  <c r="AV419" i="11"/>
  <c r="AT419" i="11" s="1"/>
  <c r="AU419" i="11"/>
  <c r="AS419" i="11"/>
  <c r="AR419" i="11"/>
  <c r="AQ419" i="11"/>
  <c r="AW418" i="11"/>
  <c r="AV418" i="11"/>
  <c r="AT418" i="11" s="1"/>
  <c r="AU418" i="11"/>
  <c r="AS418" i="11"/>
  <c r="AR418" i="11"/>
  <c r="AQ418" i="11"/>
  <c r="AW417" i="11"/>
  <c r="AV417" i="11"/>
  <c r="AT417" i="11" s="1"/>
  <c r="AU417" i="11"/>
  <c r="AS417" i="11"/>
  <c r="AR417" i="11"/>
  <c r="AQ417" i="11"/>
  <c r="AW416" i="11"/>
  <c r="AV416" i="11"/>
  <c r="AT416" i="11" s="1"/>
  <c r="AU416" i="11"/>
  <c r="AS416" i="11"/>
  <c r="AR416" i="11"/>
  <c r="AQ416" i="11"/>
  <c r="AW415" i="11"/>
  <c r="AV415" i="11"/>
  <c r="AT415" i="11" s="1"/>
  <c r="AU415" i="11"/>
  <c r="AS415" i="11"/>
  <c r="AR415" i="11"/>
  <c r="AQ415" i="11"/>
  <c r="AW414" i="11"/>
  <c r="AV414" i="11"/>
  <c r="AT414" i="11" s="1"/>
  <c r="AU414" i="11"/>
  <c r="AS414" i="11"/>
  <c r="AR414" i="11"/>
  <c r="AQ414" i="11"/>
  <c r="AW413" i="11"/>
  <c r="AV413" i="11"/>
  <c r="AT413" i="11" s="1"/>
  <c r="AU413" i="11"/>
  <c r="AS413" i="11"/>
  <c r="AR413" i="11"/>
  <c r="AQ413" i="11"/>
  <c r="AW412" i="11"/>
  <c r="AV412" i="11"/>
  <c r="AT412" i="11" s="1"/>
  <c r="AU412" i="11"/>
  <c r="AS412" i="11"/>
  <c r="AR412" i="11"/>
  <c r="AQ412" i="11"/>
  <c r="AW411" i="11"/>
  <c r="AV411" i="11"/>
  <c r="AT411" i="11" s="1"/>
  <c r="AU411" i="11"/>
  <c r="AS411" i="11"/>
  <c r="AR411" i="11"/>
  <c r="AQ411" i="11"/>
  <c r="AW410" i="11"/>
  <c r="AV410" i="11"/>
  <c r="AT410" i="11" s="1"/>
  <c r="AU410" i="11"/>
  <c r="AS410" i="11"/>
  <c r="AR410" i="11"/>
  <c r="AQ410" i="11"/>
  <c r="AW409" i="11"/>
  <c r="AV409" i="11"/>
  <c r="AT409" i="11" s="1"/>
  <c r="AU409" i="11"/>
  <c r="AS409" i="11"/>
  <c r="AR409" i="11"/>
  <c r="AQ409" i="11"/>
  <c r="AW408" i="11"/>
  <c r="AV408" i="11"/>
  <c r="AT408" i="11" s="1"/>
  <c r="AU408" i="11"/>
  <c r="AS408" i="11"/>
  <c r="AR408" i="11"/>
  <c r="AQ408" i="11"/>
  <c r="AW407" i="11"/>
  <c r="AV407" i="11"/>
  <c r="AT407" i="11" s="1"/>
  <c r="AU407" i="11"/>
  <c r="AS407" i="11"/>
  <c r="AR407" i="11"/>
  <c r="AQ407" i="11"/>
  <c r="AW406" i="11"/>
  <c r="AV406" i="11"/>
  <c r="AT406" i="11" s="1"/>
  <c r="AU406" i="11"/>
  <c r="AS406" i="11"/>
  <c r="AR406" i="11"/>
  <c r="AQ406" i="11"/>
  <c r="AW405" i="11"/>
  <c r="AV405" i="11"/>
  <c r="AT405" i="11" s="1"/>
  <c r="AU405" i="11"/>
  <c r="AS405" i="11"/>
  <c r="AR405" i="11"/>
  <c r="AQ405" i="11"/>
  <c r="AW404" i="11"/>
  <c r="AV404" i="11"/>
  <c r="AT404" i="11" s="1"/>
  <c r="AU404" i="11"/>
  <c r="AS404" i="11"/>
  <c r="AR404" i="11"/>
  <c r="AQ404" i="11"/>
  <c r="AW403" i="11"/>
  <c r="AV403" i="11"/>
  <c r="AT403" i="11" s="1"/>
  <c r="AU403" i="11"/>
  <c r="AS403" i="11"/>
  <c r="AR403" i="11"/>
  <c r="AQ403" i="11"/>
  <c r="AW402" i="11"/>
  <c r="AV402" i="11"/>
  <c r="AT402" i="11" s="1"/>
  <c r="AU402" i="11"/>
  <c r="AS402" i="11"/>
  <c r="AR402" i="11"/>
  <c r="AQ402" i="11"/>
  <c r="AW401" i="11"/>
  <c r="AV401" i="11"/>
  <c r="AT401" i="11" s="1"/>
  <c r="AU401" i="11"/>
  <c r="AS401" i="11"/>
  <c r="AR401" i="11"/>
  <c r="AQ401" i="11"/>
  <c r="AW400" i="11"/>
  <c r="AV400" i="11"/>
  <c r="AT400" i="11" s="1"/>
  <c r="AU400" i="11"/>
  <c r="AS400" i="11"/>
  <c r="AR400" i="11"/>
  <c r="AQ400" i="11"/>
  <c r="AW399" i="11"/>
  <c r="AV399" i="11"/>
  <c r="AT399" i="11" s="1"/>
  <c r="AU399" i="11"/>
  <c r="AS399" i="11"/>
  <c r="AR399" i="11"/>
  <c r="AQ399" i="11"/>
  <c r="AW398" i="11"/>
  <c r="AV398" i="11"/>
  <c r="AT398" i="11" s="1"/>
  <c r="AU398" i="11"/>
  <c r="AS398" i="11"/>
  <c r="AR398" i="11"/>
  <c r="AQ398" i="11"/>
  <c r="AW397" i="11"/>
  <c r="AV397" i="11"/>
  <c r="AT397" i="11" s="1"/>
  <c r="AU397" i="11"/>
  <c r="AS397" i="11"/>
  <c r="AR397" i="11"/>
  <c r="AQ397" i="11"/>
  <c r="AW396" i="11"/>
  <c r="AV396" i="11"/>
  <c r="AU396" i="11"/>
  <c r="AS396" i="11"/>
  <c r="AR396" i="11"/>
  <c r="AQ396" i="11"/>
  <c r="AW395" i="11"/>
  <c r="AV395" i="11"/>
  <c r="AT395" i="11" s="1"/>
  <c r="AU395" i="11"/>
  <c r="AS395" i="11"/>
  <c r="AR395" i="11"/>
  <c r="AQ395" i="11"/>
  <c r="AW394" i="11"/>
  <c r="AV394" i="11"/>
  <c r="AT394" i="11" s="1"/>
  <c r="AU394" i="11"/>
  <c r="AS394" i="11"/>
  <c r="AR394" i="11"/>
  <c r="AQ394" i="11"/>
  <c r="AW393" i="11"/>
  <c r="AV393" i="11"/>
  <c r="AU393" i="11"/>
  <c r="AS393" i="11"/>
  <c r="AR393" i="11"/>
  <c r="AQ393" i="11"/>
  <c r="AW392" i="11"/>
  <c r="AV392" i="11"/>
  <c r="AU392" i="11"/>
  <c r="AS392" i="11"/>
  <c r="AR392" i="11"/>
  <c r="AQ392" i="11"/>
  <c r="AW391" i="11"/>
  <c r="AV391" i="11"/>
  <c r="AT391" i="11" s="1"/>
  <c r="AU391" i="11"/>
  <c r="AS391" i="11"/>
  <c r="AR391" i="11"/>
  <c r="AQ391" i="11"/>
  <c r="AW390" i="11"/>
  <c r="AV390" i="11"/>
  <c r="AU390" i="11"/>
  <c r="AS390" i="11"/>
  <c r="AR390" i="11"/>
  <c r="AQ390" i="11"/>
  <c r="AW389" i="11"/>
  <c r="AV389" i="11"/>
  <c r="AU389" i="11"/>
  <c r="AS389" i="11"/>
  <c r="AR389" i="11"/>
  <c r="AQ389" i="11"/>
  <c r="AW388" i="11"/>
  <c r="AV388" i="11"/>
  <c r="AT388" i="11" s="1"/>
  <c r="AU388" i="11"/>
  <c r="AS388" i="11"/>
  <c r="AR388" i="11"/>
  <c r="AQ388" i="11"/>
  <c r="AW387" i="11"/>
  <c r="AV387" i="11"/>
  <c r="AT387" i="11" s="1"/>
  <c r="AU387" i="11"/>
  <c r="AS387" i="11"/>
  <c r="AR387" i="11"/>
  <c r="AQ387" i="11"/>
  <c r="AW386" i="11"/>
  <c r="AV386" i="11"/>
  <c r="AT386" i="11" s="1"/>
  <c r="AU386" i="11"/>
  <c r="AS386" i="11"/>
  <c r="AR386" i="11"/>
  <c r="AQ386" i="11"/>
  <c r="AW385" i="11"/>
  <c r="AV385" i="11"/>
  <c r="AT385" i="11" s="1"/>
  <c r="AU385" i="11"/>
  <c r="AS385" i="11"/>
  <c r="AR385" i="11"/>
  <c r="AQ385" i="11"/>
  <c r="AW384" i="11"/>
  <c r="AV384" i="11"/>
  <c r="AT384" i="11" s="1"/>
  <c r="AU384" i="11"/>
  <c r="AS384" i="11"/>
  <c r="AR384" i="11"/>
  <c r="AQ384" i="11"/>
  <c r="AW383" i="11"/>
  <c r="AV383" i="11"/>
  <c r="AT383" i="11" s="1"/>
  <c r="AU383" i="11"/>
  <c r="AS383" i="11"/>
  <c r="AR383" i="11"/>
  <c r="AQ383" i="11"/>
  <c r="AW382" i="11"/>
  <c r="AV382" i="11"/>
  <c r="AT382" i="11" s="1"/>
  <c r="AU382" i="11"/>
  <c r="AS382" i="11"/>
  <c r="AR382" i="11"/>
  <c r="AQ382" i="11"/>
  <c r="AW381" i="11"/>
  <c r="AV381" i="11"/>
  <c r="AT381" i="11" s="1"/>
  <c r="AU381" i="11"/>
  <c r="AS381" i="11"/>
  <c r="AR381" i="11"/>
  <c r="AQ381" i="11"/>
  <c r="AW380" i="11"/>
  <c r="AV380" i="11"/>
  <c r="AT380" i="11" s="1"/>
  <c r="AU380" i="11"/>
  <c r="AS380" i="11"/>
  <c r="AR380" i="11"/>
  <c r="AQ380" i="11"/>
  <c r="AW379" i="11"/>
  <c r="AV379" i="11"/>
  <c r="AT379" i="11" s="1"/>
  <c r="AU379" i="11"/>
  <c r="AS379" i="11"/>
  <c r="AR379" i="11"/>
  <c r="AQ379" i="11"/>
  <c r="AW378" i="11"/>
  <c r="AV378" i="11"/>
  <c r="AT378" i="11" s="1"/>
  <c r="AU378" i="11"/>
  <c r="AS378" i="11"/>
  <c r="AR378" i="11"/>
  <c r="AQ378" i="11"/>
  <c r="AW377" i="11"/>
  <c r="AV377" i="11"/>
  <c r="AT377" i="11" s="1"/>
  <c r="AU377" i="11"/>
  <c r="AS377" i="11"/>
  <c r="AR377" i="11"/>
  <c r="AQ377" i="11"/>
  <c r="AW376" i="11"/>
  <c r="AV376" i="11"/>
  <c r="AT376" i="11" s="1"/>
  <c r="AU376" i="11"/>
  <c r="AS376" i="11"/>
  <c r="AR376" i="11"/>
  <c r="AQ376" i="11"/>
  <c r="AW375" i="11"/>
  <c r="AV375" i="11"/>
  <c r="AT375" i="11" s="1"/>
  <c r="AU375" i="11"/>
  <c r="AS375" i="11"/>
  <c r="AR375" i="11"/>
  <c r="AQ375" i="11"/>
  <c r="AW374" i="11"/>
  <c r="AV374" i="11"/>
  <c r="AT374" i="11" s="1"/>
  <c r="AU374" i="11"/>
  <c r="AS374" i="11"/>
  <c r="AR374" i="11"/>
  <c r="AQ374" i="11"/>
  <c r="AW373" i="11"/>
  <c r="AV373" i="11"/>
  <c r="AT373" i="11" s="1"/>
  <c r="AU373" i="11"/>
  <c r="AS373" i="11"/>
  <c r="AR373" i="11"/>
  <c r="AQ373" i="11"/>
  <c r="AW372" i="11"/>
  <c r="AV372" i="11"/>
  <c r="AT372" i="11" s="1"/>
  <c r="AU372" i="11"/>
  <c r="AS372" i="11"/>
  <c r="AR372" i="11"/>
  <c r="AQ372" i="11"/>
  <c r="AW371" i="11"/>
  <c r="AV371" i="11"/>
  <c r="AT371" i="11" s="1"/>
  <c r="AU371" i="11"/>
  <c r="AS371" i="11"/>
  <c r="AR371" i="11"/>
  <c r="AQ371" i="11"/>
  <c r="AW370" i="11"/>
  <c r="AV370" i="11"/>
  <c r="AT370" i="11" s="1"/>
  <c r="AU370" i="11"/>
  <c r="AS370" i="11"/>
  <c r="AR370" i="11"/>
  <c r="AQ370" i="11"/>
  <c r="AW369" i="11"/>
  <c r="AV369" i="11"/>
  <c r="AT369" i="11" s="1"/>
  <c r="AU369" i="11"/>
  <c r="AS369" i="11"/>
  <c r="AR369" i="11"/>
  <c r="AQ369" i="11"/>
  <c r="AW368" i="11"/>
  <c r="AV368" i="11"/>
  <c r="AT368" i="11" s="1"/>
  <c r="AU368" i="11"/>
  <c r="AS368" i="11"/>
  <c r="AR368" i="11"/>
  <c r="AQ368" i="11"/>
  <c r="AW367" i="11"/>
  <c r="AV367" i="11"/>
  <c r="AT367" i="11" s="1"/>
  <c r="AU367" i="11"/>
  <c r="AS367" i="11"/>
  <c r="AR367" i="11"/>
  <c r="AQ367" i="11"/>
  <c r="AW366" i="11"/>
  <c r="AV366" i="11"/>
  <c r="AT366" i="11" s="1"/>
  <c r="AU366" i="11"/>
  <c r="AS366" i="11"/>
  <c r="AR366" i="11"/>
  <c r="AQ366" i="11"/>
  <c r="AW365" i="11"/>
  <c r="AV365" i="11"/>
  <c r="AT365" i="11" s="1"/>
  <c r="AU365" i="11"/>
  <c r="AS365" i="11"/>
  <c r="AR365" i="11"/>
  <c r="AQ365" i="11"/>
  <c r="AW364" i="11"/>
  <c r="AV364" i="11"/>
  <c r="AT364" i="11" s="1"/>
  <c r="AU364" i="11"/>
  <c r="AS364" i="11"/>
  <c r="AR364" i="11"/>
  <c r="AQ364" i="11"/>
  <c r="AW363" i="11"/>
  <c r="AV363" i="11"/>
  <c r="AT363" i="11" s="1"/>
  <c r="AU363" i="11"/>
  <c r="AS363" i="11"/>
  <c r="AR363" i="11"/>
  <c r="AQ363" i="11"/>
  <c r="AW362" i="11"/>
  <c r="AV362" i="11"/>
  <c r="AT362" i="11" s="1"/>
  <c r="AU362" i="11"/>
  <c r="AS362" i="11"/>
  <c r="AR362" i="11"/>
  <c r="AQ362" i="11"/>
  <c r="AW361" i="11"/>
  <c r="AV361" i="11"/>
  <c r="AT361" i="11" s="1"/>
  <c r="AU361" i="11"/>
  <c r="AS361" i="11"/>
  <c r="AR361" i="11"/>
  <c r="AQ361" i="11"/>
  <c r="AW360" i="11"/>
  <c r="AV360" i="11"/>
  <c r="AT360" i="11" s="1"/>
  <c r="AU360" i="11"/>
  <c r="AS360" i="11"/>
  <c r="AR360" i="11"/>
  <c r="AQ360" i="11"/>
  <c r="AW359" i="11"/>
  <c r="AV359" i="11"/>
  <c r="AT359" i="11" s="1"/>
  <c r="AU359" i="11"/>
  <c r="AS359" i="11"/>
  <c r="AR359" i="11"/>
  <c r="AQ359" i="11"/>
  <c r="AW358" i="11"/>
  <c r="AV358" i="11"/>
  <c r="AT358" i="11" s="1"/>
  <c r="AU358" i="11"/>
  <c r="AS358" i="11"/>
  <c r="AR358" i="11"/>
  <c r="AQ358" i="11"/>
  <c r="AW357" i="11"/>
  <c r="AV357" i="11"/>
  <c r="AT357" i="11" s="1"/>
  <c r="AU357" i="11"/>
  <c r="AS357" i="11"/>
  <c r="AR357" i="11"/>
  <c r="AQ357" i="11"/>
  <c r="AW356" i="11"/>
  <c r="AV356" i="11"/>
  <c r="AT356" i="11" s="1"/>
  <c r="AU356" i="11"/>
  <c r="AS356" i="11"/>
  <c r="AR356" i="11"/>
  <c r="AQ356" i="11"/>
  <c r="AW355" i="11"/>
  <c r="AV355" i="11"/>
  <c r="AT355" i="11" s="1"/>
  <c r="AU355" i="11"/>
  <c r="AS355" i="11"/>
  <c r="AR355" i="11"/>
  <c r="AQ355" i="11"/>
  <c r="AW354" i="11"/>
  <c r="AV354" i="11"/>
  <c r="AT354" i="11" s="1"/>
  <c r="AU354" i="11"/>
  <c r="AS354" i="11"/>
  <c r="AR354" i="11"/>
  <c r="AQ354" i="11"/>
  <c r="AW353" i="11"/>
  <c r="AV353" i="11"/>
  <c r="AT353" i="11" s="1"/>
  <c r="AU353" i="11"/>
  <c r="AS353" i="11"/>
  <c r="AR353" i="11"/>
  <c r="AQ353" i="11"/>
  <c r="AW352" i="11"/>
  <c r="AV352" i="11"/>
  <c r="AT352" i="11" s="1"/>
  <c r="AU352" i="11"/>
  <c r="AS352" i="11"/>
  <c r="AR352" i="11"/>
  <c r="AQ352" i="11"/>
  <c r="AW351" i="11"/>
  <c r="AV351" i="11"/>
  <c r="AT351" i="11" s="1"/>
  <c r="AU351" i="11"/>
  <c r="AS351" i="11"/>
  <c r="AR351" i="11"/>
  <c r="AQ351" i="11"/>
  <c r="AW350" i="11"/>
  <c r="AV350" i="11"/>
  <c r="AT350" i="11" s="1"/>
  <c r="AU350" i="11"/>
  <c r="AS350" i="11"/>
  <c r="AR350" i="11"/>
  <c r="AQ350" i="11"/>
  <c r="AW349" i="11"/>
  <c r="AV349" i="11"/>
  <c r="AT349" i="11" s="1"/>
  <c r="AU349" i="11"/>
  <c r="AS349" i="11"/>
  <c r="AR349" i="11"/>
  <c r="AQ349" i="11"/>
  <c r="AW348" i="11"/>
  <c r="AV348" i="11"/>
  <c r="AT348" i="11" s="1"/>
  <c r="AU348" i="11"/>
  <c r="AS348" i="11"/>
  <c r="AR348" i="11"/>
  <c r="AQ348" i="11"/>
  <c r="AW347" i="11"/>
  <c r="AV347" i="11"/>
  <c r="AT347" i="11" s="1"/>
  <c r="AU347" i="11"/>
  <c r="AS347" i="11"/>
  <c r="AR347" i="11"/>
  <c r="AQ347" i="11"/>
  <c r="AW346" i="11"/>
  <c r="AV346" i="11"/>
  <c r="AT346" i="11" s="1"/>
  <c r="AU346" i="11"/>
  <c r="AS346" i="11"/>
  <c r="AR346" i="11"/>
  <c r="AQ346" i="11"/>
  <c r="AW345" i="11"/>
  <c r="AV345" i="11"/>
  <c r="AT345" i="11" s="1"/>
  <c r="AU345" i="11"/>
  <c r="AS345" i="11"/>
  <c r="AR345" i="11"/>
  <c r="AQ345" i="11"/>
  <c r="AW344" i="11"/>
  <c r="AV344" i="11"/>
  <c r="AT344" i="11" s="1"/>
  <c r="AU344" i="11"/>
  <c r="AS344" i="11"/>
  <c r="AR344" i="11"/>
  <c r="AQ344" i="11"/>
  <c r="AW343" i="11"/>
  <c r="AV343" i="11"/>
  <c r="AT343" i="11" s="1"/>
  <c r="AU343" i="11"/>
  <c r="AS343" i="11"/>
  <c r="AR343" i="11"/>
  <c r="AQ343" i="11"/>
  <c r="AW342" i="11"/>
  <c r="AV342" i="11"/>
  <c r="AT342" i="11" s="1"/>
  <c r="AU342" i="11"/>
  <c r="AS342" i="11"/>
  <c r="AR342" i="11"/>
  <c r="AQ342" i="11"/>
  <c r="AW341" i="11"/>
  <c r="AV341" i="11"/>
  <c r="AT341" i="11" s="1"/>
  <c r="AU341" i="11"/>
  <c r="AS341" i="11"/>
  <c r="AR341" i="11"/>
  <c r="AQ341" i="11"/>
  <c r="AW340" i="11"/>
  <c r="AV340" i="11"/>
  <c r="AT340" i="11" s="1"/>
  <c r="AU340" i="11"/>
  <c r="AS340" i="11"/>
  <c r="AR340" i="11"/>
  <c r="AQ340" i="11"/>
  <c r="AW339" i="11"/>
  <c r="AV339" i="11"/>
  <c r="AT339" i="11" s="1"/>
  <c r="AU339" i="11"/>
  <c r="AS339" i="11"/>
  <c r="AR339" i="11"/>
  <c r="AQ339" i="11"/>
  <c r="AW338" i="11"/>
  <c r="AV338" i="11"/>
  <c r="AT338" i="11" s="1"/>
  <c r="AU338" i="11"/>
  <c r="AS338" i="11"/>
  <c r="AR338" i="11"/>
  <c r="AQ338" i="11"/>
  <c r="AW337" i="11"/>
  <c r="AV337" i="11"/>
  <c r="AT337" i="11" s="1"/>
  <c r="AU337" i="11"/>
  <c r="AS337" i="11"/>
  <c r="AR337" i="11"/>
  <c r="AQ337" i="11"/>
  <c r="AW336" i="11"/>
  <c r="AV336" i="11"/>
  <c r="AT336" i="11" s="1"/>
  <c r="AU336" i="11"/>
  <c r="AS336" i="11"/>
  <c r="AR336" i="11"/>
  <c r="AQ336" i="11"/>
  <c r="AW335" i="11"/>
  <c r="AV335" i="11"/>
  <c r="AT335" i="11" s="1"/>
  <c r="AU335" i="11"/>
  <c r="AS335" i="11"/>
  <c r="AR335" i="11"/>
  <c r="AQ335" i="11"/>
  <c r="AW334" i="11"/>
  <c r="AV334" i="11"/>
  <c r="AT334" i="11" s="1"/>
  <c r="AU334" i="11"/>
  <c r="AS334" i="11"/>
  <c r="AR334" i="11"/>
  <c r="AQ334" i="11"/>
  <c r="AW333" i="11"/>
  <c r="AV333" i="11"/>
  <c r="AT333" i="11" s="1"/>
  <c r="AU333" i="11"/>
  <c r="AS333" i="11"/>
  <c r="AR333" i="11"/>
  <c r="AQ333" i="11"/>
  <c r="AW332" i="11"/>
  <c r="AV332" i="11"/>
  <c r="AT332" i="11" s="1"/>
  <c r="AU332" i="11"/>
  <c r="AS332" i="11"/>
  <c r="AR332" i="11"/>
  <c r="AQ332" i="11"/>
  <c r="AW331" i="11"/>
  <c r="AV331" i="11"/>
  <c r="AT331" i="11" s="1"/>
  <c r="AU331" i="11"/>
  <c r="AS331" i="11"/>
  <c r="AR331" i="11"/>
  <c r="AQ331" i="11"/>
  <c r="AW330" i="11"/>
  <c r="AV330" i="11"/>
  <c r="AT330" i="11" s="1"/>
  <c r="AU330" i="11"/>
  <c r="AS330" i="11"/>
  <c r="AR330" i="11"/>
  <c r="AQ330" i="11"/>
  <c r="AW329" i="11"/>
  <c r="AV329" i="11"/>
  <c r="AT329" i="11" s="1"/>
  <c r="AU329" i="11"/>
  <c r="AS329" i="11"/>
  <c r="AR329" i="11"/>
  <c r="AQ329" i="11"/>
  <c r="AW328" i="11"/>
  <c r="AV328" i="11"/>
  <c r="AT328" i="11" s="1"/>
  <c r="AU328" i="11"/>
  <c r="AS328" i="11"/>
  <c r="AR328" i="11"/>
  <c r="AQ328" i="11"/>
  <c r="AW327" i="11"/>
  <c r="AV327" i="11"/>
  <c r="AT327" i="11" s="1"/>
  <c r="AU327" i="11"/>
  <c r="AS327" i="11"/>
  <c r="AR327" i="11"/>
  <c r="AQ327" i="11"/>
  <c r="AW326" i="11"/>
  <c r="AV326" i="11"/>
  <c r="AT326" i="11" s="1"/>
  <c r="AU326" i="11"/>
  <c r="AS326" i="11"/>
  <c r="AR326" i="11"/>
  <c r="AQ326" i="11"/>
  <c r="AW325" i="11"/>
  <c r="AV325" i="11"/>
  <c r="AT325" i="11" s="1"/>
  <c r="AU325" i="11"/>
  <c r="AS325" i="11"/>
  <c r="AR325" i="11"/>
  <c r="AQ325" i="11"/>
  <c r="AW324" i="11"/>
  <c r="AV324" i="11"/>
  <c r="AT324" i="11" s="1"/>
  <c r="AU324" i="11"/>
  <c r="AS324" i="11"/>
  <c r="AR324" i="11"/>
  <c r="AQ324" i="11"/>
  <c r="AW323" i="11"/>
  <c r="AV323" i="11"/>
  <c r="AT323" i="11" s="1"/>
  <c r="AU323" i="11"/>
  <c r="AS323" i="11"/>
  <c r="AR323" i="11"/>
  <c r="AQ323" i="11"/>
  <c r="AW322" i="11"/>
  <c r="AV322" i="11"/>
  <c r="AT322" i="11" s="1"/>
  <c r="AU322" i="11"/>
  <c r="AS322" i="11"/>
  <c r="AR322" i="11"/>
  <c r="AQ322" i="11"/>
  <c r="AW321" i="11"/>
  <c r="AV321" i="11"/>
  <c r="AT321" i="11" s="1"/>
  <c r="AU321" i="11"/>
  <c r="AS321" i="11"/>
  <c r="AR321" i="11"/>
  <c r="AQ321" i="11"/>
  <c r="AW320" i="11"/>
  <c r="AV320" i="11"/>
  <c r="AT320" i="11" s="1"/>
  <c r="AU320" i="11"/>
  <c r="AS320" i="11"/>
  <c r="AR320" i="11"/>
  <c r="AQ320" i="11"/>
  <c r="AW319" i="11"/>
  <c r="AV319" i="11"/>
  <c r="AT319" i="11" s="1"/>
  <c r="AU319" i="11"/>
  <c r="AS319" i="11"/>
  <c r="AR319" i="11"/>
  <c r="AQ319" i="11"/>
  <c r="AW318" i="11"/>
  <c r="AV318" i="11"/>
  <c r="AT318" i="11" s="1"/>
  <c r="AU318" i="11"/>
  <c r="AS318" i="11"/>
  <c r="AR318" i="11"/>
  <c r="AQ318" i="11"/>
  <c r="AW317" i="11"/>
  <c r="AV317" i="11"/>
  <c r="AT317" i="11" s="1"/>
  <c r="AU317" i="11"/>
  <c r="AS317" i="11"/>
  <c r="AR317" i="11"/>
  <c r="AQ317" i="11"/>
  <c r="AW316" i="11"/>
  <c r="AV316" i="11"/>
  <c r="AT316" i="11" s="1"/>
  <c r="AU316" i="11"/>
  <c r="AS316" i="11"/>
  <c r="AR316" i="11"/>
  <c r="AQ316" i="11"/>
  <c r="AW315" i="11"/>
  <c r="AV315" i="11"/>
  <c r="AT315" i="11" s="1"/>
  <c r="AU315" i="11"/>
  <c r="AS315" i="11"/>
  <c r="AR315" i="11"/>
  <c r="AQ315" i="11"/>
  <c r="AW314" i="11"/>
  <c r="AV314" i="11"/>
  <c r="AT314" i="11" s="1"/>
  <c r="AU314" i="11"/>
  <c r="AS314" i="11"/>
  <c r="AR314" i="11"/>
  <c r="AQ314" i="11"/>
  <c r="AW313" i="11"/>
  <c r="AV313" i="11"/>
  <c r="AT313" i="11" s="1"/>
  <c r="AU313" i="11"/>
  <c r="AS313" i="11"/>
  <c r="AR313" i="11"/>
  <c r="AQ313" i="11"/>
  <c r="AW312" i="11"/>
  <c r="AV312" i="11"/>
  <c r="AT312" i="11" s="1"/>
  <c r="AU312" i="11"/>
  <c r="AS312" i="11"/>
  <c r="AR312" i="11"/>
  <c r="AQ312" i="11"/>
  <c r="AW311" i="11"/>
  <c r="AV311" i="11"/>
  <c r="AT311" i="11" s="1"/>
  <c r="AU311" i="11"/>
  <c r="AS311" i="11"/>
  <c r="AR311" i="11"/>
  <c r="AQ311" i="11"/>
  <c r="AW310" i="11"/>
  <c r="AV310" i="11"/>
  <c r="AT310" i="11" s="1"/>
  <c r="AU310" i="11"/>
  <c r="AS310" i="11"/>
  <c r="AR310" i="11"/>
  <c r="AQ310" i="11"/>
  <c r="AW309" i="11"/>
  <c r="AV309" i="11"/>
  <c r="AT309" i="11" s="1"/>
  <c r="AU309" i="11"/>
  <c r="AS309" i="11"/>
  <c r="AR309" i="11"/>
  <c r="AQ309" i="11"/>
  <c r="AW308" i="11"/>
  <c r="AV308" i="11"/>
  <c r="AT308" i="11" s="1"/>
  <c r="AU308" i="11"/>
  <c r="AS308" i="11"/>
  <c r="AR308" i="11"/>
  <c r="AQ308" i="11"/>
  <c r="AW307" i="11"/>
  <c r="AV307" i="11"/>
  <c r="AT307" i="11" s="1"/>
  <c r="AU307" i="11"/>
  <c r="AS307" i="11"/>
  <c r="AR307" i="11"/>
  <c r="AQ307" i="11"/>
  <c r="AW306" i="11"/>
  <c r="AV306" i="11"/>
  <c r="AT306" i="11" s="1"/>
  <c r="AU306" i="11"/>
  <c r="AS306" i="11"/>
  <c r="AR306" i="11"/>
  <c r="AQ306" i="11"/>
  <c r="AW305" i="11"/>
  <c r="AV305" i="11"/>
  <c r="AT305" i="11" s="1"/>
  <c r="AU305" i="11"/>
  <c r="AS305" i="11"/>
  <c r="AR305" i="11"/>
  <c r="AQ305" i="11"/>
  <c r="AW304" i="11"/>
  <c r="AV304" i="11"/>
  <c r="AT304" i="11" s="1"/>
  <c r="AU304" i="11"/>
  <c r="AS304" i="11"/>
  <c r="AR304" i="11"/>
  <c r="AQ304" i="11"/>
  <c r="AW303" i="11"/>
  <c r="AV303" i="11"/>
  <c r="AT303" i="11" s="1"/>
  <c r="AU303" i="11"/>
  <c r="AS303" i="11"/>
  <c r="AR303" i="11"/>
  <c r="AQ303" i="11"/>
  <c r="AW302" i="11"/>
  <c r="AV302" i="11"/>
  <c r="AT302" i="11" s="1"/>
  <c r="AU302" i="11"/>
  <c r="AS302" i="11"/>
  <c r="AR302" i="11"/>
  <c r="AQ302" i="11"/>
  <c r="AW301" i="11"/>
  <c r="AV301" i="11"/>
  <c r="AT301" i="11" s="1"/>
  <c r="AU301" i="11"/>
  <c r="AS301" i="11"/>
  <c r="AR301" i="11"/>
  <c r="AQ301" i="11"/>
  <c r="AW300" i="11"/>
  <c r="AV300" i="11"/>
  <c r="AT300" i="11" s="1"/>
  <c r="AU300" i="11"/>
  <c r="AS300" i="11"/>
  <c r="AR300" i="11"/>
  <c r="AQ300" i="11"/>
  <c r="AW299" i="11"/>
  <c r="AV299" i="11"/>
  <c r="AT299" i="11" s="1"/>
  <c r="AU299" i="11"/>
  <c r="AS299" i="11"/>
  <c r="AR299" i="11"/>
  <c r="AQ299" i="11"/>
  <c r="AW298" i="11"/>
  <c r="AV298" i="11"/>
  <c r="AT298" i="11" s="1"/>
  <c r="AU298" i="11"/>
  <c r="AS298" i="11"/>
  <c r="AR298" i="11"/>
  <c r="AQ298" i="11"/>
  <c r="AW297" i="11"/>
  <c r="AV297" i="11"/>
  <c r="AT297" i="11" s="1"/>
  <c r="AU297" i="11"/>
  <c r="AS297" i="11"/>
  <c r="AR297" i="11"/>
  <c r="AQ297" i="11"/>
  <c r="AW296" i="11"/>
  <c r="AV296" i="11"/>
  <c r="AT296" i="11" s="1"/>
  <c r="AU296" i="11"/>
  <c r="AS296" i="11"/>
  <c r="AR296" i="11"/>
  <c r="AQ296" i="11"/>
  <c r="AW295" i="11"/>
  <c r="AV295" i="11"/>
  <c r="AT295" i="11" s="1"/>
  <c r="AU295" i="11"/>
  <c r="AS295" i="11"/>
  <c r="AR295" i="11"/>
  <c r="AQ295" i="11"/>
  <c r="AW294" i="11"/>
  <c r="AV294" i="11"/>
  <c r="AT294" i="11" s="1"/>
  <c r="AU294" i="11"/>
  <c r="AS294" i="11"/>
  <c r="AR294" i="11"/>
  <c r="AQ294" i="11"/>
  <c r="AW293" i="11"/>
  <c r="AV293" i="11"/>
  <c r="AT293" i="11" s="1"/>
  <c r="AU293" i="11"/>
  <c r="AS293" i="11"/>
  <c r="AR293" i="11"/>
  <c r="AQ293" i="11"/>
  <c r="AW292" i="11"/>
  <c r="AV292" i="11"/>
  <c r="AT292" i="11" s="1"/>
  <c r="AU292" i="11"/>
  <c r="AS292" i="11"/>
  <c r="AR292" i="11"/>
  <c r="AQ292" i="11"/>
  <c r="AW291" i="11"/>
  <c r="AV291" i="11"/>
  <c r="AT291" i="11" s="1"/>
  <c r="AU291" i="11"/>
  <c r="AS291" i="11"/>
  <c r="AR291" i="11"/>
  <c r="AQ291" i="11"/>
  <c r="AW290" i="11"/>
  <c r="AV290" i="11"/>
  <c r="AT290" i="11" s="1"/>
  <c r="AU290" i="11"/>
  <c r="AS290" i="11"/>
  <c r="AR290" i="11"/>
  <c r="AQ290" i="11"/>
  <c r="AW289" i="11"/>
  <c r="AV289" i="11"/>
  <c r="AT289" i="11" s="1"/>
  <c r="AU289" i="11"/>
  <c r="AS289" i="11"/>
  <c r="AR289" i="11"/>
  <c r="AQ289" i="11"/>
  <c r="AW288" i="11"/>
  <c r="AV288" i="11"/>
  <c r="AT288" i="11" s="1"/>
  <c r="AU288" i="11"/>
  <c r="AS288" i="11"/>
  <c r="AR288" i="11"/>
  <c r="AQ288" i="11"/>
  <c r="AW287" i="11"/>
  <c r="AV287" i="11"/>
  <c r="AT287" i="11" s="1"/>
  <c r="AU287" i="11"/>
  <c r="AS287" i="11"/>
  <c r="AR287" i="11"/>
  <c r="AQ287" i="11"/>
  <c r="AW286" i="11"/>
  <c r="AV286" i="11"/>
  <c r="AT286" i="11" s="1"/>
  <c r="AU286" i="11"/>
  <c r="AS286" i="11"/>
  <c r="AR286" i="11"/>
  <c r="AQ286" i="11"/>
  <c r="AW285" i="11"/>
  <c r="AV285" i="11"/>
  <c r="AT285" i="11" s="1"/>
  <c r="AU285" i="11"/>
  <c r="AS285" i="11"/>
  <c r="AR285" i="11"/>
  <c r="AQ285" i="11"/>
  <c r="AW284" i="11"/>
  <c r="AV284" i="11"/>
  <c r="AT284" i="11" s="1"/>
  <c r="AU284" i="11"/>
  <c r="AS284" i="11"/>
  <c r="AR284" i="11"/>
  <c r="AQ284" i="11"/>
  <c r="AW283" i="11"/>
  <c r="AV283" i="11"/>
  <c r="AT283" i="11" s="1"/>
  <c r="AU283" i="11"/>
  <c r="AS283" i="11"/>
  <c r="AR283" i="11"/>
  <c r="AQ283" i="11"/>
  <c r="AW282" i="11"/>
  <c r="AV282" i="11"/>
  <c r="AT282" i="11" s="1"/>
  <c r="AU282" i="11"/>
  <c r="AS282" i="11"/>
  <c r="AR282" i="11"/>
  <c r="AQ282" i="11"/>
  <c r="AW281" i="11"/>
  <c r="AV281" i="11"/>
  <c r="AT281" i="11" s="1"/>
  <c r="AU281" i="11"/>
  <c r="AS281" i="11"/>
  <c r="AR281" i="11"/>
  <c r="AQ281" i="11"/>
  <c r="AW280" i="11"/>
  <c r="AV280" i="11"/>
  <c r="AT280" i="11" s="1"/>
  <c r="AU280" i="11"/>
  <c r="AS280" i="11"/>
  <c r="AR280" i="11"/>
  <c r="AQ280" i="11"/>
  <c r="AW279" i="11"/>
  <c r="AV279" i="11"/>
  <c r="AT279" i="11" s="1"/>
  <c r="AU279" i="11"/>
  <c r="AS279" i="11"/>
  <c r="AR279" i="11"/>
  <c r="AQ279" i="11"/>
  <c r="AW278" i="11"/>
  <c r="AV278" i="11"/>
  <c r="AT278" i="11" s="1"/>
  <c r="AU278" i="11"/>
  <c r="AS278" i="11"/>
  <c r="AR278" i="11"/>
  <c r="AQ278" i="11"/>
  <c r="AW277" i="11"/>
  <c r="AV277" i="11"/>
  <c r="AT277" i="11" s="1"/>
  <c r="AU277" i="11"/>
  <c r="AS277" i="11"/>
  <c r="AR277" i="11"/>
  <c r="AQ277" i="11"/>
  <c r="AW276" i="11"/>
  <c r="AV276" i="11"/>
  <c r="AT276" i="11" s="1"/>
  <c r="AU276" i="11"/>
  <c r="AS276" i="11"/>
  <c r="AR276" i="11"/>
  <c r="AQ276" i="11"/>
  <c r="AW275" i="11"/>
  <c r="AV275" i="11"/>
  <c r="AT275" i="11" s="1"/>
  <c r="AU275" i="11"/>
  <c r="AS275" i="11"/>
  <c r="AR275" i="11"/>
  <c r="AQ275" i="11"/>
  <c r="AW274" i="11"/>
  <c r="AV274" i="11"/>
  <c r="AT274" i="11" s="1"/>
  <c r="AU274" i="11"/>
  <c r="AS274" i="11"/>
  <c r="AR274" i="11"/>
  <c r="AQ274" i="11"/>
  <c r="AW273" i="11"/>
  <c r="AV273" i="11"/>
  <c r="AT273" i="11" s="1"/>
  <c r="AU273" i="11"/>
  <c r="AS273" i="11"/>
  <c r="AR273" i="11"/>
  <c r="AQ273" i="11"/>
  <c r="AW272" i="11"/>
  <c r="AV272" i="11"/>
  <c r="AT272" i="11" s="1"/>
  <c r="AU272" i="11"/>
  <c r="AS272" i="11"/>
  <c r="AR272" i="11"/>
  <c r="AQ272" i="11"/>
  <c r="AW271" i="11"/>
  <c r="AV271" i="11"/>
  <c r="AT271" i="11" s="1"/>
  <c r="AU271" i="11"/>
  <c r="AS271" i="11"/>
  <c r="AR271" i="11"/>
  <c r="AQ271" i="11"/>
  <c r="AW270" i="11"/>
  <c r="AV270" i="11"/>
  <c r="AT270" i="11" s="1"/>
  <c r="AU270" i="11"/>
  <c r="AS270" i="11"/>
  <c r="AR270" i="11"/>
  <c r="AQ270" i="11"/>
  <c r="AW269" i="11"/>
  <c r="AV269" i="11"/>
  <c r="AT269" i="11" s="1"/>
  <c r="AU269" i="11"/>
  <c r="AS269" i="11"/>
  <c r="AR269" i="11"/>
  <c r="AQ269" i="11"/>
  <c r="AW268" i="11"/>
  <c r="AV268" i="11"/>
  <c r="AT268" i="11" s="1"/>
  <c r="AU268" i="11"/>
  <c r="AS268" i="11"/>
  <c r="AR268" i="11"/>
  <c r="AQ268" i="11"/>
  <c r="AW267" i="11"/>
  <c r="AV267" i="11"/>
  <c r="AT267" i="11" s="1"/>
  <c r="AU267" i="11"/>
  <c r="AS267" i="11"/>
  <c r="AR267" i="11"/>
  <c r="AQ267" i="11"/>
  <c r="AW266" i="11"/>
  <c r="AV266" i="11"/>
  <c r="AT266" i="11" s="1"/>
  <c r="AU266" i="11"/>
  <c r="AS266" i="11"/>
  <c r="AR266" i="11"/>
  <c r="AQ266" i="11"/>
  <c r="AW265" i="11"/>
  <c r="AV265" i="11"/>
  <c r="AT265" i="11" s="1"/>
  <c r="AU265" i="11"/>
  <c r="AS265" i="11"/>
  <c r="AR265" i="11"/>
  <c r="AQ265" i="11"/>
  <c r="AW264" i="11"/>
  <c r="AV264" i="11"/>
  <c r="AT264" i="11" s="1"/>
  <c r="AU264" i="11"/>
  <c r="AS264" i="11"/>
  <c r="AR264" i="11"/>
  <c r="AQ264" i="11"/>
  <c r="AW263" i="11"/>
  <c r="AV263" i="11"/>
  <c r="AT263" i="11" s="1"/>
  <c r="AU263" i="11"/>
  <c r="AS263" i="11"/>
  <c r="AR263" i="11"/>
  <c r="AQ263" i="11"/>
  <c r="AW262" i="11"/>
  <c r="AV262" i="11"/>
  <c r="AT262" i="11" s="1"/>
  <c r="AU262" i="11"/>
  <c r="AS262" i="11"/>
  <c r="AR262" i="11"/>
  <c r="AQ262" i="11"/>
  <c r="AW261" i="11"/>
  <c r="AV261" i="11"/>
  <c r="AT261" i="11" s="1"/>
  <c r="AU261" i="11"/>
  <c r="AS261" i="11"/>
  <c r="AR261" i="11"/>
  <c r="AQ261" i="11"/>
  <c r="AW260" i="11"/>
  <c r="AV260" i="11"/>
  <c r="AT260" i="11" s="1"/>
  <c r="AU260" i="11"/>
  <c r="AS260" i="11"/>
  <c r="AR260" i="11"/>
  <c r="AQ260" i="11"/>
  <c r="AW259" i="11"/>
  <c r="AV259" i="11"/>
  <c r="AT259" i="11" s="1"/>
  <c r="AU259" i="11"/>
  <c r="AS259" i="11"/>
  <c r="AR259" i="11"/>
  <c r="AQ259" i="11"/>
  <c r="AW258" i="11"/>
  <c r="AV258" i="11"/>
  <c r="AT258" i="11" s="1"/>
  <c r="AU258" i="11"/>
  <c r="AS258" i="11"/>
  <c r="AR258" i="11"/>
  <c r="AQ258" i="11"/>
  <c r="AW257" i="11"/>
  <c r="AV257" i="11"/>
  <c r="AT257" i="11" s="1"/>
  <c r="AU257" i="11"/>
  <c r="AS257" i="11"/>
  <c r="AR257" i="11"/>
  <c r="AQ257" i="11"/>
  <c r="AW256" i="11"/>
  <c r="AV256" i="11"/>
  <c r="AT256" i="11" s="1"/>
  <c r="AU256" i="11"/>
  <c r="AS256" i="11"/>
  <c r="AR256" i="11"/>
  <c r="AQ256" i="11"/>
  <c r="AW255" i="11"/>
  <c r="AV255" i="11"/>
  <c r="AT255" i="11" s="1"/>
  <c r="AU255" i="11"/>
  <c r="AS255" i="11"/>
  <c r="AR255" i="11"/>
  <c r="AQ255" i="11"/>
  <c r="AW254" i="11"/>
  <c r="AV254" i="11"/>
  <c r="AT254" i="11" s="1"/>
  <c r="AU254" i="11"/>
  <c r="AS254" i="11"/>
  <c r="AR254" i="11"/>
  <c r="AQ254" i="11"/>
  <c r="AW253" i="11"/>
  <c r="AV253" i="11"/>
  <c r="AT253" i="11" s="1"/>
  <c r="AU253" i="11"/>
  <c r="AS253" i="11"/>
  <c r="AR253" i="11"/>
  <c r="AQ253" i="11"/>
  <c r="AW252" i="11"/>
  <c r="AV252" i="11"/>
  <c r="AT252" i="11" s="1"/>
  <c r="AU252" i="11"/>
  <c r="AS252" i="11"/>
  <c r="AR252" i="11"/>
  <c r="AQ252" i="11"/>
  <c r="AW251" i="11"/>
  <c r="AV251" i="11"/>
  <c r="AT251" i="11" s="1"/>
  <c r="AU251" i="11"/>
  <c r="AS251" i="11"/>
  <c r="AR251" i="11"/>
  <c r="AQ251" i="11"/>
  <c r="AW250" i="11"/>
  <c r="AV250" i="11"/>
  <c r="AT250" i="11" s="1"/>
  <c r="AU250" i="11"/>
  <c r="AS250" i="11"/>
  <c r="AR250" i="11"/>
  <c r="AQ250" i="11"/>
  <c r="AW249" i="11"/>
  <c r="AV249" i="11"/>
  <c r="AT249" i="11" s="1"/>
  <c r="AU249" i="11"/>
  <c r="AS249" i="11"/>
  <c r="AR249" i="11"/>
  <c r="AQ249" i="11"/>
  <c r="AW248" i="11"/>
  <c r="AV248" i="11"/>
  <c r="AT248" i="11" s="1"/>
  <c r="AU248" i="11"/>
  <c r="AS248" i="11"/>
  <c r="AR248" i="11"/>
  <c r="AQ248" i="11"/>
  <c r="AW247" i="11"/>
  <c r="AV247" i="11"/>
  <c r="AT247" i="11" s="1"/>
  <c r="AU247" i="11"/>
  <c r="AS247" i="11"/>
  <c r="AR247" i="11"/>
  <c r="AQ247" i="11"/>
  <c r="AW246" i="11"/>
  <c r="AV246" i="11"/>
  <c r="AT246" i="11" s="1"/>
  <c r="AU246" i="11"/>
  <c r="AS246" i="11"/>
  <c r="AR246" i="11"/>
  <c r="AQ246" i="11"/>
  <c r="AW245" i="11"/>
  <c r="AV245" i="11"/>
  <c r="AT245" i="11" s="1"/>
  <c r="AU245" i="11"/>
  <c r="AS245" i="11"/>
  <c r="AR245" i="11"/>
  <c r="AQ245" i="11"/>
  <c r="AW244" i="11"/>
  <c r="AV244" i="11"/>
  <c r="AT244" i="11" s="1"/>
  <c r="AU244" i="11"/>
  <c r="AS244" i="11"/>
  <c r="AR244" i="11"/>
  <c r="AQ244" i="11"/>
  <c r="AW243" i="11"/>
  <c r="AV243" i="11"/>
  <c r="AT243" i="11" s="1"/>
  <c r="AU243" i="11"/>
  <c r="AS243" i="11"/>
  <c r="AR243" i="11"/>
  <c r="AQ243" i="11"/>
  <c r="AW242" i="11"/>
  <c r="AV242" i="11"/>
  <c r="AT242" i="11" s="1"/>
  <c r="AU242" i="11"/>
  <c r="AS242" i="11"/>
  <c r="AR242" i="11"/>
  <c r="AQ242" i="11"/>
  <c r="AW241" i="11"/>
  <c r="AV241" i="11"/>
  <c r="AT241" i="11" s="1"/>
  <c r="AU241" i="11"/>
  <c r="AS241" i="11"/>
  <c r="AR241" i="11"/>
  <c r="AQ241" i="11"/>
  <c r="AW240" i="11"/>
  <c r="AV240" i="11"/>
  <c r="AT240" i="11" s="1"/>
  <c r="AU240" i="11"/>
  <c r="AS240" i="11"/>
  <c r="AR240" i="11"/>
  <c r="AQ240" i="11"/>
  <c r="AW239" i="11"/>
  <c r="AV239" i="11"/>
  <c r="AT239" i="11" s="1"/>
  <c r="AU239" i="11"/>
  <c r="AS239" i="11"/>
  <c r="AR239" i="11"/>
  <c r="AQ239" i="11"/>
  <c r="AW238" i="11"/>
  <c r="AV238" i="11"/>
  <c r="AT238" i="11" s="1"/>
  <c r="AU238" i="11"/>
  <c r="AS238" i="11"/>
  <c r="AR238" i="11"/>
  <c r="AQ238" i="11"/>
  <c r="AW237" i="11"/>
  <c r="AV237" i="11"/>
  <c r="AT237" i="11" s="1"/>
  <c r="AU237" i="11"/>
  <c r="AS237" i="11"/>
  <c r="AR237" i="11"/>
  <c r="AQ237" i="11"/>
  <c r="AW236" i="11"/>
  <c r="AV236" i="11"/>
  <c r="AT236" i="11" s="1"/>
  <c r="AU236" i="11"/>
  <c r="AS236" i="11"/>
  <c r="AR236" i="11"/>
  <c r="AQ236" i="11"/>
  <c r="AW235" i="11"/>
  <c r="AV235" i="11"/>
  <c r="AT235" i="11" s="1"/>
  <c r="AU235" i="11"/>
  <c r="AS235" i="11"/>
  <c r="AR235" i="11"/>
  <c r="AQ235" i="11"/>
  <c r="AW234" i="11"/>
  <c r="AV234" i="11"/>
  <c r="AT234" i="11" s="1"/>
  <c r="AU234" i="11"/>
  <c r="AS234" i="11"/>
  <c r="AR234" i="11"/>
  <c r="AQ234" i="11"/>
  <c r="AW233" i="11"/>
  <c r="AV233" i="11"/>
  <c r="AT233" i="11" s="1"/>
  <c r="AU233" i="11"/>
  <c r="AS233" i="11"/>
  <c r="AR233" i="11"/>
  <c r="AQ233" i="11"/>
  <c r="AW232" i="11"/>
  <c r="AV232" i="11"/>
  <c r="AT232" i="11" s="1"/>
  <c r="AU232" i="11"/>
  <c r="AS232" i="11"/>
  <c r="AR232" i="11"/>
  <c r="AQ232" i="11"/>
  <c r="AW231" i="11"/>
  <c r="AV231" i="11"/>
  <c r="AT231" i="11" s="1"/>
  <c r="AU231" i="11"/>
  <c r="AS231" i="11"/>
  <c r="AR231" i="11"/>
  <c r="AQ231" i="11"/>
  <c r="AW230" i="11"/>
  <c r="AV230" i="11"/>
  <c r="AT230" i="11" s="1"/>
  <c r="AU230" i="11"/>
  <c r="AS230" i="11"/>
  <c r="AR230" i="11"/>
  <c r="AQ230" i="11"/>
  <c r="AW229" i="11"/>
  <c r="AV229" i="11"/>
  <c r="AT229" i="11" s="1"/>
  <c r="AU229" i="11"/>
  <c r="AS229" i="11"/>
  <c r="AR229" i="11"/>
  <c r="AQ229" i="11"/>
  <c r="AW228" i="11"/>
  <c r="AV228" i="11"/>
  <c r="AT228" i="11" s="1"/>
  <c r="AU228" i="11"/>
  <c r="AS228" i="11"/>
  <c r="AR228" i="11"/>
  <c r="AQ228" i="11"/>
  <c r="AW227" i="11"/>
  <c r="AV227" i="11"/>
  <c r="AT227" i="11" s="1"/>
  <c r="AU227" i="11"/>
  <c r="AS227" i="11"/>
  <c r="AR227" i="11"/>
  <c r="AQ227" i="11"/>
  <c r="AW226" i="11"/>
  <c r="AV226" i="11"/>
  <c r="AT226" i="11" s="1"/>
  <c r="AU226" i="11"/>
  <c r="AS226" i="11"/>
  <c r="AR226" i="11"/>
  <c r="AQ226" i="11"/>
  <c r="AW225" i="11"/>
  <c r="AV225" i="11"/>
  <c r="AT225" i="11" s="1"/>
  <c r="AU225" i="11"/>
  <c r="AS225" i="11"/>
  <c r="AR225" i="11"/>
  <c r="AQ225" i="11"/>
  <c r="AW224" i="11"/>
  <c r="AV224" i="11"/>
  <c r="AT224" i="11" s="1"/>
  <c r="AU224" i="11"/>
  <c r="AS224" i="11"/>
  <c r="AR224" i="11"/>
  <c r="AQ224" i="11"/>
  <c r="AW223" i="11"/>
  <c r="AV223" i="11"/>
  <c r="AT223" i="11" s="1"/>
  <c r="AU223" i="11"/>
  <c r="AS223" i="11"/>
  <c r="AR223" i="11"/>
  <c r="AQ223" i="11"/>
  <c r="AW222" i="11"/>
  <c r="AV222" i="11"/>
  <c r="AT222" i="11" s="1"/>
  <c r="AU222" i="11"/>
  <c r="AS222" i="11"/>
  <c r="AR222" i="11"/>
  <c r="AQ222" i="11"/>
  <c r="AW221" i="11"/>
  <c r="AV221" i="11"/>
  <c r="AT221" i="11" s="1"/>
  <c r="AU221" i="11"/>
  <c r="AS221" i="11"/>
  <c r="AR221" i="11"/>
  <c r="AQ221" i="11"/>
  <c r="AW220" i="11"/>
  <c r="AV220" i="11"/>
  <c r="AT220" i="11" s="1"/>
  <c r="AU220" i="11"/>
  <c r="AS220" i="11"/>
  <c r="AR220" i="11"/>
  <c r="AQ220" i="11"/>
  <c r="AW219" i="11"/>
  <c r="AV219" i="11"/>
  <c r="AT219" i="11" s="1"/>
  <c r="AU219" i="11"/>
  <c r="AS219" i="11"/>
  <c r="AR219" i="11"/>
  <c r="AQ219" i="11"/>
  <c r="AW218" i="11"/>
  <c r="AV218" i="11"/>
  <c r="AT218" i="11" s="1"/>
  <c r="AU218" i="11"/>
  <c r="AS218" i="11"/>
  <c r="AR218" i="11"/>
  <c r="AQ218" i="11"/>
  <c r="AW217" i="11"/>
  <c r="AV217" i="11"/>
  <c r="AT217" i="11" s="1"/>
  <c r="AU217" i="11"/>
  <c r="AS217" i="11"/>
  <c r="AR217" i="11"/>
  <c r="AQ217" i="11"/>
  <c r="AW216" i="11"/>
  <c r="AV216" i="11"/>
  <c r="AT216" i="11" s="1"/>
  <c r="AU216" i="11"/>
  <c r="AS216" i="11"/>
  <c r="AR216" i="11"/>
  <c r="AQ216" i="11"/>
  <c r="AW215" i="11"/>
  <c r="AV215" i="11"/>
  <c r="AT215" i="11" s="1"/>
  <c r="AU215" i="11"/>
  <c r="AS215" i="11"/>
  <c r="AR215" i="11"/>
  <c r="AQ215" i="11"/>
  <c r="AW214" i="11"/>
  <c r="AV214" i="11"/>
  <c r="AT214" i="11" s="1"/>
  <c r="AU214" i="11"/>
  <c r="AS214" i="11"/>
  <c r="AR214" i="11"/>
  <c r="AQ214" i="11"/>
  <c r="AW213" i="11"/>
  <c r="AV213" i="11"/>
  <c r="AT213" i="11" s="1"/>
  <c r="AU213" i="11"/>
  <c r="AS213" i="11"/>
  <c r="AR213" i="11"/>
  <c r="AQ213" i="11"/>
  <c r="AW212" i="11"/>
  <c r="AV212" i="11"/>
  <c r="AT212" i="11" s="1"/>
  <c r="AU212" i="11"/>
  <c r="AS212" i="11"/>
  <c r="AR212" i="11"/>
  <c r="AQ212" i="11"/>
  <c r="AW211" i="11"/>
  <c r="AV211" i="11"/>
  <c r="AT211" i="11" s="1"/>
  <c r="AU211" i="11"/>
  <c r="AS211" i="11"/>
  <c r="AR211" i="11"/>
  <c r="AQ211" i="11"/>
  <c r="AW210" i="11"/>
  <c r="AV210" i="11"/>
  <c r="AT210" i="11" s="1"/>
  <c r="AU210" i="11"/>
  <c r="AS210" i="11"/>
  <c r="AR210" i="11"/>
  <c r="AQ210" i="11"/>
  <c r="AW209" i="11"/>
  <c r="AV209" i="11"/>
  <c r="AT209" i="11" s="1"/>
  <c r="AU209" i="11"/>
  <c r="AS209" i="11"/>
  <c r="AR209" i="11"/>
  <c r="AQ209" i="11"/>
  <c r="AW208" i="11"/>
  <c r="AV208" i="11"/>
  <c r="AT208" i="11" s="1"/>
  <c r="AU208" i="11"/>
  <c r="AS208" i="11"/>
  <c r="AR208" i="11"/>
  <c r="AQ208" i="11"/>
  <c r="AW207" i="11"/>
  <c r="AV207" i="11"/>
  <c r="AT207" i="11" s="1"/>
  <c r="AU207" i="11"/>
  <c r="AS207" i="11"/>
  <c r="AR207" i="11"/>
  <c r="AQ207" i="11"/>
  <c r="AW206" i="11"/>
  <c r="AV206" i="11"/>
  <c r="AT206" i="11" s="1"/>
  <c r="AU206" i="11"/>
  <c r="AS206" i="11"/>
  <c r="AR206" i="11"/>
  <c r="AQ206" i="11"/>
  <c r="AW205" i="11"/>
  <c r="AV205" i="11"/>
  <c r="AT205" i="11" s="1"/>
  <c r="AU205" i="11"/>
  <c r="AS205" i="11"/>
  <c r="AR205" i="11"/>
  <c r="AQ205" i="11"/>
  <c r="AW204" i="11"/>
  <c r="AV204" i="11"/>
  <c r="AT204" i="11" s="1"/>
  <c r="AU204" i="11"/>
  <c r="AS204" i="11"/>
  <c r="AR204" i="11"/>
  <c r="AQ204" i="11"/>
  <c r="AW203" i="11"/>
  <c r="AV203" i="11"/>
  <c r="AT203" i="11" s="1"/>
  <c r="AU203" i="11"/>
  <c r="AS203" i="11"/>
  <c r="AR203" i="11"/>
  <c r="AQ203" i="11"/>
  <c r="AW202" i="11"/>
  <c r="AV202" i="11"/>
  <c r="AT202" i="11" s="1"/>
  <c r="AU202" i="11"/>
  <c r="AS202" i="11"/>
  <c r="AR202" i="11"/>
  <c r="AQ202" i="11"/>
  <c r="AW201" i="11"/>
  <c r="AV201" i="11"/>
  <c r="AT201" i="11" s="1"/>
  <c r="AU201" i="11"/>
  <c r="AS201" i="11"/>
  <c r="AR201" i="11"/>
  <c r="AQ201" i="11"/>
  <c r="AW200" i="11"/>
  <c r="AV200" i="11"/>
  <c r="AT200" i="11" s="1"/>
  <c r="AU200" i="11"/>
  <c r="AS200" i="11"/>
  <c r="AR200" i="11"/>
  <c r="AQ200" i="11"/>
  <c r="AW199" i="11"/>
  <c r="AV199" i="11"/>
  <c r="AT199" i="11" s="1"/>
  <c r="AU199" i="11"/>
  <c r="AS199" i="11"/>
  <c r="AR199" i="11"/>
  <c r="AQ199" i="11"/>
  <c r="AW198" i="11"/>
  <c r="AV198" i="11"/>
  <c r="AT198" i="11" s="1"/>
  <c r="AU198" i="11"/>
  <c r="AS198" i="11"/>
  <c r="AR198" i="11"/>
  <c r="AQ198" i="11"/>
  <c r="AW197" i="11"/>
  <c r="AV197" i="11"/>
  <c r="AT197" i="11" s="1"/>
  <c r="AU197" i="11"/>
  <c r="AS197" i="11"/>
  <c r="AR197" i="11"/>
  <c r="AQ197" i="11"/>
  <c r="AW196" i="11"/>
  <c r="AV196" i="11"/>
  <c r="AT196" i="11" s="1"/>
  <c r="AU196" i="11"/>
  <c r="AS196" i="11"/>
  <c r="AR196" i="11"/>
  <c r="AQ196" i="11"/>
  <c r="AW195" i="11"/>
  <c r="AV195" i="11"/>
  <c r="AT195" i="11" s="1"/>
  <c r="AU195" i="11"/>
  <c r="AS195" i="11"/>
  <c r="AR195" i="11"/>
  <c r="AQ195" i="11"/>
  <c r="AW194" i="11"/>
  <c r="AV194" i="11"/>
  <c r="AT194" i="11" s="1"/>
  <c r="AU194" i="11"/>
  <c r="AS194" i="11"/>
  <c r="AR194" i="11"/>
  <c r="AQ194" i="11"/>
  <c r="AW193" i="11"/>
  <c r="AV193" i="11"/>
  <c r="AT193" i="11" s="1"/>
  <c r="AU193" i="11"/>
  <c r="AS193" i="11"/>
  <c r="AR193" i="11"/>
  <c r="AQ193" i="11"/>
  <c r="AW192" i="11"/>
  <c r="AV192" i="11"/>
  <c r="AT192" i="11" s="1"/>
  <c r="AU192" i="11"/>
  <c r="AS192" i="11"/>
  <c r="AR192" i="11"/>
  <c r="AQ192" i="11"/>
  <c r="AW191" i="11"/>
  <c r="AV191" i="11"/>
  <c r="AT191" i="11" s="1"/>
  <c r="AU191" i="11"/>
  <c r="AS191" i="11"/>
  <c r="AR191" i="11"/>
  <c r="AQ191" i="11"/>
  <c r="AW190" i="11"/>
  <c r="AV190" i="11"/>
  <c r="AT190" i="11" s="1"/>
  <c r="AU190" i="11"/>
  <c r="AS190" i="11"/>
  <c r="AR190" i="11"/>
  <c r="AQ190" i="11"/>
  <c r="AW189" i="11"/>
  <c r="AV189" i="11"/>
  <c r="AT189" i="11" s="1"/>
  <c r="AU189" i="11"/>
  <c r="AS189" i="11"/>
  <c r="AR189" i="11"/>
  <c r="AQ189" i="11"/>
  <c r="AW188" i="11"/>
  <c r="AV188" i="11"/>
  <c r="AT188" i="11" s="1"/>
  <c r="AU188" i="11"/>
  <c r="AS188" i="11"/>
  <c r="AR188" i="11"/>
  <c r="AQ188" i="11"/>
  <c r="AW187" i="11"/>
  <c r="AV187" i="11"/>
  <c r="AT187" i="11" s="1"/>
  <c r="AU187" i="11"/>
  <c r="AS187" i="11"/>
  <c r="AR187" i="11"/>
  <c r="AQ187" i="11"/>
  <c r="AW186" i="11"/>
  <c r="AV186" i="11"/>
  <c r="AT186" i="11" s="1"/>
  <c r="AU186" i="11"/>
  <c r="AS186" i="11"/>
  <c r="AR186" i="11"/>
  <c r="AQ186" i="11"/>
  <c r="AW185" i="11"/>
  <c r="AV185" i="11"/>
  <c r="AT185" i="11" s="1"/>
  <c r="AU185" i="11"/>
  <c r="AS185" i="11"/>
  <c r="AR185" i="11"/>
  <c r="AQ185" i="11"/>
  <c r="AW184" i="11"/>
  <c r="AV184" i="11"/>
  <c r="AT184" i="11" s="1"/>
  <c r="AU184" i="11"/>
  <c r="AS184" i="11"/>
  <c r="AR184" i="11"/>
  <c r="AQ184" i="11"/>
  <c r="AW183" i="11"/>
  <c r="AV183" i="11"/>
  <c r="AT183" i="11" s="1"/>
  <c r="AU183" i="11"/>
  <c r="AS183" i="11"/>
  <c r="AR183" i="11"/>
  <c r="AQ183" i="11"/>
  <c r="AW182" i="11"/>
  <c r="AV182" i="11"/>
  <c r="AT182" i="11" s="1"/>
  <c r="AU182" i="11"/>
  <c r="AS182" i="11"/>
  <c r="AR182" i="11"/>
  <c r="AQ182" i="11"/>
  <c r="AW181" i="11"/>
  <c r="AV181" i="11"/>
  <c r="AT181" i="11" s="1"/>
  <c r="AU181" i="11"/>
  <c r="AS181" i="11"/>
  <c r="AR181" i="11"/>
  <c r="AQ181" i="11"/>
  <c r="AW180" i="11"/>
  <c r="AV180" i="11"/>
  <c r="AT180" i="11" s="1"/>
  <c r="AU180" i="11"/>
  <c r="AS180" i="11"/>
  <c r="AR180" i="11"/>
  <c r="AQ180" i="11"/>
  <c r="AW179" i="11"/>
  <c r="AV179" i="11"/>
  <c r="AT179" i="11" s="1"/>
  <c r="AU179" i="11"/>
  <c r="AS179" i="11"/>
  <c r="AR179" i="11"/>
  <c r="AQ179" i="11"/>
  <c r="AW178" i="11"/>
  <c r="AV178" i="11"/>
  <c r="AT178" i="11" s="1"/>
  <c r="AU178" i="11"/>
  <c r="AS178" i="11"/>
  <c r="AR178" i="11"/>
  <c r="AQ178" i="11"/>
  <c r="AW177" i="11"/>
  <c r="AV177" i="11"/>
  <c r="AT177" i="11" s="1"/>
  <c r="AU177" i="11"/>
  <c r="AS177" i="11"/>
  <c r="AR177" i="11"/>
  <c r="AQ177" i="11"/>
  <c r="AW176" i="11"/>
  <c r="AV176" i="11"/>
  <c r="AT176" i="11" s="1"/>
  <c r="AU176" i="11"/>
  <c r="AS176" i="11"/>
  <c r="AR176" i="11"/>
  <c r="AQ176" i="11"/>
  <c r="AW175" i="11"/>
  <c r="AV175" i="11"/>
  <c r="AT175" i="11" s="1"/>
  <c r="AU175" i="11"/>
  <c r="AS175" i="11"/>
  <c r="AR175" i="11"/>
  <c r="AQ175" i="11"/>
  <c r="AW174" i="11"/>
  <c r="AV174" i="11"/>
  <c r="AT174" i="11" s="1"/>
  <c r="AU174" i="11"/>
  <c r="AS174" i="11"/>
  <c r="AR174" i="11"/>
  <c r="AQ174" i="11"/>
  <c r="AW173" i="11"/>
  <c r="AV173" i="11"/>
  <c r="AT173" i="11" s="1"/>
  <c r="AU173" i="11"/>
  <c r="AS173" i="11"/>
  <c r="AR173" i="11"/>
  <c r="AQ173" i="11"/>
  <c r="AW172" i="11"/>
  <c r="AV172" i="11"/>
  <c r="AT172" i="11" s="1"/>
  <c r="AU172" i="11"/>
  <c r="AS172" i="11"/>
  <c r="AR172" i="11"/>
  <c r="AQ172" i="11"/>
  <c r="AW171" i="11"/>
  <c r="AV171" i="11"/>
  <c r="AT171" i="11" s="1"/>
  <c r="AU171" i="11"/>
  <c r="AS171" i="11"/>
  <c r="AR171" i="11"/>
  <c r="AQ171" i="11"/>
  <c r="AW170" i="11"/>
  <c r="AV170" i="11"/>
  <c r="AT170" i="11" s="1"/>
  <c r="AU170" i="11"/>
  <c r="AS170" i="11"/>
  <c r="AR170" i="11"/>
  <c r="AQ170" i="11"/>
  <c r="AW169" i="11"/>
  <c r="AV169" i="11"/>
  <c r="AT169" i="11" s="1"/>
  <c r="AU169" i="11"/>
  <c r="AS169" i="11"/>
  <c r="AR169" i="11"/>
  <c r="AQ169" i="11"/>
  <c r="AW168" i="11"/>
  <c r="AV168" i="11"/>
  <c r="AT168" i="11" s="1"/>
  <c r="AU168" i="11"/>
  <c r="AS168" i="11"/>
  <c r="AR168" i="11"/>
  <c r="AQ168" i="11"/>
  <c r="AW167" i="11"/>
  <c r="AV167" i="11"/>
  <c r="AT167" i="11" s="1"/>
  <c r="AU167" i="11"/>
  <c r="AS167" i="11"/>
  <c r="AR167" i="11"/>
  <c r="AQ167" i="11"/>
  <c r="AW166" i="11"/>
  <c r="AV166" i="11"/>
  <c r="AT166" i="11" s="1"/>
  <c r="AU166" i="11"/>
  <c r="AS166" i="11"/>
  <c r="AR166" i="11"/>
  <c r="AQ166" i="11"/>
  <c r="AW165" i="11"/>
  <c r="AV165" i="11"/>
  <c r="AT165" i="11" s="1"/>
  <c r="AU165" i="11"/>
  <c r="AS165" i="11"/>
  <c r="AR165" i="11"/>
  <c r="AQ165" i="11"/>
  <c r="AW164" i="11"/>
  <c r="AV164" i="11"/>
  <c r="AT164" i="11" s="1"/>
  <c r="AU164" i="11"/>
  <c r="AS164" i="11"/>
  <c r="AR164" i="11"/>
  <c r="AQ164" i="11"/>
  <c r="AW163" i="11"/>
  <c r="AV163" i="11"/>
  <c r="AT163" i="11" s="1"/>
  <c r="AU163" i="11"/>
  <c r="AS163" i="11"/>
  <c r="AR163" i="11"/>
  <c r="AQ163" i="11"/>
  <c r="AW162" i="11"/>
  <c r="AV162" i="11"/>
  <c r="AT162" i="11" s="1"/>
  <c r="AU162" i="11"/>
  <c r="AS162" i="11"/>
  <c r="AR162" i="11"/>
  <c r="AQ162" i="11"/>
  <c r="AW161" i="11"/>
  <c r="AV161" i="11"/>
  <c r="AT161" i="11" s="1"/>
  <c r="AU161" i="11"/>
  <c r="AS161" i="11"/>
  <c r="AR161" i="11"/>
  <c r="AQ161" i="11"/>
  <c r="AW160" i="11"/>
  <c r="AV160" i="11"/>
  <c r="AT160" i="11" s="1"/>
  <c r="AU160" i="11"/>
  <c r="AS160" i="11"/>
  <c r="AR160" i="11"/>
  <c r="AQ160" i="11"/>
  <c r="AW159" i="11"/>
  <c r="AV159" i="11"/>
  <c r="AT159" i="11" s="1"/>
  <c r="AU159" i="11"/>
  <c r="AS159" i="11"/>
  <c r="AR159" i="11"/>
  <c r="AQ159" i="11"/>
  <c r="AW158" i="11"/>
  <c r="AV158" i="11"/>
  <c r="AT158" i="11" s="1"/>
  <c r="AU158" i="11"/>
  <c r="AS158" i="11"/>
  <c r="AR158" i="11"/>
  <c r="AQ158" i="11"/>
  <c r="AW157" i="11"/>
  <c r="AV157" i="11"/>
  <c r="AT157" i="11" s="1"/>
  <c r="AU157" i="11"/>
  <c r="AS157" i="11"/>
  <c r="AR157" i="11"/>
  <c r="AQ157" i="11"/>
  <c r="AW156" i="11"/>
  <c r="AV156" i="11"/>
  <c r="AT156" i="11" s="1"/>
  <c r="AU156" i="11"/>
  <c r="AS156" i="11"/>
  <c r="AR156" i="11"/>
  <c r="AQ156" i="11"/>
  <c r="AW155" i="11"/>
  <c r="AV155" i="11"/>
  <c r="AT155" i="11" s="1"/>
  <c r="AU155" i="11"/>
  <c r="AS155" i="11"/>
  <c r="AR155" i="11"/>
  <c r="AQ155" i="11"/>
  <c r="AW154" i="11"/>
  <c r="AV154" i="11"/>
  <c r="AT154" i="11" s="1"/>
  <c r="AU154" i="11"/>
  <c r="AS154" i="11"/>
  <c r="AR154" i="11"/>
  <c r="AQ154" i="11"/>
  <c r="AW153" i="11"/>
  <c r="AV153" i="11"/>
  <c r="AT153" i="11" s="1"/>
  <c r="AU153" i="11"/>
  <c r="AS153" i="11"/>
  <c r="AR153" i="11"/>
  <c r="AQ153" i="11"/>
  <c r="AW152" i="11"/>
  <c r="AV152" i="11"/>
  <c r="AT152" i="11" s="1"/>
  <c r="AU152" i="11"/>
  <c r="AS152" i="11"/>
  <c r="AR152" i="11"/>
  <c r="AQ152" i="11"/>
  <c r="AW151" i="11"/>
  <c r="AV151" i="11"/>
  <c r="AT151" i="11" s="1"/>
  <c r="AU151" i="11"/>
  <c r="AS151" i="11"/>
  <c r="AR151" i="11"/>
  <c r="AQ151" i="11"/>
  <c r="AW150" i="11"/>
  <c r="AV150" i="11"/>
  <c r="AT150" i="11" s="1"/>
  <c r="AU150" i="11"/>
  <c r="AS150" i="11"/>
  <c r="AR150" i="11"/>
  <c r="AQ150" i="11"/>
  <c r="AW149" i="11"/>
  <c r="AV149" i="11"/>
  <c r="AT149" i="11" s="1"/>
  <c r="AU149" i="11"/>
  <c r="AS149" i="11"/>
  <c r="AR149" i="11"/>
  <c r="AQ149" i="11"/>
  <c r="AW148" i="11"/>
  <c r="AV148" i="11"/>
  <c r="AT148" i="11" s="1"/>
  <c r="AU148" i="11"/>
  <c r="AS148" i="11"/>
  <c r="AR148" i="11"/>
  <c r="AQ148" i="11"/>
  <c r="AW147" i="11"/>
  <c r="AV147" i="11"/>
  <c r="AT147" i="11" s="1"/>
  <c r="AU147" i="11"/>
  <c r="AS147" i="11"/>
  <c r="AR147" i="11"/>
  <c r="AQ147" i="11"/>
  <c r="AW146" i="11"/>
  <c r="AV146" i="11"/>
  <c r="AT146" i="11" s="1"/>
  <c r="AU146" i="11"/>
  <c r="AS146" i="11"/>
  <c r="AR146" i="11"/>
  <c r="AQ146" i="11"/>
  <c r="AW145" i="11"/>
  <c r="AV145" i="11"/>
  <c r="AT145" i="11" s="1"/>
  <c r="AU145" i="11"/>
  <c r="AS145" i="11"/>
  <c r="AR145" i="11"/>
  <c r="AQ145" i="11"/>
  <c r="AW144" i="11"/>
  <c r="AV144" i="11"/>
  <c r="AT144" i="11" s="1"/>
  <c r="AU144" i="11"/>
  <c r="AS144" i="11"/>
  <c r="AR144" i="11"/>
  <c r="AQ144" i="11"/>
  <c r="AW143" i="11"/>
  <c r="AV143" i="11"/>
  <c r="AT143" i="11" s="1"/>
  <c r="AU143" i="11"/>
  <c r="AS143" i="11"/>
  <c r="AR143" i="11"/>
  <c r="AQ143" i="11"/>
  <c r="AW142" i="11"/>
  <c r="AV142" i="11"/>
  <c r="AT142" i="11" s="1"/>
  <c r="AU142" i="11"/>
  <c r="AS142" i="11"/>
  <c r="AR142" i="11"/>
  <c r="AQ142" i="11"/>
  <c r="AW141" i="11"/>
  <c r="AV141" i="11"/>
  <c r="AT141" i="11" s="1"/>
  <c r="AU141" i="11"/>
  <c r="AS141" i="11"/>
  <c r="AR141" i="11"/>
  <c r="AQ141" i="11"/>
  <c r="AW140" i="11"/>
  <c r="AV140" i="11"/>
  <c r="AT140" i="11" s="1"/>
  <c r="AU140" i="11"/>
  <c r="AS140" i="11"/>
  <c r="AR140" i="11"/>
  <c r="AQ140" i="11"/>
  <c r="AW139" i="11"/>
  <c r="AV139" i="11"/>
  <c r="AT139" i="11" s="1"/>
  <c r="AU139" i="11"/>
  <c r="AS139" i="11"/>
  <c r="AR139" i="11"/>
  <c r="AQ139" i="11"/>
  <c r="AW138" i="11"/>
  <c r="AV138" i="11"/>
  <c r="AT138" i="11" s="1"/>
  <c r="AU138" i="11"/>
  <c r="AS138" i="11"/>
  <c r="AR138" i="11"/>
  <c r="AQ138" i="11"/>
  <c r="AW137" i="11"/>
  <c r="AV137" i="11"/>
  <c r="AT137" i="11" s="1"/>
  <c r="AU137" i="11"/>
  <c r="AS137" i="11"/>
  <c r="AR137" i="11"/>
  <c r="AQ137" i="11"/>
  <c r="AW136" i="11"/>
  <c r="AV136" i="11"/>
  <c r="AT136" i="11" s="1"/>
  <c r="AU136" i="11"/>
  <c r="AS136" i="11"/>
  <c r="AR136" i="11"/>
  <c r="AQ136" i="11"/>
  <c r="AW135" i="11"/>
  <c r="AV135" i="11"/>
  <c r="AT135" i="11" s="1"/>
  <c r="AU135" i="11"/>
  <c r="AS135" i="11"/>
  <c r="AR135" i="11"/>
  <c r="AQ135" i="11"/>
  <c r="AW134" i="11"/>
  <c r="AV134" i="11"/>
  <c r="AT134" i="11" s="1"/>
  <c r="AU134" i="11"/>
  <c r="AS134" i="11"/>
  <c r="AR134" i="11"/>
  <c r="AQ134" i="11"/>
  <c r="AW133" i="11"/>
  <c r="AV133" i="11"/>
  <c r="AT133" i="11" s="1"/>
  <c r="AU133" i="11"/>
  <c r="AS133" i="11"/>
  <c r="AR133" i="11"/>
  <c r="AQ133" i="11"/>
  <c r="AW132" i="11"/>
  <c r="AV132" i="11"/>
  <c r="AT132" i="11" s="1"/>
  <c r="AU132" i="11"/>
  <c r="AS132" i="11"/>
  <c r="AR132" i="11"/>
  <c r="AQ132" i="11"/>
  <c r="AW131" i="11"/>
  <c r="AV131" i="11"/>
  <c r="AT131" i="11" s="1"/>
  <c r="AU131" i="11"/>
  <c r="AS131" i="11"/>
  <c r="AR131" i="11"/>
  <c r="AQ131" i="11"/>
  <c r="AW130" i="11"/>
  <c r="AV130" i="11"/>
  <c r="AT130" i="11" s="1"/>
  <c r="AU130" i="11"/>
  <c r="AS130" i="11"/>
  <c r="AR130" i="11"/>
  <c r="AQ130" i="11"/>
  <c r="AW129" i="11"/>
  <c r="AV129" i="11"/>
  <c r="AT129" i="11" s="1"/>
  <c r="AU129" i="11"/>
  <c r="AS129" i="11"/>
  <c r="AR129" i="11"/>
  <c r="AQ129" i="11"/>
  <c r="AW128" i="11"/>
  <c r="AV128" i="11"/>
  <c r="AT128" i="11" s="1"/>
  <c r="AU128" i="11"/>
  <c r="AS128" i="11"/>
  <c r="AR128" i="11"/>
  <c r="AQ128" i="11"/>
  <c r="AW127" i="11"/>
  <c r="AV127" i="11"/>
  <c r="AT127" i="11" s="1"/>
  <c r="AU127" i="11"/>
  <c r="AS127" i="11"/>
  <c r="AR127" i="11"/>
  <c r="AQ127" i="11"/>
  <c r="AW126" i="11"/>
  <c r="AV126" i="11"/>
  <c r="AT126" i="11" s="1"/>
  <c r="AU126" i="11"/>
  <c r="AS126" i="11"/>
  <c r="AR126" i="11"/>
  <c r="AQ126" i="11"/>
  <c r="AW125" i="11"/>
  <c r="AV125" i="11"/>
  <c r="AT125" i="11" s="1"/>
  <c r="AU125" i="11"/>
  <c r="AS125" i="11"/>
  <c r="AR125" i="11"/>
  <c r="AQ125" i="11"/>
  <c r="AW124" i="11"/>
  <c r="AV124" i="11"/>
  <c r="AT124" i="11" s="1"/>
  <c r="AU124" i="11"/>
  <c r="AS124" i="11"/>
  <c r="AR124" i="11"/>
  <c r="AQ124" i="11"/>
  <c r="AW123" i="11"/>
  <c r="AV123" i="11"/>
  <c r="AT123" i="11" s="1"/>
  <c r="AU123" i="11"/>
  <c r="AS123" i="11"/>
  <c r="AR123" i="11"/>
  <c r="AQ123" i="11"/>
  <c r="AW122" i="11"/>
  <c r="AV122" i="11"/>
  <c r="AT122" i="11" s="1"/>
  <c r="AU122" i="11"/>
  <c r="AS122" i="11"/>
  <c r="AR122" i="11"/>
  <c r="AQ122" i="11"/>
  <c r="AW121" i="11"/>
  <c r="AV121" i="11"/>
  <c r="AT121" i="11" s="1"/>
  <c r="AU121" i="11"/>
  <c r="AS121" i="11"/>
  <c r="AR121" i="11"/>
  <c r="AQ121" i="11"/>
  <c r="AW120" i="11"/>
  <c r="AV120" i="11"/>
  <c r="AT120" i="11" s="1"/>
  <c r="AU120" i="11"/>
  <c r="AS120" i="11"/>
  <c r="AR120" i="11"/>
  <c r="AQ120" i="11"/>
  <c r="AW119" i="11"/>
  <c r="AV119" i="11"/>
  <c r="AT119" i="11" s="1"/>
  <c r="AU119" i="11"/>
  <c r="AS119" i="11"/>
  <c r="AR119" i="11"/>
  <c r="AQ119" i="11"/>
  <c r="AW118" i="11"/>
  <c r="AV118" i="11"/>
  <c r="AU118" i="11"/>
  <c r="AS118" i="11"/>
  <c r="AR118" i="11"/>
  <c r="AQ118" i="11"/>
  <c r="AW117" i="11"/>
  <c r="AV117" i="11"/>
  <c r="AT117" i="11" s="1"/>
  <c r="AU117" i="11"/>
  <c r="AS117" i="11"/>
  <c r="AR117" i="11"/>
  <c r="AQ117" i="11"/>
  <c r="AW116" i="11"/>
  <c r="AV116" i="11"/>
  <c r="AT116" i="11" s="1"/>
  <c r="AU116" i="11"/>
  <c r="AS116" i="11"/>
  <c r="AR116" i="11"/>
  <c r="AQ116" i="11"/>
  <c r="AW115" i="11"/>
  <c r="AV115" i="11"/>
  <c r="AT115" i="11" s="1"/>
  <c r="AU115" i="11"/>
  <c r="AS115" i="11"/>
  <c r="AR115" i="11"/>
  <c r="AQ115" i="11"/>
  <c r="AW114" i="11"/>
  <c r="AV114" i="11"/>
  <c r="AT114" i="11" s="1"/>
  <c r="AU114" i="11"/>
  <c r="AS114" i="11"/>
  <c r="AR114" i="11"/>
  <c r="AQ114" i="11"/>
  <c r="AW113" i="11"/>
  <c r="AV113" i="11"/>
  <c r="AT113" i="11" s="1"/>
  <c r="AU113" i="11"/>
  <c r="AS113" i="11"/>
  <c r="AR113" i="11"/>
  <c r="AQ113" i="11"/>
  <c r="AW112" i="11"/>
  <c r="AV112" i="11"/>
  <c r="AU112" i="11"/>
  <c r="AS112" i="11"/>
  <c r="AR112" i="11"/>
  <c r="AQ112" i="11"/>
  <c r="AW111" i="11"/>
  <c r="AV111" i="11"/>
  <c r="AT111" i="11" s="1"/>
  <c r="AU111" i="11"/>
  <c r="AS111" i="11"/>
  <c r="AR111" i="11"/>
  <c r="AQ111" i="11"/>
  <c r="AW110" i="11"/>
  <c r="AV110" i="11"/>
  <c r="AT110" i="11" s="1"/>
  <c r="AU110" i="11"/>
  <c r="AS110" i="11"/>
  <c r="AR110" i="11"/>
  <c r="AQ110" i="11"/>
  <c r="AW109" i="11"/>
  <c r="AV109" i="11"/>
  <c r="AU109" i="11"/>
  <c r="AS109" i="11"/>
  <c r="AR109" i="11"/>
  <c r="AQ109" i="11"/>
  <c r="AW108" i="11"/>
  <c r="AV108" i="11"/>
  <c r="AT108" i="11" s="1"/>
  <c r="AU108" i="11"/>
  <c r="AS108" i="11"/>
  <c r="AR108" i="11"/>
  <c r="AQ108" i="11"/>
  <c r="AW107" i="11"/>
  <c r="AV107" i="11"/>
  <c r="AT107" i="11" s="1"/>
  <c r="AU107" i="11"/>
  <c r="AS107" i="11"/>
  <c r="AR107" i="11"/>
  <c r="AQ107" i="11"/>
  <c r="AW106" i="11"/>
  <c r="AV106" i="11"/>
  <c r="AT106" i="11" s="1"/>
  <c r="AU106" i="11"/>
  <c r="AS106" i="11"/>
  <c r="AR106" i="11"/>
  <c r="AQ106" i="11"/>
  <c r="AW105" i="11"/>
  <c r="AV105" i="11"/>
  <c r="AT105" i="11" s="1"/>
  <c r="AU105" i="11"/>
  <c r="AS105" i="11"/>
  <c r="AR105" i="11"/>
  <c r="AQ105" i="11"/>
  <c r="AW104" i="11"/>
  <c r="AV104" i="11"/>
  <c r="AT104" i="11" s="1"/>
  <c r="AU104" i="11"/>
  <c r="AS104" i="11"/>
  <c r="AR104" i="11"/>
  <c r="AQ104" i="11"/>
  <c r="AW103" i="11"/>
  <c r="AV103" i="11"/>
  <c r="AT103" i="11" s="1"/>
  <c r="AU103" i="11"/>
  <c r="AS103" i="11"/>
  <c r="AR103" i="11"/>
  <c r="AQ103" i="11"/>
  <c r="AW102" i="11"/>
  <c r="AV102" i="11"/>
  <c r="AT102" i="11" s="1"/>
  <c r="AU102" i="11"/>
  <c r="AS102" i="11"/>
  <c r="AR102" i="11"/>
  <c r="AQ102" i="11"/>
  <c r="AW101" i="11"/>
  <c r="AV101" i="11"/>
  <c r="AT101" i="11" s="1"/>
  <c r="AU101" i="11"/>
  <c r="AS101" i="11"/>
  <c r="AR101" i="11"/>
  <c r="AQ101" i="11"/>
  <c r="AW100" i="11"/>
  <c r="AV100" i="11"/>
  <c r="AT100" i="11" s="1"/>
  <c r="AU100" i="11"/>
  <c r="AS100" i="11"/>
  <c r="AR100" i="11"/>
  <c r="AQ100" i="11"/>
  <c r="AW99" i="11"/>
  <c r="AV99" i="11"/>
  <c r="AT99" i="11" s="1"/>
  <c r="AU99" i="11"/>
  <c r="AS99" i="11"/>
  <c r="AR99" i="11"/>
  <c r="AQ99" i="11"/>
  <c r="AW98" i="11"/>
  <c r="AV98" i="11"/>
  <c r="AT98" i="11" s="1"/>
  <c r="AU98" i="11"/>
  <c r="AS98" i="11"/>
  <c r="AR98" i="11"/>
  <c r="AQ98" i="11"/>
  <c r="AW97" i="11"/>
  <c r="AV97" i="11"/>
  <c r="AT97" i="11" s="1"/>
  <c r="AU97" i="11"/>
  <c r="AS97" i="11"/>
  <c r="AR97" i="11"/>
  <c r="AQ97" i="11"/>
  <c r="AW96" i="11"/>
  <c r="AV96" i="11"/>
  <c r="AT96" i="11" s="1"/>
  <c r="AU96" i="11"/>
  <c r="AS96" i="11"/>
  <c r="AR96" i="11"/>
  <c r="AQ96" i="11"/>
  <c r="AW95" i="11"/>
  <c r="AV95" i="11"/>
  <c r="AT95" i="11" s="1"/>
  <c r="AU95" i="11"/>
  <c r="AS95" i="11"/>
  <c r="AR95" i="11"/>
  <c r="AQ95" i="11"/>
  <c r="AW94" i="11"/>
  <c r="AV94" i="11"/>
  <c r="AT94" i="11" s="1"/>
  <c r="AU94" i="11"/>
  <c r="AS94" i="11"/>
  <c r="AR94" i="11"/>
  <c r="AQ94" i="11"/>
  <c r="AW93" i="11"/>
  <c r="AV93" i="11"/>
  <c r="AT93" i="11" s="1"/>
  <c r="AU93" i="11"/>
  <c r="AS93" i="11"/>
  <c r="AR93" i="11"/>
  <c r="AQ93" i="11"/>
  <c r="AW92" i="11"/>
  <c r="AV92" i="11"/>
  <c r="AT92" i="11" s="1"/>
  <c r="AU92" i="11"/>
  <c r="AS92" i="11"/>
  <c r="AR92" i="11"/>
  <c r="AQ92" i="11"/>
  <c r="AW91" i="11"/>
  <c r="AV91" i="11"/>
  <c r="AT91" i="11" s="1"/>
  <c r="AU91" i="11"/>
  <c r="AS91" i="11"/>
  <c r="AR91" i="11"/>
  <c r="AQ91" i="11"/>
  <c r="AW90" i="11"/>
  <c r="AV90" i="11"/>
  <c r="AT90" i="11" s="1"/>
  <c r="AU90" i="11"/>
  <c r="AS90" i="11"/>
  <c r="AR90" i="11"/>
  <c r="AQ90" i="11"/>
  <c r="AW89" i="11"/>
  <c r="AV89" i="11"/>
  <c r="AT89" i="11" s="1"/>
  <c r="AU89" i="11"/>
  <c r="AS89" i="11"/>
  <c r="AR89" i="11"/>
  <c r="AQ89" i="11"/>
  <c r="AW88" i="11"/>
  <c r="AV88" i="11"/>
  <c r="AU88" i="11"/>
  <c r="AS88" i="11"/>
  <c r="AR88" i="11"/>
  <c r="AQ88" i="11"/>
  <c r="AW87" i="11"/>
  <c r="AV87" i="11"/>
  <c r="AT87" i="11" s="1"/>
  <c r="AU87" i="11"/>
  <c r="AS87" i="11"/>
  <c r="AR87" i="11"/>
  <c r="AQ87" i="11"/>
  <c r="AW86" i="11"/>
  <c r="AV86" i="11"/>
  <c r="AT86" i="11" s="1"/>
  <c r="AU86" i="11"/>
  <c r="AS86" i="11"/>
  <c r="AR86" i="11"/>
  <c r="AQ86" i="11"/>
  <c r="AW85" i="11"/>
  <c r="AV85" i="11"/>
  <c r="AT85" i="11" s="1"/>
  <c r="AU85" i="11"/>
  <c r="AS85" i="11"/>
  <c r="AR85" i="11"/>
  <c r="AQ85" i="11"/>
  <c r="AW84" i="11"/>
  <c r="AV84" i="11"/>
  <c r="AT84" i="11" s="1"/>
  <c r="AU84" i="11"/>
  <c r="AS84" i="11"/>
  <c r="AR84" i="11"/>
  <c r="AQ84" i="11"/>
  <c r="AW83" i="11"/>
  <c r="AV83" i="11"/>
  <c r="AT83" i="11" s="1"/>
  <c r="AU83" i="11"/>
  <c r="AS83" i="11"/>
  <c r="AR83" i="11"/>
  <c r="AQ83" i="11"/>
  <c r="AW82" i="11"/>
  <c r="AV82" i="11"/>
  <c r="AT82" i="11" s="1"/>
  <c r="AU82" i="11"/>
  <c r="AS82" i="11"/>
  <c r="AR82" i="11"/>
  <c r="AQ82" i="11"/>
  <c r="AW81" i="11"/>
  <c r="AV81" i="11"/>
  <c r="AT81" i="11" s="1"/>
  <c r="AU81" i="11"/>
  <c r="AS81" i="11"/>
  <c r="AR81" i="11"/>
  <c r="AQ81" i="11"/>
  <c r="AW80" i="11"/>
  <c r="AV80" i="11"/>
  <c r="AT80" i="11" s="1"/>
  <c r="AU80" i="11"/>
  <c r="AS80" i="11"/>
  <c r="AR80" i="11"/>
  <c r="AQ80" i="11"/>
  <c r="AW79" i="11"/>
  <c r="AV79" i="11"/>
  <c r="AT79" i="11" s="1"/>
  <c r="AU79" i="11"/>
  <c r="AS79" i="11"/>
  <c r="AR79" i="11"/>
  <c r="AQ79" i="11"/>
  <c r="AW78" i="11"/>
  <c r="AV78" i="11"/>
  <c r="AT78" i="11" s="1"/>
  <c r="AU78" i="11"/>
  <c r="AS78" i="11"/>
  <c r="AR78" i="11"/>
  <c r="AQ78" i="11"/>
  <c r="AW77" i="11"/>
  <c r="AV77" i="11"/>
  <c r="AT77" i="11" s="1"/>
  <c r="AU77" i="11"/>
  <c r="AS77" i="11"/>
  <c r="AR77" i="11"/>
  <c r="AQ77" i="11"/>
  <c r="AW76" i="11"/>
  <c r="AV76" i="11"/>
  <c r="AT76" i="11" s="1"/>
  <c r="AU76" i="11"/>
  <c r="AS76" i="11"/>
  <c r="AR76" i="11"/>
  <c r="AQ76" i="11"/>
  <c r="AW75" i="11"/>
  <c r="AV75" i="11"/>
  <c r="AT75" i="11" s="1"/>
  <c r="AU75" i="11"/>
  <c r="AS75" i="11"/>
  <c r="AR75" i="11"/>
  <c r="AQ75" i="11"/>
  <c r="AW74" i="11"/>
  <c r="AV74" i="11"/>
  <c r="AT74" i="11" s="1"/>
  <c r="AU74" i="11"/>
  <c r="AS74" i="11"/>
  <c r="AR74" i="11"/>
  <c r="AQ74" i="11"/>
  <c r="AW73" i="11"/>
  <c r="AV73" i="11"/>
  <c r="AT73" i="11" s="1"/>
  <c r="AU73" i="11"/>
  <c r="AS73" i="11"/>
  <c r="AR73" i="11"/>
  <c r="AQ73" i="11"/>
  <c r="AW72" i="11"/>
  <c r="AV72" i="11"/>
  <c r="AT72" i="11" s="1"/>
  <c r="AU72" i="11"/>
  <c r="AS72" i="11"/>
  <c r="AR72" i="11"/>
  <c r="AQ72" i="11"/>
  <c r="AW71" i="11"/>
  <c r="AV71" i="11"/>
  <c r="AT71" i="11" s="1"/>
  <c r="AU71" i="11"/>
  <c r="AS71" i="11"/>
  <c r="AR71" i="11"/>
  <c r="AQ71" i="11"/>
  <c r="AW70" i="11"/>
  <c r="AV70" i="11"/>
  <c r="AT70" i="11" s="1"/>
  <c r="AU70" i="11"/>
  <c r="AS70" i="11"/>
  <c r="AR70" i="11"/>
  <c r="AQ70" i="11"/>
  <c r="AW69" i="11"/>
  <c r="AV69" i="11"/>
  <c r="AT69" i="11" s="1"/>
  <c r="AU69" i="11"/>
  <c r="AS69" i="11"/>
  <c r="AR69" i="11"/>
  <c r="AQ69" i="11"/>
  <c r="AW68" i="11"/>
  <c r="AV68" i="11"/>
  <c r="AT68" i="11" s="1"/>
  <c r="AU68" i="11"/>
  <c r="AS68" i="11"/>
  <c r="AR68" i="11"/>
  <c r="AQ68" i="11"/>
  <c r="AW67" i="11"/>
  <c r="AV67" i="11"/>
  <c r="AT67" i="11" s="1"/>
  <c r="AU67" i="11"/>
  <c r="AS67" i="11"/>
  <c r="AR67" i="11"/>
  <c r="AQ67" i="11"/>
  <c r="AW66" i="11"/>
  <c r="AV66" i="11"/>
  <c r="AT66" i="11" s="1"/>
  <c r="AU66" i="11"/>
  <c r="AS66" i="11"/>
  <c r="AR66" i="11"/>
  <c r="AQ66" i="11"/>
  <c r="AW65" i="11"/>
  <c r="AV65" i="11"/>
  <c r="AT65" i="11" s="1"/>
  <c r="AU65" i="11"/>
  <c r="AS65" i="11"/>
  <c r="AR65" i="11"/>
  <c r="AQ65" i="11"/>
  <c r="AW64" i="11"/>
  <c r="AV64" i="11"/>
  <c r="AT64" i="11" s="1"/>
  <c r="AU64" i="11"/>
  <c r="AS64" i="11"/>
  <c r="AR64" i="11"/>
  <c r="AQ64" i="11"/>
  <c r="AW63" i="11"/>
  <c r="AV63" i="11"/>
  <c r="AT63" i="11" s="1"/>
  <c r="AU63" i="11"/>
  <c r="AS63" i="11"/>
  <c r="AR63" i="11"/>
  <c r="AQ63" i="11"/>
  <c r="AW62" i="11"/>
  <c r="AV62" i="11"/>
  <c r="AT62" i="11" s="1"/>
  <c r="AU62" i="11"/>
  <c r="AS62" i="11"/>
  <c r="AR62" i="11"/>
  <c r="AQ62" i="11"/>
  <c r="AW61" i="11"/>
  <c r="AV61" i="11"/>
  <c r="AT61" i="11" s="1"/>
  <c r="AU61" i="11"/>
  <c r="AS61" i="11"/>
  <c r="AR61" i="11"/>
  <c r="AQ61" i="11"/>
  <c r="AW60" i="11"/>
  <c r="AV60" i="11"/>
  <c r="AT60" i="11" s="1"/>
  <c r="AU60" i="11"/>
  <c r="AS60" i="11"/>
  <c r="AR60" i="11"/>
  <c r="AQ60" i="11"/>
  <c r="AW59" i="11"/>
  <c r="AV59" i="11"/>
  <c r="AT59" i="11" s="1"/>
  <c r="AU59" i="11"/>
  <c r="AS59" i="11"/>
  <c r="AR59" i="11"/>
  <c r="AQ59" i="11"/>
  <c r="AW58" i="11"/>
  <c r="AV58" i="11"/>
  <c r="AT58" i="11" s="1"/>
  <c r="AU58" i="11"/>
  <c r="AS58" i="11"/>
  <c r="AR58" i="11"/>
  <c r="AQ58" i="11"/>
  <c r="AW57" i="11"/>
  <c r="AV57" i="11"/>
  <c r="AT57" i="11" s="1"/>
  <c r="AU57" i="11"/>
  <c r="AS57" i="11"/>
  <c r="AR57" i="11"/>
  <c r="AQ57" i="11"/>
  <c r="AW56" i="11"/>
  <c r="AV56" i="11"/>
  <c r="AT56" i="11" s="1"/>
  <c r="AU56" i="11"/>
  <c r="AS56" i="11"/>
  <c r="AR56" i="11"/>
  <c r="AQ56" i="11"/>
  <c r="AW55" i="11"/>
  <c r="AV55" i="11"/>
  <c r="AT55" i="11" s="1"/>
  <c r="AU55" i="11"/>
  <c r="AS55" i="11"/>
  <c r="AR55" i="11"/>
  <c r="AQ55" i="11"/>
  <c r="AW54" i="11"/>
  <c r="AV54" i="11"/>
  <c r="AT54" i="11" s="1"/>
  <c r="AU54" i="11"/>
  <c r="AS54" i="11"/>
  <c r="AR54" i="11"/>
  <c r="AQ54" i="11"/>
  <c r="AW53" i="11"/>
  <c r="AV53" i="11"/>
  <c r="AT53" i="11" s="1"/>
  <c r="AU53" i="11"/>
  <c r="AS53" i="11"/>
  <c r="AR53" i="11"/>
  <c r="AQ53" i="11"/>
  <c r="AW52" i="11"/>
  <c r="AV52" i="11"/>
  <c r="AU52" i="11"/>
  <c r="AS52" i="11"/>
  <c r="AR52" i="11"/>
  <c r="AQ52" i="11"/>
  <c r="AW51" i="11"/>
  <c r="AV51" i="11"/>
  <c r="AT51" i="11" s="1"/>
  <c r="AU51" i="11"/>
  <c r="AS51" i="11"/>
  <c r="AR51" i="11"/>
  <c r="AQ51" i="11"/>
  <c r="AW50" i="11"/>
  <c r="AV50" i="11"/>
  <c r="AT50" i="11" s="1"/>
  <c r="AU50" i="11"/>
  <c r="AS50" i="11"/>
  <c r="AR50" i="11"/>
  <c r="AQ50" i="11"/>
  <c r="AW49" i="11"/>
  <c r="AV49" i="11"/>
  <c r="AT49" i="11" s="1"/>
  <c r="AU49" i="11"/>
  <c r="AS49" i="11"/>
  <c r="AR49" i="11"/>
  <c r="AQ49" i="11"/>
  <c r="AW48" i="11"/>
  <c r="AV48" i="11"/>
  <c r="AT48" i="11" s="1"/>
  <c r="AU48" i="11"/>
  <c r="AS48" i="11"/>
  <c r="AR48" i="11"/>
  <c r="AQ48" i="11"/>
  <c r="AW47" i="11"/>
  <c r="AV47" i="11"/>
  <c r="AT47" i="11" s="1"/>
  <c r="AU47" i="11"/>
  <c r="AS47" i="11"/>
  <c r="AR47" i="11"/>
  <c r="AQ47" i="11"/>
  <c r="AW46" i="11"/>
  <c r="AV46" i="11"/>
  <c r="AT46" i="11" s="1"/>
  <c r="AU46" i="11"/>
  <c r="AS46" i="11"/>
  <c r="AR46" i="11"/>
  <c r="AQ46" i="11"/>
  <c r="AW45" i="11"/>
  <c r="AV45" i="11"/>
  <c r="AT45" i="11" s="1"/>
  <c r="AU45" i="11"/>
  <c r="AS45" i="11"/>
  <c r="AR45" i="11"/>
  <c r="AQ45" i="11"/>
  <c r="AW44" i="11"/>
  <c r="AV44" i="11"/>
  <c r="AT44" i="11" s="1"/>
  <c r="AU44" i="11"/>
  <c r="AS44" i="11"/>
  <c r="AR44" i="11"/>
  <c r="AQ44" i="11"/>
  <c r="AW43" i="11"/>
  <c r="AV43" i="11"/>
  <c r="AT43" i="11" s="1"/>
  <c r="AU43" i="11"/>
  <c r="AS43" i="11"/>
  <c r="AR43" i="11"/>
  <c r="AQ43" i="11"/>
  <c r="AW42" i="11"/>
  <c r="AV42" i="11"/>
  <c r="AT42" i="11" s="1"/>
  <c r="AU42" i="11"/>
  <c r="AS42" i="11"/>
  <c r="AR42" i="11"/>
  <c r="AQ42" i="11"/>
  <c r="AW41" i="11"/>
  <c r="AV41" i="11"/>
  <c r="AT41" i="11" s="1"/>
  <c r="AU41" i="11"/>
  <c r="AS41" i="11"/>
  <c r="AR41" i="11"/>
  <c r="AQ41" i="11"/>
  <c r="AW40" i="11"/>
  <c r="AV40" i="11"/>
  <c r="AT40" i="11" s="1"/>
  <c r="AU40" i="11"/>
  <c r="AS40" i="11"/>
  <c r="AR40" i="11"/>
  <c r="AQ40" i="11"/>
  <c r="AW39" i="11"/>
  <c r="AV39" i="11"/>
  <c r="AT39" i="11" s="1"/>
  <c r="AU39" i="11"/>
  <c r="AS39" i="11"/>
  <c r="AR39" i="11"/>
  <c r="AQ39" i="11"/>
  <c r="AW38" i="11"/>
  <c r="AV38" i="11"/>
  <c r="AT38" i="11" s="1"/>
  <c r="AU38" i="11"/>
  <c r="AS38" i="11"/>
  <c r="AR38" i="11"/>
  <c r="AQ38" i="11"/>
  <c r="AW37" i="11"/>
  <c r="AV37" i="11"/>
  <c r="AT37" i="11" s="1"/>
  <c r="AU37" i="11"/>
  <c r="AS37" i="11"/>
  <c r="AR37" i="11"/>
  <c r="AQ37" i="11"/>
  <c r="AW36" i="11"/>
  <c r="AV36" i="11"/>
  <c r="AT36" i="11" s="1"/>
  <c r="AU36" i="11"/>
  <c r="AS36" i="11"/>
  <c r="AR36" i="11"/>
  <c r="AQ36" i="11"/>
  <c r="AW35" i="11"/>
  <c r="AV35" i="11"/>
  <c r="AT35" i="11" s="1"/>
  <c r="AU35" i="11"/>
  <c r="AS35" i="11"/>
  <c r="AR35" i="11"/>
  <c r="AQ35" i="11"/>
  <c r="AW34" i="11"/>
  <c r="AV34" i="11"/>
  <c r="AT34" i="11" s="1"/>
  <c r="AU34" i="11"/>
  <c r="AS34" i="11"/>
  <c r="AR34" i="11"/>
  <c r="AQ34" i="11"/>
  <c r="AW33" i="11"/>
  <c r="AV33" i="11"/>
  <c r="AT33" i="11" s="1"/>
  <c r="AU33" i="11"/>
  <c r="AS33" i="11"/>
  <c r="AR33" i="11"/>
  <c r="AQ33" i="11"/>
  <c r="AW32" i="11"/>
  <c r="AV32" i="11"/>
  <c r="AT32" i="11" s="1"/>
  <c r="AU32" i="11"/>
  <c r="AS32" i="11"/>
  <c r="AR32" i="11"/>
  <c r="AQ32" i="11"/>
  <c r="AW31" i="11"/>
  <c r="AV31" i="11"/>
  <c r="AT31" i="11" s="1"/>
  <c r="AU31" i="11"/>
  <c r="AS31" i="11"/>
  <c r="AR31" i="11"/>
  <c r="AQ31" i="11"/>
  <c r="AW30" i="11"/>
  <c r="AV30" i="11"/>
  <c r="AT30" i="11" s="1"/>
  <c r="AU30" i="11"/>
  <c r="AS30" i="11"/>
  <c r="AR30" i="11"/>
  <c r="AQ30" i="11"/>
  <c r="AW29" i="11"/>
  <c r="AV29" i="11"/>
  <c r="AT29" i="11" s="1"/>
  <c r="AU29" i="11"/>
  <c r="AS29" i="11"/>
  <c r="AR29" i="11"/>
  <c r="AQ29" i="11"/>
  <c r="AW28" i="11"/>
  <c r="AV28" i="11"/>
  <c r="AT28" i="11" s="1"/>
  <c r="AU28" i="11"/>
  <c r="AS28" i="11"/>
  <c r="AR28" i="11"/>
  <c r="AQ28" i="11"/>
  <c r="AW27" i="11"/>
  <c r="AV27" i="11"/>
  <c r="AT27" i="11" s="1"/>
  <c r="AU27" i="11"/>
  <c r="AS27" i="11"/>
  <c r="AR27" i="11"/>
  <c r="AQ27" i="11"/>
  <c r="AW26" i="11"/>
  <c r="AV26" i="11"/>
  <c r="AT26" i="11" s="1"/>
  <c r="AU26" i="11"/>
  <c r="AS26" i="11"/>
  <c r="AR26" i="11"/>
  <c r="AQ26" i="11"/>
  <c r="AW25" i="11"/>
  <c r="AV25" i="11"/>
  <c r="AT25" i="11" s="1"/>
  <c r="AU25" i="11"/>
  <c r="AS25" i="11"/>
  <c r="AR25" i="11"/>
  <c r="AQ25" i="11"/>
  <c r="AW24" i="11"/>
  <c r="AV24" i="11"/>
  <c r="AT24" i="11" s="1"/>
  <c r="AU24" i="11"/>
  <c r="AS24" i="11"/>
  <c r="AR24" i="11"/>
  <c r="AQ24" i="11"/>
  <c r="AW23" i="11"/>
  <c r="AV23" i="11"/>
  <c r="AT23" i="11" s="1"/>
  <c r="AU23" i="11"/>
  <c r="AS23" i="11"/>
  <c r="AR23" i="11"/>
  <c r="AQ23" i="11"/>
  <c r="AW22" i="11"/>
  <c r="AV22" i="11"/>
  <c r="AT22" i="11" s="1"/>
  <c r="AU22" i="11"/>
  <c r="AS22" i="11"/>
  <c r="AR22" i="11"/>
  <c r="AQ22" i="11"/>
  <c r="AW21" i="11"/>
  <c r="AV21" i="11"/>
  <c r="AT21" i="11" s="1"/>
  <c r="AU21" i="11"/>
  <c r="AS21" i="11"/>
  <c r="AR21" i="11"/>
  <c r="AQ21" i="11"/>
  <c r="AW20" i="11"/>
  <c r="AV20" i="11"/>
  <c r="AT20" i="11" s="1"/>
  <c r="AU20" i="11"/>
  <c r="AS20" i="11"/>
  <c r="AR20" i="11"/>
  <c r="AQ20" i="11"/>
  <c r="AW19" i="11"/>
  <c r="AV19" i="11"/>
  <c r="AT19" i="11" s="1"/>
  <c r="AU19" i="11"/>
  <c r="AS19" i="11"/>
  <c r="AR19" i="11"/>
  <c r="AQ19" i="11"/>
  <c r="AW18" i="11"/>
  <c r="AV18" i="11"/>
  <c r="AT18" i="11" s="1"/>
  <c r="AU18" i="11"/>
  <c r="AS18" i="11"/>
  <c r="AR18" i="11"/>
  <c r="AQ18" i="11"/>
  <c r="AW17" i="11"/>
  <c r="AV17" i="11"/>
  <c r="AT17" i="11" s="1"/>
  <c r="AU17" i="11"/>
  <c r="AS17" i="11"/>
  <c r="AR17" i="11"/>
  <c r="AQ17" i="11"/>
  <c r="AW16" i="11"/>
  <c r="AV16" i="11"/>
  <c r="AT16" i="11" s="1"/>
  <c r="AU16" i="11"/>
  <c r="AS16" i="11"/>
  <c r="AR16" i="11"/>
  <c r="AQ16" i="11"/>
  <c r="AW15" i="11"/>
  <c r="AV15" i="11"/>
  <c r="AT15" i="11" s="1"/>
  <c r="AU15" i="11"/>
  <c r="AS15" i="11"/>
  <c r="AR15" i="11"/>
  <c r="AQ15" i="11"/>
  <c r="AW14" i="11"/>
  <c r="AV14" i="11"/>
  <c r="AT14" i="11" s="1"/>
  <c r="AU14" i="11"/>
  <c r="AS14" i="11"/>
  <c r="AR14" i="11"/>
  <c r="AQ14" i="11"/>
  <c r="AW13" i="11"/>
  <c r="AV13" i="11"/>
  <c r="AT13" i="11" s="1"/>
  <c r="AU13" i="11"/>
  <c r="AS13" i="11"/>
  <c r="AR13" i="11"/>
  <c r="AQ13" i="11"/>
  <c r="AW12" i="11"/>
  <c r="AV12" i="11"/>
  <c r="AT12" i="11" s="1"/>
  <c r="AU12" i="11"/>
  <c r="AS12" i="11"/>
  <c r="AR12" i="11"/>
  <c r="AQ12" i="11"/>
  <c r="AG2444" i="9" l="1"/>
  <c r="AV2444" i="9" s="1"/>
  <c r="AX2444" i="9" s="1"/>
  <c r="AG2092" i="9"/>
  <c r="AV2092" i="9" s="1"/>
  <c r="AX2092" i="9" s="1"/>
  <c r="AG1607" i="9"/>
  <c r="AV1607" i="9" s="1"/>
  <c r="AX1607" i="9" s="1"/>
  <c r="AG1409" i="9"/>
  <c r="AV1409" i="9" s="1"/>
  <c r="AX1409" i="9" s="1"/>
  <c r="AG1350" i="9"/>
  <c r="AV1350" i="9" s="1"/>
  <c r="AX1350" i="9" s="1"/>
  <c r="AG2436" i="9"/>
  <c r="AV2436" i="9" s="1"/>
  <c r="AX2436" i="9" s="1"/>
  <c r="AG1025" i="9"/>
  <c r="AV1025" i="9" s="1"/>
  <c r="AX1025" i="9" s="1"/>
  <c r="AG2173" i="9"/>
  <c r="AV2173" i="9" s="1"/>
  <c r="AX2173" i="9" s="1"/>
  <c r="AG2009" i="9"/>
  <c r="AV2009" i="9" s="1"/>
  <c r="AX2009" i="9" s="1"/>
  <c r="AG2295" i="9"/>
  <c r="AV2295" i="9" s="1"/>
  <c r="AX2295" i="9" s="1"/>
  <c r="AG2352" i="9"/>
  <c r="AV2352" i="9" s="1"/>
  <c r="AX2352" i="9" s="1"/>
  <c r="AG1694" i="9"/>
  <c r="AV1694" i="9" s="1"/>
  <c r="AX1694" i="9" s="1"/>
  <c r="AG1374" i="9"/>
  <c r="AV1374" i="9" s="1"/>
  <c r="AX1374" i="9" s="1"/>
  <c r="AG2061" i="9"/>
  <c r="AV2061" i="9" s="1"/>
  <c r="AX2061" i="9" s="1"/>
  <c r="AG1769" i="9"/>
  <c r="AV1769" i="9" s="1"/>
  <c r="AX1769" i="9" s="1"/>
  <c r="AG2396" i="9"/>
  <c r="AV2396" i="9" s="1"/>
  <c r="AX2396" i="9" s="1"/>
  <c r="AG2186" i="9"/>
  <c r="AV2186" i="9" s="1"/>
  <c r="AX2186" i="9" s="1"/>
  <c r="AG1163" i="9"/>
  <c r="AV1163" i="9" s="1"/>
  <c r="AX1163" i="9" s="1"/>
  <c r="AG1555" i="9"/>
  <c r="AV1555" i="9" s="1"/>
  <c r="AX1555" i="9" s="1"/>
  <c r="AG1887" i="9"/>
  <c r="AV1887" i="9" s="1"/>
  <c r="AX1887" i="9" s="1"/>
  <c r="AG1616" i="9"/>
  <c r="AV1616" i="9" s="1"/>
  <c r="AX1616" i="9" s="1"/>
  <c r="AG1745" i="9"/>
  <c r="AV1745" i="9" s="1"/>
  <c r="AX1745" i="9" s="1"/>
  <c r="AG2508" i="9"/>
  <c r="AV2508" i="9" s="1"/>
  <c r="AX2508" i="9" s="1"/>
  <c r="AG1898" i="9"/>
  <c r="AV1898" i="9" s="1"/>
  <c r="AX1898" i="9" s="1"/>
  <c r="AG1180" i="9"/>
  <c r="AV1180" i="9" s="1"/>
  <c r="AX1180" i="9" s="1"/>
  <c r="AG1801" i="9"/>
  <c r="AV1801" i="9" s="1"/>
  <c r="AX1801" i="9" s="1"/>
  <c r="AG2121" i="9"/>
  <c r="AV2121" i="9" s="1"/>
  <c r="AX2121" i="9" s="1"/>
  <c r="AG2513" i="9"/>
  <c r="AV2513" i="9" s="1"/>
  <c r="AX2513" i="9" s="1"/>
  <c r="AG2249" i="9"/>
  <c r="AV2249" i="9" s="1"/>
  <c r="AX2249" i="9" s="1"/>
  <c r="AG1712" i="9"/>
  <c r="AV1712" i="9" s="1"/>
  <c r="AX1712" i="9" s="1"/>
  <c r="AG2151" i="9"/>
  <c r="AV2151" i="9" s="1"/>
  <c r="AX2151" i="9" s="1"/>
  <c r="AG1882" i="9"/>
  <c r="AV1882" i="9" s="1"/>
  <c r="AX1882" i="9" s="1"/>
  <c r="AG1533" i="9"/>
  <c r="AV1533" i="9" s="1"/>
  <c r="AX1533" i="9" s="1"/>
  <c r="AG2320" i="9"/>
  <c r="AV2320" i="9" s="1"/>
  <c r="AX2320" i="9" s="1"/>
  <c r="AG1248" i="9"/>
  <c r="AV1248" i="9" s="1"/>
  <c r="AX1248" i="9" s="1"/>
  <c r="AG1558" i="9"/>
  <c r="AV1558" i="9" s="1"/>
  <c r="AX1558" i="9" s="1"/>
  <c r="AG2470" i="9"/>
  <c r="AV2470" i="9" s="1"/>
  <c r="AX2470" i="9" s="1"/>
  <c r="AG1988" i="9"/>
  <c r="AV1988" i="9" s="1"/>
  <c r="AX1988" i="9" s="1"/>
  <c r="AG2193" i="9"/>
  <c r="AV2193" i="9" s="1"/>
  <c r="AX2193" i="9" s="1"/>
  <c r="AG2418" i="9"/>
  <c r="AV2418" i="9" s="1"/>
  <c r="AX2418" i="9" s="1"/>
  <c r="AG1831" i="9"/>
  <c r="AV1831" i="9" s="1"/>
  <c r="AX1831" i="9" s="1"/>
  <c r="AG1767" i="9"/>
  <c r="AV1767" i="9" s="1"/>
  <c r="AX1767" i="9" s="1"/>
  <c r="AG2454" i="9"/>
  <c r="AV2454" i="9" s="1"/>
  <c r="AX2454" i="9" s="1"/>
  <c r="AG1588" i="9"/>
  <c r="AV1588" i="9" s="1"/>
  <c r="AX1588" i="9" s="1"/>
  <c r="AG2155" i="9"/>
  <c r="AV2155" i="9" s="1"/>
  <c r="AX2155" i="9" s="1"/>
  <c r="AG1942" i="9"/>
  <c r="AV1942" i="9" s="1"/>
  <c r="AX1942" i="9" s="1"/>
  <c r="AG2258" i="9"/>
  <c r="AV2258" i="9" s="1"/>
  <c r="AX2258" i="9" s="1"/>
  <c r="AG1293" i="9"/>
  <c r="AV1293" i="9" s="1"/>
  <c r="AX1293" i="9" s="1"/>
  <c r="AG1869" i="9"/>
  <c r="AV1869" i="9" s="1"/>
  <c r="AX1869" i="9" s="1"/>
  <c r="AK399" i="11"/>
  <c r="AG2056" i="9"/>
  <c r="AV2056" i="9" s="1"/>
  <c r="AX2056" i="9" s="1"/>
  <c r="AG1639" i="9"/>
  <c r="AV1639" i="9" s="1"/>
  <c r="AX1639" i="9" s="1"/>
  <c r="AG1513" i="9"/>
  <c r="AV1513" i="9" s="1"/>
  <c r="AX1513" i="9" s="1"/>
  <c r="AG2038" i="9"/>
  <c r="AV2038" i="9" s="1"/>
  <c r="AX2038" i="9" s="1"/>
  <c r="AG1369" i="9"/>
  <c r="AV1369" i="9" s="1"/>
  <c r="AX1369" i="9" s="1"/>
  <c r="AG2250" i="9"/>
  <c r="AV2250" i="9" s="1"/>
  <c r="AX2250" i="9" s="1"/>
  <c r="AZ10" i="11"/>
  <c r="AS10" i="11"/>
  <c r="AY10" i="11"/>
  <c r="AX10" i="11"/>
  <c r="AG1824" i="9"/>
  <c r="AV1824" i="9" s="1"/>
  <c r="AX1824" i="9" s="1"/>
  <c r="AG1891" i="9"/>
  <c r="AV1891" i="9" s="1"/>
  <c r="AX1891" i="9" s="1"/>
  <c r="AG2008" i="9"/>
  <c r="AV2008" i="9" s="1"/>
  <c r="AX2008" i="9" s="1"/>
  <c r="AG1097" i="9"/>
  <c r="AV1097" i="9" s="1"/>
  <c r="AX1097" i="9" s="1"/>
  <c r="AK600" i="11"/>
  <c r="AK864" i="11"/>
  <c r="AK870" i="11"/>
  <c r="AG1321" i="9"/>
  <c r="AV1321" i="9" s="1"/>
  <c r="AX1321" i="9" s="1"/>
  <c r="AG1148" i="9"/>
  <c r="AV1148" i="9" s="1"/>
  <c r="AX1148" i="9" s="1"/>
  <c r="AG1708" i="9"/>
  <c r="AV1708" i="9" s="1"/>
  <c r="AX1708" i="9" s="1"/>
  <c r="AG2399" i="9"/>
  <c r="AV2399" i="9" s="1"/>
  <c r="AX2399" i="9" s="1"/>
  <c r="AG2256" i="9"/>
  <c r="AV2256" i="9" s="1"/>
  <c r="AX2256" i="9" s="1"/>
  <c r="AG1422" i="9"/>
  <c r="AV1422" i="9" s="1"/>
  <c r="AX1422" i="9" s="1"/>
  <c r="AG2338" i="9"/>
  <c r="AV2338" i="9" s="1"/>
  <c r="AX2338" i="9" s="1"/>
  <c r="AG1494" i="9"/>
  <c r="AV1494" i="9" s="1"/>
  <c r="AX1494" i="9" s="1"/>
  <c r="AG2461" i="9"/>
  <c r="AV2461" i="9" s="1"/>
  <c r="AX2461" i="9" s="1"/>
  <c r="AG2261" i="9"/>
  <c r="AV2261" i="9" s="1"/>
  <c r="AX2261" i="9" s="1"/>
  <c r="AG1700" i="9"/>
  <c r="AV1700" i="9" s="1"/>
  <c r="AX1700" i="9" s="1"/>
  <c r="AG1574" i="9"/>
  <c r="AV1574" i="9" s="1"/>
  <c r="AX1574" i="9" s="1"/>
  <c r="AG2438" i="9"/>
  <c r="AV2438" i="9" s="1"/>
  <c r="AX2438" i="9" s="1"/>
  <c r="AG1849" i="9"/>
  <c r="AV1849" i="9" s="1"/>
  <c r="AX1849" i="9" s="1"/>
  <c r="AG1428" i="9"/>
  <c r="AV1428" i="9" s="1"/>
  <c r="AX1428" i="9" s="1"/>
  <c r="AG1190" i="9"/>
  <c r="AV1190" i="9" s="1"/>
  <c r="AX1190" i="9" s="1"/>
  <c r="AG2379" i="9"/>
  <c r="AV2379" i="9" s="1"/>
  <c r="AX2379" i="9" s="1"/>
  <c r="AG2489" i="9"/>
  <c r="AV2489" i="9" s="1"/>
  <c r="AX2489" i="9" s="1"/>
  <c r="AG2124" i="9"/>
  <c r="AV2124" i="9" s="1"/>
  <c r="AX2124" i="9" s="1"/>
  <c r="AG1950" i="9"/>
  <c r="AV1950" i="9" s="1"/>
  <c r="AX1950" i="9" s="1"/>
  <c r="AG2022" i="9"/>
  <c r="AV2022" i="9" s="1"/>
  <c r="AX2022" i="9" s="1"/>
  <c r="AG1999" i="9"/>
  <c r="AV1999" i="9" s="1"/>
  <c r="AX1999" i="9" s="1"/>
  <c r="AG1083" i="9"/>
  <c r="AV1083" i="9" s="1"/>
  <c r="AX1083" i="9" s="1"/>
  <c r="AG2157" i="9"/>
  <c r="AV2157" i="9" s="1"/>
  <c r="AX2157" i="9" s="1"/>
  <c r="AG2368" i="9"/>
  <c r="AV2368" i="9" s="1"/>
  <c r="AX2368" i="9" s="1"/>
  <c r="AG2228" i="9"/>
  <c r="AV2228" i="9" s="1"/>
  <c r="AX2228" i="9" s="1"/>
  <c r="AG1983" i="9"/>
  <c r="AV1983" i="9" s="1"/>
  <c r="AX1983" i="9" s="1"/>
  <c r="AG1796" i="9"/>
  <c r="AV1796" i="9" s="1"/>
  <c r="AX1796" i="9" s="1"/>
  <c r="AG1553" i="9"/>
  <c r="AV1553" i="9" s="1"/>
  <c r="AX1553" i="9" s="1"/>
  <c r="AG1282" i="9"/>
  <c r="AV1282" i="9" s="1"/>
  <c r="AX1282" i="9" s="1"/>
  <c r="AG2120" i="9"/>
  <c r="AV2120" i="9" s="1"/>
  <c r="AX2120" i="9" s="1"/>
  <c r="AG1724" i="9"/>
  <c r="AV1724" i="9" s="1"/>
  <c r="AX1724" i="9" s="1"/>
  <c r="AG2144" i="9"/>
  <c r="AV2144" i="9" s="1"/>
  <c r="AX2144" i="9" s="1"/>
  <c r="AG2160" i="9"/>
  <c r="AV2160" i="9" s="1"/>
  <c r="AX2160" i="9" s="1"/>
  <c r="AG1240" i="9"/>
  <c r="AV1240" i="9" s="1"/>
  <c r="AX1240" i="9" s="1"/>
  <c r="AG1949" i="9"/>
  <c r="AV1949" i="9" s="1"/>
  <c r="AX1949" i="9" s="1"/>
  <c r="AG1660" i="9"/>
  <c r="AV1660" i="9" s="1"/>
  <c r="AX1660" i="9" s="1"/>
  <c r="AG2296" i="9"/>
  <c r="AV2296" i="9" s="1"/>
  <c r="AX2296" i="9" s="1"/>
  <c r="AG1828" i="9"/>
  <c r="AV1828" i="9" s="1"/>
  <c r="AX1828" i="9" s="1"/>
  <c r="AG2087" i="9"/>
  <c r="AV2087" i="9" s="1"/>
  <c r="AX2087" i="9" s="1"/>
  <c r="AG1934" i="9"/>
  <c r="AV1934" i="9" s="1"/>
  <c r="AX1934" i="9" s="1"/>
  <c r="AG1703" i="9"/>
  <c r="AV1703" i="9" s="1"/>
  <c r="AX1703" i="9" s="1"/>
  <c r="AG2154" i="9"/>
  <c r="AV2154" i="9" s="1"/>
  <c r="AX2154" i="9" s="1"/>
  <c r="AG1990" i="9"/>
  <c r="AV1990" i="9" s="1"/>
  <c r="AX1990" i="9" s="1"/>
  <c r="AG2265" i="9"/>
  <c r="AV2265" i="9" s="1"/>
  <c r="AX2265" i="9" s="1"/>
  <c r="AG1614" i="9"/>
  <c r="AV1614" i="9" s="1"/>
  <c r="AX1614" i="9" s="1"/>
  <c r="AG1517" i="9"/>
  <c r="AV1517" i="9" s="1"/>
  <c r="AX1517" i="9" s="1"/>
  <c r="AG2455" i="9"/>
  <c r="AV2455" i="9" s="1"/>
  <c r="AX2455" i="9" s="1"/>
  <c r="AG2402" i="9"/>
  <c r="AV2402" i="9" s="1"/>
  <c r="AX2402" i="9" s="1"/>
  <c r="AG2492" i="9"/>
  <c r="AV2492" i="9" s="1"/>
  <c r="AX2492" i="9" s="1"/>
  <c r="AG2181" i="9"/>
  <c r="AV2181" i="9" s="1"/>
  <c r="AX2181" i="9" s="1"/>
  <c r="AG1977" i="9"/>
  <c r="AV1977" i="9" s="1"/>
  <c r="AX1977" i="9" s="1"/>
  <c r="AG1276" i="9"/>
  <c r="AV1276" i="9" s="1"/>
  <c r="AX1276" i="9" s="1"/>
  <c r="AG2308" i="9"/>
  <c r="AV2308" i="9" s="1"/>
  <c r="AX2308" i="9" s="1"/>
  <c r="AG2205" i="9"/>
  <c r="AV2205" i="9" s="1"/>
  <c r="AX2205" i="9" s="1"/>
  <c r="AG1247" i="9"/>
  <c r="AV1247" i="9" s="1"/>
  <c r="AX1247" i="9" s="1"/>
  <c r="AG1420" i="9"/>
  <c r="AV1420" i="9" s="1"/>
  <c r="AX1420" i="9" s="1"/>
  <c r="AG2354" i="9"/>
  <c r="AV2354" i="9" s="1"/>
  <c r="AX2354" i="9" s="1"/>
  <c r="AG1267" i="9"/>
  <c r="AV1267" i="9" s="1"/>
  <c r="AX1267" i="9" s="1"/>
  <c r="AG2476" i="9"/>
  <c r="AV2476" i="9" s="1"/>
  <c r="AX2476" i="9" s="1"/>
  <c r="AG2328" i="9"/>
  <c r="AV2328" i="9" s="1"/>
  <c r="AX2328" i="9" s="1"/>
  <c r="AM12" i="11"/>
  <c r="AL12" i="11"/>
  <c r="AK12" i="11"/>
  <c r="AG1613" i="9"/>
  <c r="AV1613" i="9" s="1"/>
  <c r="AX1613" i="9" s="1"/>
  <c r="AG1477" i="9"/>
  <c r="AV1477" i="9" s="1"/>
  <c r="AX1477" i="9" s="1"/>
  <c r="AG1277" i="9"/>
  <c r="AV1277" i="9" s="1"/>
  <c r="AX1277" i="9" s="1"/>
  <c r="AG1608" i="9"/>
  <c r="AV1608" i="9" s="1"/>
  <c r="AX1608" i="9" s="1"/>
  <c r="AG1272" i="9"/>
  <c r="AV1272" i="9" s="1"/>
  <c r="AX1272" i="9" s="1"/>
  <c r="AG1943" i="9"/>
  <c r="AV1943" i="9" s="1"/>
  <c r="AX1943" i="9" s="1"/>
  <c r="AG1110" i="9"/>
  <c r="AV1110" i="9" s="1"/>
  <c r="AX1110" i="9" s="1"/>
  <c r="AG1020" i="9"/>
  <c r="AV1020" i="9" s="1"/>
  <c r="AX1020" i="9" s="1"/>
  <c r="AG2070" i="9"/>
  <c r="AV2070" i="9" s="1"/>
  <c r="AX2070" i="9" s="1"/>
  <c r="AG1475" i="9"/>
  <c r="AV1475" i="9" s="1"/>
  <c r="AX1475" i="9" s="1"/>
  <c r="AG1948" i="9"/>
  <c r="AV1948" i="9" s="1"/>
  <c r="AX1948" i="9" s="1"/>
  <c r="AG2447" i="9"/>
  <c r="AV2447" i="9" s="1"/>
  <c r="AX2447" i="9" s="1"/>
  <c r="AG2140" i="9"/>
  <c r="AV2140" i="9" s="1"/>
  <c r="AX2140" i="9" s="1"/>
  <c r="AG1953" i="9"/>
  <c r="AV1953" i="9" s="1"/>
  <c r="AX1953" i="9" s="1"/>
  <c r="AG2274" i="9"/>
  <c r="AV2274" i="9" s="1"/>
  <c r="AX2274" i="9" s="1"/>
  <c r="AG1880" i="9"/>
  <c r="AV1880" i="9" s="1"/>
  <c r="AX1880" i="9" s="1"/>
  <c r="AG1806" i="9"/>
  <c r="AV1806" i="9" s="1"/>
  <c r="AX1806" i="9" s="1"/>
  <c r="AG2514" i="9"/>
  <c r="AV2514" i="9" s="1"/>
  <c r="AX2514" i="9" s="1"/>
  <c r="AG2040" i="9"/>
  <c r="AV2040" i="9" s="1"/>
  <c r="AX2040" i="9" s="1"/>
  <c r="AG1205" i="9"/>
  <c r="AV1205" i="9" s="1"/>
  <c r="AX1205" i="9" s="1"/>
  <c r="AG1274" i="9"/>
  <c r="AV1274" i="9" s="1"/>
  <c r="AX1274" i="9" s="1"/>
  <c r="AG1827" i="9"/>
  <c r="AV1827" i="9" s="1"/>
  <c r="AX1827" i="9" s="1"/>
  <c r="AG1782" i="9"/>
  <c r="AV1782" i="9" s="1"/>
  <c r="AX1782" i="9" s="1"/>
  <c r="AG1224" i="9"/>
  <c r="AV1224" i="9" s="1"/>
  <c r="AX1224" i="9" s="1"/>
  <c r="AG2426" i="9"/>
  <c r="AV2426" i="9" s="1"/>
  <c r="AX2426" i="9" s="1"/>
  <c r="AG1693" i="9"/>
  <c r="AV1693" i="9" s="1"/>
  <c r="AX1693" i="9" s="1"/>
  <c r="AG1138" i="9"/>
  <c r="AV1138" i="9" s="1"/>
  <c r="AX1138" i="9" s="1"/>
  <c r="AG2324" i="9"/>
  <c r="AV2324" i="9" s="1"/>
  <c r="AX2324" i="9" s="1"/>
  <c r="AG1540" i="9"/>
  <c r="AV1540" i="9" s="1"/>
  <c r="AX1540" i="9" s="1"/>
  <c r="AG2298" i="9"/>
  <c r="AV2298" i="9" s="1"/>
  <c r="AX2298" i="9" s="1"/>
  <c r="AG2263" i="9"/>
  <c r="AV2263" i="9" s="1"/>
  <c r="AX2263" i="9" s="1"/>
  <c r="AG2041" i="9"/>
  <c r="AV2041" i="9" s="1"/>
  <c r="AX2041" i="9" s="1"/>
  <c r="AG1427" i="9"/>
  <c r="AV1427" i="9" s="1"/>
  <c r="AX1427" i="9" s="1"/>
  <c r="AG1837" i="9"/>
  <c r="AV1837" i="9" s="1"/>
  <c r="AX1837" i="9" s="1"/>
  <c r="AG1667" i="9"/>
  <c r="AV1667" i="9" s="1"/>
  <c r="AX1667" i="9" s="1"/>
  <c r="AG2217" i="9"/>
  <c r="AV2217" i="9" s="1"/>
  <c r="AX2217" i="9" s="1"/>
  <c r="AG2466" i="9"/>
  <c r="AV2466" i="9" s="1"/>
  <c r="AX2466" i="9" s="1"/>
  <c r="AG2195" i="9"/>
  <c r="AV2195" i="9" s="1"/>
  <c r="AX2195" i="9" s="1"/>
  <c r="AG1059" i="9"/>
  <c r="AV1059" i="9" s="1"/>
  <c r="AX1059" i="9" s="1"/>
  <c r="AG1444" i="9"/>
  <c r="AV1444" i="9" s="1"/>
  <c r="AX1444" i="9" s="1"/>
  <c r="AG1429" i="9"/>
  <c r="AV1429" i="9" s="1"/>
  <c r="AX1429" i="9" s="1"/>
  <c r="AG2378" i="9"/>
  <c r="AV2378" i="9" s="1"/>
  <c r="AX2378" i="9" s="1"/>
  <c r="AG2388" i="9"/>
  <c r="AV2388" i="9" s="1"/>
  <c r="AX2388" i="9" s="1"/>
  <c r="AG1403" i="9"/>
  <c r="AV1403" i="9" s="1"/>
  <c r="AX1403" i="9" s="1"/>
  <c r="AG1732" i="9"/>
  <c r="AV1732" i="9" s="1"/>
  <c r="AX1732" i="9" s="1"/>
  <c r="AG2506" i="9"/>
  <c r="AV2506" i="9" s="1"/>
  <c r="AX2506" i="9" s="1"/>
  <c r="AG1279" i="9"/>
  <c r="AV1279" i="9" s="1"/>
  <c r="AX1279" i="9" s="1"/>
  <c r="AG2177" i="9"/>
  <c r="AV2177" i="9" s="1"/>
  <c r="AX2177" i="9" s="1"/>
  <c r="AG1230" i="9"/>
  <c r="AV1230" i="9" s="1"/>
  <c r="AX1230" i="9" s="1"/>
  <c r="AG1635" i="9"/>
  <c r="AV1635" i="9" s="1"/>
  <c r="AX1635" i="9" s="1"/>
  <c r="AG2115" i="9"/>
  <c r="AV2115" i="9" s="1"/>
  <c r="AX2115" i="9" s="1"/>
  <c r="AG1807" i="9"/>
  <c r="AV1807" i="9" s="1"/>
  <c r="AX1807" i="9" s="1"/>
  <c r="AG1722" i="9"/>
  <c r="AV1722" i="9" s="1"/>
  <c r="AX1722" i="9" s="1"/>
  <c r="AG2356" i="9"/>
  <c r="AV2356" i="9" s="1"/>
  <c r="AX2356" i="9" s="1"/>
  <c r="AG1780" i="9"/>
  <c r="AV1780" i="9" s="1"/>
  <c r="AX1780" i="9" s="1"/>
  <c r="AG2229" i="9"/>
  <c r="AV2229" i="9" s="1"/>
  <c r="AX2229" i="9" s="1"/>
  <c r="AG1899" i="9"/>
  <c r="AV1899" i="9" s="1"/>
  <c r="AX1899" i="9" s="1"/>
  <c r="AG2039" i="9"/>
  <c r="AV2039" i="9" s="1"/>
  <c r="AX2039" i="9" s="1"/>
  <c r="AG1242" i="9"/>
  <c r="AV1242" i="9" s="1"/>
  <c r="AX1242" i="9" s="1"/>
  <c r="AG1368" i="9"/>
  <c r="AV1368" i="9" s="1"/>
  <c r="AX1368" i="9" s="1"/>
  <c r="AG1160" i="9"/>
  <c r="AV1160" i="9" s="1"/>
  <c r="AX1160" i="9" s="1"/>
  <c r="AG2301" i="9"/>
  <c r="AV2301" i="9" s="1"/>
  <c r="AX2301" i="9" s="1"/>
  <c r="AG1401" i="9"/>
  <c r="AV1401" i="9" s="1"/>
  <c r="AX1401" i="9" s="1"/>
  <c r="AG1593" i="9"/>
  <c r="AV1593" i="9" s="1"/>
  <c r="AX1593" i="9" s="1"/>
  <c r="AG2147" i="9"/>
  <c r="AV2147" i="9" s="1"/>
  <c r="AX2147" i="9" s="1"/>
  <c r="AG2203" i="9"/>
  <c r="AV2203" i="9" s="1"/>
  <c r="AX2203" i="9" s="1"/>
  <c r="AG1434" i="9"/>
  <c r="AV1434" i="9" s="1"/>
  <c r="AX1434" i="9" s="1"/>
  <c r="AG1919" i="9"/>
  <c r="AV1919" i="9" s="1"/>
  <c r="AX1919" i="9" s="1"/>
  <c r="AG1451" i="9"/>
  <c r="AV1451" i="9" s="1"/>
  <c r="AX1451" i="9" s="1"/>
  <c r="AG2362" i="9"/>
  <c r="AV2362" i="9" s="1"/>
  <c r="AX2362" i="9" s="1"/>
  <c r="AG1930" i="9"/>
  <c r="AV1930" i="9" s="1"/>
  <c r="AX1930" i="9" s="1"/>
  <c r="AG1709" i="9"/>
  <c r="AV1709" i="9" s="1"/>
  <c r="AX1709" i="9" s="1"/>
  <c r="AG1183" i="9"/>
  <c r="AV1183" i="9" s="1"/>
  <c r="AX1183" i="9" s="1"/>
  <c r="AG1921" i="9"/>
  <c r="AV1921" i="9" s="1"/>
  <c r="AX1921" i="9" s="1"/>
  <c r="AG2404" i="9"/>
  <c r="AV2404" i="9" s="1"/>
  <c r="AX2404" i="9" s="1"/>
  <c r="AG2375" i="9"/>
  <c r="AV2375" i="9" s="1"/>
  <c r="AX2375" i="9" s="1"/>
  <c r="AG2105" i="9"/>
  <c r="AV2105" i="9" s="1"/>
  <c r="AX2105" i="9" s="1"/>
  <c r="AG2400" i="9"/>
  <c r="AV2400" i="9" s="1"/>
  <c r="AX2400" i="9" s="1"/>
  <c r="AG2088" i="9"/>
  <c r="AV2088" i="9" s="1"/>
  <c r="AX2088" i="9" s="1"/>
  <c r="AG2208" i="9"/>
  <c r="AV2208" i="9" s="1"/>
  <c r="AX2208" i="9" s="1"/>
  <c r="AG1304" i="9"/>
  <c r="AV1304" i="9" s="1"/>
  <c r="AX1304" i="9" s="1"/>
  <c r="AG1884" i="9"/>
  <c r="AV1884" i="9" s="1"/>
  <c r="AX1884" i="9" s="1"/>
  <c r="AG1862" i="9"/>
  <c r="AV1862" i="9" s="1"/>
  <c r="AX1862" i="9" s="1"/>
  <c r="AG2141" i="9"/>
  <c r="AV2141" i="9" s="1"/>
  <c r="AX2141" i="9" s="1"/>
  <c r="AG2111" i="9"/>
  <c r="AV2111" i="9" s="1"/>
  <c r="AX2111" i="9" s="1"/>
  <c r="AG1016" i="9"/>
  <c r="AV1016" i="9" s="1"/>
  <c r="AX1016" i="9" s="1"/>
  <c r="AG1933" i="9"/>
  <c r="AV1933" i="9" s="1"/>
  <c r="AX1933" i="9" s="1"/>
  <c r="AG2345" i="9"/>
  <c r="AV2345" i="9" s="1"/>
  <c r="AX2345" i="9" s="1"/>
  <c r="AG2019" i="9"/>
  <c r="AV2019" i="9" s="1"/>
  <c r="AX2019" i="9" s="1"/>
  <c r="AG2452" i="9"/>
  <c r="AV2452" i="9" s="1"/>
  <c r="AX2452" i="9" s="1"/>
  <c r="AG1298" i="9"/>
  <c r="AV1298" i="9" s="1"/>
  <c r="AX1298" i="9" s="1"/>
  <c r="AG1262" i="9"/>
  <c r="AV1262" i="9" s="1"/>
  <c r="AX1262" i="9" s="1"/>
  <c r="AG1885" i="9"/>
  <c r="AV1885" i="9" s="1"/>
  <c r="AX1885" i="9" s="1"/>
  <c r="AG1818" i="9"/>
  <c r="AV1818" i="9" s="1"/>
  <c r="AX1818" i="9" s="1"/>
  <c r="AG2286" i="9"/>
  <c r="AV2286" i="9" s="1"/>
  <c r="AX2286" i="9" s="1"/>
  <c r="AG1449" i="9"/>
  <c r="AV1449" i="9" s="1"/>
  <c r="AX1449" i="9" s="1"/>
  <c r="AG2290" i="9"/>
  <c r="AV2290" i="9" s="1"/>
  <c r="AX2290" i="9" s="1"/>
  <c r="AG2197" i="9"/>
  <c r="AV2197" i="9" s="1"/>
  <c r="AX2197" i="9" s="1"/>
  <c r="AG1328" i="9"/>
  <c r="AV1328" i="9" s="1"/>
  <c r="AX1328" i="9" s="1"/>
  <c r="AK388" i="11"/>
  <c r="AK534" i="11"/>
  <c r="AG1587" i="9"/>
  <c r="AV1587" i="9" s="1"/>
  <c r="AX1587" i="9" s="1"/>
  <c r="AG1050" i="9"/>
  <c r="AV1050" i="9" s="1"/>
  <c r="AX1050" i="9" s="1"/>
  <c r="AG2170" i="9"/>
  <c r="AV2170" i="9" s="1"/>
  <c r="AX2170" i="9" s="1"/>
  <c r="AG2321" i="9"/>
  <c r="AV2321" i="9" s="1"/>
  <c r="AX2321" i="9" s="1"/>
  <c r="AG1728" i="9"/>
  <c r="AV1728" i="9" s="1"/>
  <c r="AX1728" i="9" s="1"/>
  <c r="AG1897" i="9"/>
  <c r="AV1897" i="9" s="1"/>
  <c r="AX1897" i="9" s="1"/>
  <c r="AG1908" i="9"/>
  <c r="AV1908" i="9" s="1"/>
  <c r="AX1908" i="9" s="1"/>
  <c r="AG1917" i="9"/>
  <c r="AV1917" i="9" s="1"/>
  <c r="AX1917" i="9" s="1"/>
  <c r="AG1860" i="9"/>
  <c r="AV1860" i="9" s="1"/>
  <c r="AX1860" i="9" s="1"/>
  <c r="AG1072" i="9"/>
  <c r="AV1072" i="9" s="1"/>
  <c r="AX1072" i="9" s="1"/>
  <c r="AG1104" i="9"/>
  <c r="AV1104" i="9" s="1"/>
  <c r="AX1104" i="9" s="1"/>
  <c r="AG1490" i="9"/>
  <c r="AV1490" i="9" s="1"/>
  <c r="AX1490" i="9" s="1"/>
  <c r="AG1699" i="9"/>
  <c r="AV1699" i="9" s="1"/>
  <c r="AX1699" i="9" s="1"/>
  <c r="AG2016" i="9"/>
  <c r="AV2016" i="9" s="1"/>
  <c r="AX2016" i="9" s="1"/>
  <c r="AG2471" i="9"/>
  <c r="AV2471" i="9" s="1"/>
  <c r="AX2471" i="9" s="1"/>
  <c r="AG1563" i="9"/>
  <c r="AV1563" i="9" s="1"/>
  <c r="AX1563" i="9" s="1"/>
  <c r="AG1091" i="9"/>
  <c r="AV1091" i="9" s="1"/>
  <c r="AX1091" i="9" s="1"/>
  <c r="AG1531" i="9"/>
  <c r="AV1531" i="9" s="1"/>
  <c r="AX1531" i="9" s="1"/>
  <c r="AG2171" i="9"/>
  <c r="AV2171" i="9" s="1"/>
  <c r="AX2171" i="9" s="1"/>
  <c r="AG1425" i="9"/>
  <c r="AV1425" i="9" s="1"/>
  <c r="AX1425" i="9" s="1"/>
  <c r="AG2219" i="9"/>
  <c r="AV2219" i="9" s="1"/>
  <c r="AX2219" i="9" s="1"/>
  <c r="AG2122" i="9"/>
  <c r="AV2122" i="9" s="1"/>
  <c r="AX2122" i="9" s="1"/>
  <c r="AG1470" i="9"/>
  <c r="AV1470" i="9" s="1"/>
  <c r="AX1470" i="9" s="1"/>
  <c r="AG2428" i="9"/>
  <c r="AV2428" i="9" s="1"/>
  <c r="AX2428" i="9" s="1"/>
  <c r="AG2409" i="9"/>
  <c r="AV2409" i="9" s="1"/>
  <c r="AX2409" i="9" s="1"/>
  <c r="AG1297" i="9"/>
  <c r="AV1297" i="9" s="1"/>
  <c r="AX1297" i="9" s="1"/>
  <c r="AG2336" i="9"/>
  <c r="AV2336" i="9" s="1"/>
  <c r="AX2336" i="9" s="1"/>
  <c r="AG1157" i="9"/>
  <c r="AV1157" i="9" s="1"/>
  <c r="AX1157" i="9" s="1"/>
  <c r="AG2511" i="9"/>
  <c r="AV2511" i="9" s="1"/>
  <c r="AX2511" i="9" s="1"/>
  <c r="AG1879" i="9"/>
  <c r="AV1879" i="9" s="1"/>
  <c r="AX1879" i="9" s="1"/>
  <c r="AG1852" i="9"/>
  <c r="AV1852" i="9" s="1"/>
  <c r="AX1852" i="9" s="1"/>
  <c r="AG1048" i="9"/>
  <c r="AV1048" i="9" s="1"/>
  <c r="AX1048" i="9" s="1"/>
  <c r="AG1198" i="9"/>
  <c r="AV1198" i="9" s="1"/>
  <c r="AX1198" i="9" s="1"/>
  <c r="AG2207" i="9"/>
  <c r="AV2207" i="9" s="1"/>
  <c r="AX2207" i="9" s="1"/>
  <c r="AG2487" i="9"/>
  <c r="AV2487" i="9" s="1"/>
  <c r="AX2487" i="9" s="1"/>
  <c r="AG2175" i="9"/>
  <c r="AV2175" i="9" s="1"/>
  <c r="AX2175" i="9" s="1"/>
  <c r="AG2182" i="9"/>
  <c r="AV2182" i="9" s="1"/>
  <c r="AX2182" i="9" s="1"/>
  <c r="AG2202" i="9"/>
  <c r="AV2202" i="9" s="1"/>
  <c r="AX2202" i="9" s="1"/>
  <c r="AG1177" i="9"/>
  <c r="AV1177" i="9" s="1"/>
  <c r="AX1177" i="9" s="1"/>
  <c r="AG1283" i="9"/>
  <c r="AV1283" i="9" s="1"/>
  <c r="AX1283" i="9" s="1"/>
  <c r="AG1126" i="9"/>
  <c r="AV1126" i="9" s="1"/>
  <c r="AX1126" i="9" s="1"/>
  <c r="AK721" i="11"/>
  <c r="AK725" i="11"/>
  <c r="AK737" i="11"/>
  <c r="AK741" i="11"/>
  <c r="AK745" i="11"/>
  <c r="AK753" i="11"/>
  <c r="AK758" i="11"/>
  <c r="AK931" i="11"/>
  <c r="AK936" i="11"/>
  <c r="AK996" i="11"/>
  <c r="AK1005" i="11"/>
  <c r="AG1184" i="9"/>
  <c r="AV1184" i="9" s="1"/>
  <c r="AX1184" i="9" s="1"/>
  <c r="AG1495" i="9"/>
  <c r="AV1495" i="9" s="1"/>
  <c r="AX1495" i="9" s="1"/>
  <c r="AG1656" i="9"/>
  <c r="AV1656" i="9" s="1"/>
  <c r="AX1656" i="9" s="1"/>
  <c r="AG1839" i="9"/>
  <c r="AV1839" i="9" s="1"/>
  <c r="AX1839" i="9" s="1"/>
  <c r="AG1918" i="9"/>
  <c r="AV1918" i="9" s="1"/>
  <c r="AX1918" i="9" s="1"/>
  <c r="AG1435" i="9"/>
  <c r="AV1435" i="9" s="1"/>
  <c r="AX1435" i="9" s="1"/>
  <c r="AG1855" i="9"/>
  <c r="AV1855" i="9" s="1"/>
  <c r="AX1855" i="9" s="1"/>
  <c r="AG2097" i="9"/>
  <c r="AV2097" i="9" s="1"/>
  <c r="AX2097" i="9" s="1"/>
  <c r="AG1518" i="9"/>
  <c r="AV1518" i="9" s="1"/>
  <c r="AX1518" i="9" s="1"/>
  <c r="AG1785" i="9"/>
  <c r="AV1785" i="9" s="1"/>
  <c r="AX1785" i="9" s="1"/>
  <c r="AG1594" i="9"/>
  <c r="AV1594" i="9" s="1"/>
  <c r="AX1594" i="9" s="1"/>
  <c r="AG1363" i="9"/>
  <c r="AV1363" i="9" s="1"/>
  <c r="AX1363" i="9" s="1"/>
  <c r="AG1746" i="9"/>
  <c r="AV1746" i="9" s="1"/>
  <c r="AX1746" i="9" s="1"/>
  <c r="AG2081" i="9"/>
  <c r="AV2081" i="9" s="1"/>
  <c r="AX2081" i="9" s="1"/>
  <c r="AG2510" i="9"/>
  <c r="AV2510" i="9" s="1"/>
  <c r="AX2510" i="9" s="1"/>
  <c r="AG2153" i="9"/>
  <c r="AV2153" i="9" s="1"/>
  <c r="AX2153" i="9" s="1"/>
  <c r="AG2462" i="9"/>
  <c r="AV2462" i="9" s="1"/>
  <c r="AX2462" i="9" s="1"/>
  <c r="AG2446" i="9"/>
  <c r="AV2446" i="9" s="1"/>
  <c r="AX2446" i="9" s="1"/>
  <c r="AG1951" i="9"/>
  <c r="AV1951" i="9" s="1"/>
  <c r="AX1951" i="9" s="1"/>
  <c r="AG1307" i="9"/>
  <c r="AV1307" i="9" s="1"/>
  <c r="AX1307" i="9" s="1"/>
  <c r="AG1481" i="9"/>
  <c r="AV1481" i="9" s="1"/>
  <c r="AX1481" i="9" s="1"/>
  <c r="AG2142" i="9"/>
  <c r="AV2142" i="9" s="1"/>
  <c r="AX2142" i="9" s="1"/>
  <c r="AG2213" i="9"/>
  <c r="AV2213" i="9" s="1"/>
  <c r="AX2213" i="9" s="1"/>
  <c r="AK916" i="11"/>
  <c r="AK918" i="11"/>
  <c r="AK928" i="11"/>
  <c r="AG1552" i="9"/>
  <c r="AV1552" i="9" s="1"/>
  <c r="AX1552" i="9" s="1"/>
  <c r="AG1335" i="9"/>
  <c r="AV1335" i="9" s="1"/>
  <c r="AX1335" i="9" s="1"/>
  <c r="AG1800" i="9"/>
  <c r="AV1800" i="9" s="1"/>
  <c r="AX1800" i="9" s="1"/>
  <c r="AG2086" i="9"/>
  <c r="AV2086" i="9" s="1"/>
  <c r="AX2086" i="9" s="1"/>
  <c r="AG2325" i="9"/>
  <c r="AV2325" i="9" s="1"/>
  <c r="AX2325" i="9" s="1"/>
  <c r="AG1673" i="9"/>
  <c r="AV1673" i="9" s="1"/>
  <c r="AX1673" i="9" s="1"/>
  <c r="AL529" i="11"/>
  <c r="AG1487" i="9"/>
  <c r="AV1487" i="9" s="1"/>
  <c r="AX1487" i="9" s="1"/>
  <c r="AG2212" i="9"/>
  <c r="AV2212" i="9" s="1"/>
  <c r="AX2212" i="9" s="1"/>
  <c r="AK597" i="11"/>
  <c r="AK360" i="11"/>
  <c r="AK381" i="11"/>
  <c r="AK893" i="11"/>
  <c r="AK551" i="11"/>
  <c r="AK902" i="11"/>
  <c r="AK366" i="11"/>
  <c r="AK368" i="11"/>
  <c r="AK376" i="11"/>
  <c r="AK416" i="11"/>
  <c r="AK470" i="11"/>
  <c r="AK524" i="11"/>
  <c r="AK718" i="11"/>
  <c r="AL434" i="11"/>
  <c r="AL440" i="11"/>
  <c r="AL449" i="11"/>
  <c r="AK959" i="11"/>
  <c r="AK967" i="11"/>
  <c r="AK970" i="11"/>
  <c r="AK999" i="11"/>
  <c r="AK1008" i="11"/>
  <c r="AK1010" i="11"/>
  <c r="AM19" i="11"/>
  <c r="AM24" i="11"/>
  <c r="AK375" i="11"/>
  <c r="AK491" i="11"/>
  <c r="AK540" i="11"/>
  <c r="AK590" i="11"/>
  <c r="AK675" i="11"/>
  <c r="AL694" i="11"/>
  <c r="AK335" i="11"/>
  <c r="AK594" i="11"/>
  <c r="AL755" i="11"/>
  <c r="AM591" i="11"/>
  <c r="AL819" i="11"/>
  <c r="AK825" i="11"/>
  <c r="AK830" i="11"/>
  <c r="AM835" i="11"/>
  <c r="AK873" i="11"/>
  <c r="AK878" i="11"/>
  <c r="AK879" i="11"/>
  <c r="AK882" i="11"/>
  <c r="AK884" i="11"/>
  <c r="AK888" i="11"/>
  <c r="AG1131" i="9"/>
  <c r="AV1131" i="9" s="1"/>
  <c r="AX1131" i="9" s="1"/>
  <c r="AG2053" i="9"/>
  <c r="AV2053" i="9" s="1"/>
  <c r="AX2053" i="9" s="1"/>
  <c r="AG1062" i="9"/>
  <c r="AV1062" i="9" s="1"/>
  <c r="AX1062" i="9" s="1"/>
  <c r="AG1678" i="9"/>
  <c r="AV1678" i="9" s="1"/>
  <c r="AX1678" i="9" s="1"/>
  <c r="AG1456" i="9"/>
  <c r="AV1456" i="9" s="1"/>
  <c r="AX1456" i="9" s="1"/>
  <c r="AG2377" i="9"/>
  <c r="AV2377" i="9" s="1"/>
  <c r="AX2377" i="9" s="1"/>
  <c r="AM74" i="11"/>
  <c r="AK205" i="11"/>
  <c r="AK214" i="11"/>
  <c r="AK230" i="11"/>
  <c r="AK238" i="11"/>
  <c r="AK246" i="11"/>
  <c r="AK254" i="11"/>
  <c r="AK262" i="11"/>
  <c r="AK270" i="11"/>
  <c r="AK348" i="11"/>
  <c r="AK353" i="11"/>
  <c r="AK387" i="11"/>
  <c r="AK443" i="11"/>
  <c r="AK446" i="11"/>
  <c r="AK452" i="11"/>
  <c r="AK467" i="11"/>
  <c r="AK572" i="11"/>
  <c r="AK619" i="11"/>
  <c r="AK635" i="11"/>
  <c r="AK764" i="11"/>
  <c r="AK875" i="11"/>
  <c r="AL945" i="11"/>
  <c r="AG1232" i="9"/>
  <c r="AV1232" i="9" s="1"/>
  <c r="AX1232" i="9" s="1"/>
  <c r="AG1078" i="9"/>
  <c r="AV1078" i="9" s="1"/>
  <c r="AX1078" i="9" s="1"/>
  <c r="AG1433" i="9"/>
  <c r="AV1433" i="9" s="1"/>
  <c r="AX1433" i="9" s="1"/>
  <c r="AG1415" i="9"/>
  <c r="AV1415" i="9" s="1"/>
  <c r="AX1415" i="9" s="1"/>
  <c r="AG2241" i="9"/>
  <c r="AV2241" i="9" s="1"/>
  <c r="AX2241" i="9" s="1"/>
  <c r="AG1483" i="9"/>
  <c r="AV1483" i="9" s="1"/>
  <c r="AX1483" i="9" s="1"/>
  <c r="AG1823" i="9"/>
  <c r="AV1823" i="9" s="1"/>
  <c r="AX1823" i="9" s="1"/>
  <c r="AG2479" i="9"/>
  <c r="AV2479" i="9" s="1"/>
  <c r="AX2479" i="9" s="1"/>
  <c r="AG2284" i="9"/>
  <c r="AV2284" i="9" s="1"/>
  <c r="AX2284" i="9" s="1"/>
  <c r="AG2072" i="9"/>
  <c r="AV2072" i="9" s="1"/>
  <c r="AX2072" i="9" s="1"/>
  <c r="AG1146" i="9"/>
  <c r="AV1146" i="9" s="1"/>
  <c r="AX1146" i="9" s="1"/>
  <c r="AG2306" i="9"/>
  <c r="AV2306" i="9" s="1"/>
  <c r="AX2306" i="9" s="1"/>
  <c r="AG1868" i="9"/>
  <c r="AV1868" i="9" s="1"/>
  <c r="AX1868" i="9" s="1"/>
  <c r="AG1388" i="9"/>
  <c r="AV1388" i="9" s="1"/>
  <c r="AX1388" i="9" s="1"/>
  <c r="AG1691" i="9"/>
  <c r="AV1691" i="9" s="1"/>
  <c r="AX1691" i="9" s="1"/>
  <c r="AG1958" i="9"/>
  <c r="AV1958" i="9" s="1"/>
  <c r="AX1958" i="9" s="1"/>
  <c r="AG1776" i="9"/>
  <c r="AV1776" i="9" s="1"/>
  <c r="AX1776" i="9" s="1"/>
  <c r="AG1351" i="9"/>
  <c r="AV1351" i="9" s="1"/>
  <c r="AX1351" i="9" s="1"/>
  <c r="AG2491" i="9"/>
  <c r="AV2491" i="9" s="1"/>
  <c r="AX2491" i="9" s="1"/>
  <c r="AG2339" i="9"/>
  <c r="AV2339" i="9" s="1"/>
  <c r="AX2339" i="9" s="1"/>
  <c r="AG1688" i="9"/>
  <c r="AV1688" i="9" s="1"/>
  <c r="AX1688" i="9" s="1"/>
  <c r="AG2191" i="9"/>
  <c r="AV2191" i="9" s="1"/>
  <c r="AX2191" i="9" s="1"/>
  <c r="AG1853" i="9"/>
  <c r="AV1853" i="9" s="1"/>
  <c r="AX1853" i="9" s="1"/>
  <c r="AG2260" i="9"/>
  <c r="AV2260" i="9" s="1"/>
  <c r="AX2260" i="9" s="1"/>
  <c r="AG2449" i="9"/>
  <c r="AV2449" i="9" s="1"/>
  <c r="AX2449" i="9" s="1"/>
  <c r="AG1851" i="9"/>
  <c r="AV1851" i="9" s="1"/>
  <c r="AX1851" i="9" s="1"/>
  <c r="AG2383" i="9"/>
  <c r="AV2383" i="9" s="1"/>
  <c r="AX2383" i="9" s="1"/>
  <c r="AG2164" i="9"/>
  <c r="AV2164" i="9" s="1"/>
  <c r="AX2164" i="9" s="1"/>
  <c r="AG1962" i="9"/>
  <c r="AV1962" i="9" s="1"/>
  <c r="AX1962" i="9" s="1"/>
  <c r="AG1797" i="9"/>
  <c r="AV1797" i="9" s="1"/>
  <c r="AX1797" i="9" s="1"/>
  <c r="AG1432" i="9"/>
  <c r="AV1432" i="9" s="1"/>
  <c r="AX1432" i="9" s="1"/>
  <c r="AG2145" i="9"/>
  <c r="AV2145" i="9" s="1"/>
  <c r="AX2145" i="9" s="1"/>
  <c r="AG2499" i="9"/>
  <c r="AV2499" i="9" s="1"/>
  <c r="AX2499" i="9" s="1"/>
  <c r="AG1140" i="9"/>
  <c r="AV1140" i="9" s="1"/>
  <c r="AX1140" i="9" s="1"/>
  <c r="AG1788" i="9"/>
  <c r="AV1788" i="9" s="1"/>
  <c r="AX1788" i="9" s="1"/>
  <c r="AG1985" i="9"/>
  <c r="AV1985" i="9" s="1"/>
  <c r="AX1985" i="9" s="1"/>
  <c r="AG2209" i="9"/>
  <c r="AV2209" i="9" s="1"/>
  <c r="AX2209" i="9" s="1"/>
  <c r="AG1406" i="9"/>
  <c r="AV1406" i="9" s="1"/>
  <c r="AX1406" i="9" s="1"/>
  <c r="AG1791" i="9"/>
  <c r="AV1791" i="9" s="1"/>
  <c r="AX1791" i="9" s="1"/>
  <c r="AG2010" i="9"/>
  <c r="AV2010" i="9" s="1"/>
  <c r="AX2010" i="9" s="1"/>
  <c r="AM53" i="11"/>
  <c r="AK383" i="11"/>
  <c r="AL413" i="11"/>
  <c r="AK473" i="11"/>
  <c r="AK480" i="11"/>
  <c r="AK488" i="11"/>
  <c r="AK643" i="11"/>
  <c r="AK651" i="11"/>
  <c r="AK663" i="11"/>
  <c r="AM757" i="11"/>
  <c r="AM845" i="11"/>
  <c r="AK867" i="11"/>
  <c r="AK908" i="11"/>
  <c r="AK934" i="11"/>
  <c r="AG1215" i="9"/>
  <c r="AV1215" i="9" s="1"/>
  <c r="AX1215" i="9" s="1"/>
  <c r="AG1326" i="9"/>
  <c r="AV1326" i="9" s="1"/>
  <c r="AX1326" i="9" s="1"/>
  <c r="AG1346" i="9"/>
  <c r="AV1346" i="9" s="1"/>
  <c r="AX1346" i="9" s="1"/>
  <c r="AG1564" i="9"/>
  <c r="AV1564" i="9" s="1"/>
  <c r="AX1564" i="9" s="1"/>
  <c r="AG1706" i="9"/>
  <c r="AV1706" i="9" s="1"/>
  <c r="AX1706" i="9" s="1"/>
  <c r="AG1362" i="9"/>
  <c r="AV1362" i="9" s="1"/>
  <c r="AX1362" i="9" s="1"/>
  <c r="AG1657" i="9"/>
  <c r="AV1657" i="9" s="1"/>
  <c r="AX1657" i="9" s="1"/>
  <c r="AG1145" i="9"/>
  <c r="AV1145" i="9" s="1"/>
  <c r="AX1145" i="9" s="1"/>
  <c r="AG1968" i="9"/>
  <c r="AV1968" i="9" s="1"/>
  <c r="AX1968" i="9" s="1"/>
  <c r="AG1320" i="9"/>
  <c r="AV1320" i="9" s="1"/>
  <c r="AX1320" i="9" s="1"/>
  <c r="AG1787" i="9"/>
  <c r="AV1787" i="9" s="1"/>
  <c r="AX1787" i="9" s="1"/>
  <c r="AG1710" i="9"/>
  <c r="AV1710" i="9" s="1"/>
  <c r="AX1710" i="9" s="1"/>
  <c r="AG1315" i="9"/>
  <c r="AV1315" i="9" s="1"/>
  <c r="AX1315" i="9" s="1"/>
  <c r="AG1024" i="9"/>
  <c r="AV1024" i="9" s="1"/>
  <c r="AX1024" i="9" s="1"/>
  <c r="AG2273" i="9"/>
  <c r="AV2273" i="9" s="1"/>
  <c r="AX2273" i="9" s="1"/>
  <c r="AG1318" i="9"/>
  <c r="AV1318" i="9" s="1"/>
  <c r="AX1318" i="9" s="1"/>
  <c r="AG1669" i="9"/>
  <c r="AV1669" i="9" s="1"/>
  <c r="AX1669" i="9" s="1"/>
  <c r="AG2083" i="9"/>
  <c r="AV2083" i="9" s="1"/>
  <c r="AX2083" i="9" s="1"/>
  <c r="AG2007" i="9"/>
  <c r="AV2007" i="9" s="1"/>
  <c r="AX2007" i="9" s="1"/>
  <c r="AG1661" i="9"/>
  <c r="AV1661" i="9" s="1"/>
  <c r="AX1661" i="9" s="1"/>
  <c r="AG2417" i="9"/>
  <c r="AV2417" i="9" s="1"/>
  <c r="AX2417" i="9" s="1"/>
  <c r="AG2101" i="9"/>
  <c r="AV2101" i="9" s="1"/>
  <c r="AX2101" i="9" s="1"/>
  <c r="AG1617" i="9"/>
  <c r="AV1617" i="9" s="1"/>
  <c r="AX1617" i="9" s="1"/>
  <c r="AG2013" i="9"/>
  <c r="AV2013" i="9" s="1"/>
  <c r="AX2013" i="9" s="1"/>
  <c r="AG1775" i="9"/>
  <c r="AV1775" i="9" s="1"/>
  <c r="AX1775" i="9" s="1"/>
  <c r="AG1978" i="9"/>
  <c r="AV1978" i="9" s="1"/>
  <c r="AX1978" i="9" s="1"/>
  <c r="AG2052" i="9"/>
  <c r="AV2052" i="9" s="1"/>
  <c r="AX2052" i="9" s="1"/>
  <c r="AG2114" i="9"/>
  <c r="AV2114" i="9" s="1"/>
  <c r="AX2114" i="9" s="1"/>
  <c r="AG1446" i="9"/>
  <c r="AV1446" i="9" s="1"/>
  <c r="AX1446" i="9" s="1"/>
  <c r="AG1935" i="9"/>
  <c r="AV1935" i="9" s="1"/>
  <c r="AX1935" i="9" s="1"/>
  <c r="AG1087" i="9"/>
  <c r="AV1087" i="9" s="1"/>
  <c r="AX1087" i="9" s="1"/>
  <c r="AG1295" i="9"/>
  <c r="AV1295" i="9" s="1"/>
  <c r="AX1295" i="9" s="1"/>
  <c r="AG1751" i="9"/>
  <c r="AV1751" i="9" s="1"/>
  <c r="AX1751" i="9" s="1"/>
  <c r="AG2480" i="9"/>
  <c r="AV2480" i="9" s="1"/>
  <c r="AX2480" i="9" s="1"/>
  <c r="AG1345" i="9"/>
  <c r="AV1345" i="9" s="1"/>
  <c r="AX1345" i="9" s="1"/>
  <c r="AG1844" i="9"/>
  <c r="AV1844" i="9" s="1"/>
  <c r="AX1844" i="9" s="1"/>
  <c r="AG1863" i="9"/>
  <c r="AV1863" i="9" s="1"/>
  <c r="AX1863" i="9" s="1"/>
  <c r="AM54" i="11"/>
  <c r="AK344" i="11"/>
  <c r="AK385" i="11"/>
  <c r="AK391" i="11"/>
  <c r="AK392" i="11"/>
  <c r="AK434" i="11"/>
  <c r="AK497" i="11"/>
  <c r="AK501" i="11"/>
  <c r="AK505" i="11"/>
  <c r="AK509" i="11"/>
  <c r="AK518" i="11"/>
  <c r="AK558" i="11"/>
  <c r="AK684" i="11"/>
  <c r="AK700" i="11"/>
  <c r="AK709" i="11"/>
  <c r="AK716" i="11"/>
  <c r="AM820" i="11"/>
  <c r="AM829" i="11"/>
  <c r="AM848" i="11"/>
  <c r="AM850" i="11"/>
  <c r="AK889" i="11"/>
  <c r="AK913" i="11"/>
  <c r="AG1545" i="9"/>
  <c r="AV1545" i="9" s="1"/>
  <c r="AX1545" i="9" s="1"/>
  <c r="AG1485" i="9"/>
  <c r="AV1485" i="9" s="1"/>
  <c r="AX1485" i="9" s="1"/>
  <c r="AG1670" i="9"/>
  <c r="AV1670" i="9" s="1"/>
  <c r="AX1670" i="9" s="1"/>
  <c r="AG1550" i="9"/>
  <c r="AV1550" i="9" s="1"/>
  <c r="AX1550" i="9" s="1"/>
  <c r="AG2104" i="9"/>
  <c r="AV2104" i="9" s="1"/>
  <c r="AX2104" i="9" s="1"/>
  <c r="AG1659" i="9"/>
  <c r="AV1659" i="9" s="1"/>
  <c r="AX1659" i="9" s="1"/>
  <c r="AG2502" i="9"/>
  <c r="AV2502" i="9" s="1"/>
  <c r="AX2502" i="9" s="1"/>
  <c r="AG1752" i="9"/>
  <c r="AV1752" i="9" s="1"/>
  <c r="AX1752" i="9" s="1"/>
  <c r="AG1963" i="9"/>
  <c r="AV1963" i="9" s="1"/>
  <c r="AX1963" i="9" s="1"/>
  <c r="AG1336" i="9"/>
  <c r="AV1336" i="9" s="1"/>
  <c r="AX1336" i="9" s="1"/>
  <c r="AG1038" i="9"/>
  <c r="AV1038" i="9" s="1"/>
  <c r="AX1038" i="9" s="1"/>
  <c r="AG1491" i="9"/>
  <c r="AV1491" i="9" s="1"/>
  <c r="AX1491" i="9" s="1"/>
  <c r="AG1974" i="9"/>
  <c r="AV1974" i="9" s="1"/>
  <c r="AX1974" i="9" s="1"/>
  <c r="AG1286" i="9"/>
  <c r="AV1286" i="9" s="1"/>
  <c r="AX1286" i="9" s="1"/>
  <c r="AG1663" i="9"/>
  <c r="AV1663" i="9" s="1"/>
  <c r="AX1663" i="9" s="1"/>
  <c r="AG1760" i="9"/>
  <c r="AV1760" i="9" s="1"/>
  <c r="AX1760" i="9" s="1"/>
  <c r="AG2235" i="9"/>
  <c r="AV2235" i="9" s="1"/>
  <c r="AX2235" i="9" s="1"/>
  <c r="AG1130" i="9"/>
  <c r="AV1130" i="9" s="1"/>
  <c r="AX1130" i="9" s="1"/>
  <c r="AG1384" i="9"/>
  <c r="AV1384" i="9" s="1"/>
  <c r="AX1384" i="9" s="1"/>
  <c r="AG2497" i="9"/>
  <c r="AV2497" i="9" s="1"/>
  <c r="AX2497" i="9" s="1"/>
  <c r="AG1932" i="9"/>
  <c r="AV1932" i="9" s="1"/>
  <c r="AX1932" i="9" s="1"/>
  <c r="AG2090" i="9"/>
  <c r="AV2090" i="9" s="1"/>
  <c r="AX2090" i="9" s="1"/>
  <c r="AG1414" i="9"/>
  <c r="AV1414" i="9" s="1"/>
  <c r="AX1414" i="9" s="1"/>
  <c r="AG1601" i="9"/>
  <c r="AV1601" i="9" s="1"/>
  <c r="AX1601" i="9" s="1"/>
  <c r="AG2167" i="9"/>
  <c r="AV2167" i="9" s="1"/>
  <c r="AX2167" i="9" s="1"/>
  <c r="AG2316" i="9"/>
  <c r="AV2316" i="9" s="1"/>
  <c r="AX2316" i="9" s="1"/>
  <c r="AG2132" i="9"/>
  <c r="AV2132" i="9" s="1"/>
  <c r="AX2132" i="9" s="1"/>
  <c r="AG1285" i="9"/>
  <c r="AV1285" i="9" s="1"/>
  <c r="AX1285" i="9" s="1"/>
  <c r="AG2448" i="9"/>
  <c r="AV2448" i="9" s="1"/>
  <c r="AX2448" i="9" s="1"/>
  <c r="AG1463" i="9"/>
  <c r="AV1463" i="9" s="1"/>
  <c r="AX1463" i="9" s="1"/>
  <c r="AG2014" i="9"/>
  <c r="AV2014" i="9" s="1"/>
  <c r="AX2014" i="9" s="1"/>
  <c r="AG2117" i="9"/>
  <c r="AV2117" i="9" s="1"/>
  <c r="AX2117" i="9" s="1"/>
  <c r="AG1735" i="9"/>
  <c r="AV1735" i="9" s="1"/>
  <c r="AX1735" i="9" s="1"/>
  <c r="AG2358" i="9"/>
  <c r="AV2358" i="9" s="1"/>
  <c r="AX2358" i="9" s="1"/>
  <c r="AG1638" i="9"/>
  <c r="AV1638" i="9" s="1"/>
  <c r="AX1638" i="9" s="1"/>
  <c r="AG2477" i="9"/>
  <c r="AV2477" i="9" s="1"/>
  <c r="AX2477" i="9" s="1"/>
  <c r="AG1854" i="9"/>
  <c r="AV1854" i="9" s="1"/>
  <c r="AX1854" i="9" s="1"/>
  <c r="AG2439" i="9"/>
  <c r="AV2439" i="9" s="1"/>
  <c r="AX2439" i="9" s="1"/>
  <c r="AG1357" i="9"/>
  <c r="AV1357" i="9" s="1"/>
  <c r="AX1357" i="9" s="1"/>
  <c r="AG1923" i="9"/>
  <c r="AV1923" i="9" s="1"/>
  <c r="AX1923" i="9" s="1"/>
  <c r="AG2240" i="9"/>
  <c r="AV2240" i="9" s="1"/>
  <c r="AX2240" i="9" s="1"/>
  <c r="AL224" i="11"/>
  <c r="AM389" i="11"/>
  <c r="AM853" i="11"/>
  <c r="AG1805" i="9"/>
  <c r="AV1805" i="9" s="1"/>
  <c r="AX1805" i="9" s="1"/>
  <c r="AG1893" i="9"/>
  <c r="AV1893" i="9" s="1"/>
  <c r="AX1893" i="9" s="1"/>
  <c r="AG2507" i="9"/>
  <c r="AV2507" i="9" s="1"/>
  <c r="AX2507" i="9" s="1"/>
  <c r="AG1866" i="9"/>
  <c r="AV1866" i="9" s="1"/>
  <c r="AX1866" i="9" s="1"/>
  <c r="AG1915" i="9"/>
  <c r="AV1915" i="9" s="1"/>
  <c r="AX1915" i="9" s="1"/>
  <c r="AG1604" i="9"/>
  <c r="AV1604" i="9" s="1"/>
  <c r="AX1604" i="9" s="1"/>
  <c r="AG1702" i="9"/>
  <c r="AV1702" i="9" s="1"/>
  <c r="AX1702" i="9" s="1"/>
  <c r="AG1929" i="9"/>
  <c r="AV1929" i="9" s="1"/>
  <c r="AX1929" i="9" s="1"/>
  <c r="AG2047" i="9"/>
  <c r="AV2047" i="9" s="1"/>
  <c r="AX2047" i="9" s="1"/>
  <c r="AG1634" i="9"/>
  <c r="AV1634" i="9" s="1"/>
  <c r="AX1634" i="9" s="1"/>
  <c r="AG1714" i="9"/>
  <c r="AV1714" i="9" s="1"/>
  <c r="AX1714" i="9" s="1"/>
  <c r="AG1045" i="9"/>
  <c r="AV1045" i="9" s="1"/>
  <c r="AX1045" i="9" s="1"/>
  <c r="AG2317" i="9"/>
  <c r="AV2317" i="9" s="1"/>
  <c r="AX2317" i="9" s="1"/>
  <c r="AG2351" i="9"/>
  <c r="AV2351" i="9" s="1"/>
  <c r="AX2351" i="9" s="1"/>
  <c r="AG1360" i="9"/>
  <c r="AV1360" i="9" s="1"/>
  <c r="AX1360" i="9" s="1"/>
  <c r="AG1161" i="9"/>
  <c r="AV1161" i="9" s="1"/>
  <c r="AX1161" i="9" s="1"/>
  <c r="AG1467" i="9"/>
  <c r="AV1467" i="9" s="1"/>
  <c r="AX1467" i="9" s="1"/>
  <c r="AG1729" i="9"/>
  <c r="AV1729" i="9" s="1"/>
  <c r="AX1729" i="9" s="1"/>
  <c r="AG1294" i="9"/>
  <c r="AV1294" i="9" s="1"/>
  <c r="AX1294" i="9" s="1"/>
  <c r="AG2044" i="9"/>
  <c r="AV2044" i="9" s="1"/>
  <c r="AX2044" i="9" s="1"/>
  <c r="AG2239" i="9"/>
  <c r="AV2239" i="9" s="1"/>
  <c r="AX2239" i="9" s="1"/>
  <c r="AG1965" i="9"/>
  <c r="AV1965" i="9" s="1"/>
  <c r="AX1965" i="9" s="1"/>
  <c r="AG1151" i="9"/>
  <c r="AV1151" i="9" s="1"/>
  <c r="AX1151" i="9" s="1"/>
  <c r="AM382" i="11"/>
  <c r="AK389" i="11"/>
  <c r="AK401" i="11"/>
  <c r="AK407" i="11"/>
  <c r="AL470" i="11"/>
  <c r="AM582" i="11"/>
  <c r="AG2125" i="9"/>
  <c r="AV2125" i="9" s="1"/>
  <c r="AX2125" i="9" s="1"/>
  <c r="AG1967" i="9"/>
  <c r="AV1967" i="9" s="1"/>
  <c r="AX1967" i="9" s="1"/>
  <c r="AG1291" i="9"/>
  <c r="AV1291" i="9" s="1"/>
  <c r="AX1291" i="9" s="1"/>
  <c r="AG1471" i="9"/>
  <c r="AV1471" i="9" s="1"/>
  <c r="AX1471" i="9" s="1"/>
  <c r="AG2266" i="9"/>
  <c r="AV2266" i="9" s="1"/>
  <c r="AX2266" i="9" s="1"/>
  <c r="AG1479" i="9"/>
  <c r="AV1479" i="9" s="1"/>
  <c r="AX1479" i="9" s="1"/>
  <c r="AG1150" i="9"/>
  <c r="AV1150" i="9" s="1"/>
  <c r="AX1150" i="9" s="1"/>
  <c r="AG2386" i="9"/>
  <c r="AV2386" i="9" s="1"/>
  <c r="AX2386" i="9" s="1"/>
  <c r="AG1529" i="9"/>
  <c r="AV1529" i="9" s="1"/>
  <c r="AX1529" i="9" s="1"/>
  <c r="AG1437" i="9"/>
  <c r="AV1437" i="9" s="1"/>
  <c r="AX1437" i="9" s="1"/>
  <c r="AG1825" i="9"/>
  <c r="AV1825" i="9" s="1"/>
  <c r="AX1825" i="9" s="1"/>
  <c r="AG1957" i="9"/>
  <c r="AV1957" i="9" s="1"/>
  <c r="AX1957" i="9" s="1"/>
  <c r="AG1144" i="9"/>
  <c r="AV1144" i="9" s="1"/>
  <c r="AX1144" i="9" s="1"/>
  <c r="AG1355" i="9"/>
  <c r="AV1355" i="9" s="1"/>
  <c r="AX1355" i="9" s="1"/>
  <c r="AG1076" i="9"/>
  <c r="AV1076" i="9" s="1"/>
  <c r="AX1076" i="9" s="1"/>
  <c r="AG2036" i="9"/>
  <c r="AV2036" i="9" s="1"/>
  <c r="AX2036" i="9" s="1"/>
  <c r="AG1023" i="9"/>
  <c r="AV1023" i="9" s="1"/>
  <c r="AX1023" i="9" s="1"/>
  <c r="AG1041" i="9"/>
  <c r="AV1041" i="9" s="1"/>
  <c r="AX1041" i="9" s="1"/>
  <c r="AG2076" i="9"/>
  <c r="AV2076" i="9" s="1"/>
  <c r="AX2076" i="9" s="1"/>
  <c r="AG1834" i="9"/>
  <c r="AV1834" i="9" s="1"/>
  <c r="AX1834" i="9" s="1"/>
  <c r="AG1733" i="9"/>
  <c r="AV1733" i="9" s="1"/>
  <c r="AX1733" i="9" s="1"/>
  <c r="AG1122" i="9"/>
  <c r="AV1122" i="9" s="1"/>
  <c r="AX1122" i="9" s="1"/>
  <c r="AG1416" i="9"/>
  <c r="AV1416" i="9" s="1"/>
  <c r="AX1416" i="9" s="1"/>
  <c r="AG1789" i="9"/>
  <c r="AV1789" i="9" s="1"/>
  <c r="AX1789" i="9" s="1"/>
  <c r="AG2335" i="9"/>
  <c r="AV2335" i="9" s="1"/>
  <c r="AX2335" i="9" s="1"/>
  <c r="AG1296" i="9"/>
  <c r="AV1296" i="9" s="1"/>
  <c r="AX1296" i="9" s="1"/>
  <c r="AG1546" i="9"/>
  <c r="AV1546" i="9" s="1"/>
  <c r="AX1546" i="9" s="1"/>
  <c r="AG2253" i="9"/>
  <c r="AV2253" i="9" s="1"/>
  <c r="AX2253" i="9" s="1"/>
  <c r="AG1685" i="9"/>
  <c r="AV1685" i="9" s="1"/>
  <c r="AX1685" i="9" s="1"/>
  <c r="AG1354" i="9"/>
  <c r="AV1354" i="9" s="1"/>
  <c r="AX1354" i="9" s="1"/>
  <c r="AG1989" i="9"/>
  <c r="AV1989" i="9" s="1"/>
  <c r="AX1989" i="9" s="1"/>
  <c r="AG2359" i="9"/>
  <c r="AV2359" i="9" s="1"/>
  <c r="AX2359" i="9" s="1"/>
  <c r="AG2472" i="9"/>
  <c r="AV2472" i="9" s="1"/>
  <c r="AX2472" i="9" s="1"/>
  <c r="AK581" i="11"/>
  <c r="AM60" i="11"/>
  <c r="AM92" i="11"/>
  <c r="AK458" i="11"/>
  <c r="AK576" i="11"/>
  <c r="AM817" i="11"/>
  <c r="AM843" i="11"/>
  <c r="AK871" i="11"/>
  <c r="AM65" i="11"/>
  <c r="AK519" i="11"/>
  <c r="AK223" i="11"/>
  <c r="AK271" i="11"/>
  <c r="AK993" i="11"/>
  <c r="AK1001" i="11"/>
  <c r="AM90" i="11"/>
  <c r="AM117" i="11"/>
  <c r="AM122" i="11"/>
  <c r="AK393" i="11"/>
  <c r="AL488" i="11"/>
  <c r="AK498" i="11"/>
  <c r="AK506" i="11"/>
  <c r="AK514" i="11"/>
  <c r="AK589" i="11"/>
  <c r="AK692" i="11"/>
  <c r="AK771" i="11"/>
  <c r="AL820" i="11"/>
  <c r="AK828" i="11"/>
  <c r="AK910" i="11"/>
  <c r="AK347" i="11"/>
  <c r="AK463" i="11"/>
  <c r="AK561" i="11"/>
  <c r="AK881" i="11"/>
  <c r="AL750" i="11"/>
  <c r="AM102" i="11"/>
  <c r="AK374" i="11"/>
  <c r="AK437" i="11"/>
  <c r="AM594" i="11"/>
  <c r="AM80" i="11"/>
  <c r="AK263" i="11"/>
  <c r="AM552" i="11"/>
  <c r="AM43" i="11"/>
  <c r="AM48" i="11"/>
  <c r="AK210" i="11"/>
  <c r="AK218" i="11"/>
  <c r="AK226" i="11"/>
  <c r="AK234" i="11"/>
  <c r="AK242" i="11"/>
  <c r="AK250" i="11"/>
  <c r="AK258" i="11"/>
  <c r="AK266" i="11"/>
  <c r="AK274" i="11"/>
  <c r="AK396" i="11"/>
  <c r="AK419" i="11"/>
  <c r="AK464" i="11"/>
  <c r="AM565" i="11"/>
  <c r="AK615" i="11"/>
  <c r="AK623" i="11"/>
  <c r="AK679" i="11"/>
  <c r="AK887" i="11"/>
  <c r="AK920" i="11"/>
  <c r="AK972" i="11"/>
  <c r="AK1004" i="11"/>
  <c r="AM767" i="11"/>
  <c r="AK455" i="11"/>
  <c r="AK606" i="11"/>
  <c r="AK704" i="11"/>
  <c r="AM78" i="11"/>
  <c r="AM110" i="11"/>
  <c r="AM93" i="11"/>
  <c r="AM98" i="11"/>
  <c r="AK341" i="11"/>
  <c r="AK382" i="11"/>
  <c r="AL695" i="11"/>
  <c r="AM831" i="11"/>
  <c r="AM839" i="11"/>
  <c r="AM86" i="11"/>
  <c r="AK580" i="11"/>
  <c r="AK693" i="11"/>
  <c r="AM826" i="11"/>
  <c r="AL878" i="11"/>
  <c r="AK896" i="11"/>
  <c r="AM992" i="11"/>
  <c r="AK712" i="11"/>
  <c r="AM105" i="11"/>
  <c r="AM354" i="11"/>
  <c r="AM36" i="11"/>
  <c r="AM384" i="11"/>
  <c r="AM805" i="11"/>
  <c r="AM66" i="11"/>
  <c r="AM71" i="11"/>
  <c r="AM120" i="11"/>
  <c r="AL558" i="11"/>
  <c r="AM585" i="11"/>
  <c r="AK372" i="11"/>
  <c r="AK384" i="11"/>
  <c r="AK703" i="11"/>
  <c r="AM787" i="11"/>
  <c r="AM828" i="11"/>
  <c r="AM16" i="11"/>
  <c r="AM76" i="11"/>
  <c r="AM81" i="11"/>
  <c r="AM108" i="11"/>
  <c r="AK380" i="11"/>
  <c r="AL452" i="11"/>
  <c r="AK515" i="11"/>
  <c r="AK526" i="11"/>
  <c r="AK575" i="11"/>
  <c r="AM59" i="11"/>
  <c r="AM69" i="11"/>
  <c r="AK211" i="11"/>
  <c r="AK219" i="11"/>
  <c r="AK227" i="11"/>
  <c r="AK259" i="11"/>
  <c r="AK267" i="11"/>
  <c r="AK275" i="11"/>
  <c r="AL331" i="11"/>
  <c r="AK362" i="11"/>
  <c r="AK410" i="11"/>
  <c r="AK690" i="11"/>
  <c r="AK829" i="11"/>
  <c r="AK921" i="11"/>
  <c r="AG1455" i="9"/>
  <c r="AV1455" i="9" s="1"/>
  <c r="AX1455" i="9" s="1"/>
  <c r="AG2322" i="9"/>
  <c r="AV2322" i="9" s="1"/>
  <c r="AX2322" i="9" s="1"/>
  <c r="AG2329" i="9"/>
  <c r="AV2329" i="9" s="1"/>
  <c r="AX2329" i="9" s="1"/>
  <c r="AG1052" i="9"/>
  <c r="AV1052" i="9" s="1"/>
  <c r="AX1052" i="9" s="1"/>
  <c r="AG1109" i="9"/>
  <c r="AV1109" i="9" s="1"/>
  <c r="AX1109" i="9" s="1"/>
  <c r="AG2302" i="9"/>
  <c r="AV2302" i="9" s="1"/>
  <c r="AX2302" i="9" s="1"/>
  <c r="AG2390" i="9"/>
  <c r="AV2390" i="9" s="1"/>
  <c r="AX2390" i="9" s="1"/>
  <c r="AG1284" i="9"/>
  <c r="AV1284" i="9" s="1"/>
  <c r="AX1284" i="9" s="1"/>
  <c r="AG1466" i="9"/>
  <c r="AV1466" i="9" s="1"/>
  <c r="AX1466" i="9" s="1"/>
  <c r="AG1017" i="9"/>
  <c r="AV1017" i="9" s="1"/>
  <c r="AX1017" i="9" s="1"/>
  <c r="AG1692" i="9"/>
  <c r="AV1692" i="9" s="1"/>
  <c r="AX1692" i="9" s="1"/>
  <c r="AG1204" i="9"/>
  <c r="AV1204" i="9" s="1"/>
  <c r="AX1204" i="9" s="1"/>
  <c r="AG1309" i="9"/>
  <c r="AV1309" i="9" s="1"/>
  <c r="AX1309" i="9" s="1"/>
  <c r="AG1123" i="9"/>
  <c r="AV1123" i="9" s="1"/>
  <c r="AX1123" i="9" s="1"/>
  <c r="AG2230" i="9"/>
  <c r="AV2230" i="9" s="1"/>
  <c r="AX2230" i="9" s="1"/>
  <c r="AG1966" i="9"/>
  <c r="AV1966" i="9" s="1"/>
  <c r="AX1966" i="9" s="1"/>
  <c r="AG2067" i="9"/>
  <c r="AV2067" i="9" s="1"/>
  <c r="AX2067" i="9" s="1"/>
  <c r="AG2184" i="9"/>
  <c r="AV2184" i="9" s="1"/>
  <c r="AX2184" i="9" s="1"/>
  <c r="AG1064" i="9"/>
  <c r="AV1064" i="9" s="1"/>
  <c r="AX1064" i="9" s="1"/>
  <c r="AG1984" i="9"/>
  <c r="AV1984" i="9" s="1"/>
  <c r="AX1984" i="9" s="1"/>
  <c r="AG2012" i="9"/>
  <c r="AV2012" i="9" s="1"/>
  <c r="AX2012" i="9" s="1"/>
  <c r="AG1922" i="9"/>
  <c r="AV1922" i="9" s="1"/>
  <c r="AX1922" i="9" s="1"/>
  <c r="AG2200" i="9"/>
  <c r="AV2200" i="9" s="1"/>
  <c r="AX2200" i="9" s="1"/>
  <c r="AG1099" i="9"/>
  <c r="AV1099" i="9" s="1"/>
  <c r="AX1099" i="9" s="1"/>
  <c r="AG1501" i="9"/>
  <c r="AV1501" i="9" s="1"/>
  <c r="AX1501" i="9" s="1"/>
  <c r="AG1914" i="9"/>
  <c r="AV1914" i="9" s="1"/>
  <c r="AX1914" i="9" s="1"/>
  <c r="AG2178" i="9"/>
  <c r="AV2178" i="9" s="1"/>
  <c r="AX2178" i="9" s="1"/>
  <c r="AG1034" i="9"/>
  <c r="AV1034" i="9" s="1"/>
  <c r="AX1034" i="9" s="1"/>
  <c r="AG1474" i="9"/>
  <c r="AV1474" i="9" s="1"/>
  <c r="AX1474" i="9" s="1"/>
  <c r="AG1089" i="9"/>
  <c r="AV1089" i="9" s="1"/>
  <c r="AX1089" i="9" s="1"/>
  <c r="AG1461" i="9"/>
  <c r="AV1461" i="9" s="1"/>
  <c r="AX1461" i="9" s="1"/>
  <c r="AG1864" i="9"/>
  <c r="AV1864" i="9" s="1"/>
  <c r="AX1864" i="9" s="1"/>
  <c r="AG2259" i="9"/>
  <c r="AV2259" i="9" s="1"/>
  <c r="AX2259" i="9" s="1"/>
  <c r="AG1599" i="9"/>
  <c r="AV1599" i="9" s="1"/>
  <c r="AX1599" i="9" s="1"/>
  <c r="AG2031" i="9"/>
  <c r="AV2031" i="9" s="1"/>
  <c r="AX2031" i="9" s="1"/>
  <c r="AG2401" i="9"/>
  <c r="AV2401" i="9" s="1"/>
  <c r="AX2401" i="9" s="1"/>
  <c r="AG1022" i="9"/>
  <c r="AV1022" i="9" s="1"/>
  <c r="AX1022" i="9" s="1"/>
  <c r="AG1859" i="9"/>
  <c r="AV1859" i="9" s="1"/>
  <c r="AX1859" i="9" s="1"/>
  <c r="AG2107" i="9"/>
  <c r="AV2107" i="9" s="1"/>
  <c r="AX2107" i="9" s="1"/>
  <c r="AG1581" i="9"/>
  <c r="AV1581" i="9" s="1"/>
  <c r="AX1581" i="9" s="1"/>
  <c r="AG2242" i="9"/>
  <c r="AV2242" i="9" s="1"/>
  <c r="AX2242" i="9" s="1"/>
  <c r="AG1525" i="9"/>
  <c r="AV1525" i="9" s="1"/>
  <c r="AX1525" i="9" s="1"/>
  <c r="AG2268" i="9"/>
  <c r="AV2268" i="9" s="1"/>
  <c r="AX2268" i="9" s="1"/>
  <c r="AG1377" i="9"/>
  <c r="AV1377" i="9" s="1"/>
  <c r="AX1377" i="9" s="1"/>
  <c r="AG1911" i="9"/>
  <c r="AV1911" i="9" s="1"/>
  <c r="AX1911" i="9" s="1"/>
  <c r="AG1547" i="9"/>
  <c r="AV1547" i="9" s="1"/>
  <c r="AX1547" i="9" s="1"/>
  <c r="AG1936" i="9"/>
  <c r="AV1936" i="9" s="1"/>
  <c r="AX1936" i="9" s="1"/>
  <c r="AG1121" i="9"/>
  <c r="AV1121" i="9" s="1"/>
  <c r="AX1121" i="9" s="1"/>
  <c r="AG2456" i="9"/>
  <c r="AV2456" i="9" s="1"/>
  <c r="AX2456" i="9" s="1"/>
  <c r="AG2187" i="9"/>
  <c r="AV2187" i="9" s="1"/>
  <c r="AX2187" i="9" s="1"/>
  <c r="AG1900" i="9"/>
  <c r="AV1900" i="9" s="1"/>
  <c r="AX1900" i="9" s="1"/>
  <c r="AG1572" i="9"/>
  <c r="AV1572" i="9" s="1"/>
  <c r="AX1572" i="9" s="1"/>
  <c r="AG2161" i="9"/>
  <c r="AV2161" i="9" s="1"/>
  <c r="AX2161" i="9" s="1"/>
  <c r="AG1306" i="9"/>
  <c r="AV1306" i="9" s="1"/>
  <c r="AX1306" i="9" s="1"/>
  <c r="AG2174" i="9"/>
  <c r="AV2174" i="9" s="1"/>
  <c r="AX2174" i="9" s="1"/>
  <c r="AG2255" i="9"/>
  <c r="AV2255" i="9" s="1"/>
  <c r="AX2255" i="9" s="1"/>
  <c r="AG1166" i="9"/>
  <c r="AV1166" i="9" s="1"/>
  <c r="AX1166" i="9" s="1"/>
  <c r="AG2303" i="9"/>
  <c r="AV2303" i="9" s="1"/>
  <c r="AX2303" i="9" s="1"/>
  <c r="AG1696" i="9"/>
  <c r="AV1696" i="9" s="1"/>
  <c r="AX1696" i="9" s="1"/>
  <c r="AG1480" i="9"/>
  <c r="AV1480" i="9" s="1"/>
  <c r="AX1480" i="9" s="1"/>
  <c r="AG1511" i="9"/>
  <c r="AV1511" i="9" s="1"/>
  <c r="AX1511" i="9" s="1"/>
  <c r="AG1371" i="9"/>
  <c r="AV1371" i="9" s="1"/>
  <c r="AX1371" i="9" s="1"/>
  <c r="AG1649" i="9"/>
  <c r="AV1649" i="9" s="1"/>
  <c r="AX1649" i="9" s="1"/>
  <c r="AG2049" i="9"/>
  <c r="AV2049" i="9" s="1"/>
  <c r="AX2049" i="9" s="1"/>
  <c r="AG1514" i="9"/>
  <c r="AV1514" i="9" s="1"/>
  <c r="AX1514" i="9" s="1"/>
  <c r="AG2068" i="9"/>
  <c r="AV2068" i="9" s="1"/>
  <c r="AX2068" i="9" s="1"/>
  <c r="AG1743" i="9"/>
  <c r="AV1743" i="9" s="1"/>
  <c r="AX1743" i="9" s="1"/>
  <c r="AG1771" i="9"/>
  <c r="AV1771" i="9" s="1"/>
  <c r="AX1771" i="9" s="1"/>
  <c r="AG1270" i="9"/>
  <c r="AV1270" i="9" s="1"/>
  <c r="AX1270" i="9" s="1"/>
  <c r="AG1192" i="9"/>
  <c r="AV1192" i="9" s="1"/>
  <c r="AX1192" i="9" s="1"/>
  <c r="AG1821" i="9"/>
  <c r="AV1821" i="9" s="1"/>
  <c r="AX1821" i="9" s="1"/>
  <c r="AG1327" i="9"/>
  <c r="AV1327" i="9" s="1"/>
  <c r="AX1327" i="9" s="1"/>
  <c r="AG1244" i="9"/>
  <c r="AV1244" i="9" s="1"/>
  <c r="AX1244" i="9" s="1"/>
  <c r="AG1707" i="9"/>
  <c r="AV1707" i="9" s="1"/>
  <c r="AX1707" i="9" s="1"/>
  <c r="AG2190" i="9"/>
  <c r="AV2190" i="9" s="1"/>
  <c r="AX2190" i="9" s="1"/>
  <c r="AG2152" i="9"/>
  <c r="AV2152" i="9" s="1"/>
  <c r="AX2152" i="9" s="1"/>
  <c r="AG1675" i="9"/>
  <c r="AV1675" i="9" s="1"/>
  <c r="AX1675" i="9" s="1"/>
  <c r="AG1367" i="9"/>
  <c r="AV1367" i="9" s="1"/>
  <c r="AX1367" i="9" s="1"/>
  <c r="AG1889" i="9"/>
  <c r="AV1889" i="9" s="1"/>
  <c r="AX1889" i="9" s="1"/>
  <c r="AG2307" i="9"/>
  <c r="AV2307" i="9" s="1"/>
  <c r="AX2307" i="9" s="1"/>
  <c r="AG1749" i="9"/>
  <c r="AV1749" i="9" s="1"/>
  <c r="AX1749" i="9" s="1"/>
  <c r="AG1790" i="9"/>
  <c r="AV1790" i="9" s="1"/>
  <c r="AX1790" i="9" s="1"/>
  <c r="AG2196" i="9"/>
  <c r="AV2196" i="9" s="1"/>
  <c r="AX2196" i="9" s="1"/>
  <c r="AG2223" i="9"/>
  <c r="AV2223" i="9" s="1"/>
  <c r="AX2223" i="9" s="1"/>
  <c r="AG2435" i="9"/>
  <c r="AV2435" i="9" s="1"/>
  <c r="AX2435" i="9" s="1"/>
  <c r="AG2112" i="9"/>
  <c r="AV2112" i="9" s="1"/>
  <c r="AX2112" i="9" s="1"/>
  <c r="AG2424" i="9"/>
  <c r="AV2424" i="9" s="1"/>
  <c r="AX2424" i="9" s="1"/>
  <c r="AG2093" i="9"/>
  <c r="AV2093" i="9" s="1"/>
  <c r="AX2093" i="9" s="1"/>
  <c r="AG2443" i="9"/>
  <c r="AV2443" i="9" s="1"/>
  <c r="AX2443" i="9" s="1"/>
  <c r="AG1028" i="9"/>
  <c r="AV1028" i="9" s="1"/>
  <c r="AX1028" i="9" s="1"/>
  <c r="AG2267" i="9"/>
  <c r="AV2267" i="9" s="1"/>
  <c r="AX2267" i="9" s="1"/>
  <c r="AG1996" i="9"/>
  <c r="AV1996" i="9" s="1"/>
  <c r="AX1996" i="9" s="1"/>
  <c r="AG1835" i="9"/>
  <c r="AV1835" i="9" s="1"/>
  <c r="AX1835" i="9" s="1"/>
  <c r="AG1506" i="9"/>
  <c r="AV1506" i="9" s="1"/>
  <c r="AX1506" i="9" s="1"/>
  <c r="AG2032" i="9"/>
  <c r="AV2032" i="9" s="1"/>
  <c r="AX2032" i="9" s="1"/>
  <c r="AG1488" i="9"/>
  <c r="AV1488" i="9" s="1"/>
  <c r="AX1488" i="9" s="1"/>
  <c r="AG1356" i="9"/>
  <c r="AV1356" i="9" s="1"/>
  <c r="AX1356" i="9" s="1"/>
  <c r="AG1895" i="9"/>
  <c r="AV1895" i="9" s="1"/>
  <c r="AX1895" i="9" s="1"/>
  <c r="AG1874" i="9"/>
  <c r="AV1874" i="9" s="1"/>
  <c r="AX1874" i="9" s="1"/>
  <c r="AG2348" i="9"/>
  <c r="AV2348" i="9" s="1"/>
  <c r="AX2348" i="9" s="1"/>
  <c r="AG1478" i="9"/>
  <c r="AV1478" i="9" s="1"/>
  <c r="AX1478" i="9" s="1"/>
  <c r="AG1542" i="9"/>
  <c r="AV1542" i="9" s="1"/>
  <c r="AX1542" i="9" s="1"/>
  <c r="AG1086" i="9"/>
  <c r="AV1086" i="9" s="1"/>
  <c r="AX1086" i="9" s="1"/>
  <c r="AG1417" i="9"/>
  <c r="AV1417" i="9" s="1"/>
  <c r="AX1417" i="9" s="1"/>
  <c r="AG2225" i="9"/>
  <c r="AV2225" i="9" s="1"/>
  <c r="AX2225" i="9" s="1"/>
  <c r="AG1813" i="9"/>
  <c r="AV1813" i="9" s="1"/>
  <c r="AX1813" i="9" s="1"/>
  <c r="AG1695" i="9"/>
  <c r="AV1695" i="9" s="1"/>
  <c r="AX1695" i="9" s="1"/>
  <c r="AG1567" i="9"/>
  <c r="AV1567" i="9" s="1"/>
  <c r="AX1567" i="9" s="1"/>
  <c r="AG1036" i="9"/>
  <c r="AV1036" i="9" s="1"/>
  <c r="AX1036" i="9" s="1"/>
  <c r="AG1643" i="9"/>
  <c r="AV1643" i="9" s="1"/>
  <c r="AX1643" i="9" s="1"/>
  <c r="AG1872" i="9"/>
  <c r="AV1872" i="9" s="1"/>
  <c r="AX1872" i="9" s="1"/>
  <c r="AG1924" i="9"/>
  <c r="AV1924" i="9" s="1"/>
  <c r="AX1924" i="9" s="1"/>
  <c r="AG1682" i="9"/>
  <c r="AV1682" i="9" s="1"/>
  <c r="AX1682" i="9" s="1"/>
  <c r="AG1888" i="9"/>
  <c r="AV1888" i="9" s="1"/>
  <c r="AX1888" i="9" s="1"/>
  <c r="AG2216" i="9"/>
  <c r="AV2216" i="9" s="1"/>
  <c r="AX2216" i="9" s="1"/>
  <c r="AG1019" i="9"/>
  <c r="AV1019" i="9" s="1"/>
  <c r="AX1019" i="9" s="1"/>
  <c r="AG1912" i="9"/>
  <c r="AV1912" i="9" s="1"/>
  <c r="AX1912" i="9" s="1"/>
  <c r="AG1877" i="9"/>
  <c r="AV1877" i="9" s="1"/>
  <c r="AX1877" i="9" s="1"/>
  <c r="AG1605" i="9"/>
  <c r="AV1605" i="9" s="1"/>
  <c r="AX1605" i="9" s="1"/>
  <c r="AG1671" i="9"/>
  <c r="AV1671" i="9" s="1"/>
  <c r="AX1671" i="9" s="1"/>
  <c r="AG2066" i="9"/>
  <c r="AV2066" i="9" s="1"/>
  <c r="AX2066" i="9" s="1"/>
  <c r="AG1648" i="9"/>
  <c r="AV1648" i="9" s="1"/>
  <c r="AX1648" i="9" s="1"/>
  <c r="AG1786" i="9"/>
  <c r="AV1786" i="9" s="1"/>
  <c r="AX1786" i="9" s="1"/>
  <c r="AG2128" i="9"/>
  <c r="AV2128" i="9" s="1"/>
  <c r="AX2128" i="9" s="1"/>
  <c r="AG1560" i="9"/>
  <c r="AV1560" i="9" s="1"/>
  <c r="AX1560" i="9" s="1"/>
  <c r="AG1720" i="9"/>
  <c r="AV1720" i="9" s="1"/>
  <c r="AX1720" i="9" s="1"/>
  <c r="AG2183" i="9"/>
  <c r="AV2183" i="9" s="1"/>
  <c r="AX2183" i="9" s="1"/>
  <c r="AG1049" i="9"/>
  <c r="AV1049" i="9" s="1"/>
  <c r="AX1049" i="9" s="1"/>
  <c r="AG1174" i="9"/>
  <c r="AV1174" i="9" s="1"/>
  <c r="AX1174" i="9" s="1"/>
  <c r="AG2206" i="9"/>
  <c r="AV2206" i="9" s="1"/>
  <c r="AX2206" i="9" s="1"/>
  <c r="AG2138" i="9"/>
  <c r="AV2138" i="9" s="1"/>
  <c r="AX2138" i="9" s="1"/>
  <c r="AG1385" i="9"/>
  <c r="AV1385" i="9" s="1"/>
  <c r="AX1385" i="9" s="1"/>
  <c r="AG1519" i="9"/>
  <c r="AV1519" i="9" s="1"/>
  <c r="AX1519" i="9" s="1"/>
  <c r="AG1772" i="9"/>
  <c r="AV1772" i="9" s="1"/>
  <c r="AX1772" i="9" s="1"/>
  <c r="AG1228" i="9"/>
  <c r="AV1228" i="9" s="1"/>
  <c r="AX1228" i="9" s="1"/>
  <c r="AG2204" i="9"/>
  <c r="AV2204" i="9" s="1"/>
  <c r="AX2204" i="9" s="1"/>
  <c r="AG2045" i="9"/>
  <c r="AV2045" i="9" s="1"/>
  <c r="AX2045" i="9" s="1"/>
  <c r="AG1445" i="9"/>
  <c r="AV1445" i="9" s="1"/>
  <c r="AX1445" i="9" s="1"/>
  <c r="AG1397" i="9"/>
  <c r="AV1397" i="9" s="1"/>
  <c r="AX1397" i="9" s="1"/>
  <c r="AG2251" i="9"/>
  <c r="AV2251" i="9" s="1"/>
  <c r="AX2251" i="9" s="1"/>
  <c r="AG1233" i="9"/>
  <c r="AV1233" i="9" s="1"/>
  <c r="AX1233" i="9" s="1"/>
  <c r="AG2214" i="9"/>
  <c r="AV2214" i="9" s="1"/>
  <c r="AX2214" i="9" s="1"/>
  <c r="AG2437" i="9"/>
  <c r="AV2437" i="9" s="1"/>
  <c r="AX2437" i="9" s="1"/>
  <c r="AG2233" i="9"/>
  <c r="AV2233" i="9" s="1"/>
  <c r="AX2233" i="9" s="1"/>
  <c r="AG2024" i="9"/>
  <c r="AV2024" i="9" s="1"/>
  <c r="AX2024" i="9" s="1"/>
  <c r="AG1926" i="9"/>
  <c r="AV1926" i="9" s="1"/>
  <c r="AX1926" i="9" s="1"/>
  <c r="AG1410" i="9"/>
  <c r="AV1410" i="9" s="1"/>
  <c r="AX1410" i="9" s="1"/>
  <c r="AG1095" i="9"/>
  <c r="AV1095" i="9" s="1"/>
  <c r="AX1095" i="9" s="1"/>
  <c r="AG2050" i="9"/>
  <c r="AV2050" i="9" s="1"/>
  <c r="AX2050" i="9" s="1"/>
  <c r="AG2397" i="9"/>
  <c r="AV2397" i="9" s="1"/>
  <c r="AX2397" i="9" s="1"/>
  <c r="AG2108" i="9"/>
  <c r="AV2108" i="9" s="1"/>
  <c r="AX2108" i="9" s="1"/>
  <c r="AG1566" i="9"/>
  <c r="AV1566" i="9" s="1"/>
  <c r="AX1566" i="9" s="1"/>
  <c r="AG2085" i="9"/>
  <c r="AV2085" i="9" s="1"/>
  <c r="AX2085" i="9" s="1"/>
  <c r="AG2099" i="9"/>
  <c r="AV2099" i="9" s="1"/>
  <c r="AX2099" i="9" s="1"/>
  <c r="AG1896" i="9"/>
  <c r="AV1896" i="9" s="1"/>
  <c r="AX1896" i="9" s="1"/>
  <c r="AG1817" i="9"/>
  <c r="AV1817" i="9" s="1"/>
  <c r="AX1817" i="9" s="1"/>
  <c r="AG1287" i="9"/>
  <c r="AV1287" i="9" s="1"/>
  <c r="AX1287" i="9" s="1"/>
  <c r="AG2130" i="9"/>
  <c r="AV2130" i="9" s="1"/>
  <c r="AX2130" i="9" s="1"/>
  <c r="AG2385" i="9"/>
  <c r="AV2385" i="9" s="1"/>
  <c r="AX2385" i="9" s="1"/>
  <c r="AG2123" i="9"/>
  <c r="AV2123" i="9" s="1"/>
  <c r="AX2123" i="9" s="1"/>
  <c r="AG2126" i="9"/>
  <c r="AV2126" i="9" s="1"/>
  <c r="AX2126" i="9" s="1"/>
  <c r="AG2305" i="9"/>
  <c r="AV2305" i="9" s="1"/>
  <c r="AX2305" i="9" s="1"/>
  <c r="AG2001" i="9"/>
  <c r="AV2001" i="9" s="1"/>
  <c r="AX2001" i="9" s="1"/>
  <c r="AG1098" i="9"/>
  <c r="AV1098" i="9" s="1"/>
  <c r="AX1098" i="9" s="1"/>
  <c r="AG1920" i="9"/>
  <c r="AV1920" i="9" s="1"/>
  <c r="AX1920" i="9" s="1"/>
  <c r="AG1620" i="9"/>
  <c r="AV1620" i="9" s="1"/>
  <c r="AX1620" i="9" s="1"/>
  <c r="AG2376" i="9"/>
  <c r="AV2376" i="9" s="1"/>
  <c r="AX2376" i="9" s="1"/>
  <c r="AG2421" i="9"/>
  <c r="AV2421" i="9" s="1"/>
  <c r="AX2421" i="9" s="1"/>
  <c r="AG1278" i="9"/>
  <c r="AV1278" i="9" s="1"/>
  <c r="AX1278" i="9" s="1"/>
  <c r="AG2411" i="9"/>
  <c r="AV2411" i="9" s="1"/>
  <c r="AX2411" i="9" s="1"/>
  <c r="AG1524" i="9"/>
  <c r="AV1524" i="9" s="1"/>
  <c r="AX1524" i="9" s="1"/>
  <c r="AG1799" i="9"/>
  <c r="AV1799" i="9" s="1"/>
  <c r="AX1799" i="9" s="1"/>
  <c r="AG1653" i="9"/>
  <c r="AV1653" i="9" s="1"/>
  <c r="AX1653" i="9" s="1"/>
  <c r="AG2135" i="9"/>
  <c r="AV2135" i="9" s="1"/>
  <c r="AX2135" i="9" s="1"/>
  <c r="AG2247" i="9"/>
  <c r="AV2247" i="9" s="1"/>
  <c r="AX2247" i="9" s="1"/>
  <c r="AG2243" i="9"/>
  <c r="AV2243" i="9" s="1"/>
  <c r="AX2243" i="9" s="1"/>
  <c r="AG1843" i="9"/>
  <c r="AV1843" i="9" s="1"/>
  <c r="AX1843" i="9" s="1"/>
  <c r="AG1623" i="9"/>
  <c r="AV1623" i="9" s="1"/>
  <c r="AX1623" i="9" s="1"/>
  <c r="AG2280" i="9"/>
  <c r="AV2280" i="9" s="1"/>
  <c r="AX2280" i="9" s="1"/>
  <c r="AG2484" i="9"/>
  <c r="AV2484" i="9" s="1"/>
  <c r="AX2484" i="9" s="1"/>
  <c r="AG1701" i="9"/>
  <c r="AV1701" i="9" s="1"/>
  <c r="AX1701" i="9" s="1"/>
  <c r="AG1143" i="9"/>
  <c r="AV1143" i="9" s="1"/>
  <c r="AX1143" i="9" s="1"/>
  <c r="AG1683" i="9"/>
  <c r="AV1683" i="9" s="1"/>
  <c r="AX1683" i="9" s="1"/>
  <c r="AG2391" i="9"/>
  <c r="AV2391" i="9" s="1"/>
  <c r="AX2391" i="9" s="1"/>
  <c r="AG1308" i="9"/>
  <c r="AV1308" i="9" s="1"/>
  <c r="AX1308" i="9" s="1"/>
  <c r="AG1794" i="9"/>
  <c r="AV1794" i="9" s="1"/>
  <c r="AX1794" i="9" s="1"/>
  <c r="AG2288" i="9"/>
  <c r="AV2288" i="9" s="1"/>
  <c r="AX2288" i="9" s="1"/>
  <c r="AG2451" i="9"/>
  <c r="AV2451" i="9" s="1"/>
  <c r="AX2451" i="9" s="1"/>
  <c r="AG2021" i="9"/>
  <c r="AV2021" i="9" s="1"/>
  <c r="AX2021" i="9" s="1"/>
  <c r="AG1404" i="9"/>
  <c r="AV1404" i="9" s="1"/>
  <c r="AX1404" i="9" s="1"/>
  <c r="AG2037" i="9"/>
  <c r="AV2037" i="9" s="1"/>
  <c r="AX2037" i="9" s="1"/>
  <c r="AG2029" i="9"/>
  <c r="AV2029" i="9" s="1"/>
  <c r="AX2029" i="9" s="1"/>
  <c r="AG2331" i="9"/>
  <c r="AV2331" i="9" s="1"/>
  <c r="AX2331" i="9" s="1"/>
  <c r="AG1216" i="9"/>
  <c r="AV1216" i="9" s="1"/>
  <c r="AX1216" i="9" s="1"/>
  <c r="AG1726" i="9"/>
  <c r="AV1726" i="9" s="1"/>
  <c r="AX1726" i="9" s="1"/>
  <c r="AG1848" i="9"/>
  <c r="AV1848" i="9" s="1"/>
  <c r="AX1848" i="9" s="1"/>
  <c r="AG1077" i="9"/>
  <c r="AV1077" i="9" s="1"/>
  <c r="AX1077" i="9" s="1"/>
  <c r="AG2310" i="9"/>
  <c r="AV2310" i="9" s="1"/>
  <c r="AX2310" i="9" s="1"/>
  <c r="AG2222" i="9"/>
  <c r="AV2222" i="9" s="1"/>
  <c r="AX2222" i="9" s="1"/>
  <c r="AG1392" i="9"/>
  <c r="AV1392" i="9" s="1"/>
  <c r="AX1392" i="9" s="1"/>
  <c r="AG1037" i="9"/>
  <c r="AV1037" i="9" s="1"/>
  <c r="AX1037" i="9" s="1"/>
  <c r="AG2347" i="9"/>
  <c r="AV2347" i="9" s="1"/>
  <c r="AX2347" i="9" s="1"/>
  <c r="AG1421" i="9"/>
  <c r="AV1421" i="9" s="1"/>
  <c r="AX1421" i="9" s="1"/>
  <c r="AG1609" i="9"/>
  <c r="AV1609" i="9" s="1"/>
  <c r="AX1609" i="9" s="1"/>
  <c r="AG1505" i="9"/>
  <c r="AV1505" i="9" s="1"/>
  <c r="AX1505" i="9" s="1"/>
  <c r="AG2427" i="9"/>
  <c r="AV2427" i="9" s="1"/>
  <c r="AX2427" i="9" s="1"/>
  <c r="AG2467" i="9"/>
  <c r="AV2467" i="9" s="1"/>
  <c r="AX2467" i="9" s="1"/>
  <c r="AG1394" i="9"/>
  <c r="AV1394" i="9" s="1"/>
  <c r="AX1394" i="9" s="1"/>
  <c r="AG1976" i="9"/>
  <c r="AV1976" i="9" s="1"/>
  <c r="AX1976" i="9" s="1"/>
  <c r="AG1527" i="9"/>
  <c r="AV1527" i="9" s="1"/>
  <c r="AX1527" i="9" s="1"/>
  <c r="AG1237" i="9"/>
  <c r="AV1237" i="9" s="1"/>
  <c r="AX1237" i="9" s="1"/>
  <c r="AG1991" i="9"/>
  <c r="AV1991" i="9" s="1"/>
  <c r="AX1991" i="9" s="1"/>
  <c r="AG1468" i="9"/>
  <c r="AV1468" i="9" s="1"/>
  <c r="AX1468" i="9" s="1"/>
  <c r="AG2299" i="9"/>
  <c r="AV2299" i="9" s="1"/>
  <c r="AX2299" i="9" s="1"/>
  <c r="AG1931" i="9"/>
  <c r="AV1931" i="9" s="1"/>
  <c r="AX1931" i="9" s="1"/>
  <c r="AG1235" i="9"/>
  <c r="AV1235" i="9" s="1"/>
  <c r="AX1235" i="9" s="1"/>
  <c r="AG1499" i="9"/>
  <c r="AV1499" i="9" s="1"/>
  <c r="AX1499" i="9" s="1"/>
  <c r="AG1063" i="9"/>
  <c r="AV1063" i="9" s="1"/>
  <c r="AX1063" i="9" s="1"/>
  <c r="AG2292" i="9"/>
  <c r="AV2292" i="9" s="1"/>
  <c r="AX2292" i="9" s="1"/>
  <c r="AG2119" i="9"/>
  <c r="AV2119" i="9" s="1"/>
  <c r="AX2119" i="9" s="1"/>
  <c r="AG1624" i="9"/>
  <c r="AV1624" i="9" s="1"/>
  <c r="AX1624" i="9" s="1"/>
  <c r="AG1113" i="9"/>
  <c r="AV1113" i="9" s="1"/>
  <c r="AX1113" i="9" s="1"/>
  <c r="AG2179" i="9"/>
  <c r="AV2179" i="9" s="1"/>
  <c r="AX2179" i="9" s="1"/>
  <c r="AG1819" i="9"/>
  <c r="AV1819" i="9" s="1"/>
  <c r="AX1819" i="9" s="1"/>
  <c r="AG1202" i="9"/>
  <c r="AV1202" i="9" s="1"/>
  <c r="AX1202" i="9" s="1"/>
  <c r="AG1548" i="9"/>
  <c r="AV1548" i="9" s="1"/>
  <c r="AX1548" i="9" s="1"/>
  <c r="AG2419" i="9"/>
  <c r="AV2419" i="9" s="1"/>
  <c r="AX2419" i="9" s="1"/>
  <c r="AG2357" i="9"/>
  <c r="AV2357" i="9" s="1"/>
  <c r="AX2357" i="9" s="1"/>
  <c r="AG2498" i="9"/>
  <c r="AV2498" i="9" s="1"/>
  <c r="AX2498" i="9" s="1"/>
  <c r="AG1344" i="9"/>
  <c r="AV1344" i="9" s="1"/>
  <c r="AX1344" i="9" s="1"/>
  <c r="AG2172" i="9"/>
  <c r="AV2172" i="9" s="1"/>
  <c r="AX2172" i="9" s="1"/>
  <c r="AG1407" i="9"/>
  <c r="AV1407" i="9" s="1"/>
  <c r="AX1407" i="9" s="1"/>
  <c r="AG2372" i="9"/>
  <c r="AV2372" i="9" s="1"/>
  <c r="AX2372" i="9" s="1"/>
  <c r="AG1322" i="9"/>
  <c r="AV1322" i="9" s="1"/>
  <c r="AX1322" i="9" s="1"/>
  <c r="AG1975" i="9"/>
  <c r="AV1975" i="9" s="1"/>
  <c r="AX1975" i="9" s="1"/>
  <c r="AG2060" i="9"/>
  <c r="AV2060" i="9" s="1"/>
  <c r="AX2060" i="9" s="1"/>
  <c r="AG1690" i="9"/>
  <c r="AV1690" i="9" s="1"/>
  <c r="AX1690" i="9" s="1"/>
  <c r="AG1176" i="9"/>
  <c r="AV1176" i="9" s="1"/>
  <c r="AX1176" i="9" s="1"/>
  <c r="AG1580" i="9"/>
  <c r="AV1580" i="9" s="1"/>
  <c r="AX1580" i="9" s="1"/>
  <c r="AG1507" i="9"/>
  <c r="AV1507" i="9" s="1"/>
  <c r="AX1507" i="9" s="1"/>
  <c r="AG1577" i="9"/>
  <c r="AV1577" i="9" s="1"/>
  <c r="AX1577" i="9" s="1"/>
  <c r="AG1672" i="9"/>
  <c r="AV1672" i="9" s="1"/>
  <c r="AX1672" i="9" s="1"/>
  <c r="AG1220" i="9"/>
  <c r="AV1220" i="9" s="1"/>
  <c r="AX1220" i="9" s="1"/>
  <c r="AG1674" i="9"/>
  <c r="AV1674" i="9" s="1"/>
  <c r="AX1674" i="9" s="1"/>
  <c r="AG1136" i="9"/>
  <c r="AV1136" i="9" s="1"/>
  <c r="AX1136" i="9" s="1"/>
  <c r="AG1402" i="9"/>
  <c r="AV1402" i="9" s="1"/>
  <c r="AX1402" i="9" s="1"/>
  <c r="AG1925" i="9"/>
  <c r="AV1925" i="9" s="1"/>
  <c r="AX1925" i="9" s="1"/>
  <c r="AG2005" i="9"/>
  <c r="AV2005" i="9" s="1"/>
  <c r="AX2005" i="9" s="1"/>
  <c r="AG1815" i="9"/>
  <c r="AV1815" i="9" s="1"/>
  <c r="AX1815" i="9" s="1"/>
  <c r="AG1256" i="9"/>
  <c r="AV1256" i="9" s="1"/>
  <c r="AX1256" i="9" s="1"/>
  <c r="AG1092" i="9"/>
  <c r="AV1092" i="9" s="1"/>
  <c r="AX1092" i="9" s="1"/>
  <c r="AG1757" i="9"/>
  <c r="AV1757" i="9" s="1"/>
  <c r="AX1757" i="9" s="1"/>
  <c r="AG1871" i="9"/>
  <c r="AV1871" i="9" s="1"/>
  <c r="AX1871" i="9" s="1"/>
  <c r="AG2340" i="9"/>
  <c r="AV2340" i="9" s="1"/>
  <c r="AX2340" i="9" s="1"/>
  <c r="AG2512" i="9"/>
  <c r="AV2512" i="9" s="1"/>
  <c r="AX2512" i="9" s="1"/>
  <c r="AG1642" i="9"/>
  <c r="AV1642" i="9" s="1"/>
  <c r="AX1642" i="9" s="1"/>
  <c r="AG1551" i="9"/>
  <c r="AV1551" i="9" s="1"/>
  <c r="AX1551" i="9" s="1"/>
  <c r="AG2252" i="9"/>
  <c r="AV2252" i="9" s="1"/>
  <c r="AX2252" i="9" s="1"/>
  <c r="AG1575" i="9"/>
  <c r="AV1575" i="9" s="1"/>
  <c r="AX1575" i="9" s="1"/>
  <c r="AG1600" i="9"/>
  <c r="AV1600" i="9" s="1"/>
  <c r="AX1600" i="9" s="1"/>
  <c r="AG1770" i="9"/>
  <c r="AV1770" i="9" s="1"/>
  <c r="AX1770" i="9" s="1"/>
  <c r="AG2075" i="9"/>
  <c r="AV2075" i="9" s="1"/>
  <c r="AX2075" i="9" s="1"/>
  <c r="AG2059" i="9"/>
  <c r="AV2059" i="9" s="1"/>
  <c r="AX2059" i="9" s="1"/>
  <c r="AG2355" i="9"/>
  <c r="AV2355" i="9" s="1"/>
  <c r="AX2355" i="9" s="1"/>
  <c r="AG2262" i="9"/>
  <c r="AV2262" i="9" s="1"/>
  <c r="AX2262" i="9" s="1"/>
  <c r="AG1644" i="9"/>
  <c r="AV1644" i="9" s="1"/>
  <c r="AX1644" i="9" s="1"/>
  <c r="AG2192" i="9"/>
  <c r="AV2192" i="9" s="1"/>
  <c r="AX2192" i="9" s="1"/>
  <c r="AG1901" i="9"/>
  <c r="AV1901" i="9" s="1"/>
  <c r="AX1901" i="9" s="1"/>
  <c r="AG1165" i="9"/>
  <c r="AV1165" i="9" s="1"/>
  <c r="AX1165" i="9" s="1"/>
  <c r="AG2488" i="9"/>
  <c r="AV2488" i="9" s="1"/>
  <c r="AX2488" i="9" s="1"/>
  <c r="AG1214" i="9"/>
  <c r="AV1214" i="9" s="1"/>
  <c r="AX1214" i="9" s="1"/>
  <c r="AG1257" i="9"/>
  <c r="AV1257" i="9" s="1"/>
  <c r="AX1257" i="9" s="1"/>
  <c r="AG1907" i="9"/>
  <c r="AV1907" i="9" s="1"/>
  <c r="AX1907" i="9" s="1"/>
  <c r="AG1225" i="9"/>
  <c r="AV1225" i="9" s="1"/>
  <c r="AX1225" i="9" s="1"/>
  <c r="AG1510" i="9"/>
  <c r="AV1510" i="9" s="1"/>
  <c r="AX1510" i="9" s="1"/>
  <c r="AG1544" i="9"/>
  <c r="AV1544" i="9" s="1"/>
  <c r="AX1544" i="9" s="1"/>
  <c r="AG1370" i="9"/>
  <c r="AV1370" i="9" s="1"/>
  <c r="AX1370" i="9" s="1"/>
  <c r="AG1602" i="9"/>
  <c r="AV1602" i="9" s="1"/>
  <c r="AX1602" i="9" s="1"/>
  <c r="AG2500" i="9"/>
  <c r="AV2500" i="9" s="1"/>
  <c r="AX2500" i="9" s="1"/>
  <c r="AG1847" i="9"/>
  <c r="AV1847" i="9" s="1"/>
  <c r="AX1847" i="9" s="1"/>
  <c r="AG1352" i="9"/>
  <c r="AV1352" i="9" s="1"/>
  <c r="AX1352" i="9" s="1"/>
  <c r="AG2211" i="9"/>
  <c r="AV2211" i="9" s="1"/>
  <c r="AX2211" i="9" s="1"/>
  <c r="AG2343" i="9"/>
  <c r="AV2343" i="9" s="1"/>
  <c r="AX2343" i="9" s="1"/>
  <c r="AG2440" i="9"/>
  <c r="AV2440" i="9" s="1"/>
  <c r="AX2440" i="9" s="1"/>
  <c r="AG1124" i="9"/>
  <c r="AV1124" i="9" s="1"/>
  <c r="AX1124" i="9" s="1"/>
  <c r="AG2380" i="9"/>
  <c r="AV2380" i="9" s="1"/>
  <c r="AX2380" i="9" s="1"/>
  <c r="AG1169" i="9"/>
  <c r="AV1169" i="9" s="1"/>
  <c r="AX1169" i="9" s="1"/>
  <c r="AG1054" i="9"/>
  <c r="AV1054" i="9" s="1"/>
  <c r="AX1054" i="9" s="1"/>
  <c r="AG2387" i="9"/>
  <c r="AV2387" i="9" s="1"/>
  <c r="AX2387" i="9" s="1"/>
  <c r="AG1033" i="9"/>
  <c r="AV1033" i="9" s="1"/>
  <c r="AX1033" i="9" s="1"/>
  <c r="AG1055" i="9"/>
  <c r="AV1055" i="9" s="1"/>
  <c r="AX1055" i="9" s="1"/>
  <c r="AG1946" i="9"/>
  <c r="AV1946" i="9" s="1"/>
  <c r="AX1946" i="9" s="1"/>
  <c r="AG1372" i="9"/>
  <c r="AV1372" i="9" s="1"/>
  <c r="AX1372" i="9" s="1"/>
  <c r="AG1802" i="9"/>
  <c r="AV1802" i="9" s="1"/>
  <c r="AX1802" i="9" s="1"/>
  <c r="AG1212" i="9"/>
  <c r="AV1212" i="9" s="1"/>
  <c r="AX1212" i="9" s="1"/>
  <c r="AG1405" i="9"/>
  <c r="AV1405" i="9" s="1"/>
  <c r="AX1405" i="9" s="1"/>
  <c r="AG1944" i="9"/>
  <c r="AV1944" i="9" s="1"/>
  <c r="AX1944" i="9" s="1"/>
  <c r="AG2127" i="9"/>
  <c r="AV2127" i="9" s="1"/>
  <c r="AX2127" i="9" s="1"/>
  <c r="AG2416" i="9"/>
  <c r="AV2416" i="9" s="1"/>
  <c r="AX2416" i="9" s="1"/>
  <c r="AG1982" i="9"/>
  <c r="AV1982" i="9" s="1"/>
  <c r="AX1982" i="9" s="1"/>
  <c r="AG1159" i="9"/>
  <c r="AV1159" i="9" s="1"/>
  <c r="AX1159" i="9" s="1"/>
  <c r="AG1026" i="9"/>
  <c r="AV1026" i="9" s="1"/>
  <c r="AX1026" i="9" s="1"/>
  <c r="AG1399" i="9"/>
  <c r="AV1399" i="9" s="1"/>
  <c r="AX1399" i="9" s="1"/>
  <c r="AG1762" i="9"/>
  <c r="AV1762" i="9" s="1"/>
  <c r="AX1762" i="9" s="1"/>
  <c r="AG2496" i="9"/>
  <c r="AV2496" i="9" s="1"/>
  <c r="AX2496" i="9" s="1"/>
  <c r="AG1928" i="9"/>
  <c r="AV1928" i="9" s="1"/>
  <c r="AX1928" i="9" s="1"/>
  <c r="AG1323" i="9"/>
  <c r="AV1323" i="9" s="1"/>
  <c r="AX1323" i="9" s="1"/>
  <c r="AG2287" i="9"/>
  <c r="AV2287" i="9" s="1"/>
  <c r="AX2287" i="9" s="1"/>
  <c r="AG2494" i="9"/>
  <c r="AV2494" i="9" s="1"/>
  <c r="AX2494" i="9" s="1"/>
  <c r="AG2201" i="9"/>
  <c r="AV2201" i="9" s="1"/>
  <c r="AX2201" i="9" s="1"/>
  <c r="AG2162" i="9"/>
  <c r="AV2162" i="9" s="1"/>
  <c r="AX2162" i="9" s="1"/>
  <c r="AG1255" i="9"/>
  <c r="AV1255" i="9" s="1"/>
  <c r="AX1255" i="9" s="1"/>
  <c r="AG1947" i="9"/>
  <c r="AV1947" i="9" s="1"/>
  <c r="AX1947" i="9" s="1"/>
  <c r="AG1418" i="9"/>
  <c r="AV1418" i="9" s="1"/>
  <c r="AX1418" i="9" s="1"/>
  <c r="AG2082" i="9"/>
  <c r="AV2082" i="9" s="1"/>
  <c r="AX2082" i="9" s="1"/>
  <c r="AG2281" i="9"/>
  <c r="AV2281" i="9" s="1"/>
  <c r="AX2281" i="9" s="1"/>
  <c r="AG1152" i="9"/>
  <c r="AV1152" i="9" s="1"/>
  <c r="AX1152" i="9" s="1"/>
  <c r="AG2218" i="9"/>
  <c r="AV2218" i="9" s="1"/>
  <c r="AX2218" i="9" s="1"/>
  <c r="AG1347" i="9"/>
  <c r="AV1347" i="9" s="1"/>
  <c r="AX1347" i="9" s="1"/>
  <c r="AG1655" i="9"/>
  <c r="AV1655" i="9" s="1"/>
  <c r="AX1655" i="9" s="1"/>
  <c r="AG1773" i="9"/>
  <c r="AV1773" i="9" s="1"/>
  <c r="AX1773" i="9" s="1"/>
  <c r="AG1969" i="9"/>
  <c r="AV1969" i="9" s="1"/>
  <c r="AX1969" i="9" s="1"/>
  <c r="AG1858" i="9"/>
  <c r="AV1858" i="9" s="1"/>
  <c r="AX1858" i="9" s="1"/>
  <c r="AG1845" i="9"/>
  <c r="AV1845" i="9" s="1"/>
  <c r="AX1845" i="9" s="1"/>
  <c r="AG2048" i="9"/>
  <c r="AV2048" i="9" s="1"/>
  <c r="AX2048" i="9" s="1"/>
  <c r="AG1651" i="9"/>
  <c r="AV1651" i="9" s="1"/>
  <c r="AX1651" i="9" s="1"/>
  <c r="AG1730" i="9"/>
  <c r="AV1730" i="9" s="1"/>
  <c r="AX1730" i="9" s="1"/>
  <c r="AG1376" i="9"/>
  <c r="AV1376" i="9" s="1"/>
  <c r="AX1376" i="9" s="1"/>
  <c r="AG1238" i="9"/>
  <c r="AV1238" i="9" s="1"/>
  <c r="AX1238" i="9" s="1"/>
  <c r="AG2405" i="9"/>
  <c r="AV2405" i="9" s="1"/>
  <c r="AX2405" i="9" s="1"/>
  <c r="AG1120" i="9"/>
  <c r="AV1120" i="9" s="1"/>
  <c r="AX1120" i="9" s="1"/>
  <c r="AG1209" i="9"/>
  <c r="AV1209" i="9" s="1"/>
  <c r="AX1209" i="9" s="1"/>
  <c r="AG2034" i="9"/>
  <c r="AV2034" i="9" s="1"/>
  <c r="AX2034" i="9" s="1"/>
  <c r="AG1783" i="9"/>
  <c r="AV1783" i="9" s="1"/>
  <c r="AX1783" i="9" s="1"/>
  <c r="AG1452" i="9"/>
  <c r="AV1452" i="9" s="1"/>
  <c r="AX1452" i="9" s="1"/>
  <c r="AG1662" i="9"/>
  <c r="AV1662" i="9" s="1"/>
  <c r="AX1662" i="9" s="1"/>
  <c r="AG1536" i="9"/>
  <c r="AV1536" i="9" s="1"/>
  <c r="AX1536" i="9" s="1"/>
  <c r="AG1031" i="9"/>
  <c r="AV1031" i="9" s="1"/>
  <c r="AX1031" i="9" s="1"/>
  <c r="AG1836" i="9"/>
  <c r="AV1836" i="9" s="1"/>
  <c r="AX1836" i="9" s="1"/>
  <c r="AG1469" i="9"/>
  <c r="AV1469" i="9" s="1"/>
  <c r="AX1469" i="9" s="1"/>
  <c r="AG2131" i="9"/>
  <c r="AV2131" i="9" s="1"/>
  <c r="AX2131" i="9" s="1"/>
  <c r="AG1763" i="9"/>
  <c r="AV1763" i="9" s="1"/>
  <c r="AX1763" i="9" s="1"/>
  <c r="AG1758" i="9"/>
  <c r="AV1758" i="9" s="1"/>
  <c r="AX1758" i="9" s="1"/>
  <c r="AG1768" i="9"/>
  <c r="AV1768" i="9" s="1"/>
  <c r="AX1768" i="9" s="1"/>
  <c r="AG1454" i="9"/>
  <c r="AV1454" i="9" s="1"/>
  <c r="AX1454" i="9" s="1"/>
  <c r="AG1484" i="9"/>
  <c r="AV1484" i="9" s="1"/>
  <c r="AX1484" i="9" s="1"/>
  <c r="AG1811" i="9"/>
  <c r="AV1811" i="9" s="1"/>
  <c r="AX1811" i="9" s="1"/>
  <c r="AG1453" i="9"/>
  <c r="AV1453" i="9" s="1"/>
  <c r="AX1453" i="9" s="1"/>
  <c r="AG1373" i="9"/>
  <c r="AV1373" i="9" s="1"/>
  <c r="AX1373" i="9" s="1"/>
  <c r="AG1509" i="9"/>
  <c r="AV1509" i="9" s="1"/>
  <c r="AX1509" i="9" s="1"/>
  <c r="AG1458" i="9"/>
  <c r="AV1458" i="9" s="1"/>
  <c r="AX1458" i="9" s="1"/>
  <c r="AG2442" i="9"/>
  <c r="AV2442" i="9" s="1"/>
  <c r="AX2442" i="9" s="1"/>
  <c r="AG1108" i="9"/>
  <c r="AV1108" i="9" s="1"/>
  <c r="AX1108" i="9" s="1"/>
  <c r="AG1103" i="9"/>
  <c r="AV1103" i="9" s="1"/>
  <c r="AX1103" i="9" s="1"/>
  <c r="AG1158" i="9"/>
  <c r="AV1158" i="9" s="1"/>
  <c r="AX1158" i="9" s="1"/>
  <c r="AG1516" i="9"/>
  <c r="AV1516" i="9" s="1"/>
  <c r="AX1516" i="9" s="1"/>
  <c r="AG2238" i="9"/>
  <c r="AV2238" i="9" s="1"/>
  <c r="AX2238" i="9" s="1"/>
  <c r="AG2077" i="9"/>
  <c r="AV2077" i="9" s="1"/>
  <c r="AX2077" i="9" s="1"/>
  <c r="AG2450" i="9"/>
  <c r="AV2450" i="9" s="1"/>
  <c r="AX2450" i="9" s="1"/>
  <c r="AG1032" i="9"/>
  <c r="AV1032" i="9" s="1"/>
  <c r="AX1032" i="9" s="1"/>
  <c r="AG1994" i="9"/>
  <c r="AV1994" i="9" s="1"/>
  <c r="AX1994" i="9" s="1"/>
  <c r="AG1366" i="9"/>
  <c r="AV1366" i="9" s="1"/>
  <c r="AX1366" i="9" s="1"/>
  <c r="AG1952" i="9"/>
  <c r="AV1952" i="9" s="1"/>
  <c r="AX1952" i="9" s="1"/>
  <c r="AG2277" i="9"/>
  <c r="AV2277" i="9" s="1"/>
  <c r="AX2277" i="9" s="1"/>
  <c r="AG1876" i="9"/>
  <c r="AV1876" i="9" s="1"/>
  <c r="AX1876" i="9" s="1"/>
  <c r="AG2064" i="9"/>
  <c r="AV2064" i="9" s="1"/>
  <c r="AX2064" i="9" s="1"/>
  <c r="AG1201" i="9"/>
  <c r="AV1201" i="9" s="1"/>
  <c r="AX1201" i="9" s="1"/>
  <c r="AG1398" i="9"/>
  <c r="AV1398" i="9" s="1"/>
  <c r="AX1398" i="9" s="1"/>
  <c r="AG1492" i="9"/>
  <c r="AV1492" i="9" s="1"/>
  <c r="AX1492" i="9" s="1"/>
  <c r="AG2035" i="9"/>
  <c r="AV2035" i="9" s="1"/>
  <c r="AX2035" i="9" s="1"/>
  <c r="AG1870" i="9"/>
  <c r="AV1870" i="9" s="1"/>
  <c r="AX1870" i="9" s="1"/>
  <c r="AG2370" i="9"/>
  <c r="AV2370" i="9" s="1"/>
  <c r="AX2370" i="9" s="1"/>
  <c r="AG2503" i="9"/>
  <c r="AV2503" i="9" s="1"/>
  <c r="AX2503" i="9" s="1"/>
  <c r="AG1512" i="9"/>
  <c r="AV1512" i="9" s="1"/>
  <c r="AX1512" i="9" s="1"/>
  <c r="AG1265" i="9"/>
  <c r="AV1265" i="9" s="1"/>
  <c r="AX1265" i="9" s="1"/>
  <c r="AG1530" i="9"/>
  <c r="AV1530" i="9" s="1"/>
  <c r="AX1530" i="9" s="1"/>
  <c r="AG1226" i="9"/>
  <c r="AV1226" i="9" s="1"/>
  <c r="AX1226" i="9" s="1"/>
  <c r="AG1737" i="9"/>
  <c r="AV1737" i="9" s="1"/>
  <c r="AX1737" i="9" s="1"/>
  <c r="AG1945" i="9"/>
  <c r="AV1945" i="9" s="1"/>
  <c r="AX1945" i="9" s="1"/>
  <c r="AG2244" i="9"/>
  <c r="AV2244" i="9" s="1"/>
  <c r="AX2244" i="9" s="1"/>
  <c r="AG1193" i="9"/>
  <c r="AV1193" i="9" s="1"/>
  <c r="AX1193" i="9" s="1"/>
  <c r="AG2198" i="9"/>
  <c r="AV2198" i="9" s="1"/>
  <c r="AX2198" i="9" s="1"/>
  <c r="AG2246" i="9"/>
  <c r="AV2246" i="9" s="1"/>
  <c r="AX2246" i="9" s="1"/>
  <c r="AG1379" i="9"/>
  <c r="AV1379" i="9" s="1"/>
  <c r="AX1379" i="9" s="1"/>
  <c r="AG2150" i="9"/>
  <c r="AV2150" i="9" s="1"/>
  <c r="AX2150" i="9" s="1"/>
  <c r="AG2408" i="9"/>
  <c r="AV2408" i="9" s="1"/>
  <c r="AX2408" i="9" s="1"/>
  <c r="AG1312" i="9"/>
  <c r="AV1312" i="9" s="1"/>
  <c r="AX1312" i="9" s="1"/>
  <c r="AG2342" i="9"/>
  <c r="AV2342" i="9" s="1"/>
  <c r="AX2342" i="9" s="1"/>
  <c r="AG1562" i="9"/>
  <c r="AV1562" i="9" s="1"/>
  <c r="AX1562" i="9" s="1"/>
  <c r="AG2143" i="9"/>
  <c r="AV2143" i="9" s="1"/>
  <c r="AX2143" i="9" s="1"/>
  <c r="AG1057" i="9"/>
  <c r="AV1057" i="9" s="1"/>
  <c r="AX1057" i="9" s="1"/>
  <c r="AG2137" i="9"/>
  <c r="AV2137" i="9" s="1"/>
  <c r="AX2137" i="9" s="1"/>
  <c r="AG1941" i="9"/>
  <c r="AV1941" i="9" s="1"/>
  <c r="AX1941" i="9" s="1"/>
  <c r="AG2062" i="9"/>
  <c r="AV2062" i="9" s="1"/>
  <c r="AX2062" i="9" s="1"/>
  <c r="AG2098" i="9"/>
  <c r="AV2098" i="9" s="1"/>
  <c r="AX2098" i="9" s="1"/>
  <c r="AG1557" i="9"/>
  <c r="AV1557" i="9" s="1"/>
  <c r="AX1557" i="9" s="1"/>
  <c r="AG2248" i="9"/>
  <c r="AV2248" i="9" s="1"/>
  <c r="AX2248" i="9" s="1"/>
  <c r="AG1906" i="9"/>
  <c r="AV1906" i="9" s="1"/>
  <c r="AX1906" i="9" s="1"/>
  <c r="AG2220" i="9"/>
  <c r="AV2220" i="9" s="1"/>
  <c r="AX2220" i="9" s="1"/>
  <c r="AG2395" i="9"/>
  <c r="AV2395" i="9" s="1"/>
  <c r="AX2395" i="9" s="1"/>
  <c r="AG1075" i="9"/>
  <c r="AV1075" i="9" s="1"/>
  <c r="AX1075" i="9" s="1"/>
  <c r="AG1830" i="9"/>
  <c r="AV1830" i="9" s="1"/>
  <c r="AX1830" i="9" s="1"/>
  <c r="AG1647" i="9"/>
  <c r="AV1647" i="9" s="1"/>
  <c r="AX1647" i="9" s="1"/>
  <c r="AG2337" i="9"/>
  <c r="AV2337" i="9" s="1"/>
  <c r="AX2337" i="9" s="1"/>
  <c r="AG1127" i="9"/>
  <c r="AV1127" i="9" s="1"/>
  <c r="AX1127" i="9" s="1"/>
  <c r="AG1079" i="9"/>
  <c r="AV1079" i="9" s="1"/>
  <c r="AX1079" i="9" s="1"/>
  <c r="AG2159" i="9"/>
  <c r="AV2159" i="9" s="1"/>
  <c r="AX2159" i="9" s="1"/>
  <c r="AG2176" i="9"/>
  <c r="AV2176" i="9" s="1"/>
  <c r="AX2176" i="9" s="1"/>
  <c r="AG1129" i="9"/>
  <c r="AV1129" i="9" s="1"/>
  <c r="AX1129" i="9" s="1"/>
  <c r="AG1154" i="9"/>
  <c r="AV1154" i="9" s="1"/>
  <c r="AX1154" i="9" s="1"/>
  <c r="AG1543" i="9"/>
  <c r="AV1543" i="9" s="1"/>
  <c r="AX1543" i="9" s="1"/>
  <c r="AG2459" i="9"/>
  <c r="AV2459" i="9" s="1"/>
  <c r="AX2459" i="9" s="1"/>
  <c r="AG1254" i="9"/>
  <c r="AV1254" i="9" s="1"/>
  <c r="AX1254" i="9" s="1"/>
  <c r="AG1206" i="9"/>
  <c r="AV1206" i="9" s="1"/>
  <c r="AX1206" i="9" s="1"/>
  <c r="AG1390" i="9"/>
  <c r="AV1390" i="9" s="1"/>
  <c r="AX1390" i="9" s="1"/>
  <c r="AG1556" i="9"/>
  <c r="AV1556" i="9" s="1"/>
  <c r="AX1556" i="9" s="1"/>
  <c r="AG1632" i="9"/>
  <c r="AV1632" i="9" s="1"/>
  <c r="AX1632" i="9" s="1"/>
  <c r="AG1066" i="9"/>
  <c r="AV1066" i="9" s="1"/>
  <c r="AX1066" i="9" s="1"/>
  <c r="AG2011" i="9"/>
  <c r="AV2011" i="9" s="1"/>
  <c r="AX2011" i="9" s="1"/>
  <c r="AG1167" i="9"/>
  <c r="AV1167" i="9" s="1"/>
  <c r="AX1167" i="9" s="1"/>
  <c r="AG1697" i="9"/>
  <c r="AV1697" i="9" s="1"/>
  <c r="AX1697" i="9" s="1"/>
  <c r="AG1430" i="9"/>
  <c r="AV1430" i="9" s="1"/>
  <c r="AX1430" i="9" s="1"/>
  <c r="AG1774" i="9"/>
  <c r="AV1774" i="9" s="1"/>
  <c r="AX1774" i="9" s="1"/>
  <c r="AG1340" i="9"/>
  <c r="AV1340" i="9" s="1"/>
  <c r="AX1340" i="9" s="1"/>
  <c r="AG2226" i="9"/>
  <c r="AV2226" i="9" s="1"/>
  <c r="AX2226" i="9" s="1"/>
  <c r="AG2017" i="9"/>
  <c r="AV2017" i="9" s="1"/>
  <c r="AX2017" i="9" s="1"/>
  <c r="AG1618" i="9"/>
  <c r="AV1618" i="9" s="1"/>
  <c r="AX1618" i="9" s="1"/>
  <c r="AG2414" i="9"/>
  <c r="AV2414" i="9" s="1"/>
  <c r="AX2414" i="9" s="1"/>
  <c r="AG1387" i="9"/>
  <c r="AV1387" i="9" s="1"/>
  <c r="AX1387" i="9" s="1"/>
  <c r="AG1264" i="9"/>
  <c r="AV1264" i="9" s="1"/>
  <c r="AX1264" i="9" s="1"/>
  <c r="AG1125" i="9"/>
  <c r="AV1125" i="9" s="1"/>
  <c r="AX1125" i="9" s="1"/>
  <c r="AG1234" i="9"/>
  <c r="AV1234" i="9" s="1"/>
  <c r="AX1234" i="9" s="1"/>
  <c r="AG2344" i="9"/>
  <c r="AV2344" i="9" s="1"/>
  <c r="AX2344" i="9" s="1"/>
  <c r="AG1704" i="9"/>
  <c r="AV1704" i="9" s="1"/>
  <c r="AX1704" i="9" s="1"/>
  <c r="AG2270" i="9"/>
  <c r="AV2270" i="9" s="1"/>
  <c r="AX2270" i="9" s="1"/>
  <c r="AG1396" i="9"/>
  <c r="AV1396" i="9" s="1"/>
  <c r="AX1396" i="9" s="1"/>
  <c r="AG1426" i="9"/>
  <c r="AV1426" i="9" s="1"/>
  <c r="AX1426" i="9" s="1"/>
  <c r="AG1610" i="9"/>
  <c r="AV1610" i="9" s="1"/>
  <c r="AX1610" i="9" s="1"/>
  <c r="AG1640" i="9"/>
  <c r="AV1640" i="9" s="1"/>
  <c r="AX1640" i="9" s="1"/>
  <c r="AG1382" i="9"/>
  <c r="AV1382" i="9" s="1"/>
  <c r="AX1382" i="9" s="1"/>
  <c r="AG2430" i="9"/>
  <c r="AV2430" i="9" s="1"/>
  <c r="AX2430" i="9" s="1"/>
  <c r="AG1395" i="9"/>
  <c r="AV1395" i="9" s="1"/>
  <c r="AX1395" i="9" s="1"/>
  <c r="AG2384" i="9"/>
  <c r="AV2384" i="9" s="1"/>
  <c r="AX2384" i="9" s="1"/>
  <c r="AG1741" i="9"/>
  <c r="AV1741" i="9" s="1"/>
  <c r="AX1741" i="9" s="1"/>
  <c r="AG2055" i="9"/>
  <c r="AV2055" i="9" s="1"/>
  <c r="AX2055" i="9" s="1"/>
  <c r="AG1441" i="9"/>
  <c r="AV1441" i="9" s="1"/>
  <c r="AX1441" i="9" s="1"/>
  <c r="AG1500" i="9"/>
  <c r="AV1500" i="9" s="1"/>
  <c r="AX1500" i="9" s="1"/>
  <c r="AG1030" i="9"/>
  <c r="AV1030" i="9" s="1"/>
  <c r="AX1030" i="9" s="1"/>
  <c r="AG1568" i="9"/>
  <c r="AV1568" i="9" s="1"/>
  <c r="AX1568" i="9" s="1"/>
  <c r="AG1528" i="9"/>
  <c r="AV1528" i="9" s="1"/>
  <c r="AX1528" i="9" s="1"/>
  <c r="AG1442" i="9"/>
  <c r="AV1442" i="9" s="1"/>
  <c r="AX1442" i="9" s="1"/>
  <c r="AG1380" i="9"/>
  <c r="AV1380" i="9" s="1"/>
  <c r="AX1380" i="9" s="1"/>
  <c r="AG1867" i="9"/>
  <c r="AV1867" i="9" s="1"/>
  <c r="AX1867" i="9" s="1"/>
  <c r="AG2293" i="9"/>
  <c r="AV2293" i="9" s="1"/>
  <c r="AX2293" i="9" s="1"/>
  <c r="AG1462" i="9"/>
  <c r="AV1462" i="9" s="1"/>
  <c r="AX1462" i="9" s="1"/>
  <c r="AG1612" i="9"/>
  <c r="AV1612" i="9" s="1"/>
  <c r="AX1612" i="9" s="1"/>
  <c r="AG1271" i="9"/>
  <c r="AV1271" i="9" s="1"/>
  <c r="AX1271" i="9" s="1"/>
  <c r="AG1116" i="9"/>
  <c r="AV1116" i="9" s="1"/>
  <c r="AX1116" i="9" s="1"/>
  <c r="AG1440" i="9"/>
  <c r="AV1440" i="9" s="1"/>
  <c r="AX1440" i="9" s="1"/>
  <c r="AG1027" i="9"/>
  <c r="AV1027" i="9" s="1"/>
  <c r="AX1027" i="9" s="1"/>
  <c r="AG1504" i="9"/>
  <c r="AV1504" i="9" s="1"/>
  <c r="AX1504" i="9" s="1"/>
  <c r="AG1992" i="9"/>
  <c r="AV1992" i="9" s="1"/>
  <c r="AX1992" i="9" s="1"/>
  <c r="AG1424" i="9"/>
  <c r="AV1424" i="9" s="1"/>
  <c r="AX1424" i="9" s="1"/>
  <c r="AG2407" i="9"/>
  <c r="AV2407" i="9" s="1"/>
  <c r="AX2407" i="9" s="1"/>
  <c r="AG2433" i="9"/>
  <c r="AV2433" i="9" s="1"/>
  <c r="AX2433" i="9" s="1"/>
  <c r="AG2133" i="9"/>
  <c r="AV2133" i="9" s="1"/>
  <c r="AX2133" i="9" s="1"/>
  <c r="AG1812" i="9"/>
  <c r="AV1812" i="9" s="1"/>
  <c r="AX1812" i="9" s="1"/>
  <c r="AG1411" i="9"/>
  <c r="AV1411" i="9" s="1"/>
  <c r="AX1411" i="9" s="1"/>
  <c r="AG1141" i="9"/>
  <c r="AV1141" i="9" s="1"/>
  <c r="AX1141" i="9" s="1"/>
  <c r="AG2300" i="9"/>
  <c r="AV2300" i="9" s="1"/>
  <c r="AX2300" i="9" s="1"/>
  <c r="AG1986" i="9"/>
  <c r="AV1986" i="9" s="1"/>
  <c r="AX1986" i="9" s="1"/>
  <c r="AG1676" i="9"/>
  <c r="AV1676" i="9" s="1"/>
  <c r="AX1676" i="9" s="1"/>
  <c r="AG1820" i="9"/>
  <c r="AV1820" i="9" s="1"/>
  <c r="AX1820" i="9" s="1"/>
  <c r="AG2106" i="9"/>
  <c r="AV2106" i="9" s="1"/>
  <c r="AX2106" i="9" s="1"/>
  <c r="AG2483" i="9"/>
  <c r="AV2483" i="9" s="1"/>
  <c r="AX2483" i="9" s="1"/>
  <c r="AG2279" i="9"/>
  <c r="AV2279" i="9" s="1"/>
  <c r="AX2279" i="9" s="1"/>
  <c r="AG2275" i="9"/>
  <c r="AV2275" i="9" s="1"/>
  <c r="AX2275" i="9" s="1"/>
  <c r="AG1438" i="9"/>
  <c r="AV1438" i="9" s="1"/>
  <c r="AX1438" i="9" s="1"/>
  <c r="AG1995" i="9"/>
  <c r="AV1995" i="9" s="1"/>
  <c r="AX1995" i="9" s="1"/>
  <c r="AG1592" i="9"/>
  <c r="AV1592" i="9" s="1"/>
  <c r="AX1592" i="9" s="1"/>
  <c r="AG1940" i="9"/>
  <c r="AV1940" i="9" s="1"/>
  <c r="AX1940" i="9" s="1"/>
  <c r="AG1781" i="9"/>
  <c r="AV1781" i="9" s="1"/>
  <c r="AX1781" i="9" s="1"/>
  <c r="AG1938" i="9"/>
  <c r="AV1938" i="9" s="1"/>
  <c r="AX1938" i="9" s="1"/>
  <c r="AG1172" i="9"/>
  <c r="AV1172" i="9" s="1"/>
  <c r="AX1172" i="9" s="1"/>
  <c r="AG1250" i="9"/>
  <c r="AV1250" i="9" s="1"/>
  <c r="AX1250" i="9" s="1"/>
  <c r="AG2369" i="9"/>
  <c r="AV2369" i="9" s="1"/>
  <c r="AX2369" i="9" s="1"/>
  <c r="AG1502" i="9"/>
  <c r="AV1502" i="9" s="1"/>
  <c r="AX1502" i="9" s="1"/>
  <c r="AG2254" i="9"/>
  <c r="AV2254" i="9" s="1"/>
  <c r="AX2254" i="9" s="1"/>
  <c r="AG1107" i="9"/>
  <c r="AV1107" i="9" s="1"/>
  <c r="AX1107" i="9" s="1"/>
  <c r="AG1979" i="9"/>
  <c r="AV1979" i="9" s="1"/>
  <c r="AX1979" i="9" s="1"/>
  <c r="AG1139" i="9"/>
  <c r="AV1139" i="9" s="1"/>
  <c r="AX1139" i="9" s="1"/>
  <c r="AG1744" i="9"/>
  <c r="AV1744" i="9" s="1"/>
  <c r="AX1744" i="9" s="1"/>
  <c r="AG2042" i="9"/>
  <c r="AV2042" i="9" s="1"/>
  <c r="AX2042" i="9" s="1"/>
  <c r="AG1218" i="9"/>
  <c r="AV1218" i="9" s="1"/>
  <c r="AX1218" i="9" s="1"/>
  <c r="AG2257" i="9"/>
  <c r="AV2257" i="9" s="1"/>
  <c r="AX2257" i="9" s="1"/>
  <c r="AG1586" i="9"/>
  <c r="AV1586" i="9" s="1"/>
  <c r="AX1586" i="9" s="1"/>
  <c r="AG1105" i="9"/>
  <c r="AV1105" i="9" s="1"/>
  <c r="AX1105" i="9" s="1"/>
  <c r="AG1261" i="9"/>
  <c r="AV1261" i="9" s="1"/>
  <c r="AX1261" i="9" s="1"/>
  <c r="AG1187" i="9"/>
  <c r="AV1187" i="9" s="1"/>
  <c r="AX1187" i="9" s="1"/>
  <c r="AG2194" i="9"/>
  <c r="AV2194" i="9" s="1"/>
  <c r="AX2194" i="9" s="1"/>
  <c r="AG2381" i="9"/>
  <c r="AV2381" i="9" s="1"/>
  <c r="AX2381" i="9" s="1"/>
  <c r="AG1905" i="9"/>
  <c r="AV1905" i="9" s="1"/>
  <c r="AX1905" i="9" s="1"/>
  <c r="AG1680" i="9"/>
  <c r="AV1680" i="9" s="1"/>
  <c r="AX1680" i="9" s="1"/>
  <c r="AG1065" i="9"/>
  <c r="AV1065" i="9" s="1"/>
  <c r="AX1065" i="9" s="1"/>
  <c r="AG1664" i="9"/>
  <c r="AV1664" i="9" s="1"/>
  <c r="AX1664" i="9" s="1"/>
  <c r="AG1047" i="9"/>
  <c r="AV1047" i="9" s="1"/>
  <c r="AX1047" i="9" s="1"/>
  <c r="AG1721" i="9"/>
  <c r="AV1721" i="9" s="1"/>
  <c r="AX1721" i="9" s="1"/>
  <c r="AG1147" i="9"/>
  <c r="AV1147" i="9" s="1"/>
  <c r="AX1147" i="9" s="1"/>
  <c r="AG1973" i="9"/>
  <c r="AV1973" i="9" s="1"/>
  <c r="AX1973" i="9" s="1"/>
  <c r="AG1486" i="9"/>
  <c r="AV1486" i="9" s="1"/>
  <c r="AX1486" i="9" s="1"/>
  <c r="AG1641" i="9"/>
  <c r="AV1641" i="9" s="1"/>
  <c r="AX1641" i="9" s="1"/>
  <c r="AG2236" i="9"/>
  <c r="AV2236" i="9" s="1"/>
  <c r="AX2236" i="9" s="1"/>
  <c r="AG1998" i="9"/>
  <c r="AV1998" i="9" s="1"/>
  <c r="AX1998" i="9" s="1"/>
  <c r="AG1263" i="9"/>
  <c r="AV1263" i="9" s="1"/>
  <c r="AX1263" i="9" s="1"/>
  <c r="AG1838" i="9"/>
  <c r="AV1838" i="9" s="1"/>
  <c r="AX1838" i="9" s="1"/>
  <c r="AG1305" i="9"/>
  <c r="AV1305" i="9" s="1"/>
  <c r="AX1305" i="9" s="1"/>
  <c r="AG2398" i="9"/>
  <c r="AV2398" i="9" s="1"/>
  <c r="AX2398" i="9" s="1"/>
  <c r="AG1711" i="9"/>
  <c r="AV1711" i="9" s="1"/>
  <c r="AX1711" i="9" s="1"/>
  <c r="AG1759" i="9"/>
  <c r="AV1759" i="9" s="1"/>
  <c r="AX1759" i="9" s="1"/>
  <c r="AG1364" i="9"/>
  <c r="AV1364" i="9" s="1"/>
  <c r="AX1364" i="9" s="1"/>
  <c r="AG2285" i="9"/>
  <c r="AV2285" i="9" s="1"/>
  <c r="AX2285" i="9" s="1"/>
  <c r="AG1252" i="9"/>
  <c r="AV1252" i="9" s="1"/>
  <c r="AX1252" i="9" s="1"/>
  <c r="AG1171" i="9"/>
  <c r="AV1171" i="9" s="1"/>
  <c r="AX1171" i="9" s="1"/>
  <c r="AG1219" i="9"/>
  <c r="AV1219" i="9" s="1"/>
  <c r="AX1219" i="9" s="1"/>
  <c r="AG1954" i="9"/>
  <c r="AV1954" i="9" s="1"/>
  <c r="AX1954" i="9" s="1"/>
  <c r="AG1222" i="9"/>
  <c r="AV1222" i="9" s="1"/>
  <c r="AX1222" i="9" s="1"/>
  <c r="AG1046" i="9"/>
  <c r="AV1046" i="9" s="1"/>
  <c r="AX1046" i="9" s="1"/>
  <c r="AG2215" i="9"/>
  <c r="AV2215" i="9" s="1"/>
  <c r="AX2215" i="9" s="1"/>
  <c r="AG1207" i="9"/>
  <c r="AV1207" i="9" s="1"/>
  <c r="AX1207" i="9" s="1"/>
  <c r="AG1173" i="9"/>
  <c r="AV1173" i="9" s="1"/>
  <c r="AX1173" i="9" s="1"/>
  <c r="AG1913" i="9"/>
  <c r="AV1913" i="9" s="1"/>
  <c r="AX1913" i="9" s="1"/>
  <c r="AG2294" i="9"/>
  <c r="AV2294" i="9" s="1"/>
  <c r="AX2294" i="9" s="1"/>
  <c r="AG1956" i="9"/>
  <c r="AV1956" i="9" s="1"/>
  <c r="AX1956" i="9" s="1"/>
  <c r="AG1798" i="9"/>
  <c r="AV1798" i="9" s="1"/>
  <c r="AX1798" i="9" s="1"/>
  <c r="AG1188" i="9"/>
  <c r="AV1188" i="9" s="1"/>
  <c r="AX1188" i="9" s="1"/>
  <c r="AG1301" i="9"/>
  <c r="AV1301" i="9" s="1"/>
  <c r="AX1301" i="9" s="1"/>
  <c r="AG1039" i="9"/>
  <c r="AV1039" i="9" s="1"/>
  <c r="AX1039" i="9" s="1"/>
  <c r="AG2103" i="9"/>
  <c r="AV2103" i="9" s="1"/>
  <c r="AX2103" i="9" s="1"/>
  <c r="AG2412" i="9"/>
  <c r="AV2412" i="9" s="1"/>
  <c r="AX2412" i="9" s="1"/>
  <c r="AG1873" i="9"/>
  <c r="AV1873" i="9" s="1"/>
  <c r="AX1873" i="9" s="1"/>
  <c r="AG1239" i="9"/>
  <c r="AV1239" i="9" s="1"/>
  <c r="AX1239" i="9" s="1"/>
  <c r="AG2333" i="9"/>
  <c r="AV2333" i="9" s="1"/>
  <c r="AX2333" i="9" s="1"/>
  <c r="AG2429" i="9"/>
  <c r="AV2429" i="9" s="1"/>
  <c r="AX2429" i="9" s="1"/>
  <c r="AG2169" i="9"/>
  <c r="AV2169" i="9" s="1"/>
  <c r="AX2169" i="9" s="1"/>
  <c r="AG1792" i="9"/>
  <c r="AV1792" i="9" s="1"/>
  <c r="AX1792" i="9" s="1"/>
  <c r="AG2231" i="9"/>
  <c r="AV2231" i="9" s="1"/>
  <c r="AX2231" i="9" s="1"/>
  <c r="AG1056" i="9"/>
  <c r="AV1056" i="9" s="1"/>
  <c r="AX1056" i="9" s="1"/>
  <c r="AG1645" i="9"/>
  <c r="AV1645" i="9" s="1"/>
  <c r="AX1645" i="9" s="1"/>
  <c r="AG1070" i="9"/>
  <c r="AV1070" i="9" s="1"/>
  <c r="AX1070" i="9" s="1"/>
  <c r="AG2006" i="9"/>
  <c r="AV2006" i="9" s="1"/>
  <c r="AX2006" i="9" s="1"/>
  <c r="AG1117" i="9"/>
  <c r="AV1117" i="9" s="1"/>
  <c r="AX1117" i="9" s="1"/>
  <c r="AG1090" i="9"/>
  <c r="AV1090" i="9" s="1"/>
  <c r="AX1090" i="9" s="1"/>
  <c r="AG2136" i="9"/>
  <c r="AV2136" i="9" s="1"/>
  <c r="AX2136" i="9" s="1"/>
  <c r="AG1332" i="9"/>
  <c r="AV1332" i="9" s="1"/>
  <c r="AX1332" i="9" s="1"/>
  <c r="AG2199" i="9"/>
  <c r="AV2199" i="9" s="1"/>
  <c r="AX2199" i="9" s="1"/>
  <c r="AG1646" i="9"/>
  <c r="AV1646" i="9" s="1"/>
  <c r="AX1646" i="9" s="1"/>
  <c r="AG2314" i="9"/>
  <c r="AV2314" i="9" s="1"/>
  <c r="AX2314" i="9" s="1"/>
  <c r="AG1611" i="9"/>
  <c r="AV1611" i="9" s="1"/>
  <c r="AX1611" i="9" s="1"/>
  <c r="AG2422" i="9"/>
  <c r="AV2422" i="9" s="1"/>
  <c r="AX2422" i="9" s="1"/>
  <c r="AG1338" i="9"/>
  <c r="AV1338" i="9" s="1"/>
  <c r="AX1338" i="9" s="1"/>
  <c r="AG1687" i="9"/>
  <c r="AV1687" i="9" s="1"/>
  <c r="AX1687" i="9" s="1"/>
  <c r="AG2168" i="9"/>
  <c r="AV2168" i="9" s="1"/>
  <c r="AX2168" i="9" s="1"/>
  <c r="AG1627" i="9"/>
  <c r="AV1627" i="9" s="1"/>
  <c r="AX1627" i="9" s="1"/>
  <c r="AG1300" i="9"/>
  <c r="AV1300" i="9" s="1"/>
  <c r="AX1300" i="9" s="1"/>
  <c r="AG1833" i="9"/>
  <c r="AV1833" i="9" s="1"/>
  <c r="AX1833" i="9" s="1"/>
  <c r="AG1565" i="9"/>
  <c r="AV1565" i="9" s="1"/>
  <c r="AX1565" i="9" s="1"/>
  <c r="AG1927" i="9"/>
  <c r="AV1927" i="9" s="1"/>
  <c r="AX1927" i="9" s="1"/>
  <c r="AG1275" i="9"/>
  <c r="AV1275" i="9" s="1"/>
  <c r="AX1275" i="9" s="1"/>
  <c r="AG1650" i="9"/>
  <c r="AV1650" i="9" s="1"/>
  <c r="AX1650" i="9" s="1"/>
  <c r="AG1268" i="9"/>
  <c r="AV1268" i="9" s="1"/>
  <c r="AX1268" i="9" s="1"/>
  <c r="AG1288" i="9"/>
  <c r="AV1288" i="9" s="1"/>
  <c r="AX1288" i="9" s="1"/>
  <c r="AG1850" i="9"/>
  <c r="AV1850" i="9" s="1"/>
  <c r="AX1850" i="9" s="1"/>
  <c r="AG1119" i="9"/>
  <c r="AV1119" i="9" s="1"/>
  <c r="AX1119" i="9" s="1"/>
  <c r="AG2095" i="9"/>
  <c r="AV2095" i="9" s="1"/>
  <c r="AX2095" i="9" s="1"/>
  <c r="AG1084" i="9"/>
  <c r="AV1084" i="9" s="1"/>
  <c r="AX1084" i="9" s="1"/>
  <c r="AG1460" i="9"/>
  <c r="AV1460" i="9" s="1"/>
  <c r="AX1460" i="9" s="1"/>
  <c r="AG1337" i="9"/>
  <c r="AV1337" i="9" s="1"/>
  <c r="AX1337" i="9" s="1"/>
  <c r="AG1133" i="9"/>
  <c r="AV1133" i="9" s="1"/>
  <c r="AX1133" i="9" s="1"/>
  <c r="AG1101" i="9"/>
  <c r="AV1101" i="9" s="1"/>
  <c r="AX1101" i="9" s="1"/>
  <c r="AG1679" i="9"/>
  <c r="AV1679" i="9" s="1"/>
  <c r="AX1679" i="9" s="1"/>
  <c r="AG1496" i="9"/>
  <c r="AV1496" i="9" s="1"/>
  <c r="AX1496" i="9" s="1"/>
  <c r="AG1570" i="9"/>
  <c r="AV1570" i="9" s="1"/>
  <c r="AX1570" i="9" s="1"/>
  <c r="AG2149" i="9"/>
  <c r="AV2149" i="9" s="1"/>
  <c r="AX2149" i="9" s="1"/>
  <c r="AG1738" i="9"/>
  <c r="AV1738" i="9" s="1"/>
  <c r="AX1738" i="9" s="1"/>
  <c r="AG2058" i="9"/>
  <c r="AV2058" i="9" s="1"/>
  <c r="AX2058" i="9" s="1"/>
  <c r="AG2371" i="9"/>
  <c r="AV2371" i="9" s="1"/>
  <c r="AX2371" i="9" s="1"/>
  <c r="AG1716" i="9"/>
  <c r="AV1716" i="9" s="1"/>
  <c r="AX1716" i="9" s="1"/>
  <c r="AG1803" i="9"/>
  <c r="AV1803" i="9" s="1"/>
  <c r="AX1803" i="9" s="1"/>
  <c r="AG1413" i="9"/>
  <c r="AV1413" i="9" s="1"/>
  <c r="AX1413" i="9" s="1"/>
  <c r="AG1727" i="9"/>
  <c r="AV1727" i="9" s="1"/>
  <c r="AX1727" i="9" s="1"/>
  <c r="AG1658" i="9"/>
  <c r="AV1658" i="9" s="1"/>
  <c r="AX1658" i="9" s="1"/>
  <c r="AG2420" i="9"/>
  <c r="AV2420" i="9" s="1"/>
  <c r="AX2420" i="9" s="1"/>
  <c r="AG1464" i="9"/>
  <c r="AV1464" i="9" s="1"/>
  <c r="AX1464" i="9" s="1"/>
  <c r="AG1155" i="9"/>
  <c r="AV1155" i="9" s="1"/>
  <c r="AX1155" i="9" s="1"/>
  <c r="AG1333" i="9"/>
  <c r="AV1333" i="9" s="1"/>
  <c r="AX1333" i="9" s="1"/>
  <c r="AG1465" i="9"/>
  <c r="AV1465" i="9" s="1"/>
  <c r="AX1465" i="9" s="1"/>
  <c r="AG1341" i="9"/>
  <c r="AV1341" i="9" s="1"/>
  <c r="AX1341" i="9" s="1"/>
  <c r="AG1383" i="9"/>
  <c r="AV1383" i="9" s="1"/>
  <c r="AX1383" i="9" s="1"/>
  <c r="AG2028" i="9"/>
  <c r="AV2028" i="9" s="1"/>
  <c r="AX2028" i="9" s="1"/>
  <c r="AG1029" i="9"/>
  <c r="AV1029" i="9" s="1"/>
  <c r="AX1029" i="9" s="1"/>
  <c r="AG1937" i="9"/>
  <c r="AV1937" i="9" s="1"/>
  <c r="AX1937" i="9" s="1"/>
  <c r="AG1535" i="9"/>
  <c r="AV1535" i="9" s="1"/>
  <c r="AX1535" i="9" s="1"/>
  <c r="AG1189" i="9"/>
  <c r="AV1189" i="9" s="1"/>
  <c r="AX1189" i="9" s="1"/>
  <c r="AG1195" i="9"/>
  <c r="AV1195" i="9" s="1"/>
  <c r="AX1195" i="9" s="1"/>
  <c r="AG1334" i="9"/>
  <c r="AV1334" i="9" s="1"/>
  <c r="AX1334" i="9" s="1"/>
  <c r="AG1331" i="9"/>
  <c r="AV1331" i="9" s="1"/>
  <c r="AX1331" i="9" s="1"/>
  <c r="AG1051" i="9"/>
  <c r="AV1051" i="9" s="1"/>
  <c r="AX1051" i="9" s="1"/>
  <c r="AG1431" i="9"/>
  <c r="AV1431" i="9" s="1"/>
  <c r="AX1431" i="9" s="1"/>
  <c r="AG2382" i="9"/>
  <c r="AV2382" i="9" s="1"/>
  <c r="AX2382" i="9" s="1"/>
  <c r="AG1472" i="9"/>
  <c r="AV1472" i="9" s="1"/>
  <c r="AX1472" i="9" s="1"/>
  <c r="AG1348" i="9"/>
  <c r="AV1348" i="9" s="1"/>
  <c r="AX1348" i="9" s="1"/>
  <c r="AG1625" i="9"/>
  <c r="AV1625" i="9" s="1"/>
  <c r="AX1625" i="9" s="1"/>
  <c r="AG2353" i="9"/>
  <c r="AV2353" i="9" s="1"/>
  <c r="AX2353" i="9" s="1"/>
  <c r="AG2071" i="9"/>
  <c r="AV2071" i="9" s="1"/>
  <c r="AX2071" i="9" s="1"/>
  <c r="AG1804" i="9"/>
  <c r="AV1804" i="9" s="1"/>
  <c r="AX1804" i="9" s="1"/>
  <c r="AG1378" i="9"/>
  <c r="AV1378" i="9" s="1"/>
  <c r="AX1378" i="9" s="1"/>
  <c r="AG1391" i="9"/>
  <c r="AV1391" i="9" s="1"/>
  <c r="AX1391" i="9" s="1"/>
  <c r="AG1508" i="9"/>
  <c r="AV1508" i="9" s="1"/>
  <c r="AX1508" i="9" s="1"/>
  <c r="AG2027" i="9"/>
  <c r="AV2027" i="9" s="1"/>
  <c r="AX2027" i="9" s="1"/>
  <c r="AG1043" i="9"/>
  <c r="AV1043" i="9" s="1"/>
  <c r="AX1043" i="9" s="1"/>
  <c r="AG1473" i="9"/>
  <c r="AV1473" i="9" s="1"/>
  <c r="AX1473" i="9" s="1"/>
  <c r="AG2015" i="9"/>
  <c r="AV2015" i="9" s="1"/>
  <c r="AX2015" i="9" s="1"/>
  <c r="AG1181" i="9"/>
  <c r="AV1181" i="9" s="1"/>
  <c r="AX1181" i="9" s="1"/>
  <c r="AG2245" i="9"/>
  <c r="AV2245" i="9" s="1"/>
  <c r="AX2245" i="9" s="1"/>
  <c r="AG2118" i="9"/>
  <c r="AV2118" i="9" s="1"/>
  <c r="AX2118" i="9" s="1"/>
  <c r="AG1538" i="9"/>
  <c r="AV1538" i="9" s="1"/>
  <c r="AX1538" i="9" s="1"/>
  <c r="AG1740" i="9"/>
  <c r="AV1740" i="9" s="1"/>
  <c r="AX1740" i="9" s="1"/>
  <c r="AG2110" i="9"/>
  <c r="AV2110" i="9" s="1"/>
  <c r="AX2110" i="9" s="1"/>
  <c r="AG2166" i="9"/>
  <c r="AV2166" i="9" s="1"/>
  <c r="AX2166" i="9" s="1"/>
  <c r="AG2475" i="9"/>
  <c r="AV2475" i="9" s="1"/>
  <c r="AX2475" i="9" s="1"/>
  <c r="AG2373" i="9"/>
  <c r="AV2373" i="9" s="1"/>
  <c r="AX2373" i="9" s="1"/>
  <c r="AG1756" i="9"/>
  <c r="AV1756" i="9" s="1"/>
  <c r="AX1756" i="9" s="1"/>
  <c r="AG1073" i="9"/>
  <c r="AV1073" i="9" s="1"/>
  <c r="AX1073" i="9" s="1"/>
  <c r="AG1389" i="9"/>
  <c r="AV1389" i="9" s="1"/>
  <c r="AX1389" i="9" s="1"/>
  <c r="AG1521" i="9"/>
  <c r="AV1521" i="9" s="1"/>
  <c r="AX1521" i="9" s="1"/>
  <c r="AG1423" i="9"/>
  <c r="AV1423" i="9" s="1"/>
  <c r="AX1423" i="9" s="1"/>
  <c r="AG1393" i="9"/>
  <c r="AV1393" i="9" s="1"/>
  <c r="AX1393" i="9" s="1"/>
  <c r="AG2102" i="9"/>
  <c r="AV2102" i="9" s="1"/>
  <c r="AX2102" i="9" s="1"/>
  <c r="AG1044" i="9"/>
  <c r="AV1044" i="9" s="1"/>
  <c r="AX1044" i="9" s="1"/>
  <c r="AG2084" i="9"/>
  <c r="AV2084" i="9" s="1"/>
  <c r="AX2084" i="9" s="1"/>
  <c r="AG1196" i="9"/>
  <c r="AV1196" i="9" s="1"/>
  <c r="AX1196" i="9" s="1"/>
  <c r="AG1584" i="9"/>
  <c r="AV1584" i="9" s="1"/>
  <c r="AX1584" i="9" s="1"/>
  <c r="AG1576" i="9"/>
  <c r="AV1576" i="9" s="1"/>
  <c r="AX1576" i="9" s="1"/>
  <c r="AG1742" i="9"/>
  <c r="AV1742" i="9" s="1"/>
  <c r="AX1742" i="9" s="1"/>
  <c r="AG1269" i="9"/>
  <c r="AV1269" i="9" s="1"/>
  <c r="AX1269" i="9" s="1"/>
  <c r="AG2046" i="9"/>
  <c r="AV2046" i="9" s="1"/>
  <c r="AX2046" i="9" s="1"/>
  <c r="AG2073" i="9"/>
  <c r="AV2073" i="9" s="1"/>
  <c r="AX2073" i="9" s="1"/>
  <c r="AG1909" i="9"/>
  <c r="AV1909" i="9" s="1"/>
  <c r="AX1909" i="9" s="1"/>
  <c r="AG1619" i="9"/>
  <c r="AV1619" i="9" s="1"/>
  <c r="AX1619" i="9" s="1"/>
  <c r="AG1317" i="9"/>
  <c r="AV1317" i="9" s="1"/>
  <c r="AX1317" i="9" s="1"/>
  <c r="AG1910" i="9"/>
  <c r="AV1910" i="9" s="1"/>
  <c r="AX1910" i="9" s="1"/>
  <c r="AG1142" i="9"/>
  <c r="AV1142" i="9" s="1"/>
  <c r="AX1142" i="9" s="1"/>
  <c r="AG1439" i="9"/>
  <c r="AV1439" i="9" s="1"/>
  <c r="AX1439" i="9" s="1"/>
  <c r="AG1902" i="9"/>
  <c r="AV1902" i="9" s="1"/>
  <c r="AX1902" i="9" s="1"/>
  <c r="AG1266" i="9"/>
  <c r="AV1266" i="9" s="1"/>
  <c r="AX1266" i="9" s="1"/>
  <c r="AG1082" i="9"/>
  <c r="AV1082" i="9" s="1"/>
  <c r="AX1082" i="9" s="1"/>
  <c r="AG1622" i="9"/>
  <c r="AV1622" i="9" s="1"/>
  <c r="AX1622" i="9" s="1"/>
  <c r="AG1111" i="9"/>
  <c r="AV1111" i="9" s="1"/>
  <c r="AX1111" i="9" s="1"/>
  <c r="AG1311" i="9"/>
  <c r="AV1311" i="9" s="1"/>
  <c r="AX1311" i="9" s="1"/>
  <c r="AG1162" i="9"/>
  <c r="AV1162" i="9" s="1"/>
  <c r="AX1162" i="9" s="1"/>
  <c r="AG1236" i="9"/>
  <c r="AV1236" i="9" s="1"/>
  <c r="AX1236" i="9" s="1"/>
  <c r="AG1067" i="9"/>
  <c r="AV1067" i="9" s="1"/>
  <c r="AX1067" i="9" s="1"/>
  <c r="AG1191" i="9"/>
  <c r="AV1191" i="9" s="1"/>
  <c r="AX1191" i="9" s="1"/>
  <c r="AG1303" i="9"/>
  <c r="AV1303" i="9" s="1"/>
  <c r="AX1303" i="9" s="1"/>
  <c r="AG1652" i="9"/>
  <c r="AV1652" i="9" s="1"/>
  <c r="AX1652" i="9" s="1"/>
  <c r="AG2318" i="9"/>
  <c r="AV2318" i="9" s="1"/>
  <c r="AX2318" i="9" s="1"/>
  <c r="AG1290" i="9"/>
  <c r="AV1290" i="9" s="1"/>
  <c r="AX1290" i="9" s="1"/>
  <c r="AG1747" i="9"/>
  <c r="AV1747" i="9" s="1"/>
  <c r="AX1747" i="9" s="1"/>
  <c r="AG1498" i="9"/>
  <c r="AV1498" i="9" s="1"/>
  <c r="AX1498" i="9" s="1"/>
  <c r="AG1325" i="9"/>
  <c r="AV1325" i="9" s="1"/>
  <c r="AX1325" i="9" s="1"/>
  <c r="AG1621" i="9"/>
  <c r="AV1621" i="9" s="1"/>
  <c r="AX1621" i="9" s="1"/>
  <c r="AG1755" i="9"/>
  <c r="AV1755" i="9" s="1"/>
  <c r="AX1755" i="9" s="1"/>
  <c r="AG1085" i="9"/>
  <c r="AV1085" i="9" s="1"/>
  <c r="AX1085" i="9" s="1"/>
  <c r="AG1211" i="9"/>
  <c r="AV1211" i="9" s="1"/>
  <c r="AX1211" i="9" s="1"/>
  <c r="AG1289" i="9"/>
  <c r="AV1289" i="9" s="1"/>
  <c r="AX1289" i="9" s="1"/>
  <c r="AG1310" i="9"/>
  <c r="AV1310" i="9" s="1"/>
  <c r="AX1310" i="9" s="1"/>
  <c r="AG1856" i="9"/>
  <c r="AV1856" i="9" s="1"/>
  <c r="AX1856" i="9" s="1"/>
  <c r="AG1717" i="9"/>
  <c r="AV1717" i="9" s="1"/>
  <c r="AX1717" i="9" s="1"/>
  <c r="AG1200" i="9"/>
  <c r="AV1200" i="9" s="1"/>
  <c r="AX1200" i="9" s="1"/>
  <c r="AG2406" i="9"/>
  <c r="AV2406" i="9" s="1"/>
  <c r="AX2406" i="9" s="1"/>
  <c r="AG1182" i="9"/>
  <c r="AV1182" i="9" s="1"/>
  <c r="AX1182" i="9" s="1"/>
  <c r="AG1489" i="9"/>
  <c r="AV1489" i="9" s="1"/>
  <c r="AX1489" i="9" s="1"/>
  <c r="AG1102" i="9"/>
  <c r="AV1102" i="9" s="1"/>
  <c r="AX1102" i="9" s="1"/>
  <c r="AG1115" i="9"/>
  <c r="AV1115" i="9" s="1"/>
  <c r="AX1115" i="9" s="1"/>
  <c r="AG1689" i="9"/>
  <c r="AV1689" i="9" s="1"/>
  <c r="AX1689" i="9" s="1"/>
  <c r="AG1319" i="9"/>
  <c r="AV1319" i="9" s="1"/>
  <c r="AX1319" i="9" s="1"/>
  <c r="AG1569" i="9"/>
  <c r="AV1569" i="9" s="1"/>
  <c r="AX1569" i="9" s="1"/>
  <c r="AG2033" i="9"/>
  <c r="AV2033" i="9" s="1"/>
  <c r="AX2033" i="9" s="1"/>
  <c r="AG1170" i="9"/>
  <c r="AV1170" i="9" s="1"/>
  <c r="AX1170" i="9" s="1"/>
  <c r="AG1302" i="9"/>
  <c r="AV1302" i="9" s="1"/>
  <c r="AX1302" i="9" s="1"/>
  <c r="AG2030" i="9"/>
  <c r="AV2030" i="9" s="1"/>
  <c r="AX2030" i="9" s="1"/>
  <c r="AG2100" i="9"/>
  <c r="AV2100" i="9" s="1"/>
  <c r="AX2100" i="9" s="1"/>
  <c r="AG1883" i="9"/>
  <c r="AV1883" i="9" s="1"/>
  <c r="AX1883" i="9" s="1"/>
  <c r="AG2018" i="9"/>
  <c r="AV2018" i="9" s="1"/>
  <c r="AX2018" i="9" s="1"/>
  <c r="AG1259" i="9"/>
  <c r="AV1259" i="9" s="1"/>
  <c r="AX1259" i="9" s="1"/>
  <c r="AG1615" i="9"/>
  <c r="AV1615" i="9" s="1"/>
  <c r="AX1615" i="9" s="1"/>
  <c r="AG1042" i="9"/>
  <c r="AV1042" i="9" s="1"/>
  <c r="AX1042" i="9" s="1"/>
  <c r="AG2457" i="9"/>
  <c r="AV2457" i="9" s="1"/>
  <c r="AX2457" i="9" s="1"/>
  <c r="AG1894" i="9"/>
  <c r="AV1894" i="9" s="1"/>
  <c r="AX1894" i="9" s="1"/>
  <c r="AG2089" i="9"/>
  <c r="AV2089" i="9" s="1"/>
  <c r="AX2089" i="9" s="1"/>
  <c r="AG1246" i="9"/>
  <c r="AV1246" i="9" s="1"/>
  <c r="AX1246" i="9" s="1"/>
  <c r="AG1243" i="9"/>
  <c r="AV1243" i="9" s="1"/>
  <c r="AX1243" i="9" s="1"/>
  <c r="AG1637" i="9"/>
  <c r="AV1637" i="9" s="1"/>
  <c r="AX1637" i="9" s="1"/>
  <c r="AG1093" i="9"/>
  <c r="AV1093" i="9" s="1"/>
  <c r="AX1093" i="9" s="1"/>
  <c r="AG1175" i="9"/>
  <c r="AV1175" i="9" s="1"/>
  <c r="AX1175" i="9" s="1"/>
  <c r="AG1448" i="9"/>
  <c r="AV1448" i="9" s="1"/>
  <c r="AX1448" i="9" s="1"/>
  <c r="AG1197" i="9"/>
  <c r="AV1197" i="9" s="1"/>
  <c r="AX1197" i="9" s="1"/>
  <c r="AG1665" i="9"/>
  <c r="AV1665" i="9" s="1"/>
  <c r="AX1665" i="9" s="1"/>
  <c r="AG2485" i="9"/>
  <c r="AV2485" i="9" s="1"/>
  <c r="AX2485" i="9" s="1"/>
  <c r="AG2096" i="9"/>
  <c r="AV2096" i="9" s="1"/>
  <c r="AX2096" i="9" s="1"/>
  <c r="AG1074" i="9"/>
  <c r="AV1074" i="9" s="1"/>
  <c r="AX1074" i="9" s="1"/>
  <c r="AG1213" i="9"/>
  <c r="AV1213" i="9" s="1"/>
  <c r="AX1213" i="9" s="1"/>
  <c r="AG1068" i="9"/>
  <c r="AV1068" i="9" s="1"/>
  <c r="AX1068" i="9" s="1"/>
  <c r="AG1258" i="9"/>
  <c r="AV1258" i="9" s="1"/>
  <c r="AX1258" i="9" s="1"/>
  <c r="AG1829" i="9"/>
  <c r="AV1829" i="9" s="1"/>
  <c r="AX1829" i="9" s="1"/>
  <c r="AG1808" i="9"/>
  <c r="AV1808" i="9" s="1"/>
  <c r="AX1808" i="9" s="1"/>
  <c r="AG1629" i="9"/>
  <c r="AV1629" i="9" s="1"/>
  <c r="AX1629" i="9" s="1"/>
  <c r="AG1447" i="9"/>
  <c r="AV1447" i="9" s="1"/>
  <c r="AX1447" i="9" s="1"/>
  <c r="AG1114" i="9"/>
  <c r="AV1114" i="9" s="1"/>
  <c r="AX1114" i="9" s="1"/>
  <c r="AG1094" i="9"/>
  <c r="AV1094" i="9" s="1"/>
  <c r="AX1094" i="9" s="1"/>
  <c r="AG1223" i="9"/>
  <c r="AV1223" i="9" s="1"/>
  <c r="AX1223" i="9" s="1"/>
  <c r="AG1185" i="9"/>
  <c r="AV1185" i="9" s="1"/>
  <c r="AX1185" i="9" s="1"/>
  <c r="AG1980" i="9"/>
  <c r="AV1980" i="9" s="1"/>
  <c r="AX1980" i="9" s="1"/>
  <c r="AG1100" i="9"/>
  <c r="AV1100" i="9" s="1"/>
  <c r="AX1100" i="9" s="1"/>
  <c r="AG1842" i="9"/>
  <c r="AV1842" i="9" s="1"/>
  <c r="AX1842" i="9" s="1"/>
  <c r="AG1739" i="9"/>
  <c r="AV1739" i="9" s="1"/>
  <c r="AX1739" i="9" s="1"/>
  <c r="AG2473" i="9"/>
  <c r="AV2473" i="9" s="1"/>
  <c r="AX2473" i="9" s="1"/>
  <c r="AG1589" i="9"/>
  <c r="AV1589" i="9" s="1"/>
  <c r="AX1589" i="9" s="1"/>
  <c r="AG1375" i="9"/>
  <c r="AV1375" i="9" s="1"/>
  <c r="AX1375" i="9" s="1"/>
  <c r="AG1203" i="9"/>
  <c r="AV1203" i="9" s="1"/>
  <c r="AX1203" i="9" s="1"/>
  <c r="AG1156" i="9"/>
  <c r="AV1156" i="9" s="1"/>
  <c r="AX1156" i="9" s="1"/>
  <c r="AG1381" i="9"/>
  <c r="AV1381" i="9" s="1"/>
  <c r="AX1381" i="9" s="1"/>
  <c r="AG2505" i="9"/>
  <c r="AV2505" i="9" s="1"/>
  <c r="AX2505" i="9" s="1"/>
  <c r="AG2278" i="9"/>
  <c r="AV2278" i="9" s="1"/>
  <c r="AX2278" i="9" s="1"/>
  <c r="AG1339" i="9"/>
  <c r="AV1339" i="9" s="1"/>
  <c r="AX1339" i="9" s="1"/>
  <c r="AG2364" i="9"/>
  <c r="AV2364" i="9" s="1"/>
  <c r="AX2364" i="9" s="1"/>
  <c r="AG1631" i="9"/>
  <c r="AV1631" i="9" s="1"/>
  <c r="AX1631" i="9" s="1"/>
  <c r="AG1534" i="9"/>
  <c r="AV1534" i="9" s="1"/>
  <c r="AX1534" i="9" s="1"/>
  <c r="AG2210" i="9"/>
  <c r="AV2210" i="9" s="1"/>
  <c r="AX2210" i="9" s="1"/>
  <c r="AG1777" i="9"/>
  <c r="AV1777" i="9" s="1"/>
  <c r="AX1777" i="9" s="1"/>
  <c r="AG2323" i="9"/>
  <c r="AV2323" i="9" s="1"/>
  <c r="AX2323" i="9" s="1"/>
  <c r="AG1132" i="9"/>
  <c r="AV1132" i="9" s="1"/>
  <c r="AX1132" i="9" s="1"/>
  <c r="AG1273" i="9"/>
  <c r="AV1273" i="9" s="1"/>
  <c r="AX1273" i="9" s="1"/>
  <c r="AG1681" i="9"/>
  <c r="AV1681" i="9" s="1"/>
  <c r="AX1681" i="9" s="1"/>
  <c r="AG1503" i="9"/>
  <c r="AV1503" i="9" s="1"/>
  <c r="AX1503" i="9" s="1"/>
  <c r="AG1358" i="9"/>
  <c r="AV1358" i="9" s="1"/>
  <c r="AX1358" i="9" s="1"/>
  <c r="AG1329" i="9"/>
  <c r="AV1329" i="9" s="1"/>
  <c r="AX1329" i="9" s="1"/>
  <c r="AG1750" i="9"/>
  <c r="AV1750" i="9" s="1"/>
  <c r="AX1750" i="9" s="1"/>
  <c r="AG1846" i="9"/>
  <c r="AV1846" i="9" s="1"/>
  <c r="AX1846" i="9" s="1"/>
  <c r="AG1241" i="9"/>
  <c r="AV1241" i="9" s="1"/>
  <c r="AX1241" i="9" s="1"/>
  <c r="AG1561" i="9"/>
  <c r="AV1561" i="9" s="1"/>
  <c r="AX1561" i="9" s="1"/>
  <c r="AG1573" i="9"/>
  <c r="AV1573" i="9" s="1"/>
  <c r="AX1573" i="9" s="1"/>
  <c r="AG1590" i="9"/>
  <c r="AV1590" i="9" s="1"/>
  <c r="AX1590" i="9" s="1"/>
  <c r="AG1666" i="9"/>
  <c r="AV1666" i="9" s="1"/>
  <c r="AX1666" i="9" s="1"/>
  <c r="AG1778" i="9"/>
  <c r="AV1778" i="9" s="1"/>
  <c r="AX1778" i="9" s="1"/>
  <c r="AG1972" i="9"/>
  <c r="AV1972" i="9" s="1"/>
  <c r="AX1972" i="9" s="1"/>
  <c r="AG1865" i="9"/>
  <c r="AV1865" i="9" s="1"/>
  <c r="AX1865" i="9" s="1"/>
  <c r="AG1400" i="9"/>
  <c r="AV1400" i="9" s="1"/>
  <c r="AX1400" i="9" s="1"/>
  <c r="AG1179" i="9"/>
  <c r="AV1179" i="9" s="1"/>
  <c r="AX1179" i="9" s="1"/>
  <c r="AG1128" i="9"/>
  <c r="AV1128" i="9" s="1"/>
  <c r="AX1128" i="9" s="1"/>
  <c r="AG1194" i="9"/>
  <c r="AV1194" i="9" s="1"/>
  <c r="AX1194" i="9" s="1"/>
  <c r="AG2004" i="9"/>
  <c r="AV2004" i="9" s="1"/>
  <c r="AX2004" i="9" s="1"/>
  <c r="AG1080" i="9"/>
  <c r="AV1080" i="9" s="1"/>
  <c r="AX1080" i="9" s="1"/>
  <c r="AG2282" i="9"/>
  <c r="AV2282" i="9" s="1"/>
  <c r="AX2282" i="9" s="1"/>
  <c r="AG1698" i="9"/>
  <c r="AV1698" i="9" s="1"/>
  <c r="AX1698" i="9" s="1"/>
  <c r="AG1299" i="9"/>
  <c r="AV1299" i="9" s="1"/>
  <c r="AX1299" i="9" s="1"/>
  <c r="AG1970" i="9"/>
  <c r="AV1970" i="9" s="1"/>
  <c r="AX1970" i="9" s="1"/>
  <c r="AG1476" i="9"/>
  <c r="AV1476" i="9" s="1"/>
  <c r="AX1476" i="9" s="1"/>
  <c r="AG1583" i="9"/>
  <c r="AV1583" i="9" s="1"/>
  <c r="AX1583" i="9" s="1"/>
  <c r="AG1626" i="9"/>
  <c r="AV1626" i="9" s="1"/>
  <c r="AX1626" i="9" s="1"/>
  <c r="AG2332" i="9"/>
  <c r="AV2332" i="9" s="1"/>
  <c r="AX2332" i="9" s="1"/>
  <c r="AG1596" i="9"/>
  <c r="AV1596" i="9" s="1"/>
  <c r="AX1596" i="9" s="1"/>
  <c r="AG2146" i="9"/>
  <c r="AV2146" i="9" s="1"/>
  <c r="AX2146" i="9" s="1"/>
  <c r="AG2366" i="9"/>
  <c r="AV2366" i="9" s="1"/>
  <c r="AX2366" i="9" s="1"/>
  <c r="AG2481" i="9"/>
  <c r="AV2481" i="9" s="1"/>
  <c r="AX2481" i="9" s="1"/>
  <c r="AG1841" i="9"/>
  <c r="AV1841" i="9" s="1"/>
  <c r="AX1841" i="9" s="1"/>
  <c r="AG2091" i="9"/>
  <c r="AV2091" i="9" s="1"/>
  <c r="AX2091" i="9" s="1"/>
  <c r="AG1578" i="9"/>
  <c r="AV1578" i="9" s="1"/>
  <c r="AX1578" i="9" s="1"/>
  <c r="AG1971" i="9"/>
  <c r="AV1971" i="9" s="1"/>
  <c r="AX1971" i="9" s="1"/>
  <c r="AG1118" i="9"/>
  <c r="AV1118" i="9" s="1"/>
  <c r="AX1118" i="9" s="1"/>
  <c r="AG1134" i="9"/>
  <c r="AV1134" i="9" s="1"/>
  <c r="AX1134" i="9" s="1"/>
  <c r="AG1021" i="9"/>
  <c r="AV1021" i="9" s="1"/>
  <c r="AX1021" i="9" s="1"/>
  <c r="AG1249" i="9"/>
  <c r="AV1249" i="9" s="1"/>
  <c r="AX1249" i="9" s="1"/>
  <c r="AG2043" i="9"/>
  <c r="AV2043" i="9" s="1"/>
  <c r="AX2043" i="9" s="1"/>
  <c r="AG1088" i="9"/>
  <c r="AV1088" i="9" s="1"/>
  <c r="AX1088" i="9" s="1"/>
  <c r="AG1314" i="9"/>
  <c r="AV1314" i="9" s="1"/>
  <c r="AX1314" i="9" s="1"/>
  <c r="AG2495" i="9"/>
  <c r="AV2495" i="9" s="1"/>
  <c r="AX2495" i="9" s="1"/>
  <c r="AG1260" i="9"/>
  <c r="AV1260" i="9" s="1"/>
  <c r="AX1260" i="9" s="1"/>
  <c r="AG1060" i="9"/>
  <c r="AV1060" i="9" s="1"/>
  <c r="AX1060" i="9" s="1"/>
  <c r="AG1541" i="9"/>
  <c r="AV1541" i="9" s="1"/>
  <c r="AX1541" i="9" s="1"/>
  <c r="AG2501" i="9"/>
  <c r="AV2501" i="9" s="1"/>
  <c r="AX2501" i="9" s="1"/>
  <c r="AG1606" i="9"/>
  <c r="AV1606" i="9" s="1"/>
  <c r="AX1606" i="9" s="1"/>
  <c r="AG2227" i="9"/>
  <c r="AV2227" i="9" s="1"/>
  <c r="AX2227" i="9" s="1"/>
  <c r="AG1178" i="9"/>
  <c r="AV1178" i="9" s="1"/>
  <c r="AX1178" i="9" s="1"/>
  <c r="AG1149" i="9"/>
  <c r="AV1149" i="9" s="1"/>
  <c r="AX1149" i="9" s="1"/>
  <c r="AG1058" i="9"/>
  <c r="AV1058" i="9" s="1"/>
  <c r="AX1058" i="9" s="1"/>
  <c r="AG2374" i="9"/>
  <c r="AV2374" i="9" s="1"/>
  <c r="AX2374" i="9" s="1"/>
  <c r="AG1628" i="9"/>
  <c r="AV1628" i="9" s="1"/>
  <c r="AX1628" i="9" s="1"/>
  <c r="AG1890" i="9"/>
  <c r="AV1890" i="9" s="1"/>
  <c r="AX1890" i="9" s="1"/>
  <c r="AG2148" i="9"/>
  <c r="AV2148" i="9" s="1"/>
  <c r="AX2148" i="9" s="1"/>
  <c r="AG1571" i="9"/>
  <c r="AV1571" i="9" s="1"/>
  <c r="AX1571" i="9" s="1"/>
  <c r="AG1081" i="9"/>
  <c r="AV1081" i="9" s="1"/>
  <c r="AX1081" i="9" s="1"/>
  <c r="AG1810" i="9"/>
  <c r="AV1810" i="9" s="1"/>
  <c r="AX1810" i="9" s="1"/>
  <c r="AG1186" i="9"/>
  <c r="AV1186" i="9" s="1"/>
  <c r="AX1186" i="9" s="1"/>
  <c r="AG1137" i="9"/>
  <c r="AV1137" i="9" s="1"/>
  <c r="AX1137" i="9" s="1"/>
  <c r="AG1459" i="9"/>
  <c r="AV1459" i="9" s="1"/>
  <c r="AX1459" i="9" s="1"/>
  <c r="AG1443" i="9"/>
  <c r="AV1443" i="9" s="1"/>
  <c r="AX1443" i="9" s="1"/>
  <c r="AG2074" i="9"/>
  <c r="AV2074" i="9" s="1"/>
  <c r="AX2074" i="9" s="1"/>
  <c r="AG1826" i="9"/>
  <c r="AV1826" i="9" s="1"/>
  <c r="AX1826" i="9" s="1"/>
  <c r="AG1168" i="9"/>
  <c r="AV1168" i="9" s="1"/>
  <c r="AX1168" i="9" s="1"/>
  <c r="AG1199" i="9"/>
  <c r="AV1199" i="9" s="1"/>
  <c r="AX1199" i="9" s="1"/>
  <c r="AG2002" i="9"/>
  <c r="AV2002" i="9" s="1"/>
  <c r="AX2002" i="9" s="1"/>
  <c r="AG1251" i="9"/>
  <c r="AV1251" i="9" s="1"/>
  <c r="AX1251" i="9" s="1"/>
  <c r="AG2504" i="9"/>
  <c r="AV2504" i="9" s="1"/>
  <c r="AX2504" i="9" s="1"/>
  <c r="AG1684" i="9"/>
  <c r="AV1684" i="9" s="1"/>
  <c r="AX1684" i="9" s="1"/>
  <c r="AG1582" i="9"/>
  <c r="AV1582" i="9" s="1"/>
  <c r="AX1582" i="9" s="1"/>
  <c r="AG2392" i="9"/>
  <c r="AV2392" i="9" s="1"/>
  <c r="AX2392" i="9" s="1"/>
  <c r="AG2453" i="9"/>
  <c r="AV2453" i="9" s="1"/>
  <c r="AX2453" i="9" s="1"/>
  <c r="AG1227" i="9"/>
  <c r="AV1227" i="9" s="1"/>
  <c r="AX1227" i="9" s="1"/>
  <c r="AG1520" i="9"/>
  <c r="AV1520" i="9" s="1"/>
  <c r="AX1520" i="9" s="1"/>
  <c r="AG1878" i="9"/>
  <c r="AV1878" i="9" s="1"/>
  <c r="AX1878" i="9" s="1"/>
  <c r="AG2469" i="9"/>
  <c r="AV2469" i="9" s="1"/>
  <c r="AX2469" i="9" s="1"/>
  <c r="AG1715" i="9"/>
  <c r="AV1715" i="9" s="1"/>
  <c r="AX1715" i="9" s="1"/>
  <c r="AG1765" i="9"/>
  <c r="AV1765" i="9" s="1"/>
  <c r="AX1765" i="9" s="1"/>
  <c r="AG2139" i="9"/>
  <c r="AV2139" i="9" s="1"/>
  <c r="AX2139" i="9" s="1"/>
  <c r="AG1343" i="9"/>
  <c r="AV1343" i="9" s="1"/>
  <c r="AX1343" i="9" s="1"/>
  <c r="AG1245" i="9"/>
  <c r="AV1245" i="9" s="1"/>
  <c r="AX1245" i="9" s="1"/>
  <c r="AG1579" i="9"/>
  <c r="AV1579" i="9" s="1"/>
  <c r="AX1579" i="9" s="1"/>
  <c r="AG2346" i="9"/>
  <c r="AV2346" i="9" s="1"/>
  <c r="AX2346" i="9" s="1"/>
  <c r="AG1636" i="9"/>
  <c r="AV1636" i="9" s="1"/>
  <c r="AX1636" i="9" s="1"/>
  <c r="AG1330" i="9"/>
  <c r="AV1330" i="9" s="1"/>
  <c r="AX1330" i="9" s="1"/>
  <c r="AG2330" i="9"/>
  <c r="AV2330" i="9" s="1"/>
  <c r="AX2330" i="9" s="1"/>
  <c r="AG1861" i="9"/>
  <c r="AV1861" i="9" s="1"/>
  <c r="AX1861" i="9" s="1"/>
  <c r="AG1875" i="9"/>
  <c r="AV1875" i="9" s="1"/>
  <c r="AX1875" i="9" s="1"/>
  <c r="AG1753" i="9"/>
  <c r="AV1753" i="9" s="1"/>
  <c r="AX1753" i="9" s="1"/>
  <c r="AG1959" i="9"/>
  <c r="AV1959" i="9" s="1"/>
  <c r="AX1959" i="9" s="1"/>
  <c r="AG2326" i="9"/>
  <c r="AV2326" i="9" s="1"/>
  <c r="AX2326" i="9" s="1"/>
  <c r="AG1342" i="9"/>
  <c r="AV1342" i="9" s="1"/>
  <c r="AX1342" i="9" s="1"/>
  <c r="AG1539" i="9"/>
  <c r="AV1539" i="9" s="1"/>
  <c r="AX1539" i="9" s="1"/>
  <c r="AG2465" i="9"/>
  <c r="AV2465" i="9" s="1"/>
  <c r="AX2465" i="9" s="1"/>
  <c r="AG2069" i="9"/>
  <c r="AV2069" i="9" s="1"/>
  <c r="AX2069" i="9" s="1"/>
  <c r="AG1359" i="9"/>
  <c r="AV1359" i="9" s="1"/>
  <c r="AX1359" i="9" s="1"/>
  <c r="AG1603" i="9"/>
  <c r="AV1603" i="9" s="1"/>
  <c r="AX1603" i="9" s="1"/>
  <c r="AG1493" i="9"/>
  <c r="AV1493" i="9" s="1"/>
  <c r="AX1493" i="9" s="1"/>
  <c r="AK885" i="11"/>
  <c r="AK217" i="11"/>
  <c r="AK428" i="11"/>
  <c r="AM112" i="11"/>
  <c r="AM832" i="11"/>
  <c r="AM825" i="11"/>
  <c r="AM366" i="11"/>
  <c r="AK955" i="11"/>
  <c r="AK963" i="11"/>
  <c r="AL552" i="11"/>
  <c r="AK552" i="11"/>
  <c r="AM45" i="11"/>
  <c r="AK209" i="11"/>
  <c r="AK938" i="11"/>
  <c r="AM392" i="11"/>
  <c r="AK926" i="11"/>
  <c r="AK431" i="11"/>
  <c r="AL607" i="11"/>
  <c r="AK957" i="11"/>
  <c r="AM333" i="11"/>
  <c r="AM96" i="11"/>
  <c r="AM376" i="11"/>
  <c r="AM57" i="11"/>
  <c r="AM116" i="11"/>
  <c r="AK221" i="11"/>
  <c r="AK354" i="11"/>
  <c r="AK479" i="11"/>
  <c r="AK516" i="11"/>
  <c r="AL532" i="11"/>
  <c r="AM792" i="11"/>
  <c r="AM810" i="11"/>
  <c r="AM892" i="11"/>
  <c r="AM52" i="11"/>
  <c r="AM109" i="11"/>
  <c r="AK425" i="11"/>
  <c r="AM33" i="11"/>
  <c r="AM375" i="11"/>
  <c r="AK483" i="11"/>
  <c r="AK686" i="11"/>
  <c r="AK365" i="11"/>
  <c r="AL822" i="11"/>
  <c r="AM822" i="11"/>
  <c r="AM348" i="11"/>
  <c r="AM772" i="11"/>
  <c r="AK579" i="11"/>
  <c r="AK404" i="11"/>
  <c r="AM560" i="11"/>
  <c r="AK715" i="11"/>
  <c r="AK949" i="11"/>
  <c r="AK965" i="11"/>
  <c r="AL786" i="11"/>
  <c r="AK363" i="11"/>
  <c r="AK513" i="11"/>
  <c r="AM37" i="11"/>
  <c r="AM84" i="11"/>
  <c r="AK351" i="11"/>
  <c r="AK595" i="11"/>
  <c r="AM104" i="11"/>
  <c r="AM118" i="11"/>
  <c r="AK200" i="11"/>
  <c r="AK232" i="11"/>
  <c r="AK240" i="11"/>
  <c r="AK248" i="11"/>
  <c r="AK256" i="11"/>
  <c r="AK264" i="11"/>
  <c r="AK272" i="11"/>
  <c r="AL320" i="11"/>
  <c r="AK333" i="11"/>
  <c r="AK336" i="11"/>
  <c r="AK503" i="11"/>
  <c r="AM851" i="11"/>
  <c r="AL326" i="11"/>
  <c r="AK609" i="11"/>
  <c r="AK707" i="11"/>
  <c r="AK201" i="11"/>
  <c r="AK496" i="11"/>
  <c r="AK752" i="11"/>
  <c r="AM816" i="11"/>
  <c r="AK350" i="11"/>
  <c r="AM385" i="11"/>
  <c r="AL538" i="11"/>
  <c r="AK631" i="11"/>
  <c r="AM21" i="11"/>
  <c r="AK397" i="11"/>
  <c r="AK973" i="11"/>
  <c r="AM335" i="11"/>
  <c r="AL526" i="11"/>
  <c r="AL322" i="11"/>
  <c r="AL330" i="11"/>
  <c r="AK378" i="11"/>
  <c r="AK546" i="11"/>
  <c r="AM47" i="11"/>
  <c r="AM88" i="11"/>
  <c r="AM35" i="11"/>
  <c r="AM62" i="11"/>
  <c r="AM72" i="11"/>
  <c r="AM15" i="11"/>
  <c r="AM17" i="11"/>
  <c r="AM114" i="11"/>
  <c r="AM346" i="11"/>
  <c r="AK359" i="11"/>
  <c r="AK588" i="11"/>
  <c r="AK701" i="11"/>
  <c r="AM790" i="11"/>
  <c r="AM980" i="11"/>
  <c r="AK687" i="11"/>
  <c r="AK723" i="11"/>
  <c r="AK739" i="11"/>
  <c r="AL770" i="11"/>
  <c r="AM808" i="11"/>
  <c r="AL813" i="11"/>
  <c r="AM974" i="11"/>
  <c r="AM31" i="11"/>
  <c r="AM89" i="11"/>
  <c r="AM101" i="11"/>
  <c r="AK212" i="11"/>
  <c r="AK257" i="11"/>
  <c r="AK265" i="11"/>
  <c r="AM372" i="11"/>
  <c r="AL416" i="11"/>
  <c r="AM39" i="11"/>
  <c r="AL476" i="11"/>
  <c r="AM41" i="11"/>
  <c r="AM51" i="11"/>
  <c r="AM63" i="11"/>
  <c r="AM75" i="11"/>
  <c r="AK228" i="11"/>
  <c r="AK236" i="11"/>
  <c r="AK244" i="11"/>
  <c r="AK252" i="11"/>
  <c r="AK260" i="11"/>
  <c r="AK268" i="11"/>
  <c r="AM339" i="11"/>
  <c r="AM357" i="11"/>
  <c r="AK377" i="11"/>
  <c r="AM379" i="11"/>
  <c r="AM388" i="11"/>
  <c r="AK395" i="11"/>
  <c r="AK499" i="11"/>
  <c r="AK577" i="11"/>
  <c r="AM589" i="11"/>
  <c r="AK603" i="11"/>
  <c r="AK770" i="11"/>
  <c r="AM813" i="11"/>
  <c r="AM823" i="11"/>
  <c r="AK826" i="11"/>
  <c r="AK831" i="11"/>
  <c r="AM841" i="11"/>
  <c r="AK866" i="11"/>
  <c r="AK953" i="11"/>
  <c r="AK961" i="11"/>
  <c r="AK969" i="11"/>
  <c r="AM77" i="11"/>
  <c r="AM113" i="11"/>
  <c r="AL215" i="11"/>
  <c r="AK273" i="11"/>
  <c r="AK369" i="11"/>
  <c r="AK379" i="11"/>
  <c r="AK504" i="11"/>
  <c r="AL528" i="11"/>
  <c r="AK199" i="11"/>
  <c r="AK220" i="11"/>
  <c r="AM364" i="11"/>
  <c r="AK386" i="11"/>
  <c r="AK403" i="11"/>
  <c r="AK512" i="11"/>
  <c r="AK570" i="11"/>
  <c r="AK593" i="11"/>
  <c r="AL616" i="11"/>
  <c r="AK710" i="11"/>
  <c r="AM778" i="11"/>
  <c r="AK883" i="11"/>
  <c r="AK909" i="11"/>
  <c r="AK930" i="11"/>
  <c r="AM27" i="11"/>
  <c r="AM29" i="11"/>
  <c r="AM32" i="11"/>
  <c r="AM44" i="11"/>
  <c r="AM56" i="11"/>
  <c r="AM68" i="11"/>
  <c r="AM87" i="11"/>
  <c r="AM99" i="11"/>
  <c r="AM111" i="11"/>
  <c r="AK202" i="11"/>
  <c r="AK342" i="11"/>
  <c r="AK481" i="11"/>
  <c r="AK494" i="11"/>
  <c r="AK545" i="11"/>
  <c r="AM580" i="11"/>
  <c r="AK584" i="11"/>
  <c r="AK598" i="11"/>
  <c r="AL758" i="11"/>
  <c r="AM796" i="11"/>
  <c r="AM806" i="11"/>
  <c r="AL816" i="11"/>
  <c r="AM846" i="11"/>
  <c r="AK998" i="11"/>
  <c r="AM1011" i="11"/>
  <c r="AM40" i="11"/>
  <c r="AM49" i="11"/>
  <c r="AM83" i="11"/>
  <c r="AM95" i="11"/>
  <c r="AM107" i="11"/>
  <c r="AM119" i="11"/>
  <c r="AK208" i="11"/>
  <c r="AK229" i="11"/>
  <c r="AK261" i="11"/>
  <c r="AK269" i="11"/>
  <c r="AK345" i="11"/>
  <c r="AK461" i="11"/>
  <c r="AK469" i="11"/>
  <c r="AL485" i="11"/>
  <c r="AK500" i="11"/>
  <c r="AK571" i="11"/>
  <c r="AM576" i="11"/>
  <c r="AK667" i="11"/>
  <c r="AK706" i="11"/>
  <c r="AK719" i="11"/>
  <c r="AK727" i="11"/>
  <c r="AK743" i="11"/>
  <c r="AM774" i="11"/>
  <c r="AM814" i="11"/>
  <c r="AM819" i="11"/>
  <c r="AK827" i="11"/>
  <c r="AM837" i="11"/>
  <c r="AL872" i="11"/>
  <c r="AL887" i="11"/>
  <c r="AM900" i="11"/>
  <c r="AM986" i="11"/>
  <c r="AM23" i="11"/>
  <c r="AM25" i="11"/>
  <c r="AM28" i="11"/>
  <c r="AK203" i="11"/>
  <c r="AL206" i="11"/>
  <c r="AK371" i="11"/>
  <c r="AL396" i="11"/>
  <c r="AK482" i="11"/>
  <c r="AK495" i="11"/>
  <c r="AK564" i="11"/>
  <c r="AK567" i="11"/>
  <c r="AK612" i="11"/>
  <c r="AK683" i="11"/>
  <c r="AL804" i="11"/>
  <c r="AK832" i="11"/>
  <c r="AK912" i="11"/>
  <c r="AK922" i="11"/>
  <c r="AM55" i="11"/>
  <c r="AM58" i="11"/>
  <c r="AM61" i="11"/>
  <c r="AM106" i="11"/>
  <c r="AT830" i="11"/>
  <c r="AM830" i="11"/>
  <c r="AL570" i="11"/>
  <c r="AT570" i="11"/>
  <c r="AL673" i="11"/>
  <c r="AK673" i="11"/>
  <c r="AT821" i="11"/>
  <c r="AM821" i="11"/>
  <c r="AT847" i="11"/>
  <c r="AM847" i="11"/>
  <c r="AM20" i="11"/>
  <c r="AM82" i="11"/>
  <c r="AM85" i="11"/>
  <c r="AM91" i="11"/>
  <c r="AM97" i="11"/>
  <c r="AM121" i="11"/>
  <c r="AL537" i="11"/>
  <c r="AK537" i="11"/>
  <c r="AL546" i="11"/>
  <c r="AT546" i="11"/>
  <c r="AL207" i="11"/>
  <c r="AL216" i="11"/>
  <c r="AL225" i="11"/>
  <c r="AL324" i="11"/>
  <c r="AM328" i="11"/>
  <c r="AL332" i="11"/>
  <c r="AL540" i="11"/>
  <c r="AM551" i="11"/>
  <c r="AL556" i="11"/>
  <c r="AK562" i="11"/>
  <c r="AL562" i="11"/>
  <c r="AM345" i="11"/>
  <c r="AM363" i="11"/>
  <c r="AM381" i="11"/>
  <c r="AM391" i="11"/>
  <c r="AM395" i="11"/>
  <c r="AL422" i="11"/>
  <c r="AM534" i="11"/>
  <c r="AL543" i="11"/>
  <c r="AK543" i="11"/>
  <c r="AL549" i="11"/>
  <c r="AK549" i="11"/>
  <c r="AL564" i="11"/>
  <c r="AL582" i="11"/>
  <c r="AK582" i="11"/>
  <c r="AT777" i="11"/>
  <c r="AL777" i="11"/>
  <c r="AT795" i="11"/>
  <c r="AL795" i="11"/>
  <c r="AM70" i="11"/>
  <c r="AM73" i="11"/>
  <c r="AM79" i="11"/>
  <c r="AM94" i="11"/>
  <c r="AM100" i="11"/>
  <c r="AM103" i="11"/>
  <c r="AM338" i="11"/>
  <c r="AK338" i="11"/>
  <c r="AM26" i="11"/>
  <c r="AM38" i="11"/>
  <c r="AL200" i="11"/>
  <c r="AL210" i="11"/>
  <c r="AL219" i="11"/>
  <c r="AL228" i="11"/>
  <c r="AK440" i="11"/>
  <c r="AL458" i="11"/>
  <c r="AK477" i="11"/>
  <c r="AK522" i="11"/>
  <c r="AL560" i="11"/>
  <c r="AM587" i="11"/>
  <c r="AK587" i="11"/>
  <c r="AM598" i="11"/>
  <c r="AK627" i="11"/>
  <c r="AT812" i="11"/>
  <c r="AM812" i="11"/>
  <c r="AT824" i="11"/>
  <c r="AM824" i="11"/>
  <c r="AT852" i="11"/>
  <c r="AM852" i="11"/>
  <c r="AK863" i="11"/>
  <c r="AK872" i="11"/>
  <c r="AL881" i="11"/>
  <c r="AL938" i="11"/>
  <c r="AL954" i="11"/>
  <c r="AL956" i="11"/>
  <c r="AL960" i="11"/>
  <c r="AL962" i="11"/>
  <c r="AL966" i="11"/>
  <c r="AL968" i="11"/>
  <c r="AK974" i="11"/>
  <c r="AL978" i="11"/>
  <c r="AL984" i="11"/>
  <c r="AL990" i="11"/>
  <c r="AK1011" i="11"/>
  <c r="AM64" i="11"/>
  <c r="AM67" i="11"/>
  <c r="AM115" i="11"/>
  <c r="AM336" i="11"/>
  <c r="AM356" i="11"/>
  <c r="AK356" i="11"/>
  <c r="AM596" i="11"/>
  <c r="AK596" i="11"/>
  <c r="AT771" i="11"/>
  <c r="AL771" i="11"/>
  <c r="AT789" i="11"/>
  <c r="AL789" i="11"/>
  <c r="AT818" i="11"/>
  <c r="AM818" i="11"/>
  <c r="AL1002" i="11"/>
  <c r="AK1002" i="11"/>
  <c r="AM22" i="11"/>
  <c r="AM30" i="11"/>
  <c r="AM34" i="11"/>
  <c r="AM46" i="11"/>
  <c r="AL201" i="11"/>
  <c r="AK204" i="11"/>
  <c r="AL218" i="11"/>
  <c r="AK222" i="11"/>
  <c r="AL227" i="11"/>
  <c r="AL328" i="11"/>
  <c r="AK398" i="11"/>
  <c r="AK476" i="11"/>
  <c r="AL494" i="11"/>
  <c r="AK523" i="11"/>
  <c r="AT52" i="11"/>
  <c r="AT88" i="11"/>
  <c r="AT109" i="11"/>
  <c r="AT112" i="11"/>
  <c r="AT118" i="11"/>
  <c r="AK206" i="11"/>
  <c r="AK215" i="11"/>
  <c r="AK224" i="11"/>
  <c r="AL329" i="11"/>
  <c r="AM331" i="11"/>
  <c r="AM347" i="11"/>
  <c r="AM365" i="11"/>
  <c r="AM378" i="11"/>
  <c r="AM387" i="11"/>
  <c r="AK390" i="11"/>
  <c r="AM396" i="11"/>
  <c r="AL431" i="11"/>
  <c r="AK449" i="11"/>
  <c r="AL467" i="11"/>
  <c r="AK485" i="11"/>
  <c r="AK486" i="11"/>
  <c r="AK487" i="11"/>
  <c r="AL503" i="11"/>
  <c r="AL527" i="11"/>
  <c r="AM540" i="11"/>
  <c r="AM546" i="11"/>
  <c r="AL555" i="11"/>
  <c r="AK555" i="11"/>
  <c r="AL568" i="11"/>
  <c r="AM571" i="11"/>
  <c r="AL573" i="11"/>
  <c r="AK573" i="11"/>
  <c r="AK637" i="11"/>
  <c r="AL639" i="11"/>
  <c r="AK689" i="11"/>
  <c r="AL706" i="11"/>
  <c r="AK754" i="11"/>
  <c r="AL754" i="11"/>
  <c r="AT783" i="11"/>
  <c r="AL783" i="11"/>
  <c r="AT801" i="11"/>
  <c r="AL801" i="11"/>
  <c r="AT815" i="11"/>
  <c r="AM815" i="11"/>
  <c r="AT827" i="11"/>
  <c r="AM827" i="11"/>
  <c r="AM394" i="11"/>
  <c r="AK394" i="11"/>
  <c r="AM597" i="11"/>
  <c r="AT597" i="11"/>
  <c r="AL661" i="11"/>
  <c r="AK661" i="11"/>
  <c r="AK951" i="11"/>
  <c r="AL951" i="11"/>
  <c r="AM18" i="11"/>
  <c r="AM42" i="11"/>
  <c r="AM50" i="11"/>
  <c r="AL209" i="11"/>
  <c r="AK213" i="11"/>
  <c r="AL392" i="11"/>
  <c r="AT392" i="11"/>
  <c r="AK413" i="11"/>
  <c r="AK478" i="11"/>
  <c r="AK521" i="11"/>
  <c r="AL203" i="11"/>
  <c r="AL204" i="11"/>
  <c r="AK207" i="11"/>
  <c r="AL212" i="11"/>
  <c r="AL213" i="11"/>
  <c r="AK216" i="11"/>
  <c r="AL221" i="11"/>
  <c r="AL222" i="11"/>
  <c r="AK225" i="11"/>
  <c r="AM342" i="11"/>
  <c r="AM351" i="11"/>
  <c r="AM360" i="11"/>
  <c r="AM369" i="11"/>
  <c r="AL389" i="11"/>
  <c r="AT389" i="11"/>
  <c r="AL390" i="11"/>
  <c r="AL404" i="11"/>
  <c r="AK422" i="11"/>
  <c r="AL512" i="11"/>
  <c r="AL530" i="11"/>
  <c r="AL534" i="11"/>
  <c r="AM539" i="11"/>
  <c r="AL544" i="11"/>
  <c r="AL550" i="11"/>
  <c r="AM570" i="11"/>
  <c r="AM573" i="11"/>
  <c r="AM578" i="11"/>
  <c r="AK578" i="11"/>
  <c r="AM579" i="11"/>
  <c r="AT579" i="11"/>
  <c r="AM588" i="11"/>
  <c r="AL591" i="11"/>
  <c r="AK591" i="11"/>
  <c r="AL649" i="11"/>
  <c r="AK649" i="11"/>
  <c r="AL506" i="11"/>
  <c r="AK517" i="11"/>
  <c r="AM536" i="11"/>
  <c r="AM542" i="11"/>
  <c r="AM548" i="11"/>
  <c r="AM554" i="11"/>
  <c r="AL565" i="11"/>
  <c r="AK574" i="11"/>
  <c r="AL576" i="11"/>
  <c r="AM581" i="11"/>
  <c r="AM583" i="11"/>
  <c r="AK592" i="11"/>
  <c r="AL594" i="11"/>
  <c r="AL610" i="11"/>
  <c r="AL651" i="11"/>
  <c r="AL653" i="11"/>
  <c r="AL675" i="11"/>
  <c r="AL677" i="11"/>
  <c r="AL774" i="11"/>
  <c r="AL798" i="11"/>
  <c r="AL811" i="11"/>
  <c r="AM811" i="11"/>
  <c r="AL814" i="11"/>
  <c r="AK906" i="11"/>
  <c r="AL907" i="11"/>
  <c r="AK907" i="11"/>
  <c r="AK914" i="11"/>
  <c r="AK932" i="11"/>
  <c r="AL933" i="11"/>
  <c r="AK933" i="11"/>
  <c r="AT949" i="11"/>
  <c r="AL949" i="11"/>
  <c r="AL971" i="11"/>
  <c r="AK971" i="11"/>
  <c r="AK1007" i="11"/>
  <c r="AM353" i="11"/>
  <c r="AM371" i="11"/>
  <c r="AL376" i="11"/>
  <c r="AL379" i="11"/>
  <c r="AL382" i="11"/>
  <c r="AL385" i="11"/>
  <c r="AL393" i="11"/>
  <c r="AL395" i="11"/>
  <c r="AL419" i="11"/>
  <c r="AL437" i="11"/>
  <c r="AL455" i="11"/>
  <c r="AL473" i="11"/>
  <c r="AL491" i="11"/>
  <c r="AL509" i="11"/>
  <c r="AM545" i="11"/>
  <c r="AL559" i="11"/>
  <c r="AL566" i="11"/>
  <c r="AK568" i="11"/>
  <c r="AL579" i="11"/>
  <c r="AM584" i="11"/>
  <c r="AM586" i="11"/>
  <c r="AL597" i="11"/>
  <c r="AL613" i="11"/>
  <c r="AL655" i="11"/>
  <c r="AL657" i="11"/>
  <c r="AK748" i="11"/>
  <c r="AL748" i="11"/>
  <c r="AK749" i="11"/>
  <c r="AL815" i="11"/>
  <c r="AL821" i="11"/>
  <c r="AL915" i="11"/>
  <c r="AK915" i="11"/>
  <c r="AK924" i="11"/>
  <c r="AL925" i="11"/>
  <c r="AK925" i="11"/>
  <c r="AM341" i="11"/>
  <c r="AM359" i="11"/>
  <c r="AM390" i="11"/>
  <c r="AL407" i="11"/>
  <c r="AL425" i="11"/>
  <c r="AL443" i="11"/>
  <c r="AL461" i="11"/>
  <c r="AK472" i="11"/>
  <c r="AL479" i="11"/>
  <c r="AK489" i="11"/>
  <c r="AK490" i="11"/>
  <c r="AL497" i="11"/>
  <c r="AK507" i="11"/>
  <c r="AK508" i="11"/>
  <c r="AL515" i="11"/>
  <c r="AK525" i="11"/>
  <c r="AK538" i="11"/>
  <c r="AL542" i="11"/>
  <c r="AK544" i="11"/>
  <c r="AL545" i="11"/>
  <c r="AK550" i="11"/>
  <c r="AL554" i="11"/>
  <c r="AK556" i="11"/>
  <c r="AM559" i="11"/>
  <c r="AM564" i="11"/>
  <c r="AL567" i="11"/>
  <c r="AM572" i="11"/>
  <c r="AM574" i="11"/>
  <c r="AK583" i="11"/>
  <c r="AL585" i="11"/>
  <c r="AM590" i="11"/>
  <c r="AM592" i="11"/>
  <c r="AL601" i="11"/>
  <c r="AK655" i="11"/>
  <c r="AL663" i="11"/>
  <c r="AL665" i="11"/>
  <c r="AK694" i="11"/>
  <c r="AL715" i="11"/>
  <c r="AT752" i="11"/>
  <c r="AL752" i="11"/>
  <c r="AL780" i="11"/>
  <c r="AL792" i="11"/>
  <c r="AL817" i="11"/>
  <c r="AL823" i="11"/>
  <c r="AK876" i="11"/>
  <c r="AK877" i="11"/>
  <c r="AK890" i="11"/>
  <c r="AK339" i="11"/>
  <c r="AK357" i="11"/>
  <c r="AM374" i="11"/>
  <c r="AM377" i="11"/>
  <c r="AM380" i="11"/>
  <c r="AM383" i="11"/>
  <c r="AM386" i="11"/>
  <c r="AM393" i="11"/>
  <c r="AL410" i="11"/>
  <c r="AL428" i="11"/>
  <c r="AL446" i="11"/>
  <c r="AL464" i="11"/>
  <c r="AL482" i="11"/>
  <c r="AK492" i="11"/>
  <c r="AL500" i="11"/>
  <c r="AK510" i="11"/>
  <c r="AL518" i="11"/>
  <c r="AL531" i="11"/>
  <c r="AM535" i="11"/>
  <c r="AL539" i="11"/>
  <c r="AM541" i="11"/>
  <c r="AM547" i="11"/>
  <c r="AL551" i="11"/>
  <c r="AM553" i="11"/>
  <c r="AM558" i="11"/>
  <c r="AL561" i="11"/>
  <c r="AM566" i="11"/>
  <c r="AM575" i="11"/>
  <c r="AM577" i="11"/>
  <c r="AK586" i="11"/>
  <c r="AL588" i="11"/>
  <c r="AM593" i="11"/>
  <c r="AM595" i="11"/>
  <c r="AL604" i="11"/>
  <c r="AL643" i="11"/>
  <c r="AL645" i="11"/>
  <c r="AL667" i="11"/>
  <c r="AL669" i="11"/>
  <c r="AK698" i="11"/>
  <c r="AL698" i="11"/>
  <c r="AL746" i="11"/>
  <c r="AL818" i="11"/>
  <c r="AL824" i="11"/>
  <c r="AK899" i="11"/>
  <c r="AK941" i="11"/>
  <c r="AL941" i="11"/>
  <c r="AK943" i="11"/>
  <c r="AM685" i="11"/>
  <c r="AL691" i="11"/>
  <c r="AL709" i="11"/>
  <c r="AK729" i="11"/>
  <c r="AK731" i="11"/>
  <c r="AK733" i="11"/>
  <c r="AK735" i="11"/>
  <c r="AM762" i="11"/>
  <c r="AL766" i="11"/>
  <c r="AM783" i="11"/>
  <c r="AM836" i="11"/>
  <c r="AM840" i="11"/>
  <c r="AM844" i="11"/>
  <c r="AM854" i="11"/>
  <c r="AM860" i="11"/>
  <c r="AM869" i="11"/>
  <c r="AM903" i="11"/>
  <c r="AL909" i="11"/>
  <c r="AL919" i="11"/>
  <c r="AK945" i="11"/>
  <c r="AK947" i="11"/>
  <c r="AL999" i="11"/>
  <c r="AL1008" i="11"/>
  <c r="AL1011" i="11"/>
  <c r="AL712" i="11"/>
  <c r="AK746" i="11"/>
  <c r="AK747" i="11"/>
  <c r="AK755" i="11"/>
  <c r="AM758" i="11"/>
  <c r="AK760" i="11"/>
  <c r="AM761" i="11"/>
  <c r="AM763" i="11"/>
  <c r="AM768" i="11"/>
  <c r="AM804" i="11"/>
  <c r="AL812" i="11"/>
  <c r="AK814" i="11"/>
  <c r="AK816" i="11"/>
  <c r="AK818" i="11"/>
  <c r="AK820" i="11"/>
  <c r="AK822" i="11"/>
  <c r="AN822" i="11" s="1"/>
  <c r="H822" i="11" s="1"/>
  <c r="AK824" i="11"/>
  <c r="AL826" i="11"/>
  <c r="AL828" i="11"/>
  <c r="AL830" i="11"/>
  <c r="AL832" i="11"/>
  <c r="AM855" i="11"/>
  <c r="AM861" i="11"/>
  <c r="AL913" i="11"/>
  <c r="AK919" i="11"/>
  <c r="AL685" i="11"/>
  <c r="AM691" i="11"/>
  <c r="AK695" i="11"/>
  <c r="AL700" i="11"/>
  <c r="AL718" i="11"/>
  <c r="AL720" i="11"/>
  <c r="AL722" i="11"/>
  <c r="AL724" i="11"/>
  <c r="AL726" i="11"/>
  <c r="AL728" i="11"/>
  <c r="AL730" i="11"/>
  <c r="AL732" i="11"/>
  <c r="AL734" i="11"/>
  <c r="AL736" i="11"/>
  <c r="AL738" i="11"/>
  <c r="AL740" i="11"/>
  <c r="AL742" i="11"/>
  <c r="AL744" i="11"/>
  <c r="AK750" i="11"/>
  <c r="AK751" i="11"/>
  <c r="AL761" i="11"/>
  <c r="AM764" i="11"/>
  <c r="AK766" i="11"/>
  <c r="AM801" i="11"/>
  <c r="AM838" i="11"/>
  <c r="AM842" i="11"/>
  <c r="AM857" i="11"/>
  <c r="AM895" i="11"/>
  <c r="AL927" i="11"/>
  <c r="AL937" i="11"/>
  <c r="AM972" i="11"/>
  <c r="AL993" i="11"/>
  <c r="AL703" i="11"/>
  <c r="AK713" i="11"/>
  <c r="AK714" i="11"/>
  <c r="AM756" i="11"/>
  <c r="AL760" i="11"/>
  <c r="AK761" i="11"/>
  <c r="AL764" i="11"/>
  <c r="AL767" i="11"/>
  <c r="AM786" i="11"/>
  <c r="AK813" i="11"/>
  <c r="AK815" i="11"/>
  <c r="AK817" i="11"/>
  <c r="AN817" i="11" s="1"/>
  <c r="H817" i="11" s="1"/>
  <c r="AK819" i="11"/>
  <c r="AK821" i="11"/>
  <c r="AK823" i="11"/>
  <c r="AL825" i="11"/>
  <c r="AL827" i="11"/>
  <c r="AL829" i="11"/>
  <c r="AL831" i="11"/>
  <c r="AM834" i="11"/>
  <c r="AM858" i="11"/>
  <c r="AL875" i="11"/>
  <c r="AL884" i="11"/>
  <c r="AM897" i="11"/>
  <c r="AL921" i="11"/>
  <c r="AK927" i="11"/>
  <c r="AL931" i="11"/>
  <c r="AK937" i="11"/>
  <c r="AK939" i="11"/>
  <c r="AL996" i="11"/>
  <c r="AL1005" i="11"/>
  <c r="AM14" i="11"/>
  <c r="AM13" i="11"/>
  <c r="AM127" i="11"/>
  <c r="AL127" i="11"/>
  <c r="AK127" i="11"/>
  <c r="AM139" i="11"/>
  <c r="AL139" i="11"/>
  <c r="AK139" i="11"/>
  <c r="AM151" i="11"/>
  <c r="AL151" i="11"/>
  <c r="AK151" i="11"/>
  <c r="AM163" i="11"/>
  <c r="AL163" i="11"/>
  <c r="AK163" i="11"/>
  <c r="AM172" i="11"/>
  <c r="AL172" i="11"/>
  <c r="AK172" i="11"/>
  <c r="AM190" i="11"/>
  <c r="AL190" i="11"/>
  <c r="AK190" i="11"/>
  <c r="AM136" i="11"/>
  <c r="AL136" i="11"/>
  <c r="AK136" i="11"/>
  <c r="AM142" i="11"/>
  <c r="AL142" i="11"/>
  <c r="AK142" i="11"/>
  <c r="AM154" i="11"/>
  <c r="AL154" i="11"/>
  <c r="AK154" i="11"/>
  <c r="AM166" i="11"/>
  <c r="AL166" i="11"/>
  <c r="AK166" i="11"/>
  <c r="AM175" i="11"/>
  <c r="AL175" i="11"/>
  <c r="AK175" i="11"/>
  <c r="AM187" i="11"/>
  <c r="AL187" i="11"/>
  <c r="AK187" i="11"/>
  <c r="AM193" i="11"/>
  <c r="AL193" i="11"/>
  <c r="AK193" i="11"/>
  <c r="AL367" i="11"/>
  <c r="AM367" i="11"/>
  <c r="AK367" i="11"/>
  <c r="AL569" i="11"/>
  <c r="AK569" i="11"/>
  <c r="AM569" i="11"/>
  <c r="AK784" i="11"/>
  <c r="AL784" i="11"/>
  <c r="AM784" i="11"/>
  <c r="AL14" i="11"/>
  <c r="AK14" i="11"/>
  <c r="AL16" i="11"/>
  <c r="AK16" i="11"/>
  <c r="AL18" i="11"/>
  <c r="AK18" i="11"/>
  <c r="AL20" i="11"/>
  <c r="AK20" i="11"/>
  <c r="AL22" i="11"/>
  <c r="AK22" i="11"/>
  <c r="AL24" i="11"/>
  <c r="AK24" i="11"/>
  <c r="AL26" i="11"/>
  <c r="AK26" i="11"/>
  <c r="AL28" i="11"/>
  <c r="AK28" i="11"/>
  <c r="AL30" i="11"/>
  <c r="AK30" i="11"/>
  <c r="AL32" i="11"/>
  <c r="AK32" i="11"/>
  <c r="AL34" i="11"/>
  <c r="AK34" i="11"/>
  <c r="AN34" i="11" s="1"/>
  <c r="H34" i="11" s="1"/>
  <c r="AL36" i="11"/>
  <c r="AK36" i="11"/>
  <c r="AL38" i="11"/>
  <c r="AK38" i="11"/>
  <c r="AL40" i="11"/>
  <c r="AK40" i="11"/>
  <c r="AL42" i="11"/>
  <c r="AK42" i="11"/>
  <c r="AL44" i="11"/>
  <c r="AK44" i="11"/>
  <c r="AL46" i="11"/>
  <c r="AK46" i="11"/>
  <c r="AL48" i="11"/>
  <c r="AK48" i="11"/>
  <c r="AL50" i="11"/>
  <c r="AK50" i="11"/>
  <c r="AL52" i="11"/>
  <c r="AK52" i="11"/>
  <c r="AL54" i="11"/>
  <c r="AK54" i="11"/>
  <c r="AL56" i="11"/>
  <c r="AK56" i="11"/>
  <c r="AL58" i="11"/>
  <c r="AK58" i="11"/>
  <c r="AN58" i="11" s="1"/>
  <c r="H58" i="11" s="1"/>
  <c r="AL60" i="11"/>
  <c r="AK60" i="11"/>
  <c r="AL62" i="11"/>
  <c r="AK62" i="11"/>
  <c r="AL64" i="11"/>
  <c r="AK64" i="11"/>
  <c r="AL66" i="11"/>
  <c r="AK66" i="11"/>
  <c r="AL68" i="11"/>
  <c r="AK68" i="11"/>
  <c r="AL70" i="11"/>
  <c r="AK70" i="11"/>
  <c r="AN70" i="11" s="1"/>
  <c r="H70" i="11" s="1"/>
  <c r="AL72" i="11"/>
  <c r="AK72" i="11"/>
  <c r="AL74" i="11"/>
  <c r="AK74" i="11"/>
  <c r="AL76" i="11"/>
  <c r="AK76" i="11"/>
  <c r="AL78" i="11"/>
  <c r="AK78" i="11"/>
  <c r="AL80" i="11"/>
  <c r="AK80" i="11"/>
  <c r="AL82" i="11"/>
  <c r="AK82" i="11"/>
  <c r="AL84" i="11"/>
  <c r="AK84" i="11"/>
  <c r="AL86" i="11"/>
  <c r="AK86" i="11"/>
  <c r="AL88" i="11"/>
  <c r="AK88" i="11"/>
  <c r="AL90" i="11"/>
  <c r="AK90" i="11"/>
  <c r="AL92" i="11"/>
  <c r="AK92" i="11"/>
  <c r="AL94" i="11"/>
  <c r="AK94" i="11"/>
  <c r="AL96" i="11"/>
  <c r="AK96" i="11"/>
  <c r="AL98" i="11"/>
  <c r="AK98" i="11"/>
  <c r="AL100" i="11"/>
  <c r="AK100" i="11"/>
  <c r="AL102" i="11"/>
  <c r="AK102" i="11"/>
  <c r="AL104" i="11"/>
  <c r="AK104" i="11"/>
  <c r="AL106" i="11"/>
  <c r="AK106" i="11"/>
  <c r="AL108" i="11"/>
  <c r="AK108" i="11"/>
  <c r="AL110" i="11"/>
  <c r="AK110" i="11"/>
  <c r="AL112" i="11"/>
  <c r="AK112" i="11"/>
  <c r="AL114" i="11"/>
  <c r="AK114" i="11"/>
  <c r="AL116" i="11"/>
  <c r="AK116" i="11"/>
  <c r="AL118" i="11"/>
  <c r="AK118" i="11"/>
  <c r="AN118" i="11" s="1"/>
  <c r="H118" i="11" s="1"/>
  <c r="AL120" i="11"/>
  <c r="AK120" i="11"/>
  <c r="AL122" i="11"/>
  <c r="AK122" i="11"/>
  <c r="AM125" i="11"/>
  <c r="AL125" i="11"/>
  <c r="AK125" i="11"/>
  <c r="AM128" i="11"/>
  <c r="AL128" i="11"/>
  <c r="AK128" i="11"/>
  <c r="AM131" i="11"/>
  <c r="AL131" i="11"/>
  <c r="AK131" i="11"/>
  <c r="AM134" i="11"/>
  <c r="AL134" i="11"/>
  <c r="AK134" i="11"/>
  <c r="AM137" i="11"/>
  <c r="AL137" i="11"/>
  <c r="AK137" i="11"/>
  <c r="AM140" i="11"/>
  <c r="AL140" i="11"/>
  <c r="AK140" i="11"/>
  <c r="AM143" i="11"/>
  <c r="AL143" i="11"/>
  <c r="AK143" i="11"/>
  <c r="AM146" i="11"/>
  <c r="AL146" i="11"/>
  <c r="AK146" i="11"/>
  <c r="AM149" i="11"/>
  <c r="AL149" i="11"/>
  <c r="AK149" i="11"/>
  <c r="AM152" i="11"/>
  <c r="AL152" i="11"/>
  <c r="AK152" i="11"/>
  <c r="AM155" i="11"/>
  <c r="AL155" i="11"/>
  <c r="AK155" i="11"/>
  <c r="AM158" i="11"/>
  <c r="AL158" i="11"/>
  <c r="AK158" i="11"/>
  <c r="AM161" i="11"/>
  <c r="AL161" i="11"/>
  <c r="AK161" i="11"/>
  <c r="AM164" i="11"/>
  <c r="AL164" i="11"/>
  <c r="AK164" i="11"/>
  <c r="AM167" i="11"/>
  <c r="AL167" i="11"/>
  <c r="AK167" i="11"/>
  <c r="AM170" i="11"/>
  <c r="AL170" i="11"/>
  <c r="AK170" i="11"/>
  <c r="AM173" i="11"/>
  <c r="AL173" i="11"/>
  <c r="AK173" i="11"/>
  <c r="AM176" i="11"/>
  <c r="AL176" i="11"/>
  <c r="AK176" i="11"/>
  <c r="AM179" i="11"/>
  <c r="AL179" i="11"/>
  <c r="AK179" i="11"/>
  <c r="AM182" i="11"/>
  <c r="AL182" i="11"/>
  <c r="AK182" i="11"/>
  <c r="AM185" i="11"/>
  <c r="AL185" i="11"/>
  <c r="AK185" i="11"/>
  <c r="AM188" i="11"/>
  <c r="AL188" i="11"/>
  <c r="AK188" i="11"/>
  <c r="AM191" i="11"/>
  <c r="AL191" i="11"/>
  <c r="AK191" i="11"/>
  <c r="AM194" i="11"/>
  <c r="AL194" i="11"/>
  <c r="AK194" i="11"/>
  <c r="AM197" i="11"/>
  <c r="AL197" i="11"/>
  <c r="AK197" i="11"/>
  <c r="AM133" i="11"/>
  <c r="AL133" i="11"/>
  <c r="AK133" i="11"/>
  <c r="AM148" i="11"/>
  <c r="AL148" i="11"/>
  <c r="AK148" i="11"/>
  <c r="AM124" i="11"/>
  <c r="AL124" i="11"/>
  <c r="AK124" i="11"/>
  <c r="AM160" i="11"/>
  <c r="AL160" i="11"/>
  <c r="AK160" i="11"/>
  <c r="AM181" i="11"/>
  <c r="AL181" i="11"/>
  <c r="AK181" i="11"/>
  <c r="AM123" i="11"/>
  <c r="AL123" i="11"/>
  <c r="AK123" i="11"/>
  <c r="AM126" i="11"/>
  <c r="AL126" i="11"/>
  <c r="AK126" i="11"/>
  <c r="AM129" i="11"/>
  <c r="AL129" i="11"/>
  <c r="AK129" i="11"/>
  <c r="AM132" i="11"/>
  <c r="AL132" i="11"/>
  <c r="AK132" i="11"/>
  <c r="AM135" i="11"/>
  <c r="AL135" i="11"/>
  <c r="AK135" i="11"/>
  <c r="AM138" i="11"/>
  <c r="AL138" i="11"/>
  <c r="AK138" i="11"/>
  <c r="AM141" i="11"/>
  <c r="AL141" i="11"/>
  <c r="AK141" i="11"/>
  <c r="AM144" i="11"/>
  <c r="AL144" i="11"/>
  <c r="AK144" i="11"/>
  <c r="AM147" i="11"/>
  <c r="AL147" i="11"/>
  <c r="AK147" i="11"/>
  <c r="AM150" i="11"/>
  <c r="AL150" i="11"/>
  <c r="AK150" i="11"/>
  <c r="AM153" i="11"/>
  <c r="AL153" i="11"/>
  <c r="AK153" i="11"/>
  <c r="AM156" i="11"/>
  <c r="AL156" i="11"/>
  <c r="AK156" i="11"/>
  <c r="AM159" i="11"/>
  <c r="AL159" i="11"/>
  <c r="AK159" i="11"/>
  <c r="AM162" i="11"/>
  <c r="AL162" i="11"/>
  <c r="AK162" i="11"/>
  <c r="AM165" i="11"/>
  <c r="AL165" i="11"/>
  <c r="AK165" i="11"/>
  <c r="AM168" i="11"/>
  <c r="AL168" i="11"/>
  <c r="AK168" i="11"/>
  <c r="AM171" i="11"/>
  <c r="AL171" i="11"/>
  <c r="AK171" i="11"/>
  <c r="AM174" i="11"/>
  <c r="AL174" i="11"/>
  <c r="AK174" i="11"/>
  <c r="AM177" i="11"/>
  <c r="AL177" i="11"/>
  <c r="AK177" i="11"/>
  <c r="AM180" i="11"/>
  <c r="AL180" i="11"/>
  <c r="AK180" i="11"/>
  <c r="AM183" i="11"/>
  <c r="AL183" i="11"/>
  <c r="AK183" i="11"/>
  <c r="AM186" i="11"/>
  <c r="AL186" i="11"/>
  <c r="AK186" i="11"/>
  <c r="AM189" i="11"/>
  <c r="AL189" i="11"/>
  <c r="AK189" i="11"/>
  <c r="AM192" i="11"/>
  <c r="AL192" i="11"/>
  <c r="AK192" i="11"/>
  <c r="AM195" i="11"/>
  <c r="AL195" i="11"/>
  <c r="AK195" i="11"/>
  <c r="AM198" i="11"/>
  <c r="AL198" i="11"/>
  <c r="AK198" i="11"/>
  <c r="AM130" i="11"/>
  <c r="AL130" i="11"/>
  <c r="AK130" i="11"/>
  <c r="AM145" i="11"/>
  <c r="AL145" i="11"/>
  <c r="AK145" i="11"/>
  <c r="AM157" i="11"/>
  <c r="AL157" i="11"/>
  <c r="AK157" i="11"/>
  <c r="AM169" i="11"/>
  <c r="AL169" i="11"/>
  <c r="AK169" i="11"/>
  <c r="AM178" i="11"/>
  <c r="AL178" i="11"/>
  <c r="AK178" i="11"/>
  <c r="AM184" i="11"/>
  <c r="AL184" i="11"/>
  <c r="AK184" i="11"/>
  <c r="AM196" i="11"/>
  <c r="AL196" i="11"/>
  <c r="AK196" i="11"/>
  <c r="AL13" i="11"/>
  <c r="AK13" i="11"/>
  <c r="AL15" i="11"/>
  <c r="AK15" i="11"/>
  <c r="AL17" i="11"/>
  <c r="AK17" i="11"/>
  <c r="AL19" i="11"/>
  <c r="AK19" i="11"/>
  <c r="AL21" i="11"/>
  <c r="AK21" i="11"/>
  <c r="AL23" i="11"/>
  <c r="AK23" i="11"/>
  <c r="AL25" i="11"/>
  <c r="AK25" i="11"/>
  <c r="AL27" i="11"/>
  <c r="AK27" i="11"/>
  <c r="AL29" i="11"/>
  <c r="AK29" i="11"/>
  <c r="AL31" i="11"/>
  <c r="AK31" i="11"/>
  <c r="AL33" i="11"/>
  <c r="AK33" i="11"/>
  <c r="AL35" i="11"/>
  <c r="AK35" i="11"/>
  <c r="AL37" i="11"/>
  <c r="AK37" i="11"/>
  <c r="AL39" i="11"/>
  <c r="AK39" i="11"/>
  <c r="AL41" i="11"/>
  <c r="AK41" i="11"/>
  <c r="AL43" i="11"/>
  <c r="AK43" i="11"/>
  <c r="AL45" i="11"/>
  <c r="AK45" i="11"/>
  <c r="AL47" i="11"/>
  <c r="AK47" i="11"/>
  <c r="AL49" i="11"/>
  <c r="AK49" i="11"/>
  <c r="AL51" i="11"/>
  <c r="AK51" i="11"/>
  <c r="AL53" i="11"/>
  <c r="AK53" i="11"/>
  <c r="AL55" i="11"/>
  <c r="AK55" i="11"/>
  <c r="AL57" i="11"/>
  <c r="AK57" i="11"/>
  <c r="AL59" i="11"/>
  <c r="AK59" i="11"/>
  <c r="AL61" i="11"/>
  <c r="AK61" i="11"/>
  <c r="AL63" i="11"/>
  <c r="AK63" i="11"/>
  <c r="AL65" i="11"/>
  <c r="AK65" i="11"/>
  <c r="AL67" i="11"/>
  <c r="AK67" i="11"/>
  <c r="AL69" i="11"/>
  <c r="AK69" i="11"/>
  <c r="AL71" i="11"/>
  <c r="AK71" i="11"/>
  <c r="AL73" i="11"/>
  <c r="AK73" i="11"/>
  <c r="AL75" i="11"/>
  <c r="AK75" i="11"/>
  <c r="AL77" i="11"/>
  <c r="AK77" i="11"/>
  <c r="AL79" i="11"/>
  <c r="AK79" i="11"/>
  <c r="AL81" i="11"/>
  <c r="AK81" i="11"/>
  <c r="AL83" i="11"/>
  <c r="AK83" i="11"/>
  <c r="AL85" i="11"/>
  <c r="AK85" i="11"/>
  <c r="AL87" i="11"/>
  <c r="AK87" i="11"/>
  <c r="AL89" i="11"/>
  <c r="AK89" i="11"/>
  <c r="AL91" i="11"/>
  <c r="AK91" i="11"/>
  <c r="AL93" i="11"/>
  <c r="AK93" i="11"/>
  <c r="AL95" i="11"/>
  <c r="AK95" i="11"/>
  <c r="AL97" i="11"/>
  <c r="AK97" i="11"/>
  <c r="AL99" i="11"/>
  <c r="AK99" i="11"/>
  <c r="AL101" i="11"/>
  <c r="AK101" i="11"/>
  <c r="AL103" i="11"/>
  <c r="AK103" i="11"/>
  <c r="AL105" i="11"/>
  <c r="AK105" i="11"/>
  <c r="AL107" i="11"/>
  <c r="AK107" i="11"/>
  <c r="AL109" i="11"/>
  <c r="AK109" i="11"/>
  <c r="AL111" i="11"/>
  <c r="AK111" i="11"/>
  <c r="AL113" i="11"/>
  <c r="AK113" i="11"/>
  <c r="AL115" i="11"/>
  <c r="AK115" i="11"/>
  <c r="AL117" i="11"/>
  <c r="AK117" i="11"/>
  <c r="AL119" i="11"/>
  <c r="AK119" i="11"/>
  <c r="AL121" i="11"/>
  <c r="AK121" i="11"/>
  <c r="AL349" i="11"/>
  <c r="AM349" i="11"/>
  <c r="AK349" i="11"/>
  <c r="AM199" i="11"/>
  <c r="AM202" i="11"/>
  <c r="AM205" i="11"/>
  <c r="AM208" i="11"/>
  <c r="AM211" i="11"/>
  <c r="AM214" i="11"/>
  <c r="AM217" i="11"/>
  <c r="AM220" i="11"/>
  <c r="AM223" i="11"/>
  <c r="AM226" i="11"/>
  <c r="AM229" i="11"/>
  <c r="AL230" i="11"/>
  <c r="AM231" i="11"/>
  <c r="AL232" i="11"/>
  <c r="AM233" i="11"/>
  <c r="AL234" i="11"/>
  <c r="AM235" i="11"/>
  <c r="AL236" i="11"/>
  <c r="AM237" i="11"/>
  <c r="AL238" i="11"/>
  <c r="AM239" i="11"/>
  <c r="AL240" i="11"/>
  <c r="AM241" i="11"/>
  <c r="AL242" i="11"/>
  <c r="AM243" i="11"/>
  <c r="AL244" i="11"/>
  <c r="AM245" i="11"/>
  <c r="AL246" i="11"/>
  <c r="AM247" i="11"/>
  <c r="AL248" i="11"/>
  <c r="AM249" i="11"/>
  <c r="AL250" i="11"/>
  <c r="AM251" i="11"/>
  <c r="AL252" i="11"/>
  <c r="AM253" i="11"/>
  <c r="AL254" i="11"/>
  <c r="AM255" i="11"/>
  <c r="AL256" i="11"/>
  <c r="AM257" i="11"/>
  <c r="AL258" i="11"/>
  <c r="AM259" i="11"/>
  <c r="AL260" i="11"/>
  <c r="AM261" i="11"/>
  <c r="AL262" i="11"/>
  <c r="AM263" i="11"/>
  <c r="AL264" i="11"/>
  <c r="AM265" i="11"/>
  <c r="AL266" i="11"/>
  <c r="AM267" i="11"/>
  <c r="AL268" i="11"/>
  <c r="AM269" i="11"/>
  <c r="AL270" i="11"/>
  <c r="AM271" i="11"/>
  <c r="AL272" i="11"/>
  <c r="AM273" i="11"/>
  <c r="AL274" i="11"/>
  <c r="AM275" i="11"/>
  <c r="AL276" i="11"/>
  <c r="AM276" i="11"/>
  <c r="AK276" i="11"/>
  <c r="AL278" i="11"/>
  <c r="AM278" i="11"/>
  <c r="AK278" i="11"/>
  <c r="AL280" i="11"/>
  <c r="AM280" i="11"/>
  <c r="AK280" i="11"/>
  <c r="AL282" i="11"/>
  <c r="AM282" i="11"/>
  <c r="AK282" i="11"/>
  <c r="AL284" i="11"/>
  <c r="AM284" i="11"/>
  <c r="AK284" i="11"/>
  <c r="AL286" i="11"/>
  <c r="AM286" i="11"/>
  <c r="AK286" i="11"/>
  <c r="AL288" i="11"/>
  <c r="AM288" i="11"/>
  <c r="AK288" i="11"/>
  <c r="AL290" i="11"/>
  <c r="AM290" i="11"/>
  <c r="AK290" i="11"/>
  <c r="AL292" i="11"/>
  <c r="AM292" i="11"/>
  <c r="AK292" i="11"/>
  <c r="AL294" i="11"/>
  <c r="AM294" i="11"/>
  <c r="AK294" i="11"/>
  <c r="AL296" i="11"/>
  <c r="AM296" i="11"/>
  <c r="AK296" i="11"/>
  <c r="AL298" i="11"/>
  <c r="AM298" i="11"/>
  <c r="AK298" i="11"/>
  <c r="AL300" i="11"/>
  <c r="AM300" i="11"/>
  <c r="AK300" i="11"/>
  <c r="AL302" i="11"/>
  <c r="AM302" i="11"/>
  <c r="AK302" i="11"/>
  <c r="AL304" i="11"/>
  <c r="AM304" i="11"/>
  <c r="AK304" i="11"/>
  <c r="AL306" i="11"/>
  <c r="AM306" i="11"/>
  <c r="AK306" i="11"/>
  <c r="AL308" i="11"/>
  <c r="AM308" i="11"/>
  <c r="AK308" i="11"/>
  <c r="AL310" i="11"/>
  <c r="AM310" i="11"/>
  <c r="AK310" i="11"/>
  <c r="AL312" i="11"/>
  <c r="AM312" i="11"/>
  <c r="AK312" i="11"/>
  <c r="AL314" i="11"/>
  <c r="AM314" i="11"/>
  <c r="AK314" i="11"/>
  <c r="AL316" i="11"/>
  <c r="AM316" i="11"/>
  <c r="AK316" i="11"/>
  <c r="AL318" i="11"/>
  <c r="AM318" i="11"/>
  <c r="AK318" i="11"/>
  <c r="AM320" i="11"/>
  <c r="AK320" i="11"/>
  <c r="AM322" i="11"/>
  <c r="AK322" i="11"/>
  <c r="AM324" i="11"/>
  <c r="AK324" i="11"/>
  <c r="AM326" i="11"/>
  <c r="AK326" i="11"/>
  <c r="AM329" i="11"/>
  <c r="AM332" i="11"/>
  <c r="AM340" i="11"/>
  <c r="AL343" i="11"/>
  <c r="AM343" i="11"/>
  <c r="AK343" i="11"/>
  <c r="AM350" i="11"/>
  <c r="AM358" i="11"/>
  <c r="AL361" i="11"/>
  <c r="AM361" i="11"/>
  <c r="AK361" i="11"/>
  <c r="AM368" i="11"/>
  <c r="AM201" i="11"/>
  <c r="AM204" i="11"/>
  <c r="AM207" i="11"/>
  <c r="AM210" i="11"/>
  <c r="AM213" i="11"/>
  <c r="AM216" i="11"/>
  <c r="AM219" i="11"/>
  <c r="AM222" i="11"/>
  <c r="AM225" i="11"/>
  <c r="AM228" i="11"/>
  <c r="AL199" i="11"/>
  <c r="AL202" i="11"/>
  <c r="AL205" i="11"/>
  <c r="AL208" i="11"/>
  <c r="AL211" i="11"/>
  <c r="AL214" i="11"/>
  <c r="AL217" i="11"/>
  <c r="AL220" i="11"/>
  <c r="AL223" i="11"/>
  <c r="AL226" i="11"/>
  <c r="AL229" i="11"/>
  <c r="AM230" i="11"/>
  <c r="AL231" i="11"/>
  <c r="AK231" i="11"/>
  <c r="AM232" i="11"/>
  <c r="AL233" i="11"/>
  <c r="AK233" i="11"/>
  <c r="AM234" i="11"/>
  <c r="AL235" i="11"/>
  <c r="AK235" i="11"/>
  <c r="AM236" i="11"/>
  <c r="AL237" i="11"/>
  <c r="AK237" i="11"/>
  <c r="AM238" i="11"/>
  <c r="AL239" i="11"/>
  <c r="AK239" i="11"/>
  <c r="AM240" i="11"/>
  <c r="AL241" i="11"/>
  <c r="AK241" i="11"/>
  <c r="AM242" i="11"/>
  <c r="AL243" i="11"/>
  <c r="AK243" i="11"/>
  <c r="AM244" i="11"/>
  <c r="AL245" i="11"/>
  <c r="AK245" i="11"/>
  <c r="AM246" i="11"/>
  <c r="AL247" i="11"/>
  <c r="AK247" i="11"/>
  <c r="AM248" i="11"/>
  <c r="AL249" i="11"/>
  <c r="AK249" i="11"/>
  <c r="AM250" i="11"/>
  <c r="AL251" i="11"/>
  <c r="AK251" i="11"/>
  <c r="AM252" i="11"/>
  <c r="AL253" i="11"/>
  <c r="AK253" i="11"/>
  <c r="AM254" i="11"/>
  <c r="AL255" i="11"/>
  <c r="AK255" i="11"/>
  <c r="AM256" i="11"/>
  <c r="AL257" i="11"/>
  <c r="AM258" i="11"/>
  <c r="AL259" i="11"/>
  <c r="AM260" i="11"/>
  <c r="AL261" i="11"/>
  <c r="AM262" i="11"/>
  <c r="AL263" i="11"/>
  <c r="AM264" i="11"/>
  <c r="AL265" i="11"/>
  <c r="AM266" i="11"/>
  <c r="AL267" i="11"/>
  <c r="AM268" i="11"/>
  <c r="AL269" i="11"/>
  <c r="AM270" i="11"/>
  <c r="AL271" i="11"/>
  <c r="AM272" i="11"/>
  <c r="AL273" i="11"/>
  <c r="AM274" i="11"/>
  <c r="AL275" i="11"/>
  <c r="AL277" i="11"/>
  <c r="AM277" i="11"/>
  <c r="AK277" i="11"/>
  <c r="AL279" i="11"/>
  <c r="AM279" i="11"/>
  <c r="AK279" i="11"/>
  <c r="AL281" i="11"/>
  <c r="AM281" i="11"/>
  <c r="AK281" i="11"/>
  <c r="AL283" i="11"/>
  <c r="AM283" i="11"/>
  <c r="AK283" i="11"/>
  <c r="AL285" i="11"/>
  <c r="AM285" i="11"/>
  <c r="AK285" i="11"/>
  <c r="AL287" i="11"/>
  <c r="AM287" i="11"/>
  <c r="AK287" i="11"/>
  <c r="AL289" i="11"/>
  <c r="AM289" i="11"/>
  <c r="AK289" i="11"/>
  <c r="AL291" i="11"/>
  <c r="AM291" i="11"/>
  <c r="AK291" i="11"/>
  <c r="AL293" i="11"/>
  <c r="AM293" i="11"/>
  <c r="AK293" i="11"/>
  <c r="AL295" i="11"/>
  <c r="AM295" i="11"/>
  <c r="AK295" i="11"/>
  <c r="AL297" i="11"/>
  <c r="AM297" i="11"/>
  <c r="AK297" i="11"/>
  <c r="AL299" i="11"/>
  <c r="AM299" i="11"/>
  <c r="AK299" i="11"/>
  <c r="AL301" i="11"/>
  <c r="AM301" i="11"/>
  <c r="AK301" i="11"/>
  <c r="AL303" i="11"/>
  <c r="AM303" i="11"/>
  <c r="AK303" i="11"/>
  <c r="AL305" i="11"/>
  <c r="AM305" i="11"/>
  <c r="AK305" i="11"/>
  <c r="AL307" i="11"/>
  <c r="AM307" i="11"/>
  <c r="AK307" i="11"/>
  <c r="AL309" i="11"/>
  <c r="AM309" i="11"/>
  <c r="AK309" i="11"/>
  <c r="AL311" i="11"/>
  <c r="AM311" i="11"/>
  <c r="AK311" i="11"/>
  <c r="AL313" i="11"/>
  <c r="AM313" i="11"/>
  <c r="AK313" i="11"/>
  <c r="AL315" i="11"/>
  <c r="AM315" i="11"/>
  <c r="AK315" i="11"/>
  <c r="AL317" i="11"/>
  <c r="AM317" i="11"/>
  <c r="AK317" i="11"/>
  <c r="AL319" i="11"/>
  <c r="AM319" i="11"/>
  <c r="AK319" i="11"/>
  <c r="AL321" i="11"/>
  <c r="AM321" i="11"/>
  <c r="AK321" i="11"/>
  <c r="AL323" i="11"/>
  <c r="AM323" i="11"/>
  <c r="AK323" i="11"/>
  <c r="AL325" i="11"/>
  <c r="AM325" i="11"/>
  <c r="AK325" i="11"/>
  <c r="AL327" i="11"/>
  <c r="AM327" i="11"/>
  <c r="AK327" i="11"/>
  <c r="AM330" i="11"/>
  <c r="AM334" i="11"/>
  <c r="AL337" i="11"/>
  <c r="AM337" i="11"/>
  <c r="AK337" i="11"/>
  <c r="AM344" i="11"/>
  <c r="AM352" i="11"/>
  <c r="AL355" i="11"/>
  <c r="AM355" i="11"/>
  <c r="AK355" i="11"/>
  <c r="AM362" i="11"/>
  <c r="AM370" i="11"/>
  <c r="AL373" i="11"/>
  <c r="AM373" i="11"/>
  <c r="AK373" i="11"/>
  <c r="AM400" i="11"/>
  <c r="AL400" i="11"/>
  <c r="AK400" i="11"/>
  <c r="AM200" i="11"/>
  <c r="AM203" i="11"/>
  <c r="AM206" i="11"/>
  <c r="AM209" i="11"/>
  <c r="AM212" i="11"/>
  <c r="AM215" i="11"/>
  <c r="AM218" i="11"/>
  <c r="AM221" i="11"/>
  <c r="AM224" i="11"/>
  <c r="AM227" i="11"/>
  <c r="AK334" i="11"/>
  <c r="AL336" i="11"/>
  <c r="AK340" i="11"/>
  <c r="AL342" i="11"/>
  <c r="AK346" i="11"/>
  <c r="AL348" i="11"/>
  <c r="AK352" i="11"/>
  <c r="AL354" i="11"/>
  <c r="AK358" i="11"/>
  <c r="AL360" i="11"/>
  <c r="AK364" i="11"/>
  <c r="AL366" i="11"/>
  <c r="AK370" i="11"/>
  <c r="AL372" i="11"/>
  <c r="AL388" i="11"/>
  <c r="AN388" i="11" s="1"/>
  <c r="H388" i="11" s="1"/>
  <c r="AT390" i="11"/>
  <c r="AL391" i="11"/>
  <c r="AT393" i="11"/>
  <c r="AL394" i="11"/>
  <c r="AT396" i="11"/>
  <c r="AM397" i="11"/>
  <c r="AL397" i="11"/>
  <c r="AM405" i="11"/>
  <c r="AL405" i="11"/>
  <c r="AK405" i="11"/>
  <c r="AM406" i="11"/>
  <c r="AL406" i="11"/>
  <c r="AK406" i="11"/>
  <c r="AM415" i="11"/>
  <c r="AL415" i="11"/>
  <c r="AK415" i="11"/>
  <c r="AM424" i="11"/>
  <c r="AL424" i="11"/>
  <c r="AK424" i="11"/>
  <c r="AM433" i="11"/>
  <c r="AL433" i="11"/>
  <c r="AK433" i="11"/>
  <c r="AM442" i="11"/>
  <c r="AL442" i="11"/>
  <c r="AK442" i="11"/>
  <c r="AM451" i="11"/>
  <c r="AL451" i="11"/>
  <c r="AK451" i="11"/>
  <c r="AM460" i="11"/>
  <c r="AL460" i="11"/>
  <c r="AK460" i="11"/>
  <c r="AM469" i="11"/>
  <c r="AL469" i="11"/>
  <c r="AM478" i="11"/>
  <c r="AL478" i="11"/>
  <c r="AM487" i="11"/>
  <c r="AL487" i="11"/>
  <c r="AT489" i="11"/>
  <c r="AL489" i="11"/>
  <c r="AM496" i="11"/>
  <c r="AL496" i="11"/>
  <c r="AT498" i="11"/>
  <c r="AL498" i="11"/>
  <c r="AM505" i="11"/>
  <c r="AL505" i="11"/>
  <c r="AT507" i="11"/>
  <c r="AL507" i="11"/>
  <c r="AM514" i="11"/>
  <c r="AL514" i="11"/>
  <c r="AT516" i="11"/>
  <c r="AL516" i="11"/>
  <c r="AM523" i="11"/>
  <c r="AL523" i="11"/>
  <c r="AT525" i="11"/>
  <c r="AL525" i="11"/>
  <c r="AL563" i="11"/>
  <c r="AK563" i="11"/>
  <c r="AM563" i="11"/>
  <c r="AL659" i="11"/>
  <c r="AK659" i="11"/>
  <c r="AK328" i="11"/>
  <c r="AN328" i="11" s="1"/>
  <c r="H328" i="11" s="1"/>
  <c r="AK329" i="11"/>
  <c r="AK330" i="11"/>
  <c r="AK331" i="11"/>
  <c r="AK332" i="11"/>
  <c r="AN332" i="11" s="1"/>
  <c r="H332" i="11" s="1"/>
  <c r="AL335" i="11"/>
  <c r="AL341" i="11"/>
  <c r="AL347" i="11"/>
  <c r="AL353" i="11"/>
  <c r="AL359" i="11"/>
  <c r="AL365" i="11"/>
  <c r="AL371" i="11"/>
  <c r="AL375" i="11"/>
  <c r="AL378" i="11"/>
  <c r="AL381" i="11"/>
  <c r="AL384" i="11"/>
  <c r="AL387" i="11"/>
  <c r="AL401" i="11"/>
  <c r="AK466" i="11"/>
  <c r="AK475" i="11"/>
  <c r="AK484" i="11"/>
  <c r="AK493" i="11"/>
  <c r="AK502" i="11"/>
  <c r="AK511" i="11"/>
  <c r="AK520" i="11"/>
  <c r="AL557" i="11"/>
  <c r="AK557" i="11"/>
  <c r="AM557" i="11"/>
  <c r="AL334" i="11"/>
  <c r="AL340" i="11"/>
  <c r="AL346" i="11"/>
  <c r="AL352" i="11"/>
  <c r="AL358" i="11"/>
  <c r="AL364" i="11"/>
  <c r="AL370" i="11"/>
  <c r="AM398" i="11"/>
  <c r="AL398" i="11"/>
  <c r="AM402" i="11"/>
  <c r="AL402" i="11"/>
  <c r="AK402" i="11"/>
  <c r="AM409" i="11"/>
  <c r="AL409" i="11"/>
  <c r="AK409" i="11"/>
  <c r="AM418" i="11"/>
  <c r="AL418" i="11"/>
  <c r="AK418" i="11"/>
  <c r="AM427" i="11"/>
  <c r="AL427" i="11"/>
  <c r="AK427" i="11"/>
  <c r="AM436" i="11"/>
  <c r="AL436" i="11"/>
  <c r="AK436" i="11"/>
  <c r="AM445" i="11"/>
  <c r="AL445" i="11"/>
  <c r="AK445" i="11"/>
  <c r="AM454" i="11"/>
  <c r="AL454" i="11"/>
  <c r="AK454" i="11"/>
  <c r="AM463" i="11"/>
  <c r="AL463" i="11"/>
  <c r="AM472" i="11"/>
  <c r="AL472" i="11"/>
  <c r="AM481" i="11"/>
  <c r="AL481" i="11"/>
  <c r="AM490" i="11"/>
  <c r="AL490" i="11"/>
  <c r="AT492" i="11"/>
  <c r="AL492" i="11"/>
  <c r="AM499" i="11"/>
  <c r="AL499" i="11"/>
  <c r="AT501" i="11"/>
  <c r="AL501" i="11"/>
  <c r="AM508" i="11"/>
  <c r="AL508" i="11"/>
  <c r="AT510" i="11"/>
  <c r="AL510" i="11"/>
  <c r="AM517" i="11"/>
  <c r="AL517" i="11"/>
  <c r="AT519" i="11"/>
  <c r="AL519" i="11"/>
  <c r="AL333" i="11"/>
  <c r="AL339" i="11"/>
  <c r="AL345" i="11"/>
  <c r="AL351" i="11"/>
  <c r="AL357" i="11"/>
  <c r="AL363" i="11"/>
  <c r="AL369" i="11"/>
  <c r="AL374" i="11"/>
  <c r="AL377" i="11"/>
  <c r="AL380" i="11"/>
  <c r="AL383" i="11"/>
  <c r="AL386" i="11"/>
  <c r="AM403" i="11"/>
  <c r="AL403" i="11"/>
  <c r="AL533" i="11"/>
  <c r="AM533" i="11"/>
  <c r="AL338" i="11"/>
  <c r="AL344" i="11"/>
  <c r="AL350" i="11"/>
  <c r="AL356" i="11"/>
  <c r="AL362" i="11"/>
  <c r="AL368" i="11"/>
  <c r="AM399" i="11"/>
  <c r="AL399" i="11"/>
  <c r="AM412" i="11"/>
  <c r="AL412" i="11"/>
  <c r="AK412" i="11"/>
  <c r="AM421" i="11"/>
  <c r="AL421" i="11"/>
  <c r="AK421" i="11"/>
  <c r="AM430" i="11"/>
  <c r="AL430" i="11"/>
  <c r="AK430" i="11"/>
  <c r="AM439" i="11"/>
  <c r="AL439" i="11"/>
  <c r="AK439" i="11"/>
  <c r="AM448" i="11"/>
  <c r="AL448" i="11"/>
  <c r="AK448" i="11"/>
  <c r="AM457" i="11"/>
  <c r="AL457" i="11"/>
  <c r="AK457" i="11"/>
  <c r="AM466" i="11"/>
  <c r="AL466" i="11"/>
  <c r="AM475" i="11"/>
  <c r="AL475" i="11"/>
  <c r="AM484" i="11"/>
  <c r="AL484" i="11"/>
  <c r="AT486" i="11"/>
  <c r="AL486" i="11"/>
  <c r="AM493" i="11"/>
  <c r="AL493" i="11"/>
  <c r="AT495" i="11"/>
  <c r="AL495" i="11"/>
  <c r="AM502" i="11"/>
  <c r="AL502" i="11"/>
  <c r="AT504" i="11"/>
  <c r="AL504" i="11"/>
  <c r="AM511" i="11"/>
  <c r="AL511" i="11"/>
  <c r="AT513" i="11"/>
  <c r="AL513" i="11"/>
  <c r="AM520" i="11"/>
  <c r="AL520" i="11"/>
  <c r="AT522" i="11"/>
  <c r="AL522" i="11"/>
  <c r="AK533" i="11"/>
  <c r="AL521" i="11"/>
  <c r="AL524" i="11"/>
  <c r="AK527" i="11"/>
  <c r="AM527" i="11"/>
  <c r="AK530" i="11"/>
  <c r="AM530" i="11"/>
  <c r="AL535" i="11"/>
  <c r="AK535" i="11"/>
  <c r="AM537" i="11"/>
  <c r="AL547" i="11"/>
  <c r="AK547" i="11"/>
  <c r="AM549" i="11"/>
  <c r="AL605" i="11"/>
  <c r="AK605" i="11"/>
  <c r="AL614" i="11"/>
  <c r="AK614" i="11"/>
  <c r="AL625" i="11"/>
  <c r="AK625" i="11"/>
  <c r="AM408" i="11"/>
  <c r="AM411" i="11"/>
  <c r="AM414" i="11"/>
  <c r="AM417" i="11"/>
  <c r="AM420" i="11"/>
  <c r="AM423" i="11"/>
  <c r="AM426" i="11"/>
  <c r="AM429" i="11"/>
  <c r="AM432" i="11"/>
  <c r="AM435" i="11"/>
  <c r="AM438" i="11"/>
  <c r="AM441" i="11"/>
  <c r="AM444" i="11"/>
  <c r="AM447" i="11"/>
  <c r="AM450" i="11"/>
  <c r="AM453" i="11"/>
  <c r="AM456" i="11"/>
  <c r="AM459" i="11"/>
  <c r="AM462" i="11"/>
  <c r="AM465" i="11"/>
  <c r="AM468" i="11"/>
  <c r="AM471" i="11"/>
  <c r="AM474" i="11"/>
  <c r="AM477" i="11"/>
  <c r="AM480" i="11"/>
  <c r="AM483" i="11"/>
  <c r="AM486" i="11"/>
  <c r="AM489" i="11"/>
  <c r="AM492" i="11"/>
  <c r="AM495" i="11"/>
  <c r="AM498" i="11"/>
  <c r="AM501" i="11"/>
  <c r="AM504" i="11"/>
  <c r="AM507" i="11"/>
  <c r="AM510" i="11"/>
  <c r="AM513" i="11"/>
  <c r="AM516" i="11"/>
  <c r="AM519" i="11"/>
  <c r="AM522" i="11"/>
  <c r="AM525" i="11"/>
  <c r="AM654" i="11"/>
  <c r="AK654" i="11"/>
  <c r="AM678" i="11"/>
  <c r="AK678" i="11"/>
  <c r="AK528" i="11"/>
  <c r="AM528" i="11"/>
  <c r="AK531" i="11"/>
  <c r="AM531" i="11"/>
  <c r="AL536" i="11"/>
  <c r="AL548" i="11"/>
  <c r="AL599" i="11"/>
  <c r="AM599" i="11"/>
  <c r="AL608" i="11"/>
  <c r="AK608" i="11"/>
  <c r="AL617" i="11"/>
  <c r="AK617" i="11"/>
  <c r="AL629" i="11"/>
  <c r="AK629" i="11"/>
  <c r="AM636" i="11"/>
  <c r="AK636" i="11"/>
  <c r="AL647" i="11"/>
  <c r="AK647" i="11"/>
  <c r="AL671" i="11"/>
  <c r="AK671" i="11"/>
  <c r="AM401" i="11"/>
  <c r="AM404" i="11"/>
  <c r="AM407" i="11"/>
  <c r="AK408" i="11"/>
  <c r="AM410" i="11"/>
  <c r="AK411" i="11"/>
  <c r="AM413" i="11"/>
  <c r="AK414" i="11"/>
  <c r="AM416" i="11"/>
  <c r="AK417" i="11"/>
  <c r="AM419" i="11"/>
  <c r="AK420" i="11"/>
  <c r="AM422" i="11"/>
  <c r="AK423" i="11"/>
  <c r="AM425" i="11"/>
  <c r="AK426" i="11"/>
  <c r="AM428" i="11"/>
  <c r="AK429" i="11"/>
  <c r="AM431" i="11"/>
  <c r="AK432" i="11"/>
  <c r="AM434" i="11"/>
  <c r="AK435" i="11"/>
  <c r="AM437" i="11"/>
  <c r="AK438" i="11"/>
  <c r="AM440" i="11"/>
  <c r="AK441" i="11"/>
  <c r="AM443" i="11"/>
  <c r="AK444" i="11"/>
  <c r="AM446" i="11"/>
  <c r="AK447" i="11"/>
  <c r="AM449" i="11"/>
  <c r="AK450" i="11"/>
  <c r="AM452" i="11"/>
  <c r="AK453" i="11"/>
  <c r="AM455" i="11"/>
  <c r="AK456" i="11"/>
  <c r="AM458" i="11"/>
  <c r="AK459" i="11"/>
  <c r="AM461" i="11"/>
  <c r="AK462" i="11"/>
  <c r="AM464" i="11"/>
  <c r="AK465" i="11"/>
  <c r="AM467" i="11"/>
  <c r="AK468" i="11"/>
  <c r="AM470" i="11"/>
  <c r="AK471" i="11"/>
  <c r="AM473" i="11"/>
  <c r="AK474" i="11"/>
  <c r="AM476" i="11"/>
  <c r="AM479" i="11"/>
  <c r="AM482" i="11"/>
  <c r="AM485" i="11"/>
  <c r="AM488" i="11"/>
  <c r="AM491" i="11"/>
  <c r="AM494" i="11"/>
  <c r="AM497" i="11"/>
  <c r="AM500" i="11"/>
  <c r="AM503" i="11"/>
  <c r="AM506" i="11"/>
  <c r="AM509" i="11"/>
  <c r="AM512" i="11"/>
  <c r="AM515" i="11"/>
  <c r="AM518" i="11"/>
  <c r="AM521" i="11"/>
  <c r="AM524" i="11"/>
  <c r="AL541" i="11"/>
  <c r="AK541" i="11"/>
  <c r="AM543" i="11"/>
  <c r="AL553" i="11"/>
  <c r="AK553" i="11"/>
  <c r="AM555" i="11"/>
  <c r="AM561" i="11"/>
  <c r="AM567" i="11"/>
  <c r="AL408" i="11"/>
  <c r="AL411" i="11"/>
  <c r="AL414" i="11"/>
  <c r="AL417" i="11"/>
  <c r="AL420" i="11"/>
  <c r="AL423" i="11"/>
  <c r="AL426" i="11"/>
  <c r="AL429" i="11"/>
  <c r="AL432" i="11"/>
  <c r="AL435" i="11"/>
  <c r="AL438" i="11"/>
  <c r="AL441" i="11"/>
  <c r="AL444" i="11"/>
  <c r="AL447" i="11"/>
  <c r="AL450" i="11"/>
  <c r="AL453" i="11"/>
  <c r="AL456" i="11"/>
  <c r="AL459" i="11"/>
  <c r="AL462" i="11"/>
  <c r="AL465" i="11"/>
  <c r="AL468" i="11"/>
  <c r="AL471" i="11"/>
  <c r="AL474" i="11"/>
  <c r="AL477" i="11"/>
  <c r="AL480" i="11"/>
  <c r="AL483" i="11"/>
  <c r="AM526" i="11"/>
  <c r="AK529" i="11"/>
  <c r="AM529" i="11"/>
  <c r="AK532" i="11"/>
  <c r="AM532" i="11"/>
  <c r="AK599" i="11"/>
  <c r="AL602" i="11"/>
  <c r="AK602" i="11"/>
  <c r="AL611" i="11"/>
  <c r="AK611" i="11"/>
  <c r="AL621" i="11"/>
  <c r="AK621" i="11"/>
  <c r="AL633" i="11"/>
  <c r="AK633" i="11"/>
  <c r="AM642" i="11"/>
  <c r="AK642" i="11"/>
  <c r="AM666" i="11"/>
  <c r="AK666" i="11"/>
  <c r="AK536" i="11"/>
  <c r="AM538" i="11"/>
  <c r="AK542" i="11"/>
  <c r="AN542" i="11" s="1"/>
  <c r="H542" i="11" s="1"/>
  <c r="AM544" i="11"/>
  <c r="AK548" i="11"/>
  <c r="AM550" i="11"/>
  <c r="AK554" i="11"/>
  <c r="AM556" i="11"/>
  <c r="AK560" i="11"/>
  <c r="AN560" i="11" s="1"/>
  <c r="H560" i="11" s="1"/>
  <c r="AM562" i="11"/>
  <c r="AK566" i="11"/>
  <c r="AM568" i="11"/>
  <c r="AL572" i="11"/>
  <c r="AL575" i="11"/>
  <c r="AL578" i="11"/>
  <c r="AL581" i="11"/>
  <c r="AL584" i="11"/>
  <c r="AL587" i="11"/>
  <c r="AL590" i="11"/>
  <c r="AL593" i="11"/>
  <c r="AL596" i="11"/>
  <c r="AM601" i="11"/>
  <c r="AM604" i="11"/>
  <c r="AM607" i="11"/>
  <c r="AM610" i="11"/>
  <c r="AM613" i="11"/>
  <c r="AM616" i="11"/>
  <c r="AM620" i="11"/>
  <c r="AK620" i="11"/>
  <c r="AM624" i="11"/>
  <c r="AK624" i="11"/>
  <c r="AM628" i="11"/>
  <c r="AK628" i="11"/>
  <c r="AM632" i="11"/>
  <c r="AK632" i="11"/>
  <c r="AM644" i="11"/>
  <c r="AK644" i="11"/>
  <c r="AK645" i="11"/>
  <c r="AM656" i="11"/>
  <c r="AK656" i="11"/>
  <c r="AK657" i="11"/>
  <c r="AM668" i="11"/>
  <c r="AK668" i="11"/>
  <c r="AK669" i="11"/>
  <c r="AM682" i="11"/>
  <c r="AK682" i="11"/>
  <c r="AT710" i="11"/>
  <c r="AL710" i="11"/>
  <c r="AK559" i="11"/>
  <c r="AN559" i="11" s="1"/>
  <c r="H559" i="11" s="1"/>
  <c r="AK565" i="11"/>
  <c r="AN565" i="11" s="1"/>
  <c r="H565" i="11" s="1"/>
  <c r="AL600" i="11"/>
  <c r="AL603" i="11"/>
  <c r="AL606" i="11"/>
  <c r="AL609" i="11"/>
  <c r="AL612" i="11"/>
  <c r="AL615" i="11"/>
  <c r="AM638" i="11"/>
  <c r="AK638" i="11"/>
  <c r="AK639" i="11"/>
  <c r="AM646" i="11"/>
  <c r="AK646" i="11"/>
  <c r="AM658" i="11"/>
  <c r="AK658" i="11"/>
  <c r="AM670" i="11"/>
  <c r="AK670" i="11"/>
  <c r="AM708" i="11"/>
  <c r="AL708" i="11"/>
  <c r="AK708" i="11"/>
  <c r="AL571" i="11"/>
  <c r="AL574" i="11"/>
  <c r="AL577" i="11"/>
  <c r="AL580" i="11"/>
  <c r="AL583" i="11"/>
  <c r="AL586" i="11"/>
  <c r="AL589" i="11"/>
  <c r="AL592" i="11"/>
  <c r="AL595" i="11"/>
  <c r="AL598" i="11"/>
  <c r="AM602" i="11"/>
  <c r="AM605" i="11"/>
  <c r="AM608" i="11"/>
  <c r="AM611" i="11"/>
  <c r="AM614" i="11"/>
  <c r="AM617" i="11"/>
  <c r="AL619" i="11"/>
  <c r="AL623" i="11"/>
  <c r="AL627" i="11"/>
  <c r="AL631" i="11"/>
  <c r="AL635" i="11"/>
  <c r="AL641" i="11"/>
  <c r="AM648" i="11"/>
  <c r="AK648" i="11"/>
  <c r="AM660" i="11"/>
  <c r="AK660" i="11"/>
  <c r="AM672" i="11"/>
  <c r="AK672" i="11"/>
  <c r="AM618" i="11"/>
  <c r="AK618" i="11"/>
  <c r="AM622" i="11"/>
  <c r="AK622" i="11"/>
  <c r="AM626" i="11"/>
  <c r="AK626" i="11"/>
  <c r="AM630" i="11"/>
  <c r="AK630" i="11"/>
  <c r="AM634" i="11"/>
  <c r="AK634" i="11"/>
  <c r="AM640" i="11"/>
  <c r="AK640" i="11"/>
  <c r="AM650" i="11"/>
  <c r="AK650" i="11"/>
  <c r="AM662" i="11"/>
  <c r="AK662" i="11"/>
  <c r="AM674" i="11"/>
  <c r="AK674" i="11"/>
  <c r="AM688" i="11"/>
  <c r="AK688" i="11"/>
  <c r="AT701" i="11"/>
  <c r="AL701" i="11"/>
  <c r="AM600" i="11"/>
  <c r="AK601" i="11"/>
  <c r="AM603" i="11"/>
  <c r="AK604" i="11"/>
  <c r="AM606" i="11"/>
  <c r="AK607" i="11"/>
  <c r="AM609" i="11"/>
  <c r="AK610" i="11"/>
  <c r="AM612" i="11"/>
  <c r="AK613" i="11"/>
  <c r="AM615" i="11"/>
  <c r="AK616" i="11"/>
  <c r="AL637" i="11"/>
  <c r="AM652" i="11"/>
  <c r="AK652" i="11"/>
  <c r="AK653" i="11"/>
  <c r="AM664" i="11"/>
  <c r="AK664" i="11"/>
  <c r="AK665" i="11"/>
  <c r="AM676" i="11"/>
  <c r="AK676" i="11"/>
  <c r="AK677" i="11"/>
  <c r="AM699" i="11"/>
  <c r="AL699" i="11"/>
  <c r="AK699" i="11"/>
  <c r="AM717" i="11"/>
  <c r="AL717" i="11"/>
  <c r="AL680" i="11"/>
  <c r="AM683" i="11"/>
  <c r="AL686" i="11"/>
  <c r="AM689" i="11"/>
  <c r="AL692" i="11"/>
  <c r="AM759" i="11"/>
  <c r="AL759" i="11"/>
  <c r="AK759" i="11"/>
  <c r="AM679" i="11"/>
  <c r="AK680" i="11"/>
  <c r="AL681" i="11"/>
  <c r="AM684" i="11"/>
  <c r="AK685" i="11"/>
  <c r="AN685" i="11" s="1"/>
  <c r="H685" i="11" s="1"/>
  <c r="AL687" i="11"/>
  <c r="AM690" i="11"/>
  <c r="AK691" i="11"/>
  <c r="AN691" i="11" s="1"/>
  <c r="H691" i="11" s="1"/>
  <c r="AL693" i="11"/>
  <c r="AM702" i="11"/>
  <c r="AL702" i="11"/>
  <c r="AK702" i="11"/>
  <c r="AT704" i="11"/>
  <c r="AL704" i="11"/>
  <c r="AM711" i="11"/>
  <c r="AL711" i="11"/>
  <c r="AK711" i="11"/>
  <c r="AT713" i="11"/>
  <c r="AL713" i="11"/>
  <c r="AM776" i="11"/>
  <c r="AL776" i="11"/>
  <c r="AL618" i="11"/>
  <c r="AM619" i="11"/>
  <c r="AL620" i="11"/>
  <c r="AM621" i="11"/>
  <c r="AL622" i="11"/>
  <c r="AM623" i="11"/>
  <c r="AL624" i="11"/>
  <c r="AM625" i="11"/>
  <c r="AL626" i="11"/>
  <c r="AM627" i="11"/>
  <c r="AL628" i="11"/>
  <c r="AM629" i="11"/>
  <c r="AL630" i="11"/>
  <c r="AM631" i="11"/>
  <c r="AL632" i="11"/>
  <c r="AM633" i="11"/>
  <c r="AL634" i="11"/>
  <c r="AM635" i="11"/>
  <c r="AL636" i="11"/>
  <c r="AM637" i="11"/>
  <c r="AL638" i="11"/>
  <c r="AM639" i="11"/>
  <c r="AL640" i="11"/>
  <c r="AM641" i="11"/>
  <c r="AL642" i="11"/>
  <c r="AM643" i="11"/>
  <c r="AL644" i="11"/>
  <c r="AM645" i="11"/>
  <c r="AL646" i="11"/>
  <c r="AM647" i="11"/>
  <c r="AL648" i="11"/>
  <c r="AM649" i="11"/>
  <c r="AL650" i="11"/>
  <c r="AM651" i="11"/>
  <c r="AL652" i="11"/>
  <c r="AM653" i="11"/>
  <c r="AL654" i="11"/>
  <c r="AM655" i="11"/>
  <c r="AL656" i="11"/>
  <c r="AM657" i="11"/>
  <c r="AL658" i="11"/>
  <c r="AM659" i="11"/>
  <c r="AL660" i="11"/>
  <c r="AM661" i="11"/>
  <c r="AL662" i="11"/>
  <c r="AM663" i="11"/>
  <c r="AL664" i="11"/>
  <c r="AM665" i="11"/>
  <c r="AL666" i="11"/>
  <c r="AM667" i="11"/>
  <c r="AL668" i="11"/>
  <c r="AM669" i="11"/>
  <c r="AL670" i="11"/>
  <c r="AM671" i="11"/>
  <c r="AL672" i="11"/>
  <c r="AM673" i="11"/>
  <c r="AL674" i="11"/>
  <c r="AM675" i="11"/>
  <c r="AL676" i="11"/>
  <c r="AM677" i="11"/>
  <c r="AL678" i="11"/>
  <c r="AL682" i="11"/>
  <c r="AL688" i="11"/>
  <c r="AM696" i="11"/>
  <c r="AL696" i="11"/>
  <c r="AK696" i="11"/>
  <c r="AK717" i="11"/>
  <c r="AK802" i="11"/>
  <c r="AL802" i="11"/>
  <c r="AM802" i="11"/>
  <c r="AM680" i="11"/>
  <c r="AL683" i="11"/>
  <c r="AM686" i="11"/>
  <c r="AL689" i="11"/>
  <c r="AM692" i="11"/>
  <c r="AL697" i="11"/>
  <c r="AM705" i="11"/>
  <c r="AL705" i="11"/>
  <c r="AK705" i="11"/>
  <c r="AT707" i="11"/>
  <c r="AL707" i="11"/>
  <c r="AM714" i="11"/>
  <c r="AL714" i="11"/>
  <c r="AT716" i="11"/>
  <c r="AL716" i="11"/>
  <c r="AM765" i="11"/>
  <c r="AL765" i="11"/>
  <c r="AK765" i="11"/>
  <c r="AL679" i="11"/>
  <c r="AM681" i="11"/>
  <c r="AL684" i="11"/>
  <c r="AM687" i="11"/>
  <c r="AL690" i="11"/>
  <c r="AM693" i="11"/>
  <c r="AM794" i="11"/>
  <c r="AL794" i="11"/>
  <c r="AM719" i="11"/>
  <c r="AK720" i="11"/>
  <c r="AM721" i="11"/>
  <c r="AK722" i="11"/>
  <c r="AM723" i="11"/>
  <c r="AK724" i="11"/>
  <c r="AM725" i="11"/>
  <c r="AK726" i="11"/>
  <c r="AM727" i="11"/>
  <c r="AK728" i="11"/>
  <c r="AM729" i="11"/>
  <c r="AK730" i="11"/>
  <c r="AM731" i="11"/>
  <c r="AK732" i="11"/>
  <c r="AM733" i="11"/>
  <c r="AK734" i="11"/>
  <c r="AM735" i="11"/>
  <c r="AK736" i="11"/>
  <c r="AM737" i="11"/>
  <c r="AK738" i="11"/>
  <c r="AM739" i="11"/>
  <c r="AK740" i="11"/>
  <c r="AM741" i="11"/>
  <c r="AK742" i="11"/>
  <c r="AM743" i="11"/>
  <c r="AK744" i="11"/>
  <c r="AM745" i="11"/>
  <c r="AM747" i="11"/>
  <c r="AM749" i="11"/>
  <c r="AM751" i="11"/>
  <c r="AM753" i="11"/>
  <c r="AM755" i="11"/>
  <c r="AK768" i="11"/>
  <c r="AM773" i="11"/>
  <c r="AL773" i="11"/>
  <c r="AM780" i="11"/>
  <c r="AK781" i="11"/>
  <c r="AL781" i="11"/>
  <c r="AM791" i="11"/>
  <c r="AL791" i="11"/>
  <c r="AM798" i="11"/>
  <c r="AK799" i="11"/>
  <c r="AL799" i="11"/>
  <c r="AL809" i="11"/>
  <c r="AK809" i="11"/>
  <c r="AL929" i="11"/>
  <c r="AK929" i="11"/>
  <c r="AM695" i="11"/>
  <c r="AM698" i="11"/>
  <c r="AM701" i="11"/>
  <c r="AM704" i="11"/>
  <c r="AM707" i="11"/>
  <c r="AM710" i="11"/>
  <c r="AM713" i="11"/>
  <c r="AM716" i="11"/>
  <c r="AL756" i="11"/>
  <c r="AK756" i="11"/>
  <c r="AM760" i="11"/>
  <c r="AL762" i="11"/>
  <c r="AK762" i="11"/>
  <c r="AM766" i="11"/>
  <c r="AL768" i="11"/>
  <c r="AM770" i="11"/>
  <c r="AM777" i="11"/>
  <c r="AK778" i="11"/>
  <c r="AL778" i="11"/>
  <c r="AM781" i="11"/>
  <c r="AM788" i="11"/>
  <c r="AL788" i="11"/>
  <c r="AM795" i="11"/>
  <c r="AK796" i="11"/>
  <c r="AL796" i="11"/>
  <c r="AM799" i="11"/>
  <c r="AM809" i="11"/>
  <c r="AL769" i="11"/>
  <c r="AK769" i="11"/>
  <c r="AK775" i="11"/>
  <c r="AL775" i="11"/>
  <c r="AM785" i="11"/>
  <c r="AL785" i="11"/>
  <c r="AK793" i="11"/>
  <c r="AL793" i="11"/>
  <c r="AM803" i="11"/>
  <c r="AL803" i="11"/>
  <c r="AL807" i="11"/>
  <c r="AK807" i="11"/>
  <c r="AM694" i="11"/>
  <c r="AM697" i="11"/>
  <c r="AM700" i="11"/>
  <c r="AM703" i="11"/>
  <c r="AM706" i="11"/>
  <c r="AM709" i="11"/>
  <c r="AM712" i="11"/>
  <c r="AM715" i="11"/>
  <c r="AM718" i="11"/>
  <c r="AL719" i="11"/>
  <c r="AM720" i="11"/>
  <c r="AL721" i="11"/>
  <c r="AM722" i="11"/>
  <c r="AL723" i="11"/>
  <c r="AM724" i="11"/>
  <c r="AL725" i="11"/>
  <c r="AM726" i="11"/>
  <c r="AL727" i="11"/>
  <c r="AM728" i="11"/>
  <c r="AL729" i="11"/>
  <c r="AM730" i="11"/>
  <c r="AL731" i="11"/>
  <c r="AM732" i="11"/>
  <c r="AL733" i="11"/>
  <c r="AM734" i="11"/>
  <c r="AL735" i="11"/>
  <c r="AM736" i="11"/>
  <c r="AL737" i="11"/>
  <c r="AM738" i="11"/>
  <c r="AL739" i="11"/>
  <c r="AM740" i="11"/>
  <c r="AL741" i="11"/>
  <c r="AM742" i="11"/>
  <c r="AL743" i="11"/>
  <c r="AM744" i="11"/>
  <c r="AL745" i="11"/>
  <c r="AM746" i="11"/>
  <c r="AL747" i="11"/>
  <c r="AM748" i="11"/>
  <c r="AL749" i="11"/>
  <c r="AM750" i="11"/>
  <c r="AL751" i="11"/>
  <c r="AM752" i="11"/>
  <c r="AL753" i="11"/>
  <c r="AM754" i="11"/>
  <c r="AL757" i="11"/>
  <c r="AK757" i="11"/>
  <c r="AL763" i="11"/>
  <c r="AK763" i="11"/>
  <c r="AK767" i="11"/>
  <c r="AM769" i="11"/>
  <c r="AL772" i="11"/>
  <c r="AK772" i="11"/>
  <c r="AM775" i="11"/>
  <c r="AM782" i="11"/>
  <c r="AL782" i="11"/>
  <c r="AM789" i="11"/>
  <c r="AK790" i="11"/>
  <c r="AL790" i="11"/>
  <c r="AM793" i="11"/>
  <c r="AM800" i="11"/>
  <c r="AL800" i="11"/>
  <c r="AM807" i="11"/>
  <c r="AM779" i="11"/>
  <c r="AL779" i="11"/>
  <c r="AK787" i="11"/>
  <c r="AL787" i="11"/>
  <c r="AM797" i="11"/>
  <c r="AL797" i="11"/>
  <c r="AK805" i="11"/>
  <c r="AL805" i="11"/>
  <c r="AM771" i="11"/>
  <c r="AL837" i="11"/>
  <c r="AK837" i="11"/>
  <c r="AN837" i="11" s="1"/>
  <c r="H837" i="11" s="1"/>
  <c r="AL841" i="11"/>
  <c r="AK841" i="11"/>
  <c r="AL845" i="11"/>
  <c r="AK845" i="11"/>
  <c r="AL851" i="11"/>
  <c r="AK851" i="11"/>
  <c r="AL923" i="11"/>
  <c r="AK923" i="11"/>
  <c r="AK774" i="11"/>
  <c r="AN774" i="11" s="1"/>
  <c r="H774" i="11" s="1"/>
  <c r="AK777" i="11"/>
  <c r="AK780" i="11"/>
  <c r="AK783" i="11"/>
  <c r="AK786" i="11"/>
  <c r="AK789" i="11"/>
  <c r="AK792" i="11"/>
  <c r="AN792" i="11" s="1"/>
  <c r="H792" i="11" s="1"/>
  <c r="AK795" i="11"/>
  <c r="AK798" i="11"/>
  <c r="AK801" i="11"/>
  <c r="AN801" i="11" s="1"/>
  <c r="H801" i="11" s="1"/>
  <c r="AK804" i="11"/>
  <c r="AM833" i="11"/>
  <c r="AL856" i="11"/>
  <c r="AK856" i="11"/>
  <c r="AL917" i="11"/>
  <c r="AK917" i="11"/>
  <c r="AL806" i="11"/>
  <c r="AK806" i="11"/>
  <c r="AN806" i="11" s="1"/>
  <c r="H806" i="11" s="1"/>
  <c r="AL808" i="11"/>
  <c r="AK808" i="11"/>
  <c r="AL810" i="11"/>
  <c r="AK810" i="11"/>
  <c r="AL849" i="11"/>
  <c r="AK849" i="11"/>
  <c r="AL911" i="11"/>
  <c r="AK911" i="11"/>
  <c r="AK773" i="11"/>
  <c r="AK776" i="11"/>
  <c r="AK779" i="11"/>
  <c r="AK782" i="11"/>
  <c r="AK785" i="11"/>
  <c r="AK788" i="11"/>
  <c r="AK791" i="11"/>
  <c r="AK794" i="11"/>
  <c r="AK797" i="11"/>
  <c r="AK800" i="11"/>
  <c r="AK803" i="11"/>
  <c r="AL835" i="11"/>
  <c r="AK835" i="11"/>
  <c r="AL839" i="11"/>
  <c r="AK839" i="11"/>
  <c r="AL843" i="11"/>
  <c r="AK843" i="11"/>
  <c r="AM849" i="11"/>
  <c r="AL905" i="11"/>
  <c r="AK905" i="11"/>
  <c r="AL847" i="11"/>
  <c r="AK847" i="11"/>
  <c r="AL853" i="11"/>
  <c r="AK853" i="11"/>
  <c r="AL859" i="11"/>
  <c r="AK859" i="11"/>
  <c r="AM865" i="11"/>
  <c r="AL865" i="11"/>
  <c r="AM901" i="11"/>
  <c r="AK901" i="11"/>
  <c r="AL935" i="11"/>
  <c r="AK935" i="11"/>
  <c r="AM866" i="11"/>
  <c r="AL866" i="11"/>
  <c r="AT867" i="11"/>
  <c r="AL867" i="11"/>
  <c r="AK868" i="11"/>
  <c r="AM871" i="11"/>
  <c r="AL871" i="11"/>
  <c r="AK874" i="11"/>
  <c r="AM877" i="11"/>
  <c r="AL877" i="11"/>
  <c r="AK880" i="11"/>
  <c r="AM883" i="11"/>
  <c r="AL883" i="11"/>
  <c r="AK886" i="11"/>
  <c r="AM904" i="11"/>
  <c r="AK904" i="11"/>
  <c r="AL854" i="11"/>
  <c r="AK854" i="11"/>
  <c r="AN854" i="11" s="1"/>
  <c r="H854" i="11" s="1"/>
  <c r="AM856" i="11"/>
  <c r="AL857" i="11"/>
  <c r="AK857" i="11"/>
  <c r="AM859" i="11"/>
  <c r="AL860" i="11"/>
  <c r="AK860" i="11"/>
  <c r="AM862" i="11"/>
  <c r="AT873" i="11"/>
  <c r="AL873" i="11"/>
  <c r="AT879" i="11"/>
  <c r="AL879" i="11"/>
  <c r="AT885" i="11"/>
  <c r="AL885" i="11"/>
  <c r="AL834" i="11"/>
  <c r="AK834" i="11"/>
  <c r="AL836" i="11"/>
  <c r="AK836" i="11"/>
  <c r="AL838" i="11"/>
  <c r="AK838" i="11"/>
  <c r="AL840" i="11"/>
  <c r="AK840" i="11"/>
  <c r="AL842" i="11"/>
  <c r="AK842" i="11"/>
  <c r="AL844" i="11"/>
  <c r="AK844" i="11"/>
  <c r="AL846" i="11"/>
  <c r="AK846" i="11"/>
  <c r="AL848" i="11"/>
  <c r="AK848" i="11"/>
  <c r="AL850" i="11"/>
  <c r="AK850" i="11"/>
  <c r="AL852" i="11"/>
  <c r="AK852" i="11"/>
  <c r="AM863" i="11"/>
  <c r="AL863" i="11"/>
  <c r="AT864" i="11"/>
  <c r="AL864" i="11"/>
  <c r="AK865" i="11"/>
  <c r="AN865" i="11" s="1"/>
  <c r="H865" i="11" s="1"/>
  <c r="AL981" i="11"/>
  <c r="AK981" i="11"/>
  <c r="AL982" i="11"/>
  <c r="AK982" i="11"/>
  <c r="AK811" i="11"/>
  <c r="AN811" i="11" s="1"/>
  <c r="H811" i="11" s="1"/>
  <c r="AK812" i="11"/>
  <c r="AN812" i="11" s="1"/>
  <c r="H812" i="11" s="1"/>
  <c r="AL855" i="11"/>
  <c r="AK855" i="11"/>
  <c r="AL858" i="11"/>
  <c r="AK858" i="11"/>
  <c r="AN858" i="11" s="1"/>
  <c r="H858" i="11" s="1"/>
  <c r="AL861" i="11"/>
  <c r="AK861" i="11"/>
  <c r="AN861" i="11" s="1"/>
  <c r="H861" i="11" s="1"/>
  <c r="AM868" i="11"/>
  <c r="AL868" i="11"/>
  <c r="AM874" i="11"/>
  <c r="AL874" i="11"/>
  <c r="AM880" i="11"/>
  <c r="AL880" i="11"/>
  <c r="AM886" i="11"/>
  <c r="AL886" i="11"/>
  <c r="AL833" i="11"/>
  <c r="AK833" i="11"/>
  <c r="AL862" i="11"/>
  <c r="AT870" i="11"/>
  <c r="AL870" i="11"/>
  <c r="AT876" i="11"/>
  <c r="AL876" i="11"/>
  <c r="AT882" i="11"/>
  <c r="AL882" i="11"/>
  <c r="AT888" i="11"/>
  <c r="AL888" i="11"/>
  <c r="AM898" i="11"/>
  <c r="AK898" i="11"/>
  <c r="AK862" i="11"/>
  <c r="AL869" i="11"/>
  <c r="AL891" i="11"/>
  <c r="AL894" i="11"/>
  <c r="AL897" i="11"/>
  <c r="AL900" i="11"/>
  <c r="AL903" i="11"/>
  <c r="AT953" i="11"/>
  <c r="AL953" i="11"/>
  <c r="AT959" i="11"/>
  <c r="AL959" i="11"/>
  <c r="AT965" i="11"/>
  <c r="AL965" i="11"/>
  <c r="AL987" i="11"/>
  <c r="AK987" i="11"/>
  <c r="AL988" i="11"/>
  <c r="AK988" i="11"/>
  <c r="AM864" i="11"/>
  <c r="AM867" i="11"/>
  <c r="AM870" i="11"/>
  <c r="AM873" i="11"/>
  <c r="AM876" i="11"/>
  <c r="AM879" i="11"/>
  <c r="AM882" i="11"/>
  <c r="AM885" i="11"/>
  <c r="AM888" i="11"/>
  <c r="AL889" i="11"/>
  <c r="AM890" i="11"/>
  <c r="AK891" i="11"/>
  <c r="AM893" i="11"/>
  <c r="AK894" i="11"/>
  <c r="AM896" i="11"/>
  <c r="AK897" i="11"/>
  <c r="AM899" i="11"/>
  <c r="AK900" i="11"/>
  <c r="AM902" i="11"/>
  <c r="AK903" i="11"/>
  <c r="AM905" i="11"/>
  <c r="AM907" i="11"/>
  <c r="AM909" i="11"/>
  <c r="AM911" i="11"/>
  <c r="AM913" i="11"/>
  <c r="AM915" i="11"/>
  <c r="AM917" i="11"/>
  <c r="AM919" i="11"/>
  <c r="AM921" i="11"/>
  <c r="AM923" i="11"/>
  <c r="AM925" i="11"/>
  <c r="AM927" i="11"/>
  <c r="AM929" i="11"/>
  <c r="AM931" i="11"/>
  <c r="AM933" i="11"/>
  <c r="AM935" i="11"/>
  <c r="AM937" i="11"/>
  <c r="AM940" i="11"/>
  <c r="AL940" i="11"/>
  <c r="AM944" i="11"/>
  <c r="AL944" i="11"/>
  <c r="AM948" i="11"/>
  <c r="AL948" i="11"/>
  <c r="AL952" i="11"/>
  <c r="AL958" i="11"/>
  <c r="AL964" i="11"/>
  <c r="AL892" i="11"/>
  <c r="AL895" i="11"/>
  <c r="AL898" i="11"/>
  <c r="AL901" i="11"/>
  <c r="AL904" i="11"/>
  <c r="AL906" i="11"/>
  <c r="AL908" i="11"/>
  <c r="AL910" i="11"/>
  <c r="AL912" i="11"/>
  <c r="AL914" i="11"/>
  <c r="AL916" i="11"/>
  <c r="AL918" i="11"/>
  <c r="AL920" i="11"/>
  <c r="AL922" i="11"/>
  <c r="AL924" i="11"/>
  <c r="AL926" i="11"/>
  <c r="AL928" i="11"/>
  <c r="AL930" i="11"/>
  <c r="AL932" i="11"/>
  <c r="AL934" i="11"/>
  <c r="AL936" i="11"/>
  <c r="AT955" i="11"/>
  <c r="AL955" i="11"/>
  <c r="AT961" i="11"/>
  <c r="AL961" i="11"/>
  <c r="AT967" i="11"/>
  <c r="AL967" i="11"/>
  <c r="AM872" i="11"/>
  <c r="AM875" i="11"/>
  <c r="AM878" i="11"/>
  <c r="AM881" i="11"/>
  <c r="AM884" i="11"/>
  <c r="AM887" i="11"/>
  <c r="AM891" i="11"/>
  <c r="AK892" i="11"/>
  <c r="AM894" i="11"/>
  <c r="AK895" i="11"/>
  <c r="AT969" i="11"/>
  <c r="AL969" i="11"/>
  <c r="AM889" i="11"/>
  <c r="AL890" i="11"/>
  <c r="AL893" i="11"/>
  <c r="AL896" i="11"/>
  <c r="AL899" i="11"/>
  <c r="AL902" i="11"/>
  <c r="AM906" i="11"/>
  <c r="AM908" i="11"/>
  <c r="AM910" i="11"/>
  <c r="AM912" i="11"/>
  <c r="AM914" i="11"/>
  <c r="AM916" i="11"/>
  <c r="AM918" i="11"/>
  <c r="AM920" i="11"/>
  <c r="AM922" i="11"/>
  <c r="AM924" i="11"/>
  <c r="AM926" i="11"/>
  <c r="AM928" i="11"/>
  <c r="AM930" i="11"/>
  <c r="AM932" i="11"/>
  <c r="AM934" i="11"/>
  <c r="AM936" i="11"/>
  <c r="AL939" i="11"/>
  <c r="AM942" i="11"/>
  <c r="AL942" i="11"/>
  <c r="AL943" i="11"/>
  <c r="AM946" i="11"/>
  <c r="AL946" i="11"/>
  <c r="AL947" i="11"/>
  <c r="AM950" i="11"/>
  <c r="AL950" i="11"/>
  <c r="AT957" i="11"/>
  <c r="AL957" i="11"/>
  <c r="AT963" i="11"/>
  <c r="AL963" i="11"/>
  <c r="AL975" i="11"/>
  <c r="AK975" i="11"/>
  <c r="AL976" i="11"/>
  <c r="AK976" i="11"/>
  <c r="AM971" i="11"/>
  <c r="AL997" i="11"/>
  <c r="AK997" i="11"/>
  <c r="AL1003" i="11"/>
  <c r="AK1003" i="11"/>
  <c r="AL1009" i="11"/>
  <c r="AK1009" i="11"/>
  <c r="AM939" i="11"/>
  <c r="AK940" i="11"/>
  <c r="AM941" i="11"/>
  <c r="AK942" i="11"/>
  <c r="AM943" i="11"/>
  <c r="AK944" i="11"/>
  <c r="AM945" i="11"/>
  <c r="AK946" i="11"/>
  <c r="AM947" i="11"/>
  <c r="AK948" i="11"/>
  <c r="AM949" i="11"/>
  <c r="AK950" i="11"/>
  <c r="AM951" i="11"/>
  <c r="AK952" i="11"/>
  <c r="AM953" i="11"/>
  <c r="AK954" i="11"/>
  <c r="AM955" i="11"/>
  <c r="AK956" i="11"/>
  <c r="AM957" i="11"/>
  <c r="AK958" i="11"/>
  <c r="AM959" i="11"/>
  <c r="AK960" i="11"/>
  <c r="AM961" i="11"/>
  <c r="AK962" i="11"/>
  <c r="AM963" i="11"/>
  <c r="AK964" i="11"/>
  <c r="AM965" i="11"/>
  <c r="AK966" i="11"/>
  <c r="AM967" i="11"/>
  <c r="AK968" i="11"/>
  <c r="AM969" i="11"/>
  <c r="AL973" i="11"/>
  <c r="AL979" i="11"/>
  <c r="AK979" i="11"/>
  <c r="AL985" i="11"/>
  <c r="AK985" i="11"/>
  <c r="AL991" i="11"/>
  <c r="AK991" i="11"/>
  <c r="AM938" i="11"/>
  <c r="AM970" i="11"/>
  <c r="AL970" i="11"/>
  <c r="AM977" i="11"/>
  <c r="AK978" i="11"/>
  <c r="AM983" i="11"/>
  <c r="AK984" i="11"/>
  <c r="AM989" i="11"/>
  <c r="AK990" i="11"/>
  <c r="AL1000" i="11"/>
  <c r="AK1000" i="11"/>
  <c r="AL1006" i="11"/>
  <c r="AK1006" i="11"/>
  <c r="AM952" i="11"/>
  <c r="AM954" i="11"/>
  <c r="AM956" i="11"/>
  <c r="AM958" i="11"/>
  <c r="AM960" i="11"/>
  <c r="AM962" i="11"/>
  <c r="AM964" i="11"/>
  <c r="AM966" i="11"/>
  <c r="AM968" i="11"/>
  <c r="AL994" i="11"/>
  <c r="AK994" i="11"/>
  <c r="AM975" i="11"/>
  <c r="AM978" i="11"/>
  <c r="AM981" i="11"/>
  <c r="AM984" i="11"/>
  <c r="AM987" i="11"/>
  <c r="AM990" i="11"/>
  <c r="AM993" i="11"/>
  <c r="AM996" i="11"/>
  <c r="AM999" i="11"/>
  <c r="AM1002" i="11"/>
  <c r="AM1005" i="11"/>
  <c r="AM1008" i="11"/>
  <c r="AL972" i="11"/>
  <c r="AM973" i="11"/>
  <c r="AL974" i="11"/>
  <c r="AL977" i="11"/>
  <c r="AL980" i="11"/>
  <c r="AL983" i="11"/>
  <c r="AL986" i="11"/>
  <c r="AL989" i="11"/>
  <c r="AL992" i="11"/>
  <c r="AL995" i="11"/>
  <c r="AL998" i="11"/>
  <c r="AL1001" i="11"/>
  <c r="AL1004" i="11"/>
  <c r="AL1007" i="11"/>
  <c r="AL1010" i="11"/>
  <c r="AM976" i="11"/>
  <c r="AK977" i="11"/>
  <c r="AM979" i="11"/>
  <c r="AK980" i="11"/>
  <c r="AM982" i="11"/>
  <c r="AK983" i="11"/>
  <c r="AM985" i="11"/>
  <c r="AK986" i="11"/>
  <c r="AM988" i="11"/>
  <c r="AK989" i="11"/>
  <c r="AN989" i="11" s="1"/>
  <c r="H989" i="11" s="1"/>
  <c r="AM991" i="11"/>
  <c r="AK992" i="11"/>
  <c r="AM994" i="11"/>
  <c r="AK995" i="11"/>
  <c r="AM997" i="11"/>
  <c r="AM1000" i="11"/>
  <c r="AM1003" i="11"/>
  <c r="AM1006" i="11"/>
  <c r="AM1009" i="11"/>
  <c r="AM995" i="11"/>
  <c r="AM998" i="11"/>
  <c r="AM1001" i="11"/>
  <c r="AM1004" i="11"/>
  <c r="AM1007" i="11"/>
  <c r="AM1010" i="11"/>
  <c r="AN769" i="11" l="1"/>
  <c r="H769" i="11" s="1"/>
  <c r="AN734" i="11"/>
  <c r="H734" i="11" s="1"/>
  <c r="AN724" i="11"/>
  <c r="H724" i="11" s="1"/>
  <c r="AN532" i="11"/>
  <c r="H532" i="11" s="1"/>
  <c r="AN531" i="11"/>
  <c r="H531" i="11" s="1"/>
  <c r="AN982" i="11"/>
  <c r="H982" i="11" s="1"/>
  <c r="AN905" i="11"/>
  <c r="H905" i="11" s="1"/>
  <c r="AN810" i="11"/>
  <c r="H810" i="11" s="1"/>
  <c r="AN851" i="11"/>
  <c r="H851" i="11" s="1"/>
  <c r="AN740" i="11"/>
  <c r="H740" i="11" s="1"/>
  <c r="AN616" i="11"/>
  <c r="H616" i="11" s="1"/>
  <c r="AN818" i="11"/>
  <c r="H818" i="11" s="1"/>
  <c r="AN728" i="11"/>
  <c r="H728" i="11" s="1"/>
  <c r="AN662" i="11"/>
  <c r="H662" i="11" s="1"/>
  <c r="AN622" i="11"/>
  <c r="H622" i="11" s="1"/>
  <c r="AN547" i="11"/>
  <c r="H547" i="11" s="1"/>
  <c r="AN833" i="11"/>
  <c r="H833" i="11" s="1"/>
  <c r="AN798" i="11"/>
  <c r="H798" i="11" s="1"/>
  <c r="AN530" i="11"/>
  <c r="H530" i="11" s="1"/>
  <c r="AN656" i="11"/>
  <c r="H656" i="11" s="1"/>
  <c r="AN983" i="11"/>
  <c r="H983" i="11" s="1"/>
  <c r="AN815" i="11"/>
  <c r="H815" i="11" s="1"/>
  <c r="AN990" i="11"/>
  <c r="H990" i="11" s="1"/>
  <c r="AN722" i="11"/>
  <c r="H722" i="11" s="1"/>
  <c r="AN634" i="11"/>
  <c r="H634" i="11" s="1"/>
  <c r="AN638" i="11"/>
  <c r="H638" i="11" s="1"/>
  <c r="AN399" i="11"/>
  <c r="H399" i="11" s="1"/>
  <c r="AN944" i="11"/>
  <c r="H944" i="11" s="1"/>
  <c r="AN591" i="11"/>
  <c r="H591" i="11" s="1"/>
  <c r="AN534" i="11"/>
  <c r="H534" i="11" s="1"/>
  <c r="AN852" i="11"/>
  <c r="H852" i="11" s="1"/>
  <c r="AN840" i="11"/>
  <c r="H840" i="11" s="1"/>
  <c r="AN757" i="11"/>
  <c r="H757" i="11" s="1"/>
  <c r="AN462" i="11"/>
  <c r="H462" i="11" s="1"/>
  <c r="AN820" i="11"/>
  <c r="H820" i="11" s="1"/>
  <c r="AN330" i="11"/>
  <c r="H330" i="11" s="1"/>
  <c r="AN367" i="11"/>
  <c r="H367" i="11" s="1"/>
  <c r="AN346" i="11"/>
  <c r="H346" i="11" s="1"/>
  <c r="AN768" i="11"/>
  <c r="H768" i="11" s="1"/>
  <c r="AN821" i="11"/>
  <c r="H821" i="11" s="1"/>
  <c r="AN987" i="11"/>
  <c r="H987" i="11" s="1"/>
  <c r="AN841" i="11"/>
  <c r="H841" i="11" s="1"/>
  <c r="AN585" i="11"/>
  <c r="H585" i="11" s="1"/>
  <c r="AN869" i="11"/>
  <c r="H869" i="11" s="1"/>
  <c r="AN566" i="11"/>
  <c r="H566" i="11" s="1"/>
  <c r="AN682" i="11"/>
  <c r="H682" i="11" s="1"/>
  <c r="AN439" i="11"/>
  <c r="H439" i="11" s="1"/>
  <c r="AN373" i="11"/>
  <c r="H373" i="11" s="1"/>
  <c r="AN321" i="11"/>
  <c r="H321" i="11" s="1"/>
  <c r="AN313" i="11"/>
  <c r="H313" i="11" s="1"/>
  <c r="AN305" i="11"/>
  <c r="H305" i="11" s="1"/>
  <c r="AN297" i="11"/>
  <c r="H297" i="11" s="1"/>
  <c r="AN289" i="11"/>
  <c r="H289" i="11" s="1"/>
  <c r="AN281" i="11"/>
  <c r="H281" i="11" s="1"/>
  <c r="AN980" i="11"/>
  <c r="H980" i="11" s="1"/>
  <c r="AN765" i="11"/>
  <c r="H765" i="11" s="1"/>
  <c r="AN835" i="11"/>
  <c r="H835" i="11" s="1"/>
  <c r="AN763" i="11"/>
  <c r="H763" i="11" s="1"/>
  <c r="AN12" i="11"/>
  <c r="H12" i="11" s="1"/>
  <c r="AN187" i="11"/>
  <c r="H187" i="11" s="1"/>
  <c r="AN166" i="11"/>
  <c r="H166" i="11" s="1"/>
  <c r="AN142" i="11"/>
  <c r="H142" i="11" s="1"/>
  <c r="AN190" i="11"/>
  <c r="H190" i="11" s="1"/>
  <c r="AN163" i="11"/>
  <c r="H163" i="11" s="1"/>
  <c r="AN184" i="11"/>
  <c r="H184" i="11" s="1"/>
  <c r="AN145" i="11"/>
  <c r="H145" i="11" s="1"/>
  <c r="AN192" i="11"/>
  <c r="H192" i="11" s="1"/>
  <c r="AN180" i="11"/>
  <c r="H180" i="11" s="1"/>
  <c r="AN168" i="11"/>
  <c r="H168" i="11" s="1"/>
  <c r="AN156" i="11"/>
  <c r="H156" i="11" s="1"/>
  <c r="AN144" i="11"/>
  <c r="H144" i="11" s="1"/>
  <c r="AN132" i="11"/>
  <c r="H132" i="11" s="1"/>
  <c r="AN181" i="11"/>
  <c r="H181" i="11" s="1"/>
  <c r="AN133" i="11"/>
  <c r="H133" i="11" s="1"/>
  <c r="AN188" i="11"/>
  <c r="H188" i="11" s="1"/>
  <c r="AN176" i="11"/>
  <c r="H176" i="11" s="1"/>
  <c r="AN164" i="11"/>
  <c r="H164" i="11" s="1"/>
  <c r="AN152" i="11"/>
  <c r="H152" i="11" s="1"/>
  <c r="AN140" i="11"/>
  <c r="H140" i="11" s="1"/>
  <c r="AN128" i="11"/>
  <c r="H128" i="11" s="1"/>
  <c r="AN122" i="11"/>
  <c r="H122" i="11" s="1"/>
  <c r="AN116" i="11"/>
  <c r="H116" i="11" s="1"/>
  <c r="AN98" i="11"/>
  <c r="H98" i="11" s="1"/>
  <c r="AN86" i="11"/>
  <c r="H86" i="11" s="1"/>
  <c r="AN80" i="11"/>
  <c r="H80" i="11" s="1"/>
  <c r="AN74" i="11"/>
  <c r="H74" i="11" s="1"/>
  <c r="AN68" i="11"/>
  <c r="H68" i="11" s="1"/>
  <c r="AN62" i="11"/>
  <c r="H62" i="11" s="1"/>
  <c r="AN56" i="11"/>
  <c r="H56" i="11" s="1"/>
  <c r="AN32" i="11"/>
  <c r="H32" i="11" s="1"/>
  <c r="AN20" i="11"/>
  <c r="H20" i="11" s="1"/>
  <c r="AN103" i="11"/>
  <c r="H103" i="11" s="1"/>
  <c r="AN91" i="11"/>
  <c r="H91" i="11" s="1"/>
  <c r="AN79" i="11"/>
  <c r="H79" i="11" s="1"/>
  <c r="AN67" i="11"/>
  <c r="H67" i="11" s="1"/>
  <c r="AN55" i="11"/>
  <c r="H55" i="11" s="1"/>
  <c r="AN895" i="11"/>
  <c r="H895" i="11" s="1"/>
  <c r="AN785" i="11"/>
  <c r="H785" i="11" s="1"/>
  <c r="AN471" i="11"/>
  <c r="H471" i="11" s="1"/>
  <c r="AN453" i="11"/>
  <c r="H453" i="11" s="1"/>
  <c r="AN435" i="11"/>
  <c r="H435" i="11" s="1"/>
  <c r="AN417" i="11"/>
  <c r="H417" i="11" s="1"/>
  <c r="AN106" i="11"/>
  <c r="H106" i="11" s="1"/>
  <c r="AN82" i="11"/>
  <c r="H82" i="11" s="1"/>
  <c r="AN599" i="11"/>
  <c r="H599" i="11" s="1"/>
  <c r="AN859" i="11"/>
  <c r="H859" i="11" s="1"/>
  <c r="AN767" i="11"/>
  <c r="H767" i="11" s="1"/>
  <c r="AN43" i="11"/>
  <c r="H43" i="11" s="1"/>
  <c r="AN31" i="11"/>
  <c r="H31" i="11" s="1"/>
  <c r="AN958" i="11"/>
  <c r="H958" i="11" s="1"/>
  <c r="AN668" i="11"/>
  <c r="H668" i="11" s="1"/>
  <c r="AN426" i="11"/>
  <c r="H426" i="11" s="1"/>
  <c r="AN605" i="11"/>
  <c r="H605" i="11" s="1"/>
  <c r="AN101" i="11"/>
  <c r="H101" i="11" s="1"/>
  <c r="AN89" i="11"/>
  <c r="H89" i="11" s="1"/>
  <c r="AN77" i="11"/>
  <c r="H77" i="11" s="1"/>
  <c r="AN65" i="11"/>
  <c r="H65" i="11" s="1"/>
  <c r="AN53" i="11"/>
  <c r="H53" i="11" s="1"/>
  <c r="AN29" i="11"/>
  <c r="H29" i="11" s="1"/>
  <c r="AN17" i="11"/>
  <c r="H17" i="11" s="1"/>
  <c r="AN139" i="11"/>
  <c r="H139" i="11" s="1"/>
  <c r="AN457" i="11"/>
  <c r="H457" i="11" s="1"/>
  <c r="AN421" i="11"/>
  <c r="H421" i="11" s="1"/>
  <c r="AN325" i="11"/>
  <c r="H325" i="11" s="1"/>
  <c r="AN317" i="11"/>
  <c r="H317" i="11" s="1"/>
  <c r="AN309" i="11"/>
  <c r="H309" i="11" s="1"/>
  <c r="AN301" i="11"/>
  <c r="H301" i="11" s="1"/>
  <c r="AN293" i="11"/>
  <c r="H293" i="11" s="1"/>
  <c r="AN285" i="11"/>
  <c r="H285" i="11" s="1"/>
  <c r="AN277" i="11"/>
  <c r="H277" i="11" s="1"/>
  <c r="AN361" i="11"/>
  <c r="H361" i="11" s="1"/>
  <c r="AN169" i="11"/>
  <c r="H169" i="11" s="1"/>
  <c r="AN198" i="11"/>
  <c r="H198" i="11" s="1"/>
  <c r="AN186" i="11"/>
  <c r="H186" i="11" s="1"/>
  <c r="AN174" i="11"/>
  <c r="H174" i="11" s="1"/>
  <c r="AN162" i="11"/>
  <c r="H162" i="11" s="1"/>
  <c r="AN150" i="11"/>
  <c r="H150" i="11" s="1"/>
  <c r="AN138" i="11"/>
  <c r="H138" i="11" s="1"/>
  <c r="AN126" i="11"/>
  <c r="H126" i="11" s="1"/>
  <c r="AN124" i="11"/>
  <c r="H124" i="11" s="1"/>
  <c r="AN194" i="11"/>
  <c r="H194" i="11" s="1"/>
  <c r="AN182" i="11"/>
  <c r="H182" i="11" s="1"/>
  <c r="AN170" i="11"/>
  <c r="H170" i="11" s="1"/>
  <c r="AN158" i="11"/>
  <c r="H158" i="11" s="1"/>
  <c r="AN146" i="11"/>
  <c r="H146" i="11" s="1"/>
  <c r="AN134" i="11"/>
  <c r="H134" i="11" s="1"/>
  <c r="AN38" i="11"/>
  <c r="H38" i="11" s="1"/>
  <c r="AN26" i="11"/>
  <c r="H26" i="11" s="1"/>
  <c r="AN935" i="11"/>
  <c r="H935" i="11" s="1"/>
  <c r="AN848" i="11"/>
  <c r="H848" i="11" s="1"/>
  <c r="AN836" i="11"/>
  <c r="H836" i="11" s="1"/>
  <c r="AN756" i="11"/>
  <c r="H756" i="11" s="1"/>
  <c r="AN809" i="11"/>
  <c r="H809" i="11" s="1"/>
  <c r="AN658" i="11"/>
  <c r="H658" i="11" s="1"/>
  <c r="AN600" i="11"/>
  <c r="H600" i="11" s="1"/>
  <c r="AN121" i="11"/>
  <c r="H121" i="11" s="1"/>
  <c r="AN97" i="11"/>
  <c r="H97" i="11" s="1"/>
  <c r="AN85" i="11"/>
  <c r="H85" i="11" s="1"/>
  <c r="AN73" i="11"/>
  <c r="H73" i="11" s="1"/>
  <c r="AN61" i="11"/>
  <c r="H61" i="11" s="1"/>
  <c r="AN49" i="11"/>
  <c r="H49" i="11" s="1"/>
  <c r="AN37" i="11"/>
  <c r="H37" i="11" s="1"/>
  <c r="AN110" i="11"/>
  <c r="H110" i="11" s="1"/>
  <c r="AN25" i="11"/>
  <c r="H25" i="11" s="1"/>
  <c r="AN816" i="11"/>
  <c r="H816" i="11" s="1"/>
  <c r="AN962" i="11"/>
  <c r="H962" i="11" s="1"/>
  <c r="AN870" i="11"/>
  <c r="H870" i="11" s="1"/>
  <c r="AN502" i="11"/>
  <c r="H502" i="11" s="1"/>
  <c r="AN664" i="11"/>
  <c r="H664" i="11" s="1"/>
  <c r="AN681" i="11"/>
  <c r="H681" i="11" s="1"/>
  <c r="AN640" i="11"/>
  <c r="H640" i="11" s="1"/>
  <c r="AN94" i="11"/>
  <c r="H94" i="11" s="1"/>
  <c r="AN46" i="11"/>
  <c r="H46" i="11" s="1"/>
  <c r="AN22" i="11"/>
  <c r="H22" i="11" s="1"/>
  <c r="AN819" i="11"/>
  <c r="H819" i="11" s="1"/>
  <c r="AN950" i="11"/>
  <c r="H950" i="11" s="1"/>
  <c r="AN789" i="11"/>
  <c r="H789" i="11" s="1"/>
  <c r="AN736" i="11"/>
  <c r="H736" i="11" s="1"/>
  <c r="AN786" i="11"/>
  <c r="H786" i="11" s="1"/>
  <c r="AN794" i="11"/>
  <c r="H794" i="11" s="1"/>
  <c r="AN776" i="11"/>
  <c r="H776" i="11" s="1"/>
  <c r="AN860" i="11"/>
  <c r="H860" i="11" s="1"/>
  <c r="AN862" i="11"/>
  <c r="H862" i="11" s="1"/>
  <c r="AN842" i="11"/>
  <c r="H842" i="11" s="1"/>
  <c r="AN614" i="11"/>
  <c r="H614" i="11" s="1"/>
  <c r="AN19" i="11"/>
  <c r="H19" i="11" s="1"/>
  <c r="AN813" i="11"/>
  <c r="H813" i="11" s="1"/>
  <c r="AN917" i="11"/>
  <c r="H917" i="11" s="1"/>
  <c r="AN628" i="11"/>
  <c r="H628" i="11" s="1"/>
  <c r="AN613" i="11"/>
  <c r="H613" i="11" s="1"/>
  <c r="AN803" i="11"/>
  <c r="H803" i="11" s="1"/>
  <c r="AN430" i="11"/>
  <c r="H430" i="11" s="1"/>
  <c r="AN327" i="11"/>
  <c r="H327" i="11" s="1"/>
  <c r="AN319" i="11"/>
  <c r="H319" i="11" s="1"/>
  <c r="AN311" i="11"/>
  <c r="H311" i="11" s="1"/>
  <c r="AN303" i="11"/>
  <c r="H303" i="11" s="1"/>
  <c r="AN295" i="11"/>
  <c r="H295" i="11" s="1"/>
  <c r="AN287" i="11"/>
  <c r="H287" i="11" s="1"/>
  <c r="AN279" i="11"/>
  <c r="H279" i="11" s="1"/>
  <c r="AN41" i="11"/>
  <c r="H41" i="11" s="1"/>
  <c r="AN824" i="11"/>
  <c r="H824" i="11" s="1"/>
  <c r="AN676" i="11"/>
  <c r="H676" i="11" s="1"/>
  <c r="AN897" i="11"/>
  <c r="H897" i="11" s="1"/>
  <c r="AN331" i="11"/>
  <c r="H331" i="11" s="1"/>
  <c r="AN960" i="11"/>
  <c r="H960" i="11" s="1"/>
  <c r="AN948" i="11"/>
  <c r="H948" i="11" s="1"/>
  <c r="AN864" i="11"/>
  <c r="H864" i="11" s="1"/>
  <c r="AN539" i="11"/>
  <c r="H539" i="11" s="1"/>
  <c r="AN903" i="11"/>
  <c r="H903" i="11" s="1"/>
  <c r="AN364" i="11"/>
  <c r="H364" i="11" s="1"/>
  <c r="AN104" i="11"/>
  <c r="H104" i="11" s="1"/>
  <c r="AN92" i="11"/>
  <c r="H92" i="11" s="1"/>
  <c r="AN44" i="11"/>
  <c r="H44" i="11" s="1"/>
  <c r="AN115" i="11"/>
  <c r="H115" i="11" s="1"/>
  <c r="AN1011" i="11"/>
  <c r="H1011" i="11" s="1"/>
  <c r="AN582" i="11"/>
  <c r="H582" i="11" s="1"/>
  <c r="AN541" i="11"/>
  <c r="H541" i="11" s="1"/>
  <c r="AN554" i="11"/>
  <c r="H554" i="11" s="1"/>
  <c r="AN444" i="11"/>
  <c r="H444" i="11" s="1"/>
  <c r="AN408" i="11"/>
  <c r="H408" i="11" s="1"/>
  <c r="AN113" i="11"/>
  <c r="H113" i="11" s="1"/>
  <c r="AN178" i="11"/>
  <c r="H178" i="11" s="1"/>
  <c r="AN130" i="11"/>
  <c r="H130" i="11" s="1"/>
  <c r="AN189" i="11"/>
  <c r="H189" i="11" s="1"/>
  <c r="AN175" i="11"/>
  <c r="H175" i="11" s="1"/>
  <c r="AN136" i="11"/>
  <c r="H136" i="11" s="1"/>
  <c r="AN151" i="11"/>
  <c r="H151" i="11" s="1"/>
  <c r="AN697" i="11"/>
  <c r="H697" i="11" s="1"/>
  <c r="AN617" i="11"/>
  <c r="H617" i="11" s="1"/>
  <c r="AN992" i="11"/>
  <c r="H992" i="11" s="1"/>
  <c r="AN847" i="11"/>
  <c r="H847" i="11" s="1"/>
  <c r="AN849" i="11"/>
  <c r="H849" i="11" s="1"/>
  <c r="AN923" i="11"/>
  <c r="H923" i="11" s="1"/>
  <c r="AN762" i="11"/>
  <c r="H762" i="11" s="1"/>
  <c r="AN742" i="11"/>
  <c r="H742" i="11" s="1"/>
  <c r="AN730" i="11"/>
  <c r="H730" i="11" s="1"/>
  <c r="AN641" i="11"/>
  <c r="H641" i="11" s="1"/>
  <c r="AN112" i="11"/>
  <c r="H112" i="11" s="1"/>
  <c r="AN100" i="11"/>
  <c r="H100" i="11" s="1"/>
  <c r="AN88" i="11"/>
  <c r="H88" i="11" s="1"/>
  <c r="AN76" i="11"/>
  <c r="H76" i="11" s="1"/>
  <c r="AN64" i="11"/>
  <c r="H64" i="11" s="1"/>
  <c r="AN52" i="11"/>
  <c r="H52" i="11" s="1"/>
  <c r="AN40" i="11"/>
  <c r="H40" i="11" s="1"/>
  <c r="AN28" i="11"/>
  <c r="H28" i="11" s="1"/>
  <c r="AN16" i="11"/>
  <c r="H16" i="11" s="1"/>
  <c r="AN783" i="11"/>
  <c r="H783" i="11" s="1"/>
  <c r="AN804" i="11"/>
  <c r="H804" i="11" s="1"/>
  <c r="AN1006" i="11"/>
  <c r="H1006" i="11" s="1"/>
  <c r="AN607" i="11"/>
  <c r="H607" i="11" s="1"/>
  <c r="AN329" i="11"/>
  <c r="H329" i="11" s="1"/>
  <c r="AN50" i="11"/>
  <c r="H50" i="11" s="1"/>
  <c r="AN324" i="11"/>
  <c r="H324" i="11" s="1"/>
  <c r="AN109" i="11"/>
  <c r="H109" i="11" s="1"/>
  <c r="AN846" i="11"/>
  <c r="H846" i="11" s="1"/>
  <c r="AN834" i="11"/>
  <c r="H834" i="11" s="1"/>
  <c r="AN857" i="11"/>
  <c r="H857" i="11" s="1"/>
  <c r="AN843" i="11"/>
  <c r="H843" i="11" s="1"/>
  <c r="AN772" i="11"/>
  <c r="H772" i="11" s="1"/>
  <c r="AN705" i="11"/>
  <c r="H705" i="11" s="1"/>
  <c r="AN717" i="11"/>
  <c r="H717" i="11" s="1"/>
  <c r="AN652" i="11"/>
  <c r="H652" i="11" s="1"/>
  <c r="AN646" i="11"/>
  <c r="H646" i="11" s="1"/>
  <c r="AN644" i="11"/>
  <c r="H644" i="11" s="1"/>
  <c r="AN536" i="11"/>
  <c r="H536" i="11" s="1"/>
  <c r="AN553" i="11"/>
  <c r="H553" i="11" s="1"/>
  <c r="AN647" i="11"/>
  <c r="H647" i="11" s="1"/>
  <c r="AN535" i="11"/>
  <c r="H535" i="11" s="1"/>
  <c r="AN448" i="11"/>
  <c r="H448" i="11" s="1"/>
  <c r="AN412" i="11"/>
  <c r="H412" i="11" s="1"/>
  <c r="AN400" i="11"/>
  <c r="H400" i="11" s="1"/>
  <c r="AN323" i="11"/>
  <c r="H323" i="11" s="1"/>
  <c r="AN315" i="11"/>
  <c r="H315" i="11" s="1"/>
  <c r="AN307" i="11"/>
  <c r="H307" i="11" s="1"/>
  <c r="AN299" i="11"/>
  <c r="H299" i="11" s="1"/>
  <c r="AN291" i="11"/>
  <c r="H291" i="11" s="1"/>
  <c r="AN283" i="11"/>
  <c r="H283" i="11" s="1"/>
  <c r="AN322" i="11"/>
  <c r="H322" i="11" s="1"/>
  <c r="AN119" i="11"/>
  <c r="H119" i="11" s="1"/>
  <c r="AN107" i="11"/>
  <c r="H107" i="11" s="1"/>
  <c r="AN95" i="11"/>
  <c r="H95" i="11" s="1"/>
  <c r="AN83" i="11"/>
  <c r="H83" i="11" s="1"/>
  <c r="AN71" i="11"/>
  <c r="H71" i="11" s="1"/>
  <c r="AN59" i="11"/>
  <c r="H59" i="11" s="1"/>
  <c r="AN47" i="11"/>
  <c r="H47" i="11" s="1"/>
  <c r="AN35" i="11"/>
  <c r="H35" i="11" s="1"/>
  <c r="AN23" i="11"/>
  <c r="H23" i="11" s="1"/>
  <c r="AN196" i="11"/>
  <c r="H196" i="11" s="1"/>
  <c r="AN157" i="11"/>
  <c r="H157" i="11" s="1"/>
  <c r="AN195" i="11"/>
  <c r="H195" i="11" s="1"/>
  <c r="AN183" i="11"/>
  <c r="H183" i="11" s="1"/>
  <c r="AN193" i="11"/>
  <c r="H193" i="11" s="1"/>
  <c r="AN154" i="11"/>
  <c r="H154" i="11" s="1"/>
  <c r="AN172" i="11"/>
  <c r="H172" i="11" s="1"/>
  <c r="AN552" i="11"/>
  <c r="H552" i="11" s="1"/>
  <c r="AN976" i="11"/>
  <c r="H976" i="11" s="1"/>
  <c r="AN886" i="11"/>
  <c r="H886" i="11" s="1"/>
  <c r="AN782" i="11"/>
  <c r="H782" i="11" s="1"/>
  <c r="AN979" i="11"/>
  <c r="H979" i="11" s="1"/>
  <c r="AN966" i="11"/>
  <c r="H966" i="11" s="1"/>
  <c r="AN954" i="11"/>
  <c r="H954" i="11" s="1"/>
  <c r="AN942" i="11"/>
  <c r="H942" i="11" s="1"/>
  <c r="AN1003" i="11"/>
  <c r="H1003" i="11" s="1"/>
  <c r="AN892" i="11"/>
  <c r="H892" i="11" s="1"/>
  <c r="AN850" i="11"/>
  <c r="H850" i="11" s="1"/>
  <c r="AN844" i="11"/>
  <c r="H844" i="11" s="1"/>
  <c r="AN838" i="11"/>
  <c r="H838" i="11" s="1"/>
  <c r="AN839" i="11"/>
  <c r="H839" i="11" s="1"/>
  <c r="AN797" i="11"/>
  <c r="H797" i="11" s="1"/>
  <c r="AN779" i="11"/>
  <c r="H779" i="11" s="1"/>
  <c r="AN775" i="11"/>
  <c r="H775" i="11" s="1"/>
  <c r="AN796" i="11"/>
  <c r="H796" i="11" s="1"/>
  <c r="AN778" i="11"/>
  <c r="H778" i="11" s="1"/>
  <c r="AN929" i="11"/>
  <c r="H929" i="11" s="1"/>
  <c r="AN680" i="11"/>
  <c r="H680" i="11" s="1"/>
  <c r="AN699" i="11"/>
  <c r="H699" i="11" s="1"/>
  <c r="AN665" i="11"/>
  <c r="H665" i="11" s="1"/>
  <c r="AN670" i="11"/>
  <c r="H670" i="11" s="1"/>
  <c r="AN639" i="11"/>
  <c r="H639" i="11" s="1"/>
  <c r="AN657" i="11"/>
  <c r="H657" i="11" s="1"/>
  <c r="AN632" i="11"/>
  <c r="H632" i="11" s="1"/>
  <c r="AN620" i="11"/>
  <c r="H620" i="11" s="1"/>
  <c r="AN548" i="11"/>
  <c r="H548" i="11" s="1"/>
  <c r="AN468" i="11"/>
  <c r="H468" i="11" s="1"/>
  <c r="AN459" i="11"/>
  <c r="H459" i="11" s="1"/>
  <c r="AN450" i="11"/>
  <c r="H450" i="11" s="1"/>
  <c r="AN441" i="11"/>
  <c r="H441" i="11" s="1"/>
  <c r="AN432" i="11"/>
  <c r="H432" i="11" s="1"/>
  <c r="AN423" i="11"/>
  <c r="H423" i="11" s="1"/>
  <c r="AN414" i="11"/>
  <c r="H414" i="11" s="1"/>
  <c r="AN636" i="11"/>
  <c r="H636" i="11" s="1"/>
  <c r="AN608" i="11"/>
  <c r="H608" i="11" s="1"/>
  <c r="AN654" i="11"/>
  <c r="H654" i="11" s="1"/>
  <c r="AN625" i="11"/>
  <c r="H625" i="11" s="1"/>
  <c r="AN533" i="11"/>
  <c r="H533" i="11" s="1"/>
  <c r="AN557" i="11"/>
  <c r="H557" i="11" s="1"/>
  <c r="AN484" i="11"/>
  <c r="H484" i="11" s="1"/>
  <c r="AN563" i="11"/>
  <c r="H563" i="11" s="1"/>
  <c r="AN355" i="11"/>
  <c r="H355" i="11" s="1"/>
  <c r="AN255" i="11"/>
  <c r="H255" i="11" s="1"/>
  <c r="AN251" i="11"/>
  <c r="H251" i="11" s="1"/>
  <c r="AN247" i="11"/>
  <c r="H247" i="11" s="1"/>
  <c r="AN243" i="11"/>
  <c r="H243" i="11" s="1"/>
  <c r="AN239" i="11"/>
  <c r="H239" i="11" s="1"/>
  <c r="AN235" i="11"/>
  <c r="H235" i="11" s="1"/>
  <c r="AN231" i="11"/>
  <c r="H231" i="11" s="1"/>
  <c r="AN343" i="11"/>
  <c r="H343" i="11" s="1"/>
  <c r="AN326" i="11"/>
  <c r="H326" i="11" s="1"/>
  <c r="AN320" i="11"/>
  <c r="H320" i="11" s="1"/>
  <c r="AN117" i="11"/>
  <c r="H117" i="11" s="1"/>
  <c r="AN111" i="11"/>
  <c r="H111" i="11" s="1"/>
  <c r="AN105" i="11"/>
  <c r="H105" i="11" s="1"/>
  <c r="AN99" i="11"/>
  <c r="H99" i="11" s="1"/>
  <c r="AN93" i="11"/>
  <c r="H93" i="11" s="1"/>
  <c r="AN87" i="11"/>
  <c r="H87" i="11" s="1"/>
  <c r="AN81" i="11"/>
  <c r="H81" i="11" s="1"/>
  <c r="AN75" i="11"/>
  <c r="H75" i="11" s="1"/>
  <c r="AN69" i="11"/>
  <c r="H69" i="11" s="1"/>
  <c r="AN63" i="11"/>
  <c r="H63" i="11" s="1"/>
  <c r="AN57" i="11"/>
  <c r="H57" i="11" s="1"/>
  <c r="AN51" i="11"/>
  <c r="H51" i="11" s="1"/>
  <c r="AN45" i="11"/>
  <c r="H45" i="11" s="1"/>
  <c r="AN39" i="11"/>
  <c r="H39" i="11" s="1"/>
  <c r="AN33" i="11"/>
  <c r="H33" i="11" s="1"/>
  <c r="AN27" i="11"/>
  <c r="H27" i="11" s="1"/>
  <c r="AN21" i="11"/>
  <c r="H21" i="11" s="1"/>
  <c r="AN15" i="11"/>
  <c r="H15" i="11" s="1"/>
  <c r="AN761" i="11"/>
  <c r="H761" i="11" s="1"/>
  <c r="AN751" i="11"/>
  <c r="H751" i="11" s="1"/>
  <c r="AN747" i="11"/>
  <c r="H747" i="11" s="1"/>
  <c r="AN947" i="11"/>
  <c r="H947" i="11" s="1"/>
  <c r="AN899" i="11"/>
  <c r="H899" i="11" s="1"/>
  <c r="AN492" i="11"/>
  <c r="H492" i="11" s="1"/>
  <c r="AN357" i="11"/>
  <c r="H357" i="11" s="1"/>
  <c r="AN694" i="11"/>
  <c r="H694" i="11" s="1"/>
  <c r="AN544" i="11"/>
  <c r="H544" i="11" s="1"/>
  <c r="AN507" i="11"/>
  <c r="H507" i="11" s="1"/>
  <c r="AN568" i="11"/>
  <c r="H568" i="11" s="1"/>
  <c r="AN1007" i="11"/>
  <c r="H1007" i="11" s="1"/>
  <c r="AN578" i="11"/>
  <c r="H578" i="11" s="1"/>
  <c r="AN413" i="11"/>
  <c r="H413" i="11" s="1"/>
  <c r="AN573" i="11"/>
  <c r="H573" i="11" s="1"/>
  <c r="AN485" i="11"/>
  <c r="H485" i="11" s="1"/>
  <c r="AN224" i="11"/>
  <c r="H224" i="11" s="1"/>
  <c r="AN596" i="11"/>
  <c r="H596" i="11" s="1"/>
  <c r="AN974" i="11"/>
  <c r="H974" i="11" s="1"/>
  <c r="AN482" i="11"/>
  <c r="H482" i="11" s="1"/>
  <c r="AN727" i="11"/>
  <c r="H727" i="11" s="1"/>
  <c r="AN500" i="11"/>
  <c r="H500" i="11" s="1"/>
  <c r="AN261" i="11"/>
  <c r="H261" i="11" s="1"/>
  <c r="AN403" i="11"/>
  <c r="H403" i="11" s="1"/>
  <c r="AN504" i="11"/>
  <c r="H504" i="11" s="1"/>
  <c r="AN831" i="11"/>
  <c r="H831" i="11" s="1"/>
  <c r="AN377" i="11"/>
  <c r="H377" i="11" s="1"/>
  <c r="AN244" i="11"/>
  <c r="H244" i="11" s="1"/>
  <c r="AN257" i="11"/>
  <c r="H257" i="11" s="1"/>
  <c r="AN201" i="11"/>
  <c r="H201" i="11" s="1"/>
  <c r="AN336" i="11"/>
  <c r="H336" i="11" s="1"/>
  <c r="AN248" i="11"/>
  <c r="H248" i="11" s="1"/>
  <c r="AN595" i="11"/>
  <c r="H595" i="11" s="1"/>
  <c r="AN579" i="11"/>
  <c r="H579" i="11" s="1"/>
  <c r="AN686" i="11"/>
  <c r="H686" i="11" s="1"/>
  <c r="AN479" i="11"/>
  <c r="H479" i="11" s="1"/>
  <c r="AN963" i="11"/>
  <c r="H963" i="11" s="1"/>
  <c r="AN428" i="11"/>
  <c r="H428" i="11" s="1"/>
  <c r="AN211" i="11"/>
  <c r="H211" i="11" s="1"/>
  <c r="AN1004" i="11"/>
  <c r="H1004" i="11" s="1"/>
  <c r="AN615" i="11"/>
  <c r="H615" i="11" s="1"/>
  <c r="AN266" i="11"/>
  <c r="H266" i="11" s="1"/>
  <c r="AN218" i="11"/>
  <c r="H218" i="11" s="1"/>
  <c r="AN881" i="11"/>
  <c r="H881" i="11" s="1"/>
  <c r="AN498" i="11"/>
  <c r="H498" i="11" s="1"/>
  <c r="AN1001" i="11"/>
  <c r="H1001" i="11" s="1"/>
  <c r="AN871" i="11"/>
  <c r="H871" i="11" s="1"/>
  <c r="AN913" i="11"/>
  <c r="H913" i="11" s="1"/>
  <c r="AN716" i="11"/>
  <c r="H716" i="11" s="1"/>
  <c r="AN509" i="11"/>
  <c r="H509" i="11" s="1"/>
  <c r="AN391" i="11"/>
  <c r="H391" i="11" s="1"/>
  <c r="AN908" i="11"/>
  <c r="H908" i="11" s="1"/>
  <c r="AN643" i="11"/>
  <c r="H643" i="11" s="1"/>
  <c r="AN875" i="11"/>
  <c r="H875" i="11" s="1"/>
  <c r="AN452" i="11"/>
  <c r="H452" i="11" s="1"/>
  <c r="AN270" i="11"/>
  <c r="H270" i="11" s="1"/>
  <c r="AN214" i="11"/>
  <c r="H214" i="11" s="1"/>
  <c r="AN879" i="11"/>
  <c r="H879" i="11" s="1"/>
  <c r="AN675" i="11"/>
  <c r="H675" i="11" s="1"/>
  <c r="AN959" i="11"/>
  <c r="H959" i="11" s="1"/>
  <c r="AN470" i="11"/>
  <c r="H470" i="11" s="1"/>
  <c r="AN551" i="11"/>
  <c r="H551" i="11" s="1"/>
  <c r="AN758" i="11"/>
  <c r="H758" i="11" s="1"/>
  <c r="AN721" i="11"/>
  <c r="H721" i="11" s="1"/>
  <c r="AN968" i="11"/>
  <c r="H968" i="11" s="1"/>
  <c r="AN956" i="11"/>
  <c r="H956" i="11" s="1"/>
  <c r="AN984" i="11"/>
  <c r="H984" i="11" s="1"/>
  <c r="AN939" i="11"/>
  <c r="H939" i="11" s="1"/>
  <c r="AN750" i="11"/>
  <c r="H750" i="11" s="1"/>
  <c r="AN746" i="11"/>
  <c r="H746" i="11" s="1"/>
  <c r="AN945" i="11"/>
  <c r="H945" i="11" s="1"/>
  <c r="AN339" i="11"/>
  <c r="H339" i="11" s="1"/>
  <c r="AN925" i="11"/>
  <c r="H925" i="11" s="1"/>
  <c r="AN971" i="11"/>
  <c r="H971" i="11" s="1"/>
  <c r="AN932" i="11"/>
  <c r="H932" i="11" s="1"/>
  <c r="AN225" i="11"/>
  <c r="H225" i="11" s="1"/>
  <c r="AN207" i="11"/>
  <c r="H207" i="11" s="1"/>
  <c r="AN754" i="11"/>
  <c r="H754" i="11" s="1"/>
  <c r="AN215" i="11"/>
  <c r="H215" i="11" s="1"/>
  <c r="AN587" i="11"/>
  <c r="H587" i="11" s="1"/>
  <c r="AN440" i="11"/>
  <c r="H440" i="11" s="1"/>
  <c r="AN543" i="11"/>
  <c r="H543" i="11" s="1"/>
  <c r="AN683" i="11"/>
  <c r="H683" i="11" s="1"/>
  <c r="AN827" i="11"/>
  <c r="H827" i="11" s="1"/>
  <c r="AN719" i="11"/>
  <c r="H719" i="11" s="1"/>
  <c r="AN229" i="11"/>
  <c r="H229" i="11" s="1"/>
  <c r="AN545" i="11"/>
  <c r="H545" i="11" s="1"/>
  <c r="AN710" i="11"/>
  <c r="H710" i="11" s="1"/>
  <c r="AN386" i="11"/>
  <c r="H386" i="11" s="1"/>
  <c r="AN379" i="11"/>
  <c r="H379" i="11" s="1"/>
  <c r="AN969" i="11"/>
  <c r="H969" i="11" s="1"/>
  <c r="AN826" i="11"/>
  <c r="H826" i="11" s="1"/>
  <c r="AN577" i="11"/>
  <c r="H577" i="11" s="1"/>
  <c r="AN236" i="11"/>
  <c r="H236" i="11" s="1"/>
  <c r="AN212" i="11"/>
  <c r="H212" i="11" s="1"/>
  <c r="AN707" i="11"/>
  <c r="H707" i="11" s="1"/>
  <c r="AN333" i="11"/>
  <c r="H333" i="11" s="1"/>
  <c r="AN240" i="11"/>
  <c r="H240" i="11" s="1"/>
  <c r="AN351" i="11"/>
  <c r="H351" i="11" s="1"/>
  <c r="AN965" i="11"/>
  <c r="H965" i="11" s="1"/>
  <c r="AN483" i="11"/>
  <c r="H483" i="11" s="1"/>
  <c r="AN354" i="11"/>
  <c r="H354" i="11" s="1"/>
  <c r="AN938" i="11"/>
  <c r="H938" i="11" s="1"/>
  <c r="AN955" i="11"/>
  <c r="H955" i="11" s="1"/>
  <c r="AN217" i="11"/>
  <c r="H217" i="11" s="1"/>
  <c r="AN921" i="11"/>
  <c r="H921" i="11" s="1"/>
  <c r="AN275" i="11"/>
  <c r="H275" i="11" s="1"/>
  <c r="AN380" i="11"/>
  <c r="H380" i="11" s="1"/>
  <c r="AN972" i="11"/>
  <c r="H972" i="11" s="1"/>
  <c r="AN258" i="11"/>
  <c r="H258" i="11" s="1"/>
  <c r="AN210" i="11"/>
  <c r="H210" i="11" s="1"/>
  <c r="AN561" i="11"/>
  <c r="H561" i="11" s="1"/>
  <c r="AN771" i="11"/>
  <c r="H771" i="11" s="1"/>
  <c r="AN993" i="11"/>
  <c r="H993" i="11" s="1"/>
  <c r="AN581" i="11"/>
  <c r="H581" i="11" s="1"/>
  <c r="AN407" i="11"/>
  <c r="H407" i="11" s="1"/>
  <c r="AN889" i="11"/>
  <c r="H889" i="11" s="1"/>
  <c r="AN709" i="11"/>
  <c r="H709" i="11" s="1"/>
  <c r="AN505" i="11"/>
  <c r="H505" i="11" s="1"/>
  <c r="AN385" i="11"/>
  <c r="H385" i="11" s="1"/>
  <c r="AN867" i="11"/>
  <c r="H867" i="11" s="1"/>
  <c r="AN488" i="11"/>
  <c r="H488" i="11" s="1"/>
  <c r="AN764" i="11"/>
  <c r="H764" i="11" s="1"/>
  <c r="AN446" i="11"/>
  <c r="H446" i="11" s="1"/>
  <c r="AN262" i="11"/>
  <c r="H262" i="11" s="1"/>
  <c r="AN205" i="11"/>
  <c r="H205" i="11" s="1"/>
  <c r="AN878" i="11"/>
  <c r="H878" i="11" s="1"/>
  <c r="AN590" i="11"/>
  <c r="H590" i="11" s="1"/>
  <c r="AN1010" i="11"/>
  <c r="H1010" i="11" s="1"/>
  <c r="AN416" i="11"/>
  <c r="H416" i="11" s="1"/>
  <c r="AN893" i="11"/>
  <c r="H893" i="11" s="1"/>
  <c r="AN753" i="11"/>
  <c r="H753" i="11" s="1"/>
  <c r="AN894" i="11"/>
  <c r="H894" i="11" s="1"/>
  <c r="AN660" i="11"/>
  <c r="H660" i="11" s="1"/>
  <c r="AN611" i="11"/>
  <c r="H611" i="11" s="1"/>
  <c r="AN475" i="11"/>
  <c r="H475" i="11" s="1"/>
  <c r="AN991" i="11"/>
  <c r="H991" i="11" s="1"/>
  <c r="AN964" i="11"/>
  <c r="H964" i="11" s="1"/>
  <c r="AN952" i="11"/>
  <c r="H952" i="11" s="1"/>
  <c r="AN997" i="11"/>
  <c r="H997" i="11" s="1"/>
  <c r="AN898" i="11"/>
  <c r="H898" i="11" s="1"/>
  <c r="AN868" i="11"/>
  <c r="H868" i="11" s="1"/>
  <c r="AN791" i="11"/>
  <c r="H791" i="11" s="1"/>
  <c r="AN773" i="11"/>
  <c r="H773" i="11" s="1"/>
  <c r="AN780" i="11"/>
  <c r="H780" i="11" s="1"/>
  <c r="AN793" i="11"/>
  <c r="H793" i="11" s="1"/>
  <c r="AN702" i="11"/>
  <c r="H702" i="11" s="1"/>
  <c r="AN474" i="11"/>
  <c r="H474" i="11" s="1"/>
  <c r="AN456" i="11"/>
  <c r="H456" i="11" s="1"/>
  <c r="AN438" i="11"/>
  <c r="H438" i="11" s="1"/>
  <c r="AN429" i="11"/>
  <c r="H429" i="11" s="1"/>
  <c r="AN420" i="11"/>
  <c r="H420" i="11" s="1"/>
  <c r="AN411" i="11"/>
  <c r="H411" i="11" s="1"/>
  <c r="AN629" i="11"/>
  <c r="H629" i="11" s="1"/>
  <c r="AN445" i="11"/>
  <c r="H445" i="11" s="1"/>
  <c r="AN427" i="11"/>
  <c r="H427" i="11" s="1"/>
  <c r="AN409" i="11"/>
  <c r="H409" i="11" s="1"/>
  <c r="AN520" i="11"/>
  <c r="H520" i="11" s="1"/>
  <c r="AN466" i="11"/>
  <c r="H466" i="11" s="1"/>
  <c r="AN460" i="11"/>
  <c r="H460" i="11" s="1"/>
  <c r="AN442" i="11"/>
  <c r="H442" i="11" s="1"/>
  <c r="AN424" i="11"/>
  <c r="H424" i="11" s="1"/>
  <c r="AN406" i="11"/>
  <c r="H406" i="11" s="1"/>
  <c r="AN318" i="11"/>
  <c r="H318" i="11" s="1"/>
  <c r="AN314" i="11"/>
  <c r="H314" i="11" s="1"/>
  <c r="AN310" i="11"/>
  <c r="H310" i="11" s="1"/>
  <c r="AN306" i="11"/>
  <c r="H306" i="11" s="1"/>
  <c r="AN302" i="11"/>
  <c r="H302" i="11" s="1"/>
  <c r="AN298" i="11"/>
  <c r="H298" i="11" s="1"/>
  <c r="AN294" i="11"/>
  <c r="H294" i="11" s="1"/>
  <c r="AN290" i="11"/>
  <c r="H290" i="11" s="1"/>
  <c r="AN286" i="11"/>
  <c r="H286" i="11" s="1"/>
  <c r="AN282" i="11"/>
  <c r="H282" i="11" s="1"/>
  <c r="AN278" i="11"/>
  <c r="H278" i="11" s="1"/>
  <c r="AN937" i="11"/>
  <c r="H937" i="11" s="1"/>
  <c r="AN919" i="11"/>
  <c r="H919" i="11" s="1"/>
  <c r="AN735" i="11"/>
  <c r="H735" i="11" s="1"/>
  <c r="AN586" i="11"/>
  <c r="H586" i="11" s="1"/>
  <c r="AN890" i="11"/>
  <c r="H890" i="11" s="1"/>
  <c r="AN583" i="11"/>
  <c r="H583" i="11" s="1"/>
  <c r="AN556" i="11"/>
  <c r="H556" i="11" s="1"/>
  <c r="AN538" i="11"/>
  <c r="H538" i="11" s="1"/>
  <c r="AN490" i="11"/>
  <c r="H490" i="11" s="1"/>
  <c r="AN749" i="11"/>
  <c r="H749" i="11" s="1"/>
  <c r="AN914" i="11"/>
  <c r="H914" i="11" s="1"/>
  <c r="AN394" i="11"/>
  <c r="H394" i="11" s="1"/>
  <c r="AN449" i="11"/>
  <c r="H449" i="11" s="1"/>
  <c r="AN206" i="11"/>
  <c r="H206" i="11" s="1"/>
  <c r="AN523" i="11"/>
  <c r="H523" i="11" s="1"/>
  <c r="AN222" i="11"/>
  <c r="H222" i="11" s="1"/>
  <c r="AN356" i="11"/>
  <c r="H356" i="11" s="1"/>
  <c r="AN338" i="11"/>
  <c r="H338" i="11" s="1"/>
  <c r="AN612" i="11"/>
  <c r="H612" i="11" s="1"/>
  <c r="AN371" i="11"/>
  <c r="H371" i="11" s="1"/>
  <c r="AN706" i="11"/>
  <c r="H706" i="11" s="1"/>
  <c r="AN469" i="11"/>
  <c r="H469" i="11" s="1"/>
  <c r="AN208" i="11"/>
  <c r="H208" i="11" s="1"/>
  <c r="AN494" i="11"/>
  <c r="H494" i="11" s="1"/>
  <c r="AN369" i="11"/>
  <c r="H369" i="11" s="1"/>
  <c r="AN961" i="11"/>
  <c r="H961" i="11" s="1"/>
  <c r="AN499" i="11"/>
  <c r="H499" i="11" s="1"/>
  <c r="AN228" i="11"/>
  <c r="H228" i="11" s="1"/>
  <c r="AN701" i="11"/>
  <c r="H701" i="11" s="1"/>
  <c r="AN546" i="11"/>
  <c r="H546" i="11" s="1"/>
  <c r="AN973" i="11"/>
  <c r="H973" i="11" s="1"/>
  <c r="AN350" i="11"/>
  <c r="H350" i="11" s="1"/>
  <c r="AN609" i="11"/>
  <c r="H609" i="11" s="1"/>
  <c r="AN232" i="11"/>
  <c r="H232" i="11" s="1"/>
  <c r="AN949" i="11"/>
  <c r="H949" i="11" s="1"/>
  <c r="AN221" i="11"/>
  <c r="H221" i="11" s="1"/>
  <c r="AN957" i="11"/>
  <c r="H957" i="11" s="1"/>
  <c r="AN209" i="11"/>
  <c r="H209" i="11" s="1"/>
  <c r="AN885" i="11"/>
  <c r="H885" i="11" s="1"/>
  <c r="AN829" i="11"/>
  <c r="H829" i="11" s="1"/>
  <c r="AN267" i="11"/>
  <c r="H267" i="11" s="1"/>
  <c r="AN703" i="11"/>
  <c r="H703" i="11" s="1"/>
  <c r="AN693" i="11"/>
  <c r="H693" i="11" s="1"/>
  <c r="AN382" i="11"/>
  <c r="H382" i="11" s="1"/>
  <c r="AN704" i="11"/>
  <c r="H704" i="11" s="1"/>
  <c r="AN920" i="11"/>
  <c r="H920" i="11" s="1"/>
  <c r="AN464" i="11"/>
  <c r="H464" i="11" s="1"/>
  <c r="AN250" i="11"/>
  <c r="H250" i="11" s="1"/>
  <c r="AN437" i="11"/>
  <c r="H437" i="11" s="1"/>
  <c r="AN463" i="11"/>
  <c r="H463" i="11" s="1"/>
  <c r="AN692" i="11"/>
  <c r="H692" i="11" s="1"/>
  <c r="AN393" i="11"/>
  <c r="H393" i="11" s="1"/>
  <c r="AN271" i="11"/>
  <c r="H271" i="11" s="1"/>
  <c r="AN401" i="11"/>
  <c r="H401" i="11" s="1"/>
  <c r="AN700" i="11"/>
  <c r="H700" i="11" s="1"/>
  <c r="AN501" i="11"/>
  <c r="H501" i="11" s="1"/>
  <c r="AN344" i="11"/>
  <c r="H344" i="11" s="1"/>
  <c r="AN480" i="11"/>
  <c r="H480" i="11" s="1"/>
  <c r="AN635" i="11"/>
  <c r="H635" i="11" s="1"/>
  <c r="AN443" i="11"/>
  <c r="H443" i="11" s="1"/>
  <c r="AN254" i="11"/>
  <c r="H254" i="11" s="1"/>
  <c r="AN873" i="11"/>
  <c r="H873" i="11" s="1"/>
  <c r="AN540" i="11"/>
  <c r="H540" i="11" s="1"/>
  <c r="AN1008" i="11"/>
  <c r="H1008" i="11" s="1"/>
  <c r="AN376" i="11"/>
  <c r="H376" i="11" s="1"/>
  <c r="AN381" i="11"/>
  <c r="H381" i="11" s="1"/>
  <c r="AN928" i="11"/>
  <c r="H928" i="11" s="1"/>
  <c r="AN1005" i="11"/>
  <c r="H1005" i="11" s="1"/>
  <c r="AN745" i="11"/>
  <c r="H745" i="11" s="1"/>
  <c r="AN975" i="11"/>
  <c r="H975" i="11" s="1"/>
  <c r="AN642" i="11"/>
  <c r="H642" i="11" s="1"/>
  <c r="AN994" i="11"/>
  <c r="H994" i="11" s="1"/>
  <c r="AN946" i="11"/>
  <c r="H946" i="11" s="1"/>
  <c r="AN940" i="11"/>
  <c r="H940" i="11" s="1"/>
  <c r="AN880" i="11"/>
  <c r="H880" i="11" s="1"/>
  <c r="AN759" i="11"/>
  <c r="H759" i="11" s="1"/>
  <c r="AN465" i="11"/>
  <c r="H465" i="11" s="1"/>
  <c r="AN447" i="11"/>
  <c r="H447" i="11" s="1"/>
  <c r="AN671" i="11"/>
  <c r="H671" i="11" s="1"/>
  <c r="AN995" i="11"/>
  <c r="H995" i="11" s="1"/>
  <c r="AN986" i="11"/>
  <c r="H986" i="11" s="1"/>
  <c r="AN977" i="11"/>
  <c r="H977" i="11" s="1"/>
  <c r="AN1000" i="11"/>
  <c r="H1000" i="11" s="1"/>
  <c r="AN978" i="11"/>
  <c r="H978" i="11" s="1"/>
  <c r="AN900" i="11"/>
  <c r="H900" i="11" s="1"/>
  <c r="AN891" i="11"/>
  <c r="H891" i="11" s="1"/>
  <c r="AN988" i="11"/>
  <c r="H988" i="11" s="1"/>
  <c r="AN855" i="11"/>
  <c r="H855" i="11" s="1"/>
  <c r="AN981" i="11"/>
  <c r="H981" i="11" s="1"/>
  <c r="AN904" i="11"/>
  <c r="H904" i="11" s="1"/>
  <c r="AN901" i="11"/>
  <c r="H901" i="11" s="1"/>
  <c r="AN853" i="11"/>
  <c r="H853" i="11" s="1"/>
  <c r="AN788" i="11"/>
  <c r="H788" i="11" s="1"/>
  <c r="AN911" i="11"/>
  <c r="H911" i="11" s="1"/>
  <c r="AN808" i="11"/>
  <c r="H808" i="11" s="1"/>
  <c r="AN856" i="11"/>
  <c r="H856" i="11" s="1"/>
  <c r="AN795" i="11"/>
  <c r="H795" i="11" s="1"/>
  <c r="AN777" i="11"/>
  <c r="H777" i="11" s="1"/>
  <c r="AN845" i="11"/>
  <c r="H845" i="11" s="1"/>
  <c r="AN787" i="11"/>
  <c r="H787" i="11" s="1"/>
  <c r="AN807" i="11"/>
  <c r="H807" i="11" s="1"/>
  <c r="AN744" i="11"/>
  <c r="H744" i="11" s="1"/>
  <c r="AN738" i="11"/>
  <c r="H738" i="11" s="1"/>
  <c r="AN732" i="11"/>
  <c r="H732" i="11" s="1"/>
  <c r="AN726" i="11"/>
  <c r="H726" i="11" s="1"/>
  <c r="AN720" i="11"/>
  <c r="H720" i="11" s="1"/>
  <c r="AN802" i="11"/>
  <c r="H802" i="11" s="1"/>
  <c r="AN711" i="11"/>
  <c r="H711" i="11" s="1"/>
  <c r="AN677" i="11"/>
  <c r="H677" i="11" s="1"/>
  <c r="AN653" i="11"/>
  <c r="H653" i="11" s="1"/>
  <c r="AN604" i="11"/>
  <c r="H604" i="11" s="1"/>
  <c r="AN688" i="11"/>
  <c r="H688" i="11" s="1"/>
  <c r="AN650" i="11"/>
  <c r="H650" i="11" s="1"/>
  <c r="AN630" i="11"/>
  <c r="H630" i="11" s="1"/>
  <c r="AN618" i="11"/>
  <c r="H618" i="11" s="1"/>
  <c r="AN648" i="11"/>
  <c r="H648" i="11" s="1"/>
  <c r="AN708" i="11"/>
  <c r="H708" i="11" s="1"/>
  <c r="AN669" i="11"/>
  <c r="H669" i="11" s="1"/>
  <c r="AN645" i="11"/>
  <c r="H645" i="11" s="1"/>
  <c r="AN633" i="11"/>
  <c r="H633" i="11" s="1"/>
  <c r="AN602" i="11"/>
  <c r="H602" i="11" s="1"/>
  <c r="AN529" i="11"/>
  <c r="H529" i="11" s="1"/>
  <c r="AN528" i="11"/>
  <c r="H528" i="11" s="1"/>
  <c r="AN527" i="11"/>
  <c r="H527" i="11" s="1"/>
  <c r="AN511" i="11"/>
  <c r="H511" i="11" s="1"/>
  <c r="AN659" i="11"/>
  <c r="H659" i="11" s="1"/>
  <c r="AN358" i="11"/>
  <c r="H358" i="11" s="1"/>
  <c r="AN340" i="11"/>
  <c r="H340" i="11" s="1"/>
  <c r="AN253" i="11"/>
  <c r="H253" i="11" s="1"/>
  <c r="AN249" i="11"/>
  <c r="H249" i="11" s="1"/>
  <c r="AN245" i="11"/>
  <c r="H245" i="11" s="1"/>
  <c r="AN241" i="11"/>
  <c r="H241" i="11" s="1"/>
  <c r="AN237" i="11"/>
  <c r="H237" i="11" s="1"/>
  <c r="AN233" i="11"/>
  <c r="H233" i="11" s="1"/>
  <c r="AN120" i="11"/>
  <c r="H120" i="11" s="1"/>
  <c r="AN114" i="11"/>
  <c r="H114" i="11" s="1"/>
  <c r="AN108" i="11"/>
  <c r="H108" i="11" s="1"/>
  <c r="AN102" i="11"/>
  <c r="H102" i="11" s="1"/>
  <c r="AN96" i="11"/>
  <c r="H96" i="11" s="1"/>
  <c r="AN90" i="11"/>
  <c r="H90" i="11" s="1"/>
  <c r="AN84" i="11"/>
  <c r="H84" i="11" s="1"/>
  <c r="AN78" i="11"/>
  <c r="H78" i="11" s="1"/>
  <c r="AN72" i="11"/>
  <c r="H72" i="11" s="1"/>
  <c r="AN66" i="11"/>
  <c r="H66" i="11" s="1"/>
  <c r="AN60" i="11"/>
  <c r="H60" i="11" s="1"/>
  <c r="AN54" i="11"/>
  <c r="H54" i="11" s="1"/>
  <c r="AN48" i="11"/>
  <c r="H48" i="11" s="1"/>
  <c r="AN42" i="11"/>
  <c r="H42" i="11" s="1"/>
  <c r="AN36" i="11"/>
  <c r="H36" i="11" s="1"/>
  <c r="AN30" i="11"/>
  <c r="H30" i="11" s="1"/>
  <c r="AN24" i="11"/>
  <c r="H24" i="11" s="1"/>
  <c r="AN18" i="11"/>
  <c r="H18" i="11" s="1"/>
  <c r="AN784" i="11"/>
  <c r="H784" i="11" s="1"/>
  <c r="AN823" i="11"/>
  <c r="H823" i="11" s="1"/>
  <c r="AN714" i="11"/>
  <c r="H714" i="11" s="1"/>
  <c r="AN766" i="11"/>
  <c r="H766" i="11" s="1"/>
  <c r="AN814" i="11"/>
  <c r="H814" i="11" s="1"/>
  <c r="AN760" i="11"/>
  <c r="H760" i="11" s="1"/>
  <c r="AN733" i="11"/>
  <c r="H733" i="11" s="1"/>
  <c r="AN943" i="11"/>
  <c r="H943" i="11" s="1"/>
  <c r="AN877" i="11"/>
  <c r="H877" i="11" s="1"/>
  <c r="AN655" i="11"/>
  <c r="H655" i="11" s="1"/>
  <c r="AN525" i="11"/>
  <c r="H525" i="11" s="1"/>
  <c r="AN489" i="11"/>
  <c r="H489" i="11" s="1"/>
  <c r="AN924" i="11"/>
  <c r="H924" i="11" s="1"/>
  <c r="AN907" i="11"/>
  <c r="H907" i="11" s="1"/>
  <c r="AN574" i="11"/>
  <c r="H574" i="11" s="1"/>
  <c r="AN517" i="11"/>
  <c r="H517" i="11" s="1"/>
  <c r="AN213" i="11"/>
  <c r="H213" i="11" s="1"/>
  <c r="AN951" i="11"/>
  <c r="H951" i="11" s="1"/>
  <c r="AN689" i="11"/>
  <c r="H689" i="11" s="1"/>
  <c r="AN872" i="11"/>
  <c r="H872" i="11" s="1"/>
  <c r="AN922" i="11"/>
  <c r="H922" i="11" s="1"/>
  <c r="AN567" i="11"/>
  <c r="H567" i="11" s="1"/>
  <c r="AN667" i="11"/>
  <c r="H667" i="11" s="1"/>
  <c r="AN461" i="11"/>
  <c r="H461" i="11" s="1"/>
  <c r="AN481" i="11"/>
  <c r="H481" i="11" s="1"/>
  <c r="AN930" i="11"/>
  <c r="H930" i="11" s="1"/>
  <c r="AN593" i="11"/>
  <c r="H593" i="11" s="1"/>
  <c r="AN220" i="11"/>
  <c r="H220" i="11" s="1"/>
  <c r="AN273" i="11"/>
  <c r="H273" i="11" s="1"/>
  <c r="AN953" i="11"/>
  <c r="H953" i="11" s="1"/>
  <c r="AN395" i="11"/>
  <c r="H395" i="11" s="1"/>
  <c r="AN268" i="11"/>
  <c r="H268" i="11" s="1"/>
  <c r="AN739" i="11"/>
  <c r="H739" i="11" s="1"/>
  <c r="AN588" i="11"/>
  <c r="H588" i="11" s="1"/>
  <c r="AN378" i="11"/>
  <c r="H378" i="11" s="1"/>
  <c r="AN397" i="11"/>
  <c r="H397" i="11" s="1"/>
  <c r="AN272" i="11"/>
  <c r="H272" i="11" s="1"/>
  <c r="AN200" i="11"/>
  <c r="H200" i="11" s="1"/>
  <c r="AN715" i="11"/>
  <c r="H715" i="11" s="1"/>
  <c r="AN690" i="11"/>
  <c r="H690" i="11" s="1"/>
  <c r="AN259" i="11"/>
  <c r="H259" i="11" s="1"/>
  <c r="AN575" i="11"/>
  <c r="H575" i="11" s="1"/>
  <c r="AN384" i="11"/>
  <c r="H384" i="11" s="1"/>
  <c r="AN712" i="11"/>
  <c r="H712" i="11" s="1"/>
  <c r="AN580" i="11"/>
  <c r="H580" i="11" s="1"/>
  <c r="AN341" i="11"/>
  <c r="H341" i="11" s="1"/>
  <c r="AN606" i="11"/>
  <c r="H606" i="11" s="1"/>
  <c r="AN887" i="11"/>
  <c r="H887" i="11" s="1"/>
  <c r="AN419" i="11"/>
  <c r="H419" i="11" s="1"/>
  <c r="AN242" i="11"/>
  <c r="H242" i="11" s="1"/>
  <c r="AN374" i="11"/>
  <c r="H374" i="11" s="1"/>
  <c r="AN347" i="11"/>
  <c r="H347" i="11" s="1"/>
  <c r="AN589" i="11"/>
  <c r="H589" i="11" s="1"/>
  <c r="AN223" i="11"/>
  <c r="H223" i="11" s="1"/>
  <c r="AN576" i="11"/>
  <c r="H576" i="11" s="1"/>
  <c r="AN389" i="11"/>
  <c r="H389" i="11" s="1"/>
  <c r="AN684" i="11"/>
  <c r="H684" i="11" s="1"/>
  <c r="AN497" i="11"/>
  <c r="H497" i="11" s="1"/>
  <c r="AN473" i="11"/>
  <c r="H473" i="11" s="1"/>
  <c r="AN619" i="11"/>
  <c r="H619" i="11" s="1"/>
  <c r="AN387" i="11"/>
  <c r="H387" i="11" s="1"/>
  <c r="AN246" i="11"/>
  <c r="H246" i="11" s="1"/>
  <c r="AN888" i="11"/>
  <c r="H888" i="11" s="1"/>
  <c r="AN594" i="11"/>
  <c r="H594" i="11" s="1"/>
  <c r="AN491" i="11"/>
  <c r="H491" i="11" s="1"/>
  <c r="AN999" i="11"/>
  <c r="H999" i="11" s="1"/>
  <c r="AN368" i="11"/>
  <c r="H368" i="11" s="1"/>
  <c r="AN360" i="11"/>
  <c r="H360" i="11" s="1"/>
  <c r="AN918" i="11"/>
  <c r="H918" i="11" s="1"/>
  <c r="AN996" i="11"/>
  <c r="H996" i="11" s="1"/>
  <c r="AN741" i="11"/>
  <c r="H741" i="11" s="1"/>
  <c r="AN678" i="11"/>
  <c r="H678" i="11" s="1"/>
  <c r="AN177" i="11"/>
  <c r="H177" i="11" s="1"/>
  <c r="AN171" i="11"/>
  <c r="H171" i="11" s="1"/>
  <c r="AN165" i="11"/>
  <c r="H165" i="11" s="1"/>
  <c r="AN159" i="11"/>
  <c r="H159" i="11" s="1"/>
  <c r="AN153" i="11"/>
  <c r="H153" i="11" s="1"/>
  <c r="AN147" i="11"/>
  <c r="H147" i="11" s="1"/>
  <c r="AN141" i="11"/>
  <c r="H141" i="11" s="1"/>
  <c r="AN135" i="11"/>
  <c r="H135" i="11" s="1"/>
  <c r="AN129" i="11"/>
  <c r="H129" i="11" s="1"/>
  <c r="AN123" i="11"/>
  <c r="H123" i="11" s="1"/>
  <c r="AN160" i="11"/>
  <c r="H160" i="11" s="1"/>
  <c r="AN148" i="11"/>
  <c r="H148" i="11" s="1"/>
  <c r="AN197" i="11"/>
  <c r="H197" i="11" s="1"/>
  <c r="AN191" i="11"/>
  <c r="H191" i="11" s="1"/>
  <c r="AN185" i="11"/>
  <c r="H185" i="11" s="1"/>
  <c r="AN179" i="11"/>
  <c r="H179" i="11" s="1"/>
  <c r="AN173" i="11"/>
  <c r="H173" i="11" s="1"/>
  <c r="AN167" i="11"/>
  <c r="H167" i="11" s="1"/>
  <c r="AN161" i="11"/>
  <c r="H161" i="11" s="1"/>
  <c r="AN155" i="11"/>
  <c r="H155" i="11" s="1"/>
  <c r="AN149" i="11"/>
  <c r="H149" i="11" s="1"/>
  <c r="AN143" i="11"/>
  <c r="H143" i="11" s="1"/>
  <c r="AN137" i="11"/>
  <c r="H137" i="11" s="1"/>
  <c r="AN131" i="11"/>
  <c r="H131" i="11" s="1"/>
  <c r="AN125" i="11"/>
  <c r="H125" i="11" s="1"/>
  <c r="AN127" i="11"/>
  <c r="H127" i="11" s="1"/>
  <c r="AN927" i="11"/>
  <c r="H927" i="11" s="1"/>
  <c r="AN713" i="11"/>
  <c r="H713" i="11" s="1"/>
  <c r="AN731" i="11"/>
  <c r="H731" i="11" s="1"/>
  <c r="AN510" i="11"/>
  <c r="H510" i="11" s="1"/>
  <c r="AN876" i="11"/>
  <c r="H876" i="11" s="1"/>
  <c r="AN550" i="11"/>
  <c r="H550" i="11" s="1"/>
  <c r="AN915" i="11"/>
  <c r="H915" i="11" s="1"/>
  <c r="AN748" i="11"/>
  <c r="H748" i="11" s="1"/>
  <c r="AN422" i="11"/>
  <c r="H422" i="11" s="1"/>
  <c r="AN216" i="11"/>
  <c r="H216" i="11" s="1"/>
  <c r="AN521" i="11"/>
  <c r="H521" i="11" s="1"/>
  <c r="AN661" i="11"/>
  <c r="H661" i="11" s="1"/>
  <c r="AN555" i="11"/>
  <c r="H555" i="11" s="1"/>
  <c r="AN487" i="11"/>
  <c r="H487" i="11" s="1"/>
  <c r="AN476" i="11"/>
  <c r="H476" i="11" s="1"/>
  <c r="AN204" i="11"/>
  <c r="H204" i="11" s="1"/>
  <c r="AN1002" i="11"/>
  <c r="H1002" i="11" s="1"/>
  <c r="AN863" i="11"/>
  <c r="H863" i="11" s="1"/>
  <c r="AN522" i="11"/>
  <c r="H522" i="11" s="1"/>
  <c r="AN912" i="11"/>
  <c r="H912" i="11" s="1"/>
  <c r="AN564" i="11"/>
  <c r="H564" i="11" s="1"/>
  <c r="AN203" i="11"/>
  <c r="H203" i="11" s="1"/>
  <c r="AN345" i="11"/>
  <c r="H345" i="11" s="1"/>
  <c r="AN998" i="11"/>
  <c r="H998" i="11" s="1"/>
  <c r="AN598" i="11"/>
  <c r="H598" i="11" s="1"/>
  <c r="AN342" i="11"/>
  <c r="H342" i="11" s="1"/>
  <c r="AN909" i="11"/>
  <c r="H909" i="11" s="1"/>
  <c r="AN570" i="11"/>
  <c r="H570" i="11" s="1"/>
  <c r="AN199" i="11"/>
  <c r="H199" i="11" s="1"/>
  <c r="AN866" i="11"/>
  <c r="H866" i="11" s="1"/>
  <c r="AN770" i="11"/>
  <c r="H770" i="11" s="1"/>
  <c r="AN260" i="11"/>
  <c r="H260" i="11" s="1"/>
  <c r="AN723" i="11"/>
  <c r="H723" i="11" s="1"/>
  <c r="AN359" i="11"/>
  <c r="H359" i="11" s="1"/>
  <c r="AN752" i="11"/>
  <c r="H752" i="11" s="1"/>
  <c r="AN264" i="11"/>
  <c r="H264" i="11" s="1"/>
  <c r="AN513" i="11"/>
  <c r="H513" i="11" s="1"/>
  <c r="AN425" i="11"/>
  <c r="H425" i="11" s="1"/>
  <c r="AN431" i="11"/>
  <c r="H431" i="11" s="1"/>
  <c r="AN410" i="11"/>
  <c r="H410" i="11" s="1"/>
  <c r="AN227" i="11"/>
  <c r="H227" i="11" s="1"/>
  <c r="AN526" i="11"/>
  <c r="H526" i="11" s="1"/>
  <c r="AN372" i="11"/>
  <c r="H372" i="11" s="1"/>
  <c r="AN455" i="11"/>
  <c r="H455" i="11" s="1"/>
  <c r="AN679" i="11"/>
  <c r="H679" i="11" s="1"/>
  <c r="AN396" i="11"/>
  <c r="H396" i="11" s="1"/>
  <c r="AN234" i="11"/>
  <c r="H234" i="11" s="1"/>
  <c r="AN910" i="11"/>
  <c r="H910" i="11" s="1"/>
  <c r="AN514" i="11"/>
  <c r="H514" i="11" s="1"/>
  <c r="AN519" i="11"/>
  <c r="H519" i="11" s="1"/>
  <c r="AN458" i="11"/>
  <c r="H458" i="11" s="1"/>
  <c r="AN558" i="11"/>
  <c r="H558" i="11" s="1"/>
  <c r="AN434" i="11"/>
  <c r="H434" i="11" s="1"/>
  <c r="AN663" i="11"/>
  <c r="H663" i="11" s="1"/>
  <c r="AN572" i="11"/>
  <c r="H572" i="11" s="1"/>
  <c r="AN353" i="11"/>
  <c r="H353" i="11" s="1"/>
  <c r="AN238" i="11"/>
  <c r="H238" i="11" s="1"/>
  <c r="AN884" i="11"/>
  <c r="H884" i="11" s="1"/>
  <c r="AN830" i="11"/>
  <c r="H830" i="11" s="1"/>
  <c r="AN335" i="11"/>
  <c r="H335" i="11" s="1"/>
  <c r="AN375" i="11"/>
  <c r="H375" i="11" s="1"/>
  <c r="AN970" i="11"/>
  <c r="H970" i="11" s="1"/>
  <c r="AN718" i="11"/>
  <c r="H718" i="11" s="1"/>
  <c r="AN366" i="11"/>
  <c r="H366" i="11" s="1"/>
  <c r="AN597" i="11"/>
  <c r="H597" i="11" s="1"/>
  <c r="AN916" i="11"/>
  <c r="H916" i="11" s="1"/>
  <c r="AN936" i="11"/>
  <c r="H936" i="11" s="1"/>
  <c r="AN737" i="11"/>
  <c r="H737" i="11" s="1"/>
  <c r="AN985" i="11"/>
  <c r="H985" i="11" s="1"/>
  <c r="AN1009" i="11"/>
  <c r="H1009" i="11" s="1"/>
  <c r="AN781" i="11"/>
  <c r="H781" i="11" s="1"/>
  <c r="AN624" i="11"/>
  <c r="H624" i="11" s="1"/>
  <c r="AN874" i="11"/>
  <c r="H874" i="11" s="1"/>
  <c r="AN800" i="11"/>
  <c r="H800" i="11" s="1"/>
  <c r="AN805" i="11"/>
  <c r="H805" i="11" s="1"/>
  <c r="AN790" i="11"/>
  <c r="H790" i="11" s="1"/>
  <c r="AN799" i="11"/>
  <c r="H799" i="11" s="1"/>
  <c r="AN696" i="11"/>
  <c r="H696" i="11" s="1"/>
  <c r="AN610" i="11"/>
  <c r="H610" i="11" s="1"/>
  <c r="AN601" i="11"/>
  <c r="H601" i="11" s="1"/>
  <c r="AN674" i="11"/>
  <c r="H674" i="11" s="1"/>
  <c r="AN626" i="11"/>
  <c r="H626" i="11" s="1"/>
  <c r="AN672" i="11"/>
  <c r="H672" i="11" s="1"/>
  <c r="AN666" i="11"/>
  <c r="H666" i="11" s="1"/>
  <c r="AN621" i="11"/>
  <c r="H621" i="11" s="1"/>
  <c r="AN454" i="11"/>
  <c r="H454" i="11" s="1"/>
  <c r="AN436" i="11"/>
  <c r="H436" i="11" s="1"/>
  <c r="AN418" i="11"/>
  <c r="H418" i="11" s="1"/>
  <c r="AN402" i="11"/>
  <c r="H402" i="11" s="1"/>
  <c r="AN493" i="11"/>
  <c r="H493" i="11" s="1"/>
  <c r="AN451" i="11"/>
  <c r="H451" i="11" s="1"/>
  <c r="AN433" i="11"/>
  <c r="H433" i="11" s="1"/>
  <c r="AN415" i="11"/>
  <c r="H415" i="11" s="1"/>
  <c r="AN405" i="11"/>
  <c r="H405" i="11" s="1"/>
  <c r="AN370" i="11"/>
  <c r="H370" i="11" s="1"/>
  <c r="AN352" i="11"/>
  <c r="H352" i="11" s="1"/>
  <c r="AN334" i="11"/>
  <c r="H334" i="11" s="1"/>
  <c r="AN337" i="11"/>
  <c r="H337" i="11" s="1"/>
  <c r="AN316" i="11"/>
  <c r="H316" i="11" s="1"/>
  <c r="AN312" i="11"/>
  <c r="H312" i="11" s="1"/>
  <c r="AN308" i="11"/>
  <c r="H308" i="11" s="1"/>
  <c r="AN304" i="11"/>
  <c r="H304" i="11" s="1"/>
  <c r="AN300" i="11"/>
  <c r="H300" i="11" s="1"/>
  <c r="AN296" i="11"/>
  <c r="H296" i="11" s="1"/>
  <c r="AN292" i="11"/>
  <c r="H292" i="11" s="1"/>
  <c r="AN288" i="11"/>
  <c r="H288" i="11" s="1"/>
  <c r="AN284" i="11"/>
  <c r="H284" i="11" s="1"/>
  <c r="AN280" i="11"/>
  <c r="H280" i="11" s="1"/>
  <c r="AN276" i="11"/>
  <c r="H276" i="11" s="1"/>
  <c r="AN349" i="11"/>
  <c r="H349" i="11" s="1"/>
  <c r="AN569" i="11"/>
  <c r="H569" i="11" s="1"/>
  <c r="AN695" i="11"/>
  <c r="H695" i="11" s="1"/>
  <c r="AN755" i="11"/>
  <c r="H755" i="11" s="1"/>
  <c r="AN729" i="11"/>
  <c r="H729" i="11" s="1"/>
  <c r="AN941" i="11"/>
  <c r="H941" i="11" s="1"/>
  <c r="AN698" i="11"/>
  <c r="H698" i="11" s="1"/>
  <c r="AN508" i="11"/>
  <c r="H508" i="11" s="1"/>
  <c r="AN472" i="11"/>
  <c r="H472" i="11" s="1"/>
  <c r="AN933" i="11"/>
  <c r="H933" i="11" s="1"/>
  <c r="AN906" i="11"/>
  <c r="H906" i="11" s="1"/>
  <c r="AN592" i="11"/>
  <c r="H592" i="11" s="1"/>
  <c r="AN649" i="11"/>
  <c r="H649" i="11" s="1"/>
  <c r="AN478" i="11"/>
  <c r="H478" i="11" s="1"/>
  <c r="AN637" i="11"/>
  <c r="H637" i="11" s="1"/>
  <c r="AN486" i="11"/>
  <c r="H486" i="11" s="1"/>
  <c r="AN390" i="11"/>
  <c r="H390" i="11" s="1"/>
  <c r="AN398" i="11"/>
  <c r="H398" i="11" s="1"/>
  <c r="AN627" i="11"/>
  <c r="H627" i="11" s="1"/>
  <c r="AN477" i="11"/>
  <c r="H477" i="11" s="1"/>
  <c r="AN549" i="11"/>
  <c r="H549" i="11" s="1"/>
  <c r="AN562" i="11"/>
  <c r="H562" i="11" s="1"/>
  <c r="AN537" i="11"/>
  <c r="H537" i="11" s="1"/>
  <c r="AN673" i="11"/>
  <c r="H673" i="11" s="1"/>
  <c r="AN832" i="11"/>
  <c r="H832" i="11" s="1"/>
  <c r="AN495" i="11"/>
  <c r="H495" i="11" s="1"/>
  <c r="AN743" i="11"/>
  <c r="H743" i="11" s="1"/>
  <c r="AN571" i="11"/>
  <c r="H571" i="11" s="1"/>
  <c r="AN269" i="11"/>
  <c r="H269" i="11" s="1"/>
  <c r="AN584" i="11"/>
  <c r="H584" i="11" s="1"/>
  <c r="AN202" i="11"/>
  <c r="H202" i="11" s="1"/>
  <c r="AN883" i="11"/>
  <c r="H883" i="11" s="1"/>
  <c r="AN512" i="11"/>
  <c r="H512" i="11" s="1"/>
  <c r="AN603" i="11"/>
  <c r="H603" i="11" s="1"/>
  <c r="AN252" i="11"/>
  <c r="H252" i="11" s="1"/>
  <c r="AN265" i="11"/>
  <c r="H265" i="11" s="1"/>
  <c r="AN687" i="11"/>
  <c r="H687" i="11" s="1"/>
  <c r="AN631" i="11"/>
  <c r="H631" i="11" s="1"/>
  <c r="AN496" i="11"/>
  <c r="H496" i="11" s="1"/>
  <c r="AN503" i="11"/>
  <c r="H503" i="11" s="1"/>
  <c r="AN256" i="11"/>
  <c r="H256" i="11" s="1"/>
  <c r="AN363" i="11"/>
  <c r="H363" i="11" s="1"/>
  <c r="AN404" i="11"/>
  <c r="H404" i="11" s="1"/>
  <c r="AN365" i="11"/>
  <c r="H365" i="11" s="1"/>
  <c r="AN516" i="11"/>
  <c r="H516" i="11" s="1"/>
  <c r="AN926" i="11"/>
  <c r="H926" i="11" s="1"/>
  <c r="AN362" i="11"/>
  <c r="H362" i="11" s="1"/>
  <c r="AN219" i="11"/>
  <c r="H219" i="11" s="1"/>
  <c r="AN515" i="11"/>
  <c r="H515" i="11" s="1"/>
  <c r="AN896" i="11"/>
  <c r="H896" i="11" s="1"/>
  <c r="AN623" i="11"/>
  <c r="H623" i="11" s="1"/>
  <c r="AN274" i="11"/>
  <c r="H274" i="11" s="1"/>
  <c r="AN226" i="11"/>
  <c r="H226" i="11" s="1"/>
  <c r="AN263" i="11"/>
  <c r="H263" i="11" s="1"/>
  <c r="AN828" i="11"/>
  <c r="H828" i="11" s="1"/>
  <c r="AN506" i="11"/>
  <c r="H506" i="11" s="1"/>
  <c r="AN518" i="11"/>
  <c r="H518" i="11" s="1"/>
  <c r="AN392" i="11"/>
  <c r="H392" i="11" s="1"/>
  <c r="AN934" i="11"/>
  <c r="H934" i="11" s="1"/>
  <c r="AN651" i="11"/>
  <c r="H651" i="11" s="1"/>
  <c r="AN383" i="11"/>
  <c r="H383" i="11" s="1"/>
  <c r="AN467" i="11"/>
  <c r="H467" i="11" s="1"/>
  <c r="AN348" i="11"/>
  <c r="H348" i="11" s="1"/>
  <c r="AN230" i="11"/>
  <c r="H230" i="11" s="1"/>
  <c r="AN882" i="11"/>
  <c r="H882" i="11" s="1"/>
  <c r="AN825" i="11"/>
  <c r="H825" i="11" s="1"/>
  <c r="AN967" i="11"/>
  <c r="H967" i="11" s="1"/>
  <c r="AN524" i="11"/>
  <c r="H524" i="11" s="1"/>
  <c r="AN902" i="11"/>
  <c r="H902" i="11" s="1"/>
  <c r="AN931" i="11"/>
  <c r="H931" i="11" s="1"/>
  <c r="AN725" i="11"/>
  <c r="H725" i="11" s="1"/>
  <c r="AN13" i="11"/>
  <c r="H13" i="11" s="1"/>
  <c r="AN14" i="11"/>
  <c r="H14" i="11" s="1"/>
  <c r="G38" i="10" l="1"/>
  <c r="F38" i="10"/>
  <c r="E38" i="10"/>
  <c r="D38" i="10"/>
  <c r="D9" i="10" l="1"/>
  <c r="E9" i="10"/>
  <c r="F9" i="10"/>
  <c r="G9" i="10"/>
  <c r="D10" i="10"/>
  <c r="E10" i="10"/>
  <c r="F10" i="10"/>
  <c r="G10" i="10"/>
  <c r="D11" i="10"/>
  <c r="E11" i="10"/>
  <c r="F11" i="10"/>
  <c r="G11" i="10"/>
  <c r="D12" i="10"/>
  <c r="E12" i="10"/>
  <c r="F12" i="10"/>
  <c r="G12" i="10"/>
  <c r="D13" i="10"/>
  <c r="E13" i="10"/>
  <c r="F13" i="10"/>
  <c r="G13" i="10"/>
  <c r="D14" i="10"/>
  <c r="E14" i="10"/>
  <c r="F14" i="10"/>
  <c r="G14" i="10"/>
  <c r="D15" i="10"/>
  <c r="E15" i="10"/>
  <c r="F15" i="10"/>
  <c r="G15" i="10"/>
  <c r="D16" i="10"/>
  <c r="E16" i="10"/>
  <c r="F16" i="10"/>
  <c r="G16" i="10"/>
  <c r="D17" i="10"/>
  <c r="E17" i="10"/>
  <c r="F17" i="10"/>
  <c r="G17" i="10"/>
  <c r="D18" i="10"/>
  <c r="E18" i="10"/>
  <c r="F18" i="10"/>
  <c r="G18" i="10"/>
  <c r="D19" i="10"/>
  <c r="E19" i="10"/>
  <c r="F19" i="10"/>
  <c r="G19" i="10"/>
  <c r="D20" i="10"/>
  <c r="E20" i="10"/>
  <c r="F20" i="10"/>
  <c r="G20" i="10"/>
  <c r="D21" i="10"/>
  <c r="E21" i="10"/>
  <c r="F21" i="10"/>
  <c r="G21" i="10"/>
  <c r="D22" i="10"/>
  <c r="E22" i="10"/>
  <c r="F22" i="10"/>
  <c r="G22" i="10"/>
  <c r="D23" i="10"/>
  <c r="E23" i="10"/>
  <c r="F23" i="10"/>
  <c r="G23" i="10"/>
  <c r="D24" i="10"/>
  <c r="E24" i="10"/>
  <c r="F24" i="10"/>
  <c r="G24" i="10"/>
  <c r="D25" i="10"/>
  <c r="E25" i="10"/>
  <c r="F25" i="10"/>
  <c r="G25" i="10"/>
  <c r="D26" i="10"/>
  <c r="E26" i="10"/>
  <c r="F26" i="10"/>
  <c r="G26" i="10"/>
  <c r="D27" i="10"/>
  <c r="E27" i="10"/>
  <c r="F27" i="10"/>
  <c r="G27" i="10"/>
  <c r="D28" i="10"/>
  <c r="E28" i="10"/>
  <c r="F28" i="10"/>
  <c r="G28" i="10"/>
  <c r="D29" i="10"/>
  <c r="E29" i="10"/>
  <c r="F29" i="10"/>
  <c r="G29" i="10"/>
  <c r="D30" i="10"/>
  <c r="E30" i="10"/>
  <c r="F30" i="10"/>
  <c r="G30" i="10"/>
  <c r="D31" i="10"/>
  <c r="E31" i="10"/>
  <c r="F31" i="10"/>
  <c r="G31" i="10"/>
  <c r="D32" i="10"/>
  <c r="E32" i="10"/>
  <c r="F32" i="10"/>
  <c r="G32" i="10"/>
  <c r="D33" i="10"/>
  <c r="E33" i="10"/>
  <c r="F33" i="10"/>
  <c r="G33" i="10"/>
  <c r="D34" i="10"/>
  <c r="E34" i="10"/>
  <c r="F34" i="10"/>
  <c r="G34" i="10"/>
  <c r="D35" i="10"/>
  <c r="E35" i="10"/>
  <c r="F35" i="10"/>
  <c r="G35" i="10"/>
  <c r="D36" i="10"/>
  <c r="E36" i="10"/>
  <c r="F36" i="10"/>
  <c r="G36" i="10"/>
  <c r="D37" i="10"/>
  <c r="E37" i="10"/>
  <c r="F37" i="10"/>
  <c r="G37" i="10"/>
  <c r="H38" i="10"/>
  <c r="I38" i="10" s="1"/>
  <c r="J38" i="10"/>
  <c r="H9" i="10" l="1"/>
  <c r="I9" i="10" s="1"/>
  <c r="O9" i="10" s="1"/>
  <c r="U18" i="9" s="1"/>
  <c r="J9" i="10"/>
  <c r="K9" i="10" s="1"/>
  <c r="P9" i="10" s="1"/>
  <c r="V18" i="9" s="1"/>
  <c r="H11" i="10"/>
  <c r="I11" i="10" s="1"/>
  <c r="O11" i="10" s="1"/>
  <c r="J36" i="10"/>
  <c r="K36" i="10" s="1"/>
  <c r="P36" i="10" s="1"/>
  <c r="H35" i="10"/>
  <c r="I35" i="10" s="1"/>
  <c r="O35" i="10" s="1"/>
  <c r="J31" i="10"/>
  <c r="K31" i="10" s="1"/>
  <c r="P31" i="10" s="1"/>
  <c r="H28" i="10"/>
  <c r="I28" i="10" s="1"/>
  <c r="O28" i="10" s="1"/>
  <c r="J25" i="10"/>
  <c r="K25" i="10" s="1"/>
  <c r="P25" i="10" s="1"/>
  <c r="H17" i="10"/>
  <c r="I17" i="10" s="1"/>
  <c r="O17" i="10" s="1"/>
  <c r="J34" i="10"/>
  <c r="K34" i="10" s="1"/>
  <c r="P34" i="10" s="1"/>
  <c r="H31" i="10"/>
  <c r="I31" i="10" s="1"/>
  <c r="O31" i="10" s="1"/>
  <c r="J27" i="10"/>
  <c r="K27" i="10" s="1"/>
  <c r="P27" i="10" s="1"/>
  <c r="H26" i="10"/>
  <c r="I26" i="10" s="1"/>
  <c r="O26" i="10" s="1"/>
  <c r="J22" i="10"/>
  <c r="K22" i="10" s="1"/>
  <c r="P22" i="10" s="1"/>
  <c r="H20" i="10"/>
  <c r="I20" i="10" s="1"/>
  <c r="O20" i="10" s="1"/>
  <c r="J16" i="10"/>
  <c r="K16" i="10" s="1"/>
  <c r="P16" i="10" s="1"/>
  <c r="J17" i="10"/>
  <c r="K17" i="10" s="1"/>
  <c r="P17" i="10" s="1"/>
  <c r="H25" i="10"/>
  <c r="I25" i="10" s="1"/>
  <c r="O25" i="10" s="1"/>
  <c r="H18" i="10"/>
  <c r="I18" i="10" s="1"/>
  <c r="O18" i="10" s="1"/>
  <c r="H12" i="10"/>
  <c r="I12" i="10" s="1"/>
  <c r="O12" i="10" s="1"/>
  <c r="K38" i="10"/>
  <c r="P38" i="10" s="1"/>
  <c r="J15" i="10"/>
  <c r="K15" i="10" s="1"/>
  <c r="P15" i="10" s="1"/>
  <c r="H15" i="10"/>
  <c r="I15" i="10" s="1"/>
  <c r="O15" i="10" s="1"/>
  <c r="J13" i="10"/>
  <c r="K13" i="10" s="1"/>
  <c r="P13" i="10" s="1"/>
  <c r="H13" i="10"/>
  <c r="I13" i="10" s="1"/>
  <c r="O13" i="10" s="1"/>
  <c r="H36" i="10"/>
  <c r="I36" i="10" s="1"/>
  <c r="O36" i="10" s="1"/>
  <c r="J32" i="10"/>
  <c r="K32" i="10" s="1"/>
  <c r="P32" i="10" s="1"/>
  <c r="H30" i="10"/>
  <c r="I30" i="10" s="1"/>
  <c r="O30" i="10" s="1"/>
  <c r="H29" i="10"/>
  <c r="I29" i="10" s="1"/>
  <c r="O29" i="10" s="1"/>
  <c r="J26" i="10"/>
  <c r="K26" i="10" s="1"/>
  <c r="P26" i="10" s="1"/>
  <c r="J20" i="10"/>
  <c r="K20" i="10" s="1"/>
  <c r="P20" i="10" s="1"/>
  <c r="J37" i="10"/>
  <c r="H33" i="10"/>
  <c r="I33" i="10" s="1"/>
  <c r="O33" i="10" s="1"/>
  <c r="J30" i="10"/>
  <c r="K30" i="10" s="1"/>
  <c r="P30" i="10" s="1"/>
  <c r="J24" i="10"/>
  <c r="K24" i="10" s="1"/>
  <c r="P24" i="10" s="1"/>
  <c r="H16" i="10"/>
  <c r="I16" i="10" s="1"/>
  <c r="O16" i="10" s="1"/>
  <c r="O38" i="10"/>
  <c r="H37" i="10"/>
  <c r="I37" i="10" s="1"/>
  <c r="O37" i="10" s="1"/>
  <c r="H34" i="10"/>
  <c r="I34" i="10" s="1"/>
  <c r="O34" i="10" s="1"/>
  <c r="H32" i="10"/>
  <c r="I32" i="10" s="1"/>
  <c r="O32" i="10" s="1"/>
  <c r="H27" i="10"/>
  <c r="I27" i="10" s="1"/>
  <c r="O27" i="10" s="1"/>
  <c r="H24" i="10"/>
  <c r="I24" i="10" s="1"/>
  <c r="O24" i="10" s="1"/>
  <c r="H22" i="10"/>
  <c r="I22" i="10" s="1"/>
  <c r="O22" i="10" s="1"/>
  <c r="J14" i="10"/>
  <c r="K14" i="10" s="1"/>
  <c r="P14" i="10" s="1"/>
  <c r="J23" i="10"/>
  <c r="K23" i="10" s="1"/>
  <c r="P23" i="10" s="1"/>
  <c r="J21" i="10"/>
  <c r="K21" i="10" s="1"/>
  <c r="P21" i="10" s="1"/>
  <c r="J19" i="10"/>
  <c r="K19" i="10" s="1"/>
  <c r="P19" i="10" s="1"/>
  <c r="J18" i="10"/>
  <c r="K18" i="10" s="1"/>
  <c r="P18" i="10" s="1"/>
  <c r="H14" i="10"/>
  <c r="I14" i="10" s="1"/>
  <c r="O14" i="10" s="1"/>
  <c r="J10" i="10"/>
  <c r="K10" i="10" s="1"/>
  <c r="P10" i="10" s="1"/>
  <c r="V16" i="9" s="1"/>
  <c r="J35" i="10"/>
  <c r="K35" i="10" s="1"/>
  <c r="P35" i="10" s="1"/>
  <c r="J33" i="10"/>
  <c r="K33" i="10" s="1"/>
  <c r="P33" i="10" s="1"/>
  <c r="J29" i="10"/>
  <c r="K29" i="10" s="1"/>
  <c r="P29" i="10" s="1"/>
  <c r="J28" i="10"/>
  <c r="K28" i="10" s="1"/>
  <c r="P28" i="10" s="1"/>
  <c r="H23" i="10"/>
  <c r="I23" i="10" s="1"/>
  <c r="O23" i="10" s="1"/>
  <c r="H21" i="10"/>
  <c r="I21" i="10" s="1"/>
  <c r="O21" i="10" s="1"/>
  <c r="H19" i="10"/>
  <c r="I19" i="10" s="1"/>
  <c r="O19" i="10" s="1"/>
  <c r="J12" i="10"/>
  <c r="K12" i="10" s="1"/>
  <c r="P12" i="10" s="1"/>
  <c r="J11" i="10"/>
  <c r="K11" i="10" s="1"/>
  <c r="P11" i="10" s="1"/>
  <c r="V17" i="9" s="1"/>
  <c r="H10" i="10"/>
  <c r="U17" i="9" l="1"/>
  <c r="U15" i="9"/>
  <c r="V15" i="9"/>
  <c r="V14" i="9" s="1"/>
  <c r="I10" i="10"/>
  <c r="O10" i="10" s="1"/>
  <c r="K37" i="10"/>
  <c r="P37" i="10" s="1"/>
  <c r="P1009" i="10" s="1"/>
  <c r="O1009" i="10" l="1"/>
  <c r="U16" i="9"/>
  <c r="U14" i="9" s="1"/>
  <c r="AP1011" i="11"/>
  <c r="M1011" i="11"/>
  <c r="Y1010" i="11"/>
  <c r="AJ1010" i="11" s="1"/>
  <c r="AP1010" i="11"/>
  <c r="M1010" i="11"/>
  <c r="Y1009" i="11"/>
  <c r="AJ1009" i="11" s="1"/>
  <c r="AP1009" i="11"/>
  <c r="M1009" i="11"/>
  <c r="Y1008" i="11"/>
  <c r="AJ1008" i="11" s="1"/>
  <c r="AP1008" i="11"/>
  <c r="M1008" i="11"/>
  <c r="Y1007" i="11"/>
  <c r="AJ1007" i="11" s="1"/>
  <c r="AP1007" i="11"/>
  <c r="M1007" i="11"/>
  <c r="Y1006" i="11"/>
  <c r="AJ1006" i="11" s="1"/>
  <c r="AP1006" i="11"/>
  <c r="M1006" i="11"/>
  <c r="Y1005" i="11"/>
  <c r="AJ1005" i="11" s="1"/>
  <c r="AP1005" i="11"/>
  <c r="M1005" i="11"/>
  <c r="Y1004" i="11"/>
  <c r="AJ1004" i="11" s="1"/>
  <c r="AP1004" i="11"/>
  <c r="M1004" i="11"/>
  <c r="Y1003" i="11"/>
  <c r="AJ1003" i="11" s="1"/>
  <c r="AP1003" i="11"/>
  <c r="M1003" i="11"/>
  <c r="Y1002" i="11"/>
  <c r="AJ1002" i="11" s="1"/>
  <c r="AP1002" i="11"/>
  <c r="M1002" i="11"/>
  <c r="Y1001" i="11"/>
  <c r="AJ1001" i="11" s="1"/>
  <c r="AP1001" i="11"/>
  <c r="M1001" i="11"/>
  <c r="Y1000" i="11"/>
  <c r="AJ1000" i="11" s="1"/>
  <c r="AP1000" i="11"/>
  <c r="M1000" i="11"/>
  <c r="Y999" i="11"/>
  <c r="AJ999" i="11" s="1"/>
  <c r="AP999" i="11"/>
  <c r="M999" i="11"/>
  <c r="Y998" i="11"/>
  <c r="AJ998" i="11" s="1"/>
  <c r="AP998" i="11"/>
  <c r="M998" i="11"/>
  <c r="Y997" i="11"/>
  <c r="AJ997" i="11" s="1"/>
  <c r="AP997" i="11"/>
  <c r="M997" i="11"/>
  <c r="Y996" i="11"/>
  <c r="AJ996" i="11" s="1"/>
  <c r="AP996" i="11"/>
  <c r="M996" i="11"/>
  <c r="Y995" i="11"/>
  <c r="AJ995" i="11" s="1"/>
  <c r="AP995" i="11"/>
  <c r="M995" i="11"/>
  <c r="Y994" i="11"/>
  <c r="AJ994" i="11" s="1"/>
  <c r="AP994" i="11"/>
  <c r="M994" i="11"/>
  <c r="Y993" i="11"/>
  <c r="AJ993" i="11" s="1"/>
  <c r="AP993" i="11"/>
  <c r="M993" i="11"/>
  <c r="Y992" i="11"/>
  <c r="AJ992" i="11" s="1"/>
  <c r="AP992" i="11"/>
  <c r="M992" i="11"/>
  <c r="Y991" i="11"/>
  <c r="AJ991" i="11" s="1"/>
  <c r="AP991" i="11"/>
  <c r="M991" i="11"/>
  <c r="Y990" i="11"/>
  <c r="AJ990" i="11" s="1"/>
  <c r="AP990" i="11"/>
  <c r="M990" i="11"/>
  <c r="Y989" i="11"/>
  <c r="AJ989" i="11" s="1"/>
  <c r="AP989" i="11"/>
  <c r="M989" i="11"/>
  <c r="Y988" i="11"/>
  <c r="AJ988" i="11" s="1"/>
  <c r="AP988" i="11"/>
  <c r="M988" i="11"/>
  <c r="Y987" i="11"/>
  <c r="AJ987" i="11" s="1"/>
  <c r="AP987" i="11"/>
  <c r="M987" i="11"/>
  <c r="Y986" i="11"/>
  <c r="AJ986" i="11" s="1"/>
  <c r="AP986" i="11"/>
  <c r="M986" i="11"/>
  <c r="Y985" i="11"/>
  <c r="AJ985" i="11" s="1"/>
  <c r="AP985" i="11"/>
  <c r="M985" i="11"/>
  <c r="Y984" i="11"/>
  <c r="AJ984" i="11" s="1"/>
  <c r="AP984" i="11"/>
  <c r="M984" i="11"/>
  <c r="Y983" i="11"/>
  <c r="AJ983" i="11" s="1"/>
  <c r="AP983" i="11"/>
  <c r="M983" i="11"/>
  <c r="Y982" i="11"/>
  <c r="AJ982" i="11" s="1"/>
  <c r="AP982" i="11"/>
  <c r="M982" i="11"/>
  <c r="Y981" i="11"/>
  <c r="AJ981" i="11" s="1"/>
  <c r="AP981" i="11"/>
  <c r="M981" i="11"/>
  <c r="Y980" i="11"/>
  <c r="AJ980" i="11" s="1"/>
  <c r="AP980" i="11"/>
  <c r="M980" i="11"/>
  <c r="Y979" i="11"/>
  <c r="AJ979" i="11" s="1"/>
  <c r="AP979" i="11"/>
  <c r="M979" i="11"/>
  <c r="Y978" i="11"/>
  <c r="AJ978" i="11" s="1"/>
  <c r="AP978" i="11"/>
  <c r="M978" i="11"/>
  <c r="Y977" i="11"/>
  <c r="AJ977" i="11" s="1"/>
  <c r="AP977" i="11"/>
  <c r="M977" i="11"/>
  <c r="Y976" i="11"/>
  <c r="AJ976" i="11" s="1"/>
  <c r="AP976" i="11"/>
  <c r="M976" i="11"/>
  <c r="Y975" i="11"/>
  <c r="AJ975" i="11" s="1"/>
  <c r="AP975" i="11"/>
  <c r="M975" i="11"/>
  <c r="Y974" i="11"/>
  <c r="AJ974" i="11" s="1"/>
  <c r="AP974" i="11"/>
  <c r="M974" i="11"/>
  <c r="Y973" i="11"/>
  <c r="AJ973" i="11" s="1"/>
  <c r="AP973" i="11"/>
  <c r="M973" i="11"/>
  <c r="Y972" i="11"/>
  <c r="AJ972" i="11" s="1"/>
  <c r="AP972" i="11"/>
  <c r="M972" i="11"/>
  <c r="Y971" i="11"/>
  <c r="AJ971" i="11" s="1"/>
  <c r="AP971" i="11"/>
  <c r="M971" i="11"/>
  <c r="Y970" i="11"/>
  <c r="AJ970" i="11" s="1"/>
  <c r="AP970" i="11"/>
  <c r="M970" i="11"/>
  <c r="Y969" i="11"/>
  <c r="AJ969" i="11" s="1"/>
  <c r="AP969" i="11"/>
  <c r="M969" i="11"/>
  <c r="Y968" i="11"/>
  <c r="AJ968" i="11" s="1"/>
  <c r="AP968" i="11"/>
  <c r="M968" i="11"/>
  <c r="Y967" i="11"/>
  <c r="AJ967" i="11" s="1"/>
  <c r="AP967" i="11"/>
  <c r="M967" i="11"/>
  <c r="Y966" i="11"/>
  <c r="AJ966" i="11" s="1"/>
  <c r="AP966" i="11"/>
  <c r="M966" i="11"/>
  <c r="Y965" i="11"/>
  <c r="AJ965" i="11" s="1"/>
  <c r="AP965" i="11"/>
  <c r="M965" i="11"/>
  <c r="Y964" i="11"/>
  <c r="AJ964" i="11" s="1"/>
  <c r="AP964" i="11"/>
  <c r="M964" i="11"/>
  <c r="Y963" i="11"/>
  <c r="AJ963" i="11" s="1"/>
  <c r="AP963" i="11"/>
  <c r="M963" i="11"/>
  <c r="Y962" i="11"/>
  <c r="AJ962" i="11" s="1"/>
  <c r="AP962" i="11"/>
  <c r="M962" i="11"/>
  <c r="Y961" i="11"/>
  <c r="AJ961" i="11" s="1"/>
  <c r="AP961" i="11"/>
  <c r="M961" i="11"/>
  <c r="Y960" i="11"/>
  <c r="AJ960" i="11" s="1"/>
  <c r="AP960" i="11"/>
  <c r="M960" i="11"/>
  <c r="Y959" i="11"/>
  <c r="AJ959" i="11" s="1"/>
  <c r="AP959" i="11"/>
  <c r="M959" i="11"/>
  <c r="Y958" i="11"/>
  <c r="AJ958" i="11" s="1"/>
  <c r="AP958" i="11"/>
  <c r="M958" i="11"/>
  <c r="Y957" i="11"/>
  <c r="AJ957" i="11" s="1"/>
  <c r="AP957" i="11"/>
  <c r="M957" i="11"/>
  <c r="Y956" i="11"/>
  <c r="AJ956" i="11" s="1"/>
  <c r="AP956" i="11"/>
  <c r="M956" i="11"/>
  <c r="Y955" i="11"/>
  <c r="AJ955" i="11" s="1"/>
  <c r="AP955" i="11"/>
  <c r="M955" i="11"/>
  <c r="Y954" i="11"/>
  <c r="AJ954" i="11" s="1"/>
  <c r="AP954" i="11"/>
  <c r="M954" i="11"/>
  <c r="Y953" i="11"/>
  <c r="AJ953" i="11" s="1"/>
  <c r="AP953" i="11"/>
  <c r="M953" i="11"/>
  <c r="Y952" i="11"/>
  <c r="AJ952" i="11" s="1"/>
  <c r="AP952" i="11"/>
  <c r="M952" i="11"/>
  <c r="Y951" i="11"/>
  <c r="AJ951" i="11" s="1"/>
  <c r="AP951" i="11"/>
  <c r="M951" i="11"/>
  <c r="Y950" i="11"/>
  <c r="AJ950" i="11" s="1"/>
  <c r="AP950" i="11"/>
  <c r="M950" i="11"/>
  <c r="Y949" i="11"/>
  <c r="AJ949" i="11" s="1"/>
  <c r="AP949" i="11"/>
  <c r="M949" i="11"/>
  <c r="Y948" i="11"/>
  <c r="AJ948" i="11" s="1"/>
  <c r="AP948" i="11"/>
  <c r="M948" i="11"/>
  <c r="Y947" i="11"/>
  <c r="AJ947" i="11" s="1"/>
  <c r="AP947" i="11"/>
  <c r="M947" i="11"/>
  <c r="Y946" i="11"/>
  <c r="AJ946" i="11" s="1"/>
  <c r="AP946" i="11"/>
  <c r="M946" i="11"/>
  <c r="Y945" i="11"/>
  <c r="AJ945" i="11" s="1"/>
  <c r="AP945" i="11"/>
  <c r="M945" i="11"/>
  <c r="Y944" i="11"/>
  <c r="AJ944" i="11" s="1"/>
  <c r="AP944" i="11"/>
  <c r="M944" i="11"/>
  <c r="Y943" i="11"/>
  <c r="AJ943" i="11" s="1"/>
  <c r="AP943" i="11"/>
  <c r="M943" i="11"/>
  <c r="Y942" i="11"/>
  <c r="AJ942" i="11" s="1"/>
  <c r="AP942" i="11"/>
  <c r="M942" i="11"/>
  <c r="Y941" i="11"/>
  <c r="AJ941" i="11" s="1"/>
  <c r="AP941" i="11"/>
  <c r="M941" i="11"/>
  <c r="Y940" i="11"/>
  <c r="AJ940" i="11" s="1"/>
  <c r="AP940" i="11"/>
  <c r="M940" i="11"/>
  <c r="Y939" i="11"/>
  <c r="AJ939" i="11" s="1"/>
  <c r="AP939" i="11"/>
  <c r="M939" i="11"/>
  <c r="Y938" i="11"/>
  <c r="AJ938" i="11" s="1"/>
  <c r="AP938" i="11"/>
  <c r="M938" i="11"/>
  <c r="Y937" i="11"/>
  <c r="AJ937" i="11" s="1"/>
  <c r="AP937" i="11"/>
  <c r="M937" i="11"/>
  <c r="Y936" i="11"/>
  <c r="AJ936" i="11" s="1"/>
  <c r="AP936" i="11"/>
  <c r="M936" i="11"/>
  <c r="Y935" i="11"/>
  <c r="AJ935" i="11" s="1"/>
  <c r="AP935" i="11"/>
  <c r="M935" i="11"/>
  <c r="Y934" i="11"/>
  <c r="AJ934" i="11" s="1"/>
  <c r="AP934" i="11"/>
  <c r="M934" i="11"/>
  <c r="Y933" i="11"/>
  <c r="AJ933" i="11" s="1"/>
  <c r="AP933" i="11"/>
  <c r="M933" i="11"/>
  <c r="Y932" i="11"/>
  <c r="AJ932" i="11" s="1"/>
  <c r="AP932" i="11"/>
  <c r="M932" i="11"/>
  <c r="Y931" i="11"/>
  <c r="AJ931" i="11" s="1"/>
  <c r="AP931" i="11"/>
  <c r="M931" i="11"/>
  <c r="Y930" i="11"/>
  <c r="AJ930" i="11" s="1"/>
  <c r="AP930" i="11"/>
  <c r="M930" i="11"/>
  <c r="Y929" i="11"/>
  <c r="AJ929" i="11" s="1"/>
  <c r="AP929" i="11"/>
  <c r="M929" i="11"/>
  <c r="Y928" i="11"/>
  <c r="AJ928" i="11" s="1"/>
  <c r="AP928" i="11"/>
  <c r="M928" i="11"/>
  <c r="Y927" i="11"/>
  <c r="AJ927" i="11" s="1"/>
  <c r="AP927" i="11"/>
  <c r="M927" i="11"/>
  <c r="Y926" i="11"/>
  <c r="AJ926" i="11" s="1"/>
  <c r="AP926" i="11"/>
  <c r="M926" i="11"/>
  <c r="Y925" i="11"/>
  <c r="AJ925" i="11" s="1"/>
  <c r="AP925" i="11"/>
  <c r="M925" i="11"/>
  <c r="Y924" i="11"/>
  <c r="AJ924" i="11" s="1"/>
  <c r="AP924" i="11"/>
  <c r="M924" i="11"/>
  <c r="Y923" i="11"/>
  <c r="AJ923" i="11" s="1"/>
  <c r="AP923" i="11"/>
  <c r="M923" i="11"/>
  <c r="Y922" i="11"/>
  <c r="AJ922" i="11" s="1"/>
  <c r="AP922" i="11"/>
  <c r="M922" i="11"/>
  <c r="Y921" i="11"/>
  <c r="AJ921" i="11" s="1"/>
  <c r="AP921" i="11"/>
  <c r="M921" i="11"/>
  <c r="Y920" i="11"/>
  <c r="AJ920" i="11" s="1"/>
  <c r="AP920" i="11"/>
  <c r="M920" i="11"/>
  <c r="Y919" i="11"/>
  <c r="AJ919" i="11" s="1"/>
  <c r="AP919" i="11"/>
  <c r="M919" i="11"/>
  <c r="Y918" i="11"/>
  <c r="AJ918" i="11" s="1"/>
  <c r="AP918" i="11"/>
  <c r="M918" i="11"/>
  <c r="Y917" i="11"/>
  <c r="AJ917" i="11" s="1"/>
  <c r="AP917" i="11"/>
  <c r="M917" i="11"/>
  <c r="Y916" i="11"/>
  <c r="AJ916" i="11" s="1"/>
  <c r="AP916" i="11"/>
  <c r="M916" i="11"/>
  <c r="Y915" i="11"/>
  <c r="AJ915" i="11" s="1"/>
  <c r="AP915" i="11"/>
  <c r="M915" i="11"/>
  <c r="Y914" i="11"/>
  <c r="AJ914" i="11" s="1"/>
  <c r="AP914" i="11"/>
  <c r="M914" i="11"/>
  <c r="Y913" i="11"/>
  <c r="AJ913" i="11" s="1"/>
  <c r="AP913" i="11"/>
  <c r="M913" i="11"/>
  <c r="Y912" i="11"/>
  <c r="AJ912" i="11" s="1"/>
  <c r="AP912" i="11"/>
  <c r="M912" i="11"/>
  <c r="Y911" i="11"/>
  <c r="AJ911" i="11" s="1"/>
  <c r="AP911" i="11"/>
  <c r="M911" i="11"/>
  <c r="Y910" i="11"/>
  <c r="AJ910" i="11" s="1"/>
  <c r="AP910" i="11"/>
  <c r="M910" i="11"/>
  <c r="Y909" i="11"/>
  <c r="AJ909" i="11" s="1"/>
  <c r="AP909" i="11"/>
  <c r="M909" i="11"/>
  <c r="Y908" i="11"/>
  <c r="AJ908" i="11" s="1"/>
  <c r="AP908" i="11"/>
  <c r="M908" i="11"/>
  <c r="Y907" i="11"/>
  <c r="AJ907" i="11" s="1"/>
  <c r="AP907" i="11"/>
  <c r="M907" i="11"/>
  <c r="Y906" i="11"/>
  <c r="AJ906" i="11" s="1"/>
  <c r="AP906" i="11"/>
  <c r="M906" i="11"/>
  <c r="Y905" i="11"/>
  <c r="AJ905" i="11" s="1"/>
  <c r="AP905" i="11"/>
  <c r="M905" i="11"/>
  <c r="Y904" i="11"/>
  <c r="AJ904" i="11" s="1"/>
  <c r="AP904" i="11"/>
  <c r="M904" i="11"/>
  <c r="Y903" i="11"/>
  <c r="AJ903" i="11" s="1"/>
  <c r="AP903" i="11"/>
  <c r="M903" i="11"/>
  <c r="Y902" i="11"/>
  <c r="AJ902" i="11" s="1"/>
  <c r="AP902" i="11"/>
  <c r="M902" i="11"/>
  <c r="Y901" i="11"/>
  <c r="AJ901" i="11" s="1"/>
  <c r="AP901" i="11"/>
  <c r="M901" i="11"/>
  <c r="Y900" i="11"/>
  <c r="AJ900" i="11" s="1"/>
  <c r="AP900" i="11"/>
  <c r="M900" i="11"/>
  <c r="Y899" i="11"/>
  <c r="AJ899" i="11" s="1"/>
  <c r="AP899" i="11"/>
  <c r="M899" i="11"/>
  <c r="Y898" i="11"/>
  <c r="AJ898" i="11" s="1"/>
  <c r="AP898" i="11"/>
  <c r="M898" i="11"/>
  <c r="Y897" i="11"/>
  <c r="AJ897" i="11" s="1"/>
  <c r="AP897" i="11"/>
  <c r="M897" i="11"/>
  <c r="Y896" i="11"/>
  <c r="AJ896" i="11" s="1"/>
  <c r="AP896" i="11"/>
  <c r="M896" i="11"/>
  <c r="Y895" i="11"/>
  <c r="AJ895" i="11" s="1"/>
  <c r="AP895" i="11"/>
  <c r="M895" i="11"/>
  <c r="Y894" i="11"/>
  <c r="AJ894" i="11" s="1"/>
  <c r="AP894" i="11"/>
  <c r="M894" i="11"/>
  <c r="Y893" i="11"/>
  <c r="AJ893" i="11" s="1"/>
  <c r="AP893" i="11"/>
  <c r="M893" i="11"/>
  <c r="Y892" i="11"/>
  <c r="AJ892" i="11" s="1"/>
  <c r="AP892" i="11"/>
  <c r="M892" i="11"/>
  <c r="Y891" i="11"/>
  <c r="AJ891" i="11" s="1"/>
  <c r="AP891" i="11"/>
  <c r="M891" i="11"/>
  <c r="Y890" i="11"/>
  <c r="AJ890" i="11" s="1"/>
  <c r="AP890" i="11"/>
  <c r="M890" i="11"/>
  <c r="Y889" i="11"/>
  <c r="AJ889" i="11" s="1"/>
  <c r="AP889" i="11"/>
  <c r="M889" i="11"/>
  <c r="Y888" i="11"/>
  <c r="AJ888" i="11" s="1"/>
  <c r="AP888" i="11"/>
  <c r="M888" i="11"/>
  <c r="Y887" i="11"/>
  <c r="AJ887" i="11" s="1"/>
  <c r="AP887" i="11"/>
  <c r="M887" i="11"/>
  <c r="Y886" i="11"/>
  <c r="AJ886" i="11" s="1"/>
  <c r="AP886" i="11"/>
  <c r="M886" i="11"/>
  <c r="Y885" i="11"/>
  <c r="AJ885" i="11" s="1"/>
  <c r="AP885" i="11"/>
  <c r="M885" i="11"/>
  <c r="Y884" i="11"/>
  <c r="AJ884" i="11" s="1"/>
  <c r="AP884" i="11"/>
  <c r="M884" i="11"/>
  <c r="Y883" i="11"/>
  <c r="AJ883" i="11" s="1"/>
  <c r="AP883" i="11"/>
  <c r="M883" i="11"/>
  <c r="Y882" i="11"/>
  <c r="AJ882" i="11" s="1"/>
  <c r="AP882" i="11"/>
  <c r="M882" i="11"/>
  <c r="Y881" i="11"/>
  <c r="AJ881" i="11" s="1"/>
  <c r="AP881" i="11"/>
  <c r="M881" i="11"/>
  <c r="Y880" i="11"/>
  <c r="AJ880" i="11" s="1"/>
  <c r="AP880" i="11"/>
  <c r="M880" i="11"/>
  <c r="Y879" i="11"/>
  <c r="AJ879" i="11" s="1"/>
  <c r="AP879" i="11"/>
  <c r="M879" i="11"/>
  <c r="Y878" i="11"/>
  <c r="AJ878" i="11" s="1"/>
  <c r="AP878" i="11"/>
  <c r="M878" i="11"/>
  <c r="Y877" i="11"/>
  <c r="AJ877" i="11" s="1"/>
  <c r="AP877" i="11"/>
  <c r="M877" i="11"/>
  <c r="Y876" i="11"/>
  <c r="AJ876" i="11" s="1"/>
  <c r="AP876" i="11"/>
  <c r="M876" i="11"/>
  <c r="Y875" i="11"/>
  <c r="AJ875" i="11" s="1"/>
  <c r="AP875" i="11"/>
  <c r="M875" i="11"/>
  <c r="Y874" i="11"/>
  <c r="AJ874" i="11" s="1"/>
  <c r="AP874" i="11"/>
  <c r="M874" i="11"/>
  <c r="Y873" i="11"/>
  <c r="AJ873" i="11" s="1"/>
  <c r="AP873" i="11"/>
  <c r="M873" i="11"/>
  <c r="Y872" i="11"/>
  <c r="AJ872" i="11" s="1"/>
  <c r="AP872" i="11"/>
  <c r="M872" i="11"/>
  <c r="Y871" i="11"/>
  <c r="AJ871" i="11" s="1"/>
  <c r="AP871" i="11"/>
  <c r="M871" i="11"/>
  <c r="Y870" i="11"/>
  <c r="AJ870" i="11" s="1"/>
  <c r="AP870" i="11"/>
  <c r="M870" i="11"/>
  <c r="Y869" i="11"/>
  <c r="AJ869" i="11" s="1"/>
  <c r="AP869" i="11"/>
  <c r="M869" i="11"/>
  <c r="Y868" i="11"/>
  <c r="AJ868" i="11" s="1"/>
  <c r="AP868" i="11"/>
  <c r="M868" i="11"/>
  <c r="Y867" i="11"/>
  <c r="AJ867" i="11" s="1"/>
  <c r="AP867" i="11"/>
  <c r="M867" i="11"/>
  <c r="Y866" i="11"/>
  <c r="AJ866" i="11" s="1"/>
  <c r="AP866" i="11"/>
  <c r="M866" i="11"/>
  <c r="Y865" i="11"/>
  <c r="AJ865" i="11" s="1"/>
  <c r="AP865" i="11"/>
  <c r="M865" i="11"/>
  <c r="Y864" i="11"/>
  <c r="AJ864" i="11" s="1"/>
  <c r="AP864" i="11"/>
  <c r="M864" i="11"/>
  <c r="Y863" i="11"/>
  <c r="AJ863" i="11" s="1"/>
  <c r="AP863" i="11"/>
  <c r="M863" i="11"/>
  <c r="Y862" i="11"/>
  <c r="AJ862" i="11" s="1"/>
  <c r="AP862" i="11"/>
  <c r="M862" i="11"/>
  <c r="Y861" i="11"/>
  <c r="AJ861" i="11" s="1"/>
  <c r="AP861" i="11"/>
  <c r="M861" i="11"/>
  <c r="Y860" i="11"/>
  <c r="AJ860" i="11" s="1"/>
  <c r="AP860" i="11"/>
  <c r="M860" i="11"/>
  <c r="Y859" i="11"/>
  <c r="AJ859" i="11" s="1"/>
  <c r="AP859" i="11"/>
  <c r="M859" i="11"/>
  <c r="Y858" i="11"/>
  <c r="AJ858" i="11" s="1"/>
  <c r="AP858" i="11"/>
  <c r="M858" i="11"/>
  <c r="Y857" i="11"/>
  <c r="AJ857" i="11" s="1"/>
  <c r="AP857" i="11"/>
  <c r="M857" i="11"/>
  <c r="Y856" i="11"/>
  <c r="AJ856" i="11" s="1"/>
  <c r="AP856" i="11"/>
  <c r="M856" i="11"/>
  <c r="Y855" i="11"/>
  <c r="AJ855" i="11" s="1"/>
  <c r="AP855" i="11"/>
  <c r="M855" i="11"/>
  <c r="Y854" i="11"/>
  <c r="AJ854" i="11" s="1"/>
  <c r="AP854" i="11"/>
  <c r="M854" i="11"/>
  <c r="Y853" i="11"/>
  <c r="AJ853" i="11" s="1"/>
  <c r="AP853" i="11"/>
  <c r="M853" i="11"/>
  <c r="Y852" i="11"/>
  <c r="AJ852" i="11" s="1"/>
  <c r="AP852" i="11"/>
  <c r="M852" i="11"/>
  <c r="Y851" i="11"/>
  <c r="AJ851" i="11" s="1"/>
  <c r="AP851" i="11"/>
  <c r="M851" i="11"/>
  <c r="Y850" i="11"/>
  <c r="AJ850" i="11" s="1"/>
  <c r="AP850" i="11"/>
  <c r="M850" i="11"/>
  <c r="Y849" i="11"/>
  <c r="AJ849" i="11" s="1"/>
  <c r="AP849" i="11"/>
  <c r="M849" i="11"/>
  <c r="Y848" i="11"/>
  <c r="AJ848" i="11" s="1"/>
  <c r="AP848" i="11"/>
  <c r="M848" i="11"/>
  <c r="Y847" i="11"/>
  <c r="AJ847" i="11" s="1"/>
  <c r="AP847" i="11"/>
  <c r="M847" i="11"/>
  <c r="Y846" i="11"/>
  <c r="AJ846" i="11" s="1"/>
  <c r="AP846" i="11"/>
  <c r="M846" i="11"/>
  <c r="Y845" i="11"/>
  <c r="AJ845" i="11" s="1"/>
  <c r="AP845" i="11"/>
  <c r="M845" i="11"/>
  <c r="Y844" i="11"/>
  <c r="AJ844" i="11" s="1"/>
  <c r="AP844" i="11"/>
  <c r="M844" i="11"/>
  <c r="Y843" i="11"/>
  <c r="AJ843" i="11" s="1"/>
  <c r="AP843" i="11"/>
  <c r="M843" i="11"/>
  <c r="Y842" i="11"/>
  <c r="AJ842" i="11" s="1"/>
  <c r="AP842" i="11"/>
  <c r="M842" i="11"/>
  <c r="Y841" i="11"/>
  <c r="AJ841" i="11" s="1"/>
  <c r="AP841" i="11"/>
  <c r="M841" i="11"/>
  <c r="Y840" i="11"/>
  <c r="AJ840" i="11" s="1"/>
  <c r="AP840" i="11"/>
  <c r="M840" i="11"/>
  <c r="Y839" i="11"/>
  <c r="AJ839" i="11" s="1"/>
  <c r="AP839" i="11"/>
  <c r="M839" i="11"/>
  <c r="Y838" i="11"/>
  <c r="AJ838" i="11" s="1"/>
  <c r="AP838" i="11"/>
  <c r="M838" i="11"/>
  <c r="Y837" i="11"/>
  <c r="AJ837" i="11" s="1"/>
  <c r="AP837" i="11"/>
  <c r="M837" i="11"/>
  <c r="Y836" i="11"/>
  <c r="AJ836" i="11" s="1"/>
  <c r="AP836" i="11"/>
  <c r="M836" i="11"/>
  <c r="Y835" i="11"/>
  <c r="AJ835" i="11" s="1"/>
  <c r="AP835" i="11"/>
  <c r="M835" i="11"/>
  <c r="Y834" i="11"/>
  <c r="AJ834" i="11" s="1"/>
  <c r="AP834" i="11"/>
  <c r="M834" i="11"/>
  <c r="Y833" i="11"/>
  <c r="AJ833" i="11" s="1"/>
  <c r="AP833" i="11"/>
  <c r="M833" i="11"/>
  <c r="Y832" i="11"/>
  <c r="AJ832" i="11" s="1"/>
  <c r="AP832" i="11"/>
  <c r="M832" i="11"/>
  <c r="Y831" i="11"/>
  <c r="AJ831" i="11" s="1"/>
  <c r="AP831" i="11"/>
  <c r="M831" i="11"/>
  <c r="Y830" i="11"/>
  <c r="AJ830" i="11" s="1"/>
  <c r="AP830" i="11"/>
  <c r="M830" i="11"/>
  <c r="Y829" i="11"/>
  <c r="AJ829" i="11" s="1"/>
  <c r="AP829" i="11"/>
  <c r="M829" i="11"/>
  <c r="Y828" i="11"/>
  <c r="AJ828" i="11" s="1"/>
  <c r="AP828" i="11"/>
  <c r="M828" i="11"/>
  <c r="Y827" i="11"/>
  <c r="AJ827" i="11" s="1"/>
  <c r="AP827" i="11"/>
  <c r="M827" i="11"/>
  <c r="Y826" i="11"/>
  <c r="AJ826" i="11" s="1"/>
  <c r="AP826" i="11"/>
  <c r="M826" i="11"/>
  <c r="Y825" i="11"/>
  <c r="AJ825" i="11" s="1"/>
  <c r="AP825" i="11"/>
  <c r="M825" i="11"/>
  <c r="Y824" i="11"/>
  <c r="AJ824" i="11" s="1"/>
  <c r="AP824" i="11"/>
  <c r="M824" i="11"/>
  <c r="Y823" i="11"/>
  <c r="AJ823" i="11" s="1"/>
  <c r="AP823" i="11"/>
  <c r="M823" i="11"/>
  <c r="Y822" i="11"/>
  <c r="AJ822" i="11" s="1"/>
  <c r="AP822" i="11"/>
  <c r="M822" i="11"/>
  <c r="Y821" i="11"/>
  <c r="AJ821" i="11" s="1"/>
  <c r="AP821" i="11"/>
  <c r="M821" i="11"/>
  <c r="Y820" i="11"/>
  <c r="AJ820" i="11" s="1"/>
  <c r="AP820" i="11"/>
  <c r="M820" i="11"/>
  <c r="Y819" i="11"/>
  <c r="AJ819" i="11" s="1"/>
  <c r="AP819" i="11"/>
  <c r="M819" i="11"/>
  <c r="Y818" i="11"/>
  <c r="AJ818" i="11" s="1"/>
  <c r="AP818" i="11"/>
  <c r="M818" i="11"/>
  <c r="Y817" i="11"/>
  <c r="AJ817" i="11" s="1"/>
  <c r="AP817" i="11"/>
  <c r="M817" i="11"/>
  <c r="Y816" i="11"/>
  <c r="AJ816" i="11" s="1"/>
  <c r="AP816" i="11"/>
  <c r="M816" i="11"/>
  <c r="Y815" i="11"/>
  <c r="AJ815" i="11" s="1"/>
  <c r="AP815" i="11"/>
  <c r="M815" i="11"/>
  <c r="Y814" i="11"/>
  <c r="AJ814" i="11" s="1"/>
  <c r="AP814" i="11"/>
  <c r="M814" i="11"/>
  <c r="Y813" i="11"/>
  <c r="AJ813" i="11" s="1"/>
  <c r="AP813" i="11"/>
  <c r="M813" i="11"/>
  <c r="Y812" i="11"/>
  <c r="AJ812" i="11" s="1"/>
  <c r="AP812" i="11"/>
  <c r="M812" i="11"/>
  <c r="Y811" i="11"/>
  <c r="AJ811" i="11" s="1"/>
  <c r="AP811" i="11"/>
  <c r="M811" i="11"/>
  <c r="Y810" i="11"/>
  <c r="AJ810" i="11" s="1"/>
  <c r="AP810" i="11"/>
  <c r="M810" i="11"/>
  <c r="Y809" i="11"/>
  <c r="AJ809" i="11" s="1"/>
  <c r="AP809" i="11"/>
  <c r="M809" i="11"/>
  <c r="Y808" i="11"/>
  <c r="AJ808" i="11" s="1"/>
  <c r="AP808" i="11"/>
  <c r="M808" i="11"/>
  <c r="Y807" i="11"/>
  <c r="AJ807" i="11" s="1"/>
  <c r="AP807" i="11"/>
  <c r="M807" i="11"/>
  <c r="Y806" i="11"/>
  <c r="AJ806" i="11" s="1"/>
  <c r="AP806" i="11"/>
  <c r="M806" i="11"/>
  <c r="Y805" i="11"/>
  <c r="AJ805" i="11" s="1"/>
  <c r="AP805" i="11"/>
  <c r="M805" i="11"/>
  <c r="Y804" i="11"/>
  <c r="AJ804" i="11" s="1"/>
  <c r="AP804" i="11"/>
  <c r="M804" i="11"/>
  <c r="Y803" i="11"/>
  <c r="AJ803" i="11" s="1"/>
  <c r="AP803" i="11"/>
  <c r="M803" i="11"/>
  <c r="Y802" i="11"/>
  <c r="AJ802" i="11" s="1"/>
  <c r="AP802" i="11"/>
  <c r="M802" i="11"/>
  <c r="Y801" i="11"/>
  <c r="AJ801" i="11" s="1"/>
  <c r="AP801" i="11"/>
  <c r="M801" i="11"/>
  <c r="Y800" i="11"/>
  <c r="AJ800" i="11" s="1"/>
  <c r="AP800" i="11"/>
  <c r="M800" i="11"/>
  <c r="Y799" i="11"/>
  <c r="AJ799" i="11" s="1"/>
  <c r="AP799" i="11"/>
  <c r="M799" i="11"/>
  <c r="Y798" i="11"/>
  <c r="AJ798" i="11" s="1"/>
  <c r="AP798" i="11"/>
  <c r="M798" i="11"/>
  <c r="Y797" i="11"/>
  <c r="AJ797" i="11" s="1"/>
  <c r="AP797" i="11"/>
  <c r="M797" i="11"/>
  <c r="Y796" i="11"/>
  <c r="AJ796" i="11" s="1"/>
  <c r="AP796" i="11"/>
  <c r="M796" i="11"/>
  <c r="Y795" i="11"/>
  <c r="AJ795" i="11" s="1"/>
  <c r="AP795" i="11"/>
  <c r="M795" i="11"/>
  <c r="Y794" i="11"/>
  <c r="AJ794" i="11" s="1"/>
  <c r="AP794" i="11"/>
  <c r="M794" i="11"/>
  <c r="Y793" i="11"/>
  <c r="AJ793" i="11" s="1"/>
  <c r="AP793" i="11"/>
  <c r="M793" i="11"/>
  <c r="Y792" i="11"/>
  <c r="AJ792" i="11" s="1"/>
  <c r="AP792" i="11"/>
  <c r="M792" i="11"/>
  <c r="Y791" i="11"/>
  <c r="AJ791" i="11" s="1"/>
  <c r="AP791" i="11"/>
  <c r="M791" i="11"/>
  <c r="Y790" i="11"/>
  <c r="AJ790" i="11" s="1"/>
  <c r="AP790" i="11"/>
  <c r="M790" i="11"/>
  <c r="Y789" i="11"/>
  <c r="AJ789" i="11" s="1"/>
  <c r="AP789" i="11"/>
  <c r="M789" i="11"/>
  <c r="Y788" i="11"/>
  <c r="AJ788" i="11" s="1"/>
  <c r="AP788" i="11"/>
  <c r="M788" i="11"/>
  <c r="Y787" i="11"/>
  <c r="AJ787" i="11" s="1"/>
  <c r="AP787" i="11"/>
  <c r="M787" i="11"/>
  <c r="Y786" i="11"/>
  <c r="AJ786" i="11" s="1"/>
  <c r="AP786" i="11"/>
  <c r="M786" i="11"/>
  <c r="Y785" i="11"/>
  <c r="AJ785" i="11" s="1"/>
  <c r="AP785" i="11"/>
  <c r="M785" i="11"/>
  <c r="Y784" i="11"/>
  <c r="AJ784" i="11" s="1"/>
  <c r="AP784" i="11"/>
  <c r="M784" i="11"/>
  <c r="Y783" i="11"/>
  <c r="AJ783" i="11" s="1"/>
  <c r="AP783" i="11"/>
  <c r="M783" i="11"/>
  <c r="Y782" i="11"/>
  <c r="AJ782" i="11" s="1"/>
  <c r="AP782" i="11"/>
  <c r="M782" i="11"/>
  <c r="Y781" i="11"/>
  <c r="AJ781" i="11" s="1"/>
  <c r="AP781" i="11"/>
  <c r="M781" i="11"/>
  <c r="Y780" i="11"/>
  <c r="AJ780" i="11" s="1"/>
  <c r="AP780" i="11"/>
  <c r="M780" i="11"/>
  <c r="Y779" i="11"/>
  <c r="AJ779" i="11" s="1"/>
  <c r="AP779" i="11"/>
  <c r="M779" i="11"/>
  <c r="Y778" i="11"/>
  <c r="AJ778" i="11" s="1"/>
  <c r="AP778" i="11"/>
  <c r="M778" i="11"/>
  <c r="Y777" i="11"/>
  <c r="AJ777" i="11" s="1"/>
  <c r="AP777" i="11"/>
  <c r="M777" i="11"/>
  <c r="Y776" i="11"/>
  <c r="AJ776" i="11" s="1"/>
  <c r="AP776" i="11"/>
  <c r="M776" i="11"/>
  <c r="Y775" i="11"/>
  <c r="AJ775" i="11" s="1"/>
  <c r="AP775" i="11"/>
  <c r="M775" i="11"/>
  <c r="Y774" i="11"/>
  <c r="AJ774" i="11" s="1"/>
  <c r="AP774" i="11"/>
  <c r="M774" i="11"/>
  <c r="Y773" i="11"/>
  <c r="AJ773" i="11" s="1"/>
  <c r="AP773" i="11"/>
  <c r="M773" i="11"/>
  <c r="Y772" i="11"/>
  <c r="AJ772" i="11" s="1"/>
  <c r="AP772" i="11"/>
  <c r="M772" i="11"/>
  <c r="Y771" i="11"/>
  <c r="AJ771" i="11" s="1"/>
  <c r="AP771" i="11"/>
  <c r="M771" i="11"/>
  <c r="Y770" i="11"/>
  <c r="AJ770" i="11" s="1"/>
  <c r="AP770" i="11"/>
  <c r="M770" i="11"/>
  <c r="Y769" i="11"/>
  <c r="AJ769" i="11" s="1"/>
  <c r="AP769" i="11"/>
  <c r="M769" i="11"/>
  <c r="Y768" i="11"/>
  <c r="AJ768" i="11" s="1"/>
  <c r="AP768" i="11"/>
  <c r="M768" i="11"/>
  <c r="Y767" i="11"/>
  <c r="AJ767" i="11" s="1"/>
  <c r="AP767" i="11"/>
  <c r="M767" i="11"/>
  <c r="Y766" i="11"/>
  <c r="AJ766" i="11" s="1"/>
  <c r="AP766" i="11"/>
  <c r="M766" i="11"/>
  <c r="Y765" i="11"/>
  <c r="AJ765" i="11" s="1"/>
  <c r="AP765" i="11"/>
  <c r="M765" i="11"/>
  <c r="Y764" i="11"/>
  <c r="AJ764" i="11" s="1"/>
  <c r="AP764" i="11"/>
  <c r="M764" i="11"/>
  <c r="Y763" i="11"/>
  <c r="AJ763" i="11" s="1"/>
  <c r="AP763" i="11"/>
  <c r="M763" i="11"/>
  <c r="Y762" i="11"/>
  <c r="AJ762" i="11" s="1"/>
  <c r="AP762" i="11"/>
  <c r="M762" i="11"/>
  <c r="Y761" i="11"/>
  <c r="AJ761" i="11" s="1"/>
  <c r="AP761" i="11"/>
  <c r="M761" i="11"/>
  <c r="Y760" i="11"/>
  <c r="AJ760" i="11" s="1"/>
  <c r="AP760" i="11"/>
  <c r="M760" i="11"/>
  <c r="Y759" i="11"/>
  <c r="AJ759" i="11" s="1"/>
  <c r="AP759" i="11"/>
  <c r="M759" i="11"/>
  <c r="Y758" i="11"/>
  <c r="AJ758" i="11" s="1"/>
  <c r="AP758" i="11"/>
  <c r="M758" i="11"/>
  <c r="Y757" i="11"/>
  <c r="AJ757" i="11" s="1"/>
  <c r="AP757" i="11"/>
  <c r="M757" i="11"/>
  <c r="Y756" i="11"/>
  <c r="AJ756" i="11" s="1"/>
  <c r="AP756" i="11"/>
  <c r="M756" i="11"/>
  <c r="Y755" i="11"/>
  <c r="AJ755" i="11" s="1"/>
  <c r="AP755" i="11"/>
  <c r="M755" i="11"/>
  <c r="Y754" i="11"/>
  <c r="AJ754" i="11" s="1"/>
  <c r="AP754" i="11"/>
  <c r="M754" i="11"/>
  <c r="Y753" i="11"/>
  <c r="AJ753" i="11" s="1"/>
  <c r="AP753" i="11"/>
  <c r="M753" i="11"/>
  <c r="Y752" i="11"/>
  <c r="AJ752" i="11" s="1"/>
  <c r="AP752" i="11"/>
  <c r="M752" i="11"/>
  <c r="Y751" i="11"/>
  <c r="AJ751" i="11" s="1"/>
  <c r="AP751" i="11"/>
  <c r="M751" i="11"/>
  <c r="Y750" i="11"/>
  <c r="AJ750" i="11" s="1"/>
  <c r="AP750" i="11"/>
  <c r="M750" i="11"/>
  <c r="Y749" i="11"/>
  <c r="AJ749" i="11" s="1"/>
  <c r="AP749" i="11"/>
  <c r="M749" i="11"/>
  <c r="Y748" i="11"/>
  <c r="AJ748" i="11" s="1"/>
  <c r="AP748" i="11"/>
  <c r="M748" i="11"/>
  <c r="Y747" i="11"/>
  <c r="AJ747" i="11" s="1"/>
  <c r="AP747" i="11"/>
  <c r="M747" i="11"/>
  <c r="Y746" i="11"/>
  <c r="AJ746" i="11" s="1"/>
  <c r="AP746" i="11"/>
  <c r="M746" i="11"/>
  <c r="Y745" i="11"/>
  <c r="AJ745" i="11" s="1"/>
  <c r="AP745" i="11"/>
  <c r="M745" i="11"/>
  <c r="Y744" i="11"/>
  <c r="AJ744" i="11" s="1"/>
  <c r="AP744" i="11"/>
  <c r="M744" i="11"/>
  <c r="Y743" i="11"/>
  <c r="AJ743" i="11" s="1"/>
  <c r="AP743" i="11"/>
  <c r="M743" i="11"/>
  <c r="Y742" i="11"/>
  <c r="AJ742" i="11" s="1"/>
  <c r="AP742" i="11"/>
  <c r="M742" i="11"/>
  <c r="Y741" i="11"/>
  <c r="AJ741" i="11" s="1"/>
  <c r="AP741" i="11"/>
  <c r="M741" i="11"/>
  <c r="Y740" i="11"/>
  <c r="AJ740" i="11" s="1"/>
  <c r="AP740" i="11"/>
  <c r="M740" i="11"/>
  <c r="Y739" i="11"/>
  <c r="AJ739" i="11" s="1"/>
  <c r="AP739" i="11"/>
  <c r="M739" i="11"/>
  <c r="Y738" i="11"/>
  <c r="AJ738" i="11" s="1"/>
  <c r="AP738" i="11"/>
  <c r="M738" i="11"/>
  <c r="Y737" i="11"/>
  <c r="AJ737" i="11" s="1"/>
  <c r="AP737" i="11"/>
  <c r="M737" i="11"/>
  <c r="Y736" i="11"/>
  <c r="AJ736" i="11" s="1"/>
  <c r="AP736" i="11"/>
  <c r="M736" i="11"/>
  <c r="Y735" i="11"/>
  <c r="AJ735" i="11" s="1"/>
  <c r="AP735" i="11"/>
  <c r="M735" i="11"/>
  <c r="Y734" i="11"/>
  <c r="AJ734" i="11" s="1"/>
  <c r="AP734" i="11"/>
  <c r="M734" i="11"/>
  <c r="Y733" i="11"/>
  <c r="AJ733" i="11" s="1"/>
  <c r="AP733" i="11"/>
  <c r="M733" i="11"/>
  <c r="Y732" i="11"/>
  <c r="AJ732" i="11" s="1"/>
  <c r="AP732" i="11"/>
  <c r="M732" i="11"/>
  <c r="Y731" i="11"/>
  <c r="AJ731" i="11" s="1"/>
  <c r="AP731" i="11"/>
  <c r="M731" i="11"/>
  <c r="Y730" i="11"/>
  <c r="AJ730" i="11" s="1"/>
  <c r="AP730" i="11"/>
  <c r="M730" i="11"/>
  <c r="Y729" i="11"/>
  <c r="AJ729" i="11" s="1"/>
  <c r="AP729" i="11"/>
  <c r="M729" i="11"/>
  <c r="Y728" i="11"/>
  <c r="AJ728" i="11" s="1"/>
  <c r="AP728" i="11"/>
  <c r="M728" i="11"/>
  <c r="Y727" i="11"/>
  <c r="AJ727" i="11" s="1"/>
  <c r="AP727" i="11"/>
  <c r="M727" i="11"/>
  <c r="Y726" i="11"/>
  <c r="AJ726" i="11" s="1"/>
  <c r="AP726" i="11"/>
  <c r="M726" i="11"/>
  <c r="Y725" i="11"/>
  <c r="AJ725" i="11" s="1"/>
  <c r="AP725" i="11"/>
  <c r="M725" i="11"/>
  <c r="Y724" i="11"/>
  <c r="AJ724" i="11" s="1"/>
  <c r="AP724" i="11"/>
  <c r="M724" i="11"/>
  <c r="Y723" i="11"/>
  <c r="AJ723" i="11" s="1"/>
  <c r="AP723" i="11"/>
  <c r="M723" i="11"/>
  <c r="Y722" i="11"/>
  <c r="AJ722" i="11" s="1"/>
  <c r="AP722" i="11"/>
  <c r="M722" i="11"/>
  <c r="Y721" i="11"/>
  <c r="AJ721" i="11" s="1"/>
  <c r="AP721" i="11"/>
  <c r="M721" i="11"/>
  <c r="Y720" i="11"/>
  <c r="AJ720" i="11" s="1"/>
  <c r="AP720" i="11"/>
  <c r="M720" i="11"/>
  <c r="Y719" i="11"/>
  <c r="AJ719" i="11" s="1"/>
  <c r="AP719" i="11"/>
  <c r="M719" i="11"/>
  <c r="M718" i="11"/>
  <c r="Y717" i="11"/>
  <c r="AJ717" i="11" s="1"/>
  <c r="AP717" i="11"/>
  <c r="M717" i="11"/>
  <c r="Y716" i="11"/>
  <c r="AJ716" i="11" s="1"/>
  <c r="AP716" i="11"/>
  <c r="M716" i="11"/>
  <c r="Y715" i="11"/>
  <c r="AJ715" i="11" s="1"/>
  <c r="AP715" i="11"/>
  <c r="M715" i="11"/>
  <c r="Y714" i="11"/>
  <c r="AJ714" i="11" s="1"/>
  <c r="AP714" i="11"/>
  <c r="M714" i="11"/>
  <c r="Y713" i="11"/>
  <c r="AJ713" i="11" s="1"/>
  <c r="AP713" i="11"/>
  <c r="M713" i="11"/>
  <c r="Y712" i="11"/>
  <c r="AJ712" i="11" s="1"/>
  <c r="AP712" i="11"/>
  <c r="M712" i="11"/>
  <c r="Y711" i="11"/>
  <c r="AJ711" i="11" s="1"/>
  <c r="AP711" i="11"/>
  <c r="M711" i="11"/>
  <c r="Y710" i="11"/>
  <c r="AJ710" i="11" s="1"/>
  <c r="AP710" i="11"/>
  <c r="M710" i="11"/>
  <c r="Y709" i="11"/>
  <c r="AJ709" i="11" s="1"/>
  <c r="AP709" i="11"/>
  <c r="M709" i="11"/>
  <c r="Y708" i="11"/>
  <c r="AJ708" i="11" s="1"/>
  <c r="AP708" i="11"/>
  <c r="M708" i="11"/>
  <c r="Y707" i="11"/>
  <c r="AJ707" i="11" s="1"/>
  <c r="AP707" i="11"/>
  <c r="M707" i="11"/>
  <c r="Y706" i="11"/>
  <c r="AJ706" i="11" s="1"/>
  <c r="AP706" i="11"/>
  <c r="M706" i="11"/>
  <c r="Y705" i="11"/>
  <c r="AJ705" i="11" s="1"/>
  <c r="AP705" i="11"/>
  <c r="M705" i="11"/>
  <c r="Y704" i="11"/>
  <c r="AJ704" i="11" s="1"/>
  <c r="AP704" i="11"/>
  <c r="M704" i="11"/>
  <c r="Y703" i="11"/>
  <c r="AJ703" i="11" s="1"/>
  <c r="AP703" i="11"/>
  <c r="M703" i="11"/>
  <c r="Y702" i="11"/>
  <c r="AJ702" i="11" s="1"/>
  <c r="AP702" i="11"/>
  <c r="M702" i="11"/>
  <c r="Y701" i="11"/>
  <c r="AJ701" i="11" s="1"/>
  <c r="AP701" i="11"/>
  <c r="M701" i="11"/>
  <c r="Y700" i="11"/>
  <c r="AJ700" i="11" s="1"/>
  <c r="AP700" i="11"/>
  <c r="M700" i="11"/>
  <c r="Y699" i="11"/>
  <c r="AJ699" i="11" s="1"/>
  <c r="AP699" i="11"/>
  <c r="M699" i="11"/>
  <c r="Y698" i="11"/>
  <c r="AJ698" i="11" s="1"/>
  <c r="AP698" i="11"/>
  <c r="M698" i="11"/>
  <c r="Y697" i="11"/>
  <c r="AJ697" i="11" s="1"/>
  <c r="AP697" i="11"/>
  <c r="M697" i="11"/>
  <c r="Y696" i="11"/>
  <c r="AJ696" i="11" s="1"/>
  <c r="AP696" i="11"/>
  <c r="M696" i="11"/>
  <c r="Y695" i="11"/>
  <c r="AJ695" i="11" s="1"/>
  <c r="AP695" i="11"/>
  <c r="M695" i="11"/>
  <c r="Y694" i="11"/>
  <c r="AJ694" i="11" s="1"/>
  <c r="AP694" i="11"/>
  <c r="M694" i="11"/>
  <c r="Y693" i="11"/>
  <c r="AJ693" i="11" s="1"/>
  <c r="AP693" i="11"/>
  <c r="M693" i="11"/>
  <c r="Y692" i="11"/>
  <c r="AJ692" i="11" s="1"/>
  <c r="AP692" i="11"/>
  <c r="M692" i="11"/>
  <c r="Y691" i="11"/>
  <c r="AJ691" i="11" s="1"/>
  <c r="AP691" i="11"/>
  <c r="M691" i="11"/>
  <c r="Y690" i="11"/>
  <c r="AJ690" i="11" s="1"/>
  <c r="AP690" i="11"/>
  <c r="M690" i="11"/>
  <c r="Y689" i="11"/>
  <c r="AJ689" i="11" s="1"/>
  <c r="AP689" i="11"/>
  <c r="M689" i="11"/>
  <c r="Y688" i="11"/>
  <c r="AJ688" i="11" s="1"/>
  <c r="AP688" i="11"/>
  <c r="M688" i="11"/>
  <c r="Y687" i="11"/>
  <c r="AJ687" i="11" s="1"/>
  <c r="AP687" i="11"/>
  <c r="M687" i="11"/>
  <c r="Y686" i="11"/>
  <c r="AJ686" i="11" s="1"/>
  <c r="AP686" i="11"/>
  <c r="M686" i="11"/>
  <c r="Y685" i="11"/>
  <c r="AJ685" i="11" s="1"/>
  <c r="AP685" i="11"/>
  <c r="M685" i="11"/>
  <c r="Y684" i="11"/>
  <c r="AJ684" i="11" s="1"/>
  <c r="AP684" i="11"/>
  <c r="M684" i="11"/>
  <c r="Y683" i="11"/>
  <c r="AJ683" i="11" s="1"/>
  <c r="AP683" i="11"/>
  <c r="M683" i="11"/>
  <c r="Y682" i="11"/>
  <c r="AJ682" i="11" s="1"/>
  <c r="AP682" i="11"/>
  <c r="M682" i="11"/>
  <c r="Y681" i="11"/>
  <c r="AJ681" i="11" s="1"/>
  <c r="AP681" i="11"/>
  <c r="M681" i="11"/>
  <c r="Y680" i="11"/>
  <c r="AJ680" i="11" s="1"/>
  <c r="AP680" i="11"/>
  <c r="M680" i="11"/>
  <c r="Y679" i="11"/>
  <c r="AJ679" i="11" s="1"/>
  <c r="AP679" i="11"/>
  <c r="M679" i="11"/>
  <c r="Y678" i="11"/>
  <c r="AJ678" i="11" s="1"/>
  <c r="AP678" i="11"/>
  <c r="M678" i="11"/>
  <c r="Y677" i="11"/>
  <c r="AJ677" i="11" s="1"/>
  <c r="AP677" i="11"/>
  <c r="M677" i="11"/>
  <c r="Y676" i="11"/>
  <c r="AJ676" i="11" s="1"/>
  <c r="AP676" i="11"/>
  <c r="M676" i="11"/>
  <c r="Y675" i="11"/>
  <c r="AJ675" i="11" s="1"/>
  <c r="AP675" i="11"/>
  <c r="M675" i="11"/>
  <c r="Y674" i="11"/>
  <c r="AJ674" i="11" s="1"/>
  <c r="AP674" i="11"/>
  <c r="M674" i="11"/>
  <c r="Y673" i="11"/>
  <c r="AJ673" i="11" s="1"/>
  <c r="AP673" i="11"/>
  <c r="M673" i="11"/>
  <c r="Y672" i="11"/>
  <c r="AJ672" i="11" s="1"/>
  <c r="AP672" i="11"/>
  <c r="M672" i="11"/>
  <c r="Y671" i="11"/>
  <c r="AJ671" i="11" s="1"/>
  <c r="AP671" i="11"/>
  <c r="M671" i="11"/>
  <c r="Y670" i="11"/>
  <c r="AJ670" i="11" s="1"/>
  <c r="AP670" i="11"/>
  <c r="M670" i="11"/>
  <c r="Y669" i="11"/>
  <c r="AJ669" i="11" s="1"/>
  <c r="AP669" i="11"/>
  <c r="M669" i="11"/>
  <c r="Y668" i="11"/>
  <c r="AJ668" i="11" s="1"/>
  <c r="AP668" i="11"/>
  <c r="M668" i="11"/>
  <c r="Y667" i="11"/>
  <c r="AJ667" i="11" s="1"/>
  <c r="AP667" i="11"/>
  <c r="M667" i="11"/>
  <c r="Y666" i="11"/>
  <c r="AJ666" i="11" s="1"/>
  <c r="AP666" i="11"/>
  <c r="M666" i="11"/>
  <c r="Y665" i="11"/>
  <c r="AJ665" i="11" s="1"/>
  <c r="AP665" i="11"/>
  <c r="M665" i="11"/>
  <c r="Y664" i="11"/>
  <c r="AJ664" i="11" s="1"/>
  <c r="AP664" i="11"/>
  <c r="M664" i="11"/>
  <c r="Y663" i="11"/>
  <c r="AJ663" i="11" s="1"/>
  <c r="AP663" i="11"/>
  <c r="M663" i="11"/>
  <c r="Y662" i="11"/>
  <c r="AJ662" i="11" s="1"/>
  <c r="AP662" i="11"/>
  <c r="M662" i="11"/>
  <c r="Y661" i="11"/>
  <c r="AJ661" i="11" s="1"/>
  <c r="AP661" i="11"/>
  <c r="M661" i="11"/>
  <c r="Y660" i="11"/>
  <c r="AJ660" i="11" s="1"/>
  <c r="AP660" i="11"/>
  <c r="M660" i="11"/>
  <c r="Y659" i="11"/>
  <c r="AJ659" i="11" s="1"/>
  <c r="AP659" i="11"/>
  <c r="M659" i="11"/>
  <c r="Y658" i="11"/>
  <c r="AJ658" i="11" s="1"/>
  <c r="AP658" i="11"/>
  <c r="M658" i="11"/>
  <c r="Y657" i="11"/>
  <c r="AJ657" i="11" s="1"/>
  <c r="AP657" i="11"/>
  <c r="M657" i="11"/>
  <c r="Y656" i="11"/>
  <c r="AJ656" i="11" s="1"/>
  <c r="AP656" i="11"/>
  <c r="M656" i="11"/>
  <c r="Y655" i="11"/>
  <c r="AJ655" i="11" s="1"/>
  <c r="AP655" i="11"/>
  <c r="M655" i="11"/>
  <c r="Y654" i="11"/>
  <c r="AJ654" i="11" s="1"/>
  <c r="AP654" i="11"/>
  <c r="M654" i="11"/>
  <c r="Y653" i="11"/>
  <c r="AJ653" i="11" s="1"/>
  <c r="AP653" i="11"/>
  <c r="M653" i="11"/>
  <c r="Y652" i="11"/>
  <c r="AJ652" i="11" s="1"/>
  <c r="AP652" i="11"/>
  <c r="M652" i="11"/>
  <c r="Y651" i="11"/>
  <c r="AJ651" i="11" s="1"/>
  <c r="AP651" i="11"/>
  <c r="M651" i="11"/>
  <c r="Y650" i="11"/>
  <c r="AJ650" i="11" s="1"/>
  <c r="AP650" i="11"/>
  <c r="M650" i="11"/>
  <c r="Y649" i="11"/>
  <c r="AJ649" i="11" s="1"/>
  <c r="AP649" i="11"/>
  <c r="M649" i="11"/>
  <c r="Y648" i="11"/>
  <c r="AJ648" i="11" s="1"/>
  <c r="AP648" i="11"/>
  <c r="M648" i="11"/>
  <c r="Y647" i="11"/>
  <c r="AJ647" i="11" s="1"/>
  <c r="AP647" i="11"/>
  <c r="M647" i="11"/>
  <c r="Y646" i="11"/>
  <c r="AJ646" i="11" s="1"/>
  <c r="AP646" i="11"/>
  <c r="M646" i="11"/>
  <c r="Y645" i="11"/>
  <c r="AJ645" i="11" s="1"/>
  <c r="AP645" i="11"/>
  <c r="M645" i="11"/>
  <c r="Y644" i="11"/>
  <c r="AJ644" i="11" s="1"/>
  <c r="AP644" i="11"/>
  <c r="M644" i="11"/>
  <c r="Y643" i="11"/>
  <c r="AJ643" i="11" s="1"/>
  <c r="AP643" i="11"/>
  <c r="M643" i="11"/>
  <c r="Y642" i="11"/>
  <c r="AJ642" i="11" s="1"/>
  <c r="AP642" i="11"/>
  <c r="M642" i="11"/>
  <c r="Y641" i="11"/>
  <c r="AJ641" i="11" s="1"/>
  <c r="AP641" i="11"/>
  <c r="M641" i="11"/>
  <c r="Y640" i="11"/>
  <c r="AJ640" i="11" s="1"/>
  <c r="AP640" i="11"/>
  <c r="M640" i="11"/>
  <c r="Y639" i="11"/>
  <c r="AJ639" i="11" s="1"/>
  <c r="AP639" i="11"/>
  <c r="M639" i="11"/>
  <c r="Y638" i="11"/>
  <c r="AJ638" i="11" s="1"/>
  <c r="AP638" i="11"/>
  <c r="M638" i="11"/>
  <c r="Y637" i="11"/>
  <c r="AJ637" i="11" s="1"/>
  <c r="AP637" i="11"/>
  <c r="M637" i="11"/>
  <c r="Y636" i="11"/>
  <c r="AJ636" i="11" s="1"/>
  <c r="AP636" i="11"/>
  <c r="M636" i="11"/>
  <c r="Y635" i="11"/>
  <c r="AJ635" i="11" s="1"/>
  <c r="AP635" i="11"/>
  <c r="M635" i="11"/>
  <c r="Y634" i="11"/>
  <c r="AJ634" i="11" s="1"/>
  <c r="AP634" i="11"/>
  <c r="M634" i="11"/>
  <c r="Y633" i="11"/>
  <c r="AJ633" i="11" s="1"/>
  <c r="AP633" i="11"/>
  <c r="M633" i="11"/>
  <c r="Y632" i="11"/>
  <c r="AJ632" i="11" s="1"/>
  <c r="AP632" i="11"/>
  <c r="M632" i="11"/>
  <c r="Y631" i="11"/>
  <c r="AJ631" i="11" s="1"/>
  <c r="AP631" i="11"/>
  <c r="M631" i="11"/>
  <c r="Y630" i="11"/>
  <c r="AJ630" i="11" s="1"/>
  <c r="AP630" i="11"/>
  <c r="M630" i="11"/>
  <c r="Y629" i="11"/>
  <c r="AJ629" i="11" s="1"/>
  <c r="AP629" i="11"/>
  <c r="M629" i="11"/>
  <c r="Y628" i="11"/>
  <c r="AJ628" i="11" s="1"/>
  <c r="AP628" i="11"/>
  <c r="M628" i="11"/>
  <c r="Y627" i="11"/>
  <c r="AJ627" i="11" s="1"/>
  <c r="AP627" i="11"/>
  <c r="M627" i="11"/>
  <c r="Y626" i="11"/>
  <c r="AJ626" i="11" s="1"/>
  <c r="AP626" i="11"/>
  <c r="M626" i="11"/>
  <c r="Y625" i="11"/>
  <c r="AJ625" i="11" s="1"/>
  <c r="AP625" i="11"/>
  <c r="M625" i="11"/>
  <c r="Y624" i="11"/>
  <c r="AJ624" i="11" s="1"/>
  <c r="AP624" i="11"/>
  <c r="M624" i="11"/>
  <c r="Y623" i="11"/>
  <c r="AJ623" i="11" s="1"/>
  <c r="AP623" i="11"/>
  <c r="M623" i="11"/>
  <c r="Y622" i="11"/>
  <c r="AJ622" i="11" s="1"/>
  <c r="AP622" i="11"/>
  <c r="M622" i="11"/>
  <c r="Y621" i="11"/>
  <c r="AJ621" i="11" s="1"/>
  <c r="AP621" i="11"/>
  <c r="M621" i="11"/>
  <c r="Y620" i="11"/>
  <c r="AJ620" i="11" s="1"/>
  <c r="AP620" i="11"/>
  <c r="M620" i="11"/>
  <c r="Y619" i="11"/>
  <c r="AJ619" i="11" s="1"/>
  <c r="AP619" i="11"/>
  <c r="M619" i="11"/>
  <c r="Y618" i="11"/>
  <c r="AJ618" i="11" s="1"/>
  <c r="AP618" i="11"/>
  <c r="M618" i="11"/>
  <c r="Y617" i="11"/>
  <c r="AJ617" i="11" s="1"/>
  <c r="AP617" i="11"/>
  <c r="M617" i="11"/>
  <c r="Y616" i="11"/>
  <c r="AJ616" i="11" s="1"/>
  <c r="AP616" i="11"/>
  <c r="M616" i="11"/>
  <c r="Y615" i="11"/>
  <c r="AJ615" i="11" s="1"/>
  <c r="AP615" i="11"/>
  <c r="M615" i="11"/>
  <c r="Y614" i="11"/>
  <c r="AJ614" i="11" s="1"/>
  <c r="AP614" i="11"/>
  <c r="M614" i="11"/>
  <c r="Y613" i="11"/>
  <c r="AJ613" i="11" s="1"/>
  <c r="AP613" i="11"/>
  <c r="M613" i="11"/>
  <c r="Y612" i="11"/>
  <c r="AJ612" i="11" s="1"/>
  <c r="AP612" i="11"/>
  <c r="M612" i="11"/>
  <c r="Y611" i="11"/>
  <c r="AJ611" i="11" s="1"/>
  <c r="AP611" i="11"/>
  <c r="M611" i="11"/>
  <c r="Y610" i="11"/>
  <c r="AJ610" i="11" s="1"/>
  <c r="AP610" i="11"/>
  <c r="M610" i="11"/>
  <c r="Y609" i="11"/>
  <c r="AJ609" i="11" s="1"/>
  <c r="AP609" i="11"/>
  <c r="M609" i="11"/>
  <c r="Y608" i="11"/>
  <c r="AJ608" i="11" s="1"/>
  <c r="AP608" i="11"/>
  <c r="M608" i="11"/>
  <c r="Y607" i="11"/>
  <c r="AJ607" i="11" s="1"/>
  <c r="AP607" i="11"/>
  <c r="M607" i="11"/>
  <c r="Y606" i="11"/>
  <c r="AJ606" i="11" s="1"/>
  <c r="AP606" i="11"/>
  <c r="M606" i="11"/>
  <c r="Y605" i="11"/>
  <c r="AJ605" i="11" s="1"/>
  <c r="AP605" i="11"/>
  <c r="M605" i="11"/>
  <c r="Y604" i="11"/>
  <c r="AJ604" i="11" s="1"/>
  <c r="AP604" i="11"/>
  <c r="M604" i="11"/>
  <c r="Y603" i="11"/>
  <c r="AJ603" i="11" s="1"/>
  <c r="AP603" i="11"/>
  <c r="M603" i="11"/>
  <c r="Y602" i="11"/>
  <c r="AJ602" i="11" s="1"/>
  <c r="AP602" i="11"/>
  <c r="M602" i="11"/>
  <c r="Y601" i="11"/>
  <c r="AJ601" i="11" s="1"/>
  <c r="AP601" i="11"/>
  <c r="M601" i="11"/>
  <c r="Y600" i="11"/>
  <c r="AJ600" i="11" s="1"/>
  <c r="AP600" i="11"/>
  <c r="M600" i="11"/>
  <c r="Y599" i="11"/>
  <c r="AJ599" i="11" s="1"/>
  <c r="AP599" i="11"/>
  <c r="M599" i="11"/>
  <c r="Y598" i="11"/>
  <c r="AJ598" i="11" s="1"/>
  <c r="AP598" i="11"/>
  <c r="M598" i="11"/>
  <c r="Y597" i="11"/>
  <c r="AJ597" i="11" s="1"/>
  <c r="AP597" i="11"/>
  <c r="M597" i="11"/>
  <c r="Y596" i="11"/>
  <c r="AJ596" i="11" s="1"/>
  <c r="AP596" i="11"/>
  <c r="M596" i="11"/>
  <c r="Y595" i="11"/>
  <c r="AJ595" i="11" s="1"/>
  <c r="AP595" i="11"/>
  <c r="M595" i="11"/>
  <c r="Y594" i="11"/>
  <c r="AJ594" i="11" s="1"/>
  <c r="AP594" i="11"/>
  <c r="M594" i="11"/>
  <c r="Y593" i="11"/>
  <c r="AJ593" i="11" s="1"/>
  <c r="AP593" i="11"/>
  <c r="M593" i="11"/>
  <c r="Y592" i="11"/>
  <c r="AJ592" i="11" s="1"/>
  <c r="AP592" i="11"/>
  <c r="M592" i="11"/>
  <c r="Y591" i="11"/>
  <c r="AJ591" i="11" s="1"/>
  <c r="AP591" i="11"/>
  <c r="M591" i="11"/>
  <c r="Y590" i="11"/>
  <c r="AJ590" i="11" s="1"/>
  <c r="AP590" i="11"/>
  <c r="M590" i="11"/>
  <c r="Y589" i="11"/>
  <c r="AJ589" i="11" s="1"/>
  <c r="AP589" i="11"/>
  <c r="M589" i="11"/>
  <c r="Y588" i="11"/>
  <c r="AJ588" i="11" s="1"/>
  <c r="AP588" i="11"/>
  <c r="M588" i="11"/>
  <c r="Y587" i="11"/>
  <c r="AJ587" i="11" s="1"/>
  <c r="AP587" i="11"/>
  <c r="M587" i="11"/>
  <c r="Y586" i="11"/>
  <c r="AJ586" i="11" s="1"/>
  <c r="AP586" i="11"/>
  <c r="M586" i="11"/>
  <c r="Y585" i="11"/>
  <c r="AJ585" i="11" s="1"/>
  <c r="AP585" i="11"/>
  <c r="M585" i="11"/>
  <c r="Y584" i="11"/>
  <c r="AJ584" i="11" s="1"/>
  <c r="AP584" i="11"/>
  <c r="M584" i="11"/>
  <c r="Y583" i="11"/>
  <c r="AJ583" i="11" s="1"/>
  <c r="AP583" i="11"/>
  <c r="M583" i="11"/>
  <c r="Y582" i="11"/>
  <c r="AJ582" i="11" s="1"/>
  <c r="AP582" i="11"/>
  <c r="M582" i="11"/>
  <c r="Y581" i="11"/>
  <c r="AJ581" i="11" s="1"/>
  <c r="AP581" i="11"/>
  <c r="M581" i="11"/>
  <c r="Y580" i="11"/>
  <c r="AJ580" i="11" s="1"/>
  <c r="AP580" i="11"/>
  <c r="M580" i="11"/>
  <c r="Y579" i="11"/>
  <c r="AJ579" i="11" s="1"/>
  <c r="AP579" i="11"/>
  <c r="M579" i="11"/>
  <c r="Y578" i="11"/>
  <c r="AJ578" i="11" s="1"/>
  <c r="AP578" i="11"/>
  <c r="M578" i="11"/>
  <c r="Y577" i="11"/>
  <c r="AJ577" i="11" s="1"/>
  <c r="AP577" i="11"/>
  <c r="M577" i="11"/>
  <c r="Y576" i="11"/>
  <c r="AJ576" i="11" s="1"/>
  <c r="AP576" i="11"/>
  <c r="M576" i="11"/>
  <c r="Y575" i="11"/>
  <c r="AJ575" i="11" s="1"/>
  <c r="AP575" i="11"/>
  <c r="M575" i="11"/>
  <c r="Y574" i="11"/>
  <c r="AJ574" i="11" s="1"/>
  <c r="AP574" i="11"/>
  <c r="M574" i="11"/>
  <c r="Y573" i="11"/>
  <c r="AJ573" i="11" s="1"/>
  <c r="AP573" i="11"/>
  <c r="M573" i="11"/>
  <c r="Y572" i="11"/>
  <c r="AJ572" i="11" s="1"/>
  <c r="AP572" i="11"/>
  <c r="M572" i="11"/>
  <c r="Y571" i="11"/>
  <c r="AJ571" i="11" s="1"/>
  <c r="AP571" i="11"/>
  <c r="M571" i="11"/>
  <c r="Y570" i="11"/>
  <c r="AJ570" i="11" s="1"/>
  <c r="AP570" i="11"/>
  <c r="M570" i="11"/>
  <c r="Y569" i="11"/>
  <c r="AJ569" i="11" s="1"/>
  <c r="AP569" i="11"/>
  <c r="M569" i="11"/>
  <c r="Y568" i="11"/>
  <c r="AJ568" i="11" s="1"/>
  <c r="AP568" i="11"/>
  <c r="M568" i="11"/>
  <c r="Y567" i="11"/>
  <c r="AJ567" i="11" s="1"/>
  <c r="AP567" i="11"/>
  <c r="M567" i="11"/>
  <c r="Y566" i="11"/>
  <c r="AJ566" i="11" s="1"/>
  <c r="M566" i="11"/>
  <c r="AP566" i="11" s="1"/>
  <c r="Y565" i="11"/>
  <c r="AJ565" i="11" s="1"/>
  <c r="AP565" i="11"/>
  <c r="M565" i="11"/>
  <c r="Y564" i="11"/>
  <c r="AJ564" i="11" s="1"/>
  <c r="AP564" i="11"/>
  <c r="M564" i="11"/>
  <c r="Y563" i="11"/>
  <c r="AJ563" i="11" s="1"/>
  <c r="AP563" i="11"/>
  <c r="M563" i="11"/>
  <c r="Y562" i="11"/>
  <c r="AJ562" i="11" s="1"/>
  <c r="AP562" i="11"/>
  <c r="M562" i="11"/>
  <c r="Y561" i="11"/>
  <c r="AJ561" i="11" s="1"/>
  <c r="AP561" i="11"/>
  <c r="M561" i="11"/>
  <c r="Y560" i="11"/>
  <c r="AJ560" i="11" s="1"/>
  <c r="AP560" i="11"/>
  <c r="M560" i="11"/>
  <c r="Y559" i="11"/>
  <c r="AJ559" i="11" s="1"/>
  <c r="AP559" i="11"/>
  <c r="M559" i="11"/>
  <c r="Y558" i="11"/>
  <c r="AJ558" i="11" s="1"/>
  <c r="AP558" i="11"/>
  <c r="M558" i="11"/>
  <c r="Y557" i="11"/>
  <c r="AJ557" i="11" s="1"/>
  <c r="AP557" i="11"/>
  <c r="M557" i="11"/>
  <c r="Y556" i="11"/>
  <c r="AJ556" i="11" s="1"/>
  <c r="AP556" i="11"/>
  <c r="M556" i="11"/>
  <c r="Y555" i="11"/>
  <c r="AJ555" i="11" s="1"/>
  <c r="AP555" i="11"/>
  <c r="M555" i="11"/>
  <c r="Y554" i="11"/>
  <c r="AJ554" i="11" s="1"/>
  <c r="AP554" i="11"/>
  <c r="M554" i="11"/>
  <c r="Y553" i="11"/>
  <c r="AJ553" i="11" s="1"/>
  <c r="AP553" i="11"/>
  <c r="M553" i="11"/>
  <c r="Y552" i="11"/>
  <c r="AJ552" i="11" s="1"/>
  <c r="AP552" i="11"/>
  <c r="M552" i="11"/>
  <c r="Y551" i="11"/>
  <c r="AJ551" i="11" s="1"/>
  <c r="AP551" i="11"/>
  <c r="M551" i="11"/>
  <c r="Y550" i="11"/>
  <c r="AJ550" i="11" s="1"/>
  <c r="AP550" i="11"/>
  <c r="M550" i="11"/>
  <c r="Y549" i="11"/>
  <c r="AJ549" i="11" s="1"/>
  <c r="AP549" i="11"/>
  <c r="M549" i="11"/>
  <c r="Y548" i="11"/>
  <c r="AJ548" i="11" s="1"/>
  <c r="AP548" i="11"/>
  <c r="M548" i="11"/>
  <c r="Y547" i="11"/>
  <c r="AJ547" i="11" s="1"/>
  <c r="AP547" i="11"/>
  <c r="M547" i="11"/>
  <c r="Y546" i="11"/>
  <c r="AJ546" i="11" s="1"/>
  <c r="AP546" i="11"/>
  <c r="M546" i="11"/>
  <c r="Y545" i="11"/>
  <c r="AJ545" i="11" s="1"/>
  <c r="AP545" i="11"/>
  <c r="M545" i="11"/>
  <c r="Y544" i="11"/>
  <c r="AJ544" i="11" s="1"/>
  <c r="AP544" i="11"/>
  <c r="M544" i="11"/>
  <c r="Y543" i="11"/>
  <c r="AJ543" i="11" s="1"/>
  <c r="AP543" i="11"/>
  <c r="M543" i="11"/>
  <c r="Y542" i="11"/>
  <c r="AJ542" i="11" s="1"/>
  <c r="AP542" i="11"/>
  <c r="M542" i="11"/>
  <c r="Y541" i="11"/>
  <c r="AJ541" i="11" s="1"/>
  <c r="AP541" i="11"/>
  <c r="M541" i="11"/>
  <c r="Y540" i="11"/>
  <c r="AJ540" i="11" s="1"/>
  <c r="AP540" i="11"/>
  <c r="M540" i="11"/>
  <c r="Y539" i="11"/>
  <c r="AJ539" i="11" s="1"/>
  <c r="AP539" i="11"/>
  <c r="M539" i="11"/>
  <c r="Y538" i="11"/>
  <c r="AJ538" i="11" s="1"/>
  <c r="AP538" i="11"/>
  <c r="M538" i="11"/>
  <c r="Y537" i="11"/>
  <c r="AJ537" i="11" s="1"/>
  <c r="AP537" i="11"/>
  <c r="M537" i="11"/>
  <c r="Y536" i="11"/>
  <c r="AJ536" i="11" s="1"/>
  <c r="AP536" i="11"/>
  <c r="M536" i="11"/>
  <c r="Y535" i="11"/>
  <c r="AJ535" i="11" s="1"/>
  <c r="AP535" i="11"/>
  <c r="M535" i="11"/>
  <c r="Y534" i="11"/>
  <c r="AJ534" i="11" s="1"/>
  <c r="AP534" i="11"/>
  <c r="M534" i="11"/>
  <c r="Y533" i="11"/>
  <c r="AJ533" i="11" s="1"/>
  <c r="AP533" i="11"/>
  <c r="M533" i="11"/>
  <c r="Y532" i="11"/>
  <c r="AJ532" i="11" s="1"/>
  <c r="AP532" i="11"/>
  <c r="M532" i="11"/>
  <c r="Y531" i="11"/>
  <c r="AJ531" i="11" s="1"/>
  <c r="AP531" i="11"/>
  <c r="M531" i="11"/>
  <c r="Y530" i="11"/>
  <c r="AJ530" i="11" s="1"/>
  <c r="AP530" i="11"/>
  <c r="M530" i="11"/>
  <c r="Y529" i="11"/>
  <c r="AJ529" i="11" s="1"/>
  <c r="AP529" i="11"/>
  <c r="M529" i="11"/>
  <c r="Y528" i="11"/>
  <c r="AJ528" i="11" s="1"/>
  <c r="AP528" i="11"/>
  <c r="M528" i="11"/>
  <c r="Y527" i="11"/>
  <c r="AJ527" i="11" s="1"/>
  <c r="AP527" i="11"/>
  <c r="M527" i="11"/>
  <c r="Y526" i="11"/>
  <c r="AJ526" i="11" s="1"/>
  <c r="AP526" i="11"/>
  <c r="M526" i="11"/>
  <c r="Y525" i="11"/>
  <c r="AJ525" i="11" s="1"/>
  <c r="AP525" i="11"/>
  <c r="M525" i="11"/>
  <c r="Y524" i="11"/>
  <c r="AJ524" i="11" s="1"/>
  <c r="AP524" i="11"/>
  <c r="M524" i="11"/>
  <c r="Y523" i="11"/>
  <c r="AJ523" i="11" s="1"/>
  <c r="AP523" i="11"/>
  <c r="M523" i="11"/>
  <c r="Y522" i="11"/>
  <c r="AJ522" i="11" s="1"/>
  <c r="AP522" i="11"/>
  <c r="M522" i="11"/>
  <c r="Y521" i="11"/>
  <c r="AJ521" i="11" s="1"/>
  <c r="AP521" i="11"/>
  <c r="M521" i="11"/>
  <c r="Y520" i="11"/>
  <c r="AJ520" i="11" s="1"/>
  <c r="AP520" i="11"/>
  <c r="M520" i="11"/>
  <c r="Y519" i="11"/>
  <c r="AJ519" i="11" s="1"/>
  <c r="AP519" i="11"/>
  <c r="M519" i="11"/>
  <c r="Y518" i="11"/>
  <c r="AJ518" i="11" s="1"/>
  <c r="AP518" i="11"/>
  <c r="M518" i="11"/>
  <c r="Y517" i="11"/>
  <c r="AJ517" i="11" s="1"/>
  <c r="AP517" i="11"/>
  <c r="M517" i="11"/>
  <c r="Y516" i="11"/>
  <c r="AJ516" i="11" s="1"/>
  <c r="AP516" i="11"/>
  <c r="M516" i="11"/>
  <c r="Y515" i="11"/>
  <c r="AJ515" i="11" s="1"/>
  <c r="AP515" i="11"/>
  <c r="M515" i="11"/>
  <c r="Y514" i="11"/>
  <c r="AJ514" i="11" s="1"/>
  <c r="AP514" i="11"/>
  <c r="M514" i="11"/>
  <c r="Y513" i="11"/>
  <c r="AJ513" i="11" s="1"/>
  <c r="AP513" i="11"/>
  <c r="M513" i="11"/>
  <c r="Y512" i="11"/>
  <c r="AJ512" i="11" s="1"/>
  <c r="AP512" i="11"/>
  <c r="M512" i="11"/>
  <c r="Y511" i="11"/>
  <c r="AJ511" i="11" s="1"/>
  <c r="AP511" i="11"/>
  <c r="M511" i="11"/>
  <c r="Y510" i="11"/>
  <c r="AJ510" i="11" s="1"/>
  <c r="AP510" i="11"/>
  <c r="M510" i="11"/>
  <c r="Y509" i="11"/>
  <c r="AJ509" i="11" s="1"/>
  <c r="AP509" i="11"/>
  <c r="M509" i="11"/>
  <c r="Y508" i="11"/>
  <c r="AJ508" i="11" s="1"/>
  <c r="AP508" i="11"/>
  <c r="M508" i="11"/>
  <c r="Y507" i="11"/>
  <c r="AJ507" i="11" s="1"/>
  <c r="AP507" i="11"/>
  <c r="M507" i="11"/>
  <c r="Y506" i="11"/>
  <c r="AJ506" i="11" s="1"/>
  <c r="AP506" i="11"/>
  <c r="M506" i="11"/>
  <c r="Y505" i="11"/>
  <c r="AJ505" i="11" s="1"/>
  <c r="AP505" i="11"/>
  <c r="M505" i="11"/>
  <c r="Y504" i="11"/>
  <c r="AJ504" i="11" s="1"/>
  <c r="AP504" i="11"/>
  <c r="M504" i="11"/>
  <c r="Y503" i="11"/>
  <c r="AJ503" i="11" s="1"/>
  <c r="AP503" i="11"/>
  <c r="M503" i="11"/>
  <c r="Y502" i="11"/>
  <c r="AJ502" i="11" s="1"/>
  <c r="AP502" i="11"/>
  <c r="M502" i="11"/>
  <c r="Y501" i="11"/>
  <c r="AJ501" i="11" s="1"/>
  <c r="AP501" i="11"/>
  <c r="M501" i="11"/>
  <c r="Y500" i="11"/>
  <c r="AJ500" i="11" s="1"/>
  <c r="AP500" i="11"/>
  <c r="M500" i="11"/>
  <c r="Y499" i="11"/>
  <c r="AJ499" i="11" s="1"/>
  <c r="AP499" i="11"/>
  <c r="M499" i="11"/>
  <c r="Y498" i="11"/>
  <c r="AJ498" i="11" s="1"/>
  <c r="AP498" i="11"/>
  <c r="M498" i="11"/>
  <c r="Y497" i="11"/>
  <c r="AJ497" i="11" s="1"/>
  <c r="AP497" i="11"/>
  <c r="M497" i="11"/>
  <c r="Y496" i="11"/>
  <c r="AJ496" i="11" s="1"/>
  <c r="AP496" i="11"/>
  <c r="M496" i="11"/>
  <c r="Y495" i="11"/>
  <c r="AJ495" i="11" s="1"/>
  <c r="AP495" i="11"/>
  <c r="M495" i="11"/>
  <c r="Y494" i="11"/>
  <c r="AJ494" i="11" s="1"/>
  <c r="AP494" i="11"/>
  <c r="M494" i="11"/>
  <c r="Y493" i="11"/>
  <c r="AJ493" i="11" s="1"/>
  <c r="AP493" i="11"/>
  <c r="M493" i="11"/>
  <c r="Y492" i="11"/>
  <c r="AJ492" i="11" s="1"/>
  <c r="AP492" i="11"/>
  <c r="M492" i="11"/>
  <c r="Y491" i="11"/>
  <c r="AJ491" i="11" s="1"/>
  <c r="AP491" i="11"/>
  <c r="M491" i="11"/>
  <c r="Y490" i="11"/>
  <c r="AJ490" i="11" s="1"/>
  <c r="AP490" i="11"/>
  <c r="M490" i="11"/>
  <c r="Y489" i="11"/>
  <c r="AJ489" i="11" s="1"/>
  <c r="AP489" i="11"/>
  <c r="M489" i="11"/>
  <c r="Y488" i="11"/>
  <c r="AJ488" i="11" s="1"/>
  <c r="AP488" i="11"/>
  <c r="M488" i="11"/>
  <c r="Y487" i="11"/>
  <c r="AJ487" i="11" s="1"/>
  <c r="AP487" i="11"/>
  <c r="M487" i="11"/>
  <c r="Y486" i="11"/>
  <c r="AJ486" i="11" s="1"/>
  <c r="AP486" i="11"/>
  <c r="M486" i="11"/>
  <c r="Y485" i="11"/>
  <c r="AJ485" i="11" s="1"/>
  <c r="AP485" i="11"/>
  <c r="M485" i="11"/>
  <c r="Y484" i="11"/>
  <c r="AJ484" i="11" s="1"/>
  <c r="AP484" i="11"/>
  <c r="M484" i="11"/>
  <c r="Y483" i="11"/>
  <c r="AJ483" i="11" s="1"/>
  <c r="AP483" i="11"/>
  <c r="M483" i="11"/>
  <c r="Y482" i="11"/>
  <c r="AJ482" i="11" s="1"/>
  <c r="AP482" i="11"/>
  <c r="M482" i="11"/>
  <c r="Y481" i="11"/>
  <c r="AJ481" i="11" s="1"/>
  <c r="AP481" i="11"/>
  <c r="M481" i="11"/>
  <c r="Y480" i="11"/>
  <c r="AJ480" i="11" s="1"/>
  <c r="AP480" i="11"/>
  <c r="M480" i="11"/>
  <c r="Y479" i="11"/>
  <c r="AJ479" i="11" s="1"/>
  <c r="AP479" i="11"/>
  <c r="M479" i="11"/>
  <c r="Y478" i="11"/>
  <c r="AJ478" i="11" s="1"/>
  <c r="AP478" i="11"/>
  <c r="M478" i="11"/>
  <c r="Y477" i="11"/>
  <c r="AJ477" i="11" s="1"/>
  <c r="AP477" i="11"/>
  <c r="M477" i="11"/>
  <c r="Y476" i="11"/>
  <c r="AJ476" i="11" s="1"/>
  <c r="AP476" i="11"/>
  <c r="M476" i="11"/>
  <c r="Y475" i="11"/>
  <c r="AJ475" i="11" s="1"/>
  <c r="AP475" i="11"/>
  <c r="M475" i="11"/>
  <c r="Y474" i="11"/>
  <c r="AJ474" i="11" s="1"/>
  <c r="AP474" i="11"/>
  <c r="M474" i="11"/>
  <c r="Y473" i="11"/>
  <c r="AJ473" i="11" s="1"/>
  <c r="AP473" i="11"/>
  <c r="M473" i="11"/>
  <c r="Y472" i="11"/>
  <c r="AJ472" i="11" s="1"/>
  <c r="AP472" i="11"/>
  <c r="M472" i="11"/>
  <c r="Y471" i="11"/>
  <c r="AJ471" i="11" s="1"/>
  <c r="AP471" i="11"/>
  <c r="M471" i="11"/>
  <c r="Y470" i="11"/>
  <c r="AJ470" i="11" s="1"/>
  <c r="AP470" i="11"/>
  <c r="M470" i="11"/>
  <c r="Y469" i="11"/>
  <c r="AJ469" i="11" s="1"/>
  <c r="AP469" i="11"/>
  <c r="M469" i="11"/>
  <c r="Y468" i="11"/>
  <c r="AJ468" i="11" s="1"/>
  <c r="AP468" i="11"/>
  <c r="M468" i="11"/>
  <c r="Y467" i="11"/>
  <c r="AJ467" i="11" s="1"/>
  <c r="AP467" i="11"/>
  <c r="M467" i="11"/>
  <c r="Y466" i="11"/>
  <c r="AJ466" i="11" s="1"/>
  <c r="AP466" i="11"/>
  <c r="M466" i="11"/>
  <c r="Y465" i="11"/>
  <c r="AJ465" i="11" s="1"/>
  <c r="AP465" i="11"/>
  <c r="M465" i="11"/>
  <c r="Y464" i="11"/>
  <c r="AJ464" i="11" s="1"/>
  <c r="AP464" i="11"/>
  <c r="M464" i="11"/>
  <c r="Y463" i="11"/>
  <c r="AJ463" i="11" s="1"/>
  <c r="AP463" i="11"/>
  <c r="M463" i="11"/>
  <c r="Y462" i="11"/>
  <c r="AJ462" i="11" s="1"/>
  <c r="AP462" i="11"/>
  <c r="M462" i="11"/>
  <c r="Y461" i="11"/>
  <c r="AJ461" i="11" s="1"/>
  <c r="AP461" i="11"/>
  <c r="M461" i="11"/>
  <c r="Y460" i="11"/>
  <c r="AJ460" i="11" s="1"/>
  <c r="AP460" i="11"/>
  <c r="M460" i="11"/>
  <c r="Y459" i="11"/>
  <c r="AJ459" i="11" s="1"/>
  <c r="AP459" i="11"/>
  <c r="M459" i="11"/>
  <c r="Y458" i="11"/>
  <c r="AJ458" i="11" s="1"/>
  <c r="AP458" i="11"/>
  <c r="M458" i="11"/>
  <c r="Y457" i="11"/>
  <c r="AJ457" i="11" s="1"/>
  <c r="AP457" i="11"/>
  <c r="M457" i="11"/>
  <c r="Y456" i="11"/>
  <c r="AJ456" i="11" s="1"/>
  <c r="AP456" i="11"/>
  <c r="M456" i="11"/>
  <c r="Y455" i="11"/>
  <c r="AJ455" i="11" s="1"/>
  <c r="AP455" i="11"/>
  <c r="M455" i="11"/>
  <c r="Y454" i="11"/>
  <c r="AJ454" i="11" s="1"/>
  <c r="AP454" i="11"/>
  <c r="M454" i="11"/>
  <c r="Y453" i="11"/>
  <c r="AJ453" i="11" s="1"/>
  <c r="AP453" i="11"/>
  <c r="M453" i="11"/>
  <c r="Y452" i="11"/>
  <c r="AJ452" i="11" s="1"/>
  <c r="AP452" i="11"/>
  <c r="M452" i="11"/>
  <c r="Y451" i="11"/>
  <c r="AJ451" i="11" s="1"/>
  <c r="AP451" i="11"/>
  <c r="M451" i="11"/>
  <c r="Y450" i="11"/>
  <c r="AJ450" i="11" s="1"/>
  <c r="AP450" i="11"/>
  <c r="M450" i="11"/>
  <c r="Y449" i="11"/>
  <c r="AJ449" i="11" s="1"/>
  <c r="AP449" i="11"/>
  <c r="M449" i="11"/>
  <c r="Y448" i="11"/>
  <c r="AJ448" i="11" s="1"/>
  <c r="AP448" i="11"/>
  <c r="M448" i="11"/>
  <c r="Y447" i="11"/>
  <c r="AJ447" i="11" s="1"/>
  <c r="AP447" i="11"/>
  <c r="M447" i="11"/>
  <c r="Y446" i="11"/>
  <c r="AJ446" i="11" s="1"/>
  <c r="AP446" i="11"/>
  <c r="M446" i="11"/>
  <c r="Y445" i="11"/>
  <c r="AJ445" i="11" s="1"/>
  <c r="AP445" i="11"/>
  <c r="M445" i="11"/>
  <c r="Y444" i="11"/>
  <c r="AJ444" i="11" s="1"/>
  <c r="AP444" i="11"/>
  <c r="M444" i="11"/>
  <c r="Y443" i="11"/>
  <c r="AJ443" i="11" s="1"/>
  <c r="AP443" i="11"/>
  <c r="M443" i="11"/>
  <c r="Y442" i="11"/>
  <c r="AJ442" i="11" s="1"/>
  <c r="AP442" i="11"/>
  <c r="M442" i="11"/>
  <c r="Y441" i="11"/>
  <c r="AJ441" i="11" s="1"/>
  <c r="AP441" i="11"/>
  <c r="M441" i="11"/>
  <c r="Y440" i="11"/>
  <c r="AJ440" i="11" s="1"/>
  <c r="AP440" i="11"/>
  <c r="M440" i="11"/>
  <c r="Y439" i="11"/>
  <c r="AJ439" i="11" s="1"/>
  <c r="AP439" i="11"/>
  <c r="M439" i="11"/>
  <c r="Y438" i="11"/>
  <c r="AJ438" i="11" s="1"/>
  <c r="AP438" i="11"/>
  <c r="M438" i="11"/>
  <c r="Y437" i="11"/>
  <c r="AJ437" i="11" s="1"/>
  <c r="AP437" i="11"/>
  <c r="M437" i="11"/>
  <c r="Y436" i="11"/>
  <c r="AJ436" i="11" s="1"/>
  <c r="AP436" i="11"/>
  <c r="M436" i="11"/>
  <c r="Y435" i="11"/>
  <c r="AJ435" i="11" s="1"/>
  <c r="AP435" i="11"/>
  <c r="M435" i="11"/>
  <c r="Y434" i="11"/>
  <c r="AJ434" i="11" s="1"/>
  <c r="AP434" i="11"/>
  <c r="M434" i="11"/>
  <c r="Y433" i="11"/>
  <c r="AJ433" i="11" s="1"/>
  <c r="AP433" i="11"/>
  <c r="M433" i="11"/>
  <c r="Y432" i="11"/>
  <c r="AJ432" i="11" s="1"/>
  <c r="AP432" i="11"/>
  <c r="M432" i="11"/>
  <c r="Y431" i="11"/>
  <c r="AJ431" i="11" s="1"/>
  <c r="AP431" i="11"/>
  <c r="M431" i="11"/>
  <c r="Y430" i="11"/>
  <c r="AJ430" i="11" s="1"/>
  <c r="AP430" i="11"/>
  <c r="M430" i="11"/>
  <c r="Y429" i="11"/>
  <c r="AJ429" i="11" s="1"/>
  <c r="AP429" i="11"/>
  <c r="M429" i="11"/>
  <c r="Y428" i="11"/>
  <c r="AJ428" i="11" s="1"/>
  <c r="AP428" i="11"/>
  <c r="M428" i="11"/>
  <c r="Y427" i="11"/>
  <c r="AJ427" i="11" s="1"/>
  <c r="AP427" i="11"/>
  <c r="M427" i="11"/>
  <c r="Y426" i="11"/>
  <c r="AJ426" i="11" s="1"/>
  <c r="AP426" i="11"/>
  <c r="M426" i="11"/>
  <c r="Y425" i="11"/>
  <c r="AJ425" i="11" s="1"/>
  <c r="AP425" i="11"/>
  <c r="M425" i="11"/>
  <c r="Y424" i="11"/>
  <c r="AJ424" i="11" s="1"/>
  <c r="AP424" i="11"/>
  <c r="M424" i="11"/>
  <c r="Y423" i="11"/>
  <c r="AJ423" i="11" s="1"/>
  <c r="AP423" i="11"/>
  <c r="M423" i="11"/>
  <c r="Y422" i="11"/>
  <c r="AJ422" i="11" s="1"/>
  <c r="AP422" i="11"/>
  <c r="M422" i="11"/>
  <c r="Y421" i="11"/>
  <c r="AJ421" i="11" s="1"/>
  <c r="AP421" i="11"/>
  <c r="M421" i="11"/>
  <c r="Y420" i="11"/>
  <c r="AJ420" i="11" s="1"/>
  <c r="AP420" i="11"/>
  <c r="M420" i="11"/>
  <c r="Y419" i="11"/>
  <c r="AJ419" i="11" s="1"/>
  <c r="AP419" i="11"/>
  <c r="M419" i="11"/>
  <c r="Y418" i="11"/>
  <c r="AJ418" i="11" s="1"/>
  <c r="AP418" i="11"/>
  <c r="M418" i="11"/>
  <c r="Y417" i="11"/>
  <c r="AJ417" i="11" s="1"/>
  <c r="AP417" i="11"/>
  <c r="M417" i="11"/>
  <c r="Y416" i="11"/>
  <c r="AJ416" i="11" s="1"/>
  <c r="AP416" i="11"/>
  <c r="M416" i="11"/>
  <c r="Y415" i="11"/>
  <c r="AJ415" i="11" s="1"/>
  <c r="AP415" i="11"/>
  <c r="M415" i="11"/>
  <c r="Y414" i="11"/>
  <c r="AJ414" i="11" s="1"/>
  <c r="AP414" i="11"/>
  <c r="M414" i="11"/>
  <c r="Y413" i="11"/>
  <c r="AJ413" i="11" s="1"/>
  <c r="AP413" i="11"/>
  <c r="M413" i="11"/>
  <c r="Y412" i="11"/>
  <c r="AJ412" i="11" s="1"/>
  <c r="AP412" i="11"/>
  <c r="M412" i="11"/>
  <c r="Y411" i="11"/>
  <c r="AJ411" i="11" s="1"/>
  <c r="AP411" i="11"/>
  <c r="M411" i="11"/>
  <c r="Y410" i="11"/>
  <c r="AJ410" i="11" s="1"/>
  <c r="AP410" i="11"/>
  <c r="M410" i="11"/>
  <c r="Y409" i="11"/>
  <c r="AJ409" i="11" s="1"/>
  <c r="AP409" i="11"/>
  <c r="M409" i="11"/>
  <c r="Y408" i="11"/>
  <c r="AJ408" i="11" s="1"/>
  <c r="AP408" i="11"/>
  <c r="M408" i="11"/>
  <c r="Y407" i="11"/>
  <c r="AJ407" i="11" s="1"/>
  <c r="AP407" i="11"/>
  <c r="M407" i="11"/>
  <c r="Y406" i="11"/>
  <c r="AJ406" i="11" s="1"/>
  <c r="AP406" i="11"/>
  <c r="M406" i="11"/>
  <c r="Y405" i="11"/>
  <c r="AJ405" i="11" s="1"/>
  <c r="AP405" i="11"/>
  <c r="M405" i="11"/>
  <c r="Y404" i="11"/>
  <c r="AJ404" i="11" s="1"/>
  <c r="AP404" i="11"/>
  <c r="M404" i="11"/>
  <c r="Y403" i="11"/>
  <c r="AJ403" i="11" s="1"/>
  <c r="AP403" i="11"/>
  <c r="M403" i="11"/>
  <c r="Y402" i="11"/>
  <c r="AJ402" i="11" s="1"/>
  <c r="AP402" i="11"/>
  <c r="M402" i="11"/>
  <c r="Y401" i="11"/>
  <c r="AJ401" i="11" s="1"/>
  <c r="AP401" i="11"/>
  <c r="M401" i="11"/>
  <c r="Y400" i="11"/>
  <c r="AJ400" i="11" s="1"/>
  <c r="AP400" i="11"/>
  <c r="M400" i="11"/>
  <c r="Y399" i="11"/>
  <c r="AJ399" i="11" s="1"/>
  <c r="AP399" i="11"/>
  <c r="M399" i="11"/>
  <c r="Y398" i="11"/>
  <c r="AJ398" i="11" s="1"/>
  <c r="AP398" i="11"/>
  <c r="M398" i="11"/>
  <c r="Y397" i="11"/>
  <c r="AJ397" i="11" s="1"/>
  <c r="AP397" i="11"/>
  <c r="M397" i="11"/>
  <c r="Y396" i="11"/>
  <c r="AJ396" i="11" s="1"/>
  <c r="AP396" i="11"/>
  <c r="M396" i="11"/>
  <c r="Y395" i="11"/>
  <c r="AJ395" i="11" s="1"/>
  <c r="AP395" i="11"/>
  <c r="M395" i="11"/>
  <c r="Y394" i="11"/>
  <c r="AJ394" i="11" s="1"/>
  <c r="AP394" i="11"/>
  <c r="M394" i="11"/>
  <c r="Y393" i="11"/>
  <c r="AJ393" i="11" s="1"/>
  <c r="AP393" i="11"/>
  <c r="M393" i="11"/>
  <c r="Y392" i="11"/>
  <c r="AJ392" i="11" s="1"/>
  <c r="AP392" i="11"/>
  <c r="M392" i="11"/>
  <c r="Y391" i="11"/>
  <c r="AJ391" i="11" s="1"/>
  <c r="AP391" i="11"/>
  <c r="M391" i="11"/>
  <c r="Y390" i="11"/>
  <c r="AJ390" i="11" s="1"/>
  <c r="AP390" i="11"/>
  <c r="M390" i="11"/>
  <c r="Y389" i="11"/>
  <c r="AJ389" i="11" s="1"/>
  <c r="AP389" i="11"/>
  <c r="M389" i="11"/>
  <c r="Y388" i="11"/>
  <c r="AJ388" i="11" s="1"/>
  <c r="AP388" i="11"/>
  <c r="M388" i="11"/>
  <c r="Y387" i="11"/>
  <c r="AJ387" i="11" s="1"/>
  <c r="AP387" i="11"/>
  <c r="M387" i="11"/>
  <c r="Y386" i="11"/>
  <c r="AJ386" i="11" s="1"/>
  <c r="AP386" i="11"/>
  <c r="M386" i="11"/>
  <c r="Y385" i="11"/>
  <c r="AJ385" i="11" s="1"/>
  <c r="AP385" i="11"/>
  <c r="M385" i="11"/>
  <c r="Y384" i="11"/>
  <c r="AJ384" i="11" s="1"/>
  <c r="AP384" i="11"/>
  <c r="M384" i="11"/>
  <c r="Y383" i="11"/>
  <c r="AJ383" i="11" s="1"/>
  <c r="AP383" i="11"/>
  <c r="M383" i="11"/>
  <c r="Y382" i="11"/>
  <c r="AJ382" i="11" s="1"/>
  <c r="AP382" i="11"/>
  <c r="M382" i="11"/>
  <c r="Y381" i="11"/>
  <c r="AJ381" i="11" s="1"/>
  <c r="AP381" i="11"/>
  <c r="M381" i="11"/>
  <c r="Y380" i="11"/>
  <c r="AJ380" i="11" s="1"/>
  <c r="AP380" i="11"/>
  <c r="M380" i="11"/>
  <c r="Y379" i="11"/>
  <c r="AJ379" i="11" s="1"/>
  <c r="AP379" i="11"/>
  <c r="M379" i="11"/>
  <c r="Y378" i="11"/>
  <c r="AJ378" i="11" s="1"/>
  <c r="AP378" i="11"/>
  <c r="M378" i="11"/>
  <c r="Y377" i="11"/>
  <c r="AJ377" i="11" s="1"/>
  <c r="AP377" i="11"/>
  <c r="M377" i="11"/>
  <c r="Y376" i="11"/>
  <c r="AJ376" i="11" s="1"/>
  <c r="AP376" i="11"/>
  <c r="M376" i="11"/>
  <c r="Y375" i="11"/>
  <c r="AJ375" i="11" s="1"/>
  <c r="AP375" i="11"/>
  <c r="M375" i="11"/>
  <c r="Y374" i="11"/>
  <c r="AJ374" i="11" s="1"/>
  <c r="AP374" i="11"/>
  <c r="M374" i="11"/>
  <c r="Y373" i="11"/>
  <c r="AJ373" i="11" s="1"/>
  <c r="AP373" i="11"/>
  <c r="M373" i="11"/>
  <c r="Y372" i="11"/>
  <c r="AJ372" i="11" s="1"/>
  <c r="AP372" i="11"/>
  <c r="M372" i="11"/>
  <c r="Y371" i="11"/>
  <c r="AJ371" i="11" s="1"/>
  <c r="AP371" i="11"/>
  <c r="M371" i="11"/>
  <c r="Y370" i="11"/>
  <c r="AJ370" i="11" s="1"/>
  <c r="AP370" i="11"/>
  <c r="M370" i="11"/>
  <c r="Y369" i="11"/>
  <c r="AJ369" i="11" s="1"/>
  <c r="AP369" i="11"/>
  <c r="M369" i="11"/>
  <c r="Y368" i="11"/>
  <c r="AJ368" i="11" s="1"/>
  <c r="AP368" i="11"/>
  <c r="M368" i="11"/>
  <c r="Y367" i="11"/>
  <c r="AJ367" i="11" s="1"/>
  <c r="AP367" i="11"/>
  <c r="M367" i="11"/>
  <c r="Y366" i="11"/>
  <c r="AJ366" i="11" s="1"/>
  <c r="AP366" i="11"/>
  <c r="M366" i="11"/>
  <c r="Y365" i="11"/>
  <c r="AJ365" i="11" s="1"/>
  <c r="AP365" i="11"/>
  <c r="M365" i="11"/>
  <c r="Y364" i="11"/>
  <c r="AJ364" i="11" s="1"/>
  <c r="AP364" i="11"/>
  <c r="M364" i="11"/>
  <c r="Y363" i="11"/>
  <c r="AJ363" i="11" s="1"/>
  <c r="AP363" i="11"/>
  <c r="M363" i="11"/>
  <c r="Y362" i="11"/>
  <c r="AJ362" i="11" s="1"/>
  <c r="AP362" i="11"/>
  <c r="M362" i="11"/>
  <c r="AP361" i="11"/>
  <c r="M361" i="11"/>
  <c r="Y360" i="11"/>
  <c r="AJ360" i="11" s="1"/>
  <c r="AP360" i="11"/>
  <c r="M360" i="11"/>
  <c r="Y359" i="11"/>
  <c r="AJ359" i="11" s="1"/>
  <c r="AP359" i="11"/>
  <c r="M359" i="11"/>
  <c r="Y358" i="11"/>
  <c r="AJ358" i="11" s="1"/>
  <c r="AP358" i="11"/>
  <c r="M358" i="11"/>
  <c r="Y357" i="11"/>
  <c r="AJ357" i="11" s="1"/>
  <c r="AP357" i="11"/>
  <c r="M357" i="11"/>
  <c r="Y356" i="11"/>
  <c r="AJ356" i="11" s="1"/>
  <c r="AP356" i="11"/>
  <c r="M356" i="11"/>
  <c r="Y355" i="11"/>
  <c r="AJ355" i="11" s="1"/>
  <c r="AP355" i="11"/>
  <c r="M355" i="11"/>
  <c r="Y354" i="11"/>
  <c r="AJ354" i="11" s="1"/>
  <c r="AP354" i="11"/>
  <c r="M354" i="11"/>
  <c r="Y353" i="11"/>
  <c r="AJ353" i="11" s="1"/>
  <c r="AP353" i="11"/>
  <c r="M353" i="11"/>
  <c r="Y352" i="11"/>
  <c r="AJ352" i="11" s="1"/>
  <c r="AP352" i="11"/>
  <c r="M352" i="11"/>
  <c r="Y351" i="11"/>
  <c r="AJ351" i="11" s="1"/>
  <c r="AP351" i="11"/>
  <c r="M351" i="11"/>
  <c r="Y350" i="11"/>
  <c r="AJ350" i="11" s="1"/>
  <c r="AP350" i="11"/>
  <c r="M350" i="11"/>
  <c r="Y349" i="11"/>
  <c r="AJ349" i="11" s="1"/>
  <c r="AP349" i="11"/>
  <c r="M349" i="11"/>
  <c r="Y348" i="11"/>
  <c r="AJ348" i="11" s="1"/>
  <c r="AP348" i="11"/>
  <c r="M348" i="11"/>
  <c r="Y347" i="11"/>
  <c r="AJ347" i="11" s="1"/>
  <c r="AP347" i="11"/>
  <c r="M347" i="11"/>
  <c r="Y346" i="11"/>
  <c r="AJ346" i="11" s="1"/>
  <c r="AP346" i="11"/>
  <c r="M346" i="11"/>
  <c r="Y345" i="11"/>
  <c r="AJ345" i="11" s="1"/>
  <c r="AP345" i="11"/>
  <c r="M345" i="11"/>
  <c r="Y344" i="11"/>
  <c r="AJ344" i="11" s="1"/>
  <c r="AP344" i="11"/>
  <c r="M344" i="11"/>
  <c r="Y343" i="11"/>
  <c r="AJ343" i="11" s="1"/>
  <c r="AP343" i="11"/>
  <c r="M343" i="11"/>
  <c r="Y342" i="11"/>
  <c r="AJ342" i="11" s="1"/>
  <c r="AP342" i="11"/>
  <c r="M342" i="11"/>
  <c r="Y341" i="11"/>
  <c r="AJ341" i="11" s="1"/>
  <c r="AP341" i="11"/>
  <c r="M341" i="11"/>
  <c r="Y340" i="11"/>
  <c r="AJ340" i="11" s="1"/>
  <c r="AP340" i="11"/>
  <c r="M340" i="11"/>
  <c r="Y339" i="11"/>
  <c r="AJ339" i="11" s="1"/>
  <c r="AP339" i="11"/>
  <c r="M339" i="11"/>
  <c r="Y338" i="11"/>
  <c r="AJ338" i="11" s="1"/>
  <c r="AP338" i="11"/>
  <c r="M338" i="11"/>
  <c r="Y337" i="11"/>
  <c r="AJ337" i="11" s="1"/>
  <c r="AP337" i="11"/>
  <c r="M337" i="11"/>
  <c r="Y336" i="11"/>
  <c r="AJ336" i="11" s="1"/>
  <c r="AP336" i="11"/>
  <c r="M336" i="11"/>
  <c r="Y335" i="11"/>
  <c r="AJ335" i="11" s="1"/>
  <c r="AP335" i="11"/>
  <c r="M335" i="11"/>
  <c r="Y334" i="11"/>
  <c r="AJ334" i="11" s="1"/>
  <c r="AP334" i="11"/>
  <c r="M334" i="11"/>
  <c r="Y333" i="11"/>
  <c r="AJ333" i="11" s="1"/>
  <c r="AP333" i="11"/>
  <c r="M333" i="11"/>
  <c r="Y332" i="11"/>
  <c r="AJ332" i="11" s="1"/>
  <c r="AP332" i="11"/>
  <c r="M332" i="11"/>
  <c r="Y331" i="11"/>
  <c r="AJ331" i="11" s="1"/>
  <c r="AP331" i="11"/>
  <c r="M331" i="11"/>
  <c r="Y330" i="11"/>
  <c r="AJ330" i="11" s="1"/>
  <c r="AP330" i="11"/>
  <c r="M330" i="11"/>
  <c r="Y329" i="11"/>
  <c r="AJ329" i="11" s="1"/>
  <c r="AP329" i="11"/>
  <c r="M329" i="11"/>
  <c r="Y328" i="11"/>
  <c r="AJ328" i="11" s="1"/>
  <c r="AP328" i="11"/>
  <c r="M328" i="11"/>
  <c r="Y327" i="11"/>
  <c r="AJ327" i="11" s="1"/>
  <c r="AP327" i="11"/>
  <c r="M327" i="11"/>
  <c r="Y326" i="11"/>
  <c r="AJ326" i="11" s="1"/>
  <c r="AP326" i="11"/>
  <c r="M326" i="11"/>
  <c r="Y325" i="11"/>
  <c r="AJ325" i="11" s="1"/>
  <c r="AP325" i="11"/>
  <c r="M325" i="11"/>
  <c r="Y324" i="11"/>
  <c r="AJ324" i="11" s="1"/>
  <c r="AP324" i="11"/>
  <c r="M324" i="11"/>
  <c r="Y323" i="11"/>
  <c r="AJ323" i="11" s="1"/>
  <c r="AP323" i="11"/>
  <c r="M323" i="11"/>
  <c r="Y322" i="11"/>
  <c r="AJ322" i="11" s="1"/>
  <c r="AP322" i="11"/>
  <c r="M322" i="11"/>
  <c r="Y321" i="11"/>
  <c r="AJ321" i="11" s="1"/>
  <c r="AP321" i="11"/>
  <c r="M321" i="11"/>
  <c r="Y320" i="11"/>
  <c r="AJ320" i="11" s="1"/>
  <c r="AP320" i="11"/>
  <c r="M320" i="11"/>
  <c r="Y319" i="11"/>
  <c r="AJ319" i="11" s="1"/>
  <c r="AP319" i="11"/>
  <c r="M319" i="11"/>
  <c r="Y318" i="11"/>
  <c r="AJ318" i="11" s="1"/>
  <c r="AP318" i="11"/>
  <c r="M318" i="11"/>
  <c r="Y317" i="11"/>
  <c r="AJ317" i="11" s="1"/>
  <c r="AP317" i="11"/>
  <c r="M317" i="11"/>
  <c r="Y316" i="11"/>
  <c r="AJ316" i="11" s="1"/>
  <c r="AP316" i="11"/>
  <c r="M316" i="11"/>
  <c r="Y315" i="11"/>
  <c r="AJ315" i="11" s="1"/>
  <c r="AP315" i="11"/>
  <c r="M315" i="11"/>
  <c r="Y314" i="11"/>
  <c r="AJ314" i="11" s="1"/>
  <c r="AP314" i="11"/>
  <c r="M314" i="11"/>
  <c r="Y313" i="11"/>
  <c r="AJ313" i="11" s="1"/>
  <c r="AP313" i="11"/>
  <c r="M313" i="11"/>
  <c r="Y312" i="11"/>
  <c r="AJ312" i="11" s="1"/>
  <c r="AP312" i="11"/>
  <c r="M312" i="11"/>
  <c r="Y311" i="11"/>
  <c r="AJ311" i="11" s="1"/>
  <c r="AP311" i="11"/>
  <c r="M311" i="11"/>
  <c r="Y310" i="11"/>
  <c r="AJ310" i="11" s="1"/>
  <c r="AP310" i="11"/>
  <c r="M310" i="11"/>
  <c r="Y309" i="11"/>
  <c r="AJ309" i="11" s="1"/>
  <c r="AP309" i="11"/>
  <c r="M309" i="11"/>
  <c r="Y308" i="11"/>
  <c r="AJ308" i="11" s="1"/>
  <c r="AP308" i="11"/>
  <c r="M308" i="11"/>
  <c r="Y307" i="11"/>
  <c r="AJ307" i="11" s="1"/>
  <c r="AP307" i="11"/>
  <c r="M307" i="11"/>
  <c r="Y306" i="11"/>
  <c r="AJ306" i="11" s="1"/>
  <c r="AP306" i="11"/>
  <c r="M306" i="11"/>
  <c r="Y305" i="11"/>
  <c r="AJ305" i="11" s="1"/>
  <c r="AP305" i="11"/>
  <c r="M305" i="11"/>
  <c r="Y304" i="11"/>
  <c r="AJ304" i="11" s="1"/>
  <c r="AP304" i="11"/>
  <c r="M304" i="11"/>
  <c r="Y303" i="11"/>
  <c r="AJ303" i="11" s="1"/>
  <c r="AP303" i="11"/>
  <c r="M303" i="11"/>
  <c r="Y302" i="11"/>
  <c r="AJ302" i="11" s="1"/>
  <c r="AP302" i="11"/>
  <c r="M302" i="11"/>
  <c r="Y301" i="11"/>
  <c r="AJ301" i="11" s="1"/>
  <c r="AP301" i="11"/>
  <c r="M301" i="11"/>
  <c r="Y300" i="11"/>
  <c r="AJ300" i="11" s="1"/>
  <c r="AP300" i="11"/>
  <c r="M300" i="11"/>
  <c r="Y299" i="11"/>
  <c r="AJ299" i="11" s="1"/>
  <c r="AP299" i="11"/>
  <c r="M299" i="11"/>
  <c r="Y298" i="11"/>
  <c r="AJ298" i="11" s="1"/>
  <c r="AP298" i="11"/>
  <c r="M298" i="11"/>
  <c r="Y297" i="11"/>
  <c r="AJ297" i="11" s="1"/>
  <c r="AP297" i="11"/>
  <c r="M297" i="11"/>
  <c r="Y296" i="11"/>
  <c r="AJ296" i="11" s="1"/>
  <c r="AP296" i="11"/>
  <c r="M296" i="11"/>
  <c r="Y295" i="11"/>
  <c r="AJ295" i="11" s="1"/>
  <c r="AP295" i="11"/>
  <c r="M295" i="11"/>
  <c r="Y294" i="11"/>
  <c r="AJ294" i="11" s="1"/>
  <c r="AP294" i="11"/>
  <c r="M294" i="11"/>
  <c r="Y293" i="11"/>
  <c r="AJ293" i="11" s="1"/>
  <c r="AP293" i="11"/>
  <c r="M293" i="11"/>
  <c r="Y292" i="11"/>
  <c r="AJ292" i="11" s="1"/>
  <c r="AP292" i="11"/>
  <c r="M292" i="11"/>
  <c r="Y291" i="11"/>
  <c r="AJ291" i="11" s="1"/>
  <c r="AP291" i="11"/>
  <c r="M291" i="11"/>
  <c r="Y290" i="11"/>
  <c r="AJ290" i="11" s="1"/>
  <c r="AP290" i="11"/>
  <c r="M290" i="11"/>
  <c r="Y289" i="11"/>
  <c r="AJ289" i="11" s="1"/>
  <c r="AP289" i="11"/>
  <c r="M289" i="11"/>
  <c r="Y288" i="11"/>
  <c r="AJ288" i="11" s="1"/>
  <c r="AP288" i="11"/>
  <c r="M288" i="11"/>
  <c r="Y287" i="11"/>
  <c r="AJ287" i="11" s="1"/>
  <c r="AP287" i="11"/>
  <c r="M287" i="11"/>
  <c r="Y286" i="11"/>
  <c r="AJ286" i="11" s="1"/>
  <c r="AP286" i="11"/>
  <c r="M286" i="11"/>
  <c r="Y285" i="11"/>
  <c r="AJ285" i="11" s="1"/>
  <c r="AP285" i="11"/>
  <c r="M285" i="11"/>
  <c r="Y284" i="11"/>
  <c r="AJ284" i="11" s="1"/>
  <c r="AP284" i="11"/>
  <c r="M284" i="11"/>
  <c r="Y283" i="11"/>
  <c r="AJ283" i="11" s="1"/>
  <c r="AP283" i="11"/>
  <c r="M283" i="11"/>
  <c r="Y282" i="11"/>
  <c r="AJ282" i="11" s="1"/>
  <c r="AP282" i="11"/>
  <c r="M282" i="11"/>
  <c r="Y281" i="11"/>
  <c r="AJ281" i="11" s="1"/>
  <c r="AP281" i="11"/>
  <c r="M281" i="11"/>
  <c r="Y280" i="11"/>
  <c r="AJ280" i="11" s="1"/>
  <c r="AP280" i="11"/>
  <c r="M280" i="11"/>
  <c r="Y279" i="11"/>
  <c r="AJ279" i="11" s="1"/>
  <c r="AP279" i="11"/>
  <c r="M279" i="11"/>
  <c r="Y278" i="11"/>
  <c r="AJ278" i="11" s="1"/>
  <c r="AP278" i="11"/>
  <c r="M278" i="11"/>
  <c r="AP277" i="11"/>
  <c r="M277" i="11"/>
  <c r="Y276" i="11"/>
  <c r="AJ276" i="11" s="1"/>
  <c r="AP276" i="11"/>
  <c r="M276" i="11"/>
  <c r="Y275" i="11"/>
  <c r="AJ275" i="11" s="1"/>
  <c r="AP275" i="11"/>
  <c r="M275" i="11"/>
  <c r="Y274" i="11"/>
  <c r="AJ274" i="11" s="1"/>
  <c r="AP274" i="11"/>
  <c r="M274" i="11"/>
  <c r="Y273" i="11"/>
  <c r="AJ273" i="11" s="1"/>
  <c r="AP273" i="11"/>
  <c r="M273" i="11"/>
  <c r="Y272" i="11"/>
  <c r="AJ272" i="11" s="1"/>
  <c r="AP272" i="11"/>
  <c r="M272" i="11"/>
  <c r="Y271" i="11"/>
  <c r="AJ271" i="11" s="1"/>
  <c r="AP271" i="11"/>
  <c r="M271" i="11"/>
  <c r="Y270" i="11"/>
  <c r="AJ270" i="11" s="1"/>
  <c r="AP270" i="11"/>
  <c r="M270" i="11"/>
  <c r="Y269" i="11"/>
  <c r="AJ269" i="11" s="1"/>
  <c r="AP269" i="11"/>
  <c r="M269" i="11"/>
  <c r="Y268" i="11"/>
  <c r="AJ268" i="11" s="1"/>
  <c r="AP268" i="11"/>
  <c r="M268" i="11"/>
  <c r="Y267" i="11"/>
  <c r="AJ267" i="11" s="1"/>
  <c r="AP267" i="11"/>
  <c r="M267" i="11"/>
  <c r="Y266" i="11"/>
  <c r="AJ266" i="11" s="1"/>
  <c r="AP266" i="11"/>
  <c r="M266" i="11"/>
  <c r="Y265" i="11"/>
  <c r="AJ265" i="11" s="1"/>
  <c r="AP265" i="11"/>
  <c r="M265" i="11"/>
  <c r="Y264" i="11"/>
  <c r="AJ264" i="11" s="1"/>
  <c r="AP264" i="11"/>
  <c r="M264" i="11"/>
  <c r="Y263" i="11"/>
  <c r="AJ263" i="11" s="1"/>
  <c r="AP263" i="11"/>
  <c r="M263" i="11"/>
  <c r="Y262" i="11"/>
  <c r="AJ262" i="11" s="1"/>
  <c r="AP262" i="11"/>
  <c r="M262" i="11"/>
  <c r="Y261" i="11"/>
  <c r="AJ261" i="11" s="1"/>
  <c r="AP261" i="11"/>
  <c r="M261" i="11"/>
  <c r="Y260" i="11"/>
  <c r="AJ260" i="11" s="1"/>
  <c r="AP260" i="11"/>
  <c r="M260" i="11"/>
  <c r="Y259" i="11"/>
  <c r="AJ259" i="11" s="1"/>
  <c r="AP259" i="11"/>
  <c r="M259" i="11"/>
  <c r="Y258" i="11"/>
  <c r="AJ258" i="11" s="1"/>
  <c r="AP258" i="11"/>
  <c r="M258" i="11"/>
  <c r="Y257" i="11"/>
  <c r="AJ257" i="11" s="1"/>
  <c r="AP257" i="11"/>
  <c r="M257" i="11"/>
  <c r="Y256" i="11"/>
  <c r="AJ256" i="11" s="1"/>
  <c r="AP256" i="11"/>
  <c r="M256" i="11"/>
  <c r="Y255" i="11"/>
  <c r="AJ255" i="11" s="1"/>
  <c r="AP255" i="11"/>
  <c r="M255" i="11"/>
  <c r="Y254" i="11"/>
  <c r="AJ254" i="11" s="1"/>
  <c r="AP254" i="11"/>
  <c r="M254" i="11"/>
  <c r="Y253" i="11"/>
  <c r="AJ253" i="11" s="1"/>
  <c r="AP253" i="11"/>
  <c r="M253" i="11"/>
  <c r="Y252" i="11"/>
  <c r="AJ252" i="11" s="1"/>
  <c r="AP252" i="11"/>
  <c r="M252" i="11"/>
  <c r="Y251" i="11"/>
  <c r="AJ251" i="11" s="1"/>
  <c r="AP251" i="11"/>
  <c r="M251" i="11"/>
  <c r="Y250" i="11"/>
  <c r="AJ250" i="11" s="1"/>
  <c r="AP250" i="11"/>
  <c r="M250" i="11"/>
  <c r="Y249" i="11"/>
  <c r="AJ249" i="11" s="1"/>
  <c r="AP249" i="11"/>
  <c r="M249" i="11"/>
  <c r="Y248" i="11"/>
  <c r="AJ248" i="11" s="1"/>
  <c r="AP248" i="11"/>
  <c r="M248" i="11"/>
  <c r="Y247" i="11"/>
  <c r="AJ247" i="11" s="1"/>
  <c r="AP247" i="11"/>
  <c r="M247" i="11"/>
  <c r="Y246" i="11"/>
  <c r="AJ246" i="11" s="1"/>
  <c r="AP246" i="11"/>
  <c r="M246" i="11"/>
  <c r="Y245" i="11"/>
  <c r="AJ245" i="11" s="1"/>
  <c r="AP245" i="11"/>
  <c r="M245" i="11"/>
  <c r="Y244" i="11"/>
  <c r="AJ244" i="11" s="1"/>
  <c r="AP244" i="11"/>
  <c r="M244" i="11"/>
  <c r="Y243" i="11"/>
  <c r="AJ243" i="11" s="1"/>
  <c r="AP243" i="11"/>
  <c r="M243" i="11"/>
  <c r="Y242" i="11"/>
  <c r="AJ242" i="11" s="1"/>
  <c r="AP242" i="11"/>
  <c r="M242" i="11"/>
  <c r="Y241" i="11"/>
  <c r="AJ241" i="11" s="1"/>
  <c r="AP241" i="11"/>
  <c r="M241" i="11"/>
  <c r="Y240" i="11"/>
  <c r="AJ240" i="11" s="1"/>
  <c r="AP240" i="11"/>
  <c r="M240" i="11"/>
  <c r="Y239" i="11"/>
  <c r="AJ239" i="11" s="1"/>
  <c r="AP239" i="11"/>
  <c r="M239" i="11"/>
  <c r="Y238" i="11"/>
  <c r="AJ238" i="11" s="1"/>
  <c r="AP238" i="11"/>
  <c r="M238" i="11"/>
  <c r="Y237" i="11"/>
  <c r="AJ237" i="11" s="1"/>
  <c r="AP237" i="11"/>
  <c r="M237" i="11"/>
  <c r="Y236" i="11"/>
  <c r="AJ236" i="11" s="1"/>
  <c r="AP236" i="11"/>
  <c r="M236" i="11"/>
  <c r="Y235" i="11"/>
  <c r="AJ235" i="11" s="1"/>
  <c r="AP235" i="11"/>
  <c r="M235" i="11"/>
  <c r="Y234" i="11"/>
  <c r="AJ234" i="11" s="1"/>
  <c r="AP234" i="11"/>
  <c r="M234" i="11"/>
  <c r="Y233" i="11"/>
  <c r="AJ233" i="11" s="1"/>
  <c r="AP233" i="11"/>
  <c r="M233" i="11"/>
  <c r="Y232" i="11"/>
  <c r="AJ232" i="11" s="1"/>
  <c r="AP232" i="11"/>
  <c r="M232" i="11"/>
  <c r="Y231" i="11"/>
  <c r="AJ231" i="11" s="1"/>
  <c r="AP231" i="11"/>
  <c r="M231" i="11"/>
  <c r="Y230" i="11"/>
  <c r="AJ230" i="11" s="1"/>
  <c r="AP230" i="11"/>
  <c r="M230" i="11"/>
  <c r="Y229" i="11"/>
  <c r="AJ229" i="11" s="1"/>
  <c r="AP229" i="11"/>
  <c r="M229" i="11"/>
  <c r="Y228" i="11"/>
  <c r="AJ228" i="11" s="1"/>
  <c r="AP228" i="11"/>
  <c r="M228" i="11"/>
  <c r="Y227" i="11"/>
  <c r="AJ227" i="11" s="1"/>
  <c r="AP227" i="11"/>
  <c r="M227" i="11"/>
  <c r="Y226" i="11"/>
  <c r="AJ226" i="11" s="1"/>
  <c r="AP226" i="11"/>
  <c r="M226" i="11"/>
  <c r="Y225" i="11"/>
  <c r="AJ225" i="11" s="1"/>
  <c r="AP225" i="11"/>
  <c r="M225" i="11"/>
  <c r="Y224" i="11"/>
  <c r="AJ224" i="11" s="1"/>
  <c r="AP224" i="11"/>
  <c r="M224" i="11"/>
  <c r="Y223" i="11"/>
  <c r="AJ223" i="11" s="1"/>
  <c r="AP223" i="11"/>
  <c r="M223" i="11"/>
  <c r="Y222" i="11"/>
  <c r="AJ222" i="11" s="1"/>
  <c r="AP222" i="11"/>
  <c r="M222" i="11"/>
  <c r="Y221" i="11"/>
  <c r="AJ221" i="11" s="1"/>
  <c r="AP221" i="11"/>
  <c r="M221" i="11"/>
  <c r="Y220" i="11"/>
  <c r="AJ220" i="11" s="1"/>
  <c r="AP220" i="11"/>
  <c r="M220" i="11"/>
  <c r="Y219" i="11"/>
  <c r="AJ219" i="11" s="1"/>
  <c r="AP219" i="11"/>
  <c r="M219" i="11"/>
  <c r="Y218" i="11"/>
  <c r="AJ218" i="11" s="1"/>
  <c r="AP218" i="11"/>
  <c r="M218" i="11"/>
  <c r="Y217" i="11"/>
  <c r="AJ217" i="11" s="1"/>
  <c r="AP217" i="11"/>
  <c r="M217" i="11"/>
  <c r="Y216" i="11"/>
  <c r="AJ216" i="11" s="1"/>
  <c r="AP216" i="11"/>
  <c r="M216" i="11"/>
  <c r="Y215" i="11"/>
  <c r="AJ215" i="11" s="1"/>
  <c r="AP215" i="11"/>
  <c r="M215" i="11"/>
  <c r="Y214" i="11"/>
  <c r="AJ214" i="11" s="1"/>
  <c r="AP214" i="11"/>
  <c r="M214" i="11"/>
  <c r="Y213" i="11"/>
  <c r="AJ213" i="11" s="1"/>
  <c r="AP213" i="11"/>
  <c r="M213" i="11"/>
  <c r="Y212" i="11"/>
  <c r="AJ212" i="11" s="1"/>
  <c r="AP212" i="11"/>
  <c r="M212" i="11"/>
  <c r="Y211" i="11"/>
  <c r="AJ211" i="11" s="1"/>
  <c r="AP211" i="11"/>
  <c r="M211" i="11"/>
  <c r="Y210" i="11"/>
  <c r="AJ210" i="11" s="1"/>
  <c r="AP210" i="11"/>
  <c r="M210" i="11"/>
  <c r="Y209" i="11"/>
  <c r="AJ209" i="11" s="1"/>
  <c r="AP209" i="11"/>
  <c r="M209" i="11"/>
  <c r="Y208" i="11"/>
  <c r="AJ208" i="11" s="1"/>
  <c r="AP208" i="11"/>
  <c r="M208" i="11"/>
  <c r="Y207" i="11"/>
  <c r="AJ207" i="11" s="1"/>
  <c r="AP207" i="11"/>
  <c r="M207" i="11"/>
  <c r="Y206" i="11"/>
  <c r="AJ206" i="11" s="1"/>
  <c r="AP206" i="11"/>
  <c r="M206" i="11"/>
  <c r="Y205" i="11"/>
  <c r="AJ205" i="11" s="1"/>
  <c r="AP205" i="11"/>
  <c r="M205" i="11"/>
  <c r="Y204" i="11"/>
  <c r="AJ204" i="11" s="1"/>
  <c r="AP204" i="11"/>
  <c r="M204" i="11"/>
  <c r="Y203" i="11"/>
  <c r="AJ203" i="11" s="1"/>
  <c r="AP203" i="11"/>
  <c r="M203" i="11"/>
  <c r="Y202" i="11"/>
  <c r="AJ202" i="11" s="1"/>
  <c r="AP202" i="11"/>
  <c r="M202" i="11"/>
  <c r="Y201" i="11"/>
  <c r="AJ201" i="11" s="1"/>
  <c r="AP201" i="11"/>
  <c r="M201" i="11"/>
  <c r="Y200" i="11"/>
  <c r="AJ200" i="11" s="1"/>
  <c r="AP200" i="11"/>
  <c r="M200" i="11"/>
  <c r="Y199" i="11"/>
  <c r="AJ199" i="11" s="1"/>
  <c r="AP199" i="11"/>
  <c r="M199" i="11"/>
  <c r="Y198" i="11"/>
  <c r="AJ198" i="11" s="1"/>
  <c r="AP198" i="11"/>
  <c r="M198" i="11"/>
  <c r="Y197" i="11"/>
  <c r="AJ197" i="11" s="1"/>
  <c r="AP197" i="11"/>
  <c r="M197" i="11"/>
  <c r="Y196" i="11"/>
  <c r="AJ196" i="11" s="1"/>
  <c r="AP196" i="11"/>
  <c r="M196" i="11"/>
  <c r="Y195" i="11"/>
  <c r="AJ195" i="11" s="1"/>
  <c r="AP195" i="11"/>
  <c r="M195" i="11"/>
  <c r="Y194" i="11"/>
  <c r="AJ194" i="11" s="1"/>
  <c r="AP194" i="11"/>
  <c r="M194" i="11"/>
  <c r="Y193" i="11"/>
  <c r="AJ193" i="11" s="1"/>
  <c r="AP193" i="11"/>
  <c r="M193" i="11"/>
  <c r="Y192" i="11"/>
  <c r="AJ192" i="11" s="1"/>
  <c r="AP192" i="11"/>
  <c r="M192" i="11"/>
  <c r="Y191" i="11"/>
  <c r="AJ191" i="11" s="1"/>
  <c r="AP191" i="11"/>
  <c r="M191" i="11"/>
  <c r="Y190" i="11"/>
  <c r="AJ190" i="11" s="1"/>
  <c r="AP190" i="11"/>
  <c r="M190" i="11"/>
  <c r="Y189" i="11"/>
  <c r="AJ189" i="11" s="1"/>
  <c r="AP189" i="11"/>
  <c r="M189" i="11"/>
  <c r="Y188" i="11"/>
  <c r="AJ188" i="11" s="1"/>
  <c r="AP188" i="11"/>
  <c r="M188" i="11"/>
  <c r="Y187" i="11"/>
  <c r="AJ187" i="11" s="1"/>
  <c r="AP187" i="11"/>
  <c r="M187" i="11"/>
  <c r="Y186" i="11"/>
  <c r="AJ186" i="11" s="1"/>
  <c r="AP186" i="11"/>
  <c r="M186" i="11"/>
  <c r="Y185" i="11"/>
  <c r="AJ185" i="11" s="1"/>
  <c r="AP185" i="11"/>
  <c r="M185" i="11"/>
  <c r="Y184" i="11"/>
  <c r="AJ184" i="11" s="1"/>
  <c r="AP184" i="11"/>
  <c r="M184" i="11"/>
  <c r="Y183" i="11"/>
  <c r="AJ183" i="11" s="1"/>
  <c r="AP183" i="11"/>
  <c r="M183" i="11"/>
  <c r="Y182" i="11"/>
  <c r="AJ182" i="11" s="1"/>
  <c r="AP182" i="11"/>
  <c r="M182" i="11"/>
  <c r="Y181" i="11"/>
  <c r="AJ181" i="11" s="1"/>
  <c r="AP181" i="11"/>
  <c r="M181" i="11"/>
  <c r="Y180" i="11"/>
  <c r="AJ180" i="11" s="1"/>
  <c r="AP180" i="11"/>
  <c r="M180" i="11"/>
  <c r="Y179" i="11"/>
  <c r="AJ179" i="11" s="1"/>
  <c r="AP179" i="11"/>
  <c r="M179" i="11"/>
  <c r="Y178" i="11"/>
  <c r="AJ178" i="11" s="1"/>
  <c r="AP178" i="11"/>
  <c r="M178" i="11"/>
  <c r="Y177" i="11"/>
  <c r="AJ177" i="11" s="1"/>
  <c r="AP177" i="11"/>
  <c r="M177" i="11"/>
  <c r="Y176" i="11"/>
  <c r="AJ176" i="11" s="1"/>
  <c r="AP176" i="11"/>
  <c r="M176" i="11"/>
  <c r="Y175" i="11"/>
  <c r="AJ175" i="11" s="1"/>
  <c r="AP175" i="11"/>
  <c r="M175" i="11"/>
  <c r="Y174" i="11"/>
  <c r="AJ174" i="11" s="1"/>
  <c r="AP174" i="11"/>
  <c r="M174" i="11"/>
  <c r="Y173" i="11"/>
  <c r="AJ173" i="11" s="1"/>
  <c r="AP173" i="11"/>
  <c r="M173" i="11"/>
  <c r="Y172" i="11"/>
  <c r="AJ172" i="11" s="1"/>
  <c r="AP172" i="11"/>
  <c r="M172" i="11"/>
  <c r="Y171" i="11"/>
  <c r="AJ171" i="11" s="1"/>
  <c r="AP171" i="11"/>
  <c r="M171" i="11"/>
  <c r="Y170" i="11"/>
  <c r="AJ170" i="11" s="1"/>
  <c r="AP170" i="11"/>
  <c r="M170" i="11"/>
  <c r="Y169" i="11"/>
  <c r="AJ169" i="11" s="1"/>
  <c r="AP169" i="11"/>
  <c r="M169" i="11"/>
  <c r="Y168" i="11"/>
  <c r="AJ168" i="11" s="1"/>
  <c r="AP168" i="11"/>
  <c r="M168" i="11"/>
  <c r="Y167" i="11"/>
  <c r="AJ167" i="11" s="1"/>
  <c r="AP167" i="11"/>
  <c r="M167" i="11"/>
  <c r="Y166" i="11"/>
  <c r="AJ166" i="11" s="1"/>
  <c r="AP166" i="11"/>
  <c r="M166" i="11"/>
  <c r="Y165" i="11"/>
  <c r="AJ165" i="11" s="1"/>
  <c r="AP165" i="11"/>
  <c r="M165" i="11"/>
  <c r="Y164" i="11"/>
  <c r="AJ164" i="11" s="1"/>
  <c r="AP164" i="11"/>
  <c r="M164" i="11"/>
  <c r="Y163" i="11"/>
  <c r="AJ163" i="11" s="1"/>
  <c r="AP163" i="11"/>
  <c r="M163" i="11"/>
  <c r="Y162" i="11"/>
  <c r="AJ162" i="11" s="1"/>
  <c r="AP162" i="11"/>
  <c r="M162" i="11"/>
  <c r="Y161" i="11"/>
  <c r="AJ161" i="11" s="1"/>
  <c r="AP161" i="11"/>
  <c r="M161" i="11"/>
  <c r="Y160" i="11"/>
  <c r="AJ160" i="11" s="1"/>
  <c r="AP160" i="11"/>
  <c r="M160" i="11"/>
  <c r="Y159" i="11"/>
  <c r="AJ159" i="11" s="1"/>
  <c r="AP159" i="11"/>
  <c r="M159" i="11"/>
  <c r="Y158" i="11"/>
  <c r="AJ158" i="11" s="1"/>
  <c r="AP158" i="11"/>
  <c r="M158" i="11"/>
  <c r="Y157" i="11"/>
  <c r="AJ157" i="11" s="1"/>
  <c r="AP157" i="11"/>
  <c r="M157" i="11"/>
  <c r="Y156" i="11"/>
  <c r="AJ156" i="11" s="1"/>
  <c r="AP156" i="11"/>
  <c r="M156" i="11"/>
  <c r="Y155" i="11"/>
  <c r="AJ155" i="11" s="1"/>
  <c r="AP155" i="11"/>
  <c r="M155" i="11"/>
  <c r="Y154" i="11"/>
  <c r="AJ154" i="11" s="1"/>
  <c r="AP154" i="11"/>
  <c r="M154" i="11"/>
  <c r="Y153" i="11"/>
  <c r="AJ153" i="11" s="1"/>
  <c r="AP153" i="11"/>
  <c r="M153" i="11"/>
  <c r="Y152" i="11"/>
  <c r="AJ152" i="11" s="1"/>
  <c r="AP152" i="11"/>
  <c r="M152" i="11"/>
  <c r="Y151" i="11"/>
  <c r="AJ151" i="11" s="1"/>
  <c r="AP151" i="11"/>
  <c r="M151" i="11"/>
  <c r="Y150" i="11"/>
  <c r="AJ150" i="11" s="1"/>
  <c r="AP150" i="11"/>
  <c r="M150" i="11"/>
  <c r="Y149" i="11"/>
  <c r="AJ149" i="11" s="1"/>
  <c r="AP149" i="11"/>
  <c r="M149" i="11"/>
  <c r="Y148" i="11"/>
  <c r="AJ148" i="11" s="1"/>
  <c r="AP148" i="11"/>
  <c r="M148" i="11"/>
  <c r="Y147" i="11"/>
  <c r="AJ147" i="11" s="1"/>
  <c r="AP147" i="11"/>
  <c r="M147" i="11"/>
  <c r="Y146" i="11"/>
  <c r="AJ146" i="11" s="1"/>
  <c r="AP146" i="11"/>
  <c r="M146" i="11"/>
  <c r="Y145" i="11"/>
  <c r="AJ145" i="11" s="1"/>
  <c r="AP145" i="11"/>
  <c r="M145" i="11"/>
  <c r="Y144" i="11"/>
  <c r="AJ144" i="11" s="1"/>
  <c r="AP144" i="11"/>
  <c r="M144" i="11"/>
  <c r="Y143" i="11"/>
  <c r="AJ143" i="11" s="1"/>
  <c r="AP143" i="11"/>
  <c r="M143" i="11"/>
  <c r="Y142" i="11"/>
  <c r="AJ142" i="11" s="1"/>
  <c r="AP142" i="11"/>
  <c r="M142" i="11"/>
  <c r="Y141" i="11"/>
  <c r="AJ141" i="11" s="1"/>
  <c r="AP141" i="11"/>
  <c r="M141" i="11"/>
  <c r="Y140" i="11"/>
  <c r="AJ140" i="11" s="1"/>
  <c r="AP140" i="11"/>
  <c r="M140" i="11"/>
  <c r="Y139" i="11"/>
  <c r="AJ139" i="11" s="1"/>
  <c r="AP139" i="11"/>
  <c r="M139" i="11"/>
  <c r="Y138" i="11"/>
  <c r="AJ138" i="11" s="1"/>
  <c r="AP138" i="11"/>
  <c r="M138" i="11"/>
  <c r="Y137" i="11"/>
  <c r="AJ137" i="11" s="1"/>
  <c r="AP137" i="11"/>
  <c r="M137" i="11"/>
  <c r="Y136" i="11"/>
  <c r="AJ136" i="11" s="1"/>
  <c r="AP136" i="11"/>
  <c r="M136" i="11"/>
  <c r="Y135" i="11"/>
  <c r="AJ135" i="11" s="1"/>
  <c r="AP135" i="11"/>
  <c r="M135" i="11"/>
  <c r="Y134" i="11"/>
  <c r="AJ134" i="11" s="1"/>
  <c r="AP134" i="11"/>
  <c r="M134" i="11"/>
  <c r="Y133" i="11"/>
  <c r="AJ133" i="11" s="1"/>
  <c r="AP133" i="11"/>
  <c r="M133" i="11"/>
  <c r="Y132" i="11"/>
  <c r="AJ132" i="11" s="1"/>
  <c r="AP132" i="11"/>
  <c r="M132" i="11"/>
  <c r="Y131" i="11"/>
  <c r="AJ131" i="11" s="1"/>
  <c r="AP131" i="11"/>
  <c r="M131" i="11"/>
  <c r="Y130" i="11"/>
  <c r="AJ130" i="11" s="1"/>
  <c r="AP130" i="11"/>
  <c r="M130" i="11"/>
  <c r="Y129" i="11"/>
  <c r="AJ129" i="11" s="1"/>
  <c r="AP129" i="11"/>
  <c r="M129" i="11"/>
  <c r="Y128" i="11"/>
  <c r="AJ128" i="11" s="1"/>
  <c r="AP128" i="11"/>
  <c r="M128" i="11"/>
  <c r="Y127" i="11"/>
  <c r="AJ127" i="11" s="1"/>
  <c r="AP127" i="11"/>
  <c r="M127" i="11"/>
  <c r="Y126" i="11"/>
  <c r="AJ126" i="11" s="1"/>
  <c r="AP126" i="11"/>
  <c r="M126" i="11"/>
  <c r="Y125" i="11"/>
  <c r="AJ125" i="11" s="1"/>
  <c r="AP125" i="11"/>
  <c r="M125" i="11"/>
  <c r="Y124" i="11"/>
  <c r="AJ124" i="11" s="1"/>
  <c r="AP124" i="11"/>
  <c r="M124" i="11"/>
  <c r="Y123" i="11"/>
  <c r="AJ123" i="11" s="1"/>
  <c r="AP123" i="11"/>
  <c r="M123" i="11"/>
  <c r="Y122" i="11"/>
  <c r="AJ122" i="11" s="1"/>
  <c r="AP122" i="11"/>
  <c r="M122" i="11"/>
  <c r="Y121" i="11"/>
  <c r="AJ121" i="11" s="1"/>
  <c r="AP121" i="11"/>
  <c r="M121" i="11"/>
  <c r="Y120" i="11"/>
  <c r="AJ120" i="11" s="1"/>
  <c r="AP120" i="11"/>
  <c r="M120" i="11"/>
  <c r="Y119" i="11"/>
  <c r="AJ119" i="11" s="1"/>
  <c r="AP119" i="11"/>
  <c r="M119" i="11"/>
  <c r="Y118" i="11"/>
  <c r="AJ118" i="11" s="1"/>
  <c r="AP118" i="11"/>
  <c r="M118" i="11"/>
  <c r="Y117" i="11"/>
  <c r="AJ117" i="11" s="1"/>
  <c r="AP117" i="11"/>
  <c r="M117" i="11"/>
  <c r="Y116" i="11"/>
  <c r="AJ116" i="11" s="1"/>
  <c r="AP116" i="11"/>
  <c r="M116" i="11"/>
  <c r="Y115" i="11"/>
  <c r="AJ115" i="11" s="1"/>
  <c r="AP115" i="11"/>
  <c r="M115" i="11"/>
  <c r="Y114" i="11"/>
  <c r="AJ114" i="11" s="1"/>
  <c r="AP114" i="11"/>
  <c r="M114" i="11"/>
  <c r="Y113" i="11"/>
  <c r="AJ113" i="11" s="1"/>
  <c r="AP113" i="11"/>
  <c r="M113" i="11"/>
  <c r="Y112" i="11"/>
  <c r="AJ112" i="11" s="1"/>
  <c r="AP112" i="11"/>
  <c r="M112" i="11"/>
  <c r="Y111" i="11"/>
  <c r="AJ111" i="11" s="1"/>
  <c r="AP111" i="11"/>
  <c r="M111" i="11"/>
  <c r="Y110" i="11"/>
  <c r="AJ110" i="11" s="1"/>
  <c r="AP110" i="11"/>
  <c r="M110" i="11"/>
  <c r="Y109" i="11"/>
  <c r="AJ109" i="11" s="1"/>
  <c r="AP109" i="11"/>
  <c r="M109" i="11"/>
  <c r="Y108" i="11"/>
  <c r="AJ108" i="11" s="1"/>
  <c r="AP108" i="11"/>
  <c r="M108" i="11"/>
  <c r="Y107" i="11"/>
  <c r="AJ107" i="11" s="1"/>
  <c r="AP107" i="11"/>
  <c r="M107" i="11"/>
  <c r="Y106" i="11"/>
  <c r="AJ106" i="11" s="1"/>
  <c r="AP106" i="11"/>
  <c r="M106" i="11"/>
  <c r="Y105" i="11"/>
  <c r="AJ105" i="11" s="1"/>
  <c r="AP105" i="11"/>
  <c r="M105" i="11"/>
  <c r="Y104" i="11"/>
  <c r="AJ104" i="11" s="1"/>
  <c r="AP104" i="11"/>
  <c r="M104" i="11"/>
  <c r="Y103" i="11"/>
  <c r="AJ103" i="11" s="1"/>
  <c r="AP103" i="11"/>
  <c r="M103" i="11"/>
  <c r="Y102" i="11"/>
  <c r="AJ102" i="11" s="1"/>
  <c r="AP102" i="11"/>
  <c r="M102" i="11"/>
  <c r="Y101" i="11"/>
  <c r="AJ101" i="11" s="1"/>
  <c r="AP101" i="11"/>
  <c r="M101" i="11"/>
  <c r="Y100" i="11"/>
  <c r="AJ100" i="11" s="1"/>
  <c r="AP100" i="11"/>
  <c r="M100" i="11"/>
  <c r="Y99" i="11"/>
  <c r="AJ99" i="11" s="1"/>
  <c r="AP99" i="11"/>
  <c r="M99" i="11"/>
  <c r="Y98" i="11"/>
  <c r="AJ98" i="11" s="1"/>
  <c r="AP98" i="11"/>
  <c r="M98" i="11"/>
  <c r="Y97" i="11"/>
  <c r="AJ97" i="11" s="1"/>
  <c r="AP97" i="11"/>
  <c r="M97" i="11"/>
  <c r="Y96" i="11"/>
  <c r="AJ96" i="11" s="1"/>
  <c r="AP96" i="11"/>
  <c r="M96" i="11"/>
  <c r="Y95" i="11"/>
  <c r="AJ95" i="11" s="1"/>
  <c r="AP95" i="11"/>
  <c r="M95" i="11"/>
  <c r="Y94" i="11"/>
  <c r="AJ94" i="11" s="1"/>
  <c r="AP94" i="11"/>
  <c r="M94" i="11"/>
  <c r="Y93" i="11"/>
  <c r="AJ93" i="11" s="1"/>
  <c r="AP93" i="11"/>
  <c r="M93" i="11"/>
  <c r="Y92" i="11"/>
  <c r="AJ92" i="11" s="1"/>
  <c r="AP92" i="11"/>
  <c r="M92" i="11"/>
  <c r="Y91" i="11"/>
  <c r="AJ91" i="11" s="1"/>
  <c r="AP91" i="11"/>
  <c r="M91" i="11"/>
  <c r="Y90" i="11"/>
  <c r="AJ90" i="11" s="1"/>
  <c r="AP90" i="11"/>
  <c r="M90" i="11"/>
  <c r="Y89" i="11"/>
  <c r="AJ89" i="11" s="1"/>
  <c r="AP89" i="11"/>
  <c r="M89" i="11"/>
  <c r="Y88" i="11"/>
  <c r="AJ88" i="11" s="1"/>
  <c r="AP88" i="11"/>
  <c r="M88" i="11"/>
  <c r="Y87" i="11"/>
  <c r="AJ87" i="11" s="1"/>
  <c r="AP87" i="11"/>
  <c r="M87" i="11"/>
  <c r="Y86" i="11"/>
  <c r="AJ86" i="11" s="1"/>
  <c r="AP86" i="11"/>
  <c r="M86" i="11"/>
  <c r="Y85" i="11"/>
  <c r="AJ85" i="11" s="1"/>
  <c r="AP85" i="11"/>
  <c r="M85" i="11"/>
  <c r="Y84" i="11"/>
  <c r="AJ84" i="11" s="1"/>
  <c r="AP84" i="11"/>
  <c r="M84" i="11"/>
  <c r="Y83" i="11"/>
  <c r="AJ83" i="11" s="1"/>
  <c r="AP83" i="11"/>
  <c r="M83" i="11"/>
  <c r="Y82" i="11"/>
  <c r="AJ82" i="11" s="1"/>
  <c r="AP82" i="11"/>
  <c r="M82" i="11"/>
  <c r="Y81" i="11"/>
  <c r="AJ81" i="11" s="1"/>
  <c r="AP81" i="11"/>
  <c r="M81" i="11"/>
  <c r="Y80" i="11"/>
  <c r="AJ80" i="11" s="1"/>
  <c r="AP80" i="11"/>
  <c r="M80" i="11"/>
  <c r="Y79" i="11"/>
  <c r="AJ79" i="11" s="1"/>
  <c r="AP79" i="11"/>
  <c r="M79" i="11"/>
  <c r="Y78" i="11"/>
  <c r="AJ78" i="11" s="1"/>
  <c r="AP78" i="11"/>
  <c r="M78" i="11"/>
  <c r="Y77" i="11"/>
  <c r="AJ77" i="11" s="1"/>
  <c r="AP77" i="11"/>
  <c r="M77" i="11"/>
  <c r="Y76" i="11"/>
  <c r="AJ76" i="11" s="1"/>
  <c r="AP76" i="11"/>
  <c r="M76" i="11"/>
  <c r="Y75" i="11"/>
  <c r="AJ75" i="11" s="1"/>
  <c r="AP75" i="11"/>
  <c r="M75" i="11"/>
  <c r="Y74" i="11"/>
  <c r="AJ74" i="11" s="1"/>
  <c r="AP74" i="11"/>
  <c r="M74" i="11"/>
  <c r="Y73" i="11"/>
  <c r="AJ73" i="11" s="1"/>
  <c r="AP73" i="11"/>
  <c r="M73" i="11"/>
  <c r="Y72" i="11"/>
  <c r="AJ72" i="11" s="1"/>
  <c r="AP72" i="11"/>
  <c r="M72" i="11"/>
  <c r="AI71" i="11"/>
  <c r="Y71" i="11"/>
  <c r="AP71" i="11"/>
  <c r="M71" i="11"/>
  <c r="AI70" i="11"/>
  <c r="Y70" i="11"/>
  <c r="AP70" i="11"/>
  <c r="M70" i="11"/>
  <c r="AI69" i="11"/>
  <c r="Y69" i="11"/>
  <c r="AP69" i="11"/>
  <c r="M69" i="11"/>
  <c r="AI68" i="11"/>
  <c r="Y68" i="11"/>
  <c r="AP68" i="11"/>
  <c r="M68" i="11"/>
  <c r="AI67" i="11"/>
  <c r="Y67" i="11"/>
  <c r="AP67" i="11"/>
  <c r="M67" i="11"/>
  <c r="AI66" i="11"/>
  <c r="Y66" i="11"/>
  <c r="AP66" i="11"/>
  <c r="M66" i="11"/>
  <c r="AI65" i="11"/>
  <c r="Y65" i="11"/>
  <c r="AP65" i="11"/>
  <c r="M65" i="11"/>
  <c r="AI64" i="11"/>
  <c r="Y64" i="11"/>
  <c r="AP64" i="11"/>
  <c r="M64" i="11"/>
  <c r="AI63" i="11"/>
  <c r="Y63" i="11"/>
  <c r="AP63" i="11"/>
  <c r="M63" i="11"/>
  <c r="AI62" i="11"/>
  <c r="Y62" i="11"/>
  <c r="AP62" i="11"/>
  <c r="M62" i="11"/>
  <c r="AI61" i="11"/>
  <c r="Y61" i="11"/>
  <c r="AP61" i="11"/>
  <c r="M61" i="11"/>
  <c r="AI60" i="11"/>
  <c r="Y60" i="11"/>
  <c r="AP60" i="11"/>
  <c r="M60" i="11"/>
  <c r="AI59" i="11"/>
  <c r="Y59" i="11"/>
  <c r="AP59" i="11"/>
  <c r="M59" i="11"/>
  <c r="AI58" i="11"/>
  <c r="Y58" i="11"/>
  <c r="AP58" i="11"/>
  <c r="M58" i="11"/>
  <c r="AI57" i="11"/>
  <c r="Y57" i="11"/>
  <c r="AP57" i="11"/>
  <c r="M57" i="11"/>
  <c r="AI56" i="11"/>
  <c r="Y56" i="11"/>
  <c r="AP56" i="11"/>
  <c r="M56" i="11"/>
  <c r="AI55" i="11"/>
  <c r="Y55" i="11"/>
  <c r="AP55" i="11"/>
  <c r="M55" i="11"/>
  <c r="AI54" i="11"/>
  <c r="Y54" i="11"/>
  <c r="AP54" i="11"/>
  <c r="M54" i="11"/>
  <c r="AI53" i="11"/>
  <c r="Y53" i="11"/>
  <c r="AP53" i="11"/>
  <c r="M53" i="11"/>
  <c r="AI52" i="11"/>
  <c r="Y52" i="11"/>
  <c r="AP52" i="11"/>
  <c r="M52" i="11"/>
  <c r="AI51" i="11"/>
  <c r="Y51" i="11"/>
  <c r="AP51" i="11"/>
  <c r="M51" i="11"/>
  <c r="AI50" i="11"/>
  <c r="Y50" i="11"/>
  <c r="AP50" i="11"/>
  <c r="M50" i="11"/>
  <c r="AI49" i="11"/>
  <c r="Y49" i="11"/>
  <c r="AP49" i="11"/>
  <c r="M49" i="11"/>
  <c r="AI48" i="11"/>
  <c r="Y48" i="11"/>
  <c r="AP48" i="11"/>
  <c r="M48" i="11"/>
  <c r="AI47" i="11"/>
  <c r="Y47" i="11"/>
  <c r="AP47" i="11"/>
  <c r="M47" i="11"/>
  <c r="AI46" i="11"/>
  <c r="Y46" i="11"/>
  <c r="AP46" i="11"/>
  <c r="M46" i="11"/>
  <c r="AI45" i="11"/>
  <c r="Y45" i="11"/>
  <c r="AP45" i="11"/>
  <c r="M45" i="11"/>
  <c r="AI44" i="11"/>
  <c r="Y44" i="11"/>
  <c r="AP44" i="11"/>
  <c r="M44" i="11"/>
  <c r="AI43" i="11"/>
  <c r="Y43" i="11"/>
  <c r="AP43" i="11"/>
  <c r="M43" i="11"/>
  <c r="AI42" i="11"/>
  <c r="Y42" i="11"/>
  <c r="AP42" i="11"/>
  <c r="M42" i="11"/>
  <c r="AI41" i="11"/>
  <c r="Y41" i="11"/>
  <c r="AP41" i="11"/>
  <c r="M41" i="11"/>
  <c r="AI40" i="11"/>
  <c r="Y40" i="11"/>
  <c r="AP40" i="11"/>
  <c r="M40" i="11"/>
  <c r="AI39" i="11"/>
  <c r="Y39" i="11"/>
  <c r="AP39" i="11"/>
  <c r="M39" i="11"/>
  <c r="AI38" i="11"/>
  <c r="M38" i="11"/>
  <c r="AP38" i="11" s="1"/>
  <c r="AI37" i="11"/>
  <c r="Y37" i="11"/>
  <c r="AP37" i="11"/>
  <c r="M37" i="11"/>
  <c r="AI36" i="11"/>
  <c r="Y36" i="11"/>
  <c r="AP36" i="11"/>
  <c r="M36" i="11"/>
  <c r="AI35" i="11"/>
  <c r="M35" i="11"/>
  <c r="AP35" i="11" s="1"/>
  <c r="AI34" i="11"/>
  <c r="Y34" i="11"/>
  <c r="AP34" i="11"/>
  <c r="M34" i="11"/>
  <c r="AI33" i="11"/>
  <c r="Y33" i="11"/>
  <c r="AP33" i="11"/>
  <c r="M33" i="11"/>
  <c r="AI32" i="11"/>
  <c r="Y32" i="11"/>
  <c r="AP32" i="11"/>
  <c r="M32" i="11"/>
  <c r="AI31" i="11"/>
  <c r="Y31" i="11"/>
  <c r="AP31" i="11"/>
  <c r="M31" i="11"/>
  <c r="AI30" i="11"/>
  <c r="Y30" i="11"/>
  <c r="AP30" i="11"/>
  <c r="M30" i="11"/>
  <c r="AI29" i="11"/>
  <c r="Y29" i="11"/>
  <c r="AP29" i="11"/>
  <c r="M29" i="11"/>
  <c r="AI28" i="11"/>
  <c r="Y28" i="11"/>
  <c r="AP28" i="11"/>
  <c r="M28" i="11"/>
  <c r="AI27" i="11"/>
  <c r="Y27" i="11"/>
  <c r="AP27" i="11"/>
  <c r="M27" i="11"/>
  <c r="AI26" i="11"/>
  <c r="Y26" i="11"/>
  <c r="AP26" i="11"/>
  <c r="M26" i="11"/>
  <c r="AI25" i="11"/>
  <c r="Y25" i="11"/>
  <c r="AP25" i="11"/>
  <c r="M25" i="11"/>
  <c r="AI24" i="11"/>
  <c r="Y24" i="11"/>
  <c r="AP24" i="11"/>
  <c r="M24" i="11"/>
  <c r="AI23" i="11"/>
  <c r="M23" i="11"/>
  <c r="AP23" i="11" s="1"/>
  <c r="AI22" i="11"/>
  <c r="M22" i="11"/>
  <c r="AI21" i="11"/>
  <c r="M21" i="11"/>
  <c r="AI20" i="11"/>
  <c r="M20" i="11"/>
  <c r="AI19" i="11"/>
  <c r="M19" i="11"/>
  <c r="AI18" i="11"/>
  <c r="M18" i="11"/>
  <c r="AP18" i="11" s="1"/>
  <c r="AI17" i="11"/>
  <c r="M17" i="11"/>
  <c r="AI16" i="11"/>
  <c r="M16" i="11"/>
  <c r="AI15" i="11"/>
  <c r="M15" i="11"/>
  <c r="AI14" i="11"/>
  <c r="M14" i="11"/>
  <c r="AI13" i="11"/>
  <c r="M13" i="11"/>
  <c r="AI12" i="11"/>
  <c r="U11" i="11"/>
  <c r="T11" i="11"/>
  <c r="S11" i="11"/>
  <c r="R11" i="11"/>
  <c r="O11" i="11"/>
  <c r="J11" i="11"/>
  <c r="N718" i="11" l="1"/>
  <c r="Y35" i="11"/>
  <c r="AJ35" i="11" s="1"/>
  <c r="Y38" i="11"/>
  <c r="AJ38" i="11" s="1"/>
  <c r="AP15" i="11"/>
  <c r="Q15" i="11" s="1"/>
  <c r="Y277" i="11"/>
  <c r="AJ277" i="11" s="1"/>
  <c r="Y15" i="11"/>
  <c r="AJ15" i="11" s="1"/>
  <c r="Y361" i="11"/>
  <c r="AJ361" i="11" s="1"/>
  <c r="AJ32" i="11"/>
  <c r="AJ44" i="11"/>
  <c r="AJ28" i="11"/>
  <c r="AJ34" i="11"/>
  <c r="AJ40" i="11"/>
  <c r="AJ46" i="11"/>
  <c r="Q35" i="11"/>
  <c r="Q55" i="11"/>
  <c r="Q94" i="11"/>
  <c r="Q100" i="11"/>
  <c r="Q106" i="11"/>
  <c r="Q143" i="11"/>
  <c r="Q149" i="11"/>
  <c r="Q155" i="11"/>
  <c r="Q161" i="11"/>
  <c r="Q167" i="11"/>
  <c r="Q173" i="11"/>
  <c r="Q179" i="11"/>
  <c r="Q185" i="11"/>
  <c r="Q189" i="11"/>
  <c r="Q195" i="11"/>
  <c r="Q199" i="11"/>
  <c r="Q203" i="11"/>
  <c r="Q209" i="11"/>
  <c r="Q213" i="11"/>
  <c r="Q217" i="11"/>
  <c r="Q221" i="11"/>
  <c r="Q225" i="11"/>
  <c r="Q227" i="11"/>
  <c r="Q229" i="11"/>
  <c r="Q231" i="11"/>
  <c r="Q246" i="11"/>
  <c r="Q248" i="11"/>
  <c r="Q293" i="11"/>
  <c r="Q295" i="11"/>
  <c r="Q297" i="11"/>
  <c r="Q299" i="11"/>
  <c r="Q301" i="11"/>
  <c r="Q303" i="11"/>
  <c r="Q305" i="11"/>
  <c r="Q307" i="11"/>
  <c r="Q309" i="11"/>
  <c r="Q311" i="11"/>
  <c r="Q313" i="11"/>
  <c r="Q315" i="11"/>
  <c r="Q336" i="11"/>
  <c r="Q338" i="11"/>
  <c r="Q359" i="11"/>
  <c r="Q361" i="11"/>
  <c r="Q363" i="11"/>
  <c r="Q365" i="11"/>
  <c r="Q367" i="11"/>
  <c r="Q534" i="11"/>
  <c r="Q536" i="11"/>
  <c r="Q538" i="11"/>
  <c r="Q540" i="11"/>
  <c r="Q542" i="11"/>
  <c r="Q559" i="11"/>
  <c r="Q561" i="11"/>
  <c r="Q563" i="11"/>
  <c r="Q565" i="11"/>
  <c r="Q567" i="11"/>
  <c r="Q569" i="11"/>
  <c r="Q607" i="11"/>
  <c r="Q690" i="11"/>
  <c r="Q771" i="11"/>
  <c r="Q773" i="11"/>
  <c r="Q775" i="11"/>
  <c r="Q777" i="11"/>
  <c r="Q820" i="11"/>
  <c r="Q822" i="11"/>
  <c r="Q824" i="11"/>
  <c r="Q826" i="11"/>
  <c r="Q828" i="11"/>
  <c r="Q830" i="11"/>
  <c r="Q832" i="11"/>
  <c r="Q834" i="11"/>
  <c r="Q836" i="11"/>
  <c r="Q838" i="11"/>
  <c r="Q840" i="11"/>
  <c r="Q842" i="11"/>
  <c r="Q844" i="11"/>
  <c r="Q846" i="11"/>
  <c r="Q848" i="11"/>
  <c r="Q850" i="11"/>
  <c r="Q852" i="11"/>
  <c r="Q854" i="11"/>
  <c r="Q856" i="11"/>
  <c r="Q858" i="11"/>
  <c r="Q860" i="11"/>
  <c r="Q862" i="11"/>
  <c r="Q864" i="11"/>
  <c r="Q866" i="11"/>
  <c r="Q868" i="11"/>
  <c r="Q870" i="11"/>
  <c r="Q872" i="11"/>
  <c r="Q874" i="11"/>
  <c r="Q876" i="11"/>
  <c r="Q878" i="11"/>
  <c r="Q880" i="11"/>
  <c r="Q882" i="11"/>
  <c r="Q884" i="11"/>
  <c r="Q886" i="11"/>
  <c r="Q905" i="11"/>
  <c r="Q907" i="11"/>
  <c r="Q909" i="11"/>
  <c r="Q911" i="11"/>
  <c r="Q913" i="11"/>
  <c r="Q915" i="11"/>
  <c r="Q917" i="11"/>
  <c r="Q919" i="11"/>
  <c r="Q921" i="11"/>
  <c r="Q923" i="11"/>
  <c r="Q925" i="11"/>
  <c r="Q927" i="11"/>
  <c r="Q929" i="11"/>
  <c r="Q931" i="11"/>
  <c r="Q933" i="11"/>
  <c r="Q946" i="11"/>
  <c r="Q948" i="11"/>
  <c r="Q953" i="11"/>
  <c r="Q958" i="11"/>
  <c r="Q960" i="11"/>
  <c r="Q49" i="11"/>
  <c r="Q58" i="11"/>
  <c r="Q90" i="11"/>
  <c r="Q96" i="11"/>
  <c r="Q102" i="11"/>
  <c r="Q108" i="11"/>
  <c r="Q141" i="11"/>
  <c r="Q147" i="11"/>
  <c r="Q153" i="11"/>
  <c r="Q159" i="11"/>
  <c r="Q165" i="11"/>
  <c r="Q171" i="11"/>
  <c r="Q177" i="11"/>
  <c r="Q183" i="11"/>
  <c r="Q187" i="11"/>
  <c r="Q193" i="11"/>
  <c r="Q197" i="11"/>
  <c r="Q201" i="11"/>
  <c r="Q205" i="11"/>
  <c r="Q211" i="11"/>
  <c r="Q215" i="11"/>
  <c r="Q219" i="11"/>
  <c r="Q223" i="11"/>
  <c r="Q24" i="11"/>
  <c r="Q27" i="11"/>
  <c r="Q30" i="11"/>
  <c r="Q33" i="11"/>
  <c r="Q36" i="11"/>
  <c r="Q39" i="11"/>
  <c r="Q42" i="11"/>
  <c r="Q45" i="11"/>
  <c r="Q48" i="11"/>
  <c r="Q61" i="11"/>
  <c r="Q64" i="11"/>
  <c r="Q67" i="11"/>
  <c r="Q70" i="11"/>
  <c r="Q73" i="11"/>
  <c r="Q75" i="11"/>
  <c r="Q77" i="11"/>
  <c r="Q79" i="11"/>
  <c r="Q81" i="11"/>
  <c r="Q83" i="11"/>
  <c r="Q85" i="11"/>
  <c r="Q87" i="11"/>
  <c r="Q112" i="11"/>
  <c r="Q233" i="11"/>
  <c r="Q250" i="11"/>
  <c r="Q252" i="11"/>
  <c r="Q317" i="11"/>
  <c r="Q319" i="11"/>
  <c r="Q340" i="11"/>
  <c r="Q342" i="11"/>
  <c r="Q344" i="11"/>
  <c r="Q346" i="11"/>
  <c r="Q348" i="11"/>
  <c r="Q369" i="11"/>
  <c r="Q371" i="11"/>
  <c r="Q373" i="11"/>
  <c r="Q375" i="11"/>
  <c r="Q377" i="11"/>
  <c r="Q379" i="11"/>
  <c r="Q544" i="11"/>
  <c r="Q546" i="11"/>
  <c r="Q548" i="11"/>
  <c r="Q550" i="11"/>
  <c r="Q576" i="11"/>
  <c r="Q578" i="11"/>
  <c r="Q580" i="11"/>
  <c r="Q582" i="11"/>
  <c r="Q584" i="11"/>
  <c r="Q586" i="11"/>
  <c r="Q588" i="11"/>
  <c r="Q590" i="11"/>
  <c r="Q592" i="11"/>
  <c r="Q594" i="11"/>
  <c r="Q596" i="11"/>
  <c r="Q609" i="11"/>
  <c r="Q611" i="11"/>
  <c r="Q613" i="11"/>
  <c r="Q615" i="11"/>
  <c r="Q617" i="11"/>
  <c r="Q619" i="11"/>
  <c r="Q621" i="11"/>
  <c r="Q623" i="11"/>
  <c r="Q625" i="11"/>
  <c r="Q627" i="11"/>
  <c r="Q629" i="11"/>
  <c r="Q631" i="11"/>
  <c r="Q633" i="11"/>
  <c r="Q635" i="11"/>
  <c r="Q637" i="11"/>
  <c r="Q639" i="11"/>
  <c r="Q641" i="11"/>
  <c r="Q643" i="11"/>
  <c r="Q645" i="11"/>
  <c r="Q647" i="11"/>
  <c r="Q649" i="11"/>
  <c r="Q651" i="11"/>
  <c r="Q653" i="11"/>
  <c r="Q655" i="11"/>
  <c r="Q657" i="11"/>
  <c r="Q659" i="11"/>
  <c r="Q661" i="11"/>
  <c r="Q663" i="11"/>
  <c r="Q665" i="11"/>
  <c r="Q667" i="11"/>
  <c r="Q669" i="11"/>
  <c r="Q671" i="11"/>
  <c r="Q673" i="11"/>
  <c r="Q675" i="11"/>
  <c r="Q677" i="11"/>
  <c r="Q692" i="11"/>
  <c r="Q694" i="11"/>
  <c r="Q696" i="11"/>
  <c r="Q698" i="11"/>
  <c r="Q700" i="11"/>
  <c r="Q702" i="11"/>
  <c r="Q704" i="11"/>
  <c r="Q706" i="11"/>
  <c r="Q779" i="11"/>
  <c r="Q781" i="11"/>
  <c r="Q783" i="11"/>
  <c r="Q785" i="11"/>
  <c r="Q787" i="11"/>
  <c r="Q789" i="11"/>
  <c r="Q791" i="11"/>
  <c r="Q793" i="11"/>
  <c r="Q795" i="11"/>
  <c r="Q797" i="11"/>
  <c r="Q799" i="11"/>
  <c r="Q801" i="11"/>
  <c r="Q803" i="11"/>
  <c r="Q805" i="11"/>
  <c r="Q807" i="11"/>
  <c r="Q888" i="11"/>
  <c r="Q890" i="11"/>
  <c r="Q935" i="11"/>
  <c r="Q937" i="11"/>
  <c r="Q939" i="11"/>
  <c r="Q941" i="11"/>
  <c r="Q950" i="11"/>
  <c r="Q955" i="11"/>
  <c r="Q962" i="11"/>
  <c r="Q964" i="11"/>
  <c r="Q966" i="11"/>
  <c r="Q968" i="11"/>
  <c r="Q970" i="11"/>
  <c r="Q972" i="11"/>
  <c r="Q974" i="11"/>
  <c r="Q976" i="11"/>
  <c r="Q978" i="11"/>
  <c r="Q980" i="11"/>
  <c r="Q982" i="11"/>
  <c r="Q984" i="11"/>
  <c r="Q986" i="11"/>
  <c r="Q988" i="11"/>
  <c r="Q990" i="11"/>
  <c r="Q992" i="11"/>
  <c r="Q994" i="11"/>
  <c r="Q996" i="11"/>
  <c r="Q998" i="11"/>
  <c r="Q1000" i="11"/>
  <c r="Q1002" i="11"/>
  <c r="Q1004" i="11"/>
  <c r="Q1006" i="11"/>
  <c r="Q1008" i="11"/>
  <c r="Q1010" i="11"/>
  <c r="Q32" i="11"/>
  <c r="Q52" i="11"/>
  <c r="Q71" i="11"/>
  <c r="Q92" i="11"/>
  <c r="Q98" i="11"/>
  <c r="Q104" i="11"/>
  <c r="Q110" i="11"/>
  <c r="Q139" i="11"/>
  <c r="Q145" i="11"/>
  <c r="Q151" i="11"/>
  <c r="Q157" i="11"/>
  <c r="Q163" i="11"/>
  <c r="Q169" i="11"/>
  <c r="Q175" i="11"/>
  <c r="Q181" i="11"/>
  <c r="Q191" i="11"/>
  <c r="Q207" i="11"/>
  <c r="Q51" i="11"/>
  <c r="Q54" i="11"/>
  <c r="Q57" i="11"/>
  <c r="Q114" i="11"/>
  <c r="Q116" i="11"/>
  <c r="Q118" i="11"/>
  <c r="Q120" i="11"/>
  <c r="Q122" i="11"/>
  <c r="Q124" i="11"/>
  <c r="Q126" i="11"/>
  <c r="Q128" i="11"/>
  <c r="Q130" i="11"/>
  <c r="Q132" i="11"/>
  <c r="Q134" i="11"/>
  <c r="Q136" i="11"/>
  <c r="Q138" i="11"/>
  <c r="Q235" i="11"/>
  <c r="Q237" i="11"/>
  <c r="Q239" i="11"/>
  <c r="Q241" i="11"/>
  <c r="Q243" i="11"/>
  <c r="Q254" i="11"/>
  <c r="Q256" i="11"/>
  <c r="Q258" i="11"/>
  <c r="Q260" i="11"/>
  <c r="Q262" i="11"/>
  <c r="Q264" i="11"/>
  <c r="Q266" i="11"/>
  <c r="Q268" i="11"/>
  <c r="Q270" i="11"/>
  <c r="Q272" i="11"/>
  <c r="Q274" i="11"/>
  <c r="Q276" i="11"/>
  <c r="Q278" i="11"/>
  <c r="Q280" i="11"/>
  <c r="Q282" i="11"/>
  <c r="Q284" i="11"/>
  <c r="Q286" i="11"/>
  <c r="Q288" i="11"/>
  <c r="Q290" i="11"/>
  <c r="Q292" i="11"/>
  <c r="Q321" i="11"/>
  <c r="Q323" i="11"/>
  <c r="Q325" i="11"/>
  <c r="Q327" i="11"/>
  <c r="Q329" i="11"/>
  <c r="Q331" i="11"/>
  <c r="Q333" i="11"/>
  <c r="Q350" i="11"/>
  <c r="Q352" i="11"/>
  <c r="Q354" i="11"/>
  <c r="Q356" i="11"/>
  <c r="Q358" i="11"/>
  <c r="Q381" i="11"/>
  <c r="Q383" i="11"/>
  <c r="Q385" i="11"/>
  <c r="Q387" i="11"/>
  <c r="Q389" i="11"/>
  <c r="Q391" i="11"/>
  <c r="Q393" i="11"/>
  <c r="Q395" i="11"/>
  <c r="Q397" i="11"/>
  <c r="Q399" i="11"/>
  <c r="Q401" i="11"/>
  <c r="Q403" i="11"/>
  <c r="Q405" i="11"/>
  <c r="Q407" i="11"/>
  <c r="Q409" i="11"/>
  <c r="Q411" i="11"/>
  <c r="Q413" i="11"/>
  <c r="Q415" i="11"/>
  <c r="Q417" i="11"/>
  <c r="Q419" i="11"/>
  <c r="Q421" i="11"/>
  <c r="Q423" i="11"/>
  <c r="Q425" i="11"/>
  <c r="Q427" i="11"/>
  <c r="Q429" i="11"/>
  <c r="Q431" i="11"/>
  <c r="Q433" i="11"/>
  <c r="Q435" i="11"/>
  <c r="Q437" i="11"/>
  <c r="Q439" i="11"/>
  <c r="Q441" i="11"/>
  <c r="Q443" i="11"/>
  <c r="Q445" i="11"/>
  <c r="Q447" i="11"/>
  <c r="Q449" i="11"/>
  <c r="Q451" i="11"/>
  <c r="Q453" i="11"/>
  <c r="Q455" i="11"/>
  <c r="Q457" i="11"/>
  <c r="Q459" i="11"/>
  <c r="Q461" i="11"/>
  <c r="Q463" i="11"/>
  <c r="Q465" i="11"/>
  <c r="Q467" i="11"/>
  <c r="Q469" i="11"/>
  <c r="Q471" i="11"/>
  <c r="Q473" i="11"/>
  <c r="Q475" i="11"/>
  <c r="Q477" i="11"/>
  <c r="Q479" i="11"/>
  <c r="Q481" i="11"/>
  <c r="Q483" i="11"/>
  <c r="Q485" i="11"/>
  <c r="Q487" i="11"/>
  <c r="Q489" i="11"/>
  <c r="Q491" i="11"/>
  <c r="Q493" i="11"/>
  <c r="Q495" i="11"/>
  <c r="Q497" i="11"/>
  <c r="Q499" i="11"/>
  <c r="Q501" i="11"/>
  <c r="Q503" i="11"/>
  <c r="Q505" i="11"/>
  <c r="Q507" i="11"/>
  <c r="Q509" i="11"/>
  <c r="Q511" i="11"/>
  <c r="Q513" i="11"/>
  <c r="Q515" i="11"/>
  <c r="Q517" i="11"/>
  <c r="Q519" i="11"/>
  <c r="Q521" i="11"/>
  <c r="Q523" i="11"/>
  <c r="Q525" i="11"/>
  <c r="Q527" i="11"/>
  <c r="Q529" i="11"/>
  <c r="Q531" i="11"/>
  <c r="Q533" i="11"/>
  <c r="Q552" i="11"/>
  <c r="Q554" i="11"/>
  <c r="Q556" i="11"/>
  <c r="Q558" i="11"/>
  <c r="Q571" i="11"/>
  <c r="Q573" i="11"/>
  <c r="Q598" i="11"/>
  <c r="Q600" i="11"/>
  <c r="Q602" i="11"/>
  <c r="Q604" i="11"/>
  <c r="Q606" i="11"/>
  <c r="Q679" i="11"/>
  <c r="Q681" i="11"/>
  <c r="Q683" i="11"/>
  <c r="Q685" i="11"/>
  <c r="Q687" i="11"/>
  <c r="Q708" i="11"/>
  <c r="Q710" i="11"/>
  <c r="Q712" i="11"/>
  <c r="Q714" i="11"/>
  <c r="Q716" i="11"/>
  <c r="Q720" i="11"/>
  <c r="Q722" i="11"/>
  <c r="Q724" i="11"/>
  <c r="Q726" i="11"/>
  <c r="Q728" i="11"/>
  <c r="Q730" i="11"/>
  <c r="Q732" i="11"/>
  <c r="Q734" i="11"/>
  <c r="Q736" i="11"/>
  <c r="Q738" i="11"/>
  <c r="Q740" i="11"/>
  <c r="Q742" i="11"/>
  <c r="Q744" i="11"/>
  <c r="Q746" i="11"/>
  <c r="Q748" i="11"/>
  <c r="Q750" i="11"/>
  <c r="Q752" i="11"/>
  <c r="Q754" i="11"/>
  <c r="Q756" i="11"/>
  <c r="Q758" i="11"/>
  <c r="Q760" i="11"/>
  <c r="Q762" i="11"/>
  <c r="Q764" i="11"/>
  <c r="Q766" i="11"/>
  <c r="Q768" i="11"/>
  <c r="Q809" i="11"/>
  <c r="Q811" i="11"/>
  <c r="Q813" i="11"/>
  <c r="Q815" i="11"/>
  <c r="Q817" i="11"/>
  <c r="Q819" i="11"/>
  <c r="Q892" i="11"/>
  <c r="Q894" i="11"/>
  <c r="Q896" i="11"/>
  <c r="Q898" i="11"/>
  <c r="Q900" i="11"/>
  <c r="Q902" i="11"/>
  <c r="Q904" i="11"/>
  <c r="Q943" i="11"/>
  <c r="Q29" i="11"/>
  <c r="Q44" i="11"/>
  <c r="Q60" i="11"/>
  <c r="Q66" i="11"/>
  <c r="Q91" i="11"/>
  <c r="Q97" i="11"/>
  <c r="Q103" i="11"/>
  <c r="Q109" i="11"/>
  <c r="Q140" i="11"/>
  <c r="Q146" i="11"/>
  <c r="Q152" i="11"/>
  <c r="Q158" i="11"/>
  <c r="Q164" i="11"/>
  <c r="Q172" i="11"/>
  <c r="Q178" i="11"/>
  <c r="Q186" i="11"/>
  <c r="Q192" i="11"/>
  <c r="Q198" i="11"/>
  <c r="Q206" i="11"/>
  <c r="Q214" i="11"/>
  <c r="Q222" i="11"/>
  <c r="Q230" i="11"/>
  <c r="Q247" i="11"/>
  <c r="Q294" i="11"/>
  <c r="Q296" i="11"/>
  <c r="Q298" i="11"/>
  <c r="Q300" i="11"/>
  <c r="Q302" i="11"/>
  <c r="Q304" i="11"/>
  <c r="Q308" i="11"/>
  <c r="Q310" i="11"/>
  <c r="Q312" i="11"/>
  <c r="Q314" i="11"/>
  <c r="Q316" i="11"/>
  <c r="Q335" i="11"/>
  <c r="Q337" i="11"/>
  <c r="Q360" i="11"/>
  <c r="Q362" i="11"/>
  <c r="Q364" i="11"/>
  <c r="Q366" i="11"/>
  <c r="Q535" i="11"/>
  <c r="Q537" i="11"/>
  <c r="Q539" i="11"/>
  <c r="Q541" i="11"/>
  <c r="Q560" i="11"/>
  <c r="Q562" i="11"/>
  <c r="Q564" i="11"/>
  <c r="Q566" i="11"/>
  <c r="Q568" i="11"/>
  <c r="Q575" i="11"/>
  <c r="Q689" i="11"/>
  <c r="Q691" i="11"/>
  <c r="Q770" i="11"/>
  <c r="Q772" i="11"/>
  <c r="Q774" i="11"/>
  <c r="Q776" i="11"/>
  <c r="Q778" i="11"/>
  <c r="Q821" i="11"/>
  <c r="Q823" i="11"/>
  <c r="Q825" i="11"/>
  <c r="Q827" i="11"/>
  <c r="Q829" i="11"/>
  <c r="Q831" i="11"/>
  <c r="Q833" i="11"/>
  <c r="Q835" i="11"/>
  <c r="Q837" i="11"/>
  <c r="Q839" i="11"/>
  <c r="Q841" i="11"/>
  <c r="Q843" i="11"/>
  <c r="Q845" i="11"/>
  <c r="Q847" i="11"/>
  <c r="Q849" i="11"/>
  <c r="Q851" i="11"/>
  <c r="Q853" i="11"/>
  <c r="Q855" i="11"/>
  <c r="Q857" i="11"/>
  <c r="Q859" i="11"/>
  <c r="Q861" i="11"/>
  <c r="Q863" i="11"/>
  <c r="Q865" i="11"/>
  <c r="Q867" i="11"/>
  <c r="Q869" i="11"/>
  <c r="Q871" i="11"/>
  <c r="Q873" i="11"/>
  <c r="Q875" i="11"/>
  <c r="Q877" i="11"/>
  <c r="Q879" i="11"/>
  <c r="Q881" i="11"/>
  <c r="Q883" i="11"/>
  <c r="Q885" i="11"/>
  <c r="Q906" i="11"/>
  <c r="Q908" i="11"/>
  <c r="Q910" i="11"/>
  <c r="Q912" i="11"/>
  <c r="Q914" i="11"/>
  <c r="Q916" i="11"/>
  <c r="Q918" i="11"/>
  <c r="Q920" i="11"/>
  <c r="Q922" i="11"/>
  <c r="Q924" i="11"/>
  <c r="Q926" i="11"/>
  <c r="Q928" i="11"/>
  <c r="Q930" i="11"/>
  <c r="Q932" i="11"/>
  <c r="Q945" i="11"/>
  <c r="Q947" i="11"/>
  <c r="Q952" i="11"/>
  <c r="Q957" i="11"/>
  <c r="Q959" i="11"/>
  <c r="Q23" i="11"/>
  <c r="Q41" i="11"/>
  <c r="Q93" i="11"/>
  <c r="Q99" i="11"/>
  <c r="Q105" i="11"/>
  <c r="Q111" i="11"/>
  <c r="Q144" i="11"/>
  <c r="Q150" i="11"/>
  <c r="Q156" i="11"/>
  <c r="Q162" i="11"/>
  <c r="Q168" i="11"/>
  <c r="Q174" i="11"/>
  <c r="Q180" i="11"/>
  <c r="Q184" i="11"/>
  <c r="Q190" i="11"/>
  <c r="Q196" i="11"/>
  <c r="Q202" i="11"/>
  <c r="Q208" i="11"/>
  <c r="Q212" i="11"/>
  <c r="Q218" i="11"/>
  <c r="Q224" i="11"/>
  <c r="Q228" i="11"/>
  <c r="Q245" i="11"/>
  <c r="Q249" i="11"/>
  <c r="Q306" i="11"/>
  <c r="Q50" i="11"/>
  <c r="Q53" i="11"/>
  <c r="Q56" i="11"/>
  <c r="Q72" i="11"/>
  <c r="Q74" i="11"/>
  <c r="Q76" i="11"/>
  <c r="Q78" i="11"/>
  <c r="Q80" i="11"/>
  <c r="Q82" i="11"/>
  <c r="Q84" i="11"/>
  <c r="Q86" i="11"/>
  <c r="Q232" i="11"/>
  <c r="Q234" i="11"/>
  <c r="Q251" i="11"/>
  <c r="Q318" i="11"/>
  <c r="Q320" i="11"/>
  <c r="Q339" i="11"/>
  <c r="Q341" i="11"/>
  <c r="Q343" i="11"/>
  <c r="Q345" i="11"/>
  <c r="Q347" i="11"/>
  <c r="Q368" i="11"/>
  <c r="Q370" i="11"/>
  <c r="Q372" i="11"/>
  <c r="Q374" i="11"/>
  <c r="Q376" i="11"/>
  <c r="Q378" i="11"/>
  <c r="Q543" i="11"/>
  <c r="Q545" i="11"/>
  <c r="Q547" i="11"/>
  <c r="Q549" i="11"/>
  <c r="Q570" i="11"/>
  <c r="Q577" i="11"/>
  <c r="Q579" i="11"/>
  <c r="Q581" i="11"/>
  <c r="Q583" i="11"/>
  <c r="Q585" i="11"/>
  <c r="Q587" i="11"/>
  <c r="Q589" i="11"/>
  <c r="Q591" i="11"/>
  <c r="Q593" i="11"/>
  <c r="Q595" i="11"/>
  <c r="Q597" i="11"/>
  <c r="Q608" i="11"/>
  <c r="Q610" i="11"/>
  <c r="Q612" i="11"/>
  <c r="Q614" i="11"/>
  <c r="Q616" i="11"/>
  <c r="Q618" i="11"/>
  <c r="Q620" i="11"/>
  <c r="Q622" i="11"/>
  <c r="Q624" i="11"/>
  <c r="Q626" i="11"/>
  <c r="Q628" i="11"/>
  <c r="Q630" i="11"/>
  <c r="Q632" i="11"/>
  <c r="Q634" i="11"/>
  <c r="Q636" i="11"/>
  <c r="Q638" i="11"/>
  <c r="Q640" i="11"/>
  <c r="Q642" i="11"/>
  <c r="Q644" i="11"/>
  <c r="Q646" i="11"/>
  <c r="Q648" i="11"/>
  <c r="Q650" i="11"/>
  <c r="Q652" i="11"/>
  <c r="Q654" i="11"/>
  <c r="Q656" i="11"/>
  <c r="Q658" i="11"/>
  <c r="Q660" i="11"/>
  <c r="Q662" i="11"/>
  <c r="Q664" i="11"/>
  <c r="Q666" i="11"/>
  <c r="Q668" i="11"/>
  <c r="Q670" i="11"/>
  <c r="Q672" i="11"/>
  <c r="Q674" i="11"/>
  <c r="Q676" i="11"/>
  <c r="Q693" i="11"/>
  <c r="Q695" i="11"/>
  <c r="Q697" i="11"/>
  <c r="Q699" i="11"/>
  <c r="Q701" i="11"/>
  <c r="Q703" i="11"/>
  <c r="Q705" i="11"/>
  <c r="Q780" i="11"/>
  <c r="Q782" i="11"/>
  <c r="Q784" i="11"/>
  <c r="Q786" i="11"/>
  <c r="Q788" i="11"/>
  <c r="Q790" i="11"/>
  <c r="Q792" i="11"/>
  <c r="Q794" i="11"/>
  <c r="Q796" i="11"/>
  <c r="Q798" i="11"/>
  <c r="Q800" i="11"/>
  <c r="Q802" i="11"/>
  <c r="Q804" i="11"/>
  <c r="Q806" i="11"/>
  <c r="Q887" i="11"/>
  <c r="Q889" i="11"/>
  <c r="Q891" i="11"/>
  <c r="Q934" i="11"/>
  <c r="Q936" i="11"/>
  <c r="Q938" i="11"/>
  <c r="Q940" i="11"/>
  <c r="Q949" i="11"/>
  <c r="Q954" i="11"/>
  <c r="Q961" i="11"/>
  <c r="Q963" i="11"/>
  <c r="Q965" i="11"/>
  <c r="Q967" i="11"/>
  <c r="Q969" i="11"/>
  <c r="Q971" i="11"/>
  <c r="Q973" i="11"/>
  <c r="Q975" i="11"/>
  <c r="Q977" i="11"/>
  <c r="Q979" i="11"/>
  <c r="Q981" i="11"/>
  <c r="Q983" i="11"/>
  <c r="Q985" i="11"/>
  <c r="Q987" i="11"/>
  <c r="Q989" i="11"/>
  <c r="Q991" i="11"/>
  <c r="Q993" i="11"/>
  <c r="Q995" i="11"/>
  <c r="Q997" i="11"/>
  <c r="Q999" i="11"/>
  <c r="Q1001" i="11"/>
  <c r="Q1003" i="11"/>
  <c r="Q1005" i="11"/>
  <c r="Q1007" i="11"/>
  <c r="Q1009" i="11"/>
  <c r="Q26" i="11"/>
  <c r="Q38" i="11"/>
  <c r="Q47" i="11"/>
  <c r="Q63" i="11"/>
  <c r="Q69" i="11"/>
  <c r="Q89" i="11"/>
  <c r="Q95" i="11"/>
  <c r="Q101" i="11"/>
  <c r="Q107" i="11"/>
  <c r="Q142" i="11"/>
  <c r="Q148" i="11"/>
  <c r="Q154" i="11"/>
  <c r="Q160" i="11"/>
  <c r="Q166" i="11"/>
  <c r="Q170" i="11"/>
  <c r="Q176" i="11"/>
  <c r="Q182" i="11"/>
  <c r="Q188" i="11"/>
  <c r="Q194" i="11"/>
  <c r="Q200" i="11"/>
  <c r="Q204" i="11"/>
  <c r="Q210" i="11"/>
  <c r="Q216" i="11"/>
  <c r="Q220" i="11"/>
  <c r="Q226" i="11"/>
  <c r="Q25" i="11"/>
  <c r="Q28" i="11"/>
  <c r="Q31" i="11"/>
  <c r="Q34" i="11"/>
  <c r="Q37" i="11"/>
  <c r="Q40" i="11"/>
  <c r="Q43" i="11"/>
  <c r="Q46" i="11"/>
  <c r="Q59" i="11"/>
  <c r="Q62" i="11"/>
  <c r="Q65" i="11"/>
  <c r="Q68" i="11"/>
  <c r="Q88" i="11"/>
  <c r="Q113" i="11"/>
  <c r="Q115" i="11"/>
  <c r="Q117" i="11"/>
  <c r="Q119" i="11"/>
  <c r="Q121" i="11"/>
  <c r="Q123" i="11"/>
  <c r="Q125" i="11"/>
  <c r="Q127" i="11"/>
  <c r="Q129" i="11"/>
  <c r="Q131" i="11"/>
  <c r="Q133" i="11"/>
  <c r="Q135" i="11"/>
  <c r="Q137" i="11"/>
  <c r="Q236" i="11"/>
  <c r="Q238" i="11"/>
  <c r="Q240" i="11"/>
  <c r="Q242" i="11"/>
  <c r="Q244" i="11"/>
  <c r="Q253" i="11"/>
  <c r="Q255" i="11"/>
  <c r="Q257" i="11"/>
  <c r="Q259" i="11"/>
  <c r="Q261" i="11"/>
  <c r="Q263" i="11"/>
  <c r="Q265" i="11"/>
  <c r="Q267" i="11"/>
  <c r="Q269" i="11"/>
  <c r="Q271" i="11"/>
  <c r="Q273" i="11"/>
  <c r="Q275" i="11"/>
  <c r="Q277" i="11"/>
  <c r="Q279" i="11"/>
  <c r="Q281" i="11"/>
  <c r="Q283" i="11"/>
  <c r="Q285" i="11"/>
  <c r="Q287" i="11"/>
  <c r="Q289" i="11"/>
  <c r="Q291" i="11"/>
  <c r="Q322" i="11"/>
  <c r="Q324" i="11"/>
  <c r="Q326" i="11"/>
  <c r="Q328" i="11"/>
  <c r="Q330" i="11"/>
  <c r="Q332" i="11"/>
  <c r="Q334" i="11"/>
  <c r="Q349" i="11"/>
  <c r="Q351" i="11"/>
  <c r="Q353" i="11"/>
  <c r="Q355" i="11"/>
  <c r="Q357" i="11"/>
  <c r="Q380" i="11"/>
  <c r="Q382" i="11"/>
  <c r="Q384" i="11"/>
  <c r="Q386" i="11"/>
  <c r="Q388" i="11"/>
  <c r="Q390" i="11"/>
  <c r="Q392" i="11"/>
  <c r="Q394" i="11"/>
  <c r="Q396" i="11"/>
  <c r="Q398" i="11"/>
  <c r="Q400" i="11"/>
  <c r="Q402" i="11"/>
  <c r="Q404" i="11"/>
  <c r="Q406" i="11"/>
  <c r="Q408" i="11"/>
  <c r="Q410" i="11"/>
  <c r="Q412" i="11"/>
  <c r="Q414" i="11"/>
  <c r="Q416" i="11"/>
  <c r="Q418" i="11"/>
  <c r="Q420" i="11"/>
  <c r="Q422" i="11"/>
  <c r="Q424" i="11"/>
  <c r="Q426" i="11"/>
  <c r="Q428" i="11"/>
  <c r="Q430" i="11"/>
  <c r="Q432" i="11"/>
  <c r="Q434" i="11"/>
  <c r="Q436" i="11"/>
  <c r="Q438" i="11"/>
  <c r="Q440" i="11"/>
  <c r="Q442" i="11"/>
  <c r="Q444" i="11"/>
  <c r="Q446" i="11"/>
  <c r="Q448" i="11"/>
  <c r="Q450" i="11"/>
  <c r="Q452" i="11"/>
  <c r="Q454" i="11"/>
  <c r="Q456" i="11"/>
  <c r="Q458" i="11"/>
  <c r="Q460" i="11"/>
  <c r="Q462" i="11"/>
  <c r="Q464" i="11"/>
  <c r="Q466" i="11"/>
  <c r="Q468" i="11"/>
  <c r="Q470" i="11"/>
  <c r="Q472" i="11"/>
  <c r="Q474" i="11"/>
  <c r="Q476" i="11"/>
  <c r="Q478" i="11"/>
  <c r="Q480" i="11"/>
  <c r="Q482" i="11"/>
  <c r="Q484" i="11"/>
  <c r="Q486" i="11"/>
  <c r="Q488" i="11"/>
  <c r="Q490" i="11"/>
  <c r="Q492" i="11"/>
  <c r="Q494" i="11"/>
  <c r="Q496" i="11"/>
  <c r="Q498" i="11"/>
  <c r="Q500" i="11"/>
  <c r="Q502" i="11"/>
  <c r="Q504" i="11"/>
  <c r="Q506" i="11"/>
  <c r="Q508" i="11"/>
  <c r="Q510" i="11"/>
  <c r="Q512" i="11"/>
  <c r="Q514" i="11"/>
  <c r="Q516" i="11"/>
  <c r="Q518" i="11"/>
  <c r="Q520" i="11"/>
  <c r="Q522" i="11"/>
  <c r="Q524" i="11"/>
  <c r="Q526" i="11"/>
  <c r="Q528" i="11"/>
  <c r="Q530" i="11"/>
  <c r="Q532" i="11"/>
  <c r="Q551" i="11"/>
  <c r="Q553" i="11"/>
  <c r="Q555" i="11"/>
  <c r="Q557" i="11"/>
  <c r="Q572" i="11"/>
  <c r="Q574" i="11"/>
  <c r="Q599" i="11"/>
  <c r="Q601" i="11"/>
  <c r="Q603" i="11"/>
  <c r="Q605" i="11"/>
  <c r="Q678" i="11"/>
  <c r="Q680" i="11"/>
  <c r="Q682" i="11"/>
  <c r="Q684" i="11"/>
  <c r="Q686" i="11"/>
  <c r="Q688" i="11"/>
  <c r="Q707" i="11"/>
  <c r="Q709" i="11"/>
  <c r="Q711" i="11"/>
  <c r="Q713" i="11"/>
  <c r="Q715" i="11"/>
  <c r="Q717" i="11"/>
  <c r="Q719" i="11"/>
  <c r="Q721" i="11"/>
  <c r="Q723" i="11"/>
  <c r="Q725" i="11"/>
  <c r="Q727" i="11"/>
  <c r="Q729" i="11"/>
  <c r="Q731" i="11"/>
  <c r="Q733" i="11"/>
  <c r="Q735" i="11"/>
  <c r="Q737" i="11"/>
  <c r="Q739" i="11"/>
  <c r="Q741" i="11"/>
  <c r="Q743" i="11"/>
  <c r="Q745" i="11"/>
  <c r="Q747" i="11"/>
  <c r="Q749" i="11"/>
  <c r="Q751" i="11"/>
  <c r="Q753" i="11"/>
  <c r="Q755" i="11"/>
  <c r="Q757" i="11"/>
  <c r="Q759" i="11"/>
  <c r="Q761" i="11"/>
  <c r="Q763" i="11"/>
  <c r="Q765" i="11"/>
  <c r="Q767" i="11"/>
  <c r="Q769" i="11"/>
  <c r="Q808" i="11"/>
  <c r="Q810" i="11"/>
  <c r="Q812" i="11"/>
  <c r="Q814" i="11"/>
  <c r="Q816" i="11"/>
  <c r="Q818" i="11"/>
  <c r="Q893" i="11"/>
  <c r="Q895" i="11"/>
  <c r="Q897" i="11"/>
  <c r="Q899" i="11"/>
  <c r="Q901" i="11"/>
  <c r="Q903" i="11"/>
  <c r="Q942" i="11"/>
  <c r="Q944" i="11"/>
  <c r="Q951" i="11"/>
  <c r="Q956" i="11"/>
  <c r="Q1011" i="11"/>
  <c r="Y1011" i="11"/>
  <c r="AJ1011" i="11" s="1"/>
  <c r="AJ50" i="11"/>
  <c r="AJ45" i="11"/>
  <c r="AJ41" i="11"/>
  <c r="AJ56" i="11"/>
  <c r="AJ68" i="11"/>
  <c r="AJ52" i="11"/>
  <c r="AJ58" i="11"/>
  <c r="AJ64" i="11"/>
  <c r="AJ70" i="11"/>
  <c r="AJ65" i="11"/>
  <c r="AJ69" i="11"/>
  <c r="AJ26" i="11"/>
  <c r="AJ29" i="11"/>
  <c r="AJ57" i="11"/>
  <c r="AJ62" i="11"/>
  <c r="AJ53" i="11"/>
  <c r="AJ33" i="11"/>
  <c r="AJ25" i="11"/>
  <c r="AJ37" i="11"/>
  <c r="AJ49" i="11"/>
  <c r="AJ61" i="11"/>
  <c r="AJ23" i="11"/>
  <c r="AJ31" i="11"/>
  <c r="AJ43" i="11"/>
  <c r="AJ55" i="11"/>
  <c r="AJ67" i="11"/>
  <c r="AP17" i="11"/>
  <c r="Q17" i="11" s="1"/>
  <c r="AP20" i="11"/>
  <c r="AP14" i="11"/>
  <c r="AP16" i="11"/>
  <c r="X11" i="11"/>
  <c r="AJ39" i="11"/>
  <c r="AJ47" i="11"/>
  <c r="AJ51" i="11"/>
  <c r="AJ27" i="11"/>
  <c r="AP19" i="11"/>
  <c r="AJ24" i="11"/>
  <c r="AJ36" i="11"/>
  <c r="AJ48" i="11"/>
  <c r="AJ60" i="11"/>
  <c r="AJ59" i="11"/>
  <c r="AJ63" i="11"/>
  <c r="AI11" i="11"/>
  <c r="AJ71" i="11"/>
  <c r="P11" i="11"/>
  <c r="AJ30" i="11"/>
  <c r="AJ42" i="11"/>
  <c r="AJ54" i="11"/>
  <c r="AJ66" i="11"/>
  <c r="Y17" i="11"/>
  <c r="AJ17" i="11" s="1"/>
  <c r="Q18" i="11"/>
  <c r="Y18" i="11"/>
  <c r="AJ18" i="11" s="1"/>
  <c r="Y20" i="11"/>
  <c r="AJ20" i="11" s="1"/>
  <c r="Y16" i="11"/>
  <c r="AJ16" i="11" s="1"/>
  <c r="Y21" i="11"/>
  <c r="AJ21" i="11" s="1"/>
  <c r="Y718" i="11" l="1"/>
  <c r="AJ718" i="11" s="1"/>
  <c r="AP718" i="11"/>
  <c r="Q718" i="11" s="1"/>
  <c r="Q20" i="11"/>
  <c r="Q16" i="11"/>
  <c r="Y19" i="11"/>
  <c r="AJ19" i="11" s="1"/>
  <c r="AP13" i="11"/>
  <c r="Q13" i="11" s="1"/>
  <c r="Q14" i="11"/>
  <c r="Y14" i="11"/>
  <c r="AJ14" i="11" s="1"/>
  <c r="AP22" i="11"/>
  <c r="Q19" i="11"/>
  <c r="AP21" i="11"/>
  <c r="Y22" i="11"/>
  <c r="AJ22" i="11" s="1"/>
  <c r="W11" i="11"/>
  <c r="Q21" i="11" l="1"/>
  <c r="Q22" i="11"/>
  <c r="Y13" i="11"/>
  <c r="AJ13" i="11" s="1"/>
  <c r="AU1015" i="9"/>
  <c r="AK1015" i="9"/>
  <c r="AA1015" i="9"/>
  <c r="AB1015" i="9" s="1"/>
  <c r="AD1015" i="9" s="1"/>
  <c r="R1015" i="9"/>
  <c r="Q1015" i="9"/>
  <c r="I1015" i="9"/>
  <c r="J1015" i="9" s="1"/>
  <c r="K1015" i="9" s="1"/>
  <c r="D1015" i="9"/>
  <c r="AU1014" i="9"/>
  <c r="AK1014" i="9"/>
  <c r="AA1014" i="9"/>
  <c r="AB1014" i="9" s="1"/>
  <c r="AD1014" i="9" s="1"/>
  <c r="AF1014" i="9" s="1"/>
  <c r="R1014" i="9"/>
  <c r="Q1014" i="9"/>
  <c r="I1014" i="9"/>
  <c r="J1014" i="9" s="1"/>
  <c r="K1014" i="9" s="1"/>
  <c r="D1014" i="9"/>
  <c r="AU1013" i="9"/>
  <c r="AK1013" i="9"/>
  <c r="AA1013" i="9"/>
  <c r="AB1013" i="9" s="1"/>
  <c r="AD1013" i="9" s="1"/>
  <c r="R1013" i="9"/>
  <c r="Q1013" i="9"/>
  <c r="I1013" i="9"/>
  <c r="J1013" i="9" s="1"/>
  <c r="K1013" i="9" s="1"/>
  <c r="D1013" i="9"/>
  <c r="AU1012" i="9"/>
  <c r="AK1012" i="9"/>
  <c r="AA1012" i="9"/>
  <c r="AB1012" i="9" s="1"/>
  <c r="AD1012" i="9" s="1"/>
  <c r="R1012" i="9"/>
  <c r="Q1012" i="9"/>
  <c r="I1012" i="9"/>
  <c r="J1012" i="9" s="1"/>
  <c r="K1012" i="9" s="1"/>
  <c r="D1012" i="9"/>
  <c r="AU1011" i="9"/>
  <c r="AK1011" i="9"/>
  <c r="AA1011" i="9"/>
  <c r="AB1011" i="9" s="1"/>
  <c r="AD1011" i="9" s="1"/>
  <c r="AF1011" i="9" s="1"/>
  <c r="R1011" i="9"/>
  <c r="Q1011" i="9"/>
  <c r="I1011" i="9"/>
  <c r="J1011" i="9" s="1"/>
  <c r="K1011" i="9" s="1"/>
  <c r="D1011" i="9"/>
  <c r="AU1010" i="9"/>
  <c r="AK1010" i="9"/>
  <c r="AA1010" i="9"/>
  <c r="AB1010" i="9" s="1"/>
  <c r="AD1010" i="9" s="1"/>
  <c r="AF1010" i="9" s="1"/>
  <c r="R1010" i="9"/>
  <c r="Q1010" i="9"/>
  <c r="I1010" i="9"/>
  <c r="J1010" i="9" s="1"/>
  <c r="K1010" i="9" s="1"/>
  <c r="D1010" i="9"/>
  <c r="AU1009" i="9"/>
  <c r="AK1009" i="9"/>
  <c r="AA1009" i="9"/>
  <c r="AB1009" i="9" s="1"/>
  <c r="AD1009" i="9" s="1"/>
  <c r="R1009" i="9"/>
  <c r="Q1009" i="9"/>
  <c r="I1009" i="9"/>
  <c r="J1009" i="9" s="1"/>
  <c r="K1009" i="9" s="1"/>
  <c r="D1009" i="9"/>
  <c r="AU1008" i="9"/>
  <c r="AK1008" i="9"/>
  <c r="AA1008" i="9"/>
  <c r="AB1008" i="9" s="1"/>
  <c r="AD1008" i="9" s="1"/>
  <c r="AF1008" i="9" s="1"/>
  <c r="R1008" i="9"/>
  <c r="Q1008" i="9"/>
  <c r="I1008" i="9"/>
  <c r="J1008" i="9" s="1"/>
  <c r="K1008" i="9" s="1"/>
  <c r="D1008" i="9"/>
  <c r="AU1007" i="9"/>
  <c r="AK1007" i="9"/>
  <c r="AA1007" i="9"/>
  <c r="AB1007" i="9" s="1"/>
  <c r="AD1007" i="9" s="1"/>
  <c r="AF1007" i="9" s="1"/>
  <c r="R1007" i="9"/>
  <c r="Q1007" i="9"/>
  <c r="I1007" i="9"/>
  <c r="J1007" i="9" s="1"/>
  <c r="K1007" i="9" s="1"/>
  <c r="D1007" i="9"/>
  <c r="AU1006" i="9"/>
  <c r="AK1006" i="9"/>
  <c r="AA1006" i="9"/>
  <c r="AB1006" i="9" s="1"/>
  <c r="AD1006" i="9" s="1"/>
  <c r="AF1006" i="9" s="1"/>
  <c r="R1006" i="9"/>
  <c r="Q1006" i="9"/>
  <c r="I1006" i="9"/>
  <c r="J1006" i="9" s="1"/>
  <c r="K1006" i="9" s="1"/>
  <c r="D1006" i="9"/>
  <c r="AU1005" i="9"/>
  <c r="AK1005" i="9"/>
  <c r="AA1005" i="9"/>
  <c r="AB1005" i="9" s="1"/>
  <c r="AD1005" i="9" s="1"/>
  <c r="AF1005" i="9" s="1"/>
  <c r="R1005" i="9"/>
  <c r="Q1005" i="9"/>
  <c r="I1005" i="9"/>
  <c r="J1005" i="9" s="1"/>
  <c r="K1005" i="9" s="1"/>
  <c r="D1005" i="9"/>
  <c r="AU1004" i="9"/>
  <c r="AK1004" i="9"/>
  <c r="AA1004" i="9"/>
  <c r="AB1004" i="9" s="1"/>
  <c r="AD1004" i="9" s="1"/>
  <c r="R1004" i="9"/>
  <c r="Q1004" i="9"/>
  <c r="I1004" i="9"/>
  <c r="J1004" i="9" s="1"/>
  <c r="K1004" i="9" s="1"/>
  <c r="D1004" i="9"/>
  <c r="AU1003" i="9"/>
  <c r="AK1003" i="9"/>
  <c r="AA1003" i="9"/>
  <c r="AB1003" i="9" s="1"/>
  <c r="AD1003" i="9" s="1"/>
  <c r="R1003" i="9"/>
  <c r="Q1003" i="9"/>
  <c r="I1003" i="9"/>
  <c r="J1003" i="9" s="1"/>
  <c r="K1003" i="9" s="1"/>
  <c r="D1003" i="9"/>
  <c r="AU1002" i="9"/>
  <c r="AK1002" i="9"/>
  <c r="AA1002" i="9"/>
  <c r="AB1002" i="9" s="1"/>
  <c r="AD1002" i="9" s="1"/>
  <c r="AF1002" i="9" s="1"/>
  <c r="R1002" i="9"/>
  <c r="Q1002" i="9"/>
  <c r="I1002" i="9"/>
  <c r="J1002" i="9" s="1"/>
  <c r="K1002" i="9" s="1"/>
  <c r="D1002" i="9"/>
  <c r="AU1001" i="9"/>
  <c r="AK1001" i="9"/>
  <c r="AA1001" i="9"/>
  <c r="AB1001" i="9" s="1"/>
  <c r="AD1001" i="9" s="1"/>
  <c r="R1001" i="9"/>
  <c r="Q1001" i="9"/>
  <c r="I1001" i="9"/>
  <c r="J1001" i="9" s="1"/>
  <c r="K1001" i="9" s="1"/>
  <c r="D1001" i="9"/>
  <c r="AU1000" i="9"/>
  <c r="AK1000" i="9"/>
  <c r="AA1000" i="9"/>
  <c r="AB1000" i="9" s="1"/>
  <c r="AD1000" i="9" s="1"/>
  <c r="R1000" i="9"/>
  <c r="Q1000" i="9"/>
  <c r="I1000" i="9"/>
  <c r="J1000" i="9" s="1"/>
  <c r="K1000" i="9" s="1"/>
  <c r="D1000" i="9"/>
  <c r="AU999" i="9"/>
  <c r="AK999" i="9"/>
  <c r="AA999" i="9"/>
  <c r="AB999" i="9" s="1"/>
  <c r="AD999" i="9" s="1"/>
  <c r="R999" i="9"/>
  <c r="Q999" i="9"/>
  <c r="I999" i="9"/>
  <c r="J999" i="9" s="1"/>
  <c r="K999" i="9" s="1"/>
  <c r="D999" i="9"/>
  <c r="AU998" i="9"/>
  <c r="AK998" i="9"/>
  <c r="AA998" i="9"/>
  <c r="AB998" i="9" s="1"/>
  <c r="AD998" i="9" s="1"/>
  <c r="R998" i="9"/>
  <c r="Q998" i="9"/>
  <c r="I998" i="9"/>
  <c r="J998" i="9" s="1"/>
  <c r="K998" i="9" s="1"/>
  <c r="D998" i="9"/>
  <c r="AU997" i="9"/>
  <c r="AK997" i="9"/>
  <c r="AA997" i="9"/>
  <c r="AB997" i="9" s="1"/>
  <c r="AD997" i="9" s="1"/>
  <c r="R997" i="9"/>
  <c r="Q997" i="9"/>
  <c r="I997" i="9"/>
  <c r="J997" i="9" s="1"/>
  <c r="K997" i="9" s="1"/>
  <c r="D997" i="9"/>
  <c r="AU996" i="9"/>
  <c r="AK996" i="9"/>
  <c r="AA996" i="9"/>
  <c r="AB996" i="9" s="1"/>
  <c r="AD996" i="9" s="1"/>
  <c r="R996" i="9"/>
  <c r="Q996" i="9"/>
  <c r="I996" i="9"/>
  <c r="J996" i="9" s="1"/>
  <c r="K996" i="9" s="1"/>
  <c r="D996" i="9"/>
  <c r="AU995" i="9"/>
  <c r="AK995" i="9"/>
  <c r="AA995" i="9"/>
  <c r="AB995" i="9" s="1"/>
  <c r="AD995" i="9" s="1"/>
  <c r="R995" i="9"/>
  <c r="Q995" i="9"/>
  <c r="I995" i="9"/>
  <c r="J995" i="9" s="1"/>
  <c r="K995" i="9" s="1"/>
  <c r="D995" i="9"/>
  <c r="AU994" i="9"/>
  <c r="AK994" i="9"/>
  <c r="AA994" i="9"/>
  <c r="AB994" i="9" s="1"/>
  <c r="AD994" i="9" s="1"/>
  <c r="R994" i="9"/>
  <c r="Q994" i="9"/>
  <c r="I994" i="9"/>
  <c r="J994" i="9" s="1"/>
  <c r="K994" i="9" s="1"/>
  <c r="D994" i="9"/>
  <c r="AU993" i="9"/>
  <c r="AK993" i="9"/>
  <c r="AA993" i="9"/>
  <c r="AB993" i="9" s="1"/>
  <c r="AD993" i="9" s="1"/>
  <c r="R993" i="9"/>
  <c r="Q993" i="9"/>
  <c r="I993" i="9"/>
  <c r="J993" i="9" s="1"/>
  <c r="K993" i="9" s="1"/>
  <c r="D993" i="9"/>
  <c r="AU992" i="9"/>
  <c r="AK992" i="9"/>
  <c r="AA992" i="9"/>
  <c r="AB992" i="9" s="1"/>
  <c r="AD992" i="9" s="1"/>
  <c r="R992" i="9"/>
  <c r="Q992" i="9"/>
  <c r="I992" i="9"/>
  <c r="J992" i="9" s="1"/>
  <c r="K992" i="9" s="1"/>
  <c r="D992" i="9"/>
  <c r="AU991" i="9"/>
  <c r="AK991" i="9"/>
  <c r="AA991" i="9"/>
  <c r="AB991" i="9" s="1"/>
  <c r="AD991" i="9" s="1"/>
  <c r="AF991" i="9" s="1"/>
  <c r="R991" i="9"/>
  <c r="Q991" i="9"/>
  <c r="I991" i="9"/>
  <c r="J991" i="9" s="1"/>
  <c r="K991" i="9" s="1"/>
  <c r="D991" i="9"/>
  <c r="AU990" i="9"/>
  <c r="AK990" i="9"/>
  <c r="AA990" i="9"/>
  <c r="AB990" i="9" s="1"/>
  <c r="AD990" i="9" s="1"/>
  <c r="R990" i="9"/>
  <c r="Q990" i="9"/>
  <c r="I990" i="9"/>
  <c r="J990" i="9" s="1"/>
  <c r="K990" i="9" s="1"/>
  <c r="D990" i="9"/>
  <c r="AU989" i="9"/>
  <c r="AK989" i="9"/>
  <c r="AA989" i="9"/>
  <c r="AB989" i="9" s="1"/>
  <c r="AD989" i="9" s="1"/>
  <c r="R989" i="9"/>
  <c r="Q989" i="9"/>
  <c r="I989" i="9"/>
  <c r="J989" i="9" s="1"/>
  <c r="K989" i="9" s="1"/>
  <c r="D989" i="9"/>
  <c r="AU988" i="9"/>
  <c r="AK988" i="9"/>
  <c r="AA988" i="9"/>
  <c r="AB988" i="9" s="1"/>
  <c r="AD988" i="9" s="1"/>
  <c r="R988" i="9"/>
  <c r="Q988" i="9"/>
  <c r="I988" i="9"/>
  <c r="J988" i="9" s="1"/>
  <c r="K988" i="9" s="1"/>
  <c r="D988" i="9"/>
  <c r="AU987" i="9"/>
  <c r="AK987" i="9"/>
  <c r="AA987" i="9"/>
  <c r="AB987" i="9" s="1"/>
  <c r="AD987" i="9" s="1"/>
  <c r="R987" i="9"/>
  <c r="Q987" i="9"/>
  <c r="I987" i="9"/>
  <c r="J987" i="9" s="1"/>
  <c r="K987" i="9" s="1"/>
  <c r="D987" i="9"/>
  <c r="AU986" i="9"/>
  <c r="AK986" i="9"/>
  <c r="AA986" i="9"/>
  <c r="AB986" i="9" s="1"/>
  <c r="AD986" i="9" s="1"/>
  <c r="R986" i="9"/>
  <c r="Q986" i="9"/>
  <c r="I986" i="9"/>
  <c r="J986" i="9" s="1"/>
  <c r="K986" i="9" s="1"/>
  <c r="D986" i="9"/>
  <c r="AU985" i="9"/>
  <c r="AK985" i="9"/>
  <c r="AA985" i="9"/>
  <c r="AB985" i="9" s="1"/>
  <c r="AD985" i="9" s="1"/>
  <c r="R985" i="9"/>
  <c r="Q985" i="9"/>
  <c r="I985" i="9"/>
  <c r="J985" i="9" s="1"/>
  <c r="K985" i="9" s="1"/>
  <c r="D985" i="9"/>
  <c r="AU984" i="9"/>
  <c r="AK984" i="9"/>
  <c r="AA984" i="9"/>
  <c r="AB984" i="9" s="1"/>
  <c r="AD984" i="9" s="1"/>
  <c r="R984" i="9"/>
  <c r="Q984" i="9"/>
  <c r="I984" i="9"/>
  <c r="J984" i="9" s="1"/>
  <c r="K984" i="9" s="1"/>
  <c r="D984" i="9"/>
  <c r="AU983" i="9"/>
  <c r="AK983" i="9"/>
  <c r="AA983" i="9"/>
  <c r="AB983" i="9" s="1"/>
  <c r="AD983" i="9" s="1"/>
  <c r="AF983" i="9" s="1"/>
  <c r="R983" i="9"/>
  <c r="Q983" i="9"/>
  <c r="I983" i="9"/>
  <c r="J983" i="9" s="1"/>
  <c r="K983" i="9" s="1"/>
  <c r="D983" i="9"/>
  <c r="AU982" i="9"/>
  <c r="AK982" i="9"/>
  <c r="AA982" i="9"/>
  <c r="AB982" i="9" s="1"/>
  <c r="AD982" i="9" s="1"/>
  <c r="AF982" i="9" s="1"/>
  <c r="R982" i="9"/>
  <c r="Q982" i="9"/>
  <c r="I982" i="9"/>
  <c r="J982" i="9" s="1"/>
  <c r="K982" i="9" s="1"/>
  <c r="D982" i="9"/>
  <c r="AU981" i="9"/>
  <c r="AK981" i="9"/>
  <c r="AA981" i="9"/>
  <c r="AB981" i="9" s="1"/>
  <c r="AD981" i="9" s="1"/>
  <c r="R981" i="9"/>
  <c r="Q981" i="9"/>
  <c r="I981" i="9"/>
  <c r="J981" i="9" s="1"/>
  <c r="K981" i="9" s="1"/>
  <c r="D981" i="9"/>
  <c r="AU980" i="9"/>
  <c r="AK980" i="9"/>
  <c r="AA980" i="9"/>
  <c r="AB980" i="9" s="1"/>
  <c r="AD980" i="9" s="1"/>
  <c r="R980" i="9"/>
  <c r="Q980" i="9"/>
  <c r="I980" i="9"/>
  <c r="J980" i="9" s="1"/>
  <c r="K980" i="9" s="1"/>
  <c r="D980" i="9"/>
  <c r="AU979" i="9"/>
  <c r="AK979" i="9"/>
  <c r="AA979" i="9"/>
  <c r="AB979" i="9" s="1"/>
  <c r="AD979" i="9" s="1"/>
  <c r="AF979" i="9" s="1"/>
  <c r="R979" i="9"/>
  <c r="Q979" i="9"/>
  <c r="I979" i="9"/>
  <c r="J979" i="9" s="1"/>
  <c r="K979" i="9" s="1"/>
  <c r="D979" i="9"/>
  <c r="AU978" i="9"/>
  <c r="AK978" i="9"/>
  <c r="AA978" i="9"/>
  <c r="AB978" i="9" s="1"/>
  <c r="AD978" i="9" s="1"/>
  <c r="R978" i="9"/>
  <c r="Q978" i="9"/>
  <c r="I978" i="9"/>
  <c r="J978" i="9" s="1"/>
  <c r="K978" i="9" s="1"/>
  <c r="D978" i="9"/>
  <c r="AU977" i="9"/>
  <c r="AK977" i="9"/>
  <c r="AA977" i="9"/>
  <c r="AB977" i="9" s="1"/>
  <c r="AD977" i="9" s="1"/>
  <c r="R977" i="9"/>
  <c r="Q977" i="9"/>
  <c r="I977" i="9"/>
  <c r="J977" i="9" s="1"/>
  <c r="K977" i="9" s="1"/>
  <c r="D977" i="9"/>
  <c r="AU976" i="9"/>
  <c r="AK976" i="9"/>
  <c r="AA976" i="9"/>
  <c r="AB976" i="9" s="1"/>
  <c r="AD976" i="9" s="1"/>
  <c r="R976" i="9"/>
  <c r="Q976" i="9"/>
  <c r="I976" i="9"/>
  <c r="J976" i="9" s="1"/>
  <c r="K976" i="9" s="1"/>
  <c r="D976" i="9"/>
  <c r="AU975" i="9"/>
  <c r="AK975" i="9"/>
  <c r="AA975" i="9"/>
  <c r="AB975" i="9" s="1"/>
  <c r="AD975" i="9" s="1"/>
  <c r="AF975" i="9" s="1"/>
  <c r="R975" i="9"/>
  <c r="Q975" i="9"/>
  <c r="I975" i="9"/>
  <c r="J975" i="9" s="1"/>
  <c r="K975" i="9" s="1"/>
  <c r="D975" i="9"/>
  <c r="AU974" i="9"/>
  <c r="AK974" i="9"/>
  <c r="AA974" i="9"/>
  <c r="AB974" i="9" s="1"/>
  <c r="AD974" i="9" s="1"/>
  <c r="R974" i="9"/>
  <c r="Q974" i="9"/>
  <c r="I974" i="9"/>
  <c r="J974" i="9" s="1"/>
  <c r="K974" i="9" s="1"/>
  <c r="D974" i="9"/>
  <c r="AU973" i="9"/>
  <c r="AK973" i="9"/>
  <c r="AA973" i="9"/>
  <c r="AB973" i="9" s="1"/>
  <c r="AD973" i="9" s="1"/>
  <c r="R973" i="9"/>
  <c r="Q973" i="9"/>
  <c r="I973" i="9"/>
  <c r="J973" i="9" s="1"/>
  <c r="K973" i="9" s="1"/>
  <c r="D973" i="9"/>
  <c r="AU972" i="9"/>
  <c r="AK972" i="9"/>
  <c r="AA972" i="9"/>
  <c r="AB972" i="9" s="1"/>
  <c r="AD972" i="9" s="1"/>
  <c r="R972" i="9"/>
  <c r="Q972" i="9"/>
  <c r="I972" i="9"/>
  <c r="J972" i="9" s="1"/>
  <c r="K972" i="9" s="1"/>
  <c r="D972" i="9"/>
  <c r="AU971" i="9"/>
  <c r="AK971" i="9"/>
  <c r="AA971" i="9"/>
  <c r="AB971" i="9" s="1"/>
  <c r="AD971" i="9" s="1"/>
  <c r="R971" i="9"/>
  <c r="Q971" i="9"/>
  <c r="I971" i="9"/>
  <c r="J971" i="9" s="1"/>
  <c r="K971" i="9" s="1"/>
  <c r="D971" i="9"/>
  <c r="AU970" i="9"/>
  <c r="AK970" i="9"/>
  <c r="AA970" i="9"/>
  <c r="AB970" i="9" s="1"/>
  <c r="AD970" i="9" s="1"/>
  <c r="R970" i="9"/>
  <c r="Q970" i="9"/>
  <c r="I970" i="9"/>
  <c r="J970" i="9" s="1"/>
  <c r="K970" i="9" s="1"/>
  <c r="D970" i="9"/>
  <c r="AU969" i="9"/>
  <c r="AK969" i="9"/>
  <c r="AA969" i="9"/>
  <c r="AB969" i="9" s="1"/>
  <c r="AD969" i="9" s="1"/>
  <c r="R969" i="9"/>
  <c r="Q969" i="9"/>
  <c r="I969" i="9"/>
  <c r="J969" i="9" s="1"/>
  <c r="K969" i="9" s="1"/>
  <c r="D969" i="9"/>
  <c r="AU968" i="9"/>
  <c r="AK968" i="9"/>
  <c r="AA968" i="9"/>
  <c r="AB968" i="9" s="1"/>
  <c r="AD968" i="9" s="1"/>
  <c r="R968" i="9"/>
  <c r="Q968" i="9"/>
  <c r="I968" i="9"/>
  <c r="J968" i="9" s="1"/>
  <c r="K968" i="9" s="1"/>
  <c r="D968" i="9"/>
  <c r="AU967" i="9"/>
  <c r="AK967" i="9"/>
  <c r="AA967" i="9"/>
  <c r="AB967" i="9" s="1"/>
  <c r="AD967" i="9" s="1"/>
  <c r="R967" i="9"/>
  <c r="Q967" i="9"/>
  <c r="I967" i="9"/>
  <c r="J967" i="9" s="1"/>
  <c r="K967" i="9" s="1"/>
  <c r="D967" i="9"/>
  <c r="AU966" i="9"/>
  <c r="AK966" i="9"/>
  <c r="AA966" i="9"/>
  <c r="AB966" i="9" s="1"/>
  <c r="AD966" i="9" s="1"/>
  <c r="R966" i="9"/>
  <c r="Q966" i="9"/>
  <c r="I966" i="9"/>
  <c r="J966" i="9" s="1"/>
  <c r="K966" i="9" s="1"/>
  <c r="D966" i="9"/>
  <c r="AU965" i="9"/>
  <c r="AK965" i="9"/>
  <c r="AA965" i="9"/>
  <c r="AB965" i="9" s="1"/>
  <c r="AD965" i="9" s="1"/>
  <c r="R965" i="9"/>
  <c r="Q965" i="9"/>
  <c r="I965" i="9"/>
  <c r="J965" i="9" s="1"/>
  <c r="K965" i="9" s="1"/>
  <c r="D965" i="9"/>
  <c r="AU964" i="9"/>
  <c r="AK964" i="9"/>
  <c r="AA964" i="9"/>
  <c r="AB964" i="9" s="1"/>
  <c r="AD964" i="9" s="1"/>
  <c r="R964" i="9"/>
  <c r="Q964" i="9"/>
  <c r="I964" i="9"/>
  <c r="J964" i="9" s="1"/>
  <c r="K964" i="9" s="1"/>
  <c r="D964" i="9"/>
  <c r="AU963" i="9"/>
  <c r="AK963" i="9"/>
  <c r="AA963" i="9"/>
  <c r="AB963" i="9" s="1"/>
  <c r="AD963" i="9" s="1"/>
  <c r="R963" i="9"/>
  <c r="Q963" i="9"/>
  <c r="I963" i="9"/>
  <c r="J963" i="9" s="1"/>
  <c r="K963" i="9" s="1"/>
  <c r="D963" i="9"/>
  <c r="AU962" i="9"/>
  <c r="AK962" i="9"/>
  <c r="AA962" i="9"/>
  <c r="AB962" i="9" s="1"/>
  <c r="AD962" i="9" s="1"/>
  <c r="R962" i="9"/>
  <c r="Q962" i="9"/>
  <c r="I962" i="9"/>
  <c r="J962" i="9" s="1"/>
  <c r="K962" i="9" s="1"/>
  <c r="D962" i="9"/>
  <c r="AU961" i="9"/>
  <c r="AK961" i="9"/>
  <c r="AA961" i="9"/>
  <c r="AB961" i="9" s="1"/>
  <c r="AD961" i="9" s="1"/>
  <c r="R961" i="9"/>
  <c r="Q961" i="9"/>
  <c r="I961" i="9"/>
  <c r="J961" i="9" s="1"/>
  <c r="K961" i="9" s="1"/>
  <c r="D961" i="9"/>
  <c r="AU960" i="9"/>
  <c r="AK960" i="9"/>
  <c r="AA960" i="9"/>
  <c r="AB960" i="9" s="1"/>
  <c r="AD960" i="9" s="1"/>
  <c r="R960" i="9"/>
  <c r="Q960" i="9"/>
  <c r="I960" i="9"/>
  <c r="J960" i="9" s="1"/>
  <c r="K960" i="9" s="1"/>
  <c r="D960" i="9"/>
  <c r="AU959" i="9"/>
  <c r="AK959" i="9"/>
  <c r="AA959" i="9"/>
  <c r="AB959" i="9" s="1"/>
  <c r="AD959" i="9" s="1"/>
  <c r="R959" i="9"/>
  <c r="Q959" i="9"/>
  <c r="I959" i="9"/>
  <c r="J959" i="9" s="1"/>
  <c r="K959" i="9" s="1"/>
  <c r="D959" i="9"/>
  <c r="AU958" i="9"/>
  <c r="AK958" i="9"/>
  <c r="AA958" i="9"/>
  <c r="AB958" i="9" s="1"/>
  <c r="AD958" i="9" s="1"/>
  <c r="AF958" i="9" s="1"/>
  <c r="R958" i="9"/>
  <c r="Q958" i="9"/>
  <c r="I958" i="9"/>
  <c r="J958" i="9" s="1"/>
  <c r="K958" i="9" s="1"/>
  <c r="D958" i="9"/>
  <c r="AU957" i="9"/>
  <c r="AK957" i="9"/>
  <c r="AA957" i="9"/>
  <c r="AB957" i="9" s="1"/>
  <c r="AD957" i="9" s="1"/>
  <c r="AF957" i="9" s="1"/>
  <c r="R957" i="9"/>
  <c r="Q957" i="9"/>
  <c r="I957" i="9"/>
  <c r="J957" i="9" s="1"/>
  <c r="K957" i="9" s="1"/>
  <c r="D957" i="9"/>
  <c r="AU956" i="9"/>
  <c r="AK956" i="9"/>
  <c r="AA956" i="9"/>
  <c r="AB956" i="9" s="1"/>
  <c r="AD956" i="9" s="1"/>
  <c r="AF956" i="9" s="1"/>
  <c r="R956" i="9"/>
  <c r="Q956" i="9"/>
  <c r="I956" i="9"/>
  <c r="J956" i="9" s="1"/>
  <c r="K956" i="9" s="1"/>
  <c r="D956" i="9"/>
  <c r="AU955" i="9"/>
  <c r="AK955" i="9"/>
  <c r="AA955" i="9"/>
  <c r="AB955" i="9" s="1"/>
  <c r="AD955" i="9" s="1"/>
  <c r="R955" i="9"/>
  <c r="Q955" i="9"/>
  <c r="I955" i="9"/>
  <c r="J955" i="9" s="1"/>
  <c r="K955" i="9" s="1"/>
  <c r="D955" i="9"/>
  <c r="AU954" i="9"/>
  <c r="AK954" i="9"/>
  <c r="AA954" i="9"/>
  <c r="AB954" i="9" s="1"/>
  <c r="AD954" i="9" s="1"/>
  <c r="R954" i="9"/>
  <c r="Q954" i="9"/>
  <c r="I954" i="9"/>
  <c r="J954" i="9" s="1"/>
  <c r="K954" i="9" s="1"/>
  <c r="D954" i="9"/>
  <c r="AU953" i="9"/>
  <c r="AK953" i="9"/>
  <c r="AA953" i="9"/>
  <c r="AB953" i="9" s="1"/>
  <c r="AD953" i="9" s="1"/>
  <c r="R953" i="9"/>
  <c r="Q953" i="9"/>
  <c r="I953" i="9"/>
  <c r="J953" i="9" s="1"/>
  <c r="K953" i="9" s="1"/>
  <c r="D953" i="9"/>
  <c r="AU952" i="9"/>
  <c r="AK952" i="9"/>
  <c r="AA952" i="9"/>
  <c r="AB952" i="9" s="1"/>
  <c r="AD952" i="9" s="1"/>
  <c r="R952" i="9"/>
  <c r="Q952" i="9"/>
  <c r="I952" i="9"/>
  <c r="J952" i="9" s="1"/>
  <c r="K952" i="9" s="1"/>
  <c r="D952" i="9"/>
  <c r="AU951" i="9"/>
  <c r="AK951" i="9"/>
  <c r="AA951" i="9"/>
  <c r="AB951" i="9" s="1"/>
  <c r="AD951" i="9" s="1"/>
  <c r="R951" i="9"/>
  <c r="Q951" i="9"/>
  <c r="I951" i="9"/>
  <c r="J951" i="9" s="1"/>
  <c r="K951" i="9" s="1"/>
  <c r="D951" i="9"/>
  <c r="AU950" i="9"/>
  <c r="AK950" i="9"/>
  <c r="AA950" i="9"/>
  <c r="AB950" i="9" s="1"/>
  <c r="AD950" i="9" s="1"/>
  <c r="R950" i="9"/>
  <c r="Q950" i="9"/>
  <c r="I950" i="9"/>
  <c r="J950" i="9" s="1"/>
  <c r="K950" i="9" s="1"/>
  <c r="D950" i="9"/>
  <c r="AU949" i="9"/>
  <c r="AK949" i="9"/>
  <c r="AA949" i="9"/>
  <c r="AB949" i="9" s="1"/>
  <c r="AD949" i="9" s="1"/>
  <c r="R949" i="9"/>
  <c r="Q949" i="9"/>
  <c r="I949" i="9"/>
  <c r="J949" i="9" s="1"/>
  <c r="K949" i="9" s="1"/>
  <c r="D949" i="9"/>
  <c r="AU948" i="9"/>
  <c r="AK948" i="9"/>
  <c r="AA948" i="9"/>
  <c r="AB948" i="9" s="1"/>
  <c r="AD948" i="9" s="1"/>
  <c r="AF948" i="9" s="1"/>
  <c r="R948" i="9"/>
  <c r="Q948" i="9"/>
  <c r="I948" i="9"/>
  <c r="J948" i="9" s="1"/>
  <c r="K948" i="9" s="1"/>
  <c r="D948" i="9"/>
  <c r="AU947" i="9"/>
  <c r="AK947" i="9"/>
  <c r="AA947" i="9"/>
  <c r="AB947" i="9" s="1"/>
  <c r="AD947" i="9" s="1"/>
  <c r="R947" i="9"/>
  <c r="Q947" i="9"/>
  <c r="I947" i="9"/>
  <c r="J947" i="9" s="1"/>
  <c r="K947" i="9" s="1"/>
  <c r="D947" i="9"/>
  <c r="AU946" i="9"/>
  <c r="AK946" i="9"/>
  <c r="AA946" i="9"/>
  <c r="AB946" i="9" s="1"/>
  <c r="AD946" i="9" s="1"/>
  <c r="R946" i="9"/>
  <c r="Q946" i="9"/>
  <c r="I946" i="9"/>
  <c r="J946" i="9" s="1"/>
  <c r="K946" i="9" s="1"/>
  <c r="D946" i="9"/>
  <c r="AU945" i="9"/>
  <c r="AK945" i="9"/>
  <c r="AA945" i="9"/>
  <c r="AB945" i="9" s="1"/>
  <c r="AD945" i="9" s="1"/>
  <c r="R945" i="9"/>
  <c r="Q945" i="9"/>
  <c r="I945" i="9"/>
  <c r="J945" i="9" s="1"/>
  <c r="K945" i="9" s="1"/>
  <c r="D945" i="9"/>
  <c r="AU944" i="9"/>
  <c r="AK944" i="9"/>
  <c r="AA944" i="9"/>
  <c r="AB944" i="9" s="1"/>
  <c r="AD944" i="9" s="1"/>
  <c r="R944" i="9"/>
  <c r="Q944" i="9"/>
  <c r="I944" i="9"/>
  <c r="J944" i="9" s="1"/>
  <c r="K944" i="9" s="1"/>
  <c r="D944" i="9"/>
  <c r="AU943" i="9"/>
  <c r="AK943" i="9"/>
  <c r="AA943" i="9"/>
  <c r="AB943" i="9" s="1"/>
  <c r="AD943" i="9" s="1"/>
  <c r="R943" i="9"/>
  <c r="Q943" i="9"/>
  <c r="I943" i="9"/>
  <c r="J943" i="9" s="1"/>
  <c r="K943" i="9" s="1"/>
  <c r="D943" i="9"/>
  <c r="AU942" i="9"/>
  <c r="AK942" i="9"/>
  <c r="AA942" i="9"/>
  <c r="AB942" i="9" s="1"/>
  <c r="AD942" i="9" s="1"/>
  <c r="R942" i="9"/>
  <c r="Q942" i="9"/>
  <c r="I942" i="9"/>
  <c r="J942" i="9" s="1"/>
  <c r="K942" i="9" s="1"/>
  <c r="D942" i="9"/>
  <c r="AU941" i="9"/>
  <c r="AK941" i="9"/>
  <c r="AA941" i="9"/>
  <c r="AB941" i="9" s="1"/>
  <c r="AD941" i="9" s="1"/>
  <c r="R941" i="9"/>
  <c r="Q941" i="9"/>
  <c r="I941" i="9"/>
  <c r="J941" i="9" s="1"/>
  <c r="K941" i="9" s="1"/>
  <c r="D941" i="9"/>
  <c r="AU940" i="9"/>
  <c r="AK940" i="9"/>
  <c r="AA940" i="9"/>
  <c r="AB940" i="9" s="1"/>
  <c r="AD940" i="9" s="1"/>
  <c r="R940" i="9"/>
  <c r="Q940" i="9"/>
  <c r="I940" i="9"/>
  <c r="J940" i="9" s="1"/>
  <c r="K940" i="9" s="1"/>
  <c r="D940" i="9"/>
  <c r="AU939" i="9"/>
  <c r="AK939" i="9"/>
  <c r="AA939" i="9"/>
  <c r="AB939" i="9" s="1"/>
  <c r="AD939" i="9" s="1"/>
  <c r="R939" i="9"/>
  <c r="Q939" i="9"/>
  <c r="I939" i="9"/>
  <c r="J939" i="9" s="1"/>
  <c r="K939" i="9" s="1"/>
  <c r="D939" i="9"/>
  <c r="AU938" i="9"/>
  <c r="AK938" i="9"/>
  <c r="AA938" i="9"/>
  <c r="AB938" i="9" s="1"/>
  <c r="AD938" i="9" s="1"/>
  <c r="R938" i="9"/>
  <c r="Q938" i="9"/>
  <c r="I938" i="9"/>
  <c r="J938" i="9" s="1"/>
  <c r="K938" i="9" s="1"/>
  <c r="D938" i="9"/>
  <c r="AU937" i="9"/>
  <c r="AK937" i="9"/>
  <c r="AA937" i="9"/>
  <c r="AB937" i="9" s="1"/>
  <c r="AD937" i="9" s="1"/>
  <c r="AF937" i="9" s="1"/>
  <c r="R937" i="9"/>
  <c r="Q937" i="9"/>
  <c r="I937" i="9"/>
  <c r="J937" i="9" s="1"/>
  <c r="K937" i="9" s="1"/>
  <c r="D937" i="9"/>
  <c r="AU936" i="9"/>
  <c r="AK936" i="9"/>
  <c r="AA936" i="9"/>
  <c r="AB936" i="9" s="1"/>
  <c r="AD936" i="9" s="1"/>
  <c r="AF936" i="9" s="1"/>
  <c r="R936" i="9"/>
  <c r="Q936" i="9"/>
  <c r="I936" i="9"/>
  <c r="J936" i="9" s="1"/>
  <c r="K936" i="9" s="1"/>
  <c r="D936" i="9"/>
  <c r="AU935" i="9"/>
  <c r="AK935" i="9"/>
  <c r="AA935" i="9"/>
  <c r="AB935" i="9" s="1"/>
  <c r="AD935" i="9" s="1"/>
  <c r="R935" i="9"/>
  <c r="Q935" i="9"/>
  <c r="I935" i="9"/>
  <c r="J935" i="9" s="1"/>
  <c r="K935" i="9" s="1"/>
  <c r="D935" i="9"/>
  <c r="AU934" i="9"/>
  <c r="AK934" i="9"/>
  <c r="AA934" i="9"/>
  <c r="AB934" i="9" s="1"/>
  <c r="AD934" i="9" s="1"/>
  <c r="R934" i="9"/>
  <c r="Q934" i="9"/>
  <c r="I934" i="9"/>
  <c r="J934" i="9" s="1"/>
  <c r="K934" i="9" s="1"/>
  <c r="D934" i="9"/>
  <c r="AU933" i="9"/>
  <c r="AK933" i="9"/>
  <c r="AA933" i="9"/>
  <c r="AB933" i="9" s="1"/>
  <c r="AD933" i="9" s="1"/>
  <c r="AF933" i="9" s="1"/>
  <c r="R933" i="9"/>
  <c r="Q933" i="9"/>
  <c r="I933" i="9"/>
  <c r="J933" i="9" s="1"/>
  <c r="K933" i="9" s="1"/>
  <c r="D933" i="9"/>
  <c r="AU932" i="9"/>
  <c r="AK932" i="9"/>
  <c r="AA932" i="9"/>
  <c r="AB932" i="9" s="1"/>
  <c r="AD932" i="9" s="1"/>
  <c r="R932" i="9"/>
  <c r="Q932" i="9"/>
  <c r="I932" i="9"/>
  <c r="J932" i="9" s="1"/>
  <c r="K932" i="9" s="1"/>
  <c r="D932" i="9"/>
  <c r="AU931" i="9"/>
  <c r="AK931" i="9"/>
  <c r="AA931" i="9"/>
  <c r="AB931" i="9" s="1"/>
  <c r="AD931" i="9" s="1"/>
  <c r="R931" i="9"/>
  <c r="Q931" i="9"/>
  <c r="I931" i="9"/>
  <c r="J931" i="9" s="1"/>
  <c r="K931" i="9" s="1"/>
  <c r="D931" i="9"/>
  <c r="AU930" i="9"/>
  <c r="AK930" i="9"/>
  <c r="AA930" i="9"/>
  <c r="AB930" i="9" s="1"/>
  <c r="AD930" i="9" s="1"/>
  <c r="R930" i="9"/>
  <c r="Q930" i="9"/>
  <c r="I930" i="9"/>
  <c r="J930" i="9" s="1"/>
  <c r="K930" i="9" s="1"/>
  <c r="D930" i="9"/>
  <c r="AU929" i="9"/>
  <c r="AK929" i="9"/>
  <c r="AA929" i="9"/>
  <c r="AB929" i="9" s="1"/>
  <c r="AD929" i="9" s="1"/>
  <c r="R929" i="9"/>
  <c r="Q929" i="9"/>
  <c r="I929" i="9"/>
  <c r="J929" i="9" s="1"/>
  <c r="K929" i="9" s="1"/>
  <c r="D929" i="9"/>
  <c r="AU928" i="9"/>
  <c r="AK928" i="9"/>
  <c r="AA928" i="9"/>
  <c r="AB928" i="9" s="1"/>
  <c r="AD928" i="9" s="1"/>
  <c r="AF928" i="9" s="1"/>
  <c r="R928" i="9"/>
  <c r="Q928" i="9"/>
  <c r="I928" i="9"/>
  <c r="J928" i="9" s="1"/>
  <c r="K928" i="9" s="1"/>
  <c r="D928" i="9"/>
  <c r="AU927" i="9"/>
  <c r="AK927" i="9"/>
  <c r="AA927" i="9"/>
  <c r="AB927" i="9" s="1"/>
  <c r="AD927" i="9" s="1"/>
  <c r="R927" i="9"/>
  <c r="Q927" i="9"/>
  <c r="I927" i="9"/>
  <c r="J927" i="9" s="1"/>
  <c r="K927" i="9" s="1"/>
  <c r="D927" i="9"/>
  <c r="AU926" i="9"/>
  <c r="AK926" i="9"/>
  <c r="AA926" i="9"/>
  <c r="AB926" i="9" s="1"/>
  <c r="AD926" i="9" s="1"/>
  <c r="R926" i="9"/>
  <c r="Q926" i="9"/>
  <c r="I926" i="9"/>
  <c r="J926" i="9" s="1"/>
  <c r="K926" i="9" s="1"/>
  <c r="D926" i="9"/>
  <c r="AU925" i="9"/>
  <c r="AK925" i="9"/>
  <c r="AA925" i="9"/>
  <c r="AB925" i="9" s="1"/>
  <c r="AD925" i="9" s="1"/>
  <c r="R925" i="9"/>
  <c r="Q925" i="9"/>
  <c r="I925" i="9"/>
  <c r="J925" i="9" s="1"/>
  <c r="K925" i="9" s="1"/>
  <c r="D925" i="9"/>
  <c r="AU924" i="9"/>
  <c r="AK924" i="9"/>
  <c r="AA924" i="9"/>
  <c r="AB924" i="9" s="1"/>
  <c r="AD924" i="9" s="1"/>
  <c r="R924" i="9"/>
  <c r="Q924" i="9"/>
  <c r="I924" i="9"/>
  <c r="J924" i="9" s="1"/>
  <c r="K924" i="9" s="1"/>
  <c r="D924" i="9"/>
  <c r="AU923" i="9"/>
  <c r="AK923" i="9"/>
  <c r="AA923" i="9"/>
  <c r="AB923" i="9" s="1"/>
  <c r="AD923" i="9" s="1"/>
  <c r="R923" i="9"/>
  <c r="Q923" i="9"/>
  <c r="I923" i="9"/>
  <c r="J923" i="9" s="1"/>
  <c r="K923" i="9" s="1"/>
  <c r="D923" i="9"/>
  <c r="AU922" i="9"/>
  <c r="AK922" i="9"/>
  <c r="AA922" i="9"/>
  <c r="AB922" i="9" s="1"/>
  <c r="AD922" i="9" s="1"/>
  <c r="R922" i="9"/>
  <c r="Q922" i="9"/>
  <c r="I922" i="9"/>
  <c r="J922" i="9" s="1"/>
  <c r="K922" i="9" s="1"/>
  <c r="D922" i="9"/>
  <c r="AU921" i="9"/>
  <c r="AK921" i="9"/>
  <c r="AA921" i="9"/>
  <c r="AB921" i="9" s="1"/>
  <c r="AD921" i="9" s="1"/>
  <c r="R921" i="9"/>
  <c r="Q921" i="9"/>
  <c r="I921" i="9"/>
  <c r="J921" i="9" s="1"/>
  <c r="K921" i="9" s="1"/>
  <c r="D921" i="9"/>
  <c r="AU920" i="9"/>
  <c r="AK920" i="9"/>
  <c r="AA920" i="9"/>
  <c r="AB920" i="9" s="1"/>
  <c r="AD920" i="9" s="1"/>
  <c r="R920" i="9"/>
  <c r="Q920" i="9"/>
  <c r="I920" i="9"/>
  <c r="J920" i="9" s="1"/>
  <c r="K920" i="9" s="1"/>
  <c r="D920" i="9"/>
  <c r="AU919" i="9"/>
  <c r="AK919" i="9"/>
  <c r="AA919" i="9"/>
  <c r="AB919" i="9" s="1"/>
  <c r="AD919" i="9" s="1"/>
  <c r="AF919" i="9" s="1"/>
  <c r="R919" i="9"/>
  <c r="Q919" i="9"/>
  <c r="I919" i="9"/>
  <c r="J919" i="9" s="1"/>
  <c r="K919" i="9" s="1"/>
  <c r="D919" i="9"/>
  <c r="AU918" i="9"/>
  <c r="AK918" i="9"/>
  <c r="AA918" i="9"/>
  <c r="AB918" i="9" s="1"/>
  <c r="AD918" i="9" s="1"/>
  <c r="R918" i="9"/>
  <c r="Q918" i="9"/>
  <c r="I918" i="9"/>
  <c r="J918" i="9" s="1"/>
  <c r="K918" i="9" s="1"/>
  <c r="D918" i="9"/>
  <c r="AU917" i="9"/>
  <c r="AK917" i="9"/>
  <c r="AA917" i="9"/>
  <c r="AB917" i="9" s="1"/>
  <c r="AD917" i="9" s="1"/>
  <c r="R917" i="9"/>
  <c r="Q917" i="9"/>
  <c r="I917" i="9"/>
  <c r="J917" i="9" s="1"/>
  <c r="K917" i="9" s="1"/>
  <c r="D917" i="9"/>
  <c r="AU916" i="9"/>
  <c r="AK916" i="9"/>
  <c r="AA916" i="9"/>
  <c r="AB916" i="9" s="1"/>
  <c r="AD916" i="9" s="1"/>
  <c r="AF916" i="9" s="1"/>
  <c r="R916" i="9"/>
  <c r="Q916" i="9"/>
  <c r="I916" i="9"/>
  <c r="J916" i="9" s="1"/>
  <c r="K916" i="9" s="1"/>
  <c r="D916" i="9"/>
  <c r="AU915" i="9"/>
  <c r="AK915" i="9"/>
  <c r="AA915" i="9"/>
  <c r="AB915" i="9" s="1"/>
  <c r="AD915" i="9" s="1"/>
  <c r="R915" i="9"/>
  <c r="Q915" i="9"/>
  <c r="I915" i="9"/>
  <c r="J915" i="9" s="1"/>
  <c r="K915" i="9" s="1"/>
  <c r="D915" i="9"/>
  <c r="AU914" i="9"/>
  <c r="AK914" i="9"/>
  <c r="AA914" i="9"/>
  <c r="AB914" i="9" s="1"/>
  <c r="AD914" i="9" s="1"/>
  <c r="R914" i="9"/>
  <c r="Q914" i="9"/>
  <c r="I914" i="9"/>
  <c r="J914" i="9" s="1"/>
  <c r="K914" i="9" s="1"/>
  <c r="D914" i="9"/>
  <c r="AU913" i="9"/>
  <c r="AK913" i="9"/>
  <c r="AA913" i="9"/>
  <c r="AB913" i="9" s="1"/>
  <c r="AD913" i="9" s="1"/>
  <c r="AF913" i="9" s="1"/>
  <c r="R913" i="9"/>
  <c r="Q913" i="9"/>
  <c r="I913" i="9"/>
  <c r="J913" i="9" s="1"/>
  <c r="K913" i="9" s="1"/>
  <c r="D913" i="9"/>
  <c r="AU912" i="9"/>
  <c r="AK912" i="9"/>
  <c r="AA912" i="9"/>
  <c r="AB912" i="9" s="1"/>
  <c r="AD912" i="9" s="1"/>
  <c r="R912" i="9"/>
  <c r="Q912" i="9"/>
  <c r="I912" i="9"/>
  <c r="J912" i="9" s="1"/>
  <c r="K912" i="9" s="1"/>
  <c r="D912" i="9"/>
  <c r="AU911" i="9"/>
  <c r="AK911" i="9"/>
  <c r="AA911" i="9"/>
  <c r="AB911" i="9" s="1"/>
  <c r="AD911" i="9" s="1"/>
  <c r="R911" i="9"/>
  <c r="Q911" i="9"/>
  <c r="I911" i="9"/>
  <c r="J911" i="9" s="1"/>
  <c r="K911" i="9" s="1"/>
  <c r="D911" i="9"/>
  <c r="AU910" i="9"/>
  <c r="AK910" i="9"/>
  <c r="AA910" i="9"/>
  <c r="AB910" i="9" s="1"/>
  <c r="AD910" i="9" s="1"/>
  <c r="AF910" i="9" s="1"/>
  <c r="R910" i="9"/>
  <c r="Q910" i="9"/>
  <c r="I910" i="9"/>
  <c r="J910" i="9" s="1"/>
  <c r="K910" i="9" s="1"/>
  <c r="D910" i="9"/>
  <c r="AU909" i="9"/>
  <c r="AK909" i="9"/>
  <c r="AA909" i="9"/>
  <c r="AB909" i="9" s="1"/>
  <c r="AD909" i="9" s="1"/>
  <c r="R909" i="9"/>
  <c r="Q909" i="9"/>
  <c r="I909" i="9"/>
  <c r="J909" i="9" s="1"/>
  <c r="K909" i="9" s="1"/>
  <c r="D909" i="9"/>
  <c r="AU908" i="9"/>
  <c r="AK908" i="9"/>
  <c r="AA908" i="9"/>
  <c r="AB908" i="9" s="1"/>
  <c r="AD908" i="9" s="1"/>
  <c r="R908" i="9"/>
  <c r="Q908" i="9"/>
  <c r="I908" i="9"/>
  <c r="J908" i="9" s="1"/>
  <c r="K908" i="9" s="1"/>
  <c r="D908" i="9"/>
  <c r="AU907" i="9"/>
  <c r="AK907" i="9"/>
  <c r="AA907" i="9"/>
  <c r="AB907" i="9" s="1"/>
  <c r="AD907" i="9" s="1"/>
  <c r="AF907" i="9" s="1"/>
  <c r="R907" i="9"/>
  <c r="Q907" i="9"/>
  <c r="I907" i="9"/>
  <c r="J907" i="9" s="1"/>
  <c r="K907" i="9" s="1"/>
  <c r="D907" i="9"/>
  <c r="AU906" i="9"/>
  <c r="AK906" i="9"/>
  <c r="AA906" i="9"/>
  <c r="AB906" i="9" s="1"/>
  <c r="AD906" i="9" s="1"/>
  <c r="R906" i="9"/>
  <c r="Q906" i="9"/>
  <c r="I906" i="9"/>
  <c r="J906" i="9" s="1"/>
  <c r="K906" i="9" s="1"/>
  <c r="D906" i="9"/>
  <c r="AU905" i="9"/>
  <c r="AK905" i="9"/>
  <c r="AA905" i="9"/>
  <c r="AB905" i="9" s="1"/>
  <c r="AD905" i="9" s="1"/>
  <c r="R905" i="9"/>
  <c r="Q905" i="9"/>
  <c r="I905" i="9"/>
  <c r="J905" i="9" s="1"/>
  <c r="K905" i="9" s="1"/>
  <c r="D905" i="9"/>
  <c r="AU904" i="9"/>
  <c r="AK904" i="9"/>
  <c r="AA904" i="9"/>
  <c r="AB904" i="9" s="1"/>
  <c r="AD904" i="9" s="1"/>
  <c r="AF904" i="9" s="1"/>
  <c r="R904" i="9"/>
  <c r="Q904" i="9"/>
  <c r="I904" i="9"/>
  <c r="J904" i="9" s="1"/>
  <c r="K904" i="9" s="1"/>
  <c r="D904" i="9"/>
  <c r="AU903" i="9"/>
  <c r="AK903" i="9"/>
  <c r="AA903" i="9"/>
  <c r="AB903" i="9" s="1"/>
  <c r="AD903" i="9" s="1"/>
  <c r="R903" i="9"/>
  <c r="Q903" i="9"/>
  <c r="I903" i="9"/>
  <c r="J903" i="9" s="1"/>
  <c r="K903" i="9" s="1"/>
  <c r="D903" i="9"/>
  <c r="AU902" i="9"/>
  <c r="AK902" i="9"/>
  <c r="AA902" i="9"/>
  <c r="AB902" i="9" s="1"/>
  <c r="AD902" i="9" s="1"/>
  <c r="R902" i="9"/>
  <c r="Q902" i="9"/>
  <c r="I902" i="9"/>
  <c r="J902" i="9" s="1"/>
  <c r="K902" i="9" s="1"/>
  <c r="D902" i="9"/>
  <c r="AU901" i="9"/>
  <c r="AK901" i="9"/>
  <c r="AA901" i="9"/>
  <c r="AB901" i="9" s="1"/>
  <c r="AD901" i="9" s="1"/>
  <c r="AF901" i="9" s="1"/>
  <c r="R901" i="9"/>
  <c r="Q901" i="9"/>
  <c r="I901" i="9"/>
  <c r="J901" i="9" s="1"/>
  <c r="K901" i="9" s="1"/>
  <c r="D901" i="9"/>
  <c r="AU900" i="9"/>
  <c r="AK900" i="9"/>
  <c r="AA900" i="9"/>
  <c r="AB900" i="9" s="1"/>
  <c r="AD900" i="9" s="1"/>
  <c r="R900" i="9"/>
  <c r="Q900" i="9"/>
  <c r="I900" i="9"/>
  <c r="J900" i="9" s="1"/>
  <c r="K900" i="9" s="1"/>
  <c r="D900" i="9"/>
  <c r="AU899" i="9"/>
  <c r="AK899" i="9"/>
  <c r="AA899" i="9"/>
  <c r="AB899" i="9" s="1"/>
  <c r="AD899" i="9" s="1"/>
  <c r="R899" i="9"/>
  <c r="Q899" i="9"/>
  <c r="I899" i="9"/>
  <c r="J899" i="9" s="1"/>
  <c r="K899" i="9" s="1"/>
  <c r="D899" i="9"/>
  <c r="AU898" i="9"/>
  <c r="AK898" i="9"/>
  <c r="AA898" i="9"/>
  <c r="AB898" i="9" s="1"/>
  <c r="AD898" i="9" s="1"/>
  <c r="AF898" i="9" s="1"/>
  <c r="R898" i="9"/>
  <c r="Q898" i="9"/>
  <c r="I898" i="9"/>
  <c r="J898" i="9" s="1"/>
  <c r="K898" i="9" s="1"/>
  <c r="D898" i="9"/>
  <c r="AU897" i="9"/>
  <c r="AK897" i="9"/>
  <c r="AA897" i="9"/>
  <c r="AB897" i="9" s="1"/>
  <c r="AD897" i="9" s="1"/>
  <c r="R897" i="9"/>
  <c r="Q897" i="9"/>
  <c r="I897" i="9"/>
  <c r="J897" i="9" s="1"/>
  <c r="K897" i="9" s="1"/>
  <c r="D897" i="9"/>
  <c r="AU896" i="9"/>
  <c r="AK896" i="9"/>
  <c r="AA896" i="9"/>
  <c r="AB896" i="9" s="1"/>
  <c r="AD896" i="9" s="1"/>
  <c r="R896" i="9"/>
  <c r="Q896" i="9"/>
  <c r="I896" i="9"/>
  <c r="J896" i="9" s="1"/>
  <c r="K896" i="9" s="1"/>
  <c r="D896" i="9"/>
  <c r="AU895" i="9"/>
  <c r="AK895" i="9"/>
  <c r="AA895" i="9"/>
  <c r="AB895" i="9" s="1"/>
  <c r="AD895" i="9" s="1"/>
  <c r="AF895" i="9" s="1"/>
  <c r="R895" i="9"/>
  <c r="Q895" i="9"/>
  <c r="I895" i="9"/>
  <c r="J895" i="9" s="1"/>
  <c r="K895" i="9" s="1"/>
  <c r="D895" i="9"/>
  <c r="AU894" i="9"/>
  <c r="AK894" i="9"/>
  <c r="AA894" i="9"/>
  <c r="AB894" i="9" s="1"/>
  <c r="AD894" i="9" s="1"/>
  <c r="R894" i="9"/>
  <c r="Q894" i="9"/>
  <c r="I894" i="9"/>
  <c r="J894" i="9" s="1"/>
  <c r="K894" i="9" s="1"/>
  <c r="D894" i="9"/>
  <c r="AU893" i="9"/>
  <c r="AK893" i="9"/>
  <c r="AA893" i="9"/>
  <c r="AB893" i="9" s="1"/>
  <c r="AD893" i="9" s="1"/>
  <c r="R893" i="9"/>
  <c r="Q893" i="9"/>
  <c r="I893" i="9"/>
  <c r="J893" i="9" s="1"/>
  <c r="K893" i="9" s="1"/>
  <c r="D893" i="9"/>
  <c r="AU892" i="9"/>
  <c r="AK892" i="9"/>
  <c r="AA892" i="9"/>
  <c r="AB892" i="9" s="1"/>
  <c r="AD892" i="9" s="1"/>
  <c r="AF892" i="9" s="1"/>
  <c r="R892" i="9"/>
  <c r="Q892" i="9"/>
  <c r="I892" i="9"/>
  <c r="J892" i="9" s="1"/>
  <c r="K892" i="9" s="1"/>
  <c r="D892" i="9"/>
  <c r="AU891" i="9"/>
  <c r="AK891" i="9"/>
  <c r="AA891" i="9"/>
  <c r="AB891" i="9" s="1"/>
  <c r="AD891" i="9" s="1"/>
  <c r="R891" i="9"/>
  <c r="Q891" i="9"/>
  <c r="I891" i="9"/>
  <c r="J891" i="9" s="1"/>
  <c r="K891" i="9" s="1"/>
  <c r="D891" i="9"/>
  <c r="AU890" i="9"/>
  <c r="AK890" i="9"/>
  <c r="AA890" i="9"/>
  <c r="AB890" i="9" s="1"/>
  <c r="AD890" i="9" s="1"/>
  <c r="R890" i="9"/>
  <c r="Q890" i="9"/>
  <c r="I890" i="9"/>
  <c r="J890" i="9" s="1"/>
  <c r="K890" i="9" s="1"/>
  <c r="D890" i="9"/>
  <c r="AU889" i="9"/>
  <c r="AK889" i="9"/>
  <c r="AA889" i="9"/>
  <c r="AB889" i="9" s="1"/>
  <c r="AD889" i="9" s="1"/>
  <c r="AF889" i="9" s="1"/>
  <c r="R889" i="9"/>
  <c r="Q889" i="9"/>
  <c r="I889" i="9"/>
  <c r="J889" i="9" s="1"/>
  <c r="K889" i="9" s="1"/>
  <c r="D889" i="9"/>
  <c r="AU888" i="9"/>
  <c r="AK888" i="9"/>
  <c r="AA888" i="9"/>
  <c r="AB888" i="9" s="1"/>
  <c r="AD888" i="9" s="1"/>
  <c r="R888" i="9"/>
  <c r="Q888" i="9"/>
  <c r="I888" i="9"/>
  <c r="J888" i="9" s="1"/>
  <c r="K888" i="9" s="1"/>
  <c r="D888" i="9"/>
  <c r="AU887" i="9"/>
  <c r="AK887" i="9"/>
  <c r="AA887" i="9"/>
  <c r="AB887" i="9" s="1"/>
  <c r="AD887" i="9" s="1"/>
  <c r="R887" i="9"/>
  <c r="Q887" i="9"/>
  <c r="I887" i="9"/>
  <c r="J887" i="9" s="1"/>
  <c r="K887" i="9" s="1"/>
  <c r="D887" i="9"/>
  <c r="AU886" i="9"/>
  <c r="AK886" i="9"/>
  <c r="AA886" i="9"/>
  <c r="AB886" i="9" s="1"/>
  <c r="AD886" i="9" s="1"/>
  <c r="AF886" i="9" s="1"/>
  <c r="R886" i="9"/>
  <c r="Q886" i="9"/>
  <c r="I886" i="9"/>
  <c r="J886" i="9" s="1"/>
  <c r="K886" i="9" s="1"/>
  <c r="D886" i="9"/>
  <c r="AU885" i="9"/>
  <c r="AK885" i="9"/>
  <c r="AA885" i="9"/>
  <c r="AB885" i="9" s="1"/>
  <c r="AD885" i="9" s="1"/>
  <c r="R885" i="9"/>
  <c r="Q885" i="9"/>
  <c r="I885" i="9"/>
  <c r="J885" i="9" s="1"/>
  <c r="K885" i="9" s="1"/>
  <c r="D885" i="9"/>
  <c r="AU884" i="9"/>
  <c r="AK884" i="9"/>
  <c r="AA884" i="9"/>
  <c r="AB884" i="9" s="1"/>
  <c r="AD884" i="9" s="1"/>
  <c r="R884" i="9"/>
  <c r="Q884" i="9"/>
  <c r="I884" i="9"/>
  <c r="J884" i="9" s="1"/>
  <c r="K884" i="9" s="1"/>
  <c r="D884" i="9"/>
  <c r="AU883" i="9"/>
  <c r="AK883" i="9"/>
  <c r="AA883" i="9"/>
  <c r="AB883" i="9" s="1"/>
  <c r="AD883" i="9" s="1"/>
  <c r="AF883" i="9" s="1"/>
  <c r="R883" i="9"/>
  <c r="Q883" i="9"/>
  <c r="I883" i="9"/>
  <c r="J883" i="9" s="1"/>
  <c r="K883" i="9" s="1"/>
  <c r="D883" i="9"/>
  <c r="AU882" i="9"/>
  <c r="AK882" i="9"/>
  <c r="AA882" i="9"/>
  <c r="AB882" i="9" s="1"/>
  <c r="AD882" i="9" s="1"/>
  <c r="R882" i="9"/>
  <c r="Q882" i="9"/>
  <c r="I882" i="9"/>
  <c r="J882" i="9" s="1"/>
  <c r="K882" i="9" s="1"/>
  <c r="D882" i="9"/>
  <c r="AU881" i="9"/>
  <c r="AK881" i="9"/>
  <c r="AA881" i="9"/>
  <c r="AB881" i="9" s="1"/>
  <c r="AD881" i="9" s="1"/>
  <c r="R881" i="9"/>
  <c r="Q881" i="9"/>
  <c r="I881" i="9"/>
  <c r="J881" i="9" s="1"/>
  <c r="K881" i="9" s="1"/>
  <c r="D881" i="9"/>
  <c r="AU880" i="9"/>
  <c r="AK880" i="9"/>
  <c r="AA880" i="9"/>
  <c r="AB880" i="9" s="1"/>
  <c r="AD880" i="9" s="1"/>
  <c r="AF880" i="9" s="1"/>
  <c r="R880" i="9"/>
  <c r="Q880" i="9"/>
  <c r="I880" i="9"/>
  <c r="J880" i="9" s="1"/>
  <c r="K880" i="9" s="1"/>
  <c r="D880" i="9"/>
  <c r="AU879" i="9"/>
  <c r="AK879" i="9"/>
  <c r="AA879" i="9"/>
  <c r="AB879" i="9" s="1"/>
  <c r="AD879" i="9" s="1"/>
  <c r="AF879" i="9" s="1"/>
  <c r="R879" i="9"/>
  <c r="Q879" i="9"/>
  <c r="I879" i="9"/>
  <c r="J879" i="9" s="1"/>
  <c r="K879" i="9" s="1"/>
  <c r="D879" i="9"/>
  <c r="AU878" i="9"/>
  <c r="AK878" i="9"/>
  <c r="AA878" i="9"/>
  <c r="AB878" i="9" s="1"/>
  <c r="AD878" i="9" s="1"/>
  <c r="R878" i="9"/>
  <c r="Q878" i="9"/>
  <c r="I878" i="9"/>
  <c r="J878" i="9" s="1"/>
  <c r="K878" i="9" s="1"/>
  <c r="D878" i="9"/>
  <c r="AU877" i="9"/>
  <c r="AK877" i="9"/>
  <c r="AA877" i="9"/>
  <c r="AB877" i="9" s="1"/>
  <c r="AD877" i="9" s="1"/>
  <c r="AF877" i="9" s="1"/>
  <c r="R877" i="9"/>
  <c r="Q877" i="9"/>
  <c r="I877" i="9"/>
  <c r="J877" i="9" s="1"/>
  <c r="K877" i="9" s="1"/>
  <c r="D877" i="9"/>
  <c r="AU876" i="9"/>
  <c r="AK876" i="9"/>
  <c r="AA876" i="9"/>
  <c r="AB876" i="9" s="1"/>
  <c r="AD876" i="9" s="1"/>
  <c r="AF876" i="9" s="1"/>
  <c r="R876" i="9"/>
  <c r="Q876" i="9"/>
  <c r="I876" i="9"/>
  <c r="J876" i="9" s="1"/>
  <c r="K876" i="9" s="1"/>
  <c r="D876" i="9"/>
  <c r="AU875" i="9"/>
  <c r="AK875" i="9"/>
  <c r="AA875" i="9"/>
  <c r="AB875" i="9" s="1"/>
  <c r="AD875" i="9" s="1"/>
  <c r="R875" i="9"/>
  <c r="Q875" i="9"/>
  <c r="I875" i="9"/>
  <c r="J875" i="9" s="1"/>
  <c r="K875" i="9" s="1"/>
  <c r="D875" i="9"/>
  <c r="AU874" i="9"/>
  <c r="AK874" i="9"/>
  <c r="AA874" i="9"/>
  <c r="AB874" i="9" s="1"/>
  <c r="AD874" i="9" s="1"/>
  <c r="R874" i="9"/>
  <c r="Q874" i="9"/>
  <c r="I874" i="9"/>
  <c r="J874" i="9" s="1"/>
  <c r="K874" i="9" s="1"/>
  <c r="D874" i="9"/>
  <c r="AU873" i="9"/>
  <c r="AK873" i="9"/>
  <c r="AA873" i="9"/>
  <c r="AB873" i="9" s="1"/>
  <c r="AD873" i="9" s="1"/>
  <c r="R873" i="9"/>
  <c r="Q873" i="9"/>
  <c r="I873" i="9"/>
  <c r="J873" i="9" s="1"/>
  <c r="K873" i="9" s="1"/>
  <c r="D873" i="9"/>
  <c r="AU872" i="9"/>
  <c r="AK872" i="9"/>
  <c r="AA872" i="9"/>
  <c r="AB872" i="9" s="1"/>
  <c r="AD872" i="9" s="1"/>
  <c r="AF872" i="9" s="1"/>
  <c r="R872" i="9"/>
  <c r="Q872" i="9"/>
  <c r="I872" i="9"/>
  <c r="J872" i="9" s="1"/>
  <c r="K872" i="9" s="1"/>
  <c r="D872" i="9"/>
  <c r="AU871" i="9"/>
  <c r="AK871" i="9"/>
  <c r="AA871" i="9"/>
  <c r="AB871" i="9" s="1"/>
  <c r="AD871" i="9" s="1"/>
  <c r="AF871" i="9" s="1"/>
  <c r="R871" i="9"/>
  <c r="Q871" i="9"/>
  <c r="I871" i="9"/>
  <c r="J871" i="9" s="1"/>
  <c r="K871" i="9" s="1"/>
  <c r="D871" i="9"/>
  <c r="AU870" i="9"/>
  <c r="AK870" i="9"/>
  <c r="AA870" i="9"/>
  <c r="AB870" i="9" s="1"/>
  <c r="AD870" i="9" s="1"/>
  <c r="R870" i="9"/>
  <c r="Q870" i="9"/>
  <c r="I870" i="9"/>
  <c r="J870" i="9" s="1"/>
  <c r="K870" i="9" s="1"/>
  <c r="D870" i="9"/>
  <c r="AU869" i="9"/>
  <c r="AK869" i="9"/>
  <c r="AA869" i="9"/>
  <c r="AB869" i="9" s="1"/>
  <c r="AD869" i="9" s="1"/>
  <c r="R869" i="9"/>
  <c r="Q869" i="9"/>
  <c r="I869" i="9"/>
  <c r="J869" i="9" s="1"/>
  <c r="K869" i="9" s="1"/>
  <c r="D869" i="9"/>
  <c r="AU868" i="9"/>
  <c r="AK868" i="9"/>
  <c r="AA868" i="9"/>
  <c r="AB868" i="9" s="1"/>
  <c r="AD868" i="9" s="1"/>
  <c r="R868" i="9"/>
  <c r="Q868" i="9"/>
  <c r="I868" i="9"/>
  <c r="J868" i="9" s="1"/>
  <c r="K868" i="9" s="1"/>
  <c r="D868" i="9"/>
  <c r="AU867" i="9"/>
  <c r="AK867" i="9"/>
  <c r="AA867" i="9"/>
  <c r="AB867" i="9" s="1"/>
  <c r="AD867" i="9" s="1"/>
  <c r="R867" i="9"/>
  <c r="Q867" i="9"/>
  <c r="I867" i="9"/>
  <c r="J867" i="9" s="1"/>
  <c r="K867" i="9" s="1"/>
  <c r="D867" i="9"/>
  <c r="AU866" i="9"/>
  <c r="AK866" i="9"/>
  <c r="AA866" i="9"/>
  <c r="AB866" i="9" s="1"/>
  <c r="AD866" i="9" s="1"/>
  <c r="AF866" i="9" s="1"/>
  <c r="R866" i="9"/>
  <c r="Q866" i="9"/>
  <c r="I866" i="9"/>
  <c r="J866" i="9" s="1"/>
  <c r="K866" i="9" s="1"/>
  <c r="D866" i="9"/>
  <c r="AU865" i="9"/>
  <c r="AK865" i="9"/>
  <c r="AA865" i="9"/>
  <c r="AB865" i="9" s="1"/>
  <c r="AD865" i="9" s="1"/>
  <c r="AF865" i="9" s="1"/>
  <c r="R865" i="9"/>
  <c r="Q865" i="9"/>
  <c r="I865" i="9"/>
  <c r="J865" i="9" s="1"/>
  <c r="K865" i="9" s="1"/>
  <c r="D865" i="9"/>
  <c r="AU864" i="9"/>
  <c r="AK864" i="9"/>
  <c r="AA864" i="9"/>
  <c r="AB864" i="9" s="1"/>
  <c r="AD864" i="9" s="1"/>
  <c r="AF864" i="9" s="1"/>
  <c r="R864" i="9"/>
  <c r="Q864" i="9"/>
  <c r="I864" i="9"/>
  <c r="J864" i="9" s="1"/>
  <c r="K864" i="9" s="1"/>
  <c r="D864" i="9"/>
  <c r="AU863" i="9"/>
  <c r="AK863" i="9"/>
  <c r="AA863" i="9"/>
  <c r="AB863" i="9" s="1"/>
  <c r="AD863" i="9" s="1"/>
  <c r="AF863" i="9" s="1"/>
  <c r="R863" i="9"/>
  <c r="Q863" i="9"/>
  <c r="I863" i="9"/>
  <c r="J863" i="9" s="1"/>
  <c r="K863" i="9" s="1"/>
  <c r="D863" i="9"/>
  <c r="AU862" i="9"/>
  <c r="AK862" i="9"/>
  <c r="AA862" i="9"/>
  <c r="AB862" i="9" s="1"/>
  <c r="AD862" i="9" s="1"/>
  <c r="R862" i="9"/>
  <c r="Q862" i="9"/>
  <c r="I862" i="9"/>
  <c r="J862" i="9" s="1"/>
  <c r="K862" i="9" s="1"/>
  <c r="D862" i="9"/>
  <c r="AU861" i="9"/>
  <c r="AK861" i="9"/>
  <c r="AA861" i="9"/>
  <c r="AB861" i="9" s="1"/>
  <c r="AD861" i="9" s="1"/>
  <c r="AF861" i="9" s="1"/>
  <c r="R861" i="9"/>
  <c r="Q861" i="9"/>
  <c r="I861" i="9"/>
  <c r="J861" i="9" s="1"/>
  <c r="K861" i="9" s="1"/>
  <c r="D861" i="9"/>
  <c r="AU860" i="9"/>
  <c r="AK860" i="9"/>
  <c r="AA860" i="9"/>
  <c r="AB860" i="9" s="1"/>
  <c r="AD860" i="9" s="1"/>
  <c r="AF860" i="9" s="1"/>
  <c r="R860" i="9"/>
  <c r="Q860" i="9"/>
  <c r="I860" i="9"/>
  <c r="J860" i="9" s="1"/>
  <c r="K860" i="9" s="1"/>
  <c r="D860" i="9"/>
  <c r="AU859" i="9"/>
  <c r="AK859" i="9"/>
  <c r="AA859" i="9"/>
  <c r="AB859" i="9" s="1"/>
  <c r="AD859" i="9" s="1"/>
  <c r="AF859" i="9" s="1"/>
  <c r="R859" i="9"/>
  <c r="Q859" i="9"/>
  <c r="I859" i="9"/>
  <c r="J859" i="9" s="1"/>
  <c r="K859" i="9" s="1"/>
  <c r="D859" i="9"/>
  <c r="AU858" i="9"/>
  <c r="AK858" i="9"/>
  <c r="AA858" i="9"/>
  <c r="AB858" i="9" s="1"/>
  <c r="AD858" i="9" s="1"/>
  <c r="R858" i="9"/>
  <c r="Q858" i="9"/>
  <c r="I858" i="9"/>
  <c r="J858" i="9" s="1"/>
  <c r="K858" i="9" s="1"/>
  <c r="D858" i="9"/>
  <c r="AU857" i="9"/>
  <c r="AK857" i="9"/>
  <c r="AA857" i="9"/>
  <c r="AB857" i="9" s="1"/>
  <c r="AD857" i="9" s="1"/>
  <c r="AF857" i="9" s="1"/>
  <c r="R857" i="9"/>
  <c r="Q857" i="9"/>
  <c r="I857" i="9"/>
  <c r="J857" i="9" s="1"/>
  <c r="K857" i="9" s="1"/>
  <c r="D857" i="9"/>
  <c r="AU856" i="9"/>
  <c r="AK856" i="9"/>
  <c r="AA856" i="9"/>
  <c r="AB856" i="9" s="1"/>
  <c r="AD856" i="9" s="1"/>
  <c r="R856" i="9"/>
  <c r="Q856" i="9"/>
  <c r="I856" i="9"/>
  <c r="J856" i="9" s="1"/>
  <c r="K856" i="9" s="1"/>
  <c r="D856" i="9"/>
  <c r="AU855" i="9"/>
  <c r="AK855" i="9"/>
  <c r="AA855" i="9"/>
  <c r="AB855" i="9" s="1"/>
  <c r="AD855" i="9" s="1"/>
  <c r="R855" i="9"/>
  <c r="Q855" i="9"/>
  <c r="I855" i="9"/>
  <c r="J855" i="9" s="1"/>
  <c r="K855" i="9" s="1"/>
  <c r="D855" i="9"/>
  <c r="AU854" i="9"/>
  <c r="AK854" i="9"/>
  <c r="AA854" i="9"/>
  <c r="AB854" i="9" s="1"/>
  <c r="AD854" i="9" s="1"/>
  <c r="R854" i="9"/>
  <c r="Q854" i="9"/>
  <c r="I854" i="9"/>
  <c r="J854" i="9" s="1"/>
  <c r="K854" i="9" s="1"/>
  <c r="D854" i="9"/>
  <c r="AU853" i="9"/>
  <c r="AK853" i="9"/>
  <c r="AA853" i="9"/>
  <c r="AB853" i="9" s="1"/>
  <c r="AD853" i="9" s="1"/>
  <c r="AF853" i="9" s="1"/>
  <c r="R853" i="9"/>
  <c r="Q853" i="9"/>
  <c r="I853" i="9"/>
  <c r="J853" i="9" s="1"/>
  <c r="K853" i="9" s="1"/>
  <c r="D853" i="9"/>
  <c r="AU852" i="9"/>
  <c r="AK852" i="9"/>
  <c r="AA852" i="9"/>
  <c r="AB852" i="9" s="1"/>
  <c r="AD852" i="9" s="1"/>
  <c r="R852" i="9"/>
  <c r="Q852" i="9"/>
  <c r="I852" i="9"/>
  <c r="J852" i="9" s="1"/>
  <c r="K852" i="9" s="1"/>
  <c r="D852" i="9"/>
  <c r="AU851" i="9"/>
  <c r="AK851" i="9"/>
  <c r="AA851" i="9"/>
  <c r="AB851" i="9" s="1"/>
  <c r="AD851" i="9" s="1"/>
  <c r="R851" i="9"/>
  <c r="Q851" i="9"/>
  <c r="I851" i="9"/>
  <c r="J851" i="9" s="1"/>
  <c r="K851" i="9" s="1"/>
  <c r="D851" i="9"/>
  <c r="AU850" i="9"/>
  <c r="AK850" i="9"/>
  <c r="AA850" i="9"/>
  <c r="AB850" i="9" s="1"/>
  <c r="AD850" i="9" s="1"/>
  <c r="AF850" i="9" s="1"/>
  <c r="R850" i="9"/>
  <c r="Q850" i="9"/>
  <c r="I850" i="9"/>
  <c r="J850" i="9" s="1"/>
  <c r="K850" i="9" s="1"/>
  <c r="D850" i="9"/>
  <c r="AU849" i="9"/>
  <c r="AK849" i="9"/>
  <c r="AA849" i="9"/>
  <c r="AB849" i="9" s="1"/>
  <c r="AD849" i="9" s="1"/>
  <c r="R849" i="9"/>
  <c r="Q849" i="9"/>
  <c r="I849" i="9"/>
  <c r="J849" i="9" s="1"/>
  <c r="K849" i="9" s="1"/>
  <c r="D849" i="9"/>
  <c r="AU848" i="9"/>
  <c r="AK848" i="9"/>
  <c r="AA848" i="9"/>
  <c r="AB848" i="9" s="1"/>
  <c r="AD848" i="9" s="1"/>
  <c r="AF848" i="9" s="1"/>
  <c r="R848" i="9"/>
  <c r="Q848" i="9"/>
  <c r="I848" i="9"/>
  <c r="J848" i="9" s="1"/>
  <c r="K848" i="9" s="1"/>
  <c r="D848" i="9"/>
  <c r="AU847" i="9"/>
  <c r="AK847" i="9"/>
  <c r="AA847" i="9"/>
  <c r="AB847" i="9" s="1"/>
  <c r="AD847" i="9" s="1"/>
  <c r="AF847" i="9" s="1"/>
  <c r="R847" i="9"/>
  <c r="Q847" i="9"/>
  <c r="I847" i="9"/>
  <c r="J847" i="9" s="1"/>
  <c r="K847" i="9" s="1"/>
  <c r="D847" i="9"/>
  <c r="AU846" i="9"/>
  <c r="AK846" i="9"/>
  <c r="AA846" i="9"/>
  <c r="AB846" i="9" s="1"/>
  <c r="AD846" i="9" s="1"/>
  <c r="R846" i="9"/>
  <c r="Q846" i="9"/>
  <c r="I846" i="9"/>
  <c r="J846" i="9" s="1"/>
  <c r="K846" i="9" s="1"/>
  <c r="D846" i="9"/>
  <c r="AU845" i="9"/>
  <c r="AK845" i="9"/>
  <c r="AA845" i="9"/>
  <c r="AB845" i="9" s="1"/>
  <c r="AD845" i="9" s="1"/>
  <c r="R845" i="9"/>
  <c r="Q845" i="9"/>
  <c r="I845" i="9"/>
  <c r="J845" i="9" s="1"/>
  <c r="K845" i="9" s="1"/>
  <c r="D845" i="9"/>
  <c r="AU844" i="9"/>
  <c r="AK844" i="9"/>
  <c r="AA844" i="9"/>
  <c r="AB844" i="9" s="1"/>
  <c r="AD844" i="9" s="1"/>
  <c r="R844" i="9"/>
  <c r="Q844" i="9"/>
  <c r="I844" i="9"/>
  <c r="J844" i="9" s="1"/>
  <c r="K844" i="9" s="1"/>
  <c r="D844" i="9"/>
  <c r="AU843" i="9"/>
  <c r="AK843" i="9"/>
  <c r="AA843" i="9"/>
  <c r="AB843" i="9" s="1"/>
  <c r="AD843" i="9" s="1"/>
  <c r="AF843" i="9" s="1"/>
  <c r="R843" i="9"/>
  <c r="Q843" i="9"/>
  <c r="I843" i="9"/>
  <c r="J843" i="9" s="1"/>
  <c r="K843" i="9" s="1"/>
  <c r="D843" i="9"/>
  <c r="AU842" i="9"/>
  <c r="AK842" i="9"/>
  <c r="AA842" i="9"/>
  <c r="AB842" i="9" s="1"/>
  <c r="AD842" i="9" s="1"/>
  <c r="R842" i="9"/>
  <c r="Q842" i="9"/>
  <c r="I842" i="9"/>
  <c r="J842" i="9" s="1"/>
  <c r="K842" i="9" s="1"/>
  <c r="D842" i="9"/>
  <c r="AU841" i="9"/>
  <c r="AK841" i="9"/>
  <c r="AA841" i="9"/>
  <c r="AB841" i="9" s="1"/>
  <c r="AD841" i="9" s="1"/>
  <c r="R841" i="9"/>
  <c r="Q841" i="9"/>
  <c r="I841" i="9"/>
  <c r="J841" i="9" s="1"/>
  <c r="K841" i="9" s="1"/>
  <c r="D841" i="9"/>
  <c r="AU840" i="9"/>
  <c r="AK840" i="9"/>
  <c r="AA840" i="9"/>
  <c r="AB840" i="9" s="1"/>
  <c r="AD840" i="9" s="1"/>
  <c r="AF840" i="9" s="1"/>
  <c r="R840" i="9"/>
  <c r="Q840" i="9"/>
  <c r="I840" i="9"/>
  <c r="J840" i="9" s="1"/>
  <c r="K840" i="9" s="1"/>
  <c r="D840" i="9"/>
  <c r="AU839" i="9"/>
  <c r="AK839" i="9"/>
  <c r="AA839" i="9"/>
  <c r="AB839" i="9" s="1"/>
  <c r="AD839" i="9" s="1"/>
  <c r="R839" i="9"/>
  <c r="Q839" i="9"/>
  <c r="I839" i="9"/>
  <c r="J839" i="9" s="1"/>
  <c r="K839" i="9" s="1"/>
  <c r="D839" i="9"/>
  <c r="AU838" i="9"/>
  <c r="AK838" i="9"/>
  <c r="AA838" i="9"/>
  <c r="AB838" i="9" s="1"/>
  <c r="AD838" i="9" s="1"/>
  <c r="R838" i="9"/>
  <c r="Q838" i="9"/>
  <c r="I838" i="9"/>
  <c r="J838" i="9" s="1"/>
  <c r="K838" i="9" s="1"/>
  <c r="D838" i="9"/>
  <c r="AU837" i="9"/>
  <c r="AK837" i="9"/>
  <c r="AA837" i="9"/>
  <c r="AB837" i="9" s="1"/>
  <c r="AD837" i="9" s="1"/>
  <c r="R837" i="9"/>
  <c r="Q837" i="9"/>
  <c r="I837" i="9"/>
  <c r="J837" i="9" s="1"/>
  <c r="K837" i="9" s="1"/>
  <c r="D837" i="9"/>
  <c r="AU836" i="9"/>
  <c r="AK836" i="9"/>
  <c r="AA836" i="9"/>
  <c r="AB836" i="9" s="1"/>
  <c r="AD836" i="9" s="1"/>
  <c r="R836" i="9"/>
  <c r="Q836" i="9"/>
  <c r="I836" i="9"/>
  <c r="J836" i="9" s="1"/>
  <c r="K836" i="9" s="1"/>
  <c r="D836" i="9"/>
  <c r="AU835" i="9"/>
  <c r="AK835" i="9"/>
  <c r="AA835" i="9"/>
  <c r="AB835" i="9" s="1"/>
  <c r="AD835" i="9" s="1"/>
  <c r="R835" i="9"/>
  <c r="Q835" i="9"/>
  <c r="I835" i="9"/>
  <c r="J835" i="9" s="1"/>
  <c r="K835" i="9" s="1"/>
  <c r="D835" i="9"/>
  <c r="AU834" i="9"/>
  <c r="AK834" i="9"/>
  <c r="AA834" i="9"/>
  <c r="AB834" i="9" s="1"/>
  <c r="AD834" i="9" s="1"/>
  <c r="AF834" i="9" s="1"/>
  <c r="R834" i="9"/>
  <c r="Q834" i="9"/>
  <c r="I834" i="9"/>
  <c r="J834" i="9" s="1"/>
  <c r="K834" i="9" s="1"/>
  <c r="D834" i="9"/>
  <c r="AU833" i="9"/>
  <c r="AK833" i="9"/>
  <c r="AA833" i="9"/>
  <c r="AB833" i="9" s="1"/>
  <c r="AD833" i="9" s="1"/>
  <c r="AF833" i="9" s="1"/>
  <c r="R833" i="9"/>
  <c r="Q833" i="9"/>
  <c r="I833" i="9"/>
  <c r="J833" i="9" s="1"/>
  <c r="K833" i="9" s="1"/>
  <c r="D833" i="9"/>
  <c r="AU832" i="9"/>
  <c r="AK832" i="9"/>
  <c r="AA832" i="9"/>
  <c r="AB832" i="9" s="1"/>
  <c r="AD832" i="9" s="1"/>
  <c r="AF832" i="9" s="1"/>
  <c r="R832" i="9"/>
  <c r="Q832" i="9"/>
  <c r="I832" i="9"/>
  <c r="J832" i="9" s="1"/>
  <c r="K832" i="9" s="1"/>
  <c r="D832" i="9"/>
  <c r="AU831" i="9"/>
  <c r="AK831" i="9"/>
  <c r="AA831" i="9"/>
  <c r="AB831" i="9" s="1"/>
  <c r="AD831" i="9" s="1"/>
  <c r="R831" i="9"/>
  <c r="Q831" i="9"/>
  <c r="I831" i="9"/>
  <c r="J831" i="9" s="1"/>
  <c r="K831" i="9" s="1"/>
  <c r="D831" i="9"/>
  <c r="AU830" i="9"/>
  <c r="AK830" i="9"/>
  <c r="AA830" i="9"/>
  <c r="AB830" i="9" s="1"/>
  <c r="AD830" i="9" s="1"/>
  <c r="R830" i="9"/>
  <c r="Q830" i="9"/>
  <c r="I830" i="9"/>
  <c r="J830" i="9" s="1"/>
  <c r="K830" i="9" s="1"/>
  <c r="D830" i="9"/>
  <c r="AU829" i="9"/>
  <c r="AK829" i="9"/>
  <c r="AA829" i="9"/>
  <c r="AB829" i="9" s="1"/>
  <c r="AD829" i="9" s="1"/>
  <c r="AF829" i="9" s="1"/>
  <c r="R829" i="9"/>
  <c r="Q829" i="9"/>
  <c r="I829" i="9"/>
  <c r="J829" i="9" s="1"/>
  <c r="K829" i="9" s="1"/>
  <c r="D829" i="9"/>
  <c r="AU828" i="9"/>
  <c r="AK828" i="9"/>
  <c r="AA828" i="9"/>
  <c r="AB828" i="9" s="1"/>
  <c r="AD828" i="9" s="1"/>
  <c r="AF828" i="9" s="1"/>
  <c r="R828" i="9"/>
  <c r="Q828" i="9"/>
  <c r="I828" i="9"/>
  <c r="J828" i="9" s="1"/>
  <c r="K828" i="9" s="1"/>
  <c r="D828" i="9"/>
  <c r="AU827" i="9"/>
  <c r="AK827" i="9"/>
  <c r="AA827" i="9"/>
  <c r="AB827" i="9" s="1"/>
  <c r="AD827" i="9" s="1"/>
  <c r="AF827" i="9" s="1"/>
  <c r="R827" i="9"/>
  <c r="Q827" i="9"/>
  <c r="I827" i="9"/>
  <c r="J827" i="9" s="1"/>
  <c r="K827" i="9" s="1"/>
  <c r="D827" i="9"/>
  <c r="AU826" i="9"/>
  <c r="AK826" i="9"/>
  <c r="AA826" i="9"/>
  <c r="AB826" i="9" s="1"/>
  <c r="AD826" i="9" s="1"/>
  <c r="AF826" i="9" s="1"/>
  <c r="R826" i="9"/>
  <c r="Q826" i="9"/>
  <c r="I826" i="9"/>
  <c r="J826" i="9" s="1"/>
  <c r="K826" i="9" s="1"/>
  <c r="D826" i="9"/>
  <c r="AU825" i="9"/>
  <c r="AK825" i="9"/>
  <c r="AA825" i="9"/>
  <c r="AB825" i="9" s="1"/>
  <c r="AD825" i="9" s="1"/>
  <c r="AF825" i="9" s="1"/>
  <c r="R825" i="9"/>
  <c r="Q825" i="9"/>
  <c r="I825" i="9"/>
  <c r="J825" i="9" s="1"/>
  <c r="K825" i="9" s="1"/>
  <c r="D825" i="9"/>
  <c r="AU824" i="9"/>
  <c r="AK824" i="9"/>
  <c r="AA824" i="9"/>
  <c r="AB824" i="9" s="1"/>
  <c r="AD824" i="9" s="1"/>
  <c r="R824" i="9"/>
  <c r="Q824" i="9"/>
  <c r="I824" i="9"/>
  <c r="J824" i="9" s="1"/>
  <c r="K824" i="9" s="1"/>
  <c r="D824" i="9"/>
  <c r="AU823" i="9"/>
  <c r="AK823" i="9"/>
  <c r="AA823" i="9"/>
  <c r="AB823" i="9" s="1"/>
  <c r="AD823" i="9" s="1"/>
  <c r="R823" i="9"/>
  <c r="Q823" i="9"/>
  <c r="I823" i="9"/>
  <c r="J823" i="9" s="1"/>
  <c r="K823" i="9" s="1"/>
  <c r="D823" i="9"/>
  <c r="AU822" i="9"/>
  <c r="AK822" i="9"/>
  <c r="AA822" i="9"/>
  <c r="AB822" i="9" s="1"/>
  <c r="AD822" i="9" s="1"/>
  <c r="AF822" i="9" s="1"/>
  <c r="R822" i="9"/>
  <c r="Q822" i="9"/>
  <c r="I822" i="9"/>
  <c r="J822" i="9" s="1"/>
  <c r="K822" i="9" s="1"/>
  <c r="D822" i="9"/>
  <c r="AU821" i="9"/>
  <c r="AK821" i="9"/>
  <c r="AA821" i="9"/>
  <c r="AB821" i="9" s="1"/>
  <c r="AD821" i="9" s="1"/>
  <c r="AF821" i="9" s="1"/>
  <c r="R821" i="9"/>
  <c r="Q821" i="9"/>
  <c r="I821" i="9"/>
  <c r="J821" i="9" s="1"/>
  <c r="K821" i="9" s="1"/>
  <c r="D821" i="9"/>
  <c r="AU820" i="9"/>
  <c r="AK820" i="9"/>
  <c r="AA820" i="9"/>
  <c r="AB820" i="9" s="1"/>
  <c r="AD820" i="9" s="1"/>
  <c r="AF820" i="9" s="1"/>
  <c r="R820" i="9"/>
  <c r="Q820" i="9"/>
  <c r="I820" i="9"/>
  <c r="J820" i="9" s="1"/>
  <c r="K820" i="9" s="1"/>
  <c r="D820" i="9"/>
  <c r="AU819" i="9"/>
  <c r="AK819" i="9"/>
  <c r="AA819" i="9"/>
  <c r="AB819" i="9" s="1"/>
  <c r="AD819" i="9" s="1"/>
  <c r="R819" i="9"/>
  <c r="Q819" i="9"/>
  <c r="I819" i="9"/>
  <c r="J819" i="9" s="1"/>
  <c r="K819" i="9" s="1"/>
  <c r="D819" i="9"/>
  <c r="AU818" i="9"/>
  <c r="AK818" i="9"/>
  <c r="AA818" i="9"/>
  <c r="AB818" i="9" s="1"/>
  <c r="AD818" i="9" s="1"/>
  <c r="R818" i="9"/>
  <c r="Q818" i="9"/>
  <c r="I818" i="9"/>
  <c r="J818" i="9" s="1"/>
  <c r="K818" i="9" s="1"/>
  <c r="D818" i="9"/>
  <c r="AU817" i="9"/>
  <c r="AK817" i="9"/>
  <c r="AA817" i="9"/>
  <c r="AB817" i="9" s="1"/>
  <c r="AD817" i="9" s="1"/>
  <c r="R817" i="9"/>
  <c r="Q817" i="9"/>
  <c r="I817" i="9"/>
  <c r="J817" i="9" s="1"/>
  <c r="K817" i="9" s="1"/>
  <c r="D817" i="9"/>
  <c r="AU816" i="9"/>
  <c r="AK816" i="9"/>
  <c r="AA816" i="9"/>
  <c r="AB816" i="9" s="1"/>
  <c r="AD816" i="9" s="1"/>
  <c r="R816" i="9"/>
  <c r="Q816" i="9"/>
  <c r="I816" i="9"/>
  <c r="J816" i="9" s="1"/>
  <c r="K816" i="9" s="1"/>
  <c r="D816" i="9"/>
  <c r="AU815" i="9"/>
  <c r="AK815" i="9"/>
  <c r="AA815" i="9"/>
  <c r="AB815" i="9" s="1"/>
  <c r="AD815" i="9" s="1"/>
  <c r="R815" i="9"/>
  <c r="Q815" i="9"/>
  <c r="I815" i="9"/>
  <c r="J815" i="9" s="1"/>
  <c r="K815" i="9" s="1"/>
  <c r="D815" i="9"/>
  <c r="AU814" i="9"/>
  <c r="AK814" i="9"/>
  <c r="AA814" i="9"/>
  <c r="AB814" i="9" s="1"/>
  <c r="AD814" i="9" s="1"/>
  <c r="AF814" i="9" s="1"/>
  <c r="R814" i="9"/>
  <c r="Q814" i="9"/>
  <c r="I814" i="9"/>
  <c r="J814" i="9" s="1"/>
  <c r="K814" i="9" s="1"/>
  <c r="D814" i="9"/>
  <c r="AU813" i="9"/>
  <c r="AK813" i="9"/>
  <c r="AA813" i="9"/>
  <c r="AB813" i="9" s="1"/>
  <c r="AD813" i="9" s="1"/>
  <c r="R813" i="9"/>
  <c r="Q813" i="9"/>
  <c r="I813" i="9"/>
  <c r="J813" i="9" s="1"/>
  <c r="K813" i="9" s="1"/>
  <c r="D813" i="9"/>
  <c r="AU812" i="9"/>
  <c r="AK812" i="9"/>
  <c r="AA812" i="9"/>
  <c r="AB812" i="9" s="1"/>
  <c r="AD812" i="9" s="1"/>
  <c r="AF812" i="9" s="1"/>
  <c r="R812" i="9"/>
  <c r="Q812" i="9"/>
  <c r="I812" i="9"/>
  <c r="J812" i="9" s="1"/>
  <c r="K812" i="9" s="1"/>
  <c r="D812" i="9"/>
  <c r="AU811" i="9"/>
  <c r="AK811" i="9"/>
  <c r="AA811" i="9"/>
  <c r="AB811" i="9" s="1"/>
  <c r="AD811" i="9" s="1"/>
  <c r="R811" i="9"/>
  <c r="Q811" i="9"/>
  <c r="I811" i="9"/>
  <c r="J811" i="9" s="1"/>
  <c r="K811" i="9" s="1"/>
  <c r="D811" i="9"/>
  <c r="AU810" i="9"/>
  <c r="AK810" i="9"/>
  <c r="AA810" i="9"/>
  <c r="AB810" i="9" s="1"/>
  <c r="AD810" i="9" s="1"/>
  <c r="AF810" i="9" s="1"/>
  <c r="R810" i="9"/>
  <c r="Q810" i="9"/>
  <c r="I810" i="9"/>
  <c r="J810" i="9" s="1"/>
  <c r="K810" i="9" s="1"/>
  <c r="D810" i="9"/>
  <c r="AU809" i="9"/>
  <c r="AK809" i="9"/>
  <c r="AA809" i="9"/>
  <c r="AB809" i="9" s="1"/>
  <c r="AD809" i="9" s="1"/>
  <c r="R809" i="9"/>
  <c r="Q809" i="9"/>
  <c r="I809" i="9"/>
  <c r="J809" i="9" s="1"/>
  <c r="K809" i="9" s="1"/>
  <c r="D809" i="9"/>
  <c r="AU808" i="9"/>
  <c r="AK808" i="9"/>
  <c r="AA808" i="9"/>
  <c r="AB808" i="9" s="1"/>
  <c r="AD808" i="9" s="1"/>
  <c r="R808" i="9"/>
  <c r="Q808" i="9"/>
  <c r="I808" i="9"/>
  <c r="J808" i="9" s="1"/>
  <c r="K808" i="9" s="1"/>
  <c r="D808" i="9"/>
  <c r="AU807" i="9"/>
  <c r="AK807" i="9"/>
  <c r="AA807" i="9"/>
  <c r="AB807" i="9" s="1"/>
  <c r="AD807" i="9" s="1"/>
  <c r="R807" i="9"/>
  <c r="Q807" i="9"/>
  <c r="I807" i="9"/>
  <c r="J807" i="9" s="1"/>
  <c r="K807" i="9" s="1"/>
  <c r="D807" i="9"/>
  <c r="AU806" i="9"/>
  <c r="AK806" i="9"/>
  <c r="AA806" i="9"/>
  <c r="AB806" i="9" s="1"/>
  <c r="AD806" i="9" s="1"/>
  <c r="R806" i="9"/>
  <c r="Q806" i="9"/>
  <c r="I806" i="9"/>
  <c r="J806" i="9" s="1"/>
  <c r="K806" i="9" s="1"/>
  <c r="D806" i="9"/>
  <c r="AU805" i="9"/>
  <c r="AK805" i="9"/>
  <c r="AA805" i="9"/>
  <c r="AB805" i="9" s="1"/>
  <c r="AD805" i="9" s="1"/>
  <c r="AF805" i="9" s="1"/>
  <c r="R805" i="9"/>
  <c r="Q805" i="9"/>
  <c r="I805" i="9"/>
  <c r="J805" i="9" s="1"/>
  <c r="K805" i="9" s="1"/>
  <c r="D805" i="9"/>
  <c r="AU804" i="9"/>
  <c r="AK804" i="9"/>
  <c r="AA804" i="9"/>
  <c r="AB804" i="9" s="1"/>
  <c r="AD804" i="9" s="1"/>
  <c r="R804" i="9"/>
  <c r="Q804" i="9"/>
  <c r="I804" i="9"/>
  <c r="J804" i="9" s="1"/>
  <c r="K804" i="9" s="1"/>
  <c r="D804" i="9"/>
  <c r="AU803" i="9"/>
  <c r="AK803" i="9"/>
  <c r="AA803" i="9"/>
  <c r="AB803" i="9" s="1"/>
  <c r="AD803" i="9" s="1"/>
  <c r="AF803" i="9" s="1"/>
  <c r="R803" i="9"/>
  <c r="Q803" i="9"/>
  <c r="I803" i="9"/>
  <c r="J803" i="9" s="1"/>
  <c r="K803" i="9" s="1"/>
  <c r="D803" i="9"/>
  <c r="AU802" i="9"/>
  <c r="AK802" i="9"/>
  <c r="AA802" i="9"/>
  <c r="AB802" i="9" s="1"/>
  <c r="AD802" i="9" s="1"/>
  <c r="R802" i="9"/>
  <c r="Q802" i="9"/>
  <c r="I802" i="9"/>
  <c r="J802" i="9" s="1"/>
  <c r="K802" i="9" s="1"/>
  <c r="D802" i="9"/>
  <c r="AU801" i="9"/>
  <c r="AK801" i="9"/>
  <c r="AA801" i="9"/>
  <c r="AB801" i="9" s="1"/>
  <c r="AD801" i="9" s="1"/>
  <c r="R801" i="9"/>
  <c r="Q801" i="9"/>
  <c r="I801" i="9"/>
  <c r="J801" i="9" s="1"/>
  <c r="K801" i="9" s="1"/>
  <c r="D801" i="9"/>
  <c r="AU800" i="9"/>
  <c r="AK800" i="9"/>
  <c r="AA800" i="9"/>
  <c r="AB800" i="9" s="1"/>
  <c r="AD800" i="9" s="1"/>
  <c r="R800" i="9"/>
  <c r="Q800" i="9"/>
  <c r="I800" i="9"/>
  <c r="J800" i="9" s="1"/>
  <c r="K800" i="9" s="1"/>
  <c r="D800" i="9"/>
  <c r="AU799" i="9"/>
  <c r="AK799" i="9"/>
  <c r="AA799" i="9"/>
  <c r="AB799" i="9" s="1"/>
  <c r="AD799" i="9" s="1"/>
  <c r="AF799" i="9" s="1"/>
  <c r="R799" i="9"/>
  <c r="Q799" i="9"/>
  <c r="I799" i="9"/>
  <c r="J799" i="9" s="1"/>
  <c r="K799" i="9" s="1"/>
  <c r="D799" i="9"/>
  <c r="AU798" i="9"/>
  <c r="AK798" i="9"/>
  <c r="AA798" i="9"/>
  <c r="AB798" i="9" s="1"/>
  <c r="AD798" i="9" s="1"/>
  <c r="R798" i="9"/>
  <c r="Q798" i="9"/>
  <c r="I798" i="9"/>
  <c r="J798" i="9" s="1"/>
  <c r="K798" i="9" s="1"/>
  <c r="D798" i="9"/>
  <c r="AU797" i="9"/>
  <c r="AK797" i="9"/>
  <c r="AA797" i="9"/>
  <c r="AB797" i="9" s="1"/>
  <c r="AD797" i="9" s="1"/>
  <c r="R797" i="9"/>
  <c r="Q797" i="9"/>
  <c r="I797" i="9"/>
  <c r="J797" i="9" s="1"/>
  <c r="K797" i="9" s="1"/>
  <c r="D797" i="9"/>
  <c r="AU796" i="9"/>
  <c r="AK796" i="9"/>
  <c r="AA796" i="9"/>
  <c r="AB796" i="9" s="1"/>
  <c r="AD796" i="9" s="1"/>
  <c r="AF796" i="9" s="1"/>
  <c r="R796" i="9"/>
  <c r="Q796" i="9"/>
  <c r="I796" i="9"/>
  <c r="J796" i="9" s="1"/>
  <c r="K796" i="9" s="1"/>
  <c r="D796" i="9"/>
  <c r="AU795" i="9"/>
  <c r="AK795" i="9"/>
  <c r="AA795" i="9"/>
  <c r="AB795" i="9" s="1"/>
  <c r="AD795" i="9" s="1"/>
  <c r="R795" i="9"/>
  <c r="Q795" i="9"/>
  <c r="I795" i="9"/>
  <c r="J795" i="9" s="1"/>
  <c r="K795" i="9" s="1"/>
  <c r="D795" i="9"/>
  <c r="AU794" i="9"/>
  <c r="AK794" i="9"/>
  <c r="AA794" i="9"/>
  <c r="AB794" i="9" s="1"/>
  <c r="AD794" i="9" s="1"/>
  <c r="R794" i="9"/>
  <c r="Q794" i="9"/>
  <c r="I794" i="9"/>
  <c r="J794" i="9" s="1"/>
  <c r="K794" i="9" s="1"/>
  <c r="D794" i="9"/>
  <c r="AU793" i="9"/>
  <c r="AK793" i="9"/>
  <c r="AA793" i="9"/>
  <c r="AB793" i="9" s="1"/>
  <c r="AD793" i="9" s="1"/>
  <c r="R793" i="9"/>
  <c r="Q793" i="9"/>
  <c r="I793" i="9"/>
  <c r="J793" i="9" s="1"/>
  <c r="K793" i="9" s="1"/>
  <c r="D793" i="9"/>
  <c r="AU792" i="9"/>
  <c r="AK792" i="9"/>
  <c r="AA792" i="9"/>
  <c r="AB792" i="9" s="1"/>
  <c r="AD792" i="9" s="1"/>
  <c r="R792" i="9"/>
  <c r="Q792" i="9"/>
  <c r="I792" i="9"/>
  <c r="J792" i="9" s="1"/>
  <c r="K792" i="9" s="1"/>
  <c r="D792" i="9"/>
  <c r="AU791" i="9"/>
  <c r="AK791" i="9"/>
  <c r="AA791" i="9"/>
  <c r="AB791" i="9" s="1"/>
  <c r="AD791" i="9" s="1"/>
  <c r="AF791" i="9" s="1"/>
  <c r="R791" i="9"/>
  <c r="Q791" i="9"/>
  <c r="I791" i="9"/>
  <c r="J791" i="9" s="1"/>
  <c r="K791" i="9" s="1"/>
  <c r="D791" i="9"/>
  <c r="AU790" i="9"/>
  <c r="AK790" i="9"/>
  <c r="AA790" i="9"/>
  <c r="AB790" i="9" s="1"/>
  <c r="AD790" i="9" s="1"/>
  <c r="R790" i="9"/>
  <c r="Q790" i="9"/>
  <c r="I790" i="9"/>
  <c r="J790" i="9" s="1"/>
  <c r="K790" i="9" s="1"/>
  <c r="D790" i="9"/>
  <c r="AU789" i="9"/>
  <c r="AK789" i="9"/>
  <c r="AA789" i="9"/>
  <c r="AB789" i="9" s="1"/>
  <c r="AD789" i="9" s="1"/>
  <c r="R789" i="9"/>
  <c r="Q789" i="9"/>
  <c r="I789" i="9"/>
  <c r="J789" i="9" s="1"/>
  <c r="K789" i="9" s="1"/>
  <c r="D789" i="9"/>
  <c r="AU788" i="9"/>
  <c r="AK788" i="9"/>
  <c r="AA788" i="9"/>
  <c r="AB788" i="9" s="1"/>
  <c r="AD788" i="9" s="1"/>
  <c r="R788" i="9"/>
  <c r="Q788" i="9"/>
  <c r="I788" i="9"/>
  <c r="J788" i="9" s="1"/>
  <c r="K788" i="9" s="1"/>
  <c r="D788" i="9"/>
  <c r="AU787" i="9"/>
  <c r="AK787" i="9"/>
  <c r="AA787" i="9"/>
  <c r="AB787" i="9" s="1"/>
  <c r="AD787" i="9" s="1"/>
  <c r="R787" i="9"/>
  <c r="Q787" i="9"/>
  <c r="I787" i="9"/>
  <c r="J787" i="9" s="1"/>
  <c r="K787" i="9" s="1"/>
  <c r="D787" i="9"/>
  <c r="AU786" i="9"/>
  <c r="AK786" i="9"/>
  <c r="AA786" i="9"/>
  <c r="AB786" i="9" s="1"/>
  <c r="AD786" i="9" s="1"/>
  <c r="AF786" i="9" s="1"/>
  <c r="R786" i="9"/>
  <c r="Q786" i="9"/>
  <c r="I786" i="9"/>
  <c r="J786" i="9" s="1"/>
  <c r="K786" i="9" s="1"/>
  <c r="D786" i="9"/>
  <c r="AU785" i="9"/>
  <c r="AK785" i="9"/>
  <c r="AA785" i="9"/>
  <c r="AB785" i="9" s="1"/>
  <c r="AD785" i="9" s="1"/>
  <c r="AF785" i="9" s="1"/>
  <c r="R785" i="9"/>
  <c r="Q785" i="9"/>
  <c r="I785" i="9"/>
  <c r="J785" i="9" s="1"/>
  <c r="K785" i="9" s="1"/>
  <c r="D785" i="9"/>
  <c r="AU784" i="9"/>
  <c r="AK784" i="9"/>
  <c r="AA784" i="9"/>
  <c r="AB784" i="9" s="1"/>
  <c r="AD784" i="9" s="1"/>
  <c r="R784" i="9"/>
  <c r="Q784" i="9"/>
  <c r="I784" i="9"/>
  <c r="J784" i="9" s="1"/>
  <c r="K784" i="9" s="1"/>
  <c r="D784" i="9"/>
  <c r="AU783" i="9"/>
  <c r="AK783" i="9"/>
  <c r="AA783" i="9"/>
  <c r="AB783" i="9" s="1"/>
  <c r="AD783" i="9" s="1"/>
  <c r="AF783" i="9" s="1"/>
  <c r="R783" i="9"/>
  <c r="Q783" i="9"/>
  <c r="I783" i="9"/>
  <c r="J783" i="9" s="1"/>
  <c r="K783" i="9" s="1"/>
  <c r="D783" i="9"/>
  <c r="AU782" i="9"/>
  <c r="AK782" i="9"/>
  <c r="AA782" i="9"/>
  <c r="AB782" i="9" s="1"/>
  <c r="AD782" i="9" s="1"/>
  <c r="R782" i="9"/>
  <c r="Q782" i="9"/>
  <c r="I782" i="9"/>
  <c r="J782" i="9" s="1"/>
  <c r="K782" i="9" s="1"/>
  <c r="D782" i="9"/>
  <c r="AU781" i="9"/>
  <c r="AK781" i="9"/>
  <c r="AA781" i="9"/>
  <c r="AB781" i="9" s="1"/>
  <c r="AD781" i="9" s="1"/>
  <c r="R781" i="9"/>
  <c r="Q781" i="9"/>
  <c r="I781" i="9"/>
  <c r="J781" i="9" s="1"/>
  <c r="K781" i="9" s="1"/>
  <c r="D781" i="9"/>
  <c r="AU780" i="9"/>
  <c r="AK780" i="9"/>
  <c r="AA780" i="9"/>
  <c r="AB780" i="9" s="1"/>
  <c r="AD780" i="9" s="1"/>
  <c r="R780" i="9"/>
  <c r="Q780" i="9"/>
  <c r="I780" i="9"/>
  <c r="J780" i="9" s="1"/>
  <c r="K780" i="9" s="1"/>
  <c r="D780" i="9"/>
  <c r="AU779" i="9"/>
  <c r="AK779" i="9"/>
  <c r="AA779" i="9"/>
  <c r="AB779" i="9" s="1"/>
  <c r="AD779" i="9" s="1"/>
  <c r="R779" i="9"/>
  <c r="Q779" i="9"/>
  <c r="I779" i="9"/>
  <c r="J779" i="9" s="1"/>
  <c r="K779" i="9" s="1"/>
  <c r="D779" i="9"/>
  <c r="AU778" i="9"/>
  <c r="AK778" i="9"/>
  <c r="AA778" i="9"/>
  <c r="AB778" i="9" s="1"/>
  <c r="AD778" i="9" s="1"/>
  <c r="R778" i="9"/>
  <c r="Q778" i="9"/>
  <c r="I778" i="9"/>
  <c r="J778" i="9" s="1"/>
  <c r="K778" i="9" s="1"/>
  <c r="D778" i="9"/>
  <c r="AU777" i="9"/>
  <c r="AK777" i="9"/>
  <c r="AA777" i="9"/>
  <c r="AB777" i="9" s="1"/>
  <c r="AD777" i="9" s="1"/>
  <c r="R777" i="9"/>
  <c r="Q777" i="9"/>
  <c r="I777" i="9"/>
  <c r="J777" i="9" s="1"/>
  <c r="K777" i="9" s="1"/>
  <c r="D777" i="9"/>
  <c r="AU776" i="9"/>
  <c r="AK776" i="9"/>
  <c r="AA776" i="9"/>
  <c r="AB776" i="9" s="1"/>
  <c r="AD776" i="9" s="1"/>
  <c r="R776" i="9"/>
  <c r="Q776" i="9"/>
  <c r="I776" i="9"/>
  <c r="J776" i="9" s="1"/>
  <c r="K776" i="9" s="1"/>
  <c r="D776" i="9"/>
  <c r="AU775" i="9"/>
  <c r="AK775" i="9"/>
  <c r="AA775" i="9"/>
  <c r="AB775" i="9" s="1"/>
  <c r="AD775" i="9" s="1"/>
  <c r="R775" i="9"/>
  <c r="Q775" i="9"/>
  <c r="I775" i="9"/>
  <c r="J775" i="9" s="1"/>
  <c r="K775" i="9" s="1"/>
  <c r="D775" i="9"/>
  <c r="AU774" i="9"/>
  <c r="AK774" i="9"/>
  <c r="AA774" i="9"/>
  <c r="AB774" i="9" s="1"/>
  <c r="AD774" i="9" s="1"/>
  <c r="AF774" i="9" s="1"/>
  <c r="R774" i="9"/>
  <c r="Q774" i="9"/>
  <c r="I774" i="9"/>
  <c r="J774" i="9" s="1"/>
  <c r="K774" i="9" s="1"/>
  <c r="D774" i="9"/>
  <c r="AU773" i="9"/>
  <c r="AK773" i="9"/>
  <c r="AA773" i="9"/>
  <c r="AB773" i="9" s="1"/>
  <c r="AD773" i="9" s="1"/>
  <c r="R773" i="9"/>
  <c r="Q773" i="9"/>
  <c r="I773" i="9"/>
  <c r="J773" i="9" s="1"/>
  <c r="K773" i="9" s="1"/>
  <c r="D773" i="9"/>
  <c r="AU772" i="9"/>
  <c r="AK772" i="9"/>
  <c r="AA772" i="9"/>
  <c r="AB772" i="9" s="1"/>
  <c r="AD772" i="9" s="1"/>
  <c r="R772" i="9"/>
  <c r="Q772" i="9"/>
  <c r="I772" i="9"/>
  <c r="J772" i="9" s="1"/>
  <c r="K772" i="9" s="1"/>
  <c r="D772" i="9"/>
  <c r="AU771" i="9"/>
  <c r="AK771" i="9"/>
  <c r="AA771" i="9"/>
  <c r="AB771" i="9" s="1"/>
  <c r="AD771" i="9" s="1"/>
  <c r="R771" i="9"/>
  <c r="Q771" i="9"/>
  <c r="I771" i="9"/>
  <c r="J771" i="9" s="1"/>
  <c r="K771" i="9" s="1"/>
  <c r="D771" i="9"/>
  <c r="AU770" i="9"/>
  <c r="AK770" i="9"/>
  <c r="AA770" i="9"/>
  <c r="AB770" i="9" s="1"/>
  <c r="AD770" i="9" s="1"/>
  <c r="R770" i="9"/>
  <c r="Q770" i="9"/>
  <c r="I770" i="9"/>
  <c r="J770" i="9" s="1"/>
  <c r="K770" i="9" s="1"/>
  <c r="D770" i="9"/>
  <c r="AU769" i="9"/>
  <c r="AK769" i="9"/>
  <c r="AA769" i="9"/>
  <c r="AB769" i="9" s="1"/>
  <c r="AD769" i="9" s="1"/>
  <c r="AF769" i="9" s="1"/>
  <c r="R769" i="9"/>
  <c r="Q769" i="9"/>
  <c r="I769" i="9"/>
  <c r="J769" i="9" s="1"/>
  <c r="K769" i="9" s="1"/>
  <c r="D769" i="9"/>
  <c r="AU768" i="9"/>
  <c r="AK768" i="9"/>
  <c r="AA768" i="9"/>
  <c r="AB768" i="9" s="1"/>
  <c r="AD768" i="9" s="1"/>
  <c r="AF768" i="9" s="1"/>
  <c r="R768" i="9"/>
  <c r="Q768" i="9"/>
  <c r="I768" i="9"/>
  <c r="J768" i="9" s="1"/>
  <c r="K768" i="9" s="1"/>
  <c r="D768" i="9"/>
  <c r="AU767" i="9"/>
  <c r="AK767" i="9"/>
  <c r="AA767" i="9"/>
  <c r="AB767" i="9" s="1"/>
  <c r="AD767" i="9" s="1"/>
  <c r="R767" i="9"/>
  <c r="Q767" i="9"/>
  <c r="I767" i="9"/>
  <c r="J767" i="9" s="1"/>
  <c r="K767" i="9" s="1"/>
  <c r="D767" i="9"/>
  <c r="AU766" i="9"/>
  <c r="AK766" i="9"/>
  <c r="AA766" i="9"/>
  <c r="AB766" i="9" s="1"/>
  <c r="AD766" i="9" s="1"/>
  <c r="R766" i="9"/>
  <c r="Q766" i="9"/>
  <c r="I766" i="9"/>
  <c r="J766" i="9" s="1"/>
  <c r="K766" i="9" s="1"/>
  <c r="D766" i="9"/>
  <c r="AU765" i="9"/>
  <c r="AK765" i="9"/>
  <c r="AA765" i="9"/>
  <c r="AB765" i="9" s="1"/>
  <c r="AD765" i="9" s="1"/>
  <c r="R765" i="9"/>
  <c r="Q765" i="9"/>
  <c r="I765" i="9"/>
  <c r="J765" i="9" s="1"/>
  <c r="K765" i="9" s="1"/>
  <c r="D765" i="9"/>
  <c r="AU764" i="9"/>
  <c r="AK764" i="9"/>
  <c r="AA764" i="9"/>
  <c r="AB764" i="9" s="1"/>
  <c r="AD764" i="9" s="1"/>
  <c r="R764" i="9"/>
  <c r="Q764" i="9"/>
  <c r="I764" i="9"/>
  <c r="J764" i="9" s="1"/>
  <c r="K764" i="9" s="1"/>
  <c r="D764" i="9"/>
  <c r="AU763" i="9"/>
  <c r="AK763" i="9"/>
  <c r="AA763" i="9"/>
  <c r="AB763" i="9" s="1"/>
  <c r="AD763" i="9" s="1"/>
  <c r="R763" i="9"/>
  <c r="Q763" i="9"/>
  <c r="I763" i="9"/>
  <c r="J763" i="9" s="1"/>
  <c r="K763" i="9" s="1"/>
  <c r="D763" i="9"/>
  <c r="AU762" i="9"/>
  <c r="AK762" i="9"/>
  <c r="AA762" i="9"/>
  <c r="AB762" i="9" s="1"/>
  <c r="AD762" i="9" s="1"/>
  <c r="R762" i="9"/>
  <c r="Q762" i="9"/>
  <c r="I762" i="9"/>
  <c r="J762" i="9" s="1"/>
  <c r="K762" i="9" s="1"/>
  <c r="D762" i="9"/>
  <c r="AU761" i="9"/>
  <c r="AK761" i="9"/>
  <c r="AA761" i="9"/>
  <c r="AB761" i="9" s="1"/>
  <c r="AD761" i="9" s="1"/>
  <c r="R761" i="9"/>
  <c r="Q761" i="9"/>
  <c r="I761" i="9"/>
  <c r="J761" i="9" s="1"/>
  <c r="K761" i="9" s="1"/>
  <c r="D761" i="9"/>
  <c r="AU760" i="9"/>
  <c r="AK760" i="9"/>
  <c r="AA760" i="9"/>
  <c r="AB760" i="9" s="1"/>
  <c r="AD760" i="9" s="1"/>
  <c r="R760" i="9"/>
  <c r="Q760" i="9"/>
  <c r="I760" i="9"/>
  <c r="J760" i="9" s="1"/>
  <c r="K760" i="9" s="1"/>
  <c r="D760" i="9"/>
  <c r="AU759" i="9"/>
  <c r="AK759" i="9"/>
  <c r="AA759" i="9"/>
  <c r="AB759" i="9" s="1"/>
  <c r="AD759" i="9" s="1"/>
  <c r="R759" i="9"/>
  <c r="Q759" i="9"/>
  <c r="I759" i="9"/>
  <c r="J759" i="9" s="1"/>
  <c r="K759" i="9" s="1"/>
  <c r="D759" i="9"/>
  <c r="AU758" i="9"/>
  <c r="AK758" i="9"/>
  <c r="AA758" i="9"/>
  <c r="AB758" i="9" s="1"/>
  <c r="AD758" i="9" s="1"/>
  <c r="R758" i="9"/>
  <c r="Q758" i="9"/>
  <c r="I758" i="9"/>
  <c r="J758" i="9" s="1"/>
  <c r="K758" i="9" s="1"/>
  <c r="D758" i="9"/>
  <c r="AU757" i="9"/>
  <c r="AK757" i="9"/>
  <c r="AA757" i="9"/>
  <c r="AB757" i="9" s="1"/>
  <c r="AD757" i="9" s="1"/>
  <c r="R757" i="9"/>
  <c r="Q757" i="9"/>
  <c r="I757" i="9"/>
  <c r="J757" i="9" s="1"/>
  <c r="K757" i="9" s="1"/>
  <c r="D757" i="9"/>
  <c r="AU756" i="9"/>
  <c r="AK756" i="9"/>
  <c r="AA756" i="9"/>
  <c r="AB756" i="9" s="1"/>
  <c r="AD756" i="9" s="1"/>
  <c r="R756" i="9"/>
  <c r="Q756" i="9"/>
  <c r="I756" i="9"/>
  <c r="J756" i="9" s="1"/>
  <c r="K756" i="9" s="1"/>
  <c r="D756" i="9"/>
  <c r="AU755" i="9"/>
  <c r="AK755" i="9"/>
  <c r="AA755" i="9"/>
  <c r="AB755" i="9" s="1"/>
  <c r="AD755" i="9" s="1"/>
  <c r="R755" i="9"/>
  <c r="Q755" i="9"/>
  <c r="I755" i="9"/>
  <c r="J755" i="9" s="1"/>
  <c r="K755" i="9" s="1"/>
  <c r="D755" i="9"/>
  <c r="AU754" i="9"/>
  <c r="AK754" i="9"/>
  <c r="AA754" i="9"/>
  <c r="AB754" i="9" s="1"/>
  <c r="AD754" i="9" s="1"/>
  <c r="R754" i="9"/>
  <c r="Q754" i="9"/>
  <c r="I754" i="9"/>
  <c r="J754" i="9" s="1"/>
  <c r="K754" i="9" s="1"/>
  <c r="D754" i="9"/>
  <c r="AU753" i="9"/>
  <c r="AK753" i="9"/>
  <c r="AA753" i="9"/>
  <c r="AB753" i="9" s="1"/>
  <c r="AD753" i="9" s="1"/>
  <c r="R753" i="9"/>
  <c r="Q753" i="9"/>
  <c r="I753" i="9"/>
  <c r="J753" i="9" s="1"/>
  <c r="K753" i="9" s="1"/>
  <c r="D753" i="9"/>
  <c r="AU752" i="9"/>
  <c r="AK752" i="9"/>
  <c r="AA752" i="9"/>
  <c r="AB752" i="9" s="1"/>
  <c r="AD752" i="9" s="1"/>
  <c r="AF752" i="9" s="1"/>
  <c r="R752" i="9"/>
  <c r="Q752" i="9"/>
  <c r="I752" i="9"/>
  <c r="J752" i="9" s="1"/>
  <c r="K752" i="9" s="1"/>
  <c r="D752" i="9"/>
  <c r="AU751" i="9"/>
  <c r="AK751" i="9"/>
  <c r="AA751" i="9"/>
  <c r="AB751" i="9" s="1"/>
  <c r="AD751" i="9" s="1"/>
  <c r="R751" i="9"/>
  <c r="Q751" i="9"/>
  <c r="I751" i="9"/>
  <c r="J751" i="9" s="1"/>
  <c r="K751" i="9" s="1"/>
  <c r="D751" i="9"/>
  <c r="AU750" i="9"/>
  <c r="AK750" i="9"/>
  <c r="AA750" i="9"/>
  <c r="AB750" i="9" s="1"/>
  <c r="AD750" i="9" s="1"/>
  <c r="R750" i="9"/>
  <c r="Q750" i="9"/>
  <c r="I750" i="9"/>
  <c r="J750" i="9" s="1"/>
  <c r="K750" i="9" s="1"/>
  <c r="D750" i="9"/>
  <c r="AU749" i="9"/>
  <c r="AK749" i="9"/>
  <c r="AA749" i="9"/>
  <c r="AB749" i="9" s="1"/>
  <c r="AD749" i="9" s="1"/>
  <c r="R749" i="9"/>
  <c r="Q749" i="9"/>
  <c r="I749" i="9"/>
  <c r="J749" i="9" s="1"/>
  <c r="K749" i="9" s="1"/>
  <c r="D749" i="9"/>
  <c r="AU748" i="9"/>
  <c r="AK748" i="9"/>
  <c r="AA748" i="9"/>
  <c r="AB748" i="9" s="1"/>
  <c r="AD748" i="9" s="1"/>
  <c r="R748" i="9"/>
  <c r="Q748" i="9"/>
  <c r="I748" i="9"/>
  <c r="J748" i="9" s="1"/>
  <c r="K748" i="9" s="1"/>
  <c r="D748" i="9"/>
  <c r="AU747" i="9"/>
  <c r="AK747" i="9"/>
  <c r="AA747" i="9"/>
  <c r="AB747" i="9" s="1"/>
  <c r="AD747" i="9" s="1"/>
  <c r="R747" i="9"/>
  <c r="Q747" i="9"/>
  <c r="I747" i="9"/>
  <c r="J747" i="9" s="1"/>
  <c r="K747" i="9" s="1"/>
  <c r="D747" i="9"/>
  <c r="AU746" i="9"/>
  <c r="AK746" i="9"/>
  <c r="AA746" i="9"/>
  <c r="AB746" i="9" s="1"/>
  <c r="AD746" i="9" s="1"/>
  <c r="R746" i="9"/>
  <c r="Q746" i="9"/>
  <c r="I746" i="9"/>
  <c r="J746" i="9" s="1"/>
  <c r="K746" i="9" s="1"/>
  <c r="D746" i="9"/>
  <c r="AU745" i="9"/>
  <c r="AK745" i="9"/>
  <c r="AA745" i="9"/>
  <c r="AB745" i="9" s="1"/>
  <c r="AD745" i="9" s="1"/>
  <c r="R745" i="9"/>
  <c r="Q745" i="9"/>
  <c r="I745" i="9"/>
  <c r="J745" i="9" s="1"/>
  <c r="K745" i="9" s="1"/>
  <c r="D745" i="9"/>
  <c r="AU744" i="9"/>
  <c r="AK744" i="9"/>
  <c r="AA744" i="9"/>
  <c r="AB744" i="9" s="1"/>
  <c r="AD744" i="9" s="1"/>
  <c r="R744" i="9"/>
  <c r="Q744" i="9"/>
  <c r="I744" i="9"/>
  <c r="J744" i="9" s="1"/>
  <c r="K744" i="9" s="1"/>
  <c r="D744" i="9"/>
  <c r="AU743" i="9"/>
  <c r="AK743" i="9"/>
  <c r="AA743" i="9"/>
  <c r="AB743" i="9" s="1"/>
  <c r="AD743" i="9" s="1"/>
  <c r="AF743" i="9" s="1"/>
  <c r="R743" i="9"/>
  <c r="Q743" i="9"/>
  <c r="I743" i="9"/>
  <c r="J743" i="9" s="1"/>
  <c r="K743" i="9" s="1"/>
  <c r="D743" i="9"/>
  <c r="AU742" i="9"/>
  <c r="AK742" i="9"/>
  <c r="AA742" i="9"/>
  <c r="AB742" i="9" s="1"/>
  <c r="AD742" i="9" s="1"/>
  <c r="R742" i="9"/>
  <c r="Q742" i="9"/>
  <c r="I742" i="9"/>
  <c r="J742" i="9" s="1"/>
  <c r="K742" i="9" s="1"/>
  <c r="D742" i="9"/>
  <c r="AU741" i="9"/>
  <c r="AK741" i="9"/>
  <c r="AA741" i="9"/>
  <c r="AB741" i="9" s="1"/>
  <c r="AD741" i="9" s="1"/>
  <c r="R741" i="9"/>
  <c r="Q741" i="9"/>
  <c r="I741" i="9"/>
  <c r="J741" i="9" s="1"/>
  <c r="K741" i="9" s="1"/>
  <c r="D741" i="9"/>
  <c r="AU740" i="9"/>
  <c r="AK740" i="9"/>
  <c r="AA740" i="9"/>
  <c r="AB740" i="9" s="1"/>
  <c r="AD740" i="9" s="1"/>
  <c r="R740" i="9"/>
  <c r="Q740" i="9"/>
  <c r="I740" i="9"/>
  <c r="J740" i="9" s="1"/>
  <c r="K740" i="9" s="1"/>
  <c r="D740" i="9"/>
  <c r="AU739" i="9"/>
  <c r="AK739" i="9"/>
  <c r="AA739" i="9"/>
  <c r="AB739" i="9" s="1"/>
  <c r="AD739" i="9" s="1"/>
  <c r="R739" i="9"/>
  <c r="Q739" i="9"/>
  <c r="I739" i="9"/>
  <c r="J739" i="9" s="1"/>
  <c r="K739" i="9" s="1"/>
  <c r="D739" i="9"/>
  <c r="AU738" i="9"/>
  <c r="AK738" i="9"/>
  <c r="AA738" i="9"/>
  <c r="AB738" i="9" s="1"/>
  <c r="AD738" i="9" s="1"/>
  <c r="R738" i="9"/>
  <c r="Q738" i="9"/>
  <c r="I738" i="9"/>
  <c r="J738" i="9" s="1"/>
  <c r="K738" i="9" s="1"/>
  <c r="D738" i="9"/>
  <c r="AU737" i="9"/>
  <c r="AK737" i="9"/>
  <c r="AA737" i="9"/>
  <c r="AB737" i="9" s="1"/>
  <c r="AD737" i="9" s="1"/>
  <c r="AF737" i="9" s="1"/>
  <c r="R737" i="9"/>
  <c r="Q737" i="9"/>
  <c r="I737" i="9"/>
  <c r="J737" i="9" s="1"/>
  <c r="K737" i="9" s="1"/>
  <c r="D737" i="9"/>
  <c r="AU736" i="9"/>
  <c r="AK736" i="9"/>
  <c r="AA736" i="9"/>
  <c r="AB736" i="9" s="1"/>
  <c r="AD736" i="9" s="1"/>
  <c r="AF736" i="9" s="1"/>
  <c r="R736" i="9"/>
  <c r="Q736" i="9"/>
  <c r="I736" i="9"/>
  <c r="J736" i="9" s="1"/>
  <c r="K736" i="9" s="1"/>
  <c r="D736" i="9"/>
  <c r="AU735" i="9"/>
  <c r="AK735" i="9"/>
  <c r="AA735" i="9"/>
  <c r="AB735" i="9" s="1"/>
  <c r="AD735" i="9" s="1"/>
  <c r="AF735" i="9" s="1"/>
  <c r="R735" i="9"/>
  <c r="Q735" i="9"/>
  <c r="I735" i="9"/>
  <c r="J735" i="9" s="1"/>
  <c r="K735" i="9" s="1"/>
  <c r="D735" i="9"/>
  <c r="AU734" i="9"/>
  <c r="AK734" i="9"/>
  <c r="AA734" i="9"/>
  <c r="AB734" i="9" s="1"/>
  <c r="AD734" i="9" s="1"/>
  <c r="R734" i="9"/>
  <c r="Q734" i="9"/>
  <c r="I734" i="9"/>
  <c r="J734" i="9" s="1"/>
  <c r="K734" i="9" s="1"/>
  <c r="D734" i="9"/>
  <c r="AU733" i="9"/>
  <c r="AK733" i="9"/>
  <c r="AA733" i="9"/>
  <c r="AB733" i="9" s="1"/>
  <c r="AD733" i="9" s="1"/>
  <c r="R733" i="9"/>
  <c r="Q733" i="9"/>
  <c r="I733" i="9"/>
  <c r="J733" i="9" s="1"/>
  <c r="K733" i="9" s="1"/>
  <c r="D733" i="9"/>
  <c r="AU732" i="9"/>
  <c r="AK732" i="9"/>
  <c r="AA732" i="9"/>
  <c r="AB732" i="9" s="1"/>
  <c r="AD732" i="9" s="1"/>
  <c r="R732" i="9"/>
  <c r="Q732" i="9"/>
  <c r="I732" i="9"/>
  <c r="J732" i="9" s="1"/>
  <c r="K732" i="9" s="1"/>
  <c r="D732" i="9"/>
  <c r="AU731" i="9"/>
  <c r="AK731" i="9"/>
  <c r="AA731" i="9"/>
  <c r="AB731" i="9" s="1"/>
  <c r="AD731" i="9" s="1"/>
  <c r="R731" i="9"/>
  <c r="Q731" i="9"/>
  <c r="I731" i="9"/>
  <c r="J731" i="9" s="1"/>
  <c r="K731" i="9" s="1"/>
  <c r="D731" i="9"/>
  <c r="AU730" i="9"/>
  <c r="AK730" i="9"/>
  <c r="AA730" i="9"/>
  <c r="AB730" i="9" s="1"/>
  <c r="AD730" i="9" s="1"/>
  <c r="AF730" i="9" s="1"/>
  <c r="R730" i="9"/>
  <c r="Q730" i="9"/>
  <c r="I730" i="9"/>
  <c r="J730" i="9" s="1"/>
  <c r="K730" i="9" s="1"/>
  <c r="D730" i="9"/>
  <c r="AU729" i="9"/>
  <c r="AK729" i="9"/>
  <c r="AA729" i="9"/>
  <c r="AB729" i="9" s="1"/>
  <c r="AD729" i="9" s="1"/>
  <c r="R729" i="9"/>
  <c r="Q729" i="9"/>
  <c r="I729" i="9"/>
  <c r="J729" i="9" s="1"/>
  <c r="K729" i="9" s="1"/>
  <c r="D729" i="9"/>
  <c r="AU728" i="9"/>
  <c r="AK728" i="9"/>
  <c r="AA728" i="9"/>
  <c r="AB728" i="9" s="1"/>
  <c r="AD728" i="9" s="1"/>
  <c r="R728" i="9"/>
  <c r="Q728" i="9"/>
  <c r="I728" i="9"/>
  <c r="J728" i="9" s="1"/>
  <c r="K728" i="9" s="1"/>
  <c r="D728" i="9"/>
  <c r="AU727" i="9"/>
  <c r="AK727" i="9"/>
  <c r="AA727" i="9"/>
  <c r="AB727" i="9" s="1"/>
  <c r="AD727" i="9" s="1"/>
  <c r="AF727" i="9" s="1"/>
  <c r="R727" i="9"/>
  <c r="Q727" i="9"/>
  <c r="I727" i="9"/>
  <c r="J727" i="9" s="1"/>
  <c r="K727" i="9" s="1"/>
  <c r="D727" i="9"/>
  <c r="AU726" i="9"/>
  <c r="AK726" i="9"/>
  <c r="AA726" i="9"/>
  <c r="AB726" i="9" s="1"/>
  <c r="AD726" i="9" s="1"/>
  <c r="AF726" i="9" s="1"/>
  <c r="R726" i="9"/>
  <c r="Q726" i="9"/>
  <c r="I726" i="9"/>
  <c r="J726" i="9" s="1"/>
  <c r="K726" i="9" s="1"/>
  <c r="D726" i="9"/>
  <c r="AU725" i="9"/>
  <c r="AK725" i="9"/>
  <c r="AA725" i="9"/>
  <c r="AB725" i="9" s="1"/>
  <c r="AD725" i="9" s="1"/>
  <c r="AF725" i="9" s="1"/>
  <c r="R725" i="9"/>
  <c r="Q725" i="9"/>
  <c r="I725" i="9"/>
  <c r="J725" i="9" s="1"/>
  <c r="K725" i="9" s="1"/>
  <c r="D725" i="9"/>
  <c r="AU724" i="9"/>
  <c r="AK724" i="9"/>
  <c r="AA724" i="9"/>
  <c r="AB724" i="9" s="1"/>
  <c r="AD724" i="9" s="1"/>
  <c r="R724" i="9"/>
  <c r="Q724" i="9"/>
  <c r="I724" i="9"/>
  <c r="J724" i="9" s="1"/>
  <c r="K724" i="9" s="1"/>
  <c r="D724" i="9"/>
  <c r="AU723" i="9"/>
  <c r="AK723" i="9"/>
  <c r="AA723" i="9"/>
  <c r="AB723" i="9" s="1"/>
  <c r="AD723" i="9" s="1"/>
  <c r="R723" i="9"/>
  <c r="Q723" i="9"/>
  <c r="I723" i="9"/>
  <c r="J723" i="9" s="1"/>
  <c r="K723" i="9" s="1"/>
  <c r="D723" i="9"/>
  <c r="AU722" i="9"/>
  <c r="AK722" i="9"/>
  <c r="AA722" i="9"/>
  <c r="AB722" i="9" s="1"/>
  <c r="AD722" i="9" s="1"/>
  <c r="R722" i="9"/>
  <c r="Q722" i="9"/>
  <c r="I722" i="9"/>
  <c r="J722" i="9" s="1"/>
  <c r="K722" i="9" s="1"/>
  <c r="D722" i="9"/>
  <c r="AU721" i="9"/>
  <c r="AK721" i="9"/>
  <c r="AA721" i="9"/>
  <c r="AB721" i="9" s="1"/>
  <c r="AD721" i="9" s="1"/>
  <c r="R721" i="9"/>
  <c r="Q721" i="9"/>
  <c r="I721" i="9"/>
  <c r="J721" i="9" s="1"/>
  <c r="K721" i="9" s="1"/>
  <c r="D721" i="9"/>
  <c r="AU720" i="9"/>
  <c r="AK720" i="9"/>
  <c r="AA720" i="9"/>
  <c r="AB720" i="9" s="1"/>
  <c r="AD720" i="9" s="1"/>
  <c r="AF720" i="9" s="1"/>
  <c r="R720" i="9"/>
  <c r="Q720" i="9"/>
  <c r="I720" i="9"/>
  <c r="J720" i="9" s="1"/>
  <c r="K720" i="9" s="1"/>
  <c r="D720" i="9"/>
  <c r="AU719" i="9"/>
  <c r="AK719" i="9"/>
  <c r="AA719" i="9"/>
  <c r="AB719" i="9" s="1"/>
  <c r="AD719" i="9" s="1"/>
  <c r="AF719" i="9" s="1"/>
  <c r="R719" i="9"/>
  <c r="Q719" i="9"/>
  <c r="I719" i="9"/>
  <c r="J719" i="9" s="1"/>
  <c r="K719" i="9" s="1"/>
  <c r="D719" i="9"/>
  <c r="AU718" i="9"/>
  <c r="AK718" i="9"/>
  <c r="AA718" i="9"/>
  <c r="AB718" i="9" s="1"/>
  <c r="AD718" i="9" s="1"/>
  <c r="R718" i="9"/>
  <c r="Q718" i="9"/>
  <c r="I718" i="9"/>
  <c r="J718" i="9" s="1"/>
  <c r="K718" i="9" s="1"/>
  <c r="D718" i="9"/>
  <c r="AU717" i="9"/>
  <c r="AK717" i="9"/>
  <c r="AA717" i="9"/>
  <c r="AB717" i="9" s="1"/>
  <c r="AD717" i="9" s="1"/>
  <c r="R717" i="9"/>
  <c r="Q717" i="9"/>
  <c r="I717" i="9"/>
  <c r="J717" i="9" s="1"/>
  <c r="K717" i="9" s="1"/>
  <c r="D717" i="9"/>
  <c r="AU716" i="9"/>
  <c r="AK716" i="9"/>
  <c r="AA716" i="9"/>
  <c r="AB716" i="9" s="1"/>
  <c r="AD716" i="9" s="1"/>
  <c r="R716" i="9"/>
  <c r="Q716" i="9"/>
  <c r="I716" i="9"/>
  <c r="J716" i="9" s="1"/>
  <c r="K716" i="9" s="1"/>
  <c r="D716" i="9"/>
  <c r="AU715" i="9"/>
  <c r="AK715" i="9"/>
  <c r="AA715" i="9"/>
  <c r="AB715" i="9" s="1"/>
  <c r="AD715" i="9" s="1"/>
  <c r="AF715" i="9" s="1"/>
  <c r="R715" i="9"/>
  <c r="Q715" i="9"/>
  <c r="I715" i="9"/>
  <c r="J715" i="9" s="1"/>
  <c r="K715" i="9" s="1"/>
  <c r="D715" i="9"/>
  <c r="AU714" i="9"/>
  <c r="AK714" i="9"/>
  <c r="AA714" i="9"/>
  <c r="AB714" i="9" s="1"/>
  <c r="AD714" i="9" s="1"/>
  <c r="R714" i="9"/>
  <c r="Q714" i="9"/>
  <c r="I714" i="9"/>
  <c r="J714" i="9" s="1"/>
  <c r="K714" i="9" s="1"/>
  <c r="D714" i="9"/>
  <c r="AU713" i="9"/>
  <c r="AK713" i="9"/>
  <c r="AA713" i="9"/>
  <c r="AB713" i="9" s="1"/>
  <c r="AD713" i="9" s="1"/>
  <c r="R713" i="9"/>
  <c r="Q713" i="9"/>
  <c r="I713" i="9"/>
  <c r="J713" i="9" s="1"/>
  <c r="K713" i="9" s="1"/>
  <c r="D713" i="9"/>
  <c r="AU712" i="9"/>
  <c r="AK712" i="9"/>
  <c r="AA712" i="9"/>
  <c r="AB712" i="9" s="1"/>
  <c r="AD712" i="9" s="1"/>
  <c r="R712" i="9"/>
  <c r="Q712" i="9"/>
  <c r="I712" i="9"/>
  <c r="J712" i="9" s="1"/>
  <c r="K712" i="9" s="1"/>
  <c r="D712" i="9"/>
  <c r="AU711" i="9"/>
  <c r="AK711" i="9"/>
  <c r="AA711" i="9"/>
  <c r="AB711" i="9" s="1"/>
  <c r="AD711" i="9" s="1"/>
  <c r="R711" i="9"/>
  <c r="Q711" i="9"/>
  <c r="I711" i="9"/>
  <c r="J711" i="9" s="1"/>
  <c r="K711" i="9" s="1"/>
  <c r="D711" i="9"/>
  <c r="AU710" i="9"/>
  <c r="AK710" i="9"/>
  <c r="AA710" i="9"/>
  <c r="AB710" i="9" s="1"/>
  <c r="AD710" i="9" s="1"/>
  <c r="AF710" i="9" s="1"/>
  <c r="R710" i="9"/>
  <c r="Q710" i="9"/>
  <c r="I710" i="9"/>
  <c r="J710" i="9" s="1"/>
  <c r="K710" i="9" s="1"/>
  <c r="D710" i="9"/>
  <c r="AU709" i="9"/>
  <c r="AK709" i="9"/>
  <c r="AA709" i="9"/>
  <c r="AB709" i="9" s="1"/>
  <c r="AD709" i="9" s="1"/>
  <c r="R709" i="9"/>
  <c r="Q709" i="9"/>
  <c r="I709" i="9"/>
  <c r="J709" i="9" s="1"/>
  <c r="K709" i="9" s="1"/>
  <c r="D709" i="9"/>
  <c r="AU708" i="9"/>
  <c r="AK708" i="9"/>
  <c r="AA708" i="9"/>
  <c r="AB708" i="9" s="1"/>
  <c r="AD708" i="9" s="1"/>
  <c r="R708" i="9"/>
  <c r="Q708" i="9"/>
  <c r="I708" i="9"/>
  <c r="J708" i="9" s="1"/>
  <c r="K708" i="9" s="1"/>
  <c r="D708" i="9"/>
  <c r="AU707" i="9"/>
  <c r="AK707" i="9"/>
  <c r="AA707" i="9"/>
  <c r="AB707" i="9" s="1"/>
  <c r="AD707" i="9" s="1"/>
  <c r="R707" i="9"/>
  <c r="Q707" i="9"/>
  <c r="I707" i="9"/>
  <c r="J707" i="9" s="1"/>
  <c r="K707" i="9" s="1"/>
  <c r="D707" i="9"/>
  <c r="AU706" i="9"/>
  <c r="AK706" i="9"/>
  <c r="AA706" i="9"/>
  <c r="AB706" i="9" s="1"/>
  <c r="AD706" i="9" s="1"/>
  <c r="R706" i="9"/>
  <c r="Q706" i="9"/>
  <c r="I706" i="9"/>
  <c r="J706" i="9" s="1"/>
  <c r="K706" i="9" s="1"/>
  <c r="D706" i="9"/>
  <c r="AU705" i="9"/>
  <c r="AK705" i="9"/>
  <c r="AA705" i="9"/>
  <c r="AB705" i="9" s="1"/>
  <c r="AD705" i="9" s="1"/>
  <c r="R705" i="9"/>
  <c r="Q705" i="9"/>
  <c r="I705" i="9"/>
  <c r="J705" i="9" s="1"/>
  <c r="K705" i="9" s="1"/>
  <c r="D705" i="9"/>
  <c r="AU704" i="9"/>
  <c r="AK704" i="9"/>
  <c r="AA704" i="9"/>
  <c r="AB704" i="9" s="1"/>
  <c r="AD704" i="9" s="1"/>
  <c r="R704" i="9"/>
  <c r="Q704" i="9"/>
  <c r="I704" i="9"/>
  <c r="J704" i="9" s="1"/>
  <c r="K704" i="9" s="1"/>
  <c r="D704" i="9"/>
  <c r="AU703" i="9"/>
  <c r="AK703" i="9"/>
  <c r="AA703" i="9"/>
  <c r="AB703" i="9" s="1"/>
  <c r="AD703" i="9" s="1"/>
  <c r="AF703" i="9" s="1"/>
  <c r="R703" i="9"/>
  <c r="Q703" i="9"/>
  <c r="I703" i="9"/>
  <c r="J703" i="9" s="1"/>
  <c r="K703" i="9" s="1"/>
  <c r="D703" i="9"/>
  <c r="AU702" i="9"/>
  <c r="AK702" i="9"/>
  <c r="AA702" i="9"/>
  <c r="AB702" i="9" s="1"/>
  <c r="AD702" i="9" s="1"/>
  <c r="AF702" i="9" s="1"/>
  <c r="R702" i="9"/>
  <c r="Q702" i="9"/>
  <c r="I702" i="9"/>
  <c r="J702" i="9" s="1"/>
  <c r="K702" i="9" s="1"/>
  <c r="D702" i="9"/>
  <c r="AU701" i="9"/>
  <c r="AK701" i="9"/>
  <c r="AA701" i="9"/>
  <c r="AB701" i="9" s="1"/>
  <c r="AD701" i="9" s="1"/>
  <c r="R701" i="9"/>
  <c r="Q701" i="9"/>
  <c r="I701" i="9"/>
  <c r="J701" i="9" s="1"/>
  <c r="K701" i="9" s="1"/>
  <c r="D701" i="9"/>
  <c r="AU700" i="9"/>
  <c r="AK700" i="9"/>
  <c r="AA700" i="9"/>
  <c r="AB700" i="9" s="1"/>
  <c r="AD700" i="9" s="1"/>
  <c r="R700" i="9"/>
  <c r="Q700" i="9"/>
  <c r="I700" i="9"/>
  <c r="J700" i="9" s="1"/>
  <c r="K700" i="9" s="1"/>
  <c r="D700" i="9"/>
  <c r="AU699" i="9"/>
  <c r="AK699" i="9"/>
  <c r="AA699" i="9"/>
  <c r="AB699" i="9" s="1"/>
  <c r="AD699" i="9" s="1"/>
  <c r="R699" i="9"/>
  <c r="Q699" i="9"/>
  <c r="I699" i="9"/>
  <c r="J699" i="9" s="1"/>
  <c r="K699" i="9" s="1"/>
  <c r="D699" i="9"/>
  <c r="AU698" i="9"/>
  <c r="AK698" i="9"/>
  <c r="AA698" i="9"/>
  <c r="AB698" i="9" s="1"/>
  <c r="AD698" i="9" s="1"/>
  <c r="AF698" i="9" s="1"/>
  <c r="R698" i="9"/>
  <c r="Q698" i="9"/>
  <c r="I698" i="9"/>
  <c r="J698" i="9" s="1"/>
  <c r="K698" i="9" s="1"/>
  <c r="D698" i="9"/>
  <c r="AU697" i="9"/>
  <c r="AK697" i="9"/>
  <c r="AA697" i="9"/>
  <c r="AB697" i="9" s="1"/>
  <c r="AD697" i="9" s="1"/>
  <c r="R697" i="9"/>
  <c r="Q697" i="9"/>
  <c r="I697" i="9"/>
  <c r="J697" i="9" s="1"/>
  <c r="K697" i="9" s="1"/>
  <c r="D697" i="9"/>
  <c r="AU696" i="9"/>
  <c r="AK696" i="9"/>
  <c r="AA696" i="9"/>
  <c r="AB696" i="9" s="1"/>
  <c r="AD696" i="9" s="1"/>
  <c r="R696" i="9"/>
  <c r="Q696" i="9"/>
  <c r="I696" i="9"/>
  <c r="J696" i="9" s="1"/>
  <c r="K696" i="9" s="1"/>
  <c r="D696" i="9"/>
  <c r="AU695" i="9"/>
  <c r="AK695" i="9"/>
  <c r="AA695" i="9"/>
  <c r="AB695" i="9" s="1"/>
  <c r="AD695" i="9" s="1"/>
  <c r="R695" i="9"/>
  <c r="Q695" i="9"/>
  <c r="I695" i="9"/>
  <c r="J695" i="9" s="1"/>
  <c r="K695" i="9" s="1"/>
  <c r="D695" i="9"/>
  <c r="AU694" i="9"/>
  <c r="AK694" i="9"/>
  <c r="AA694" i="9"/>
  <c r="AB694" i="9" s="1"/>
  <c r="AD694" i="9" s="1"/>
  <c r="AF694" i="9" s="1"/>
  <c r="R694" i="9"/>
  <c r="Q694" i="9"/>
  <c r="I694" i="9"/>
  <c r="J694" i="9" s="1"/>
  <c r="K694" i="9" s="1"/>
  <c r="D694" i="9"/>
  <c r="AU693" i="9"/>
  <c r="AK693" i="9"/>
  <c r="AA693" i="9"/>
  <c r="AB693" i="9" s="1"/>
  <c r="AD693" i="9" s="1"/>
  <c r="AF693" i="9" s="1"/>
  <c r="R693" i="9"/>
  <c r="Q693" i="9"/>
  <c r="I693" i="9"/>
  <c r="J693" i="9" s="1"/>
  <c r="K693" i="9" s="1"/>
  <c r="D693" i="9"/>
  <c r="AU692" i="9"/>
  <c r="AK692" i="9"/>
  <c r="AA692" i="9"/>
  <c r="AB692" i="9" s="1"/>
  <c r="AD692" i="9" s="1"/>
  <c r="R692" i="9"/>
  <c r="Q692" i="9"/>
  <c r="I692" i="9"/>
  <c r="J692" i="9" s="1"/>
  <c r="K692" i="9" s="1"/>
  <c r="D692" i="9"/>
  <c r="AU691" i="9"/>
  <c r="AK691" i="9"/>
  <c r="AA691" i="9"/>
  <c r="AB691" i="9" s="1"/>
  <c r="AD691" i="9" s="1"/>
  <c r="R691" i="9"/>
  <c r="Q691" i="9"/>
  <c r="I691" i="9"/>
  <c r="J691" i="9" s="1"/>
  <c r="K691" i="9" s="1"/>
  <c r="D691" i="9"/>
  <c r="AU690" i="9"/>
  <c r="AK690" i="9"/>
  <c r="AA690" i="9"/>
  <c r="AB690" i="9" s="1"/>
  <c r="AD690" i="9" s="1"/>
  <c r="R690" i="9"/>
  <c r="Q690" i="9"/>
  <c r="I690" i="9"/>
  <c r="J690" i="9" s="1"/>
  <c r="K690" i="9" s="1"/>
  <c r="D690" i="9"/>
  <c r="AU689" i="9"/>
  <c r="AK689" i="9"/>
  <c r="AA689" i="9"/>
  <c r="AB689" i="9" s="1"/>
  <c r="AD689" i="9" s="1"/>
  <c r="R689" i="9"/>
  <c r="Q689" i="9"/>
  <c r="I689" i="9"/>
  <c r="J689" i="9" s="1"/>
  <c r="K689" i="9" s="1"/>
  <c r="D689" i="9"/>
  <c r="AU688" i="9"/>
  <c r="AK688" i="9"/>
  <c r="AA688" i="9"/>
  <c r="AB688" i="9" s="1"/>
  <c r="AD688" i="9" s="1"/>
  <c r="R688" i="9"/>
  <c r="Q688" i="9"/>
  <c r="I688" i="9"/>
  <c r="J688" i="9" s="1"/>
  <c r="K688" i="9" s="1"/>
  <c r="D688" i="9"/>
  <c r="AU687" i="9"/>
  <c r="AK687" i="9"/>
  <c r="AA687" i="9"/>
  <c r="AB687" i="9" s="1"/>
  <c r="AD687" i="9" s="1"/>
  <c r="R687" i="9"/>
  <c r="Q687" i="9"/>
  <c r="I687" i="9"/>
  <c r="J687" i="9" s="1"/>
  <c r="K687" i="9" s="1"/>
  <c r="D687" i="9"/>
  <c r="AU686" i="9"/>
  <c r="AK686" i="9"/>
  <c r="AA686" i="9"/>
  <c r="AB686" i="9" s="1"/>
  <c r="AD686" i="9" s="1"/>
  <c r="AF686" i="9" s="1"/>
  <c r="R686" i="9"/>
  <c r="Q686" i="9"/>
  <c r="I686" i="9"/>
  <c r="J686" i="9" s="1"/>
  <c r="K686" i="9" s="1"/>
  <c r="D686" i="9"/>
  <c r="AU685" i="9"/>
  <c r="AK685" i="9"/>
  <c r="AA685" i="9"/>
  <c r="AB685" i="9" s="1"/>
  <c r="AD685" i="9" s="1"/>
  <c r="R685" i="9"/>
  <c r="Q685" i="9"/>
  <c r="I685" i="9"/>
  <c r="J685" i="9" s="1"/>
  <c r="K685" i="9" s="1"/>
  <c r="D685" i="9"/>
  <c r="AU684" i="9"/>
  <c r="AK684" i="9"/>
  <c r="AA684" i="9"/>
  <c r="AB684" i="9" s="1"/>
  <c r="AD684" i="9" s="1"/>
  <c r="AF684" i="9" s="1"/>
  <c r="R684" i="9"/>
  <c r="Q684" i="9"/>
  <c r="I684" i="9"/>
  <c r="J684" i="9" s="1"/>
  <c r="K684" i="9" s="1"/>
  <c r="D684" i="9"/>
  <c r="AU683" i="9"/>
  <c r="AK683" i="9"/>
  <c r="AA683" i="9"/>
  <c r="AB683" i="9" s="1"/>
  <c r="AD683" i="9" s="1"/>
  <c r="R683" i="9"/>
  <c r="Q683" i="9"/>
  <c r="I683" i="9"/>
  <c r="J683" i="9" s="1"/>
  <c r="K683" i="9" s="1"/>
  <c r="D683" i="9"/>
  <c r="AU682" i="9"/>
  <c r="AK682" i="9"/>
  <c r="AA682" i="9"/>
  <c r="AB682" i="9" s="1"/>
  <c r="AD682" i="9" s="1"/>
  <c r="AF682" i="9" s="1"/>
  <c r="R682" i="9"/>
  <c r="Q682" i="9"/>
  <c r="I682" i="9"/>
  <c r="J682" i="9" s="1"/>
  <c r="K682" i="9" s="1"/>
  <c r="D682" i="9"/>
  <c r="AU681" i="9"/>
  <c r="AK681" i="9"/>
  <c r="AA681" i="9"/>
  <c r="AB681" i="9" s="1"/>
  <c r="AD681" i="9" s="1"/>
  <c r="AF681" i="9" s="1"/>
  <c r="R681" i="9"/>
  <c r="Q681" i="9"/>
  <c r="I681" i="9"/>
  <c r="J681" i="9" s="1"/>
  <c r="K681" i="9" s="1"/>
  <c r="D681" i="9"/>
  <c r="AU680" i="9"/>
  <c r="AK680" i="9"/>
  <c r="AA680" i="9"/>
  <c r="AB680" i="9" s="1"/>
  <c r="AD680" i="9" s="1"/>
  <c r="R680" i="9"/>
  <c r="Q680" i="9"/>
  <c r="I680" i="9"/>
  <c r="J680" i="9" s="1"/>
  <c r="K680" i="9" s="1"/>
  <c r="D680" i="9"/>
  <c r="AU679" i="9"/>
  <c r="AK679" i="9"/>
  <c r="AA679" i="9"/>
  <c r="AB679" i="9" s="1"/>
  <c r="AD679" i="9" s="1"/>
  <c r="R679" i="9"/>
  <c r="Q679" i="9"/>
  <c r="I679" i="9"/>
  <c r="J679" i="9" s="1"/>
  <c r="K679" i="9" s="1"/>
  <c r="D679" i="9"/>
  <c r="AU678" i="9"/>
  <c r="AK678" i="9"/>
  <c r="AA678" i="9"/>
  <c r="AB678" i="9" s="1"/>
  <c r="AD678" i="9" s="1"/>
  <c r="R678" i="9"/>
  <c r="Q678" i="9"/>
  <c r="I678" i="9"/>
  <c r="J678" i="9" s="1"/>
  <c r="K678" i="9" s="1"/>
  <c r="D678" i="9"/>
  <c r="AU677" i="9"/>
  <c r="AK677" i="9"/>
  <c r="AA677" i="9"/>
  <c r="AB677" i="9" s="1"/>
  <c r="AD677" i="9" s="1"/>
  <c r="R677" i="9"/>
  <c r="Q677" i="9"/>
  <c r="I677" i="9"/>
  <c r="J677" i="9" s="1"/>
  <c r="K677" i="9" s="1"/>
  <c r="D677" i="9"/>
  <c r="AU676" i="9"/>
  <c r="AK676" i="9"/>
  <c r="AA676" i="9"/>
  <c r="AB676" i="9" s="1"/>
  <c r="AD676" i="9" s="1"/>
  <c r="R676" i="9"/>
  <c r="Q676" i="9"/>
  <c r="I676" i="9"/>
  <c r="J676" i="9" s="1"/>
  <c r="K676" i="9" s="1"/>
  <c r="D676" i="9"/>
  <c r="AU675" i="9"/>
  <c r="AK675" i="9"/>
  <c r="AA675" i="9"/>
  <c r="AB675" i="9" s="1"/>
  <c r="AD675" i="9" s="1"/>
  <c r="AF675" i="9" s="1"/>
  <c r="R675" i="9"/>
  <c r="Q675" i="9"/>
  <c r="I675" i="9"/>
  <c r="J675" i="9" s="1"/>
  <c r="K675" i="9" s="1"/>
  <c r="D675" i="9"/>
  <c r="AU674" i="9"/>
  <c r="AK674" i="9"/>
  <c r="AA674" i="9"/>
  <c r="AB674" i="9" s="1"/>
  <c r="AD674" i="9" s="1"/>
  <c r="R674" i="9"/>
  <c r="Q674" i="9"/>
  <c r="I674" i="9"/>
  <c r="J674" i="9" s="1"/>
  <c r="K674" i="9" s="1"/>
  <c r="D674" i="9"/>
  <c r="AU673" i="9"/>
  <c r="AK673" i="9"/>
  <c r="AA673" i="9"/>
  <c r="AB673" i="9" s="1"/>
  <c r="AD673" i="9" s="1"/>
  <c r="AF673" i="9" s="1"/>
  <c r="R673" i="9"/>
  <c r="Q673" i="9"/>
  <c r="I673" i="9"/>
  <c r="J673" i="9" s="1"/>
  <c r="K673" i="9" s="1"/>
  <c r="D673" i="9"/>
  <c r="AU672" i="9"/>
  <c r="AK672" i="9"/>
  <c r="AA672" i="9"/>
  <c r="AB672" i="9" s="1"/>
  <c r="AD672" i="9" s="1"/>
  <c r="AF672" i="9" s="1"/>
  <c r="R672" i="9"/>
  <c r="Q672" i="9"/>
  <c r="I672" i="9"/>
  <c r="J672" i="9" s="1"/>
  <c r="K672" i="9" s="1"/>
  <c r="D672" i="9"/>
  <c r="AU671" i="9"/>
  <c r="AK671" i="9"/>
  <c r="AA671" i="9"/>
  <c r="AB671" i="9" s="1"/>
  <c r="AD671" i="9" s="1"/>
  <c r="AF671" i="9" s="1"/>
  <c r="R671" i="9"/>
  <c r="Q671" i="9"/>
  <c r="I671" i="9"/>
  <c r="J671" i="9" s="1"/>
  <c r="K671" i="9" s="1"/>
  <c r="D671" i="9"/>
  <c r="AU670" i="9"/>
  <c r="AK670" i="9"/>
  <c r="AA670" i="9"/>
  <c r="AB670" i="9" s="1"/>
  <c r="AD670" i="9" s="1"/>
  <c r="R670" i="9"/>
  <c r="Q670" i="9"/>
  <c r="I670" i="9"/>
  <c r="J670" i="9" s="1"/>
  <c r="K670" i="9" s="1"/>
  <c r="D670" i="9"/>
  <c r="AU669" i="9"/>
  <c r="AK669" i="9"/>
  <c r="AA669" i="9"/>
  <c r="AB669" i="9" s="1"/>
  <c r="AD669" i="9" s="1"/>
  <c r="R669" i="9"/>
  <c r="Q669" i="9"/>
  <c r="I669" i="9"/>
  <c r="J669" i="9" s="1"/>
  <c r="K669" i="9" s="1"/>
  <c r="D669" i="9"/>
  <c r="AU668" i="9"/>
  <c r="AK668" i="9"/>
  <c r="AA668" i="9"/>
  <c r="AB668" i="9" s="1"/>
  <c r="AD668" i="9" s="1"/>
  <c r="R668" i="9"/>
  <c r="Q668" i="9"/>
  <c r="I668" i="9"/>
  <c r="J668" i="9" s="1"/>
  <c r="K668" i="9" s="1"/>
  <c r="D668" i="9"/>
  <c r="AU667" i="9"/>
  <c r="AK667" i="9"/>
  <c r="AA667" i="9"/>
  <c r="AB667" i="9" s="1"/>
  <c r="AD667" i="9" s="1"/>
  <c r="AF667" i="9" s="1"/>
  <c r="R667" i="9"/>
  <c r="Q667" i="9"/>
  <c r="I667" i="9"/>
  <c r="J667" i="9" s="1"/>
  <c r="K667" i="9" s="1"/>
  <c r="D667" i="9"/>
  <c r="AU666" i="9"/>
  <c r="AK666" i="9"/>
  <c r="AA666" i="9"/>
  <c r="AB666" i="9" s="1"/>
  <c r="AD666" i="9" s="1"/>
  <c r="R666" i="9"/>
  <c r="Q666" i="9"/>
  <c r="I666" i="9"/>
  <c r="J666" i="9" s="1"/>
  <c r="K666" i="9" s="1"/>
  <c r="D666" i="9"/>
  <c r="AU665" i="9"/>
  <c r="AK665" i="9"/>
  <c r="AA665" i="9"/>
  <c r="AB665" i="9" s="1"/>
  <c r="AD665" i="9" s="1"/>
  <c r="R665" i="9"/>
  <c r="Q665" i="9"/>
  <c r="I665" i="9"/>
  <c r="J665" i="9" s="1"/>
  <c r="K665" i="9" s="1"/>
  <c r="D665" i="9"/>
  <c r="AU664" i="9"/>
  <c r="AK664" i="9"/>
  <c r="AA664" i="9"/>
  <c r="AB664" i="9" s="1"/>
  <c r="AD664" i="9" s="1"/>
  <c r="AF664" i="9" s="1"/>
  <c r="R664" i="9"/>
  <c r="Q664" i="9"/>
  <c r="I664" i="9"/>
  <c r="J664" i="9" s="1"/>
  <c r="K664" i="9" s="1"/>
  <c r="D664" i="9"/>
  <c r="AU663" i="9"/>
  <c r="AK663" i="9"/>
  <c r="AA663" i="9"/>
  <c r="AB663" i="9" s="1"/>
  <c r="AD663" i="9" s="1"/>
  <c r="R663" i="9"/>
  <c r="Q663" i="9"/>
  <c r="I663" i="9"/>
  <c r="J663" i="9" s="1"/>
  <c r="K663" i="9" s="1"/>
  <c r="D663" i="9"/>
  <c r="AU662" i="9"/>
  <c r="AK662" i="9"/>
  <c r="AA662" i="9"/>
  <c r="AB662" i="9" s="1"/>
  <c r="AD662" i="9" s="1"/>
  <c r="R662" i="9"/>
  <c r="Q662" i="9"/>
  <c r="I662" i="9"/>
  <c r="J662" i="9" s="1"/>
  <c r="K662" i="9" s="1"/>
  <c r="D662" i="9"/>
  <c r="AU661" i="9"/>
  <c r="AK661" i="9"/>
  <c r="AA661" i="9"/>
  <c r="AB661" i="9" s="1"/>
  <c r="AD661" i="9" s="1"/>
  <c r="AF661" i="9" s="1"/>
  <c r="R661" i="9"/>
  <c r="Q661" i="9"/>
  <c r="I661" i="9"/>
  <c r="J661" i="9" s="1"/>
  <c r="K661" i="9" s="1"/>
  <c r="D661" i="9"/>
  <c r="AU660" i="9"/>
  <c r="AK660" i="9"/>
  <c r="AA660" i="9"/>
  <c r="AB660" i="9" s="1"/>
  <c r="AD660" i="9" s="1"/>
  <c r="AF660" i="9" s="1"/>
  <c r="R660" i="9"/>
  <c r="Q660" i="9"/>
  <c r="I660" i="9"/>
  <c r="J660" i="9" s="1"/>
  <c r="K660" i="9" s="1"/>
  <c r="D660" i="9"/>
  <c r="AU659" i="9"/>
  <c r="AK659" i="9"/>
  <c r="AA659" i="9"/>
  <c r="AB659" i="9" s="1"/>
  <c r="AD659" i="9" s="1"/>
  <c r="R659" i="9"/>
  <c r="Q659" i="9"/>
  <c r="I659" i="9"/>
  <c r="J659" i="9" s="1"/>
  <c r="K659" i="9" s="1"/>
  <c r="D659" i="9"/>
  <c r="AU658" i="9"/>
  <c r="AK658" i="9"/>
  <c r="AA658" i="9"/>
  <c r="AB658" i="9" s="1"/>
  <c r="AD658" i="9" s="1"/>
  <c r="R658" i="9"/>
  <c r="Q658" i="9"/>
  <c r="I658" i="9"/>
  <c r="J658" i="9" s="1"/>
  <c r="K658" i="9" s="1"/>
  <c r="D658" i="9"/>
  <c r="AU657" i="9"/>
  <c r="AK657" i="9"/>
  <c r="AA657" i="9"/>
  <c r="AB657" i="9" s="1"/>
  <c r="AD657" i="9" s="1"/>
  <c r="AF657" i="9" s="1"/>
  <c r="R657" i="9"/>
  <c r="Q657" i="9"/>
  <c r="I657" i="9"/>
  <c r="J657" i="9" s="1"/>
  <c r="K657" i="9" s="1"/>
  <c r="D657" i="9"/>
  <c r="AU656" i="9"/>
  <c r="AK656" i="9"/>
  <c r="AA656" i="9"/>
  <c r="AB656" i="9" s="1"/>
  <c r="AD656" i="9" s="1"/>
  <c r="R656" i="9"/>
  <c r="Q656" i="9"/>
  <c r="I656" i="9"/>
  <c r="J656" i="9" s="1"/>
  <c r="K656" i="9" s="1"/>
  <c r="D656" i="9"/>
  <c r="AU655" i="9"/>
  <c r="AK655" i="9"/>
  <c r="AA655" i="9"/>
  <c r="AB655" i="9" s="1"/>
  <c r="AD655" i="9" s="1"/>
  <c r="R655" i="9"/>
  <c r="Q655" i="9"/>
  <c r="I655" i="9"/>
  <c r="J655" i="9" s="1"/>
  <c r="K655" i="9" s="1"/>
  <c r="D655" i="9"/>
  <c r="AU654" i="9"/>
  <c r="AK654" i="9"/>
  <c r="AA654" i="9"/>
  <c r="AB654" i="9" s="1"/>
  <c r="AD654" i="9" s="1"/>
  <c r="AF654" i="9" s="1"/>
  <c r="R654" i="9"/>
  <c r="Q654" i="9"/>
  <c r="I654" i="9"/>
  <c r="J654" i="9" s="1"/>
  <c r="K654" i="9" s="1"/>
  <c r="D654" i="9"/>
  <c r="AU653" i="9"/>
  <c r="AK653" i="9"/>
  <c r="AA653" i="9"/>
  <c r="AB653" i="9" s="1"/>
  <c r="AD653" i="9" s="1"/>
  <c r="AF653" i="9" s="1"/>
  <c r="R653" i="9"/>
  <c r="Q653" i="9"/>
  <c r="I653" i="9"/>
  <c r="J653" i="9" s="1"/>
  <c r="K653" i="9" s="1"/>
  <c r="D653" i="9"/>
  <c r="AU652" i="9"/>
  <c r="AK652" i="9"/>
  <c r="AA652" i="9"/>
  <c r="AB652" i="9" s="1"/>
  <c r="AD652" i="9" s="1"/>
  <c r="R652" i="9"/>
  <c r="Q652" i="9"/>
  <c r="I652" i="9"/>
  <c r="J652" i="9" s="1"/>
  <c r="K652" i="9" s="1"/>
  <c r="D652" i="9"/>
  <c r="AU651" i="9"/>
  <c r="AK651" i="9"/>
  <c r="AA651" i="9"/>
  <c r="AB651" i="9" s="1"/>
  <c r="AD651" i="9" s="1"/>
  <c r="AF651" i="9" s="1"/>
  <c r="R651" i="9"/>
  <c r="Q651" i="9"/>
  <c r="I651" i="9"/>
  <c r="J651" i="9" s="1"/>
  <c r="K651" i="9" s="1"/>
  <c r="D651" i="9"/>
  <c r="AU650" i="9"/>
  <c r="AK650" i="9"/>
  <c r="AA650" i="9"/>
  <c r="AB650" i="9" s="1"/>
  <c r="AD650" i="9" s="1"/>
  <c r="R650" i="9"/>
  <c r="Q650" i="9"/>
  <c r="I650" i="9"/>
  <c r="J650" i="9" s="1"/>
  <c r="K650" i="9" s="1"/>
  <c r="D650" i="9"/>
  <c r="AU649" i="9"/>
  <c r="AK649" i="9"/>
  <c r="AA649" i="9"/>
  <c r="AB649" i="9" s="1"/>
  <c r="AD649" i="9" s="1"/>
  <c r="AF649" i="9" s="1"/>
  <c r="R649" i="9"/>
  <c r="Q649" i="9"/>
  <c r="I649" i="9"/>
  <c r="J649" i="9" s="1"/>
  <c r="K649" i="9" s="1"/>
  <c r="D649" i="9"/>
  <c r="AU648" i="9"/>
  <c r="AK648" i="9"/>
  <c r="AA648" i="9"/>
  <c r="AB648" i="9" s="1"/>
  <c r="AD648" i="9" s="1"/>
  <c r="R648" i="9"/>
  <c r="Q648" i="9"/>
  <c r="I648" i="9"/>
  <c r="J648" i="9" s="1"/>
  <c r="K648" i="9" s="1"/>
  <c r="D648" i="9"/>
  <c r="AU647" i="9"/>
  <c r="AK647" i="9"/>
  <c r="AA647" i="9"/>
  <c r="AB647" i="9" s="1"/>
  <c r="AD647" i="9" s="1"/>
  <c r="R647" i="9"/>
  <c r="Q647" i="9"/>
  <c r="I647" i="9"/>
  <c r="J647" i="9" s="1"/>
  <c r="K647" i="9" s="1"/>
  <c r="D647" i="9"/>
  <c r="AU646" i="9"/>
  <c r="AK646" i="9"/>
  <c r="AA646" i="9"/>
  <c r="AB646" i="9" s="1"/>
  <c r="AD646" i="9" s="1"/>
  <c r="R646" i="9"/>
  <c r="Q646" i="9"/>
  <c r="I646" i="9"/>
  <c r="J646" i="9" s="1"/>
  <c r="K646" i="9" s="1"/>
  <c r="D646" i="9"/>
  <c r="AU645" i="9"/>
  <c r="AK645" i="9"/>
  <c r="AA645" i="9"/>
  <c r="AB645" i="9" s="1"/>
  <c r="AD645" i="9" s="1"/>
  <c r="R645" i="9"/>
  <c r="Q645" i="9"/>
  <c r="I645" i="9"/>
  <c r="J645" i="9" s="1"/>
  <c r="K645" i="9" s="1"/>
  <c r="D645" i="9"/>
  <c r="AU644" i="9"/>
  <c r="AK644" i="9"/>
  <c r="AA644" i="9"/>
  <c r="AB644" i="9" s="1"/>
  <c r="AD644" i="9" s="1"/>
  <c r="AF644" i="9" s="1"/>
  <c r="R644" i="9"/>
  <c r="Q644" i="9"/>
  <c r="I644" i="9"/>
  <c r="J644" i="9" s="1"/>
  <c r="K644" i="9" s="1"/>
  <c r="D644" i="9"/>
  <c r="AU643" i="9"/>
  <c r="AK643" i="9"/>
  <c r="AA643" i="9"/>
  <c r="AB643" i="9" s="1"/>
  <c r="AD643" i="9" s="1"/>
  <c r="AF643" i="9" s="1"/>
  <c r="R643" i="9"/>
  <c r="Q643" i="9"/>
  <c r="I643" i="9"/>
  <c r="J643" i="9" s="1"/>
  <c r="K643" i="9" s="1"/>
  <c r="D643" i="9"/>
  <c r="AU642" i="9"/>
  <c r="AK642" i="9"/>
  <c r="AA642" i="9"/>
  <c r="AB642" i="9" s="1"/>
  <c r="AD642" i="9" s="1"/>
  <c r="R642" i="9"/>
  <c r="Q642" i="9"/>
  <c r="I642" i="9"/>
  <c r="J642" i="9" s="1"/>
  <c r="K642" i="9" s="1"/>
  <c r="D642" i="9"/>
  <c r="AU641" i="9"/>
  <c r="AK641" i="9"/>
  <c r="AA641" i="9"/>
  <c r="AB641" i="9" s="1"/>
  <c r="AD641" i="9" s="1"/>
  <c r="R641" i="9"/>
  <c r="Q641" i="9"/>
  <c r="I641" i="9"/>
  <c r="J641" i="9" s="1"/>
  <c r="K641" i="9" s="1"/>
  <c r="D641" i="9"/>
  <c r="AU640" i="9"/>
  <c r="AK640" i="9"/>
  <c r="AA640" i="9"/>
  <c r="AB640" i="9" s="1"/>
  <c r="AD640" i="9" s="1"/>
  <c r="R640" i="9"/>
  <c r="Q640" i="9"/>
  <c r="I640" i="9"/>
  <c r="J640" i="9" s="1"/>
  <c r="K640" i="9" s="1"/>
  <c r="D640" i="9"/>
  <c r="AU639" i="9"/>
  <c r="AK639" i="9"/>
  <c r="AA639" i="9"/>
  <c r="AB639" i="9" s="1"/>
  <c r="AD639" i="9" s="1"/>
  <c r="AF639" i="9" s="1"/>
  <c r="R639" i="9"/>
  <c r="Q639" i="9"/>
  <c r="I639" i="9"/>
  <c r="J639" i="9" s="1"/>
  <c r="K639" i="9" s="1"/>
  <c r="D639" i="9"/>
  <c r="AU638" i="9"/>
  <c r="AK638" i="9"/>
  <c r="AA638" i="9"/>
  <c r="AB638" i="9" s="1"/>
  <c r="AD638" i="9" s="1"/>
  <c r="R638" i="9"/>
  <c r="Q638" i="9"/>
  <c r="I638" i="9"/>
  <c r="J638" i="9" s="1"/>
  <c r="K638" i="9" s="1"/>
  <c r="D638" i="9"/>
  <c r="AU637" i="9"/>
  <c r="AK637" i="9"/>
  <c r="AA637" i="9"/>
  <c r="AB637" i="9" s="1"/>
  <c r="AD637" i="9" s="1"/>
  <c r="R637" i="9"/>
  <c r="Q637" i="9"/>
  <c r="I637" i="9"/>
  <c r="J637" i="9" s="1"/>
  <c r="K637" i="9" s="1"/>
  <c r="D637" i="9"/>
  <c r="AU636" i="9"/>
  <c r="AK636" i="9"/>
  <c r="AA636" i="9"/>
  <c r="AB636" i="9" s="1"/>
  <c r="AD636" i="9" s="1"/>
  <c r="AF636" i="9" s="1"/>
  <c r="R636" i="9"/>
  <c r="Q636" i="9"/>
  <c r="I636" i="9"/>
  <c r="J636" i="9" s="1"/>
  <c r="K636" i="9" s="1"/>
  <c r="D636" i="9"/>
  <c r="AU635" i="9"/>
  <c r="AK635" i="9"/>
  <c r="AA635" i="9"/>
  <c r="AB635" i="9" s="1"/>
  <c r="AD635" i="9" s="1"/>
  <c r="R635" i="9"/>
  <c r="Q635" i="9"/>
  <c r="I635" i="9"/>
  <c r="J635" i="9" s="1"/>
  <c r="K635" i="9" s="1"/>
  <c r="D635" i="9"/>
  <c r="AU634" i="9"/>
  <c r="AK634" i="9"/>
  <c r="AA634" i="9"/>
  <c r="AB634" i="9" s="1"/>
  <c r="AD634" i="9" s="1"/>
  <c r="R634" i="9"/>
  <c r="Q634" i="9"/>
  <c r="I634" i="9"/>
  <c r="J634" i="9" s="1"/>
  <c r="K634" i="9" s="1"/>
  <c r="D634" i="9"/>
  <c r="AU633" i="9"/>
  <c r="AK633" i="9"/>
  <c r="AA633" i="9"/>
  <c r="AB633" i="9" s="1"/>
  <c r="AD633" i="9" s="1"/>
  <c r="R633" i="9"/>
  <c r="Q633" i="9"/>
  <c r="I633" i="9"/>
  <c r="J633" i="9" s="1"/>
  <c r="K633" i="9" s="1"/>
  <c r="D633" i="9"/>
  <c r="AU632" i="9"/>
  <c r="AK632" i="9"/>
  <c r="AA632" i="9"/>
  <c r="AB632" i="9" s="1"/>
  <c r="AD632" i="9" s="1"/>
  <c r="R632" i="9"/>
  <c r="Q632" i="9"/>
  <c r="I632" i="9"/>
  <c r="J632" i="9" s="1"/>
  <c r="K632" i="9" s="1"/>
  <c r="D632" i="9"/>
  <c r="AU631" i="9"/>
  <c r="AK631" i="9"/>
  <c r="AA631" i="9"/>
  <c r="AB631" i="9" s="1"/>
  <c r="AD631" i="9" s="1"/>
  <c r="R631" i="9"/>
  <c r="Q631" i="9"/>
  <c r="I631" i="9"/>
  <c r="J631" i="9" s="1"/>
  <c r="K631" i="9" s="1"/>
  <c r="D631" i="9"/>
  <c r="AU630" i="9"/>
  <c r="AK630" i="9"/>
  <c r="AA630" i="9"/>
  <c r="AB630" i="9" s="1"/>
  <c r="AD630" i="9" s="1"/>
  <c r="AF630" i="9" s="1"/>
  <c r="R630" i="9"/>
  <c r="Q630" i="9"/>
  <c r="I630" i="9"/>
  <c r="J630" i="9" s="1"/>
  <c r="K630" i="9" s="1"/>
  <c r="D630" i="9"/>
  <c r="AU629" i="9"/>
  <c r="AK629" i="9"/>
  <c r="AA629" i="9"/>
  <c r="AB629" i="9" s="1"/>
  <c r="AD629" i="9" s="1"/>
  <c r="R629" i="9"/>
  <c r="Q629" i="9"/>
  <c r="I629" i="9"/>
  <c r="J629" i="9" s="1"/>
  <c r="K629" i="9" s="1"/>
  <c r="D629" i="9"/>
  <c r="AU628" i="9"/>
  <c r="AK628" i="9"/>
  <c r="AA628" i="9"/>
  <c r="AB628" i="9" s="1"/>
  <c r="AD628" i="9" s="1"/>
  <c r="AF628" i="9" s="1"/>
  <c r="R628" i="9"/>
  <c r="Q628" i="9"/>
  <c r="I628" i="9"/>
  <c r="J628" i="9" s="1"/>
  <c r="K628" i="9" s="1"/>
  <c r="D628" i="9"/>
  <c r="AU627" i="9"/>
  <c r="AK627" i="9"/>
  <c r="AA627" i="9"/>
  <c r="AB627" i="9" s="1"/>
  <c r="AD627" i="9" s="1"/>
  <c r="AF627" i="9" s="1"/>
  <c r="R627" i="9"/>
  <c r="Q627" i="9"/>
  <c r="I627" i="9"/>
  <c r="J627" i="9" s="1"/>
  <c r="K627" i="9" s="1"/>
  <c r="D627" i="9"/>
  <c r="AU626" i="9"/>
  <c r="AK626" i="9"/>
  <c r="AA626" i="9"/>
  <c r="AB626" i="9" s="1"/>
  <c r="AD626" i="9" s="1"/>
  <c r="R626" i="9"/>
  <c r="Q626" i="9"/>
  <c r="I626" i="9"/>
  <c r="J626" i="9" s="1"/>
  <c r="K626" i="9" s="1"/>
  <c r="D626" i="9"/>
  <c r="AU625" i="9"/>
  <c r="AK625" i="9"/>
  <c r="AA625" i="9"/>
  <c r="AB625" i="9" s="1"/>
  <c r="AD625" i="9" s="1"/>
  <c r="R625" i="9"/>
  <c r="Q625" i="9"/>
  <c r="I625" i="9"/>
  <c r="J625" i="9" s="1"/>
  <c r="K625" i="9" s="1"/>
  <c r="D625" i="9"/>
  <c r="AU624" i="9"/>
  <c r="AK624" i="9"/>
  <c r="AA624" i="9"/>
  <c r="AB624" i="9" s="1"/>
  <c r="AD624" i="9" s="1"/>
  <c r="AF624" i="9" s="1"/>
  <c r="R624" i="9"/>
  <c r="Q624" i="9"/>
  <c r="I624" i="9"/>
  <c r="J624" i="9" s="1"/>
  <c r="K624" i="9" s="1"/>
  <c r="D624" i="9"/>
  <c r="AU623" i="9"/>
  <c r="AK623" i="9"/>
  <c r="AA623" i="9"/>
  <c r="AB623" i="9" s="1"/>
  <c r="AD623" i="9" s="1"/>
  <c r="R623" i="9"/>
  <c r="Q623" i="9"/>
  <c r="I623" i="9"/>
  <c r="J623" i="9" s="1"/>
  <c r="K623" i="9" s="1"/>
  <c r="D623" i="9"/>
  <c r="AU622" i="9"/>
  <c r="AK622" i="9"/>
  <c r="AA622" i="9"/>
  <c r="AB622" i="9" s="1"/>
  <c r="AD622" i="9" s="1"/>
  <c r="R622" i="9"/>
  <c r="Q622" i="9"/>
  <c r="I622" i="9"/>
  <c r="J622" i="9" s="1"/>
  <c r="K622" i="9" s="1"/>
  <c r="D622" i="9"/>
  <c r="AU621" i="9"/>
  <c r="AK621" i="9"/>
  <c r="AA621" i="9"/>
  <c r="AB621" i="9" s="1"/>
  <c r="AD621" i="9" s="1"/>
  <c r="AF621" i="9" s="1"/>
  <c r="R621" i="9"/>
  <c r="Q621" i="9"/>
  <c r="I621" i="9"/>
  <c r="J621" i="9" s="1"/>
  <c r="K621" i="9" s="1"/>
  <c r="D621" i="9"/>
  <c r="AU620" i="9"/>
  <c r="AK620" i="9"/>
  <c r="AA620" i="9"/>
  <c r="AB620" i="9" s="1"/>
  <c r="AD620" i="9" s="1"/>
  <c r="R620" i="9"/>
  <c r="Q620" i="9"/>
  <c r="I620" i="9"/>
  <c r="J620" i="9" s="1"/>
  <c r="K620" i="9" s="1"/>
  <c r="D620" i="9"/>
  <c r="AU619" i="9"/>
  <c r="AK619" i="9"/>
  <c r="AA619" i="9"/>
  <c r="AB619" i="9" s="1"/>
  <c r="AD619" i="9" s="1"/>
  <c r="AF619" i="9" s="1"/>
  <c r="R619" i="9"/>
  <c r="Q619" i="9"/>
  <c r="I619" i="9"/>
  <c r="J619" i="9" s="1"/>
  <c r="K619" i="9" s="1"/>
  <c r="D619" i="9"/>
  <c r="AU618" i="9"/>
  <c r="AK618" i="9"/>
  <c r="AA618" i="9"/>
  <c r="AB618" i="9" s="1"/>
  <c r="AD618" i="9" s="1"/>
  <c r="R618" i="9"/>
  <c r="Q618" i="9"/>
  <c r="I618" i="9"/>
  <c r="J618" i="9" s="1"/>
  <c r="K618" i="9" s="1"/>
  <c r="D618" i="9"/>
  <c r="AU617" i="9"/>
  <c r="AK617" i="9"/>
  <c r="AA617" i="9"/>
  <c r="AB617" i="9" s="1"/>
  <c r="AD617" i="9" s="1"/>
  <c r="AF617" i="9" s="1"/>
  <c r="R617" i="9"/>
  <c r="Q617" i="9"/>
  <c r="I617" i="9"/>
  <c r="J617" i="9" s="1"/>
  <c r="K617" i="9" s="1"/>
  <c r="D617" i="9"/>
  <c r="AU616" i="9"/>
  <c r="AK616" i="9"/>
  <c r="AA616" i="9"/>
  <c r="AB616" i="9" s="1"/>
  <c r="AD616" i="9" s="1"/>
  <c r="R616" i="9"/>
  <c r="Q616" i="9"/>
  <c r="I616" i="9"/>
  <c r="J616" i="9" s="1"/>
  <c r="K616" i="9" s="1"/>
  <c r="D616" i="9"/>
  <c r="AU615" i="9"/>
  <c r="AK615" i="9"/>
  <c r="AA615" i="9"/>
  <c r="AB615" i="9" s="1"/>
  <c r="AD615" i="9" s="1"/>
  <c r="R615" i="9"/>
  <c r="Q615" i="9"/>
  <c r="I615" i="9"/>
  <c r="J615" i="9" s="1"/>
  <c r="K615" i="9" s="1"/>
  <c r="D615" i="9"/>
  <c r="AU614" i="9"/>
  <c r="AK614" i="9"/>
  <c r="AA614" i="9"/>
  <c r="AB614" i="9" s="1"/>
  <c r="AD614" i="9" s="1"/>
  <c r="R614" i="9"/>
  <c r="Q614" i="9"/>
  <c r="I614" i="9"/>
  <c r="J614" i="9" s="1"/>
  <c r="K614" i="9" s="1"/>
  <c r="D614" i="9"/>
  <c r="AU613" i="9"/>
  <c r="AK613" i="9"/>
  <c r="AA613" i="9"/>
  <c r="AB613" i="9" s="1"/>
  <c r="AD613" i="9" s="1"/>
  <c r="R613" i="9"/>
  <c r="Q613" i="9"/>
  <c r="I613" i="9"/>
  <c r="J613" i="9" s="1"/>
  <c r="K613" i="9" s="1"/>
  <c r="D613" i="9"/>
  <c r="AU612" i="9"/>
  <c r="AK612" i="9"/>
  <c r="AA612" i="9"/>
  <c r="AB612" i="9" s="1"/>
  <c r="AD612" i="9" s="1"/>
  <c r="AF612" i="9" s="1"/>
  <c r="R612" i="9"/>
  <c r="Q612" i="9"/>
  <c r="I612" i="9"/>
  <c r="J612" i="9" s="1"/>
  <c r="K612" i="9" s="1"/>
  <c r="D612" i="9"/>
  <c r="AU611" i="9"/>
  <c r="AK611" i="9"/>
  <c r="AA611" i="9"/>
  <c r="AB611" i="9" s="1"/>
  <c r="AD611" i="9" s="1"/>
  <c r="AF611" i="9" s="1"/>
  <c r="R611" i="9"/>
  <c r="Q611" i="9"/>
  <c r="I611" i="9"/>
  <c r="J611" i="9" s="1"/>
  <c r="K611" i="9" s="1"/>
  <c r="D611" i="9"/>
  <c r="AU610" i="9"/>
  <c r="AK610" i="9"/>
  <c r="AA610" i="9"/>
  <c r="AB610" i="9" s="1"/>
  <c r="AD610" i="9" s="1"/>
  <c r="AF610" i="9" s="1"/>
  <c r="R610" i="9"/>
  <c r="Q610" i="9"/>
  <c r="I610" i="9"/>
  <c r="J610" i="9" s="1"/>
  <c r="K610" i="9" s="1"/>
  <c r="D610" i="9"/>
  <c r="AU609" i="9"/>
  <c r="AK609" i="9"/>
  <c r="AA609" i="9"/>
  <c r="AB609" i="9" s="1"/>
  <c r="AD609" i="9" s="1"/>
  <c r="R609" i="9"/>
  <c r="Q609" i="9"/>
  <c r="I609" i="9"/>
  <c r="J609" i="9" s="1"/>
  <c r="K609" i="9" s="1"/>
  <c r="D609" i="9"/>
  <c r="AU608" i="9"/>
  <c r="AK608" i="9"/>
  <c r="AA608" i="9"/>
  <c r="AB608" i="9" s="1"/>
  <c r="AD608" i="9" s="1"/>
  <c r="AF608" i="9" s="1"/>
  <c r="R608" i="9"/>
  <c r="Q608" i="9"/>
  <c r="I608" i="9"/>
  <c r="J608" i="9" s="1"/>
  <c r="K608" i="9" s="1"/>
  <c r="D608" i="9"/>
  <c r="AU607" i="9"/>
  <c r="AK607" i="9"/>
  <c r="AA607" i="9"/>
  <c r="AB607" i="9" s="1"/>
  <c r="AD607" i="9" s="1"/>
  <c r="R607" i="9"/>
  <c r="Q607" i="9"/>
  <c r="I607" i="9"/>
  <c r="J607" i="9" s="1"/>
  <c r="K607" i="9" s="1"/>
  <c r="D607" i="9"/>
  <c r="AU606" i="9"/>
  <c r="AK606" i="9"/>
  <c r="AA606" i="9"/>
  <c r="AB606" i="9" s="1"/>
  <c r="AD606" i="9" s="1"/>
  <c r="AF606" i="9" s="1"/>
  <c r="R606" i="9"/>
  <c r="Q606" i="9"/>
  <c r="I606" i="9"/>
  <c r="J606" i="9" s="1"/>
  <c r="K606" i="9" s="1"/>
  <c r="D606" i="9"/>
  <c r="AU605" i="9"/>
  <c r="AK605" i="9"/>
  <c r="AA605" i="9"/>
  <c r="AB605" i="9" s="1"/>
  <c r="AD605" i="9" s="1"/>
  <c r="R605" i="9"/>
  <c r="Q605" i="9"/>
  <c r="I605" i="9"/>
  <c r="J605" i="9" s="1"/>
  <c r="K605" i="9" s="1"/>
  <c r="D605" i="9"/>
  <c r="AU604" i="9"/>
  <c r="AK604" i="9"/>
  <c r="AA604" i="9"/>
  <c r="AB604" i="9" s="1"/>
  <c r="AD604" i="9" s="1"/>
  <c r="R604" i="9"/>
  <c r="Q604" i="9"/>
  <c r="I604" i="9"/>
  <c r="J604" i="9" s="1"/>
  <c r="K604" i="9" s="1"/>
  <c r="D604" i="9"/>
  <c r="AU603" i="9"/>
  <c r="AK603" i="9"/>
  <c r="AA603" i="9"/>
  <c r="AB603" i="9" s="1"/>
  <c r="AD603" i="9" s="1"/>
  <c r="AF603" i="9" s="1"/>
  <c r="R603" i="9"/>
  <c r="Q603" i="9"/>
  <c r="I603" i="9"/>
  <c r="J603" i="9" s="1"/>
  <c r="K603" i="9" s="1"/>
  <c r="D603" i="9"/>
  <c r="AU602" i="9"/>
  <c r="AK602" i="9"/>
  <c r="AA602" i="9"/>
  <c r="AB602" i="9" s="1"/>
  <c r="AD602" i="9" s="1"/>
  <c r="AF602" i="9" s="1"/>
  <c r="R602" i="9"/>
  <c r="Q602" i="9"/>
  <c r="I602" i="9"/>
  <c r="J602" i="9" s="1"/>
  <c r="K602" i="9" s="1"/>
  <c r="D602" i="9"/>
  <c r="AU601" i="9"/>
  <c r="AK601" i="9"/>
  <c r="AA601" i="9"/>
  <c r="AB601" i="9" s="1"/>
  <c r="AD601" i="9" s="1"/>
  <c r="R601" i="9"/>
  <c r="Q601" i="9"/>
  <c r="I601" i="9"/>
  <c r="J601" i="9" s="1"/>
  <c r="K601" i="9" s="1"/>
  <c r="D601" i="9"/>
  <c r="AU600" i="9"/>
  <c r="AK600" i="9"/>
  <c r="AA600" i="9"/>
  <c r="AB600" i="9" s="1"/>
  <c r="AD600" i="9" s="1"/>
  <c r="AF600" i="9" s="1"/>
  <c r="R600" i="9"/>
  <c r="Q600" i="9"/>
  <c r="I600" i="9"/>
  <c r="J600" i="9" s="1"/>
  <c r="K600" i="9" s="1"/>
  <c r="D600" i="9"/>
  <c r="AU599" i="9"/>
  <c r="AK599" i="9"/>
  <c r="AA599" i="9"/>
  <c r="AB599" i="9" s="1"/>
  <c r="AD599" i="9" s="1"/>
  <c r="AF599" i="9" s="1"/>
  <c r="R599" i="9"/>
  <c r="Q599" i="9"/>
  <c r="I599" i="9"/>
  <c r="J599" i="9" s="1"/>
  <c r="K599" i="9" s="1"/>
  <c r="D599" i="9"/>
  <c r="AU598" i="9"/>
  <c r="AK598" i="9"/>
  <c r="AA598" i="9"/>
  <c r="AB598" i="9" s="1"/>
  <c r="AD598" i="9" s="1"/>
  <c r="R598" i="9"/>
  <c r="Q598" i="9"/>
  <c r="I598" i="9"/>
  <c r="J598" i="9" s="1"/>
  <c r="K598" i="9" s="1"/>
  <c r="D598" i="9"/>
  <c r="AU597" i="9"/>
  <c r="AK597" i="9"/>
  <c r="AA597" i="9"/>
  <c r="AB597" i="9" s="1"/>
  <c r="AD597" i="9" s="1"/>
  <c r="R597" i="9"/>
  <c r="Q597" i="9"/>
  <c r="I597" i="9"/>
  <c r="J597" i="9" s="1"/>
  <c r="K597" i="9" s="1"/>
  <c r="D597" i="9"/>
  <c r="AU596" i="9"/>
  <c r="AK596" i="9"/>
  <c r="AA596" i="9"/>
  <c r="AB596" i="9" s="1"/>
  <c r="AD596" i="9" s="1"/>
  <c r="R596" i="9"/>
  <c r="Q596" i="9"/>
  <c r="I596" i="9"/>
  <c r="J596" i="9" s="1"/>
  <c r="K596" i="9" s="1"/>
  <c r="D596" i="9"/>
  <c r="AU595" i="9"/>
  <c r="AK595" i="9"/>
  <c r="AA595" i="9"/>
  <c r="AB595" i="9" s="1"/>
  <c r="AD595" i="9" s="1"/>
  <c r="R595" i="9"/>
  <c r="Q595" i="9"/>
  <c r="I595" i="9"/>
  <c r="J595" i="9" s="1"/>
  <c r="K595" i="9" s="1"/>
  <c r="D595" i="9"/>
  <c r="AU594" i="9"/>
  <c r="AK594" i="9"/>
  <c r="AA594" i="9"/>
  <c r="AB594" i="9" s="1"/>
  <c r="AD594" i="9" s="1"/>
  <c r="AF594" i="9" s="1"/>
  <c r="R594" i="9"/>
  <c r="Q594" i="9"/>
  <c r="I594" i="9"/>
  <c r="J594" i="9" s="1"/>
  <c r="K594" i="9" s="1"/>
  <c r="D594" i="9"/>
  <c r="AU593" i="9"/>
  <c r="AK593" i="9"/>
  <c r="AA593" i="9"/>
  <c r="AB593" i="9" s="1"/>
  <c r="AD593" i="9" s="1"/>
  <c r="R593" i="9"/>
  <c r="Q593" i="9"/>
  <c r="I593" i="9"/>
  <c r="J593" i="9" s="1"/>
  <c r="K593" i="9" s="1"/>
  <c r="D593" i="9"/>
  <c r="AU592" i="9"/>
  <c r="AK592" i="9"/>
  <c r="AA592" i="9"/>
  <c r="AB592" i="9" s="1"/>
  <c r="AD592" i="9" s="1"/>
  <c r="R592" i="9"/>
  <c r="Q592" i="9"/>
  <c r="I592" i="9"/>
  <c r="J592" i="9" s="1"/>
  <c r="K592" i="9" s="1"/>
  <c r="D592" i="9"/>
  <c r="AU591" i="9"/>
  <c r="AK591" i="9"/>
  <c r="AA591" i="9"/>
  <c r="AB591" i="9" s="1"/>
  <c r="AD591" i="9" s="1"/>
  <c r="R591" i="9"/>
  <c r="Q591" i="9"/>
  <c r="I591" i="9"/>
  <c r="J591" i="9" s="1"/>
  <c r="K591" i="9" s="1"/>
  <c r="D591" i="9"/>
  <c r="AU590" i="9"/>
  <c r="AK590" i="9"/>
  <c r="AA590" i="9"/>
  <c r="AB590" i="9" s="1"/>
  <c r="AD590" i="9" s="1"/>
  <c r="R590" i="9"/>
  <c r="Q590" i="9"/>
  <c r="I590" i="9"/>
  <c r="J590" i="9" s="1"/>
  <c r="K590" i="9" s="1"/>
  <c r="D590" i="9"/>
  <c r="AU589" i="9"/>
  <c r="AK589" i="9"/>
  <c r="AA589" i="9"/>
  <c r="AB589" i="9" s="1"/>
  <c r="AD589" i="9" s="1"/>
  <c r="R589" i="9"/>
  <c r="Q589" i="9"/>
  <c r="I589" i="9"/>
  <c r="J589" i="9" s="1"/>
  <c r="K589" i="9" s="1"/>
  <c r="D589" i="9"/>
  <c r="AU588" i="9"/>
  <c r="AK588" i="9"/>
  <c r="AA588" i="9"/>
  <c r="AB588" i="9" s="1"/>
  <c r="AD588" i="9" s="1"/>
  <c r="R588" i="9"/>
  <c r="Q588" i="9"/>
  <c r="I588" i="9"/>
  <c r="J588" i="9" s="1"/>
  <c r="K588" i="9" s="1"/>
  <c r="D588" i="9"/>
  <c r="AU587" i="9"/>
  <c r="AK587" i="9"/>
  <c r="AA587" i="9"/>
  <c r="AB587" i="9" s="1"/>
  <c r="AD587" i="9" s="1"/>
  <c r="R587" i="9"/>
  <c r="Q587" i="9"/>
  <c r="I587" i="9"/>
  <c r="J587" i="9" s="1"/>
  <c r="K587" i="9" s="1"/>
  <c r="D587" i="9"/>
  <c r="AU586" i="9"/>
  <c r="AK586" i="9"/>
  <c r="AA586" i="9"/>
  <c r="AB586" i="9" s="1"/>
  <c r="AD586" i="9" s="1"/>
  <c r="R586" i="9"/>
  <c r="Q586" i="9"/>
  <c r="I586" i="9"/>
  <c r="J586" i="9" s="1"/>
  <c r="K586" i="9" s="1"/>
  <c r="D586" i="9"/>
  <c r="AU585" i="9"/>
  <c r="AK585" i="9"/>
  <c r="AA585" i="9"/>
  <c r="AB585" i="9" s="1"/>
  <c r="AD585" i="9" s="1"/>
  <c r="AF585" i="9" s="1"/>
  <c r="R585" i="9"/>
  <c r="Q585" i="9"/>
  <c r="I585" i="9"/>
  <c r="J585" i="9" s="1"/>
  <c r="K585" i="9" s="1"/>
  <c r="D585" i="9"/>
  <c r="AU584" i="9"/>
  <c r="AK584" i="9"/>
  <c r="AA584" i="9"/>
  <c r="AB584" i="9" s="1"/>
  <c r="AD584" i="9" s="1"/>
  <c r="AF584" i="9" s="1"/>
  <c r="R584" i="9"/>
  <c r="Q584" i="9"/>
  <c r="I584" i="9"/>
  <c r="J584" i="9" s="1"/>
  <c r="K584" i="9" s="1"/>
  <c r="D584" i="9"/>
  <c r="AU583" i="9"/>
  <c r="AK583" i="9"/>
  <c r="AA583" i="9"/>
  <c r="AB583" i="9" s="1"/>
  <c r="AD583" i="9" s="1"/>
  <c r="R583" i="9"/>
  <c r="Q583" i="9"/>
  <c r="I583" i="9"/>
  <c r="J583" i="9" s="1"/>
  <c r="K583" i="9" s="1"/>
  <c r="D583" i="9"/>
  <c r="AU582" i="9"/>
  <c r="AK582" i="9"/>
  <c r="AA582" i="9"/>
  <c r="AB582" i="9" s="1"/>
  <c r="AD582" i="9" s="1"/>
  <c r="R582" i="9"/>
  <c r="Q582" i="9"/>
  <c r="I582" i="9"/>
  <c r="J582" i="9" s="1"/>
  <c r="K582" i="9" s="1"/>
  <c r="D582" i="9"/>
  <c r="AU581" i="9"/>
  <c r="AK581" i="9"/>
  <c r="AA581" i="9"/>
  <c r="AB581" i="9" s="1"/>
  <c r="AD581" i="9" s="1"/>
  <c r="R581" i="9"/>
  <c r="Q581" i="9"/>
  <c r="I581" i="9"/>
  <c r="J581" i="9" s="1"/>
  <c r="K581" i="9" s="1"/>
  <c r="D581" i="9"/>
  <c r="AU580" i="9"/>
  <c r="AK580" i="9"/>
  <c r="AA580" i="9"/>
  <c r="AB580" i="9" s="1"/>
  <c r="AD580" i="9" s="1"/>
  <c r="R580" i="9"/>
  <c r="Q580" i="9"/>
  <c r="I580" i="9"/>
  <c r="J580" i="9" s="1"/>
  <c r="K580" i="9" s="1"/>
  <c r="D580" i="9"/>
  <c r="AU579" i="9"/>
  <c r="AK579" i="9"/>
  <c r="AA579" i="9"/>
  <c r="AB579" i="9" s="1"/>
  <c r="AD579" i="9" s="1"/>
  <c r="AF579" i="9" s="1"/>
  <c r="R579" i="9"/>
  <c r="Q579" i="9"/>
  <c r="I579" i="9"/>
  <c r="J579" i="9" s="1"/>
  <c r="K579" i="9" s="1"/>
  <c r="D579" i="9"/>
  <c r="AU578" i="9"/>
  <c r="AK578" i="9"/>
  <c r="AA578" i="9"/>
  <c r="AB578" i="9" s="1"/>
  <c r="AD578" i="9" s="1"/>
  <c r="R578" i="9"/>
  <c r="Q578" i="9"/>
  <c r="I578" i="9"/>
  <c r="J578" i="9" s="1"/>
  <c r="K578" i="9" s="1"/>
  <c r="D578" i="9"/>
  <c r="AU577" i="9"/>
  <c r="AK577" i="9"/>
  <c r="AA577" i="9"/>
  <c r="AB577" i="9" s="1"/>
  <c r="AD577" i="9" s="1"/>
  <c r="R577" i="9"/>
  <c r="Q577" i="9"/>
  <c r="I577" i="9"/>
  <c r="J577" i="9" s="1"/>
  <c r="K577" i="9" s="1"/>
  <c r="D577" i="9"/>
  <c r="AU576" i="9"/>
  <c r="AK576" i="9"/>
  <c r="AA576" i="9"/>
  <c r="AB576" i="9" s="1"/>
  <c r="AD576" i="9" s="1"/>
  <c r="R576" i="9"/>
  <c r="Q576" i="9"/>
  <c r="I576" i="9"/>
  <c r="J576" i="9" s="1"/>
  <c r="K576" i="9" s="1"/>
  <c r="D576" i="9"/>
  <c r="AU575" i="9"/>
  <c r="AK575" i="9"/>
  <c r="AA575" i="9"/>
  <c r="AB575" i="9" s="1"/>
  <c r="AD575" i="9" s="1"/>
  <c r="R575" i="9"/>
  <c r="Q575" i="9"/>
  <c r="I575" i="9"/>
  <c r="J575" i="9" s="1"/>
  <c r="K575" i="9" s="1"/>
  <c r="D575" i="9"/>
  <c r="AU574" i="9"/>
  <c r="AK574" i="9"/>
  <c r="AA574" i="9"/>
  <c r="AB574" i="9" s="1"/>
  <c r="AD574" i="9" s="1"/>
  <c r="R574" i="9"/>
  <c r="Q574" i="9"/>
  <c r="I574" i="9"/>
  <c r="J574" i="9" s="1"/>
  <c r="K574" i="9" s="1"/>
  <c r="D574" i="9"/>
  <c r="AU573" i="9"/>
  <c r="AK573" i="9"/>
  <c r="AA573" i="9"/>
  <c r="AB573" i="9" s="1"/>
  <c r="AD573" i="9" s="1"/>
  <c r="AF573" i="9" s="1"/>
  <c r="R573" i="9"/>
  <c r="Q573" i="9"/>
  <c r="I573" i="9"/>
  <c r="J573" i="9" s="1"/>
  <c r="K573" i="9" s="1"/>
  <c r="D573" i="9"/>
  <c r="AU572" i="9"/>
  <c r="AK572" i="9"/>
  <c r="AA572" i="9"/>
  <c r="AB572" i="9" s="1"/>
  <c r="AD572" i="9" s="1"/>
  <c r="R572" i="9"/>
  <c r="Q572" i="9"/>
  <c r="I572" i="9"/>
  <c r="J572" i="9" s="1"/>
  <c r="K572" i="9" s="1"/>
  <c r="D572" i="9"/>
  <c r="AU571" i="9"/>
  <c r="AK571" i="9"/>
  <c r="AA571" i="9"/>
  <c r="AB571" i="9" s="1"/>
  <c r="AD571" i="9" s="1"/>
  <c r="R571" i="9"/>
  <c r="Q571" i="9"/>
  <c r="I571" i="9"/>
  <c r="J571" i="9" s="1"/>
  <c r="K571" i="9" s="1"/>
  <c r="D571" i="9"/>
  <c r="AU570" i="9"/>
  <c r="AK570" i="9"/>
  <c r="AA570" i="9"/>
  <c r="AB570" i="9" s="1"/>
  <c r="AD570" i="9" s="1"/>
  <c r="R570" i="9"/>
  <c r="Q570" i="9"/>
  <c r="I570" i="9"/>
  <c r="J570" i="9" s="1"/>
  <c r="K570" i="9" s="1"/>
  <c r="D570" i="9"/>
  <c r="AU569" i="9"/>
  <c r="AK569" i="9"/>
  <c r="AA569" i="9"/>
  <c r="AB569" i="9" s="1"/>
  <c r="AD569" i="9" s="1"/>
  <c r="R569" i="9"/>
  <c r="Q569" i="9"/>
  <c r="I569" i="9"/>
  <c r="J569" i="9" s="1"/>
  <c r="K569" i="9" s="1"/>
  <c r="D569" i="9"/>
  <c r="AU568" i="9"/>
  <c r="AK568" i="9"/>
  <c r="AA568" i="9"/>
  <c r="AB568" i="9" s="1"/>
  <c r="AD568" i="9" s="1"/>
  <c r="R568" i="9"/>
  <c r="Q568" i="9"/>
  <c r="I568" i="9"/>
  <c r="J568" i="9" s="1"/>
  <c r="K568" i="9" s="1"/>
  <c r="D568" i="9"/>
  <c r="AU567" i="9"/>
  <c r="AK567" i="9"/>
  <c r="AA567" i="9"/>
  <c r="AB567" i="9" s="1"/>
  <c r="AD567" i="9" s="1"/>
  <c r="R567" i="9"/>
  <c r="Q567" i="9"/>
  <c r="I567" i="9"/>
  <c r="J567" i="9" s="1"/>
  <c r="K567" i="9" s="1"/>
  <c r="D567" i="9"/>
  <c r="AU566" i="9"/>
  <c r="AK566" i="9"/>
  <c r="AA566" i="9"/>
  <c r="AB566" i="9" s="1"/>
  <c r="AD566" i="9" s="1"/>
  <c r="R566" i="9"/>
  <c r="Q566" i="9"/>
  <c r="I566" i="9"/>
  <c r="J566" i="9" s="1"/>
  <c r="K566" i="9" s="1"/>
  <c r="D566" i="9"/>
  <c r="AU565" i="9"/>
  <c r="AK565" i="9"/>
  <c r="AA565" i="9"/>
  <c r="AB565" i="9" s="1"/>
  <c r="AD565" i="9" s="1"/>
  <c r="AF565" i="9" s="1"/>
  <c r="R565" i="9"/>
  <c r="Q565" i="9"/>
  <c r="I565" i="9"/>
  <c r="J565" i="9" s="1"/>
  <c r="K565" i="9" s="1"/>
  <c r="D565" i="9"/>
  <c r="AU564" i="9"/>
  <c r="AK564" i="9"/>
  <c r="AA564" i="9"/>
  <c r="AB564" i="9" s="1"/>
  <c r="AD564" i="9" s="1"/>
  <c r="R564" i="9"/>
  <c r="Q564" i="9"/>
  <c r="I564" i="9"/>
  <c r="J564" i="9" s="1"/>
  <c r="K564" i="9" s="1"/>
  <c r="D564" i="9"/>
  <c r="AU563" i="9"/>
  <c r="AK563" i="9"/>
  <c r="AA563" i="9"/>
  <c r="AB563" i="9" s="1"/>
  <c r="AD563" i="9" s="1"/>
  <c r="R563" i="9"/>
  <c r="Q563" i="9"/>
  <c r="I563" i="9"/>
  <c r="J563" i="9" s="1"/>
  <c r="K563" i="9" s="1"/>
  <c r="D563" i="9"/>
  <c r="AU562" i="9"/>
  <c r="AK562" i="9"/>
  <c r="AA562" i="9"/>
  <c r="AB562" i="9" s="1"/>
  <c r="AD562" i="9" s="1"/>
  <c r="AF562" i="9" s="1"/>
  <c r="R562" i="9"/>
  <c r="Q562" i="9"/>
  <c r="I562" i="9"/>
  <c r="J562" i="9" s="1"/>
  <c r="K562" i="9" s="1"/>
  <c r="D562" i="9"/>
  <c r="AU561" i="9"/>
  <c r="AK561" i="9"/>
  <c r="AA561" i="9"/>
  <c r="AB561" i="9" s="1"/>
  <c r="AD561" i="9" s="1"/>
  <c r="R561" i="9"/>
  <c r="Q561" i="9"/>
  <c r="I561" i="9"/>
  <c r="J561" i="9" s="1"/>
  <c r="K561" i="9" s="1"/>
  <c r="D561" i="9"/>
  <c r="AU560" i="9"/>
  <c r="AK560" i="9"/>
  <c r="AA560" i="9"/>
  <c r="AB560" i="9" s="1"/>
  <c r="AD560" i="9" s="1"/>
  <c r="R560" i="9"/>
  <c r="Q560" i="9"/>
  <c r="I560" i="9"/>
  <c r="J560" i="9" s="1"/>
  <c r="K560" i="9" s="1"/>
  <c r="D560" i="9"/>
  <c r="AU559" i="9"/>
  <c r="AK559" i="9"/>
  <c r="AA559" i="9"/>
  <c r="AB559" i="9" s="1"/>
  <c r="AD559" i="9" s="1"/>
  <c r="R559" i="9"/>
  <c r="Q559" i="9"/>
  <c r="I559" i="9"/>
  <c r="J559" i="9" s="1"/>
  <c r="K559" i="9" s="1"/>
  <c r="D559" i="9"/>
  <c r="AU558" i="9"/>
  <c r="AK558" i="9"/>
  <c r="AA558" i="9"/>
  <c r="AB558" i="9" s="1"/>
  <c r="AD558" i="9" s="1"/>
  <c r="R558" i="9"/>
  <c r="Q558" i="9"/>
  <c r="I558" i="9"/>
  <c r="J558" i="9" s="1"/>
  <c r="K558" i="9" s="1"/>
  <c r="D558" i="9"/>
  <c r="AU557" i="9"/>
  <c r="AK557" i="9"/>
  <c r="AA557" i="9"/>
  <c r="AB557" i="9" s="1"/>
  <c r="AD557" i="9" s="1"/>
  <c r="AF557" i="9" s="1"/>
  <c r="R557" i="9"/>
  <c r="Q557" i="9"/>
  <c r="I557" i="9"/>
  <c r="J557" i="9" s="1"/>
  <c r="K557" i="9" s="1"/>
  <c r="D557" i="9"/>
  <c r="AU556" i="9"/>
  <c r="AK556" i="9"/>
  <c r="AA556" i="9"/>
  <c r="AB556" i="9" s="1"/>
  <c r="AD556" i="9" s="1"/>
  <c r="R556" i="9"/>
  <c r="Q556" i="9"/>
  <c r="I556" i="9"/>
  <c r="J556" i="9" s="1"/>
  <c r="K556" i="9" s="1"/>
  <c r="D556" i="9"/>
  <c r="AU555" i="9"/>
  <c r="AK555" i="9"/>
  <c r="AA555" i="9"/>
  <c r="AB555" i="9" s="1"/>
  <c r="AD555" i="9" s="1"/>
  <c r="R555" i="9"/>
  <c r="Q555" i="9"/>
  <c r="I555" i="9"/>
  <c r="J555" i="9" s="1"/>
  <c r="K555" i="9" s="1"/>
  <c r="D555" i="9"/>
  <c r="AU554" i="9"/>
  <c r="AK554" i="9"/>
  <c r="AA554" i="9"/>
  <c r="AB554" i="9" s="1"/>
  <c r="AD554" i="9" s="1"/>
  <c r="AF554" i="9" s="1"/>
  <c r="R554" i="9"/>
  <c r="Q554" i="9"/>
  <c r="I554" i="9"/>
  <c r="J554" i="9" s="1"/>
  <c r="K554" i="9" s="1"/>
  <c r="D554" i="9"/>
  <c r="AU553" i="9"/>
  <c r="AK553" i="9"/>
  <c r="AA553" i="9"/>
  <c r="AB553" i="9" s="1"/>
  <c r="AD553" i="9" s="1"/>
  <c r="AF553" i="9" s="1"/>
  <c r="R553" i="9"/>
  <c r="Q553" i="9"/>
  <c r="I553" i="9"/>
  <c r="J553" i="9" s="1"/>
  <c r="K553" i="9" s="1"/>
  <c r="D553" i="9"/>
  <c r="AU552" i="9"/>
  <c r="AK552" i="9"/>
  <c r="AA552" i="9"/>
  <c r="AB552" i="9" s="1"/>
  <c r="AD552" i="9" s="1"/>
  <c r="R552" i="9"/>
  <c r="Q552" i="9"/>
  <c r="I552" i="9"/>
  <c r="J552" i="9" s="1"/>
  <c r="K552" i="9" s="1"/>
  <c r="D552" i="9"/>
  <c r="AU551" i="9"/>
  <c r="AK551" i="9"/>
  <c r="AA551" i="9"/>
  <c r="AB551" i="9" s="1"/>
  <c r="AD551" i="9" s="1"/>
  <c r="R551" i="9"/>
  <c r="Q551" i="9"/>
  <c r="I551" i="9"/>
  <c r="J551" i="9" s="1"/>
  <c r="K551" i="9" s="1"/>
  <c r="D551" i="9"/>
  <c r="AU550" i="9"/>
  <c r="AK550" i="9"/>
  <c r="AA550" i="9"/>
  <c r="AB550" i="9" s="1"/>
  <c r="AD550" i="9" s="1"/>
  <c r="R550" i="9"/>
  <c r="Q550" i="9"/>
  <c r="I550" i="9"/>
  <c r="J550" i="9" s="1"/>
  <c r="K550" i="9" s="1"/>
  <c r="D550" i="9"/>
  <c r="AU549" i="9"/>
  <c r="AK549" i="9"/>
  <c r="AA549" i="9"/>
  <c r="AB549" i="9" s="1"/>
  <c r="AD549" i="9" s="1"/>
  <c r="AF549" i="9" s="1"/>
  <c r="R549" i="9"/>
  <c r="Q549" i="9"/>
  <c r="I549" i="9"/>
  <c r="J549" i="9" s="1"/>
  <c r="K549" i="9" s="1"/>
  <c r="D549" i="9"/>
  <c r="AU548" i="9"/>
  <c r="AK548" i="9"/>
  <c r="AA548" i="9"/>
  <c r="AB548" i="9" s="1"/>
  <c r="AD548" i="9" s="1"/>
  <c r="R548" i="9"/>
  <c r="Q548" i="9"/>
  <c r="I548" i="9"/>
  <c r="J548" i="9" s="1"/>
  <c r="K548" i="9" s="1"/>
  <c r="D548" i="9"/>
  <c r="AU547" i="9"/>
  <c r="AK547" i="9"/>
  <c r="AA547" i="9"/>
  <c r="AB547" i="9" s="1"/>
  <c r="AD547" i="9" s="1"/>
  <c r="R547" i="9"/>
  <c r="Q547" i="9"/>
  <c r="I547" i="9"/>
  <c r="J547" i="9" s="1"/>
  <c r="K547" i="9" s="1"/>
  <c r="D547" i="9"/>
  <c r="AU546" i="9"/>
  <c r="AK546" i="9"/>
  <c r="AA546" i="9"/>
  <c r="AB546" i="9" s="1"/>
  <c r="AD546" i="9" s="1"/>
  <c r="R546" i="9"/>
  <c r="Q546" i="9"/>
  <c r="I546" i="9"/>
  <c r="J546" i="9" s="1"/>
  <c r="K546" i="9" s="1"/>
  <c r="D546" i="9"/>
  <c r="AU545" i="9"/>
  <c r="AK545" i="9"/>
  <c r="AA545" i="9"/>
  <c r="AB545" i="9" s="1"/>
  <c r="AD545" i="9" s="1"/>
  <c r="R545" i="9"/>
  <c r="Q545" i="9"/>
  <c r="I545" i="9"/>
  <c r="J545" i="9" s="1"/>
  <c r="K545" i="9" s="1"/>
  <c r="D545" i="9"/>
  <c r="AU544" i="9"/>
  <c r="AK544" i="9"/>
  <c r="AA544" i="9"/>
  <c r="AB544" i="9" s="1"/>
  <c r="AD544" i="9" s="1"/>
  <c r="AF544" i="9" s="1"/>
  <c r="R544" i="9"/>
  <c r="Q544" i="9"/>
  <c r="I544" i="9"/>
  <c r="J544" i="9" s="1"/>
  <c r="K544" i="9" s="1"/>
  <c r="D544" i="9"/>
  <c r="AU543" i="9"/>
  <c r="AK543" i="9"/>
  <c r="AA543" i="9"/>
  <c r="AB543" i="9" s="1"/>
  <c r="AD543" i="9" s="1"/>
  <c r="AF543" i="9" s="1"/>
  <c r="R543" i="9"/>
  <c r="Q543" i="9"/>
  <c r="I543" i="9"/>
  <c r="J543" i="9" s="1"/>
  <c r="K543" i="9" s="1"/>
  <c r="D543" i="9"/>
  <c r="AU542" i="9"/>
  <c r="AK542" i="9"/>
  <c r="AA542" i="9"/>
  <c r="AB542" i="9" s="1"/>
  <c r="AD542" i="9" s="1"/>
  <c r="AF542" i="9" s="1"/>
  <c r="R542" i="9"/>
  <c r="Q542" i="9"/>
  <c r="I542" i="9"/>
  <c r="J542" i="9" s="1"/>
  <c r="K542" i="9" s="1"/>
  <c r="D542" i="9"/>
  <c r="AU541" i="9"/>
  <c r="AK541" i="9"/>
  <c r="AA541" i="9"/>
  <c r="AB541" i="9" s="1"/>
  <c r="AD541" i="9" s="1"/>
  <c r="R541" i="9"/>
  <c r="Q541" i="9"/>
  <c r="I541" i="9"/>
  <c r="J541" i="9" s="1"/>
  <c r="K541" i="9" s="1"/>
  <c r="D541" i="9"/>
  <c r="AU540" i="9"/>
  <c r="AK540" i="9"/>
  <c r="AA540" i="9"/>
  <c r="AB540" i="9" s="1"/>
  <c r="AD540" i="9" s="1"/>
  <c r="R540" i="9"/>
  <c r="Q540" i="9"/>
  <c r="I540" i="9"/>
  <c r="J540" i="9" s="1"/>
  <c r="K540" i="9" s="1"/>
  <c r="D540" i="9"/>
  <c r="AU539" i="9"/>
  <c r="AK539" i="9"/>
  <c r="AA539" i="9"/>
  <c r="AB539" i="9" s="1"/>
  <c r="AD539" i="9" s="1"/>
  <c r="R539" i="9"/>
  <c r="Q539" i="9"/>
  <c r="I539" i="9"/>
  <c r="J539" i="9" s="1"/>
  <c r="K539" i="9" s="1"/>
  <c r="D539" i="9"/>
  <c r="AU538" i="9"/>
  <c r="AK538" i="9"/>
  <c r="AA538" i="9"/>
  <c r="AB538" i="9" s="1"/>
  <c r="AD538" i="9" s="1"/>
  <c r="R538" i="9"/>
  <c r="Q538" i="9"/>
  <c r="I538" i="9"/>
  <c r="J538" i="9" s="1"/>
  <c r="K538" i="9" s="1"/>
  <c r="D538" i="9"/>
  <c r="AU537" i="9"/>
  <c r="AK537" i="9"/>
  <c r="AA537" i="9"/>
  <c r="AB537" i="9" s="1"/>
  <c r="AD537" i="9" s="1"/>
  <c r="R537" i="9"/>
  <c r="Q537" i="9"/>
  <c r="I537" i="9"/>
  <c r="J537" i="9" s="1"/>
  <c r="K537" i="9" s="1"/>
  <c r="D537" i="9"/>
  <c r="AU536" i="9"/>
  <c r="AK536" i="9"/>
  <c r="AA536" i="9"/>
  <c r="AB536" i="9" s="1"/>
  <c r="AD536" i="9" s="1"/>
  <c r="AF536" i="9" s="1"/>
  <c r="R536" i="9"/>
  <c r="Q536" i="9"/>
  <c r="I536" i="9"/>
  <c r="J536" i="9" s="1"/>
  <c r="K536" i="9" s="1"/>
  <c r="D536" i="9"/>
  <c r="AU535" i="9"/>
  <c r="AK535" i="9"/>
  <c r="AA535" i="9"/>
  <c r="AB535" i="9" s="1"/>
  <c r="AD535" i="9" s="1"/>
  <c r="AF535" i="9" s="1"/>
  <c r="R535" i="9"/>
  <c r="Q535" i="9"/>
  <c r="I535" i="9"/>
  <c r="J535" i="9" s="1"/>
  <c r="K535" i="9" s="1"/>
  <c r="D535" i="9"/>
  <c r="AU534" i="9"/>
  <c r="AK534" i="9"/>
  <c r="AA534" i="9"/>
  <c r="AB534" i="9" s="1"/>
  <c r="AD534" i="9" s="1"/>
  <c r="R534" i="9"/>
  <c r="Q534" i="9"/>
  <c r="I534" i="9"/>
  <c r="J534" i="9" s="1"/>
  <c r="K534" i="9" s="1"/>
  <c r="D534" i="9"/>
  <c r="AU533" i="9"/>
  <c r="AK533" i="9"/>
  <c r="AA533" i="9"/>
  <c r="AB533" i="9" s="1"/>
  <c r="AD533" i="9" s="1"/>
  <c r="AF533" i="9" s="1"/>
  <c r="R533" i="9"/>
  <c r="Q533" i="9"/>
  <c r="I533" i="9"/>
  <c r="J533" i="9" s="1"/>
  <c r="K533" i="9" s="1"/>
  <c r="D533" i="9"/>
  <c r="AU532" i="9"/>
  <c r="AK532" i="9"/>
  <c r="AA532" i="9"/>
  <c r="AB532" i="9" s="1"/>
  <c r="AD532" i="9" s="1"/>
  <c r="R532" i="9"/>
  <c r="Q532" i="9"/>
  <c r="I532" i="9"/>
  <c r="J532" i="9" s="1"/>
  <c r="K532" i="9" s="1"/>
  <c r="D532" i="9"/>
  <c r="AU531" i="9"/>
  <c r="AK531" i="9"/>
  <c r="AA531" i="9"/>
  <c r="AB531" i="9" s="1"/>
  <c r="AD531" i="9" s="1"/>
  <c r="R531" i="9"/>
  <c r="Q531" i="9"/>
  <c r="I531" i="9"/>
  <c r="J531" i="9" s="1"/>
  <c r="K531" i="9" s="1"/>
  <c r="D531" i="9"/>
  <c r="AU530" i="9"/>
  <c r="AK530" i="9"/>
  <c r="AA530" i="9"/>
  <c r="AB530" i="9" s="1"/>
  <c r="AD530" i="9" s="1"/>
  <c r="AF530" i="9" s="1"/>
  <c r="R530" i="9"/>
  <c r="Q530" i="9"/>
  <c r="I530" i="9"/>
  <c r="J530" i="9" s="1"/>
  <c r="K530" i="9" s="1"/>
  <c r="D530" i="9"/>
  <c r="AU529" i="9"/>
  <c r="AK529" i="9"/>
  <c r="AA529" i="9"/>
  <c r="AB529" i="9" s="1"/>
  <c r="AD529" i="9" s="1"/>
  <c r="R529" i="9"/>
  <c r="Q529" i="9"/>
  <c r="I529" i="9"/>
  <c r="J529" i="9" s="1"/>
  <c r="K529" i="9" s="1"/>
  <c r="D529" i="9"/>
  <c r="AU528" i="9"/>
  <c r="AK528" i="9"/>
  <c r="AA528" i="9"/>
  <c r="AB528" i="9" s="1"/>
  <c r="AD528" i="9" s="1"/>
  <c r="R528" i="9"/>
  <c r="Q528" i="9"/>
  <c r="I528" i="9"/>
  <c r="J528" i="9" s="1"/>
  <c r="K528" i="9" s="1"/>
  <c r="D528" i="9"/>
  <c r="AU527" i="9"/>
  <c r="AK527" i="9"/>
  <c r="AA527" i="9"/>
  <c r="AB527" i="9" s="1"/>
  <c r="AD527" i="9" s="1"/>
  <c r="AF527" i="9" s="1"/>
  <c r="R527" i="9"/>
  <c r="Q527" i="9"/>
  <c r="I527" i="9"/>
  <c r="J527" i="9" s="1"/>
  <c r="K527" i="9" s="1"/>
  <c r="D527" i="9"/>
  <c r="AU526" i="9"/>
  <c r="AK526" i="9"/>
  <c r="AA526" i="9"/>
  <c r="AB526" i="9" s="1"/>
  <c r="AD526" i="9" s="1"/>
  <c r="R526" i="9"/>
  <c r="Q526" i="9"/>
  <c r="I526" i="9"/>
  <c r="J526" i="9" s="1"/>
  <c r="K526" i="9" s="1"/>
  <c r="D526" i="9"/>
  <c r="AU525" i="9"/>
  <c r="AK525" i="9"/>
  <c r="AA525" i="9"/>
  <c r="AB525" i="9" s="1"/>
  <c r="AD525" i="9" s="1"/>
  <c r="R525" i="9"/>
  <c r="Q525" i="9"/>
  <c r="I525" i="9"/>
  <c r="J525" i="9" s="1"/>
  <c r="K525" i="9" s="1"/>
  <c r="D525" i="9"/>
  <c r="AU524" i="9"/>
  <c r="AK524" i="9"/>
  <c r="AA524" i="9"/>
  <c r="AB524" i="9" s="1"/>
  <c r="AD524" i="9" s="1"/>
  <c r="R524" i="9"/>
  <c r="Q524" i="9"/>
  <c r="I524" i="9"/>
  <c r="J524" i="9" s="1"/>
  <c r="K524" i="9" s="1"/>
  <c r="D524" i="9"/>
  <c r="AU523" i="9"/>
  <c r="AK523" i="9"/>
  <c r="AA523" i="9"/>
  <c r="AB523" i="9" s="1"/>
  <c r="AD523" i="9" s="1"/>
  <c r="R523" i="9"/>
  <c r="Q523" i="9"/>
  <c r="I523" i="9"/>
  <c r="J523" i="9" s="1"/>
  <c r="K523" i="9" s="1"/>
  <c r="D523" i="9"/>
  <c r="AU522" i="9"/>
  <c r="AK522" i="9"/>
  <c r="AA522" i="9"/>
  <c r="AB522" i="9" s="1"/>
  <c r="AD522" i="9" s="1"/>
  <c r="R522" i="9"/>
  <c r="Q522" i="9"/>
  <c r="I522" i="9"/>
  <c r="J522" i="9" s="1"/>
  <c r="K522" i="9" s="1"/>
  <c r="D522" i="9"/>
  <c r="AU521" i="9"/>
  <c r="AK521" i="9"/>
  <c r="AA521" i="9"/>
  <c r="AB521" i="9" s="1"/>
  <c r="AD521" i="9" s="1"/>
  <c r="AF521" i="9" s="1"/>
  <c r="R521" i="9"/>
  <c r="Q521" i="9"/>
  <c r="I521" i="9"/>
  <c r="J521" i="9" s="1"/>
  <c r="K521" i="9" s="1"/>
  <c r="D521" i="9"/>
  <c r="AU520" i="9"/>
  <c r="AK520" i="9"/>
  <c r="AA520" i="9"/>
  <c r="AB520" i="9" s="1"/>
  <c r="AD520" i="9" s="1"/>
  <c r="R520" i="9"/>
  <c r="Q520" i="9"/>
  <c r="I520" i="9"/>
  <c r="J520" i="9" s="1"/>
  <c r="K520" i="9" s="1"/>
  <c r="D520" i="9"/>
  <c r="AU519" i="9"/>
  <c r="AK519" i="9"/>
  <c r="AA519" i="9"/>
  <c r="AB519" i="9" s="1"/>
  <c r="AD519" i="9" s="1"/>
  <c r="R519" i="9"/>
  <c r="Q519" i="9"/>
  <c r="I519" i="9"/>
  <c r="J519" i="9" s="1"/>
  <c r="K519" i="9" s="1"/>
  <c r="D519" i="9"/>
  <c r="AU518" i="9"/>
  <c r="AK518" i="9"/>
  <c r="AA518" i="9"/>
  <c r="AB518" i="9" s="1"/>
  <c r="AD518" i="9" s="1"/>
  <c r="AF518" i="9" s="1"/>
  <c r="R518" i="9"/>
  <c r="Q518" i="9"/>
  <c r="I518" i="9"/>
  <c r="J518" i="9" s="1"/>
  <c r="K518" i="9" s="1"/>
  <c r="D518" i="9"/>
  <c r="AU517" i="9"/>
  <c r="AK517" i="9"/>
  <c r="AA517" i="9"/>
  <c r="AB517" i="9" s="1"/>
  <c r="AD517" i="9" s="1"/>
  <c r="AF517" i="9" s="1"/>
  <c r="R517" i="9"/>
  <c r="Q517" i="9"/>
  <c r="I517" i="9"/>
  <c r="J517" i="9" s="1"/>
  <c r="K517" i="9" s="1"/>
  <c r="D517" i="9"/>
  <c r="AU516" i="9"/>
  <c r="AK516" i="9"/>
  <c r="AA516" i="9"/>
  <c r="AB516" i="9" s="1"/>
  <c r="AD516" i="9" s="1"/>
  <c r="R516" i="9"/>
  <c r="Q516" i="9"/>
  <c r="I516" i="9"/>
  <c r="J516" i="9" s="1"/>
  <c r="K516" i="9" s="1"/>
  <c r="D516" i="9"/>
  <c r="AU515" i="9"/>
  <c r="AK515" i="9"/>
  <c r="AA515" i="9"/>
  <c r="AB515" i="9" s="1"/>
  <c r="AD515" i="9" s="1"/>
  <c r="R515" i="9"/>
  <c r="Q515" i="9"/>
  <c r="I515" i="9"/>
  <c r="J515" i="9" s="1"/>
  <c r="K515" i="9" s="1"/>
  <c r="D515" i="9"/>
  <c r="AU514" i="9"/>
  <c r="AK514" i="9"/>
  <c r="AA514" i="9"/>
  <c r="AB514" i="9" s="1"/>
  <c r="AD514" i="9" s="1"/>
  <c r="R514" i="9"/>
  <c r="Q514" i="9"/>
  <c r="I514" i="9"/>
  <c r="J514" i="9" s="1"/>
  <c r="K514" i="9" s="1"/>
  <c r="D514" i="9"/>
  <c r="AU513" i="9"/>
  <c r="AK513" i="9"/>
  <c r="AA513" i="9"/>
  <c r="AB513" i="9" s="1"/>
  <c r="AD513" i="9" s="1"/>
  <c r="AF513" i="9" s="1"/>
  <c r="R513" i="9"/>
  <c r="Q513" i="9"/>
  <c r="I513" i="9"/>
  <c r="J513" i="9" s="1"/>
  <c r="K513" i="9" s="1"/>
  <c r="D513" i="9"/>
  <c r="AU512" i="9"/>
  <c r="AK512" i="9"/>
  <c r="AA512" i="9"/>
  <c r="AB512" i="9" s="1"/>
  <c r="AD512" i="9" s="1"/>
  <c r="AF512" i="9" s="1"/>
  <c r="R512" i="9"/>
  <c r="Q512" i="9"/>
  <c r="I512" i="9"/>
  <c r="J512" i="9" s="1"/>
  <c r="K512" i="9" s="1"/>
  <c r="D512" i="9"/>
  <c r="AU511" i="9"/>
  <c r="AK511" i="9"/>
  <c r="AA511" i="9"/>
  <c r="AB511" i="9" s="1"/>
  <c r="AD511" i="9" s="1"/>
  <c r="R511" i="9"/>
  <c r="Q511" i="9"/>
  <c r="I511" i="9"/>
  <c r="J511" i="9" s="1"/>
  <c r="K511" i="9" s="1"/>
  <c r="D511" i="9"/>
  <c r="AU510" i="9"/>
  <c r="AK510" i="9"/>
  <c r="AA510" i="9"/>
  <c r="AB510" i="9" s="1"/>
  <c r="AD510" i="9" s="1"/>
  <c r="R510" i="9"/>
  <c r="Q510" i="9"/>
  <c r="I510" i="9"/>
  <c r="J510" i="9" s="1"/>
  <c r="K510" i="9" s="1"/>
  <c r="D510" i="9"/>
  <c r="AU509" i="9"/>
  <c r="AK509" i="9"/>
  <c r="AA509" i="9"/>
  <c r="AB509" i="9" s="1"/>
  <c r="AD509" i="9" s="1"/>
  <c r="AF509" i="9" s="1"/>
  <c r="R509" i="9"/>
  <c r="Q509" i="9"/>
  <c r="I509" i="9"/>
  <c r="J509" i="9" s="1"/>
  <c r="K509" i="9" s="1"/>
  <c r="D509" i="9"/>
  <c r="AU508" i="9"/>
  <c r="AK508" i="9"/>
  <c r="AA508" i="9"/>
  <c r="AB508" i="9" s="1"/>
  <c r="AD508" i="9" s="1"/>
  <c r="AF508" i="9" s="1"/>
  <c r="R508" i="9"/>
  <c r="Q508" i="9"/>
  <c r="I508" i="9"/>
  <c r="J508" i="9" s="1"/>
  <c r="K508" i="9" s="1"/>
  <c r="D508" i="9"/>
  <c r="AU507" i="9"/>
  <c r="AK507" i="9"/>
  <c r="AA507" i="9"/>
  <c r="AB507" i="9" s="1"/>
  <c r="AD507" i="9" s="1"/>
  <c r="R507" i="9"/>
  <c r="Q507" i="9"/>
  <c r="I507" i="9"/>
  <c r="J507" i="9" s="1"/>
  <c r="K507" i="9" s="1"/>
  <c r="D507" i="9"/>
  <c r="AU506" i="9"/>
  <c r="AK506" i="9"/>
  <c r="AA506" i="9"/>
  <c r="AB506" i="9" s="1"/>
  <c r="AD506" i="9" s="1"/>
  <c r="R506" i="9"/>
  <c r="Q506" i="9"/>
  <c r="I506" i="9"/>
  <c r="J506" i="9" s="1"/>
  <c r="K506" i="9" s="1"/>
  <c r="D506" i="9"/>
  <c r="AU505" i="9"/>
  <c r="AK505" i="9"/>
  <c r="AA505" i="9"/>
  <c r="AB505" i="9" s="1"/>
  <c r="AD505" i="9" s="1"/>
  <c r="AF505" i="9" s="1"/>
  <c r="R505" i="9"/>
  <c r="Q505" i="9"/>
  <c r="I505" i="9"/>
  <c r="J505" i="9" s="1"/>
  <c r="K505" i="9" s="1"/>
  <c r="D505" i="9"/>
  <c r="AU504" i="9"/>
  <c r="AK504" i="9"/>
  <c r="AA504" i="9"/>
  <c r="AB504" i="9" s="1"/>
  <c r="AD504" i="9" s="1"/>
  <c r="R504" i="9"/>
  <c r="Q504" i="9"/>
  <c r="I504" i="9"/>
  <c r="J504" i="9" s="1"/>
  <c r="K504" i="9" s="1"/>
  <c r="D504" i="9"/>
  <c r="AU503" i="9"/>
  <c r="AK503" i="9"/>
  <c r="AA503" i="9"/>
  <c r="AB503" i="9" s="1"/>
  <c r="AD503" i="9" s="1"/>
  <c r="R503" i="9"/>
  <c r="Q503" i="9"/>
  <c r="I503" i="9"/>
  <c r="J503" i="9" s="1"/>
  <c r="K503" i="9" s="1"/>
  <c r="D503" i="9"/>
  <c r="AU502" i="9"/>
  <c r="AK502" i="9"/>
  <c r="AA502" i="9"/>
  <c r="AB502" i="9" s="1"/>
  <c r="AD502" i="9" s="1"/>
  <c r="R502" i="9"/>
  <c r="Q502" i="9"/>
  <c r="I502" i="9"/>
  <c r="J502" i="9" s="1"/>
  <c r="K502" i="9" s="1"/>
  <c r="D502" i="9"/>
  <c r="AU501" i="9"/>
  <c r="AK501" i="9"/>
  <c r="AA501" i="9"/>
  <c r="AB501" i="9" s="1"/>
  <c r="AD501" i="9" s="1"/>
  <c r="AF501" i="9" s="1"/>
  <c r="R501" i="9"/>
  <c r="Q501" i="9"/>
  <c r="I501" i="9"/>
  <c r="J501" i="9" s="1"/>
  <c r="K501" i="9" s="1"/>
  <c r="D501" i="9"/>
  <c r="AU500" i="9"/>
  <c r="AK500" i="9"/>
  <c r="AA500" i="9"/>
  <c r="AB500" i="9" s="1"/>
  <c r="AD500" i="9" s="1"/>
  <c r="AF500" i="9" s="1"/>
  <c r="R500" i="9"/>
  <c r="Q500" i="9"/>
  <c r="I500" i="9"/>
  <c r="J500" i="9" s="1"/>
  <c r="K500" i="9" s="1"/>
  <c r="D500" i="9"/>
  <c r="AU499" i="9"/>
  <c r="AK499" i="9"/>
  <c r="AA499" i="9"/>
  <c r="AB499" i="9" s="1"/>
  <c r="AD499" i="9" s="1"/>
  <c r="R499" i="9"/>
  <c r="Q499" i="9"/>
  <c r="I499" i="9"/>
  <c r="J499" i="9" s="1"/>
  <c r="K499" i="9" s="1"/>
  <c r="D499" i="9"/>
  <c r="AU498" i="9"/>
  <c r="AK498" i="9"/>
  <c r="AA498" i="9"/>
  <c r="AB498" i="9" s="1"/>
  <c r="AD498" i="9" s="1"/>
  <c r="AF498" i="9" s="1"/>
  <c r="R498" i="9"/>
  <c r="Q498" i="9"/>
  <c r="I498" i="9"/>
  <c r="J498" i="9" s="1"/>
  <c r="K498" i="9" s="1"/>
  <c r="D498" i="9"/>
  <c r="AU497" i="9"/>
  <c r="AK497" i="9"/>
  <c r="AA497" i="9"/>
  <c r="AB497" i="9" s="1"/>
  <c r="AD497" i="9" s="1"/>
  <c r="AF497" i="9" s="1"/>
  <c r="R497" i="9"/>
  <c r="Q497" i="9"/>
  <c r="I497" i="9"/>
  <c r="J497" i="9" s="1"/>
  <c r="K497" i="9" s="1"/>
  <c r="D497" i="9"/>
  <c r="AU496" i="9"/>
  <c r="AK496" i="9"/>
  <c r="AA496" i="9"/>
  <c r="AB496" i="9" s="1"/>
  <c r="AD496" i="9" s="1"/>
  <c r="R496" i="9"/>
  <c r="Q496" i="9"/>
  <c r="I496" i="9"/>
  <c r="J496" i="9" s="1"/>
  <c r="K496" i="9" s="1"/>
  <c r="D496" i="9"/>
  <c r="AU495" i="9"/>
  <c r="AK495" i="9"/>
  <c r="AA495" i="9"/>
  <c r="AB495" i="9" s="1"/>
  <c r="AD495" i="9" s="1"/>
  <c r="AF495" i="9" s="1"/>
  <c r="R495" i="9"/>
  <c r="Q495" i="9"/>
  <c r="I495" i="9"/>
  <c r="J495" i="9" s="1"/>
  <c r="K495" i="9" s="1"/>
  <c r="D495" i="9"/>
  <c r="AU494" i="9"/>
  <c r="AK494" i="9"/>
  <c r="AA494" i="9"/>
  <c r="AB494" i="9" s="1"/>
  <c r="AD494" i="9" s="1"/>
  <c r="AF494" i="9" s="1"/>
  <c r="R494" i="9"/>
  <c r="Q494" i="9"/>
  <c r="I494" i="9"/>
  <c r="J494" i="9" s="1"/>
  <c r="K494" i="9" s="1"/>
  <c r="D494" i="9"/>
  <c r="AU493" i="9"/>
  <c r="AK493" i="9"/>
  <c r="AA493" i="9"/>
  <c r="AB493" i="9" s="1"/>
  <c r="AD493" i="9" s="1"/>
  <c r="R493" i="9"/>
  <c r="Q493" i="9"/>
  <c r="I493" i="9"/>
  <c r="J493" i="9" s="1"/>
  <c r="K493" i="9" s="1"/>
  <c r="D493" i="9"/>
  <c r="AU492" i="9"/>
  <c r="AK492" i="9"/>
  <c r="AA492" i="9"/>
  <c r="AB492" i="9" s="1"/>
  <c r="AD492" i="9" s="1"/>
  <c r="AF492" i="9" s="1"/>
  <c r="R492" i="9"/>
  <c r="Q492" i="9"/>
  <c r="I492" i="9"/>
  <c r="J492" i="9" s="1"/>
  <c r="K492" i="9" s="1"/>
  <c r="D492" i="9"/>
  <c r="AU491" i="9"/>
  <c r="AK491" i="9"/>
  <c r="AA491" i="9"/>
  <c r="AB491" i="9" s="1"/>
  <c r="AD491" i="9" s="1"/>
  <c r="AF491" i="9" s="1"/>
  <c r="R491" i="9"/>
  <c r="Q491" i="9"/>
  <c r="I491" i="9"/>
  <c r="J491" i="9" s="1"/>
  <c r="K491" i="9" s="1"/>
  <c r="D491" i="9"/>
  <c r="AU490" i="9"/>
  <c r="AK490" i="9"/>
  <c r="AA490" i="9"/>
  <c r="AB490" i="9" s="1"/>
  <c r="AD490" i="9" s="1"/>
  <c r="R490" i="9"/>
  <c r="Q490" i="9"/>
  <c r="I490" i="9"/>
  <c r="J490" i="9" s="1"/>
  <c r="K490" i="9" s="1"/>
  <c r="D490" i="9"/>
  <c r="AU489" i="9"/>
  <c r="AK489" i="9"/>
  <c r="AA489" i="9"/>
  <c r="AB489" i="9" s="1"/>
  <c r="AD489" i="9" s="1"/>
  <c r="R489" i="9"/>
  <c r="Q489" i="9"/>
  <c r="I489" i="9"/>
  <c r="J489" i="9" s="1"/>
  <c r="K489" i="9" s="1"/>
  <c r="D489" i="9"/>
  <c r="AU488" i="9"/>
  <c r="AK488" i="9"/>
  <c r="AA488" i="9"/>
  <c r="AB488" i="9" s="1"/>
  <c r="AD488" i="9" s="1"/>
  <c r="AF488" i="9" s="1"/>
  <c r="R488" i="9"/>
  <c r="Q488" i="9"/>
  <c r="I488" i="9"/>
  <c r="J488" i="9" s="1"/>
  <c r="K488" i="9" s="1"/>
  <c r="D488" i="9"/>
  <c r="AU487" i="9"/>
  <c r="AK487" i="9"/>
  <c r="AA487" i="9"/>
  <c r="AB487" i="9" s="1"/>
  <c r="AD487" i="9" s="1"/>
  <c r="R487" i="9"/>
  <c r="Q487" i="9"/>
  <c r="I487" i="9"/>
  <c r="J487" i="9" s="1"/>
  <c r="K487" i="9" s="1"/>
  <c r="D487" i="9"/>
  <c r="AU486" i="9"/>
  <c r="AK486" i="9"/>
  <c r="AA486" i="9"/>
  <c r="AB486" i="9" s="1"/>
  <c r="AD486" i="9" s="1"/>
  <c r="R486" i="9"/>
  <c r="Q486" i="9"/>
  <c r="I486" i="9"/>
  <c r="J486" i="9" s="1"/>
  <c r="K486" i="9" s="1"/>
  <c r="D486" i="9"/>
  <c r="AU485" i="9"/>
  <c r="AK485" i="9"/>
  <c r="AA485" i="9"/>
  <c r="AB485" i="9" s="1"/>
  <c r="AD485" i="9" s="1"/>
  <c r="AF485" i="9" s="1"/>
  <c r="R485" i="9"/>
  <c r="Q485" i="9"/>
  <c r="I485" i="9"/>
  <c r="J485" i="9" s="1"/>
  <c r="K485" i="9" s="1"/>
  <c r="D485" i="9"/>
  <c r="AU484" i="9"/>
  <c r="AK484" i="9"/>
  <c r="AA484" i="9"/>
  <c r="AB484" i="9" s="1"/>
  <c r="AD484" i="9" s="1"/>
  <c r="AF484" i="9" s="1"/>
  <c r="R484" i="9"/>
  <c r="Q484" i="9"/>
  <c r="I484" i="9"/>
  <c r="J484" i="9" s="1"/>
  <c r="K484" i="9" s="1"/>
  <c r="D484" i="9"/>
  <c r="AU483" i="9"/>
  <c r="AK483" i="9"/>
  <c r="AA483" i="9"/>
  <c r="AB483" i="9" s="1"/>
  <c r="AD483" i="9" s="1"/>
  <c r="R483" i="9"/>
  <c r="Q483" i="9"/>
  <c r="I483" i="9"/>
  <c r="J483" i="9" s="1"/>
  <c r="K483" i="9" s="1"/>
  <c r="D483" i="9"/>
  <c r="AU482" i="9"/>
  <c r="AK482" i="9"/>
  <c r="AA482" i="9"/>
  <c r="AB482" i="9" s="1"/>
  <c r="AD482" i="9" s="1"/>
  <c r="R482" i="9"/>
  <c r="Q482" i="9"/>
  <c r="I482" i="9"/>
  <c r="J482" i="9" s="1"/>
  <c r="K482" i="9" s="1"/>
  <c r="D482" i="9"/>
  <c r="AU481" i="9"/>
  <c r="AK481" i="9"/>
  <c r="AA481" i="9"/>
  <c r="AB481" i="9" s="1"/>
  <c r="AD481" i="9" s="1"/>
  <c r="R481" i="9"/>
  <c r="Q481" i="9"/>
  <c r="I481" i="9"/>
  <c r="J481" i="9" s="1"/>
  <c r="K481" i="9" s="1"/>
  <c r="D481" i="9"/>
  <c r="AU480" i="9"/>
  <c r="AK480" i="9"/>
  <c r="AA480" i="9"/>
  <c r="AB480" i="9" s="1"/>
  <c r="AD480" i="9" s="1"/>
  <c r="AF480" i="9" s="1"/>
  <c r="R480" i="9"/>
  <c r="Q480" i="9"/>
  <c r="I480" i="9"/>
  <c r="J480" i="9" s="1"/>
  <c r="K480" i="9" s="1"/>
  <c r="D480" i="9"/>
  <c r="AU479" i="9"/>
  <c r="AK479" i="9"/>
  <c r="AA479" i="9"/>
  <c r="AB479" i="9" s="1"/>
  <c r="AD479" i="9" s="1"/>
  <c r="AF479" i="9" s="1"/>
  <c r="R479" i="9"/>
  <c r="Q479" i="9"/>
  <c r="I479" i="9"/>
  <c r="J479" i="9" s="1"/>
  <c r="K479" i="9" s="1"/>
  <c r="D479" i="9"/>
  <c r="AU478" i="9"/>
  <c r="AK478" i="9"/>
  <c r="AA478" i="9"/>
  <c r="AB478" i="9" s="1"/>
  <c r="AD478" i="9" s="1"/>
  <c r="R478" i="9"/>
  <c r="Q478" i="9"/>
  <c r="I478" i="9"/>
  <c r="J478" i="9" s="1"/>
  <c r="K478" i="9" s="1"/>
  <c r="D478" i="9"/>
  <c r="AU477" i="9"/>
  <c r="AK477" i="9"/>
  <c r="AA477" i="9"/>
  <c r="AB477" i="9" s="1"/>
  <c r="AD477" i="9" s="1"/>
  <c r="R477" i="9"/>
  <c r="Q477" i="9"/>
  <c r="I477" i="9"/>
  <c r="J477" i="9" s="1"/>
  <c r="K477" i="9" s="1"/>
  <c r="D477" i="9"/>
  <c r="AU476" i="9"/>
  <c r="AK476" i="9"/>
  <c r="AA476" i="9"/>
  <c r="AB476" i="9" s="1"/>
  <c r="AD476" i="9" s="1"/>
  <c r="AF476" i="9" s="1"/>
  <c r="R476" i="9"/>
  <c r="Q476" i="9"/>
  <c r="I476" i="9"/>
  <c r="J476" i="9" s="1"/>
  <c r="K476" i="9" s="1"/>
  <c r="D476" i="9"/>
  <c r="AU475" i="9"/>
  <c r="AK475" i="9"/>
  <c r="AA475" i="9"/>
  <c r="AB475" i="9" s="1"/>
  <c r="AD475" i="9" s="1"/>
  <c r="AF475" i="9" s="1"/>
  <c r="R475" i="9"/>
  <c r="Q475" i="9"/>
  <c r="I475" i="9"/>
  <c r="J475" i="9" s="1"/>
  <c r="K475" i="9" s="1"/>
  <c r="D475" i="9"/>
  <c r="AU474" i="9"/>
  <c r="AK474" i="9"/>
  <c r="AA474" i="9"/>
  <c r="AB474" i="9" s="1"/>
  <c r="AD474" i="9" s="1"/>
  <c r="R474" i="9"/>
  <c r="Q474" i="9"/>
  <c r="I474" i="9"/>
  <c r="J474" i="9" s="1"/>
  <c r="K474" i="9" s="1"/>
  <c r="D474" i="9"/>
  <c r="AU473" i="9"/>
  <c r="AK473" i="9"/>
  <c r="AA473" i="9"/>
  <c r="AB473" i="9" s="1"/>
  <c r="AD473" i="9" s="1"/>
  <c r="AF473" i="9" s="1"/>
  <c r="R473" i="9"/>
  <c r="Q473" i="9"/>
  <c r="I473" i="9"/>
  <c r="J473" i="9" s="1"/>
  <c r="K473" i="9" s="1"/>
  <c r="D473" i="9"/>
  <c r="AU472" i="9"/>
  <c r="AK472" i="9"/>
  <c r="AA472" i="9"/>
  <c r="AB472" i="9" s="1"/>
  <c r="AD472" i="9" s="1"/>
  <c r="R472" i="9"/>
  <c r="Q472" i="9"/>
  <c r="I472" i="9"/>
  <c r="J472" i="9" s="1"/>
  <c r="K472" i="9" s="1"/>
  <c r="D472" i="9"/>
  <c r="AU471" i="9"/>
  <c r="AK471" i="9"/>
  <c r="AA471" i="9"/>
  <c r="AB471" i="9" s="1"/>
  <c r="AD471" i="9" s="1"/>
  <c r="R471" i="9"/>
  <c r="Q471" i="9"/>
  <c r="I471" i="9"/>
  <c r="J471" i="9" s="1"/>
  <c r="K471" i="9" s="1"/>
  <c r="D471" i="9"/>
  <c r="AU470" i="9"/>
  <c r="AK470" i="9"/>
  <c r="AA470" i="9"/>
  <c r="AB470" i="9" s="1"/>
  <c r="AD470" i="9" s="1"/>
  <c r="R470" i="9"/>
  <c r="Q470" i="9"/>
  <c r="I470" i="9"/>
  <c r="J470" i="9" s="1"/>
  <c r="K470" i="9" s="1"/>
  <c r="D470" i="9"/>
  <c r="AU469" i="9"/>
  <c r="AK469" i="9"/>
  <c r="AA469" i="9"/>
  <c r="AB469" i="9" s="1"/>
  <c r="AD469" i="9" s="1"/>
  <c r="R469" i="9"/>
  <c r="Q469" i="9"/>
  <c r="I469" i="9"/>
  <c r="J469" i="9" s="1"/>
  <c r="K469" i="9" s="1"/>
  <c r="D469" i="9"/>
  <c r="AU468" i="9"/>
  <c r="AK468" i="9"/>
  <c r="AA468" i="9"/>
  <c r="AB468" i="9" s="1"/>
  <c r="AD468" i="9" s="1"/>
  <c r="R468" i="9"/>
  <c r="Q468" i="9"/>
  <c r="I468" i="9"/>
  <c r="J468" i="9" s="1"/>
  <c r="K468" i="9" s="1"/>
  <c r="D468" i="9"/>
  <c r="AU467" i="9"/>
  <c r="AK467" i="9"/>
  <c r="AA467" i="9"/>
  <c r="AB467" i="9" s="1"/>
  <c r="AD467" i="9" s="1"/>
  <c r="R467" i="9"/>
  <c r="Q467" i="9"/>
  <c r="I467" i="9"/>
  <c r="J467" i="9" s="1"/>
  <c r="K467" i="9" s="1"/>
  <c r="D467" i="9"/>
  <c r="AU466" i="9"/>
  <c r="AK466" i="9"/>
  <c r="AA466" i="9"/>
  <c r="AB466" i="9" s="1"/>
  <c r="AD466" i="9" s="1"/>
  <c r="R466" i="9"/>
  <c r="Q466" i="9"/>
  <c r="I466" i="9"/>
  <c r="J466" i="9" s="1"/>
  <c r="K466" i="9" s="1"/>
  <c r="D466" i="9"/>
  <c r="AU465" i="9"/>
  <c r="AK465" i="9"/>
  <c r="AA465" i="9"/>
  <c r="AB465" i="9" s="1"/>
  <c r="AD465" i="9" s="1"/>
  <c r="R465" i="9"/>
  <c r="Q465" i="9"/>
  <c r="I465" i="9"/>
  <c r="J465" i="9" s="1"/>
  <c r="K465" i="9" s="1"/>
  <c r="D465" i="9"/>
  <c r="AU464" i="9"/>
  <c r="AK464" i="9"/>
  <c r="AA464" i="9"/>
  <c r="AB464" i="9" s="1"/>
  <c r="AD464" i="9" s="1"/>
  <c r="AF464" i="9" s="1"/>
  <c r="R464" i="9"/>
  <c r="Q464" i="9"/>
  <c r="I464" i="9"/>
  <c r="J464" i="9" s="1"/>
  <c r="K464" i="9" s="1"/>
  <c r="D464" i="9"/>
  <c r="AU463" i="9"/>
  <c r="AK463" i="9"/>
  <c r="AA463" i="9"/>
  <c r="AB463" i="9" s="1"/>
  <c r="AD463" i="9" s="1"/>
  <c r="R463" i="9"/>
  <c r="Q463" i="9"/>
  <c r="I463" i="9"/>
  <c r="J463" i="9" s="1"/>
  <c r="K463" i="9" s="1"/>
  <c r="D463" i="9"/>
  <c r="AU462" i="9"/>
  <c r="AK462" i="9"/>
  <c r="AA462" i="9"/>
  <c r="AB462" i="9" s="1"/>
  <c r="AD462" i="9" s="1"/>
  <c r="R462" i="9"/>
  <c r="Q462" i="9"/>
  <c r="I462" i="9"/>
  <c r="J462" i="9" s="1"/>
  <c r="K462" i="9" s="1"/>
  <c r="D462" i="9"/>
  <c r="AU461" i="9"/>
  <c r="AK461" i="9"/>
  <c r="AA461" i="9"/>
  <c r="AB461" i="9" s="1"/>
  <c r="AD461" i="9" s="1"/>
  <c r="AF461" i="9" s="1"/>
  <c r="R461" i="9"/>
  <c r="Q461" i="9"/>
  <c r="I461" i="9"/>
  <c r="J461" i="9" s="1"/>
  <c r="K461" i="9" s="1"/>
  <c r="D461" i="9"/>
  <c r="AU460" i="9"/>
  <c r="AK460" i="9"/>
  <c r="AA460" i="9"/>
  <c r="AB460" i="9" s="1"/>
  <c r="AD460" i="9" s="1"/>
  <c r="R460" i="9"/>
  <c r="Q460" i="9"/>
  <c r="I460" i="9"/>
  <c r="J460" i="9" s="1"/>
  <c r="K460" i="9" s="1"/>
  <c r="D460" i="9"/>
  <c r="AU459" i="9"/>
  <c r="AK459" i="9"/>
  <c r="AA459" i="9"/>
  <c r="AB459" i="9" s="1"/>
  <c r="AD459" i="9" s="1"/>
  <c r="R459" i="9"/>
  <c r="Q459" i="9"/>
  <c r="I459" i="9"/>
  <c r="J459" i="9" s="1"/>
  <c r="K459" i="9" s="1"/>
  <c r="D459" i="9"/>
  <c r="AU458" i="9"/>
  <c r="AK458" i="9"/>
  <c r="AA458" i="9"/>
  <c r="AB458" i="9" s="1"/>
  <c r="AD458" i="9" s="1"/>
  <c r="R458" i="9"/>
  <c r="Q458" i="9"/>
  <c r="I458" i="9"/>
  <c r="J458" i="9" s="1"/>
  <c r="K458" i="9" s="1"/>
  <c r="D458" i="9"/>
  <c r="AU457" i="9"/>
  <c r="AK457" i="9"/>
  <c r="AA457" i="9"/>
  <c r="AB457" i="9" s="1"/>
  <c r="AD457" i="9" s="1"/>
  <c r="R457" i="9"/>
  <c r="Q457" i="9"/>
  <c r="I457" i="9"/>
  <c r="J457" i="9" s="1"/>
  <c r="K457" i="9" s="1"/>
  <c r="D457" i="9"/>
  <c r="AU456" i="9"/>
  <c r="AK456" i="9"/>
  <c r="AA456" i="9"/>
  <c r="AB456" i="9" s="1"/>
  <c r="AD456" i="9" s="1"/>
  <c r="R456" i="9"/>
  <c r="Q456" i="9"/>
  <c r="I456" i="9"/>
  <c r="J456" i="9" s="1"/>
  <c r="K456" i="9" s="1"/>
  <c r="D456" i="9"/>
  <c r="AU455" i="9"/>
  <c r="AK455" i="9"/>
  <c r="AA455" i="9"/>
  <c r="AB455" i="9" s="1"/>
  <c r="AD455" i="9" s="1"/>
  <c r="R455" i="9"/>
  <c r="Q455" i="9"/>
  <c r="I455" i="9"/>
  <c r="J455" i="9" s="1"/>
  <c r="K455" i="9" s="1"/>
  <c r="D455" i="9"/>
  <c r="AU454" i="9"/>
  <c r="AK454" i="9"/>
  <c r="AA454" i="9"/>
  <c r="AB454" i="9" s="1"/>
  <c r="AD454" i="9" s="1"/>
  <c r="R454" i="9"/>
  <c r="Q454" i="9"/>
  <c r="I454" i="9"/>
  <c r="J454" i="9" s="1"/>
  <c r="K454" i="9" s="1"/>
  <c r="D454" i="9"/>
  <c r="AU453" i="9"/>
  <c r="AK453" i="9"/>
  <c r="AA453" i="9"/>
  <c r="AB453" i="9" s="1"/>
  <c r="AD453" i="9" s="1"/>
  <c r="R453" i="9"/>
  <c r="Q453" i="9"/>
  <c r="I453" i="9"/>
  <c r="J453" i="9" s="1"/>
  <c r="K453" i="9" s="1"/>
  <c r="D453" i="9"/>
  <c r="AU452" i="9"/>
  <c r="AK452" i="9"/>
  <c r="AA452" i="9"/>
  <c r="AB452" i="9" s="1"/>
  <c r="AD452" i="9" s="1"/>
  <c r="R452" i="9"/>
  <c r="Q452" i="9"/>
  <c r="I452" i="9"/>
  <c r="J452" i="9" s="1"/>
  <c r="K452" i="9" s="1"/>
  <c r="D452" i="9"/>
  <c r="AU451" i="9"/>
  <c r="AK451" i="9"/>
  <c r="AA451" i="9"/>
  <c r="AB451" i="9" s="1"/>
  <c r="AD451" i="9" s="1"/>
  <c r="R451" i="9"/>
  <c r="Q451" i="9"/>
  <c r="I451" i="9"/>
  <c r="J451" i="9" s="1"/>
  <c r="K451" i="9" s="1"/>
  <c r="D451" i="9"/>
  <c r="AU450" i="9"/>
  <c r="AK450" i="9"/>
  <c r="AA450" i="9"/>
  <c r="AB450" i="9" s="1"/>
  <c r="AD450" i="9" s="1"/>
  <c r="R450" i="9"/>
  <c r="Q450" i="9"/>
  <c r="I450" i="9"/>
  <c r="J450" i="9" s="1"/>
  <c r="K450" i="9" s="1"/>
  <c r="D450" i="9"/>
  <c r="AU449" i="9"/>
  <c r="AK449" i="9"/>
  <c r="AA449" i="9"/>
  <c r="AB449" i="9" s="1"/>
  <c r="AD449" i="9" s="1"/>
  <c r="R449" i="9"/>
  <c r="Q449" i="9"/>
  <c r="I449" i="9"/>
  <c r="J449" i="9" s="1"/>
  <c r="K449" i="9" s="1"/>
  <c r="D449" i="9"/>
  <c r="AU448" i="9"/>
  <c r="AK448" i="9"/>
  <c r="AA448" i="9"/>
  <c r="AB448" i="9" s="1"/>
  <c r="AD448" i="9" s="1"/>
  <c r="R448" i="9"/>
  <c r="Q448" i="9"/>
  <c r="I448" i="9"/>
  <c r="J448" i="9" s="1"/>
  <c r="K448" i="9" s="1"/>
  <c r="D448" i="9"/>
  <c r="AU447" i="9"/>
  <c r="AK447" i="9"/>
  <c r="AA447" i="9"/>
  <c r="AB447" i="9" s="1"/>
  <c r="AD447" i="9" s="1"/>
  <c r="R447" i="9"/>
  <c r="Q447" i="9"/>
  <c r="I447" i="9"/>
  <c r="J447" i="9" s="1"/>
  <c r="K447" i="9" s="1"/>
  <c r="D447" i="9"/>
  <c r="AU446" i="9"/>
  <c r="AK446" i="9"/>
  <c r="AA446" i="9"/>
  <c r="AB446" i="9" s="1"/>
  <c r="AD446" i="9" s="1"/>
  <c r="R446" i="9"/>
  <c r="Q446" i="9"/>
  <c r="I446" i="9"/>
  <c r="J446" i="9" s="1"/>
  <c r="K446" i="9" s="1"/>
  <c r="D446" i="9"/>
  <c r="AU445" i="9"/>
  <c r="AK445" i="9"/>
  <c r="AA445" i="9"/>
  <c r="AB445" i="9" s="1"/>
  <c r="AD445" i="9" s="1"/>
  <c r="R445" i="9"/>
  <c r="Q445" i="9"/>
  <c r="I445" i="9"/>
  <c r="J445" i="9" s="1"/>
  <c r="K445" i="9" s="1"/>
  <c r="D445" i="9"/>
  <c r="AU444" i="9"/>
  <c r="AK444" i="9"/>
  <c r="AA444" i="9"/>
  <c r="AB444" i="9" s="1"/>
  <c r="AD444" i="9" s="1"/>
  <c r="R444" i="9"/>
  <c r="Q444" i="9"/>
  <c r="I444" i="9"/>
  <c r="J444" i="9" s="1"/>
  <c r="K444" i="9" s="1"/>
  <c r="D444" i="9"/>
  <c r="AU443" i="9"/>
  <c r="AK443" i="9"/>
  <c r="AA443" i="9"/>
  <c r="AB443" i="9" s="1"/>
  <c r="AD443" i="9" s="1"/>
  <c r="AF443" i="9" s="1"/>
  <c r="R443" i="9"/>
  <c r="Q443" i="9"/>
  <c r="I443" i="9"/>
  <c r="J443" i="9" s="1"/>
  <c r="K443" i="9" s="1"/>
  <c r="D443" i="9"/>
  <c r="AU442" i="9"/>
  <c r="AK442" i="9"/>
  <c r="AA442" i="9"/>
  <c r="AB442" i="9" s="1"/>
  <c r="AD442" i="9" s="1"/>
  <c r="AF442" i="9" s="1"/>
  <c r="R442" i="9"/>
  <c r="Q442" i="9"/>
  <c r="I442" i="9"/>
  <c r="J442" i="9" s="1"/>
  <c r="K442" i="9" s="1"/>
  <c r="D442" i="9"/>
  <c r="AU441" i="9"/>
  <c r="AK441" i="9"/>
  <c r="AA441" i="9"/>
  <c r="AB441" i="9" s="1"/>
  <c r="AD441" i="9" s="1"/>
  <c r="R441" i="9"/>
  <c r="Q441" i="9"/>
  <c r="I441" i="9"/>
  <c r="J441" i="9" s="1"/>
  <c r="K441" i="9" s="1"/>
  <c r="D441" i="9"/>
  <c r="AU440" i="9"/>
  <c r="AK440" i="9"/>
  <c r="AA440" i="9"/>
  <c r="AB440" i="9" s="1"/>
  <c r="AD440" i="9" s="1"/>
  <c r="R440" i="9"/>
  <c r="Q440" i="9"/>
  <c r="I440" i="9"/>
  <c r="J440" i="9" s="1"/>
  <c r="K440" i="9" s="1"/>
  <c r="D440" i="9"/>
  <c r="AU439" i="9"/>
  <c r="AK439" i="9"/>
  <c r="AA439" i="9"/>
  <c r="AB439" i="9" s="1"/>
  <c r="AD439" i="9" s="1"/>
  <c r="R439" i="9"/>
  <c r="Q439" i="9"/>
  <c r="I439" i="9"/>
  <c r="J439" i="9" s="1"/>
  <c r="K439" i="9" s="1"/>
  <c r="D439" i="9"/>
  <c r="AU438" i="9"/>
  <c r="AK438" i="9"/>
  <c r="AA438" i="9"/>
  <c r="AB438" i="9" s="1"/>
  <c r="AD438" i="9" s="1"/>
  <c r="R438" i="9"/>
  <c r="Q438" i="9"/>
  <c r="I438" i="9"/>
  <c r="J438" i="9" s="1"/>
  <c r="K438" i="9" s="1"/>
  <c r="D438" i="9"/>
  <c r="AU437" i="9"/>
  <c r="AK437" i="9"/>
  <c r="AA437" i="9"/>
  <c r="AB437" i="9" s="1"/>
  <c r="AD437" i="9" s="1"/>
  <c r="AF437" i="9" s="1"/>
  <c r="R437" i="9"/>
  <c r="Q437" i="9"/>
  <c r="I437" i="9"/>
  <c r="J437" i="9" s="1"/>
  <c r="K437" i="9" s="1"/>
  <c r="D437" i="9"/>
  <c r="AU436" i="9"/>
  <c r="AK436" i="9"/>
  <c r="AA436" i="9"/>
  <c r="AB436" i="9" s="1"/>
  <c r="AD436" i="9" s="1"/>
  <c r="AF436" i="9" s="1"/>
  <c r="R436" i="9"/>
  <c r="Q436" i="9"/>
  <c r="I436" i="9"/>
  <c r="J436" i="9" s="1"/>
  <c r="K436" i="9" s="1"/>
  <c r="D436" i="9"/>
  <c r="AU435" i="9"/>
  <c r="AK435" i="9"/>
  <c r="AA435" i="9"/>
  <c r="AB435" i="9" s="1"/>
  <c r="AD435" i="9" s="1"/>
  <c r="AF435" i="9" s="1"/>
  <c r="R435" i="9"/>
  <c r="Q435" i="9"/>
  <c r="I435" i="9"/>
  <c r="J435" i="9" s="1"/>
  <c r="K435" i="9" s="1"/>
  <c r="D435" i="9"/>
  <c r="AU434" i="9"/>
  <c r="AK434" i="9"/>
  <c r="AA434" i="9"/>
  <c r="AB434" i="9" s="1"/>
  <c r="AD434" i="9" s="1"/>
  <c r="R434" i="9"/>
  <c r="Q434" i="9"/>
  <c r="I434" i="9"/>
  <c r="J434" i="9" s="1"/>
  <c r="K434" i="9" s="1"/>
  <c r="D434" i="9"/>
  <c r="AU433" i="9"/>
  <c r="AK433" i="9"/>
  <c r="AA433" i="9"/>
  <c r="AB433" i="9" s="1"/>
  <c r="AD433" i="9" s="1"/>
  <c r="R433" i="9"/>
  <c r="Q433" i="9"/>
  <c r="I433" i="9"/>
  <c r="J433" i="9" s="1"/>
  <c r="K433" i="9" s="1"/>
  <c r="D433" i="9"/>
  <c r="AU432" i="9"/>
  <c r="AK432" i="9"/>
  <c r="AA432" i="9"/>
  <c r="AB432" i="9" s="1"/>
  <c r="AD432" i="9" s="1"/>
  <c r="R432" i="9"/>
  <c r="Q432" i="9"/>
  <c r="I432" i="9"/>
  <c r="J432" i="9" s="1"/>
  <c r="K432" i="9" s="1"/>
  <c r="D432" i="9"/>
  <c r="AU431" i="9"/>
  <c r="AK431" i="9"/>
  <c r="AA431" i="9"/>
  <c r="AB431" i="9" s="1"/>
  <c r="AD431" i="9" s="1"/>
  <c r="AF431" i="9" s="1"/>
  <c r="R431" i="9"/>
  <c r="Q431" i="9"/>
  <c r="I431" i="9"/>
  <c r="J431" i="9" s="1"/>
  <c r="K431" i="9" s="1"/>
  <c r="D431" i="9"/>
  <c r="AU430" i="9"/>
  <c r="AK430" i="9"/>
  <c r="AA430" i="9"/>
  <c r="AB430" i="9" s="1"/>
  <c r="AD430" i="9" s="1"/>
  <c r="R430" i="9"/>
  <c r="Q430" i="9"/>
  <c r="I430" i="9"/>
  <c r="J430" i="9" s="1"/>
  <c r="K430" i="9" s="1"/>
  <c r="D430" i="9"/>
  <c r="AU429" i="9"/>
  <c r="AK429" i="9"/>
  <c r="AA429" i="9"/>
  <c r="AB429" i="9" s="1"/>
  <c r="AD429" i="9" s="1"/>
  <c r="R429" i="9"/>
  <c r="Q429" i="9"/>
  <c r="I429" i="9"/>
  <c r="J429" i="9" s="1"/>
  <c r="K429" i="9" s="1"/>
  <c r="D429" i="9"/>
  <c r="AU428" i="9"/>
  <c r="AK428" i="9"/>
  <c r="AA428" i="9"/>
  <c r="AB428" i="9" s="1"/>
  <c r="AD428" i="9" s="1"/>
  <c r="AF428" i="9" s="1"/>
  <c r="R428" i="9"/>
  <c r="Q428" i="9"/>
  <c r="I428" i="9"/>
  <c r="J428" i="9" s="1"/>
  <c r="K428" i="9" s="1"/>
  <c r="D428" i="9"/>
  <c r="AU427" i="9"/>
  <c r="AK427" i="9"/>
  <c r="AA427" i="9"/>
  <c r="AB427" i="9" s="1"/>
  <c r="AD427" i="9" s="1"/>
  <c r="R427" i="9"/>
  <c r="Q427" i="9"/>
  <c r="I427" i="9"/>
  <c r="J427" i="9" s="1"/>
  <c r="K427" i="9" s="1"/>
  <c r="D427" i="9"/>
  <c r="AU426" i="9"/>
  <c r="AK426" i="9"/>
  <c r="AA426" i="9"/>
  <c r="AB426" i="9" s="1"/>
  <c r="AD426" i="9" s="1"/>
  <c r="AF426" i="9" s="1"/>
  <c r="R426" i="9"/>
  <c r="Q426" i="9"/>
  <c r="I426" i="9"/>
  <c r="J426" i="9" s="1"/>
  <c r="K426" i="9" s="1"/>
  <c r="D426" i="9"/>
  <c r="AU425" i="9"/>
  <c r="AK425" i="9"/>
  <c r="AA425" i="9"/>
  <c r="AB425" i="9" s="1"/>
  <c r="AD425" i="9" s="1"/>
  <c r="AF425" i="9" s="1"/>
  <c r="R425" i="9"/>
  <c r="Q425" i="9"/>
  <c r="I425" i="9"/>
  <c r="J425" i="9" s="1"/>
  <c r="K425" i="9" s="1"/>
  <c r="D425" i="9"/>
  <c r="AU424" i="9"/>
  <c r="AK424" i="9"/>
  <c r="AA424" i="9"/>
  <c r="AB424" i="9" s="1"/>
  <c r="AD424" i="9" s="1"/>
  <c r="R424" i="9"/>
  <c r="Q424" i="9"/>
  <c r="I424" i="9"/>
  <c r="J424" i="9" s="1"/>
  <c r="K424" i="9" s="1"/>
  <c r="D424" i="9"/>
  <c r="AU423" i="9"/>
  <c r="AK423" i="9"/>
  <c r="AA423" i="9"/>
  <c r="AB423" i="9" s="1"/>
  <c r="AD423" i="9" s="1"/>
  <c r="R423" i="9"/>
  <c r="Q423" i="9"/>
  <c r="I423" i="9"/>
  <c r="J423" i="9" s="1"/>
  <c r="K423" i="9" s="1"/>
  <c r="D423" i="9"/>
  <c r="AU422" i="9"/>
  <c r="AK422" i="9"/>
  <c r="AA422" i="9"/>
  <c r="AB422" i="9" s="1"/>
  <c r="AD422" i="9" s="1"/>
  <c r="R422" i="9"/>
  <c r="Q422" i="9"/>
  <c r="I422" i="9"/>
  <c r="J422" i="9" s="1"/>
  <c r="K422" i="9" s="1"/>
  <c r="D422" i="9"/>
  <c r="AU421" i="9"/>
  <c r="AK421" i="9"/>
  <c r="AA421" i="9"/>
  <c r="AB421" i="9" s="1"/>
  <c r="AD421" i="9" s="1"/>
  <c r="R421" i="9"/>
  <c r="Q421" i="9"/>
  <c r="I421" i="9"/>
  <c r="J421" i="9" s="1"/>
  <c r="K421" i="9" s="1"/>
  <c r="D421" i="9"/>
  <c r="AU420" i="9"/>
  <c r="AK420" i="9"/>
  <c r="AA420" i="9"/>
  <c r="AB420" i="9" s="1"/>
  <c r="AD420" i="9" s="1"/>
  <c r="R420" i="9"/>
  <c r="Q420" i="9"/>
  <c r="I420" i="9"/>
  <c r="J420" i="9" s="1"/>
  <c r="K420" i="9" s="1"/>
  <c r="D420" i="9"/>
  <c r="AU419" i="9"/>
  <c r="AK419" i="9"/>
  <c r="AA419" i="9"/>
  <c r="AB419" i="9" s="1"/>
  <c r="AD419" i="9" s="1"/>
  <c r="R419" i="9"/>
  <c r="Q419" i="9"/>
  <c r="I419" i="9"/>
  <c r="J419" i="9" s="1"/>
  <c r="K419" i="9" s="1"/>
  <c r="D419" i="9"/>
  <c r="AU418" i="9"/>
  <c r="AK418" i="9"/>
  <c r="AA418" i="9"/>
  <c r="AB418" i="9" s="1"/>
  <c r="AD418" i="9" s="1"/>
  <c r="AF418" i="9" s="1"/>
  <c r="R418" i="9"/>
  <c r="Q418" i="9"/>
  <c r="I418" i="9"/>
  <c r="J418" i="9" s="1"/>
  <c r="K418" i="9" s="1"/>
  <c r="D418" i="9"/>
  <c r="AU417" i="9"/>
  <c r="AK417" i="9"/>
  <c r="AA417" i="9"/>
  <c r="AB417" i="9" s="1"/>
  <c r="AD417" i="9" s="1"/>
  <c r="R417" i="9"/>
  <c r="Q417" i="9"/>
  <c r="I417" i="9"/>
  <c r="J417" i="9" s="1"/>
  <c r="K417" i="9" s="1"/>
  <c r="D417" i="9"/>
  <c r="AU416" i="9"/>
  <c r="AK416" i="9"/>
  <c r="AA416" i="9"/>
  <c r="AB416" i="9" s="1"/>
  <c r="AD416" i="9" s="1"/>
  <c r="R416" i="9"/>
  <c r="Q416" i="9"/>
  <c r="I416" i="9"/>
  <c r="J416" i="9" s="1"/>
  <c r="K416" i="9" s="1"/>
  <c r="D416" i="9"/>
  <c r="AU415" i="9"/>
  <c r="AK415" i="9"/>
  <c r="AA415" i="9"/>
  <c r="AB415" i="9" s="1"/>
  <c r="AD415" i="9" s="1"/>
  <c r="R415" i="9"/>
  <c r="Q415" i="9"/>
  <c r="I415" i="9"/>
  <c r="J415" i="9" s="1"/>
  <c r="K415" i="9" s="1"/>
  <c r="D415" i="9"/>
  <c r="AU414" i="9"/>
  <c r="AK414" i="9"/>
  <c r="AA414" i="9"/>
  <c r="AB414" i="9" s="1"/>
  <c r="AD414" i="9" s="1"/>
  <c r="R414" i="9"/>
  <c r="Q414" i="9"/>
  <c r="I414" i="9"/>
  <c r="J414" i="9" s="1"/>
  <c r="K414" i="9" s="1"/>
  <c r="D414" i="9"/>
  <c r="AU413" i="9"/>
  <c r="AK413" i="9"/>
  <c r="AA413" i="9"/>
  <c r="AB413" i="9" s="1"/>
  <c r="AD413" i="9" s="1"/>
  <c r="R413" i="9"/>
  <c r="Q413" i="9"/>
  <c r="I413" i="9"/>
  <c r="J413" i="9" s="1"/>
  <c r="K413" i="9" s="1"/>
  <c r="D413" i="9"/>
  <c r="AU412" i="9"/>
  <c r="AK412" i="9"/>
  <c r="AA412" i="9"/>
  <c r="AB412" i="9" s="1"/>
  <c r="AD412" i="9" s="1"/>
  <c r="R412" i="9"/>
  <c r="Q412" i="9"/>
  <c r="I412" i="9"/>
  <c r="J412" i="9" s="1"/>
  <c r="K412" i="9" s="1"/>
  <c r="D412" i="9"/>
  <c r="AU411" i="9"/>
  <c r="AK411" i="9"/>
  <c r="AA411" i="9"/>
  <c r="AB411" i="9" s="1"/>
  <c r="AD411" i="9" s="1"/>
  <c r="R411" i="9"/>
  <c r="Q411" i="9"/>
  <c r="I411" i="9"/>
  <c r="J411" i="9" s="1"/>
  <c r="K411" i="9" s="1"/>
  <c r="D411" i="9"/>
  <c r="AU410" i="9"/>
  <c r="AK410" i="9"/>
  <c r="AA410" i="9"/>
  <c r="AB410" i="9" s="1"/>
  <c r="AD410" i="9" s="1"/>
  <c r="AF410" i="9" s="1"/>
  <c r="R410" i="9"/>
  <c r="Q410" i="9"/>
  <c r="I410" i="9"/>
  <c r="J410" i="9" s="1"/>
  <c r="K410" i="9" s="1"/>
  <c r="D410" i="9"/>
  <c r="AU409" i="9"/>
  <c r="AK409" i="9"/>
  <c r="AA409" i="9"/>
  <c r="AB409" i="9" s="1"/>
  <c r="AD409" i="9" s="1"/>
  <c r="R409" i="9"/>
  <c r="Q409" i="9"/>
  <c r="I409" i="9"/>
  <c r="J409" i="9" s="1"/>
  <c r="K409" i="9" s="1"/>
  <c r="D409" i="9"/>
  <c r="AU408" i="9"/>
  <c r="AK408" i="9"/>
  <c r="AA408" i="9"/>
  <c r="AB408" i="9" s="1"/>
  <c r="AD408" i="9" s="1"/>
  <c r="R408" i="9"/>
  <c r="Q408" i="9"/>
  <c r="I408" i="9"/>
  <c r="J408" i="9" s="1"/>
  <c r="K408" i="9" s="1"/>
  <c r="D408" i="9"/>
  <c r="AU407" i="9"/>
  <c r="AK407" i="9"/>
  <c r="AA407" i="9"/>
  <c r="AB407" i="9" s="1"/>
  <c r="AD407" i="9" s="1"/>
  <c r="AF407" i="9" s="1"/>
  <c r="R407" i="9"/>
  <c r="Q407" i="9"/>
  <c r="I407" i="9"/>
  <c r="J407" i="9" s="1"/>
  <c r="K407" i="9" s="1"/>
  <c r="D407" i="9"/>
  <c r="AU406" i="9"/>
  <c r="AK406" i="9"/>
  <c r="AA406" i="9"/>
  <c r="AB406" i="9" s="1"/>
  <c r="AD406" i="9" s="1"/>
  <c r="R406" i="9"/>
  <c r="Q406" i="9"/>
  <c r="I406" i="9"/>
  <c r="J406" i="9" s="1"/>
  <c r="K406" i="9" s="1"/>
  <c r="D406" i="9"/>
  <c r="AU405" i="9"/>
  <c r="AK405" i="9"/>
  <c r="AA405" i="9"/>
  <c r="AB405" i="9" s="1"/>
  <c r="AD405" i="9" s="1"/>
  <c r="R405" i="9"/>
  <c r="Q405" i="9"/>
  <c r="I405" i="9"/>
  <c r="J405" i="9" s="1"/>
  <c r="K405" i="9" s="1"/>
  <c r="D405" i="9"/>
  <c r="AU404" i="9"/>
  <c r="AK404" i="9"/>
  <c r="AA404" i="9"/>
  <c r="AB404" i="9" s="1"/>
  <c r="AD404" i="9" s="1"/>
  <c r="R404" i="9"/>
  <c r="Q404" i="9"/>
  <c r="I404" i="9"/>
  <c r="J404" i="9" s="1"/>
  <c r="K404" i="9" s="1"/>
  <c r="D404" i="9"/>
  <c r="AU403" i="9"/>
  <c r="AK403" i="9"/>
  <c r="AA403" i="9"/>
  <c r="AB403" i="9" s="1"/>
  <c r="AD403" i="9" s="1"/>
  <c r="R403" i="9"/>
  <c r="Q403" i="9"/>
  <c r="I403" i="9"/>
  <c r="J403" i="9" s="1"/>
  <c r="K403" i="9" s="1"/>
  <c r="D403" i="9"/>
  <c r="AU402" i="9"/>
  <c r="AK402" i="9"/>
  <c r="AA402" i="9"/>
  <c r="AB402" i="9" s="1"/>
  <c r="AD402" i="9" s="1"/>
  <c r="AF402" i="9" s="1"/>
  <c r="R402" i="9"/>
  <c r="Q402" i="9"/>
  <c r="I402" i="9"/>
  <c r="J402" i="9" s="1"/>
  <c r="K402" i="9" s="1"/>
  <c r="D402" i="9"/>
  <c r="AU401" i="9"/>
  <c r="AK401" i="9"/>
  <c r="AA401" i="9"/>
  <c r="AB401" i="9" s="1"/>
  <c r="AD401" i="9" s="1"/>
  <c r="R401" i="9"/>
  <c r="Q401" i="9"/>
  <c r="I401" i="9"/>
  <c r="J401" i="9" s="1"/>
  <c r="K401" i="9" s="1"/>
  <c r="D401" i="9"/>
  <c r="AU400" i="9"/>
  <c r="AK400" i="9"/>
  <c r="AA400" i="9"/>
  <c r="AB400" i="9" s="1"/>
  <c r="AD400" i="9" s="1"/>
  <c r="R400" i="9"/>
  <c r="Q400" i="9"/>
  <c r="I400" i="9"/>
  <c r="J400" i="9" s="1"/>
  <c r="K400" i="9" s="1"/>
  <c r="D400" i="9"/>
  <c r="AU399" i="9"/>
  <c r="AK399" i="9"/>
  <c r="AA399" i="9"/>
  <c r="AB399" i="9" s="1"/>
  <c r="AD399" i="9" s="1"/>
  <c r="AF399" i="9" s="1"/>
  <c r="R399" i="9"/>
  <c r="Q399" i="9"/>
  <c r="I399" i="9"/>
  <c r="J399" i="9" s="1"/>
  <c r="K399" i="9" s="1"/>
  <c r="D399" i="9"/>
  <c r="AU398" i="9"/>
  <c r="AK398" i="9"/>
  <c r="AA398" i="9"/>
  <c r="AB398" i="9" s="1"/>
  <c r="AD398" i="9" s="1"/>
  <c r="R398" i="9"/>
  <c r="Q398" i="9"/>
  <c r="I398" i="9"/>
  <c r="J398" i="9" s="1"/>
  <c r="K398" i="9" s="1"/>
  <c r="D398" i="9"/>
  <c r="AU397" i="9"/>
  <c r="AK397" i="9"/>
  <c r="AA397" i="9"/>
  <c r="AB397" i="9" s="1"/>
  <c r="AD397" i="9" s="1"/>
  <c r="R397" i="9"/>
  <c r="Q397" i="9"/>
  <c r="I397" i="9"/>
  <c r="J397" i="9" s="1"/>
  <c r="K397" i="9" s="1"/>
  <c r="D397" i="9"/>
  <c r="AU396" i="9"/>
  <c r="AK396" i="9"/>
  <c r="AA396" i="9"/>
  <c r="AB396" i="9" s="1"/>
  <c r="AD396" i="9" s="1"/>
  <c r="R396" i="9"/>
  <c r="Q396" i="9"/>
  <c r="I396" i="9"/>
  <c r="J396" i="9" s="1"/>
  <c r="K396" i="9" s="1"/>
  <c r="D396" i="9"/>
  <c r="AU395" i="9"/>
  <c r="AK395" i="9"/>
  <c r="AA395" i="9"/>
  <c r="AB395" i="9" s="1"/>
  <c r="AD395" i="9" s="1"/>
  <c r="R395" i="9"/>
  <c r="Q395" i="9"/>
  <c r="I395" i="9"/>
  <c r="J395" i="9" s="1"/>
  <c r="K395" i="9" s="1"/>
  <c r="D395" i="9"/>
  <c r="AU394" i="9"/>
  <c r="AK394" i="9"/>
  <c r="AA394" i="9"/>
  <c r="AB394" i="9" s="1"/>
  <c r="AD394" i="9" s="1"/>
  <c r="R394" i="9"/>
  <c r="Q394" i="9"/>
  <c r="I394" i="9"/>
  <c r="J394" i="9" s="1"/>
  <c r="K394" i="9" s="1"/>
  <c r="D394" i="9"/>
  <c r="AU393" i="9"/>
  <c r="AK393" i="9"/>
  <c r="AA393" i="9"/>
  <c r="AB393" i="9" s="1"/>
  <c r="AD393" i="9" s="1"/>
  <c r="R393" i="9"/>
  <c r="Q393" i="9"/>
  <c r="I393" i="9"/>
  <c r="J393" i="9" s="1"/>
  <c r="K393" i="9" s="1"/>
  <c r="D393" i="9"/>
  <c r="AU392" i="9"/>
  <c r="AK392" i="9"/>
  <c r="AA392" i="9"/>
  <c r="AB392" i="9" s="1"/>
  <c r="AD392" i="9" s="1"/>
  <c r="R392" i="9"/>
  <c r="Q392" i="9"/>
  <c r="I392" i="9"/>
  <c r="J392" i="9" s="1"/>
  <c r="K392" i="9" s="1"/>
  <c r="D392" i="9"/>
  <c r="AU391" i="9"/>
  <c r="AK391" i="9"/>
  <c r="AA391" i="9"/>
  <c r="AB391" i="9" s="1"/>
  <c r="AD391" i="9" s="1"/>
  <c r="R391" i="9"/>
  <c r="Q391" i="9"/>
  <c r="I391" i="9"/>
  <c r="J391" i="9" s="1"/>
  <c r="K391" i="9" s="1"/>
  <c r="D391" i="9"/>
  <c r="AU390" i="9"/>
  <c r="AK390" i="9"/>
  <c r="AA390" i="9"/>
  <c r="AB390" i="9" s="1"/>
  <c r="AD390" i="9" s="1"/>
  <c r="R390" i="9"/>
  <c r="Q390" i="9"/>
  <c r="I390" i="9"/>
  <c r="J390" i="9" s="1"/>
  <c r="K390" i="9" s="1"/>
  <c r="D390" i="9"/>
  <c r="AU389" i="9"/>
  <c r="AK389" i="9"/>
  <c r="AA389" i="9"/>
  <c r="AB389" i="9" s="1"/>
  <c r="AD389" i="9" s="1"/>
  <c r="AF389" i="9" s="1"/>
  <c r="R389" i="9"/>
  <c r="Q389" i="9"/>
  <c r="I389" i="9"/>
  <c r="J389" i="9" s="1"/>
  <c r="K389" i="9" s="1"/>
  <c r="D389" i="9"/>
  <c r="AU388" i="9"/>
  <c r="AK388" i="9"/>
  <c r="AA388" i="9"/>
  <c r="AB388" i="9" s="1"/>
  <c r="AD388" i="9" s="1"/>
  <c r="R388" i="9"/>
  <c r="Q388" i="9"/>
  <c r="I388" i="9"/>
  <c r="J388" i="9" s="1"/>
  <c r="K388" i="9" s="1"/>
  <c r="D388" i="9"/>
  <c r="AU387" i="9"/>
  <c r="AK387" i="9"/>
  <c r="AA387" i="9"/>
  <c r="AB387" i="9" s="1"/>
  <c r="AD387" i="9" s="1"/>
  <c r="R387" i="9"/>
  <c r="Q387" i="9"/>
  <c r="I387" i="9"/>
  <c r="J387" i="9" s="1"/>
  <c r="K387" i="9" s="1"/>
  <c r="D387" i="9"/>
  <c r="AU386" i="9"/>
  <c r="AK386" i="9"/>
  <c r="AA386" i="9"/>
  <c r="AB386" i="9" s="1"/>
  <c r="AD386" i="9" s="1"/>
  <c r="AF386" i="9" s="1"/>
  <c r="R386" i="9"/>
  <c r="Q386" i="9"/>
  <c r="I386" i="9"/>
  <c r="J386" i="9" s="1"/>
  <c r="K386" i="9" s="1"/>
  <c r="D386" i="9"/>
  <c r="AU385" i="9"/>
  <c r="AK385" i="9"/>
  <c r="AA385" i="9"/>
  <c r="AB385" i="9" s="1"/>
  <c r="AD385" i="9" s="1"/>
  <c r="R385" i="9"/>
  <c r="Q385" i="9"/>
  <c r="I385" i="9"/>
  <c r="J385" i="9" s="1"/>
  <c r="K385" i="9" s="1"/>
  <c r="D385" i="9"/>
  <c r="AU384" i="9"/>
  <c r="AK384" i="9"/>
  <c r="AA384" i="9"/>
  <c r="AB384" i="9" s="1"/>
  <c r="AD384" i="9" s="1"/>
  <c r="AF384" i="9" s="1"/>
  <c r="R384" i="9"/>
  <c r="Q384" i="9"/>
  <c r="I384" i="9"/>
  <c r="J384" i="9" s="1"/>
  <c r="K384" i="9" s="1"/>
  <c r="D384" i="9"/>
  <c r="AU383" i="9"/>
  <c r="AK383" i="9"/>
  <c r="AA383" i="9"/>
  <c r="AB383" i="9" s="1"/>
  <c r="AD383" i="9" s="1"/>
  <c r="AF383" i="9" s="1"/>
  <c r="R383" i="9"/>
  <c r="Q383" i="9"/>
  <c r="I383" i="9"/>
  <c r="J383" i="9" s="1"/>
  <c r="K383" i="9" s="1"/>
  <c r="D383" i="9"/>
  <c r="AU382" i="9"/>
  <c r="AK382" i="9"/>
  <c r="AA382" i="9"/>
  <c r="AB382" i="9" s="1"/>
  <c r="AD382" i="9" s="1"/>
  <c r="R382" i="9"/>
  <c r="Q382" i="9"/>
  <c r="I382" i="9"/>
  <c r="J382" i="9" s="1"/>
  <c r="K382" i="9" s="1"/>
  <c r="D382" i="9"/>
  <c r="AU381" i="9"/>
  <c r="AK381" i="9"/>
  <c r="AA381" i="9"/>
  <c r="AB381" i="9" s="1"/>
  <c r="AD381" i="9" s="1"/>
  <c r="R381" i="9"/>
  <c r="Q381" i="9"/>
  <c r="I381" i="9"/>
  <c r="J381" i="9" s="1"/>
  <c r="K381" i="9" s="1"/>
  <c r="D381" i="9"/>
  <c r="AU380" i="9"/>
  <c r="AK380" i="9"/>
  <c r="AA380" i="9"/>
  <c r="AB380" i="9" s="1"/>
  <c r="AD380" i="9" s="1"/>
  <c r="R380" i="9"/>
  <c r="Q380" i="9"/>
  <c r="I380" i="9"/>
  <c r="J380" i="9" s="1"/>
  <c r="K380" i="9" s="1"/>
  <c r="D380" i="9"/>
  <c r="AU379" i="9"/>
  <c r="AK379" i="9"/>
  <c r="AA379" i="9"/>
  <c r="AB379" i="9" s="1"/>
  <c r="AD379" i="9" s="1"/>
  <c r="AF379" i="9" s="1"/>
  <c r="R379" i="9"/>
  <c r="Q379" i="9"/>
  <c r="I379" i="9"/>
  <c r="J379" i="9" s="1"/>
  <c r="K379" i="9" s="1"/>
  <c r="D379" i="9"/>
  <c r="AU378" i="9"/>
  <c r="AK378" i="9"/>
  <c r="AA378" i="9"/>
  <c r="AB378" i="9" s="1"/>
  <c r="AD378" i="9" s="1"/>
  <c r="R378" i="9"/>
  <c r="Q378" i="9"/>
  <c r="I378" i="9"/>
  <c r="J378" i="9" s="1"/>
  <c r="K378" i="9" s="1"/>
  <c r="D378" i="9"/>
  <c r="AU377" i="9"/>
  <c r="AK377" i="9"/>
  <c r="AA377" i="9"/>
  <c r="AB377" i="9" s="1"/>
  <c r="AD377" i="9" s="1"/>
  <c r="R377" i="9"/>
  <c r="Q377" i="9"/>
  <c r="I377" i="9"/>
  <c r="J377" i="9" s="1"/>
  <c r="K377" i="9" s="1"/>
  <c r="D377" i="9"/>
  <c r="AU376" i="9"/>
  <c r="AK376" i="9"/>
  <c r="AA376" i="9"/>
  <c r="AB376" i="9" s="1"/>
  <c r="AD376" i="9" s="1"/>
  <c r="R376" i="9"/>
  <c r="Q376" i="9"/>
  <c r="I376" i="9"/>
  <c r="J376" i="9" s="1"/>
  <c r="K376" i="9" s="1"/>
  <c r="D376" i="9"/>
  <c r="AU375" i="9"/>
  <c r="AK375" i="9"/>
  <c r="AA375" i="9"/>
  <c r="AB375" i="9" s="1"/>
  <c r="AD375" i="9" s="1"/>
  <c r="R375" i="9"/>
  <c r="Q375" i="9"/>
  <c r="I375" i="9"/>
  <c r="J375" i="9" s="1"/>
  <c r="K375" i="9" s="1"/>
  <c r="D375" i="9"/>
  <c r="AU374" i="9"/>
  <c r="AK374" i="9"/>
  <c r="AA374" i="9"/>
  <c r="AB374" i="9" s="1"/>
  <c r="AD374" i="9" s="1"/>
  <c r="R374" i="9"/>
  <c r="Q374" i="9"/>
  <c r="I374" i="9"/>
  <c r="J374" i="9" s="1"/>
  <c r="K374" i="9" s="1"/>
  <c r="D374" i="9"/>
  <c r="AU373" i="9"/>
  <c r="AK373" i="9"/>
  <c r="AA373" i="9"/>
  <c r="AB373" i="9" s="1"/>
  <c r="AD373" i="9" s="1"/>
  <c r="R373" i="9"/>
  <c r="Q373" i="9"/>
  <c r="I373" i="9"/>
  <c r="J373" i="9" s="1"/>
  <c r="K373" i="9" s="1"/>
  <c r="D373" i="9"/>
  <c r="AU372" i="9"/>
  <c r="AK372" i="9"/>
  <c r="AA372" i="9"/>
  <c r="AB372" i="9" s="1"/>
  <c r="AD372" i="9" s="1"/>
  <c r="R372" i="9"/>
  <c r="Q372" i="9"/>
  <c r="I372" i="9"/>
  <c r="J372" i="9" s="1"/>
  <c r="K372" i="9" s="1"/>
  <c r="D372" i="9"/>
  <c r="AU371" i="9"/>
  <c r="AK371" i="9"/>
  <c r="AA371" i="9"/>
  <c r="AB371" i="9" s="1"/>
  <c r="AD371" i="9" s="1"/>
  <c r="R371" i="9"/>
  <c r="Q371" i="9"/>
  <c r="I371" i="9"/>
  <c r="J371" i="9" s="1"/>
  <c r="K371" i="9" s="1"/>
  <c r="D371" i="9"/>
  <c r="AU370" i="9"/>
  <c r="AK370" i="9"/>
  <c r="AA370" i="9"/>
  <c r="AB370" i="9" s="1"/>
  <c r="AD370" i="9" s="1"/>
  <c r="R370" i="9"/>
  <c r="Q370" i="9"/>
  <c r="I370" i="9"/>
  <c r="J370" i="9" s="1"/>
  <c r="K370" i="9" s="1"/>
  <c r="D370" i="9"/>
  <c r="AU369" i="9"/>
  <c r="AK369" i="9"/>
  <c r="AA369" i="9"/>
  <c r="AB369" i="9" s="1"/>
  <c r="AD369" i="9" s="1"/>
  <c r="R369" i="9"/>
  <c r="Q369" i="9"/>
  <c r="I369" i="9"/>
  <c r="J369" i="9" s="1"/>
  <c r="K369" i="9" s="1"/>
  <c r="D369" i="9"/>
  <c r="AU368" i="9"/>
  <c r="AK368" i="9"/>
  <c r="AA368" i="9"/>
  <c r="AB368" i="9" s="1"/>
  <c r="AD368" i="9" s="1"/>
  <c r="AF368" i="9" s="1"/>
  <c r="R368" i="9"/>
  <c r="Q368" i="9"/>
  <c r="I368" i="9"/>
  <c r="J368" i="9" s="1"/>
  <c r="K368" i="9" s="1"/>
  <c r="D368" i="9"/>
  <c r="AU367" i="9"/>
  <c r="AK367" i="9"/>
  <c r="AA367" i="9"/>
  <c r="AB367" i="9" s="1"/>
  <c r="AD367" i="9" s="1"/>
  <c r="R367" i="9"/>
  <c r="Q367" i="9"/>
  <c r="I367" i="9"/>
  <c r="J367" i="9" s="1"/>
  <c r="K367" i="9" s="1"/>
  <c r="D367" i="9"/>
  <c r="AU366" i="9"/>
  <c r="AK366" i="9"/>
  <c r="AA366" i="9"/>
  <c r="AB366" i="9" s="1"/>
  <c r="AD366" i="9" s="1"/>
  <c r="AF366" i="9" s="1"/>
  <c r="R366" i="9"/>
  <c r="Q366" i="9"/>
  <c r="I366" i="9"/>
  <c r="J366" i="9" s="1"/>
  <c r="K366" i="9" s="1"/>
  <c r="D366" i="9"/>
  <c r="AU365" i="9"/>
  <c r="AK365" i="9"/>
  <c r="AA365" i="9"/>
  <c r="AB365" i="9" s="1"/>
  <c r="AD365" i="9" s="1"/>
  <c r="R365" i="9"/>
  <c r="Q365" i="9"/>
  <c r="I365" i="9"/>
  <c r="J365" i="9" s="1"/>
  <c r="K365" i="9" s="1"/>
  <c r="D365" i="9"/>
  <c r="AU364" i="9"/>
  <c r="AK364" i="9"/>
  <c r="AA364" i="9"/>
  <c r="AB364" i="9" s="1"/>
  <c r="AD364" i="9" s="1"/>
  <c r="R364" i="9"/>
  <c r="Q364" i="9"/>
  <c r="I364" i="9"/>
  <c r="J364" i="9" s="1"/>
  <c r="K364" i="9" s="1"/>
  <c r="D364" i="9"/>
  <c r="AU363" i="9"/>
  <c r="AK363" i="9"/>
  <c r="AA363" i="9"/>
  <c r="AB363" i="9" s="1"/>
  <c r="AD363" i="9" s="1"/>
  <c r="AF363" i="9" s="1"/>
  <c r="R363" i="9"/>
  <c r="Q363" i="9"/>
  <c r="I363" i="9"/>
  <c r="J363" i="9" s="1"/>
  <c r="K363" i="9" s="1"/>
  <c r="D363" i="9"/>
  <c r="AU362" i="9"/>
  <c r="AK362" i="9"/>
  <c r="AA362" i="9"/>
  <c r="AB362" i="9" s="1"/>
  <c r="AD362" i="9" s="1"/>
  <c r="R362" i="9"/>
  <c r="Q362" i="9"/>
  <c r="I362" i="9"/>
  <c r="J362" i="9" s="1"/>
  <c r="K362" i="9" s="1"/>
  <c r="D362" i="9"/>
  <c r="AU361" i="9"/>
  <c r="AK361" i="9"/>
  <c r="AA361" i="9"/>
  <c r="AB361" i="9" s="1"/>
  <c r="AD361" i="9" s="1"/>
  <c r="R361" i="9"/>
  <c r="Q361" i="9"/>
  <c r="I361" i="9"/>
  <c r="J361" i="9" s="1"/>
  <c r="K361" i="9" s="1"/>
  <c r="D361" i="9"/>
  <c r="AU360" i="9"/>
  <c r="AK360" i="9"/>
  <c r="AA360" i="9"/>
  <c r="AB360" i="9" s="1"/>
  <c r="AD360" i="9" s="1"/>
  <c r="R360" i="9"/>
  <c r="Q360" i="9"/>
  <c r="I360" i="9"/>
  <c r="J360" i="9" s="1"/>
  <c r="K360" i="9" s="1"/>
  <c r="D360" i="9"/>
  <c r="AU359" i="9"/>
  <c r="AK359" i="9"/>
  <c r="AA359" i="9"/>
  <c r="AB359" i="9" s="1"/>
  <c r="AD359" i="9" s="1"/>
  <c r="R359" i="9"/>
  <c r="Q359" i="9"/>
  <c r="I359" i="9"/>
  <c r="J359" i="9" s="1"/>
  <c r="K359" i="9" s="1"/>
  <c r="D359" i="9"/>
  <c r="AU358" i="9"/>
  <c r="AK358" i="9"/>
  <c r="AA358" i="9"/>
  <c r="AB358" i="9" s="1"/>
  <c r="AD358" i="9" s="1"/>
  <c r="AF358" i="9" s="1"/>
  <c r="R358" i="9"/>
  <c r="Q358" i="9"/>
  <c r="I358" i="9"/>
  <c r="J358" i="9" s="1"/>
  <c r="K358" i="9" s="1"/>
  <c r="D358" i="9"/>
  <c r="AU357" i="9"/>
  <c r="AK357" i="9"/>
  <c r="AA357" i="9"/>
  <c r="AB357" i="9" s="1"/>
  <c r="AD357" i="9" s="1"/>
  <c r="AF357" i="9" s="1"/>
  <c r="R357" i="9"/>
  <c r="Q357" i="9"/>
  <c r="I357" i="9"/>
  <c r="J357" i="9" s="1"/>
  <c r="K357" i="9" s="1"/>
  <c r="D357" i="9"/>
  <c r="AU356" i="9"/>
  <c r="AK356" i="9"/>
  <c r="AA356" i="9"/>
  <c r="AB356" i="9" s="1"/>
  <c r="AD356" i="9" s="1"/>
  <c r="R356" i="9"/>
  <c r="Q356" i="9"/>
  <c r="I356" i="9"/>
  <c r="J356" i="9" s="1"/>
  <c r="K356" i="9" s="1"/>
  <c r="D356" i="9"/>
  <c r="AU355" i="9"/>
  <c r="AK355" i="9"/>
  <c r="AA355" i="9"/>
  <c r="AB355" i="9" s="1"/>
  <c r="AD355" i="9" s="1"/>
  <c r="R355" i="9"/>
  <c r="Q355" i="9"/>
  <c r="I355" i="9"/>
  <c r="J355" i="9" s="1"/>
  <c r="K355" i="9" s="1"/>
  <c r="D355" i="9"/>
  <c r="AU354" i="9"/>
  <c r="AK354" i="9"/>
  <c r="AA354" i="9"/>
  <c r="AB354" i="9" s="1"/>
  <c r="AD354" i="9" s="1"/>
  <c r="R354" i="9"/>
  <c r="Q354" i="9"/>
  <c r="I354" i="9"/>
  <c r="J354" i="9" s="1"/>
  <c r="K354" i="9" s="1"/>
  <c r="D354" i="9"/>
  <c r="AU353" i="9"/>
  <c r="AK353" i="9"/>
  <c r="AA353" i="9"/>
  <c r="AB353" i="9" s="1"/>
  <c r="AD353" i="9" s="1"/>
  <c r="AF353" i="9" s="1"/>
  <c r="R353" i="9"/>
  <c r="Q353" i="9"/>
  <c r="I353" i="9"/>
  <c r="J353" i="9" s="1"/>
  <c r="K353" i="9" s="1"/>
  <c r="D353" i="9"/>
  <c r="AU352" i="9"/>
  <c r="AK352" i="9"/>
  <c r="AA352" i="9"/>
  <c r="AB352" i="9" s="1"/>
  <c r="AD352" i="9" s="1"/>
  <c r="R352" i="9"/>
  <c r="Q352" i="9"/>
  <c r="I352" i="9"/>
  <c r="J352" i="9" s="1"/>
  <c r="K352" i="9" s="1"/>
  <c r="D352" i="9"/>
  <c r="AU351" i="9"/>
  <c r="AK351" i="9"/>
  <c r="AA351" i="9"/>
  <c r="AB351" i="9" s="1"/>
  <c r="AD351" i="9" s="1"/>
  <c r="R351" i="9"/>
  <c r="Q351" i="9"/>
  <c r="I351" i="9"/>
  <c r="J351" i="9" s="1"/>
  <c r="K351" i="9" s="1"/>
  <c r="D351" i="9"/>
  <c r="AU350" i="9"/>
  <c r="AK350" i="9"/>
  <c r="AA350" i="9"/>
  <c r="AB350" i="9" s="1"/>
  <c r="AD350" i="9" s="1"/>
  <c r="AF350" i="9" s="1"/>
  <c r="R350" i="9"/>
  <c r="Q350" i="9"/>
  <c r="I350" i="9"/>
  <c r="J350" i="9" s="1"/>
  <c r="K350" i="9" s="1"/>
  <c r="D350" i="9"/>
  <c r="AU349" i="9"/>
  <c r="AK349" i="9"/>
  <c r="AA349" i="9"/>
  <c r="AB349" i="9" s="1"/>
  <c r="AD349" i="9" s="1"/>
  <c r="R349" i="9"/>
  <c r="Q349" i="9"/>
  <c r="I349" i="9"/>
  <c r="J349" i="9" s="1"/>
  <c r="K349" i="9" s="1"/>
  <c r="D349" i="9"/>
  <c r="AU348" i="9"/>
  <c r="AK348" i="9"/>
  <c r="AA348" i="9"/>
  <c r="AB348" i="9" s="1"/>
  <c r="AD348" i="9" s="1"/>
  <c r="AF348" i="9" s="1"/>
  <c r="R348" i="9"/>
  <c r="Q348" i="9"/>
  <c r="I348" i="9"/>
  <c r="J348" i="9" s="1"/>
  <c r="K348" i="9" s="1"/>
  <c r="D348" i="9"/>
  <c r="AU347" i="9"/>
  <c r="AK347" i="9"/>
  <c r="AA347" i="9"/>
  <c r="AB347" i="9" s="1"/>
  <c r="AD347" i="9" s="1"/>
  <c r="AF347" i="9" s="1"/>
  <c r="R347" i="9"/>
  <c r="Q347" i="9"/>
  <c r="I347" i="9"/>
  <c r="J347" i="9" s="1"/>
  <c r="K347" i="9" s="1"/>
  <c r="D347" i="9"/>
  <c r="AU346" i="9"/>
  <c r="AK346" i="9"/>
  <c r="AA346" i="9"/>
  <c r="AB346" i="9" s="1"/>
  <c r="AD346" i="9" s="1"/>
  <c r="R346" i="9"/>
  <c r="Q346" i="9"/>
  <c r="I346" i="9"/>
  <c r="J346" i="9" s="1"/>
  <c r="K346" i="9" s="1"/>
  <c r="D346" i="9"/>
  <c r="AU345" i="9"/>
  <c r="AK345" i="9"/>
  <c r="AA345" i="9"/>
  <c r="AB345" i="9" s="1"/>
  <c r="AD345" i="9" s="1"/>
  <c r="R345" i="9"/>
  <c r="Q345" i="9"/>
  <c r="I345" i="9"/>
  <c r="J345" i="9" s="1"/>
  <c r="K345" i="9" s="1"/>
  <c r="D345" i="9"/>
  <c r="AU344" i="9"/>
  <c r="AK344" i="9"/>
  <c r="AA344" i="9"/>
  <c r="AB344" i="9" s="1"/>
  <c r="AD344" i="9" s="1"/>
  <c r="R344" i="9"/>
  <c r="Q344" i="9"/>
  <c r="I344" i="9"/>
  <c r="J344" i="9" s="1"/>
  <c r="K344" i="9" s="1"/>
  <c r="D344" i="9"/>
  <c r="AU343" i="9"/>
  <c r="AK343" i="9"/>
  <c r="AA343" i="9"/>
  <c r="AB343" i="9" s="1"/>
  <c r="AD343" i="9" s="1"/>
  <c r="AF343" i="9" s="1"/>
  <c r="R343" i="9"/>
  <c r="Q343" i="9"/>
  <c r="I343" i="9"/>
  <c r="J343" i="9" s="1"/>
  <c r="K343" i="9" s="1"/>
  <c r="D343" i="9"/>
  <c r="AU342" i="9"/>
  <c r="AK342" i="9"/>
  <c r="AA342" i="9"/>
  <c r="AB342" i="9" s="1"/>
  <c r="AD342" i="9" s="1"/>
  <c r="R342" i="9"/>
  <c r="Q342" i="9"/>
  <c r="I342" i="9"/>
  <c r="J342" i="9" s="1"/>
  <c r="K342" i="9" s="1"/>
  <c r="D342" i="9"/>
  <c r="AU341" i="9"/>
  <c r="AK341" i="9"/>
  <c r="AA341" i="9"/>
  <c r="AB341" i="9" s="1"/>
  <c r="AD341" i="9" s="1"/>
  <c r="R341" i="9"/>
  <c r="Q341" i="9"/>
  <c r="I341" i="9"/>
  <c r="J341" i="9" s="1"/>
  <c r="K341" i="9" s="1"/>
  <c r="D341" i="9"/>
  <c r="AU340" i="9"/>
  <c r="AK340" i="9"/>
  <c r="AA340" i="9"/>
  <c r="AB340" i="9" s="1"/>
  <c r="AD340" i="9" s="1"/>
  <c r="R340" i="9"/>
  <c r="Q340" i="9"/>
  <c r="I340" i="9"/>
  <c r="J340" i="9" s="1"/>
  <c r="K340" i="9" s="1"/>
  <c r="D340" i="9"/>
  <c r="AU339" i="9"/>
  <c r="AK339" i="9"/>
  <c r="AA339" i="9"/>
  <c r="AB339" i="9" s="1"/>
  <c r="AD339" i="9" s="1"/>
  <c r="AF339" i="9" s="1"/>
  <c r="R339" i="9"/>
  <c r="Q339" i="9"/>
  <c r="I339" i="9"/>
  <c r="J339" i="9" s="1"/>
  <c r="K339" i="9" s="1"/>
  <c r="D339" i="9"/>
  <c r="AU338" i="9"/>
  <c r="AK338" i="9"/>
  <c r="AA338" i="9"/>
  <c r="AB338" i="9" s="1"/>
  <c r="AD338" i="9" s="1"/>
  <c r="R338" i="9"/>
  <c r="Q338" i="9"/>
  <c r="I338" i="9"/>
  <c r="J338" i="9" s="1"/>
  <c r="K338" i="9" s="1"/>
  <c r="D338" i="9"/>
  <c r="AU337" i="9"/>
  <c r="AK337" i="9"/>
  <c r="AA337" i="9"/>
  <c r="AB337" i="9" s="1"/>
  <c r="AD337" i="9" s="1"/>
  <c r="AF337" i="9" s="1"/>
  <c r="R337" i="9"/>
  <c r="Q337" i="9"/>
  <c r="I337" i="9"/>
  <c r="J337" i="9" s="1"/>
  <c r="K337" i="9" s="1"/>
  <c r="D337" i="9"/>
  <c r="AU336" i="9"/>
  <c r="AK336" i="9"/>
  <c r="AA336" i="9"/>
  <c r="AB336" i="9" s="1"/>
  <c r="AD336" i="9" s="1"/>
  <c r="R336" i="9"/>
  <c r="Q336" i="9"/>
  <c r="I336" i="9"/>
  <c r="J336" i="9" s="1"/>
  <c r="K336" i="9" s="1"/>
  <c r="D336" i="9"/>
  <c r="AU335" i="9"/>
  <c r="AK335" i="9"/>
  <c r="AA335" i="9"/>
  <c r="AB335" i="9" s="1"/>
  <c r="AD335" i="9" s="1"/>
  <c r="R335" i="9"/>
  <c r="Q335" i="9"/>
  <c r="I335" i="9"/>
  <c r="J335" i="9" s="1"/>
  <c r="K335" i="9" s="1"/>
  <c r="D335" i="9"/>
  <c r="AU334" i="9"/>
  <c r="AK334" i="9"/>
  <c r="AA334" i="9"/>
  <c r="AB334" i="9" s="1"/>
  <c r="AD334" i="9" s="1"/>
  <c r="R334" i="9"/>
  <c r="Q334" i="9"/>
  <c r="I334" i="9"/>
  <c r="J334" i="9" s="1"/>
  <c r="K334" i="9" s="1"/>
  <c r="D334" i="9"/>
  <c r="AU333" i="9"/>
  <c r="AK333" i="9"/>
  <c r="AA333" i="9"/>
  <c r="AB333" i="9" s="1"/>
  <c r="AD333" i="9" s="1"/>
  <c r="AF333" i="9" s="1"/>
  <c r="R333" i="9"/>
  <c r="Q333" i="9"/>
  <c r="I333" i="9"/>
  <c r="J333" i="9" s="1"/>
  <c r="K333" i="9" s="1"/>
  <c r="D333" i="9"/>
  <c r="AU332" i="9"/>
  <c r="AK332" i="9"/>
  <c r="AA332" i="9"/>
  <c r="AB332" i="9" s="1"/>
  <c r="AD332" i="9" s="1"/>
  <c r="R332" i="9"/>
  <c r="Q332" i="9"/>
  <c r="I332" i="9"/>
  <c r="J332" i="9" s="1"/>
  <c r="K332" i="9" s="1"/>
  <c r="D332" i="9"/>
  <c r="AU331" i="9"/>
  <c r="AK331" i="9"/>
  <c r="AA331" i="9"/>
  <c r="AB331" i="9" s="1"/>
  <c r="AD331" i="9" s="1"/>
  <c r="R331" i="9"/>
  <c r="Q331" i="9"/>
  <c r="I331" i="9"/>
  <c r="J331" i="9" s="1"/>
  <c r="K331" i="9" s="1"/>
  <c r="D331" i="9"/>
  <c r="AU330" i="9"/>
  <c r="AK330" i="9"/>
  <c r="AA330" i="9"/>
  <c r="AB330" i="9" s="1"/>
  <c r="AD330" i="9" s="1"/>
  <c r="AF330" i="9" s="1"/>
  <c r="R330" i="9"/>
  <c r="Q330" i="9"/>
  <c r="I330" i="9"/>
  <c r="J330" i="9" s="1"/>
  <c r="K330" i="9" s="1"/>
  <c r="D330" i="9"/>
  <c r="AU329" i="9"/>
  <c r="AK329" i="9"/>
  <c r="AA329" i="9"/>
  <c r="AB329" i="9" s="1"/>
  <c r="AD329" i="9" s="1"/>
  <c r="AF329" i="9" s="1"/>
  <c r="R329" i="9"/>
  <c r="Q329" i="9"/>
  <c r="I329" i="9"/>
  <c r="J329" i="9" s="1"/>
  <c r="K329" i="9" s="1"/>
  <c r="D329" i="9"/>
  <c r="AU328" i="9"/>
  <c r="AK328" i="9"/>
  <c r="AA328" i="9"/>
  <c r="AB328" i="9" s="1"/>
  <c r="AD328" i="9" s="1"/>
  <c r="R328" i="9"/>
  <c r="Q328" i="9"/>
  <c r="I328" i="9"/>
  <c r="J328" i="9" s="1"/>
  <c r="K328" i="9" s="1"/>
  <c r="D328" i="9"/>
  <c r="AU327" i="9"/>
  <c r="AK327" i="9"/>
  <c r="AA327" i="9"/>
  <c r="AB327" i="9" s="1"/>
  <c r="AD327" i="9" s="1"/>
  <c r="R327" i="9"/>
  <c r="Q327" i="9"/>
  <c r="I327" i="9"/>
  <c r="J327" i="9" s="1"/>
  <c r="K327" i="9" s="1"/>
  <c r="D327" i="9"/>
  <c r="AU326" i="9"/>
  <c r="AK326" i="9"/>
  <c r="AA326" i="9"/>
  <c r="AB326" i="9" s="1"/>
  <c r="AD326" i="9" s="1"/>
  <c r="R326" i="9"/>
  <c r="Q326" i="9"/>
  <c r="I326" i="9"/>
  <c r="J326" i="9" s="1"/>
  <c r="K326" i="9" s="1"/>
  <c r="D326" i="9"/>
  <c r="AU325" i="9"/>
  <c r="AK325" i="9"/>
  <c r="AA325" i="9"/>
  <c r="AB325" i="9" s="1"/>
  <c r="AD325" i="9" s="1"/>
  <c r="R325" i="9"/>
  <c r="Q325" i="9"/>
  <c r="I325" i="9"/>
  <c r="J325" i="9" s="1"/>
  <c r="K325" i="9" s="1"/>
  <c r="D325" i="9"/>
  <c r="AU324" i="9"/>
  <c r="AK324" i="9"/>
  <c r="AA324" i="9"/>
  <c r="AB324" i="9" s="1"/>
  <c r="AD324" i="9" s="1"/>
  <c r="AF324" i="9" s="1"/>
  <c r="R324" i="9"/>
  <c r="Q324" i="9"/>
  <c r="I324" i="9"/>
  <c r="J324" i="9" s="1"/>
  <c r="K324" i="9" s="1"/>
  <c r="D324" i="9"/>
  <c r="AU323" i="9"/>
  <c r="AK323" i="9"/>
  <c r="AA323" i="9"/>
  <c r="AB323" i="9" s="1"/>
  <c r="AD323" i="9" s="1"/>
  <c r="AF323" i="9" s="1"/>
  <c r="R323" i="9"/>
  <c r="Q323" i="9"/>
  <c r="I323" i="9"/>
  <c r="J323" i="9" s="1"/>
  <c r="K323" i="9" s="1"/>
  <c r="D323" i="9"/>
  <c r="AU322" i="9"/>
  <c r="AK322" i="9"/>
  <c r="AA322" i="9"/>
  <c r="AB322" i="9" s="1"/>
  <c r="AD322" i="9" s="1"/>
  <c r="R322" i="9"/>
  <c r="Q322" i="9"/>
  <c r="I322" i="9"/>
  <c r="J322" i="9" s="1"/>
  <c r="K322" i="9" s="1"/>
  <c r="D322" i="9"/>
  <c r="AU321" i="9"/>
  <c r="AK321" i="9"/>
  <c r="AA321" i="9"/>
  <c r="AB321" i="9" s="1"/>
  <c r="AD321" i="9" s="1"/>
  <c r="AF321" i="9" s="1"/>
  <c r="R321" i="9"/>
  <c r="Q321" i="9"/>
  <c r="I321" i="9"/>
  <c r="J321" i="9" s="1"/>
  <c r="K321" i="9" s="1"/>
  <c r="D321" i="9"/>
  <c r="AU320" i="9"/>
  <c r="AK320" i="9"/>
  <c r="AA320" i="9"/>
  <c r="AB320" i="9" s="1"/>
  <c r="AD320" i="9" s="1"/>
  <c r="R320" i="9"/>
  <c r="Q320" i="9"/>
  <c r="I320" i="9"/>
  <c r="J320" i="9" s="1"/>
  <c r="K320" i="9" s="1"/>
  <c r="D320" i="9"/>
  <c r="AU319" i="9"/>
  <c r="AK319" i="9"/>
  <c r="AA319" i="9"/>
  <c r="AB319" i="9" s="1"/>
  <c r="AD319" i="9" s="1"/>
  <c r="R319" i="9"/>
  <c r="Q319" i="9"/>
  <c r="I319" i="9"/>
  <c r="J319" i="9" s="1"/>
  <c r="K319" i="9" s="1"/>
  <c r="D319" i="9"/>
  <c r="AU318" i="9"/>
  <c r="AK318" i="9"/>
  <c r="AA318" i="9"/>
  <c r="AB318" i="9" s="1"/>
  <c r="AD318" i="9" s="1"/>
  <c r="R318" i="9"/>
  <c r="Q318" i="9"/>
  <c r="I318" i="9"/>
  <c r="J318" i="9" s="1"/>
  <c r="K318" i="9" s="1"/>
  <c r="D318" i="9"/>
  <c r="AU317" i="9"/>
  <c r="AK317" i="9"/>
  <c r="AA317" i="9"/>
  <c r="AB317" i="9" s="1"/>
  <c r="AD317" i="9" s="1"/>
  <c r="R317" i="9"/>
  <c r="Q317" i="9"/>
  <c r="I317" i="9"/>
  <c r="J317" i="9" s="1"/>
  <c r="K317" i="9" s="1"/>
  <c r="D317" i="9"/>
  <c r="AU316" i="9"/>
  <c r="AK316" i="9"/>
  <c r="AA316" i="9"/>
  <c r="AB316" i="9" s="1"/>
  <c r="AD316" i="9" s="1"/>
  <c r="R316" i="9"/>
  <c r="Q316" i="9"/>
  <c r="I316" i="9"/>
  <c r="J316" i="9" s="1"/>
  <c r="K316" i="9" s="1"/>
  <c r="D316" i="9"/>
  <c r="AU315" i="9"/>
  <c r="AK315" i="9"/>
  <c r="AA315" i="9"/>
  <c r="AB315" i="9" s="1"/>
  <c r="AD315" i="9" s="1"/>
  <c r="AF315" i="9" s="1"/>
  <c r="R315" i="9"/>
  <c r="Q315" i="9"/>
  <c r="I315" i="9"/>
  <c r="J315" i="9" s="1"/>
  <c r="K315" i="9" s="1"/>
  <c r="D315" i="9"/>
  <c r="AU314" i="9"/>
  <c r="AK314" i="9"/>
  <c r="AA314" i="9"/>
  <c r="AB314" i="9" s="1"/>
  <c r="AD314" i="9" s="1"/>
  <c r="R314" i="9"/>
  <c r="Q314" i="9"/>
  <c r="I314" i="9"/>
  <c r="J314" i="9" s="1"/>
  <c r="K314" i="9" s="1"/>
  <c r="D314" i="9"/>
  <c r="AU313" i="9"/>
  <c r="AK313" i="9"/>
  <c r="AA313" i="9"/>
  <c r="AB313" i="9" s="1"/>
  <c r="AD313" i="9" s="1"/>
  <c r="R313" i="9"/>
  <c r="Q313" i="9"/>
  <c r="I313" i="9"/>
  <c r="J313" i="9" s="1"/>
  <c r="K313" i="9" s="1"/>
  <c r="D313" i="9"/>
  <c r="AU312" i="9"/>
  <c r="AK312" i="9"/>
  <c r="AA312" i="9"/>
  <c r="AB312" i="9" s="1"/>
  <c r="AD312" i="9" s="1"/>
  <c r="R312" i="9"/>
  <c r="Q312" i="9"/>
  <c r="I312" i="9"/>
  <c r="J312" i="9" s="1"/>
  <c r="K312" i="9" s="1"/>
  <c r="D312" i="9"/>
  <c r="AU311" i="9"/>
  <c r="AK311" i="9"/>
  <c r="AA311" i="9"/>
  <c r="AB311" i="9" s="1"/>
  <c r="AD311" i="9" s="1"/>
  <c r="AF311" i="9" s="1"/>
  <c r="R311" i="9"/>
  <c r="Q311" i="9"/>
  <c r="I311" i="9"/>
  <c r="J311" i="9" s="1"/>
  <c r="K311" i="9" s="1"/>
  <c r="D311" i="9"/>
  <c r="AU310" i="9"/>
  <c r="AK310" i="9"/>
  <c r="AA310" i="9"/>
  <c r="AB310" i="9" s="1"/>
  <c r="AD310" i="9" s="1"/>
  <c r="R310" i="9"/>
  <c r="Q310" i="9"/>
  <c r="I310" i="9"/>
  <c r="J310" i="9" s="1"/>
  <c r="K310" i="9" s="1"/>
  <c r="D310" i="9"/>
  <c r="AU309" i="9"/>
  <c r="AK309" i="9"/>
  <c r="AA309" i="9"/>
  <c r="AB309" i="9" s="1"/>
  <c r="AD309" i="9" s="1"/>
  <c r="R309" i="9"/>
  <c r="Q309" i="9"/>
  <c r="I309" i="9"/>
  <c r="J309" i="9" s="1"/>
  <c r="K309" i="9" s="1"/>
  <c r="D309" i="9"/>
  <c r="AU308" i="9"/>
  <c r="AK308" i="9"/>
  <c r="AA308" i="9"/>
  <c r="AB308" i="9" s="1"/>
  <c r="AD308" i="9" s="1"/>
  <c r="AF308" i="9" s="1"/>
  <c r="R308" i="9"/>
  <c r="Q308" i="9"/>
  <c r="I308" i="9"/>
  <c r="J308" i="9" s="1"/>
  <c r="K308" i="9" s="1"/>
  <c r="D308" i="9"/>
  <c r="AU307" i="9"/>
  <c r="AK307" i="9"/>
  <c r="AA307" i="9"/>
  <c r="AB307" i="9" s="1"/>
  <c r="AD307" i="9" s="1"/>
  <c r="R307" i="9"/>
  <c r="Q307" i="9"/>
  <c r="I307" i="9"/>
  <c r="J307" i="9" s="1"/>
  <c r="K307" i="9" s="1"/>
  <c r="D307" i="9"/>
  <c r="AU306" i="9"/>
  <c r="AK306" i="9"/>
  <c r="AA306" i="9"/>
  <c r="AB306" i="9" s="1"/>
  <c r="AD306" i="9" s="1"/>
  <c r="R306" i="9"/>
  <c r="Q306" i="9"/>
  <c r="I306" i="9"/>
  <c r="J306" i="9" s="1"/>
  <c r="K306" i="9" s="1"/>
  <c r="D306" i="9"/>
  <c r="AU305" i="9"/>
  <c r="AK305" i="9"/>
  <c r="AA305" i="9"/>
  <c r="AB305" i="9" s="1"/>
  <c r="AD305" i="9" s="1"/>
  <c r="R305" i="9"/>
  <c r="Q305" i="9"/>
  <c r="I305" i="9"/>
  <c r="J305" i="9" s="1"/>
  <c r="K305" i="9" s="1"/>
  <c r="D305" i="9"/>
  <c r="AU304" i="9"/>
  <c r="AK304" i="9"/>
  <c r="AA304" i="9"/>
  <c r="AB304" i="9" s="1"/>
  <c r="AD304" i="9" s="1"/>
  <c r="AF304" i="9" s="1"/>
  <c r="R304" i="9"/>
  <c r="Q304" i="9"/>
  <c r="I304" i="9"/>
  <c r="J304" i="9" s="1"/>
  <c r="K304" i="9" s="1"/>
  <c r="D304" i="9"/>
  <c r="AU303" i="9"/>
  <c r="AK303" i="9"/>
  <c r="AA303" i="9"/>
  <c r="AB303" i="9" s="1"/>
  <c r="AD303" i="9" s="1"/>
  <c r="AF303" i="9" s="1"/>
  <c r="R303" i="9"/>
  <c r="Q303" i="9"/>
  <c r="I303" i="9"/>
  <c r="J303" i="9" s="1"/>
  <c r="K303" i="9" s="1"/>
  <c r="D303" i="9"/>
  <c r="AU302" i="9"/>
  <c r="AK302" i="9"/>
  <c r="AA302" i="9"/>
  <c r="AB302" i="9" s="1"/>
  <c r="AD302" i="9" s="1"/>
  <c r="AF302" i="9" s="1"/>
  <c r="R302" i="9"/>
  <c r="Q302" i="9"/>
  <c r="I302" i="9"/>
  <c r="J302" i="9" s="1"/>
  <c r="K302" i="9" s="1"/>
  <c r="D302" i="9"/>
  <c r="AU301" i="9"/>
  <c r="AK301" i="9"/>
  <c r="AA301" i="9"/>
  <c r="AB301" i="9" s="1"/>
  <c r="AD301" i="9" s="1"/>
  <c r="R301" i="9"/>
  <c r="Q301" i="9"/>
  <c r="I301" i="9"/>
  <c r="J301" i="9" s="1"/>
  <c r="K301" i="9" s="1"/>
  <c r="D301" i="9"/>
  <c r="AU300" i="9"/>
  <c r="AK300" i="9"/>
  <c r="AA300" i="9"/>
  <c r="AB300" i="9" s="1"/>
  <c r="AD300" i="9" s="1"/>
  <c r="R300" i="9"/>
  <c r="Q300" i="9"/>
  <c r="I300" i="9"/>
  <c r="J300" i="9" s="1"/>
  <c r="K300" i="9" s="1"/>
  <c r="D300" i="9"/>
  <c r="AU299" i="9"/>
  <c r="AK299" i="9"/>
  <c r="AA299" i="9"/>
  <c r="AB299" i="9" s="1"/>
  <c r="AD299" i="9" s="1"/>
  <c r="R299" i="9"/>
  <c r="Q299" i="9"/>
  <c r="I299" i="9"/>
  <c r="J299" i="9" s="1"/>
  <c r="K299" i="9" s="1"/>
  <c r="D299" i="9"/>
  <c r="AU298" i="9"/>
  <c r="AK298" i="9"/>
  <c r="AA298" i="9"/>
  <c r="AB298" i="9" s="1"/>
  <c r="AD298" i="9" s="1"/>
  <c r="R298" i="9"/>
  <c r="Q298" i="9"/>
  <c r="I298" i="9"/>
  <c r="J298" i="9" s="1"/>
  <c r="K298" i="9" s="1"/>
  <c r="D298" i="9"/>
  <c r="AU297" i="9"/>
  <c r="AK297" i="9"/>
  <c r="AA297" i="9"/>
  <c r="AB297" i="9" s="1"/>
  <c r="AD297" i="9" s="1"/>
  <c r="R297" i="9"/>
  <c r="Q297" i="9"/>
  <c r="I297" i="9"/>
  <c r="J297" i="9" s="1"/>
  <c r="K297" i="9" s="1"/>
  <c r="D297" i="9"/>
  <c r="AU296" i="9"/>
  <c r="AK296" i="9"/>
  <c r="AA296" i="9"/>
  <c r="AB296" i="9" s="1"/>
  <c r="AD296" i="9" s="1"/>
  <c r="AF296" i="9" s="1"/>
  <c r="R296" i="9"/>
  <c r="Q296" i="9"/>
  <c r="I296" i="9"/>
  <c r="J296" i="9" s="1"/>
  <c r="K296" i="9" s="1"/>
  <c r="D296" i="9"/>
  <c r="AU295" i="9"/>
  <c r="AK295" i="9"/>
  <c r="AA295" i="9"/>
  <c r="AB295" i="9" s="1"/>
  <c r="AD295" i="9" s="1"/>
  <c r="R295" i="9"/>
  <c r="Q295" i="9"/>
  <c r="I295" i="9"/>
  <c r="J295" i="9" s="1"/>
  <c r="K295" i="9" s="1"/>
  <c r="D295" i="9"/>
  <c r="AU294" i="9"/>
  <c r="AK294" i="9"/>
  <c r="AA294" i="9"/>
  <c r="AB294" i="9" s="1"/>
  <c r="AD294" i="9" s="1"/>
  <c r="R294" i="9"/>
  <c r="Q294" i="9"/>
  <c r="I294" i="9"/>
  <c r="J294" i="9" s="1"/>
  <c r="K294" i="9" s="1"/>
  <c r="D294" i="9"/>
  <c r="AU293" i="9"/>
  <c r="AK293" i="9"/>
  <c r="AA293" i="9"/>
  <c r="AB293" i="9" s="1"/>
  <c r="AD293" i="9" s="1"/>
  <c r="AF293" i="9" s="1"/>
  <c r="R293" i="9"/>
  <c r="Q293" i="9"/>
  <c r="I293" i="9"/>
  <c r="J293" i="9" s="1"/>
  <c r="K293" i="9" s="1"/>
  <c r="D293" i="9"/>
  <c r="AU292" i="9"/>
  <c r="AK292" i="9"/>
  <c r="AA292" i="9"/>
  <c r="AB292" i="9" s="1"/>
  <c r="AD292" i="9" s="1"/>
  <c r="R292" i="9"/>
  <c r="Q292" i="9"/>
  <c r="I292" i="9"/>
  <c r="J292" i="9" s="1"/>
  <c r="K292" i="9" s="1"/>
  <c r="D292" i="9"/>
  <c r="AU291" i="9"/>
  <c r="AK291" i="9"/>
  <c r="AA291" i="9"/>
  <c r="AB291" i="9" s="1"/>
  <c r="AD291" i="9" s="1"/>
  <c r="R291" i="9"/>
  <c r="Q291" i="9"/>
  <c r="I291" i="9"/>
  <c r="J291" i="9" s="1"/>
  <c r="K291" i="9" s="1"/>
  <c r="D291" i="9"/>
  <c r="AU290" i="9"/>
  <c r="AK290" i="9"/>
  <c r="AA290" i="9"/>
  <c r="AB290" i="9" s="1"/>
  <c r="AD290" i="9" s="1"/>
  <c r="R290" i="9"/>
  <c r="Q290" i="9"/>
  <c r="I290" i="9"/>
  <c r="J290" i="9" s="1"/>
  <c r="K290" i="9" s="1"/>
  <c r="D290" i="9"/>
  <c r="AU289" i="9"/>
  <c r="AK289" i="9"/>
  <c r="AA289" i="9"/>
  <c r="AB289" i="9" s="1"/>
  <c r="AD289" i="9" s="1"/>
  <c r="R289" i="9"/>
  <c r="Q289" i="9"/>
  <c r="I289" i="9"/>
  <c r="J289" i="9" s="1"/>
  <c r="K289" i="9" s="1"/>
  <c r="D289" i="9"/>
  <c r="AU288" i="9"/>
  <c r="AK288" i="9"/>
  <c r="AA288" i="9"/>
  <c r="AB288" i="9" s="1"/>
  <c r="AD288" i="9" s="1"/>
  <c r="R288" i="9"/>
  <c r="Q288" i="9"/>
  <c r="I288" i="9"/>
  <c r="J288" i="9" s="1"/>
  <c r="K288" i="9" s="1"/>
  <c r="D288" i="9"/>
  <c r="AU287" i="9"/>
  <c r="AK287" i="9"/>
  <c r="AA287" i="9"/>
  <c r="AB287" i="9" s="1"/>
  <c r="AD287" i="9" s="1"/>
  <c r="R287" i="9"/>
  <c r="Q287" i="9"/>
  <c r="I287" i="9"/>
  <c r="J287" i="9" s="1"/>
  <c r="K287" i="9" s="1"/>
  <c r="D287" i="9"/>
  <c r="AU286" i="9"/>
  <c r="AK286" i="9"/>
  <c r="AA286" i="9"/>
  <c r="AB286" i="9" s="1"/>
  <c r="AD286" i="9" s="1"/>
  <c r="AF286" i="9" s="1"/>
  <c r="R286" i="9"/>
  <c r="Q286" i="9"/>
  <c r="I286" i="9"/>
  <c r="J286" i="9" s="1"/>
  <c r="K286" i="9" s="1"/>
  <c r="D286" i="9"/>
  <c r="AU285" i="9"/>
  <c r="AK285" i="9"/>
  <c r="AA285" i="9"/>
  <c r="AB285" i="9" s="1"/>
  <c r="AD285" i="9" s="1"/>
  <c r="R285" i="9"/>
  <c r="Q285" i="9"/>
  <c r="I285" i="9"/>
  <c r="J285" i="9" s="1"/>
  <c r="K285" i="9" s="1"/>
  <c r="D285" i="9"/>
  <c r="AU284" i="9"/>
  <c r="AK284" i="9"/>
  <c r="AA284" i="9"/>
  <c r="AB284" i="9" s="1"/>
  <c r="AD284" i="9" s="1"/>
  <c r="R284" i="9"/>
  <c r="Q284" i="9"/>
  <c r="I284" i="9"/>
  <c r="J284" i="9" s="1"/>
  <c r="K284" i="9" s="1"/>
  <c r="D284" i="9"/>
  <c r="AU283" i="9"/>
  <c r="AK283" i="9"/>
  <c r="AA283" i="9"/>
  <c r="AB283" i="9" s="1"/>
  <c r="AD283" i="9" s="1"/>
  <c r="R283" i="9"/>
  <c r="Q283" i="9"/>
  <c r="I283" i="9"/>
  <c r="J283" i="9" s="1"/>
  <c r="K283" i="9" s="1"/>
  <c r="D283" i="9"/>
  <c r="AU282" i="9"/>
  <c r="AK282" i="9"/>
  <c r="AA282" i="9"/>
  <c r="AB282" i="9" s="1"/>
  <c r="AD282" i="9" s="1"/>
  <c r="R282" i="9"/>
  <c r="Q282" i="9"/>
  <c r="I282" i="9"/>
  <c r="J282" i="9" s="1"/>
  <c r="K282" i="9" s="1"/>
  <c r="D282" i="9"/>
  <c r="AU281" i="9"/>
  <c r="AK281" i="9"/>
  <c r="AA281" i="9"/>
  <c r="AB281" i="9" s="1"/>
  <c r="AD281" i="9" s="1"/>
  <c r="AF281" i="9" s="1"/>
  <c r="R281" i="9"/>
  <c r="Q281" i="9"/>
  <c r="I281" i="9"/>
  <c r="J281" i="9" s="1"/>
  <c r="K281" i="9" s="1"/>
  <c r="D281" i="9"/>
  <c r="AU280" i="9"/>
  <c r="AK280" i="9"/>
  <c r="AA280" i="9"/>
  <c r="AB280" i="9" s="1"/>
  <c r="AD280" i="9" s="1"/>
  <c r="R280" i="9"/>
  <c r="Q280" i="9"/>
  <c r="I280" i="9"/>
  <c r="J280" i="9" s="1"/>
  <c r="K280" i="9" s="1"/>
  <c r="D280" i="9"/>
  <c r="AU279" i="9"/>
  <c r="AK279" i="9"/>
  <c r="AA279" i="9"/>
  <c r="AB279" i="9" s="1"/>
  <c r="AD279" i="9" s="1"/>
  <c r="R279" i="9"/>
  <c r="Q279" i="9"/>
  <c r="I279" i="9"/>
  <c r="J279" i="9" s="1"/>
  <c r="K279" i="9" s="1"/>
  <c r="D279" i="9"/>
  <c r="AU278" i="9"/>
  <c r="AK278" i="9"/>
  <c r="AA278" i="9"/>
  <c r="AB278" i="9" s="1"/>
  <c r="AD278" i="9" s="1"/>
  <c r="AF278" i="9" s="1"/>
  <c r="R278" i="9"/>
  <c r="Q278" i="9"/>
  <c r="I278" i="9"/>
  <c r="J278" i="9" s="1"/>
  <c r="K278" i="9" s="1"/>
  <c r="D278" i="9"/>
  <c r="AU277" i="9"/>
  <c r="AK277" i="9"/>
  <c r="AA277" i="9"/>
  <c r="AB277" i="9" s="1"/>
  <c r="AD277" i="9" s="1"/>
  <c r="R277" i="9"/>
  <c r="Q277" i="9"/>
  <c r="I277" i="9"/>
  <c r="J277" i="9" s="1"/>
  <c r="K277" i="9" s="1"/>
  <c r="D277" i="9"/>
  <c r="AU276" i="9"/>
  <c r="AK276" i="9"/>
  <c r="AA276" i="9"/>
  <c r="AB276" i="9" s="1"/>
  <c r="AD276" i="9" s="1"/>
  <c r="R276" i="9"/>
  <c r="Q276" i="9"/>
  <c r="I276" i="9"/>
  <c r="J276" i="9" s="1"/>
  <c r="K276" i="9" s="1"/>
  <c r="D276" i="9"/>
  <c r="AU275" i="9"/>
  <c r="AK275" i="9"/>
  <c r="AA275" i="9"/>
  <c r="AB275" i="9" s="1"/>
  <c r="AD275" i="9" s="1"/>
  <c r="R275" i="9"/>
  <c r="Q275" i="9"/>
  <c r="I275" i="9"/>
  <c r="J275" i="9" s="1"/>
  <c r="K275" i="9" s="1"/>
  <c r="D275" i="9"/>
  <c r="AU274" i="9"/>
  <c r="AK274" i="9"/>
  <c r="AA274" i="9"/>
  <c r="AB274" i="9" s="1"/>
  <c r="AD274" i="9" s="1"/>
  <c r="R274" i="9"/>
  <c r="Q274" i="9"/>
  <c r="I274" i="9"/>
  <c r="J274" i="9" s="1"/>
  <c r="K274" i="9" s="1"/>
  <c r="D274" i="9"/>
  <c r="AU273" i="9"/>
  <c r="AK273" i="9"/>
  <c r="AA273" i="9"/>
  <c r="AB273" i="9" s="1"/>
  <c r="AD273" i="9" s="1"/>
  <c r="AF273" i="9" s="1"/>
  <c r="R273" i="9"/>
  <c r="Q273" i="9"/>
  <c r="I273" i="9"/>
  <c r="J273" i="9" s="1"/>
  <c r="K273" i="9" s="1"/>
  <c r="D273" i="9"/>
  <c r="AU272" i="9"/>
  <c r="AK272" i="9"/>
  <c r="AA272" i="9"/>
  <c r="AB272" i="9" s="1"/>
  <c r="AD272" i="9" s="1"/>
  <c r="R272" i="9"/>
  <c r="Q272" i="9"/>
  <c r="I272" i="9"/>
  <c r="J272" i="9" s="1"/>
  <c r="K272" i="9" s="1"/>
  <c r="D272" i="9"/>
  <c r="AU271" i="9"/>
  <c r="AK271" i="9"/>
  <c r="AA271" i="9"/>
  <c r="AB271" i="9" s="1"/>
  <c r="AD271" i="9" s="1"/>
  <c r="R271" i="9"/>
  <c r="Q271" i="9"/>
  <c r="I271" i="9"/>
  <c r="J271" i="9" s="1"/>
  <c r="K271" i="9" s="1"/>
  <c r="D271" i="9"/>
  <c r="AU270" i="9"/>
  <c r="AK270" i="9"/>
  <c r="AA270" i="9"/>
  <c r="AB270" i="9" s="1"/>
  <c r="AD270" i="9" s="1"/>
  <c r="AF270" i="9" s="1"/>
  <c r="R270" i="9"/>
  <c r="Q270" i="9"/>
  <c r="I270" i="9"/>
  <c r="J270" i="9" s="1"/>
  <c r="K270" i="9" s="1"/>
  <c r="D270" i="9"/>
  <c r="AU269" i="9"/>
  <c r="AK269" i="9"/>
  <c r="AA269" i="9"/>
  <c r="AB269" i="9" s="1"/>
  <c r="AD269" i="9" s="1"/>
  <c r="AF269" i="9" s="1"/>
  <c r="R269" i="9"/>
  <c r="Q269" i="9"/>
  <c r="I269" i="9"/>
  <c r="J269" i="9" s="1"/>
  <c r="K269" i="9" s="1"/>
  <c r="D269" i="9"/>
  <c r="AU268" i="9"/>
  <c r="AK268" i="9"/>
  <c r="AA268" i="9"/>
  <c r="AB268" i="9" s="1"/>
  <c r="AD268" i="9" s="1"/>
  <c r="AF268" i="9" s="1"/>
  <c r="R268" i="9"/>
  <c r="Q268" i="9"/>
  <c r="I268" i="9"/>
  <c r="J268" i="9" s="1"/>
  <c r="K268" i="9" s="1"/>
  <c r="D268" i="9"/>
  <c r="AU267" i="9"/>
  <c r="AK267" i="9"/>
  <c r="AA267" i="9"/>
  <c r="AB267" i="9" s="1"/>
  <c r="AD267" i="9" s="1"/>
  <c r="R267" i="9"/>
  <c r="Q267" i="9"/>
  <c r="I267" i="9"/>
  <c r="J267" i="9" s="1"/>
  <c r="K267" i="9" s="1"/>
  <c r="D267" i="9"/>
  <c r="AU266" i="9"/>
  <c r="AK266" i="9"/>
  <c r="AA266" i="9"/>
  <c r="AB266" i="9" s="1"/>
  <c r="AD266" i="9" s="1"/>
  <c r="R266" i="9"/>
  <c r="Q266" i="9"/>
  <c r="I266" i="9"/>
  <c r="J266" i="9" s="1"/>
  <c r="K266" i="9" s="1"/>
  <c r="D266" i="9"/>
  <c r="AU265" i="9"/>
  <c r="AK265" i="9"/>
  <c r="AA265" i="9"/>
  <c r="AB265" i="9" s="1"/>
  <c r="AD265" i="9" s="1"/>
  <c r="AF265" i="9" s="1"/>
  <c r="R265" i="9"/>
  <c r="Q265" i="9"/>
  <c r="I265" i="9"/>
  <c r="J265" i="9" s="1"/>
  <c r="K265" i="9" s="1"/>
  <c r="D265" i="9"/>
  <c r="AU264" i="9"/>
  <c r="AK264" i="9"/>
  <c r="AA264" i="9"/>
  <c r="AB264" i="9" s="1"/>
  <c r="AD264" i="9" s="1"/>
  <c r="R264" i="9"/>
  <c r="Q264" i="9"/>
  <c r="I264" i="9"/>
  <c r="J264" i="9" s="1"/>
  <c r="K264" i="9" s="1"/>
  <c r="D264" i="9"/>
  <c r="AU263" i="9"/>
  <c r="AK263" i="9"/>
  <c r="AA263" i="9"/>
  <c r="AB263" i="9" s="1"/>
  <c r="AD263" i="9" s="1"/>
  <c r="R263" i="9"/>
  <c r="Q263" i="9"/>
  <c r="I263" i="9"/>
  <c r="J263" i="9" s="1"/>
  <c r="K263" i="9" s="1"/>
  <c r="D263" i="9"/>
  <c r="AU262" i="9"/>
  <c r="AK262" i="9"/>
  <c r="AA262" i="9"/>
  <c r="AB262" i="9" s="1"/>
  <c r="AD262" i="9" s="1"/>
  <c r="R262" i="9"/>
  <c r="Q262" i="9"/>
  <c r="I262" i="9"/>
  <c r="J262" i="9" s="1"/>
  <c r="K262" i="9" s="1"/>
  <c r="D262" i="9"/>
  <c r="AU261" i="9"/>
  <c r="AK261" i="9"/>
  <c r="AA261" i="9"/>
  <c r="AB261" i="9" s="1"/>
  <c r="AD261" i="9" s="1"/>
  <c r="AF261" i="9" s="1"/>
  <c r="R261" i="9"/>
  <c r="Q261" i="9"/>
  <c r="I261" i="9"/>
  <c r="J261" i="9" s="1"/>
  <c r="K261" i="9" s="1"/>
  <c r="D261" i="9"/>
  <c r="AU260" i="9"/>
  <c r="AK260" i="9"/>
  <c r="AA260" i="9"/>
  <c r="AB260" i="9" s="1"/>
  <c r="AD260" i="9" s="1"/>
  <c r="R260" i="9"/>
  <c r="Q260" i="9"/>
  <c r="I260" i="9"/>
  <c r="J260" i="9" s="1"/>
  <c r="K260" i="9" s="1"/>
  <c r="D260" i="9"/>
  <c r="AU259" i="9"/>
  <c r="AK259" i="9"/>
  <c r="AA259" i="9"/>
  <c r="AB259" i="9" s="1"/>
  <c r="AD259" i="9" s="1"/>
  <c r="R259" i="9"/>
  <c r="Q259" i="9"/>
  <c r="I259" i="9"/>
  <c r="J259" i="9" s="1"/>
  <c r="K259" i="9" s="1"/>
  <c r="D259" i="9"/>
  <c r="AU258" i="9"/>
  <c r="AK258" i="9"/>
  <c r="AA258" i="9"/>
  <c r="AB258" i="9" s="1"/>
  <c r="AD258" i="9" s="1"/>
  <c r="R258" i="9"/>
  <c r="Q258" i="9"/>
  <c r="I258" i="9"/>
  <c r="J258" i="9" s="1"/>
  <c r="K258" i="9" s="1"/>
  <c r="D258" i="9"/>
  <c r="AU257" i="9"/>
  <c r="AK257" i="9"/>
  <c r="AA257" i="9"/>
  <c r="AB257" i="9" s="1"/>
  <c r="AD257" i="9" s="1"/>
  <c r="R257" i="9"/>
  <c r="Q257" i="9"/>
  <c r="I257" i="9"/>
  <c r="J257" i="9" s="1"/>
  <c r="K257" i="9" s="1"/>
  <c r="D257" i="9"/>
  <c r="AU256" i="9"/>
  <c r="AK256" i="9"/>
  <c r="AA256" i="9"/>
  <c r="AB256" i="9" s="1"/>
  <c r="AD256" i="9" s="1"/>
  <c r="R256" i="9"/>
  <c r="Q256" i="9"/>
  <c r="I256" i="9"/>
  <c r="J256" i="9" s="1"/>
  <c r="K256" i="9" s="1"/>
  <c r="D256" i="9"/>
  <c r="AU255" i="9"/>
  <c r="AK255" i="9"/>
  <c r="AA255" i="9"/>
  <c r="AB255" i="9" s="1"/>
  <c r="AD255" i="9" s="1"/>
  <c r="R255" i="9"/>
  <c r="Q255" i="9"/>
  <c r="I255" i="9"/>
  <c r="J255" i="9" s="1"/>
  <c r="K255" i="9" s="1"/>
  <c r="D255" i="9"/>
  <c r="AU254" i="9"/>
  <c r="AK254" i="9"/>
  <c r="AA254" i="9"/>
  <c r="AB254" i="9" s="1"/>
  <c r="AD254" i="9" s="1"/>
  <c r="R254" i="9"/>
  <c r="Q254" i="9"/>
  <c r="I254" i="9"/>
  <c r="J254" i="9" s="1"/>
  <c r="K254" i="9" s="1"/>
  <c r="D254" i="9"/>
  <c r="AU253" i="9"/>
  <c r="AK253" i="9"/>
  <c r="AA253" i="9"/>
  <c r="AB253" i="9" s="1"/>
  <c r="AD253" i="9" s="1"/>
  <c r="AF253" i="9" s="1"/>
  <c r="R253" i="9"/>
  <c r="Q253" i="9"/>
  <c r="I253" i="9"/>
  <c r="J253" i="9" s="1"/>
  <c r="K253" i="9" s="1"/>
  <c r="D253" i="9"/>
  <c r="AU252" i="9"/>
  <c r="AK252" i="9"/>
  <c r="AA252" i="9"/>
  <c r="AB252" i="9" s="1"/>
  <c r="AD252" i="9" s="1"/>
  <c r="AF252" i="9" s="1"/>
  <c r="R252" i="9"/>
  <c r="Q252" i="9"/>
  <c r="I252" i="9"/>
  <c r="J252" i="9" s="1"/>
  <c r="K252" i="9" s="1"/>
  <c r="D252" i="9"/>
  <c r="AU251" i="9"/>
  <c r="AK251" i="9"/>
  <c r="AA251" i="9"/>
  <c r="AB251" i="9" s="1"/>
  <c r="AD251" i="9" s="1"/>
  <c r="R251" i="9"/>
  <c r="Q251" i="9"/>
  <c r="I251" i="9"/>
  <c r="J251" i="9" s="1"/>
  <c r="K251" i="9" s="1"/>
  <c r="D251" i="9"/>
  <c r="AU250" i="9"/>
  <c r="AK250" i="9"/>
  <c r="AA250" i="9"/>
  <c r="AB250" i="9" s="1"/>
  <c r="AD250" i="9" s="1"/>
  <c r="R250" i="9"/>
  <c r="Q250" i="9"/>
  <c r="I250" i="9"/>
  <c r="J250" i="9" s="1"/>
  <c r="K250" i="9" s="1"/>
  <c r="D250" i="9"/>
  <c r="AU249" i="9"/>
  <c r="AK249" i="9"/>
  <c r="AA249" i="9"/>
  <c r="AB249" i="9" s="1"/>
  <c r="AD249" i="9" s="1"/>
  <c r="AF249" i="9" s="1"/>
  <c r="R249" i="9"/>
  <c r="Q249" i="9"/>
  <c r="I249" i="9"/>
  <c r="J249" i="9" s="1"/>
  <c r="K249" i="9" s="1"/>
  <c r="D249" i="9"/>
  <c r="AU248" i="9"/>
  <c r="AK248" i="9"/>
  <c r="AA248" i="9"/>
  <c r="AB248" i="9" s="1"/>
  <c r="AD248" i="9" s="1"/>
  <c r="R248" i="9"/>
  <c r="Q248" i="9"/>
  <c r="I248" i="9"/>
  <c r="J248" i="9" s="1"/>
  <c r="K248" i="9" s="1"/>
  <c r="D248" i="9"/>
  <c r="AU247" i="9"/>
  <c r="AK247" i="9"/>
  <c r="AA247" i="9"/>
  <c r="AB247" i="9" s="1"/>
  <c r="AD247" i="9" s="1"/>
  <c r="R247" i="9"/>
  <c r="Q247" i="9"/>
  <c r="I247" i="9"/>
  <c r="J247" i="9" s="1"/>
  <c r="K247" i="9" s="1"/>
  <c r="D247" i="9"/>
  <c r="AU246" i="9"/>
  <c r="AK246" i="9"/>
  <c r="AA246" i="9"/>
  <c r="AB246" i="9" s="1"/>
  <c r="AD246" i="9" s="1"/>
  <c r="R246" i="9"/>
  <c r="Q246" i="9"/>
  <c r="I246" i="9"/>
  <c r="J246" i="9" s="1"/>
  <c r="K246" i="9" s="1"/>
  <c r="D246" i="9"/>
  <c r="AU245" i="9"/>
  <c r="AK245" i="9"/>
  <c r="AA245" i="9"/>
  <c r="AB245" i="9" s="1"/>
  <c r="AD245" i="9" s="1"/>
  <c r="R245" i="9"/>
  <c r="Q245" i="9"/>
  <c r="I245" i="9"/>
  <c r="J245" i="9" s="1"/>
  <c r="K245" i="9" s="1"/>
  <c r="D245" i="9"/>
  <c r="AU244" i="9"/>
  <c r="AK244" i="9"/>
  <c r="AA244" i="9"/>
  <c r="AB244" i="9" s="1"/>
  <c r="AD244" i="9" s="1"/>
  <c r="R244" i="9"/>
  <c r="Q244" i="9"/>
  <c r="I244" i="9"/>
  <c r="J244" i="9" s="1"/>
  <c r="K244" i="9" s="1"/>
  <c r="D244" i="9"/>
  <c r="AU243" i="9"/>
  <c r="AK243" i="9"/>
  <c r="AA243" i="9"/>
  <c r="AB243" i="9" s="1"/>
  <c r="AD243" i="9" s="1"/>
  <c r="R243" i="9"/>
  <c r="Q243" i="9"/>
  <c r="I243" i="9"/>
  <c r="J243" i="9" s="1"/>
  <c r="K243" i="9" s="1"/>
  <c r="D243" i="9"/>
  <c r="AU242" i="9"/>
  <c r="AK242" i="9"/>
  <c r="AA242" i="9"/>
  <c r="AB242" i="9" s="1"/>
  <c r="AD242" i="9" s="1"/>
  <c r="AF242" i="9" s="1"/>
  <c r="R242" i="9"/>
  <c r="Q242" i="9"/>
  <c r="I242" i="9"/>
  <c r="J242" i="9" s="1"/>
  <c r="K242" i="9" s="1"/>
  <c r="D242" i="9"/>
  <c r="AU241" i="9"/>
  <c r="AK241" i="9"/>
  <c r="AA241" i="9"/>
  <c r="AB241" i="9" s="1"/>
  <c r="AD241" i="9" s="1"/>
  <c r="R241" i="9"/>
  <c r="Q241" i="9"/>
  <c r="I241" i="9"/>
  <c r="J241" i="9" s="1"/>
  <c r="K241" i="9" s="1"/>
  <c r="D241" i="9"/>
  <c r="AU240" i="9"/>
  <c r="AK240" i="9"/>
  <c r="AA240" i="9"/>
  <c r="AB240" i="9" s="1"/>
  <c r="AD240" i="9" s="1"/>
  <c r="R240" i="9"/>
  <c r="Q240" i="9"/>
  <c r="I240" i="9"/>
  <c r="J240" i="9" s="1"/>
  <c r="K240" i="9" s="1"/>
  <c r="D240" i="9"/>
  <c r="AU239" i="9"/>
  <c r="AK239" i="9"/>
  <c r="AA239" i="9"/>
  <c r="AB239" i="9" s="1"/>
  <c r="AD239" i="9" s="1"/>
  <c r="R239" i="9"/>
  <c r="Q239" i="9"/>
  <c r="I239" i="9"/>
  <c r="J239" i="9" s="1"/>
  <c r="K239" i="9" s="1"/>
  <c r="D239" i="9"/>
  <c r="AU238" i="9"/>
  <c r="AK238" i="9"/>
  <c r="AA238" i="9"/>
  <c r="AB238" i="9" s="1"/>
  <c r="AD238" i="9" s="1"/>
  <c r="R238" i="9"/>
  <c r="Q238" i="9"/>
  <c r="I238" i="9"/>
  <c r="J238" i="9" s="1"/>
  <c r="K238" i="9" s="1"/>
  <c r="D238" i="9"/>
  <c r="AU237" i="9"/>
  <c r="AK237" i="9"/>
  <c r="AA237" i="9"/>
  <c r="AB237" i="9" s="1"/>
  <c r="AD237" i="9" s="1"/>
  <c r="AF237" i="9" s="1"/>
  <c r="R237" i="9"/>
  <c r="Q237" i="9"/>
  <c r="I237" i="9"/>
  <c r="J237" i="9" s="1"/>
  <c r="K237" i="9" s="1"/>
  <c r="D237" i="9"/>
  <c r="AU236" i="9"/>
  <c r="AK236" i="9"/>
  <c r="AA236" i="9"/>
  <c r="AB236" i="9" s="1"/>
  <c r="AD236" i="9" s="1"/>
  <c r="R236" i="9"/>
  <c r="Q236" i="9"/>
  <c r="I236" i="9"/>
  <c r="J236" i="9" s="1"/>
  <c r="K236" i="9" s="1"/>
  <c r="D236" i="9"/>
  <c r="AU235" i="9"/>
  <c r="AK235" i="9"/>
  <c r="AA235" i="9"/>
  <c r="AB235" i="9" s="1"/>
  <c r="AD235" i="9" s="1"/>
  <c r="R235" i="9"/>
  <c r="Q235" i="9"/>
  <c r="I235" i="9"/>
  <c r="J235" i="9" s="1"/>
  <c r="K235" i="9" s="1"/>
  <c r="D235" i="9"/>
  <c r="AU234" i="9"/>
  <c r="AK234" i="9"/>
  <c r="AA234" i="9"/>
  <c r="AB234" i="9" s="1"/>
  <c r="AD234" i="9" s="1"/>
  <c r="AF234" i="9" s="1"/>
  <c r="R234" i="9"/>
  <c r="Q234" i="9"/>
  <c r="I234" i="9"/>
  <c r="J234" i="9" s="1"/>
  <c r="K234" i="9" s="1"/>
  <c r="D234" i="9"/>
  <c r="AU233" i="9"/>
  <c r="AK233" i="9"/>
  <c r="AA233" i="9"/>
  <c r="AB233" i="9" s="1"/>
  <c r="AD233" i="9" s="1"/>
  <c r="AF233" i="9" s="1"/>
  <c r="R233" i="9"/>
  <c r="Q233" i="9"/>
  <c r="I233" i="9"/>
  <c r="J233" i="9" s="1"/>
  <c r="K233" i="9" s="1"/>
  <c r="D233" i="9"/>
  <c r="AU232" i="9"/>
  <c r="AK232" i="9"/>
  <c r="AA232" i="9"/>
  <c r="AB232" i="9" s="1"/>
  <c r="AD232" i="9" s="1"/>
  <c r="AF232" i="9" s="1"/>
  <c r="R232" i="9"/>
  <c r="Q232" i="9"/>
  <c r="I232" i="9"/>
  <c r="J232" i="9" s="1"/>
  <c r="K232" i="9" s="1"/>
  <c r="D232" i="9"/>
  <c r="AU231" i="9"/>
  <c r="AK231" i="9"/>
  <c r="AA231" i="9"/>
  <c r="AB231" i="9" s="1"/>
  <c r="AD231" i="9" s="1"/>
  <c r="R231" i="9"/>
  <c r="Q231" i="9"/>
  <c r="I231" i="9"/>
  <c r="J231" i="9" s="1"/>
  <c r="K231" i="9" s="1"/>
  <c r="D231" i="9"/>
  <c r="AU230" i="9"/>
  <c r="AK230" i="9"/>
  <c r="AA230" i="9"/>
  <c r="AB230" i="9" s="1"/>
  <c r="AD230" i="9" s="1"/>
  <c r="R230" i="9"/>
  <c r="Q230" i="9"/>
  <c r="I230" i="9"/>
  <c r="J230" i="9" s="1"/>
  <c r="K230" i="9" s="1"/>
  <c r="D230" i="9"/>
  <c r="AU229" i="9"/>
  <c r="AK229" i="9"/>
  <c r="AA229" i="9"/>
  <c r="AB229" i="9" s="1"/>
  <c r="AD229" i="9" s="1"/>
  <c r="AF229" i="9" s="1"/>
  <c r="R229" i="9"/>
  <c r="Q229" i="9"/>
  <c r="I229" i="9"/>
  <c r="J229" i="9" s="1"/>
  <c r="K229" i="9" s="1"/>
  <c r="D229" i="9"/>
  <c r="AU228" i="9"/>
  <c r="AK228" i="9"/>
  <c r="AA228" i="9"/>
  <c r="AB228" i="9" s="1"/>
  <c r="AD228" i="9" s="1"/>
  <c r="R228" i="9"/>
  <c r="Q228" i="9"/>
  <c r="I228" i="9"/>
  <c r="J228" i="9" s="1"/>
  <c r="K228" i="9" s="1"/>
  <c r="D228" i="9"/>
  <c r="AU227" i="9"/>
  <c r="AK227" i="9"/>
  <c r="AA227" i="9"/>
  <c r="AB227" i="9" s="1"/>
  <c r="AD227" i="9" s="1"/>
  <c r="R227" i="9"/>
  <c r="Q227" i="9"/>
  <c r="I227" i="9"/>
  <c r="J227" i="9" s="1"/>
  <c r="K227" i="9" s="1"/>
  <c r="D227" i="9"/>
  <c r="AU226" i="9"/>
  <c r="AK226" i="9"/>
  <c r="AA226" i="9"/>
  <c r="AB226" i="9" s="1"/>
  <c r="AD226" i="9" s="1"/>
  <c r="R226" i="9"/>
  <c r="Q226" i="9"/>
  <c r="I226" i="9"/>
  <c r="J226" i="9" s="1"/>
  <c r="K226" i="9" s="1"/>
  <c r="D226" i="9"/>
  <c r="AU225" i="9"/>
  <c r="AK225" i="9"/>
  <c r="AA225" i="9"/>
  <c r="AB225" i="9" s="1"/>
  <c r="AD225" i="9" s="1"/>
  <c r="AF225" i="9" s="1"/>
  <c r="R225" i="9"/>
  <c r="Q225" i="9"/>
  <c r="I225" i="9"/>
  <c r="J225" i="9" s="1"/>
  <c r="K225" i="9" s="1"/>
  <c r="D225" i="9"/>
  <c r="AU224" i="9"/>
  <c r="AK224" i="9"/>
  <c r="AA224" i="9"/>
  <c r="AB224" i="9" s="1"/>
  <c r="AD224" i="9" s="1"/>
  <c r="R224" i="9"/>
  <c r="Q224" i="9"/>
  <c r="I224" i="9"/>
  <c r="J224" i="9" s="1"/>
  <c r="K224" i="9" s="1"/>
  <c r="D224" i="9"/>
  <c r="AU223" i="9"/>
  <c r="AK223" i="9"/>
  <c r="AA223" i="9"/>
  <c r="AB223" i="9" s="1"/>
  <c r="AD223" i="9" s="1"/>
  <c r="R223" i="9"/>
  <c r="Q223" i="9"/>
  <c r="I223" i="9"/>
  <c r="J223" i="9" s="1"/>
  <c r="K223" i="9" s="1"/>
  <c r="D223" i="9"/>
  <c r="AU222" i="9"/>
  <c r="AK222" i="9"/>
  <c r="AA222" i="9"/>
  <c r="AB222" i="9" s="1"/>
  <c r="AD222" i="9" s="1"/>
  <c r="R222" i="9"/>
  <c r="Q222" i="9"/>
  <c r="I222" i="9"/>
  <c r="J222" i="9" s="1"/>
  <c r="K222" i="9" s="1"/>
  <c r="D222" i="9"/>
  <c r="AU221" i="9"/>
  <c r="AK221" i="9"/>
  <c r="AA221" i="9"/>
  <c r="AB221" i="9" s="1"/>
  <c r="AD221" i="9" s="1"/>
  <c r="R221" i="9"/>
  <c r="Q221" i="9"/>
  <c r="I221" i="9"/>
  <c r="J221" i="9" s="1"/>
  <c r="K221" i="9" s="1"/>
  <c r="D221" i="9"/>
  <c r="AU220" i="9"/>
  <c r="AK220" i="9"/>
  <c r="AA220" i="9"/>
  <c r="AB220" i="9" s="1"/>
  <c r="AD220" i="9" s="1"/>
  <c r="R220" i="9"/>
  <c r="Q220" i="9"/>
  <c r="I220" i="9"/>
  <c r="J220" i="9" s="1"/>
  <c r="K220" i="9" s="1"/>
  <c r="D220" i="9"/>
  <c r="AU219" i="9"/>
  <c r="AK219" i="9"/>
  <c r="AA219" i="9"/>
  <c r="AB219" i="9" s="1"/>
  <c r="AD219" i="9" s="1"/>
  <c r="AF219" i="9" s="1"/>
  <c r="R219" i="9"/>
  <c r="Q219" i="9"/>
  <c r="I219" i="9"/>
  <c r="J219" i="9" s="1"/>
  <c r="K219" i="9" s="1"/>
  <c r="D219" i="9"/>
  <c r="AU218" i="9"/>
  <c r="AK218" i="9"/>
  <c r="AA218" i="9"/>
  <c r="AB218" i="9" s="1"/>
  <c r="AD218" i="9" s="1"/>
  <c r="AF218" i="9" s="1"/>
  <c r="R218" i="9"/>
  <c r="Q218" i="9"/>
  <c r="I218" i="9"/>
  <c r="J218" i="9" s="1"/>
  <c r="K218" i="9" s="1"/>
  <c r="D218" i="9"/>
  <c r="AU217" i="9"/>
  <c r="AK217" i="9"/>
  <c r="AA217" i="9"/>
  <c r="AB217" i="9" s="1"/>
  <c r="AD217" i="9" s="1"/>
  <c r="R217" i="9"/>
  <c r="Q217" i="9"/>
  <c r="I217" i="9"/>
  <c r="J217" i="9" s="1"/>
  <c r="K217" i="9" s="1"/>
  <c r="D217" i="9"/>
  <c r="AU216" i="9"/>
  <c r="AK216" i="9"/>
  <c r="AA216" i="9"/>
  <c r="AB216" i="9" s="1"/>
  <c r="AD216" i="9" s="1"/>
  <c r="R216" i="9"/>
  <c r="Q216" i="9"/>
  <c r="I216" i="9"/>
  <c r="J216" i="9" s="1"/>
  <c r="K216" i="9" s="1"/>
  <c r="D216" i="9"/>
  <c r="AU215" i="9"/>
  <c r="AK215" i="9"/>
  <c r="AA215" i="9"/>
  <c r="AB215" i="9" s="1"/>
  <c r="AD215" i="9" s="1"/>
  <c r="R215" i="9"/>
  <c r="Q215" i="9"/>
  <c r="I215" i="9"/>
  <c r="J215" i="9" s="1"/>
  <c r="K215" i="9" s="1"/>
  <c r="D215" i="9"/>
  <c r="AU214" i="9"/>
  <c r="AK214" i="9"/>
  <c r="AA214" i="9"/>
  <c r="AB214" i="9" s="1"/>
  <c r="AD214" i="9" s="1"/>
  <c r="AF214" i="9" s="1"/>
  <c r="R214" i="9"/>
  <c r="Q214" i="9"/>
  <c r="I214" i="9"/>
  <c r="J214" i="9" s="1"/>
  <c r="K214" i="9" s="1"/>
  <c r="D214" i="9"/>
  <c r="AU213" i="9"/>
  <c r="AK213" i="9"/>
  <c r="AA213" i="9"/>
  <c r="AB213" i="9" s="1"/>
  <c r="AD213" i="9" s="1"/>
  <c r="AF213" i="9" s="1"/>
  <c r="R213" i="9"/>
  <c r="Q213" i="9"/>
  <c r="I213" i="9"/>
  <c r="J213" i="9" s="1"/>
  <c r="K213" i="9" s="1"/>
  <c r="D213" i="9"/>
  <c r="AU212" i="9"/>
  <c r="AK212" i="9"/>
  <c r="AA212" i="9"/>
  <c r="AB212" i="9" s="1"/>
  <c r="AD212" i="9" s="1"/>
  <c r="R212" i="9"/>
  <c r="Q212" i="9"/>
  <c r="I212" i="9"/>
  <c r="J212" i="9" s="1"/>
  <c r="K212" i="9" s="1"/>
  <c r="D212" i="9"/>
  <c r="AU211" i="9"/>
  <c r="AK211" i="9"/>
  <c r="AA211" i="9"/>
  <c r="AB211" i="9" s="1"/>
  <c r="AD211" i="9" s="1"/>
  <c r="R211" i="9"/>
  <c r="Q211" i="9"/>
  <c r="I211" i="9"/>
  <c r="J211" i="9" s="1"/>
  <c r="K211" i="9" s="1"/>
  <c r="D211" i="9"/>
  <c r="AU210" i="9"/>
  <c r="AK210" i="9"/>
  <c r="AA210" i="9"/>
  <c r="AB210" i="9" s="1"/>
  <c r="AD210" i="9" s="1"/>
  <c r="AF210" i="9" s="1"/>
  <c r="R210" i="9"/>
  <c r="Q210" i="9"/>
  <c r="I210" i="9"/>
  <c r="J210" i="9" s="1"/>
  <c r="K210" i="9" s="1"/>
  <c r="D210" i="9"/>
  <c r="AU209" i="9"/>
  <c r="AK209" i="9"/>
  <c r="AA209" i="9"/>
  <c r="AB209" i="9" s="1"/>
  <c r="AD209" i="9" s="1"/>
  <c r="R209" i="9"/>
  <c r="Q209" i="9"/>
  <c r="I209" i="9"/>
  <c r="J209" i="9" s="1"/>
  <c r="K209" i="9" s="1"/>
  <c r="D209" i="9"/>
  <c r="AU208" i="9"/>
  <c r="AK208" i="9"/>
  <c r="AA208" i="9"/>
  <c r="AB208" i="9" s="1"/>
  <c r="AD208" i="9" s="1"/>
  <c r="R208" i="9"/>
  <c r="Q208" i="9"/>
  <c r="I208" i="9"/>
  <c r="J208" i="9" s="1"/>
  <c r="K208" i="9" s="1"/>
  <c r="D208" i="9"/>
  <c r="AU207" i="9"/>
  <c r="AK207" i="9"/>
  <c r="AA207" i="9"/>
  <c r="AB207" i="9" s="1"/>
  <c r="AD207" i="9" s="1"/>
  <c r="AF207" i="9" s="1"/>
  <c r="R207" i="9"/>
  <c r="Q207" i="9"/>
  <c r="I207" i="9"/>
  <c r="J207" i="9" s="1"/>
  <c r="K207" i="9" s="1"/>
  <c r="D207" i="9"/>
  <c r="AU206" i="9"/>
  <c r="AK206" i="9"/>
  <c r="AA206" i="9"/>
  <c r="AB206" i="9" s="1"/>
  <c r="AD206" i="9" s="1"/>
  <c r="R206" i="9"/>
  <c r="Q206" i="9"/>
  <c r="I206" i="9"/>
  <c r="J206" i="9" s="1"/>
  <c r="K206" i="9" s="1"/>
  <c r="D206" i="9"/>
  <c r="AU205" i="9"/>
  <c r="AK205" i="9"/>
  <c r="AA205" i="9"/>
  <c r="AB205" i="9" s="1"/>
  <c r="AD205" i="9" s="1"/>
  <c r="R205" i="9"/>
  <c r="Q205" i="9"/>
  <c r="I205" i="9"/>
  <c r="J205" i="9" s="1"/>
  <c r="K205" i="9" s="1"/>
  <c r="D205" i="9"/>
  <c r="AU204" i="9"/>
  <c r="AK204" i="9"/>
  <c r="AA204" i="9"/>
  <c r="AB204" i="9" s="1"/>
  <c r="AD204" i="9" s="1"/>
  <c r="R204" i="9"/>
  <c r="Q204" i="9"/>
  <c r="I204" i="9"/>
  <c r="J204" i="9" s="1"/>
  <c r="K204" i="9" s="1"/>
  <c r="D204" i="9"/>
  <c r="AU203" i="9"/>
  <c r="AK203" i="9"/>
  <c r="AA203" i="9"/>
  <c r="AB203" i="9" s="1"/>
  <c r="AD203" i="9" s="1"/>
  <c r="AF203" i="9" s="1"/>
  <c r="R203" i="9"/>
  <c r="Q203" i="9"/>
  <c r="I203" i="9"/>
  <c r="J203" i="9" s="1"/>
  <c r="K203" i="9" s="1"/>
  <c r="D203" i="9"/>
  <c r="AU202" i="9"/>
  <c r="AK202" i="9"/>
  <c r="AA202" i="9"/>
  <c r="AB202" i="9" s="1"/>
  <c r="AD202" i="9" s="1"/>
  <c r="R202" i="9"/>
  <c r="Q202" i="9"/>
  <c r="I202" i="9"/>
  <c r="J202" i="9" s="1"/>
  <c r="K202" i="9" s="1"/>
  <c r="D202" i="9"/>
  <c r="AU201" i="9"/>
  <c r="AK201" i="9"/>
  <c r="AA201" i="9"/>
  <c r="AB201" i="9" s="1"/>
  <c r="AD201" i="9" s="1"/>
  <c r="R201" i="9"/>
  <c r="Q201" i="9"/>
  <c r="I201" i="9"/>
  <c r="J201" i="9" s="1"/>
  <c r="K201" i="9" s="1"/>
  <c r="D201" i="9"/>
  <c r="AU200" i="9"/>
  <c r="AK200" i="9"/>
  <c r="AA200" i="9"/>
  <c r="AB200" i="9" s="1"/>
  <c r="AD200" i="9" s="1"/>
  <c r="R200" i="9"/>
  <c r="Q200" i="9"/>
  <c r="I200" i="9"/>
  <c r="J200" i="9" s="1"/>
  <c r="K200" i="9" s="1"/>
  <c r="D200" i="9"/>
  <c r="AU199" i="9"/>
  <c r="AK199" i="9"/>
  <c r="AA199" i="9"/>
  <c r="AB199" i="9" s="1"/>
  <c r="AD199" i="9" s="1"/>
  <c r="R199" i="9"/>
  <c r="Q199" i="9"/>
  <c r="I199" i="9"/>
  <c r="J199" i="9" s="1"/>
  <c r="K199" i="9" s="1"/>
  <c r="D199" i="9"/>
  <c r="AU198" i="9"/>
  <c r="AK198" i="9"/>
  <c r="AA198" i="9"/>
  <c r="AB198" i="9" s="1"/>
  <c r="AD198" i="9" s="1"/>
  <c r="AF198" i="9" s="1"/>
  <c r="R198" i="9"/>
  <c r="Q198" i="9"/>
  <c r="I198" i="9"/>
  <c r="J198" i="9" s="1"/>
  <c r="K198" i="9" s="1"/>
  <c r="D198" i="9"/>
  <c r="AU197" i="9"/>
  <c r="AK197" i="9"/>
  <c r="AA197" i="9"/>
  <c r="AB197" i="9" s="1"/>
  <c r="AD197" i="9" s="1"/>
  <c r="AF197" i="9" s="1"/>
  <c r="R197" i="9"/>
  <c r="Q197" i="9"/>
  <c r="I197" i="9"/>
  <c r="J197" i="9" s="1"/>
  <c r="K197" i="9" s="1"/>
  <c r="D197" i="9"/>
  <c r="AU196" i="9"/>
  <c r="AK196" i="9"/>
  <c r="AA196" i="9"/>
  <c r="AB196" i="9" s="1"/>
  <c r="AD196" i="9" s="1"/>
  <c r="R196" i="9"/>
  <c r="Q196" i="9"/>
  <c r="I196" i="9"/>
  <c r="J196" i="9" s="1"/>
  <c r="K196" i="9" s="1"/>
  <c r="D196" i="9"/>
  <c r="AU195" i="9"/>
  <c r="AK195" i="9"/>
  <c r="AA195" i="9"/>
  <c r="AB195" i="9" s="1"/>
  <c r="AD195" i="9" s="1"/>
  <c r="R195" i="9"/>
  <c r="Q195" i="9"/>
  <c r="I195" i="9"/>
  <c r="J195" i="9" s="1"/>
  <c r="K195" i="9" s="1"/>
  <c r="D195" i="9"/>
  <c r="AU194" i="9"/>
  <c r="AK194" i="9"/>
  <c r="AA194" i="9"/>
  <c r="AB194" i="9" s="1"/>
  <c r="AD194" i="9" s="1"/>
  <c r="R194" i="9"/>
  <c r="Q194" i="9"/>
  <c r="I194" i="9"/>
  <c r="J194" i="9" s="1"/>
  <c r="K194" i="9" s="1"/>
  <c r="D194" i="9"/>
  <c r="AU193" i="9"/>
  <c r="AK193" i="9"/>
  <c r="AA193" i="9"/>
  <c r="AB193" i="9" s="1"/>
  <c r="AD193" i="9" s="1"/>
  <c r="AF193" i="9" s="1"/>
  <c r="R193" i="9"/>
  <c r="Q193" i="9"/>
  <c r="I193" i="9"/>
  <c r="J193" i="9" s="1"/>
  <c r="K193" i="9" s="1"/>
  <c r="D193" i="9"/>
  <c r="AU192" i="9"/>
  <c r="AK192" i="9"/>
  <c r="AA192" i="9"/>
  <c r="AB192" i="9" s="1"/>
  <c r="AD192" i="9" s="1"/>
  <c r="R192" i="9"/>
  <c r="Q192" i="9"/>
  <c r="I192" i="9"/>
  <c r="J192" i="9" s="1"/>
  <c r="K192" i="9" s="1"/>
  <c r="D192" i="9"/>
  <c r="AU191" i="9"/>
  <c r="AK191" i="9"/>
  <c r="AA191" i="9"/>
  <c r="AB191" i="9" s="1"/>
  <c r="AD191" i="9" s="1"/>
  <c r="R191" i="9"/>
  <c r="Q191" i="9"/>
  <c r="I191" i="9"/>
  <c r="J191" i="9" s="1"/>
  <c r="K191" i="9" s="1"/>
  <c r="D191" i="9"/>
  <c r="AU190" i="9"/>
  <c r="AK190" i="9"/>
  <c r="AA190" i="9"/>
  <c r="AB190" i="9" s="1"/>
  <c r="AD190" i="9" s="1"/>
  <c r="R190" i="9"/>
  <c r="Q190" i="9"/>
  <c r="I190" i="9"/>
  <c r="J190" i="9" s="1"/>
  <c r="K190" i="9" s="1"/>
  <c r="D190" i="9"/>
  <c r="AU189" i="9"/>
  <c r="AK189" i="9"/>
  <c r="AA189" i="9"/>
  <c r="AB189" i="9" s="1"/>
  <c r="AD189" i="9" s="1"/>
  <c r="AF189" i="9" s="1"/>
  <c r="R189" i="9"/>
  <c r="Q189" i="9"/>
  <c r="I189" i="9"/>
  <c r="J189" i="9" s="1"/>
  <c r="K189" i="9" s="1"/>
  <c r="D189" i="9"/>
  <c r="AU188" i="9"/>
  <c r="AK188" i="9"/>
  <c r="AA188" i="9"/>
  <c r="AB188" i="9" s="1"/>
  <c r="AD188" i="9" s="1"/>
  <c r="AF188" i="9" s="1"/>
  <c r="R188" i="9"/>
  <c r="Q188" i="9"/>
  <c r="I188" i="9"/>
  <c r="J188" i="9" s="1"/>
  <c r="K188" i="9" s="1"/>
  <c r="D188" i="9"/>
  <c r="AU187" i="9"/>
  <c r="AK187" i="9"/>
  <c r="AA187" i="9"/>
  <c r="AB187" i="9" s="1"/>
  <c r="AD187" i="9" s="1"/>
  <c r="R187" i="9"/>
  <c r="Q187" i="9"/>
  <c r="I187" i="9"/>
  <c r="J187" i="9" s="1"/>
  <c r="K187" i="9" s="1"/>
  <c r="D187" i="9"/>
  <c r="AU186" i="9"/>
  <c r="AK186" i="9"/>
  <c r="AA186" i="9"/>
  <c r="AB186" i="9" s="1"/>
  <c r="AD186" i="9" s="1"/>
  <c r="R186" i="9"/>
  <c r="Q186" i="9"/>
  <c r="I186" i="9"/>
  <c r="J186" i="9" s="1"/>
  <c r="K186" i="9" s="1"/>
  <c r="D186" i="9"/>
  <c r="AU185" i="9"/>
  <c r="AK185" i="9"/>
  <c r="AA185" i="9"/>
  <c r="AB185" i="9" s="1"/>
  <c r="AD185" i="9" s="1"/>
  <c r="AF185" i="9" s="1"/>
  <c r="R185" i="9"/>
  <c r="Q185" i="9"/>
  <c r="I185" i="9"/>
  <c r="J185" i="9" s="1"/>
  <c r="K185" i="9" s="1"/>
  <c r="D185" i="9"/>
  <c r="AU184" i="9"/>
  <c r="AK184" i="9"/>
  <c r="AA184" i="9"/>
  <c r="AB184" i="9" s="1"/>
  <c r="AD184" i="9" s="1"/>
  <c r="AF184" i="9" s="1"/>
  <c r="R184" i="9"/>
  <c r="Q184" i="9"/>
  <c r="I184" i="9"/>
  <c r="J184" i="9" s="1"/>
  <c r="K184" i="9" s="1"/>
  <c r="D184" i="9"/>
  <c r="AU183" i="9"/>
  <c r="AK183" i="9"/>
  <c r="AA183" i="9"/>
  <c r="AB183" i="9" s="1"/>
  <c r="AD183" i="9" s="1"/>
  <c r="R183" i="9"/>
  <c r="Q183" i="9"/>
  <c r="I183" i="9"/>
  <c r="J183" i="9" s="1"/>
  <c r="K183" i="9" s="1"/>
  <c r="D183" i="9"/>
  <c r="AU182" i="9"/>
  <c r="AK182" i="9"/>
  <c r="AA182" i="9"/>
  <c r="AB182" i="9" s="1"/>
  <c r="AD182" i="9" s="1"/>
  <c r="R182" i="9"/>
  <c r="Q182" i="9"/>
  <c r="I182" i="9"/>
  <c r="J182" i="9" s="1"/>
  <c r="K182" i="9" s="1"/>
  <c r="D182" i="9"/>
  <c r="AU181" i="9"/>
  <c r="AK181" i="9"/>
  <c r="AA181" i="9"/>
  <c r="AB181" i="9" s="1"/>
  <c r="AD181" i="9" s="1"/>
  <c r="R181" i="9"/>
  <c r="Q181" i="9"/>
  <c r="I181" i="9"/>
  <c r="J181" i="9" s="1"/>
  <c r="K181" i="9" s="1"/>
  <c r="D181" i="9"/>
  <c r="AU180" i="9"/>
  <c r="AK180" i="9"/>
  <c r="AA180" i="9"/>
  <c r="AB180" i="9" s="1"/>
  <c r="AD180" i="9" s="1"/>
  <c r="R180" i="9"/>
  <c r="Q180" i="9"/>
  <c r="I180" i="9"/>
  <c r="J180" i="9" s="1"/>
  <c r="K180" i="9" s="1"/>
  <c r="D180" i="9"/>
  <c r="AU179" i="9"/>
  <c r="AK179" i="9"/>
  <c r="AA179" i="9"/>
  <c r="AB179" i="9" s="1"/>
  <c r="AD179" i="9" s="1"/>
  <c r="R179" i="9"/>
  <c r="Q179" i="9"/>
  <c r="I179" i="9"/>
  <c r="J179" i="9" s="1"/>
  <c r="K179" i="9" s="1"/>
  <c r="D179" i="9"/>
  <c r="AU178" i="9"/>
  <c r="AK178" i="9"/>
  <c r="AA178" i="9"/>
  <c r="AB178" i="9" s="1"/>
  <c r="AD178" i="9" s="1"/>
  <c r="R178" i="9"/>
  <c r="Q178" i="9"/>
  <c r="I178" i="9"/>
  <c r="J178" i="9" s="1"/>
  <c r="K178" i="9" s="1"/>
  <c r="D178" i="9"/>
  <c r="AU177" i="9"/>
  <c r="AK177" i="9"/>
  <c r="AA177" i="9"/>
  <c r="AB177" i="9" s="1"/>
  <c r="AD177" i="9" s="1"/>
  <c r="R177" i="9"/>
  <c r="Q177" i="9"/>
  <c r="I177" i="9"/>
  <c r="J177" i="9" s="1"/>
  <c r="K177" i="9" s="1"/>
  <c r="D177" i="9"/>
  <c r="AU176" i="9"/>
  <c r="AK176" i="9"/>
  <c r="AA176" i="9"/>
  <c r="AB176" i="9" s="1"/>
  <c r="AD176" i="9" s="1"/>
  <c r="AF176" i="9" s="1"/>
  <c r="R176" i="9"/>
  <c r="Q176" i="9"/>
  <c r="I176" i="9"/>
  <c r="J176" i="9" s="1"/>
  <c r="K176" i="9" s="1"/>
  <c r="D176" i="9"/>
  <c r="AU175" i="9"/>
  <c r="AK175" i="9"/>
  <c r="AA175" i="9"/>
  <c r="AB175" i="9" s="1"/>
  <c r="AD175" i="9" s="1"/>
  <c r="AF175" i="9" s="1"/>
  <c r="R175" i="9"/>
  <c r="Q175" i="9"/>
  <c r="I175" i="9"/>
  <c r="J175" i="9" s="1"/>
  <c r="K175" i="9" s="1"/>
  <c r="D175" i="9"/>
  <c r="AU174" i="9"/>
  <c r="AK174" i="9"/>
  <c r="AA174" i="9"/>
  <c r="AB174" i="9" s="1"/>
  <c r="AD174" i="9" s="1"/>
  <c r="AF174" i="9" s="1"/>
  <c r="R174" i="9"/>
  <c r="Q174" i="9"/>
  <c r="I174" i="9"/>
  <c r="J174" i="9" s="1"/>
  <c r="K174" i="9" s="1"/>
  <c r="D174" i="9"/>
  <c r="AU173" i="9"/>
  <c r="AK173" i="9"/>
  <c r="AA173" i="9"/>
  <c r="AB173" i="9" s="1"/>
  <c r="AD173" i="9" s="1"/>
  <c r="AF173" i="9" s="1"/>
  <c r="R173" i="9"/>
  <c r="Q173" i="9"/>
  <c r="I173" i="9"/>
  <c r="J173" i="9" s="1"/>
  <c r="K173" i="9" s="1"/>
  <c r="D173" i="9"/>
  <c r="AU172" i="9"/>
  <c r="AK172" i="9"/>
  <c r="AA172" i="9"/>
  <c r="AB172" i="9" s="1"/>
  <c r="AD172" i="9" s="1"/>
  <c r="R172" i="9"/>
  <c r="Q172" i="9"/>
  <c r="I172" i="9"/>
  <c r="J172" i="9" s="1"/>
  <c r="K172" i="9" s="1"/>
  <c r="D172" i="9"/>
  <c r="AU171" i="9"/>
  <c r="AK171" i="9"/>
  <c r="AA171" i="9"/>
  <c r="AB171" i="9" s="1"/>
  <c r="AD171" i="9" s="1"/>
  <c r="R171" i="9"/>
  <c r="Q171" i="9"/>
  <c r="I171" i="9"/>
  <c r="J171" i="9" s="1"/>
  <c r="K171" i="9" s="1"/>
  <c r="D171" i="9"/>
  <c r="AU170" i="9"/>
  <c r="AK170" i="9"/>
  <c r="AA170" i="9"/>
  <c r="AB170" i="9" s="1"/>
  <c r="AD170" i="9" s="1"/>
  <c r="R170" i="9"/>
  <c r="Q170" i="9"/>
  <c r="I170" i="9"/>
  <c r="J170" i="9" s="1"/>
  <c r="K170" i="9" s="1"/>
  <c r="D170" i="9"/>
  <c r="AU169" i="9"/>
  <c r="AK169" i="9"/>
  <c r="AA169" i="9"/>
  <c r="AB169" i="9" s="1"/>
  <c r="AD169" i="9" s="1"/>
  <c r="R169" i="9"/>
  <c r="Q169" i="9"/>
  <c r="I169" i="9"/>
  <c r="J169" i="9" s="1"/>
  <c r="K169" i="9" s="1"/>
  <c r="D169" i="9"/>
  <c r="AU168" i="9"/>
  <c r="AK168" i="9"/>
  <c r="AA168" i="9"/>
  <c r="AB168" i="9" s="1"/>
  <c r="AD168" i="9" s="1"/>
  <c r="R168" i="9"/>
  <c r="Q168" i="9"/>
  <c r="I168" i="9"/>
  <c r="J168" i="9" s="1"/>
  <c r="K168" i="9" s="1"/>
  <c r="D168" i="9"/>
  <c r="AU167" i="9"/>
  <c r="AK167" i="9"/>
  <c r="AA167" i="9"/>
  <c r="AB167" i="9" s="1"/>
  <c r="AD167" i="9" s="1"/>
  <c r="AF167" i="9" s="1"/>
  <c r="R167" i="9"/>
  <c r="Q167" i="9"/>
  <c r="I167" i="9"/>
  <c r="J167" i="9" s="1"/>
  <c r="K167" i="9" s="1"/>
  <c r="D167" i="9"/>
  <c r="AU166" i="9"/>
  <c r="AK166" i="9"/>
  <c r="AA166" i="9"/>
  <c r="AB166" i="9" s="1"/>
  <c r="AD166" i="9" s="1"/>
  <c r="R166" i="9"/>
  <c r="Q166" i="9"/>
  <c r="I166" i="9"/>
  <c r="J166" i="9" s="1"/>
  <c r="K166" i="9" s="1"/>
  <c r="D166" i="9"/>
  <c r="AU165" i="9"/>
  <c r="AK165" i="9"/>
  <c r="AA165" i="9"/>
  <c r="AB165" i="9" s="1"/>
  <c r="AD165" i="9" s="1"/>
  <c r="R165" i="9"/>
  <c r="Q165" i="9"/>
  <c r="I165" i="9"/>
  <c r="J165" i="9" s="1"/>
  <c r="K165" i="9" s="1"/>
  <c r="D165" i="9"/>
  <c r="AU164" i="9"/>
  <c r="AK164" i="9"/>
  <c r="AA164" i="9"/>
  <c r="AB164" i="9" s="1"/>
  <c r="AD164" i="9" s="1"/>
  <c r="R164" i="9"/>
  <c r="Q164" i="9"/>
  <c r="I164" i="9"/>
  <c r="J164" i="9" s="1"/>
  <c r="K164" i="9" s="1"/>
  <c r="D164" i="9"/>
  <c r="AU163" i="9"/>
  <c r="AK163" i="9"/>
  <c r="AA163" i="9"/>
  <c r="AB163" i="9" s="1"/>
  <c r="AD163" i="9" s="1"/>
  <c r="R163" i="9"/>
  <c r="Q163" i="9"/>
  <c r="I163" i="9"/>
  <c r="J163" i="9" s="1"/>
  <c r="K163" i="9" s="1"/>
  <c r="D163" i="9"/>
  <c r="AU162" i="9"/>
  <c r="AK162" i="9"/>
  <c r="AA162" i="9"/>
  <c r="AB162" i="9" s="1"/>
  <c r="AD162" i="9" s="1"/>
  <c r="R162" i="9"/>
  <c r="Q162" i="9"/>
  <c r="I162" i="9"/>
  <c r="J162" i="9" s="1"/>
  <c r="K162" i="9" s="1"/>
  <c r="D162" i="9"/>
  <c r="AU161" i="9"/>
  <c r="AK161" i="9"/>
  <c r="AA161" i="9"/>
  <c r="AB161" i="9" s="1"/>
  <c r="AD161" i="9" s="1"/>
  <c r="R161" i="9"/>
  <c r="Q161" i="9"/>
  <c r="I161" i="9"/>
  <c r="J161" i="9" s="1"/>
  <c r="K161" i="9" s="1"/>
  <c r="D161" i="9"/>
  <c r="AU160" i="9"/>
  <c r="AK160" i="9"/>
  <c r="AA160" i="9"/>
  <c r="AB160" i="9" s="1"/>
  <c r="AD160" i="9" s="1"/>
  <c r="R160" i="9"/>
  <c r="Q160" i="9"/>
  <c r="I160" i="9"/>
  <c r="J160" i="9" s="1"/>
  <c r="K160" i="9" s="1"/>
  <c r="D160" i="9"/>
  <c r="AU159" i="9"/>
  <c r="AK159" i="9"/>
  <c r="AA159" i="9"/>
  <c r="AB159" i="9" s="1"/>
  <c r="AD159" i="9" s="1"/>
  <c r="R159" i="9"/>
  <c r="Q159" i="9"/>
  <c r="I159" i="9"/>
  <c r="J159" i="9" s="1"/>
  <c r="K159" i="9" s="1"/>
  <c r="D159" i="9"/>
  <c r="AU158" i="9"/>
  <c r="AK158" i="9"/>
  <c r="AA158" i="9"/>
  <c r="AB158" i="9" s="1"/>
  <c r="AD158" i="9" s="1"/>
  <c r="AF158" i="9" s="1"/>
  <c r="R158" i="9"/>
  <c r="Q158" i="9"/>
  <c r="I158" i="9"/>
  <c r="J158" i="9" s="1"/>
  <c r="K158" i="9" s="1"/>
  <c r="D158" i="9"/>
  <c r="AU157" i="9"/>
  <c r="AK157" i="9"/>
  <c r="AA157" i="9"/>
  <c r="AB157" i="9" s="1"/>
  <c r="AD157" i="9" s="1"/>
  <c r="R157" i="9"/>
  <c r="Q157" i="9"/>
  <c r="I157" i="9"/>
  <c r="J157" i="9" s="1"/>
  <c r="K157" i="9" s="1"/>
  <c r="D157" i="9"/>
  <c r="AU156" i="9"/>
  <c r="AK156" i="9"/>
  <c r="AA156" i="9"/>
  <c r="AB156" i="9" s="1"/>
  <c r="AD156" i="9" s="1"/>
  <c r="AF156" i="9" s="1"/>
  <c r="R156" i="9"/>
  <c r="Q156" i="9"/>
  <c r="I156" i="9"/>
  <c r="J156" i="9" s="1"/>
  <c r="K156" i="9" s="1"/>
  <c r="D156" i="9"/>
  <c r="AU155" i="9"/>
  <c r="AK155" i="9"/>
  <c r="AA155" i="9"/>
  <c r="AB155" i="9" s="1"/>
  <c r="AD155" i="9" s="1"/>
  <c r="AF155" i="9" s="1"/>
  <c r="R155" i="9"/>
  <c r="Q155" i="9"/>
  <c r="I155" i="9"/>
  <c r="J155" i="9" s="1"/>
  <c r="K155" i="9" s="1"/>
  <c r="D155" i="9"/>
  <c r="AU154" i="9"/>
  <c r="AK154" i="9"/>
  <c r="AA154" i="9"/>
  <c r="AB154" i="9" s="1"/>
  <c r="AD154" i="9" s="1"/>
  <c r="AF154" i="9" s="1"/>
  <c r="R154" i="9"/>
  <c r="Q154" i="9"/>
  <c r="I154" i="9"/>
  <c r="J154" i="9" s="1"/>
  <c r="K154" i="9" s="1"/>
  <c r="D154" i="9"/>
  <c r="AU153" i="9"/>
  <c r="AK153" i="9"/>
  <c r="AA153" i="9"/>
  <c r="AB153" i="9" s="1"/>
  <c r="AD153" i="9" s="1"/>
  <c r="AF153" i="9" s="1"/>
  <c r="R153" i="9"/>
  <c r="Q153" i="9"/>
  <c r="I153" i="9"/>
  <c r="J153" i="9" s="1"/>
  <c r="K153" i="9" s="1"/>
  <c r="D153" i="9"/>
  <c r="AU152" i="9"/>
  <c r="AK152" i="9"/>
  <c r="AA152" i="9"/>
  <c r="AB152" i="9" s="1"/>
  <c r="AD152" i="9" s="1"/>
  <c r="AF152" i="9" s="1"/>
  <c r="R152" i="9"/>
  <c r="Q152" i="9"/>
  <c r="I152" i="9"/>
  <c r="J152" i="9" s="1"/>
  <c r="K152" i="9" s="1"/>
  <c r="D152" i="9"/>
  <c r="AU151" i="9"/>
  <c r="AK151" i="9"/>
  <c r="AA151" i="9"/>
  <c r="AB151" i="9" s="1"/>
  <c r="AD151" i="9" s="1"/>
  <c r="R151" i="9"/>
  <c r="Q151" i="9"/>
  <c r="I151" i="9"/>
  <c r="J151" i="9" s="1"/>
  <c r="K151" i="9" s="1"/>
  <c r="D151" i="9"/>
  <c r="AU150" i="9"/>
  <c r="AK150" i="9"/>
  <c r="AA150" i="9"/>
  <c r="AB150" i="9" s="1"/>
  <c r="AD150" i="9" s="1"/>
  <c r="R150" i="9"/>
  <c r="Q150" i="9"/>
  <c r="I150" i="9"/>
  <c r="J150" i="9" s="1"/>
  <c r="K150" i="9" s="1"/>
  <c r="D150" i="9"/>
  <c r="AU149" i="9"/>
  <c r="AK149" i="9"/>
  <c r="AA149" i="9"/>
  <c r="AB149" i="9" s="1"/>
  <c r="AD149" i="9" s="1"/>
  <c r="R149" i="9"/>
  <c r="Q149" i="9"/>
  <c r="I149" i="9"/>
  <c r="J149" i="9" s="1"/>
  <c r="K149" i="9" s="1"/>
  <c r="D149" i="9"/>
  <c r="AU148" i="9"/>
  <c r="AK148" i="9"/>
  <c r="AA148" i="9"/>
  <c r="AB148" i="9" s="1"/>
  <c r="AD148" i="9" s="1"/>
  <c r="R148" i="9"/>
  <c r="Q148" i="9"/>
  <c r="I148" i="9"/>
  <c r="J148" i="9" s="1"/>
  <c r="K148" i="9" s="1"/>
  <c r="D148" i="9"/>
  <c r="AU147" i="9"/>
  <c r="AK147" i="9"/>
  <c r="AA147" i="9"/>
  <c r="AB147" i="9" s="1"/>
  <c r="AD147" i="9" s="1"/>
  <c r="R147" i="9"/>
  <c r="Q147" i="9"/>
  <c r="I147" i="9"/>
  <c r="J147" i="9" s="1"/>
  <c r="K147" i="9" s="1"/>
  <c r="D147" i="9"/>
  <c r="AU146" i="9"/>
  <c r="AK146" i="9"/>
  <c r="AA146" i="9"/>
  <c r="AB146" i="9" s="1"/>
  <c r="AD146" i="9" s="1"/>
  <c r="R146" i="9"/>
  <c r="Q146" i="9"/>
  <c r="I146" i="9"/>
  <c r="J146" i="9" s="1"/>
  <c r="K146" i="9" s="1"/>
  <c r="D146" i="9"/>
  <c r="AU145" i="9"/>
  <c r="AK145" i="9"/>
  <c r="AA145" i="9"/>
  <c r="AB145" i="9" s="1"/>
  <c r="AD145" i="9" s="1"/>
  <c r="AF145" i="9" s="1"/>
  <c r="R145" i="9"/>
  <c r="Q145" i="9"/>
  <c r="I145" i="9"/>
  <c r="J145" i="9" s="1"/>
  <c r="K145" i="9" s="1"/>
  <c r="D145" i="9"/>
  <c r="AU144" i="9"/>
  <c r="AK144" i="9"/>
  <c r="AA144" i="9"/>
  <c r="AB144" i="9" s="1"/>
  <c r="AD144" i="9" s="1"/>
  <c r="AF144" i="9" s="1"/>
  <c r="R144" i="9"/>
  <c r="Q144" i="9"/>
  <c r="I144" i="9"/>
  <c r="J144" i="9" s="1"/>
  <c r="K144" i="9" s="1"/>
  <c r="D144" i="9"/>
  <c r="AU143" i="9"/>
  <c r="AK143" i="9"/>
  <c r="AA143" i="9"/>
  <c r="AB143" i="9" s="1"/>
  <c r="AD143" i="9" s="1"/>
  <c r="AF143" i="9" s="1"/>
  <c r="R143" i="9"/>
  <c r="Q143" i="9"/>
  <c r="I143" i="9"/>
  <c r="J143" i="9" s="1"/>
  <c r="K143" i="9" s="1"/>
  <c r="D143" i="9"/>
  <c r="AU142" i="9"/>
  <c r="AK142" i="9"/>
  <c r="AA142" i="9"/>
  <c r="AB142" i="9" s="1"/>
  <c r="AD142" i="9" s="1"/>
  <c r="R142" i="9"/>
  <c r="Q142" i="9"/>
  <c r="I142" i="9"/>
  <c r="J142" i="9" s="1"/>
  <c r="K142" i="9" s="1"/>
  <c r="D142" i="9"/>
  <c r="AU141" i="9"/>
  <c r="AK141" i="9"/>
  <c r="AA141" i="9"/>
  <c r="AB141" i="9" s="1"/>
  <c r="AD141" i="9" s="1"/>
  <c r="R141" i="9"/>
  <c r="Q141" i="9"/>
  <c r="I141" i="9"/>
  <c r="J141" i="9" s="1"/>
  <c r="K141" i="9" s="1"/>
  <c r="D141" i="9"/>
  <c r="AU140" i="9"/>
  <c r="AK140" i="9"/>
  <c r="AA140" i="9"/>
  <c r="AB140" i="9" s="1"/>
  <c r="AD140" i="9" s="1"/>
  <c r="R140" i="9"/>
  <c r="Q140" i="9"/>
  <c r="I140" i="9"/>
  <c r="J140" i="9" s="1"/>
  <c r="K140" i="9" s="1"/>
  <c r="D140" i="9"/>
  <c r="AU139" i="9"/>
  <c r="AK139" i="9"/>
  <c r="AA139" i="9"/>
  <c r="AB139" i="9" s="1"/>
  <c r="AD139" i="9" s="1"/>
  <c r="R139" i="9"/>
  <c r="Q139" i="9"/>
  <c r="I139" i="9"/>
  <c r="J139" i="9" s="1"/>
  <c r="K139" i="9" s="1"/>
  <c r="D139" i="9"/>
  <c r="AU138" i="9"/>
  <c r="AK138" i="9"/>
  <c r="AA138" i="9"/>
  <c r="AB138" i="9" s="1"/>
  <c r="AD138" i="9" s="1"/>
  <c r="AF138" i="9" s="1"/>
  <c r="R138" i="9"/>
  <c r="Q138" i="9"/>
  <c r="I138" i="9"/>
  <c r="J138" i="9" s="1"/>
  <c r="K138" i="9" s="1"/>
  <c r="D138" i="9"/>
  <c r="AU137" i="9"/>
  <c r="AK137" i="9"/>
  <c r="AA137" i="9"/>
  <c r="AB137" i="9" s="1"/>
  <c r="AD137" i="9" s="1"/>
  <c r="R137" i="9"/>
  <c r="Q137" i="9"/>
  <c r="I137" i="9"/>
  <c r="J137" i="9" s="1"/>
  <c r="K137" i="9" s="1"/>
  <c r="D137" i="9"/>
  <c r="AU136" i="9"/>
  <c r="AK136" i="9"/>
  <c r="AA136" i="9"/>
  <c r="AB136" i="9" s="1"/>
  <c r="AD136" i="9" s="1"/>
  <c r="R136" i="9"/>
  <c r="Q136" i="9"/>
  <c r="I136" i="9"/>
  <c r="J136" i="9" s="1"/>
  <c r="K136" i="9" s="1"/>
  <c r="D136" i="9"/>
  <c r="AU135" i="9"/>
  <c r="AK135" i="9"/>
  <c r="AA135" i="9"/>
  <c r="AB135" i="9" s="1"/>
  <c r="AD135" i="9" s="1"/>
  <c r="AF135" i="9" s="1"/>
  <c r="R135" i="9"/>
  <c r="Q135" i="9"/>
  <c r="I135" i="9"/>
  <c r="J135" i="9" s="1"/>
  <c r="K135" i="9" s="1"/>
  <c r="D135" i="9"/>
  <c r="AU134" i="9"/>
  <c r="AK134" i="9"/>
  <c r="AA134" i="9"/>
  <c r="AB134" i="9" s="1"/>
  <c r="AD134" i="9" s="1"/>
  <c r="AF134" i="9" s="1"/>
  <c r="R134" i="9"/>
  <c r="Q134" i="9"/>
  <c r="I134" i="9"/>
  <c r="J134" i="9" s="1"/>
  <c r="K134" i="9" s="1"/>
  <c r="D134" i="9"/>
  <c r="AU133" i="9"/>
  <c r="AK133" i="9"/>
  <c r="AA133" i="9"/>
  <c r="AB133" i="9" s="1"/>
  <c r="AD133" i="9" s="1"/>
  <c r="R133" i="9"/>
  <c r="Q133" i="9"/>
  <c r="I133" i="9"/>
  <c r="J133" i="9" s="1"/>
  <c r="K133" i="9" s="1"/>
  <c r="D133" i="9"/>
  <c r="AU132" i="9"/>
  <c r="AK132" i="9"/>
  <c r="AA132" i="9"/>
  <c r="AB132" i="9" s="1"/>
  <c r="AD132" i="9" s="1"/>
  <c r="R132" i="9"/>
  <c r="Q132" i="9"/>
  <c r="I132" i="9"/>
  <c r="J132" i="9" s="1"/>
  <c r="K132" i="9" s="1"/>
  <c r="D132" i="9"/>
  <c r="AU131" i="9"/>
  <c r="AK131" i="9"/>
  <c r="AA131" i="9"/>
  <c r="AB131" i="9" s="1"/>
  <c r="AD131" i="9" s="1"/>
  <c r="R131" i="9"/>
  <c r="Q131" i="9"/>
  <c r="I131" i="9"/>
  <c r="J131" i="9" s="1"/>
  <c r="K131" i="9" s="1"/>
  <c r="D131" i="9"/>
  <c r="AU130" i="9"/>
  <c r="AK130" i="9"/>
  <c r="AA130" i="9"/>
  <c r="AB130" i="9" s="1"/>
  <c r="AD130" i="9" s="1"/>
  <c r="R130" i="9"/>
  <c r="Q130" i="9"/>
  <c r="I130" i="9"/>
  <c r="J130" i="9" s="1"/>
  <c r="K130" i="9" s="1"/>
  <c r="D130" i="9"/>
  <c r="AU129" i="9"/>
  <c r="AK129" i="9"/>
  <c r="AA129" i="9"/>
  <c r="AB129" i="9" s="1"/>
  <c r="AD129" i="9" s="1"/>
  <c r="AF129" i="9" s="1"/>
  <c r="R129" i="9"/>
  <c r="Q129" i="9"/>
  <c r="I129" i="9"/>
  <c r="J129" i="9" s="1"/>
  <c r="K129" i="9" s="1"/>
  <c r="D129" i="9"/>
  <c r="AU128" i="9"/>
  <c r="AK128" i="9"/>
  <c r="AA128" i="9"/>
  <c r="AB128" i="9" s="1"/>
  <c r="AD128" i="9" s="1"/>
  <c r="AF128" i="9" s="1"/>
  <c r="R128" i="9"/>
  <c r="Q128" i="9"/>
  <c r="I128" i="9"/>
  <c r="J128" i="9" s="1"/>
  <c r="K128" i="9" s="1"/>
  <c r="D128" i="9"/>
  <c r="AU127" i="9"/>
  <c r="AK127" i="9"/>
  <c r="AA127" i="9"/>
  <c r="AB127" i="9" s="1"/>
  <c r="AD127" i="9" s="1"/>
  <c r="R127" i="9"/>
  <c r="Q127" i="9"/>
  <c r="I127" i="9"/>
  <c r="J127" i="9" s="1"/>
  <c r="K127" i="9" s="1"/>
  <c r="D127" i="9"/>
  <c r="AU126" i="9"/>
  <c r="AK126" i="9"/>
  <c r="AA126" i="9"/>
  <c r="AB126" i="9" s="1"/>
  <c r="AD126" i="9" s="1"/>
  <c r="R126" i="9"/>
  <c r="Q126" i="9"/>
  <c r="I126" i="9"/>
  <c r="J126" i="9" s="1"/>
  <c r="K126" i="9" s="1"/>
  <c r="D126" i="9"/>
  <c r="AU125" i="9"/>
  <c r="AK125" i="9"/>
  <c r="AA125" i="9"/>
  <c r="AB125" i="9" s="1"/>
  <c r="AD125" i="9" s="1"/>
  <c r="R125" i="9"/>
  <c r="Q125" i="9"/>
  <c r="I125" i="9"/>
  <c r="J125" i="9" s="1"/>
  <c r="K125" i="9" s="1"/>
  <c r="D125" i="9"/>
  <c r="AU124" i="9"/>
  <c r="AK124" i="9"/>
  <c r="AA124" i="9"/>
  <c r="AB124" i="9" s="1"/>
  <c r="AD124" i="9" s="1"/>
  <c r="R124" i="9"/>
  <c r="Q124" i="9"/>
  <c r="I124" i="9"/>
  <c r="J124" i="9" s="1"/>
  <c r="K124" i="9" s="1"/>
  <c r="D124" i="9"/>
  <c r="AU123" i="9"/>
  <c r="AK123" i="9"/>
  <c r="AA123" i="9"/>
  <c r="AB123" i="9" s="1"/>
  <c r="AD123" i="9" s="1"/>
  <c r="AF123" i="9" s="1"/>
  <c r="R123" i="9"/>
  <c r="Q123" i="9"/>
  <c r="I123" i="9"/>
  <c r="J123" i="9" s="1"/>
  <c r="K123" i="9" s="1"/>
  <c r="D123" i="9"/>
  <c r="AU122" i="9"/>
  <c r="AK122" i="9"/>
  <c r="AA122" i="9"/>
  <c r="AB122" i="9" s="1"/>
  <c r="AD122" i="9" s="1"/>
  <c r="R122" i="9"/>
  <c r="Q122" i="9"/>
  <c r="I122" i="9"/>
  <c r="J122" i="9" s="1"/>
  <c r="K122" i="9" s="1"/>
  <c r="D122" i="9"/>
  <c r="AU121" i="9"/>
  <c r="AK121" i="9"/>
  <c r="AA121" i="9"/>
  <c r="AB121" i="9" s="1"/>
  <c r="AD121" i="9" s="1"/>
  <c r="R121" i="9"/>
  <c r="Q121" i="9"/>
  <c r="I121" i="9"/>
  <c r="J121" i="9" s="1"/>
  <c r="K121" i="9" s="1"/>
  <c r="D121" i="9"/>
  <c r="AU120" i="9"/>
  <c r="AK120" i="9"/>
  <c r="AA120" i="9"/>
  <c r="AB120" i="9" s="1"/>
  <c r="AD120" i="9" s="1"/>
  <c r="AF120" i="9" s="1"/>
  <c r="R120" i="9"/>
  <c r="Q120" i="9"/>
  <c r="I120" i="9"/>
  <c r="J120" i="9" s="1"/>
  <c r="K120" i="9" s="1"/>
  <c r="D120" i="9"/>
  <c r="AU119" i="9"/>
  <c r="AK119" i="9"/>
  <c r="AA119" i="9"/>
  <c r="AB119" i="9" s="1"/>
  <c r="AD119" i="9" s="1"/>
  <c r="R119" i="9"/>
  <c r="Q119" i="9"/>
  <c r="I119" i="9"/>
  <c r="J119" i="9" s="1"/>
  <c r="K119" i="9" s="1"/>
  <c r="D119" i="9"/>
  <c r="AU118" i="9"/>
  <c r="AK118" i="9"/>
  <c r="AA118" i="9"/>
  <c r="AB118" i="9" s="1"/>
  <c r="AD118" i="9" s="1"/>
  <c r="R118" i="9"/>
  <c r="Q118" i="9"/>
  <c r="I118" i="9"/>
  <c r="J118" i="9" s="1"/>
  <c r="K118" i="9" s="1"/>
  <c r="D118" i="9"/>
  <c r="AU117" i="9"/>
  <c r="AK117" i="9"/>
  <c r="AA117" i="9"/>
  <c r="AB117" i="9" s="1"/>
  <c r="AD117" i="9" s="1"/>
  <c r="AF117" i="9" s="1"/>
  <c r="R117" i="9"/>
  <c r="Q117" i="9"/>
  <c r="I117" i="9"/>
  <c r="J117" i="9" s="1"/>
  <c r="K117" i="9" s="1"/>
  <c r="D117" i="9"/>
  <c r="AU116" i="9"/>
  <c r="AK116" i="9"/>
  <c r="AA116" i="9"/>
  <c r="AB116" i="9" s="1"/>
  <c r="AD116" i="9" s="1"/>
  <c r="R116" i="9"/>
  <c r="Q116" i="9"/>
  <c r="I116" i="9"/>
  <c r="J116" i="9" s="1"/>
  <c r="K116" i="9" s="1"/>
  <c r="D116" i="9"/>
  <c r="AU115" i="9"/>
  <c r="AK115" i="9"/>
  <c r="AA115" i="9"/>
  <c r="AB115" i="9" s="1"/>
  <c r="AD115" i="9" s="1"/>
  <c r="R115" i="9"/>
  <c r="Q115" i="9"/>
  <c r="I115" i="9"/>
  <c r="J115" i="9" s="1"/>
  <c r="K115" i="9" s="1"/>
  <c r="D115" i="9"/>
  <c r="AU114" i="9"/>
  <c r="AK114" i="9"/>
  <c r="AA114" i="9"/>
  <c r="AB114" i="9" s="1"/>
  <c r="AD114" i="9" s="1"/>
  <c r="R114" i="9"/>
  <c r="Q114" i="9"/>
  <c r="I114" i="9"/>
  <c r="J114" i="9" s="1"/>
  <c r="K114" i="9" s="1"/>
  <c r="D114" i="9"/>
  <c r="AU113" i="9"/>
  <c r="AK113" i="9"/>
  <c r="AA113" i="9"/>
  <c r="AB113" i="9" s="1"/>
  <c r="AD113" i="9" s="1"/>
  <c r="R113" i="9"/>
  <c r="Q113" i="9"/>
  <c r="I113" i="9"/>
  <c r="J113" i="9" s="1"/>
  <c r="K113" i="9" s="1"/>
  <c r="D113" i="9"/>
  <c r="AU112" i="9"/>
  <c r="AK112" i="9"/>
  <c r="AA112" i="9"/>
  <c r="AB112" i="9" s="1"/>
  <c r="AD112" i="9" s="1"/>
  <c r="AF112" i="9" s="1"/>
  <c r="R112" i="9"/>
  <c r="Q112" i="9"/>
  <c r="I112" i="9"/>
  <c r="J112" i="9" s="1"/>
  <c r="K112" i="9" s="1"/>
  <c r="D112" i="9"/>
  <c r="AU111" i="9"/>
  <c r="AK111" i="9"/>
  <c r="AA111" i="9"/>
  <c r="AB111" i="9" s="1"/>
  <c r="AD111" i="9" s="1"/>
  <c r="AF111" i="9" s="1"/>
  <c r="R111" i="9"/>
  <c r="Q111" i="9"/>
  <c r="I111" i="9"/>
  <c r="J111" i="9" s="1"/>
  <c r="K111" i="9" s="1"/>
  <c r="D111" i="9"/>
  <c r="AU110" i="9"/>
  <c r="AK110" i="9"/>
  <c r="AA110" i="9"/>
  <c r="AB110" i="9" s="1"/>
  <c r="AD110" i="9" s="1"/>
  <c r="R110" i="9"/>
  <c r="Q110" i="9"/>
  <c r="I110" i="9"/>
  <c r="J110" i="9" s="1"/>
  <c r="K110" i="9" s="1"/>
  <c r="D110" i="9"/>
  <c r="AU109" i="9"/>
  <c r="AK109" i="9"/>
  <c r="AA109" i="9"/>
  <c r="AB109" i="9" s="1"/>
  <c r="AD109" i="9" s="1"/>
  <c r="R109" i="9"/>
  <c r="Q109" i="9"/>
  <c r="I109" i="9"/>
  <c r="J109" i="9" s="1"/>
  <c r="K109" i="9" s="1"/>
  <c r="D109" i="9"/>
  <c r="AU108" i="9"/>
  <c r="AK108" i="9"/>
  <c r="AA108" i="9"/>
  <c r="AB108" i="9" s="1"/>
  <c r="AD108" i="9" s="1"/>
  <c r="AF108" i="9" s="1"/>
  <c r="R108" i="9"/>
  <c r="Q108" i="9"/>
  <c r="I108" i="9"/>
  <c r="J108" i="9" s="1"/>
  <c r="K108" i="9" s="1"/>
  <c r="D108" i="9"/>
  <c r="AU107" i="9"/>
  <c r="AK107" i="9"/>
  <c r="AA107" i="9"/>
  <c r="AB107" i="9" s="1"/>
  <c r="AD107" i="9" s="1"/>
  <c r="R107" i="9"/>
  <c r="Q107" i="9"/>
  <c r="I107" i="9"/>
  <c r="J107" i="9" s="1"/>
  <c r="K107" i="9" s="1"/>
  <c r="D107" i="9"/>
  <c r="AU106" i="9"/>
  <c r="AK106" i="9"/>
  <c r="AA106" i="9"/>
  <c r="AB106" i="9" s="1"/>
  <c r="AD106" i="9" s="1"/>
  <c r="R106" i="9"/>
  <c r="Q106" i="9"/>
  <c r="I106" i="9"/>
  <c r="J106" i="9" s="1"/>
  <c r="K106" i="9" s="1"/>
  <c r="D106" i="9"/>
  <c r="AU105" i="9"/>
  <c r="AK105" i="9"/>
  <c r="AA105" i="9"/>
  <c r="AB105" i="9" s="1"/>
  <c r="AD105" i="9" s="1"/>
  <c r="R105" i="9"/>
  <c r="Q105" i="9"/>
  <c r="I105" i="9"/>
  <c r="J105" i="9" s="1"/>
  <c r="K105" i="9" s="1"/>
  <c r="D105" i="9"/>
  <c r="AU104" i="9"/>
  <c r="AK104" i="9"/>
  <c r="AA104" i="9"/>
  <c r="AB104" i="9" s="1"/>
  <c r="AD104" i="9" s="1"/>
  <c r="AF104" i="9" s="1"/>
  <c r="R104" i="9"/>
  <c r="Q104" i="9"/>
  <c r="I104" i="9"/>
  <c r="J104" i="9" s="1"/>
  <c r="K104" i="9" s="1"/>
  <c r="D104" i="9"/>
  <c r="AU103" i="9"/>
  <c r="AK103" i="9"/>
  <c r="AA103" i="9"/>
  <c r="AB103" i="9" s="1"/>
  <c r="AD103" i="9" s="1"/>
  <c r="R103" i="9"/>
  <c r="Q103" i="9"/>
  <c r="I103" i="9"/>
  <c r="J103" i="9" s="1"/>
  <c r="K103" i="9" s="1"/>
  <c r="D103" i="9"/>
  <c r="AU102" i="9"/>
  <c r="AK102" i="9"/>
  <c r="AA102" i="9"/>
  <c r="AB102" i="9" s="1"/>
  <c r="AD102" i="9" s="1"/>
  <c r="AF102" i="9" s="1"/>
  <c r="R102" i="9"/>
  <c r="Q102" i="9"/>
  <c r="I102" i="9"/>
  <c r="J102" i="9" s="1"/>
  <c r="K102" i="9" s="1"/>
  <c r="D102" i="9"/>
  <c r="AU101" i="9"/>
  <c r="AK101" i="9"/>
  <c r="AA101" i="9"/>
  <c r="AB101" i="9" s="1"/>
  <c r="AD101" i="9" s="1"/>
  <c r="AF101" i="9" s="1"/>
  <c r="R101" i="9"/>
  <c r="Q101" i="9"/>
  <c r="I101" i="9"/>
  <c r="J101" i="9" s="1"/>
  <c r="K101" i="9" s="1"/>
  <c r="D101" i="9"/>
  <c r="AU100" i="9"/>
  <c r="AK100" i="9"/>
  <c r="AA100" i="9"/>
  <c r="AB100" i="9" s="1"/>
  <c r="AD100" i="9" s="1"/>
  <c r="R100" i="9"/>
  <c r="Q100" i="9"/>
  <c r="I100" i="9"/>
  <c r="J100" i="9" s="1"/>
  <c r="K100" i="9" s="1"/>
  <c r="D100" i="9"/>
  <c r="AU99" i="9"/>
  <c r="AK99" i="9"/>
  <c r="AA99" i="9"/>
  <c r="AB99" i="9" s="1"/>
  <c r="AD99" i="9" s="1"/>
  <c r="AF99" i="9" s="1"/>
  <c r="R99" i="9"/>
  <c r="Q99" i="9"/>
  <c r="I99" i="9"/>
  <c r="J99" i="9" s="1"/>
  <c r="K99" i="9" s="1"/>
  <c r="D99" i="9"/>
  <c r="AU98" i="9"/>
  <c r="AK98" i="9"/>
  <c r="AA98" i="9"/>
  <c r="AB98" i="9" s="1"/>
  <c r="AD98" i="9" s="1"/>
  <c r="AF98" i="9" s="1"/>
  <c r="R98" i="9"/>
  <c r="Q98" i="9"/>
  <c r="I98" i="9"/>
  <c r="J98" i="9" s="1"/>
  <c r="K98" i="9" s="1"/>
  <c r="D98" i="9"/>
  <c r="AU97" i="9"/>
  <c r="AK97" i="9"/>
  <c r="AA97" i="9"/>
  <c r="AB97" i="9" s="1"/>
  <c r="AD97" i="9" s="1"/>
  <c r="R97" i="9"/>
  <c r="Q97" i="9"/>
  <c r="I97" i="9"/>
  <c r="J97" i="9" s="1"/>
  <c r="K97" i="9" s="1"/>
  <c r="D97" i="9"/>
  <c r="AU96" i="9"/>
  <c r="AK96" i="9"/>
  <c r="AA96" i="9"/>
  <c r="AB96" i="9" s="1"/>
  <c r="AD96" i="9" s="1"/>
  <c r="R96" i="9"/>
  <c r="Q96" i="9"/>
  <c r="I96" i="9"/>
  <c r="J96" i="9" s="1"/>
  <c r="K96" i="9" s="1"/>
  <c r="D96" i="9"/>
  <c r="AU95" i="9"/>
  <c r="AK95" i="9"/>
  <c r="AA95" i="9"/>
  <c r="AB95" i="9" s="1"/>
  <c r="AD95" i="9" s="1"/>
  <c r="R95" i="9"/>
  <c r="Q95" i="9"/>
  <c r="I95" i="9"/>
  <c r="J95" i="9" s="1"/>
  <c r="K95" i="9" s="1"/>
  <c r="D95" i="9"/>
  <c r="AU94" i="9"/>
  <c r="AK94" i="9"/>
  <c r="AA94" i="9"/>
  <c r="AB94" i="9" s="1"/>
  <c r="AD94" i="9" s="1"/>
  <c r="AF94" i="9" s="1"/>
  <c r="R94" i="9"/>
  <c r="Q94" i="9"/>
  <c r="I94" i="9"/>
  <c r="J94" i="9" s="1"/>
  <c r="K94" i="9" s="1"/>
  <c r="D94" i="9"/>
  <c r="AU93" i="9"/>
  <c r="AK93" i="9"/>
  <c r="AA93" i="9"/>
  <c r="AB93" i="9" s="1"/>
  <c r="AD93" i="9" s="1"/>
  <c r="AF93" i="9" s="1"/>
  <c r="R93" i="9"/>
  <c r="Q93" i="9"/>
  <c r="I93" i="9"/>
  <c r="J93" i="9" s="1"/>
  <c r="K93" i="9" s="1"/>
  <c r="D93" i="9"/>
  <c r="AU92" i="9"/>
  <c r="AK92" i="9"/>
  <c r="AA92" i="9"/>
  <c r="AB92" i="9" s="1"/>
  <c r="AD92" i="9" s="1"/>
  <c r="R92" i="9"/>
  <c r="Q92" i="9"/>
  <c r="I92" i="9"/>
  <c r="J92" i="9" s="1"/>
  <c r="K92" i="9" s="1"/>
  <c r="D92" i="9"/>
  <c r="AU91" i="9"/>
  <c r="AK91" i="9"/>
  <c r="AA91" i="9"/>
  <c r="AB91" i="9" s="1"/>
  <c r="AD91" i="9" s="1"/>
  <c r="R91" i="9"/>
  <c r="Q91" i="9"/>
  <c r="I91" i="9"/>
  <c r="J91" i="9" s="1"/>
  <c r="K91" i="9" s="1"/>
  <c r="D91" i="9"/>
  <c r="AU90" i="9"/>
  <c r="AK90" i="9"/>
  <c r="AA90" i="9"/>
  <c r="AB90" i="9" s="1"/>
  <c r="AD90" i="9" s="1"/>
  <c r="AF90" i="9" s="1"/>
  <c r="R90" i="9"/>
  <c r="Q90" i="9"/>
  <c r="I90" i="9"/>
  <c r="J90" i="9" s="1"/>
  <c r="K90" i="9" s="1"/>
  <c r="D90" i="9"/>
  <c r="AU89" i="9"/>
  <c r="AK89" i="9"/>
  <c r="AA89" i="9"/>
  <c r="AB89" i="9" s="1"/>
  <c r="AD89" i="9" s="1"/>
  <c r="R89" i="9"/>
  <c r="Q89" i="9"/>
  <c r="I89" i="9"/>
  <c r="J89" i="9" s="1"/>
  <c r="K89" i="9" s="1"/>
  <c r="D89" i="9"/>
  <c r="AU88" i="9"/>
  <c r="AK88" i="9"/>
  <c r="AA88" i="9"/>
  <c r="AB88" i="9" s="1"/>
  <c r="AD88" i="9" s="1"/>
  <c r="R88" i="9"/>
  <c r="Q88" i="9"/>
  <c r="I88" i="9"/>
  <c r="J88" i="9" s="1"/>
  <c r="K88" i="9" s="1"/>
  <c r="D88" i="9"/>
  <c r="AU87" i="9"/>
  <c r="AK87" i="9"/>
  <c r="AA87" i="9"/>
  <c r="AB87" i="9" s="1"/>
  <c r="AD87" i="9" s="1"/>
  <c r="AF87" i="9" s="1"/>
  <c r="R87" i="9"/>
  <c r="Q87" i="9"/>
  <c r="I87" i="9"/>
  <c r="J87" i="9" s="1"/>
  <c r="K87" i="9" s="1"/>
  <c r="D87" i="9"/>
  <c r="AU86" i="9"/>
  <c r="AK86" i="9"/>
  <c r="AA86" i="9"/>
  <c r="AB86" i="9" s="1"/>
  <c r="AD86" i="9" s="1"/>
  <c r="AF86" i="9" s="1"/>
  <c r="R86" i="9"/>
  <c r="Q86" i="9"/>
  <c r="I86" i="9"/>
  <c r="J86" i="9" s="1"/>
  <c r="K86" i="9" s="1"/>
  <c r="D86" i="9"/>
  <c r="AU85" i="9"/>
  <c r="AK85" i="9"/>
  <c r="AA85" i="9"/>
  <c r="AB85" i="9" s="1"/>
  <c r="AD85" i="9" s="1"/>
  <c r="AF85" i="9" s="1"/>
  <c r="R85" i="9"/>
  <c r="Q85" i="9"/>
  <c r="I85" i="9"/>
  <c r="J85" i="9" s="1"/>
  <c r="K85" i="9" s="1"/>
  <c r="D85" i="9"/>
  <c r="AU84" i="9"/>
  <c r="AK84" i="9"/>
  <c r="AA84" i="9"/>
  <c r="AB84" i="9" s="1"/>
  <c r="AD84" i="9" s="1"/>
  <c r="AF84" i="9" s="1"/>
  <c r="R84" i="9"/>
  <c r="Q84" i="9"/>
  <c r="I84" i="9"/>
  <c r="J84" i="9" s="1"/>
  <c r="K84" i="9" s="1"/>
  <c r="D84" i="9"/>
  <c r="AU83" i="9"/>
  <c r="AK83" i="9"/>
  <c r="AA83" i="9"/>
  <c r="AB83" i="9" s="1"/>
  <c r="AD83" i="9" s="1"/>
  <c r="R83" i="9"/>
  <c r="Q83" i="9"/>
  <c r="I83" i="9"/>
  <c r="J83" i="9" s="1"/>
  <c r="K83" i="9" s="1"/>
  <c r="D83" i="9"/>
  <c r="AU82" i="9"/>
  <c r="AK82" i="9"/>
  <c r="AA82" i="9"/>
  <c r="AB82" i="9" s="1"/>
  <c r="AD82" i="9" s="1"/>
  <c r="R82" i="9"/>
  <c r="Q82" i="9"/>
  <c r="I82" i="9"/>
  <c r="J82" i="9" s="1"/>
  <c r="K82" i="9" s="1"/>
  <c r="D82" i="9"/>
  <c r="AU81" i="9"/>
  <c r="AK81" i="9"/>
  <c r="AA81" i="9"/>
  <c r="AB81" i="9" s="1"/>
  <c r="AD81" i="9" s="1"/>
  <c r="R81" i="9"/>
  <c r="Q81" i="9"/>
  <c r="I81" i="9"/>
  <c r="J81" i="9" s="1"/>
  <c r="K81" i="9" s="1"/>
  <c r="D81" i="9"/>
  <c r="AU80" i="9"/>
  <c r="AK80" i="9"/>
  <c r="AA80" i="9"/>
  <c r="AB80" i="9" s="1"/>
  <c r="AD80" i="9" s="1"/>
  <c r="R80" i="9"/>
  <c r="Q80" i="9"/>
  <c r="I80" i="9"/>
  <c r="J80" i="9" s="1"/>
  <c r="K80" i="9" s="1"/>
  <c r="D80" i="9"/>
  <c r="AU79" i="9"/>
  <c r="AK79" i="9"/>
  <c r="AA79" i="9"/>
  <c r="AB79" i="9" s="1"/>
  <c r="AD79" i="9" s="1"/>
  <c r="R79" i="9"/>
  <c r="Q79" i="9"/>
  <c r="I79" i="9"/>
  <c r="J79" i="9" s="1"/>
  <c r="K79" i="9" s="1"/>
  <c r="D79" i="9"/>
  <c r="AU78" i="9"/>
  <c r="AK78" i="9"/>
  <c r="AA78" i="9"/>
  <c r="AB78" i="9" s="1"/>
  <c r="AD78" i="9" s="1"/>
  <c r="AF78" i="9" s="1"/>
  <c r="R78" i="9"/>
  <c r="Q78" i="9"/>
  <c r="I78" i="9"/>
  <c r="J78" i="9" s="1"/>
  <c r="K78" i="9" s="1"/>
  <c r="D78" i="9"/>
  <c r="AU77" i="9"/>
  <c r="AK77" i="9"/>
  <c r="AA77" i="9"/>
  <c r="AB77" i="9" s="1"/>
  <c r="AD77" i="9" s="1"/>
  <c r="R77" i="9"/>
  <c r="Q77" i="9"/>
  <c r="I77" i="9"/>
  <c r="J77" i="9" s="1"/>
  <c r="K77" i="9" s="1"/>
  <c r="D77" i="9"/>
  <c r="AU76" i="9"/>
  <c r="AK76" i="9"/>
  <c r="AA76" i="9"/>
  <c r="AB76" i="9" s="1"/>
  <c r="AD76" i="9" s="1"/>
  <c r="R76" i="9"/>
  <c r="Q76" i="9"/>
  <c r="I76" i="9"/>
  <c r="J76" i="9" s="1"/>
  <c r="K76" i="9" s="1"/>
  <c r="D76" i="9"/>
  <c r="AU75" i="9"/>
  <c r="AK75" i="9"/>
  <c r="AA75" i="9"/>
  <c r="AB75" i="9" s="1"/>
  <c r="AD75" i="9" s="1"/>
  <c r="AF75" i="9" s="1"/>
  <c r="R75" i="9"/>
  <c r="Q75" i="9"/>
  <c r="I75" i="9"/>
  <c r="J75" i="9" s="1"/>
  <c r="K75" i="9" s="1"/>
  <c r="D75" i="9"/>
  <c r="AU74" i="9"/>
  <c r="AK74" i="9"/>
  <c r="AA74" i="9"/>
  <c r="AB74" i="9" s="1"/>
  <c r="AD74" i="9" s="1"/>
  <c r="R74" i="9"/>
  <c r="Q74" i="9"/>
  <c r="I74" i="9"/>
  <c r="J74" i="9" s="1"/>
  <c r="K74" i="9" s="1"/>
  <c r="D74" i="9"/>
  <c r="AU73" i="9"/>
  <c r="AK73" i="9"/>
  <c r="AA73" i="9"/>
  <c r="AB73" i="9" s="1"/>
  <c r="AD73" i="9" s="1"/>
  <c r="R73" i="9"/>
  <c r="Q73" i="9"/>
  <c r="I73" i="9"/>
  <c r="J73" i="9" s="1"/>
  <c r="K73" i="9" s="1"/>
  <c r="D73" i="9"/>
  <c r="AU72" i="9"/>
  <c r="AK72" i="9"/>
  <c r="AA72" i="9"/>
  <c r="AB72" i="9" s="1"/>
  <c r="AD72" i="9" s="1"/>
  <c r="R72" i="9"/>
  <c r="Q72" i="9"/>
  <c r="I72" i="9"/>
  <c r="J72" i="9" s="1"/>
  <c r="K72" i="9" s="1"/>
  <c r="D72" i="9"/>
  <c r="AU71" i="9"/>
  <c r="AK71" i="9"/>
  <c r="AA71" i="9"/>
  <c r="AB71" i="9" s="1"/>
  <c r="AD71" i="9" s="1"/>
  <c r="AF71" i="9" s="1"/>
  <c r="R71" i="9"/>
  <c r="Q71" i="9"/>
  <c r="I71" i="9"/>
  <c r="J71" i="9" s="1"/>
  <c r="K71" i="9" s="1"/>
  <c r="D71" i="9"/>
  <c r="AU70" i="9"/>
  <c r="AK70" i="9"/>
  <c r="AA70" i="9"/>
  <c r="AB70" i="9" s="1"/>
  <c r="AD70" i="9" s="1"/>
  <c r="R70" i="9"/>
  <c r="Q70" i="9"/>
  <c r="I70" i="9"/>
  <c r="J70" i="9" s="1"/>
  <c r="K70" i="9" s="1"/>
  <c r="D70" i="9"/>
  <c r="AU69" i="9"/>
  <c r="AK69" i="9"/>
  <c r="AA69" i="9"/>
  <c r="AB69" i="9" s="1"/>
  <c r="AD69" i="9" s="1"/>
  <c r="R69" i="9"/>
  <c r="Q69" i="9"/>
  <c r="I69" i="9"/>
  <c r="J69" i="9" s="1"/>
  <c r="K69" i="9" s="1"/>
  <c r="D69" i="9"/>
  <c r="AU68" i="9"/>
  <c r="AK68" i="9"/>
  <c r="AA68" i="9"/>
  <c r="AB68" i="9" s="1"/>
  <c r="AD68" i="9" s="1"/>
  <c r="AF68" i="9" s="1"/>
  <c r="R68" i="9"/>
  <c r="Q68" i="9"/>
  <c r="I68" i="9"/>
  <c r="J68" i="9" s="1"/>
  <c r="K68" i="9" s="1"/>
  <c r="D68" i="9"/>
  <c r="AU67" i="9"/>
  <c r="AK67" i="9"/>
  <c r="AA67" i="9"/>
  <c r="AB67" i="9" s="1"/>
  <c r="AD67" i="9" s="1"/>
  <c r="AF67" i="9" s="1"/>
  <c r="R67" i="9"/>
  <c r="Q67" i="9"/>
  <c r="I67" i="9"/>
  <c r="J67" i="9" s="1"/>
  <c r="K67" i="9" s="1"/>
  <c r="D67" i="9"/>
  <c r="AU66" i="9"/>
  <c r="AK66" i="9"/>
  <c r="AA66" i="9"/>
  <c r="AB66" i="9" s="1"/>
  <c r="AD66" i="9" s="1"/>
  <c r="AF66" i="9" s="1"/>
  <c r="R66" i="9"/>
  <c r="Q66" i="9"/>
  <c r="I66" i="9"/>
  <c r="J66" i="9" s="1"/>
  <c r="K66" i="9" s="1"/>
  <c r="D66" i="9"/>
  <c r="AU65" i="9"/>
  <c r="AK65" i="9"/>
  <c r="AA65" i="9"/>
  <c r="AB65" i="9" s="1"/>
  <c r="AD65" i="9" s="1"/>
  <c r="AF65" i="9" s="1"/>
  <c r="R65" i="9"/>
  <c r="Q65" i="9"/>
  <c r="I65" i="9"/>
  <c r="J65" i="9" s="1"/>
  <c r="K65" i="9" s="1"/>
  <c r="D65" i="9"/>
  <c r="AU64" i="9"/>
  <c r="AK64" i="9"/>
  <c r="AA64" i="9"/>
  <c r="AB64" i="9" s="1"/>
  <c r="AD64" i="9" s="1"/>
  <c r="AF64" i="9" s="1"/>
  <c r="R64" i="9"/>
  <c r="Q64" i="9"/>
  <c r="I64" i="9"/>
  <c r="J64" i="9" s="1"/>
  <c r="K64" i="9" s="1"/>
  <c r="D64" i="9"/>
  <c r="AU63" i="9"/>
  <c r="AK63" i="9"/>
  <c r="AA63" i="9"/>
  <c r="AB63" i="9" s="1"/>
  <c r="AD63" i="9" s="1"/>
  <c r="AF63" i="9" s="1"/>
  <c r="R63" i="9"/>
  <c r="Q63" i="9"/>
  <c r="I63" i="9"/>
  <c r="J63" i="9" s="1"/>
  <c r="K63" i="9" s="1"/>
  <c r="D63" i="9"/>
  <c r="AU62" i="9"/>
  <c r="AK62" i="9"/>
  <c r="AA62" i="9"/>
  <c r="AB62" i="9" s="1"/>
  <c r="AD62" i="9" s="1"/>
  <c r="R62" i="9"/>
  <c r="Q62" i="9"/>
  <c r="I62" i="9"/>
  <c r="J62" i="9" s="1"/>
  <c r="K62" i="9" s="1"/>
  <c r="D62" i="9"/>
  <c r="AU61" i="9"/>
  <c r="AK61" i="9"/>
  <c r="AA61" i="9"/>
  <c r="AB61" i="9" s="1"/>
  <c r="AD61" i="9" s="1"/>
  <c r="R61" i="9"/>
  <c r="Q61" i="9"/>
  <c r="I61" i="9"/>
  <c r="J61" i="9" s="1"/>
  <c r="K61" i="9" s="1"/>
  <c r="D61" i="9"/>
  <c r="AU60" i="9"/>
  <c r="AK60" i="9"/>
  <c r="AA60" i="9"/>
  <c r="AB60" i="9" s="1"/>
  <c r="AD60" i="9" s="1"/>
  <c r="AF60" i="9" s="1"/>
  <c r="R60" i="9"/>
  <c r="Q60" i="9"/>
  <c r="I60" i="9"/>
  <c r="J60" i="9" s="1"/>
  <c r="K60" i="9" s="1"/>
  <c r="D60" i="9"/>
  <c r="AU59" i="9"/>
  <c r="AK59" i="9"/>
  <c r="AA59" i="9"/>
  <c r="AB59" i="9" s="1"/>
  <c r="AD59" i="9" s="1"/>
  <c r="R59" i="9"/>
  <c r="Q59" i="9"/>
  <c r="I59" i="9"/>
  <c r="J59" i="9" s="1"/>
  <c r="K59" i="9" s="1"/>
  <c r="D59" i="9"/>
  <c r="AU58" i="9"/>
  <c r="AK58" i="9"/>
  <c r="AA58" i="9"/>
  <c r="AB58" i="9" s="1"/>
  <c r="AD58" i="9" s="1"/>
  <c r="AF58" i="9" s="1"/>
  <c r="R58" i="9"/>
  <c r="Q58" i="9"/>
  <c r="I58" i="9"/>
  <c r="J58" i="9" s="1"/>
  <c r="K58" i="9" s="1"/>
  <c r="D58" i="9"/>
  <c r="AU57" i="9"/>
  <c r="AK57" i="9"/>
  <c r="AA57" i="9"/>
  <c r="AB57" i="9" s="1"/>
  <c r="AD57" i="9" s="1"/>
  <c r="AF57" i="9" s="1"/>
  <c r="R57" i="9"/>
  <c r="Q57" i="9"/>
  <c r="I57" i="9"/>
  <c r="J57" i="9" s="1"/>
  <c r="K57" i="9" s="1"/>
  <c r="D57" i="9"/>
  <c r="AU56" i="9"/>
  <c r="AK56" i="9"/>
  <c r="AA56" i="9"/>
  <c r="AB56" i="9" s="1"/>
  <c r="AD56" i="9" s="1"/>
  <c r="R56" i="9"/>
  <c r="Q56" i="9"/>
  <c r="I56" i="9"/>
  <c r="J56" i="9" s="1"/>
  <c r="K56" i="9" s="1"/>
  <c r="D56" i="9"/>
  <c r="AU55" i="9"/>
  <c r="AK55" i="9"/>
  <c r="AA55" i="9"/>
  <c r="AB55" i="9" s="1"/>
  <c r="R55" i="9"/>
  <c r="Q55" i="9"/>
  <c r="I55" i="9"/>
  <c r="J55" i="9" s="1"/>
  <c r="K55" i="9" s="1"/>
  <c r="D55" i="9"/>
  <c r="AU54" i="9"/>
  <c r="AK54" i="9"/>
  <c r="AA54" i="9"/>
  <c r="AB54" i="9" s="1"/>
  <c r="AD54" i="9" s="1"/>
  <c r="AF54" i="9" s="1"/>
  <c r="R54" i="9"/>
  <c r="Q54" i="9"/>
  <c r="I54" i="9"/>
  <c r="J54" i="9" s="1"/>
  <c r="K54" i="9" s="1"/>
  <c r="D54" i="9"/>
  <c r="AU53" i="9"/>
  <c r="AK53" i="9"/>
  <c r="AA53" i="9"/>
  <c r="AB53" i="9" s="1"/>
  <c r="AD53" i="9" s="1"/>
  <c r="R53" i="9"/>
  <c r="Q53" i="9"/>
  <c r="I53" i="9"/>
  <c r="J53" i="9" s="1"/>
  <c r="K53" i="9" s="1"/>
  <c r="D53" i="9"/>
  <c r="AU52" i="9"/>
  <c r="AK52" i="9"/>
  <c r="AA52" i="9"/>
  <c r="AB52" i="9" s="1"/>
  <c r="AD52" i="9" s="1"/>
  <c r="AF52" i="9" s="1"/>
  <c r="R52" i="9"/>
  <c r="Q52" i="9"/>
  <c r="I52" i="9"/>
  <c r="J52" i="9" s="1"/>
  <c r="K52" i="9" s="1"/>
  <c r="D52" i="9"/>
  <c r="AU51" i="9"/>
  <c r="AK51" i="9"/>
  <c r="AA51" i="9"/>
  <c r="AB51" i="9" s="1"/>
  <c r="AD51" i="9" s="1"/>
  <c r="R51" i="9"/>
  <c r="Q51" i="9"/>
  <c r="I51" i="9"/>
  <c r="J51" i="9" s="1"/>
  <c r="K51" i="9" s="1"/>
  <c r="D51" i="9"/>
  <c r="AU50" i="9"/>
  <c r="AK50" i="9"/>
  <c r="AA50" i="9"/>
  <c r="AB50" i="9" s="1"/>
  <c r="AD50" i="9" s="1"/>
  <c r="AF50" i="9" s="1"/>
  <c r="R50" i="9"/>
  <c r="Q50" i="9"/>
  <c r="I50" i="9"/>
  <c r="J50" i="9" s="1"/>
  <c r="K50" i="9" s="1"/>
  <c r="D50" i="9"/>
  <c r="AU49" i="9"/>
  <c r="AK49" i="9"/>
  <c r="AA49" i="9"/>
  <c r="AB49" i="9" s="1"/>
  <c r="AD49" i="9" s="1"/>
  <c r="AF49" i="9" s="1"/>
  <c r="R49" i="9"/>
  <c r="Q49" i="9"/>
  <c r="I49" i="9"/>
  <c r="J49" i="9" s="1"/>
  <c r="K49" i="9" s="1"/>
  <c r="D49" i="9"/>
  <c r="AU48" i="9"/>
  <c r="AK48" i="9"/>
  <c r="AA48" i="9"/>
  <c r="AB48" i="9" s="1"/>
  <c r="AD48" i="9" s="1"/>
  <c r="R48" i="9"/>
  <c r="Q48" i="9"/>
  <c r="I48" i="9"/>
  <c r="J48" i="9" s="1"/>
  <c r="K48" i="9" s="1"/>
  <c r="D48" i="9"/>
  <c r="AU47" i="9"/>
  <c r="AK47" i="9"/>
  <c r="AA47" i="9"/>
  <c r="AB47" i="9" s="1"/>
  <c r="AD47" i="9" s="1"/>
  <c r="AF47" i="9" s="1"/>
  <c r="R47" i="9"/>
  <c r="Q47" i="9"/>
  <c r="I47" i="9"/>
  <c r="J47" i="9" s="1"/>
  <c r="K47" i="9" s="1"/>
  <c r="D47" i="9"/>
  <c r="AU46" i="9"/>
  <c r="AK46" i="9"/>
  <c r="AA46" i="9"/>
  <c r="AB46" i="9" s="1"/>
  <c r="AD46" i="9" s="1"/>
  <c r="AF46" i="9" s="1"/>
  <c r="R46" i="9"/>
  <c r="Q46" i="9"/>
  <c r="I46" i="9"/>
  <c r="J46" i="9" s="1"/>
  <c r="K46" i="9" s="1"/>
  <c r="D46" i="9"/>
  <c r="AU45" i="9"/>
  <c r="AK45" i="9"/>
  <c r="AA45" i="9"/>
  <c r="AB45" i="9" s="1"/>
  <c r="AD45" i="9" s="1"/>
  <c r="R45" i="9"/>
  <c r="Q45" i="9"/>
  <c r="I45" i="9"/>
  <c r="J45" i="9" s="1"/>
  <c r="K45" i="9" s="1"/>
  <c r="D45" i="9"/>
  <c r="AU44" i="9"/>
  <c r="AK44" i="9"/>
  <c r="AA44" i="9"/>
  <c r="AB44" i="9" s="1"/>
  <c r="AD44" i="9" s="1"/>
  <c r="R44" i="9"/>
  <c r="Q44" i="9"/>
  <c r="I44" i="9"/>
  <c r="J44" i="9" s="1"/>
  <c r="K44" i="9" s="1"/>
  <c r="D44" i="9"/>
  <c r="AU43" i="9"/>
  <c r="AK43" i="9"/>
  <c r="AA43" i="9"/>
  <c r="AB43" i="9" s="1"/>
  <c r="AD43" i="9" s="1"/>
  <c r="AF43" i="9" s="1"/>
  <c r="R43" i="9"/>
  <c r="Q43" i="9"/>
  <c r="I43" i="9"/>
  <c r="J43" i="9" s="1"/>
  <c r="K43" i="9" s="1"/>
  <c r="D43" i="9"/>
  <c r="AU42" i="9"/>
  <c r="AK42" i="9"/>
  <c r="AA42" i="9"/>
  <c r="AB42" i="9" s="1"/>
  <c r="AD42" i="9" s="1"/>
  <c r="R42" i="9"/>
  <c r="Q42" i="9"/>
  <c r="I42" i="9"/>
  <c r="J42" i="9" s="1"/>
  <c r="K42" i="9" s="1"/>
  <c r="D42" i="9"/>
  <c r="AU41" i="9"/>
  <c r="AK41" i="9"/>
  <c r="AA41" i="9"/>
  <c r="AB41" i="9" s="1"/>
  <c r="AD41" i="9" s="1"/>
  <c r="R41" i="9"/>
  <c r="Q41" i="9"/>
  <c r="I41" i="9"/>
  <c r="J41" i="9" s="1"/>
  <c r="K41" i="9" s="1"/>
  <c r="D41" i="9"/>
  <c r="AU40" i="9"/>
  <c r="AK40" i="9"/>
  <c r="AA40" i="9"/>
  <c r="AB40" i="9" s="1"/>
  <c r="AD40" i="9" s="1"/>
  <c r="R40" i="9"/>
  <c r="Q40" i="9"/>
  <c r="I40" i="9"/>
  <c r="J40" i="9" s="1"/>
  <c r="K40" i="9" s="1"/>
  <c r="D40" i="9"/>
  <c r="AU39" i="9"/>
  <c r="AK39" i="9"/>
  <c r="AA39" i="9"/>
  <c r="AB39" i="9" s="1"/>
  <c r="AD39" i="9" s="1"/>
  <c r="AF39" i="9" s="1"/>
  <c r="R39" i="9"/>
  <c r="Q39" i="9"/>
  <c r="I39" i="9"/>
  <c r="J39" i="9" s="1"/>
  <c r="K39" i="9" s="1"/>
  <c r="D39" i="9"/>
  <c r="AU38" i="9"/>
  <c r="AK38" i="9"/>
  <c r="AA38" i="9"/>
  <c r="AB38" i="9" s="1"/>
  <c r="AD38" i="9" s="1"/>
  <c r="AF38" i="9" s="1"/>
  <c r="R38" i="9"/>
  <c r="Q38" i="9"/>
  <c r="I38" i="9"/>
  <c r="J38" i="9" s="1"/>
  <c r="K38" i="9" s="1"/>
  <c r="D38" i="9"/>
  <c r="AU37" i="9"/>
  <c r="AK37" i="9"/>
  <c r="AA37" i="9"/>
  <c r="AB37" i="9" s="1"/>
  <c r="AD37" i="9" s="1"/>
  <c r="R37" i="9"/>
  <c r="Q37" i="9"/>
  <c r="I37" i="9"/>
  <c r="J37" i="9" s="1"/>
  <c r="K37" i="9" s="1"/>
  <c r="D37" i="9"/>
  <c r="AU36" i="9"/>
  <c r="AK36" i="9"/>
  <c r="AA36" i="9"/>
  <c r="AB36" i="9" s="1"/>
  <c r="AD36" i="9" s="1"/>
  <c r="AF36" i="9" s="1"/>
  <c r="R36" i="9"/>
  <c r="Q36" i="9"/>
  <c r="I36" i="9"/>
  <c r="J36" i="9" s="1"/>
  <c r="K36" i="9" s="1"/>
  <c r="D36" i="9"/>
  <c r="AU35" i="9"/>
  <c r="AK35" i="9"/>
  <c r="AA35" i="9"/>
  <c r="AB35" i="9" s="1"/>
  <c r="AD35" i="9" s="1"/>
  <c r="AF35" i="9" s="1"/>
  <c r="R35" i="9"/>
  <c r="Q35" i="9"/>
  <c r="I35" i="9"/>
  <c r="J35" i="9" s="1"/>
  <c r="K35" i="9" s="1"/>
  <c r="D35" i="9"/>
  <c r="AU34" i="9"/>
  <c r="AK34" i="9"/>
  <c r="AA34" i="9"/>
  <c r="AB34" i="9" s="1"/>
  <c r="AD34" i="9" s="1"/>
  <c r="R34" i="9"/>
  <c r="Q34" i="9"/>
  <c r="I34" i="9"/>
  <c r="J34" i="9" s="1"/>
  <c r="K34" i="9" s="1"/>
  <c r="D34" i="9"/>
  <c r="AU33" i="9"/>
  <c r="AK33" i="9"/>
  <c r="AA33" i="9"/>
  <c r="AB33" i="9" s="1"/>
  <c r="AD33" i="9" s="1"/>
  <c r="R33" i="9"/>
  <c r="Q33" i="9"/>
  <c r="I33" i="9"/>
  <c r="J33" i="9" s="1"/>
  <c r="K33" i="9" s="1"/>
  <c r="D33" i="9"/>
  <c r="AU32" i="9"/>
  <c r="AK32" i="9"/>
  <c r="AA32" i="9"/>
  <c r="AB32" i="9" s="1"/>
  <c r="AD32" i="9" s="1"/>
  <c r="AF32" i="9" s="1"/>
  <c r="R32" i="9"/>
  <c r="Q32" i="9"/>
  <c r="I32" i="9"/>
  <c r="J32" i="9" s="1"/>
  <c r="K32" i="9" s="1"/>
  <c r="D32" i="9"/>
  <c r="AU31" i="9"/>
  <c r="AK31" i="9"/>
  <c r="AA31" i="9"/>
  <c r="AB31" i="9" s="1"/>
  <c r="AD31" i="9" s="1"/>
  <c r="AF31" i="9" s="1"/>
  <c r="R31" i="9"/>
  <c r="Q31" i="9"/>
  <c r="I31" i="9"/>
  <c r="J31" i="9" s="1"/>
  <c r="K31" i="9" s="1"/>
  <c r="D31" i="9"/>
  <c r="AU30" i="9"/>
  <c r="AK30" i="9"/>
  <c r="AA30" i="9"/>
  <c r="AB30" i="9" s="1"/>
  <c r="AD30" i="9" s="1"/>
  <c r="AF30" i="9" s="1"/>
  <c r="R30" i="9"/>
  <c r="Q30" i="9"/>
  <c r="I30" i="9"/>
  <c r="J30" i="9" s="1"/>
  <c r="K30" i="9" s="1"/>
  <c r="D30" i="9"/>
  <c r="AU29" i="9"/>
  <c r="AK29" i="9"/>
  <c r="AA29" i="9"/>
  <c r="AB29" i="9" s="1"/>
  <c r="AD29" i="9" s="1"/>
  <c r="R29" i="9"/>
  <c r="Q29" i="9"/>
  <c r="I29" i="9"/>
  <c r="J29" i="9" s="1"/>
  <c r="K29" i="9" s="1"/>
  <c r="D29" i="9"/>
  <c r="AU28" i="9"/>
  <c r="AK28" i="9"/>
  <c r="AA28" i="9"/>
  <c r="AB28" i="9" s="1"/>
  <c r="AD28" i="9" s="1"/>
  <c r="AF28" i="9" s="1"/>
  <c r="R28" i="9"/>
  <c r="Q28" i="9"/>
  <c r="I28" i="9"/>
  <c r="J28" i="9" s="1"/>
  <c r="K28" i="9" s="1"/>
  <c r="D28" i="9"/>
  <c r="AU27" i="9"/>
  <c r="AK27" i="9"/>
  <c r="AA27" i="9"/>
  <c r="AB27" i="9" s="1"/>
  <c r="AD27" i="9" s="1"/>
  <c r="AF27" i="9" s="1"/>
  <c r="R27" i="9"/>
  <c r="Q27" i="9"/>
  <c r="I27" i="9"/>
  <c r="J27" i="9" s="1"/>
  <c r="K27" i="9" s="1"/>
  <c r="D27" i="9"/>
  <c r="AU26" i="9"/>
  <c r="AK26" i="9"/>
  <c r="AA26" i="9"/>
  <c r="AB26" i="9" s="1"/>
  <c r="AD26" i="9" s="1"/>
  <c r="R26" i="9"/>
  <c r="Q26" i="9"/>
  <c r="I26" i="9"/>
  <c r="J26" i="9" s="1"/>
  <c r="K26" i="9" s="1"/>
  <c r="D26" i="9"/>
  <c r="AU25" i="9"/>
  <c r="AK25" i="9"/>
  <c r="AA25" i="9"/>
  <c r="AB25" i="9" s="1"/>
  <c r="AD25" i="9" s="1"/>
  <c r="R25" i="9"/>
  <c r="Q25" i="9"/>
  <c r="I25" i="9"/>
  <c r="J25" i="9" s="1"/>
  <c r="K25" i="9" s="1"/>
  <c r="D25" i="9"/>
  <c r="AU24" i="9"/>
  <c r="AK24" i="9"/>
  <c r="AA24" i="9"/>
  <c r="AB24" i="9" s="1"/>
  <c r="AD24" i="9" s="1"/>
  <c r="R24" i="9"/>
  <c r="Q24" i="9"/>
  <c r="I24" i="9"/>
  <c r="J24" i="9" s="1"/>
  <c r="K24" i="9" s="1"/>
  <c r="D24" i="9"/>
  <c r="AU23" i="9"/>
  <c r="AK23" i="9"/>
  <c r="AA23" i="9"/>
  <c r="AB23" i="9" s="1"/>
  <c r="R23" i="9"/>
  <c r="Q23" i="9"/>
  <c r="I23" i="9"/>
  <c r="J23" i="9" s="1"/>
  <c r="K23" i="9" s="1"/>
  <c r="D23" i="9"/>
  <c r="AU22" i="9"/>
  <c r="AK22" i="9"/>
  <c r="AA22" i="9"/>
  <c r="AB22" i="9" s="1"/>
  <c r="R22" i="9"/>
  <c r="Q22" i="9"/>
  <c r="I22" i="9"/>
  <c r="J22" i="9" s="1"/>
  <c r="K22" i="9" s="1"/>
  <c r="D22" i="9"/>
  <c r="AU21" i="9"/>
  <c r="AK21" i="9"/>
  <c r="AA21" i="9"/>
  <c r="AB21" i="9" s="1"/>
  <c r="AD21" i="9" s="1"/>
  <c r="R21" i="9"/>
  <c r="Q21" i="9"/>
  <c r="I21" i="9"/>
  <c r="J21" i="9" s="1"/>
  <c r="K21" i="9" s="1"/>
  <c r="D21" i="9"/>
  <c r="AU20" i="9"/>
  <c r="AK20" i="9"/>
  <c r="AA20" i="9"/>
  <c r="AB20" i="9" s="1"/>
  <c r="AD20" i="9" s="1"/>
  <c r="AF20" i="9" s="1"/>
  <c r="R20" i="9"/>
  <c r="Q20" i="9"/>
  <c r="I20" i="9"/>
  <c r="J20" i="9" s="1"/>
  <c r="K20" i="9" s="1"/>
  <c r="D20" i="9"/>
  <c r="AU19" i="9"/>
  <c r="AK19" i="9"/>
  <c r="AA19" i="9"/>
  <c r="AB19" i="9" s="1"/>
  <c r="AC19" i="9" s="1"/>
  <c r="R19" i="9"/>
  <c r="Q19" i="9"/>
  <c r="I19" i="9"/>
  <c r="J19" i="9" s="1"/>
  <c r="K19" i="9" s="1"/>
  <c r="D19" i="9"/>
  <c r="AU18" i="9"/>
  <c r="AK18" i="9"/>
  <c r="AA18" i="9"/>
  <c r="AB18" i="9" s="1"/>
  <c r="AD18" i="9" s="1"/>
  <c r="R18" i="9"/>
  <c r="Q18" i="9"/>
  <c r="I18" i="9"/>
  <c r="J18" i="9" s="1"/>
  <c r="K18" i="9" s="1"/>
  <c r="D18" i="9"/>
  <c r="AU17" i="9"/>
  <c r="AK17" i="9"/>
  <c r="AA17" i="9"/>
  <c r="AB17" i="9" s="1"/>
  <c r="R17" i="9"/>
  <c r="Q17" i="9"/>
  <c r="I17" i="9"/>
  <c r="J17" i="9" s="1"/>
  <c r="K17" i="9" s="1"/>
  <c r="D17" i="9"/>
  <c r="AU16" i="9"/>
  <c r="AK16" i="9"/>
  <c r="R16" i="9"/>
  <c r="Q16" i="9"/>
  <c r="I16" i="9"/>
  <c r="J16" i="9" s="1"/>
  <c r="K16" i="9" s="1"/>
  <c r="D16" i="9"/>
  <c r="AU15" i="9"/>
  <c r="AA15" i="9"/>
  <c r="R15" i="9"/>
  <c r="Q15" i="9"/>
  <c r="I15" i="9"/>
  <c r="AC55" i="9" l="1"/>
  <c r="AD55" i="9" s="1"/>
  <c r="AF55" i="9" s="1"/>
  <c r="AC17" i="9"/>
  <c r="AD17" i="9" s="1"/>
  <c r="AF17" i="9" s="1"/>
  <c r="AD19" i="9"/>
  <c r="Q14" i="9"/>
  <c r="AK14" i="9"/>
  <c r="Z6" i="9" s="1"/>
  <c r="R14" i="9"/>
  <c r="AA14" i="9"/>
  <c r="AU14" i="9"/>
  <c r="Z7" i="9" s="1"/>
  <c r="J15" i="9"/>
  <c r="J14" i="9" s="1"/>
  <c r="I14" i="9"/>
  <c r="AD16" i="9"/>
  <c r="AF132" i="9"/>
  <c r="AF212" i="9"/>
  <c r="AF224" i="9"/>
  <c r="AF282" i="9"/>
  <c r="AF338" i="9"/>
  <c r="AF360" i="9"/>
  <c r="AF756" i="9"/>
  <c r="AF807" i="9"/>
  <c r="AF870" i="9"/>
  <c r="AF875" i="9"/>
  <c r="AF149" i="9"/>
  <c r="AF157" i="9"/>
  <c r="AF380" i="9"/>
  <c r="AF396" i="9"/>
  <c r="AF400" i="9"/>
  <c r="AF465" i="9"/>
  <c r="AF526" i="9"/>
  <c r="AF561" i="9"/>
  <c r="AF711" i="9"/>
  <c r="AF747" i="9"/>
  <c r="AF750" i="9"/>
  <c r="AF780" i="9"/>
  <c r="AF818" i="9"/>
  <c r="AF868" i="9"/>
  <c r="AF925" i="9"/>
  <c r="AF969" i="9"/>
  <c r="AF107" i="9"/>
  <c r="AF201" i="9"/>
  <c r="AF351" i="9"/>
  <c r="AF356" i="9"/>
  <c r="AF369" i="9"/>
  <c r="AF372" i="9"/>
  <c r="AF375" i="9"/>
  <c r="AF390" i="9"/>
  <c r="AF427" i="9"/>
  <c r="AF874" i="9"/>
  <c r="AF953" i="9"/>
  <c r="AF992" i="9"/>
  <c r="AF113" i="9"/>
  <c r="AF246" i="9"/>
  <c r="AF260" i="9"/>
  <c r="AF288" i="9"/>
  <c r="AF354" i="9"/>
  <c r="AF411" i="9"/>
  <c r="AF459" i="9"/>
  <c r="AF637" i="9"/>
  <c r="AF648" i="9"/>
  <c r="AF709" i="9"/>
  <c r="AF723" i="9"/>
  <c r="AF748" i="9"/>
  <c r="AF751" i="9"/>
  <c r="AF792" i="9"/>
  <c r="AF836" i="9"/>
  <c r="AF447" i="9"/>
  <c r="AF83" i="9"/>
  <c r="AF140" i="9"/>
  <c r="AF320" i="9"/>
  <c r="AF322" i="9"/>
  <c r="AF381" i="9"/>
  <c r="AF404" i="9"/>
  <c r="AF615" i="9"/>
  <c r="AF943" i="9"/>
  <c r="AF961" i="9"/>
  <c r="AF1015" i="9"/>
  <c r="AF248" i="9"/>
  <c r="AF578" i="9"/>
  <c r="AF981" i="9"/>
  <c r="AF1001" i="9"/>
  <c r="AF830" i="9"/>
  <c r="AF21" i="9"/>
  <c r="AF29" i="9"/>
  <c r="AF34" i="9"/>
  <c r="AF37" i="9"/>
  <c r="AF45" i="9"/>
  <c r="AF48" i="9"/>
  <c r="AF53" i="9"/>
  <c r="AF56" i="9"/>
  <c r="AF59" i="9"/>
  <c r="AF62" i="9"/>
  <c r="AF81" i="9"/>
  <c r="AF95" i="9"/>
  <c r="AF96" i="9"/>
  <c r="AF115" i="9"/>
  <c r="AF116" i="9"/>
  <c r="AF119" i="9"/>
  <c r="AF122" i="9"/>
  <c r="AF125" i="9"/>
  <c r="AF126" i="9"/>
  <c r="AF131" i="9"/>
  <c r="AF141" i="9"/>
  <c r="AF159" i="9"/>
  <c r="AF170" i="9"/>
  <c r="AF171" i="9"/>
  <c r="AF182" i="9"/>
  <c r="AF190" i="9"/>
  <c r="AF208" i="9"/>
  <c r="AF215" i="9"/>
  <c r="AF216" i="9"/>
  <c r="AF221" i="9"/>
  <c r="AF222" i="9"/>
  <c r="AF226" i="9"/>
  <c r="AF239" i="9"/>
  <c r="AF243" i="9"/>
  <c r="AF247" i="9"/>
  <c r="AF254" i="9"/>
  <c r="AF255" i="9"/>
  <c r="AF258" i="9"/>
  <c r="AF262" i="9"/>
  <c r="AF271" i="9"/>
  <c r="AF275" i="9"/>
  <c r="AF300" i="9"/>
  <c r="AF305" i="9"/>
  <c r="AF306" i="9"/>
  <c r="AF317" i="9"/>
  <c r="AF325" i="9"/>
  <c r="AF335" i="9"/>
  <c r="AF340" i="9"/>
  <c r="AF377" i="9"/>
  <c r="AF393" i="9"/>
  <c r="AF405" i="9"/>
  <c r="AF419" i="9"/>
  <c r="AF444" i="9"/>
  <c r="AF462" i="9"/>
  <c r="AF467" i="9"/>
  <c r="AF470" i="9"/>
  <c r="AF40" i="9"/>
  <c r="AF41" i="9"/>
  <c r="AF69" i="9"/>
  <c r="AF80" i="9"/>
  <c r="AF91" i="9"/>
  <c r="AF114" i="9"/>
  <c r="AF139" i="9"/>
  <c r="AF146" i="9"/>
  <c r="AF169" i="9"/>
  <c r="AF192" i="9"/>
  <c r="AF206" i="9"/>
  <c r="AF211" i="9"/>
  <c r="AF228" i="9"/>
  <c r="AF250" i="9"/>
  <c r="AF257" i="9"/>
  <c r="AF264" i="9"/>
  <c r="AF289" i="9"/>
  <c r="AF299" i="9"/>
  <c r="AF316" i="9"/>
  <c r="AF334" i="9"/>
  <c r="AF342" i="9"/>
  <c r="AF361" i="9"/>
  <c r="AF362" i="9"/>
  <c r="AF376" i="9"/>
  <c r="AF422" i="9"/>
  <c r="AF446" i="9"/>
  <c r="AF450" i="9"/>
  <c r="AF451" i="9"/>
  <c r="AF482" i="9"/>
  <c r="AF76" i="9"/>
  <c r="AF79" i="9"/>
  <c r="AF172" i="9"/>
  <c r="AF179" i="9"/>
  <c r="AF191" i="9"/>
  <c r="AF209" i="9"/>
  <c r="AF217" i="9"/>
  <c r="AF227" i="9"/>
  <c r="AF240" i="9"/>
  <c r="AF263" i="9"/>
  <c r="AF298" i="9"/>
  <c r="AF307" i="9"/>
  <c r="AF314" i="9"/>
  <c r="AF336" i="9"/>
  <c r="AF367" i="9"/>
  <c r="AF378" i="9"/>
  <c r="AF397" i="9"/>
  <c r="AF398" i="9"/>
  <c r="AF406" i="9"/>
  <c r="AF420" i="9"/>
  <c r="AF449" i="9"/>
  <c r="AF455" i="9"/>
  <c r="AF458" i="9"/>
  <c r="AF471" i="9"/>
  <c r="AF18" i="9"/>
  <c r="AF24" i="9"/>
  <c r="AF70" i="9"/>
  <c r="AF82" i="9"/>
  <c r="AF89" i="9"/>
  <c r="AF92" i="9"/>
  <c r="AF97" i="9"/>
  <c r="AF105" i="9"/>
  <c r="AF142" i="9"/>
  <c r="AF147" i="9"/>
  <c r="AF187" i="9"/>
  <c r="AF194" i="9"/>
  <c r="AF195" i="9"/>
  <c r="AF200" i="9"/>
  <c r="AF204" i="9"/>
  <c r="AF230" i="9"/>
  <c r="AF231" i="9"/>
  <c r="AF236" i="9"/>
  <c r="AF244" i="9"/>
  <c r="AF266" i="9"/>
  <c r="AF267" i="9"/>
  <c r="AF272" i="9"/>
  <c r="AF279" i="9"/>
  <c r="AF284" i="9"/>
  <c r="AF285" i="9"/>
  <c r="AF291" i="9"/>
  <c r="AF294" i="9"/>
  <c r="AF297" i="9"/>
  <c r="AF301" i="9"/>
  <c r="AF326" i="9"/>
  <c r="AF327" i="9"/>
  <c r="AF332" i="9"/>
  <c r="AF364" i="9"/>
  <c r="AF371" i="9"/>
  <c r="AF374" i="9"/>
  <c r="AF387" i="9"/>
  <c r="AF392" i="9"/>
  <c r="AF394" i="9"/>
  <c r="AF474" i="9"/>
  <c r="AF477" i="9"/>
  <c r="AF605" i="9"/>
  <c r="AF609" i="9"/>
  <c r="AF618" i="9"/>
  <c r="AF623" i="9"/>
  <c r="AF626" i="9"/>
  <c r="AF633" i="9"/>
  <c r="AF638" i="9"/>
  <c r="AF642" i="9"/>
  <c r="AF646" i="9"/>
  <c r="AF678" i="9"/>
  <c r="AF691" i="9"/>
  <c r="AF746" i="9"/>
  <c r="AF749" i="9"/>
  <c r="AF758" i="9"/>
  <c r="AF801" i="9"/>
  <c r="AF809" i="9"/>
  <c r="AF845" i="9"/>
  <c r="AF849" i="9"/>
  <c r="AF601" i="9"/>
  <c r="AF721" i="9"/>
  <c r="AF755" i="9"/>
  <c r="AF760" i="9"/>
  <c r="AF763" i="9"/>
  <c r="AF781" i="9"/>
  <c r="AF795" i="9"/>
  <c r="AF808" i="9"/>
  <c r="AF813" i="9"/>
  <c r="AF824" i="9"/>
  <c r="AF835" i="9"/>
  <c r="AF852" i="9"/>
  <c r="AF493" i="9"/>
  <c r="AF499" i="9"/>
  <c r="AF507" i="9"/>
  <c r="AF515" i="9"/>
  <c r="AF529" i="9"/>
  <c r="AF545" i="9"/>
  <c r="AF598" i="9"/>
  <c r="AF967" i="9"/>
  <c r="AF968" i="9"/>
  <c r="AF1009" i="9"/>
  <c r="AF481" i="9"/>
  <c r="AF489" i="9"/>
  <c r="AF506" i="9"/>
  <c r="AF537" i="9"/>
  <c r="AF541" i="9"/>
  <c r="AF548" i="9"/>
  <c r="AF574" i="9"/>
  <c r="AF582" i="9"/>
  <c r="AF589" i="9"/>
  <c r="AF592" i="9"/>
  <c r="AF596" i="9"/>
  <c r="AF597" i="9"/>
  <c r="AF616" i="9"/>
  <c r="AF620" i="9"/>
  <c r="AF631" i="9"/>
  <c r="AF635" i="9"/>
  <c r="AF663" i="9"/>
  <c r="AF666" i="9"/>
  <c r="AF685" i="9"/>
  <c r="AF688" i="9"/>
  <c r="AF697" i="9"/>
  <c r="AF762" i="9"/>
  <c r="AF811" i="9"/>
  <c r="AF823" i="9"/>
  <c r="AF838" i="9"/>
  <c r="AF839" i="9"/>
  <c r="AF842" i="9"/>
  <c r="AF846" i="9"/>
  <c r="AF869" i="9"/>
  <c r="AF922" i="9"/>
  <c r="AF930" i="9"/>
  <c r="AF939" i="9"/>
  <c r="AF951" i="9"/>
  <c r="AF952" i="9"/>
  <c r="AF959" i="9"/>
  <c r="AF966" i="9"/>
  <c r="AF977" i="9"/>
  <c r="AF652" i="9"/>
  <c r="AF656" i="9"/>
  <c r="AF670" i="9"/>
  <c r="AF718" i="9"/>
  <c r="AF724" i="9"/>
  <c r="AF771" i="9"/>
  <c r="AF976" i="9"/>
  <c r="AF576" i="9"/>
  <c r="AF588" i="9"/>
  <c r="AF591" i="9"/>
  <c r="AF634" i="9"/>
  <c r="AF659" i="9"/>
  <c r="AF662" i="9"/>
  <c r="AF669" i="9"/>
  <c r="AF674" i="9"/>
  <c r="AF679" i="9"/>
  <c r="AF683" i="9"/>
  <c r="AF687" i="9"/>
  <c r="AF696" i="9"/>
  <c r="AF700" i="9"/>
  <c r="AF706" i="9"/>
  <c r="AF712" i="9"/>
  <c r="AF722" i="9"/>
  <c r="AF734" i="9"/>
  <c r="AF761" i="9"/>
  <c r="AF764" i="9"/>
  <c r="AF767" i="9"/>
  <c r="AF806" i="9"/>
  <c r="AF965" i="9"/>
  <c r="AF25" i="9"/>
  <c r="AF44" i="9"/>
  <c r="AF51" i="9"/>
  <c r="AF61" i="9"/>
  <c r="AF74" i="9"/>
  <c r="AF88" i="9"/>
  <c r="AF180" i="9"/>
  <c r="AF183" i="9"/>
  <c r="AF251" i="9"/>
  <c r="AF276" i="9"/>
  <c r="AF283" i="9"/>
  <c r="AF341" i="9"/>
  <c r="AF645" i="9"/>
  <c r="AF699" i="9"/>
  <c r="AF704" i="9"/>
  <c r="AF705" i="9"/>
  <c r="AF33" i="9"/>
  <c r="AF42" i="9"/>
  <c r="AF72" i="9"/>
  <c r="AF77" i="9"/>
  <c r="AF160" i="9"/>
  <c r="AF165" i="9"/>
  <c r="AF245" i="9"/>
  <c r="AF280" i="9"/>
  <c r="AF290" i="9"/>
  <c r="AF309" i="9"/>
  <c r="AF483" i="9"/>
  <c r="AF689" i="9"/>
  <c r="AF287" i="9"/>
  <c r="AF312" i="9"/>
  <c r="AF318" i="9"/>
  <c r="AF319" i="9"/>
  <c r="AF523" i="9"/>
  <c r="AF524" i="9"/>
  <c r="AF525" i="9"/>
  <c r="AF121" i="9"/>
  <c r="AF124" i="9"/>
  <c r="AF148" i="9"/>
  <c r="AF220" i="9"/>
  <c r="AF223" i="9"/>
  <c r="AF256" i="9"/>
  <c r="AF259" i="9"/>
  <c r="AF292" i="9"/>
  <c r="AF295" i="9"/>
  <c r="AF328" i="9"/>
  <c r="AF331" i="9"/>
  <c r="AF344" i="9"/>
  <c r="AF345" i="9"/>
  <c r="AF365" i="9"/>
  <c r="AF401" i="9"/>
  <c r="AF412" i="9"/>
  <c r="AF413" i="9"/>
  <c r="AF414" i="9"/>
  <c r="AF433" i="9"/>
  <c r="AF434" i="9"/>
  <c r="AF438" i="9"/>
  <c r="AF439" i="9"/>
  <c r="AF580" i="9"/>
  <c r="AF677" i="9"/>
  <c r="AF692" i="9"/>
  <c r="AF716" i="9"/>
  <c r="AF717" i="9"/>
  <c r="AF731" i="9"/>
  <c r="AF732" i="9"/>
  <c r="AF744" i="9"/>
  <c r="AF955" i="9"/>
  <c r="AF73" i="9"/>
  <c r="AF103" i="9"/>
  <c r="AF106" i="9"/>
  <c r="AF130" i="9"/>
  <c r="AF133" i="9"/>
  <c r="AF151" i="9"/>
  <c r="AF196" i="9"/>
  <c r="AF199" i="9"/>
  <c r="AF235" i="9"/>
  <c r="AF463" i="9"/>
  <c r="AF539" i="9"/>
  <c r="AF547" i="9"/>
  <c r="AF625" i="9"/>
  <c r="AF655" i="9"/>
  <c r="AF680" i="9"/>
  <c r="AF701" i="9"/>
  <c r="AF707" i="9"/>
  <c r="AF708" i="9"/>
  <c r="AF728" i="9"/>
  <c r="AF729" i="9"/>
  <c r="AF110" i="9"/>
  <c r="AF137" i="9"/>
  <c r="AF161" i="9"/>
  <c r="AF162" i="9"/>
  <c r="AF163" i="9"/>
  <c r="AF164" i="9"/>
  <c r="AF166" i="9"/>
  <c r="AF178" i="9"/>
  <c r="AF181" i="9"/>
  <c r="AF202" i="9"/>
  <c r="AF205" i="9"/>
  <c r="AF238" i="9"/>
  <c r="AF241" i="9"/>
  <c r="AF274" i="9"/>
  <c r="AF277" i="9"/>
  <c r="AF310" i="9"/>
  <c r="AF313" i="9"/>
  <c r="AF416" i="9"/>
  <c r="AF452" i="9"/>
  <c r="AF453" i="9"/>
  <c r="AF503" i="9"/>
  <c r="AF511" i="9"/>
  <c r="AF551" i="9"/>
  <c r="AF559" i="9"/>
  <c r="AF566" i="9"/>
  <c r="AF567" i="9"/>
  <c r="AF568" i="9"/>
  <c r="AF569" i="9"/>
  <c r="AF570" i="9"/>
  <c r="AF571" i="9"/>
  <c r="AF572" i="9"/>
  <c r="AF641" i="9"/>
  <c r="AF690" i="9"/>
  <c r="AF695" i="9"/>
  <c r="AF713" i="9"/>
  <c r="AF714" i="9"/>
  <c r="AF739" i="9"/>
  <c r="AF741" i="9"/>
  <c r="AF742" i="9"/>
  <c r="AF793" i="9"/>
  <c r="AF370" i="9"/>
  <c r="AF373" i="9"/>
  <c r="AF408" i="9"/>
  <c r="AF409" i="9"/>
  <c r="AF424" i="9"/>
  <c r="AF429" i="9"/>
  <c r="AF432" i="9"/>
  <c r="AF448" i="9"/>
  <c r="AF460" i="9"/>
  <c r="AF469" i="9"/>
  <c r="AF487" i="9"/>
  <c r="AF510" i="9"/>
  <c r="AF520" i="9"/>
  <c r="AF522" i="9"/>
  <c r="AF532" i="9"/>
  <c r="AF534" i="9"/>
  <c r="AF546" i="9"/>
  <c r="AF556" i="9"/>
  <c r="AF558" i="9"/>
  <c r="AF593" i="9"/>
  <c r="AF629" i="9"/>
  <c r="AF632" i="9"/>
  <c r="AF640" i="9"/>
  <c r="AF665" i="9"/>
  <c r="AF668" i="9"/>
  <c r="AF676" i="9"/>
  <c r="AF754" i="9"/>
  <c r="AF773" i="9"/>
  <c r="AF816" i="9"/>
  <c r="AF942" i="9"/>
  <c r="AF978" i="9"/>
  <c r="AF995" i="9"/>
  <c r="AF346" i="9"/>
  <c r="AF349" i="9"/>
  <c r="AF382" i="9"/>
  <c r="AF385" i="9"/>
  <c r="AF423" i="9"/>
  <c r="AF445" i="9"/>
  <c r="AF456" i="9"/>
  <c r="AF457" i="9"/>
  <c r="AF468" i="9"/>
  <c r="AF472" i="9"/>
  <c r="AF486" i="9"/>
  <c r="AF490" i="9"/>
  <c r="AF519" i="9"/>
  <c r="AF531" i="9"/>
  <c r="AF555" i="9"/>
  <c r="AF586" i="9"/>
  <c r="AF587" i="9"/>
  <c r="AF753" i="9"/>
  <c r="AF765" i="9"/>
  <c r="AF787" i="9"/>
  <c r="AF790" i="9"/>
  <c r="AF804" i="9"/>
  <c r="AF855" i="9"/>
  <c r="AF862" i="9"/>
  <c r="AF352" i="9"/>
  <c r="AF355" i="9"/>
  <c r="AF359" i="9"/>
  <c r="AF388" i="9"/>
  <c r="AF391" i="9"/>
  <c r="AF395" i="9"/>
  <c r="AF415" i="9"/>
  <c r="AF440" i="9"/>
  <c r="AF441" i="9"/>
  <c r="AF478" i="9"/>
  <c r="AF502" i="9"/>
  <c r="AF504" i="9"/>
  <c r="AF514" i="9"/>
  <c r="AF516" i="9"/>
  <c r="AF528" i="9"/>
  <c r="AF538" i="9"/>
  <c r="AF540" i="9"/>
  <c r="AF550" i="9"/>
  <c r="AF552" i="9"/>
  <c r="AF560" i="9"/>
  <c r="AF575" i="9"/>
  <c r="AF583" i="9"/>
  <c r="AF607" i="9"/>
  <c r="AF614" i="9"/>
  <c r="AF622" i="9"/>
  <c r="AF647" i="9"/>
  <c r="AF650" i="9"/>
  <c r="AF658" i="9"/>
  <c r="AF733" i="9"/>
  <c r="AF738" i="9"/>
  <c r="AF740" i="9"/>
  <c r="AF745" i="9"/>
  <c r="AF798" i="9"/>
  <c r="AF844" i="9"/>
  <c r="AF858" i="9"/>
  <c r="AF986" i="9"/>
  <c r="AF775" i="9"/>
  <c r="AF837" i="9"/>
  <c r="AF841" i="9"/>
  <c r="AF878" i="9"/>
  <c r="AF881" i="9"/>
  <c r="AF884" i="9"/>
  <c r="AF887" i="9"/>
  <c r="AF890" i="9"/>
  <c r="AF893" i="9"/>
  <c r="AF896" i="9"/>
  <c r="AF899" i="9"/>
  <c r="AF902" i="9"/>
  <c r="AF905" i="9"/>
  <c r="AF908" i="9"/>
  <c r="AF911" i="9"/>
  <c r="AF914" i="9"/>
  <c r="AF917" i="9"/>
  <c r="AF920" i="9"/>
  <c r="AF923" i="9"/>
  <c r="AF926" i="9"/>
  <c r="AF929" i="9"/>
  <c r="AF941" i="9"/>
  <c r="AF954" i="9"/>
  <c r="AF1013" i="9"/>
  <c r="AF1012" i="9"/>
  <c r="AF831" i="9"/>
  <c r="AF873" i="9"/>
  <c r="AF932" i="9"/>
  <c r="AF944" i="9"/>
  <c r="AF947" i="9"/>
  <c r="AF960" i="9"/>
  <c r="AF974" i="9"/>
  <c r="AF1004" i="9"/>
  <c r="AF759" i="9"/>
  <c r="AF819" i="9"/>
  <c r="AF867" i="9"/>
  <c r="AF934" i="9"/>
  <c r="AF935" i="9"/>
  <c r="AF945" i="9"/>
  <c r="AF946" i="9"/>
  <c r="AF962" i="9"/>
  <c r="AF971" i="9"/>
  <c r="AF973" i="9"/>
  <c r="AF988" i="9"/>
  <c r="AF989" i="9"/>
  <c r="AF997" i="9"/>
  <c r="AF998" i="9"/>
  <c r="AF1003" i="9"/>
  <c r="AF757" i="9"/>
  <c r="AF778" i="9"/>
  <c r="AF779" i="9"/>
  <c r="AF782" i="9"/>
  <c r="AF788" i="9"/>
  <c r="AF789" i="9"/>
  <c r="AF794" i="9"/>
  <c r="AF797" i="9"/>
  <c r="AF800" i="9"/>
  <c r="AF802" i="9"/>
  <c r="AF815" i="9"/>
  <c r="AF817" i="9"/>
  <c r="AF851" i="9"/>
  <c r="AF854" i="9"/>
  <c r="AF856" i="9"/>
  <c r="AF931" i="9"/>
  <c r="AF938" i="9"/>
  <c r="AF949" i="9"/>
  <c r="AF950" i="9"/>
  <c r="AF963" i="9"/>
  <c r="AF964" i="9"/>
  <c r="AF970" i="9"/>
  <c r="AF972" i="9"/>
  <c r="AF980" i="9"/>
  <c r="AF984" i="9"/>
  <c r="AF985" i="9"/>
  <c r="AF987" i="9"/>
  <c r="AF990" i="9"/>
  <c r="AF993" i="9"/>
  <c r="AF994" i="9"/>
  <c r="AF996" i="9"/>
  <c r="AF999" i="9"/>
  <c r="AF1000" i="9"/>
  <c r="AW548" i="9"/>
  <c r="AW550" i="9"/>
  <c r="AW560" i="9"/>
  <c r="AW571" i="9"/>
  <c r="AW573" i="9"/>
  <c r="AW614" i="9"/>
  <c r="AW619" i="9"/>
  <c r="AW622" i="9"/>
  <c r="AW639" i="9"/>
  <c r="AW647" i="9"/>
  <c r="AW650" i="9"/>
  <c r="AW655" i="9"/>
  <c r="AW658" i="9"/>
  <c r="AW987" i="9"/>
  <c r="AW988" i="9"/>
  <c r="AW989" i="9"/>
  <c r="AW996" i="9"/>
  <c r="AW997" i="9"/>
  <c r="AW998" i="9"/>
  <c r="AW983" i="9"/>
  <c r="AW828" i="9"/>
  <c r="AW1011" i="9"/>
  <c r="AF26" i="9"/>
  <c r="AD22" i="9"/>
  <c r="AW747" i="9"/>
  <c r="AW71" i="9"/>
  <c r="AW72" i="9"/>
  <c r="AW83" i="9"/>
  <c r="AW84" i="9"/>
  <c r="AW109" i="9"/>
  <c r="AW562" i="9"/>
  <c r="AW120" i="9"/>
  <c r="AW870" i="9"/>
  <c r="AW607" i="9"/>
  <c r="AW675" i="9"/>
  <c r="AW103" i="9"/>
  <c r="AW183" i="9"/>
  <c r="AW196" i="9"/>
  <c r="AW199" i="9"/>
  <c r="AW232" i="9"/>
  <c r="AW235" i="9"/>
  <c r="AW268" i="9"/>
  <c r="AW271" i="9"/>
  <c r="AW304" i="9"/>
  <c r="AW307" i="9"/>
  <c r="AW343" i="9"/>
  <c r="AW457" i="9"/>
  <c r="AW459" i="9"/>
  <c r="AW479" i="9"/>
  <c r="AW485" i="9"/>
  <c r="AW492" i="9"/>
  <c r="AW497" i="9"/>
  <c r="AW498" i="9"/>
  <c r="AW503" i="9"/>
  <c r="AW507" i="9"/>
  <c r="AW515" i="9"/>
  <c r="AW527" i="9"/>
  <c r="AW529" i="9"/>
  <c r="AW539" i="9"/>
  <c r="AW543" i="9"/>
  <c r="AW551" i="9"/>
  <c r="W576" i="9"/>
  <c r="AW577" i="9"/>
  <c r="AW588" i="9"/>
  <c r="AW589" i="9"/>
  <c r="AW601" i="9"/>
  <c r="AW882" i="9"/>
  <c r="AW885" i="9"/>
  <c r="AW888" i="9"/>
  <c r="AW891" i="9"/>
  <c r="AW894" i="9"/>
  <c r="AW897" i="9"/>
  <c r="AW900" i="9"/>
  <c r="AW903" i="9"/>
  <c r="AW906" i="9"/>
  <c r="AW909" i="9"/>
  <c r="AW912" i="9"/>
  <c r="AW915" i="9"/>
  <c r="AW918" i="9"/>
  <c r="AW921" i="9"/>
  <c r="AW924" i="9"/>
  <c r="AW927" i="9"/>
  <c r="AW930" i="9"/>
  <c r="AW980" i="9"/>
  <c r="AW982" i="9"/>
  <c r="AW106" i="9"/>
  <c r="AW110" i="9"/>
  <c r="AW207" i="9"/>
  <c r="W974" i="9"/>
  <c r="AW86" i="9"/>
  <c r="AW740" i="9"/>
  <c r="AW512" i="9"/>
  <c r="AW514" i="9"/>
  <c r="AW516" i="9"/>
  <c r="AW536" i="9"/>
  <c r="AW552" i="9"/>
  <c r="AW841" i="9"/>
  <c r="AW977" i="9"/>
  <c r="AW46" i="9"/>
  <c r="AW55" i="9"/>
  <c r="AW56" i="9"/>
  <c r="AW57" i="9"/>
  <c r="AW64" i="9"/>
  <c r="AW65" i="9"/>
  <c r="AW66" i="9"/>
  <c r="AW68" i="9"/>
  <c r="AW70" i="9"/>
  <c r="AW253" i="9"/>
  <c r="AW286" i="9"/>
  <c r="AW289" i="9"/>
  <c r="AW322" i="9"/>
  <c r="AW325" i="9"/>
  <c r="AW358" i="9"/>
  <c r="AW361" i="9"/>
  <c r="AW394" i="9"/>
  <c r="AW397" i="9"/>
  <c r="AW403" i="9"/>
  <c r="AW407" i="9"/>
  <c r="AW412" i="9"/>
  <c r="AW425" i="9"/>
  <c r="AW433" i="9"/>
  <c r="AW435" i="9"/>
  <c r="AW436" i="9"/>
  <c r="AW437" i="9"/>
  <c r="AW438" i="9"/>
  <c r="AW451" i="9"/>
  <c r="AW453" i="9"/>
  <c r="AW463" i="9"/>
  <c r="AW465" i="9"/>
  <c r="AW470" i="9"/>
  <c r="AW476" i="9"/>
  <c r="AW483" i="9"/>
  <c r="AW488" i="9"/>
  <c r="AW489" i="9"/>
  <c r="AW494" i="9"/>
  <c r="AW509" i="9"/>
  <c r="AW511" i="9"/>
  <c r="AW521" i="9"/>
  <c r="AW525" i="9"/>
  <c r="AW533" i="9"/>
  <c r="AW545" i="9"/>
  <c r="AW547" i="9"/>
  <c r="AW557" i="9"/>
  <c r="AW874" i="9"/>
  <c r="AW1002" i="9"/>
  <c r="AW1004" i="9"/>
  <c r="AW111" i="9"/>
  <c r="AW279" i="9"/>
  <c r="AW741" i="9"/>
  <c r="AW496" i="9"/>
  <c r="AW528" i="9"/>
  <c r="AW538" i="9"/>
  <c r="AW214" i="9"/>
  <c r="AW129" i="9"/>
  <c r="AW765" i="9"/>
  <c r="AW766" i="9"/>
  <c r="AW767" i="9"/>
  <c r="AW790" i="9"/>
  <c r="W803" i="9"/>
  <c r="AG803" i="9" s="1"/>
  <c r="AV803" i="9" s="1"/>
  <c r="AX803" i="9" s="1"/>
  <c r="AW823" i="9"/>
  <c r="AW846" i="9"/>
  <c r="AW113" i="9"/>
  <c r="AW138" i="9"/>
  <c r="AW210" i="9"/>
  <c r="W739" i="9"/>
  <c r="AW753" i="9"/>
  <c r="AW781" i="9"/>
  <c r="AW208" i="9"/>
  <c r="AW211" i="9"/>
  <c r="AW441" i="9"/>
  <c r="AW454" i="9"/>
  <c r="AW466" i="9"/>
  <c r="AW478" i="9"/>
  <c r="AW500" i="9"/>
  <c r="AW502" i="9"/>
  <c r="AW504" i="9"/>
  <c r="AW540" i="9"/>
  <c r="AW125" i="9"/>
  <c r="AW147" i="9"/>
  <c r="AW149" i="9"/>
  <c r="AW155" i="9"/>
  <c r="AW217" i="9"/>
  <c r="AW297" i="9"/>
  <c r="AW333" i="9"/>
  <c r="AW161" i="9"/>
  <c r="AW164" i="9"/>
  <c r="AW184" i="9"/>
  <c r="AW185" i="9"/>
  <c r="W311" i="9"/>
  <c r="AG311" i="9" s="1"/>
  <c r="AV311" i="9" s="1"/>
  <c r="AX311" i="9" s="1"/>
  <c r="W347" i="9"/>
  <c r="AG347" i="9" s="1"/>
  <c r="AV347" i="9" s="1"/>
  <c r="AX347" i="9" s="1"/>
  <c r="W383" i="9"/>
  <c r="AG383" i="9" s="1"/>
  <c r="AV383" i="9" s="1"/>
  <c r="AX383" i="9" s="1"/>
  <c r="W408" i="9"/>
  <c r="W409" i="9"/>
  <c r="W428" i="9"/>
  <c r="AG428" i="9" s="1"/>
  <c r="AV428" i="9" s="1"/>
  <c r="AX428" i="9" s="1"/>
  <c r="W429" i="9"/>
  <c r="W432" i="9"/>
  <c r="W448" i="9"/>
  <c r="W460" i="9"/>
  <c r="W469" i="9"/>
  <c r="AW482" i="9"/>
  <c r="AW484" i="9"/>
  <c r="W487" i="9"/>
  <c r="W510" i="9"/>
  <c r="W518" i="9"/>
  <c r="AG518" i="9" s="1"/>
  <c r="AV518" i="9" s="1"/>
  <c r="AX518" i="9" s="1"/>
  <c r="W520" i="9"/>
  <c r="W522" i="9"/>
  <c r="W530" i="9"/>
  <c r="AG530" i="9" s="1"/>
  <c r="AV530" i="9" s="1"/>
  <c r="AX530" i="9" s="1"/>
  <c r="W532" i="9"/>
  <c r="W534" i="9"/>
  <c r="W546" i="9"/>
  <c r="W554" i="9"/>
  <c r="AG554" i="9" s="1"/>
  <c r="AV554" i="9" s="1"/>
  <c r="AX554" i="9" s="1"/>
  <c r="W556" i="9"/>
  <c r="W558" i="9"/>
  <c r="W582" i="9"/>
  <c r="W585" i="9"/>
  <c r="AG585" i="9" s="1"/>
  <c r="AV585" i="9" s="1"/>
  <c r="AX585" i="9" s="1"/>
  <c r="W621" i="9"/>
  <c r="AG621" i="9" s="1"/>
  <c r="AV621" i="9" s="1"/>
  <c r="AX621" i="9" s="1"/>
  <c r="W629" i="9"/>
  <c r="W632" i="9"/>
  <c r="W637" i="9"/>
  <c r="W657" i="9"/>
  <c r="AG657" i="9" s="1"/>
  <c r="AV657" i="9" s="1"/>
  <c r="AX657" i="9" s="1"/>
  <c r="W665" i="9"/>
  <c r="W668" i="9"/>
  <c r="W673" i="9"/>
  <c r="AG673" i="9" s="1"/>
  <c r="AV673" i="9" s="1"/>
  <c r="AX673" i="9" s="1"/>
  <c r="AW834" i="9"/>
  <c r="AW1013" i="9"/>
  <c r="AW1015" i="9"/>
  <c r="W140" i="9"/>
  <c r="W163" i="9"/>
  <c r="W164" i="9"/>
  <c r="AW300" i="9"/>
  <c r="AW369" i="9"/>
  <c r="AW372" i="9"/>
  <c r="AW99" i="9"/>
  <c r="AW102" i="9"/>
  <c r="AW229" i="9"/>
  <c r="AW405" i="9"/>
  <c r="AW408" i="9"/>
  <c r="AW409" i="9"/>
  <c r="AW593" i="9"/>
  <c r="AW602" i="9"/>
  <c r="AW603" i="9"/>
  <c r="AW621" i="9"/>
  <c r="AW629" i="9"/>
  <c r="AW632" i="9"/>
  <c r="AW637" i="9"/>
  <c r="AW640" i="9"/>
  <c r="AW657" i="9"/>
  <c r="AW665" i="9"/>
  <c r="AW668" i="9"/>
  <c r="AW673" i="9"/>
  <c r="AW676" i="9"/>
  <c r="W783" i="9"/>
  <c r="AG783" i="9" s="1"/>
  <c r="AV783" i="9" s="1"/>
  <c r="AX783" i="9" s="1"/>
  <c r="AW791" i="9"/>
  <c r="AW792" i="9"/>
  <c r="AW795" i="9"/>
  <c r="AW820" i="9"/>
  <c r="AW824" i="9"/>
  <c r="AW826" i="9"/>
  <c r="AW829" i="9"/>
  <c r="AW861" i="9"/>
  <c r="AW864" i="9"/>
  <c r="AW773" i="9"/>
  <c r="AW52" i="9"/>
  <c r="AW61" i="9"/>
  <c r="AW62" i="9"/>
  <c r="AW63" i="9"/>
  <c r="AW76" i="9"/>
  <c r="AW79" i="9"/>
  <c r="AW80" i="9"/>
  <c r="W81" i="9"/>
  <c r="AW89" i="9"/>
  <c r="AW90" i="9"/>
  <c r="W95" i="9"/>
  <c r="W122" i="9"/>
  <c r="AW126" i="9"/>
  <c r="AW127" i="9"/>
  <c r="AW132" i="9"/>
  <c r="AW134" i="9"/>
  <c r="AW148" i="9"/>
  <c r="AW150" i="9"/>
  <c r="AW303" i="9"/>
  <c r="AW364" i="9"/>
  <c r="AW367" i="9"/>
  <c r="AW375" i="9"/>
  <c r="AW400" i="9"/>
  <c r="AW410" i="9"/>
  <c r="AW411" i="9"/>
  <c r="AW443" i="9"/>
  <c r="AW450" i="9"/>
  <c r="AW458" i="9"/>
  <c r="AW462" i="9"/>
  <c r="AW481" i="9"/>
  <c r="AW609" i="9"/>
  <c r="AW627" i="9"/>
  <c r="AW635" i="9"/>
  <c r="AW638" i="9"/>
  <c r="AW643" i="9"/>
  <c r="AW646" i="9"/>
  <c r="AW663" i="9"/>
  <c r="AW671" i="9"/>
  <c r="AW674" i="9"/>
  <c r="AW679" i="9"/>
  <c r="AW682" i="9"/>
  <c r="AW685" i="9"/>
  <c r="AW688" i="9"/>
  <c r="AW691" i="9"/>
  <c r="AW694" i="9"/>
  <c r="AW697" i="9"/>
  <c r="AW700" i="9"/>
  <c r="AW703" i="9"/>
  <c r="AW706" i="9"/>
  <c r="AW709" i="9"/>
  <c r="AW712" i="9"/>
  <c r="AW715" i="9"/>
  <c r="AW718" i="9"/>
  <c r="AW721" i="9"/>
  <c r="AW724" i="9"/>
  <c r="AW727" i="9"/>
  <c r="AW730" i="9"/>
  <c r="AW733" i="9"/>
  <c r="AW736" i="9"/>
  <c r="AW743" i="9"/>
  <c r="W794" i="9"/>
  <c r="W796" i="9"/>
  <c r="AG796" i="9" s="1"/>
  <c r="AV796" i="9" s="1"/>
  <c r="AX796" i="9" s="1"/>
  <c r="W797" i="9"/>
  <c r="W800" i="9"/>
  <c r="AW832" i="9"/>
  <c r="AW833" i="9"/>
  <c r="AW835" i="9"/>
  <c r="W934" i="9"/>
  <c r="AW953" i="9"/>
  <c r="AW174" i="9"/>
  <c r="AW793" i="9"/>
  <c r="W29" i="9"/>
  <c r="W38" i="9"/>
  <c r="AG38" i="9" s="1"/>
  <c r="AV38" i="9" s="1"/>
  <c r="AX38" i="9" s="1"/>
  <c r="W39" i="9"/>
  <c r="AG39" i="9" s="1"/>
  <c r="AV39" i="9" s="1"/>
  <c r="AX39" i="9" s="1"/>
  <c r="W47" i="9"/>
  <c r="AG47" i="9" s="1"/>
  <c r="AV47" i="9" s="1"/>
  <c r="AX47" i="9" s="1"/>
  <c r="W55" i="9"/>
  <c r="W56" i="9"/>
  <c r="W57" i="9"/>
  <c r="AG57" i="9" s="1"/>
  <c r="AV57" i="9" s="1"/>
  <c r="AX57" i="9" s="1"/>
  <c r="W68" i="9"/>
  <c r="AG68" i="9" s="1"/>
  <c r="AV68" i="9" s="1"/>
  <c r="AX68" i="9" s="1"/>
  <c r="W70" i="9"/>
  <c r="W971" i="9"/>
  <c r="W989" i="9"/>
  <c r="W1003" i="9"/>
  <c r="W23" i="9"/>
  <c r="W28" i="9"/>
  <c r="AG28" i="9" s="1"/>
  <c r="AV28" i="9" s="1"/>
  <c r="AX28" i="9" s="1"/>
  <c r="W30" i="9"/>
  <c r="AG30" i="9" s="1"/>
  <c r="AV30" i="9" s="1"/>
  <c r="AX30" i="9" s="1"/>
  <c r="W37" i="9"/>
  <c r="W46" i="9"/>
  <c r="AG46" i="9" s="1"/>
  <c r="AV46" i="9" s="1"/>
  <c r="AX46" i="9" s="1"/>
  <c r="W48" i="9"/>
  <c r="AW88" i="9"/>
  <c r="W91" i="9"/>
  <c r="AW135" i="9"/>
  <c r="W188" i="9"/>
  <c r="AG188" i="9" s="1"/>
  <c r="AV188" i="9" s="1"/>
  <c r="AX188" i="9" s="1"/>
  <c r="W214" i="9"/>
  <c r="AG214" i="9" s="1"/>
  <c r="AV214" i="9" s="1"/>
  <c r="AX214" i="9" s="1"/>
  <c r="W217" i="9"/>
  <c r="AW243" i="9"/>
  <c r="AW246" i="9"/>
  <c r="W435" i="9"/>
  <c r="AG435" i="9" s="1"/>
  <c r="AV435" i="9" s="1"/>
  <c r="AX435" i="9" s="1"/>
  <c r="W437" i="9"/>
  <c r="AG437" i="9" s="1"/>
  <c r="AV437" i="9" s="1"/>
  <c r="AX437" i="9" s="1"/>
  <c r="W438" i="9"/>
  <c r="W465" i="9"/>
  <c r="W471" i="9"/>
  <c r="W476" i="9"/>
  <c r="AG476" i="9" s="1"/>
  <c r="AV476" i="9" s="1"/>
  <c r="AX476" i="9" s="1"/>
  <c r="W483" i="9"/>
  <c r="W489" i="9"/>
  <c r="W494" i="9"/>
  <c r="AG494" i="9" s="1"/>
  <c r="AV494" i="9" s="1"/>
  <c r="AX494" i="9" s="1"/>
  <c r="W511" i="9"/>
  <c r="W521" i="9"/>
  <c r="AG521" i="9" s="1"/>
  <c r="AV521" i="9" s="1"/>
  <c r="AX521" i="9" s="1"/>
  <c r="W525" i="9"/>
  <c r="W547" i="9"/>
  <c r="W557" i="9"/>
  <c r="AG557" i="9" s="1"/>
  <c r="AV557" i="9" s="1"/>
  <c r="AX557" i="9" s="1"/>
  <c r="W565" i="9"/>
  <c r="AG565" i="9" s="1"/>
  <c r="AV565" i="9" s="1"/>
  <c r="AX565" i="9" s="1"/>
  <c r="AW750" i="9"/>
  <c r="W770" i="9"/>
  <c r="AW787" i="9"/>
  <c r="AW852" i="9"/>
  <c r="W875" i="9"/>
  <c r="W930" i="9"/>
  <c r="AW963" i="9"/>
  <c r="AW966" i="9"/>
  <c r="AW972" i="9"/>
  <c r="AW976" i="9"/>
  <c r="AW1007" i="9"/>
  <c r="AW1009" i="9"/>
  <c r="AW1010" i="9"/>
  <c r="W22" i="9"/>
  <c r="AW81" i="9"/>
  <c r="AW82" i="9"/>
  <c r="AW92" i="9"/>
  <c r="AW95" i="9"/>
  <c r="W132" i="9"/>
  <c r="W134" i="9"/>
  <c r="AG134" i="9" s="1"/>
  <c r="AV134" i="9" s="1"/>
  <c r="AX134" i="9" s="1"/>
  <c r="W148" i="9"/>
  <c r="W152" i="9"/>
  <c r="AG152" i="9" s="1"/>
  <c r="AV152" i="9" s="1"/>
  <c r="AX152" i="9" s="1"/>
  <c r="W154" i="9"/>
  <c r="AG154" i="9" s="1"/>
  <c r="AV154" i="9" s="1"/>
  <c r="AX154" i="9" s="1"/>
  <c r="W156" i="9"/>
  <c r="AG156" i="9" s="1"/>
  <c r="AV156" i="9" s="1"/>
  <c r="AX156" i="9" s="1"/>
  <c r="AW160" i="9"/>
  <c r="AW166" i="9"/>
  <c r="AW168" i="9"/>
  <c r="AW171" i="9"/>
  <c r="AW173" i="9"/>
  <c r="W305" i="9"/>
  <c r="W341" i="9"/>
  <c r="W377" i="9"/>
  <c r="W400" i="9"/>
  <c r="W411" i="9"/>
  <c r="AW420" i="9"/>
  <c r="W462" i="9"/>
  <c r="W477" i="9"/>
  <c r="AG477" i="9" s="1"/>
  <c r="AV477" i="9" s="1"/>
  <c r="AX477" i="9" s="1"/>
  <c r="W574" i="9"/>
  <c r="AW584" i="9"/>
  <c r="W727" i="9"/>
  <c r="AG727" i="9" s="1"/>
  <c r="AV727" i="9" s="1"/>
  <c r="AX727" i="9" s="1"/>
  <c r="W733" i="9"/>
  <c r="W752" i="9"/>
  <c r="AG752" i="9" s="1"/>
  <c r="AV752" i="9" s="1"/>
  <c r="AX752" i="9" s="1"/>
  <c r="AW757" i="9"/>
  <c r="AW768" i="9"/>
  <c r="AW771" i="9"/>
  <c r="AW778" i="9"/>
  <c r="AW807" i="9"/>
  <c r="AW843" i="9"/>
  <c r="AW853" i="9"/>
  <c r="AW856" i="9"/>
  <c r="AW865" i="9"/>
  <c r="AW871" i="9"/>
  <c r="AW934" i="9"/>
  <c r="AW939" i="9"/>
  <c r="AW993" i="9"/>
  <c r="AW1000" i="9"/>
  <c r="AW1001" i="9"/>
  <c r="W25" i="9"/>
  <c r="W27" i="9"/>
  <c r="AG27" i="9" s="1"/>
  <c r="AV27" i="9" s="1"/>
  <c r="AX27" i="9" s="1"/>
  <c r="W34" i="9"/>
  <c r="W36" i="9"/>
  <c r="AG36" i="9" s="1"/>
  <c r="AV36" i="9" s="1"/>
  <c r="AX36" i="9" s="1"/>
  <c r="W43" i="9"/>
  <c r="AG43" i="9" s="1"/>
  <c r="AV43" i="9" s="1"/>
  <c r="AX43" i="9" s="1"/>
  <c r="W44" i="9"/>
  <c r="W45" i="9"/>
  <c r="W52" i="9"/>
  <c r="AG52" i="9" s="1"/>
  <c r="AV52" i="9" s="1"/>
  <c r="AX52" i="9" s="1"/>
  <c r="W53" i="9"/>
  <c r="W54" i="9"/>
  <c r="AG54" i="9" s="1"/>
  <c r="AV54" i="9" s="1"/>
  <c r="AX54" i="9" s="1"/>
  <c r="W61" i="9"/>
  <c r="W62" i="9"/>
  <c r="W63" i="9"/>
  <c r="AG63" i="9" s="1"/>
  <c r="AV63" i="9" s="1"/>
  <c r="AX63" i="9" s="1"/>
  <c r="AW85" i="9"/>
  <c r="W102" i="9"/>
  <c r="AG102" i="9" s="1"/>
  <c r="AV102" i="9" s="1"/>
  <c r="AX102" i="9" s="1"/>
  <c r="AW108" i="9"/>
  <c r="W125" i="9"/>
  <c r="AW128" i="9"/>
  <c r="W141" i="9"/>
  <c r="AW146" i="9"/>
  <c r="W160" i="9"/>
  <c r="W21" i="9"/>
  <c r="W35" i="9"/>
  <c r="AG35" i="9" s="1"/>
  <c r="AV35" i="9" s="1"/>
  <c r="AX35" i="9" s="1"/>
  <c r="AW93" i="9"/>
  <c r="AW98" i="9"/>
  <c r="W100" i="9"/>
  <c r="W107" i="9"/>
  <c r="AW114" i="9"/>
  <c r="W124" i="9"/>
  <c r="AW130" i="9"/>
  <c r="AW133" i="9"/>
  <c r="AW137" i="9"/>
  <c r="W139" i="9"/>
  <c r="AW152" i="9"/>
  <c r="AW156" i="9"/>
  <c r="AW157" i="9"/>
  <c r="AW159" i="9"/>
  <c r="W26" i="9"/>
  <c r="AW67" i="9"/>
  <c r="AW91" i="9"/>
  <c r="AW94" i="9"/>
  <c r="AW97" i="9"/>
  <c r="W106" i="9"/>
  <c r="W110" i="9"/>
  <c r="AW112" i="9"/>
  <c r="AW115" i="9"/>
  <c r="AW117" i="9"/>
  <c r="AW119" i="9"/>
  <c r="AW122" i="9"/>
  <c r="AW136" i="9"/>
  <c r="AW140" i="9"/>
  <c r="W149" i="9"/>
  <c r="AW151" i="9"/>
  <c r="W155" i="9"/>
  <c r="AG155" i="9" s="1"/>
  <c r="AV155" i="9" s="1"/>
  <c r="AX155" i="9" s="1"/>
  <c r="AW162" i="9"/>
  <c r="W185" i="9"/>
  <c r="AG185" i="9" s="1"/>
  <c r="AV185" i="9" s="1"/>
  <c r="AX185" i="9" s="1"/>
  <c r="AW187" i="9"/>
  <c r="AW190" i="9"/>
  <c r="AW193" i="9"/>
  <c r="AW201" i="9"/>
  <c r="AW204" i="9"/>
  <c r="W208" i="9"/>
  <c r="AG208" i="9" s="1"/>
  <c r="AV208" i="9" s="1"/>
  <c r="AX208" i="9" s="1"/>
  <c r="W211" i="9"/>
  <c r="W221" i="9"/>
  <c r="W108" i="9"/>
  <c r="AG108" i="9" s="1"/>
  <c r="AV108" i="9" s="1"/>
  <c r="AX108" i="9" s="1"/>
  <c r="AW19" i="9"/>
  <c r="AW73" i="9"/>
  <c r="AW75" i="9"/>
  <c r="AW78" i="9"/>
  <c r="AW100" i="9"/>
  <c r="AW101" i="9"/>
  <c r="AW105" i="9"/>
  <c r="AW107" i="9"/>
  <c r="W114" i="9"/>
  <c r="AW121" i="9"/>
  <c r="AW124" i="9"/>
  <c r="W130" i="9"/>
  <c r="W133" i="9"/>
  <c r="AW139" i="9"/>
  <c r="AW142" i="9"/>
  <c r="AW144" i="9"/>
  <c r="W176" i="9"/>
  <c r="AG176" i="9" s="1"/>
  <c r="AV176" i="9" s="1"/>
  <c r="AX176" i="9" s="1"/>
  <c r="AW178" i="9"/>
  <c r="AW181" i="9"/>
  <c r="AW378" i="9"/>
  <c r="AW404" i="9"/>
  <c r="AW406" i="9"/>
  <c r="W447" i="9"/>
  <c r="AW566" i="9"/>
  <c r="AW568" i="9"/>
  <c r="AW569" i="9"/>
  <c r="W581" i="9"/>
  <c r="W584" i="9"/>
  <c r="AG584" i="9" s="1"/>
  <c r="AV584" i="9" s="1"/>
  <c r="AX584" i="9" s="1"/>
  <c r="AW599" i="9"/>
  <c r="AW719" i="9"/>
  <c r="AW722" i="9"/>
  <c r="AW725" i="9"/>
  <c r="AW728" i="9"/>
  <c r="AW731" i="9"/>
  <c r="AW734" i="9"/>
  <c r="AW737" i="9"/>
  <c r="AW745" i="9"/>
  <c r="W748" i="9"/>
  <c r="AW798" i="9"/>
  <c r="AW825" i="9"/>
  <c r="W867" i="9"/>
  <c r="W936" i="9"/>
  <c r="AG936" i="9" s="1"/>
  <c r="AV936" i="9" s="1"/>
  <c r="AX936" i="9" s="1"/>
  <c r="AW944" i="9"/>
  <c r="W955" i="9"/>
  <c r="W956" i="9"/>
  <c r="AG956" i="9" s="1"/>
  <c r="AV956" i="9" s="1"/>
  <c r="AX956" i="9" s="1"/>
  <c r="W985" i="9"/>
  <c r="W986" i="9"/>
  <c r="AG986" i="9" s="1"/>
  <c r="AV986" i="9" s="1"/>
  <c r="AX986" i="9" s="1"/>
  <c r="AW226" i="9"/>
  <c r="AW237" i="9"/>
  <c r="AW240" i="9"/>
  <c r="W244" i="9"/>
  <c r="W247" i="9"/>
  <c r="W257" i="9"/>
  <c r="AW262" i="9"/>
  <c r="AW265" i="9"/>
  <c r="AW273" i="9"/>
  <c r="AW276" i="9"/>
  <c r="W280" i="9"/>
  <c r="W283" i="9"/>
  <c r="W293" i="9"/>
  <c r="AG293" i="9" s="1"/>
  <c r="AV293" i="9" s="1"/>
  <c r="AX293" i="9" s="1"/>
  <c r="W583" i="9"/>
  <c r="W617" i="9"/>
  <c r="AG617" i="9" s="1"/>
  <c r="AV617" i="9" s="1"/>
  <c r="AX617" i="9" s="1"/>
  <c r="W620" i="9"/>
  <c r="W761" i="9"/>
  <c r="AW779" i="9"/>
  <c r="AW847" i="9"/>
  <c r="W849" i="9"/>
  <c r="AW859" i="9"/>
  <c r="W863" i="9"/>
  <c r="AG863" i="9" s="1"/>
  <c r="AV863" i="9" s="1"/>
  <c r="AX863" i="9" s="1"/>
  <c r="W866" i="9"/>
  <c r="AG866" i="9" s="1"/>
  <c r="AV866" i="9" s="1"/>
  <c r="AX866" i="9" s="1"/>
  <c r="AW949" i="9"/>
  <c r="AW954" i="9"/>
  <c r="W958" i="9"/>
  <c r="AG958" i="9" s="1"/>
  <c r="AV958" i="9" s="1"/>
  <c r="AX958" i="9" s="1"/>
  <c r="AW962" i="9"/>
  <c r="AW964" i="9"/>
  <c r="AW981" i="9"/>
  <c r="AW984" i="9"/>
  <c r="AW999" i="9"/>
  <c r="W227" i="9"/>
  <c r="W250" i="9"/>
  <c r="W253" i="9"/>
  <c r="AG253" i="9" s="1"/>
  <c r="AV253" i="9" s="1"/>
  <c r="AX253" i="9" s="1"/>
  <c r="W263" i="9"/>
  <c r="AW282" i="9"/>
  <c r="W286" i="9"/>
  <c r="AG286" i="9" s="1"/>
  <c r="AV286" i="9" s="1"/>
  <c r="AX286" i="9" s="1"/>
  <c r="W289" i="9"/>
  <c r="W299" i="9"/>
  <c r="AW315" i="9"/>
  <c r="AW318" i="9"/>
  <c r="W322" i="9"/>
  <c r="W325" i="9"/>
  <c r="W335" i="9"/>
  <c r="AW340" i="9"/>
  <c r="AW351" i="9"/>
  <c r="AW354" i="9"/>
  <c r="W358" i="9"/>
  <c r="AG358" i="9" s="1"/>
  <c r="AV358" i="9" s="1"/>
  <c r="AX358" i="9" s="1"/>
  <c r="W361" i="9"/>
  <c r="W371" i="9"/>
  <c r="AW376" i="9"/>
  <c r="AW379" i="9"/>
  <c r="AW387" i="9"/>
  <c r="AW390" i="9"/>
  <c r="W394" i="9"/>
  <c r="W397" i="9"/>
  <c r="W403" i="9"/>
  <c r="W404" i="9"/>
  <c r="W412" i="9"/>
  <c r="AW416" i="9"/>
  <c r="AW418" i="9"/>
  <c r="AW424" i="9"/>
  <c r="AW426" i="9"/>
  <c r="AW427" i="9"/>
  <c r="AW428" i="9"/>
  <c r="AW429" i="9"/>
  <c r="AW432" i="9"/>
  <c r="AW448" i="9"/>
  <c r="AW493" i="9"/>
  <c r="W563" i="9"/>
  <c r="W566" i="9"/>
  <c r="W572" i="9"/>
  <c r="W573" i="9"/>
  <c r="AG573" i="9" s="1"/>
  <c r="AV573" i="9" s="1"/>
  <c r="AX573" i="9" s="1"/>
  <c r="AW582" i="9"/>
  <c r="W597" i="9"/>
  <c r="W604" i="9"/>
  <c r="W759" i="9"/>
  <c r="W766" i="9"/>
  <c r="W767" i="9"/>
  <c r="W786" i="9"/>
  <c r="AG786" i="9" s="1"/>
  <c r="AV786" i="9" s="1"/>
  <c r="AX786" i="9" s="1"/>
  <c r="AW816" i="9"/>
  <c r="W831" i="9"/>
  <c r="W839" i="9"/>
  <c r="W845" i="9"/>
  <c r="W848" i="9"/>
  <c r="AG848" i="9" s="1"/>
  <c r="AV848" i="9" s="1"/>
  <c r="AX848" i="9" s="1"/>
  <c r="AW937" i="9"/>
  <c r="AW938" i="9"/>
  <c r="AW942" i="9"/>
  <c r="AW970" i="9"/>
  <c r="AW971" i="9"/>
  <c r="W977" i="9"/>
  <c r="AG977" i="9" s="1"/>
  <c r="AV977" i="9" s="1"/>
  <c r="AX977" i="9" s="1"/>
  <c r="W1015" i="9"/>
  <c r="W328" i="9"/>
  <c r="W331" i="9"/>
  <c r="W364" i="9"/>
  <c r="W367" i="9"/>
  <c r="AW444" i="9"/>
  <c r="AW445" i="9"/>
  <c r="AW447" i="9"/>
  <c r="AW474" i="9"/>
  <c r="AW480" i="9"/>
  <c r="AW580" i="9"/>
  <c r="AW581" i="9"/>
  <c r="W713" i="9"/>
  <c r="W716" i="9"/>
  <c r="W719" i="9"/>
  <c r="AG719" i="9" s="1"/>
  <c r="AV719" i="9" s="1"/>
  <c r="AX719" i="9" s="1"/>
  <c r="W722" i="9"/>
  <c r="W725" i="9"/>
  <c r="AG725" i="9" s="1"/>
  <c r="AV725" i="9" s="1"/>
  <c r="AX725" i="9" s="1"/>
  <c r="W728" i="9"/>
  <c r="W731" i="9"/>
  <c r="W734" i="9"/>
  <c r="W737" i="9"/>
  <c r="AG737" i="9" s="1"/>
  <c r="AV737" i="9" s="1"/>
  <c r="AX737" i="9" s="1"/>
  <c r="AW739" i="9"/>
  <c r="W757" i="9"/>
  <c r="AW763" i="9"/>
  <c r="AW769" i="9"/>
  <c r="W778" i="9"/>
  <c r="AW809" i="9"/>
  <c r="AW810" i="9"/>
  <c r="AW814" i="9"/>
  <c r="AW815" i="9"/>
  <c r="AW867" i="9"/>
  <c r="W944" i="9"/>
  <c r="W1007" i="9"/>
  <c r="AG1007" i="9" s="1"/>
  <c r="AV1007" i="9" s="1"/>
  <c r="AX1007" i="9" s="1"/>
  <c r="W1013" i="9"/>
  <c r="AW219" i="9"/>
  <c r="AW222" i="9"/>
  <c r="AW244" i="9"/>
  <c r="AW247" i="9"/>
  <c r="AW255" i="9"/>
  <c r="AW258" i="9"/>
  <c r="AW280" i="9"/>
  <c r="AW283" i="9"/>
  <c r="AW291" i="9"/>
  <c r="AW294" i="9"/>
  <c r="W298" i="9"/>
  <c r="W301" i="9"/>
  <c r="AW316" i="9"/>
  <c r="AW319" i="9"/>
  <c r="AW327" i="9"/>
  <c r="AW330" i="9"/>
  <c r="W334" i="9"/>
  <c r="W337" i="9"/>
  <c r="AG337" i="9" s="1"/>
  <c r="AV337" i="9" s="1"/>
  <c r="AX337" i="9" s="1"/>
  <c r="AW352" i="9"/>
  <c r="AW355" i="9"/>
  <c r="AW363" i="9"/>
  <c r="AW366" i="9"/>
  <c r="W370" i="9"/>
  <c r="W373" i="9"/>
  <c r="AW388" i="9"/>
  <c r="AW391" i="9"/>
  <c r="AW399" i="9"/>
  <c r="AW402" i="9"/>
  <c r="AW413" i="9"/>
  <c r="AW414" i="9"/>
  <c r="AW415" i="9"/>
  <c r="AW417" i="9"/>
  <c r="AW421" i="9"/>
  <c r="AW423" i="9"/>
  <c r="AW452" i="9"/>
  <c r="AW564" i="9"/>
  <c r="AW586" i="9"/>
  <c r="AW592" i="9"/>
  <c r="W697" i="9"/>
  <c r="W703" i="9"/>
  <c r="AG703" i="9" s="1"/>
  <c r="AV703" i="9" s="1"/>
  <c r="AX703" i="9" s="1"/>
  <c r="W709" i="9"/>
  <c r="W715" i="9"/>
  <c r="AG715" i="9" s="1"/>
  <c r="AV715" i="9" s="1"/>
  <c r="AX715" i="9" s="1"/>
  <c r="W721" i="9"/>
  <c r="W743" i="9"/>
  <c r="AG743" i="9" s="1"/>
  <c r="AV743" i="9" s="1"/>
  <c r="AX743" i="9" s="1"/>
  <c r="W746" i="9"/>
  <c r="W753" i="9"/>
  <c r="AW761" i="9"/>
  <c r="W774" i="9"/>
  <c r="AG774" i="9" s="1"/>
  <c r="AV774" i="9" s="1"/>
  <c r="AX774" i="9" s="1"/>
  <c r="AW805" i="9"/>
  <c r="AW808" i="9"/>
  <c r="AW811" i="9"/>
  <c r="AW878" i="9"/>
  <c r="AW880" i="9"/>
  <c r="AW883" i="9"/>
  <c r="AW886" i="9"/>
  <c r="AW889" i="9"/>
  <c r="AW892" i="9"/>
  <c r="AW895" i="9"/>
  <c r="AW898" i="9"/>
  <c r="AW901" i="9"/>
  <c r="AW904" i="9"/>
  <c r="AW907" i="9"/>
  <c r="AW910" i="9"/>
  <c r="AW913" i="9"/>
  <c r="AW916" i="9"/>
  <c r="AW919" i="9"/>
  <c r="AW922" i="9"/>
  <c r="AW925" i="9"/>
  <c r="AW928" i="9"/>
  <c r="AW941" i="9"/>
  <c r="AW943" i="9"/>
  <c r="AW945" i="9"/>
  <c r="AW948" i="9"/>
  <c r="AW958" i="9"/>
  <c r="AW968" i="9"/>
  <c r="W970" i="9"/>
  <c r="AW975" i="9"/>
  <c r="AW978" i="9"/>
  <c r="AW979" i="9"/>
  <c r="AW994" i="9"/>
  <c r="AW995" i="9"/>
  <c r="W1011" i="9"/>
  <c r="AG1011" i="9" s="1"/>
  <c r="AV1011" i="9" s="1"/>
  <c r="AX1011" i="9" s="1"/>
  <c r="AW1014" i="9"/>
  <c r="AW22" i="9"/>
  <c r="AW23" i="9"/>
  <c r="AW28" i="9"/>
  <c r="AW29" i="9"/>
  <c r="AW30" i="9"/>
  <c r="AW37" i="9"/>
  <c r="AW38" i="9"/>
  <c r="AW39" i="9"/>
  <c r="AW47" i="9"/>
  <c r="AW48" i="9"/>
  <c r="W82" i="9"/>
  <c r="W83" i="9"/>
  <c r="AG83" i="9" s="1"/>
  <c r="AV83" i="9" s="1"/>
  <c r="AX83" i="9" s="1"/>
  <c r="W84" i="9"/>
  <c r="AG84" i="9" s="1"/>
  <c r="AV84" i="9" s="1"/>
  <c r="AX84" i="9" s="1"/>
  <c r="W89" i="9"/>
  <c r="W90" i="9"/>
  <c r="AG90" i="9" s="1"/>
  <c r="AV90" i="9" s="1"/>
  <c r="AX90" i="9" s="1"/>
  <c r="W109" i="9"/>
  <c r="W111" i="9"/>
  <c r="AG111" i="9" s="1"/>
  <c r="AV111" i="9" s="1"/>
  <c r="AX111" i="9" s="1"/>
  <c r="W117" i="9"/>
  <c r="AG117" i="9" s="1"/>
  <c r="AV117" i="9" s="1"/>
  <c r="AX117" i="9" s="1"/>
  <c r="W119" i="9"/>
  <c r="W24" i="9"/>
  <c r="W31" i="9"/>
  <c r="AG31" i="9" s="1"/>
  <c r="AV31" i="9" s="1"/>
  <c r="AX31" i="9" s="1"/>
  <c r="W32" i="9"/>
  <c r="AG32" i="9" s="1"/>
  <c r="AV32" i="9" s="1"/>
  <c r="AX32" i="9" s="1"/>
  <c r="W33" i="9"/>
  <c r="W40" i="9"/>
  <c r="W41" i="9"/>
  <c r="W42" i="9"/>
  <c r="W49" i="9"/>
  <c r="AG49" i="9" s="1"/>
  <c r="AV49" i="9" s="1"/>
  <c r="AX49" i="9" s="1"/>
  <c r="W50" i="9"/>
  <c r="AG50" i="9" s="1"/>
  <c r="AV50" i="9" s="1"/>
  <c r="AX50" i="9" s="1"/>
  <c r="W51" i="9"/>
  <c r="W58" i="9"/>
  <c r="AG58" i="9" s="1"/>
  <c r="AV58" i="9" s="1"/>
  <c r="AX58" i="9" s="1"/>
  <c r="W59" i="9"/>
  <c r="W60" i="9"/>
  <c r="AG60" i="9" s="1"/>
  <c r="AV60" i="9" s="1"/>
  <c r="AX60" i="9" s="1"/>
  <c r="W69" i="9"/>
  <c r="W74" i="9"/>
  <c r="W75" i="9"/>
  <c r="AG75" i="9" s="1"/>
  <c r="AV75" i="9" s="1"/>
  <c r="AX75" i="9" s="1"/>
  <c r="W77" i="9"/>
  <c r="W85" i="9"/>
  <c r="AG85" i="9" s="1"/>
  <c r="AV85" i="9" s="1"/>
  <c r="AX85" i="9" s="1"/>
  <c r="AW87" i="9"/>
  <c r="W94" i="9"/>
  <c r="AG94" i="9" s="1"/>
  <c r="AV94" i="9" s="1"/>
  <c r="AX94" i="9" s="1"/>
  <c r="W96" i="9"/>
  <c r="W104" i="9"/>
  <c r="AG104" i="9" s="1"/>
  <c r="AV104" i="9" s="1"/>
  <c r="AX104" i="9" s="1"/>
  <c r="AW116" i="9"/>
  <c r="W118" i="9"/>
  <c r="W120" i="9"/>
  <c r="AG120" i="9" s="1"/>
  <c r="AV120" i="9" s="1"/>
  <c r="AX120" i="9" s="1"/>
  <c r="AW123" i="9"/>
  <c r="W126" i="9"/>
  <c r="AG126" i="9" s="1"/>
  <c r="AV126" i="9" s="1"/>
  <c r="AX126" i="9" s="1"/>
  <c r="W128" i="9"/>
  <c r="AG128" i="9" s="1"/>
  <c r="AV128" i="9" s="1"/>
  <c r="AX128" i="9" s="1"/>
  <c r="AW131" i="9"/>
  <c r="W142" i="9"/>
  <c r="W143" i="9"/>
  <c r="AG143" i="9" s="1"/>
  <c r="AV143" i="9" s="1"/>
  <c r="AX143" i="9" s="1"/>
  <c r="AW145" i="9"/>
  <c r="W158" i="9"/>
  <c r="AG158" i="9" s="1"/>
  <c r="AV158" i="9" s="1"/>
  <c r="AX158" i="9" s="1"/>
  <c r="W167" i="9"/>
  <c r="AG167" i="9" s="1"/>
  <c r="AV167" i="9" s="1"/>
  <c r="AX167" i="9" s="1"/>
  <c r="AW169" i="9"/>
  <c r="AW172" i="9"/>
  <c r="W179" i="9"/>
  <c r="W182" i="9"/>
  <c r="AW202" i="9"/>
  <c r="AW205" i="9"/>
  <c r="AW213" i="9"/>
  <c r="AW216" i="9"/>
  <c r="W220" i="9"/>
  <c r="W223" i="9"/>
  <c r="W233" i="9"/>
  <c r="AG233" i="9" s="1"/>
  <c r="AV233" i="9" s="1"/>
  <c r="AX233" i="9" s="1"/>
  <c r="AW238" i="9"/>
  <c r="AW241" i="9"/>
  <c r="AW249" i="9"/>
  <c r="AW252" i="9"/>
  <c r="W256" i="9"/>
  <c r="W259" i="9"/>
  <c r="W269" i="9"/>
  <c r="AG269" i="9" s="1"/>
  <c r="AV269" i="9" s="1"/>
  <c r="AX269" i="9" s="1"/>
  <c r="AW274" i="9"/>
  <c r="AW277" i="9"/>
  <c r="AW285" i="9"/>
  <c r="AW288" i="9"/>
  <c r="W292" i="9"/>
  <c r="W295" i="9"/>
  <c r="AW310" i="9"/>
  <c r="AW313" i="9"/>
  <c r="AW321" i="9"/>
  <c r="AW20" i="9"/>
  <c r="AW21" i="9"/>
  <c r="AW25" i="9"/>
  <c r="AW26" i="9"/>
  <c r="AW27" i="9"/>
  <c r="AW34" i="9"/>
  <c r="AW35" i="9"/>
  <c r="AW36" i="9"/>
  <c r="AW43" i="9"/>
  <c r="AW44" i="9"/>
  <c r="AW45" i="9"/>
  <c r="AW53" i="9"/>
  <c r="AW54" i="9"/>
  <c r="W73" i="9"/>
  <c r="W76" i="9"/>
  <c r="W79" i="9"/>
  <c r="W80" i="9"/>
  <c r="W86" i="9"/>
  <c r="AG86" i="9" s="1"/>
  <c r="AV86" i="9" s="1"/>
  <c r="AX86" i="9" s="1"/>
  <c r="W88" i="9"/>
  <c r="W97" i="9"/>
  <c r="W98" i="9"/>
  <c r="AG98" i="9" s="1"/>
  <c r="AV98" i="9" s="1"/>
  <c r="AX98" i="9" s="1"/>
  <c r="W103" i="9"/>
  <c r="W105" i="9"/>
  <c r="W113" i="9"/>
  <c r="W127" i="9"/>
  <c r="W129" i="9"/>
  <c r="AG129" i="9" s="1"/>
  <c r="AV129" i="9" s="1"/>
  <c r="AX129" i="9" s="1"/>
  <c r="W135" i="9"/>
  <c r="AG135" i="9" s="1"/>
  <c r="AV135" i="9" s="1"/>
  <c r="AX135" i="9" s="1"/>
  <c r="W137" i="9"/>
  <c r="W151" i="9"/>
  <c r="W157" i="9"/>
  <c r="W166" i="9"/>
  <c r="W170" i="9"/>
  <c r="W173" i="9"/>
  <c r="AG173" i="9" s="1"/>
  <c r="AV173" i="9" s="1"/>
  <c r="AX173" i="9" s="1"/>
  <c r="W183" i="9"/>
  <c r="W190" i="9"/>
  <c r="W193" i="9"/>
  <c r="AG193" i="9" s="1"/>
  <c r="AV193" i="9" s="1"/>
  <c r="AX193" i="9" s="1"/>
  <c r="W226" i="9"/>
  <c r="W229" i="9"/>
  <c r="AG229" i="9" s="1"/>
  <c r="AV229" i="9" s="1"/>
  <c r="AX229" i="9" s="1"/>
  <c r="W239" i="9"/>
  <c r="W262" i="9"/>
  <c r="W265" i="9"/>
  <c r="AG265" i="9" s="1"/>
  <c r="AV265" i="9" s="1"/>
  <c r="AX265" i="9" s="1"/>
  <c r="W275" i="9"/>
  <c r="AG275" i="9" s="1"/>
  <c r="AV275" i="9" s="1"/>
  <c r="AX275" i="9" s="1"/>
  <c r="AW442" i="9"/>
  <c r="W64" i="9"/>
  <c r="AG64" i="9" s="1"/>
  <c r="AV64" i="9" s="1"/>
  <c r="AX64" i="9" s="1"/>
  <c r="W65" i="9"/>
  <c r="AG65" i="9" s="1"/>
  <c r="AV65" i="9" s="1"/>
  <c r="AX65" i="9" s="1"/>
  <c r="W66" i="9"/>
  <c r="AG66" i="9" s="1"/>
  <c r="AV66" i="9" s="1"/>
  <c r="AX66" i="9" s="1"/>
  <c r="W71" i="9"/>
  <c r="AG71" i="9" s="1"/>
  <c r="AV71" i="9" s="1"/>
  <c r="AX71" i="9" s="1"/>
  <c r="W72" i="9"/>
  <c r="W78" i="9"/>
  <c r="AG78" i="9" s="1"/>
  <c r="AV78" i="9" s="1"/>
  <c r="AX78" i="9" s="1"/>
  <c r="W92" i="9"/>
  <c r="W112" i="9"/>
  <c r="AG112" i="9" s="1"/>
  <c r="AV112" i="9" s="1"/>
  <c r="AX112" i="9" s="1"/>
  <c r="W136" i="9"/>
  <c r="W138" i="9"/>
  <c r="AG138" i="9" s="1"/>
  <c r="AV138" i="9" s="1"/>
  <c r="AX138" i="9" s="1"/>
  <c r="AW141" i="9"/>
  <c r="W144" i="9"/>
  <c r="AG144" i="9" s="1"/>
  <c r="AV144" i="9" s="1"/>
  <c r="AX144" i="9" s="1"/>
  <c r="AW153" i="9"/>
  <c r="AW154" i="9"/>
  <c r="AW163" i="9"/>
  <c r="W174" i="9"/>
  <c r="AG174" i="9" s="1"/>
  <c r="AV174" i="9" s="1"/>
  <c r="AX174" i="9" s="1"/>
  <c r="AW175" i="9"/>
  <c r="AW176" i="9"/>
  <c r="W181" i="9"/>
  <c r="AW186" i="9"/>
  <c r="AW189" i="9"/>
  <c r="AW192" i="9"/>
  <c r="W196" i="9"/>
  <c r="W199" i="9"/>
  <c r="AW225" i="9"/>
  <c r="AW228" i="9"/>
  <c r="W232" i="9"/>
  <c r="AG232" i="9" s="1"/>
  <c r="AV232" i="9" s="1"/>
  <c r="AX232" i="9" s="1"/>
  <c r="W235" i="9"/>
  <c r="W245" i="9"/>
  <c r="AW250" i="9"/>
  <c r="AW261" i="9"/>
  <c r="AW264" i="9"/>
  <c r="W268" i="9"/>
  <c r="AG268" i="9" s="1"/>
  <c r="AV268" i="9" s="1"/>
  <c r="AX268" i="9" s="1"/>
  <c r="W271" i="9"/>
  <c r="W281" i="9"/>
  <c r="AG281" i="9" s="1"/>
  <c r="AV281" i="9" s="1"/>
  <c r="AX281" i="9" s="1"/>
  <c r="AW24" i="9"/>
  <c r="AW31" i="9"/>
  <c r="AW32" i="9"/>
  <c r="AW33" i="9"/>
  <c r="AW40" i="9"/>
  <c r="AW41" i="9"/>
  <c r="AW42" i="9"/>
  <c r="AW49" i="9"/>
  <c r="AW50" i="9"/>
  <c r="AW51" i="9"/>
  <c r="AW58" i="9"/>
  <c r="AW59" i="9"/>
  <c r="AW60" i="9"/>
  <c r="W67" i="9"/>
  <c r="AG67" i="9" s="1"/>
  <c r="AV67" i="9" s="1"/>
  <c r="AX67" i="9" s="1"/>
  <c r="AW69" i="9"/>
  <c r="AW74" i="9"/>
  <c r="AW77" i="9"/>
  <c r="W87" i="9"/>
  <c r="AG87" i="9" s="1"/>
  <c r="AV87" i="9" s="1"/>
  <c r="AX87" i="9" s="1"/>
  <c r="W93" i="9"/>
  <c r="AG93" i="9" s="1"/>
  <c r="AV93" i="9" s="1"/>
  <c r="AX93" i="9" s="1"/>
  <c r="AW96" i="9"/>
  <c r="W99" i="9"/>
  <c r="AG99" i="9" s="1"/>
  <c r="AV99" i="9" s="1"/>
  <c r="AX99" i="9" s="1"/>
  <c r="W101" i="9"/>
  <c r="AG101" i="9" s="1"/>
  <c r="AV101" i="9" s="1"/>
  <c r="AX101" i="9" s="1"/>
  <c r="AW104" i="9"/>
  <c r="W115" i="9"/>
  <c r="W116" i="9"/>
  <c r="AG116" i="9" s="1"/>
  <c r="AV116" i="9" s="1"/>
  <c r="AX116" i="9" s="1"/>
  <c r="AW118" i="9"/>
  <c r="W121" i="9"/>
  <c r="W123" i="9"/>
  <c r="AG123" i="9" s="1"/>
  <c r="AV123" i="9" s="1"/>
  <c r="AX123" i="9" s="1"/>
  <c r="W131" i="9"/>
  <c r="AW143" i="9"/>
  <c r="W145" i="9"/>
  <c r="AG145" i="9" s="1"/>
  <c r="AV145" i="9" s="1"/>
  <c r="AX145" i="9" s="1"/>
  <c r="W146" i="9"/>
  <c r="AW158" i="9"/>
  <c r="W161" i="9"/>
  <c r="AW165" i="9"/>
  <c r="AW167" i="9"/>
  <c r="W172" i="9"/>
  <c r="AW177" i="9"/>
  <c r="AW180" i="9"/>
  <c r="AW182" i="9"/>
  <c r="AW195" i="9"/>
  <c r="AW198" i="9"/>
  <c r="W202" i="9"/>
  <c r="AG202" i="9" s="1"/>
  <c r="AV202" i="9" s="1"/>
  <c r="AX202" i="9" s="1"/>
  <c r="W205" i="9"/>
  <c r="AW220" i="9"/>
  <c r="AW223" i="9"/>
  <c r="AW231" i="9"/>
  <c r="AW234" i="9"/>
  <c r="W238" i="9"/>
  <c r="W241" i="9"/>
  <c r="W251" i="9"/>
  <c r="AW256" i="9"/>
  <c r="AW259" i="9"/>
  <c r="AW267" i="9"/>
  <c r="AW270" i="9"/>
  <c r="W274" i="9"/>
  <c r="W277" i="9"/>
  <c r="W287" i="9"/>
  <c r="AW292" i="9"/>
  <c r="AW295" i="9"/>
  <c r="W304" i="9"/>
  <c r="AG304" i="9" s="1"/>
  <c r="AV304" i="9" s="1"/>
  <c r="AX304" i="9" s="1"/>
  <c r="W307" i="9"/>
  <c r="W317" i="9"/>
  <c r="AW336" i="9"/>
  <c r="W340" i="9"/>
  <c r="W343" i="9"/>
  <c r="AG343" i="9" s="1"/>
  <c r="AV343" i="9" s="1"/>
  <c r="AX343" i="9" s="1"/>
  <c r="W353" i="9"/>
  <c r="AG353" i="9" s="1"/>
  <c r="AV353" i="9" s="1"/>
  <c r="AX353" i="9" s="1"/>
  <c r="W376" i="9"/>
  <c r="W379" i="9"/>
  <c r="AG379" i="9" s="1"/>
  <c r="AV379" i="9" s="1"/>
  <c r="AX379" i="9" s="1"/>
  <c r="W389" i="9"/>
  <c r="AG389" i="9" s="1"/>
  <c r="AV389" i="9" s="1"/>
  <c r="AX389" i="9" s="1"/>
  <c r="W416" i="9"/>
  <c r="W425" i="9"/>
  <c r="AG425" i="9" s="1"/>
  <c r="AV425" i="9" s="1"/>
  <c r="AX425" i="9" s="1"/>
  <c r="AW430" i="9"/>
  <c r="W443" i="9"/>
  <c r="AG443" i="9" s="1"/>
  <c r="AV443" i="9" s="1"/>
  <c r="AX443" i="9" s="1"/>
  <c r="W459" i="9"/>
  <c r="AW471" i="9"/>
  <c r="W474" i="9"/>
  <c r="W480" i="9"/>
  <c r="AG480" i="9" s="1"/>
  <c r="AV480" i="9" s="1"/>
  <c r="AX480" i="9" s="1"/>
  <c r="W485" i="9"/>
  <c r="AG485" i="9" s="1"/>
  <c r="AV485" i="9" s="1"/>
  <c r="AX485" i="9" s="1"/>
  <c r="W492" i="9"/>
  <c r="AG492" i="9" s="1"/>
  <c r="AV492" i="9" s="1"/>
  <c r="AX492" i="9" s="1"/>
  <c r="W498" i="9"/>
  <c r="AG498" i="9" s="1"/>
  <c r="AV498" i="9" s="1"/>
  <c r="AX498" i="9" s="1"/>
  <c r="W503" i="9"/>
  <c r="W507" i="9"/>
  <c r="W529" i="9"/>
  <c r="W539" i="9"/>
  <c r="W543" i="9"/>
  <c r="AG543" i="9" s="1"/>
  <c r="AV543" i="9" s="1"/>
  <c r="AX543" i="9" s="1"/>
  <c r="W571" i="9"/>
  <c r="W586" i="9"/>
  <c r="W588" i="9"/>
  <c r="W589" i="9"/>
  <c r="W593" i="9"/>
  <c r="W596" i="9"/>
  <c r="W599" i="9"/>
  <c r="AG599" i="9" s="1"/>
  <c r="AV599" i="9" s="1"/>
  <c r="AX599" i="9" s="1"/>
  <c r="W600" i="9"/>
  <c r="AG600" i="9" s="1"/>
  <c r="AV600" i="9" s="1"/>
  <c r="AX600" i="9" s="1"/>
  <c r="AW306" i="9"/>
  <c r="W310" i="9"/>
  <c r="W313" i="9"/>
  <c r="W323" i="9"/>
  <c r="AG323" i="9" s="1"/>
  <c r="AV323" i="9" s="1"/>
  <c r="AX323" i="9" s="1"/>
  <c r="AW328" i="9"/>
  <c r="AW331" i="9"/>
  <c r="AW339" i="9"/>
  <c r="AW342" i="9"/>
  <c r="W346" i="9"/>
  <c r="W349" i="9"/>
  <c r="AG349" i="9" s="1"/>
  <c r="AV349" i="9" s="1"/>
  <c r="AX349" i="9" s="1"/>
  <c r="W359" i="9"/>
  <c r="W382" i="9"/>
  <c r="W385" i="9"/>
  <c r="W395" i="9"/>
  <c r="W415" i="9"/>
  <c r="W424" i="9"/>
  <c r="AW439" i="9"/>
  <c r="W442" i="9"/>
  <c r="AG442" i="9" s="1"/>
  <c r="AV442" i="9" s="1"/>
  <c r="AX442" i="9" s="1"/>
  <c r="W456" i="9"/>
  <c r="W468" i="9"/>
  <c r="W472" i="9"/>
  <c r="AW477" i="9"/>
  <c r="W486" i="9"/>
  <c r="W490" i="9"/>
  <c r="AW495" i="9"/>
  <c r="AW499" i="9"/>
  <c r="AW501" i="9"/>
  <c r="AW506" i="9"/>
  <c r="AW513" i="9"/>
  <c r="W519" i="9"/>
  <c r="W531" i="9"/>
  <c r="AW537" i="9"/>
  <c r="AW542" i="9"/>
  <c r="AW549" i="9"/>
  <c r="W555" i="9"/>
  <c r="AW563" i="9"/>
  <c r="W568" i="9"/>
  <c r="AW572" i="9"/>
  <c r="AW585" i="9"/>
  <c r="W587" i="9"/>
  <c r="W595" i="9"/>
  <c r="AW605" i="9"/>
  <c r="AW608" i="9"/>
  <c r="AW611" i="9"/>
  <c r="AW612" i="9"/>
  <c r="W613" i="9"/>
  <c r="AW775" i="9"/>
  <c r="AW298" i="9"/>
  <c r="AW301" i="9"/>
  <c r="AW309" i="9"/>
  <c r="AW312" i="9"/>
  <c r="W316" i="9"/>
  <c r="W319" i="9"/>
  <c r="W329" i="9"/>
  <c r="AG329" i="9" s="1"/>
  <c r="AV329" i="9" s="1"/>
  <c r="AX329" i="9" s="1"/>
  <c r="AW334" i="9"/>
  <c r="AW337" i="9"/>
  <c r="AW345" i="9"/>
  <c r="AW348" i="9"/>
  <c r="W352" i="9"/>
  <c r="W355" i="9"/>
  <c r="W365" i="9"/>
  <c r="AW370" i="9"/>
  <c r="AW373" i="9"/>
  <c r="AW381" i="9"/>
  <c r="AW384" i="9"/>
  <c r="W388" i="9"/>
  <c r="W391" i="9"/>
  <c r="W401" i="9"/>
  <c r="W413" i="9"/>
  <c r="W414" i="9"/>
  <c r="W417" i="9"/>
  <c r="W421" i="9"/>
  <c r="W422" i="9"/>
  <c r="W426" i="9"/>
  <c r="AG426" i="9" s="1"/>
  <c r="AV426" i="9" s="1"/>
  <c r="AX426" i="9" s="1"/>
  <c r="W433" i="9"/>
  <c r="W440" i="9"/>
  <c r="W444" i="9"/>
  <c r="W450" i="9"/>
  <c r="W453" i="9"/>
  <c r="W454" i="9"/>
  <c r="AW460" i="9"/>
  <c r="W466" i="9"/>
  <c r="AW469" i="9"/>
  <c r="AW473" i="9"/>
  <c r="AW475" i="9"/>
  <c r="W478" i="9"/>
  <c r="AW487" i="9"/>
  <c r="AW491" i="9"/>
  <c r="W496" i="9"/>
  <c r="W500" i="9"/>
  <c r="AG500" i="9" s="1"/>
  <c r="AV500" i="9" s="1"/>
  <c r="AX500" i="9" s="1"/>
  <c r="W502" i="9"/>
  <c r="W504" i="9"/>
  <c r="AW510" i="9"/>
  <c r="W512" i="9"/>
  <c r="AG512" i="9" s="1"/>
  <c r="AV512" i="9" s="1"/>
  <c r="AX512" i="9" s="1"/>
  <c r="W514" i="9"/>
  <c r="W516" i="9"/>
  <c r="AW518" i="9"/>
  <c r="AW520" i="9"/>
  <c r="AW522" i="9"/>
  <c r="W528" i="9"/>
  <c r="AW530" i="9"/>
  <c r="AW532" i="9"/>
  <c r="AW534" i="9"/>
  <c r="W536" i="9"/>
  <c r="AG536" i="9" s="1"/>
  <c r="AV536" i="9" s="1"/>
  <c r="AX536" i="9" s="1"/>
  <c r="W538" i="9"/>
  <c r="W540" i="9"/>
  <c r="AW546" i="9"/>
  <c r="W548" i="9"/>
  <c r="W550" i="9"/>
  <c r="W552" i="9"/>
  <c r="AW554" i="9"/>
  <c r="AW556" i="9"/>
  <c r="AW558" i="9"/>
  <c r="W562" i="9"/>
  <c r="AG562" i="9" s="1"/>
  <c r="AV562" i="9" s="1"/>
  <c r="AX562" i="9" s="1"/>
  <c r="W564" i="9"/>
  <c r="AW565" i="9"/>
  <c r="AW567" i="9"/>
  <c r="W569" i="9"/>
  <c r="AW574" i="9"/>
  <c r="AW583" i="9"/>
  <c r="AW597" i="9"/>
  <c r="W603" i="9"/>
  <c r="AG603" i="9" s="1"/>
  <c r="AV603" i="9" s="1"/>
  <c r="AX603" i="9" s="1"/>
  <c r="AW604" i="9"/>
  <c r="W606" i="9"/>
  <c r="AG606" i="9" s="1"/>
  <c r="AV606" i="9" s="1"/>
  <c r="AX606" i="9" s="1"/>
  <c r="W609" i="9"/>
  <c r="AW610" i="9"/>
  <c r="AW617" i="9"/>
  <c r="AW620" i="9"/>
  <c r="AW324" i="9"/>
  <c r="AW346" i="9"/>
  <c r="AW349" i="9"/>
  <c r="AW357" i="9"/>
  <c r="AW360" i="9"/>
  <c r="AW382" i="9"/>
  <c r="AW385" i="9"/>
  <c r="AW393" i="9"/>
  <c r="AW396" i="9"/>
  <c r="AW434" i="9"/>
  <c r="AW446" i="9"/>
  <c r="AW456" i="9"/>
  <c r="AW464" i="9"/>
  <c r="AW468" i="9"/>
  <c r="AW472" i="9"/>
  <c r="W481" i="9"/>
  <c r="AW486" i="9"/>
  <c r="AW490" i="9"/>
  <c r="W495" i="9"/>
  <c r="AG495" i="9" s="1"/>
  <c r="AV495" i="9" s="1"/>
  <c r="AX495" i="9" s="1"/>
  <c r="W499" i="9"/>
  <c r="W501" i="9"/>
  <c r="AG501" i="9" s="1"/>
  <c r="AV501" i="9" s="1"/>
  <c r="AX501" i="9" s="1"/>
  <c r="W513" i="9"/>
  <c r="AG513" i="9" s="1"/>
  <c r="AV513" i="9" s="1"/>
  <c r="AX513" i="9" s="1"/>
  <c r="AW519" i="9"/>
  <c r="AW524" i="9"/>
  <c r="AW531" i="9"/>
  <c r="W537" i="9"/>
  <c r="W549" i="9"/>
  <c r="AG549" i="9" s="1"/>
  <c r="AV549" i="9" s="1"/>
  <c r="AX549" i="9" s="1"/>
  <c r="AW555" i="9"/>
  <c r="AW570" i="9"/>
  <c r="AW576" i="9"/>
  <c r="AW578" i="9"/>
  <c r="AW587" i="9"/>
  <c r="AW590" i="9"/>
  <c r="AW595" i="9"/>
  <c r="AW598" i="9"/>
  <c r="W605" i="9"/>
  <c r="W608" i="9"/>
  <c r="AG608" i="9" s="1"/>
  <c r="AV608" i="9" s="1"/>
  <c r="AX608" i="9" s="1"/>
  <c r="W612" i="9"/>
  <c r="AG612" i="9" s="1"/>
  <c r="AV612" i="9" s="1"/>
  <c r="AX612" i="9" s="1"/>
  <c r="AW613" i="9"/>
  <c r="W614" i="9"/>
  <c r="W619" i="9"/>
  <c r="AG619" i="9" s="1"/>
  <c r="AV619" i="9" s="1"/>
  <c r="AX619" i="9" s="1"/>
  <c r="W639" i="9"/>
  <c r="AG639" i="9" s="1"/>
  <c r="AV639" i="9" s="1"/>
  <c r="AX639" i="9" s="1"/>
  <c r="W647" i="9"/>
  <c r="W650" i="9"/>
  <c r="W655" i="9"/>
  <c r="W675" i="9"/>
  <c r="AG675" i="9" s="1"/>
  <c r="AV675" i="9" s="1"/>
  <c r="AX675" i="9" s="1"/>
  <c r="AW759" i="9"/>
  <c r="W764" i="9"/>
  <c r="W768" i="9"/>
  <c r="AG768" i="9" s="1"/>
  <c r="AV768" i="9" s="1"/>
  <c r="AX768" i="9" s="1"/>
  <c r="AW777" i="9"/>
  <c r="AW794" i="9"/>
  <c r="AW796" i="9"/>
  <c r="AW797" i="9"/>
  <c r="AW803" i="9"/>
  <c r="AW804" i="9"/>
  <c r="W805" i="9"/>
  <c r="AG805" i="9" s="1"/>
  <c r="AV805" i="9" s="1"/>
  <c r="AX805" i="9" s="1"/>
  <c r="W809" i="9"/>
  <c r="W812" i="9"/>
  <c r="AG812" i="9" s="1"/>
  <c r="AV812" i="9" s="1"/>
  <c r="AX812" i="9" s="1"/>
  <c r="W824" i="9"/>
  <c r="W826" i="9"/>
  <c r="AG826" i="9" s="1"/>
  <c r="AV826" i="9" s="1"/>
  <c r="AX826" i="9" s="1"/>
  <c r="W832" i="9"/>
  <c r="AG832" i="9" s="1"/>
  <c r="AV832" i="9" s="1"/>
  <c r="AX832" i="9" s="1"/>
  <c r="W833" i="9"/>
  <c r="AG833" i="9" s="1"/>
  <c r="AV833" i="9" s="1"/>
  <c r="AX833" i="9" s="1"/>
  <c r="AW837" i="9"/>
  <c r="AW840" i="9"/>
  <c r="W841" i="9"/>
  <c r="AW849" i="9"/>
  <c r="W854" i="9"/>
  <c r="W872" i="9"/>
  <c r="AG872" i="9" s="1"/>
  <c r="AV872" i="9" s="1"/>
  <c r="AX872" i="9" s="1"/>
  <c r="W878" i="9"/>
  <c r="W880" i="9"/>
  <c r="AG880" i="9" s="1"/>
  <c r="AV880" i="9" s="1"/>
  <c r="AX880" i="9" s="1"/>
  <c r="W881" i="9"/>
  <c r="W883" i="9"/>
  <c r="AG883" i="9" s="1"/>
  <c r="AV883" i="9" s="1"/>
  <c r="AX883" i="9" s="1"/>
  <c r="W884" i="9"/>
  <c r="W886" i="9"/>
  <c r="AG886" i="9" s="1"/>
  <c r="AV886" i="9" s="1"/>
  <c r="AX886" i="9" s="1"/>
  <c r="W887" i="9"/>
  <c r="W889" i="9"/>
  <c r="AG889" i="9" s="1"/>
  <c r="AV889" i="9" s="1"/>
  <c r="AX889" i="9" s="1"/>
  <c r="W890" i="9"/>
  <c r="W892" i="9"/>
  <c r="AG892" i="9" s="1"/>
  <c r="AV892" i="9" s="1"/>
  <c r="AX892" i="9" s="1"/>
  <c r="W893" i="9"/>
  <c r="W895" i="9"/>
  <c r="AG895" i="9" s="1"/>
  <c r="AV895" i="9" s="1"/>
  <c r="AX895" i="9" s="1"/>
  <c r="W896" i="9"/>
  <c r="W898" i="9"/>
  <c r="AG898" i="9" s="1"/>
  <c r="AV898" i="9" s="1"/>
  <c r="AX898" i="9" s="1"/>
  <c r="W899" i="9"/>
  <c r="W901" i="9"/>
  <c r="AG901" i="9" s="1"/>
  <c r="AV901" i="9" s="1"/>
  <c r="AX901" i="9" s="1"/>
  <c r="W902" i="9"/>
  <c r="W904" i="9"/>
  <c r="AG904" i="9" s="1"/>
  <c r="AV904" i="9" s="1"/>
  <c r="AX904" i="9" s="1"/>
  <c r="W905" i="9"/>
  <c r="W907" i="9"/>
  <c r="AG907" i="9" s="1"/>
  <c r="AV907" i="9" s="1"/>
  <c r="AX907" i="9" s="1"/>
  <c r="W908" i="9"/>
  <c r="W910" i="9"/>
  <c r="AG910" i="9" s="1"/>
  <c r="AV910" i="9" s="1"/>
  <c r="AX910" i="9" s="1"/>
  <c r="W911" i="9"/>
  <c r="W913" i="9"/>
  <c r="AG913" i="9" s="1"/>
  <c r="AV913" i="9" s="1"/>
  <c r="AX913" i="9" s="1"/>
  <c r="W914" i="9"/>
  <c r="W916" i="9"/>
  <c r="AG916" i="9" s="1"/>
  <c r="AV916" i="9" s="1"/>
  <c r="AX916" i="9" s="1"/>
  <c r="W917" i="9"/>
  <c r="W919" i="9"/>
  <c r="AG919" i="9" s="1"/>
  <c r="AV919" i="9" s="1"/>
  <c r="AX919" i="9" s="1"/>
  <c r="W920" i="9"/>
  <c r="W922" i="9"/>
  <c r="W923" i="9"/>
  <c r="W925" i="9"/>
  <c r="W926" i="9"/>
  <c r="W928" i="9"/>
  <c r="AG928" i="9" s="1"/>
  <c r="AV928" i="9" s="1"/>
  <c r="AX928" i="9" s="1"/>
  <c r="W929" i="9"/>
  <c r="W938" i="9"/>
  <c r="W942" i="9"/>
  <c r="W949" i="9"/>
  <c r="W954" i="9"/>
  <c r="AW955" i="9"/>
  <c r="AW956" i="9"/>
  <c r="AW960" i="9"/>
  <c r="W968" i="9"/>
  <c r="AW985" i="9"/>
  <c r="AW986" i="9"/>
  <c r="AW990" i="9"/>
  <c r="AW1003" i="9"/>
  <c r="AW615" i="9"/>
  <c r="AW623" i="9"/>
  <c r="AW626" i="9"/>
  <c r="AW631" i="9"/>
  <c r="W633" i="9"/>
  <c r="AW634" i="9"/>
  <c r="W641" i="9"/>
  <c r="W644" i="9"/>
  <c r="AG644" i="9" s="1"/>
  <c r="AV644" i="9" s="1"/>
  <c r="AX644" i="9" s="1"/>
  <c r="W649" i="9"/>
  <c r="AG649" i="9" s="1"/>
  <c r="AV649" i="9" s="1"/>
  <c r="AX649" i="9" s="1"/>
  <c r="AW651" i="9"/>
  <c r="AW659" i="9"/>
  <c r="AW662" i="9"/>
  <c r="AW667" i="9"/>
  <c r="W669" i="9"/>
  <c r="AW670" i="9"/>
  <c r="W677" i="9"/>
  <c r="W680" i="9"/>
  <c r="W683" i="9"/>
  <c r="AG683" i="9" s="1"/>
  <c r="AV683" i="9" s="1"/>
  <c r="AX683" i="9" s="1"/>
  <c r="W686" i="9"/>
  <c r="AG686" i="9" s="1"/>
  <c r="AV686" i="9" s="1"/>
  <c r="AX686" i="9" s="1"/>
  <c r="W689" i="9"/>
  <c r="W692" i="9"/>
  <c r="W695" i="9"/>
  <c r="W698" i="9"/>
  <c r="AG698" i="9" s="1"/>
  <c r="AV698" i="9" s="1"/>
  <c r="AX698" i="9" s="1"/>
  <c r="W701" i="9"/>
  <c r="AG701" i="9" s="1"/>
  <c r="AV701" i="9" s="1"/>
  <c r="AX701" i="9" s="1"/>
  <c r="W704" i="9"/>
  <c r="W707" i="9"/>
  <c r="W710" i="9"/>
  <c r="AG710" i="9" s="1"/>
  <c r="AV710" i="9" s="1"/>
  <c r="AX710" i="9" s="1"/>
  <c r="AW744" i="9"/>
  <c r="W745" i="9"/>
  <c r="W763" i="9"/>
  <c r="W771" i="9"/>
  <c r="AW772" i="9"/>
  <c r="W781" i="9"/>
  <c r="AW783" i="9"/>
  <c r="AW799" i="9"/>
  <c r="AW802" i="9"/>
  <c r="W808" i="9"/>
  <c r="W814" i="9"/>
  <c r="AG814" i="9" s="1"/>
  <c r="AV814" i="9" s="1"/>
  <c r="AX814" i="9" s="1"/>
  <c r="W815" i="9"/>
  <c r="AW819" i="9"/>
  <c r="AW822" i="9"/>
  <c r="W823" i="9"/>
  <c r="AW831" i="9"/>
  <c r="AW839" i="9"/>
  <c r="AW845" i="9"/>
  <c r="AW855" i="9"/>
  <c r="AW858" i="9"/>
  <c r="W859" i="9"/>
  <c r="AG859" i="9" s="1"/>
  <c r="AV859" i="9" s="1"/>
  <c r="AX859" i="9" s="1"/>
  <c r="AW863" i="9"/>
  <c r="AW873" i="9"/>
  <c r="W950" i="9"/>
  <c r="W962" i="9"/>
  <c r="W967" i="9"/>
  <c r="W980" i="9"/>
  <c r="W988" i="9"/>
  <c r="W994" i="9"/>
  <c r="W995" i="9"/>
  <c r="W997" i="9"/>
  <c r="W998" i="9"/>
  <c r="W1004" i="9"/>
  <c r="AW625" i="9"/>
  <c r="W627" i="9"/>
  <c r="AG627" i="9" s="1"/>
  <c r="AV627" i="9" s="1"/>
  <c r="AX627" i="9" s="1"/>
  <c r="AW628" i="9"/>
  <c r="W635" i="9"/>
  <c r="W638" i="9"/>
  <c r="W643" i="9"/>
  <c r="AG643" i="9" s="1"/>
  <c r="AV643" i="9" s="1"/>
  <c r="AX643" i="9" s="1"/>
  <c r="AW645" i="9"/>
  <c r="AW653" i="9"/>
  <c r="AW656" i="9"/>
  <c r="AW661" i="9"/>
  <c r="W663" i="9"/>
  <c r="AW664" i="9"/>
  <c r="W671" i="9"/>
  <c r="AG671" i="9" s="1"/>
  <c r="AV671" i="9" s="1"/>
  <c r="AX671" i="9" s="1"/>
  <c r="W674" i="9"/>
  <c r="W679" i="9"/>
  <c r="AW681" i="9"/>
  <c r="W685" i="9"/>
  <c r="AW687" i="9"/>
  <c r="W691" i="9"/>
  <c r="AW693" i="9"/>
  <c r="AW699" i="9"/>
  <c r="AW705" i="9"/>
  <c r="AW711" i="9"/>
  <c r="AW717" i="9"/>
  <c r="AW723" i="9"/>
  <c r="AW729" i="9"/>
  <c r="AW735" i="9"/>
  <c r="AW738" i="9"/>
  <c r="AW755" i="9"/>
  <c r="AW776" i="9"/>
  <c r="AW780" i="9"/>
  <c r="AW806" i="9"/>
  <c r="AW813" i="9"/>
  <c r="AW821" i="9"/>
  <c r="AW827" i="9"/>
  <c r="AW838" i="9"/>
  <c r="AW842" i="9"/>
  <c r="AW844" i="9"/>
  <c r="AW850" i="9"/>
  <c r="AW851" i="9"/>
  <c r="AW860" i="9"/>
  <c r="AW862" i="9"/>
  <c r="AW868" i="9"/>
  <c r="AW869" i="9"/>
  <c r="AW875" i="9"/>
  <c r="AW876" i="9"/>
  <c r="W877" i="9"/>
  <c r="AG877" i="9" s="1"/>
  <c r="AV877" i="9" s="1"/>
  <c r="AX877" i="9" s="1"/>
  <c r="AW879" i="9"/>
  <c r="AW931" i="9"/>
  <c r="AW935" i="9"/>
  <c r="W941" i="9"/>
  <c r="AG941" i="9" s="1"/>
  <c r="AV941" i="9" s="1"/>
  <c r="AX941" i="9" s="1"/>
  <c r="W945" i="9"/>
  <c r="AW946" i="9"/>
  <c r="AW947" i="9"/>
  <c r="AW951" i="9"/>
  <c r="W953" i="9"/>
  <c r="AW959" i="9"/>
  <c r="AW961" i="9"/>
  <c r="AW973" i="9"/>
  <c r="W979" i="9"/>
  <c r="AG979" i="9" s="1"/>
  <c r="AV979" i="9" s="1"/>
  <c r="AX979" i="9" s="1"/>
  <c r="AW991" i="9"/>
  <c r="AW992" i="9"/>
  <c r="W1006" i="9"/>
  <c r="AG1006" i="9" s="1"/>
  <c r="AV1006" i="9" s="1"/>
  <c r="AX1006" i="9" s="1"/>
  <c r="AW1012" i="9"/>
  <c r="W615" i="9"/>
  <c r="AW616" i="9"/>
  <c r="W623" i="9"/>
  <c r="W626" i="9"/>
  <c r="W631" i="9"/>
  <c r="AW633" i="9"/>
  <c r="AW641" i="9"/>
  <c r="AW644" i="9"/>
  <c r="AW649" i="9"/>
  <c r="W651" i="9"/>
  <c r="AG651" i="9" s="1"/>
  <c r="AV651" i="9" s="1"/>
  <c r="AX651" i="9" s="1"/>
  <c r="AW652" i="9"/>
  <c r="W659" i="9"/>
  <c r="W662" i="9"/>
  <c r="W667" i="9"/>
  <c r="AG667" i="9" s="1"/>
  <c r="AV667" i="9" s="1"/>
  <c r="AX667" i="9" s="1"/>
  <c r="AW669" i="9"/>
  <c r="AW677" i="9"/>
  <c r="AW680" i="9"/>
  <c r="AW683" i="9"/>
  <c r="AW686" i="9"/>
  <c r="AW689" i="9"/>
  <c r="AW692" i="9"/>
  <c r="AW695" i="9"/>
  <c r="AW698" i="9"/>
  <c r="AW701" i="9"/>
  <c r="AW704" i="9"/>
  <c r="AW707" i="9"/>
  <c r="AW710" i="9"/>
  <c r="AW713" i="9"/>
  <c r="AW716" i="9"/>
  <c r="AW764" i="9"/>
  <c r="AW782" i="9"/>
  <c r="AW940" i="9"/>
  <c r="AW950" i="9"/>
  <c r="AW952" i="9"/>
  <c r="AW957" i="9"/>
  <c r="AW965" i="9"/>
  <c r="AW967" i="9"/>
  <c r="W625" i="9"/>
  <c r="W645" i="9"/>
  <c r="W653" i="9"/>
  <c r="AG653" i="9" s="1"/>
  <c r="AV653" i="9" s="1"/>
  <c r="AX653" i="9" s="1"/>
  <c r="W656" i="9"/>
  <c r="W661" i="9"/>
  <c r="AG661" i="9" s="1"/>
  <c r="AV661" i="9" s="1"/>
  <c r="AX661" i="9" s="1"/>
  <c r="W681" i="9"/>
  <c r="AG681" i="9" s="1"/>
  <c r="AV681" i="9" s="1"/>
  <c r="AX681" i="9" s="1"/>
  <c r="W687" i="9"/>
  <c r="W693" i="9"/>
  <c r="AG693" i="9" s="1"/>
  <c r="AV693" i="9" s="1"/>
  <c r="AX693" i="9" s="1"/>
  <c r="W699" i="9"/>
  <c r="W705" i="9"/>
  <c r="W711" i="9"/>
  <c r="W717" i="9"/>
  <c r="W723" i="9"/>
  <c r="AG723" i="9" s="1"/>
  <c r="AV723" i="9" s="1"/>
  <c r="AX723" i="9" s="1"/>
  <c r="W729" i="9"/>
  <c r="W735" i="9"/>
  <c r="AG735" i="9" s="1"/>
  <c r="AV735" i="9" s="1"/>
  <c r="AX735" i="9" s="1"/>
  <c r="W738" i="9"/>
  <c r="W742" i="9"/>
  <c r="AW746" i="9"/>
  <c r="W749" i="9"/>
  <c r="AW752" i="9"/>
  <c r="W755" i="9"/>
  <c r="W775" i="9"/>
  <c r="W776" i="9"/>
  <c r="W779" i="9"/>
  <c r="W780" i="9"/>
  <c r="W787" i="9"/>
  <c r="AW801" i="9"/>
  <c r="W806" i="9"/>
  <c r="W813" i="9"/>
  <c r="AW817" i="9"/>
  <c r="W821" i="9"/>
  <c r="AG821" i="9" s="1"/>
  <c r="AV821" i="9" s="1"/>
  <c r="AX821" i="9" s="1"/>
  <c r="W827" i="9"/>
  <c r="AG827" i="9" s="1"/>
  <c r="AV827" i="9" s="1"/>
  <c r="AX827" i="9" s="1"/>
  <c r="W830" i="9"/>
  <c r="W842" i="9"/>
  <c r="W844" i="9"/>
  <c r="W850" i="9"/>
  <c r="AG850" i="9" s="1"/>
  <c r="AV850" i="9" s="1"/>
  <c r="AX850" i="9" s="1"/>
  <c r="W851" i="9"/>
  <c r="W857" i="9"/>
  <c r="AG857" i="9" s="1"/>
  <c r="AV857" i="9" s="1"/>
  <c r="AX857" i="9" s="1"/>
  <c r="W860" i="9"/>
  <c r="AG860" i="9" s="1"/>
  <c r="AV860" i="9" s="1"/>
  <c r="AX860" i="9" s="1"/>
  <c r="W862" i="9"/>
  <c r="W868" i="9"/>
  <c r="W869" i="9"/>
  <c r="AW877" i="9"/>
  <c r="W933" i="9"/>
  <c r="AG933" i="9" s="1"/>
  <c r="AV933" i="9" s="1"/>
  <c r="AX933" i="9" s="1"/>
  <c r="W946" i="9"/>
  <c r="W947" i="9"/>
  <c r="W959" i="9"/>
  <c r="W966" i="9"/>
  <c r="W973" i="9"/>
  <c r="AW1006" i="9"/>
  <c r="AW1008" i="9"/>
  <c r="W1012" i="9"/>
  <c r="W17" i="9"/>
  <c r="AW17" i="9"/>
  <c r="W16" i="9"/>
  <c r="W19" i="9"/>
  <c r="W20" i="9"/>
  <c r="AG20" i="9" s="1"/>
  <c r="AV20" i="9" s="1"/>
  <c r="AX20" i="9" s="1"/>
  <c r="AW15" i="9"/>
  <c r="AD23" i="9"/>
  <c r="AF23" i="9" s="1"/>
  <c r="W153" i="9"/>
  <c r="AG153" i="9" s="1"/>
  <c r="AV153" i="9" s="1"/>
  <c r="AX153" i="9" s="1"/>
  <c r="W168" i="9"/>
  <c r="W177" i="9"/>
  <c r="W186" i="9"/>
  <c r="W192" i="9"/>
  <c r="W198" i="9"/>
  <c r="AG198" i="9" s="1"/>
  <c r="AV198" i="9" s="1"/>
  <c r="AX198" i="9" s="1"/>
  <c r="W204" i="9"/>
  <c r="W210" i="9"/>
  <c r="AG210" i="9" s="1"/>
  <c r="AV210" i="9" s="1"/>
  <c r="AX210" i="9" s="1"/>
  <c r="W216" i="9"/>
  <c r="W222" i="9"/>
  <c r="W228" i="9"/>
  <c r="W234" i="9"/>
  <c r="AG234" i="9" s="1"/>
  <c r="AV234" i="9" s="1"/>
  <c r="AX234" i="9" s="1"/>
  <c r="W240" i="9"/>
  <c r="W246" i="9"/>
  <c r="W252" i="9"/>
  <c r="AG252" i="9" s="1"/>
  <c r="AV252" i="9" s="1"/>
  <c r="AX252" i="9" s="1"/>
  <c r="W258" i="9"/>
  <c r="W264" i="9"/>
  <c r="W270" i="9"/>
  <c r="AG270" i="9" s="1"/>
  <c r="AV270" i="9" s="1"/>
  <c r="AX270" i="9" s="1"/>
  <c r="W276" i="9"/>
  <c r="W282" i="9"/>
  <c r="W288" i="9"/>
  <c r="W294" i="9"/>
  <c r="W300" i="9"/>
  <c r="W306" i="9"/>
  <c r="W312" i="9"/>
  <c r="W318" i="9"/>
  <c r="W324" i="9"/>
  <c r="AG324" i="9" s="1"/>
  <c r="AV324" i="9" s="1"/>
  <c r="AX324" i="9" s="1"/>
  <c r="W330" i="9"/>
  <c r="AG330" i="9" s="1"/>
  <c r="AV330" i="9" s="1"/>
  <c r="AX330" i="9" s="1"/>
  <c r="W336" i="9"/>
  <c r="W342" i="9"/>
  <c r="W348" i="9"/>
  <c r="AG348" i="9" s="1"/>
  <c r="AV348" i="9" s="1"/>
  <c r="AX348" i="9" s="1"/>
  <c r="W354" i="9"/>
  <c r="W360" i="9"/>
  <c r="W366" i="9"/>
  <c r="AG366" i="9" s="1"/>
  <c r="AV366" i="9" s="1"/>
  <c r="AX366" i="9" s="1"/>
  <c r="W372" i="9"/>
  <c r="W378" i="9"/>
  <c r="W384" i="9"/>
  <c r="AG384" i="9" s="1"/>
  <c r="AV384" i="9" s="1"/>
  <c r="AX384" i="9" s="1"/>
  <c r="W390" i="9"/>
  <c r="W396" i="9"/>
  <c r="W402" i="9"/>
  <c r="AG402" i="9" s="1"/>
  <c r="AV402" i="9" s="1"/>
  <c r="AX402" i="9" s="1"/>
  <c r="W419" i="9"/>
  <c r="W423" i="9"/>
  <c r="W441" i="9"/>
  <c r="AF454" i="9"/>
  <c r="AB15" i="9"/>
  <c r="AC15" i="9" s="1"/>
  <c r="W150" i="9"/>
  <c r="AF168" i="9"/>
  <c r="AW170" i="9"/>
  <c r="AF177" i="9"/>
  <c r="AW179" i="9"/>
  <c r="AF186" i="9"/>
  <c r="AW188" i="9"/>
  <c r="AW191" i="9"/>
  <c r="W194" i="9"/>
  <c r="AG194" i="9" s="1"/>
  <c r="AV194" i="9" s="1"/>
  <c r="AX194" i="9" s="1"/>
  <c r="AW197" i="9"/>
  <c r="W200" i="9"/>
  <c r="AW203" i="9"/>
  <c r="W206" i="9"/>
  <c r="AW209" i="9"/>
  <c r="W212" i="9"/>
  <c r="AW215" i="9"/>
  <c r="W218" i="9"/>
  <c r="AG218" i="9" s="1"/>
  <c r="AV218" i="9" s="1"/>
  <c r="AX218" i="9" s="1"/>
  <c r="AW221" i="9"/>
  <c r="W224" i="9"/>
  <c r="AW227" i="9"/>
  <c r="W230" i="9"/>
  <c r="AW233" i="9"/>
  <c r="W236" i="9"/>
  <c r="AW239" i="9"/>
  <c r="W242" i="9"/>
  <c r="AG242" i="9" s="1"/>
  <c r="AV242" i="9" s="1"/>
  <c r="AX242" i="9" s="1"/>
  <c r="AW245" i="9"/>
  <c r="W248" i="9"/>
  <c r="AW251" i="9"/>
  <c r="W254" i="9"/>
  <c r="AW257" i="9"/>
  <c r="W260" i="9"/>
  <c r="AW263" i="9"/>
  <c r="W266" i="9"/>
  <c r="AW269" i="9"/>
  <c r="W272" i="9"/>
  <c r="AW275" i="9"/>
  <c r="W278" i="9"/>
  <c r="AG278" i="9" s="1"/>
  <c r="AV278" i="9" s="1"/>
  <c r="AX278" i="9" s="1"/>
  <c r="AW281" i="9"/>
  <c r="W284" i="9"/>
  <c r="AW287" i="9"/>
  <c r="W290" i="9"/>
  <c r="AW293" i="9"/>
  <c r="W296" i="9"/>
  <c r="AG296" i="9" s="1"/>
  <c r="AV296" i="9" s="1"/>
  <c r="AX296" i="9" s="1"/>
  <c r="AW299" i="9"/>
  <c r="W302" i="9"/>
  <c r="AG302" i="9" s="1"/>
  <c r="AV302" i="9" s="1"/>
  <c r="AX302" i="9" s="1"/>
  <c r="AW305" i="9"/>
  <c r="W308" i="9"/>
  <c r="AG308" i="9" s="1"/>
  <c r="AV308" i="9" s="1"/>
  <c r="AX308" i="9" s="1"/>
  <c r="AW311" i="9"/>
  <c r="W314" i="9"/>
  <c r="AW317" i="9"/>
  <c r="W320" i="9"/>
  <c r="AW323" i="9"/>
  <c r="W326" i="9"/>
  <c r="AW329" i="9"/>
  <c r="W332" i="9"/>
  <c r="AW335" i="9"/>
  <c r="W338" i="9"/>
  <c r="AG338" i="9" s="1"/>
  <c r="AV338" i="9" s="1"/>
  <c r="AX338" i="9" s="1"/>
  <c r="AW341" i="9"/>
  <c r="W344" i="9"/>
  <c r="AW347" i="9"/>
  <c r="W350" i="9"/>
  <c r="AG350" i="9" s="1"/>
  <c r="AV350" i="9" s="1"/>
  <c r="AX350" i="9" s="1"/>
  <c r="AW353" i="9"/>
  <c r="W356" i="9"/>
  <c r="AW359" i="9"/>
  <c r="W362" i="9"/>
  <c r="AW365" i="9"/>
  <c r="W368" i="9"/>
  <c r="AG368" i="9" s="1"/>
  <c r="AV368" i="9" s="1"/>
  <c r="AX368" i="9" s="1"/>
  <c r="AW371" i="9"/>
  <c r="W374" i="9"/>
  <c r="AW377" i="9"/>
  <c r="W380" i="9"/>
  <c r="AW383" i="9"/>
  <c r="W386" i="9"/>
  <c r="AG386" i="9" s="1"/>
  <c r="AV386" i="9" s="1"/>
  <c r="AX386" i="9" s="1"/>
  <c r="AW389" i="9"/>
  <c r="W392" i="9"/>
  <c r="AW395" i="9"/>
  <c r="W398" i="9"/>
  <c r="AW401" i="9"/>
  <c r="W405" i="9"/>
  <c r="W418" i="9"/>
  <c r="AG418" i="9" s="1"/>
  <c r="AV418" i="9" s="1"/>
  <c r="AX418" i="9" s="1"/>
  <c r="W431" i="9"/>
  <c r="AG431" i="9" s="1"/>
  <c r="AV431" i="9" s="1"/>
  <c r="AX431" i="9" s="1"/>
  <c r="W434" i="9"/>
  <c r="AF496" i="9"/>
  <c r="AW16" i="9"/>
  <c r="AF100" i="9"/>
  <c r="AF109" i="9"/>
  <c r="AF118" i="9"/>
  <c r="AF127" i="9"/>
  <c r="AF136" i="9"/>
  <c r="W147" i="9"/>
  <c r="AF150" i="9"/>
  <c r="W165" i="9"/>
  <c r="W171" i="9"/>
  <c r="W175" i="9"/>
  <c r="AG175" i="9" s="1"/>
  <c r="AV175" i="9" s="1"/>
  <c r="AX175" i="9" s="1"/>
  <c r="W180" i="9"/>
  <c r="W184" i="9"/>
  <c r="AG184" i="9" s="1"/>
  <c r="AV184" i="9" s="1"/>
  <c r="AX184" i="9" s="1"/>
  <c r="W189" i="9"/>
  <c r="AG189" i="9" s="1"/>
  <c r="AV189" i="9" s="1"/>
  <c r="AX189" i="9" s="1"/>
  <c r="AF403" i="9"/>
  <c r="W406" i="9"/>
  <c r="W407" i="9"/>
  <c r="AG407" i="9" s="1"/>
  <c r="AV407" i="9" s="1"/>
  <c r="AX407" i="9" s="1"/>
  <c r="AF417" i="9"/>
  <c r="W420" i="9"/>
  <c r="AF430" i="9"/>
  <c r="W162" i="9"/>
  <c r="W195" i="9"/>
  <c r="AG195" i="9" s="1"/>
  <c r="AV195" i="9" s="1"/>
  <c r="AX195" i="9" s="1"/>
  <c r="W201" i="9"/>
  <c r="W207" i="9"/>
  <c r="AG207" i="9" s="1"/>
  <c r="AV207" i="9" s="1"/>
  <c r="AX207" i="9" s="1"/>
  <c r="W213" i="9"/>
  <c r="AG213" i="9" s="1"/>
  <c r="AV213" i="9" s="1"/>
  <c r="AX213" i="9" s="1"/>
  <c r="W219" i="9"/>
  <c r="AG219" i="9" s="1"/>
  <c r="AV219" i="9" s="1"/>
  <c r="AX219" i="9" s="1"/>
  <c r="W225" i="9"/>
  <c r="AG225" i="9" s="1"/>
  <c r="AV225" i="9" s="1"/>
  <c r="AX225" i="9" s="1"/>
  <c r="W231" i="9"/>
  <c r="W237" i="9"/>
  <c r="AG237" i="9" s="1"/>
  <c r="AV237" i="9" s="1"/>
  <c r="AX237" i="9" s="1"/>
  <c r="W243" i="9"/>
  <c r="W249" i="9"/>
  <c r="AG249" i="9" s="1"/>
  <c r="AV249" i="9" s="1"/>
  <c r="AX249" i="9" s="1"/>
  <c r="W255" i="9"/>
  <c r="W261" i="9"/>
  <c r="AG261" i="9" s="1"/>
  <c r="AV261" i="9" s="1"/>
  <c r="AX261" i="9" s="1"/>
  <c r="W267" i="9"/>
  <c r="W273" i="9"/>
  <c r="AG273" i="9" s="1"/>
  <c r="AV273" i="9" s="1"/>
  <c r="AX273" i="9" s="1"/>
  <c r="W279" i="9"/>
  <c r="W285" i="9"/>
  <c r="W291" i="9"/>
  <c r="W297" i="9"/>
  <c r="AG297" i="9" s="1"/>
  <c r="AV297" i="9" s="1"/>
  <c r="AX297" i="9" s="1"/>
  <c r="W303" i="9"/>
  <c r="AG303" i="9" s="1"/>
  <c r="AV303" i="9" s="1"/>
  <c r="AX303" i="9" s="1"/>
  <c r="W309" i="9"/>
  <c r="W315" i="9"/>
  <c r="AG315" i="9" s="1"/>
  <c r="AV315" i="9" s="1"/>
  <c r="AX315" i="9" s="1"/>
  <c r="W321" i="9"/>
  <c r="AG321" i="9" s="1"/>
  <c r="AV321" i="9" s="1"/>
  <c r="AX321" i="9" s="1"/>
  <c r="W327" i="9"/>
  <c r="W333" i="9"/>
  <c r="AG333" i="9" s="1"/>
  <c r="AV333" i="9" s="1"/>
  <c r="AX333" i="9" s="1"/>
  <c r="W339" i="9"/>
  <c r="AG339" i="9" s="1"/>
  <c r="AV339" i="9" s="1"/>
  <c r="AX339" i="9" s="1"/>
  <c r="W345" i="9"/>
  <c r="AG345" i="9" s="1"/>
  <c r="AV345" i="9" s="1"/>
  <c r="AX345" i="9" s="1"/>
  <c r="W351" i="9"/>
  <c r="W357" i="9"/>
  <c r="AG357" i="9" s="1"/>
  <c r="AV357" i="9" s="1"/>
  <c r="AX357" i="9" s="1"/>
  <c r="W363" i="9"/>
  <c r="AG363" i="9" s="1"/>
  <c r="AV363" i="9" s="1"/>
  <c r="AX363" i="9" s="1"/>
  <c r="W369" i="9"/>
  <c r="W375" i="9"/>
  <c r="W381" i="9"/>
  <c r="W387" i="9"/>
  <c r="W393" i="9"/>
  <c r="W399" i="9"/>
  <c r="AG399" i="9" s="1"/>
  <c r="AV399" i="9" s="1"/>
  <c r="AX399" i="9" s="1"/>
  <c r="AW419" i="9"/>
  <c r="W159" i="9"/>
  <c r="W169" i="9"/>
  <c r="W178" i="9"/>
  <c r="W187" i="9"/>
  <c r="W191" i="9"/>
  <c r="AW194" i="9"/>
  <c r="W197" i="9"/>
  <c r="AG197" i="9" s="1"/>
  <c r="AV197" i="9" s="1"/>
  <c r="AX197" i="9" s="1"/>
  <c r="AW200" i="9"/>
  <c r="W203" i="9"/>
  <c r="AG203" i="9" s="1"/>
  <c r="AV203" i="9" s="1"/>
  <c r="AX203" i="9" s="1"/>
  <c r="AW206" i="9"/>
  <c r="W209" i="9"/>
  <c r="AW212" i="9"/>
  <c r="W215" i="9"/>
  <c r="AW218" i="9"/>
  <c r="AW224" i="9"/>
  <c r="AW230" i="9"/>
  <c r="AW236" i="9"/>
  <c r="AW242" i="9"/>
  <c r="AW248" i="9"/>
  <c r="AW254" i="9"/>
  <c r="AW260" i="9"/>
  <c r="AW266" i="9"/>
  <c r="AW272" i="9"/>
  <c r="AW278" i="9"/>
  <c r="AW284" i="9"/>
  <c r="AW290" i="9"/>
  <c r="AW296" i="9"/>
  <c r="AW302" i="9"/>
  <c r="AW308" i="9"/>
  <c r="AW314" i="9"/>
  <c r="AW320" i="9"/>
  <c r="AW326" i="9"/>
  <c r="AW332" i="9"/>
  <c r="AW338" i="9"/>
  <c r="AW344" i="9"/>
  <c r="AW350" i="9"/>
  <c r="AW356" i="9"/>
  <c r="AW362" i="9"/>
  <c r="AW368" i="9"/>
  <c r="AW374" i="9"/>
  <c r="AW380" i="9"/>
  <c r="AW386" i="9"/>
  <c r="AW392" i="9"/>
  <c r="AW398" i="9"/>
  <c r="W410" i="9"/>
  <c r="AG410" i="9" s="1"/>
  <c r="AV410" i="9" s="1"/>
  <c r="AX410" i="9" s="1"/>
  <c r="AF421" i="9"/>
  <c r="AF466" i="9"/>
  <c r="W449" i="9"/>
  <c r="AG449" i="9" s="1"/>
  <c r="AV449" i="9" s="1"/>
  <c r="AX449" i="9" s="1"/>
  <c r="W455" i="9"/>
  <c r="W461" i="9"/>
  <c r="AG461" i="9" s="1"/>
  <c r="AV461" i="9" s="1"/>
  <c r="AX461" i="9" s="1"/>
  <c r="W467" i="9"/>
  <c r="W470" i="9"/>
  <c r="W479" i="9"/>
  <c r="AG479" i="9" s="1"/>
  <c r="AV479" i="9" s="1"/>
  <c r="AX479" i="9" s="1"/>
  <c r="W488" i="9"/>
  <c r="AG488" i="9" s="1"/>
  <c r="AV488" i="9" s="1"/>
  <c r="AX488" i="9" s="1"/>
  <c r="W497" i="9"/>
  <c r="AG497" i="9" s="1"/>
  <c r="AV497" i="9" s="1"/>
  <c r="AX497" i="9" s="1"/>
  <c r="W505" i="9"/>
  <c r="AG505" i="9" s="1"/>
  <c r="AV505" i="9" s="1"/>
  <c r="AX505" i="9" s="1"/>
  <c r="W506" i="9"/>
  <c r="W523" i="9"/>
  <c r="W524" i="9"/>
  <c r="AG524" i="9" s="1"/>
  <c r="AV524" i="9" s="1"/>
  <c r="AX524" i="9" s="1"/>
  <c r="W541" i="9"/>
  <c r="AG541" i="9" s="1"/>
  <c r="AV541" i="9" s="1"/>
  <c r="AX541" i="9" s="1"/>
  <c r="W542" i="9"/>
  <c r="AG542" i="9" s="1"/>
  <c r="AV542" i="9" s="1"/>
  <c r="AX542" i="9" s="1"/>
  <c r="W559" i="9"/>
  <c r="W560" i="9"/>
  <c r="W561" i="9"/>
  <c r="W567" i="9"/>
  <c r="W594" i="9"/>
  <c r="AG594" i="9" s="1"/>
  <c r="AV594" i="9" s="1"/>
  <c r="AX594" i="9" s="1"/>
  <c r="W475" i="9"/>
  <c r="AG475" i="9" s="1"/>
  <c r="AV475" i="9" s="1"/>
  <c r="AX475" i="9" s="1"/>
  <c r="W484" i="9"/>
  <c r="AG484" i="9" s="1"/>
  <c r="AV484" i="9" s="1"/>
  <c r="AX484" i="9" s="1"/>
  <c r="W493" i="9"/>
  <c r="W508" i="9"/>
  <c r="AG508" i="9" s="1"/>
  <c r="AV508" i="9" s="1"/>
  <c r="AX508" i="9" s="1"/>
  <c r="W509" i="9"/>
  <c r="AG509" i="9" s="1"/>
  <c r="AV509" i="9" s="1"/>
  <c r="AX509" i="9" s="1"/>
  <c r="AW517" i="9"/>
  <c r="W526" i="9"/>
  <c r="W527" i="9"/>
  <c r="AG527" i="9" s="1"/>
  <c r="AV527" i="9" s="1"/>
  <c r="AX527" i="9" s="1"/>
  <c r="AW535" i="9"/>
  <c r="W544" i="9"/>
  <c r="AG544" i="9" s="1"/>
  <c r="AV544" i="9" s="1"/>
  <c r="AX544" i="9" s="1"/>
  <c r="W545" i="9"/>
  <c r="AW553" i="9"/>
  <c r="W575" i="9"/>
  <c r="AF577" i="9"/>
  <c r="W578" i="9"/>
  <c r="W579" i="9"/>
  <c r="AG579" i="9" s="1"/>
  <c r="AV579" i="9" s="1"/>
  <c r="AX579" i="9" s="1"/>
  <c r="AF590" i="9"/>
  <c r="W591" i="9"/>
  <c r="W427" i="9"/>
  <c r="W436" i="9"/>
  <c r="AG436" i="9" s="1"/>
  <c r="AV436" i="9" s="1"/>
  <c r="AX436" i="9" s="1"/>
  <c r="W445" i="9"/>
  <c r="W451" i="9"/>
  <c r="W457" i="9"/>
  <c r="W463" i="9"/>
  <c r="W577" i="9"/>
  <c r="W592" i="9"/>
  <c r="W446" i="9"/>
  <c r="AW449" i="9"/>
  <c r="W452" i="9"/>
  <c r="AW455" i="9"/>
  <c r="W458" i="9"/>
  <c r="AW461" i="9"/>
  <c r="W464" i="9"/>
  <c r="AG464" i="9" s="1"/>
  <c r="AV464" i="9" s="1"/>
  <c r="AX464" i="9" s="1"/>
  <c r="AW467" i="9"/>
  <c r="AW505" i="9"/>
  <c r="W515" i="9"/>
  <c r="AW523" i="9"/>
  <c r="W533" i="9"/>
  <c r="AG533" i="9" s="1"/>
  <c r="AV533" i="9" s="1"/>
  <c r="AX533" i="9" s="1"/>
  <c r="AW541" i="9"/>
  <c r="W551" i="9"/>
  <c r="AW559" i="9"/>
  <c r="AW561" i="9"/>
  <c r="AF563" i="9"/>
  <c r="W570" i="9"/>
  <c r="W580" i="9"/>
  <c r="AW422" i="9"/>
  <c r="W430" i="9"/>
  <c r="AW431" i="9"/>
  <c r="W439" i="9"/>
  <c r="AW440" i="9"/>
  <c r="W473" i="9"/>
  <c r="AG473" i="9" s="1"/>
  <c r="AV473" i="9" s="1"/>
  <c r="AX473" i="9" s="1"/>
  <c r="W482" i="9"/>
  <c r="W491" i="9"/>
  <c r="AG491" i="9" s="1"/>
  <c r="AV491" i="9" s="1"/>
  <c r="AX491" i="9" s="1"/>
  <c r="AW508" i="9"/>
  <c r="W517" i="9"/>
  <c r="AG517" i="9" s="1"/>
  <c r="AV517" i="9" s="1"/>
  <c r="AX517" i="9" s="1"/>
  <c r="AW526" i="9"/>
  <c r="W535" i="9"/>
  <c r="AG535" i="9" s="1"/>
  <c r="AV535" i="9" s="1"/>
  <c r="AX535" i="9" s="1"/>
  <c r="AW544" i="9"/>
  <c r="W553" i="9"/>
  <c r="AG553" i="9" s="1"/>
  <c r="AV553" i="9" s="1"/>
  <c r="AX553" i="9" s="1"/>
  <c r="AF564" i="9"/>
  <c r="AW575" i="9"/>
  <c r="AW579" i="9"/>
  <c r="AF581" i="9"/>
  <c r="AW594" i="9"/>
  <c r="W607" i="9"/>
  <c r="W618" i="9"/>
  <c r="W624" i="9"/>
  <c r="AG624" i="9" s="1"/>
  <c r="AV624" i="9" s="1"/>
  <c r="AX624" i="9" s="1"/>
  <c r="W630" i="9"/>
  <c r="AG630" i="9" s="1"/>
  <c r="AV630" i="9" s="1"/>
  <c r="AX630" i="9" s="1"/>
  <c r="W636" i="9"/>
  <c r="AG636" i="9" s="1"/>
  <c r="AV636" i="9" s="1"/>
  <c r="AX636" i="9" s="1"/>
  <c r="W642" i="9"/>
  <c r="W648" i="9"/>
  <c r="W654" i="9"/>
  <c r="AG654" i="9" s="1"/>
  <c r="AV654" i="9" s="1"/>
  <c r="AX654" i="9" s="1"/>
  <c r="W660" i="9"/>
  <c r="AG660" i="9" s="1"/>
  <c r="AV660" i="9" s="1"/>
  <c r="AX660" i="9" s="1"/>
  <c r="W666" i="9"/>
  <c r="AG666" i="9" s="1"/>
  <c r="AV666" i="9" s="1"/>
  <c r="AX666" i="9" s="1"/>
  <c r="W672" i="9"/>
  <c r="AG672" i="9" s="1"/>
  <c r="AV672" i="9" s="1"/>
  <c r="AX672" i="9" s="1"/>
  <c r="W678" i="9"/>
  <c r="W684" i="9"/>
  <c r="AG684" i="9" s="1"/>
  <c r="AV684" i="9" s="1"/>
  <c r="AX684" i="9" s="1"/>
  <c r="W690" i="9"/>
  <c r="AG690" i="9" s="1"/>
  <c r="AV690" i="9" s="1"/>
  <c r="AX690" i="9" s="1"/>
  <c r="W696" i="9"/>
  <c r="W702" i="9"/>
  <c r="AG702" i="9" s="1"/>
  <c r="AV702" i="9" s="1"/>
  <c r="AX702" i="9" s="1"/>
  <c r="W708" i="9"/>
  <c r="W714" i="9"/>
  <c r="AG714" i="9" s="1"/>
  <c r="AV714" i="9" s="1"/>
  <c r="AX714" i="9" s="1"/>
  <c r="W720" i="9"/>
  <c r="AG720" i="9" s="1"/>
  <c r="AV720" i="9" s="1"/>
  <c r="AX720" i="9" s="1"/>
  <c r="W726" i="9"/>
  <c r="AG726" i="9" s="1"/>
  <c r="AV726" i="9" s="1"/>
  <c r="AX726" i="9" s="1"/>
  <c r="W732" i="9"/>
  <c r="W601" i="9"/>
  <c r="W610" i="9"/>
  <c r="AG610" i="9" s="1"/>
  <c r="AV610" i="9" s="1"/>
  <c r="AX610" i="9" s="1"/>
  <c r="W616" i="9"/>
  <c r="W622" i="9"/>
  <c r="W628" i="9"/>
  <c r="AG628" i="9" s="1"/>
  <c r="AV628" i="9" s="1"/>
  <c r="AX628" i="9" s="1"/>
  <c r="W634" i="9"/>
  <c r="W640" i="9"/>
  <c r="W646" i="9"/>
  <c r="W652" i="9"/>
  <c r="W658" i="9"/>
  <c r="W664" i="9"/>
  <c r="AG664" i="9" s="1"/>
  <c r="AV664" i="9" s="1"/>
  <c r="AX664" i="9" s="1"/>
  <c r="W670" i="9"/>
  <c r="W676" i="9"/>
  <c r="W682" i="9"/>
  <c r="AG682" i="9" s="1"/>
  <c r="AV682" i="9" s="1"/>
  <c r="AX682" i="9" s="1"/>
  <c r="W688" i="9"/>
  <c r="W694" i="9"/>
  <c r="AG694" i="9" s="1"/>
  <c r="AV694" i="9" s="1"/>
  <c r="AX694" i="9" s="1"/>
  <c r="W700" i="9"/>
  <c r="W706" i="9"/>
  <c r="W712" i="9"/>
  <c r="W718" i="9"/>
  <c r="W724" i="9"/>
  <c r="W730" i="9"/>
  <c r="AG730" i="9" s="1"/>
  <c r="AV730" i="9" s="1"/>
  <c r="AX730" i="9" s="1"/>
  <c r="W736" i="9"/>
  <c r="AG736" i="9" s="1"/>
  <c r="AV736" i="9" s="1"/>
  <c r="AX736" i="9" s="1"/>
  <c r="W740" i="9"/>
  <c r="W765" i="9"/>
  <c r="AW785" i="9"/>
  <c r="W785" i="9"/>
  <c r="AG785" i="9" s="1"/>
  <c r="AV785" i="9" s="1"/>
  <c r="AX785" i="9" s="1"/>
  <c r="AW596" i="9"/>
  <c r="W598" i="9"/>
  <c r="AW606" i="9"/>
  <c r="AW784" i="9"/>
  <c r="W784" i="9"/>
  <c r="AW789" i="9"/>
  <c r="W789" i="9"/>
  <c r="W590" i="9"/>
  <c r="AW591" i="9"/>
  <c r="AF595" i="9"/>
  <c r="AW600" i="9"/>
  <c r="W602" i="9"/>
  <c r="AG602" i="9" s="1"/>
  <c r="AV602" i="9" s="1"/>
  <c r="AX602" i="9" s="1"/>
  <c r="AF604" i="9"/>
  <c r="W611" i="9"/>
  <c r="AG611" i="9" s="1"/>
  <c r="AV611" i="9" s="1"/>
  <c r="AX611" i="9" s="1"/>
  <c r="AF613" i="9"/>
  <c r="AW618" i="9"/>
  <c r="AW624" i="9"/>
  <c r="AW630" i="9"/>
  <c r="AW636" i="9"/>
  <c r="AW642" i="9"/>
  <c r="AW648" i="9"/>
  <c r="AW654" i="9"/>
  <c r="AW660" i="9"/>
  <c r="AW666" i="9"/>
  <c r="AW672" i="9"/>
  <c r="AW678" i="9"/>
  <c r="AW684" i="9"/>
  <c r="AW690" i="9"/>
  <c r="AW696" i="9"/>
  <c r="AW702" i="9"/>
  <c r="AW708" i="9"/>
  <c r="AW714" i="9"/>
  <c r="AW720" i="9"/>
  <c r="AW726" i="9"/>
  <c r="AW732" i="9"/>
  <c r="AW754" i="9"/>
  <c r="AW756" i="9"/>
  <c r="AW758" i="9"/>
  <c r="AW760" i="9"/>
  <c r="AW762" i="9"/>
  <c r="AF766" i="9"/>
  <c r="AW786" i="9"/>
  <c r="W741" i="9"/>
  <c r="W747" i="9"/>
  <c r="AW749" i="9"/>
  <c r="W751" i="9"/>
  <c r="W782" i="9"/>
  <c r="W788" i="9"/>
  <c r="W790" i="9"/>
  <c r="W791" i="9"/>
  <c r="AG791" i="9" s="1"/>
  <c r="AV791" i="9" s="1"/>
  <c r="AX791" i="9" s="1"/>
  <c r="W793" i="9"/>
  <c r="W795" i="9"/>
  <c r="W807" i="9"/>
  <c r="W818" i="9"/>
  <c r="W836" i="9"/>
  <c r="W744" i="9"/>
  <c r="AW748" i="9"/>
  <c r="AW770" i="9"/>
  <c r="AW774" i="9"/>
  <c r="AF784" i="9"/>
  <c r="W792" i="9"/>
  <c r="W750" i="9"/>
  <c r="W754" i="9"/>
  <c r="W756" i="9"/>
  <c r="W758" i="9"/>
  <c r="W760" i="9"/>
  <c r="AG760" i="9" s="1"/>
  <c r="AV760" i="9" s="1"/>
  <c r="AX760" i="9" s="1"/>
  <c r="W762" i="9"/>
  <c r="W769" i="9"/>
  <c r="AG769" i="9" s="1"/>
  <c r="AV769" i="9" s="1"/>
  <c r="AX769" i="9" s="1"/>
  <c r="AW742" i="9"/>
  <c r="AW751" i="9"/>
  <c r="AF770" i="9"/>
  <c r="W772" i="9"/>
  <c r="AF772" i="9"/>
  <c r="W773" i="9"/>
  <c r="AG773" i="9" s="1"/>
  <c r="AV773" i="9" s="1"/>
  <c r="AX773" i="9" s="1"/>
  <c r="AF776" i="9"/>
  <c r="W777" i="9"/>
  <c r="AF777" i="9"/>
  <c r="AW788" i="9"/>
  <c r="W810" i="9"/>
  <c r="AG810" i="9" s="1"/>
  <c r="AV810" i="9" s="1"/>
  <c r="AX810" i="9" s="1"/>
  <c r="W811" i="9"/>
  <c r="AW812" i="9"/>
  <c r="W828" i="9"/>
  <c r="AG828" i="9" s="1"/>
  <c r="AV828" i="9" s="1"/>
  <c r="AX828" i="9" s="1"/>
  <c r="W829" i="9"/>
  <c r="AG829" i="9" s="1"/>
  <c r="AV829" i="9" s="1"/>
  <c r="AX829" i="9" s="1"/>
  <c r="AW830" i="9"/>
  <c r="W846" i="9"/>
  <c r="AG846" i="9" s="1"/>
  <c r="AV846" i="9" s="1"/>
  <c r="AX846" i="9" s="1"/>
  <c r="W847" i="9"/>
  <c r="AG847" i="9" s="1"/>
  <c r="AV847" i="9" s="1"/>
  <c r="AX847" i="9" s="1"/>
  <c r="AW848" i="9"/>
  <c r="W864" i="9"/>
  <c r="AG864" i="9" s="1"/>
  <c r="AV864" i="9" s="1"/>
  <c r="AX864" i="9" s="1"/>
  <c r="W865" i="9"/>
  <c r="AG865" i="9" s="1"/>
  <c r="AV865" i="9" s="1"/>
  <c r="AX865" i="9" s="1"/>
  <c r="AW866" i="9"/>
  <c r="AW932" i="9"/>
  <c r="AW933" i="9"/>
  <c r="AW936" i="9"/>
  <c r="W975" i="9"/>
  <c r="AG975" i="9" s="1"/>
  <c r="AV975" i="9" s="1"/>
  <c r="AX975" i="9" s="1"/>
  <c r="W825" i="9"/>
  <c r="AG825" i="9" s="1"/>
  <c r="AV825" i="9" s="1"/>
  <c r="AX825" i="9" s="1"/>
  <c r="W843" i="9"/>
  <c r="AG843" i="9" s="1"/>
  <c r="AV843" i="9" s="1"/>
  <c r="AX843" i="9" s="1"/>
  <c r="W861" i="9"/>
  <c r="AG861" i="9" s="1"/>
  <c r="AV861" i="9" s="1"/>
  <c r="AX861" i="9" s="1"/>
  <c r="W879" i="9"/>
  <c r="AG879" i="9" s="1"/>
  <c r="AV879" i="9" s="1"/>
  <c r="AX879" i="9" s="1"/>
  <c r="W804" i="9"/>
  <c r="W822" i="9"/>
  <c r="AG822" i="9" s="1"/>
  <c r="AV822" i="9" s="1"/>
  <c r="AX822" i="9" s="1"/>
  <c r="W840" i="9"/>
  <c r="AG840" i="9" s="1"/>
  <c r="AV840" i="9" s="1"/>
  <c r="AX840" i="9" s="1"/>
  <c r="W858" i="9"/>
  <c r="W876" i="9"/>
  <c r="AG876" i="9" s="1"/>
  <c r="AV876" i="9" s="1"/>
  <c r="AX876" i="9" s="1"/>
  <c r="W939" i="9"/>
  <c r="W801" i="9"/>
  <c r="W802" i="9"/>
  <c r="AG802" i="9" s="1"/>
  <c r="AV802" i="9" s="1"/>
  <c r="AX802" i="9" s="1"/>
  <c r="W819" i="9"/>
  <c r="W820" i="9"/>
  <c r="AG820" i="9" s="1"/>
  <c r="AV820" i="9" s="1"/>
  <c r="AX820" i="9" s="1"/>
  <c r="W837" i="9"/>
  <c r="W838" i="9"/>
  <c r="AG838" i="9" s="1"/>
  <c r="AV838" i="9" s="1"/>
  <c r="AX838" i="9" s="1"/>
  <c r="W855" i="9"/>
  <c r="AG855" i="9" s="1"/>
  <c r="AV855" i="9" s="1"/>
  <c r="AX855" i="9" s="1"/>
  <c r="W856" i="9"/>
  <c r="AW857" i="9"/>
  <c r="W873" i="9"/>
  <c r="W874" i="9"/>
  <c r="W882" i="9"/>
  <c r="W885" i="9"/>
  <c r="W888" i="9"/>
  <c r="W891" i="9"/>
  <c r="W894" i="9"/>
  <c r="W897" i="9"/>
  <c r="W900" i="9"/>
  <c r="W903" i="9"/>
  <c r="W906" i="9"/>
  <c r="W909" i="9"/>
  <c r="W912" i="9"/>
  <c r="W915" i="9"/>
  <c r="W918" i="9"/>
  <c r="W921" i="9"/>
  <c r="W924" i="9"/>
  <c r="W927" i="9"/>
  <c r="W932" i="9"/>
  <c r="W798" i="9"/>
  <c r="W799" i="9"/>
  <c r="AG799" i="9" s="1"/>
  <c r="AV799" i="9" s="1"/>
  <c r="AX799" i="9" s="1"/>
  <c r="AW800" i="9"/>
  <c r="W816" i="9"/>
  <c r="W817" i="9"/>
  <c r="AW818" i="9"/>
  <c r="W834" i="9"/>
  <c r="AG834" i="9" s="1"/>
  <c r="AV834" i="9" s="1"/>
  <c r="AX834" i="9" s="1"/>
  <c r="W835" i="9"/>
  <c r="AW836" i="9"/>
  <c r="W852" i="9"/>
  <c r="W853" i="9"/>
  <c r="AG853" i="9" s="1"/>
  <c r="AV853" i="9" s="1"/>
  <c r="AX853" i="9" s="1"/>
  <c r="AW854" i="9"/>
  <c r="W870" i="9"/>
  <c r="AG870" i="9" s="1"/>
  <c r="AV870" i="9" s="1"/>
  <c r="AX870" i="9" s="1"/>
  <c r="W871" i="9"/>
  <c r="AG871" i="9" s="1"/>
  <c r="AV871" i="9" s="1"/>
  <c r="AX871" i="9" s="1"/>
  <c r="AW872" i="9"/>
  <c r="AW881" i="9"/>
  <c r="AF882" i="9"/>
  <c r="AW884" i="9"/>
  <c r="AF885" i="9"/>
  <c r="AW887" i="9"/>
  <c r="AF888" i="9"/>
  <c r="AW890" i="9"/>
  <c r="AF891" i="9"/>
  <c r="AW893" i="9"/>
  <c r="AF894" i="9"/>
  <c r="AW896" i="9"/>
  <c r="AF897" i="9"/>
  <c r="AW899" i="9"/>
  <c r="AF900" i="9"/>
  <c r="AW902" i="9"/>
  <c r="AF903" i="9"/>
  <c r="AW905" i="9"/>
  <c r="AF906" i="9"/>
  <c r="AW908" i="9"/>
  <c r="AF909" i="9"/>
  <c r="AW911" i="9"/>
  <c r="AF912" i="9"/>
  <c r="AW914" i="9"/>
  <c r="AF915" i="9"/>
  <c r="AW917" i="9"/>
  <c r="AF918" i="9"/>
  <c r="AW920" i="9"/>
  <c r="AF921" i="9"/>
  <c r="AW923" i="9"/>
  <c r="AF924" i="9"/>
  <c r="AW926" i="9"/>
  <c r="AF927" i="9"/>
  <c r="AW929" i="9"/>
  <c r="W931" i="9"/>
  <c r="W935" i="9"/>
  <c r="W937" i="9"/>
  <c r="AG937" i="9" s="1"/>
  <c r="AV937" i="9" s="1"/>
  <c r="AX937" i="9" s="1"/>
  <c r="W948" i="9"/>
  <c r="AG948" i="9" s="1"/>
  <c r="AV948" i="9" s="1"/>
  <c r="AX948" i="9" s="1"/>
  <c r="W957" i="9"/>
  <c r="AG957" i="9" s="1"/>
  <c r="AV957" i="9" s="1"/>
  <c r="AX957" i="9" s="1"/>
  <c r="W940" i="9"/>
  <c r="W943" i="9"/>
  <c r="W952" i="9"/>
  <c r="W961" i="9"/>
  <c r="W965" i="9"/>
  <c r="AG965" i="9" s="1"/>
  <c r="AV965" i="9" s="1"/>
  <c r="AX965" i="9" s="1"/>
  <c r="AW974" i="9"/>
  <c r="W976" i="9"/>
  <c r="W983" i="9"/>
  <c r="AG983" i="9" s="1"/>
  <c r="AV983" i="9" s="1"/>
  <c r="AX983" i="9" s="1"/>
  <c r="W984" i="9"/>
  <c r="W991" i="9"/>
  <c r="AG991" i="9" s="1"/>
  <c r="AV991" i="9" s="1"/>
  <c r="AX991" i="9" s="1"/>
  <c r="W992" i="9"/>
  <c r="AG992" i="9" s="1"/>
  <c r="AV992" i="9" s="1"/>
  <c r="AX992" i="9" s="1"/>
  <c r="W993" i="9"/>
  <c r="W1000" i="9"/>
  <c r="W1001" i="9"/>
  <c r="W1002" i="9"/>
  <c r="AG1002" i="9" s="1"/>
  <c r="AV1002" i="9" s="1"/>
  <c r="AX1002" i="9" s="1"/>
  <c r="AF940" i="9"/>
  <c r="W951" i="9"/>
  <c r="W960" i="9"/>
  <c r="W964" i="9"/>
  <c r="AW969" i="9"/>
  <c r="W982" i="9"/>
  <c r="AG982" i="9" s="1"/>
  <c r="AV982" i="9" s="1"/>
  <c r="AX982" i="9" s="1"/>
  <c r="W1009" i="9"/>
  <c r="W1010" i="9"/>
  <c r="AG1010" i="9" s="1"/>
  <c r="AV1010" i="9" s="1"/>
  <c r="AX1010" i="9" s="1"/>
  <c r="AW1005" i="9"/>
  <c r="W969" i="9"/>
  <c r="AG969" i="9" s="1"/>
  <c r="AV969" i="9" s="1"/>
  <c r="AX969" i="9" s="1"/>
  <c r="W978" i="9"/>
  <c r="AG978" i="9" s="1"/>
  <c r="AV978" i="9" s="1"/>
  <c r="AX978" i="9" s="1"/>
  <c r="W987" i="9"/>
  <c r="W996" i="9"/>
  <c r="W1005" i="9"/>
  <c r="AG1005" i="9" s="1"/>
  <c r="AV1005" i="9" s="1"/>
  <c r="AX1005" i="9" s="1"/>
  <c r="W1014" i="9"/>
  <c r="AG1014" i="9" s="1"/>
  <c r="AV1014" i="9" s="1"/>
  <c r="AX1014" i="9" s="1"/>
  <c r="W963" i="9"/>
  <c r="W972" i="9"/>
  <c r="W981" i="9"/>
  <c r="W990" i="9"/>
  <c r="W999" i="9"/>
  <c r="W1008" i="9"/>
  <c r="AG1008" i="9" s="1"/>
  <c r="AV1008" i="9" s="1"/>
  <c r="AX1008" i="9" s="1"/>
  <c r="AE19" i="9" l="1"/>
  <c r="AF19" i="9" s="1"/>
  <c r="AG19" i="9" s="1"/>
  <c r="AV19" i="9" s="1"/>
  <c r="AX19" i="9" s="1"/>
  <c r="AG55" i="9"/>
  <c r="AV55" i="9" s="1"/>
  <c r="AX55" i="9" s="1"/>
  <c r="AG248" i="9"/>
  <c r="AV248" i="9" s="1"/>
  <c r="AX248" i="9" s="1"/>
  <c r="AG369" i="9"/>
  <c r="AV369" i="9" s="1"/>
  <c r="AX369" i="9" s="1"/>
  <c r="AG836" i="9"/>
  <c r="AV836" i="9" s="1"/>
  <c r="AX836" i="9" s="1"/>
  <c r="AG648" i="9"/>
  <c r="AV648" i="9" s="1"/>
  <c r="AX648" i="9" s="1"/>
  <c r="AG243" i="9"/>
  <c r="AV243" i="9" s="1"/>
  <c r="AX243" i="9" s="1"/>
  <c r="AG787" i="9"/>
  <c r="AV787" i="9" s="1"/>
  <c r="AX787" i="9" s="1"/>
  <c r="AG181" i="9"/>
  <c r="AV181" i="9" s="1"/>
  <c r="AX181" i="9" s="1"/>
  <c r="AB14" i="9"/>
  <c r="AC14" i="9"/>
  <c r="AF16" i="9"/>
  <c r="AG16" i="9" s="1"/>
  <c r="AV16" i="9" s="1"/>
  <c r="AX16" i="9" s="1"/>
  <c r="AG837" i="9"/>
  <c r="AV837" i="9" s="1"/>
  <c r="AX837" i="9" s="1"/>
  <c r="AG300" i="9"/>
  <c r="AV300" i="9" s="1"/>
  <c r="AX300" i="9" s="1"/>
  <c r="AG224" i="9"/>
  <c r="AV224" i="9" s="1"/>
  <c r="AX224" i="9" s="1"/>
  <c r="K15" i="9"/>
  <c r="K14" i="9" s="1"/>
  <c r="AG952" i="9"/>
  <c r="AV952" i="9" s="1"/>
  <c r="AX952" i="9" s="1"/>
  <c r="AG789" i="9"/>
  <c r="AV789" i="9" s="1"/>
  <c r="AX789" i="9" s="1"/>
  <c r="AG808" i="9"/>
  <c r="AV808" i="9" s="1"/>
  <c r="AX808" i="9" s="1"/>
  <c r="AG935" i="9"/>
  <c r="AV935" i="9" s="1"/>
  <c r="AX935" i="9" s="1"/>
  <c r="AG662" i="9"/>
  <c r="AV662" i="9" s="1"/>
  <c r="AX662" i="9" s="1"/>
  <c r="AG113" i="9"/>
  <c r="AV113" i="9" s="1"/>
  <c r="AX113" i="9" s="1"/>
  <c r="AG567" i="9"/>
  <c r="AV567" i="9" s="1"/>
  <c r="AX567" i="9" s="1"/>
  <c r="AG652" i="9"/>
  <c r="AV652" i="9" s="1"/>
  <c r="AX652" i="9" s="1"/>
  <c r="AG917" i="9"/>
  <c r="AV917" i="9" s="1"/>
  <c r="AX917" i="9" s="1"/>
  <c r="AG364" i="9"/>
  <c r="AV364" i="9" s="1"/>
  <c r="AX364" i="9" s="1"/>
  <c r="AG413" i="9"/>
  <c r="AV413" i="9" s="1"/>
  <c r="AX413" i="9" s="1"/>
  <c r="AG388" i="9"/>
  <c r="AV388" i="9" s="1"/>
  <c r="AX388" i="9" s="1"/>
  <c r="AG228" i="9"/>
  <c r="AV228" i="9" s="1"/>
  <c r="AX228" i="9" s="1"/>
  <c r="AG647" i="9"/>
  <c r="AV647" i="9" s="1"/>
  <c r="AX647" i="9" s="1"/>
  <c r="AG931" i="9"/>
  <c r="AV931" i="9" s="1"/>
  <c r="AX931" i="9" s="1"/>
  <c r="AG924" i="9"/>
  <c r="AV924" i="9" s="1"/>
  <c r="AX924" i="9" s="1"/>
  <c r="AG478" i="9"/>
  <c r="AV478" i="9" s="1"/>
  <c r="AX478" i="9" s="1"/>
  <c r="AG310" i="9"/>
  <c r="AV310" i="9" s="1"/>
  <c r="AX310" i="9" s="1"/>
  <c r="AG220" i="9"/>
  <c r="AV220" i="9" s="1"/>
  <c r="AX220" i="9" s="1"/>
  <c r="AG42" i="9"/>
  <c r="AV42" i="9" s="1"/>
  <c r="AX42" i="9" s="1"/>
  <c r="AG24" i="9"/>
  <c r="AV24" i="9" s="1"/>
  <c r="AX24" i="9" s="1"/>
  <c r="AG89" i="9"/>
  <c r="AV89" i="9" s="1"/>
  <c r="AX89" i="9" s="1"/>
  <c r="AG511" i="9"/>
  <c r="AV511" i="9" s="1"/>
  <c r="AX511" i="9" s="1"/>
  <c r="AG678" i="9"/>
  <c r="AV678" i="9" s="1"/>
  <c r="AX678" i="9" s="1"/>
  <c r="AG420" i="9"/>
  <c r="AV420" i="9" s="1"/>
  <c r="AX420" i="9" s="1"/>
  <c r="AG708" i="9"/>
  <c r="AV708" i="9" s="1"/>
  <c r="AX708" i="9" s="1"/>
  <c r="AG200" i="9"/>
  <c r="AV200" i="9" s="1"/>
  <c r="AX200" i="9" s="1"/>
  <c r="AG824" i="9"/>
  <c r="AV824" i="9" s="1"/>
  <c r="AX824" i="9" s="1"/>
  <c r="AG151" i="9"/>
  <c r="AV151" i="9" s="1"/>
  <c r="AX151" i="9" s="1"/>
  <c r="AG59" i="9"/>
  <c r="AV59" i="9" s="1"/>
  <c r="AX59" i="9" s="1"/>
  <c r="AG722" i="9"/>
  <c r="AV722" i="9" s="1"/>
  <c r="AX722" i="9" s="1"/>
  <c r="AG759" i="9"/>
  <c r="AV759" i="9" s="1"/>
  <c r="AX759" i="9" s="1"/>
  <c r="AG139" i="9"/>
  <c r="AV139" i="9" s="1"/>
  <c r="AX139" i="9" s="1"/>
  <c r="AG556" i="9"/>
  <c r="AV556" i="9" s="1"/>
  <c r="AX556" i="9" s="1"/>
  <c r="AG266" i="9"/>
  <c r="AV266" i="9" s="1"/>
  <c r="AX266" i="9" s="1"/>
  <c r="AG953" i="9"/>
  <c r="AV953" i="9" s="1"/>
  <c r="AX953" i="9" s="1"/>
  <c r="AG896" i="9"/>
  <c r="AV896" i="9" s="1"/>
  <c r="AX896" i="9" s="1"/>
  <c r="AG121" i="9"/>
  <c r="AV121" i="9" s="1"/>
  <c r="AX121" i="9" s="1"/>
  <c r="AG239" i="9"/>
  <c r="AV239" i="9" s="1"/>
  <c r="AX239" i="9" s="1"/>
  <c r="AG970" i="9"/>
  <c r="AV970" i="9" s="1"/>
  <c r="AX970" i="9" s="1"/>
  <c r="AG597" i="9"/>
  <c r="AV597" i="9" s="1"/>
  <c r="AX597" i="9" s="1"/>
  <c r="AG623" i="9"/>
  <c r="AV623" i="9" s="1"/>
  <c r="AX623" i="9" s="1"/>
  <c r="AG922" i="9"/>
  <c r="AV922" i="9" s="1"/>
  <c r="AX922" i="9" s="1"/>
  <c r="AG259" i="9"/>
  <c r="AV259" i="9" s="1"/>
  <c r="AX259" i="9" s="1"/>
  <c r="AG583" i="9"/>
  <c r="AV583" i="9" s="1"/>
  <c r="AX583" i="9" s="1"/>
  <c r="AG510" i="9"/>
  <c r="AV510" i="9" s="1"/>
  <c r="AX510" i="9" s="1"/>
  <c r="AG792" i="9"/>
  <c r="AV792" i="9" s="1"/>
  <c r="AX792" i="9" s="1"/>
  <c r="AG819" i="9"/>
  <c r="AV819" i="9" s="1"/>
  <c r="AX819" i="9" s="1"/>
  <c r="AG622" i="9"/>
  <c r="AV622" i="9" s="1"/>
  <c r="AX622" i="9" s="1"/>
  <c r="AG659" i="9"/>
  <c r="AV659" i="9" s="1"/>
  <c r="AX659" i="9" s="1"/>
  <c r="AG747" i="9"/>
  <c r="AV747" i="9" s="1"/>
  <c r="AX747" i="9" s="1"/>
  <c r="AG586" i="9"/>
  <c r="AV586" i="9" s="1"/>
  <c r="AX586" i="9" s="1"/>
  <c r="AG711" i="9"/>
  <c r="AV711" i="9" s="1"/>
  <c r="AX711" i="9" s="1"/>
  <c r="AG215" i="9"/>
  <c r="AV215" i="9" s="1"/>
  <c r="AX215" i="9" s="1"/>
  <c r="AG325" i="9"/>
  <c r="AV325" i="9" s="1"/>
  <c r="AX325" i="9" s="1"/>
  <c r="AG981" i="9"/>
  <c r="AV981" i="9" s="1"/>
  <c r="AX981" i="9" s="1"/>
  <c r="AG212" i="9"/>
  <c r="AV212" i="9" s="1"/>
  <c r="AX212" i="9" s="1"/>
  <c r="AG227" i="9"/>
  <c r="AV227" i="9" s="1"/>
  <c r="AX227" i="9" s="1"/>
  <c r="AG998" i="9"/>
  <c r="AV998" i="9" s="1"/>
  <c r="AX998" i="9" s="1"/>
  <c r="AG395" i="9"/>
  <c r="AV395" i="9" s="1"/>
  <c r="AX395" i="9" s="1"/>
  <c r="AG280" i="9"/>
  <c r="AV280" i="9" s="1"/>
  <c r="AX280" i="9" s="1"/>
  <c r="AG209" i="9"/>
  <c r="AV209" i="9" s="1"/>
  <c r="AX209" i="9" s="1"/>
  <c r="AG548" i="9"/>
  <c r="AV548" i="9" s="1"/>
  <c r="AX548" i="9" s="1"/>
  <c r="AG262" i="9"/>
  <c r="AV262" i="9" s="1"/>
  <c r="AX262" i="9" s="1"/>
  <c r="AG433" i="9"/>
  <c r="AV433" i="9" s="1"/>
  <c r="AX433" i="9" s="1"/>
  <c r="AG372" i="9"/>
  <c r="AV372" i="9" s="1"/>
  <c r="AX372" i="9" s="1"/>
  <c r="AG988" i="9"/>
  <c r="AV988" i="9" s="1"/>
  <c r="AX988" i="9" s="1"/>
  <c r="AG815" i="9"/>
  <c r="AV815" i="9" s="1"/>
  <c r="AX815" i="9" s="1"/>
  <c r="AG641" i="9"/>
  <c r="AV641" i="9" s="1"/>
  <c r="AX641" i="9" s="1"/>
  <c r="AG537" i="9"/>
  <c r="AV537" i="9" s="1"/>
  <c r="AX537" i="9" s="1"/>
  <c r="AG274" i="9"/>
  <c r="AV274" i="9" s="1"/>
  <c r="AX274" i="9" s="1"/>
  <c r="AG394" i="9"/>
  <c r="AV394" i="9" s="1"/>
  <c r="AX394" i="9" s="1"/>
  <c r="AG299" i="9"/>
  <c r="AV299" i="9" s="1"/>
  <c r="AX299" i="9" s="1"/>
  <c r="AG888" i="9"/>
  <c r="AV888" i="9" s="1"/>
  <c r="AX888" i="9" s="1"/>
  <c r="AG267" i="9"/>
  <c r="AV267" i="9" s="1"/>
  <c r="AX267" i="9" s="1"/>
  <c r="AG695" i="9"/>
  <c r="AV695" i="9" s="1"/>
  <c r="AX695" i="9" s="1"/>
  <c r="AG942" i="9"/>
  <c r="AV942" i="9" s="1"/>
  <c r="AX942" i="9" s="1"/>
  <c r="AG416" i="9"/>
  <c r="AV416" i="9" s="1"/>
  <c r="AX416" i="9" s="1"/>
  <c r="AG257" i="9"/>
  <c r="AV257" i="9" s="1"/>
  <c r="AX257" i="9" s="1"/>
  <c r="AG341" i="9"/>
  <c r="AV341" i="9" s="1"/>
  <c r="AX341" i="9" s="1"/>
  <c r="AG741" i="9"/>
  <c r="AV741" i="9" s="1"/>
  <c r="AX741" i="9" s="1"/>
  <c r="AG396" i="9"/>
  <c r="AV396" i="9" s="1"/>
  <c r="AX396" i="9" s="1"/>
  <c r="AG596" i="9"/>
  <c r="AV596" i="9" s="1"/>
  <c r="AX596" i="9" s="1"/>
  <c r="AG291" i="9"/>
  <c r="AV291" i="9" s="1"/>
  <c r="AX291" i="9" s="1"/>
  <c r="AG997" i="9"/>
  <c r="AV997" i="9" s="1"/>
  <c r="AX997" i="9" s="1"/>
  <c r="AG550" i="9"/>
  <c r="AV550" i="9" s="1"/>
  <c r="AX550" i="9" s="1"/>
  <c r="AG132" i="9"/>
  <c r="AV132" i="9" s="1"/>
  <c r="AX132" i="9" s="1"/>
  <c r="AG380" i="9"/>
  <c r="AV380" i="9" s="1"/>
  <c r="AX380" i="9" s="1"/>
  <c r="AG105" i="9"/>
  <c r="AV105" i="9" s="1"/>
  <c r="AX105" i="9" s="1"/>
  <c r="AG993" i="9"/>
  <c r="AV993" i="9" s="1"/>
  <c r="AX993" i="9" s="1"/>
  <c r="AG633" i="9"/>
  <c r="AV633" i="9" s="1"/>
  <c r="AX633" i="9" s="1"/>
  <c r="AG844" i="9"/>
  <c r="AV844" i="9" s="1"/>
  <c r="AX844" i="9" s="1"/>
  <c r="AG429" i="9"/>
  <c r="AV429" i="9" s="1"/>
  <c r="AX429" i="9" s="1"/>
  <c r="AG615" i="9"/>
  <c r="AV615" i="9" s="1"/>
  <c r="AX615" i="9" s="1"/>
  <c r="AG943" i="9"/>
  <c r="AV943" i="9" s="1"/>
  <c r="AX943" i="9" s="1"/>
  <c r="AG552" i="9"/>
  <c r="AV552" i="9" s="1"/>
  <c r="AX552" i="9" s="1"/>
  <c r="AG724" i="9"/>
  <c r="AV724" i="9" s="1"/>
  <c r="AX724" i="9" s="1"/>
  <c r="AG463" i="9"/>
  <c r="AV463" i="9" s="1"/>
  <c r="AX463" i="9" s="1"/>
  <c r="AG807" i="9"/>
  <c r="AV807" i="9" s="1"/>
  <c r="AX807" i="9" s="1"/>
  <c r="AG692" i="9"/>
  <c r="AV692" i="9" s="1"/>
  <c r="AX692" i="9" s="1"/>
  <c r="AG778" i="9"/>
  <c r="AV778" i="9" s="1"/>
  <c r="AX778" i="9" s="1"/>
  <c r="AG515" i="9"/>
  <c r="AV515" i="9" s="1"/>
  <c r="AX515" i="9" s="1"/>
  <c r="AG354" i="9"/>
  <c r="AV354" i="9" s="1"/>
  <c r="AX354" i="9" s="1"/>
  <c r="AG962" i="9"/>
  <c r="AV962" i="9" s="1"/>
  <c r="AX962" i="9" s="1"/>
  <c r="AG881" i="9"/>
  <c r="AV881" i="9" s="1"/>
  <c r="AX881" i="9" s="1"/>
  <c r="AG88" i="9"/>
  <c r="AV88" i="9" s="1"/>
  <c r="AX88" i="9" s="1"/>
  <c r="AG845" i="9"/>
  <c r="AV845" i="9" s="1"/>
  <c r="AX845" i="9" s="1"/>
  <c r="AG804" i="9"/>
  <c r="AV804" i="9" s="1"/>
  <c r="AX804" i="9" s="1"/>
  <c r="AG762" i="9"/>
  <c r="AV762" i="9" s="1"/>
  <c r="AX762" i="9" s="1"/>
  <c r="AG569" i="9"/>
  <c r="AV569" i="9" s="1"/>
  <c r="AX569" i="9" s="1"/>
  <c r="AG414" i="9"/>
  <c r="AV414" i="9" s="1"/>
  <c r="AX414" i="9" s="1"/>
  <c r="AG529" i="9"/>
  <c r="AV529" i="9" s="1"/>
  <c r="AX529" i="9" s="1"/>
  <c r="AG376" i="9"/>
  <c r="AV376" i="9" s="1"/>
  <c r="AX376" i="9" s="1"/>
  <c r="AG196" i="9"/>
  <c r="AV196" i="9" s="1"/>
  <c r="AX196" i="9" s="1"/>
  <c r="AG92" i="9"/>
  <c r="AV92" i="9" s="1"/>
  <c r="AX92" i="9" s="1"/>
  <c r="AG74" i="9"/>
  <c r="AV74" i="9" s="1"/>
  <c r="AX74" i="9" s="1"/>
  <c r="AG141" i="9"/>
  <c r="AV141" i="9" s="1"/>
  <c r="AX141" i="9" s="1"/>
  <c r="AG34" i="9"/>
  <c r="AV34" i="9" s="1"/>
  <c r="AX34" i="9" s="1"/>
  <c r="AG122" i="9"/>
  <c r="AV122" i="9" s="1"/>
  <c r="AX122" i="9" s="1"/>
  <c r="AG472" i="9"/>
  <c r="AV472" i="9" s="1"/>
  <c r="AX472" i="9" s="1"/>
  <c r="AG336" i="9"/>
  <c r="AV336" i="9" s="1"/>
  <c r="AX336" i="9" s="1"/>
  <c r="AG925" i="9"/>
  <c r="AV925" i="9" s="1"/>
  <c r="AX925" i="9" s="1"/>
  <c r="AG316" i="9"/>
  <c r="AV316" i="9" s="1"/>
  <c r="AX316" i="9" s="1"/>
  <c r="AG79" i="9"/>
  <c r="AV79" i="9" s="1"/>
  <c r="AX79" i="9" s="1"/>
  <c r="AG811" i="9"/>
  <c r="AV811" i="9" s="1"/>
  <c r="AX811" i="9" s="1"/>
  <c r="AG756" i="9"/>
  <c r="AV756" i="9" s="1"/>
  <c r="AX756" i="9" s="1"/>
  <c r="AG405" i="9"/>
  <c r="AV405" i="9" s="1"/>
  <c r="AX405" i="9" s="1"/>
  <c r="AG356" i="9"/>
  <c r="AV356" i="9" s="1"/>
  <c r="AX356" i="9" s="1"/>
  <c r="AG854" i="9"/>
  <c r="AV854" i="9" s="1"/>
  <c r="AX854" i="9" s="1"/>
  <c r="AG391" i="9"/>
  <c r="AV391" i="9" s="1"/>
  <c r="AX391" i="9" s="1"/>
  <c r="AG223" i="9"/>
  <c r="AV223" i="9" s="1"/>
  <c r="AX223" i="9" s="1"/>
  <c r="AG294" i="9"/>
  <c r="AV294" i="9" s="1"/>
  <c r="AX294" i="9" s="1"/>
  <c r="AG365" i="9"/>
  <c r="AV365" i="9" s="1"/>
  <c r="AX365" i="9" s="1"/>
  <c r="AG271" i="9"/>
  <c r="AV271" i="9" s="1"/>
  <c r="AX271" i="9" s="1"/>
  <c r="AG558" i="9"/>
  <c r="AV558" i="9" s="1"/>
  <c r="AX558" i="9" s="1"/>
  <c r="AG858" i="9"/>
  <c r="AV858" i="9" s="1"/>
  <c r="AX858" i="9" s="1"/>
  <c r="AG618" i="9"/>
  <c r="AV618" i="9" s="1"/>
  <c r="AX618" i="9" s="1"/>
  <c r="AG591" i="9"/>
  <c r="AV591" i="9" s="1"/>
  <c r="AX591" i="9" s="1"/>
  <c r="AG972" i="9"/>
  <c r="AV972" i="9" s="1"/>
  <c r="AX972" i="9" s="1"/>
  <c r="AG607" i="9"/>
  <c r="AV607" i="9" s="1"/>
  <c r="AX607" i="9" s="1"/>
  <c r="AG452" i="9"/>
  <c r="AV452" i="9" s="1"/>
  <c r="AX452" i="9" s="1"/>
  <c r="AG419" i="9"/>
  <c r="AV419" i="9" s="1"/>
  <c r="AX419" i="9" s="1"/>
  <c r="AG264" i="9"/>
  <c r="AV264" i="9" s="1"/>
  <c r="AX264" i="9" s="1"/>
  <c r="AG685" i="9"/>
  <c r="AV685" i="9" s="1"/>
  <c r="AX685" i="9" s="1"/>
  <c r="AG638" i="9"/>
  <c r="AV638" i="9" s="1"/>
  <c r="AX638" i="9" s="1"/>
  <c r="AG680" i="9"/>
  <c r="AV680" i="9" s="1"/>
  <c r="AX680" i="9" s="1"/>
  <c r="AG764" i="9"/>
  <c r="AV764" i="9" s="1"/>
  <c r="AX764" i="9" s="1"/>
  <c r="AG650" i="9"/>
  <c r="AV650" i="9" s="1"/>
  <c r="AX650" i="9" s="1"/>
  <c r="AG528" i="9"/>
  <c r="AV528" i="9" s="1"/>
  <c r="AX528" i="9" s="1"/>
  <c r="AG97" i="9"/>
  <c r="AV97" i="9" s="1"/>
  <c r="AX97" i="9" s="1"/>
  <c r="AG728" i="9"/>
  <c r="AV728" i="9" s="1"/>
  <c r="AX728" i="9" s="1"/>
  <c r="AG930" i="9"/>
  <c r="AV930" i="9" s="1"/>
  <c r="AX930" i="9" s="1"/>
  <c r="AG987" i="9"/>
  <c r="AV987" i="9" s="1"/>
  <c r="AX987" i="9" s="1"/>
  <c r="AG744" i="9"/>
  <c r="AV744" i="9" s="1"/>
  <c r="AX744" i="9" s="1"/>
  <c r="AG551" i="9"/>
  <c r="AV551" i="9" s="1"/>
  <c r="AX551" i="9" s="1"/>
  <c r="AG406" i="9"/>
  <c r="AV406" i="9" s="1"/>
  <c r="AX406" i="9" s="1"/>
  <c r="AG306" i="9"/>
  <c r="AV306" i="9" s="1"/>
  <c r="AX306" i="9" s="1"/>
  <c r="AG954" i="9"/>
  <c r="AV954" i="9" s="1"/>
  <c r="AX954" i="9" s="1"/>
  <c r="AG899" i="9"/>
  <c r="AV899" i="9" s="1"/>
  <c r="AX899" i="9" s="1"/>
  <c r="AG502" i="9"/>
  <c r="AV502" i="9" s="1"/>
  <c r="AX502" i="9" s="1"/>
  <c r="AG474" i="9"/>
  <c r="AV474" i="9" s="1"/>
  <c r="AX474" i="9" s="1"/>
  <c r="AG119" i="9"/>
  <c r="AV119" i="9" s="1"/>
  <c r="AX119" i="9" s="1"/>
  <c r="AG367" i="9"/>
  <c r="AV367" i="9" s="1"/>
  <c r="AX367" i="9" s="1"/>
  <c r="AG572" i="9"/>
  <c r="AV572" i="9" s="1"/>
  <c r="AX572" i="9" s="1"/>
  <c r="AG465" i="9"/>
  <c r="AV465" i="9" s="1"/>
  <c r="AX465" i="9" s="1"/>
  <c r="AG817" i="9"/>
  <c r="AV817" i="9" s="1"/>
  <c r="AX817" i="9" s="1"/>
  <c r="AG506" i="9"/>
  <c r="AV506" i="9" s="1"/>
  <c r="AX506" i="9" s="1"/>
  <c r="AG947" i="9"/>
  <c r="AV947" i="9" s="1"/>
  <c r="AX947" i="9" s="1"/>
  <c r="AG775" i="9"/>
  <c r="AV775" i="9" s="1"/>
  <c r="AX775" i="9" s="1"/>
  <c r="AG631" i="9"/>
  <c r="AV631" i="9" s="1"/>
  <c r="AX631" i="9" s="1"/>
  <c r="AG949" i="9"/>
  <c r="AV949" i="9" s="1"/>
  <c r="AX949" i="9" s="1"/>
  <c r="AG103" i="9"/>
  <c r="AV103" i="9" s="1"/>
  <c r="AX103" i="9" s="1"/>
  <c r="AG839" i="9"/>
  <c r="AV839" i="9" s="1"/>
  <c r="AX839" i="9" s="1"/>
  <c r="AG412" i="9"/>
  <c r="AV412" i="9" s="1"/>
  <c r="AX412" i="9" s="1"/>
  <c r="AG263" i="9"/>
  <c r="AV263" i="9" s="1"/>
  <c r="AX263" i="9" s="1"/>
  <c r="AG761" i="9"/>
  <c r="AV761" i="9" s="1"/>
  <c r="AX761" i="9" s="1"/>
  <c r="AG247" i="9"/>
  <c r="AV247" i="9" s="1"/>
  <c r="AX247" i="9" s="1"/>
  <c r="AG107" i="9"/>
  <c r="AV107" i="9" s="1"/>
  <c r="AX107" i="9" s="1"/>
  <c r="AG438" i="9"/>
  <c r="AV438" i="9" s="1"/>
  <c r="AX438" i="9" s="1"/>
  <c r="AG522" i="9"/>
  <c r="AV522" i="9" s="1"/>
  <c r="AX522" i="9" s="1"/>
  <c r="AG456" i="9"/>
  <c r="AV456" i="9" s="1"/>
  <c r="AX456" i="9" s="1"/>
  <c r="AG960" i="9"/>
  <c r="AV960" i="9" s="1"/>
  <c r="AX960" i="9" s="1"/>
  <c r="AG445" i="9"/>
  <c r="AV445" i="9" s="1"/>
  <c r="AX445" i="9" s="1"/>
  <c r="AG450" i="9"/>
  <c r="AV450" i="9" s="1"/>
  <c r="AX450" i="9" s="1"/>
  <c r="AG373" i="9"/>
  <c r="AV373" i="9" s="1"/>
  <c r="AX373" i="9" s="1"/>
  <c r="AG751" i="9"/>
  <c r="AV751" i="9" s="1"/>
  <c r="AX751" i="9" s="1"/>
  <c r="AG765" i="9"/>
  <c r="AV765" i="9" s="1"/>
  <c r="AX765" i="9" s="1"/>
  <c r="AG676" i="9"/>
  <c r="AV676" i="9" s="1"/>
  <c r="AX676" i="9" s="1"/>
  <c r="AG601" i="9"/>
  <c r="AV601" i="9" s="1"/>
  <c r="AX601" i="9" s="1"/>
  <c r="AG279" i="9"/>
  <c r="AV279" i="9" s="1"/>
  <c r="AX279" i="9" s="1"/>
  <c r="AG290" i="9"/>
  <c r="AV290" i="9" s="1"/>
  <c r="AX290" i="9" s="1"/>
  <c r="AG272" i="9"/>
  <c r="AV272" i="9" s="1"/>
  <c r="AX272" i="9" s="1"/>
  <c r="AG254" i="9"/>
  <c r="AV254" i="9" s="1"/>
  <c r="AX254" i="9" s="1"/>
  <c r="AG390" i="9"/>
  <c r="AV390" i="9" s="1"/>
  <c r="AX390" i="9" s="1"/>
  <c r="AG318" i="9"/>
  <c r="AV318" i="9" s="1"/>
  <c r="AX318" i="9" s="1"/>
  <c r="AG282" i="9"/>
  <c r="AV282" i="9" s="1"/>
  <c r="AX282" i="9" s="1"/>
  <c r="AG246" i="9"/>
  <c r="AV246" i="9" s="1"/>
  <c r="AX246" i="9" s="1"/>
  <c r="AG830" i="9"/>
  <c r="AV830" i="9" s="1"/>
  <c r="AX830" i="9" s="1"/>
  <c r="AG626" i="9"/>
  <c r="AV626" i="9" s="1"/>
  <c r="AX626" i="9" s="1"/>
  <c r="AG994" i="9"/>
  <c r="AV994" i="9" s="1"/>
  <c r="AX994" i="9" s="1"/>
  <c r="AG669" i="9"/>
  <c r="AV669" i="9" s="1"/>
  <c r="AX669" i="9" s="1"/>
  <c r="AG923" i="9"/>
  <c r="AV923" i="9" s="1"/>
  <c r="AX923" i="9" s="1"/>
  <c r="AG905" i="9"/>
  <c r="AV905" i="9" s="1"/>
  <c r="AX905" i="9" s="1"/>
  <c r="AG887" i="9"/>
  <c r="AV887" i="9" s="1"/>
  <c r="AX887" i="9" s="1"/>
  <c r="AG655" i="9"/>
  <c r="AV655" i="9" s="1"/>
  <c r="AX655" i="9" s="1"/>
  <c r="AG514" i="9"/>
  <c r="AV514" i="9" s="1"/>
  <c r="AX514" i="9" s="1"/>
  <c r="AG352" i="9"/>
  <c r="AV352" i="9" s="1"/>
  <c r="AX352" i="9" s="1"/>
  <c r="AG319" i="9"/>
  <c r="AV319" i="9" s="1"/>
  <c r="AX319" i="9" s="1"/>
  <c r="AG486" i="9"/>
  <c r="AV486" i="9" s="1"/>
  <c r="AX486" i="9" s="1"/>
  <c r="AG571" i="9"/>
  <c r="AV571" i="9" s="1"/>
  <c r="AX571" i="9" s="1"/>
  <c r="AG459" i="9"/>
  <c r="AV459" i="9" s="1"/>
  <c r="AX459" i="9" s="1"/>
  <c r="AG251" i="9"/>
  <c r="AV251" i="9" s="1"/>
  <c r="AX251" i="9" s="1"/>
  <c r="AG295" i="9"/>
  <c r="AV295" i="9" s="1"/>
  <c r="AX295" i="9" s="1"/>
  <c r="AG82" i="9"/>
  <c r="AV82" i="9" s="1"/>
  <c r="AX82" i="9" s="1"/>
  <c r="AG370" i="9"/>
  <c r="AV370" i="9" s="1"/>
  <c r="AX370" i="9" s="1"/>
  <c r="AG334" i="9"/>
  <c r="AV334" i="9" s="1"/>
  <c r="AX334" i="9" s="1"/>
  <c r="AG298" i="9"/>
  <c r="AV298" i="9" s="1"/>
  <c r="AX298" i="9" s="1"/>
  <c r="AG620" i="9"/>
  <c r="AV620" i="9" s="1"/>
  <c r="AX620" i="9" s="1"/>
  <c r="AG733" i="9"/>
  <c r="AV733" i="9" s="1"/>
  <c r="AX733" i="9" s="1"/>
  <c r="AG875" i="9"/>
  <c r="AV875" i="9" s="1"/>
  <c r="AX875" i="9" s="1"/>
  <c r="AG489" i="9"/>
  <c r="AV489" i="9" s="1"/>
  <c r="AX489" i="9" s="1"/>
  <c r="AG37" i="9"/>
  <c r="AV37" i="9" s="1"/>
  <c r="AX37" i="9" s="1"/>
  <c r="AG971" i="9"/>
  <c r="AV971" i="9" s="1"/>
  <c r="AX971" i="9" s="1"/>
  <c r="AG164" i="9"/>
  <c r="AV164" i="9" s="1"/>
  <c r="AX164" i="9" s="1"/>
  <c r="AG451" i="9"/>
  <c r="AV451" i="9" s="1"/>
  <c r="AX451" i="9" s="1"/>
  <c r="AG187" i="9"/>
  <c r="AV187" i="9" s="1"/>
  <c r="AX187" i="9" s="1"/>
  <c r="AG322" i="9"/>
  <c r="AV322" i="9" s="1"/>
  <c r="AX322" i="9" s="1"/>
  <c r="AG48" i="9"/>
  <c r="AV48" i="9" s="1"/>
  <c r="AX48" i="9" s="1"/>
  <c r="AG637" i="9"/>
  <c r="AV637" i="9" s="1"/>
  <c r="AX637" i="9" s="1"/>
  <c r="AG738" i="9"/>
  <c r="AV738" i="9" s="1"/>
  <c r="AX738" i="9" s="1"/>
  <c r="AG519" i="9"/>
  <c r="AV519" i="9" s="1"/>
  <c r="AX519" i="9" s="1"/>
  <c r="AG183" i="9"/>
  <c r="AV183" i="9" s="1"/>
  <c r="AX183" i="9" s="1"/>
  <c r="AG77" i="9"/>
  <c r="AV77" i="9" s="1"/>
  <c r="AX77" i="9" s="1"/>
  <c r="AG951" i="9"/>
  <c r="AV951" i="9" s="1"/>
  <c r="AX951" i="9" s="1"/>
  <c r="AG852" i="9"/>
  <c r="AV852" i="9" s="1"/>
  <c r="AX852" i="9" s="1"/>
  <c r="AG996" i="9"/>
  <c r="AV996" i="9" s="1"/>
  <c r="AX996" i="9" s="1"/>
  <c r="AG961" i="9"/>
  <c r="AV961" i="9" s="1"/>
  <c r="AX961" i="9" s="1"/>
  <c r="AG754" i="9"/>
  <c r="AV754" i="9" s="1"/>
  <c r="AX754" i="9" s="1"/>
  <c r="AG740" i="9"/>
  <c r="AV740" i="9" s="1"/>
  <c r="AX740" i="9" s="1"/>
  <c r="AG439" i="9"/>
  <c r="AV439" i="9" s="1"/>
  <c r="AX439" i="9" s="1"/>
  <c r="AG458" i="9"/>
  <c r="AV458" i="9" s="1"/>
  <c r="AX458" i="9" s="1"/>
  <c r="AG455" i="9"/>
  <c r="AV455" i="9" s="1"/>
  <c r="AX455" i="9" s="1"/>
  <c r="AG201" i="9"/>
  <c r="AV201" i="9" s="1"/>
  <c r="AX201" i="9" s="1"/>
  <c r="AG434" i="9"/>
  <c r="AV434" i="9" s="1"/>
  <c r="AX434" i="9" s="1"/>
  <c r="AG204" i="9"/>
  <c r="AV204" i="9" s="1"/>
  <c r="AX204" i="9" s="1"/>
  <c r="AG729" i="9"/>
  <c r="AV729" i="9" s="1"/>
  <c r="AX729" i="9" s="1"/>
  <c r="AG645" i="9"/>
  <c r="AV645" i="9" s="1"/>
  <c r="AX645" i="9" s="1"/>
  <c r="AG691" i="9"/>
  <c r="AV691" i="9" s="1"/>
  <c r="AX691" i="9" s="1"/>
  <c r="AG771" i="9"/>
  <c r="AV771" i="9" s="1"/>
  <c r="AX771" i="9" s="1"/>
  <c r="AG540" i="9"/>
  <c r="AV540" i="9" s="1"/>
  <c r="AX540" i="9" s="1"/>
  <c r="AG205" i="9"/>
  <c r="AV205" i="9" s="1"/>
  <c r="AX205" i="9" s="1"/>
  <c r="AG146" i="9"/>
  <c r="AV146" i="9" s="1"/>
  <c r="AX146" i="9" s="1"/>
  <c r="AG170" i="9"/>
  <c r="AV170" i="9" s="1"/>
  <c r="AX170" i="9" s="1"/>
  <c r="AG73" i="9"/>
  <c r="AV73" i="9" s="1"/>
  <c r="AX73" i="9" s="1"/>
  <c r="AG753" i="9"/>
  <c r="AV753" i="9" s="1"/>
  <c r="AX753" i="9" s="1"/>
  <c r="AG734" i="9"/>
  <c r="AV734" i="9" s="1"/>
  <c r="AX734" i="9" s="1"/>
  <c r="AG716" i="9"/>
  <c r="AV716" i="9" s="1"/>
  <c r="AX716" i="9" s="1"/>
  <c r="AG328" i="9"/>
  <c r="AV328" i="9" s="1"/>
  <c r="AX328" i="9" s="1"/>
  <c r="AG748" i="9"/>
  <c r="AV748" i="9" s="1"/>
  <c r="AX748" i="9" s="1"/>
  <c r="AG45" i="9"/>
  <c r="AV45" i="9" s="1"/>
  <c r="AX45" i="9" s="1"/>
  <c r="AG411" i="9"/>
  <c r="AV411" i="9" s="1"/>
  <c r="AX411" i="9" s="1"/>
  <c r="AG70" i="9"/>
  <c r="AV70" i="9" s="1"/>
  <c r="AX70" i="9" s="1"/>
  <c r="AG81" i="9"/>
  <c r="AV81" i="9" s="1"/>
  <c r="AX81" i="9" s="1"/>
  <c r="AG523" i="9"/>
  <c r="AV523" i="9" s="1"/>
  <c r="AX523" i="9" s="1"/>
  <c r="AG340" i="9"/>
  <c r="AV340" i="9" s="1"/>
  <c r="AX340" i="9" s="1"/>
  <c r="AG235" i="9"/>
  <c r="AV235" i="9" s="1"/>
  <c r="AX235" i="9" s="1"/>
  <c r="AG80" i="9"/>
  <c r="AV80" i="9" s="1"/>
  <c r="AX80" i="9" s="1"/>
  <c r="AG221" i="9"/>
  <c r="AV221" i="9" s="1"/>
  <c r="AX221" i="9" s="1"/>
  <c r="AG95" i="9"/>
  <c r="AV95" i="9" s="1"/>
  <c r="AX95" i="9" s="1"/>
  <c r="AG493" i="9"/>
  <c r="AV493" i="9" s="1"/>
  <c r="AX493" i="9" s="1"/>
  <c r="AG147" i="9"/>
  <c r="AV147" i="9" s="1"/>
  <c r="AX147" i="9" s="1"/>
  <c r="AG842" i="9"/>
  <c r="AV842" i="9" s="1"/>
  <c r="AX842" i="9" s="1"/>
  <c r="AG656" i="9"/>
  <c r="AV656" i="9" s="1"/>
  <c r="AX656" i="9" s="1"/>
  <c r="AG950" i="9"/>
  <c r="AV950" i="9" s="1"/>
  <c r="AX950" i="9" s="1"/>
  <c r="AG984" i="9"/>
  <c r="AV984" i="9" s="1"/>
  <c r="AX984" i="9" s="1"/>
  <c r="AG750" i="9"/>
  <c r="AV750" i="9" s="1"/>
  <c r="AX750" i="9" s="1"/>
  <c r="AG598" i="9"/>
  <c r="AV598" i="9" s="1"/>
  <c r="AX598" i="9" s="1"/>
  <c r="AG700" i="9"/>
  <c r="AV700" i="9" s="1"/>
  <c r="AX700" i="9" s="1"/>
  <c r="AG375" i="9"/>
  <c r="AV375" i="9" s="1"/>
  <c r="AX375" i="9" s="1"/>
  <c r="AG171" i="9"/>
  <c r="AV171" i="9" s="1"/>
  <c r="AX171" i="9" s="1"/>
  <c r="AG374" i="9"/>
  <c r="AV374" i="9" s="1"/>
  <c r="AX374" i="9" s="1"/>
  <c r="AG320" i="9"/>
  <c r="AV320" i="9" s="1"/>
  <c r="AX320" i="9" s="1"/>
  <c r="AG230" i="9"/>
  <c r="AV230" i="9" s="1"/>
  <c r="AX230" i="9" s="1"/>
  <c r="AG423" i="9"/>
  <c r="AV423" i="9" s="1"/>
  <c r="AX423" i="9" s="1"/>
  <c r="AG342" i="9"/>
  <c r="AV342" i="9" s="1"/>
  <c r="AX342" i="9" s="1"/>
  <c r="AG973" i="9"/>
  <c r="AV973" i="9" s="1"/>
  <c r="AX973" i="9" s="1"/>
  <c r="AG780" i="9"/>
  <c r="AV780" i="9" s="1"/>
  <c r="AX780" i="9" s="1"/>
  <c r="AG749" i="9"/>
  <c r="AV749" i="9" s="1"/>
  <c r="AX749" i="9" s="1"/>
  <c r="AG687" i="9"/>
  <c r="AV687" i="9" s="1"/>
  <c r="AX687" i="9" s="1"/>
  <c r="AG763" i="9"/>
  <c r="AV763" i="9" s="1"/>
  <c r="AX763" i="9" s="1"/>
  <c r="AG920" i="9"/>
  <c r="AV920" i="9" s="1"/>
  <c r="AX920" i="9" s="1"/>
  <c r="AG884" i="9"/>
  <c r="AV884" i="9" s="1"/>
  <c r="AX884" i="9" s="1"/>
  <c r="AG415" i="9"/>
  <c r="AV415" i="9" s="1"/>
  <c r="AX415" i="9" s="1"/>
  <c r="AG313" i="9"/>
  <c r="AV313" i="9" s="1"/>
  <c r="AX313" i="9" s="1"/>
  <c r="AG238" i="9"/>
  <c r="AV238" i="9" s="1"/>
  <c r="AX238" i="9" s="1"/>
  <c r="AG172" i="9"/>
  <c r="AV172" i="9" s="1"/>
  <c r="AX172" i="9" s="1"/>
  <c r="AG199" i="9"/>
  <c r="AV199" i="9" s="1"/>
  <c r="AX199" i="9" s="1"/>
  <c r="AG166" i="9"/>
  <c r="AV166" i="9" s="1"/>
  <c r="AX166" i="9" s="1"/>
  <c r="AG69" i="9"/>
  <c r="AV69" i="9" s="1"/>
  <c r="AX69" i="9" s="1"/>
  <c r="AG697" i="9"/>
  <c r="AV697" i="9" s="1"/>
  <c r="AX697" i="9" s="1"/>
  <c r="AG713" i="9"/>
  <c r="AV713" i="9" s="1"/>
  <c r="AX713" i="9" s="1"/>
  <c r="AG1015" i="9"/>
  <c r="AV1015" i="9" s="1"/>
  <c r="AX1015" i="9" s="1"/>
  <c r="AG371" i="9"/>
  <c r="AV371" i="9" s="1"/>
  <c r="AX371" i="9" s="1"/>
  <c r="AG335" i="9"/>
  <c r="AV335" i="9" s="1"/>
  <c r="AX335" i="9" s="1"/>
  <c r="AG849" i="9"/>
  <c r="AV849" i="9" s="1"/>
  <c r="AX849" i="9" s="1"/>
  <c r="AG62" i="9"/>
  <c r="AV62" i="9" s="1"/>
  <c r="AX62" i="9" s="1"/>
  <c r="AG400" i="9"/>
  <c r="AV400" i="9" s="1"/>
  <c r="AX400" i="9" s="1"/>
  <c r="AG148" i="9"/>
  <c r="AV148" i="9" s="1"/>
  <c r="AX148" i="9" s="1"/>
  <c r="AG140" i="9"/>
  <c r="AV140" i="9" s="1"/>
  <c r="AX140" i="9" s="1"/>
  <c r="AG874" i="9"/>
  <c r="AV874" i="9" s="1"/>
  <c r="AX874" i="9" s="1"/>
  <c r="AG893" i="9"/>
  <c r="AV893" i="9" s="1"/>
  <c r="AX893" i="9" s="1"/>
  <c r="AG539" i="9"/>
  <c r="AV539" i="9" s="1"/>
  <c r="AX539" i="9" s="1"/>
  <c r="AG1000" i="9"/>
  <c r="AV1000" i="9" s="1"/>
  <c r="AX1000" i="9" s="1"/>
  <c r="AG912" i="9"/>
  <c r="AV912" i="9" s="1"/>
  <c r="AX912" i="9" s="1"/>
  <c r="AG873" i="9"/>
  <c r="AV873" i="9" s="1"/>
  <c r="AX873" i="9" s="1"/>
  <c r="AG818" i="9"/>
  <c r="AV818" i="9" s="1"/>
  <c r="AX818" i="9" s="1"/>
  <c r="AG642" i="9"/>
  <c r="AV642" i="9" s="1"/>
  <c r="AX642" i="9" s="1"/>
  <c r="AG561" i="9"/>
  <c r="AV561" i="9" s="1"/>
  <c r="AX561" i="9" s="1"/>
  <c r="AG470" i="9"/>
  <c r="AV470" i="9" s="1"/>
  <c r="AX470" i="9" s="1"/>
  <c r="AG327" i="9"/>
  <c r="AV327" i="9" s="1"/>
  <c r="AX327" i="9" s="1"/>
  <c r="AG314" i="9"/>
  <c r="AV314" i="9" s="1"/>
  <c r="AX314" i="9" s="1"/>
  <c r="AG260" i="9"/>
  <c r="AV260" i="9" s="1"/>
  <c r="AX260" i="9" s="1"/>
  <c r="AG206" i="9"/>
  <c r="AV206" i="9" s="1"/>
  <c r="AX206" i="9" s="1"/>
  <c r="AG222" i="9"/>
  <c r="AV222" i="9" s="1"/>
  <c r="AX222" i="9" s="1"/>
  <c r="AG869" i="9"/>
  <c r="AV869" i="9" s="1"/>
  <c r="AX869" i="9" s="1"/>
  <c r="AG779" i="9"/>
  <c r="AV779" i="9" s="1"/>
  <c r="AX779" i="9" s="1"/>
  <c r="AG663" i="9"/>
  <c r="AV663" i="9" s="1"/>
  <c r="AX663" i="9" s="1"/>
  <c r="AG967" i="9"/>
  <c r="AV967" i="9" s="1"/>
  <c r="AX967" i="9" s="1"/>
  <c r="AG115" i="9"/>
  <c r="AV115" i="9" s="1"/>
  <c r="AX115" i="9" s="1"/>
  <c r="AG157" i="9"/>
  <c r="AV157" i="9" s="1"/>
  <c r="AX157" i="9" s="1"/>
  <c r="AG767" i="9"/>
  <c r="AV767" i="9" s="1"/>
  <c r="AX767" i="9" s="1"/>
  <c r="AG124" i="9"/>
  <c r="AV124" i="9" s="1"/>
  <c r="AX124" i="9" s="1"/>
  <c r="AG61" i="9"/>
  <c r="AV61" i="9" s="1"/>
  <c r="AX61" i="9" s="1"/>
  <c r="AG574" i="9"/>
  <c r="AV574" i="9" s="1"/>
  <c r="AX574" i="9" s="1"/>
  <c r="AG377" i="9"/>
  <c r="AV377" i="9" s="1"/>
  <c r="AX377" i="9" s="1"/>
  <c r="AG29" i="9"/>
  <c r="AV29" i="9" s="1"/>
  <c r="AX29" i="9" s="1"/>
  <c r="AG582" i="9"/>
  <c r="AV582" i="9" s="1"/>
  <c r="AX582" i="9" s="1"/>
  <c r="AG487" i="9"/>
  <c r="AV487" i="9" s="1"/>
  <c r="AX487" i="9" s="1"/>
  <c r="AG432" i="9"/>
  <c r="AV432" i="9" s="1"/>
  <c r="AX432" i="9" s="1"/>
  <c r="AG1004" i="9"/>
  <c r="AV1004" i="9" s="1"/>
  <c r="AX1004" i="9" s="1"/>
  <c r="AG929" i="9"/>
  <c r="AV929" i="9" s="1"/>
  <c r="AX929" i="9" s="1"/>
  <c r="AG226" i="9"/>
  <c r="AV226" i="9" s="1"/>
  <c r="AX226" i="9" s="1"/>
  <c r="AG525" i="9"/>
  <c r="AV525" i="9" s="1"/>
  <c r="AX525" i="9" s="1"/>
  <c r="AG758" i="9"/>
  <c r="AV758" i="9" s="1"/>
  <c r="AX758" i="9" s="1"/>
  <c r="AG718" i="9"/>
  <c r="AV718" i="9" s="1"/>
  <c r="AX718" i="9" s="1"/>
  <c r="AG646" i="9"/>
  <c r="AV646" i="9" s="1"/>
  <c r="AX646" i="9" s="1"/>
  <c r="AG580" i="9"/>
  <c r="AV580" i="9" s="1"/>
  <c r="AX580" i="9" s="1"/>
  <c r="AG578" i="9"/>
  <c r="AV578" i="9" s="1"/>
  <c r="AX578" i="9" s="1"/>
  <c r="AG560" i="9"/>
  <c r="AV560" i="9" s="1"/>
  <c r="AX560" i="9" s="1"/>
  <c r="AG467" i="9"/>
  <c r="AV467" i="9" s="1"/>
  <c r="AX467" i="9" s="1"/>
  <c r="AG178" i="9"/>
  <c r="AV178" i="9" s="1"/>
  <c r="AX178" i="9" s="1"/>
  <c r="AG393" i="9"/>
  <c r="AV393" i="9" s="1"/>
  <c r="AX393" i="9" s="1"/>
  <c r="AG360" i="9"/>
  <c r="AV360" i="9" s="1"/>
  <c r="AX360" i="9" s="1"/>
  <c r="AG288" i="9"/>
  <c r="AV288" i="9" s="1"/>
  <c r="AX288" i="9" s="1"/>
  <c r="AG959" i="9"/>
  <c r="AV959" i="9" s="1"/>
  <c r="AX959" i="9" s="1"/>
  <c r="AG868" i="9"/>
  <c r="AV868" i="9" s="1"/>
  <c r="AX868" i="9" s="1"/>
  <c r="AG813" i="9"/>
  <c r="AV813" i="9" s="1"/>
  <c r="AX813" i="9" s="1"/>
  <c r="AG742" i="9"/>
  <c r="AV742" i="9" s="1"/>
  <c r="AX742" i="9" s="1"/>
  <c r="AG945" i="9"/>
  <c r="AV945" i="9" s="1"/>
  <c r="AX945" i="9" s="1"/>
  <c r="AG635" i="9"/>
  <c r="AV635" i="9" s="1"/>
  <c r="AX635" i="9" s="1"/>
  <c r="AG677" i="9"/>
  <c r="AV677" i="9" s="1"/>
  <c r="AX677" i="9" s="1"/>
  <c r="AG908" i="9"/>
  <c r="AV908" i="9" s="1"/>
  <c r="AX908" i="9" s="1"/>
  <c r="AG841" i="9"/>
  <c r="AV841" i="9" s="1"/>
  <c r="AX841" i="9" s="1"/>
  <c r="AG453" i="9"/>
  <c r="AV453" i="9" s="1"/>
  <c r="AX453" i="9" s="1"/>
  <c r="AG568" i="9"/>
  <c r="AV568" i="9" s="1"/>
  <c r="AX568" i="9" s="1"/>
  <c r="AG531" i="9"/>
  <c r="AV531" i="9" s="1"/>
  <c r="AX531" i="9" s="1"/>
  <c r="AG588" i="9"/>
  <c r="AV588" i="9" s="1"/>
  <c r="AX588" i="9" s="1"/>
  <c r="AG131" i="9"/>
  <c r="AV131" i="9" s="1"/>
  <c r="AX131" i="9" s="1"/>
  <c r="AG190" i="9"/>
  <c r="AV190" i="9" s="1"/>
  <c r="AX190" i="9" s="1"/>
  <c r="AG721" i="9"/>
  <c r="AV721" i="9" s="1"/>
  <c r="AX721" i="9" s="1"/>
  <c r="AG283" i="9"/>
  <c r="AV283" i="9" s="1"/>
  <c r="AX283" i="9" s="1"/>
  <c r="AG447" i="9"/>
  <c r="AV447" i="9" s="1"/>
  <c r="AX447" i="9" s="1"/>
  <c r="AG149" i="9"/>
  <c r="AV149" i="9" s="1"/>
  <c r="AX149" i="9" s="1"/>
  <c r="AG217" i="9"/>
  <c r="AV217" i="9" s="1"/>
  <c r="AX217" i="9" s="1"/>
  <c r="AG56" i="9"/>
  <c r="AV56" i="9" s="1"/>
  <c r="AX56" i="9" s="1"/>
  <c r="AG790" i="9"/>
  <c r="AV790" i="9" s="1"/>
  <c r="AX790" i="9" s="1"/>
  <c r="AG911" i="9"/>
  <c r="AV911" i="9" s="1"/>
  <c r="AX911" i="9" s="1"/>
  <c r="AG256" i="9"/>
  <c r="AV256" i="9" s="1"/>
  <c r="AX256" i="9" s="1"/>
  <c r="AG712" i="9"/>
  <c r="AV712" i="9" s="1"/>
  <c r="AX712" i="9" s="1"/>
  <c r="AG640" i="9"/>
  <c r="AV640" i="9" s="1"/>
  <c r="AX640" i="9" s="1"/>
  <c r="AG592" i="9"/>
  <c r="AV592" i="9" s="1"/>
  <c r="AX592" i="9" s="1"/>
  <c r="AG387" i="9"/>
  <c r="AV387" i="9" s="1"/>
  <c r="AX387" i="9" s="1"/>
  <c r="AG351" i="9"/>
  <c r="AV351" i="9" s="1"/>
  <c r="AX351" i="9" s="1"/>
  <c r="AG398" i="9"/>
  <c r="AV398" i="9" s="1"/>
  <c r="AX398" i="9" s="1"/>
  <c r="AG362" i="9"/>
  <c r="AV362" i="9" s="1"/>
  <c r="AX362" i="9" s="1"/>
  <c r="AG326" i="9"/>
  <c r="AV326" i="9" s="1"/>
  <c r="AX326" i="9" s="1"/>
  <c r="AG236" i="9"/>
  <c r="AV236" i="9" s="1"/>
  <c r="AX236" i="9" s="1"/>
  <c r="AG705" i="9"/>
  <c r="AV705" i="9" s="1"/>
  <c r="AX705" i="9" s="1"/>
  <c r="AG679" i="9"/>
  <c r="AV679" i="9" s="1"/>
  <c r="AX679" i="9" s="1"/>
  <c r="AG516" i="9"/>
  <c r="AV516" i="9" s="1"/>
  <c r="AX516" i="9" s="1"/>
  <c r="AG355" i="9"/>
  <c r="AV355" i="9" s="1"/>
  <c r="AX355" i="9" s="1"/>
  <c r="AG382" i="9"/>
  <c r="AV382" i="9" s="1"/>
  <c r="AX382" i="9" s="1"/>
  <c r="AG287" i="9"/>
  <c r="AV287" i="9" s="1"/>
  <c r="AX287" i="9" s="1"/>
  <c r="AG161" i="9"/>
  <c r="AV161" i="9" s="1"/>
  <c r="AX161" i="9" s="1"/>
  <c r="AG137" i="9"/>
  <c r="AV137" i="9" s="1"/>
  <c r="AX137" i="9" s="1"/>
  <c r="AG985" i="9"/>
  <c r="AV985" i="9" s="1"/>
  <c r="AX985" i="9" s="1"/>
  <c r="AG211" i="9"/>
  <c r="AV211" i="9" s="1"/>
  <c r="AX211" i="9" s="1"/>
  <c r="AG53" i="9"/>
  <c r="AV53" i="9" s="1"/>
  <c r="AX53" i="9" s="1"/>
  <c r="AG305" i="9"/>
  <c r="AV305" i="9" s="1"/>
  <c r="AX305" i="9" s="1"/>
  <c r="AG632" i="9"/>
  <c r="AV632" i="9" s="1"/>
  <c r="AX632" i="9" s="1"/>
  <c r="AG798" i="9"/>
  <c r="AV798" i="9" s="1"/>
  <c r="AX798" i="9" s="1"/>
  <c r="AG856" i="9"/>
  <c r="AV856" i="9" s="1"/>
  <c r="AX856" i="9" s="1"/>
  <c r="AG801" i="9"/>
  <c r="AV801" i="9" s="1"/>
  <c r="AX801" i="9" s="1"/>
  <c r="AG706" i="9"/>
  <c r="AV706" i="9" s="1"/>
  <c r="AX706" i="9" s="1"/>
  <c r="AG670" i="9"/>
  <c r="AV670" i="9" s="1"/>
  <c r="AX670" i="9" s="1"/>
  <c r="AG732" i="9"/>
  <c r="AV732" i="9" s="1"/>
  <c r="AX732" i="9" s="1"/>
  <c r="AG427" i="9"/>
  <c r="AV427" i="9" s="1"/>
  <c r="AX427" i="9" s="1"/>
  <c r="AG575" i="9"/>
  <c r="AV575" i="9" s="1"/>
  <c r="AX575" i="9" s="1"/>
  <c r="AG526" i="9"/>
  <c r="AV526" i="9" s="1"/>
  <c r="AX526" i="9" s="1"/>
  <c r="AG381" i="9"/>
  <c r="AV381" i="9" s="1"/>
  <c r="AX381" i="9" s="1"/>
  <c r="AG441" i="9"/>
  <c r="AV441" i="9" s="1"/>
  <c r="AX441" i="9" s="1"/>
  <c r="AG276" i="9"/>
  <c r="AV276" i="9" s="1"/>
  <c r="AX276" i="9" s="1"/>
  <c r="AG689" i="9"/>
  <c r="AV689" i="9" s="1"/>
  <c r="AX689" i="9" s="1"/>
  <c r="AG968" i="9"/>
  <c r="AV968" i="9" s="1"/>
  <c r="AX968" i="9" s="1"/>
  <c r="AG609" i="9"/>
  <c r="AV609" i="9" s="1"/>
  <c r="AX609" i="9" s="1"/>
  <c r="AG555" i="9"/>
  <c r="AV555" i="9" s="1"/>
  <c r="AX555" i="9" s="1"/>
  <c r="AG359" i="9"/>
  <c r="AV359" i="9" s="1"/>
  <c r="AX359" i="9" s="1"/>
  <c r="AG277" i="9"/>
  <c r="AV277" i="9" s="1"/>
  <c r="AX277" i="9" s="1"/>
  <c r="AG76" i="9"/>
  <c r="AV76" i="9" s="1"/>
  <c r="AX76" i="9" s="1"/>
  <c r="AG33" i="9"/>
  <c r="AV33" i="9" s="1"/>
  <c r="AX33" i="9" s="1"/>
  <c r="AG709" i="9"/>
  <c r="AV709" i="9" s="1"/>
  <c r="AX709" i="9" s="1"/>
  <c r="AG831" i="9"/>
  <c r="AV831" i="9" s="1"/>
  <c r="AX831" i="9" s="1"/>
  <c r="AG404" i="9"/>
  <c r="AV404" i="9" s="1"/>
  <c r="AX404" i="9" s="1"/>
  <c r="AG244" i="9"/>
  <c r="AV244" i="9" s="1"/>
  <c r="AX244" i="9" s="1"/>
  <c r="AG469" i="9"/>
  <c r="AV469" i="9" s="1"/>
  <c r="AX469" i="9" s="1"/>
  <c r="AG897" i="9"/>
  <c r="AV897" i="9" s="1"/>
  <c r="AX897" i="9" s="1"/>
  <c r="AG430" i="9"/>
  <c r="AV430" i="9" s="1"/>
  <c r="AX430" i="9" s="1"/>
  <c r="AG397" i="9"/>
  <c r="AV397" i="9" s="1"/>
  <c r="AX397" i="9" s="1"/>
  <c r="AG794" i="9"/>
  <c r="AV794" i="9" s="1"/>
  <c r="AX794" i="9" s="1"/>
  <c r="AG532" i="9"/>
  <c r="AV532" i="9" s="1"/>
  <c r="AX532" i="9" s="1"/>
  <c r="AG160" i="9"/>
  <c r="AV160" i="9" s="1"/>
  <c r="AX160" i="9" s="1"/>
  <c r="AG462" i="9"/>
  <c r="AV462" i="9" s="1"/>
  <c r="AX462" i="9" s="1"/>
  <c r="AG110" i="9"/>
  <c r="AV110" i="9" s="1"/>
  <c r="AX110" i="9" s="1"/>
  <c r="AG106" i="9"/>
  <c r="AV106" i="9" s="1"/>
  <c r="AX106" i="9" s="1"/>
  <c r="AG408" i="9"/>
  <c r="AV408" i="9" s="1"/>
  <c r="AX408" i="9" s="1"/>
  <c r="AG944" i="9"/>
  <c r="AV944" i="9" s="1"/>
  <c r="AX944" i="9" s="1"/>
  <c r="AG566" i="9"/>
  <c r="AV566" i="9" s="1"/>
  <c r="AX566" i="9" s="1"/>
  <c r="AG483" i="9"/>
  <c r="AV483" i="9" s="1"/>
  <c r="AX483" i="9" s="1"/>
  <c r="AG934" i="9"/>
  <c r="AV934" i="9" s="1"/>
  <c r="AX934" i="9" s="1"/>
  <c r="AG800" i="9"/>
  <c r="AV800" i="9" s="1"/>
  <c r="AX800" i="9" s="1"/>
  <c r="AG668" i="9"/>
  <c r="AV668" i="9" s="1"/>
  <c r="AX668" i="9" s="1"/>
  <c r="AG546" i="9"/>
  <c r="AV546" i="9" s="1"/>
  <c r="AX546" i="9" s="1"/>
  <c r="AG460" i="9"/>
  <c r="AV460" i="9" s="1"/>
  <c r="AX460" i="9" s="1"/>
  <c r="AG576" i="9"/>
  <c r="AV576" i="9" s="1"/>
  <c r="AX576" i="9" s="1"/>
  <c r="AG976" i="9"/>
  <c r="AV976" i="9" s="1"/>
  <c r="AX976" i="9" s="1"/>
  <c r="AG999" i="9"/>
  <c r="AV999" i="9" s="1"/>
  <c r="AX999" i="9" s="1"/>
  <c r="AG963" i="9"/>
  <c r="AV963" i="9" s="1"/>
  <c r="AX963" i="9" s="1"/>
  <c r="AG964" i="9"/>
  <c r="AV964" i="9" s="1"/>
  <c r="AX964" i="9" s="1"/>
  <c r="AG835" i="9"/>
  <c r="AV835" i="9" s="1"/>
  <c r="AX835" i="9" s="1"/>
  <c r="AG816" i="9"/>
  <c r="AV816" i="9" s="1"/>
  <c r="AX816" i="9" s="1"/>
  <c r="AG932" i="9"/>
  <c r="AV932" i="9" s="1"/>
  <c r="AX932" i="9" s="1"/>
  <c r="AG906" i="9"/>
  <c r="AV906" i="9" s="1"/>
  <c r="AX906" i="9" s="1"/>
  <c r="AG894" i="9"/>
  <c r="AV894" i="9" s="1"/>
  <c r="AX894" i="9" s="1"/>
  <c r="AG699" i="9"/>
  <c r="AV699" i="9" s="1"/>
  <c r="AX699" i="9" s="1"/>
  <c r="AG625" i="9"/>
  <c r="AV625" i="9" s="1"/>
  <c r="AX625" i="9" s="1"/>
  <c r="AG674" i="9"/>
  <c r="AV674" i="9" s="1"/>
  <c r="AX674" i="9" s="1"/>
  <c r="AG980" i="9"/>
  <c r="AV980" i="9" s="1"/>
  <c r="AX980" i="9" s="1"/>
  <c r="AG823" i="9"/>
  <c r="AV823" i="9" s="1"/>
  <c r="AX823" i="9" s="1"/>
  <c r="AG707" i="9"/>
  <c r="AV707" i="9" s="1"/>
  <c r="AX707" i="9" s="1"/>
  <c r="AG926" i="9"/>
  <c r="AV926" i="9" s="1"/>
  <c r="AX926" i="9" s="1"/>
  <c r="AG914" i="9"/>
  <c r="AV914" i="9" s="1"/>
  <c r="AX914" i="9" s="1"/>
  <c r="AG902" i="9"/>
  <c r="AV902" i="9" s="1"/>
  <c r="AX902" i="9" s="1"/>
  <c r="AG890" i="9"/>
  <c r="AV890" i="9" s="1"/>
  <c r="AX890" i="9" s="1"/>
  <c r="AG878" i="9"/>
  <c r="AV878" i="9" s="1"/>
  <c r="AX878" i="9" s="1"/>
  <c r="AG809" i="9"/>
  <c r="AV809" i="9" s="1"/>
  <c r="AX809" i="9" s="1"/>
  <c r="AG538" i="9"/>
  <c r="AV538" i="9" s="1"/>
  <c r="AX538" i="9" s="1"/>
  <c r="AG444" i="9"/>
  <c r="AV444" i="9" s="1"/>
  <c r="AX444" i="9" s="1"/>
  <c r="AG422" i="9"/>
  <c r="AV422" i="9" s="1"/>
  <c r="AX422" i="9" s="1"/>
  <c r="AG385" i="9"/>
  <c r="AV385" i="9" s="1"/>
  <c r="AX385" i="9" s="1"/>
  <c r="AG346" i="9"/>
  <c r="AV346" i="9" s="1"/>
  <c r="AX346" i="9" s="1"/>
  <c r="AG593" i="9"/>
  <c r="AV593" i="9" s="1"/>
  <c r="AX593" i="9" s="1"/>
  <c r="AG507" i="9"/>
  <c r="AV507" i="9" s="1"/>
  <c r="AX507" i="9" s="1"/>
  <c r="AG317" i="9"/>
  <c r="AV317" i="9" s="1"/>
  <c r="AX317" i="9" s="1"/>
  <c r="AG182" i="9"/>
  <c r="AV182" i="9" s="1"/>
  <c r="AX182" i="9" s="1"/>
  <c r="AG142" i="9"/>
  <c r="AV142" i="9" s="1"/>
  <c r="AX142" i="9" s="1"/>
  <c r="AG51" i="9"/>
  <c r="AV51" i="9" s="1"/>
  <c r="AX51" i="9" s="1"/>
  <c r="AG41" i="9"/>
  <c r="AV41" i="9" s="1"/>
  <c r="AX41" i="9" s="1"/>
  <c r="AG746" i="9"/>
  <c r="AV746" i="9" s="1"/>
  <c r="AX746" i="9" s="1"/>
  <c r="AG757" i="9"/>
  <c r="AV757" i="9" s="1"/>
  <c r="AX757" i="9" s="1"/>
  <c r="AG731" i="9"/>
  <c r="AV731" i="9" s="1"/>
  <c r="AX731" i="9" s="1"/>
  <c r="AG331" i="9"/>
  <c r="AV331" i="9" s="1"/>
  <c r="AX331" i="9" s="1"/>
  <c r="AG289" i="9"/>
  <c r="AV289" i="9" s="1"/>
  <c r="AX289" i="9" s="1"/>
  <c r="AG867" i="9"/>
  <c r="AV867" i="9" s="1"/>
  <c r="AX867" i="9" s="1"/>
  <c r="AG133" i="9"/>
  <c r="AV133" i="9" s="1"/>
  <c r="AX133" i="9" s="1"/>
  <c r="AG114" i="9"/>
  <c r="AV114" i="9" s="1"/>
  <c r="AX114" i="9" s="1"/>
  <c r="AG21" i="9"/>
  <c r="AV21" i="9" s="1"/>
  <c r="AX21" i="9" s="1"/>
  <c r="AG44" i="9"/>
  <c r="AV44" i="9" s="1"/>
  <c r="AX44" i="9" s="1"/>
  <c r="AG91" i="9"/>
  <c r="AV91" i="9" s="1"/>
  <c r="AX91" i="9" s="1"/>
  <c r="AG1003" i="9"/>
  <c r="AV1003" i="9" s="1"/>
  <c r="AX1003" i="9" s="1"/>
  <c r="AG797" i="9"/>
  <c r="AV797" i="9" s="1"/>
  <c r="AX797" i="9" s="1"/>
  <c r="AG665" i="9"/>
  <c r="AV665" i="9" s="1"/>
  <c r="AX665" i="9" s="1"/>
  <c r="AG629" i="9"/>
  <c r="AV629" i="9" s="1"/>
  <c r="AX629" i="9" s="1"/>
  <c r="AG534" i="9"/>
  <c r="AV534" i="9" s="1"/>
  <c r="AX534" i="9" s="1"/>
  <c r="AG520" i="9"/>
  <c r="AV520" i="9" s="1"/>
  <c r="AX520" i="9" s="1"/>
  <c r="AG448" i="9"/>
  <c r="AV448" i="9" s="1"/>
  <c r="AX448" i="9" s="1"/>
  <c r="AG409" i="9"/>
  <c r="AV409" i="9" s="1"/>
  <c r="AX409" i="9" s="1"/>
  <c r="AG739" i="9"/>
  <c r="AV739" i="9" s="1"/>
  <c r="AX739" i="9" s="1"/>
  <c r="AG974" i="9"/>
  <c r="AV974" i="9" s="1"/>
  <c r="AX974" i="9" s="1"/>
  <c r="AG939" i="9"/>
  <c r="AV939" i="9" s="1"/>
  <c r="AX939" i="9" s="1"/>
  <c r="AG795" i="9"/>
  <c r="AV795" i="9" s="1"/>
  <c r="AX795" i="9" s="1"/>
  <c r="AG788" i="9"/>
  <c r="AV788" i="9" s="1"/>
  <c r="AX788" i="9" s="1"/>
  <c r="AG688" i="9"/>
  <c r="AV688" i="9" s="1"/>
  <c r="AX688" i="9" s="1"/>
  <c r="AG616" i="9"/>
  <c r="AV616" i="9" s="1"/>
  <c r="AX616" i="9" s="1"/>
  <c r="AG482" i="9"/>
  <c r="AV482" i="9" s="1"/>
  <c r="AX482" i="9" s="1"/>
  <c r="AG570" i="9"/>
  <c r="AV570" i="9" s="1"/>
  <c r="AX570" i="9" s="1"/>
  <c r="AG559" i="9"/>
  <c r="AV559" i="9" s="1"/>
  <c r="AX559" i="9" s="1"/>
  <c r="AG169" i="9"/>
  <c r="AV169" i="9" s="1"/>
  <c r="AX169" i="9" s="1"/>
  <c r="AG309" i="9"/>
  <c r="AV309" i="9" s="1"/>
  <c r="AX309" i="9" s="1"/>
  <c r="AG285" i="9"/>
  <c r="AV285" i="9" s="1"/>
  <c r="AX285" i="9" s="1"/>
  <c r="AG162" i="9"/>
  <c r="AV162" i="9" s="1"/>
  <c r="AX162" i="9" s="1"/>
  <c r="AG165" i="9"/>
  <c r="AV165" i="9" s="1"/>
  <c r="AX165" i="9" s="1"/>
  <c r="AG312" i="9"/>
  <c r="AV312" i="9" s="1"/>
  <c r="AX312" i="9" s="1"/>
  <c r="AG240" i="9"/>
  <c r="AV240" i="9" s="1"/>
  <c r="AX240" i="9" s="1"/>
  <c r="AG216" i="9"/>
  <c r="AV216" i="9" s="1"/>
  <c r="AX216" i="9" s="1"/>
  <c r="AG192" i="9"/>
  <c r="AV192" i="9" s="1"/>
  <c r="AX192" i="9" s="1"/>
  <c r="AG946" i="9"/>
  <c r="AV946" i="9" s="1"/>
  <c r="AX946" i="9" s="1"/>
  <c r="AG851" i="9"/>
  <c r="AV851" i="9" s="1"/>
  <c r="AX851" i="9" s="1"/>
  <c r="AG755" i="9"/>
  <c r="AV755" i="9" s="1"/>
  <c r="AX755" i="9" s="1"/>
  <c r="AG990" i="9"/>
  <c r="AV990" i="9" s="1"/>
  <c r="AX990" i="9" s="1"/>
  <c r="AG1009" i="9"/>
  <c r="AV1009" i="9" s="1"/>
  <c r="AX1009" i="9" s="1"/>
  <c r="AG1001" i="9"/>
  <c r="AV1001" i="9" s="1"/>
  <c r="AX1001" i="9" s="1"/>
  <c r="AG915" i="9"/>
  <c r="AV915" i="9" s="1"/>
  <c r="AX915" i="9" s="1"/>
  <c r="AG793" i="9"/>
  <c r="AV793" i="9" s="1"/>
  <c r="AX793" i="9" s="1"/>
  <c r="AG782" i="9"/>
  <c r="AV782" i="9" s="1"/>
  <c r="AX782" i="9" s="1"/>
  <c r="AG658" i="9"/>
  <c r="AV658" i="9" s="1"/>
  <c r="AX658" i="9" s="1"/>
  <c r="AG634" i="9"/>
  <c r="AV634" i="9" s="1"/>
  <c r="AX634" i="9" s="1"/>
  <c r="AG696" i="9"/>
  <c r="AV696" i="9" s="1"/>
  <c r="AX696" i="9" s="1"/>
  <c r="AG446" i="9"/>
  <c r="AV446" i="9" s="1"/>
  <c r="AX446" i="9" s="1"/>
  <c r="AG457" i="9"/>
  <c r="AV457" i="9" s="1"/>
  <c r="AX457" i="9" s="1"/>
  <c r="AG545" i="9"/>
  <c r="AV545" i="9" s="1"/>
  <c r="AX545" i="9" s="1"/>
  <c r="AG191" i="9"/>
  <c r="AV191" i="9" s="1"/>
  <c r="AX191" i="9" s="1"/>
  <c r="AG159" i="9"/>
  <c r="AV159" i="9" s="1"/>
  <c r="AX159" i="9" s="1"/>
  <c r="AG255" i="9"/>
  <c r="AV255" i="9" s="1"/>
  <c r="AX255" i="9" s="1"/>
  <c r="AG231" i="9"/>
  <c r="AV231" i="9" s="1"/>
  <c r="AX231" i="9" s="1"/>
  <c r="AG180" i="9"/>
  <c r="AV180" i="9" s="1"/>
  <c r="AX180" i="9" s="1"/>
  <c r="AG392" i="9"/>
  <c r="AV392" i="9" s="1"/>
  <c r="AX392" i="9" s="1"/>
  <c r="AG344" i="9"/>
  <c r="AV344" i="9" s="1"/>
  <c r="AX344" i="9" s="1"/>
  <c r="AG332" i="9"/>
  <c r="AV332" i="9" s="1"/>
  <c r="AX332" i="9" s="1"/>
  <c r="AG284" i="9"/>
  <c r="AV284" i="9" s="1"/>
  <c r="AX284" i="9" s="1"/>
  <c r="AG378" i="9"/>
  <c r="AV378" i="9" s="1"/>
  <c r="AX378" i="9" s="1"/>
  <c r="AG258" i="9"/>
  <c r="AV258" i="9" s="1"/>
  <c r="AX258" i="9" s="1"/>
  <c r="AG1012" i="9"/>
  <c r="AV1012" i="9" s="1"/>
  <c r="AX1012" i="9" s="1"/>
  <c r="AG966" i="9"/>
  <c r="AV966" i="9" s="1"/>
  <c r="AX966" i="9" s="1"/>
  <c r="AG862" i="9"/>
  <c r="AV862" i="9" s="1"/>
  <c r="AX862" i="9" s="1"/>
  <c r="AG806" i="9"/>
  <c r="AV806" i="9" s="1"/>
  <c r="AX806" i="9" s="1"/>
  <c r="AG717" i="9"/>
  <c r="AV717" i="9" s="1"/>
  <c r="AX717" i="9" s="1"/>
  <c r="AG995" i="9"/>
  <c r="AV995" i="9" s="1"/>
  <c r="AX995" i="9" s="1"/>
  <c r="AG781" i="9"/>
  <c r="AV781" i="9" s="1"/>
  <c r="AX781" i="9" s="1"/>
  <c r="AG745" i="9"/>
  <c r="AV745" i="9" s="1"/>
  <c r="AX745" i="9" s="1"/>
  <c r="AG704" i="9"/>
  <c r="AV704" i="9" s="1"/>
  <c r="AX704" i="9" s="1"/>
  <c r="AG938" i="9"/>
  <c r="AV938" i="9" s="1"/>
  <c r="AX938" i="9" s="1"/>
  <c r="AG614" i="9"/>
  <c r="AV614" i="9" s="1"/>
  <c r="AX614" i="9" s="1"/>
  <c r="AG605" i="9"/>
  <c r="AV605" i="9" s="1"/>
  <c r="AX605" i="9" s="1"/>
  <c r="AG499" i="9"/>
  <c r="AV499" i="9" s="1"/>
  <c r="AX499" i="9" s="1"/>
  <c r="AG481" i="9"/>
  <c r="AV481" i="9" s="1"/>
  <c r="AX481" i="9" s="1"/>
  <c r="AG504" i="9"/>
  <c r="AV504" i="9" s="1"/>
  <c r="AX504" i="9" s="1"/>
  <c r="AG440" i="9"/>
  <c r="AV440" i="9" s="1"/>
  <c r="AX440" i="9" s="1"/>
  <c r="AG401" i="9"/>
  <c r="AV401" i="9" s="1"/>
  <c r="AX401" i="9" s="1"/>
  <c r="AG587" i="9"/>
  <c r="AV587" i="9" s="1"/>
  <c r="AX587" i="9" s="1"/>
  <c r="AG490" i="9"/>
  <c r="AV490" i="9" s="1"/>
  <c r="AX490" i="9" s="1"/>
  <c r="AG468" i="9"/>
  <c r="AV468" i="9" s="1"/>
  <c r="AX468" i="9" s="1"/>
  <c r="AG424" i="9"/>
  <c r="AV424" i="9" s="1"/>
  <c r="AX424" i="9" s="1"/>
  <c r="AG589" i="9"/>
  <c r="AV589" i="9" s="1"/>
  <c r="AX589" i="9" s="1"/>
  <c r="AG503" i="9"/>
  <c r="AV503" i="9" s="1"/>
  <c r="AX503" i="9" s="1"/>
  <c r="AG307" i="9"/>
  <c r="AV307" i="9" s="1"/>
  <c r="AX307" i="9" s="1"/>
  <c r="AG241" i="9"/>
  <c r="AV241" i="9" s="1"/>
  <c r="AX241" i="9" s="1"/>
  <c r="AG245" i="9"/>
  <c r="AV245" i="9" s="1"/>
  <c r="AX245" i="9" s="1"/>
  <c r="AG72" i="9"/>
  <c r="AV72" i="9" s="1"/>
  <c r="AX72" i="9" s="1"/>
  <c r="AG292" i="9"/>
  <c r="AV292" i="9" s="1"/>
  <c r="AX292" i="9" s="1"/>
  <c r="AG179" i="9"/>
  <c r="AV179" i="9" s="1"/>
  <c r="AX179" i="9" s="1"/>
  <c r="AG96" i="9"/>
  <c r="AV96" i="9" s="1"/>
  <c r="AX96" i="9" s="1"/>
  <c r="AG40" i="9"/>
  <c r="AV40" i="9" s="1"/>
  <c r="AX40" i="9" s="1"/>
  <c r="AG301" i="9"/>
  <c r="AV301" i="9" s="1"/>
  <c r="AX301" i="9" s="1"/>
  <c r="AG1013" i="9"/>
  <c r="AV1013" i="9" s="1"/>
  <c r="AX1013" i="9" s="1"/>
  <c r="AG361" i="9"/>
  <c r="AV361" i="9" s="1"/>
  <c r="AX361" i="9" s="1"/>
  <c r="AG250" i="9"/>
  <c r="AV250" i="9" s="1"/>
  <c r="AX250" i="9" s="1"/>
  <c r="AG955" i="9"/>
  <c r="AV955" i="9" s="1"/>
  <c r="AX955" i="9" s="1"/>
  <c r="AG130" i="9"/>
  <c r="AV130" i="9" s="1"/>
  <c r="AX130" i="9" s="1"/>
  <c r="AG125" i="9"/>
  <c r="AV125" i="9" s="1"/>
  <c r="AX125" i="9" s="1"/>
  <c r="AG547" i="9"/>
  <c r="AV547" i="9" s="1"/>
  <c r="AX547" i="9" s="1"/>
  <c r="AG471" i="9"/>
  <c r="AV471" i="9" s="1"/>
  <c r="AX471" i="9" s="1"/>
  <c r="AG989" i="9"/>
  <c r="AV989" i="9" s="1"/>
  <c r="AX989" i="9" s="1"/>
  <c r="AG163" i="9"/>
  <c r="AV163" i="9" s="1"/>
  <c r="AX163" i="9" s="1"/>
  <c r="AG25" i="9"/>
  <c r="AV25" i="9" s="1"/>
  <c r="AX25" i="9" s="1"/>
  <c r="AG777" i="9"/>
  <c r="AV777" i="9" s="1"/>
  <c r="AX777" i="9" s="1"/>
  <c r="AG150" i="9"/>
  <c r="AV150" i="9" s="1"/>
  <c r="AX150" i="9" s="1"/>
  <c r="AG918" i="9"/>
  <c r="AV918" i="9" s="1"/>
  <c r="AX918" i="9" s="1"/>
  <c r="AG900" i="9"/>
  <c r="AV900" i="9" s="1"/>
  <c r="AX900" i="9" s="1"/>
  <c r="AG882" i="9"/>
  <c r="AV882" i="9" s="1"/>
  <c r="AX882" i="9" s="1"/>
  <c r="AG177" i="9"/>
  <c r="AV177" i="9" s="1"/>
  <c r="AX177" i="9" s="1"/>
  <c r="AG590" i="9"/>
  <c r="AV590" i="9" s="1"/>
  <c r="AX590" i="9" s="1"/>
  <c r="AG168" i="9"/>
  <c r="AV168" i="9" s="1"/>
  <c r="AX168" i="9" s="1"/>
  <c r="AG421" i="9"/>
  <c r="AV421" i="9" s="1"/>
  <c r="AX421" i="9" s="1"/>
  <c r="AG496" i="9"/>
  <c r="AV496" i="9" s="1"/>
  <c r="AX496" i="9" s="1"/>
  <c r="AG595" i="9"/>
  <c r="AV595" i="9" s="1"/>
  <c r="AX595" i="9" s="1"/>
  <c r="AG604" i="9"/>
  <c r="AV604" i="9" s="1"/>
  <c r="AX604" i="9" s="1"/>
  <c r="AG581" i="9"/>
  <c r="AV581" i="9" s="1"/>
  <c r="AX581" i="9" s="1"/>
  <c r="AG26" i="9"/>
  <c r="AV26" i="9" s="1"/>
  <c r="AX26" i="9" s="1"/>
  <c r="AF22" i="9"/>
  <c r="AG22" i="9" s="1"/>
  <c r="AV22" i="9" s="1"/>
  <c r="AX22" i="9" s="1"/>
  <c r="AG23" i="9"/>
  <c r="AV23" i="9" s="1"/>
  <c r="AX23" i="9" s="1"/>
  <c r="AG770" i="9"/>
  <c r="AV770" i="9" s="1"/>
  <c r="AX770" i="9" s="1"/>
  <c r="AG454" i="9"/>
  <c r="AV454" i="9" s="1"/>
  <c r="AX454" i="9" s="1"/>
  <c r="AG100" i="9"/>
  <c r="AV100" i="9" s="1"/>
  <c r="AX100" i="9" s="1"/>
  <c r="AW18" i="9"/>
  <c r="AW14" i="9" s="1"/>
  <c r="AG136" i="9"/>
  <c r="AV136" i="9" s="1"/>
  <c r="AX136" i="9" s="1"/>
  <c r="AG118" i="9"/>
  <c r="AV118" i="9" s="1"/>
  <c r="AX118" i="9" s="1"/>
  <c r="AG776" i="9"/>
  <c r="AV776" i="9" s="1"/>
  <c r="AX776" i="9" s="1"/>
  <c r="AG563" i="9"/>
  <c r="AV563" i="9" s="1"/>
  <c r="AX563" i="9" s="1"/>
  <c r="AG127" i="9"/>
  <c r="AV127" i="9" s="1"/>
  <c r="AX127" i="9" s="1"/>
  <c r="AG613" i="9"/>
  <c r="AV613" i="9" s="1"/>
  <c r="AX613" i="9" s="1"/>
  <c r="AG466" i="9"/>
  <c r="AV466" i="9" s="1"/>
  <c r="AX466" i="9" s="1"/>
  <c r="AG403" i="9"/>
  <c r="AV403" i="9" s="1"/>
  <c r="AX403" i="9" s="1"/>
  <c r="AG109" i="9"/>
  <c r="AV109" i="9" s="1"/>
  <c r="AX109" i="9" s="1"/>
  <c r="AG564" i="9"/>
  <c r="AV564" i="9" s="1"/>
  <c r="AX564" i="9" s="1"/>
  <c r="AG766" i="9"/>
  <c r="AV766" i="9" s="1"/>
  <c r="AX766" i="9" s="1"/>
  <c r="W18" i="9"/>
  <c r="AG18" i="9" s="1"/>
  <c r="AV18" i="9" s="1"/>
  <c r="AX18" i="9" s="1"/>
  <c r="AG417" i="9"/>
  <c r="AV417" i="9" s="1"/>
  <c r="AX417" i="9" s="1"/>
  <c r="AG17" i="9"/>
  <c r="AV17" i="9" s="1"/>
  <c r="AX17" i="9" s="1"/>
  <c r="AG927" i="9"/>
  <c r="AV927" i="9" s="1"/>
  <c r="AX927" i="9" s="1"/>
  <c r="AG909" i="9"/>
  <c r="AV909" i="9" s="1"/>
  <c r="AX909" i="9" s="1"/>
  <c r="AG891" i="9"/>
  <c r="AV891" i="9" s="1"/>
  <c r="AX891" i="9" s="1"/>
  <c r="AG186" i="9"/>
  <c r="AV186" i="9" s="1"/>
  <c r="AX186" i="9" s="1"/>
  <c r="AG940" i="9"/>
  <c r="AV940" i="9" s="1"/>
  <c r="AX940" i="9" s="1"/>
  <c r="AG921" i="9"/>
  <c r="AV921" i="9" s="1"/>
  <c r="AX921" i="9" s="1"/>
  <c r="AG903" i="9"/>
  <c r="AV903" i="9" s="1"/>
  <c r="AX903" i="9" s="1"/>
  <c r="AG885" i="9"/>
  <c r="AV885" i="9" s="1"/>
  <c r="AX885" i="9" s="1"/>
  <c r="AG577" i="9"/>
  <c r="AV577" i="9" s="1"/>
  <c r="AX577" i="9" s="1"/>
  <c r="AG772" i="9"/>
  <c r="AV772" i="9" s="1"/>
  <c r="AX772" i="9" s="1"/>
  <c r="AG784" i="9"/>
  <c r="AV784" i="9" s="1"/>
  <c r="AX784" i="9" s="1"/>
  <c r="W15" i="9" l="1"/>
  <c r="W14" i="9" s="1"/>
  <c r="AD15" i="9"/>
  <c r="AD14" i="9" l="1"/>
  <c r="AE14" i="9"/>
  <c r="AF15" i="9" l="1"/>
  <c r="AF14" i="9" s="1"/>
  <c r="AG15" i="9" l="1"/>
  <c r="AG14" i="9" s="1"/>
  <c r="AV15" i="9" l="1"/>
  <c r="AX15" i="9" l="1"/>
  <c r="AX14" i="9" s="1"/>
  <c r="AV14" i="9"/>
  <c r="Z5" i="9" s="1"/>
  <c r="M12" i="11"/>
  <c r="N12" i="11" s="1"/>
  <c r="N11" i="11" l="1"/>
  <c r="Y12" i="11" l="1"/>
  <c r="Y11" i="11" s="1"/>
  <c r="AJ11" i="11" s="1"/>
  <c r="T5" i="11" s="1"/>
  <c r="Z8" i="9" s="1"/>
  <c r="Z4" i="9" s="1"/>
  <c r="AP12" i="11"/>
  <c r="Q12" i="11" s="1"/>
  <c r="Q11" i="11" s="1"/>
  <c r="AJ12" i="1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<sst xmlns="http://schemas.openxmlformats.org/spreadsheetml/2006/main" count="41495" uniqueCount="357">
  <si>
    <r>
      <rPr>
        <b/>
        <sz val="24"/>
        <rFont val="TH SarabunPSK"/>
        <family val="2"/>
      </rPr>
      <t>หน่วยรับงบประมาณ : ………</t>
    </r>
    <r>
      <rPr>
        <b/>
        <sz val="18"/>
        <rFont val="TH SarabunPSK"/>
        <family val="2"/>
      </rPr>
      <t xml:space="preserve">
เงินอุดหนุนทั่วไป 
รายการ : เงินอุดหนุนสำหรับการจัดการศึกษาภาคบังคับ (เงินเดือนครู ค่าจ้างประจำ)</t>
    </r>
  </si>
  <si>
    <r>
      <rPr>
        <b/>
        <sz val="18"/>
        <rFont val="TH SarabunPSK"/>
        <family val="2"/>
      </rPr>
      <t>1. หลักการและเหตุผล</t>
    </r>
    <r>
      <rPr>
        <sz val="18"/>
        <rFont val="TH SarabunPSK"/>
        <family val="2"/>
      </rPr>
      <t xml:space="preserve"> :  พระราชบัญญัติกำหนดแผนและขั้นตอนการกระจายอำนาจให้แก่องค์กรปกครองส่วนท้องถิ่น พ.ศ. 2542 ประกอบกับ
แผนปฏิบัติการกำหนดขั้นตอนการกระจายอำนาจให้แก่องค์กรปกครองส่วนท้องถิ่น ดำเนินการถ่ายโอนภารกิจเงิน บุคลากรให้แก่องค์กรปกครอง
ส่วนท้องถิ่น เพื่อสร้างความเข้มแข็งให้องค์กรปกครองส่วนท้องถิ่น มีจำนวนและคุณภาพที่เพียงพอเพื่อการปฏิบัติภารกิจหน้าที่ตามที่กฏหมาย
กำหนดได้อย่างมีประสิทธิภาพและประสิทธิผล</t>
    </r>
  </si>
  <si>
    <r>
      <rPr>
        <b/>
        <sz val="18"/>
        <rFont val="TH SarabunPSK"/>
        <family val="2"/>
      </rPr>
      <t xml:space="preserve">2. วัตถุประสงค์ </t>
    </r>
    <r>
      <rPr>
        <sz val="18"/>
        <rFont val="TH SarabunPSK"/>
        <family val="2"/>
      </rPr>
      <t>: เพื่อให้สถานศึกษาขององค์กรปกครองส่วนท้องถิ่น มีการบริหารและจัดการเรียนการสอนให้เป็นไปตามมาตรฐานการศึกษา
อย่างมีคุณภาพประสิทธิภาพและเพื่อให้ครูและบุคลากรทางการศึกษาขององค์กรปกครองส่วนท้องถิ่น มีมาตรฐานวิชาชีพ มีคุณภาพ 
ประสิทธิภาพและการพัฒนาอย่างต่อเนื่องเกิดความก้าวหน้า ความมั่นคง</t>
    </r>
  </si>
  <si>
    <r>
      <rPr>
        <b/>
        <sz val="18"/>
        <rFont val="TH SarabunPSK"/>
        <family val="2"/>
      </rPr>
      <t>3. เป้าหมาย</t>
    </r>
    <r>
      <rPr>
        <sz val="18"/>
        <rFont val="TH SarabunPSK"/>
        <family val="2"/>
      </rPr>
      <t xml:space="preserve"> :  ข้าราชการครู ลูกจ้างประจำ และพนักงานครู ของสถานศึกษาในสังกัดองค์กรปกครองส่วนท้องถิ่น</t>
    </r>
  </si>
  <si>
    <r>
      <rPr>
        <b/>
        <sz val="18"/>
        <rFont val="TH SarabunPSK"/>
        <family val="2"/>
      </rPr>
      <t>4. หลักเกณฑ์การจัดสร</t>
    </r>
    <r>
      <rPr>
        <sz val="18"/>
        <rFont val="TH SarabunPSK"/>
        <family val="2"/>
      </rPr>
      <t>ร : ตามหลักเกณฑ์การตั้งงบประมาณค่าใช้จ่ายบุคลากรภาครัฐ โดยใช้ข้อมูลการเบิกจ่ายจริงเป็นฐาน เป็นค่าใช้จ่าย 
หักอัตราเกษียณและบวกเงิน</t>
    </r>
    <r>
      <rPr>
        <b/>
        <u/>
        <sz val="18"/>
        <rFont val="TH SarabunPSK"/>
        <family val="2"/>
      </rPr>
      <t>เลื่อนขั้นประจำปีไม่เกินร้อยละ 6 สำหรับข้าราชการและลูกจ้างประจำ และไม่เกินร้อยละ 4 สำหรับพนักงานจ้างตามภารกิจ</t>
    </r>
    <r>
      <rPr>
        <sz val="18"/>
        <rFont val="TH SarabunPSK"/>
        <family val="2"/>
      </rPr>
      <t xml:space="preserve">
                             </t>
    </r>
  </si>
  <si>
    <r>
      <rPr>
        <b/>
        <sz val="18"/>
        <rFont val="TH SarabunPSK"/>
        <family val="2"/>
      </rPr>
      <t>5. ลักษณะการจัดสรรงบประมาณ</t>
    </r>
    <r>
      <rPr>
        <sz val="18"/>
        <rFont val="TH SarabunPSK"/>
        <family val="2"/>
      </rPr>
      <t xml:space="preserve"> : เป็นการจัดสรรให้กับบุคลากรในสังกัดองค์กรปกครองส่วนท้องถิ่น
</t>
    </r>
  </si>
  <si>
    <r>
      <rPr>
        <b/>
        <sz val="18"/>
        <color theme="1"/>
        <rFont val="TH SarabunPSK"/>
        <family val="2"/>
      </rPr>
      <t xml:space="preserve">6. ข้อมูลประกอบการพิจารณา
</t>
    </r>
    <r>
      <rPr>
        <sz val="18"/>
        <color theme="1"/>
        <rFont val="TH SarabunPSK"/>
        <family val="2"/>
      </rPr>
      <t xml:space="preserve">6.1 ผลการเบิกจ่ายงบประมาณ พ.ศ. 2566 – พ.ศ. 2568 
6.2 ได้รับจัดสรรงบประมาณ พ.ศ. 2569 บุคลากร จำนวน.......................คน เป็นเงิน..........................บาท
     ผลการเบิกจ่าย ต.ค. – พ.ย. 2568 จำนวน.................................บาท 
</t>
    </r>
  </si>
  <si>
    <t>คำอธิบายแบบฟอร์มข้อมูลประกอบคำของบประมาณรายจ่ายประจำปีงบประมาณ พ.ศ. 2567</t>
  </si>
  <si>
    <r>
      <rPr>
        <b/>
        <u/>
        <sz val="18"/>
        <color theme="1"/>
        <rFont val="TH SarabunPSK"/>
        <family val="2"/>
      </rPr>
      <t>คำอธิบายแบบฟอร์มคำนวณเงินเดือน</t>
    </r>
    <r>
      <rPr>
        <b/>
        <sz val="18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 xml:space="preserve">รายการ :  เงินอุดหนุนสำหรับการศึกษาภาคบังคับ (เงินเดือนครู ค่าจ้างประจำ) </t>
    </r>
  </si>
  <si>
    <t>คอลัมน์</t>
  </si>
  <si>
    <t>รายการ</t>
  </si>
  <si>
    <t>กรอกข้อมูล</t>
  </si>
  <si>
    <t>ไม่ต้องกรอก
(คำนวณอัตโนมัติ)</t>
  </si>
  <si>
    <t>ข้อมูลส่วนตัว สำหรับการกรอกข้อมูลทั้งข้าราชการ/ลูกจ้างประจำ หรือ พนักงานราชการ ดังนี้</t>
  </si>
  <si>
    <t>(A)</t>
  </si>
  <si>
    <r>
      <rPr>
        <b/>
        <sz val="16"/>
        <color theme="1"/>
        <rFont val="TH SarabunPSK"/>
        <family val="2"/>
      </rPr>
      <t>โรงเรียน / ศพด. / สถานที่ทำงาน</t>
    </r>
    <r>
      <rPr>
        <sz val="16"/>
        <color theme="1"/>
        <rFont val="TH SarabunPSK"/>
        <family val="2"/>
      </rPr>
      <t xml:space="preserve"> ระบุชื่อโรงเรียน / ศพด. / สถานที่ทำงาน ที่สังกัด</t>
    </r>
  </si>
  <si>
    <t>ü</t>
  </si>
  <si>
    <t>(B)</t>
  </si>
  <si>
    <r>
      <rPr>
        <b/>
        <sz val="16"/>
        <color theme="1"/>
        <rFont val="TH SarabunPSK"/>
        <family val="2"/>
      </rPr>
      <t>ชื่อ - นามสกุล(หากเป็นอัตราว่างให้ระบุคำว่า "อัตราว่าง"  ในช่องนี้)</t>
    </r>
    <r>
      <rPr>
        <sz val="16"/>
        <color theme="1"/>
        <rFont val="TH SarabunPSK"/>
        <family val="2"/>
      </rPr>
      <t xml:space="preserve"> ใส่คำนำหน้านามแบบเต็ม (นาย/นาง/นางสาว) 
และต่อด้วยชื่อ และเว้นหนึ่งวรรคตามด้วยนามสกุล</t>
    </r>
  </si>
  <si>
    <t>(C)</t>
  </si>
  <si>
    <r>
      <t xml:space="preserve">เลขที่ตำแหน่ง </t>
    </r>
    <r>
      <rPr>
        <sz val="16"/>
        <color theme="1"/>
        <rFont val="TH SarabunPSK"/>
        <family val="2"/>
      </rPr>
      <t xml:space="preserve">เป็นตัวเลขเท่านั้น </t>
    </r>
  </si>
  <si>
    <t>(D)</t>
  </si>
  <si>
    <r>
      <rPr>
        <b/>
        <sz val="16"/>
        <color theme="1"/>
        <rFont val="TH SarabunPSK"/>
        <family val="2"/>
      </rPr>
      <t>อัตราคนครอง/อัตราว่าง</t>
    </r>
    <r>
      <rPr>
        <sz val="16"/>
        <color theme="1"/>
        <rFont val="TH SarabunPSK"/>
        <family val="2"/>
      </rPr>
      <t xml:space="preserve"> จะสัมพันธ์กับคอลัมน์ (B) หากคอลัมน์ (B) ใส่ชื่อ นามสกุล คอลัมน์ (D) จะปรากฎว่า 
"อัตราคนครอง" แต่หากใส่คำว่า อัตราว่าง คอลัมน์ (D) จะปรากฎว่า "อัตราว่าง"</t>
    </r>
  </si>
  <si>
    <t>ข้าราชการ/ลูกจ้างประจำ สำหรับการกรอกข้อมูลของข้าราชการหรือลูกจ้างประจำ ดังนี้</t>
  </si>
  <si>
    <t>(E)</t>
  </si>
  <si>
    <r>
      <rPr>
        <b/>
        <sz val="16"/>
        <color theme="1"/>
        <rFont val="TH SarabunPSK"/>
        <family val="2"/>
      </rPr>
      <t xml:space="preserve">ตำแหน่ง ขั้น/ระดับ </t>
    </r>
    <r>
      <rPr>
        <u/>
        <sz val="16"/>
        <color theme="1"/>
        <rFont val="TH SarabunPSK"/>
        <family val="2"/>
      </rPr>
      <t>กรณีเป็นข้าราชการครูภาคบังคับหรือครูศูนย์พัฒนาเด็กเล็ก</t>
    </r>
    <r>
      <rPr>
        <sz val="16"/>
        <color theme="1"/>
        <rFont val="TH SarabunPSK"/>
        <family val="2"/>
      </rPr>
      <t xml:space="preserve"> กดเลือกว่าเป็นครูผู้ช่วย, ครู,
ครูชำนาญการ, ครูชำนาญการพิเศษ, ครูเชี่ยวชาญ</t>
    </r>
    <r>
      <rPr>
        <sz val="16"/>
        <rFont val="TH SarabunPSK"/>
        <family val="2"/>
      </rPr>
      <t xml:space="preserve">, ลูกจ้างประจำ อย่างใดอย่างหนึ่ง
</t>
    </r>
    <r>
      <rPr>
        <sz val="16"/>
        <color theme="1"/>
        <rFont val="TH SarabunPSK"/>
        <family val="2"/>
      </rPr>
      <t xml:space="preserve">
</t>
    </r>
  </si>
  <si>
    <t>(F)</t>
  </si>
  <si>
    <r>
      <t xml:space="preserve">ตำแหน่ง หัวหน้าศูนย์/ผู้ดูแลเด็ก (สำหรับ ศพด.) </t>
    </r>
    <r>
      <rPr>
        <b/>
        <sz val="16"/>
        <color rgb="FFFF0000"/>
        <rFont val="TH SarabunPSK"/>
        <family val="2"/>
      </rPr>
      <t>ไม่ต้องกรอกข้อมูล</t>
    </r>
    <r>
      <rPr>
        <sz val="16"/>
        <color theme="1"/>
        <rFont val="TH SarabunPSK"/>
        <family val="2"/>
      </rPr>
      <t xml:space="preserve">
</t>
    </r>
  </si>
  <si>
    <t>(G)</t>
  </si>
  <si>
    <r>
      <rPr>
        <b/>
        <sz val="16"/>
        <color theme="1"/>
        <rFont val="TH SarabunPSK"/>
        <family val="2"/>
      </rPr>
      <t>วัน/เดือน/ปีที่บรรจุ</t>
    </r>
    <r>
      <rPr>
        <sz val="16"/>
        <color theme="1"/>
        <rFont val="TH SarabunPSK"/>
        <family val="2"/>
      </rPr>
      <t xml:space="preserve"> ใส่วันที่ในรูปแบบ วัน/เดือน/ปี พ.ศ. เช่น  15/01/2535  08/12/2540 </t>
    </r>
  </si>
  <si>
    <t>(H)</t>
  </si>
  <si>
    <r>
      <rPr>
        <b/>
        <sz val="16"/>
        <color theme="1"/>
        <rFont val="TH SarabunPSK"/>
        <family val="2"/>
      </rPr>
      <t>เงินเดือน ณ 1 ตุลาคม 2568 :</t>
    </r>
    <r>
      <rPr>
        <sz val="16"/>
        <color theme="1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>จำนวน</t>
    </r>
    <r>
      <rPr>
        <sz val="16"/>
        <color theme="1"/>
        <rFont val="TH SarabunPSK"/>
        <family val="2"/>
      </rPr>
      <t xml:space="preserve">เงินเป็นรายเดือนที่เลื่อนขั้นในรอบที่ 2 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>ปีงบประมาณ 2568 แล้ว</t>
    </r>
  </si>
  <si>
    <t>(I)</t>
  </si>
  <si>
    <r>
      <rPr>
        <b/>
        <sz val="16"/>
        <color theme="1"/>
        <rFont val="TH SarabunPSK"/>
        <family val="2"/>
      </rPr>
      <t>เลื่อนขั้น ร้อยละ 3 (ปี 2569) :</t>
    </r>
    <r>
      <rPr>
        <sz val="16"/>
        <color theme="1"/>
        <rFont val="TH SarabunPSK"/>
        <family val="2"/>
      </rPr>
      <t xml:space="preserve"> ประมาณการเงินเลื่อนขั้นรอบที่ 2 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 xml:space="preserve">ปีงบประมาณ 2569 </t>
    </r>
    <r>
      <rPr>
        <sz val="16"/>
        <color rgb="FF0000FF"/>
        <rFont val="TH SarabunPSK"/>
        <family val="2"/>
      </rPr>
      <t>= เงินเดือน ณ 1 ต.ค. 2568 x 3%</t>
    </r>
  </si>
  <si>
    <t>(J)</t>
  </si>
  <si>
    <r>
      <rPr>
        <b/>
        <sz val="16"/>
        <color theme="1"/>
        <rFont val="TH SarabunPSK"/>
        <family val="2"/>
      </rPr>
      <t xml:space="preserve">เลื่อนขั้น ร้อยละ 6 (ปี 2570) : </t>
    </r>
    <r>
      <rPr>
        <sz val="16"/>
        <color theme="1"/>
        <rFont val="TH SarabunPSK"/>
        <family val="2"/>
      </rPr>
      <t>ประมาณการเงินเลื่อนขั้น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 xml:space="preserve">ปีงบประมาณ 2570 </t>
    </r>
    <r>
      <rPr>
        <sz val="16"/>
        <color rgb="FF0000FF"/>
        <rFont val="TH SarabunPSK"/>
        <family val="2"/>
      </rPr>
      <t xml:space="preserve">= (เงินเดือน 1 ต.ค. 2568 + เลื่อนขั้น ร้อยละ 3) x 6% </t>
    </r>
  </si>
  <si>
    <t>(K)</t>
  </si>
  <si>
    <r>
      <rPr>
        <b/>
        <sz val="16"/>
        <color theme="1"/>
        <rFont val="TH SarabunPSK"/>
        <family val="2"/>
      </rPr>
      <t xml:space="preserve">รวมเงินเดือน + เลื่อนขั้น (รายเดือน) : </t>
    </r>
    <r>
      <rPr>
        <sz val="16"/>
        <color theme="1"/>
        <rFont val="TH SarabunPSK"/>
        <family val="2"/>
      </rPr>
      <t xml:space="preserve">เงินรายเดือนของปีงบประมาณ 2569 </t>
    </r>
    <r>
      <rPr>
        <sz val="16"/>
        <color rgb="FF0000FF"/>
        <rFont val="TH SarabunPSK"/>
        <family val="2"/>
      </rPr>
      <t>= เงินเดือน 1 ต.ค. 2567 + เลื่อนขั้น ร้อยละ 3 + เลื่อนขั้น ร้อยละ 6</t>
    </r>
  </si>
  <si>
    <t>(L)</t>
  </si>
  <si>
    <r>
      <rPr>
        <b/>
        <sz val="16"/>
        <color theme="1"/>
        <rFont val="TH SarabunPSK"/>
        <family val="2"/>
      </rPr>
      <t xml:space="preserve">เงิน กบข. (รายเดือน) คือ </t>
    </r>
    <r>
      <rPr>
        <sz val="16"/>
        <color theme="1"/>
        <rFont val="TH SarabunPSK"/>
        <family val="2"/>
      </rPr>
      <t>เงินที่ต้องสมทบกองทุนบำเหน็จบำนาญข้าราชการ (กบข.) เป็นรายเดือน</t>
    </r>
  </si>
  <si>
    <t>(M)</t>
  </si>
  <si>
    <r>
      <rPr>
        <b/>
        <sz val="16"/>
        <color theme="1"/>
        <rFont val="TH SarabunPSK"/>
        <family val="2"/>
      </rPr>
      <t>เงิน กสจ. (รายเดือน)</t>
    </r>
    <r>
      <rPr>
        <sz val="16"/>
        <color theme="1"/>
        <rFont val="TH SarabunPSK"/>
        <family val="2"/>
      </rPr>
      <t xml:space="preserve"> คือ กองทุนสํารองเลี้ยงชีพสําหรับ</t>
    </r>
    <r>
      <rPr>
        <u/>
        <sz val="16"/>
        <color theme="1"/>
        <rFont val="TH SarabunPSK"/>
        <family val="2"/>
      </rPr>
      <t>ลูกจ้างประจํา</t>
    </r>
    <r>
      <rPr>
        <sz val="16"/>
        <color theme="1"/>
        <rFont val="TH SarabunPSK"/>
        <family val="2"/>
      </rPr>
      <t>ของส่วนราชการ (กสจ.) เป็นรายเดือน</t>
    </r>
  </si>
  <si>
    <t>(N)</t>
  </si>
  <si>
    <r>
      <rPr>
        <b/>
        <sz val="16"/>
        <color theme="1"/>
        <rFont val="TH SarabunPSK"/>
        <family val="2"/>
      </rPr>
      <t>เงิน พสร. (รายเดือน)</t>
    </r>
    <r>
      <rPr>
        <sz val="16"/>
        <color theme="1"/>
        <rFont val="TH SarabunPSK"/>
        <family val="2"/>
      </rPr>
      <t xml:space="preserve"> คือ  เงินเพิ่มพิเศษสำหรับการสู้รบ (พสร.) เป็นรายเดือน</t>
    </r>
  </si>
  <si>
    <t>(O)</t>
  </si>
  <si>
    <r>
      <rPr>
        <b/>
        <sz val="16"/>
        <color theme="1"/>
        <rFont val="TH SarabunPSK"/>
        <family val="2"/>
      </rPr>
      <t>เงิน พตส. (รายเดือน)</t>
    </r>
    <r>
      <rPr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ไม่ต้องกรอกข้อมูล</t>
    </r>
  </si>
  <si>
    <t>ข้อมูลเฉพาะ รพ.สต.</t>
  </si>
  <si>
    <t>(P)</t>
  </si>
  <si>
    <r>
      <rPr>
        <b/>
        <sz val="16"/>
        <color theme="1"/>
        <rFont val="TH SarabunPSK"/>
        <family val="2"/>
      </rPr>
      <t>เงิน ฉ.11 (รายเดือน)</t>
    </r>
    <r>
      <rPr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ไม่ต้องกรอกข้อมูล</t>
    </r>
  </si>
  <si>
    <t>(Q)</t>
  </si>
  <si>
    <r>
      <rPr>
        <b/>
        <sz val="16"/>
        <color theme="1"/>
        <rFont val="TH SarabunPSK"/>
        <family val="2"/>
      </rPr>
      <t xml:space="preserve">ส่วนควบ (รายเดือน) ค่าวิทยฐานะ/ เงินประจำตำแหน่ง </t>
    </r>
    <r>
      <rPr>
        <sz val="16"/>
        <color theme="1"/>
        <rFont val="TH SarabunPSK"/>
        <family val="2"/>
      </rPr>
      <t xml:space="preserve">คือเงินค่าวิทยฐานะรายเดือนของครู </t>
    </r>
  </si>
  <si>
    <t>(R)</t>
  </si>
  <si>
    <r>
      <rPr>
        <b/>
        <sz val="16"/>
        <color theme="1"/>
        <rFont val="TH SarabunPSK"/>
        <family val="2"/>
      </rPr>
      <t>ส่วนควบ (รายเดือน) ค่าตอบแทนรายเดือน/เงินเพิ่มต่างๆ ของบุคลากรถ่ายโอน</t>
    </r>
    <r>
      <rPr>
        <sz val="16"/>
        <color theme="1"/>
        <rFont val="TH SarabunPSK"/>
        <family val="2"/>
      </rPr>
      <t xml:space="preserve"> คือเงินค่าตอบแทนรายเดือนของครู</t>
    </r>
  </si>
  <si>
    <t>(S)</t>
  </si>
  <si>
    <r>
      <rPr>
        <b/>
        <sz val="16"/>
        <color theme="1"/>
        <rFont val="TH SarabunPSK"/>
        <family val="2"/>
      </rPr>
      <t>ค่าตอบแทนอื่น (รายเดือน) รพ.สต.</t>
    </r>
    <r>
      <rPr>
        <sz val="16"/>
        <color theme="1"/>
        <rFont val="TH SarabunPSK"/>
        <family val="2"/>
      </rPr>
      <t xml:space="preserve"> คือ เงินค่าตอบแทนอื่น ๆ เป็นรายเดือนที่นอกเหนือจากเงินประจำตำแหน่ง
และเงินเพิ่มต่างๆ ของบุคลากรถ่ายโอน เช่น ผู้ปฏิบัติงาน รพ.สต. </t>
    </r>
    <r>
      <rPr>
        <b/>
        <sz val="16"/>
        <color rgb="FFFF0000"/>
        <rFont val="TH SarabunPSK"/>
        <family val="2"/>
      </rPr>
      <t>ไม่ต้องกรอกข้อมูล</t>
    </r>
  </si>
  <si>
    <t>(T)</t>
  </si>
  <si>
    <r>
      <rPr>
        <b/>
        <sz val="16"/>
        <color theme="1"/>
        <rFont val="TH SarabunPSK"/>
        <family val="2"/>
      </rPr>
      <t>ค่าตอบแทนคณะกรรมการประเมินผลงาน (รวมยอด)</t>
    </r>
    <r>
      <rPr>
        <sz val="16"/>
        <color theme="1"/>
        <rFont val="TH SarabunPSK"/>
        <family val="2"/>
      </rPr>
      <t xml:space="preserve"> กรอกจำนวนเงินของผู้มีสิทธิ์ได้รับต่อราย</t>
    </r>
  </si>
  <si>
    <t>(U)</t>
  </si>
  <si>
    <r>
      <rPr>
        <b/>
        <sz val="16"/>
        <color theme="1"/>
        <rFont val="TH SarabunPSK"/>
        <family val="2"/>
      </rPr>
      <t>ตกเบิก (รวมยอด) ค่าวิทยฐานะตกเบิก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</t>
    </r>
  </si>
  <si>
    <t>(V)</t>
  </si>
  <si>
    <r>
      <rPr>
        <b/>
        <sz val="16"/>
        <color theme="1"/>
        <rFont val="TH SarabunPSK"/>
        <family val="2"/>
      </rPr>
      <t>ตกเบิก (รวมยอด) ค่าตอบแทนตกเบิก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</t>
    </r>
  </si>
  <si>
    <t>(W)</t>
  </si>
  <si>
    <t>รวมเงินเดือนข้าราชการและลูกจ้างประจำ</t>
  </si>
  <si>
    <t>พนักงานจ้างตามภารกิจ / พนักงานจ้างทั่วไป สำหรับการกรอกข้อมูลพนักงานราชการ ดังนี้</t>
  </si>
  <si>
    <t>(X)</t>
  </si>
  <si>
    <r>
      <rPr>
        <b/>
        <sz val="16"/>
        <color theme="1"/>
        <rFont val="TH SarabunPSK"/>
        <family val="2"/>
      </rPr>
      <t xml:space="preserve">ตำแหน่ง </t>
    </r>
    <r>
      <rPr>
        <sz val="16"/>
        <color theme="1"/>
        <rFont val="TH SarabunPSK"/>
        <family val="2"/>
      </rPr>
      <t>กดเลือกว่าเป็นพนักงานจ้างตามภารกิจ หรือ พนักงานจ้างทั่วไป อย่างใดอย่างหนึ่ง</t>
    </r>
  </si>
  <si>
    <t>(Y)</t>
  </si>
  <si>
    <r>
      <rPr>
        <b/>
        <sz val="16"/>
        <color theme="1"/>
        <rFont val="TH SarabunPSK"/>
        <family val="2"/>
      </rPr>
      <t xml:space="preserve">หัวหน้าศูนย์/ผู้ดูแลเด็ก (สำหรับ ศพด.) </t>
    </r>
    <r>
      <rPr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ไม่ต้องกรอกข้อมูล</t>
    </r>
  </si>
  <si>
    <t>(Z)</t>
  </si>
  <si>
    <r>
      <rPr>
        <b/>
        <sz val="16"/>
        <rFont val="TH SarabunPSK"/>
        <family val="2"/>
      </rPr>
      <t>เงินเดือน ณ 1 ต.ค. 2568 (รายเดือน) :</t>
    </r>
    <r>
      <rPr>
        <sz val="16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>จำนวน</t>
    </r>
    <r>
      <rPr>
        <sz val="16"/>
        <rFont val="TH SarabunPSK"/>
        <family val="2"/>
      </rPr>
      <t xml:space="preserve">เงินรายเดือนที่รวมประมาณการเงินเลื่อนขั้นของปีงบประมาณ 2569 แล้ว </t>
    </r>
  </si>
  <si>
    <t>(AA)</t>
  </si>
  <si>
    <r>
      <rPr>
        <b/>
        <sz val="16"/>
        <color theme="1"/>
        <rFont val="TH SarabunPSK"/>
        <family val="2"/>
      </rPr>
      <t>เงินเลื่อนขั้น ร้อยละ 4 ของปี 2570 :</t>
    </r>
    <r>
      <rPr>
        <sz val="16"/>
        <color theme="1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 xml:space="preserve">ประมาณการเงินเลื่อนขั้นของปีงบประมาณ 2570 </t>
    </r>
    <r>
      <rPr>
        <sz val="16"/>
        <color rgb="FF0000FF"/>
        <rFont val="TH SarabunPSK"/>
        <family val="2"/>
      </rPr>
      <t>= เงินเดือน ณ 1 ต.ค. 2568 x 4%</t>
    </r>
  </si>
  <si>
    <t>(AB)</t>
  </si>
  <si>
    <r>
      <rPr>
        <b/>
        <sz val="16"/>
        <color theme="1"/>
        <rFont val="TH SarabunPSK"/>
        <family val="2"/>
      </rPr>
      <t xml:space="preserve">รวมเงินเดือน + เลื่อนขั้น (รายเดือน) : </t>
    </r>
    <r>
      <rPr>
        <sz val="16"/>
        <color theme="1"/>
        <rFont val="TH SarabunPSK"/>
        <family val="2"/>
      </rPr>
      <t xml:space="preserve">เงินรายเดือนของปีงบประมาณ 2570 </t>
    </r>
    <r>
      <rPr>
        <sz val="16"/>
        <color rgb="FF0000FF"/>
        <rFont val="TH SarabunPSK"/>
        <family val="2"/>
      </rPr>
      <t>= เงินเดือน ณ 1 ต.ค. 2568 + เงินเลื่อนขั้น ร้อยละ 4 ของปี 2569</t>
    </r>
  </si>
  <si>
    <t>(AC)</t>
  </si>
  <si>
    <r>
      <t xml:space="preserve">เงินเพิ่มค่าครองชีพ (รายเดือน) : 
   - พนักงานจ้างตามภารกิจ : </t>
    </r>
    <r>
      <rPr>
        <sz val="16"/>
        <color rgb="FFFF0000"/>
        <rFont val="TH SarabunPSK"/>
        <family val="2"/>
      </rPr>
      <t xml:space="preserve">ไม่เกิน 2,000 บาท/เดือน เมื่อรวมเงินเดือน + เงินเลื่อนขั้น + เงินค่าครองชีพแล้ว จะต้องไม่เกิน 14,600 บาท
</t>
    </r>
    <r>
      <rPr>
        <b/>
        <sz val="16"/>
        <color rgb="FFFF0000"/>
        <rFont val="TH SarabunPSK"/>
        <family val="2"/>
      </rPr>
      <t xml:space="preserve">   - พนักงานจ้างทั่วไป : </t>
    </r>
    <r>
      <rPr>
        <sz val="16"/>
        <color rgb="FFFF0000"/>
        <rFont val="TH SarabunPSK"/>
        <family val="2"/>
      </rPr>
      <t>เงินเดือน + เงินค่าครองชีพแล้ว จะต้องไม่เกิน 11,000 บาท/เดือน</t>
    </r>
  </si>
  <si>
    <t>(AD)</t>
  </si>
  <si>
    <t>รวมเงินเดือน + เงินเพิ่มค่าครองชีพ (รายเดือน)</t>
  </si>
  <si>
    <t>(AE)</t>
  </si>
  <si>
    <r>
      <rPr>
        <b/>
        <sz val="16"/>
        <color theme="1"/>
        <rFont val="TH SarabunPSK"/>
        <family val="2"/>
      </rPr>
      <t>เงินกองทุนประกันสังคมร้อยละ 5 (รายเดือน) :</t>
    </r>
    <r>
      <rPr>
        <sz val="16"/>
        <color theme="1"/>
        <rFont val="TH SarabunPSK"/>
        <family val="2"/>
      </rPr>
      <t xml:space="preserve"> </t>
    </r>
    <r>
      <rPr>
        <sz val="16"/>
        <color rgb="FF0000FF"/>
        <rFont val="TH SarabunPSK"/>
        <family val="2"/>
      </rPr>
      <t xml:space="preserve">= </t>
    </r>
    <r>
      <rPr>
        <sz val="16"/>
        <color rgb="FFFF0000"/>
        <rFont val="TH SarabunPSK"/>
        <family val="2"/>
      </rPr>
      <t xml:space="preserve">รวมเงินเดือน + เลื่อนขั้น (รายเดือน) x 5%  </t>
    </r>
    <r>
      <rPr>
        <sz val="16"/>
        <color theme="1"/>
        <rFont val="TH SarabunPSK"/>
        <family val="2"/>
      </rPr>
      <t>ซึ่งไม่เกิน 750 บาทต่อเดือน</t>
    </r>
  </si>
  <si>
    <t>(AF)</t>
  </si>
  <si>
    <t>รวมเงินเดือนพนักงาน</t>
  </si>
  <si>
    <t>(AG)</t>
  </si>
  <si>
    <t>รวมเงินเดือนข้าราชการ , ลูกจ้างประจำ และพนักงาน</t>
  </si>
  <si>
    <t>สิทธิประโยชน์ต่างๆ สำหรับการกรอกข้อมูลของบุคลากรที่สิทธิ์ได้รับ ดังนี้</t>
  </si>
  <si>
    <t>(AH)</t>
  </si>
  <si>
    <t>เงินค่าตอบแทนพิเศษชายแดนใต้ (รายเดือน)</t>
  </si>
  <si>
    <t>(AI - AK)</t>
  </si>
  <si>
    <r>
      <t xml:space="preserve">สิทธิ์ประโยชน์ค่าเช่าบ้าน </t>
    </r>
    <r>
      <rPr>
        <b/>
        <sz val="16"/>
        <color rgb="FFFF0000"/>
        <rFont val="TH SarabunPSK"/>
        <family val="2"/>
      </rPr>
      <t>(เฉพาะตำแหน่ง ข้าราชการ และ ลูกจ้างประจำ เท่านั้น)</t>
    </r>
  </si>
  <si>
    <t>(AI)</t>
  </si>
  <si>
    <r>
      <rPr>
        <b/>
        <sz val="16"/>
        <color theme="1"/>
        <rFont val="TH SarabunPSK"/>
        <family val="2"/>
      </rPr>
      <t>รายเดือน</t>
    </r>
    <r>
      <rPr>
        <sz val="16"/>
        <color theme="1"/>
        <rFont val="TH SarabunPSK"/>
        <family val="2"/>
      </rPr>
      <t xml:space="preserve"> กรอกเป็นเงินรายเดือนตามสิทธิ์ที่เบิกจ่ายจริง </t>
    </r>
  </si>
  <si>
    <t>(AJ)</t>
  </si>
  <si>
    <r>
      <t xml:space="preserve">จำนวนเดือนที่ขอ </t>
    </r>
    <r>
      <rPr>
        <sz val="16"/>
        <color theme="1"/>
        <rFont val="TH SarabunPSK"/>
        <family val="2"/>
      </rPr>
      <t>กรอกจำนวนเดือนที่ขอรับงบประมาณ</t>
    </r>
    <r>
      <rPr>
        <b/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ไม่เกิน 12 เดือน</t>
    </r>
  </si>
  <si>
    <t>(AK)</t>
  </si>
  <si>
    <t>รวมค่าเช่าบ้าน</t>
  </si>
  <si>
    <t>(AL - AT)</t>
  </si>
  <si>
    <r>
      <rPr>
        <b/>
        <sz val="16"/>
        <color theme="1"/>
        <rFont val="TH SarabunPSK"/>
        <family val="2"/>
      </rPr>
      <t xml:space="preserve">ค่าเล่าเรียนบุตร (บุตรคนที่ 1 - 3) </t>
    </r>
    <r>
      <rPr>
        <b/>
        <sz val="16"/>
        <color rgb="FFFF0000"/>
        <rFont val="TH SarabunPSK"/>
        <family val="2"/>
      </rPr>
      <t>(เฉพาะตำแหน่ง ข้าราชการ และ ลูกจ้างประจำ เท่านั้น)</t>
    </r>
    <r>
      <rPr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ประเภทสถานศึกษา</t>
    </r>
    <r>
      <rPr>
        <sz val="16"/>
        <color theme="1"/>
        <rFont val="TH SarabunPSK"/>
        <family val="2"/>
      </rPr>
      <t xml:space="preserve"> กดเลือกว่าเป็นสถานศึกษาของทางราชการ สถานศึกษาเอกชนที่รับเงินอุดหนุน
หรือสถานศึกษาเอกชนที่ไม่รับเงินอุดหนุน
</t>
    </r>
    <r>
      <rPr>
        <b/>
        <u/>
        <sz val="16"/>
        <color theme="1"/>
        <rFont val="TH SarabunPSK"/>
        <family val="2"/>
      </rPr>
      <t xml:space="preserve">ระดับชั้น </t>
    </r>
    <r>
      <rPr>
        <sz val="16"/>
        <color theme="1"/>
        <rFont val="TH SarabunPSK"/>
        <family val="2"/>
      </rPr>
      <t xml:space="preserve">กดเลือกว่าเป็นอนุบาล ประถมศึกษา มัธยมต้น มัธยมปลาย ปวช. ปวส./อนุปริญญา หรือปริญญาตรี
หากบุตรเลื่อนชั้นระหว่างปีงบประมาณ เช่น จาก ม.ต้น ไป ม.ปลาย ให้คลิกเลือกระดับสูงกว่า
</t>
    </r>
    <r>
      <rPr>
        <b/>
        <u/>
        <sz val="16"/>
        <color theme="1"/>
        <rFont val="TH SarabunPSK"/>
        <family val="2"/>
      </rPr>
      <t xml:space="preserve">จำนวนเงิน </t>
    </r>
    <r>
      <rPr>
        <sz val="16"/>
        <color theme="1"/>
        <rFont val="TH SarabunPSK"/>
        <family val="2"/>
      </rPr>
      <t xml:space="preserve">กรอกยอดรวมของค่าเล่าเรียนบุตรตามที่จ่ายจริงต่อปีต่อบุตรหนึ่งคน
</t>
    </r>
  </si>
  <si>
    <t>แบบฟอร์มประกอบคำของบประมาณรายจ่ายประจำปีงบประมาณ พ.ศ. 2570</t>
  </si>
  <si>
    <t>เงินอุดหนุนทั่วไป</t>
  </si>
  <si>
    <t>รายการ : เงินอุดหนุนสำหรับการศึกษาภาคบังคับ (เงินเดือนครู ค่าจ้างประจำ)</t>
  </si>
  <si>
    <t>ประมาณการคำของบประมาณ รายการเงินอุดหนุน ภาคบังคับ ฯ รวมทั้งสิ้น</t>
  </si>
  <si>
    <t>บาท</t>
  </si>
  <si>
    <t xml:space="preserve">*ใช้จำนวนเงินในบรรทัดนี้กรอกระบบ BBL </t>
  </si>
  <si>
    <t>ประมาณการคำของบประมาณ เงินเดือนและส่วนควบ</t>
  </si>
  <si>
    <t>ประมาณการคำของบประมาณ ค่าเช่าบ้าน</t>
  </si>
  <si>
    <t>ประมาณการคำของบประมาณ ค่าการศึกษาบุตร</t>
  </si>
  <si>
    <t>ประมาณการคำของบประมาณ บำเหน็จบำนาญ</t>
  </si>
  <si>
    <t>หน่วยรับงบประมาณ : ....................................</t>
  </si>
  <si>
    <t>ข้อมูลส่วนตัว</t>
  </si>
  <si>
    <t>ข้าราชการ / ลูกจ้างประจำ</t>
  </si>
  <si>
    <t>รวมเงินเดือน
ข้าราชการและลูกจ้างประจำ
(W)</t>
  </si>
  <si>
    <t>พนักงานจ้างตามภารกิจ / พนักงานจ้างทั่วไป</t>
  </si>
  <si>
    <t>รวมเงินเดือน
พนักงาน
(AF = (AD+AE)*12)</t>
  </si>
  <si>
    <t>รวมเงินเดือน
ข้าราชการ , ลูกจ้างประจำ และพนักงาน
(AG = W + AF)</t>
  </si>
  <si>
    <t>เงินค่าตอบแทนพิเศษชายแดนใต้ (รายเดือน)
(AH)</t>
  </si>
  <si>
    <t xml:space="preserve">สิทธิ์ประโยชน์ 
ค่าเช่าบ้าน 
</t>
  </si>
  <si>
    <t xml:space="preserve">ค่าการศึกษาบุตรคนที่ 1 (รวมยอด)
</t>
  </si>
  <si>
    <t xml:space="preserve">ค่าการศึกษาบุตรคนที่ 2 (รวมยอด)
</t>
  </si>
  <si>
    <t xml:space="preserve">ค่าการศึกษาบุตรคนที่ 3 (รวมยอด)
</t>
  </si>
  <si>
    <t>รวม
ค่าการศึกษาบุตร (รวมยอด)
(AU = AN + AQ + AT)</t>
  </si>
  <si>
    <t>รวม 
(เงินรายเดือน)
(AV = AG + AK + AU (AH*12))</t>
  </si>
  <si>
    <t>รวมเงินตกเบิก
(AW = U + V)</t>
  </si>
  <si>
    <t>รวมทั้งสิ้น 
(หนึ่งปี
งบประมาณ)
(AX = AV)</t>
  </si>
  <si>
    <t>โรงเรียน / ศพด.
/ สถานที่ทำงาน
(A)</t>
  </si>
  <si>
    <r>
      <t xml:space="preserve">ชื่อ - นามสกุล
</t>
    </r>
    <r>
      <rPr>
        <b/>
        <sz val="14"/>
        <color rgb="FFFF0000"/>
        <rFont val="TH SarabunPSK"/>
        <family val="2"/>
      </rPr>
      <t>(หากเป็นอัตราว่างให้ระบุคำว่า
"อัตราว่าง" ในช่องนี้)</t>
    </r>
    <r>
      <rPr>
        <b/>
        <sz val="14"/>
        <color theme="1"/>
        <rFont val="TH SarabunPSK"/>
        <family val="2"/>
      </rPr>
      <t xml:space="preserve">
(B)</t>
    </r>
  </si>
  <si>
    <t>เลขที่ตำแหน่ง
(C)</t>
  </si>
  <si>
    <t>อัตราคนครอง /อัตราว่าง
(D)</t>
  </si>
  <si>
    <t>ตำแหน่ง</t>
  </si>
  <si>
    <t>วันเดือนปี 
ที่บรรจุ
(G)</t>
  </si>
  <si>
    <t>เงินเดือน ณ 1 ตุลาคม 2568
ที่เลื่อนขั้นแล้ว
 (รายเดือน)
(H)</t>
  </si>
  <si>
    <t>เลื่อนขั้น
ร้อยละ 3
(ปี 2569)
(I)</t>
  </si>
  <si>
    <t>เลื่อนขั้น
ร้อยละ 6
(ทั้งปี 2570)
(J)</t>
  </si>
  <si>
    <t>รวมเงินเดือน 
+ เลื่อนขั้น
(รายเดือน)
(K = H + I + J)</t>
  </si>
  <si>
    <t>เงิน กบข. 
(รายเดือน)
(L)</t>
  </si>
  <si>
    <r>
      <t xml:space="preserve">เงิน กสจ. 
(รายเดือน)
</t>
    </r>
    <r>
      <rPr>
        <b/>
        <sz val="14"/>
        <color rgb="FFFF0000"/>
        <rFont val="TH SarabunPSK"/>
        <family val="2"/>
      </rPr>
      <t>ของลูกจ้างประจำ
(M)</t>
    </r>
  </si>
  <si>
    <t>เงิน พสร. 
(รายเดือน)
(N)</t>
  </si>
  <si>
    <r>
      <t xml:space="preserve">เงิน พตส. 
(สอน./รพ.สต.) 
(รายเดือน)
(O)
</t>
    </r>
    <r>
      <rPr>
        <b/>
        <sz val="14"/>
        <color rgb="FFFF0000"/>
        <rFont val="TH SarabunPSK"/>
        <family val="2"/>
      </rPr>
      <t>(ไม่ต้องกรอกข้อมูล)</t>
    </r>
  </si>
  <si>
    <r>
      <t xml:space="preserve">เงิน ฉ.11 
(สอน./รพ.สต.) 
(รายเดือน)
(P)
</t>
    </r>
    <r>
      <rPr>
        <b/>
        <sz val="14"/>
        <color rgb="FFFF0000"/>
        <rFont val="TH SarabunPSK"/>
        <family val="2"/>
      </rPr>
      <t>(ไม่ต้องกรอกข้อมูล)</t>
    </r>
  </si>
  <si>
    <t xml:space="preserve">ส่วนควบ (รายเดือน)
</t>
  </si>
  <si>
    <r>
      <t xml:space="preserve">ค่าตอบแทนอื่น
 (รายเดือน)
รพ.สต.
(S)
</t>
    </r>
    <r>
      <rPr>
        <b/>
        <sz val="14"/>
        <color rgb="FFFF0000"/>
        <rFont val="TH SarabunPSK"/>
        <family val="2"/>
      </rPr>
      <t>(ไม่ต้องกรอกข้อมูล)</t>
    </r>
  </si>
  <si>
    <t>ค่าตอบแทน 
คณะกรรมการ
ประเมินผลงาน 
(รวมยอด)
(T)</t>
  </si>
  <si>
    <t xml:space="preserve">ตกเบิก (รวมยอด)
</t>
  </si>
  <si>
    <t>ตำแหน่ง
(X)</t>
  </si>
  <si>
    <t>หัวหน้าศูนย์/
ผู้ดูแลเด็ก 
(สำหรับ ศพด.)
(Y)
(ไม่ต้องกรอกข้อมูล)</t>
  </si>
  <si>
    <t>เงินเดือนพนักงาน 
ณ 1 ต.ค. 2568 
ที่เลื่อนขั้นแล้ว
ของปี 2569
(รายเดือน)
(Z)</t>
  </si>
  <si>
    <t>เลื่อนขั้น ร้อยละ 4
ของปี 2570
(AA)</t>
  </si>
  <si>
    <t>รวมเงินเดือน + เลื่อนขั้น
(รายเดือน)
(AB = Z + AA)</t>
  </si>
  <si>
    <t>เงินเพิ่มค่าครองชีพ 
(รายเดือน)
(AC)</t>
  </si>
  <si>
    <t>รวมเงินเดือน + 
เงินเพิ่มค่าครองชีพ 
(รายเดือน)
(AD = AB +AC)</t>
  </si>
  <si>
    <t>เงินกองทุน
ประกันสังคม
ร้อยละ 5 
(รายเดือน)
(AE = AB x 5%)</t>
  </si>
  <si>
    <t>ประเภทสถานศึกษา
1
(AL)</t>
  </si>
  <si>
    <t>ระดับชั้น
1
(AM)</t>
  </si>
  <si>
    <t>จำนวนเงิน
1
(AN)</t>
  </si>
  <si>
    <t>ประเภทสถานศึกษา
2
(AO)</t>
  </si>
  <si>
    <t>ระดับชั้น
2
(AP)</t>
  </si>
  <si>
    <t>จำนวนเงิน
2
(AQ)</t>
  </si>
  <si>
    <t>ประเภทสถานศึกษา
3
(AR)</t>
  </si>
  <si>
    <t>ระดับชั้น
3
(AS)</t>
  </si>
  <si>
    <t>จำนวนเงิน
3
(AT)</t>
  </si>
  <si>
    <t>ชื่อตำแหน่ง
(E)</t>
  </si>
  <si>
    <t>ประเภท/ระดับ
(F)</t>
  </si>
  <si>
    <t xml:space="preserve">ค่าวิทยฐานะ /
เงินประจำตำแหน่ง
(Q)  </t>
  </si>
  <si>
    <t xml:space="preserve">ค่าตอบแทนรายเดือน /เงินเพิ่มต่างๆ  
ของบุคลากรถ่ายโอน
(R)  </t>
  </si>
  <si>
    <t xml:space="preserve">ค่าวิทยฐานะตกเบิก 
(U)  </t>
  </si>
  <si>
    <t xml:space="preserve">ค่าตอบแทนตกเบิก
(V)  </t>
  </si>
  <si>
    <t>ค่าเช่าบ้าน
รายเดือน
(AI)</t>
  </si>
  <si>
    <t>จำนวนเดือน
ที่ขอ
(AJ)</t>
  </si>
  <si>
    <t>รวมค่าเช่าบ้าน
(AK = AI * AJ)</t>
  </si>
  <si>
    <t>รวมทั้งสิ้น</t>
  </si>
  <si>
    <t>โปรดเลือก</t>
  </si>
  <si>
    <t>ครูผู้ช่วย</t>
  </si>
  <si>
    <t>คศ.1/ครู</t>
  </si>
  <si>
    <t>คศ.2/ครูชำนาญการ</t>
  </si>
  <si>
    <t>คศ.3/ครูชำนาญการพิเศษ</t>
  </si>
  <si>
    <t>คศ.4/ครูเชี่ยวชาญ</t>
  </si>
  <si>
    <t>คศ.5/ครูเชี่ยวชาญขึ้นไป</t>
  </si>
  <si>
    <t>ลูกจ้างประจำ</t>
  </si>
  <si>
    <r>
      <rPr>
        <b/>
        <u/>
        <sz val="18"/>
        <color theme="1"/>
        <rFont val="TH SarabunPSK"/>
        <family val="2"/>
      </rPr>
      <t>คำอธิบายแบบฟอร์มคำนวณตกเบิกวิทยฐานะ</t>
    </r>
    <r>
      <rPr>
        <b/>
        <sz val="18"/>
        <color theme="1"/>
        <rFont val="TH SarabunPSK"/>
        <family val="2"/>
      </rPr>
      <t xml:space="preserve">
รายการ :  เงินอุดหนุนสำหรับการศึกษาภาคบังคับ 
            คำนวณเงินตกเบิกวิทยฐานะ กรณีที่มีคำสั่งอนุมัติผลงานประเมินแล้ว</t>
    </r>
  </si>
  <si>
    <t>ลำดับที่</t>
  </si>
  <si>
    <r>
      <t xml:space="preserve">รายชื่อ </t>
    </r>
    <r>
      <rPr>
        <b/>
        <sz val="16"/>
        <color rgb="FFFF0000"/>
        <rFont val="TH SarabunPSK"/>
        <family val="2"/>
      </rPr>
      <t>(ระบุให้เหมือนกับชื่อ - นามสกุล ที่กรอกในชีทคำนวณเงินเดือน)</t>
    </r>
    <r>
      <rPr>
        <sz val="16"/>
        <color theme="1"/>
        <rFont val="TH SarabunPSK"/>
        <family val="2"/>
      </rPr>
      <t xml:space="preserve"> เช่น นาย.... / นางสาว..... </t>
    </r>
  </si>
  <si>
    <r>
      <t xml:space="preserve">ตำแหน่งที่ได้รับการเลื่อนวิทยฐานะแล้ว </t>
    </r>
    <r>
      <rPr>
        <sz val="16"/>
        <color theme="1"/>
        <rFont val="TH SarabunPSK"/>
        <family val="2"/>
      </rPr>
      <t>โดยยึดตามคำสั่งให้พนักงานครูเทศบาลเลื่อนวิทยฐานะในอันดับที่สูงขึ้น</t>
    </r>
  </si>
  <si>
    <t>(D) - ( E )</t>
  </si>
  <si>
    <t xml:space="preserve">ค่าวิทยฐานะ
(D) ค่าวิทยฐานะเดิม
( E ) ค่าวิทยฐานะใหม่  </t>
  </si>
  <si>
    <t>(F) - (G)</t>
  </si>
  <si>
    <t xml:space="preserve">ค่าตอบแทนรายเดือน
(F) ค่าตอบแทนรายเดือนเดิม
(G) ค่าตอบแทนรายเดือนใหม่  </t>
  </si>
  <si>
    <t>(H) - (P)</t>
  </si>
  <si>
    <t>คำนวณตกเบิกวิทยฐานะและค่าตอบแทนรายเดือน</t>
  </si>
  <si>
    <t>(H) - (I)</t>
  </si>
  <si>
    <r>
      <t xml:space="preserve">ส่วนต่างค่าวิทยฐานะ 
(H) ส่วนต่างค่าวิทยฐานะต่อเดือน </t>
    </r>
    <r>
      <rPr>
        <sz val="16"/>
        <color theme="1"/>
        <rFont val="TH SarabunPSK"/>
        <family val="2"/>
      </rPr>
      <t>ค่าวิทยฐานะใหม่ - ค่าวิทยฐานะเดิม</t>
    </r>
    <r>
      <rPr>
        <b/>
        <sz val="16"/>
        <color theme="1"/>
        <rFont val="TH SarabunPSK"/>
        <family val="2"/>
      </rPr>
      <t xml:space="preserve">
(I) ส่วนต่างค่าวิทยฐานะต่อวัน </t>
    </r>
    <r>
      <rPr>
        <sz val="16"/>
        <color theme="1"/>
        <rFont val="TH SarabunPSK"/>
        <family val="2"/>
      </rPr>
      <t>ส่วนต่างค่าวิทยฐานะใหม่ - ค่าวิทยฐานะเดิม / 30</t>
    </r>
  </si>
  <si>
    <t>(J) - (K)</t>
  </si>
  <si>
    <r>
      <t xml:space="preserve">ส่วนต่างค่าตอบแทนรายเดือน
(J) ส่วนต่างค่าตอบแทนรายเดือนต่อเดือน </t>
    </r>
    <r>
      <rPr>
        <sz val="16"/>
        <color theme="1"/>
        <rFont val="TH SarabunPSK"/>
        <family val="2"/>
      </rPr>
      <t>ค่าตอบแทนรายเดือนใหม่ - ค่าตอบแทนรายเดือนเดิม</t>
    </r>
    <r>
      <rPr>
        <b/>
        <sz val="16"/>
        <color theme="1"/>
        <rFont val="TH SarabunPSK"/>
        <family val="2"/>
      </rPr>
      <t xml:space="preserve">
(K) ส่วนต่างค่าตอบแทนรายเดือนต่อวัน </t>
    </r>
    <r>
      <rPr>
        <sz val="16"/>
        <color theme="1"/>
        <rFont val="TH SarabunPSK"/>
        <family val="2"/>
      </rPr>
      <t>ส่วนต่างค่าตอบแทนรายเดือนใหม่ - ค่าตอบแทนรายเดือนเดิม / 30</t>
    </r>
  </si>
  <si>
    <r>
      <t>วันที่มีผลบังคับใช้</t>
    </r>
    <r>
      <rPr>
        <sz val="16"/>
        <color theme="1"/>
        <rFont val="TH SarabunPSK"/>
        <family val="2"/>
      </rPr>
      <t xml:space="preserve"> กรอกวันที่ตามที่ระบุในหนังสือคำสั่งให้พนักงานครูเทศบาลเลื่อนวิทยฐานะในอันดับที่สูงขึ้น</t>
    </r>
  </si>
  <si>
    <r>
      <t xml:space="preserve">วันสิ้นปีงบประมาณ </t>
    </r>
    <r>
      <rPr>
        <sz val="16"/>
        <color theme="1"/>
        <rFont val="TH SarabunPSK"/>
        <family val="2"/>
      </rPr>
      <t>วันสิ้นปีงบประมาณปีปัจจุบัน</t>
    </r>
  </si>
  <si>
    <r>
      <t xml:space="preserve">คำนวณเวลา (วัน) </t>
    </r>
    <r>
      <rPr>
        <sz val="16"/>
        <color theme="1"/>
        <rFont val="TH SarabunPSK"/>
        <family val="2"/>
      </rPr>
      <t>รวมจำนวนวันที่ตกเบิกทั้งสิ้น</t>
    </r>
  </si>
  <si>
    <t>(O) - (P)</t>
  </si>
  <si>
    <r>
      <t xml:space="preserve">เงินตกเบิกที่พึงได้รับ
(O) เงินวิทยฐานะตกเบิกที่พึงได้รับ </t>
    </r>
    <r>
      <rPr>
        <sz val="16"/>
        <color theme="1"/>
        <rFont val="TH SarabunPSK"/>
        <family val="2"/>
      </rPr>
      <t>ส่วนต่างวิทยฐานะต่อวัน x จำนวนวันที่ตกเบิกทั้งสิ้น</t>
    </r>
    <r>
      <rPr>
        <b/>
        <sz val="16"/>
        <color theme="1"/>
        <rFont val="TH SarabunPSK"/>
        <family val="2"/>
      </rPr>
      <t xml:space="preserve">
(P) เงินค่าตอบแทนรายเดือนตกเบิกที่พึงได้รับ </t>
    </r>
    <r>
      <rPr>
        <sz val="16"/>
        <color theme="1"/>
        <rFont val="TH SarabunPSK"/>
        <family val="2"/>
      </rPr>
      <t>ส่วนต่างค่าตอบแทนรายเดือนต่อวัน x จำนวนวันที่ตกเบิกทั้งสิ้น</t>
    </r>
  </si>
  <si>
    <t xml:space="preserve">การคิดเงินตกเบิกวิทยฐานะ </t>
  </si>
  <si>
    <t>กรณีที่มีคำสั่งอนุมัติผลงานประเมินแล้ว</t>
  </si>
  <si>
    <t>ลำดับที่
(A)</t>
  </si>
  <si>
    <r>
      <t xml:space="preserve">รายชื่อ
</t>
    </r>
    <r>
      <rPr>
        <b/>
        <sz val="16"/>
        <color rgb="FFFF0000"/>
        <rFont val="TH SarabunPSK"/>
        <family val="2"/>
      </rPr>
      <t>(ระบุให้เหมือนกับชื่อนามสกุลที่กรอกในชีทคำนวณเงินเดือน)</t>
    </r>
    <r>
      <rPr>
        <b/>
        <sz val="16"/>
        <rFont val="TH SarabunPSK"/>
        <family val="2"/>
      </rPr>
      <t xml:space="preserve">
(B)</t>
    </r>
  </si>
  <si>
    <t>ตำแหน่งที่ได้รับ
การเลื่อนวิทยฐานะแล้ว
( C )</t>
  </si>
  <si>
    <t>ค่าวิทยฐานะ
(D) - ( E )</t>
  </si>
  <si>
    <t>ค่าตอบแทนรายเดือน
 (F) - (G)</t>
  </si>
  <si>
    <t>ส่วนต่างค่าวิทยฐานะ 
(บาท)
(H) - (I)</t>
  </si>
  <si>
    <t>ส่วนต่างค่าตอบแทน
รายเดือน (บาท)
(J) - (K)</t>
  </si>
  <si>
    <t>วันที่มีผลบังคับใช้
(L)</t>
  </si>
  <si>
    <t>สิ้นปี
งบประมาณ 2569
(M)</t>
  </si>
  <si>
    <t>คำนวณเวลา
(วัน)
(N) = (M) - (L)</t>
  </si>
  <si>
    <t>เงินตกเบิกที่พึงได้รับ
(O) - (P)</t>
  </si>
  <si>
    <t>เดิม
(D)</t>
  </si>
  <si>
    <t>ใหม่
( E )</t>
  </si>
  <si>
    <t>เดิม
(F)</t>
  </si>
  <si>
    <t>ใหม่
(G)</t>
  </si>
  <si>
    <t>ต่อเดือน
(H) = ( E ) - (D)</t>
  </si>
  <si>
    <t>ต่อวัน
(I) = (H)/30</t>
  </si>
  <si>
    <t>ต่อเดือน
(J) = (G) - (F)</t>
  </si>
  <si>
    <t>ต่อวัน
(K) = (J)/30</t>
  </si>
  <si>
    <t>วิทยฐานะ
(O) = (N) x (I)</t>
  </si>
  <si>
    <t>ตอบแทนรายเดือน
(P) = (N) x (K)</t>
  </si>
  <si>
    <t>วันที่มีผลบังคับใช้</t>
  </si>
  <si>
    <t>จำนวนวัน</t>
  </si>
  <si>
    <t>สิ้นปีงบประมาณ 67</t>
  </si>
  <si>
    <t>วัน</t>
  </si>
  <si>
    <t>เดือน</t>
  </si>
  <si>
    <t>ปี</t>
  </si>
  <si>
    <t>จำนวนวันตกเบิก</t>
  </si>
  <si>
    <t>(1)</t>
  </si>
  <si>
    <t>(2)</t>
  </si>
  <si>
    <t>(3)</t>
  </si>
  <si>
    <t>(4)</t>
  </si>
  <si>
    <t>(5)= (2) - (1)</t>
  </si>
  <si>
    <t>(6) = (5)/30</t>
  </si>
  <si>
    <t>(7)= (4) - (3)</t>
  </si>
  <si>
    <t>(8) = (7)/30</t>
  </si>
  <si>
    <t>(9)</t>
  </si>
  <si>
    <t>(10)</t>
  </si>
  <si>
    <t>(11) = (10) - (9)</t>
  </si>
  <si>
    <t>(12) = (11) x (6)</t>
  </si>
  <si>
    <t>(13) = (11) x (8)</t>
  </si>
  <si>
    <t>เก่า</t>
  </si>
  <si>
    <t>ใหม่ 1</t>
  </si>
  <si>
    <t>ใหม่ 2</t>
  </si>
  <si>
    <t>30/09/2569</t>
  </si>
  <si>
    <t xml:space="preserve">
เงินอุดหนุนทั่วไป 
รายการ : เงินอุดหนุนสำหรับการจัดการศึกษาภาคบังคับ (ค่าบำเหน็จ บำนาญ)
</t>
  </si>
  <si>
    <r>
      <rPr>
        <b/>
        <sz val="18"/>
        <color theme="1"/>
        <rFont val="TH SarabunPSK"/>
        <family val="2"/>
      </rPr>
      <t>1. หลักการและเหตุผล</t>
    </r>
    <r>
      <rPr>
        <sz val="18"/>
        <color theme="1"/>
        <rFont val="TH SarabunPSK"/>
        <family val="2"/>
      </rPr>
      <t xml:space="preserve"> :  พระราชบัญญัติกำหนดแผนและขั้นตอนการกระจายอำนาจให้แก่องค์กรปกครองส่วนท้องถิ่น พ.ศ. 2542 
ประกอบกับแผนปฏิบัติการกำหนดขั้นตอนการกระจายอำนาจให้แก่องค์กรปกครองส่วนท้องถิ่น ดำเนินการถ่ายโอนภารกิจเงิน บุคลากรให้แก่
องค์กรปกครองส่วนท้องถิ่น เพื่อสร้างความเข้มแข็งให้องค์กรปกครองส่วนท้องถิ่นมีจำนวนและคุณภาพที่เพียงพอเพื่อการปฏิบัติภารกิจหน้าที่
ตามที่กฏหมายกำหนดได้อย่างมีประสิทธิภาพและประสิทธิผล เพื่อเป็นค่าใช้จ่ายสำหรับค่าบำเหน็จ บำนาญ สำหรับข้าราชการครู และลูกจ้าง
ที่เกษียณอายุราชการ และเพื่อเป็นค่าใช้จ่ายสำหรับค่าบำเหน็จ บำนาญสำหรับผู้มีสิทธิ ประกอบด้วย ข้าราชการครู พนักงานครู และลูกจ้างประจำ 
ในสังกัดองค์กรปกครองส่วนท้องถิ่น และโรงเรียนที่ถ่ายโอนจาก สพฐ.</t>
    </r>
  </si>
  <si>
    <r>
      <rPr>
        <b/>
        <sz val="18"/>
        <color theme="1"/>
        <rFont val="TH SarabunPSK"/>
        <family val="2"/>
      </rPr>
      <t>2. วัตถุประสงค์</t>
    </r>
    <r>
      <rPr>
        <sz val="18"/>
        <color theme="1"/>
        <rFont val="TH SarabunPSK"/>
        <family val="2"/>
      </rPr>
      <t xml:space="preserve"> : เพื่อสร้างขวัญและกำลังใจให้แก่บุคลากรขององค์กรปกครองส่วนท้องถิ่น ตำแหน่งครู ครูถ่ายโอน ครูผู้ดูแลเด็ก ภารโรงโรงเรียน 
ที่เสียชีวิตในตำแหน่ง หรือกรณีมีสิทธิได้รับบำเหน็จ หรือบำนาญหรือเงินทดแทน เมื่อพ้น / ลาออก จากราชการ ได้รับสิทธิประโยชน์ตามกฎหมายกำหนดเช่นเดียวกับข้าราชการอื่น</t>
    </r>
  </si>
  <si>
    <r>
      <rPr>
        <b/>
        <sz val="18"/>
        <color theme="1"/>
        <rFont val="TH SarabunPSK"/>
        <family val="2"/>
      </rPr>
      <t>3. เป้าหมาย</t>
    </r>
    <r>
      <rPr>
        <sz val="18"/>
        <color theme="1"/>
        <rFont val="TH SarabunPSK"/>
        <family val="2"/>
      </rPr>
      <t xml:space="preserve"> : บุคลากรทางการศึกษา และบุคลากรถ่ายโอน ในโรงเรียนสังกัดองค์กรปกครองส่วนท้องถิ่น</t>
    </r>
  </si>
  <si>
    <r>
      <rPr>
        <b/>
        <sz val="18"/>
        <color theme="1"/>
        <rFont val="TH SarabunPSK"/>
        <family val="2"/>
      </rPr>
      <t>4. หลักเกณฑ์การจัดสรร</t>
    </r>
    <r>
      <rPr>
        <sz val="18"/>
        <color theme="1"/>
        <rFont val="TH SarabunPSK"/>
        <family val="2"/>
      </rPr>
      <t xml:space="preserve"> : ใช้ข้อมูลการเบิกจ่ายจริงเป็นฐาน และจำนวนบุคลากรที่เกษียณอายุราชการในปีนั้น ๆ 
***  เงินเพิ่มค่าครองชีพ ให้ระบุจำนวนเงินรวม (ฉ.1 - ฉ.18) สำหรับบุคลากรในแต่ละประเภท หลักการคิดเงินบำเหน็จ บำนาญ 
ใช้หลักการเดียวกัน ทั้งนี้ ต้องตรวจสอบจำนวนบุคลากรที่จะเกษียณอายุราชการในปี 2568 (สิ้นเดือนกันยายน 2568) ซึ่งจะต้องตั้งเป็น
เงินบำเหน็จ บำนาญ แทนในปีงบประมาณ พ.ศ. 2569 พร้อมทั้งค่าสิทธิประโยชน์</t>
    </r>
  </si>
  <si>
    <r>
      <rPr>
        <b/>
        <sz val="18"/>
        <color theme="1"/>
        <rFont val="TH SarabunPSK"/>
        <family val="2"/>
      </rPr>
      <t>5. ลักษณะการจัดสรรงบประมาณ</t>
    </r>
    <r>
      <rPr>
        <sz val="18"/>
        <color theme="1"/>
        <rFont val="TH SarabunPSK"/>
        <family val="2"/>
      </rPr>
      <t xml:space="preserve"> เป็นการจัดสรรให้กับบุคลากรในสังกัดองค์กรปกครองส่วนท้องถิ่นที่เกษียณอายุราชการ 
</t>
    </r>
  </si>
  <si>
    <r>
      <rPr>
        <b/>
        <u/>
        <sz val="18"/>
        <color theme="1"/>
        <rFont val="TH SarabunPSK"/>
        <family val="2"/>
      </rPr>
      <t>คำอธิบายแบบฟอร์มคำนวณบำเหน็จบำนาญ</t>
    </r>
    <r>
      <rPr>
        <b/>
        <sz val="18"/>
        <color theme="1"/>
        <rFont val="TH SarabunPSK"/>
        <family val="2"/>
      </rPr>
      <t xml:space="preserve">
รายการ : เงินอุดหนุนสำหรับการจัดการศึกษาภาคบังคับ (ค่าบำเหน็จ บำนาญ)</t>
    </r>
  </si>
  <si>
    <t>ลำดับ</t>
  </si>
  <si>
    <r>
      <t xml:space="preserve">สถานะการเป็นสมาชิกกองทุนบำเหน็จบำนาญข้าราชการ (กบข.) </t>
    </r>
    <r>
      <rPr>
        <sz val="16"/>
        <color theme="1"/>
        <rFont val="TH SarabunPSK"/>
        <family val="2"/>
      </rPr>
      <t>ต้องเลือกสถานะการเป็นสมาชิก 
หรือ ไม่เป็นสมาชิก กบข.</t>
    </r>
  </si>
  <si>
    <r>
      <rPr>
        <b/>
        <sz val="16"/>
        <color theme="1"/>
        <rFont val="TH SarabunPSK"/>
        <family val="2"/>
      </rPr>
      <t>ชื่อ - สกุล</t>
    </r>
    <r>
      <rPr>
        <sz val="16"/>
        <color theme="1"/>
        <rFont val="TH SarabunPSK"/>
        <family val="2"/>
      </rPr>
      <t xml:space="preserve"> ใส่คำนำหน้านามแบบเต็ม (นาย/นาง/นางสาว) และต่อด้วยชื่อ และเว้นหนึ่งวรรคตามด้วยนามสกุล</t>
    </r>
  </si>
  <si>
    <r>
      <t xml:space="preserve">เลขที่ตำแหน่ง </t>
    </r>
    <r>
      <rPr>
        <sz val="16"/>
        <color theme="1"/>
        <rFont val="TH SarabunPSK"/>
        <family val="2"/>
      </rPr>
      <t>เป็นตัวเลขเท่านั้น ไม่ต้องใส่เครื่องหมายขีด (-)</t>
    </r>
  </si>
  <si>
    <r>
      <rPr>
        <b/>
        <sz val="16"/>
        <color theme="1"/>
        <rFont val="TH SarabunPSK"/>
        <family val="2"/>
      </rPr>
      <t xml:space="preserve">วัน/เดือน/ปีเกิด </t>
    </r>
    <r>
      <rPr>
        <sz val="16"/>
        <color theme="1"/>
        <rFont val="TH SarabunPSK"/>
        <family val="2"/>
      </rPr>
      <t>ใส่วันที่ในรูปแบบ วัน/เดือน/ปี พ.ศ. เช่น 14/02/2510  01/05/2520</t>
    </r>
  </si>
  <si>
    <t xml:space="preserve">วัน/เดือน/ปี ที่เกษียณ หรือวันที่เสียชีวิตตามใบมรณะบัตร (กรณี ขรก. เสียชีวิตในระหว่างดำรงตำแหน่ง) </t>
  </si>
  <si>
    <t xml:space="preserve">อายุงาน (ปี) </t>
  </si>
  <si>
    <r>
      <t xml:space="preserve">อายุงาน ทวีคูณ (ปี) </t>
    </r>
    <r>
      <rPr>
        <sz val="16"/>
        <color theme="1"/>
        <rFont val="TH SarabunPSK"/>
        <family val="2"/>
      </rPr>
      <t>เช่น วันทวีคูณ 120 วัน ให้คิดโดย 120 วัน / 365 วัน = 0.32 ปี</t>
    </r>
    <r>
      <rPr>
        <b/>
        <sz val="16"/>
        <color theme="1"/>
        <rFont val="TH SarabunPSK"/>
        <family val="2"/>
      </rPr>
      <t xml:space="preserve">
</t>
    </r>
  </si>
  <si>
    <r>
      <rPr>
        <b/>
        <sz val="16"/>
        <color theme="1"/>
        <rFont val="TH SarabunPSK"/>
        <family val="2"/>
      </rPr>
      <t>กรณีรายเดิม เงินบำนาญรายเดือน (ไม่รวม ชคบ.)</t>
    </r>
    <r>
      <rPr>
        <sz val="16"/>
        <color theme="1"/>
        <rFont val="TH SarabunPSK"/>
        <family val="2"/>
      </rPr>
      <t xml:space="preserve"> กรอกข้อมูลเงินรายเดือนของผู้รับบำนาญรายเดิม </t>
    </r>
  </si>
  <si>
    <r>
      <rPr>
        <b/>
        <u/>
        <sz val="16"/>
        <color theme="1"/>
        <rFont val="TH SarabunPSK"/>
        <family val="2"/>
      </rPr>
      <t>กรณีรายใหม่</t>
    </r>
    <r>
      <rPr>
        <b/>
        <sz val="16"/>
        <color theme="1"/>
        <rFont val="TH SarabunPSK"/>
        <family val="2"/>
      </rPr>
      <t xml:space="preserve"> เงินเดือน ณ 1 ต.ค. 2568 (ที่เลื่อนขั้นแล้ว)/ เงินเดือนเฉลี่ย 60 เดือนสุดท้าย/ เงินเดือนเดือนล่าสุด : 
</t>
    </r>
    <r>
      <rPr>
        <sz val="16"/>
        <color theme="1"/>
        <rFont val="TH SarabunPSK"/>
        <family val="2"/>
      </rPr>
      <t xml:space="preserve">     - </t>
    </r>
    <r>
      <rPr>
        <u/>
        <sz val="16"/>
        <color theme="1"/>
        <rFont val="TH SarabunPSK"/>
        <family val="2"/>
      </rPr>
      <t>กรณีเกษียณรายใหม่ ที่ไม่เป็นสมาชิก กบข.</t>
    </r>
    <r>
      <rPr>
        <sz val="16"/>
        <color theme="1"/>
        <rFont val="TH SarabunPSK"/>
        <family val="2"/>
      </rPr>
      <t xml:space="preserve"> : </t>
    </r>
    <r>
      <rPr>
        <sz val="16"/>
        <color rgb="FFFF0000"/>
        <rFont val="TH SarabunPSK"/>
        <family val="2"/>
      </rPr>
      <t xml:space="preserve">กรอกเงินเดือน ณ 1 ต.ค. 2568 ที่ประมาณการเลื่อนขั้นทั้งปีงบประมาณ 2569 แล้ว โดยไม่รวม ชคบ. 
</t>
    </r>
    <r>
      <rPr>
        <sz val="16"/>
        <color theme="1"/>
        <rFont val="TH SarabunPSK"/>
        <family val="2"/>
      </rPr>
      <t xml:space="preserve">     - </t>
    </r>
    <r>
      <rPr>
        <u/>
        <sz val="16"/>
        <color theme="1"/>
        <rFont val="TH SarabunPSK"/>
        <family val="2"/>
      </rPr>
      <t>กรณีเกษียณรายใหม่ ที่เป็นสมาชิก กบข.</t>
    </r>
    <r>
      <rPr>
        <sz val="16"/>
        <color theme="1"/>
        <rFont val="TH SarabunPSK"/>
        <family val="2"/>
      </rPr>
      <t xml:space="preserve"> : กรอกเงินเดือนเฉลี่ย 60 เดือนสุดท้าย
     - </t>
    </r>
    <r>
      <rPr>
        <u/>
        <sz val="16"/>
        <color theme="1"/>
        <rFont val="TH SarabunPSK"/>
        <family val="2"/>
      </rPr>
      <t>กรณีเสียชีวิต</t>
    </r>
    <r>
      <rPr>
        <sz val="16"/>
        <color theme="1"/>
        <rFont val="TH SarabunPSK"/>
        <family val="2"/>
      </rPr>
      <t xml:space="preserve"> : เพื่อรับบำเหน็จตกทอด กรอกเงินเดือนเดือนล่าสุด</t>
    </r>
  </si>
  <si>
    <r>
      <t>เงินเพิ่มพิเศษสำหรับการสู้รบ (พ.ส.ร.)</t>
    </r>
    <r>
      <rPr>
        <b/>
        <sz val="16"/>
        <color rgb="FFFF0000"/>
        <rFont val="TH SarabunPSK"/>
        <family val="2"/>
      </rPr>
      <t xml:space="preserve"> (ถ้ามี)</t>
    </r>
  </si>
  <si>
    <t>รวม</t>
  </si>
  <si>
    <r>
      <t xml:space="preserve">รวมบำนาญพึงได้รับ (รายเดือน) = </t>
    </r>
    <r>
      <rPr>
        <b/>
        <sz val="16"/>
        <color rgb="FF0070C0"/>
        <rFont val="TH SarabunPSK"/>
        <family val="2"/>
      </rPr>
      <t xml:space="preserve">M * อายุราชการ(ปี) (H) / 50 </t>
    </r>
  </si>
  <si>
    <r>
      <rPr>
        <b/>
        <sz val="16"/>
        <color theme="1"/>
        <rFont val="TH SarabunPSK"/>
        <family val="2"/>
      </rPr>
      <t>เงิน ชคบ.</t>
    </r>
    <r>
      <rPr>
        <sz val="16"/>
        <color theme="1"/>
        <rFont val="TH SarabunPSK"/>
        <family val="2"/>
      </rPr>
      <t xml:space="preserve"> คือ เงินช่วยค่าครองชีพผู้รับเบี้ยหวัดบำนาญ (ชคบ.) กรอกเป็นรายเดือน ที่รวมจาก ชคบ. ฉบับ 1 - 18</t>
    </r>
  </si>
  <si>
    <r>
      <rPr>
        <b/>
        <sz val="16"/>
        <color theme="1"/>
        <rFont val="TH SarabunPSK"/>
        <family val="2"/>
      </rPr>
      <t>ผู้เกษียณเลือกรับบำเหน็จโดยไม่รับเงินบำนาญ (ถ้ามี)</t>
    </r>
    <r>
      <rPr>
        <sz val="16"/>
        <color theme="1"/>
        <rFont val="TH SarabunPSK"/>
        <family val="2"/>
      </rPr>
      <t xml:space="preserve"> กรอกยอดเงินรวมทั้งสิ้นกรณีที่มีผู้ขอรับ</t>
    </r>
  </si>
  <si>
    <t>(Q - U)</t>
  </si>
  <si>
    <r>
      <t xml:space="preserve">บำเหน็จดำรงชีพ 
</t>
    </r>
    <r>
      <rPr>
        <b/>
        <u/>
        <sz val="16"/>
        <color theme="1"/>
        <rFont val="TH SarabunPSK"/>
        <family val="2"/>
      </rPr>
      <t/>
    </r>
  </si>
  <si>
    <r>
      <t xml:space="preserve">บำเหน็จดำรงชีพที่คาดจะได้รับตามสิทธิ = </t>
    </r>
    <r>
      <rPr>
        <sz val="16"/>
        <color rgb="FF0070C0"/>
        <rFont val="TH SarabunPSK"/>
        <family val="2"/>
      </rPr>
      <t>บำนาญรายเดือน (ไม่รวม ชคบ.) x 15  ซึ่งไม่เกิน 500,000 บาท</t>
    </r>
  </si>
  <si>
    <r>
      <t>บำเหน็จดำรงชีพที่เคยได้รับ</t>
    </r>
    <r>
      <rPr>
        <sz val="16"/>
        <color theme="1"/>
        <rFont val="TH SarabunPSK"/>
        <family val="2"/>
      </rPr>
      <t xml:space="preserve"> เป็นตัวเลขที่ผู้มีสิทธิ์เคยได้รับเงินบำเหน็จดำรงชีพ หากไม่เคยได้รับให้ใส่ "0"</t>
    </r>
  </si>
  <si>
    <t>บำเหน็จดำรงชีพที่จะขอก่อนอายุ 65 ปี</t>
  </si>
  <si>
    <t>เลือกกรอกจำนวนเงิน
ช่องใดช่องหนึ่ง</t>
  </si>
  <si>
    <t>บำเหน็จดำรงชีพที่จะขออายุครบ 65 ปี</t>
  </si>
  <si>
    <t>บำเหน็จดำรงชีพที่จะขอตอนอายุครบ 70 ปี</t>
  </si>
  <si>
    <r>
      <t xml:space="preserve">วัน/เดือน/ปี ที่เสียชีวิต ตามใบมรณะบัตร (กรอกเฉพาะรายที่เสียชีวิตเท่านั้น) :  </t>
    </r>
    <r>
      <rPr>
        <sz val="16"/>
        <color theme="1"/>
        <rFont val="TH SarabunPSK"/>
        <family val="2"/>
      </rPr>
      <t>ใส่วันที่ในรูปแบบ วัน/เดือน/ปี พ.ศ. เช่น 05/10/2565 หรือ 01/12/2565 โดยกรอกข้อมูลเฉพาะรายที่เสียชีวิตและมีคำขอบำเหน็จตกทอดและเงินช่วยพิเศษกรณีเสียชีวิต เท่านั้น</t>
    </r>
  </si>
  <si>
    <r>
      <rPr>
        <b/>
        <sz val="16"/>
        <color theme="1"/>
        <rFont val="TH SarabunPSK"/>
        <family val="2"/>
      </rPr>
      <t>บำเหน็จตกทอด :</t>
    </r>
    <r>
      <rPr>
        <sz val="16"/>
        <color theme="1"/>
        <rFont val="TH SarabunPSK"/>
        <family val="2"/>
      </rPr>
      <t xml:space="preserve">
   - </t>
    </r>
    <r>
      <rPr>
        <b/>
        <u/>
        <sz val="16"/>
        <color theme="1"/>
        <rFont val="TH SarabunPSK"/>
        <family val="2"/>
      </rPr>
      <t>กรณี ขรก. เสียชีวิตในตำแหน่ง</t>
    </r>
    <r>
      <rPr>
        <b/>
        <sz val="16"/>
        <color theme="1"/>
        <rFont val="TH SarabunPSK"/>
        <family val="2"/>
      </rPr>
      <t xml:space="preserve"> : </t>
    </r>
    <r>
      <rPr>
        <sz val="16"/>
        <color rgb="FF0000FF"/>
        <rFont val="TH SarabunPSK"/>
        <family val="2"/>
      </rPr>
      <t>= เงินเดือนเดือนสุดท้าย x เวลาราชการ</t>
    </r>
    <r>
      <rPr>
        <sz val="16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 xml:space="preserve">   - </t>
    </r>
    <r>
      <rPr>
        <b/>
        <u/>
        <sz val="16"/>
        <color theme="1"/>
        <rFont val="TH SarabunPSK"/>
        <family val="2"/>
      </rPr>
      <t>กรณีผู้รับบำนาญเสียชีวิต</t>
    </r>
    <r>
      <rPr>
        <b/>
        <sz val="16"/>
        <color theme="1"/>
        <rFont val="TH SarabunPSK"/>
        <family val="2"/>
      </rPr>
      <t xml:space="preserve"> :</t>
    </r>
    <r>
      <rPr>
        <sz val="16"/>
        <color theme="1"/>
        <rFont val="TH SarabunPSK"/>
        <family val="2"/>
      </rPr>
      <t xml:space="preserve"> </t>
    </r>
    <r>
      <rPr>
        <sz val="16"/>
        <color rgb="FF0000FF"/>
        <rFont val="TH SarabunPSK"/>
        <family val="2"/>
      </rPr>
      <t>= เงินบำนาญรายเดือน + ชคบ. (ถ้ามี) x 30 - บำเหน็จดำรงชีพที่รับไปแล้ว</t>
    </r>
  </si>
  <si>
    <r>
      <rPr>
        <b/>
        <sz val="16"/>
        <rFont val="TH SarabunPSK"/>
        <family val="2"/>
      </rPr>
      <t xml:space="preserve">เงินช่วยพิเศษกรณีเสียชีวิต
   - </t>
    </r>
    <r>
      <rPr>
        <b/>
        <u/>
        <sz val="16"/>
        <rFont val="TH SarabunPSK"/>
        <family val="2"/>
      </rPr>
      <t>กรณี ขรก. เสียชีวิตในตำแหน่ง</t>
    </r>
    <r>
      <rPr>
        <b/>
        <sz val="16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 xml:space="preserve">: </t>
    </r>
    <r>
      <rPr>
        <sz val="16"/>
        <color rgb="FF0000FF"/>
        <rFont val="TH SarabunPSK"/>
        <family val="2"/>
      </rPr>
      <t>= เงินเดือนเดือนสุดท้าย x 3</t>
    </r>
    <r>
      <rPr>
        <sz val="16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 xml:space="preserve">   - </t>
    </r>
    <r>
      <rPr>
        <b/>
        <u/>
        <sz val="16"/>
        <color theme="1"/>
        <rFont val="TH SarabunPSK"/>
        <family val="2"/>
      </rPr>
      <t>กรณีผู้รับบำนาญเสียชีวิต</t>
    </r>
    <r>
      <rPr>
        <b/>
        <sz val="16"/>
        <color theme="1"/>
        <rFont val="TH SarabunPSK"/>
        <family val="2"/>
      </rPr>
      <t xml:space="preserve"> : </t>
    </r>
    <r>
      <rPr>
        <sz val="16"/>
        <color rgb="FF0000FF"/>
        <rFont val="TH SarabunPSK"/>
        <family val="2"/>
      </rPr>
      <t>= เงินบำนาญรายเดือน + ช.ค.บ. (ถ้ามี) x 3</t>
    </r>
  </si>
  <si>
    <t>รวมบำเหน็จบำนาญทั้งสิ้น</t>
  </si>
  <si>
    <t>(Z - AI)</t>
  </si>
  <si>
    <r>
      <rPr>
        <b/>
        <sz val="16"/>
        <color theme="1"/>
        <rFont val="TH SarabunPSK"/>
        <family val="2"/>
      </rPr>
      <t>ค่าเล่าเรียนบุตร (บุตรคนที่ 1 - 3)</t>
    </r>
    <r>
      <rPr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ประเภทสถานศึกษา</t>
    </r>
    <r>
      <rPr>
        <sz val="16"/>
        <color theme="1"/>
        <rFont val="TH SarabunPSK"/>
        <family val="2"/>
      </rPr>
      <t xml:space="preserve"> กดเลือกว่าเป็นสถานศึกษาของทางราชการ สถานศึกษาเอกชนที่รับเงินอุดหนุน
หรือสถานศึกษาเอกชนที่ไม่รับเงินอุดหนุน
</t>
    </r>
    <r>
      <rPr>
        <b/>
        <u/>
        <sz val="16"/>
        <color theme="1"/>
        <rFont val="TH SarabunPSK"/>
        <family val="2"/>
      </rPr>
      <t xml:space="preserve">ระดับชั้น </t>
    </r>
    <r>
      <rPr>
        <sz val="16"/>
        <color theme="1"/>
        <rFont val="TH SarabunPSK"/>
        <family val="2"/>
      </rPr>
      <t xml:space="preserve">กดเลือกว่าเป็นอนุบาล ประถมศึกษา มัธยมต้น มัธยมปลาย ปวช. ปวส./อนุปริญญา หรือปริญญาตรี
หากบุตรเลื่อนชั้นระหว่างปีงบประมาณ เช่น จาก ม.ต้น ไป ม.ปลาย ให้คลิกเลือกระดับสูงกว่า
</t>
    </r>
    <r>
      <rPr>
        <b/>
        <u/>
        <sz val="16"/>
        <color theme="1"/>
        <rFont val="TH SarabunPSK"/>
        <family val="2"/>
      </rPr>
      <t xml:space="preserve">จำนวนเงิน </t>
    </r>
    <r>
      <rPr>
        <sz val="16"/>
        <color theme="1"/>
        <rFont val="TH SarabunPSK"/>
        <family val="2"/>
      </rPr>
      <t>กรอกยอดรวมของค่าเล่าเรียนบุตรตามที่จ่ายจริงต่อปีต่อบุตรหนึ่งคน</t>
    </r>
  </si>
  <si>
    <t>ค่าบำเหน็จ บำนาญ</t>
  </si>
  <si>
    <t>รายการ : เงินอุดหนุนสำหรับการจัดการศึกษาภาคบังคับ (ค่าบำเหน็จ บำนาญ)</t>
  </si>
  <si>
    <t>ประมาณการคำของบประมาณ (บำเหน็จ บำนาญ)</t>
  </si>
  <si>
    <t>กรุณาเลือกกรอกกรณีรายเดิม หรือ รายใหม่ เท่านั้น</t>
  </si>
  <si>
    <t>กรณีรายเดิม</t>
  </si>
  <si>
    <t>กรณีรายใหม่</t>
  </si>
  <si>
    <t xml:space="preserve">บำเหน็จดำรงชีพ
</t>
  </si>
  <si>
    <t>วัน/เดือน/ปี
ที่เสียชีวิต
ตามใบมรณะบัตร
(กรอกเฉพาะราย
ที่เสียชีวิตเท่านั้น)
(V)</t>
  </si>
  <si>
    <r>
      <rPr>
        <b/>
        <sz val="16"/>
        <color rgb="FFFF0000"/>
        <rFont val="TH SarabunPSK"/>
        <family val="2"/>
      </rPr>
      <t>บำเหน็จตกทอด</t>
    </r>
    <r>
      <rPr>
        <b/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ขรก.เสียชีวิตในตำแหน่ง</t>
    </r>
    <r>
      <rPr>
        <b/>
        <sz val="16"/>
        <color theme="1"/>
        <rFont val="TH SarabunPSK"/>
        <family val="2"/>
      </rPr>
      <t xml:space="preserve">
((เงินเดือน (คอลัมน์ M) x เวลาราชการ (คอลัมน์ H))
หรือ
 </t>
    </r>
    <r>
      <rPr>
        <b/>
        <u/>
        <sz val="16"/>
        <color theme="1"/>
        <rFont val="TH SarabunPSK"/>
        <family val="2"/>
      </rPr>
      <t>ขรก.บำนาญเสียชีวิต</t>
    </r>
    <r>
      <rPr>
        <b/>
        <sz val="16"/>
        <color theme="1"/>
        <rFont val="TH SarabunPSK"/>
        <family val="2"/>
      </rPr>
      <t xml:space="preserve">
((บำนาญ (คอลัมน์ J) + 
ชคบ.ถ้ามี x 30
- บำเหน็จดำรงชีพที่รับแล้ว))
(W)
 </t>
    </r>
  </si>
  <si>
    <t>เงินช่วยพิเศษ
กรณีเสียชีวิต
= เงินเดือน + ชคบ. 
(ถ้ามี) x 3
(X)</t>
  </si>
  <si>
    <t xml:space="preserve">ค่าการศึกษาบุตรคนที่ 1 (รวมยอด) 
</t>
  </si>
  <si>
    <t>รวมค่า
การศึกษาบุตร
(AI = AB + AE + AH)</t>
  </si>
  <si>
    <t>รวมทั้งสิ้น
(หนึ่งปีงบประมาณ)
(AJ = Y + AI)</t>
  </si>
  <si>
    <t>ลำดับ
(A)</t>
  </si>
  <si>
    <r>
      <t xml:space="preserve">
</t>
    </r>
    <r>
      <rPr>
        <b/>
        <sz val="16"/>
        <color theme="1"/>
        <rFont val="TH SarabunPSK"/>
        <family val="2"/>
      </rPr>
      <t>สถานะการเป็นสมาชิก
กองทุนบำเหน็จบำนาญ
ข้าราชการ 
(กบข.)
(B)</t>
    </r>
  </si>
  <si>
    <t xml:space="preserve">
ชื่อ - นามสกุล
(C)</t>
  </si>
  <si>
    <t>วัน/เดือน/ปีเกิด
(D)</t>
  </si>
  <si>
    <t>เลขที่ตำแหน่ง
(ถ้ามี)
(E)</t>
  </si>
  <si>
    <t>วัน/เดือน/ปี
ที่บรรจุ
(F)</t>
  </si>
  <si>
    <r>
      <t xml:space="preserve">วัน/เดือน/ปี
ที่เกษียณ
</t>
    </r>
    <r>
      <rPr>
        <b/>
        <sz val="16"/>
        <color rgb="FFFF0000"/>
        <rFont val="TH SarabunPSK"/>
        <family val="2"/>
      </rPr>
      <t xml:space="preserve">หรือวันที่เสียชีวิต
(กรณี ขรก. 
เสียชีวิตในระหว่างดำรงตำแหน่ง) </t>
    </r>
    <r>
      <rPr>
        <b/>
        <sz val="16"/>
        <color theme="1"/>
        <rFont val="TH SarabunPSK"/>
        <family val="2"/>
      </rPr>
      <t xml:space="preserve">
(G)</t>
    </r>
  </si>
  <si>
    <t>อายุงาน (ปี)
(H = 
G - F + I)</t>
  </si>
  <si>
    <t>อายุงาน
ทวีคูณ (ปี)
ถ้ามี
(I)</t>
  </si>
  <si>
    <t>เงินบำนาญรายเดือน
(ไม่รวม ชคบ.)
(J)</t>
  </si>
  <si>
    <r>
      <rPr>
        <b/>
        <sz val="16"/>
        <color rgb="FFFF0000"/>
        <rFont val="TH SarabunPSK"/>
        <family val="2"/>
      </rPr>
      <t xml:space="preserve">     - กรณีเกษียณ ที่ไม่เป็นสมาชิก กบข. : กรอกเงินเดือน 
ณ 1 ต.ค. 2568 ที่ประมาณการเลื่อนขั้นทั้งปีงบประมาณ 2569 แล้ว โดยไม่รวม ชคบ. 
</t>
    </r>
    <r>
      <rPr>
        <b/>
        <sz val="16"/>
        <color theme="1"/>
        <rFont val="TH SarabunPSK"/>
        <family val="2"/>
      </rPr>
      <t xml:space="preserve">     - กรณีเกษียณ ที่เป็นสมาชิก กบข. : กรอกเงินเดือนเฉลี่ย 
60 เดือนสุดท้าย
     - กรณีเสียชีวิต : เพื่อรับบำเหน็จตกทอด กรอกเงินเดือนเดือนล่าสุด</t>
    </r>
  </si>
  <si>
    <t>รวมบำนาญพึงได้รับ
(รายเดือน)
(N = M x H/50)</t>
  </si>
  <si>
    <t>เงิน ชคบ. 
(ฉ.1 - 18)
(รวมรายเดือน)
(O)</t>
  </si>
  <si>
    <r>
      <t xml:space="preserve">กรณีผู้เกษียณ
</t>
    </r>
    <r>
      <rPr>
        <b/>
        <u/>
        <sz val="16"/>
        <color theme="1"/>
        <rFont val="TH SarabunPSK"/>
        <family val="2"/>
      </rPr>
      <t>เลือกรับบำเหน็จ</t>
    </r>
    <r>
      <rPr>
        <b/>
        <sz val="16"/>
        <color theme="1"/>
        <rFont val="TH SarabunPSK"/>
        <family val="2"/>
      </rPr>
      <t xml:space="preserve">
โดยไม่รับเงินบำนาญ 
(ถ้ามี)
</t>
    </r>
    <r>
      <rPr>
        <b/>
        <sz val="16"/>
        <color rgb="FFFF0000"/>
        <rFont val="TH SarabunPSK"/>
        <family val="2"/>
      </rPr>
      <t>(P = M x H)</t>
    </r>
  </si>
  <si>
    <r>
      <t xml:space="preserve">บำเหน็จดำรงชีพ
ที่คาดจะได้รับตามสิทธิ
</t>
    </r>
    <r>
      <rPr>
        <b/>
        <sz val="16"/>
        <color rgb="FFFF0000"/>
        <rFont val="TH SarabunPSK"/>
        <family val="2"/>
      </rPr>
      <t>(Q = J หรือ N x 15)</t>
    </r>
  </si>
  <si>
    <r>
      <t xml:space="preserve">บำเหน็จดำรงชีพ
ที่เคยได้รับ (ถ้ามี)
</t>
    </r>
    <r>
      <rPr>
        <b/>
        <sz val="16"/>
        <color rgb="FFFF0000"/>
        <rFont val="TH SarabunPSK"/>
        <family val="2"/>
      </rPr>
      <t>กรณีที่ไม่เคยได้รับ
ให้ใส่ "0"</t>
    </r>
    <r>
      <rPr>
        <b/>
        <sz val="16"/>
        <color theme="1"/>
        <rFont val="TH SarabunPSK"/>
        <family val="2"/>
      </rPr>
      <t xml:space="preserve">
(R)</t>
    </r>
  </si>
  <si>
    <r>
      <t>บำเหน็จดำรงชีพ
ที่จะขอ</t>
    </r>
    <r>
      <rPr>
        <b/>
        <u/>
        <sz val="16"/>
        <color theme="1"/>
        <rFont val="TH SarabunPSK"/>
        <family val="2"/>
      </rPr>
      <t>ก่อน</t>
    </r>
    <r>
      <rPr>
        <b/>
        <sz val="16"/>
        <color theme="1"/>
        <rFont val="TH SarabunPSK"/>
        <family val="2"/>
      </rPr>
      <t>อายุ 65 ปี
(S)</t>
    </r>
  </si>
  <si>
    <t xml:space="preserve">บำเหน็จดำรงชีพ
ที่จะขออายุครบ 65 ปี
(T)
</t>
  </si>
  <si>
    <t>บำเหน็จดำรงชีพ
ที่จะขออายุครบ 70 ปี
(U)</t>
  </si>
  <si>
    <t>รวมบำเหน็จบำนาญ
ทั้งสิ้น
(Y)</t>
  </si>
  <si>
    <t>ประเภท
สถานศึกษา
1
(Z)</t>
  </si>
  <si>
    <t>ระดับชั้น
1
(AA)</t>
  </si>
  <si>
    <t>จำนวนเงิน
1
(AB)</t>
  </si>
  <si>
    <t>ประเภทสถานศึกษา
2
(AC)</t>
  </si>
  <si>
    <t>ระดับชั้น
2
(AD)</t>
  </si>
  <si>
    <t>จำนวนเงิน
2
(AE)</t>
  </si>
  <si>
    <t>ประเภทสถานศึกษา
3
(AF)</t>
  </si>
  <si>
    <t>ระดับชั้น
3
(AG)</t>
  </si>
  <si>
    <t>จำนวนเงิน
3
(AH)</t>
  </si>
  <si>
    <t>เดือน
กรณีวันเท่า</t>
  </si>
  <si>
    <t>เดือน
กรณีstart &gt;</t>
  </si>
  <si>
    <t>เดือน
กรณีstart &lt;</t>
  </si>
  <si>
    <r>
      <rPr>
        <b/>
        <sz val="16"/>
        <rFont val="TH SarabunPSK"/>
        <family val="2"/>
      </rPr>
      <t>เงินเดือน ณ 1 ต.ค. 2568
(ที่เลื่อนขั้นแล้ว)/
เงินเดือนเฉลี่ย 60 เดือนสุดท้าย/</t>
    </r>
    <r>
      <rPr>
        <b/>
        <sz val="16"/>
        <color rgb="FFFF0000"/>
        <rFont val="TH SarabunPSK"/>
        <family val="2"/>
      </rPr>
      <t>เงินเดือนเดือนล่าสุด</t>
    </r>
    <r>
      <rPr>
        <b/>
        <sz val="16"/>
        <color theme="1"/>
        <rFont val="TH SarabunPSK"/>
        <family val="2"/>
      </rPr>
      <t xml:space="preserve">
(K)</t>
    </r>
  </si>
  <si>
    <r>
      <t xml:space="preserve">เงินเพิ่มพิเศษ
สำหรับการสู้รบ
(พ.ส.ร.)
</t>
    </r>
    <r>
      <rPr>
        <b/>
        <sz val="16"/>
        <color rgb="FFFF0000"/>
        <rFont val="TH SarabunPSK"/>
        <family val="2"/>
      </rPr>
      <t>(ถ้ามี)</t>
    </r>
  </si>
  <si>
    <t>รวม
(M = K + L)</t>
  </si>
  <si>
    <t>ใส่เพียงช่องใดช่องหนึ่งที่จะของบในปีนั้นๆ</t>
  </si>
  <si>
    <t xml:space="preserve">โปรดเลือก </t>
  </si>
  <si>
    <t xml:space="preserve">เป็นสมาชิก กบข. </t>
  </si>
  <si>
    <t xml:space="preserve">
เงินอุดหนุนทั่วไป 
รายการ: เงินอุดหนุนสำหรับการจัดการศึกษาภาคบังคับ (ค่าเช่าบ้าน)
</t>
  </si>
  <si>
    <r>
      <rPr>
        <b/>
        <sz val="18"/>
        <color theme="1"/>
        <rFont val="TH SarabunPSK"/>
        <family val="2"/>
      </rPr>
      <t>1.หลักการและเหตุผล</t>
    </r>
    <r>
      <rPr>
        <sz val="18"/>
        <color theme="1"/>
        <rFont val="TH SarabunPSK"/>
        <family val="2"/>
      </rPr>
      <t xml:space="preserve"> :  พระราชบัญญัติกำหนดแผนและขั้นตอนการกระจายอำนาจให้แก่ องค์กรปกครองส่วนท้องถิ่น พ.ศ. 2542 ประกอบกับแผนปฏิบัติการกำหนดขั้นตอนการกระจายอำนาจให้แก่องค์กรปกครองส่วนท้องถิ่น ดำเนินการถ่ายโอนภารกิจเงิน บุคลากรให้แก่องค์กรปกครองส่วนท้องถิ่น เพื่อสร้างความเข้มแข็งให้องค์กรปกครองส่วนท้องถิ่น มีจำนวนและคุณภาพที่เพียงพอเพื่อการปฏิบัติภารกิจหน้าที่ตามที่กฏหมายกำหนดได้อย่างมีประสิทธิภาพและประสิทธิผล</t>
    </r>
  </si>
  <si>
    <r>
      <rPr>
        <b/>
        <sz val="18"/>
        <rFont val="TH SarabunPSK"/>
        <family val="2"/>
      </rPr>
      <t>2.วัตถุประสงค์</t>
    </r>
    <r>
      <rPr>
        <sz val="18"/>
        <rFont val="TH SarabunPSK"/>
        <family val="2"/>
      </rPr>
      <t xml:space="preserve"> : เพื่อเป็นค่าใช้จ่ายสำหรับสวัสดิการค่าเช่าบ้านสำหรับผู้มีสิทธิประกอบด้วย ข้าราชการครู พนักงานครู ลูกจ้างประจำ และครูถ่ายโอนที่ย้ายมาพร้อมกับโรงเรียนถ่ายโอนจาก สพฐ. 
</t>
    </r>
  </si>
  <si>
    <r>
      <rPr>
        <b/>
        <sz val="18"/>
        <rFont val="TH SarabunPSK"/>
        <family val="2"/>
      </rPr>
      <t>3.เป้าหมาย</t>
    </r>
    <r>
      <rPr>
        <sz val="18"/>
        <rFont val="TH SarabunPSK"/>
        <family val="2"/>
      </rPr>
      <t xml:space="preserve"> :  ข้าราชการครู พนักงานครู ลูกจ้างประจำของสถานศึกษาในสังกัดองค์กรปกครองส่วนท้องถิ่น</t>
    </r>
  </si>
  <si>
    <r>
      <rPr>
        <b/>
        <sz val="18"/>
        <rFont val="TH SarabunPSK"/>
        <family val="2"/>
      </rPr>
      <t>4.หลักเกณฑ์การจัดสรร</t>
    </r>
    <r>
      <rPr>
        <sz val="18"/>
        <rFont val="TH SarabunPSK"/>
        <family val="2"/>
      </rPr>
      <t xml:space="preserve"> :  ผู้มีสิทธิเบิกค่าเช่าบ้าน ตามระเบียบฯ กฏหมายที่เกี่ยวข้อง สำหรับการคิดอัตราค่าเช่าบ้านของผู้มีสิทธิในการเบิก ให้คิดตามขั้นเงินเดือนของแต่ละอันดับ เช่น อันดับครูผู้ช่วย ,คศ1 ,คศ.2 , คศ.3 – คศ. 5 ตามลำดับ ซี่งเป็นไปตาม</t>
    </r>
    <r>
      <rPr>
        <b/>
        <u/>
        <sz val="18"/>
        <rFont val="TH SarabunPSK"/>
        <family val="2"/>
      </rPr>
      <t>พระราชกฤษฏีกาค่าเช่าบ้านข้าราชการ (ฉบับที่ 5) พ.ศ. 2565</t>
    </r>
    <r>
      <rPr>
        <sz val="18"/>
        <rFont val="TH SarabunPSK"/>
        <family val="2"/>
      </rPr>
      <t xml:space="preserve"> และระเบียบกระทรวงมหาดไทยที่เกี่ยวข้อง</t>
    </r>
  </si>
  <si>
    <r>
      <rPr>
        <b/>
        <sz val="18"/>
        <rFont val="TH SarabunPSK"/>
        <family val="2"/>
      </rPr>
      <t>5. ลักษณะการจัดสรรงบประมาณ</t>
    </r>
    <r>
      <rPr>
        <sz val="18"/>
        <rFont val="TH SarabunPSK"/>
        <family val="2"/>
      </rPr>
      <t xml:space="preserve"> : เป็นการจัดสรรให้กับบุคลากรในสังกัดองค์กรปกครองส่วนท้องถิ่น 
</t>
    </r>
  </si>
  <si>
    <t xml:space="preserve">
เงินอุดหนุนทั่วไป 
รายการ: เงินอุดหนุนสำหรับการจัดการศึกษาภาคบังคับ (ค่าการศึกษาบุตร)
</t>
  </si>
  <si>
    <r>
      <rPr>
        <b/>
        <sz val="18"/>
        <color theme="1"/>
        <rFont val="TH SarabunPSK"/>
        <family val="2"/>
      </rPr>
      <t>1.หลักการและเหตุผล</t>
    </r>
    <r>
      <rPr>
        <sz val="18"/>
        <color theme="1"/>
        <rFont val="TH SarabunPSK"/>
        <family val="2"/>
      </rPr>
      <t xml:space="preserve"> :  พระราชบัญญัติกำหนดแผนและขั้นตอนการกระจายอำนาจให้แก่ องค์กรปกครองส่วนท้องถิ่น พ.ศ. 2542 
ประกอบกับแผนปฏิบัติการกำหนดขั้นตอนการกระจายอำนาจให้แก่องค์กรปกครองส่วนท้องถิ่น ดำเนินการถ่ายโอนภารกิจเงิน 
บุคลากรให้แก่องค์กรปกครองส่วนท้องถิ่น เพื่อสร้างความเข้มแข็งให้องค์กรปกครองส่วนท้องถิ่น มีจำนวนและคุณภาพที่เพียงพอ
เพื่อการปฏิบัติภารกิจหน้าที่ตามที่กฏหมายกำหนดได้อย่างมีประสิทธิภาพและประสิทธิผล</t>
    </r>
  </si>
  <si>
    <r>
      <rPr>
        <b/>
        <sz val="18"/>
        <rFont val="TH SarabunPSK"/>
        <family val="2"/>
      </rPr>
      <t>2.วัตถุประสงค์</t>
    </r>
    <r>
      <rPr>
        <sz val="18"/>
        <rFont val="TH SarabunPSK"/>
        <family val="2"/>
      </rPr>
      <t xml:space="preserve"> : เป็นค่าใช้จ่ายสวัสดิการและสิทธิประโยชน์ต่างของข้าราชการครู พนักงานครู และลูกจ้างประจำของสถานศึกษา
ในสังกัดองค์กรปกครองส่วนท้องถิ่น</t>
    </r>
  </si>
  <si>
    <r>
      <rPr>
        <b/>
        <sz val="18"/>
        <rFont val="TH SarabunPSK"/>
        <family val="2"/>
      </rPr>
      <t>3.เป้าหมาย</t>
    </r>
    <r>
      <rPr>
        <sz val="18"/>
        <rFont val="TH SarabunPSK"/>
        <family val="2"/>
      </rPr>
      <t xml:space="preserve"> :  ข้าราชการครู พนักงานครู ของสถานศึกษาในสังกัดองค์กรปกครองส่วนท้องถิ่น</t>
    </r>
  </si>
  <si>
    <r>
      <rPr>
        <b/>
        <sz val="18"/>
        <rFont val="TH SarabunPSK"/>
        <family val="2"/>
      </rPr>
      <t>4.หลักเกณฑ์การจัดสรร</t>
    </r>
    <r>
      <rPr>
        <sz val="18"/>
        <rFont val="TH SarabunPSK"/>
        <family val="2"/>
      </rPr>
      <t xml:space="preserve"> :  ผู้มีสิทธิเบิกค่าการศึกษาบุตร ตามระเบียบฯ กฏหมายที่เกี่ยวข้อง สำหรับอัตราเบิกค่าเล่าเรียนบุตร 
เป็นไปตามพระราชกฤษฏีกาเงินสวัสดิการเกี่ยวกับการศึกษาบุตร พ.ศ. 2562 และระเบียบกระทรวงมหาดไทยที่เกี่ยวข้อง</t>
    </r>
  </si>
  <si>
    <t>ค่าการศึกษาบุตร</t>
  </si>
  <si>
    <t>ระดับ</t>
  </si>
  <si>
    <t>สถานศึกษา</t>
  </si>
  <si>
    <t>สถานศึกษา
ของทางราชการ</t>
  </si>
  <si>
    <t>สถานศึกษาของทางเอกชน</t>
  </si>
  <si>
    <r>
      <t xml:space="preserve">สถานศึกษา
</t>
    </r>
    <r>
      <rPr>
        <b/>
        <sz val="18"/>
        <color rgb="FFFF0000"/>
        <rFont val="TH SarabunPSK"/>
        <family val="2"/>
      </rPr>
      <t>ที่รับ</t>
    </r>
    <r>
      <rPr>
        <b/>
        <sz val="18"/>
        <rFont val="TH SarabunPSK"/>
        <family val="2"/>
      </rPr>
      <t>เงินอุดหนุน</t>
    </r>
  </si>
  <si>
    <r>
      <t xml:space="preserve">สถานศึกษา
</t>
    </r>
    <r>
      <rPr>
        <b/>
        <sz val="18"/>
        <color rgb="FFFF0000"/>
        <rFont val="TH SarabunPSK"/>
        <family val="2"/>
      </rPr>
      <t>ที่ไม่รับ</t>
    </r>
    <r>
      <rPr>
        <b/>
        <sz val="18"/>
        <rFont val="TH SarabunPSK"/>
        <family val="2"/>
      </rPr>
      <t>เงินอุดหนุน</t>
    </r>
  </si>
  <si>
    <t xml:space="preserve">อนุบาล </t>
  </si>
  <si>
    <t>ประถมศึกษา ...</t>
  </si>
  <si>
    <t>มัธยมต้น ...</t>
  </si>
  <si>
    <t>มัธยมปลาย ...</t>
  </si>
  <si>
    <t>ปวช. (ระบุสายวิชา...
เช่น พาณิชยกรรม)</t>
  </si>
  <si>
    <t>ปวส. /อนุปริญญา</t>
  </si>
  <si>
    <t>ครึ่งหนึ่งเท่าที่จ่ายจริง
ไม่เกินปีการศึกษาละ 30,000 บาท</t>
  </si>
  <si>
    <t>ป. ตรี</t>
  </si>
  <si>
    <t>ครึ่งหนึ่งเท่าที่จ่ายจริง
ไม่เกินปีการศึกษาละ 25,000 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</si>
</sst>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4" formatCode="_-&quot;฿&quot;* #,##0.00_-;\-&quot;฿&quot;* #,##0.00_-;_-&quot;฿&quot;* &quot;-&quot;??_-;_-@_-"/>
    <numFmt numFmtId="43" formatCode="_-* #,##0.00_-;\-* #,##0.00_-;_-* &quot;-&quot;??_-;_-@_-"/>
    <numFmt numFmtId="187" formatCode="_-* #,##0_-;\-* #,##0_-;_-* &quot;-&quot;??_-;_-@_-"/>
    <numFmt numFmtId="188" formatCode="m/d/yyyy;@"/>
    <numFmt numFmtId="189" formatCode="_(* #,##0_);_(* \(#,##0\);_(* &quot;-&quot;??_);_(@_)"/>
    <numFmt numFmtId="190" formatCode="#,##0_ ;\-#,##0\ "/>
    <numFmt numFmtId="191" formatCode="_-* #,##0.00_-;\-* #,##0.00_-;_-* &quot;-&quot;_-;_-@_-"/>
  </numFmts>
  <fonts count="48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sz val="16"/>
      <name val="EucrosiaUPC"/>
      <family val="1"/>
    </font>
    <font>
      <b/>
      <sz val="16"/>
      <name val="TH SarabunPSK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1"/>
      <name val="TH SarabunPSK"/>
      <family val="2"/>
    </font>
    <font>
      <b/>
      <sz val="18"/>
      <name val="TH SarabunPSK"/>
      <family val="2"/>
    </font>
    <font>
      <b/>
      <sz val="11"/>
      <name val="TH SarabunPSK"/>
      <family val="2"/>
    </font>
    <font>
      <sz val="14"/>
      <name val="TH SarabunPSK"/>
      <family val="2"/>
    </font>
    <font>
      <sz val="11"/>
      <color theme="1"/>
      <name val="Calibri"/>
      <family val="2"/>
      <scheme val="minor"/>
    </font>
    <font>
      <b/>
      <sz val="20"/>
      <color theme="1"/>
      <name val="TH SarabunPSK"/>
      <family val="2"/>
    </font>
    <font>
      <sz val="11"/>
      <color theme="1"/>
      <name val="TH SarabunPSK"/>
      <family val="2"/>
    </font>
    <font>
      <b/>
      <sz val="18"/>
      <color rgb="FF000000"/>
      <name val="TH SarabunPSK"/>
      <family val="2"/>
    </font>
    <font>
      <b/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22"/>
      <color theme="1"/>
      <name val="TH SarabunPSK"/>
      <family val="2"/>
    </font>
    <font>
      <b/>
      <sz val="22"/>
      <name val="TH SarabunPSK"/>
      <family val="2"/>
    </font>
    <font>
      <b/>
      <sz val="14"/>
      <color theme="1"/>
      <name val="TH SarabunPSK"/>
      <family val="2"/>
    </font>
    <font>
      <b/>
      <sz val="14"/>
      <color rgb="FFFF0000"/>
      <name val="TH SarabunPSK"/>
      <family val="2"/>
    </font>
    <font>
      <b/>
      <u/>
      <sz val="16"/>
      <color theme="1"/>
      <name val="TH SarabunPSK"/>
      <family val="2"/>
    </font>
    <font>
      <sz val="12"/>
      <color theme="1"/>
      <name val="TH SarabunPSK"/>
      <family val="2"/>
    </font>
    <font>
      <sz val="16"/>
      <color theme="1"/>
      <name val="Angsana New"/>
      <family val="1"/>
    </font>
    <font>
      <sz val="22"/>
      <color theme="1"/>
      <name val="TH SarabunPSK"/>
      <family val="2"/>
    </font>
    <font>
      <b/>
      <sz val="16"/>
      <color rgb="FFFF0000"/>
      <name val="TH SarabunPSK"/>
      <family val="2"/>
    </font>
    <font>
      <b/>
      <sz val="20"/>
      <color rgb="FFFF0000"/>
      <name val="TH SarabunPSK"/>
      <family val="2"/>
    </font>
    <font>
      <sz val="18"/>
      <name val="TH SarabunPSK"/>
      <family val="2"/>
    </font>
    <font>
      <b/>
      <u/>
      <sz val="18"/>
      <name val="TH SarabunPSK"/>
      <family val="2"/>
    </font>
    <font>
      <sz val="18"/>
      <color theme="1"/>
      <name val="TH SarabunPSK"/>
      <family val="2"/>
    </font>
    <font>
      <sz val="13"/>
      <color theme="1"/>
      <name val="Arial"/>
      <family val="2"/>
    </font>
    <font>
      <b/>
      <sz val="18"/>
      <color rgb="FFFF0000"/>
      <name val="TH SarabunPSK"/>
      <family val="2"/>
    </font>
    <font>
      <b/>
      <u/>
      <sz val="18"/>
      <color theme="1"/>
      <name val="TH SarabunPSK"/>
      <family val="2"/>
    </font>
    <font>
      <u/>
      <sz val="16"/>
      <color theme="1"/>
      <name val="TH SarabunPSK"/>
      <family val="2"/>
    </font>
    <font>
      <sz val="11"/>
      <color rgb="FFFF0000"/>
      <name val="TH SarabunPSK"/>
      <family val="2"/>
    </font>
    <font>
      <sz val="11"/>
      <color theme="1"/>
      <name val="Calibri"/>
      <family val="2"/>
      <charset val="222"/>
      <scheme val="minor"/>
    </font>
    <font>
      <sz val="12"/>
      <name val="TH SarabunPSK"/>
      <family val="2"/>
    </font>
    <font>
      <b/>
      <sz val="14"/>
      <name val="TH SarabunPSK"/>
      <family val="2"/>
    </font>
    <font>
      <sz val="16"/>
      <color theme="1"/>
      <name val="Calibri"/>
      <family val="2"/>
    </font>
    <font>
      <sz val="16"/>
      <color theme="1"/>
      <name val="Wingdings"/>
      <charset val="2"/>
    </font>
    <font>
      <sz val="8"/>
      <name val="Calibri"/>
      <family val="2"/>
      <charset val="222"/>
      <scheme val="minor"/>
    </font>
    <font>
      <sz val="16"/>
      <color rgb="FFFF0000"/>
      <name val="TH SarabunPSK"/>
      <family val="2"/>
    </font>
    <font>
      <b/>
      <sz val="16"/>
      <color rgb="FF0070C0"/>
      <name val="TH SarabunPSK"/>
      <family val="2"/>
    </font>
    <font>
      <sz val="16"/>
      <color rgb="FF0070C0"/>
      <name val="TH SarabunPSK"/>
      <family val="2"/>
    </font>
    <font>
      <sz val="16"/>
      <color rgb="FF0000FF"/>
      <name val="TH SarabunPSK"/>
      <family val="2"/>
    </font>
    <font>
      <b/>
      <u/>
      <sz val="16"/>
      <name val="TH SarabunPSK"/>
      <family val="2"/>
    </font>
    <font>
      <b/>
      <sz val="24"/>
      <name val="TH SarabunPSK"/>
      <family val="2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rgb="FFD9E2F3"/>
      </patternFill>
    </fill>
    <fill>
      <patternFill patternType="solid">
        <fgColor rgb="FFD9E2F3"/>
        <bgColor rgb="FFD9E2F3"/>
      </patternFill>
    </fill>
    <fill>
      <patternFill patternType="solid">
        <fgColor theme="5" tint="0.59999389629810485"/>
        <bgColor rgb="FFD9E2F3"/>
      </patternFill>
    </fill>
    <fill>
      <patternFill patternType="solid">
        <fgColor theme="0"/>
        <bgColor rgb="FFFFFF00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5" tint="0.59999389629810485"/>
        <bgColor rgb="FFFFFF00"/>
      </patternFill>
    </fill>
    <fill>
      <patternFill patternType="solid">
        <fgColor rgb="FFCC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rgb="FFD9E2F3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1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rgb="FFFFFF00"/>
      </patternFill>
    </fill>
    <fill>
      <patternFill patternType="solid">
        <fgColor theme="7" tint="0.39997558519241921"/>
        <bgColor rgb="FFD9E2F3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rgb="FFD9E2F3"/>
      </patternFill>
    </fill>
    <fill>
      <patternFill patternType="solid">
        <fgColor rgb="FFFFCCFF"/>
        <bgColor rgb="FFD9E2F3"/>
      </patternFill>
    </fill>
    <fill>
      <patternFill patternType="solid">
        <fgColor rgb="FFFF99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2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12" fillId="0" borderId="0"/>
    <xf numFmtId="43" fontId="1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46">
    <xf numFmtId="0" fontId="0" fillId="0" borderId="0" xfId="0"/>
    <xf numFmtId="0" fontId="4" fillId="0" borderId="0" xfId="2" applyFont="1"/>
    <xf numFmtId="0" fontId="3" fillId="0" borderId="0" xfId="2" applyFont="1"/>
    <xf numFmtId="0" fontId="4" fillId="0" borderId="0" xfId="2" applyFont="1" applyAlignment="1">
      <alignment horizontal="center"/>
    </xf>
    <xf numFmtId="43" fontId="4" fillId="0" borderId="0" xfId="1" applyFont="1" applyAlignment="1">
      <alignment horizontal="right"/>
    </xf>
    <xf numFmtId="187" fontId="4" fillId="0" borderId="0" xfId="1" applyNumberFormat="1" applyFont="1" applyAlignment="1">
      <alignment horizontal="right"/>
    </xf>
    <xf numFmtId="0" fontId="3" fillId="0" borderId="0" xfId="2" applyFont="1" applyAlignment="1">
      <alignment horizontal="left"/>
    </xf>
    <xf numFmtId="0" fontId="3" fillId="0" borderId="0" xfId="2" applyFont="1" applyAlignment="1">
      <alignment wrapText="1"/>
    </xf>
    <xf numFmtId="0" fontId="26" fillId="0" borderId="0" xfId="2" applyFont="1" applyAlignment="1">
      <alignment horizontal="left"/>
    </xf>
    <xf numFmtId="0" fontId="28" fillId="0" borderId="0" xfId="2" applyFont="1"/>
    <xf numFmtId="0" fontId="31" fillId="0" borderId="0" xfId="0" applyFont="1" applyAlignment="1">
      <alignment wrapText="1"/>
    </xf>
    <xf numFmtId="43" fontId="9" fillId="22" borderId="12" xfId="1" applyFont="1" applyFill="1" applyBorder="1" applyAlignment="1">
      <alignment horizontal="center" vertical="center" wrapText="1"/>
    </xf>
    <xf numFmtId="0" fontId="4" fillId="0" borderId="0" xfId="2" applyFont="1" applyAlignment="1">
      <alignment horizontal="center" vertical="center"/>
    </xf>
    <xf numFmtId="43" fontId="9" fillId="0" borderId="29" xfId="1" applyFont="1" applyBorder="1" applyAlignment="1">
      <alignment horizontal="center" vertical="center"/>
    </xf>
    <xf numFmtId="3" fontId="9" fillId="0" borderId="29" xfId="6" applyNumberFormat="1" applyFont="1" applyBorder="1" applyAlignment="1">
      <alignment horizontal="center" vertical="center"/>
    </xf>
    <xf numFmtId="190" fontId="9" fillId="0" borderId="29" xfId="1" applyNumberFormat="1" applyFont="1" applyBorder="1" applyAlignment="1">
      <alignment horizontal="center" vertical="center"/>
    </xf>
    <xf numFmtId="43" fontId="4" fillId="0" borderId="0" xfId="1" applyFont="1" applyAlignment="1">
      <alignment horizontal="right" vertical="center"/>
    </xf>
    <xf numFmtId="0" fontId="4" fillId="0" borderId="0" xfId="2" applyFont="1" applyAlignment="1">
      <alignment vertical="center"/>
    </xf>
    <xf numFmtId="43" fontId="9" fillId="0" borderId="6" xfId="1" applyFont="1" applyBorder="1" applyAlignment="1">
      <alignment horizontal="center" vertical="center"/>
    </xf>
    <xf numFmtId="3" fontId="9" fillId="0" borderId="6" xfId="6" applyNumberFormat="1" applyFont="1" applyBorder="1" applyAlignment="1">
      <alignment horizontal="center" vertical="center"/>
    </xf>
    <xf numFmtId="190" fontId="9" fillId="0" borderId="6" xfId="1" applyNumberFormat="1" applyFont="1" applyBorder="1" applyAlignment="1">
      <alignment horizontal="center" vertical="center"/>
    </xf>
    <xf numFmtId="43" fontId="9" fillId="0" borderId="6" xfId="1" applyFont="1" applyBorder="1" applyAlignment="1">
      <alignment horizontal="center" vertical="center" wrapText="1"/>
    </xf>
    <xf numFmtId="43" fontId="9" fillId="0" borderId="31" xfId="1" applyFont="1" applyBorder="1" applyAlignment="1">
      <alignment horizontal="center" vertical="center"/>
    </xf>
    <xf numFmtId="3" fontId="9" fillId="0" borderId="31" xfId="6" applyNumberFormat="1" applyFont="1" applyBorder="1" applyAlignment="1">
      <alignment horizontal="center" vertical="center"/>
    </xf>
    <xf numFmtId="0" fontId="5" fillId="0" borderId="0" xfId="7" applyFont="1"/>
    <xf numFmtId="0" fontId="5" fillId="0" borderId="0" xfId="7" applyFont="1" applyAlignment="1">
      <alignment horizontal="center"/>
    </xf>
    <xf numFmtId="0" fontId="5" fillId="0" borderId="0" xfId="7" applyFont="1" applyAlignment="1">
      <alignment horizontal="center" vertical="top"/>
    </xf>
    <xf numFmtId="0" fontId="5" fillId="0" borderId="0" xfId="0" applyFont="1" applyProtection="1"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/>
      <protection locked="0"/>
    </xf>
    <xf numFmtId="3" fontId="7" fillId="7" borderId="0" xfId="0" applyNumberFormat="1" applyFont="1" applyFill="1" applyAlignment="1" applyProtection="1">
      <alignment horizontal="center"/>
      <protection locked="0"/>
    </xf>
    <xf numFmtId="0" fontId="7" fillId="0" borderId="0" xfId="0" applyFont="1" applyAlignment="1" applyProtection="1">
      <alignment horizontal="left" wrapText="1"/>
      <protection locked="0"/>
    </xf>
    <xf numFmtId="0" fontId="18" fillId="0" borderId="0" xfId="0" applyFont="1" applyAlignment="1" applyProtection="1">
      <alignment horizontal="left" wrapText="1"/>
      <protection locked="0"/>
    </xf>
    <xf numFmtId="43" fontId="18" fillId="0" borderId="0" xfId="10" applyFont="1" applyFill="1" applyAlignment="1" applyProtection="1">
      <alignment horizontal="left" wrapText="1"/>
      <protection locked="0"/>
    </xf>
    <xf numFmtId="43" fontId="18" fillId="0" borderId="0" xfId="10" applyFont="1" applyFill="1" applyAlignment="1" applyProtection="1">
      <alignment horizontal="center" wrapText="1"/>
      <protection locked="0"/>
    </xf>
    <xf numFmtId="0" fontId="18" fillId="8" borderId="0" xfId="0" applyFont="1" applyFill="1" applyAlignment="1" applyProtection="1">
      <alignment horizontal="center" wrapText="1"/>
      <protection locked="0"/>
    </xf>
    <xf numFmtId="3" fontId="18" fillId="0" borderId="0" xfId="0" applyNumberFormat="1" applyFont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Protection="1">
      <protection locked="0"/>
    </xf>
    <xf numFmtId="43" fontId="5" fillId="0" borderId="0" xfId="0" applyNumberFormat="1" applyFont="1" applyProtection="1">
      <protection locked="0"/>
    </xf>
    <xf numFmtId="43" fontId="5" fillId="0" borderId="0" xfId="10" applyFont="1" applyProtection="1">
      <protection locked="0"/>
    </xf>
    <xf numFmtId="0" fontId="7" fillId="18" borderId="7" xfId="0" applyFont="1" applyFill="1" applyBorder="1" applyAlignment="1" applyProtection="1">
      <alignment horizontal="center" vertical="center"/>
      <protection locked="0"/>
    </xf>
    <xf numFmtId="43" fontId="7" fillId="3" borderId="7" xfId="10" applyFont="1" applyFill="1" applyBorder="1" applyAlignment="1" applyProtection="1">
      <alignment horizontal="center" vertical="top"/>
      <protection locked="0"/>
    </xf>
    <xf numFmtId="0" fontId="5" fillId="0" borderId="0" xfId="0" applyFont="1" applyAlignment="1" applyProtection="1">
      <alignment vertical="center"/>
      <protection locked="0"/>
    </xf>
    <xf numFmtId="3" fontId="6" fillId="4" borderId="7" xfId="0" applyNumberFormat="1" applyFont="1" applyFill="1" applyBorder="1" applyAlignment="1" applyProtection="1">
      <alignment horizontal="center" vertical="center" wrapText="1"/>
      <protection locked="0"/>
    </xf>
    <xf numFmtId="0" fontId="26" fillId="4" borderId="8" xfId="0" applyFont="1" applyFill="1" applyBorder="1" applyAlignment="1" applyProtection="1">
      <alignment horizontal="center" wrapText="1"/>
      <protection locked="0"/>
    </xf>
    <xf numFmtId="0" fontId="6" fillId="4" borderId="8" xfId="0" applyFont="1" applyFill="1" applyBorder="1" applyAlignment="1" applyProtection="1">
      <alignment horizontal="center" wrapText="1"/>
      <protection locked="0"/>
    </xf>
    <xf numFmtId="188" fontId="6" fillId="4" borderId="8" xfId="0" applyNumberFormat="1" applyFont="1" applyFill="1" applyBorder="1" applyAlignment="1" applyProtection="1">
      <alignment horizontal="center" wrapText="1"/>
      <protection locked="0"/>
    </xf>
    <xf numFmtId="1" fontId="6" fillId="4" borderId="8" xfId="0" applyNumberFormat="1" applyFont="1" applyFill="1" applyBorder="1" applyAlignment="1" applyProtection="1">
      <alignment horizontal="center" wrapText="1"/>
      <protection locked="0"/>
    </xf>
    <xf numFmtId="3" fontId="6" fillId="19" borderId="7" xfId="0" applyNumberFormat="1" applyFont="1" applyFill="1" applyBorder="1" applyAlignment="1" applyProtection="1">
      <alignment horizontal="center" vertical="center" wrapText="1"/>
      <protection locked="0"/>
    </xf>
    <xf numFmtId="3" fontId="6" fillId="19" borderId="4" xfId="0" applyNumberFormat="1" applyFont="1" applyFill="1" applyBorder="1" applyAlignment="1" applyProtection="1">
      <alignment horizontal="center" vertical="center" wrapText="1"/>
      <protection locked="0"/>
    </xf>
    <xf numFmtId="3" fontId="6" fillId="19" borderId="2" xfId="0" applyNumberFormat="1" applyFont="1" applyFill="1" applyBorder="1" applyAlignment="1" applyProtection="1">
      <alignment horizontal="center" vertical="center" wrapText="1"/>
      <protection locked="0"/>
    </xf>
    <xf numFmtId="43" fontId="6" fillId="3" borderId="9" xfId="10" applyFont="1" applyFill="1" applyBorder="1" applyAlignment="1" applyProtection="1">
      <alignment horizontal="center" vertical="center" wrapText="1"/>
      <protection locked="0"/>
    </xf>
    <xf numFmtId="0" fontId="6" fillId="20" borderId="7" xfId="0" applyFont="1" applyFill="1" applyBorder="1" applyAlignment="1" applyProtection="1">
      <alignment horizontal="center" vertical="center" wrapText="1"/>
      <protection locked="0"/>
    </xf>
    <xf numFmtId="3" fontId="6" fillId="20" borderId="7" xfId="0" applyNumberFormat="1" applyFont="1" applyFill="1" applyBorder="1" applyAlignment="1" applyProtection="1">
      <alignment horizontal="center" vertical="center" wrapText="1"/>
      <protection locked="0"/>
    </xf>
    <xf numFmtId="3" fontId="6" fillId="4" borderId="10" xfId="0" applyNumberFormat="1" applyFont="1" applyFill="1" applyBorder="1" applyAlignment="1" applyProtection="1">
      <alignment horizontal="center" vertical="center"/>
      <protection locked="0"/>
    </xf>
    <xf numFmtId="0" fontId="6" fillId="4" borderId="10" xfId="0" applyFont="1" applyFill="1" applyBorder="1" applyAlignment="1" applyProtection="1">
      <alignment horizontal="center"/>
      <protection locked="0"/>
    </xf>
    <xf numFmtId="188" fontId="6" fillId="4" borderId="10" xfId="0" applyNumberFormat="1" applyFont="1" applyFill="1" applyBorder="1" applyAlignment="1" applyProtection="1">
      <alignment horizontal="center"/>
      <protection locked="0"/>
    </xf>
    <xf numFmtId="1" fontId="6" fillId="4" borderId="10" xfId="0" applyNumberFormat="1" applyFont="1" applyFill="1" applyBorder="1" applyAlignment="1" applyProtection="1">
      <alignment horizontal="center"/>
      <protection locked="0"/>
    </xf>
    <xf numFmtId="3" fontId="6" fillId="19" borderId="11" xfId="0" applyNumberFormat="1" applyFont="1" applyFill="1" applyBorder="1" applyAlignment="1" applyProtection="1">
      <alignment horizontal="center"/>
      <protection locked="0"/>
    </xf>
    <xf numFmtId="43" fontId="5" fillId="3" borderId="1" xfId="10" applyFont="1" applyFill="1" applyBorder="1" applyAlignment="1" applyProtection="1">
      <alignment horizontal="center"/>
      <protection locked="0"/>
    </xf>
    <xf numFmtId="0" fontId="6" fillId="20" borderId="11" xfId="0" applyFont="1" applyFill="1" applyBorder="1" applyAlignment="1" applyProtection="1">
      <alignment horizontal="center"/>
      <protection locked="0"/>
    </xf>
    <xf numFmtId="3" fontId="6" fillId="20" borderId="11" xfId="0" applyNumberFormat="1" applyFont="1" applyFill="1" applyBorder="1" applyAlignment="1" applyProtection="1">
      <alignment horizontal="center"/>
      <protection locked="0"/>
    </xf>
    <xf numFmtId="43" fontId="6" fillId="20" borderId="11" xfId="10" applyFont="1" applyFill="1" applyBorder="1" applyAlignment="1" applyProtection="1">
      <alignment horizontal="center"/>
      <protection locked="0"/>
    </xf>
    <xf numFmtId="43" fontId="6" fillId="21" borderId="11" xfId="10" applyFont="1" applyFill="1" applyBorder="1" applyAlignment="1" applyProtection="1">
      <alignment horizontal="center"/>
      <protection locked="0"/>
    </xf>
    <xf numFmtId="0" fontId="6" fillId="2" borderId="0" xfId="0" applyFont="1" applyFill="1" applyAlignment="1" applyProtection="1">
      <alignment horizontal="center"/>
      <protection locked="0"/>
    </xf>
    <xf numFmtId="3" fontId="5" fillId="0" borderId="11" xfId="0" applyNumberFormat="1" applyFont="1" applyBorder="1" applyAlignment="1" applyProtection="1">
      <alignment horizontal="center" vertical="center"/>
      <protection locked="0"/>
    </xf>
    <xf numFmtId="0" fontId="11" fillId="14" borderId="27" xfId="9" applyFont="1" applyFill="1" applyBorder="1" applyAlignment="1" applyProtection="1">
      <alignment vertical="top" wrapText="1"/>
      <protection locked="0"/>
    </xf>
    <xf numFmtId="49" fontId="5" fillId="0" borderId="11" xfId="0" applyNumberFormat="1" applyFont="1" applyBorder="1" applyProtection="1">
      <protection locked="0"/>
    </xf>
    <xf numFmtId="43" fontId="5" fillId="0" borderId="4" xfId="0" applyNumberFormat="1" applyFont="1" applyBorder="1" applyProtection="1">
      <protection locked="0"/>
    </xf>
    <xf numFmtId="49" fontId="5" fillId="0" borderId="4" xfId="0" applyNumberFormat="1" applyFont="1" applyBorder="1" applyProtection="1">
      <protection locked="0"/>
    </xf>
    <xf numFmtId="0" fontId="5" fillId="2" borderId="4" xfId="0" applyFont="1" applyFill="1" applyBorder="1" applyProtection="1">
      <protection locked="0"/>
    </xf>
    <xf numFmtId="3" fontId="4" fillId="0" borderId="4" xfId="0" applyNumberFormat="1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Protection="1">
      <protection locked="0"/>
    </xf>
    <xf numFmtId="43" fontId="4" fillId="0" borderId="4" xfId="0" applyNumberFormat="1" applyFont="1" applyBorder="1" applyProtection="1">
      <protection locked="0"/>
    </xf>
    <xf numFmtId="0" fontId="4" fillId="0" borderId="0" xfId="0" applyFont="1" applyProtection="1">
      <protection locked="0"/>
    </xf>
    <xf numFmtId="3" fontId="5" fillId="0" borderId="4" xfId="0" applyNumberFormat="1" applyFont="1" applyBorder="1" applyAlignment="1" applyProtection="1">
      <alignment horizontal="center" vertical="center"/>
      <protection locked="0"/>
    </xf>
    <xf numFmtId="49" fontId="5" fillId="2" borderId="4" xfId="0" applyNumberFormat="1" applyFont="1" applyFill="1" applyBorder="1" applyProtection="1">
      <protection locked="0"/>
    </xf>
    <xf numFmtId="187" fontId="17" fillId="14" borderId="27" xfId="4" applyNumberFormat="1" applyFont="1" applyFill="1" applyBorder="1" applyAlignment="1" applyProtection="1">
      <alignment vertical="top" wrapText="1"/>
    </xf>
    <xf numFmtId="187" fontId="11" fillId="14" borderId="27" xfId="4" applyNumberFormat="1" applyFont="1" applyFill="1" applyBorder="1" applyAlignment="1" applyProtection="1">
      <alignment vertical="top" wrapText="1"/>
    </xf>
    <xf numFmtId="3" fontId="5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Protection="1">
      <protection locked="0"/>
    </xf>
    <xf numFmtId="3" fontId="5" fillId="0" borderId="0" xfId="0" applyNumberFormat="1" applyFont="1" applyProtection="1">
      <protection locked="0"/>
    </xf>
    <xf numFmtId="43" fontId="5" fillId="0" borderId="0" xfId="10" applyFont="1" applyFill="1" applyBorder="1" applyProtection="1">
      <protection locked="0"/>
    </xf>
    <xf numFmtId="44" fontId="5" fillId="0" borderId="0" xfId="0" applyNumberFormat="1" applyFont="1" applyProtection="1">
      <protection locked="0"/>
    </xf>
    <xf numFmtId="187" fontId="5" fillId="2" borderId="4" xfId="10" applyNumberFormat="1" applyFont="1" applyFill="1" applyBorder="1" applyProtection="1"/>
    <xf numFmtId="187" fontId="5" fillId="0" borderId="4" xfId="10" applyNumberFormat="1" applyFont="1" applyFill="1" applyBorder="1" applyProtection="1"/>
    <xf numFmtId="187" fontId="4" fillId="0" borderId="4" xfId="10" applyNumberFormat="1" applyFont="1" applyFill="1" applyBorder="1" applyProtection="1"/>
    <xf numFmtId="0" fontId="14" fillId="0" borderId="0" xfId="5" applyFont="1" applyProtection="1">
      <protection locked="0"/>
    </xf>
    <xf numFmtId="0" fontId="6" fillId="0" borderId="0" xfId="5" applyFont="1" applyProtection="1">
      <protection locked="0"/>
    </xf>
    <xf numFmtId="0" fontId="5" fillId="0" borderId="0" xfId="5" applyFont="1" applyProtection="1">
      <protection locked="0"/>
    </xf>
    <xf numFmtId="0" fontId="6" fillId="0" borderId="0" xfId="5" applyFont="1" applyAlignment="1" applyProtection="1">
      <alignment vertical="center"/>
      <protection locked="0"/>
    </xf>
    <xf numFmtId="0" fontId="37" fillId="22" borderId="11" xfId="5" applyFont="1" applyFill="1" applyBorder="1" applyAlignment="1" applyProtection="1">
      <alignment horizontal="center" vertical="center"/>
      <protection locked="0"/>
    </xf>
    <xf numFmtId="49" fontId="37" fillId="22" borderId="11" xfId="5" applyNumberFormat="1" applyFont="1" applyFill="1" applyBorder="1" applyAlignment="1" applyProtection="1">
      <alignment horizontal="center" vertical="center" wrapText="1"/>
      <protection locked="0"/>
    </xf>
    <xf numFmtId="49" fontId="37" fillId="22" borderId="9" xfId="5" applyNumberFormat="1" applyFont="1" applyFill="1" applyBorder="1" applyAlignment="1" applyProtection="1">
      <alignment horizontal="center" vertical="center" wrapText="1"/>
      <protection locked="0"/>
    </xf>
    <xf numFmtId="49" fontId="37" fillId="22" borderId="9" xfId="5" applyNumberFormat="1" applyFont="1" applyFill="1" applyBorder="1" applyAlignment="1" applyProtection="1">
      <alignment horizontal="center" vertical="center"/>
      <protection locked="0"/>
    </xf>
    <xf numFmtId="49" fontId="37" fillId="22" borderId="11" xfId="5" applyNumberFormat="1" applyFont="1" applyFill="1" applyBorder="1" applyAlignment="1" applyProtection="1">
      <alignment horizontal="center" vertical="center"/>
      <protection locked="0"/>
    </xf>
    <xf numFmtId="49" fontId="37" fillId="22" borderId="10" xfId="5" applyNumberFormat="1" applyFont="1" applyFill="1" applyBorder="1" applyAlignment="1" applyProtection="1">
      <alignment horizontal="center" vertical="center" wrapText="1"/>
      <protection locked="0"/>
    </xf>
    <xf numFmtId="0" fontId="23" fillId="0" borderId="0" xfId="5" applyFont="1" applyAlignment="1" applyProtection="1">
      <alignment vertical="center"/>
      <protection locked="0"/>
    </xf>
    <xf numFmtId="0" fontId="4" fillId="0" borderId="29" xfId="5" applyFont="1" applyBorder="1" applyAlignment="1" applyProtection="1">
      <alignment horizontal="center"/>
      <protection locked="0"/>
    </xf>
    <xf numFmtId="0" fontId="4" fillId="0" borderId="6" xfId="5" applyFont="1" applyBorder="1" applyAlignment="1" applyProtection="1">
      <alignment horizontal="center"/>
      <protection locked="0"/>
    </xf>
    <xf numFmtId="0" fontId="24" fillId="0" borderId="0" xfId="5" applyFont="1" applyProtection="1">
      <protection locked="0"/>
    </xf>
    <xf numFmtId="0" fontId="1" fillId="0" borderId="0" xfId="5" applyProtection="1">
      <protection locked="0"/>
    </xf>
    <xf numFmtId="189" fontId="4" fillId="0" borderId="29" xfId="6" applyNumberFormat="1" applyFont="1" applyBorder="1" applyProtection="1"/>
    <xf numFmtId="187" fontId="4" fillId="0" borderId="6" xfId="10" applyNumberFormat="1" applyFont="1" applyBorder="1" applyProtection="1"/>
    <xf numFmtId="0" fontId="14" fillId="0" borderId="0" xfId="3" applyFont="1" applyProtection="1">
      <protection locked="0"/>
    </xf>
    <xf numFmtId="3" fontId="6" fillId="7" borderId="0" xfId="3" applyNumberFormat="1" applyFont="1" applyFill="1" applyAlignment="1" applyProtection="1">
      <alignment horizontal="center" vertical="center"/>
      <protection locked="0"/>
    </xf>
    <xf numFmtId="0" fontId="32" fillId="8" borderId="0" xfId="8" applyFont="1" applyFill="1" applyAlignment="1" applyProtection="1">
      <alignment horizontal="left" vertical="center"/>
      <protection locked="0"/>
    </xf>
    <xf numFmtId="0" fontId="35" fillId="8" borderId="0" xfId="3" applyFont="1" applyFill="1" applyProtection="1">
      <protection locked="0"/>
    </xf>
    <xf numFmtId="0" fontId="7" fillId="0" borderId="0" xfId="3" applyFont="1" applyAlignment="1" applyProtection="1">
      <alignment horizontal="right"/>
      <protection locked="0"/>
    </xf>
    <xf numFmtId="0" fontId="16" fillId="0" borderId="0" xfId="3" applyFont="1" applyProtection="1">
      <protection locked="0"/>
    </xf>
    <xf numFmtId="0" fontId="17" fillId="0" borderId="0" xfId="3" applyFont="1" applyProtection="1">
      <protection locked="0"/>
    </xf>
    <xf numFmtId="0" fontId="14" fillId="0" borderId="13" xfId="3" applyFont="1" applyBorder="1" applyProtection="1">
      <protection locked="0"/>
    </xf>
    <xf numFmtId="49" fontId="14" fillId="0" borderId="0" xfId="3" applyNumberFormat="1" applyFont="1" applyAlignment="1" applyProtection="1">
      <alignment horizontal="center"/>
      <protection locked="0"/>
    </xf>
    <xf numFmtId="41" fontId="16" fillId="0" borderId="0" xfId="3" applyNumberFormat="1" applyFont="1" applyProtection="1">
      <protection locked="0"/>
    </xf>
    <xf numFmtId="0" fontId="17" fillId="14" borderId="20" xfId="3" applyFont="1" applyFill="1" applyBorder="1" applyAlignment="1" applyProtection="1">
      <alignment vertical="top" wrapText="1"/>
      <protection locked="0"/>
    </xf>
    <xf numFmtId="49" fontId="17" fillId="14" borderId="27" xfId="3" applyNumberFormat="1" applyFont="1" applyFill="1" applyBorder="1" applyAlignment="1" applyProtection="1">
      <alignment horizontal="center" vertical="top" wrapText="1"/>
      <protection locked="0"/>
    </xf>
    <xf numFmtId="0" fontId="17" fillId="14" borderId="27" xfId="3" applyFont="1" applyFill="1" applyBorder="1" applyAlignment="1" applyProtection="1">
      <alignment vertical="top" wrapText="1"/>
      <protection locked="0"/>
    </xf>
    <xf numFmtId="14" fontId="17" fillId="14" borderId="27" xfId="3" applyNumberFormat="1" applyFont="1" applyFill="1" applyBorder="1" applyAlignment="1" applyProtection="1">
      <alignment vertical="top" wrapText="1"/>
      <protection locked="0"/>
    </xf>
    <xf numFmtId="187" fontId="17" fillId="14" borderId="27" xfId="4" applyNumberFormat="1" applyFont="1" applyFill="1" applyBorder="1" applyAlignment="1" applyProtection="1">
      <alignment vertical="top" wrapText="1"/>
      <protection locked="0"/>
    </xf>
    <xf numFmtId="41" fontId="17" fillId="14" borderId="27" xfId="4" applyNumberFormat="1" applyFont="1" applyFill="1" applyBorder="1" applyAlignment="1" applyProtection="1">
      <alignment vertical="top" wrapText="1"/>
      <protection locked="0"/>
    </xf>
    <xf numFmtId="0" fontId="17" fillId="2" borderId="4" xfId="0" applyFont="1" applyFill="1" applyBorder="1" applyAlignment="1" applyProtection="1">
      <alignment vertical="center"/>
      <protection locked="0"/>
    </xf>
    <xf numFmtId="41" fontId="17" fillId="14" borderId="7" xfId="3" applyNumberFormat="1" applyFont="1" applyFill="1" applyBorder="1" applyAlignment="1" applyProtection="1">
      <alignment vertical="top" wrapText="1"/>
      <protection locked="0"/>
    </xf>
    <xf numFmtId="0" fontId="14" fillId="2" borderId="0" xfId="3" applyFont="1" applyFill="1" applyAlignment="1" applyProtection="1">
      <alignment vertical="top"/>
      <protection locked="0"/>
    </xf>
    <xf numFmtId="49" fontId="17" fillId="14" borderId="7" xfId="3" applyNumberFormat="1" applyFont="1" applyFill="1" applyBorder="1" applyAlignment="1" applyProtection="1">
      <alignment horizontal="center" vertical="top" wrapText="1"/>
      <protection locked="0"/>
    </xf>
    <xf numFmtId="187" fontId="17" fillId="14" borderId="18" xfId="4" applyNumberFormat="1" applyFont="1" applyFill="1" applyBorder="1" applyAlignment="1" applyProtection="1">
      <alignment vertical="top" wrapText="1"/>
      <protection locked="0"/>
    </xf>
    <xf numFmtId="49" fontId="11" fillId="14" borderId="7" xfId="3" applyNumberFormat="1" applyFont="1" applyFill="1" applyBorder="1" applyAlignment="1" applyProtection="1">
      <alignment horizontal="center" vertical="top" wrapText="1"/>
      <protection locked="0"/>
    </xf>
    <xf numFmtId="0" fontId="11" fillId="14" borderId="27" xfId="3" applyFont="1" applyFill="1" applyBorder="1" applyAlignment="1" applyProtection="1">
      <alignment vertical="top" wrapText="1"/>
      <protection locked="0"/>
    </xf>
    <xf numFmtId="187" fontId="11" fillId="14" borderId="27" xfId="4" applyNumberFormat="1" applyFont="1" applyFill="1" applyBorder="1" applyAlignment="1" applyProtection="1">
      <alignment vertical="top" wrapText="1"/>
      <protection locked="0"/>
    </xf>
    <xf numFmtId="187" fontId="11" fillId="14" borderId="4" xfId="4" applyNumberFormat="1" applyFont="1" applyFill="1" applyBorder="1" applyAlignment="1" applyProtection="1">
      <alignment vertical="top" wrapText="1"/>
      <protection locked="0"/>
    </xf>
    <xf numFmtId="0" fontId="8" fillId="2" borderId="0" xfId="3" applyFont="1" applyFill="1" applyAlignment="1" applyProtection="1">
      <alignment vertical="top"/>
      <protection locked="0"/>
    </xf>
    <xf numFmtId="187" fontId="11" fillId="14" borderId="26" xfId="4" applyNumberFormat="1" applyFont="1" applyFill="1" applyBorder="1" applyAlignment="1" applyProtection="1">
      <alignment vertical="top" wrapText="1"/>
      <protection locked="0"/>
    </xf>
    <xf numFmtId="0" fontId="17" fillId="14" borderId="7" xfId="3" applyFont="1" applyFill="1" applyBorder="1" applyAlignment="1" applyProtection="1">
      <alignment vertical="top" wrapText="1"/>
      <protection locked="0"/>
    </xf>
    <xf numFmtId="0" fontId="17" fillId="14" borderId="4" xfId="3" applyFont="1" applyFill="1" applyBorder="1" applyAlignment="1" applyProtection="1">
      <alignment vertical="top" wrapText="1"/>
      <protection locked="0"/>
    </xf>
    <xf numFmtId="49" fontId="17" fillId="14" borderId="4" xfId="3" applyNumberFormat="1" applyFont="1" applyFill="1" applyBorder="1" applyAlignment="1" applyProtection="1">
      <alignment horizontal="center" vertical="top" wrapText="1"/>
      <protection locked="0"/>
    </xf>
    <xf numFmtId="187" fontId="17" fillId="14" borderId="27" xfId="11" applyNumberFormat="1" applyFont="1" applyFill="1" applyBorder="1" applyAlignment="1" applyProtection="1">
      <alignment vertical="top" wrapText="1"/>
    </xf>
    <xf numFmtId="187" fontId="11" fillId="14" borderId="27" xfId="11" applyNumberFormat="1" applyFont="1" applyFill="1" applyBorder="1" applyAlignment="1" applyProtection="1">
      <alignment vertical="top" wrapText="1"/>
    </xf>
    <xf numFmtId="49" fontId="20" fillId="25" borderId="27" xfId="3" applyNumberFormat="1" applyFont="1" applyFill="1" applyBorder="1" applyAlignment="1">
      <alignment horizontal="center" vertical="center" wrapText="1"/>
    </xf>
    <xf numFmtId="41" fontId="20" fillId="25" borderId="27" xfId="3" applyNumberFormat="1" applyFont="1" applyFill="1" applyBorder="1" applyAlignment="1">
      <alignment horizontal="center" vertical="center" wrapText="1"/>
    </xf>
    <xf numFmtId="187" fontId="4" fillId="0" borderId="31" xfId="10" applyNumberFormat="1" applyFont="1" applyBorder="1" applyProtection="1"/>
    <xf numFmtId="0" fontId="6" fillId="0" borderId="0" xfId="5" applyFont="1" applyAlignment="1" applyProtection="1">
      <alignment horizontal="center"/>
      <protection locked="0"/>
    </xf>
    <xf numFmtId="0" fontId="3" fillId="22" borderId="4" xfId="5" applyFont="1" applyFill="1" applyBorder="1" applyAlignment="1" applyProtection="1">
      <alignment horizontal="center" vertical="center" wrapText="1"/>
      <protection locked="0"/>
    </xf>
    <xf numFmtId="0" fontId="5" fillId="0" borderId="0" xfId="7" applyFont="1" applyAlignment="1">
      <alignment vertical="top"/>
    </xf>
    <xf numFmtId="0" fontId="5" fillId="0" borderId="0" xfId="0" applyFont="1"/>
    <xf numFmtId="0" fontId="5" fillId="0" borderId="0" xfId="0" applyFont="1" applyAlignment="1">
      <alignment horizontal="center"/>
    </xf>
    <xf numFmtId="187" fontId="17" fillId="29" borderId="27" xfId="4" applyNumberFormat="1" applyFont="1" applyFill="1" applyBorder="1" applyAlignment="1" applyProtection="1">
      <alignment vertical="top" wrapText="1"/>
    </xf>
    <xf numFmtId="187" fontId="11" fillId="29" borderId="27" xfId="4" applyNumberFormat="1" applyFont="1" applyFill="1" applyBorder="1" applyAlignment="1" applyProtection="1">
      <alignment vertical="top" wrapText="1"/>
    </xf>
    <xf numFmtId="0" fontId="14" fillId="2" borderId="0" xfId="3" applyFont="1" applyFill="1" applyProtection="1">
      <protection locked="0"/>
    </xf>
    <xf numFmtId="43" fontId="6" fillId="24" borderId="2" xfId="10" applyFont="1" applyFill="1" applyBorder="1" applyAlignment="1" applyProtection="1">
      <alignment horizontal="center" vertical="center"/>
      <protection locked="0"/>
    </xf>
    <xf numFmtId="43" fontId="6" fillId="24" borderId="5" xfId="10" applyFont="1" applyFill="1" applyBorder="1" applyAlignment="1" applyProtection="1">
      <alignment horizontal="left"/>
      <protection locked="0"/>
    </xf>
    <xf numFmtId="43" fontId="6" fillId="24" borderId="5" xfId="10" applyFont="1" applyFill="1" applyBorder="1" applyProtection="1">
      <protection locked="0"/>
    </xf>
    <xf numFmtId="43" fontId="6" fillId="24" borderId="3" xfId="10" applyFont="1" applyFill="1" applyBorder="1" applyProtection="1">
      <protection locked="0"/>
    </xf>
    <xf numFmtId="43" fontId="6" fillId="24" borderId="12" xfId="10" applyFont="1" applyFill="1" applyBorder="1" applyProtection="1">
      <protection locked="0"/>
    </xf>
    <xf numFmtId="43" fontId="6" fillId="24" borderId="11" xfId="10" applyFont="1" applyFill="1" applyBorder="1" applyProtection="1">
      <protection locked="0"/>
    </xf>
    <xf numFmtId="43" fontId="6" fillId="24" borderId="4" xfId="10" applyFont="1" applyFill="1" applyBorder="1" applyProtection="1">
      <protection locked="0"/>
    </xf>
    <xf numFmtId="43" fontId="6" fillId="24" borderId="0" xfId="10" applyFont="1" applyFill="1" applyProtection="1">
      <protection locked="0"/>
    </xf>
    <xf numFmtId="0" fontId="7" fillId="35" borderId="4" xfId="0" applyFont="1" applyFill="1" applyBorder="1" applyAlignment="1" applyProtection="1">
      <alignment horizontal="center" vertical="center"/>
      <protection locked="0"/>
    </xf>
    <xf numFmtId="3" fontId="6" fillId="35" borderId="9" xfId="0" applyNumberFormat="1" applyFont="1" applyFill="1" applyBorder="1" applyAlignment="1" applyProtection="1">
      <alignment horizontal="center" vertical="center" wrapText="1"/>
      <protection locked="0"/>
    </xf>
    <xf numFmtId="3" fontId="6" fillId="35" borderId="9" xfId="0" applyNumberFormat="1" applyFont="1" applyFill="1" applyBorder="1" applyAlignment="1" applyProtection="1">
      <alignment horizontal="center"/>
      <protection locked="0"/>
    </xf>
    <xf numFmtId="3" fontId="6" fillId="10" borderId="7" xfId="0" applyNumberFormat="1" applyFont="1" applyFill="1" applyBorder="1" applyAlignment="1" applyProtection="1">
      <alignment horizontal="center" vertical="center" wrapText="1"/>
      <protection locked="0"/>
    </xf>
    <xf numFmtId="3" fontId="6" fillId="10" borderId="3" xfId="0" applyNumberFormat="1" applyFont="1" applyFill="1" applyBorder="1" applyAlignment="1" applyProtection="1">
      <alignment horizontal="center" vertical="top" wrapText="1"/>
      <protection locked="0"/>
    </xf>
    <xf numFmtId="3" fontId="6" fillId="10" borderId="4" xfId="0" applyNumberFormat="1" applyFont="1" applyFill="1" applyBorder="1" applyAlignment="1" applyProtection="1">
      <alignment horizontal="center" vertical="top" wrapText="1"/>
      <protection locked="0"/>
    </xf>
    <xf numFmtId="3" fontId="5" fillId="10" borderId="11" xfId="0" applyNumberFormat="1" applyFont="1" applyFill="1" applyBorder="1" applyAlignment="1" applyProtection="1">
      <alignment horizontal="center"/>
      <protection locked="0"/>
    </xf>
    <xf numFmtId="0" fontId="9" fillId="36" borderId="7" xfId="0" applyFont="1" applyFill="1" applyBorder="1" applyAlignment="1" applyProtection="1">
      <alignment horizontal="center" vertical="center"/>
      <protection locked="0"/>
    </xf>
    <xf numFmtId="3" fontId="6" fillId="36" borderId="9" xfId="0" applyNumberFormat="1" applyFont="1" applyFill="1" applyBorder="1" applyAlignment="1" applyProtection="1">
      <alignment horizontal="center" vertical="center" wrapText="1"/>
      <protection locked="0"/>
    </xf>
    <xf numFmtId="3" fontId="6" fillId="36" borderId="11" xfId="0" applyNumberFormat="1" applyFont="1" applyFill="1" applyBorder="1" applyAlignment="1" applyProtection="1">
      <alignment horizontal="center"/>
      <protection locked="0"/>
    </xf>
    <xf numFmtId="189" fontId="4" fillId="2" borderId="29" xfId="6" applyNumberFormat="1" applyFont="1" applyFill="1" applyBorder="1" applyAlignment="1" applyProtection="1">
      <alignment horizontal="center"/>
    </xf>
    <xf numFmtId="43" fontId="4" fillId="2" borderId="29" xfId="10" applyFont="1" applyFill="1" applyBorder="1" applyAlignment="1" applyProtection="1">
      <alignment horizontal="right"/>
    </xf>
    <xf numFmtId="189" fontId="4" fillId="2" borderId="6" xfId="6" applyNumberFormat="1" applyFont="1" applyFill="1" applyBorder="1" applyAlignment="1" applyProtection="1">
      <alignment horizontal="center"/>
    </xf>
    <xf numFmtId="189" fontId="4" fillId="2" borderId="6" xfId="10" applyNumberFormat="1" applyFont="1" applyFill="1" applyBorder="1" applyAlignment="1" applyProtection="1">
      <alignment horizontal="center"/>
    </xf>
    <xf numFmtId="43" fontId="4" fillId="2" borderId="6" xfId="10" applyFont="1" applyFill="1" applyBorder="1" applyAlignment="1" applyProtection="1">
      <alignment horizontal="right"/>
    </xf>
    <xf numFmtId="189" fontId="4" fillId="2" borderId="31" xfId="6" applyNumberFormat="1" applyFont="1" applyFill="1" applyBorder="1" applyAlignment="1" applyProtection="1">
      <alignment horizontal="center"/>
    </xf>
    <xf numFmtId="189" fontId="4" fillId="2" borderId="31" xfId="10" applyNumberFormat="1" applyFont="1" applyFill="1" applyBorder="1" applyAlignment="1" applyProtection="1">
      <alignment horizontal="center"/>
    </xf>
    <xf numFmtId="43" fontId="4" fillId="2" borderId="31" xfId="10" applyFont="1" applyFill="1" applyBorder="1" applyAlignment="1" applyProtection="1">
      <alignment horizontal="right"/>
    </xf>
    <xf numFmtId="189" fontId="4" fillId="0" borderId="6" xfId="10" applyNumberFormat="1" applyFont="1" applyBorder="1" applyProtection="1"/>
    <xf numFmtId="189" fontId="4" fillId="0" borderId="31" xfId="10" applyNumberFormat="1" applyFont="1" applyBorder="1" applyProtection="1"/>
    <xf numFmtId="0" fontId="11" fillId="0" borderId="6" xfId="2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5" fillId="0" borderId="4" xfId="7" applyFont="1" applyBorder="1" applyAlignment="1">
      <alignment horizontal="center" vertical="top"/>
    </xf>
    <xf numFmtId="0" fontId="5" fillId="3" borderId="4" xfId="7" applyFont="1" applyFill="1" applyBorder="1" applyAlignment="1">
      <alignment horizontal="center" vertical="top"/>
    </xf>
    <xf numFmtId="0" fontId="5" fillId="9" borderId="4" xfId="7" applyFont="1" applyFill="1" applyBorder="1" applyAlignment="1">
      <alignment horizontal="center" vertical="top"/>
    </xf>
    <xf numFmtId="0" fontId="5" fillId="31" borderId="4" xfId="7" applyFont="1" applyFill="1" applyBorder="1" applyAlignment="1">
      <alignment horizontal="center" vertical="top"/>
    </xf>
    <xf numFmtId="0" fontId="5" fillId="7" borderId="4" xfId="7" applyFont="1" applyFill="1" applyBorder="1" applyAlignment="1">
      <alignment horizontal="center" vertical="top"/>
    </xf>
    <xf numFmtId="0" fontId="5" fillId="28" borderId="4" xfId="7" applyFont="1" applyFill="1" applyBorder="1" applyAlignment="1">
      <alignment horizontal="center" vertical="top"/>
    </xf>
    <xf numFmtId="0" fontId="5" fillId="20" borderId="4" xfId="7" applyFont="1" applyFill="1" applyBorder="1" applyAlignment="1">
      <alignment horizontal="center" vertical="top"/>
    </xf>
    <xf numFmtId="0" fontId="5" fillId="6" borderId="4" xfId="7" applyFont="1" applyFill="1" applyBorder="1" applyAlignment="1">
      <alignment horizontal="center" vertical="top"/>
    </xf>
    <xf numFmtId="0" fontId="5" fillId="6" borderId="4" xfId="7" applyFont="1" applyFill="1" applyBorder="1" applyAlignment="1">
      <alignment horizontal="center"/>
    </xf>
    <xf numFmtId="0" fontId="7" fillId="0" borderId="1" xfId="7" applyFont="1" applyBorder="1" applyAlignment="1">
      <alignment horizontal="center" vertical="top" wrapText="1"/>
    </xf>
    <xf numFmtId="49" fontId="5" fillId="0" borderId="4" xfId="7" applyNumberFormat="1" applyFont="1" applyBorder="1" applyAlignment="1">
      <alignment horizontal="center" vertical="top"/>
    </xf>
    <xf numFmtId="0" fontId="7" fillId="10" borderId="4" xfId="7" applyFont="1" applyFill="1" applyBorder="1" applyAlignment="1">
      <alignment horizontal="center" vertical="center" wrapText="1"/>
    </xf>
    <xf numFmtId="0" fontId="5" fillId="18" borderId="4" xfId="7" applyFont="1" applyFill="1" applyBorder="1" applyAlignment="1">
      <alignment horizontal="center" vertical="top"/>
    </xf>
    <xf numFmtId="0" fontId="6" fillId="0" borderId="1" xfId="7" applyFont="1" applyBorder="1" applyAlignment="1">
      <alignment horizontal="center" vertical="top" wrapText="1"/>
    </xf>
    <xf numFmtId="0" fontId="5" fillId="0" borderId="4" xfId="7" applyFont="1" applyBorder="1" applyAlignment="1">
      <alignment vertical="top"/>
    </xf>
    <xf numFmtId="0" fontId="5" fillId="35" borderId="4" xfId="7" applyFont="1" applyFill="1" applyBorder="1" applyAlignment="1">
      <alignment horizontal="center" vertical="top"/>
    </xf>
    <xf numFmtId="0" fontId="5" fillId="10" borderId="4" xfId="7" applyFont="1" applyFill="1" applyBorder="1" applyAlignment="1">
      <alignment horizontal="center" vertical="top"/>
    </xf>
    <xf numFmtId="0" fontId="5" fillId="36" borderId="4" xfId="7" applyFont="1" applyFill="1" applyBorder="1" applyAlignment="1">
      <alignment horizontal="center" vertical="top"/>
    </xf>
    <xf numFmtId="0" fontId="5" fillId="5" borderId="4" xfId="7" applyFont="1" applyFill="1" applyBorder="1" applyAlignment="1">
      <alignment horizontal="center" vertical="top"/>
    </xf>
    <xf numFmtId="0" fontId="5" fillId="32" borderId="4" xfId="7" applyFont="1" applyFill="1" applyBorder="1" applyAlignment="1">
      <alignment horizontal="center" vertical="top"/>
    </xf>
    <xf numFmtId="0" fontId="39" fillId="0" borderId="4" xfId="7" applyFont="1" applyBorder="1" applyAlignment="1">
      <alignment horizontal="center" vertical="top"/>
    </xf>
    <xf numFmtId="0" fontId="7" fillId="32" borderId="4" xfId="7" applyFont="1" applyFill="1" applyBorder="1" applyAlignment="1">
      <alignment horizontal="center" vertical="top" wrapText="1"/>
    </xf>
    <xf numFmtId="0" fontId="7" fillId="10" borderId="4" xfId="7" applyFont="1" applyFill="1" applyBorder="1" applyAlignment="1">
      <alignment horizontal="center" vertical="top" wrapText="1"/>
    </xf>
    <xf numFmtId="0" fontId="40" fillId="0" borderId="4" xfId="7" applyFont="1" applyBorder="1" applyAlignment="1">
      <alignment horizontal="center" vertical="top"/>
    </xf>
    <xf numFmtId="0" fontId="5" fillId="0" borderId="0" xfId="0" applyFont="1" applyAlignment="1" applyProtection="1">
      <alignment horizontal="center" wrapText="1"/>
      <protection locked="0"/>
    </xf>
    <xf numFmtId="43" fontId="6" fillId="24" borderId="0" xfId="10" applyFont="1" applyFill="1" applyAlignment="1" applyProtection="1">
      <alignment horizontal="center"/>
      <protection locked="0"/>
    </xf>
    <xf numFmtId="187" fontId="5" fillId="0" borderId="0" xfId="0" applyNumberFormat="1" applyFont="1" applyProtection="1">
      <protection locked="0"/>
    </xf>
    <xf numFmtId="0" fontId="17" fillId="14" borderId="27" xfId="3" applyFont="1" applyFill="1" applyBorder="1" applyAlignment="1">
      <alignment vertical="top" wrapText="1"/>
    </xf>
    <xf numFmtId="0" fontId="17" fillId="29" borderId="27" xfId="3" applyFont="1" applyFill="1" applyBorder="1" applyAlignment="1">
      <alignment vertical="top" wrapText="1"/>
    </xf>
    <xf numFmtId="0" fontId="11" fillId="0" borderId="29" xfId="2" applyFont="1" applyBorder="1" applyAlignment="1" applyProtection="1">
      <alignment horizontal="center"/>
      <protection locked="0"/>
    </xf>
    <xf numFmtId="189" fontId="3" fillId="23" borderId="11" xfId="5" applyNumberFormat="1" applyFont="1" applyFill="1" applyBorder="1" applyProtection="1">
      <protection locked="0"/>
    </xf>
    <xf numFmtId="0" fontId="4" fillId="0" borderId="31" xfId="5" applyFont="1" applyBorder="1" applyAlignment="1" applyProtection="1">
      <alignment horizontal="center"/>
      <protection locked="0"/>
    </xf>
    <xf numFmtId="0" fontId="11" fillId="0" borderId="31" xfId="2" applyFont="1" applyBorder="1" applyAlignment="1" applyProtection="1">
      <alignment horizontal="center"/>
      <protection locked="0"/>
    </xf>
    <xf numFmtId="43" fontId="5" fillId="0" borderId="4" xfId="0" applyNumberFormat="1" applyFont="1" applyBorder="1"/>
    <xf numFmtId="3" fontId="26" fillId="4" borderId="7" xfId="0" applyNumberFormat="1" applyFont="1" applyFill="1" applyBorder="1" applyAlignment="1" applyProtection="1">
      <alignment horizontal="center" wrapText="1"/>
      <protection locked="0"/>
    </xf>
    <xf numFmtId="3" fontId="6" fillId="4" borderId="11" xfId="0" applyNumberFormat="1" applyFont="1" applyFill="1" applyBorder="1" applyAlignment="1" applyProtection="1">
      <alignment horizontal="center"/>
      <protection locked="0"/>
    </xf>
    <xf numFmtId="0" fontId="7" fillId="0" borderId="1" xfId="0" quotePrefix="1" applyFont="1" applyBorder="1" applyProtection="1">
      <protection locked="0"/>
    </xf>
    <xf numFmtId="3" fontId="3" fillId="4" borderId="7" xfId="0" applyNumberFormat="1" applyFont="1" applyFill="1" applyBorder="1" applyAlignment="1" applyProtection="1">
      <alignment horizontal="center" wrapText="1"/>
      <protection locked="0"/>
    </xf>
    <xf numFmtId="0" fontId="18" fillId="0" borderId="0" xfId="0" quotePrefix="1" applyFont="1" applyAlignment="1" applyProtection="1">
      <alignment horizontal="center"/>
      <protection locked="0"/>
    </xf>
    <xf numFmtId="49" fontId="4" fillId="2" borderId="29" xfId="5" applyNumberFormat="1" applyFont="1" applyFill="1" applyBorder="1"/>
    <xf numFmtId="49" fontId="4" fillId="2" borderId="6" xfId="5" applyNumberFormat="1" applyFont="1" applyFill="1" applyBorder="1"/>
    <xf numFmtId="49" fontId="4" fillId="2" borderId="31" xfId="5" applyNumberFormat="1" applyFont="1" applyFill="1" applyBorder="1"/>
    <xf numFmtId="0" fontId="5" fillId="0" borderId="0" xfId="5" quotePrefix="1" applyFont="1" applyProtection="1">
      <protection locked="0"/>
    </xf>
    <xf numFmtId="0" fontId="6" fillId="8" borderId="0" xfId="5" applyFont="1" applyFill="1" applyAlignment="1" applyProtection="1">
      <alignment vertical="center" wrapText="1"/>
      <protection locked="0"/>
    </xf>
    <xf numFmtId="49" fontId="5" fillId="0" borderId="31" xfId="5" applyNumberFormat="1" applyFont="1" applyBorder="1" applyAlignment="1" applyProtection="1">
      <alignment horizontal="right"/>
      <protection locked="0"/>
    </xf>
    <xf numFmtId="49" fontId="5" fillId="0" borderId="6" xfId="5" applyNumberFormat="1" applyFont="1" applyBorder="1" applyAlignment="1" applyProtection="1">
      <alignment horizontal="right"/>
      <protection locked="0"/>
    </xf>
    <xf numFmtId="0" fontId="5" fillId="37" borderId="0" xfId="5" quotePrefix="1" applyFont="1" applyFill="1" applyProtection="1">
      <protection locked="0"/>
    </xf>
    <xf numFmtId="0" fontId="5" fillId="37" borderId="0" xfId="5" applyFont="1" applyFill="1" applyProtection="1">
      <protection locked="0"/>
    </xf>
    <xf numFmtId="189" fontId="5" fillId="0" borderId="0" xfId="5" applyNumberFormat="1" applyFont="1" applyProtection="1">
      <protection locked="0"/>
    </xf>
    <xf numFmtId="0" fontId="6" fillId="0" borderId="0" xfId="5" quotePrefix="1" applyFont="1" applyAlignment="1" applyProtection="1">
      <alignment horizontal="left"/>
      <protection locked="0"/>
    </xf>
    <xf numFmtId="0" fontId="16" fillId="0" borderId="0" xfId="9" applyFont="1" applyProtection="1">
      <protection locked="0"/>
    </xf>
    <xf numFmtId="0" fontId="20" fillId="33" borderId="27" xfId="9" applyFont="1" applyFill="1" applyBorder="1" applyAlignment="1" applyProtection="1">
      <alignment horizontal="center" vertical="center" wrapText="1"/>
      <protection locked="0"/>
    </xf>
    <xf numFmtId="0" fontId="21" fillId="10" borderId="27" xfId="9" applyFont="1" applyFill="1" applyBorder="1" applyAlignment="1" applyProtection="1">
      <alignment horizontal="center" vertical="center" wrapText="1"/>
      <protection locked="0"/>
    </xf>
    <xf numFmtId="0" fontId="20" fillId="34" borderId="27" xfId="9" applyFont="1" applyFill="1" applyBorder="1" applyAlignment="1" applyProtection="1">
      <alignment horizontal="center" vertical="center" wrapText="1"/>
      <protection locked="0"/>
    </xf>
    <xf numFmtId="0" fontId="14" fillId="0" borderId="0" xfId="9" applyFont="1" applyProtection="1">
      <protection locked="0"/>
    </xf>
    <xf numFmtId="0" fontId="17" fillId="14" borderId="35" xfId="3" applyFont="1" applyFill="1" applyBorder="1" applyAlignment="1" applyProtection="1">
      <alignment vertical="top" wrapText="1"/>
      <protection locked="0"/>
    </xf>
    <xf numFmtId="0" fontId="17" fillId="14" borderId="36" xfId="3" applyFont="1" applyFill="1" applyBorder="1" applyAlignment="1">
      <alignment vertical="top" wrapText="1"/>
    </xf>
    <xf numFmtId="0" fontId="11" fillId="14" borderId="36" xfId="3" applyFont="1" applyFill="1" applyBorder="1" applyAlignment="1" applyProtection="1">
      <alignment vertical="top" wrapText="1"/>
      <protection locked="0"/>
    </xf>
    <xf numFmtId="0" fontId="17" fillId="29" borderId="36" xfId="3" applyFont="1" applyFill="1" applyBorder="1" applyAlignment="1">
      <alignment vertical="top" wrapText="1"/>
    </xf>
    <xf numFmtId="187" fontId="17" fillId="14" borderId="36" xfId="4" applyNumberFormat="1" applyFont="1" applyFill="1" applyBorder="1" applyAlignment="1" applyProtection="1">
      <alignment vertical="top" wrapText="1"/>
      <protection locked="0"/>
    </xf>
    <xf numFmtId="187" fontId="17" fillId="29" borderId="36" xfId="4" applyNumberFormat="1" applyFont="1" applyFill="1" applyBorder="1" applyAlignment="1" applyProtection="1">
      <alignment vertical="top" wrapText="1"/>
    </xf>
    <xf numFmtId="187" fontId="17" fillId="14" borderId="36" xfId="11" applyNumberFormat="1" applyFont="1" applyFill="1" applyBorder="1" applyAlignment="1" applyProtection="1">
      <alignment vertical="top" wrapText="1"/>
    </xf>
    <xf numFmtId="187" fontId="17" fillId="14" borderId="36" xfId="4" applyNumberFormat="1" applyFont="1" applyFill="1" applyBorder="1" applyAlignment="1" applyProtection="1">
      <alignment vertical="top" wrapText="1"/>
    </xf>
    <xf numFmtId="0" fontId="17" fillId="14" borderId="36" xfId="3" applyFont="1" applyFill="1" applyBorder="1" applyAlignment="1" applyProtection="1">
      <alignment vertical="top" wrapText="1"/>
      <protection locked="0"/>
    </xf>
    <xf numFmtId="0" fontId="11" fillId="0" borderId="29" xfId="2" applyFont="1" applyBorder="1" applyAlignment="1" applyProtection="1">
      <alignment vertical="top"/>
      <protection locked="0"/>
    </xf>
    <xf numFmtId="191" fontId="20" fillId="25" borderId="27" xfId="3" applyNumberFormat="1" applyFont="1" applyFill="1" applyBorder="1" applyAlignment="1">
      <alignment horizontal="center" vertical="center" wrapText="1"/>
    </xf>
    <xf numFmtId="191" fontId="20" fillId="25" borderId="27" xfId="4" applyNumberFormat="1" applyFont="1" applyFill="1" applyBorder="1" applyAlignment="1" applyProtection="1">
      <alignment horizontal="center" vertical="center" wrapText="1"/>
    </xf>
    <xf numFmtId="191" fontId="20" fillId="25" borderId="14" xfId="4" applyNumberFormat="1" applyFont="1" applyFill="1" applyBorder="1" applyAlignment="1" applyProtection="1">
      <alignment horizontal="center" vertical="center" wrapText="1"/>
    </xf>
    <xf numFmtId="191" fontId="20" fillId="25" borderId="4" xfId="4" applyNumberFormat="1" applyFont="1" applyFill="1" applyBorder="1" applyAlignment="1" applyProtection="1">
      <alignment horizontal="center" vertical="center" wrapText="1"/>
    </xf>
    <xf numFmtId="191" fontId="20" fillId="25" borderId="4" xfId="4" applyNumberFormat="1" applyFont="1" applyFill="1" applyBorder="1" applyAlignment="1" applyProtection="1">
      <alignment vertical="center" wrapText="1"/>
    </xf>
    <xf numFmtId="191" fontId="20" fillId="25" borderId="20" xfId="4" applyNumberFormat="1" applyFont="1" applyFill="1" applyBorder="1" applyAlignment="1" applyProtection="1">
      <alignment horizontal="center" vertical="center" wrapText="1"/>
    </xf>
    <xf numFmtId="191" fontId="17" fillId="14" borderId="27" xfId="4" applyNumberFormat="1" applyFont="1" applyFill="1" applyBorder="1" applyAlignment="1" applyProtection="1">
      <alignment vertical="top" wrapText="1"/>
      <protection locked="0"/>
    </xf>
    <xf numFmtId="191" fontId="17" fillId="14" borderId="27" xfId="4" applyNumberFormat="1" applyFont="1" applyFill="1" applyBorder="1" applyAlignment="1" applyProtection="1">
      <alignment vertical="top" wrapText="1"/>
    </xf>
    <xf numFmtId="191" fontId="11" fillId="14" borderId="27" xfId="4" applyNumberFormat="1" applyFont="1" applyFill="1" applyBorder="1" applyAlignment="1" applyProtection="1">
      <alignment vertical="top" wrapText="1"/>
    </xf>
    <xf numFmtId="191" fontId="11" fillId="14" borderId="27" xfId="4" applyNumberFormat="1" applyFont="1" applyFill="1" applyBorder="1" applyAlignment="1" applyProtection="1">
      <alignment vertical="top" wrapText="1"/>
      <protection locked="0"/>
    </xf>
    <xf numFmtId="191" fontId="17" fillId="14" borderId="7" xfId="4" applyNumberFormat="1" applyFont="1" applyFill="1" applyBorder="1" applyAlignment="1" applyProtection="1">
      <alignment vertical="top" wrapText="1"/>
      <protection locked="0"/>
    </xf>
    <xf numFmtId="191" fontId="17" fillId="14" borderId="18" xfId="4" applyNumberFormat="1" applyFont="1" applyFill="1" applyBorder="1" applyAlignment="1" applyProtection="1">
      <alignment vertical="top" wrapText="1"/>
    </xf>
    <xf numFmtId="191" fontId="17" fillId="14" borderId="4" xfId="4" applyNumberFormat="1" applyFont="1" applyFill="1" applyBorder="1" applyAlignment="1" applyProtection="1">
      <alignment vertical="top" wrapText="1"/>
      <protection locked="0"/>
    </xf>
    <xf numFmtId="191" fontId="17" fillId="14" borderId="4" xfId="4" applyNumberFormat="1" applyFont="1" applyFill="1" applyBorder="1" applyAlignment="1" applyProtection="1">
      <alignment vertical="top" wrapText="1"/>
    </xf>
    <xf numFmtId="191" fontId="17" fillId="14" borderId="36" xfId="4" applyNumberFormat="1" applyFont="1" applyFill="1" applyBorder="1" applyAlignment="1" applyProtection="1">
      <alignment vertical="top" wrapText="1"/>
      <protection locked="0"/>
    </xf>
    <xf numFmtId="191" fontId="14" fillId="2" borderId="0" xfId="3" applyNumberFormat="1" applyFont="1" applyFill="1" applyProtection="1">
      <protection locked="0"/>
    </xf>
    <xf numFmtId="191" fontId="14" fillId="0" borderId="0" xfId="3" applyNumberFormat="1" applyFont="1" applyProtection="1">
      <protection locked="0"/>
    </xf>
    <xf numFmtId="43" fontId="17" fillId="14" borderId="27" xfId="4" applyFont="1" applyFill="1" applyBorder="1" applyAlignment="1" applyProtection="1">
      <alignment vertical="top" wrapText="1"/>
    </xf>
    <xf numFmtId="43" fontId="20" fillId="15" borderId="27" xfId="4" applyFont="1" applyFill="1" applyBorder="1" applyAlignment="1" applyProtection="1">
      <alignment vertical="top" wrapText="1"/>
    </xf>
    <xf numFmtId="43" fontId="38" fillId="15" borderId="27" xfId="4" applyFont="1" applyFill="1" applyBorder="1" applyAlignment="1" applyProtection="1">
      <alignment vertical="top" wrapText="1"/>
    </xf>
    <xf numFmtId="43" fontId="17" fillId="14" borderId="36" xfId="4" applyFont="1" applyFill="1" applyBorder="1" applyAlignment="1" applyProtection="1">
      <alignment vertical="top" wrapText="1"/>
    </xf>
    <xf numFmtId="43" fontId="20" fillId="15" borderId="36" xfId="4" applyFont="1" applyFill="1" applyBorder="1" applyAlignment="1" applyProtection="1">
      <alignment vertical="top" wrapText="1"/>
    </xf>
    <xf numFmtId="191" fontId="17" fillId="14" borderId="26" xfId="4" applyNumberFormat="1" applyFont="1" applyFill="1" applyBorder="1" applyAlignment="1" applyProtection="1">
      <alignment vertical="top" wrapText="1"/>
    </xf>
    <xf numFmtId="191" fontId="17" fillId="15" borderId="11" xfId="4" applyNumberFormat="1" applyFont="1" applyFill="1" applyBorder="1" applyAlignment="1" applyProtection="1">
      <alignment vertical="top" wrapText="1"/>
    </xf>
    <xf numFmtId="191" fontId="17" fillId="16" borderId="26" xfId="3" applyNumberFormat="1" applyFont="1" applyFill="1" applyBorder="1" applyAlignment="1">
      <alignment vertical="top" wrapText="1"/>
    </xf>
    <xf numFmtId="191" fontId="11" fillId="14" borderId="7" xfId="4" applyNumberFormat="1" applyFont="1" applyFill="1" applyBorder="1" applyAlignment="1" applyProtection="1">
      <alignment vertical="top" wrapText="1"/>
      <protection locked="0"/>
    </xf>
    <xf numFmtId="191" fontId="11" fillId="15" borderId="11" xfId="4" applyNumberFormat="1" applyFont="1" applyFill="1" applyBorder="1" applyAlignment="1" applyProtection="1">
      <alignment vertical="top" wrapText="1"/>
    </xf>
    <xf numFmtId="191" fontId="11" fillId="16" borderId="26" xfId="3" applyNumberFormat="1" applyFont="1" applyFill="1" applyBorder="1" applyAlignment="1">
      <alignment vertical="top" wrapText="1"/>
    </xf>
    <xf numFmtId="191" fontId="11" fillId="14" borderId="4" xfId="4" applyNumberFormat="1" applyFont="1" applyFill="1" applyBorder="1" applyAlignment="1" applyProtection="1">
      <alignment vertical="top" wrapText="1"/>
      <protection locked="0"/>
    </xf>
    <xf numFmtId="191" fontId="11" fillId="14" borderId="11" xfId="4" applyNumberFormat="1" applyFont="1" applyFill="1" applyBorder="1" applyAlignment="1" applyProtection="1">
      <alignment vertical="top" wrapText="1"/>
      <protection locked="0"/>
    </xf>
    <xf numFmtId="191" fontId="17" fillId="14" borderId="18" xfId="4" applyNumberFormat="1" applyFont="1" applyFill="1" applyBorder="1" applyAlignment="1" applyProtection="1">
      <alignment vertical="top" wrapText="1"/>
      <protection locked="0"/>
    </xf>
    <xf numFmtId="191" fontId="17" fillId="14" borderId="36" xfId="4" applyNumberFormat="1" applyFont="1" applyFill="1" applyBorder="1" applyAlignment="1" applyProtection="1">
      <alignment vertical="top" wrapText="1"/>
    </xf>
    <xf numFmtId="191" fontId="17" fillId="14" borderId="28" xfId="4" applyNumberFormat="1" applyFont="1" applyFill="1" applyBorder="1" applyAlignment="1" applyProtection="1">
      <alignment vertical="top" wrapText="1"/>
    </xf>
    <xf numFmtId="191" fontId="17" fillId="16" borderId="28" xfId="3" applyNumberFormat="1" applyFont="1" applyFill="1" applyBorder="1" applyAlignment="1">
      <alignment vertical="top" wrapText="1"/>
    </xf>
    <xf numFmtId="191" fontId="20" fillId="15" borderId="27" xfId="4" applyNumberFormat="1" applyFont="1" applyFill="1" applyBorder="1" applyAlignment="1" applyProtection="1">
      <alignment vertical="top" wrapText="1"/>
    </xf>
    <xf numFmtId="191" fontId="17" fillId="16" borderId="27" xfId="3" applyNumberFormat="1" applyFont="1" applyFill="1" applyBorder="1" applyAlignment="1">
      <alignment vertical="top" wrapText="1"/>
    </xf>
    <xf numFmtId="191" fontId="17" fillId="14" borderId="27" xfId="3" applyNumberFormat="1" applyFont="1" applyFill="1" applyBorder="1" applyAlignment="1">
      <alignment vertical="top" wrapText="1"/>
    </xf>
    <xf numFmtId="191" fontId="20" fillId="14" borderId="27" xfId="3" applyNumberFormat="1" applyFont="1" applyFill="1" applyBorder="1" applyAlignment="1">
      <alignment vertical="top" wrapText="1"/>
    </xf>
    <xf numFmtId="191" fontId="17" fillId="14" borderId="18" xfId="3" applyNumberFormat="1" applyFont="1" applyFill="1" applyBorder="1" applyAlignment="1">
      <alignment vertical="top" wrapText="1"/>
    </xf>
    <xf numFmtId="191" fontId="38" fillId="15" borderId="27" xfId="4" applyNumberFormat="1" applyFont="1" applyFill="1" applyBorder="1" applyAlignment="1" applyProtection="1">
      <alignment vertical="top" wrapText="1"/>
    </xf>
    <xf numFmtId="191" fontId="11" fillId="16" borderId="27" xfId="3" applyNumberFormat="1" applyFont="1" applyFill="1" applyBorder="1" applyAlignment="1">
      <alignment vertical="top" wrapText="1"/>
    </xf>
    <xf numFmtId="191" fontId="11" fillId="14" borderId="18" xfId="3" applyNumberFormat="1" applyFont="1" applyFill="1" applyBorder="1" applyAlignment="1">
      <alignment vertical="top" wrapText="1"/>
    </xf>
    <xf numFmtId="191" fontId="38" fillId="14" borderId="27" xfId="3" applyNumberFormat="1" applyFont="1" applyFill="1" applyBorder="1" applyAlignment="1">
      <alignment vertical="top" wrapText="1"/>
    </xf>
    <xf numFmtId="191" fontId="11" fillId="14" borderId="4" xfId="3" applyNumberFormat="1" applyFont="1" applyFill="1" applyBorder="1" applyAlignment="1">
      <alignment vertical="top" wrapText="1"/>
    </xf>
    <xf numFmtId="191" fontId="11" fillId="14" borderId="26" xfId="3" applyNumberFormat="1" applyFont="1" applyFill="1" applyBorder="1" applyAlignment="1">
      <alignment vertical="top" wrapText="1"/>
    </xf>
    <xf numFmtId="191" fontId="17" fillId="14" borderId="4" xfId="3" applyNumberFormat="1" applyFont="1" applyFill="1" applyBorder="1" applyAlignment="1">
      <alignment vertical="top" wrapText="1"/>
    </xf>
    <xf numFmtId="191" fontId="20" fillId="15" borderId="36" xfId="4" applyNumberFormat="1" applyFont="1" applyFill="1" applyBorder="1" applyAlignment="1" applyProtection="1">
      <alignment vertical="top" wrapText="1"/>
    </xf>
    <xf numFmtId="191" fontId="17" fillId="16" borderId="36" xfId="3" applyNumberFormat="1" applyFont="1" applyFill="1" applyBorder="1" applyAlignment="1">
      <alignment vertical="top" wrapText="1"/>
    </xf>
    <xf numFmtId="191" fontId="20" fillId="14" borderId="36" xfId="3" applyNumberFormat="1" applyFont="1" applyFill="1" applyBorder="1" applyAlignment="1">
      <alignment vertical="top" wrapText="1"/>
    </xf>
    <xf numFmtId="191" fontId="17" fillId="14" borderId="27" xfId="10" applyNumberFormat="1" applyFont="1" applyFill="1" applyBorder="1" applyAlignment="1" applyProtection="1">
      <alignment vertical="top" wrapText="1"/>
      <protection locked="0"/>
    </xf>
    <xf numFmtId="191" fontId="17" fillId="0" borderId="27" xfId="4" applyNumberFormat="1" applyFont="1" applyFill="1" applyBorder="1" applyAlignment="1" applyProtection="1">
      <alignment vertical="top" wrapText="1"/>
    </xf>
    <xf numFmtId="191" fontId="17" fillId="0" borderId="18" xfId="4" applyNumberFormat="1" applyFont="1" applyFill="1" applyBorder="1" applyAlignment="1" applyProtection="1">
      <alignment vertical="top" wrapText="1"/>
    </xf>
    <xf numFmtId="191" fontId="11" fillId="0" borderId="18" xfId="4" applyNumberFormat="1" applyFont="1" applyFill="1" applyBorder="1" applyAlignment="1" applyProtection="1">
      <alignment vertical="top" wrapText="1"/>
    </xf>
    <xf numFmtId="191" fontId="11" fillId="0" borderId="4" xfId="4" applyNumberFormat="1" applyFont="1" applyFill="1" applyBorder="1" applyAlignment="1" applyProtection="1">
      <alignment vertical="top" wrapText="1"/>
    </xf>
    <xf numFmtId="191" fontId="11" fillId="0" borderId="26" xfId="4" applyNumberFormat="1" applyFont="1" applyFill="1" applyBorder="1" applyAlignment="1" applyProtection="1">
      <alignment vertical="top" wrapText="1"/>
    </xf>
    <xf numFmtId="191" fontId="17" fillId="0" borderId="4" xfId="4" applyNumberFormat="1" applyFont="1" applyFill="1" applyBorder="1" applyAlignment="1" applyProtection="1">
      <alignment vertical="top" wrapText="1"/>
    </xf>
    <xf numFmtId="4" fontId="5" fillId="6" borderId="0" xfId="3" applyNumberFormat="1" applyFont="1" applyFill="1" applyAlignment="1" applyProtection="1">
      <alignment horizontal="center"/>
      <protection locked="0"/>
    </xf>
    <xf numFmtId="43" fontId="5" fillId="2" borderId="4" xfId="0" applyNumberFormat="1" applyFont="1" applyFill="1" applyBorder="1" applyProtection="1">
      <protection locked="0"/>
    </xf>
    <xf numFmtId="43" fontId="4" fillId="2" borderId="4" xfId="0" applyNumberFormat="1" applyFont="1" applyFill="1" applyBorder="1"/>
    <xf numFmtId="43" fontId="5" fillId="2" borderId="4" xfId="0" applyNumberFormat="1" applyFont="1" applyFill="1" applyBorder="1"/>
    <xf numFmtId="43" fontId="4" fillId="0" borderId="4" xfId="10" applyFont="1" applyBorder="1" applyProtection="1">
      <protection locked="0"/>
    </xf>
    <xf numFmtId="43" fontId="5" fillId="2" borderId="0" xfId="0" applyNumberFormat="1" applyFont="1" applyFill="1" applyProtection="1">
      <protection locked="0"/>
    </xf>
    <xf numFmtId="43" fontId="5" fillId="0" borderId="4" xfId="10" applyFont="1" applyBorder="1" applyProtection="1">
      <protection locked="0"/>
    </xf>
    <xf numFmtId="43" fontId="5" fillId="2" borderId="4" xfId="10" applyFont="1" applyFill="1" applyBorder="1" applyProtection="1"/>
    <xf numFmtId="43" fontId="4" fillId="2" borderId="4" xfId="10" applyFont="1" applyFill="1" applyBorder="1" applyProtection="1"/>
    <xf numFmtId="187" fontId="6" fillId="24" borderId="4" xfId="10" applyNumberFormat="1" applyFont="1" applyFill="1" applyBorder="1" applyProtection="1">
      <protection locked="0"/>
    </xf>
    <xf numFmtId="43" fontId="6" fillId="2" borderId="4" xfId="10" applyFont="1" applyFill="1" applyBorder="1" applyProtection="1"/>
    <xf numFmtId="43" fontId="3" fillId="2" borderId="4" xfId="10" applyFont="1" applyFill="1" applyBorder="1" applyProtection="1"/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0" xfId="0" applyFont="1" applyFill="1" applyProtection="1">
      <protection locked="0"/>
    </xf>
    <xf numFmtId="49" fontId="5" fillId="2" borderId="0" xfId="0" applyNumberFormat="1" applyFont="1" applyFill="1" applyProtection="1">
      <protection locked="0"/>
    </xf>
    <xf numFmtId="3" fontId="5" fillId="2" borderId="4" xfId="0" applyNumberFormat="1" applyFont="1" applyFill="1" applyBorder="1" applyProtection="1">
      <protection locked="0"/>
    </xf>
    <xf numFmtId="0" fontId="11" fillId="2" borderId="29" xfId="2" applyFont="1" applyFill="1" applyBorder="1" applyAlignment="1" applyProtection="1">
      <alignment vertical="top"/>
      <protection locked="0"/>
    </xf>
    <xf numFmtId="191" fontId="17" fillId="2" borderId="27" xfId="4" applyNumberFormat="1" applyFont="1" applyFill="1" applyBorder="1" applyAlignment="1" applyProtection="1">
      <alignment vertical="top" wrapText="1"/>
    </xf>
    <xf numFmtId="3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43" fontId="5" fillId="2" borderId="4" xfId="10" applyFont="1" applyFill="1" applyBorder="1" applyProtection="1">
      <protection locked="0"/>
    </xf>
    <xf numFmtId="0" fontId="11" fillId="2" borderId="6" xfId="5" applyFont="1" applyFill="1" applyBorder="1" applyProtection="1">
      <protection locked="0"/>
    </xf>
    <xf numFmtId="43" fontId="5" fillId="8" borderId="4" xfId="0" applyNumberFormat="1" applyFont="1" applyFill="1" applyBorder="1"/>
    <xf numFmtId="43" fontId="5" fillId="8" borderId="4" xfId="10" applyFont="1" applyFill="1" applyBorder="1"/>
    <xf numFmtId="0" fontId="28" fillId="0" borderId="0" xfId="2" applyFont="1" applyAlignment="1">
      <alignment horizontal="left" vertical="center"/>
    </xf>
    <xf numFmtId="0" fontId="7" fillId="32" borderId="4" xfId="7" applyFont="1" applyFill="1" applyBorder="1" applyAlignment="1">
      <alignment horizontal="center" vertical="center"/>
    </xf>
    <xf numFmtId="0" fontId="15" fillId="0" borderId="0" xfId="3" applyFont="1" applyAlignment="1" applyProtection="1">
      <alignment horizontal="left"/>
      <protection locked="0"/>
    </xf>
    <xf numFmtId="0" fontId="13" fillId="0" borderId="0" xfId="3" applyFont="1" applyAlignment="1" applyProtection="1">
      <alignment horizontal="center" vertical="center"/>
      <protection locked="0"/>
    </xf>
    <xf numFmtId="0" fontId="7" fillId="0" borderId="0" xfId="3" applyFont="1" applyAlignment="1" applyProtection="1">
      <alignment horizontal="center" vertical="center"/>
      <protection locked="0"/>
    </xf>
    <xf numFmtId="0" fontId="7" fillId="10" borderId="4" xfId="7" applyFont="1" applyFill="1" applyBorder="1" applyAlignment="1">
      <alignment horizontal="center" vertical="center"/>
    </xf>
    <xf numFmtId="0" fontId="6" fillId="0" borderId="0" xfId="5" applyFont="1" applyAlignment="1" applyProtection="1">
      <alignment horizontal="center" vertical="center"/>
      <protection locked="0"/>
    </xf>
    <xf numFmtId="0" fontId="5" fillId="0" borderId="0" xfId="5" applyFont="1" applyAlignment="1" applyProtection="1">
      <alignment horizontal="left"/>
      <protection locked="0"/>
    </xf>
    <xf numFmtId="0" fontId="6" fillId="0" borderId="0" xfId="5" applyFont="1" applyAlignment="1" applyProtection="1">
      <alignment horizontal="center"/>
      <protection locked="0"/>
    </xf>
    <xf numFmtId="0" fontId="18" fillId="0" borderId="0" xfId="0" applyFont="1" applyAlignment="1" applyProtection="1">
      <alignment horizontal="center" wrapText="1"/>
      <protection locked="0"/>
    </xf>
    <xf numFmtId="0" fontId="28" fillId="0" borderId="0" xfId="2" applyFont="1" applyAlignment="1">
      <alignment horizontal="left" vertical="top" wrapText="1"/>
    </xf>
    <xf numFmtId="0" fontId="30" fillId="4" borderId="0" xfId="0" applyFont="1" applyFill="1" applyAlignment="1">
      <alignment horizontal="left" vertical="top" wrapText="1"/>
    </xf>
    <xf numFmtId="0" fontId="9" fillId="4" borderId="0" xfId="2" applyFont="1" applyFill="1" applyAlignment="1">
      <alignment horizontal="center" vertical="top" wrapText="1"/>
    </xf>
    <xf numFmtId="0" fontId="9" fillId="4" borderId="0" xfId="2" applyFont="1" applyFill="1" applyAlignment="1">
      <alignment horizontal="center" vertical="top"/>
    </xf>
    <xf numFmtId="0" fontId="28" fillId="0" borderId="0" xfId="2" applyFont="1" applyAlignment="1">
      <alignment horizontal="left" vertical="center"/>
    </xf>
    <xf numFmtId="0" fontId="5" fillId="0" borderId="4" xfId="7" applyFont="1" applyBorder="1" applyAlignment="1">
      <alignment horizontal="left" vertical="top" wrapText="1"/>
    </xf>
    <xf numFmtId="0" fontId="7" fillId="0" borderId="0" xfId="7" applyFont="1" applyAlignment="1">
      <alignment horizontal="center"/>
    </xf>
    <xf numFmtId="0" fontId="7" fillId="8" borderId="0" xfId="7" applyFont="1" applyFill="1" applyAlignment="1">
      <alignment horizontal="center" vertical="top" wrapText="1"/>
    </xf>
    <xf numFmtId="0" fontId="7" fillId="32" borderId="4" xfId="7" applyFont="1" applyFill="1" applyBorder="1" applyAlignment="1">
      <alignment horizontal="center" vertical="center"/>
    </xf>
    <xf numFmtId="0" fontId="7" fillId="6" borderId="2" xfId="7" applyFont="1" applyFill="1" applyBorder="1" applyAlignment="1">
      <alignment horizontal="center" vertical="center"/>
    </xf>
    <xf numFmtId="0" fontId="7" fillId="6" borderId="5" xfId="7" applyFont="1" applyFill="1" applyBorder="1" applyAlignment="1">
      <alignment horizontal="center" vertical="center"/>
    </xf>
    <xf numFmtId="0" fontId="7" fillId="6" borderId="3" xfId="7" applyFont="1" applyFill="1" applyBorder="1" applyAlignment="1">
      <alignment horizontal="center" vertical="center"/>
    </xf>
    <xf numFmtId="0" fontId="5" fillId="0" borderId="4" xfId="7" applyFont="1" applyBorder="1" applyAlignment="1">
      <alignment horizontal="left" vertical="center" wrapText="1"/>
    </xf>
    <xf numFmtId="0" fontId="5" fillId="0" borderId="2" xfId="7" applyFont="1" applyBorder="1" applyAlignment="1">
      <alignment horizontal="left"/>
    </xf>
    <xf numFmtId="0" fontId="5" fillId="0" borderId="5" xfId="7" applyFont="1" applyBorder="1" applyAlignment="1">
      <alignment horizontal="left"/>
    </xf>
    <xf numFmtId="0" fontId="5" fillId="0" borderId="3" xfId="7" applyFont="1" applyBorder="1" applyAlignment="1">
      <alignment horizontal="left"/>
    </xf>
    <xf numFmtId="0" fontId="6" fillId="0" borderId="2" xfId="7" applyFont="1" applyBorder="1" applyAlignment="1">
      <alignment horizontal="left" vertical="center"/>
    </xf>
    <xf numFmtId="0" fontId="6" fillId="0" borderId="5" xfId="7" applyFont="1" applyBorder="1" applyAlignment="1">
      <alignment horizontal="left" vertical="center"/>
    </xf>
    <xf numFmtId="0" fontId="6" fillId="0" borderId="3" xfId="7" applyFont="1" applyBorder="1" applyAlignment="1">
      <alignment horizontal="left" vertical="center"/>
    </xf>
    <xf numFmtId="0" fontId="5" fillId="0" borderId="4" xfId="7" applyFont="1" applyBorder="1" applyAlignment="1">
      <alignment horizontal="left" vertical="top"/>
    </xf>
    <xf numFmtId="0" fontId="6" fillId="0" borderId="4" xfId="7" applyFont="1" applyBorder="1" applyAlignment="1">
      <alignment horizontal="left" vertical="top" wrapText="1"/>
    </xf>
    <xf numFmtId="0" fontId="5" fillId="0" borderId="2" xfId="7" applyFont="1" applyBorder="1" applyAlignment="1">
      <alignment horizontal="left" vertical="top"/>
    </xf>
    <xf numFmtId="0" fontId="5" fillId="0" borderId="5" xfId="7" applyFont="1" applyBorder="1" applyAlignment="1">
      <alignment horizontal="left" vertical="top"/>
    </xf>
    <xf numFmtId="0" fontId="5" fillId="0" borderId="3" xfId="7" applyFont="1" applyBorder="1" applyAlignment="1">
      <alignment horizontal="left" vertical="top"/>
    </xf>
    <xf numFmtId="0" fontId="5" fillId="0" borderId="2" xfId="7" applyFont="1" applyBorder="1" applyAlignment="1">
      <alignment horizontal="left" vertical="top" wrapText="1"/>
    </xf>
    <xf numFmtId="0" fontId="5" fillId="0" borderId="5" xfId="7" applyFont="1" applyBorder="1" applyAlignment="1">
      <alignment horizontal="left" vertical="top" wrapText="1"/>
    </xf>
    <xf numFmtId="0" fontId="5" fillId="0" borderId="3" xfId="7" applyFont="1" applyBorder="1" applyAlignment="1">
      <alignment horizontal="left" vertical="top" wrapText="1"/>
    </xf>
    <xf numFmtId="0" fontId="6" fillId="0" borderId="4" xfId="7" applyFont="1" applyBorder="1" applyAlignment="1">
      <alignment horizontal="center" vertical="center" wrapText="1"/>
    </xf>
    <xf numFmtId="0" fontId="5" fillId="0" borderId="2" xfId="7" applyFont="1" applyBorder="1" applyAlignment="1">
      <alignment horizontal="center" vertical="top" wrapText="1"/>
    </xf>
    <xf numFmtId="0" fontId="5" fillId="0" borderId="5" xfId="7" applyFont="1" applyBorder="1" applyAlignment="1">
      <alignment horizontal="center" vertical="top" wrapText="1"/>
    </xf>
    <xf numFmtId="0" fontId="5" fillId="0" borderId="3" xfId="7" applyFont="1" applyBorder="1" applyAlignment="1">
      <alignment horizontal="center" vertical="top" wrapText="1"/>
    </xf>
    <xf numFmtId="0" fontId="6" fillId="0" borderId="2" xfId="7" applyFont="1" applyBorder="1" applyAlignment="1">
      <alignment horizontal="left"/>
    </xf>
    <xf numFmtId="0" fontId="6" fillId="0" borderId="5" xfId="7" applyFont="1" applyBorder="1" applyAlignment="1">
      <alignment horizontal="left"/>
    </xf>
    <xf numFmtId="0" fontId="6" fillId="0" borderId="3" xfId="7" applyFont="1" applyBorder="1" applyAlignment="1">
      <alignment horizontal="left"/>
    </xf>
    <xf numFmtId="0" fontId="5" fillId="0" borderId="4" xfId="7" applyFont="1" applyBorder="1" applyAlignment="1">
      <alignment horizontal="left" wrapText="1"/>
    </xf>
    <xf numFmtId="0" fontId="5" fillId="0" borderId="4" xfId="7" applyFont="1" applyBorder="1" applyAlignment="1">
      <alignment horizontal="left"/>
    </xf>
    <xf numFmtId="0" fontId="4" fillId="2" borderId="2" xfId="7" applyFont="1" applyFill="1" applyBorder="1" applyAlignment="1">
      <alignment horizontal="left"/>
    </xf>
    <xf numFmtId="0" fontId="4" fillId="2" borderId="5" xfId="7" applyFont="1" applyFill="1" applyBorder="1" applyAlignment="1">
      <alignment horizontal="left"/>
    </xf>
    <xf numFmtId="0" fontId="4" fillId="2" borderId="3" xfId="7" applyFont="1" applyFill="1" applyBorder="1" applyAlignment="1">
      <alignment horizontal="left"/>
    </xf>
    <xf numFmtId="0" fontId="5" fillId="2" borderId="2" xfId="7" applyFont="1" applyFill="1" applyBorder="1" applyAlignment="1">
      <alignment horizontal="left"/>
    </xf>
    <xf numFmtId="0" fontId="5" fillId="2" borderId="5" xfId="7" applyFont="1" applyFill="1" applyBorder="1" applyAlignment="1">
      <alignment horizontal="left"/>
    </xf>
    <xf numFmtId="0" fontId="5" fillId="2" borderId="3" xfId="7" applyFont="1" applyFill="1" applyBorder="1" applyAlignment="1">
      <alignment horizontal="left"/>
    </xf>
    <xf numFmtId="0" fontId="26" fillId="2" borderId="2" xfId="7" applyFont="1" applyFill="1" applyBorder="1" applyAlignment="1">
      <alignment horizontal="left" vertical="top" wrapText="1"/>
    </xf>
    <xf numFmtId="0" fontId="26" fillId="2" borderId="5" xfId="7" applyFont="1" applyFill="1" applyBorder="1" applyAlignment="1">
      <alignment horizontal="left" vertical="top"/>
    </xf>
    <xf numFmtId="0" fontId="26" fillId="2" borderId="3" xfId="7" applyFont="1" applyFill="1" applyBorder="1" applyAlignment="1">
      <alignment horizontal="left" vertical="top"/>
    </xf>
    <xf numFmtId="0" fontId="3" fillId="2" borderId="4" xfId="7" applyFont="1" applyFill="1" applyBorder="1" applyAlignment="1">
      <alignment horizontal="left" vertical="top" wrapText="1"/>
    </xf>
    <xf numFmtId="0" fontId="5" fillId="2" borderId="4" xfId="7" applyFont="1" applyFill="1" applyBorder="1" applyAlignment="1">
      <alignment horizontal="left" vertical="top" wrapText="1"/>
    </xf>
    <xf numFmtId="0" fontId="6" fillId="0" borderId="2" xfId="7" applyFont="1" applyBorder="1" applyAlignment="1">
      <alignment horizontal="center" vertical="top" wrapText="1"/>
    </xf>
    <xf numFmtId="0" fontId="6" fillId="0" borderId="5" xfId="7" applyFont="1" applyBorder="1" applyAlignment="1">
      <alignment horizontal="center" vertical="top" wrapText="1"/>
    </xf>
    <xf numFmtId="0" fontId="6" fillId="0" borderId="3" xfId="7" applyFont="1" applyBorder="1" applyAlignment="1">
      <alignment horizontal="center" vertical="top" wrapText="1"/>
    </xf>
    <xf numFmtId="0" fontId="6" fillId="0" borderId="2" xfId="7" applyFont="1" applyBorder="1" applyAlignment="1">
      <alignment horizontal="left" vertical="top"/>
    </xf>
    <xf numFmtId="0" fontId="6" fillId="0" borderId="5" xfId="7" applyFont="1" applyBorder="1" applyAlignment="1">
      <alignment horizontal="left" vertical="top"/>
    </xf>
    <xf numFmtId="0" fontId="6" fillId="0" borderId="3" xfId="7" applyFont="1" applyBorder="1" applyAlignment="1">
      <alignment horizontal="left" vertical="top"/>
    </xf>
    <xf numFmtId="0" fontId="15" fillId="0" borderId="0" xfId="3" applyFont="1" applyAlignment="1" applyProtection="1">
      <alignment horizontal="left"/>
      <protection locked="0"/>
    </xf>
    <xf numFmtId="0" fontId="13" fillId="0" borderId="0" xfId="3" applyFont="1" applyAlignment="1" applyProtection="1">
      <alignment horizontal="center" vertical="center"/>
      <protection locked="0"/>
    </xf>
    <xf numFmtId="0" fontId="7" fillId="0" borderId="0" xfId="3" applyFont="1" applyAlignment="1" applyProtection="1">
      <alignment horizontal="center" vertical="center"/>
      <protection locked="0"/>
    </xf>
    <xf numFmtId="0" fontId="20" fillId="34" borderId="18" xfId="9" applyFont="1" applyFill="1" applyBorder="1" applyAlignment="1" applyProtection="1">
      <alignment horizontal="center" vertical="center" wrapText="1"/>
      <protection locked="0"/>
    </xf>
    <xf numFmtId="0" fontId="20" fillId="34" borderId="26" xfId="9" applyFont="1" applyFill="1" applyBorder="1" applyAlignment="1" applyProtection="1">
      <alignment horizontal="center" vertical="center" wrapText="1"/>
      <protection locked="0"/>
    </xf>
    <xf numFmtId="0" fontId="7" fillId="8" borderId="0" xfId="3" applyFont="1" applyFill="1" applyAlignment="1" applyProtection="1">
      <alignment horizontal="left"/>
      <protection locked="0"/>
    </xf>
    <xf numFmtId="0" fontId="18" fillId="13" borderId="14" xfId="3" applyFont="1" applyFill="1" applyBorder="1" applyAlignment="1" applyProtection="1">
      <alignment horizontal="center" vertical="center" wrapText="1"/>
      <protection locked="0"/>
    </xf>
    <xf numFmtId="0" fontId="8" fillId="3" borderId="15" xfId="3" applyFont="1" applyFill="1" applyBorder="1" applyAlignment="1" applyProtection="1">
      <protection locked="0"/>
    </xf>
    <xf numFmtId="0" fontId="19" fillId="10" borderId="4" xfId="3" applyFont="1" applyFill="1" applyBorder="1" applyAlignment="1" applyProtection="1">
      <alignment horizontal="center" vertical="center"/>
      <protection locked="0"/>
    </xf>
    <xf numFmtId="0" fontId="20" fillId="11" borderId="16" xfId="3" applyFont="1" applyFill="1" applyBorder="1" applyAlignment="1" applyProtection="1">
      <alignment horizontal="center" vertical="center" wrapText="1"/>
      <protection locked="0"/>
    </xf>
    <xf numFmtId="0" fontId="20" fillId="11" borderId="24" xfId="3" applyFont="1" applyFill="1" applyBorder="1" applyAlignment="1" applyProtection="1">
      <alignment horizontal="center" vertical="center" wrapText="1"/>
      <protection locked="0"/>
    </xf>
    <xf numFmtId="0" fontId="20" fillId="11" borderId="22" xfId="3" applyFont="1" applyFill="1" applyBorder="1" applyAlignment="1" applyProtection="1">
      <alignment horizontal="center" vertical="center" wrapText="1"/>
      <protection locked="0"/>
    </xf>
    <xf numFmtId="0" fontId="18" fillId="30" borderId="4" xfId="3" applyFont="1" applyFill="1" applyBorder="1" applyAlignment="1" applyProtection="1">
      <alignment horizontal="center" vertical="center" wrapText="1"/>
      <protection locked="0"/>
    </xf>
    <xf numFmtId="0" fontId="20" fillId="11" borderId="17" xfId="3" applyFont="1" applyFill="1" applyBorder="1" applyAlignment="1" applyProtection="1">
      <alignment horizontal="center" vertical="center" wrapText="1"/>
      <protection locked="0"/>
    </xf>
    <xf numFmtId="0" fontId="21" fillId="33" borderId="23" xfId="9" applyFont="1" applyFill="1" applyBorder="1" applyAlignment="1" applyProtection="1">
      <alignment horizontal="center" vertical="center" wrapText="1"/>
      <protection locked="0"/>
    </xf>
    <xf numFmtId="0" fontId="21" fillId="33" borderId="26" xfId="9" applyFont="1" applyFill="1" applyBorder="1" applyAlignment="1" applyProtection="1">
      <alignment horizontal="center" vertical="center" wrapText="1"/>
      <protection locked="0"/>
    </xf>
    <xf numFmtId="0" fontId="20" fillId="33" borderId="23" xfId="9" applyFont="1" applyFill="1" applyBorder="1" applyAlignment="1" applyProtection="1">
      <alignment horizontal="center" vertical="center" wrapText="1"/>
      <protection locked="0"/>
    </xf>
    <xf numFmtId="0" fontId="20" fillId="33" borderId="26" xfId="9" applyFont="1" applyFill="1" applyBorder="1" applyAlignment="1" applyProtection="1">
      <alignment horizontal="center" vertical="center" wrapText="1"/>
      <protection locked="0"/>
    </xf>
    <xf numFmtId="0" fontId="38" fillId="30" borderId="23" xfId="9" applyFont="1" applyFill="1" applyBorder="1" applyAlignment="1" applyProtection="1">
      <alignment horizontal="center" vertical="center" wrapText="1"/>
      <protection locked="0"/>
    </xf>
    <xf numFmtId="0" fontId="38" fillId="30" borderId="26" xfId="9" applyFont="1" applyFill="1" applyBorder="1" applyAlignment="1" applyProtection="1">
      <alignment horizontal="center" vertical="center" wrapText="1"/>
      <protection locked="0"/>
    </xf>
    <xf numFmtId="0" fontId="6" fillId="11" borderId="18" xfId="3" applyFont="1" applyFill="1" applyBorder="1" applyAlignment="1" applyProtection="1">
      <alignment horizontal="center" vertical="center" wrapText="1"/>
      <protection locked="0"/>
    </xf>
    <xf numFmtId="0" fontId="6" fillId="11" borderId="25" xfId="3" applyFont="1" applyFill="1" applyBorder="1" applyAlignment="1" applyProtection="1">
      <alignment horizontal="center" vertical="center" wrapText="1"/>
      <protection locked="0"/>
    </xf>
    <xf numFmtId="0" fontId="6" fillId="11" borderId="26" xfId="3" applyFont="1" applyFill="1" applyBorder="1" applyAlignment="1" applyProtection="1">
      <alignment horizontal="center" vertical="center" wrapText="1"/>
      <protection locked="0"/>
    </xf>
    <xf numFmtId="0" fontId="6" fillId="13" borderId="18" xfId="3" applyFont="1" applyFill="1" applyBorder="1" applyAlignment="1" applyProtection="1">
      <alignment horizontal="center" vertical="center" wrapText="1"/>
      <protection locked="0"/>
    </xf>
    <xf numFmtId="0" fontId="6" fillId="13" borderId="25" xfId="3" applyFont="1" applyFill="1" applyBorder="1" applyAlignment="1" applyProtection="1">
      <alignment horizontal="center" vertical="center" wrapText="1"/>
      <protection locked="0"/>
    </xf>
    <xf numFmtId="0" fontId="6" fillId="13" borderId="26" xfId="3" applyFont="1" applyFill="1" applyBorder="1" applyAlignment="1" applyProtection="1">
      <alignment horizontal="center" vertical="center" wrapText="1"/>
      <protection locked="0"/>
    </xf>
    <xf numFmtId="0" fontId="26" fillId="12" borderId="18" xfId="3" applyFont="1" applyFill="1" applyBorder="1" applyAlignment="1" applyProtection="1">
      <alignment horizontal="center" vertical="center" wrapText="1"/>
      <protection locked="0"/>
    </xf>
    <xf numFmtId="0" fontId="26" fillId="12" borderId="25" xfId="3" applyFont="1" applyFill="1" applyBorder="1" applyAlignment="1" applyProtection="1">
      <alignment horizontal="center" vertical="center" wrapText="1"/>
      <protection locked="0"/>
    </xf>
    <xf numFmtId="0" fontId="26" fillId="12" borderId="26" xfId="3" applyFont="1" applyFill="1" applyBorder="1" applyAlignment="1" applyProtection="1">
      <alignment horizontal="center" vertical="center" wrapText="1"/>
      <protection locked="0"/>
    </xf>
    <xf numFmtId="0" fontId="38" fillId="13" borderId="18" xfId="9" applyFont="1" applyFill="1" applyBorder="1" applyAlignment="1" applyProtection="1">
      <alignment horizontal="center" vertical="center" wrapText="1"/>
      <protection locked="0"/>
    </xf>
    <xf numFmtId="0" fontId="38" fillId="13" borderId="26" xfId="9" applyFont="1" applyFill="1" applyBorder="1" applyAlignment="1" applyProtection="1">
      <alignment horizontal="center" vertical="center" wrapText="1"/>
      <protection locked="0"/>
    </xf>
    <xf numFmtId="0" fontId="20" fillId="13" borderId="18" xfId="9" applyFont="1" applyFill="1" applyBorder="1" applyAlignment="1" applyProtection="1">
      <alignment horizontal="center" vertical="center" wrapText="1"/>
      <protection locked="0"/>
    </xf>
    <xf numFmtId="0" fontId="20" fillId="13" borderId="26" xfId="9" applyFont="1" applyFill="1" applyBorder="1" applyAlignment="1" applyProtection="1">
      <alignment horizontal="center" vertical="center" wrapText="1"/>
      <protection locked="0"/>
    </xf>
    <xf numFmtId="49" fontId="20" fillId="13" borderId="18" xfId="9" applyNumberFormat="1" applyFont="1" applyFill="1" applyBorder="1" applyAlignment="1" applyProtection="1">
      <alignment horizontal="center" vertical="center" wrapText="1"/>
      <protection locked="0"/>
    </xf>
    <xf numFmtId="49" fontId="20" fillId="13" borderId="26" xfId="9" applyNumberFormat="1" applyFont="1" applyFill="1" applyBorder="1" applyAlignment="1" applyProtection="1">
      <alignment horizontal="center" vertical="center" wrapText="1"/>
      <protection locked="0"/>
    </xf>
    <xf numFmtId="0" fontId="20" fillId="33" borderId="21" xfId="9" applyFont="1" applyFill="1" applyBorder="1" applyAlignment="1" applyProtection="1">
      <alignment horizontal="center" vertical="center" wrapText="1"/>
      <protection locked="0"/>
    </xf>
    <xf numFmtId="0" fontId="20" fillId="33" borderId="22" xfId="9" applyFont="1" applyFill="1" applyBorder="1" applyAlignment="1" applyProtection="1">
      <alignment horizontal="center" vertical="center" wrapText="1"/>
      <protection locked="0"/>
    </xf>
    <xf numFmtId="0" fontId="20" fillId="13" borderId="18" xfId="3" applyFont="1" applyFill="1" applyBorder="1" applyAlignment="1" applyProtection="1">
      <alignment horizontal="center" vertical="center" wrapText="1"/>
      <protection locked="0"/>
    </xf>
    <xf numFmtId="0" fontId="20" fillId="13" borderId="25" xfId="3" applyFont="1" applyFill="1" applyBorder="1" applyAlignment="1" applyProtection="1">
      <alignment horizontal="center" vertical="center" wrapText="1"/>
      <protection locked="0"/>
    </xf>
    <xf numFmtId="0" fontId="6" fillId="34" borderId="18" xfId="3" applyFont="1" applyFill="1" applyBorder="1" applyAlignment="1" applyProtection="1">
      <alignment horizontal="center" vertical="center" wrapText="1"/>
      <protection locked="0"/>
    </xf>
    <xf numFmtId="0" fontId="6" fillId="34" borderId="25" xfId="3" applyFont="1" applyFill="1" applyBorder="1" applyAlignment="1" applyProtection="1">
      <alignment horizontal="center" vertical="center" wrapText="1"/>
      <protection locked="0"/>
    </xf>
    <xf numFmtId="0" fontId="6" fillId="34" borderId="26" xfId="3" applyFont="1" applyFill="1" applyBorder="1" applyAlignment="1" applyProtection="1">
      <alignment horizontal="center" vertical="center" wrapText="1"/>
      <protection locked="0"/>
    </xf>
    <xf numFmtId="0" fontId="6" fillId="34" borderId="19" xfId="3" applyFont="1" applyFill="1" applyBorder="1" applyAlignment="1" applyProtection="1">
      <alignment horizontal="center" vertical="center" wrapText="1"/>
      <protection locked="0"/>
    </xf>
    <xf numFmtId="0" fontId="6" fillId="34" borderId="16" xfId="3" applyFont="1" applyFill="1" applyBorder="1" applyAlignment="1" applyProtection="1">
      <alignment horizontal="center" vertical="center" wrapText="1"/>
      <protection locked="0"/>
    </xf>
    <xf numFmtId="0" fontId="6" fillId="34" borderId="17" xfId="3" applyFont="1" applyFill="1" applyBorder="1" applyAlignment="1" applyProtection="1">
      <alignment horizontal="center" vertical="center" wrapText="1"/>
      <protection locked="0"/>
    </xf>
    <xf numFmtId="0" fontId="6" fillId="34" borderId="21" xfId="3" applyFont="1" applyFill="1" applyBorder="1" applyAlignment="1" applyProtection="1">
      <alignment horizontal="center" vertical="center" wrapText="1"/>
      <protection locked="0"/>
    </xf>
    <xf numFmtId="0" fontId="6" fillId="34" borderId="13" xfId="3" applyFont="1" applyFill="1" applyBorder="1" applyAlignment="1" applyProtection="1">
      <alignment horizontal="center" vertical="center" wrapText="1"/>
      <protection locked="0"/>
    </xf>
    <xf numFmtId="0" fontId="6" fillId="34" borderId="22" xfId="3" applyFont="1" applyFill="1" applyBorder="1" applyAlignment="1" applyProtection="1">
      <alignment horizontal="center" vertical="center" wrapText="1"/>
      <protection locked="0"/>
    </xf>
    <xf numFmtId="0" fontId="6" fillId="34" borderId="14" xfId="3" applyFont="1" applyFill="1" applyBorder="1" applyAlignment="1" applyProtection="1">
      <alignment horizontal="center" vertical="center" wrapText="1"/>
      <protection locked="0"/>
    </xf>
    <xf numFmtId="0" fontId="8" fillId="20" borderId="15" xfId="3" applyFont="1" applyFill="1" applyBorder="1" applyAlignment="1" applyProtection="1">
      <protection locked="0"/>
    </xf>
    <xf numFmtId="0" fontId="8" fillId="20" borderId="20" xfId="3" applyFont="1" applyFill="1" applyBorder="1" applyAlignment="1" applyProtection="1">
      <protection locked="0"/>
    </xf>
    <xf numFmtId="0" fontId="10" fillId="10" borderId="22" xfId="9" applyFont="1" applyFill="1" applyBorder="1" applyAlignment="1" applyProtection="1">
      <protection locked="0"/>
    </xf>
    <xf numFmtId="41" fontId="20" fillId="25" borderId="15" xfId="3" applyNumberFormat="1" applyFont="1" applyFill="1" applyBorder="1" applyAlignment="1">
      <alignment horizontal="center" vertical="center" wrapText="1"/>
    </xf>
    <xf numFmtId="41" fontId="20" fillId="25" borderId="20" xfId="3" applyNumberFormat="1" applyFont="1" applyFill="1" applyBorder="1" applyAlignment="1">
      <alignment horizontal="center" vertical="center" wrapText="1"/>
    </xf>
    <xf numFmtId="0" fontId="38" fillId="30" borderId="28" xfId="9" applyFont="1" applyFill="1" applyBorder="1" applyAlignment="1" applyProtection="1">
      <alignment horizontal="center" vertical="center" wrapText="1"/>
      <protection locked="0"/>
    </xf>
    <xf numFmtId="0" fontId="20" fillId="30" borderId="23" xfId="9" applyFont="1" applyFill="1" applyBorder="1" applyAlignment="1" applyProtection="1">
      <alignment horizontal="center" vertical="center" wrapText="1"/>
      <protection locked="0"/>
    </xf>
    <xf numFmtId="0" fontId="20" fillId="30" borderId="26" xfId="9" applyFont="1" applyFill="1" applyBorder="1" applyAlignment="1" applyProtection="1">
      <alignment horizontal="center" vertical="center" wrapText="1"/>
      <protection locked="0"/>
    </xf>
    <xf numFmtId="0" fontId="7" fillId="10" borderId="4" xfId="7" applyFont="1" applyFill="1" applyBorder="1" applyAlignment="1">
      <alignment horizontal="center" vertical="center"/>
    </xf>
    <xf numFmtId="0" fontId="6" fillId="0" borderId="4" xfId="7" applyFont="1" applyBorder="1" applyAlignment="1">
      <alignment horizontal="left" wrapText="1"/>
    </xf>
    <xf numFmtId="0" fontId="6" fillId="0" borderId="4" xfId="7" applyFont="1" applyBorder="1" applyAlignment="1">
      <alignment horizontal="left" vertical="top"/>
    </xf>
    <xf numFmtId="0" fontId="5" fillId="0" borderId="0" xfId="5" applyFont="1" applyAlignment="1" applyProtection="1">
      <alignment horizontal="left"/>
      <protection locked="0"/>
    </xf>
    <xf numFmtId="0" fontId="14" fillId="0" borderId="0" xfId="5" applyFont="1" applyAlignment="1" applyProtection="1">
      <alignment horizontal="center"/>
      <protection locked="0"/>
    </xf>
    <xf numFmtId="0" fontId="3" fillId="22" borderId="2" xfId="5" applyFont="1" applyFill="1" applyBorder="1" applyAlignment="1" applyProtection="1">
      <alignment horizontal="center" vertical="center"/>
      <protection locked="0"/>
    </xf>
    <xf numFmtId="0" fontId="3" fillId="22" borderId="5" xfId="5" applyFont="1" applyFill="1" applyBorder="1" applyAlignment="1" applyProtection="1">
      <alignment horizontal="center" vertical="center"/>
      <protection locked="0"/>
    </xf>
    <xf numFmtId="0" fontId="3" fillId="22" borderId="3" xfId="5" applyFont="1" applyFill="1" applyBorder="1" applyAlignment="1" applyProtection="1">
      <alignment horizontal="center" vertical="center"/>
      <protection locked="0"/>
    </xf>
    <xf numFmtId="0" fontId="3" fillId="22" borderId="2" xfId="5" applyFont="1" applyFill="1" applyBorder="1" applyAlignment="1" applyProtection="1">
      <alignment horizontal="center" vertical="center" wrapText="1"/>
      <protection locked="0"/>
    </xf>
    <xf numFmtId="0" fontId="3" fillId="22" borderId="3" xfId="5" applyFont="1" applyFill="1" applyBorder="1" applyAlignment="1" applyProtection="1">
      <alignment horizontal="center" vertical="center" wrapText="1"/>
      <protection locked="0"/>
    </xf>
    <xf numFmtId="0" fontId="26" fillId="22" borderId="7" xfId="5" applyFont="1" applyFill="1" applyBorder="1" applyAlignment="1" applyProtection="1">
      <alignment horizontal="center" vertical="center" wrapText="1"/>
      <protection locked="0"/>
    </xf>
    <xf numFmtId="0" fontId="26" fillId="22" borderId="11" xfId="5" applyFont="1" applyFill="1" applyBorder="1" applyAlignment="1" applyProtection="1">
      <alignment horizontal="center" vertical="center" wrapText="1"/>
      <protection locked="0"/>
    </xf>
    <xf numFmtId="0" fontId="3" fillId="22" borderId="7" xfId="5" applyFont="1" applyFill="1" applyBorder="1" applyAlignment="1" applyProtection="1">
      <alignment horizontal="center" vertical="center" wrapText="1"/>
      <protection locked="0"/>
    </xf>
    <xf numFmtId="0" fontId="3" fillId="22" borderId="11" xfId="5" applyFont="1" applyFill="1" applyBorder="1" applyAlignment="1" applyProtection="1">
      <alignment horizontal="center" vertical="center" wrapText="1"/>
      <protection locked="0"/>
    </xf>
    <xf numFmtId="0" fontId="3" fillId="6" borderId="2" xfId="5" applyFont="1" applyFill="1" applyBorder="1" applyAlignment="1" applyProtection="1">
      <alignment horizontal="center" vertical="center" wrapText="1"/>
      <protection locked="0"/>
    </xf>
    <xf numFmtId="0" fontId="3" fillId="6" borderId="3" xfId="5" applyFont="1" applyFill="1" applyBorder="1" applyAlignment="1" applyProtection="1">
      <alignment horizontal="center" vertical="center" wrapText="1"/>
      <protection locked="0"/>
    </xf>
    <xf numFmtId="0" fontId="6" fillId="0" borderId="0" xfId="5" applyFont="1" applyAlignment="1" applyProtection="1">
      <alignment horizontal="center"/>
      <protection locked="0"/>
    </xf>
    <xf numFmtId="0" fontId="5" fillId="0" borderId="1" xfId="5" applyFont="1" applyBorder="1" applyAlignment="1" applyProtection="1">
      <alignment horizontal="left"/>
      <protection locked="0"/>
    </xf>
    <xf numFmtId="0" fontId="3" fillId="22" borderId="9" xfId="5" applyFont="1" applyFill="1" applyBorder="1" applyAlignment="1" applyProtection="1">
      <alignment horizontal="center" vertical="center"/>
      <protection locked="0"/>
    </xf>
    <xf numFmtId="0" fontId="3" fillId="22" borderId="11" xfId="5" applyFont="1" applyFill="1" applyBorder="1" applyAlignment="1" applyProtection="1">
      <alignment horizontal="center" vertical="center"/>
      <protection locked="0"/>
    </xf>
    <xf numFmtId="0" fontId="3" fillId="22" borderId="9" xfId="5" applyFont="1" applyFill="1" applyBorder="1" applyAlignment="1" applyProtection="1">
      <alignment horizontal="center" vertical="center" wrapText="1"/>
      <protection locked="0"/>
    </xf>
    <xf numFmtId="0" fontId="6" fillId="22" borderId="7" xfId="5" applyFont="1" applyFill="1" applyBorder="1" applyAlignment="1" applyProtection="1">
      <alignment horizontal="center" vertical="center" wrapText="1"/>
      <protection locked="0"/>
    </xf>
    <xf numFmtId="0" fontId="3" fillId="22" borderId="32" xfId="5" applyFont="1" applyFill="1" applyBorder="1" applyAlignment="1" applyProtection="1">
      <alignment horizontal="center" vertical="center" wrapText="1"/>
      <protection locked="0"/>
    </xf>
    <xf numFmtId="0" fontId="3" fillId="22" borderId="8" xfId="5" applyFont="1" applyFill="1" applyBorder="1" applyAlignment="1" applyProtection="1">
      <alignment horizontal="center" vertical="center" wrapText="1"/>
      <protection locked="0"/>
    </xf>
    <xf numFmtId="0" fontId="3" fillId="22" borderId="33" xfId="5" applyFont="1" applyFill="1" applyBorder="1" applyAlignment="1" applyProtection="1">
      <alignment horizontal="center" vertical="center" wrapText="1"/>
      <protection locked="0"/>
    </xf>
    <xf numFmtId="0" fontId="3" fillId="22" borderId="12" xfId="5" applyFont="1" applyFill="1" applyBorder="1" applyAlignment="1" applyProtection="1">
      <alignment horizontal="center" vertical="center" wrapText="1"/>
      <protection locked="0"/>
    </xf>
    <xf numFmtId="0" fontId="6" fillId="0" borderId="0" xfId="5" applyFont="1" applyAlignment="1" applyProtection="1">
      <alignment horizontal="center" vertical="center"/>
      <protection locked="0"/>
    </xf>
    <xf numFmtId="0" fontId="3" fillId="23" borderId="11" xfId="5" applyFont="1" applyFill="1" applyBorder="1" applyAlignment="1" applyProtection="1">
      <alignment horizontal="center"/>
      <protection locked="0"/>
    </xf>
    <xf numFmtId="0" fontId="30" fillId="0" borderId="0" xfId="0" applyFont="1" applyAlignment="1">
      <alignment horizontal="left" vertical="top" wrapText="1"/>
    </xf>
    <xf numFmtId="0" fontId="30" fillId="0" borderId="0" xfId="0" applyFont="1" applyAlignment="1">
      <alignment horizontal="left" vertical="top"/>
    </xf>
    <xf numFmtId="0" fontId="7" fillId="4" borderId="0" xfId="0" applyFont="1" applyFill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0" fillId="2" borderId="0" xfId="0" applyFont="1" applyFill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7" fillId="10" borderId="2" xfId="7" applyFont="1" applyFill="1" applyBorder="1" applyAlignment="1">
      <alignment horizontal="center" vertical="center"/>
    </xf>
    <xf numFmtId="0" fontId="7" fillId="10" borderId="5" xfId="7" applyFont="1" applyFill="1" applyBorder="1" applyAlignment="1">
      <alignment horizontal="center" vertical="center"/>
    </xf>
    <xf numFmtId="0" fontId="7" fillId="10" borderId="3" xfId="7" applyFont="1" applyFill="1" applyBorder="1" applyAlignment="1">
      <alignment horizontal="center" vertical="center"/>
    </xf>
    <xf numFmtId="0" fontId="6" fillId="0" borderId="2" xfId="7" applyFont="1" applyBorder="1" applyAlignment="1">
      <alignment horizontal="left" vertical="top" wrapText="1"/>
    </xf>
    <xf numFmtId="0" fontId="6" fillId="0" borderId="5" xfId="7" applyFont="1" applyBorder="1" applyAlignment="1">
      <alignment horizontal="left" vertical="top" wrapText="1"/>
    </xf>
    <xf numFmtId="0" fontId="6" fillId="0" borderId="3" xfId="7" applyFont="1" applyBorder="1" applyAlignment="1">
      <alignment horizontal="left" vertical="top" wrapText="1"/>
    </xf>
    <xf numFmtId="0" fontId="6" fillId="0" borderId="32" xfId="7" applyFont="1" applyBorder="1" applyAlignment="1">
      <alignment horizontal="center" vertical="center" wrapText="1"/>
    </xf>
    <xf numFmtId="0" fontId="6" fillId="0" borderId="30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6" fillId="0" borderId="34" xfId="7" applyFont="1" applyBorder="1" applyAlignment="1">
      <alignment horizontal="center" vertical="center" wrapText="1"/>
    </xf>
    <xf numFmtId="0" fontId="6" fillId="0" borderId="0" xfId="7" applyFont="1" applyAlignment="1">
      <alignment horizontal="center" vertical="center" wrapText="1"/>
    </xf>
    <xf numFmtId="0" fontId="6" fillId="0" borderId="10" xfId="7" applyFont="1" applyBorder="1" applyAlignment="1">
      <alignment horizontal="center" vertical="center" wrapText="1"/>
    </xf>
    <xf numFmtId="0" fontId="6" fillId="0" borderId="33" xfId="7" applyFont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12" xfId="7" applyFont="1" applyBorder="1" applyAlignment="1">
      <alignment horizontal="center" vertical="center" wrapText="1"/>
    </xf>
    <xf numFmtId="0" fontId="6" fillId="0" borderId="33" xfId="7" applyFont="1" applyBorder="1" applyAlignment="1">
      <alignment horizontal="left" vertical="top"/>
    </xf>
    <xf numFmtId="0" fontId="6" fillId="0" borderId="1" xfId="7" applyFont="1" applyBorder="1" applyAlignment="1">
      <alignment horizontal="left" vertical="top"/>
    </xf>
    <xf numFmtId="0" fontId="6" fillId="0" borderId="12" xfId="7" applyFont="1" applyBorder="1" applyAlignment="1">
      <alignment horizontal="left" vertical="top"/>
    </xf>
    <xf numFmtId="3" fontId="6" fillId="17" borderId="7" xfId="0" applyNumberFormat="1" applyFont="1" applyFill="1" applyBorder="1" applyAlignment="1" applyProtection="1">
      <alignment horizontal="center" vertical="center" wrapText="1"/>
      <protection locked="0"/>
    </xf>
    <xf numFmtId="3" fontId="6" fillId="17" borderId="9" xfId="0" applyNumberFormat="1" applyFont="1" applyFill="1" applyBorder="1" applyAlignment="1" applyProtection="1">
      <alignment horizontal="center" vertical="center" wrapText="1"/>
      <protection locked="0"/>
    </xf>
    <xf numFmtId="3" fontId="6" fillId="17" borderId="11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7" fillId="10" borderId="2" xfId="0" applyFont="1" applyFill="1" applyBorder="1" applyAlignment="1" applyProtection="1">
      <alignment horizontal="center" vertical="center"/>
      <protection locked="0"/>
    </xf>
    <xf numFmtId="0" fontId="7" fillId="10" borderId="5" xfId="0" applyFont="1" applyFill="1" applyBorder="1" applyAlignment="1" applyProtection="1">
      <alignment horizontal="center" vertical="center"/>
      <protection locked="0"/>
    </xf>
    <xf numFmtId="0" fontId="7" fillId="10" borderId="3" xfId="0" applyFont="1" applyFill="1" applyBorder="1" applyAlignment="1" applyProtection="1">
      <alignment horizontal="center" vertical="center"/>
      <protection locked="0"/>
    </xf>
    <xf numFmtId="0" fontId="7" fillId="19" borderId="2" xfId="0" applyFont="1" applyFill="1" applyBorder="1" applyAlignment="1" applyProtection="1">
      <alignment horizontal="center" vertical="center" wrapText="1"/>
      <protection locked="0"/>
    </xf>
    <xf numFmtId="0" fontId="7" fillId="19" borderId="5" xfId="0" applyFont="1" applyFill="1" applyBorder="1" applyAlignment="1" applyProtection="1">
      <alignment horizontal="center" vertical="center"/>
      <protection locked="0"/>
    </xf>
    <xf numFmtId="0" fontId="7" fillId="19" borderId="3" xfId="0" applyFont="1" applyFill="1" applyBorder="1" applyAlignment="1" applyProtection="1">
      <alignment horizontal="center" vertical="center"/>
      <protection locked="0"/>
    </xf>
    <xf numFmtId="3" fontId="6" fillId="10" borderId="5" xfId="0" applyNumberFormat="1" applyFont="1" applyFill="1" applyBorder="1" applyAlignment="1" applyProtection="1">
      <alignment horizontal="left" vertical="center" wrapText="1"/>
      <protection locked="0"/>
    </xf>
    <xf numFmtId="3" fontId="6" fillId="10" borderId="3" xfId="0" applyNumberFormat="1" applyFont="1" applyFill="1" applyBorder="1" applyAlignment="1" applyProtection="1">
      <alignment horizontal="left" vertical="center" wrapText="1"/>
      <protection locked="0"/>
    </xf>
    <xf numFmtId="0" fontId="13" fillId="8" borderId="1" xfId="0" applyFont="1" applyFill="1" applyBorder="1" applyAlignment="1" applyProtection="1">
      <alignment horizontal="center" vertical="center"/>
      <protection locked="0"/>
    </xf>
    <xf numFmtId="188" fontId="6" fillId="4" borderId="7" xfId="0" applyNumberFormat="1" applyFont="1" applyFill="1" applyBorder="1" applyAlignment="1" applyProtection="1">
      <alignment horizontal="center" vertical="center" wrapText="1"/>
      <protection locked="0"/>
    </xf>
    <xf numFmtId="188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3" fontId="6" fillId="18" borderId="9" xfId="0" applyNumberFormat="1" applyFont="1" applyFill="1" applyBorder="1" applyAlignment="1" applyProtection="1">
      <alignment horizontal="center" vertical="top" wrapText="1"/>
      <protection locked="0"/>
    </xf>
    <xf numFmtId="3" fontId="6" fillId="18" borderId="11" xfId="0" applyNumberFormat="1" applyFont="1" applyFill="1" applyBorder="1" applyAlignment="1" applyProtection="1">
      <alignment horizontal="center" vertical="top" wrapText="1"/>
      <protection locked="0"/>
    </xf>
    <xf numFmtId="0" fontId="18" fillId="0" borderId="0" xfId="0" applyFont="1" applyAlignment="1" applyProtection="1">
      <alignment horizontal="center" wrapText="1"/>
      <protection locked="0"/>
    </xf>
    <xf numFmtId="0" fontId="27" fillId="0" borderId="4" xfId="0" applyFont="1" applyBorder="1" applyAlignment="1" applyProtection="1">
      <alignment horizontal="center"/>
      <protection locked="0"/>
    </xf>
    <xf numFmtId="0" fontId="7" fillId="20" borderId="2" xfId="0" applyFont="1" applyFill="1" applyBorder="1" applyAlignment="1" applyProtection="1">
      <alignment horizontal="center" vertical="center" wrapText="1"/>
      <protection locked="0"/>
    </xf>
    <xf numFmtId="0" fontId="7" fillId="20" borderId="5" xfId="0" applyFont="1" applyFill="1" applyBorder="1" applyAlignment="1" applyProtection="1">
      <alignment horizontal="center" vertical="center"/>
      <protection locked="0"/>
    </xf>
    <xf numFmtId="0" fontId="7" fillId="20" borderId="3" xfId="0" applyFont="1" applyFill="1" applyBorder="1" applyAlignment="1" applyProtection="1">
      <alignment horizontal="center" vertical="center"/>
      <protection locked="0"/>
    </xf>
    <xf numFmtId="43" fontId="7" fillId="20" borderId="7" xfId="10" applyFont="1" applyFill="1" applyBorder="1" applyAlignment="1" applyProtection="1">
      <alignment horizontal="center" vertical="center" wrapText="1"/>
      <protection locked="0"/>
    </xf>
    <xf numFmtId="43" fontId="7" fillId="20" borderId="9" xfId="10" applyFont="1" applyFill="1" applyBorder="1" applyAlignment="1" applyProtection="1">
      <alignment horizontal="center" vertical="center" wrapText="1"/>
      <protection locked="0"/>
    </xf>
    <xf numFmtId="43" fontId="6" fillId="21" borderId="7" xfId="10" applyFont="1" applyFill="1" applyBorder="1" applyAlignment="1" applyProtection="1">
      <alignment horizontal="center" vertical="center" wrapText="1"/>
      <protection locked="0"/>
    </xf>
    <xf numFmtId="43" fontId="6" fillId="21" borderId="9" xfId="10" applyFont="1" applyFill="1" applyBorder="1" applyAlignment="1" applyProtection="1">
      <alignment horizontal="center" vertical="center" wrapText="1"/>
      <protection locked="0"/>
    </xf>
    <xf numFmtId="0" fontId="28" fillId="0" borderId="0" xfId="2" applyFont="1" applyAlignment="1">
      <alignment horizontal="left" vertical="top"/>
    </xf>
    <xf numFmtId="0" fontId="9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/>
    </xf>
    <xf numFmtId="190" fontId="9" fillId="0" borderId="37" xfId="1" applyNumberFormat="1" applyFont="1" applyBorder="1" applyAlignment="1">
      <alignment horizontal="center" vertical="center" wrapText="1"/>
    </xf>
    <xf numFmtId="190" fontId="9" fillId="0" borderId="38" xfId="1" applyNumberFormat="1" applyFont="1" applyBorder="1" applyAlignment="1">
      <alignment horizontal="center" vertical="center"/>
    </xf>
    <xf numFmtId="190" fontId="9" fillId="0" borderId="39" xfId="1" applyNumberFormat="1" applyFont="1" applyBorder="1" applyAlignment="1">
      <alignment horizontal="center" vertical="center" wrapText="1"/>
    </xf>
    <xf numFmtId="190" fontId="9" fillId="0" borderId="40" xfId="1" applyNumberFormat="1" applyFont="1" applyBorder="1" applyAlignment="1">
      <alignment horizontal="center" vertical="center"/>
    </xf>
    <xf numFmtId="0" fontId="28" fillId="0" borderId="0" xfId="2" applyFont="1" applyAlignment="1">
      <alignment horizontal="left" vertical="center" wrapText="1"/>
    </xf>
    <xf numFmtId="0" fontId="13" fillId="26" borderId="2" xfId="0" applyFont="1" applyFill="1" applyBorder="1" applyAlignment="1">
      <alignment horizontal="center" wrapText="1"/>
    </xf>
    <xf numFmtId="0" fontId="13" fillId="26" borderId="5" xfId="0" applyFont="1" applyFill="1" applyBorder="1" applyAlignment="1">
      <alignment horizontal="center" wrapText="1"/>
    </xf>
    <xf numFmtId="0" fontId="13" fillId="26" borderId="3" xfId="0" applyFont="1" applyFill="1" applyBorder="1" applyAlignment="1">
      <alignment horizontal="center" wrapText="1"/>
    </xf>
    <xf numFmtId="43" fontId="9" fillId="5" borderId="7" xfId="1" applyFont="1" applyFill="1" applyBorder="1" applyAlignment="1">
      <alignment horizontal="center" vertical="center" wrapText="1"/>
    </xf>
    <xf numFmtId="43" fontId="9" fillId="5" borderId="9" xfId="1" applyFont="1" applyFill="1" applyBorder="1" applyAlignment="1">
      <alignment horizontal="center" vertical="center" wrapText="1"/>
    </xf>
    <xf numFmtId="43" fontId="9" fillId="5" borderId="11" xfId="1" applyFont="1" applyFill="1" applyBorder="1" applyAlignment="1">
      <alignment horizontal="center" vertical="center" wrapText="1"/>
    </xf>
    <xf numFmtId="43" fontId="9" fillId="5" borderId="2" xfId="1" applyFont="1" applyFill="1" applyBorder="1" applyAlignment="1">
      <alignment horizontal="center" vertical="center" wrapText="1"/>
    </xf>
    <xf numFmtId="43" fontId="9" fillId="5" borderId="5" xfId="1" applyFont="1" applyFill="1" applyBorder="1" applyAlignment="1">
      <alignment horizontal="center" vertical="center" wrapText="1"/>
    </xf>
    <xf numFmtId="43" fontId="9" fillId="5" borderId="3" xfId="1" applyFont="1" applyFill="1" applyBorder="1" applyAlignment="1">
      <alignment horizontal="center" vertical="center" wrapText="1"/>
    </xf>
    <xf numFmtId="43" fontId="9" fillId="27" borderId="7" xfId="1" applyFont="1" applyFill="1" applyBorder="1" applyAlignment="1">
      <alignment horizontal="center" vertical="center" wrapText="1"/>
    </xf>
    <xf numFmtId="43" fontId="9" fillId="27" borderId="11" xfId="1" applyFont="1" applyFill="1" applyBorder="1" applyAlignment="1">
      <alignment horizontal="center" vertical="center" wrapText="1"/>
    </xf>
    <xf numFmtId="43" fontId="9" fillId="28" borderId="2" xfId="1" applyFont="1" applyFill="1" applyBorder="1" applyAlignment="1">
      <alignment horizontal="center" vertical="center" wrapText="1"/>
    </xf>
    <xf numFmtId="43" fontId="9" fillId="28" borderId="3" xfId="1" applyFont="1" applyFill="1" applyBorder="1" applyAlignment="1">
      <alignment horizontal="center" vertical="center" wrapText="1"/>
    </xf>
  </cellXfs>
  <cellStyles count="12">
    <cellStyle name="Comma 2" xfId="1" xr:uid="{00000000-0005-0000-0000-000001000000}"/>
    <cellStyle name="Comma 3" xfId="4" xr:uid="{00000000-0005-0000-0000-000002000000}"/>
    <cellStyle name="Comma 3 2" xfId="11" xr:uid="{00000000-0005-0000-0000-000003000000}"/>
    <cellStyle name="Comma 4" xfId="6" xr:uid="{00000000-0005-0000-0000-000004000000}"/>
    <cellStyle name="Normal 2" xfId="2" xr:uid="{00000000-0005-0000-0000-000006000000}"/>
    <cellStyle name="Normal 3" xfId="3" xr:uid="{00000000-0005-0000-0000-000007000000}"/>
    <cellStyle name="Normal 3 2" xfId="8" xr:uid="{00000000-0005-0000-0000-000008000000}"/>
    <cellStyle name="Normal 3 3" xfId="9" xr:uid="{00000000-0005-0000-0000-000009000000}"/>
    <cellStyle name="Normal 4" xfId="5" xr:uid="{00000000-0005-0000-0000-00000A000000}"/>
    <cellStyle name="Normal 5" xfId="7" xr:uid="{00000000-0005-0000-0000-00000B000000}"/>
    <cellStyle name="จุลภาค" xfId="10" builtinId="3"/>
    <cellStyle name="ปกติ" xfId="0" builtinId="0"/>
  </cellStyles>
  <dxfs count="0"/>
  <tableStyles count="0" defaultTableStyle="TableStyleMedium2" defaultPivotStyle="PivotStyleLight16"/>
  <colors>
    <mruColors>
      <color rgb="FFFFCCFF"/>
      <color rgb="FFA3FFA3"/>
      <color rgb="FFFFCCCC"/>
      <color rgb="FFCCFFFF"/>
      <color rgb="FFFF9999"/>
      <color rgb="FF9999FF"/>
      <color rgb="FFFF3300"/>
      <color rgb="FFFF99FF"/>
      <color rgb="FFCCCC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619124</xdr:colOff>
      <xdr:row>0</xdr:row>
      <xdr:rowOff>0</xdr:rowOff>
    </xdr:from>
    <xdr:ext cx="2783033" cy="614014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391274" y="0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_1_07</a:t>
          </a:r>
          <a:endParaRPr lang="th-TH" sz="1800" b="1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146538</xdr:colOff>
      <xdr:row>21</xdr:row>
      <xdr:rowOff>58615</xdr:rowOff>
    </xdr:from>
    <xdr:to>
      <xdr:col>5</xdr:col>
      <xdr:colOff>344365</xdr:colOff>
      <xdr:row>22</xdr:row>
      <xdr:rowOff>190499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194538" y="7545265"/>
          <a:ext cx="197827" cy="398584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</xdr:colOff>
      <xdr:row>22</xdr:row>
      <xdr:rowOff>127000</xdr:rowOff>
    </xdr:from>
    <xdr:to>
      <xdr:col>8</xdr:col>
      <xdr:colOff>197828</xdr:colOff>
      <xdr:row>24</xdr:row>
      <xdr:rowOff>230188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4889501" y="10223500"/>
          <a:ext cx="197827" cy="896938"/>
        </a:xfrm>
        <a:prstGeom prst="rightBrace">
          <a:avLst>
            <a:gd name="adj1" fmla="val 0"/>
            <a:gd name="adj2" fmla="val 50000"/>
          </a:avLst>
        </a:prstGeom>
        <a:noFill/>
        <a:ln w="6350" cap="flat" cmpd="sng" algn="ctr">
          <a:solidFill>
            <a:srgbClr val="4472C4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452717</xdr:colOff>
      <xdr:row>6</xdr:row>
      <xdr:rowOff>92261</xdr:rowOff>
    </xdr:from>
    <xdr:to>
      <xdr:col>9</xdr:col>
      <xdr:colOff>97117</xdr:colOff>
      <xdr:row>26</xdr:row>
      <xdr:rowOff>170809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717" y="6703732"/>
          <a:ext cx="5090459" cy="45160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</sheetPr>
  <dimension ref="A1:J48"/>
  <sheetViews>
    <sheetView tabSelected="1" zoomScaleNormal="100" zoomScaleSheetLayoutView="100" workbookViewId="0">
      <selection activeCell="A7" sqref="A7:J7"/>
    </sheetView>
  </sheetViews>
  <sheetFormatPr defaultColWidth="14.375" defaultRowHeight="15"/>
  <cols>
    <col min="10" max="10" width="7.75" customWidth="1"/>
  </cols>
  <sheetData>
    <row r="1" spans="1:10" ht="77.25" customHeight="1">
      <c r="A1" s="339" t="s">
        <v>0</v>
      </c>
      <c r="B1" s="340"/>
      <c r="C1" s="340"/>
      <c r="D1" s="340"/>
      <c r="E1" s="340"/>
      <c r="F1" s="340"/>
      <c r="G1" s="340"/>
      <c r="H1" s="340"/>
      <c r="I1" s="340"/>
      <c r="J1" s="340"/>
    </row>
    <row r="2" spans="1:10" ht="96.75" customHeight="1">
      <c r="A2" s="337" t="s">
        <v>1</v>
      </c>
      <c r="B2" s="337"/>
      <c r="C2" s="337"/>
      <c r="D2" s="337"/>
      <c r="E2" s="337"/>
      <c r="F2" s="337"/>
      <c r="G2" s="337"/>
      <c r="H2" s="337"/>
      <c r="I2" s="337"/>
      <c r="J2" s="337"/>
    </row>
    <row r="3" spans="1:10" ht="76.5" customHeight="1">
      <c r="A3" s="337" t="s">
        <v>2</v>
      </c>
      <c r="B3" s="337"/>
      <c r="C3" s="337"/>
      <c r="D3" s="337"/>
      <c r="E3" s="337"/>
      <c r="F3" s="337"/>
      <c r="G3" s="337"/>
      <c r="H3" s="337"/>
      <c r="I3" s="337"/>
      <c r="J3" s="337"/>
    </row>
    <row r="4" spans="1:10" ht="28.5" customHeight="1">
      <c r="A4" s="341" t="s">
        <v>3</v>
      </c>
      <c r="B4" s="341"/>
      <c r="C4" s="341"/>
      <c r="D4" s="341"/>
      <c r="E4" s="341"/>
      <c r="F4" s="341"/>
      <c r="G4" s="341"/>
      <c r="H4" s="341"/>
      <c r="I4" s="341"/>
      <c r="J4" s="341"/>
    </row>
    <row r="5" spans="1:10" ht="55.5" customHeight="1">
      <c r="A5" s="337" t="s">
        <v>4</v>
      </c>
      <c r="B5" s="337"/>
      <c r="C5" s="337"/>
      <c r="D5" s="337"/>
      <c r="E5" s="337"/>
      <c r="F5" s="337"/>
      <c r="G5" s="337"/>
      <c r="H5" s="337"/>
      <c r="I5" s="337"/>
      <c r="J5" s="337"/>
    </row>
    <row r="6" spans="1:10" ht="33" customHeight="1">
      <c r="A6" s="337" t="s">
        <v>5</v>
      </c>
      <c r="B6" s="337"/>
      <c r="C6" s="337"/>
      <c r="D6" s="337"/>
      <c r="E6" s="337"/>
      <c r="F6" s="337"/>
      <c r="G6" s="337"/>
      <c r="H6" s="337"/>
      <c r="I6" s="337"/>
      <c r="J6" s="337"/>
    </row>
    <row r="7" spans="1:10" ht="107.25" customHeight="1">
      <c r="A7" s="338" t="s">
        <v>6</v>
      </c>
      <c r="B7" s="338"/>
      <c r="C7" s="338"/>
      <c r="D7" s="338"/>
      <c r="E7" s="338"/>
      <c r="F7" s="338"/>
      <c r="G7" s="338"/>
      <c r="H7" s="338"/>
      <c r="I7" s="338"/>
      <c r="J7" s="338"/>
    </row>
    <row r="8" spans="1:10" ht="15" customHeight="1"/>
    <row r="9" spans="1:10" ht="15" customHeight="1"/>
    <row r="10" spans="1:10" ht="15" customHeight="1"/>
    <row r="11" spans="1:10" ht="15" customHeight="1"/>
    <row r="12" spans="1:10" ht="15" customHeight="1"/>
    <row r="13" spans="1:10" ht="15" customHeight="1"/>
    <row r="14" spans="1:10" ht="15" customHeight="1"/>
    <row r="15" spans="1:10" ht="15" customHeight="1"/>
    <row r="16" spans="1:10" ht="15" customHeight="1"/>
    <row r="48" ht="15" customHeight="1"/>
  </sheetData>
  <customSheetViews>
    <customSheetView guid="{52D14C7E-A3BC-4ECC-9D34-44A2F32C0727}" showPageBreaks="1" view="pageBreakPreview">
      <selection activeCell="M2" sqref="M2"/>
      <pageMargins left="0" right="0" top="0" bottom="0" header="0" footer="0"/>
      <printOptions horizontalCentered="1"/>
      <pageSetup paperSize="9" scale="65" orientation="portrait" r:id="rId1"/>
    </customSheetView>
  </customSheetViews>
  <mergeCells count="7">
    <mergeCell ref="A6:J6"/>
    <mergeCell ref="A7:J7"/>
    <mergeCell ref="A1:J1"/>
    <mergeCell ref="A2:J2"/>
    <mergeCell ref="A3:J3"/>
    <mergeCell ref="A4:J4"/>
    <mergeCell ref="A5:J5"/>
  </mergeCells>
  <printOptions horizontalCentered="1"/>
  <pageMargins left="0.35433070866141736" right="0.35433070866141736" top="0.74803149606299213" bottom="0.74803149606299213" header="0.31496062992125984" footer="0.31496062992125984"/>
  <pageSetup paperSize="9" scale="6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79998168889431442"/>
  </sheetPr>
  <dimension ref="A1:M49"/>
  <sheetViews>
    <sheetView topLeftCell="A2" zoomScale="115" zoomScaleNormal="115" workbookViewId="0">
      <pane ySplit="4" topLeftCell="A33" activePane="bottomLeft" state="frozen"/>
      <selection pane="bottomLeft" activeCell="B10" sqref="B10:K10"/>
      <selection activeCell="B14" sqref="B14:K14"/>
    </sheetView>
  </sheetViews>
  <sheetFormatPr defaultColWidth="9.125" defaultRowHeight="21"/>
  <cols>
    <col min="1" max="1" width="9.125" style="26"/>
    <col min="2" max="5" width="9.125" style="24"/>
    <col min="6" max="6" width="6.625" style="24" customWidth="1"/>
    <col min="7" max="7" width="12.25" style="24" customWidth="1"/>
    <col min="8" max="10" width="9.125" style="24"/>
    <col min="11" max="11" width="35" style="24" customWidth="1"/>
    <col min="12" max="12" width="12.625" style="144" customWidth="1"/>
    <col min="13" max="13" width="18.25" style="144" bestFit="1" customWidth="1"/>
    <col min="14" max="16384" width="9.125" style="24"/>
  </cols>
  <sheetData>
    <row r="1" spans="1:13" ht="23.25">
      <c r="B1" s="343" t="s">
        <v>7</v>
      </c>
      <c r="C1" s="343"/>
      <c r="D1" s="343"/>
      <c r="E1" s="343"/>
      <c r="F1" s="343"/>
      <c r="G1" s="343"/>
      <c r="H1" s="343"/>
      <c r="I1" s="343"/>
      <c r="J1" s="343"/>
      <c r="K1" s="343"/>
    </row>
    <row r="2" spans="1:13" ht="21" customHeight="1">
      <c r="A2" s="344" t="s">
        <v>8</v>
      </c>
      <c r="B2" s="344"/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344"/>
    </row>
    <row r="3" spans="1:13" ht="27.75" customHeight="1">
      <c r="A3" s="344"/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</row>
    <row r="4" spans="1:13" ht="10.5" customHeight="1">
      <c r="A4" s="190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</row>
    <row r="5" spans="1:13" ht="46.5">
      <c r="A5" s="328" t="s">
        <v>9</v>
      </c>
      <c r="B5" s="345" t="s">
        <v>10</v>
      </c>
      <c r="C5" s="345"/>
      <c r="D5" s="345"/>
      <c r="E5" s="345"/>
      <c r="F5" s="345"/>
      <c r="G5" s="345"/>
      <c r="H5" s="345"/>
      <c r="I5" s="345"/>
      <c r="J5" s="345"/>
      <c r="K5" s="345"/>
      <c r="L5" s="328" t="s">
        <v>11</v>
      </c>
      <c r="M5" s="202" t="s">
        <v>12</v>
      </c>
    </row>
    <row r="6" spans="1:13" ht="27.75" customHeight="1">
      <c r="A6" s="346" t="s">
        <v>13</v>
      </c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8"/>
    </row>
    <row r="7" spans="1:13">
      <c r="A7" s="182" t="s">
        <v>14</v>
      </c>
      <c r="B7" s="349" t="s">
        <v>15</v>
      </c>
      <c r="C7" s="349"/>
      <c r="D7" s="349"/>
      <c r="E7" s="349"/>
      <c r="F7" s="349"/>
      <c r="G7" s="349"/>
      <c r="H7" s="349"/>
      <c r="I7" s="349"/>
      <c r="J7" s="349"/>
      <c r="K7" s="349"/>
      <c r="L7" s="204" t="s">
        <v>16</v>
      </c>
      <c r="M7" s="195"/>
    </row>
    <row r="8" spans="1:13" ht="42" customHeight="1">
      <c r="A8" s="182" t="s">
        <v>17</v>
      </c>
      <c r="B8" s="342" t="s">
        <v>18</v>
      </c>
      <c r="C8" s="342"/>
      <c r="D8" s="342"/>
      <c r="E8" s="342"/>
      <c r="F8" s="342"/>
      <c r="G8" s="342"/>
      <c r="H8" s="342"/>
      <c r="I8" s="342"/>
      <c r="J8" s="342"/>
      <c r="K8" s="342"/>
      <c r="L8" s="204" t="s">
        <v>16</v>
      </c>
      <c r="M8" s="195"/>
    </row>
    <row r="9" spans="1:13" ht="27" customHeight="1">
      <c r="A9" s="182" t="s">
        <v>19</v>
      </c>
      <c r="B9" s="353" t="s">
        <v>20</v>
      </c>
      <c r="C9" s="354"/>
      <c r="D9" s="354"/>
      <c r="E9" s="354"/>
      <c r="F9" s="354"/>
      <c r="G9" s="354"/>
      <c r="H9" s="354"/>
      <c r="I9" s="354"/>
      <c r="J9" s="354"/>
      <c r="K9" s="355"/>
      <c r="L9" s="204" t="s">
        <v>16</v>
      </c>
      <c r="M9" s="195"/>
    </row>
    <row r="10" spans="1:13" ht="45.75" customHeight="1">
      <c r="A10" s="182" t="s">
        <v>21</v>
      </c>
      <c r="B10" s="342" t="s">
        <v>22</v>
      </c>
      <c r="C10" s="342"/>
      <c r="D10" s="342"/>
      <c r="E10" s="342"/>
      <c r="F10" s="342"/>
      <c r="G10" s="342"/>
      <c r="H10" s="342"/>
      <c r="I10" s="342"/>
      <c r="J10" s="342"/>
      <c r="K10" s="342"/>
      <c r="L10" s="195"/>
      <c r="M10" s="204" t="s">
        <v>16</v>
      </c>
    </row>
    <row r="11" spans="1:13" ht="29.25" customHeight="1">
      <c r="A11" s="346" t="s">
        <v>23</v>
      </c>
      <c r="B11" s="347"/>
      <c r="C11" s="347"/>
      <c r="D11" s="347"/>
      <c r="E11" s="347"/>
      <c r="F11" s="347"/>
      <c r="G11" s="347"/>
      <c r="H11" s="347"/>
      <c r="I11" s="347"/>
      <c r="J11" s="347"/>
      <c r="K11" s="347"/>
      <c r="L11" s="347"/>
      <c r="M11" s="348"/>
    </row>
    <row r="12" spans="1:13" ht="48.75" customHeight="1">
      <c r="A12" s="183" t="s">
        <v>24</v>
      </c>
      <c r="B12" s="342" t="s">
        <v>25</v>
      </c>
      <c r="C12" s="356"/>
      <c r="D12" s="356"/>
      <c r="E12" s="356"/>
      <c r="F12" s="356"/>
      <c r="G12" s="356"/>
      <c r="H12" s="356"/>
      <c r="I12" s="356"/>
      <c r="J12" s="356"/>
      <c r="K12" s="356"/>
      <c r="L12" s="204" t="s">
        <v>16</v>
      </c>
      <c r="M12" s="195"/>
    </row>
    <row r="13" spans="1:13" ht="30.75" customHeight="1">
      <c r="A13" s="183" t="s">
        <v>26</v>
      </c>
      <c r="B13" s="357" t="s">
        <v>27</v>
      </c>
      <c r="C13" s="357"/>
      <c r="D13" s="357"/>
      <c r="E13" s="357"/>
      <c r="F13" s="357"/>
      <c r="G13" s="357"/>
      <c r="H13" s="357"/>
      <c r="I13" s="357"/>
      <c r="J13" s="357"/>
      <c r="K13" s="357"/>
      <c r="L13" s="201"/>
      <c r="M13" s="195"/>
    </row>
    <row r="14" spans="1:13" ht="22.5" customHeight="1">
      <c r="A14" s="183" t="s">
        <v>28</v>
      </c>
      <c r="B14" s="358" t="s">
        <v>29</v>
      </c>
      <c r="C14" s="359"/>
      <c r="D14" s="359"/>
      <c r="E14" s="359"/>
      <c r="F14" s="359"/>
      <c r="G14" s="359"/>
      <c r="H14" s="359"/>
      <c r="I14" s="359"/>
      <c r="J14" s="359"/>
      <c r="K14" s="360"/>
      <c r="L14" s="204" t="s">
        <v>16</v>
      </c>
      <c r="M14" s="195"/>
    </row>
    <row r="15" spans="1:13" ht="22.5" customHeight="1">
      <c r="A15" s="183" t="s">
        <v>30</v>
      </c>
      <c r="B15" s="350" t="s">
        <v>31</v>
      </c>
      <c r="C15" s="351"/>
      <c r="D15" s="351"/>
      <c r="E15" s="351"/>
      <c r="F15" s="351"/>
      <c r="G15" s="351"/>
      <c r="H15" s="351"/>
      <c r="I15" s="351"/>
      <c r="J15" s="351"/>
      <c r="K15" s="352"/>
      <c r="L15" s="204" t="s">
        <v>16</v>
      </c>
      <c r="M15" s="195"/>
    </row>
    <row r="16" spans="1:13" ht="22.5" customHeight="1">
      <c r="A16" s="183" t="s">
        <v>32</v>
      </c>
      <c r="B16" s="350" t="s">
        <v>33</v>
      </c>
      <c r="C16" s="351"/>
      <c r="D16" s="351"/>
      <c r="E16" s="351"/>
      <c r="F16" s="351"/>
      <c r="G16" s="351"/>
      <c r="H16" s="351"/>
      <c r="I16" s="351"/>
      <c r="J16" s="351"/>
      <c r="K16" s="352"/>
      <c r="L16" s="195"/>
      <c r="M16" s="204" t="s">
        <v>16</v>
      </c>
    </row>
    <row r="17" spans="1:13" ht="22.5" customHeight="1">
      <c r="A17" s="183" t="s">
        <v>34</v>
      </c>
      <c r="B17" s="350" t="s">
        <v>35</v>
      </c>
      <c r="C17" s="351"/>
      <c r="D17" s="351"/>
      <c r="E17" s="351"/>
      <c r="F17" s="351"/>
      <c r="G17" s="351"/>
      <c r="H17" s="351"/>
      <c r="I17" s="351"/>
      <c r="J17" s="351"/>
      <c r="K17" s="352"/>
      <c r="L17" s="195"/>
      <c r="M17" s="204" t="s">
        <v>16</v>
      </c>
    </row>
    <row r="18" spans="1:13" ht="22.5" customHeight="1">
      <c r="A18" s="183" t="s">
        <v>36</v>
      </c>
      <c r="B18" s="350" t="s">
        <v>37</v>
      </c>
      <c r="C18" s="351"/>
      <c r="D18" s="351"/>
      <c r="E18" s="351"/>
      <c r="F18" s="351"/>
      <c r="G18" s="351"/>
      <c r="H18" s="351"/>
      <c r="I18" s="351"/>
      <c r="J18" s="351"/>
      <c r="K18" s="352"/>
      <c r="L18" s="195"/>
      <c r="M18" s="204" t="s">
        <v>16</v>
      </c>
    </row>
    <row r="19" spans="1:13" ht="22.5" customHeight="1">
      <c r="A19" s="183" t="s">
        <v>38</v>
      </c>
      <c r="B19" s="350" t="s">
        <v>39</v>
      </c>
      <c r="C19" s="351"/>
      <c r="D19" s="351"/>
      <c r="E19" s="351"/>
      <c r="F19" s="351"/>
      <c r="G19" s="351"/>
      <c r="H19" s="351"/>
      <c r="I19" s="351"/>
      <c r="J19" s="351"/>
      <c r="K19" s="352"/>
      <c r="L19" s="204" t="s">
        <v>16</v>
      </c>
      <c r="M19" s="195"/>
    </row>
    <row r="20" spans="1:13" ht="22.5" customHeight="1">
      <c r="A20" s="183" t="s">
        <v>40</v>
      </c>
      <c r="B20" s="350" t="s">
        <v>41</v>
      </c>
      <c r="C20" s="351"/>
      <c r="D20" s="351"/>
      <c r="E20" s="351"/>
      <c r="F20" s="351"/>
      <c r="G20" s="351"/>
      <c r="H20" s="351"/>
      <c r="I20" s="351"/>
      <c r="J20" s="351"/>
      <c r="K20" s="352"/>
      <c r="L20" s="204" t="s">
        <v>16</v>
      </c>
      <c r="M20" s="195"/>
    </row>
    <row r="21" spans="1:13" ht="22.5" customHeight="1">
      <c r="A21" s="183" t="s">
        <v>42</v>
      </c>
      <c r="B21" s="350" t="s">
        <v>43</v>
      </c>
      <c r="C21" s="351"/>
      <c r="D21" s="351"/>
      <c r="E21" s="351"/>
      <c r="F21" s="351"/>
      <c r="G21" s="351"/>
      <c r="H21" s="351"/>
      <c r="I21" s="351"/>
      <c r="J21" s="351"/>
      <c r="K21" s="352"/>
      <c r="L21" s="204" t="s">
        <v>16</v>
      </c>
      <c r="M21" s="195"/>
    </row>
    <row r="22" spans="1:13" ht="21" customHeight="1">
      <c r="A22" s="183" t="s">
        <v>44</v>
      </c>
      <c r="B22" s="361" t="s">
        <v>45</v>
      </c>
      <c r="C22" s="362"/>
      <c r="D22" s="362"/>
      <c r="E22" s="362"/>
      <c r="F22" s="363"/>
      <c r="G22" s="364" t="s">
        <v>46</v>
      </c>
      <c r="H22" s="365"/>
      <c r="I22" s="366"/>
      <c r="J22" s="366"/>
      <c r="K22" s="367"/>
      <c r="L22" s="195"/>
      <c r="M22" s="195"/>
    </row>
    <row r="23" spans="1:13" ht="21" customHeight="1">
      <c r="A23" s="183" t="s">
        <v>47</v>
      </c>
      <c r="B23" s="361" t="s">
        <v>48</v>
      </c>
      <c r="C23" s="362"/>
      <c r="D23" s="362"/>
      <c r="E23" s="362"/>
      <c r="F23" s="363"/>
      <c r="G23" s="364"/>
      <c r="H23" s="365"/>
      <c r="I23" s="366"/>
      <c r="J23" s="366"/>
      <c r="K23" s="367"/>
      <c r="L23" s="195"/>
      <c r="M23" s="195"/>
    </row>
    <row r="24" spans="1:13" s="144" customFormat="1" ht="21.75" customHeight="1">
      <c r="A24" s="183" t="s">
        <v>49</v>
      </c>
      <c r="B24" s="358" t="s">
        <v>50</v>
      </c>
      <c r="C24" s="359"/>
      <c r="D24" s="359"/>
      <c r="E24" s="359"/>
      <c r="F24" s="359"/>
      <c r="G24" s="359"/>
      <c r="H24" s="359"/>
      <c r="I24" s="359"/>
      <c r="J24" s="359"/>
      <c r="K24" s="360"/>
      <c r="L24" s="195"/>
      <c r="M24" s="204" t="s">
        <v>16</v>
      </c>
    </row>
    <row r="25" spans="1:13" ht="21.75" customHeight="1">
      <c r="A25" s="183" t="s">
        <v>51</v>
      </c>
      <c r="B25" s="342" t="s">
        <v>52</v>
      </c>
      <c r="C25" s="342"/>
      <c r="D25" s="342"/>
      <c r="E25" s="342"/>
      <c r="F25" s="342"/>
      <c r="G25" s="342"/>
      <c r="H25" s="342"/>
      <c r="I25" s="342"/>
      <c r="J25" s="342"/>
      <c r="K25" s="342"/>
      <c r="L25" s="195"/>
      <c r="M25" s="204" t="s">
        <v>16</v>
      </c>
    </row>
    <row r="26" spans="1:13" ht="47.25" customHeight="1">
      <c r="A26" s="183" t="s">
        <v>53</v>
      </c>
      <c r="B26" s="342" t="s">
        <v>54</v>
      </c>
      <c r="C26" s="342"/>
      <c r="D26" s="342"/>
      <c r="E26" s="342"/>
      <c r="F26" s="342"/>
      <c r="G26" s="342"/>
      <c r="H26" s="342"/>
      <c r="I26" s="342"/>
      <c r="J26" s="342"/>
      <c r="K26" s="342"/>
      <c r="L26" s="195"/>
      <c r="M26" s="201"/>
    </row>
    <row r="27" spans="1:13" ht="22.5" customHeight="1">
      <c r="A27" s="183" t="s">
        <v>55</v>
      </c>
      <c r="B27" s="350" t="s">
        <v>56</v>
      </c>
      <c r="C27" s="351"/>
      <c r="D27" s="351"/>
      <c r="E27" s="351"/>
      <c r="F27" s="351"/>
      <c r="G27" s="351"/>
      <c r="H27" s="351"/>
      <c r="I27" s="351"/>
      <c r="J27" s="351"/>
      <c r="K27" s="352"/>
      <c r="L27" s="204" t="s">
        <v>16</v>
      </c>
      <c r="M27" s="195"/>
    </row>
    <row r="28" spans="1:13" ht="22.5" customHeight="1">
      <c r="A28" s="183" t="s">
        <v>57</v>
      </c>
      <c r="B28" s="350" t="s">
        <v>58</v>
      </c>
      <c r="C28" s="351"/>
      <c r="D28" s="351"/>
      <c r="E28" s="351"/>
      <c r="F28" s="351"/>
      <c r="G28" s="351"/>
      <c r="H28" s="351"/>
      <c r="I28" s="351"/>
      <c r="J28" s="351"/>
      <c r="K28" s="352"/>
      <c r="L28" s="195"/>
      <c r="M28" s="204" t="s">
        <v>16</v>
      </c>
    </row>
    <row r="29" spans="1:13" ht="22.5" customHeight="1">
      <c r="A29" s="183" t="s">
        <v>59</v>
      </c>
      <c r="B29" s="350" t="s">
        <v>60</v>
      </c>
      <c r="C29" s="351"/>
      <c r="D29" s="351"/>
      <c r="E29" s="351"/>
      <c r="F29" s="351"/>
      <c r="G29" s="351"/>
      <c r="H29" s="351"/>
      <c r="I29" s="351"/>
      <c r="J29" s="351"/>
      <c r="K29" s="352"/>
      <c r="L29" s="195"/>
      <c r="M29" s="204" t="s">
        <v>16</v>
      </c>
    </row>
    <row r="30" spans="1:13" ht="22.5" customHeight="1">
      <c r="A30" s="184" t="s">
        <v>61</v>
      </c>
      <c r="B30" s="368" t="s">
        <v>62</v>
      </c>
      <c r="C30" s="369"/>
      <c r="D30" s="369"/>
      <c r="E30" s="369"/>
      <c r="F30" s="369"/>
      <c r="G30" s="369"/>
      <c r="H30" s="369"/>
      <c r="I30" s="369"/>
      <c r="J30" s="369"/>
      <c r="K30" s="370"/>
      <c r="L30" s="195"/>
      <c r="M30" s="204" t="s">
        <v>16</v>
      </c>
    </row>
    <row r="31" spans="1:13" ht="27" customHeight="1">
      <c r="A31" s="346" t="s">
        <v>63</v>
      </c>
      <c r="B31" s="347"/>
      <c r="C31" s="347"/>
      <c r="D31" s="347"/>
      <c r="E31" s="347"/>
      <c r="F31" s="347"/>
      <c r="G31" s="347"/>
      <c r="H31" s="347"/>
      <c r="I31" s="347"/>
      <c r="J31" s="347"/>
      <c r="K31" s="347"/>
      <c r="L31" s="347"/>
      <c r="M31" s="348"/>
    </row>
    <row r="32" spans="1:13" ht="21.95" customHeight="1">
      <c r="A32" s="185" t="s">
        <v>64</v>
      </c>
      <c r="B32" s="350" t="s">
        <v>65</v>
      </c>
      <c r="C32" s="351"/>
      <c r="D32" s="351"/>
      <c r="E32" s="351"/>
      <c r="F32" s="351"/>
      <c r="G32" s="351"/>
      <c r="H32" s="351"/>
      <c r="I32" s="351"/>
      <c r="J32" s="351"/>
      <c r="K32" s="352"/>
      <c r="L32" s="204" t="s">
        <v>16</v>
      </c>
      <c r="M32" s="195"/>
    </row>
    <row r="33" spans="1:13" ht="21.95" customHeight="1">
      <c r="A33" s="185" t="s">
        <v>66</v>
      </c>
      <c r="B33" s="371" t="s">
        <v>67</v>
      </c>
      <c r="C33" s="372"/>
      <c r="D33" s="372"/>
      <c r="E33" s="372"/>
      <c r="F33" s="372"/>
      <c r="G33" s="372"/>
      <c r="H33" s="372"/>
      <c r="I33" s="372"/>
      <c r="J33" s="372"/>
      <c r="K33" s="372"/>
      <c r="L33" s="201"/>
      <c r="M33" s="195"/>
    </row>
    <row r="34" spans="1:13" ht="21.95" customHeight="1">
      <c r="A34" s="185" t="s">
        <v>68</v>
      </c>
      <c r="B34" s="373" t="s">
        <v>69</v>
      </c>
      <c r="C34" s="374"/>
      <c r="D34" s="374"/>
      <c r="E34" s="374"/>
      <c r="F34" s="374"/>
      <c r="G34" s="374"/>
      <c r="H34" s="374"/>
      <c r="I34" s="374"/>
      <c r="J34" s="374"/>
      <c r="K34" s="375"/>
      <c r="L34" s="204" t="s">
        <v>16</v>
      </c>
      <c r="M34" s="195"/>
    </row>
    <row r="35" spans="1:13" ht="21.95" customHeight="1">
      <c r="A35" s="185" t="s">
        <v>70</v>
      </c>
      <c r="B35" s="376" t="s">
        <v>71</v>
      </c>
      <c r="C35" s="377"/>
      <c r="D35" s="377"/>
      <c r="E35" s="377"/>
      <c r="F35" s="377"/>
      <c r="G35" s="377"/>
      <c r="H35" s="377"/>
      <c r="I35" s="377"/>
      <c r="J35" s="377"/>
      <c r="K35" s="378"/>
      <c r="L35" s="195"/>
      <c r="M35" s="204" t="s">
        <v>16</v>
      </c>
    </row>
    <row r="36" spans="1:13" ht="21.95" customHeight="1">
      <c r="A36" s="185" t="s">
        <v>72</v>
      </c>
      <c r="B36" s="376" t="s">
        <v>73</v>
      </c>
      <c r="C36" s="377"/>
      <c r="D36" s="377"/>
      <c r="E36" s="377"/>
      <c r="F36" s="377"/>
      <c r="G36" s="377"/>
      <c r="H36" s="377"/>
      <c r="I36" s="377"/>
      <c r="J36" s="377"/>
      <c r="K36" s="378"/>
      <c r="L36" s="195"/>
      <c r="M36" s="204" t="s">
        <v>16</v>
      </c>
    </row>
    <row r="37" spans="1:13" ht="66.75" customHeight="1">
      <c r="A37" s="185" t="s">
        <v>74</v>
      </c>
      <c r="B37" s="379" t="s">
        <v>75</v>
      </c>
      <c r="C37" s="380"/>
      <c r="D37" s="380"/>
      <c r="E37" s="380"/>
      <c r="F37" s="380"/>
      <c r="G37" s="380"/>
      <c r="H37" s="380"/>
      <c r="I37" s="380"/>
      <c r="J37" s="380"/>
      <c r="K37" s="381"/>
      <c r="L37" s="195"/>
      <c r="M37" s="204" t="s">
        <v>16</v>
      </c>
    </row>
    <row r="38" spans="1:13" ht="21.95" customHeight="1">
      <c r="A38" s="185" t="s">
        <v>76</v>
      </c>
      <c r="B38" s="382" t="s">
        <v>77</v>
      </c>
      <c r="C38" s="382"/>
      <c r="D38" s="382"/>
      <c r="E38" s="382"/>
      <c r="F38" s="382"/>
      <c r="G38" s="382"/>
      <c r="H38" s="382"/>
      <c r="I38" s="382"/>
      <c r="J38" s="382"/>
      <c r="K38" s="382"/>
      <c r="L38" s="195"/>
      <c r="M38" s="204" t="s">
        <v>16</v>
      </c>
    </row>
    <row r="39" spans="1:13" ht="21.75" customHeight="1">
      <c r="A39" s="185" t="s">
        <v>78</v>
      </c>
      <c r="B39" s="383" t="s">
        <v>79</v>
      </c>
      <c r="C39" s="383"/>
      <c r="D39" s="383"/>
      <c r="E39" s="383"/>
      <c r="F39" s="383"/>
      <c r="G39" s="383"/>
      <c r="H39" s="383"/>
      <c r="I39" s="383"/>
      <c r="J39" s="383"/>
      <c r="K39" s="383"/>
      <c r="L39" s="195"/>
      <c r="M39" s="204" t="s">
        <v>16</v>
      </c>
    </row>
    <row r="40" spans="1:13">
      <c r="A40" s="184" t="s">
        <v>80</v>
      </c>
      <c r="B40" s="368" t="s">
        <v>81</v>
      </c>
      <c r="C40" s="369"/>
      <c r="D40" s="369"/>
      <c r="E40" s="369"/>
      <c r="F40" s="369"/>
      <c r="G40" s="369"/>
      <c r="H40" s="369"/>
      <c r="I40" s="369"/>
      <c r="J40" s="369"/>
      <c r="K40" s="370"/>
      <c r="L40" s="195"/>
      <c r="M40" s="204" t="s">
        <v>16</v>
      </c>
    </row>
    <row r="41" spans="1:13">
      <c r="A41" s="186" t="s">
        <v>82</v>
      </c>
      <c r="B41" s="357" t="s">
        <v>83</v>
      </c>
      <c r="C41" s="357"/>
      <c r="D41" s="357"/>
      <c r="E41" s="357"/>
      <c r="F41" s="357"/>
      <c r="G41" s="357"/>
      <c r="H41" s="357"/>
      <c r="I41" s="357"/>
      <c r="J41" s="357"/>
      <c r="K41" s="357"/>
      <c r="L41" s="195"/>
      <c r="M41" s="204" t="s">
        <v>16</v>
      </c>
    </row>
    <row r="42" spans="1:13" ht="13.5" customHeight="1">
      <c r="A42" s="181"/>
      <c r="B42" s="384"/>
      <c r="C42" s="385"/>
      <c r="D42" s="385"/>
      <c r="E42" s="385"/>
      <c r="F42" s="385"/>
      <c r="G42" s="385"/>
      <c r="H42" s="385"/>
      <c r="I42" s="385"/>
      <c r="J42" s="385"/>
      <c r="K42" s="386"/>
      <c r="L42" s="195"/>
      <c r="M42" s="204"/>
    </row>
    <row r="43" spans="1:13" ht="23.25">
      <c r="A43" s="346" t="s">
        <v>84</v>
      </c>
      <c r="B43" s="347"/>
      <c r="C43" s="347"/>
      <c r="D43" s="347"/>
      <c r="E43" s="347"/>
      <c r="F43" s="347"/>
      <c r="G43" s="347"/>
      <c r="H43" s="347"/>
      <c r="I43" s="347"/>
      <c r="J43" s="347"/>
      <c r="K43" s="347"/>
      <c r="L43" s="347"/>
      <c r="M43" s="348"/>
    </row>
    <row r="44" spans="1:13" ht="21.95" customHeight="1">
      <c r="A44" s="187" t="s">
        <v>85</v>
      </c>
      <c r="B44" s="368" t="s">
        <v>86</v>
      </c>
      <c r="C44" s="369"/>
      <c r="D44" s="369"/>
      <c r="E44" s="369"/>
      <c r="F44" s="369"/>
      <c r="G44" s="369"/>
      <c r="H44" s="369"/>
      <c r="I44" s="369"/>
      <c r="J44" s="369"/>
      <c r="K44" s="370"/>
      <c r="L44" s="204" t="s">
        <v>16</v>
      </c>
      <c r="M44" s="195"/>
    </row>
    <row r="45" spans="1:13" ht="21.95" customHeight="1">
      <c r="A45" s="187" t="s">
        <v>87</v>
      </c>
      <c r="B45" s="368" t="s">
        <v>88</v>
      </c>
      <c r="C45" s="369"/>
      <c r="D45" s="369"/>
      <c r="E45" s="369"/>
      <c r="F45" s="369"/>
      <c r="G45" s="369"/>
      <c r="H45" s="369"/>
      <c r="I45" s="369"/>
      <c r="J45" s="369"/>
      <c r="K45" s="370"/>
      <c r="L45" s="195"/>
      <c r="M45" s="195"/>
    </row>
    <row r="46" spans="1:13" ht="21.95" customHeight="1">
      <c r="A46" s="187" t="s">
        <v>89</v>
      </c>
      <c r="B46" s="350" t="s">
        <v>90</v>
      </c>
      <c r="C46" s="351"/>
      <c r="D46" s="351"/>
      <c r="E46" s="351"/>
      <c r="F46" s="351"/>
      <c r="G46" s="351"/>
      <c r="H46" s="351"/>
      <c r="I46" s="351"/>
      <c r="J46" s="351"/>
      <c r="K46" s="352"/>
      <c r="L46" s="204" t="s">
        <v>16</v>
      </c>
      <c r="M46" s="195"/>
    </row>
    <row r="47" spans="1:13" ht="21.95" customHeight="1">
      <c r="A47" s="187" t="s">
        <v>91</v>
      </c>
      <c r="B47" s="387" t="s">
        <v>92</v>
      </c>
      <c r="C47" s="388"/>
      <c r="D47" s="388"/>
      <c r="E47" s="388"/>
      <c r="F47" s="388"/>
      <c r="G47" s="388"/>
      <c r="H47" s="388"/>
      <c r="I47" s="388"/>
      <c r="J47" s="388"/>
      <c r="K47" s="389"/>
      <c r="L47" s="204" t="s">
        <v>16</v>
      </c>
      <c r="M47" s="195"/>
    </row>
    <row r="48" spans="1:13" ht="21.95" customHeight="1">
      <c r="A48" s="187" t="s">
        <v>93</v>
      </c>
      <c r="B48" s="368" t="s">
        <v>94</v>
      </c>
      <c r="C48" s="369"/>
      <c r="D48" s="369"/>
      <c r="E48" s="369"/>
      <c r="F48" s="369"/>
      <c r="G48" s="369"/>
      <c r="H48" s="369"/>
      <c r="I48" s="369"/>
      <c r="J48" s="369"/>
      <c r="K48" s="370"/>
      <c r="L48" s="195"/>
      <c r="M48" s="204" t="s">
        <v>16</v>
      </c>
    </row>
    <row r="49" spans="1:13" ht="133.5" customHeight="1">
      <c r="A49" s="187" t="s">
        <v>95</v>
      </c>
      <c r="B49" s="342" t="s">
        <v>96</v>
      </c>
      <c r="C49" s="342"/>
      <c r="D49" s="342"/>
      <c r="E49" s="342"/>
      <c r="F49" s="342"/>
      <c r="G49" s="342"/>
      <c r="H49" s="342"/>
      <c r="I49" s="342"/>
      <c r="J49" s="342"/>
      <c r="K49" s="342"/>
      <c r="L49" s="204" t="s">
        <v>16</v>
      </c>
      <c r="M49" s="195"/>
    </row>
  </sheetData>
  <sheetProtection algorithmName="SHA-512" hashValue="YX/DB2aZu3o1PeNCXhMgRLwd8KPaMabnnEV0CqozZ1HWdwEx192Ka4mpZ4g/Nq7vXkYmn+/u81kN6DqAb5Q5xw==" saltValue="bZ1tsoIVdTd1D8VZt302YA==" spinCount="100000" sheet="1" objects="1" scenarios="1"/>
  <mergeCells count="50">
    <mergeCell ref="B48:K48"/>
    <mergeCell ref="B49:K49"/>
    <mergeCell ref="B42:K42"/>
    <mergeCell ref="A43:M43"/>
    <mergeCell ref="B44:K44"/>
    <mergeCell ref="B45:K45"/>
    <mergeCell ref="B46:K46"/>
    <mergeCell ref="B47:K47"/>
    <mergeCell ref="B41:K41"/>
    <mergeCell ref="B30:K30"/>
    <mergeCell ref="A31:M31"/>
    <mergeCell ref="B32:K32"/>
    <mergeCell ref="B33:K33"/>
    <mergeCell ref="B34:K34"/>
    <mergeCell ref="B35:K35"/>
    <mergeCell ref="B36:K36"/>
    <mergeCell ref="B37:K37"/>
    <mergeCell ref="B38:K38"/>
    <mergeCell ref="B39:K39"/>
    <mergeCell ref="B40:K40"/>
    <mergeCell ref="B29:K29"/>
    <mergeCell ref="B21:K21"/>
    <mergeCell ref="B22:F22"/>
    <mergeCell ref="G22:G23"/>
    <mergeCell ref="H22:K22"/>
    <mergeCell ref="B23:F23"/>
    <mergeCell ref="H23:K23"/>
    <mergeCell ref="B24:K24"/>
    <mergeCell ref="B25:K25"/>
    <mergeCell ref="B26:K26"/>
    <mergeCell ref="B27:K27"/>
    <mergeCell ref="B28:K28"/>
    <mergeCell ref="B20:K20"/>
    <mergeCell ref="B9:K9"/>
    <mergeCell ref="B10:K10"/>
    <mergeCell ref="A11:M11"/>
    <mergeCell ref="B12:K12"/>
    <mergeCell ref="B13:K13"/>
    <mergeCell ref="B14:K14"/>
    <mergeCell ref="B15:K15"/>
    <mergeCell ref="B16:K16"/>
    <mergeCell ref="B17:K17"/>
    <mergeCell ref="B18:K18"/>
    <mergeCell ref="B19:K19"/>
    <mergeCell ref="B8:K8"/>
    <mergeCell ref="B1:K1"/>
    <mergeCell ref="A2:M3"/>
    <mergeCell ref="B5:K5"/>
    <mergeCell ref="A6:M6"/>
    <mergeCell ref="B7:K7"/>
  </mergeCells>
  <pageMargins left="0.73" right="0.25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79998168889431442"/>
  </sheetPr>
  <dimension ref="A1:BD2514"/>
  <sheetViews>
    <sheetView zoomScale="85" zoomScaleNormal="85" zoomScaleSheetLayoutView="85" zoomScalePageLayoutView="106" workbookViewId="0">
      <selection activeCell="H16" sqref="H16:J16"/>
    </sheetView>
  </sheetViews>
  <sheetFormatPr defaultColWidth="14.375" defaultRowHeight="15" customHeight="1"/>
  <cols>
    <col min="1" max="1" width="24.75" style="107" customWidth="1"/>
    <col min="2" max="2" width="26.75" style="107" customWidth="1"/>
    <col min="3" max="3" width="19.875" style="115" customWidth="1"/>
    <col min="4" max="4" width="14.875" style="107" customWidth="1"/>
    <col min="5" max="5" width="21" style="107" customWidth="1"/>
    <col min="6" max="6" width="15.75" style="107" customWidth="1"/>
    <col min="7" max="7" width="13.625" style="107" customWidth="1"/>
    <col min="8" max="8" width="18.25" style="261" customWidth="1"/>
    <col min="9" max="11" width="13.25" style="262" customWidth="1"/>
    <col min="12" max="13" width="15" style="262" customWidth="1"/>
    <col min="14" max="14" width="14" style="262" customWidth="1"/>
    <col min="15" max="17" width="16.375" style="107" customWidth="1"/>
    <col min="18" max="18" width="17.125" style="107" customWidth="1"/>
    <col min="19" max="22" width="16.75" style="107" customWidth="1"/>
    <col min="23" max="23" width="16.75" style="112" customWidth="1"/>
    <col min="24" max="24" width="22.625" style="107" customWidth="1"/>
    <col min="25" max="25" width="16" style="107" customWidth="1"/>
    <col min="26" max="26" width="14.625" style="262" customWidth="1"/>
    <col min="27" max="27" width="11" style="262" customWidth="1"/>
    <col min="28" max="28" width="13.375" style="262" bestFit="1" customWidth="1"/>
    <col min="29" max="29" width="12.875" style="262" customWidth="1"/>
    <col min="30" max="30" width="14.375" style="262" customWidth="1"/>
    <col min="31" max="31" width="15.875" style="262" customWidth="1"/>
    <col min="32" max="33" width="14.375" style="262" customWidth="1"/>
    <col min="34" max="34" width="16.375" style="107" customWidth="1"/>
    <col min="35" max="35" width="11.25" style="261" customWidth="1"/>
    <col min="36" max="36" width="10" style="262" customWidth="1"/>
    <col min="37" max="37" width="13.625" style="262" customWidth="1"/>
    <col min="38" max="38" width="17.875" style="107" customWidth="1"/>
    <col min="39" max="39" width="12.75" style="107" customWidth="1"/>
    <col min="40" max="40" width="12.625" style="149" customWidth="1"/>
    <col min="41" max="41" width="17.875" style="107" customWidth="1"/>
    <col min="42" max="42" width="14" style="107" customWidth="1"/>
    <col min="43" max="43" width="12.75" style="149" customWidth="1"/>
    <col min="44" max="44" width="17.875" style="149" customWidth="1"/>
    <col min="45" max="45" width="13.625" style="149" customWidth="1"/>
    <col min="46" max="46" width="12.75" style="149" customWidth="1"/>
    <col min="47" max="47" width="17.375" style="107" customWidth="1"/>
    <col min="48" max="48" width="15.25" style="107" customWidth="1"/>
    <col min="49" max="49" width="13.875" style="107" customWidth="1"/>
    <col min="50" max="50" width="16" style="107" customWidth="1"/>
    <col min="51" max="56" width="14.375" style="107" hidden="1" customWidth="1"/>
    <col min="57" max="57" width="14.375" style="107" customWidth="1"/>
    <col min="58" max="16384" width="14.375" style="107"/>
  </cols>
  <sheetData>
    <row r="1" spans="1:55" ht="28.5" customHeight="1">
      <c r="A1" s="391" t="s">
        <v>97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  <c r="S1" s="391"/>
      <c r="T1" s="391"/>
      <c r="U1" s="391"/>
      <c r="V1" s="391"/>
      <c r="W1" s="391"/>
      <c r="X1" s="391"/>
      <c r="Y1" s="391"/>
      <c r="Z1" s="391"/>
      <c r="AA1" s="391"/>
      <c r="AB1" s="391"/>
      <c r="AC1" s="391"/>
      <c r="AD1" s="391"/>
      <c r="AE1" s="391"/>
      <c r="AF1" s="391"/>
      <c r="AG1" s="391"/>
      <c r="AH1" s="391"/>
      <c r="AI1" s="391"/>
      <c r="AJ1" s="391"/>
      <c r="AK1" s="391"/>
      <c r="AL1" s="391"/>
      <c r="AM1" s="391"/>
      <c r="AN1" s="391"/>
      <c r="AO1" s="391"/>
      <c r="AP1" s="391"/>
      <c r="AQ1" s="391"/>
      <c r="AR1" s="391"/>
      <c r="AS1" s="391"/>
      <c r="AT1" s="391"/>
      <c r="AU1" s="391"/>
      <c r="AV1" s="391"/>
      <c r="AW1" s="391"/>
      <c r="AX1" s="391"/>
    </row>
    <row r="2" spans="1:55" ht="28.5" customHeight="1">
      <c r="A2" s="391" t="s">
        <v>98</v>
      </c>
      <c r="B2" s="391"/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1"/>
      <c r="AI2" s="391"/>
      <c r="AJ2" s="391"/>
      <c r="AK2" s="391"/>
      <c r="AL2" s="391"/>
      <c r="AM2" s="391"/>
      <c r="AN2" s="391"/>
      <c r="AO2" s="391"/>
      <c r="AP2" s="391"/>
      <c r="AQ2" s="391"/>
      <c r="AR2" s="391"/>
      <c r="AS2" s="391"/>
      <c r="AT2" s="391"/>
      <c r="AU2" s="391"/>
      <c r="AV2" s="391"/>
      <c r="AW2" s="391"/>
      <c r="AX2" s="391"/>
    </row>
    <row r="3" spans="1:55" ht="28.5" customHeight="1">
      <c r="A3" s="391" t="s">
        <v>99</v>
      </c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  <c r="AW3" s="391"/>
      <c r="AX3" s="391"/>
    </row>
    <row r="4" spans="1:55" ht="28.5" customHeight="1">
      <c r="A4" s="330"/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92" t="s">
        <v>100</v>
      </c>
      <c r="V4" s="392"/>
      <c r="W4" s="392"/>
      <c r="X4" s="392"/>
      <c r="Y4" s="331"/>
      <c r="Z4" s="108">
        <f>ROUND(Z5+Z8,-2)</f>
        <v>0</v>
      </c>
      <c r="AA4" s="331" t="s">
        <v>101</v>
      </c>
      <c r="AB4" s="109" t="s">
        <v>102</v>
      </c>
      <c r="AC4" s="110"/>
      <c r="AD4" s="110"/>
      <c r="AE4" s="107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</row>
    <row r="5" spans="1:55" ht="21.75" customHeight="1">
      <c r="A5" s="390"/>
      <c r="B5" s="390"/>
      <c r="C5" s="390"/>
      <c r="H5" s="107"/>
      <c r="I5" s="107"/>
      <c r="J5" s="107"/>
      <c r="K5" s="107"/>
      <c r="L5" s="107"/>
      <c r="M5" s="107"/>
      <c r="N5" s="107"/>
      <c r="W5" s="107"/>
      <c r="X5" s="111" t="s">
        <v>103</v>
      </c>
      <c r="Z5" s="302">
        <f>AV14</f>
        <v>0</v>
      </c>
      <c r="AA5" s="331" t="s">
        <v>101</v>
      </c>
      <c r="AB5" s="107"/>
      <c r="AC5" s="107"/>
      <c r="AD5" s="107"/>
      <c r="AE5" s="107"/>
      <c r="AF5" s="107"/>
      <c r="AG5" s="107"/>
      <c r="AI5" s="107"/>
      <c r="AJ5" s="107"/>
      <c r="AK5" s="107"/>
      <c r="AN5" s="107"/>
      <c r="AQ5" s="107"/>
      <c r="AR5" s="107"/>
      <c r="AS5" s="107"/>
      <c r="AT5" s="107"/>
    </row>
    <row r="6" spans="1:55" ht="21.75" customHeight="1">
      <c r="A6" s="329"/>
      <c r="B6" s="329"/>
      <c r="C6" s="329"/>
      <c r="H6" s="107"/>
      <c r="I6" s="107"/>
      <c r="J6" s="107"/>
      <c r="K6" s="107"/>
      <c r="L6" s="107"/>
      <c r="M6" s="107"/>
      <c r="N6" s="107"/>
      <c r="W6" s="107"/>
      <c r="X6" s="111" t="s">
        <v>104</v>
      </c>
      <c r="Z6" s="302">
        <f>AK14</f>
        <v>0</v>
      </c>
      <c r="AA6" s="331" t="s">
        <v>101</v>
      </c>
      <c r="AB6" s="107"/>
      <c r="AC6" s="107"/>
      <c r="AD6" s="107"/>
      <c r="AE6" s="107"/>
      <c r="AF6" s="107"/>
      <c r="AG6" s="107"/>
      <c r="AI6" s="107"/>
      <c r="AJ6" s="107"/>
      <c r="AK6" s="107"/>
      <c r="AN6" s="107"/>
      <c r="AQ6" s="107"/>
      <c r="AR6" s="107"/>
      <c r="AS6" s="107"/>
      <c r="AT6" s="107"/>
    </row>
    <row r="7" spans="1:55" ht="21.75" customHeight="1">
      <c r="A7" s="329"/>
      <c r="B7" s="329"/>
      <c r="C7" s="329"/>
      <c r="H7" s="107"/>
      <c r="I7" s="107"/>
      <c r="J7" s="107"/>
      <c r="K7" s="107"/>
      <c r="L7" s="107"/>
      <c r="M7" s="107"/>
      <c r="N7" s="107"/>
      <c r="W7" s="107"/>
      <c r="X7" s="111" t="s">
        <v>105</v>
      </c>
      <c r="Z7" s="302">
        <f>AU14</f>
        <v>0</v>
      </c>
      <c r="AA7" s="331" t="s">
        <v>101</v>
      </c>
      <c r="AB7" s="107"/>
      <c r="AC7" s="107"/>
      <c r="AD7" s="107"/>
      <c r="AE7" s="107"/>
      <c r="AF7" s="107"/>
      <c r="AG7" s="107"/>
      <c r="AI7" s="107"/>
      <c r="AJ7" s="107"/>
      <c r="AK7" s="107"/>
      <c r="AN7" s="107"/>
      <c r="AQ7" s="107"/>
      <c r="AR7" s="107"/>
      <c r="AS7" s="107"/>
      <c r="AT7" s="107"/>
    </row>
    <row r="8" spans="1:55" ht="21.75" customHeight="1">
      <c r="A8" s="390"/>
      <c r="B8" s="390"/>
      <c r="C8" s="390"/>
      <c r="H8" s="107"/>
      <c r="I8" s="107"/>
      <c r="J8" s="107"/>
      <c r="K8" s="107"/>
      <c r="L8" s="107"/>
      <c r="M8" s="107"/>
      <c r="N8" s="107"/>
      <c r="X8" s="111" t="s">
        <v>106</v>
      </c>
      <c r="Z8" s="302">
        <f>คำนวณบำเหน็จบำนาญ!T5</f>
        <v>0</v>
      </c>
      <c r="AA8" s="331" t="s">
        <v>101</v>
      </c>
      <c r="AB8" s="107"/>
      <c r="AC8" s="107"/>
      <c r="AD8" s="107"/>
      <c r="AE8" s="107"/>
      <c r="AF8" s="107"/>
      <c r="AG8" s="107"/>
      <c r="AI8" s="107"/>
      <c r="AJ8" s="107"/>
      <c r="AK8" s="107"/>
      <c r="AN8" s="107"/>
      <c r="AQ8" s="107"/>
      <c r="AR8" s="107"/>
      <c r="AS8" s="107"/>
      <c r="AT8" s="107"/>
    </row>
    <row r="9" spans="1:55" ht="21.75" customHeight="1">
      <c r="A9" s="395" t="s">
        <v>107</v>
      </c>
      <c r="B9" s="395"/>
      <c r="C9" s="395"/>
      <c r="H9" s="107"/>
      <c r="I9" s="107"/>
      <c r="J9" s="107"/>
      <c r="K9" s="107"/>
      <c r="L9" s="107"/>
      <c r="M9" s="107"/>
      <c r="N9" s="107"/>
      <c r="Z9" s="107"/>
      <c r="AA9" s="107"/>
      <c r="AB9" s="107"/>
      <c r="AC9" s="107"/>
      <c r="AD9" s="107"/>
      <c r="AE9" s="107"/>
      <c r="AF9" s="107"/>
      <c r="AG9" s="107"/>
      <c r="AI9" s="107"/>
      <c r="AJ9" s="107"/>
      <c r="AK9" s="107"/>
      <c r="AN9" s="107"/>
      <c r="AQ9" s="107"/>
      <c r="AR9" s="107"/>
      <c r="AS9" s="107"/>
      <c r="AT9" s="107"/>
    </row>
    <row r="10" spans="1:55" ht="14.25" customHeight="1">
      <c r="A10" s="113"/>
      <c r="B10" s="114"/>
      <c r="H10" s="107"/>
      <c r="I10" s="107"/>
      <c r="J10" s="107"/>
      <c r="K10" s="107"/>
      <c r="L10" s="107"/>
      <c r="M10" s="107"/>
      <c r="N10" s="107"/>
      <c r="Z10" s="107"/>
      <c r="AA10" s="107"/>
      <c r="AB10" s="107"/>
      <c r="AC10" s="107"/>
      <c r="AD10" s="107"/>
      <c r="AE10" s="107"/>
      <c r="AF10" s="107"/>
      <c r="AG10" s="107"/>
      <c r="AI10" s="107"/>
      <c r="AJ10" s="107"/>
      <c r="AK10" s="107"/>
      <c r="AN10" s="107"/>
      <c r="AQ10" s="107"/>
      <c r="AR10" s="107"/>
      <c r="AS10" s="107"/>
      <c r="AT10" s="107"/>
    </row>
    <row r="11" spans="1:55" ht="63" customHeight="1">
      <c r="A11" s="396" t="s">
        <v>108</v>
      </c>
      <c r="B11" s="397"/>
      <c r="C11" s="397"/>
      <c r="D11" s="397"/>
      <c r="E11" s="398" t="s">
        <v>109</v>
      </c>
      <c r="F11" s="398"/>
      <c r="G11" s="398"/>
      <c r="H11" s="398"/>
      <c r="I11" s="398"/>
      <c r="J11" s="398"/>
      <c r="K11" s="398"/>
      <c r="L11" s="398"/>
      <c r="M11" s="398"/>
      <c r="N11" s="398"/>
      <c r="O11" s="398"/>
      <c r="P11" s="398"/>
      <c r="Q11" s="398"/>
      <c r="R11" s="398"/>
      <c r="S11" s="398"/>
      <c r="T11" s="398"/>
      <c r="U11" s="398"/>
      <c r="V11" s="398"/>
      <c r="W11" s="399" t="s">
        <v>110</v>
      </c>
      <c r="X11" s="402" t="s">
        <v>111</v>
      </c>
      <c r="Y11" s="402"/>
      <c r="Z11" s="402"/>
      <c r="AA11" s="402"/>
      <c r="AB11" s="402"/>
      <c r="AC11" s="402"/>
      <c r="AD11" s="402"/>
      <c r="AE11" s="402"/>
      <c r="AF11" s="403" t="s">
        <v>112</v>
      </c>
      <c r="AG11" s="427" t="s">
        <v>113</v>
      </c>
      <c r="AH11" s="429" t="s">
        <v>114</v>
      </c>
      <c r="AI11" s="432" t="s">
        <v>115</v>
      </c>
      <c r="AJ11" s="433"/>
      <c r="AK11" s="434"/>
      <c r="AL11" s="438" t="s">
        <v>116</v>
      </c>
      <c r="AM11" s="439"/>
      <c r="AN11" s="440"/>
      <c r="AO11" s="438" t="s">
        <v>117</v>
      </c>
      <c r="AP11" s="439"/>
      <c r="AQ11" s="440"/>
      <c r="AR11" s="438" t="s">
        <v>118</v>
      </c>
      <c r="AS11" s="439"/>
      <c r="AT11" s="440"/>
      <c r="AU11" s="410" t="s">
        <v>119</v>
      </c>
      <c r="AV11" s="413" t="s">
        <v>120</v>
      </c>
      <c r="AW11" s="416" t="s">
        <v>121</v>
      </c>
      <c r="AX11" s="416" t="s">
        <v>122</v>
      </c>
    </row>
    <row r="12" spans="1:55" s="231" customFormat="1" ht="85.5" customHeight="1">
      <c r="A12" s="419" t="s">
        <v>123</v>
      </c>
      <c r="B12" s="421" t="s">
        <v>124</v>
      </c>
      <c r="C12" s="423" t="s">
        <v>125</v>
      </c>
      <c r="D12" s="421" t="s">
        <v>126</v>
      </c>
      <c r="E12" s="425" t="s">
        <v>127</v>
      </c>
      <c r="F12" s="426"/>
      <c r="G12" s="406" t="s">
        <v>128</v>
      </c>
      <c r="H12" s="404" t="s">
        <v>129</v>
      </c>
      <c r="I12" s="406" t="s">
        <v>130</v>
      </c>
      <c r="J12" s="406" t="s">
        <v>131</v>
      </c>
      <c r="K12" s="404" t="s">
        <v>132</v>
      </c>
      <c r="L12" s="406" t="s">
        <v>133</v>
      </c>
      <c r="M12" s="406" t="s">
        <v>134</v>
      </c>
      <c r="N12" s="406" t="s">
        <v>135</v>
      </c>
      <c r="O12" s="406" t="s">
        <v>136</v>
      </c>
      <c r="P12" s="406" t="s">
        <v>137</v>
      </c>
      <c r="Q12" s="425" t="s">
        <v>138</v>
      </c>
      <c r="R12" s="441"/>
      <c r="S12" s="406" t="s">
        <v>139</v>
      </c>
      <c r="T12" s="406" t="s">
        <v>140</v>
      </c>
      <c r="U12" s="425" t="s">
        <v>141</v>
      </c>
      <c r="V12" s="441"/>
      <c r="W12" s="400"/>
      <c r="X12" s="445" t="s">
        <v>142</v>
      </c>
      <c r="Y12" s="408" t="s">
        <v>143</v>
      </c>
      <c r="Z12" s="408" t="s">
        <v>144</v>
      </c>
      <c r="AA12" s="408" t="s">
        <v>145</v>
      </c>
      <c r="AB12" s="408" t="s">
        <v>146</v>
      </c>
      <c r="AC12" s="408" t="s">
        <v>147</v>
      </c>
      <c r="AD12" s="408" t="s">
        <v>148</v>
      </c>
      <c r="AE12" s="408" t="s">
        <v>149</v>
      </c>
      <c r="AF12" s="400"/>
      <c r="AG12" s="428"/>
      <c r="AH12" s="430"/>
      <c r="AI12" s="435"/>
      <c r="AJ12" s="436"/>
      <c r="AK12" s="437"/>
      <c r="AL12" s="393" t="s">
        <v>150</v>
      </c>
      <c r="AM12" s="393" t="s">
        <v>151</v>
      </c>
      <c r="AN12" s="393" t="s">
        <v>152</v>
      </c>
      <c r="AO12" s="393" t="s">
        <v>153</v>
      </c>
      <c r="AP12" s="393" t="s">
        <v>154</v>
      </c>
      <c r="AQ12" s="393" t="s">
        <v>155</v>
      </c>
      <c r="AR12" s="393" t="s">
        <v>156</v>
      </c>
      <c r="AS12" s="393" t="s">
        <v>157</v>
      </c>
      <c r="AT12" s="393" t="s">
        <v>158</v>
      </c>
      <c r="AU12" s="411"/>
      <c r="AV12" s="414"/>
      <c r="AW12" s="417"/>
      <c r="AX12" s="417"/>
    </row>
    <row r="13" spans="1:55" s="235" customFormat="1" ht="105" customHeight="1">
      <c r="A13" s="420"/>
      <c r="B13" s="422"/>
      <c r="C13" s="424"/>
      <c r="D13" s="422"/>
      <c r="E13" s="232" t="s">
        <v>159</v>
      </c>
      <c r="F13" s="233" t="s">
        <v>160</v>
      </c>
      <c r="G13" s="407"/>
      <c r="H13" s="405"/>
      <c r="I13" s="407"/>
      <c r="J13" s="407"/>
      <c r="K13" s="405"/>
      <c r="L13" s="407"/>
      <c r="M13" s="407"/>
      <c r="N13" s="407"/>
      <c r="O13" s="407"/>
      <c r="P13" s="407"/>
      <c r="Q13" s="232" t="s">
        <v>161</v>
      </c>
      <c r="R13" s="232" t="s">
        <v>162</v>
      </c>
      <c r="S13" s="407"/>
      <c r="T13" s="407"/>
      <c r="U13" s="232" t="s">
        <v>163</v>
      </c>
      <c r="V13" s="232" t="s">
        <v>164</v>
      </c>
      <c r="W13" s="401"/>
      <c r="X13" s="446"/>
      <c r="Y13" s="409"/>
      <c r="Z13" s="409"/>
      <c r="AA13" s="409"/>
      <c r="AB13" s="409"/>
      <c r="AC13" s="409"/>
      <c r="AD13" s="409"/>
      <c r="AE13" s="444"/>
      <c r="AF13" s="400"/>
      <c r="AG13" s="428"/>
      <c r="AH13" s="431"/>
      <c r="AI13" s="234" t="s">
        <v>165</v>
      </c>
      <c r="AJ13" s="234" t="s">
        <v>166</v>
      </c>
      <c r="AK13" s="234" t="s">
        <v>167</v>
      </c>
      <c r="AL13" s="394"/>
      <c r="AM13" s="394"/>
      <c r="AN13" s="394"/>
      <c r="AO13" s="394"/>
      <c r="AP13" s="394"/>
      <c r="AQ13" s="394"/>
      <c r="AR13" s="394"/>
      <c r="AS13" s="394"/>
      <c r="AT13" s="394"/>
      <c r="AU13" s="412"/>
      <c r="AV13" s="415"/>
      <c r="AW13" s="418"/>
      <c r="AX13" s="418"/>
    </row>
    <row r="14" spans="1:55" s="116" customFormat="1" ht="29.25" customHeight="1">
      <c r="A14" s="442" t="s">
        <v>168</v>
      </c>
      <c r="B14" s="443"/>
      <c r="C14" s="139"/>
      <c r="D14" s="140"/>
      <c r="E14" s="246"/>
      <c r="F14" s="246"/>
      <c r="G14" s="246"/>
      <c r="H14" s="246">
        <f>SUM(H15:H2514)</f>
        <v>0</v>
      </c>
      <c r="I14" s="246">
        <f t="shared" ref="I14:P14" si="0">SUM(I15:I2514)</f>
        <v>0</v>
      </c>
      <c r="J14" s="246">
        <f t="shared" si="0"/>
        <v>0</v>
      </c>
      <c r="K14" s="246">
        <f t="shared" si="0"/>
        <v>0</v>
      </c>
      <c r="L14" s="246">
        <f t="shared" si="0"/>
        <v>0</v>
      </c>
      <c r="M14" s="246">
        <f t="shared" si="0"/>
        <v>0</v>
      </c>
      <c r="N14" s="246">
        <f t="shared" si="0"/>
        <v>0</v>
      </c>
      <c r="O14" s="246">
        <f t="shared" si="0"/>
        <v>0</v>
      </c>
      <c r="P14" s="246">
        <f t="shared" si="0"/>
        <v>0</v>
      </c>
      <c r="Q14" s="140">
        <f t="shared" ref="Q14" si="1">SUM(Q15:Q2514)</f>
        <v>0</v>
      </c>
      <c r="R14" s="140">
        <f t="shared" ref="R14" si="2">SUM(R15:R2514)</f>
        <v>0</v>
      </c>
      <c r="S14" s="246">
        <f t="shared" ref="S14" si="3">SUM(S15:S2514)</f>
        <v>0</v>
      </c>
      <c r="T14" s="246">
        <f t="shared" ref="T14" si="4">SUM(T15:T2514)</f>
        <v>0</v>
      </c>
      <c r="U14" s="246">
        <f t="shared" ref="U14" si="5">SUM(U15:U2514)</f>
        <v>0</v>
      </c>
      <c r="V14" s="246">
        <f t="shared" ref="V14" si="6">SUM(V15:V2514)</f>
        <v>0</v>
      </c>
      <c r="W14" s="246">
        <f t="shared" ref="W14" si="7">SUM(W15:W2514)</f>
        <v>0</v>
      </c>
      <c r="X14" s="246"/>
      <c r="Y14" s="246"/>
      <c r="Z14" s="247">
        <f t="shared" ref="Z14" si="8">SUM(Z15:Z2514)</f>
        <v>0</v>
      </c>
      <c r="AA14" s="247">
        <f t="shared" ref="AA14" si="9">SUM(AA15:AA2514)</f>
        <v>0</v>
      </c>
      <c r="AB14" s="247">
        <f t="shared" ref="AB14" si="10">SUM(AB15:AB2514)</f>
        <v>0</v>
      </c>
      <c r="AC14" s="247">
        <f t="shared" ref="AC14" si="11">SUM(AC15:AC2514)</f>
        <v>0</v>
      </c>
      <c r="AD14" s="248">
        <f t="shared" ref="AD14" si="12">SUM(AD15:AD2514)</f>
        <v>0</v>
      </c>
      <c r="AE14" s="249">
        <f t="shared" ref="AE14" si="13">SUM(AE15:AE2514)</f>
        <v>0</v>
      </c>
      <c r="AF14" s="249">
        <f t="shared" ref="AF14" si="14">SUM(AF15:AF2514)</f>
        <v>0</v>
      </c>
      <c r="AG14" s="250">
        <f t="shared" ref="AG14" si="15">SUM(AG15:AG2514)</f>
        <v>0</v>
      </c>
      <c r="AH14" s="251">
        <f t="shared" ref="AH14" si="16">SUM(AH15:AH2514)</f>
        <v>0</v>
      </c>
      <c r="AI14" s="247">
        <f t="shared" ref="AI14" si="17">SUM(AI15:AI2514)</f>
        <v>0</v>
      </c>
      <c r="AJ14" s="247">
        <f t="shared" ref="AJ14" si="18">SUM(AJ15:AJ2514)</f>
        <v>0</v>
      </c>
      <c r="AK14" s="247">
        <f t="shared" ref="AK14" si="19">SUM(AK15:AK2514)</f>
        <v>0</v>
      </c>
      <c r="AL14" s="247"/>
      <c r="AM14" s="247"/>
      <c r="AN14" s="247">
        <f t="shared" ref="AN14" si="20">SUM(AN15:AN2514)</f>
        <v>0</v>
      </c>
      <c r="AO14" s="247"/>
      <c r="AP14" s="247"/>
      <c r="AQ14" s="247">
        <f t="shared" ref="AQ14" si="21">SUM(AQ15:AQ2514)</f>
        <v>0</v>
      </c>
      <c r="AR14" s="247"/>
      <c r="AS14" s="247"/>
      <c r="AT14" s="247">
        <f t="shared" ref="AT14" si="22">SUM(AT15:AT2514)</f>
        <v>0</v>
      </c>
      <c r="AU14" s="247">
        <f t="shared" ref="AU14" si="23">SUM(AU15:AU2514)</f>
        <v>0</v>
      </c>
      <c r="AV14" s="247">
        <f t="shared" ref="AV14" si="24">SUM(AV15:AV2514)</f>
        <v>0</v>
      </c>
      <c r="AW14" s="247">
        <f t="shared" ref="AW14" si="25">SUM(AW15:AW2514)</f>
        <v>0</v>
      </c>
      <c r="AX14" s="247">
        <f t="shared" ref="AX14" si="26">SUM(AX15:AX2514)</f>
        <v>0</v>
      </c>
    </row>
    <row r="15" spans="1:55" s="125" customFormat="1" ht="26.25" customHeight="1">
      <c r="A15" s="117"/>
      <c r="B15" s="318"/>
      <c r="C15" s="118"/>
      <c r="D15" s="208" t="str">
        <f>IF(LEN(B15)=0,"",IF(IFERROR(FIND("อัตราว่าง",B15,1),0)=0,"อัตราคนครอง","อัตราว่าง"))</f>
        <v/>
      </c>
      <c r="E15" s="119" t="s">
        <v>169</v>
      </c>
      <c r="F15" s="209"/>
      <c r="G15" s="120"/>
      <c r="H15" s="252"/>
      <c r="I15" s="253">
        <f>H15*3%</f>
        <v>0</v>
      </c>
      <c r="J15" s="253">
        <f>(H15+I15)*6%</f>
        <v>0</v>
      </c>
      <c r="K15" s="253">
        <f>H15+J15+I15</f>
        <v>0</v>
      </c>
      <c r="L15" s="252"/>
      <c r="M15" s="252"/>
      <c r="N15" s="252"/>
      <c r="O15" s="147">
        <v>0</v>
      </c>
      <c r="P15" s="147">
        <v>0</v>
      </c>
      <c r="Q15" s="137">
        <f>VLOOKUP(E15,$BA$15:$BC$22,2,FALSE)</f>
        <v>0</v>
      </c>
      <c r="R15" s="80">
        <f>VLOOKUP(E15,$BA$15:$BC$22,3,FALSE)</f>
        <v>0</v>
      </c>
      <c r="S15" s="147">
        <v>0</v>
      </c>
      <c r="T15" s="121"/>
      <c r="U15" s="263">
        <f>IFERROR(VLOOKUP(B15,คำนวณตกเบิกวิทยฐานะ!$B$9:$P$1008,14,FALSE),0)</f>
        <v>0</v>
      </c>
      <c r="V15" s="263">
        <f>IFERROR(VLOOKUP(B15,คำนวณตกเบิกวิทยฐานะ!$B$9:$P$1008,15,FALSE),0)</f>
        <v>0</v>
      </c>
      <c r="W15" s="264">
        <f>(K15+L15+M15+N15+O15+P15+Q15+R15+S15)*12+U15+V15+T15</f>
        <v>0</v>
      </c>
      <c r="X15" s="119" t="s">
        <v>169</v>
      </c>
      <c r="Y15" s="209" t="s">
        <v>169</v>
      </c>
      <c r="Z15" s="252"/>
      <c r="AA15" s="253">
        <f>IF(X15="พนักงานจ้างตามภารกิจ",Z15*4/100,0)</f>
        <v>0</v>
      </c>
      <c r="AB15" s="253">
        <f>Z15+AA15</f>
        <v>0</v>
      </c>
      <c r="AC15" s="253">
        <f>IF(Z15=0,0,IF(X15="พนักงานจ้างทั่วไป",IF(AB15&gt;11000,0,IF(11000-AB15&lt;=2000,11000-AB15,2000)),IF(AB15&gt;14600,0,IF(14600-AB15&lt;=2000,14600-AB15,2000))))</f>
        <v>0</v>
      </c>
      <c r="AD15" s="253">
        <f>AB15+AC15</f>
        <v>0</v>
      </c>
      <c r="AE15" s="268">
        <f>IF(OR(X15="พนักงานจ้างตามภารกิจ",X15="พนักงานจ้างทั่วไป"),IF(AD15*5/100&gt;750,750,AD15*5/100),0)</f>
        <v>0</v>
      </c>
      <c r="AF15" s="269">
        <f>(AD15+AE15)*12</f>
        <v>0</v>
      </c>
      <c r="AG15" s="270">
        <f>W15+AF15</f>
        <v>0</v>
      </c>
      <c r="AH15" s="121"/>
      <c r="AI15" s="252"/>
      <c r="AJ15" s="295"/>
      <c r="AK15" s="319">
        <f t="shared" ref="AK15:AK79" si="27">AI15*AJ15</f>
        <v>0</v>
      </c>
      <c r="AL15" s="119" t="s">
        <v>169</v>
      </c>
      <c r="AM15" s="123" t="s">
        <v>169</v>
      </c>
      <c r="AN15" s="122"/>
      <c r="AO15" s="119" t="s">
        <v>169</v>
      </c>
      <c r="AP15" s="123" t="s">
        <v>169</v>
      </c>
      <c r="AQ15" s="124"/>
      <c r="AR15" s="119" t="s">
        <v>169</v>
      </c>
      <c r="AS15" s="123" t="s">
        <v>169</v>
      </c>
      <c r="AT15" s="122"/>
      <c r="AU15" s="280">
        <f>AN15+AQ15+AT15</f>
        <v>0</v>
      </c>
      <c r="AV15" s="281">
        <f>AG15+AK15+AU15+(AH15*12)</f>
        <v>0</v>
      </c>
      <c r="AW15" s="282">
        <f>U15+V15</f>
        <v>0</v>
      </c>
      <c r="AX15" s="283">
        <f>AV15</f>
        <v>0</v>
      </c>
      <c r="BA15" s="125" t="s">
        <v>169</v>
      </c>
      <c r="BB15" s="125">
        <v>0</v>
      </c>
      <c r="BC15" s="125">
        <v>0</v>
      </c>
    </row>
    <row r="16" spans="1:55" s="125" customFormat="1" ht="26.25" customHeight="1">
      <c r="A16" s="117"/>
      <c r="B16" s="318"/>
      <c r="C16" s="118"/>
      <c r="D16" s="208" t="str">
        <f t="shared" ref="D16:D79" si="28">IF(LEN(B16)=0,"",IF(IFERROR(FIND("อัตราว่าง",B16,1),0)=0,"อัตราคนครอง","อัตราว่าง"))</f>
        <v/>
      </c>
      <c r="E16" s="119" t="s">
        <v>169</v>
      </c>
      <c r="F16" s="209" t="s">
        <v>169</v>
      </c>
      <c r="G16" s="120"/>
      <c r="H16" s="252"/>
      <c r="I16" s="253">
        <f>H16*3%</f>
        <v>0</v>
      </c>
      <c r="J16" s="253">
        <f>(H16+I16)*6%</f>
        <v>0</v>
      </c>
      <c r="K16" s="253">
        <f t="shared" ref="K16:K79" si="29">H16+J16+I16</f>
        <v>0</v>
      </c>
      <c r="L16" s="252"/>
      <c r="M16" s="252"/>
      <c r="N16" s="252"/>
      <c r="O16" s="147">
        <v>0</v>
      </c>
      <c r="P16" s="147">
        <v>0</v>
      </c>
      <c r="Q16" s="137">
        <f t="shared" ref="Q16:Q79" si="30">VLOOKUP(E16,$BA$15:$BC$22,2,FALSE)</f>
        <v>0</v>
      </c>
      <c r="R16" s="80">
        <f t="shared" ref="R16:R79" si="31">VLOOKUP(E16,$BA$15:$BC$22,3,FALSE)</f>
        <v>0</v>
      </c>
      <c r="S16" s="147">
        <v>0</v>
      </c>
      <c r="T16" s="121"/>
      <c r="U16" s="263">
        <f>IFERROR(VLOOKUP(B16,คำนวณตกเบิกวิทยฐานะ!$B$9:$P$1008,14,FALSE),0)</f>
        <v>0</v>
      </c>
      <c r="V16" s="263">
        <f>IFERROR(VLOOKUP(B16,คำนวณตกเบิกวิทยฐานะ!$B$9:$P$1008,15,FALSE),0)</f>
        <v>0</v>
      </c>
      <c r="W16" s="264">
        <f t="shared" ref="W16:W79" si="32">(K16+L16+M16+N16+O16+P16+Q16+R16+S16)*12+U16+V16+T16</f>
        <v>0</v>
      </c>
      <c r="X16" s="119" t="s">
        <v>169</v>
      </c>
      <c r="Y16" s="209" t="s">
        <v>169</v>
      </c>
      <c r="Z16" s="252"/>
      <c r="AA16" s="253">
        <f>IF(X16="พนักงานจ้างตามภารกิจ",Z16*4/100,0)</f>
        <v>0</v>
      </c>
      <c r="AB16" s="253">
        <f>Z16+AA16</f>
        <v>0</v>
      </c>
      <c r="AC16" s="253">
        <f t="shared" ref="AC16:AC79" si="33">IF(Z16=0,0,IF(X16="พนักงานจ้างทั่วไป",IF(AB16&gt;11000,0,IF(11000-AB16&lt;=2000,11000-AB16,2000)),IF(AB16&gt;14600,0,IF(14600-AB16&lt;=2000,14600-AB16,2000))))</f>
        <v>0</v>
      </c>
      <c r="AD16" s="253">
        <f t="shared" ref="AD16:AD79" si="34">AB16+AC16</f>
        <v>0</v>
      </c>
      <c r="AE16" s="268">
        <f t="shared" ref="AE16:AE79" si="35">IF(OR(X16="พนักงานจ้างตามภารกิจ",X16="พนักงานจ้างทั่วไป"),IF(AD16*5/100&gt;750,750,AD16*5/100),0)</f>
        <v>0</v>
      </c>
      <c r="AF16" s="269">
        <f t="shared" ref="AF16:AF79" si="36">(AD16+AE16)*12</f>
        <v>0</v>
      </c>
      <c r="AG16" s="270">
        <f t="shared" ref="AG16:AG79" si="37">W16+AF16</f>
        <v>0</v>
      </c>
      <c r="AH16" s="121"/>
      <c r="AI16" s="252"/>
      <c r="AJ16" s="295"/>
      <c r="AK16" s="296">
        <f t="shared" si="27"/>
        <v>0</v>
      </c>
      <c r="AL16" s="119" t="s">
        <v>169</v>
      </c>
      <c r="AM16" s="123" t="s">
        <v>169</v>
      </c>
      <c r="AN16" s="122"/>
      <c r="AO16" s="119" t="s">
        <v>169</v>
      </c>
      <c r="AP16" s="123" t="s">
        <v>169</v>
      </c>
      <c r="AQ16" s="124"/>
      <c r="AR16" s="119" t="s">
        <v>169</v>
      </c>
      <c r="AS16" s="123" t="s">
        <v>169</v>
      </c>
      <c r="AT16" s="122"/>
      <c r="AU16" s="280">
        <f t="shared" ref="AU16:AU79" si="38">AN16+AQ16+AT16</f>
        <v>0</v>
      </c>
      <c r="AV16" s="281">
        <f t="shared" ref="AV16:AV79" si="39">AG16+AK16+AU16+(AH16*12)</f>
        <v>0</v>
      </c>
      <c r="AW16" s="282">
        <f>U16+V16</f>
        <v>0</v>
      </c>
      <c r="AX16" s="283">
        <f t="shared" ref="AX16:AX79" si="40">AV16</f>
        <v>0</v>
      </c>
      <c r="BA16" s="125" t="s">
        <v>170</v>
      </c>
      <c r="BB16" s="125">
        <v>0</v>
      </c>
      <c r="BC16" s="125">
        <v>0</v>
      </c>
    </row>
    <row r="17" spans="1:55" s="125" customFormat="1" ht="26.25" customHeight="1">
      <c r="A17" s="117"/>
      <c r="B17" s="245"/>
      <c r="C17" s="126"/>
      <c r="D17" s="208" t="str">
        <f t="shared" si="28"/>
        <v/>
      </c>
      <c r="E17" s="119" t="s">
        <v>169</v>
      </c>
      <c r="F17" s="209" t="s">
        <v>169</v>
      </c>
      <c r="G17" s="120"/>
      <c r="H17" s="252"/>
      <c r="I17" s="253">
        <f t="shared" ref="I17:I80" si="41">H17*3%</f>
        <v>0</v>
      </c>
      <c r="J17" s="253">
        <f t="shared" ref="J17:J80" si="42">(H17+I17)*6%</f>
        <v>0</v>
      </c>
      <c r="K17" s="253">
        <f t="shared" si="29"/>
        <v>0</v>
      </c>
      <c r="L17" s="252"/>
      <c r="M17" s="252"/>
      <c r="N17" s="252"/>
      <c r="O17" s="147">
        <v>0</v>
      </c>
      <c r="P17" s="147">
        <v>0</v>
      </c>
      <c r="Q17" s="137">
        <f t="shared" si="30"/>
        <v>0</v>
      </c>
      <c r="R17" s="80">
        <f t="shared" si="31"/>
        <v>0</v>
      </c>
      <c r="S17" s="147">
        <v>0</v>
      </c>
      <c r="T17" s="121"/>
      <c r="U17" s="263">
        <f>IFERROR(VLOOKUP(B17,คำนวณตกเบิกวิทยฐานะ!$B$9:$P$1008,14,FALSE),0)</f>
        <v>0</v>
      </c>
      <c r="V17" s="263">
        <f>IFERROR(VLOOKUP(B17,คำนวณตกเบิกวิทยฐานะ!$B$9:$P$1008,15,FALSE),0)</f>
        <v>0</v>
      </c>
      <c r="W17" s="264">
        <f t="shared" si="32"/>
        <v>0</v>
      </c>
      <c r="X17" s="119" t="s">
        <v>169</v>
      </c>
      <c r="Y17" s="209" t="s">
        <v>169</v>
      </c>
      <c r="Z17" s="256"/>
      <c r="AA17" s="253">
        <f t="shared" ref="AA17:AA79" si="43">IF(X17="พนักงานจ้างตามภารกิจ",Z17*4/100,0)</f>
        <v>0</v>
      </c>
      <c r="AB17" s="253">
        <f t="shared" ref="AB17:AB79" si="44">Z17+AA17</f>
        <v>0</v>
      </c>
      <c r="AC17" s="253">
        <f t="shared" si="33"/>
        <v>0</v>
      </c>
      <c r="AD17" s="253">
        <f t="shared" si="34"/>
        <v>0</v>
      </c>
      <c r="AE17" s="268">
        <f t="shared" si="35"/>
        <v>0</v>
      </c>
      <c r="AF17" s="269">
        <f t="shared" si="36"/>
        <v>0</v>
      </c>
      <c r="AG17" s="270">
        <f t="shared" si="37"/>
        <v>0</v>
      </c>
      <c r="AH17" s="127"/>
      <c r="AI17" s="252"/>
      <c r="AJ17" s="295"/>
      <c r="AK17" s="297">
        <f t="shared" si="27"/>
        <v>0</v>
      </c>
      <c r="AL17" s="119" t="s">
        <v>169</v>
      </c>
      <c r="AM17" s="123" t="s">
        <v>169</v>
      </c>
      <c r="AN17" s="122"/>
      <c r="AO17" s="119" t="s">
        <v>169</v>
      </c>
      <c r="AP17" s="123" t="s">
        <v>169</v>
      </c>
      <c r="AQ17" s="124"/>
      <c r="AR17" s="119" t="s">
        <v>169</v>
      </c>
      <c r="AS17" s="123" t="s">
        <v>169</v>
      </c>
      <c r="AT17" s="122"/>
      <c r="AU17" s="280">
        <f t="shared" si="38"/>
        <v>0</v>
      </c>
      <c r="AV17" s="281">
        <f t="shared" si="39"/>
        <v>0</v>
      </c>
      <c r="AW17" s="284">
        <f t="shared" ref="AW17:AW80" si="45">U17+V17</f>
        <v>0</v>
      </c>
      <c r="AX17" s="283">
        <f t="shared" si="40"/>
        <v>0</v>
      </c>
      <c r="BA17" s="125" t="s">
        <v>171</v>
      </c>
      <c r="BB17" s="125">
        <v>0</v>
      </c>
      <c r="BC17" s="125">
        <v>0</v>
      </c>
    </row>
    <row r="18" spans="1:55" s="132" customFormat="1" ht="26.25" customHeight="1">
      <c r="A18" s="117"/>
      <c r="B18" s="245"/>
      <c r="C18" s="128"/>
      <c r="D18" s="208" t="str">
        <f t="shared" si="28"/>
        <v/>
      </c>
      <c r="E18" s="129" t="s">
        <v>169</v>
      </c>
      <c r="F18" s="209" t="s">
        <v>169</v>
      </c>
      <c r="G18" s="120"/>
      <c r="H18" s="252"/>
      <c r="I18" s="253">
        <f t="shared" si="41"/>
        <v>0</v>
      </c>
      <c r="J18" s="253">
        <f t="shared" si="42"/>
        <v>0</v>
      </c>
      <c r="K18" s="254">
        <f t="shared" si="29"/>
        <v>0</v>
      </c>
      <c r="L18" s="252"/>
      <c r="M18" s="252"/>
      <c r="N18" s="255"/>
      <c r="O18" s="148">
        <v>0</v>
      </c>
      <c r="P18" s="148">
        <v>0</v>
      </c>
      <c r="Q18" s="138">
        <f t="shared" si="30"/>
        <v>0</v>
      </c>
      <c r="R18" s="81">
        <f t="shared" si="31"/>
        <v>0</v>
      </c>
      <c r="S18" s="148">
        <v>0</v>
      </c>
      <c r="T18" s="121"/>
      <c r="U18" s="263">
        <f>IFERROR(VLOOKUP(B18,คำนวณตกเบิกวิทยฐานะ!$B$9:$P$1008,14,FALSE),0)</f>
        <v>0</v>
      </c>
      <c r="V18" s="263">
        <f>IFERROR(VLOOKUP(B18,คำนวณตกเบิกวิทยฐานะ!$B$9:$P$1008,15,FALSE),0)</f>
        <v>0</v>
      </c>
      <c r="W18" s="265">
        <f t="shared" si="32"/>
        <v>0</v>
      </c>
      <c r="X18" s="119" t="s">
        <v>169</v>
      </c>
      <c r="Y18" s="209" t="s">
        <v>169</v>
      </c>
      <c r="Z18" s="271"/>
      <c r="AA18" s="253">
        <f t="shared" si="43"/>
        <v>0</v>
      </c>
      <c r="AB18" s="253">
        <f t="shared" si="44"/>
        <v>0</v>
      </c>
      <c r="AC18" s="253">
        <f t="shared" si="33"/>
        <v>0</v>
      </c>
      <c r="AD18" s="253">
        <f t="shared" si="34"/>
        <v>0</v>
      </c>
      <c r="AE18" s="268">
        <f t="shared" si="35"/>
        <v>0</v>
      </c>
      <c r="AF18" s="272">
        <f t="shared" si="36"/>
        <v>0</v>
      </c>
      <c r="AG18" s="273">
        <f t="shared" si="37"/>
        <v>0</v>
      </c>
      <c r="AH18" s="131"/>
      <c r="AI18" s="252"/>
      <c r="AJ18" s="295"/>
      <c r="AK18" s="298">
        <f t="shared" si="27"/>
        <v>0</v>
      </c>
      <c r="AL18" s="119" t="s">
        <v>169</v>
      </c>
      <c r="AM18" s="123" t="s">
        <v>169</v>
      </c>
      <c r="AN18" s="122"/>
      <c r="AO18" s="119" t="s">
        <v>169</v>
      </c>
      <c r="AP18" s="123" t="s">
        <v>169</v>
      </c>
      <c r="AQ18" s="124"/>
      <c r="AR18" s="119" t="s">
        <v>169</v>
      </c>
      <c r="AS18" s="123" t="s">
        <v>169</v>
      </c>
      <c r="AT18" s="122"/>
      <c r="AU18" s="285">
        <f t="shared" si="38"/>
        <v>0</v>
      </c>
      <c r="AV18" s="286">
        <f t="shared" si="39"/>
        <v>0</v>
      </c>
      <c r="AW18" s="287">
        <f t="shared" si="45"/>
        <v>0</v>
      </c>
      <c r="AX18" s="288">
        <f t="shared" si="40"/>
        <v>0</v>
      </c>
      <c r="BA18" s="132" t="s">
        <v>172</v>
      </c>
      <c r="BB18" s="132">
        <v>3500</v>
      </c>
      <c r="BC18" s="132">
        <v>0</v>
      </c>
    </row>
    <row r="19" spans="1:55" s="132" customFormat="1" ht="26.25" customHeight="1">
      <c r="A19" s="117"/>
      <c r="B19" s="245"/>
      <c r="C19" s="128"/>
      <c r="D19" s="208" t="str">
        <f t="shared" si="28"/>
        <v/>
      </c>
      <c r="E19" s="129" t="s">
        <v>169</v>
      </c>
      <c r="F19" s="209" t="s">
        <v>169</v>
      </c>
      <c r="G19" s="120"/>
      <c r="H19" s="252"/>
      <c r="I19" s="254">
        <f>H19*3%</f>
        <v>0</v>
      </c>
      <c r="J19" s="254">
        <f t="shared" si="42"/>
        <v>0</v>
      </c>
      <c r="K19" s="254">
        <f t="shared" si="29"/>
        <v>0</v>
      </c>
      <c r="L19" s="252"/>
      <c r="M19" s="252"/>
      <c r="N19" s="255"/>
      <c r="O19" s="148">
        <v>0</v>
      </c>
      <c r="P19" s="148">
        <v>0</v>
      </c>
      <c r="Q19" s="138">
        <f t="shared" si="30"/>
        <v>0</v>
      </c>
      <c r="R19" s="81">
        <f t="shared" si="31"/>
        <v>0</v>
      </c>
      <c r="S19" s="148">
        <v>0</v>
      </c>
      <c r="T19" s="130"/>
      <c r="U19" s="263">
        <f>IFERROR(VLOOKUP(B19,คำนวณตกเบิกวิทยฐานะ!$B$9:$P$1008,14,FALSE),0)</f>
        <v>0</v>
      </c>
      <c r="V19" s="263">
        <f>IFERROR(VLOOKUP(B19,คำนวณตกเบิกวิทยฐานะ!$B$9:$P$1008,15,FALSE),0)</f>
        <v>0</v>
      </c>
      <c r="W19" s="265">
        <f t="shared" si="32"/>
        <v>0</v>
      </c>
      <c r="X19" s="119" t="s">
        <v>169</v>
      </c>
      <c r="Y19" s="209" t="s">
        <v>169</v>
      </c>
      <c r="Z19" s="274"/>
      <c r="AA19" s="253">
        <f t="shared" si="43"/>
        <v>0</v>
      </c>
      <c r="AB19" s="253">
        <f t="shared" si="44"/>
        <v>0</v>
      </c>
      <c r="AC19" s="253">
        <f t="shared" si="33"/>
        <v>0</v>
      </c>
      <c r="AD19" s="253">
        <f t="shared" si="34"/>
        <v>0</v>
      </c>
      <c r="AE19" s="268">
        <f t="shared" si="35"/>
        <v>0</v>
      </c>
      <c r="AF19" s="272">
        <f>(AD19+AE19)*12</f>
        <v>0</v>
      </c>
      <c r="AG19" s="273">
        <f t="shared" si="37"/>
        <v>0</v>
      </c>
      <c r="AH19" s="131"/>
      <c r="AI19" s="252"/>
      <c r="AJ19" s="295"/>
      <c r="AK19" s="299">
        <f t="shared" si="27"/>
        <v>0</v>
      </c>
      <c r="AL19" s="119" t="s">
        <v>169</v>
      </c>
      <c r="AM19" s="123" t="s">
        <v>169</v>
      </c>
      <c r="AN19" s="122"/>
      <c r="AO19" s="119" t="s">
        <v>169</v>
      </c>
      <c r="AP19" s="123" t="s">
        <v>169</v>
      </c>
      <c r="AQ19" s="124"/>
      <c r="AR19" s="119" t="s">
        <v>169</v>
      </c>
      <c r="AS19" s="123" t="s">
        <v>169</v>
      </c>
      <c r="AT19" s="122"/>
      <c r="AU19" s="285">
        <f t="shared" si="38"/>
        <v>0</v>
      </c>
      <c r="AV19" s="286">
        <f t="shared" si="39"/>
        <v>0</v>
      </c>
      <c r="AW19" s="289">
        <f t="shared" si="45"/>
        <v>0</v>
      </c>
      <c r="AX19" s="288">
        <f t="shared" si="40"/>
        <v>0</v>
      </c>
      <c r="BA19" s="132" t="s">
        <v>173</v>
      </c>
      <c r="BB19" s="132">
        <v>5600</v>
      </c>
      <c r="BC19" s="132">
        <v>5600</v>
      </c>
    </row>
    <row r="20" spans="1:55" s="132" customFormat="1" ht="26.25" customHeight="1">
      <c r="A20" s="117"/>
      <c r="B20" s="245"/>
      <c r="C20" s="128"/>
      <c r="D20" s="208" t="str">
        <f t="shared" si="28"/>
        <v/>
      </c>
      <c r="E20" s="129" t="s">
        <v>169</v>
      </c>
      <c r="F20" s="209" t="s">
        <v>169</v>
      </c>
      <c r="G20" s="120"/>
      <c r="H20" s="252"/>
      <c r="I20" s="254">
        <f t="shared" si="41"/>
        <v>0</v>
      </c>
      <c r="J20" s="254">
        <f t="shared" si="42"/>
        <v>0</v>
      </c>
      <c r="K20" s="254">
        <f t="shared" si="29"/>
        <v>0</v>
      </c>
      <c r="L20" s="252"/>
      <c r="M20" s="252"/>
      <c r="N20" s="255"/>
      <c r="O20" s="148">
        <v>0</v>
      </c>
      <c r="P20" s="148">
        <v>0</v>
      </c>
      <c r="Q20" s="138">
        <f t="shared" si="30"/>
        <v>0</v>
      </c>
      <c r="R20" s="81">
        <f t="shared" si="31"/>
        <v>0</v>
      </c>
      <c r="S20" s="148">
        <v>0</v>
      </c>
      <c r="T20" s="130"/>
      <c r="U20" s="263">
        <f>IFERROR(VLOOKUP(B20,คำนวณตกเบิกวิทยฐานะ!$B$9:$P$1008,14,FALSE),0)</f>
        <v>0</v>
      </c>
      <c r="V20" s="263">
        <f>IFERROR(VLOOKUP(B20,คำนวณตกเบิกวิทยฐานะ!$B$9:$P$1008,15,FALSE),0)</f>
        <v>0</v>
      </c>
      <c r="W20" s="265">
        <f t="shared" si="32"/>
        <v>0</v>
      </c>
      <c r="X20" s="119" t="s">
        <v>169</v>
      </c>
      <c r="Y20" s="209" t="s">
        <v>169</v>
      </c>
      <c r="Z20" s="275"/>
      <c r="AA20" s="253">
        <f t="shared" si="43"/>
        <v>0</v>
      </c>
      <c r="AB20" s="253">
        <f t="shared" si="44"/>
        <v>0</v>
      </c>
      <c r="AC20" s="253">
        <f t="shared" si="33"/>
        <v>0</v>
      </c>
      <c r="AD20" s="253">
        <f t="shared" si="34"/>
        <v>0</v>
      </c>
      <c r="AE20" s="268">
        <f t="shared" si="35"/>
        <v>0</v>
      </c>
      <c r="AF20" s="272">
        <f t="shared" si="36"/>
        <v>0</v>
      </c>
      <c r="AG20" s="273">
        <f t="shared" si="37"/>
        <v>0</v>
      </c>
      <c r="AH20" s="133"/>
      <c r="AI20" s="252"/>
      <c r="AJ20" s="295"/>
      <c r="AK20" s="300">
        <f t="shared" si="27"/>
        <v>0</v>
      </c>
      <c r="AL20" s="119" t="s">
        <v>169</v>
      </c>
      <c r="AM20" s="123" t="s">
        <v>169</v>
      </c>
      <c r="AN20" s="122"/>
      <c r="AO20" s="119" t="s">
        <v>169</v>
      </c>
      <c r="AP20" s="123" t="s">
        <v>169</v>
      </c>
      <c r="AQ20" s="124"/>
      <c r="AR20" s="119" t="s">
        <v>169</v>
      </c>
      <c r="AS20" s="123" t="s">
        <v>169</v>
      </c>
      <c r="AT20" s="122"/>
      <c r="AU20" s="285">
        <f t="shared" si="38"/>
        <v>0</v>
      </c>
      <c r="AV20" s="286">
        <f t="shared" si="39"/>
        <v>0</v>
      </c>
      <c r="AW20" s="290">
        <f t="shared" si="45"/>
        <v>0</v>
      </c>
      <c r="AX20" s="288">
        <f t="shared" si="40"/>
        <v>0</v>
      </c>
      <c r="BA20" s="132" t="s">
        <v>174</v>
      </c>
      <c r="BB20" s="132">
        <v>9900</v>
      </c>
      <c r="BC20" s="132">
        <v>9900</v>
      </c>
    </row>
    <row r="21" spans="1:55" s="125" customFormat="1" ht="26.25" customHeight="1">
      <c r="A21" s="117"/>
      <c r="B21" s="245"/>
      <c r="C21" s="126"/>
      <c r="D21" s="208" t="str">
        <f t="shared" si="28"/>
        <v/>
      </c>
      <c r="E21" s="129" t="s">
        <v>169</v>
      </c>
      <c r="F21" s="209" t="s">
        <v>169</v>
      </c>
      <c r="G21" s="120"/>
      <c r="H21" s="252"/>
      <c r="I21" s="253">
        <f t="shared" si="41"/>
        <v>0</v>
      </c>
      <c r="J21" s="253">
        <f t="shared" si="42"/>
        <v>0</v>
      </c>
      <c r="K21" s="253">
        <f t="shared" si="29"/>
        <v>0</v>
      </c>
      <c r="L21" s="252"/>
      <c r="M21" s="252"/>
      <c r="N21" s="252"/>
      <c r="O21" s="147">
        <v>0</v>
      </c>
      <c r="P21" s="147">
        <v>0</v>
      </c>
      <c r="Q21" s="137">
        <f t="shared" si="30"/>
        <v>0</v>
      </c>
      <c r="R21" s="80">
        <f t="shared" si="31"/>
        <v>0</v>
      </c>
      <c r="S21" s="147">
        <v>0</v>
      </c>
      <c r="T21" s="121"/>
      <c r="U21" s="263">
        <f>IFERROR(VLOOKUP(B21,คำนวณตกเบิกวิทยฐานะ!$B$9:$P$1008,14,FALSE),0)</f>
        <v>0</v>
      </c>
      <c r="V21" s="263">
        <f>IFERROR(VLOOKUP(B21,คำนวณตกเบิกวิทยฐานะ!$B$9:$P$1008,15,FALSE),0)</f>
        <v>0</v>
      </c>
      <c r="W21" s="264">
        <f t="shared" si="32"/>
        <v>0</v>
      </c>
      <c r="X21" s="119" t="s">
        <v>169</v>
      </c>
      <c r="Y21" s="209" t="s">
        <v>169</v>
      </c>
      <c r="Z21" s="258"/>
      <c r="AA21" s="253">
        <f t="shared" si="43"/>
        <v>0</v>
      </c>
      <c r="AB21" s="253">
        <f t="shared" si="44"/>
        <v>0</v>
      </c>
      <c r="AC21" s="253">
        <f t="shared" si="33"/>
        <v>0</v>
      </c>
      <c r="AD21" s="253">
        <f t="shared" si="34"/>
        <v>0</v>
      </c>
      <c r="AE21" s="268">
        <f t="shared" si="35"/>
        <v>0</v>
      </c>
      <c r="AF21" s="269">
        <f t="shared" si="36"/>
        <v>0</v>
      </c>
      <c r="AG21" s="270">
        <f t="shared" si="37"/>
        <v>0</v>
      </c>
      <c r="AH21" s="121"/>
      <c r="AI21" s="252"/>
      <c r="AJ21" s="295"/>
      <c r="AK21" s="296">
        <f t="shared" si="27"/>
        <v>0</v>
      </c>
      <c r="AL21" s="119" t="s">
        <v>169</v>
      </c>
      <c r="AM21" s="123" t="s">
        <v>169</v>
      </c>
      <c r="AN21" s="122"/>
      <c r="AO21" s="119" t="s">
        <v>169</v>
      </c>
      <c r="AP21" s="123" t="s">
        <v>169</v>
      </c>
      <c r="AQ21" s="124"/>
      <c r="AR21" s="119" t="s">
        <v>169</v>
      </c>
      <c r="AS21" s="123" t="s">
        <v>169</v>
      </c>
      <c r="AT21" s="122"/>
      <c r="AU21" s="280">
        <f t="shared" si="38"/>
        <v>0</v>
      </c>
      <c r="AV21" s="281">
        <f t="shared" si="39"/>
        <v>0</v>
      </c>
      <c r="AW21" s="282">
        <f t="shared" si="45"/>
        <v>0</v>
      </c>
      <c r="AX21" s="283">
        <f t="shared" si="40"/>
        <v>0</v>
      </c>
      <c r="BA21" s="125" t="s">
        <v>175</v>
      </c>
      <c r="BB21" s="125">
        <v>9900</v>
      </c>
      <c r="BC21" s="125">
        <v>9900</v>
      </c>
    </row>
    <row r="22" spans="1:55" s="125" customFormat="1" ht="26.25" customHeight="1">
      <c r="A22" s="117"/>
      <c r="B22" s="245"/>
      <c r="C22" s="126"/>
      <c r="D22" s="208" t="str">
        <f t="shared" si="28"/>
        <v/>
      </c>
      <c r="E22" s="129" t="s">
        <v>169</v>
      </c>
      <c r="F22" s="209" t="s">
        <v>169</v>
      </c>
      <c r="G22" s="134"/>
      <c r="H22" s="256"/>
      <c r="I22" s="253">
        <f t="shared" si="41"/>
        <v>0</v>
      </c>
      <c r="J22" s="253">
        <f t="shared" si="42"/>
        <v>0</v>
      </c>
      <c r="K22" s="253">
        <f t="shared" si="29"/>
        <v>0</v>
      </c>
      <c r="L22" s="252"/>
      <c r="M22" s="252"/>
      <c r="N22" s="252"/>
      <c r="O22" s="147">
        <v>0</v>
      </c>
      <c r="P22" s="147">
        <v>0</v>
      </c>
      <c r="Q22" s="137">
        <f t="shared" si="30"/>
        <v>0</v>
      </c>
      <c r="R22" s="80">
        <f t="shared" si="31"/>
        <v>0</v>
      </c>
      <c r="S22" s="147">
        <v>0</v>
      </c>
      <c r="T22" s="121"/>
      <c r="U22" s="263">
        <f>IFERROR(VLOOKUP(B22,คำนวณตกเบิกวิทยฐานะ!$B$9:$P$1008,14,FALSE),0)</f>
        <v>0</v>
      </c>
      <c r="V22" s="263">
        <f>IFERROR(VLOOKUP(B22,คำนวณตกเบิกวิทยฐานะ!$B$9:$P$1008,15,FALSE),0)</f>
        <v>0</v>
      </c>
      <c r="W22" s="264">
        <f t="shared" si="32"/>
        <v>0</v>
      </c>
      <c r="X22" s="119" t="s">
        <v>169</v>
      </c>
      <c r="Y22" s="209" t="s">
        <v>169</v>
      </c>
      <c r="Z22" s="252"/>
      <c r="AA22" s="253">
        <f t="shared" si="43"/>
        <v>0</v>
      </c>
      <c r="AB22" s="253">
        <f t="shared" si="44"/>
        <v>0</v>
      </c>
      <c r="AC22" s="253">
        <f t="shared" si="33"/>
        <v>0</v>
      </c>
      <c r="AD22" s="253">
        <f t="shared" si="34"/>
        <v>0</v>
      </c>
      <c r="AE22" s="268">
        <f t="shared" si="35"/>
        <v>0</v>
      </c>
      <c r="AF22" s="269">
        <f t="shared" si="36"/>
        <v>0</v>
      </c>
      <c r="AG22" s="270">
        <f t="shared" si="37"/>
        <v>0</v>
      </c>
      <c r="AH22" s="121"/>
      <c r="AI22" s="252"/>
      <c r="AJ22" s="295"/>
      <c r="AK22" s="296">
        <f t="shared" si="27"/>
        <v>0</v>
      </c>
      <c r="AL22" s="119" t="s">
        <v>169</v>
      </c>
      <c r="AM22" s="123" t="s">
        <v>169</v>
      </c>
      <c r="AN22" s="122"/>
      <c r="AO22" s="119" t="s">
        <v>169</v>
      </c>
      <c r="AP22" s="123" t="s">
        <v>169</v>
      </c>
      <c r="AQ22" s="124"/>
      <c r="AR22" s="119" t="s">
        <v>169</v>
      </c>
      <c r="AS22" s="123" t="s">
        <v>169</v>
      </c>
      <c r="AT22" s="122"/>
      <c r="AU22" s="280">
        <f t="shared" si="38"/>
        <v>0</v>
      </c>
      <c r="AV22" s="281">
        <f t="shared" si="39"/>
        <v>0</v>
      </c>
      <c r="AW22" s="282">
        <f t="shared" si="45"/>
        <v>0</v>
      </c>
      <c r="AX22" s="283">
        <f t="shared" si="40"/>
        <v>0</v>
      </c>
      <c r="BA22" s="125" t="s">
        <v>176</v>
      </c>
      <c r="BB22" s="125">
        <v>0</v>
      </c>
      <c r="BC22" s="125">
        <v>0</v>
      </c>
    </row>
    <row r="23" spans="1:55" s="125" customFormat="1" ht="26.25" customHeight="1">
      <c r="A23" s="117"/>
      <c r="B23" s="245"/>
      <c r="C23" s="126"/>
      <c r="D23" s="208" t="str">
        <f t="shared" si="28"/>
        <v/>
      </c>
      <c r="E23" s="129" t="s">
        <v>169</v>
      </c>
      <c r="F23" s="209" t="s">
        <v>169</v>
      </c>
      <c r="G23" s="134"/>
      <c r="H23" s="256"/>
      <c r="I23" s="253">
        <f t="shared" si="41"/>
        <v>0</v>
      </c>
      <c r="J23" s="253">
        <f t="shared" si="42"/>
        <v>0</v>
      </c>
      <c r="K23" s="253">
        <f t="shared" si="29"/>
        <v>0</v>
      </c>
      <c r="L23" s="252"/>
      <c r="M23" s="252"/>
      <c r="N23" s="252"/>
      <c r="O23" s="147">
        <v>0</v>
      </c>
      <c r="P23" s="147">
        <v>0</v>
      </c>
      <c r="Q23" s="137">
        <f t="shared" si="30"/>
        <v>0</v>
      </c>
      <c r="R23" s="80">
        <f t="shared" si="31"/>
        <v>0</v>
      </c>
      <c r="S23" s="147">
        <v>0</v>
      </c>
      <c r="T23" s="121"/>
      <c r="U23" s="263">
        <f>IFERROR(VLOOKUP(B23,คำนวณตกเบิกวิทยฐานะ!$B$9:$P$1008,14,FALSE),0)</f>
        <v>0</v>
      </c>
      <c r="V23" s="263">
        <f>IFERROR(VLOOKUP(B23,คำนวณตกเบิกวิทยฐานะ!$B$9:$P$1008,15,FALSE),0)</f>
        <v>0</v>
      </c>
      <c r="W23" s="264">
        <f t="shared" si="32"/>
        <v>0</v>
      </c>
      <c r="X23" s="119" t="s">
        <v>169</v>
      </c>
      <c r="Y23" s="209" t="s">
        <v>169</v>
      </c>
      <c r="Z23" s="252"/>
      <c r="AA23" s="253">
        <f t="shared" si="43"/>
        <v>0</v>
      </c>
      <c r="AB23" s="253">
        <f t="shared" si="44"/>
        <v>0</v>
      </c>
      <c r="AC23" s="253">
        <f t="shared" si="33"/>
        <v>0</v>
      </c>
      <c r="AD23" s="253">
        <f t="shared" si="34"/>
        <v>0</v>
      </c>
      <c r="AE23" s="268">
        <f t="shared" si="35"/>
        <v>0</v>
      </c>
      <c r="AF23" s="269">
        <f t="shared" si="36"/>
        <v>0</v>
      </c>
      <c r="AG23" s="270">
        <f t="shared" si="37"/>
        <v>0</v>
      </c>
      <c r="AH23" s="121"/>
      <c r="AI23" s="252"/>
      <c r="AJ23" s="295"/>
      <c r="AK23" s="296">
        <f t="shared" si="27"/>
        <v>0</v>
      </c>
      <c r="AL23" s="119" t="s">
        <v>169</v>
      </c>
      <c r="AM23" s="123" t="s">
        <v>169</v>
      </c>
      <c r="AN23" s="122"/>
      <c r="AO23" s="119" t="s">
        <v>169</v>
      </c>
      <c r="AP23" s="123" t="s">
        <v>169</v>
      </c>
      <c r="AQ23" s="124"/>
      <c r="AR23" s="119" t="s">
        <v>169</v>
      </c>
      <c r="AS23" s="123" t="s">
        <v>169</v>
      </c>
      <c r="AT23" s="122"/>
      <c r="AU23" s="280">
        <f t="shared" si="38"/>
        <v>0</v>
      </c>
      <c r="AV23" s="281">
        <f t="shared" si="39"/>
        <v>0</v>
      </c>
      <c r="AW23" s="282">
        <f t="shared" si="45"/>
        <v>0</v>
      </c>
      <c r="AX23" s="283">
        <f t="shared" si="40"/>
        <v>0</v>
      </c>
    </row>
    <row r="24" spans="1:55" s="125" customFormat="1" ht="26.25" customHeight="1">
      <c r="A24" s="117"/>
      <c r="B24" s="245"/>
      <c r="C24" s="126"/>
      <c r="D24" s="208" t="str">
        <f t="shared" si="28"/>
        <v/>
      </c>
      <c r="E24" s="129" t="s">
        <v>169</v>
      </c>
      <c r="F24" s="209" t="s">
        <v>169</v>
      </c>
      <c r="G24" s="134"/>
      <c r="H24" s="256"/>
      <c r="I24" s="253">
        <f t="shared" si="41"/>
        <v>0</v>
      </c>
      <c r="J24" s="253">
        <f t="shared" si="42"/>
        <v>0</v>
      </c>
      <c r="K24" s="253">
        <f t="shared" si="29"/>
        <v>0</v>
      </c>
      <c r="L24" s="252"/>
      <c r="M24" s="252"/>
      <c r="N24" s="252"/>
      <c r="O24" s="147">
        <v>0</v>
      </c>
      <c r="P24" s="147">
        <v>0</v>
      </c>
      <c r="Q24" s="137">
        <f t="shared" si="30"/>
        <v>0</v>
      </c>
      <c r="R24" s="80">
        <f t="shared" si="31"/>
        <v>0</v>
      </c>
      <c r="S24" s="147">
        <v>0</v>
      </c>
      <c r="T24" s="121"/>
      <c r="U24" s="263">
        <f>IFERROR(VLOOKUP(B24,คำนวณตกเบิกวิทยฐานะ!$B$9:$P$1008,14,FALSE),0)</f>
        <v>0</v>
      </c>
      <c r="V24" s="263">
        <f>IFERROR(VLOOKUP(B24,คำนวณตกเบิกวิทยฐานะ!$B$9:$P$1008,15,FALSE),0)</f>
        <v>0</v>
      </c>
      <c r="W24" s="264">
        <f t="shared" si="32"/>
        <v>0</v>
      </c>
      <c r="X24" s="119" t="s">
        <v>169</v>
      </c>
      <c r="Y24" s="209" t="s">
        <v>169</v>
      </c>
      <c r="Z24" s="258"/>
      <c r="AA24" s="253">
        <f t="shared" si="43"/>
        <v>0</v>
      </c>
      <c r="AB24" s="253">
        <f t="shared" si="44"/>
        <v>0</v>
      </c>
      <c r="AC24" s="253">
        <f t="shared" si="33"/>
        <v>0</v>
      </c>
      <c r="AD24" s="253">
        <f t="shared" si="34"/>
        <v>0</v>
      </c>
      <c r="AE24" s="268">
        <f t="shared" si="35"/>
        <v>0</v>
      </c>
      <c r="AF24" s="269">
        <f t="shared" si="36"/>
        <v>0</v>
      </c>
      <c r="AG24" s="270">
        <f t="shared" si="37"/>
        <v>0</v>
      </c>
      <c r="AH24" s="121"/>
      <c r="AI24" s="252"/>
      <c r="AJ24" s="295"/>
      <c r="AK24" s="296">
        <f t="shared" si="27"/>
        <v>0</v>
      </c>
      <c r="AL24" s="119" t="s">
        <v>169</v>
      </c>
      <c r="AM24" s="123" t="s">
        <v>169</v>
      </c>
      <c r="AN24" s="122"/>
      <c r="AO24" s="119" t="s">
        <v>169</v>
      </c>
      <c r="AP24" s="123" t="s">
        <v>169</v>
      </c>
      <c r="AQ24" s="124"/>
      <c r="AR24" s="119" t="s">
        <v>169</v>
      </c>
      <c r="AS24" s="123" t="s">
        <v>169</v>
      </c>
      <c r="AT24" s="122"/>
      <c r="AU24" s="280">
        <f t="shared" si="38"/>
        <v>0</v>
      </c>
      <c r="AV24" s="281">
        <f t="shared" si="39"/>
        <v>0</v>
      </c>
      <c r="AW24" s="282">
        <f t="shared" si="45"/>
        <v>0</v>
      </c>
      <c r="AX24" s="283">
        <f t="shared" si="40"/>
        <v>0</v>
      </c>
    </row>
    <row r="25" spans="1:55" s="125" customFormat="1" ht="26.25" customHeight="1">
      <c r="A25" s="117"/>
      <c r="B25" s="245"/>
      <c r="C25" s="126"/>
      <c r="D25" s="208" t="str">
        <f t="shared" si="28"/>
        <v/>
      </c>
      <c r="E25" s="129" t="s">
        <v>169</v>
      </c>
      <c r="F25" s="209" t="s">
        <v>169</v>
      </c>
      <c r="G25" s="134"/>
      <c r="H25" s="256"/>
      <c r="I25" s="253">
        <f t="shared" si="41"/>
        <v>0</v>
      </c>
      <c r="J25" s="253">
        <f t="shared" si="42"/>
        <v>0</v>
      </c>
      <c r="K25" s="253">
        <f t="shared" si="29"/>
        <v>0</v>
      </c>
      <c r="L25" s="252"/>
      <c r="M25" s="252"/>
      <c r="N25" s="252"/>
      <c r="O25" s="147">
        <v>0</v>
      </c>
      <c r="P25" s="147">
        <v>0</v>
      </c>
      <c r="Q25" s="137">
        <f t="shared" si="30"/>
        <v>0</v>
      </c>
      <c r="R25" s="80">
        <f t="shared" si="31"/>
        <v>0</v>
      </c>
      <c r="S25" s="147">
        <v>0</v>
      </c>
      <c r="T25" s="121"/>
      <c r="U25" s="263">
        <f>IFERROR(VLOOKUP(B25,คำนวณตกเบิกวิทยฐานะ!$B$9:$P$1008,14,FALSE),0)</f>
        <v>0</v>
      </c>
      <c r="V25" s="263">
        <f>IFERROR(VLOOKUP(B25,คำนวณตกเบิกวิทยฐานะ!$B$9:$P$1008,15,FALSE),0)</f>
        <v>0</v>
      </c>
      <c r="W25" s="264">
        <f t="shared" si="32"/>
        <v>0</v>
      </c>
      <c r="X25" s="119" t="s">
        <v>169</v>
      </c>
      <c r="Y25" s="209" t="s">
        <v>169</v>
      </c>
      <c r="Z25" s="252"/>
      <c r="AA25" s="253">
        <f t="shared" si="43"/>
        <v>0</v>
      </c>
      <c r="AB25" s="253">
        <f t="shared" si="44"/>
        <v>0</v>
      </c>
      <c r="AC25" s="253">
        <f t="shared" si="33"/>
        <v>0</v>
      </c>
      <c r="AD25" s="253">
        <f t="shared" si="34"/>
        <v>0</v>
      </c>
      <c r="AE25" s="268">
        <f t="shared" si="35"/>
        <v>0</v>
      </c>
      <c r="AF25" s="269">
        <f t="shared" si="36"/>
        <v>0</v>
      </c>
      <c r="AG25" s="270">
        <f t="shared" si="37"/>
        <v>0</v>
      </c>
      <c r="AH25" s="121"/>
      <c r="AI25" s="252"/>
      <c r="AJ25" s="295"/>
      <c r="AK25" s="296">
        <f t="shared" si="27"/>
        <v>0</v>
      </c>
      <c r="AL25" s="119" t="s">
        <v>169</v>
      </c>
      <c r="AM25" s="123" t="s">
        <v>169</v>
      </c>
      <c r="AN25" s="122"/>
      <c r="AO25" s="119" t="s">
        <v>169</v>
      </c>
      <c r="AP25" s="123" t="s">
        <v>169</v>
      </c>
      <c r="AQ25" s="124"/>
      <c r="AR25" s="119" t="s">
        <v>169</v>
      </c>
      <c r="AS25" s="123" t="s">
        <v>169</v>
      </c>
      <c r="AT25" s="122"/>
      <c r="AU25" s="280">
        <f t="shared" si="38"/>
        <v>0</v>
      </c>
      <c r="AV25" s="281">
        <f t="shared" si="39"/>
        <v>0</v>
      </c>
      <c r="AW25" s="282">
        <f t="shared" si="45"/>
        <v>0</v>
      </c>
      <c r="AX25" s="283">
        <f t="shared" si="40"/>
        <v>0</v>
      </c>
    </row>
    <row r="26" spans="1:55" s="125" customFormat="1" ht="26.25" customHeight="1">
      <c r="A26" s="117"/>
      <c r="B26" s="245"/>
      <c r="C26" s="126"/>
      <c r="D26" s="208" t="str">
        <f t="shared" si="28"/>
        <v/>
      </c>
      <c r="E26" s="129" t="s">
        <v>169</v>
      </c>
      <c r="F26" s="209" t="s">
        <v>169</v>
      </c>
      <c r="G26" s="134"/>
      <c r="H26" s="256"/>
      <c r="I26" s="253">
        <f t="shared" si="41"/>
        <v>0</v>
      </c>
      <c r="J26" s="253">
        <f t="shared" si="42"/>
        <v>0</v>
      </c>
      <c r="K26" s="253">
        <f t="shared" si="29"/>
        <v>0</v>
      </c>
      <c r="L26" s="252"/>
      <c r="M26" s="252"/>
      <c r="N26" s="252"/>
      <c r="O26" s="147">
        <v>0</v>
      </c>
      <c r="P26" s="147">
        <v>0</v>
      </c>
      <c r="Q26" s="137">
        <f t="shared" si="30"/>
        <v>0</v>
      </c>
      <c r="R26" s="80">
        <f t="shared" si="31"/>
        <v>0</v>
      </c>
      <c r="S26" s="147">
        <v>0</v>
      </c>
      <c r="T26" s="121"/>
      <c r="U26" s="263">
        <f>IFERROR(VLOOKUP(B26,คำนวณตกเบิกวิทยฐานะ!$B$9:$P$1008,14,FALSE),0)</f>
        <v>0</v>
      </c>
      <c r="V26" s="263">
        <f>IFERROR(VLOOKUP(B26,คำนวณตกเบิกวิทยฐานะ!$B$9:$P$1008,15,FALSE),0)</f>
        <v>0</v>
      </c>
      <c r="W26" s="264">
        <f t="shared" si="32"/>
        <v>0</v>
      </c>
      <c r="X26" s="119" t="s">
        <v>169</v>
      </c>
      <c r="Y26" s="209" t="s">
        <v>169</v>
      </c>
      <c r="Z26" s="252"/>
      <c r="AA26" s="253">
        <f t="shared" si="43"/>
        <v>0</v>
      </c>
      <c r="AB26" s="253">
        <f t="shared" si="44"/>
        <v>0</v>
      </c>
      <c r="AC26" s="253">
        <f t="shared" si="33"/>
        <v>0</v>
      </c>
      <c r="AD26" s="253">
        <f t="shared" si="34"/>
        <v>0</v>
      </c>
      <c r="AE26" s="268">
        <f t="shared" si="35"/>
        <v>0</v>
      </c>
      <c r="AF26" s="269">
        <f t="shared" si="36"/>
        <v>0</v>
      </c>
      <c r="AG26" s="270">
        <f t="shared" si="37"/>
        <v>0</v>
      </c>
      <c r="AH26" s="121"/>
      <c r="AI26" s="252"/>
      <c r="AJ26" s="295"/>
      <c r="AK26" s="296">
        <f t="shared" si="27"/>
        <v>0</v>
      </c>
      <c r="AL26" s="119" t="s">
        <v>169</v>
      </c>
      <c r="AM26" s="123" t="s">
        <v>169</v>
      </c>
      <c r="AN26" s="122"/>
      <c r="AO26" s="119" t="s">
        <v>169</v>
      </c>
      <c r="AP26" s="123" t="s">
        <v>169</v>
      </c>
      <c r="AQ26" s="124"/>
      <c r="AR26" s="119" t="s">
        <v>169</v>
      </c>
      <c r="AS26" s="123" t="s">
        <v>169</v>
      </c>
      <c r="AT26" s="122"/>
      <c r="AU26" s="280">
        <f t="shared" si="38"/>
        <v>0</v>
      </c>
      <c r="AV26" s="281">
        <f t="shared" si="39"/>
        <v>0</v>
      </c>
      <c r="AW26" s="282">
        <f t="shared" si="45"/>
        <v>0</v>
      </c>
      <c r="AX26" s="283">
        <f t="shared" si="40"/>
        <v>0</v>
      </c>
    </row>
    <row r="27" spans="1:55" s="125" customFormat="1" ht="26.25" customHeight="1">
      <c r="A27" s="117"/>
      <c r="B27" s="245"/>
      <c r="C27" s="126"/>
      <c r="D27" s="208" t="str">
        <f t="shared" si="28"/>
        <v/>
      </c>
      <c r="E27" s="129" t="s">
        <v>169</v>
      </c>
      <c r="F27" s="209" t="s">
        <v>169</v>
      </c>
      <c r="G27" s="134"/>
      <c r="H27" s="256"/>
      <c r="I27" s="253">
        <f t="shared" si="41"/>
        <v>0</v>
      </c>
      <c r="J27" s="253">
        <f t="shared" si="42"/>
        <v>0</v>
      </c>
      <c r="K27" s="253">
        <f t="shared" si="29"/>
        <v>0</v>
      </c>
      <c r="L27" s="252"/>
      <c r="M27" s="252"/>
      <c r="N27" s="252"/>
      <c r="O27" s="147">
        <v>0</v>
      </c>
      <c r="P27" s="147">
        <v>0</v>
      </c>
      <c r="Q27" s="137">
        <f t="shared" si="30"/>
        <v>0</v>
      </c>
      <c r="R27" s="80">
        <f t="shared" si="31"/>
        <v>0</v>
      </c>
      <c r="S27" s="147">
        <v>0</v>
      </c>
      <c r="T27" s="121"/>
      <c r="U27" s="263">
        <f>IFERROR(VLOOKUP(B27,คำนวณตกเบิกวิทยฐานะ!$B$9:$P$1008,14,FALSE),0)</f>
        <v>0</v>
      </c>
      <c r="V27" s="263">
        <f>IFERROR(VLOOKUP(B27,คำนวณตกเบิกวิทยฐานะ!$B$9:$P$1008,15,FALSE),0)</f>
        <v>0</v>
      </c>
      <c r="W27" s="264">
        <f t="shared" si="32"/>
        <v>0</v>
      </c>
      <c r="X27" s="119" t="s">
        <v>169</v>
      </c>
      <c r="Y27" s="209" t="s">
        <v>169</v>
      </c>
      <c r="Z27" s="252"/>
      <c r="AA27" s="253">
        <f t="shared" si="43"/>
        <v>0</v>
      </c>
      <c r="AB27" s="253">
        <f t="shared" si="44"/>
        <v>0</v>
      </c>
      <c r="AC27" s="253">
        <f t="shared" si="33"/>
        <v>0</v>
      </c>
      <c r="AD27" s="253">
        <f t="shared" si="34"/>
        <v>0</v>
      </c>
      <c r="AE27" s="268">
        <f t="shared" si="35"/>
        <v>0</v>
      </c>
      <c r="AF27" s="269">
        <f t="shared" si="36"/>
        <v>0</v>
      </c>
      <c r="AG27" s="270">
        <f t="shared" si="37"/>
        <v>0</v>
      </c>
      <c r="AH27" s="121"/>
      <c r="AI27" s="252"/>
      <c r="AJ27" s="295"/>
      <c r="AK27" s="296">
        <f t="shared" si="27"/>
        <v>0</v>
      </c>
      <c r="AL27" s="119" t="s">
        <v>169</v>
      </c>
      <c r="AM27" s="123" t="s">
        <v>169</v>
      </c>
      <c r="AN27" s="122"/>
      <c r="AO27" s="119" t="s">
        <v>169</v>
      </c>
      <c r="AP27" s="123" t="s">
        <v>169</v>
      </c>
      <c r="AQ27" s="124"/>
      <c r="AR27" s="119" t="s">
        <v>169</v>
      </c>
      <c r="AS27" s="123" t="s">
        <v>169</v>
      </c>
      <c r="AT27" s="122"/>
      <c r="AU27" s="280">
        <f t="shared" si="38"/>
        <v>0</v>
      </c>
      <c r="AV27" s="281">
        <f t="shared" si="39"/>
        <v>0</v>
      </c>
      <c r="AW27" s="282">
        <f t="shared" si="45"/>
        <v>0</v>
      </c>
      <c r="AX27" s="283">
        <f t="shared" si="40"/>
        <v>0</v>
      </c>
    </row>
    <row r="28" spans="1:55" s="125" customFormat="1" ht="26.25" customHeight="1">
      <c r="A28" s="117"/>
      <c r="B28" s="245"/>
      <c r="C28" s="126"/>
      <c r="D28" s="208" t="str">
        <f t="shared" si="28"/>
        <v/>
      </c>
      <c r="E28" s="129" t="s">
        <v>169</v>
      </c>
      <c r="F28" s="209" t="s">
        <v>169</v>
      </c>
      <c r="G28" s="134"/>
      <c r="H28" s="256"/>
      <c r="I28" s="253">
        <f t="shared" si="41"/>
        <v>0</v>
      </c>
      <c r="J28" s="253">
        <f t="shared" si="42"/>
        <v>0</v>
      </c>
      <c r="K28" s="253">
        <f t="shared" si="29"/>
        <v>0</v>
      </c>
      <c r="L28" s="252"/>
      <c r="M28" s="252"/>
      <c r="N28" s="252"/>
      <c r="O28" s="147">
        <v>0</v>
      </c>
      <c r="P28" s="147">
        <v>0</v>
      </c>
      <c r="Q28" s="137">
        <f t="shared" si="30"/>
        <v>0</v>
      </c>
      <c r="R28" s="80">
        <f t="shared" si="31"/>
        <v>0</v>
      </c>
      <c r="S28" s="147">
        <v>0</v>
      </c>
      <c r="T28" s="121"/>
      <c r="U28" s="263">
        <f>IFERROR(VLOOKUP(B28,คำนวณตกเบิกวิทยฐานะ!$B$9:$P$1008,14,FALSE),0)</f>
        <v>0</v>
      </c>
      <c r="V28" s="263">
        <f>IFERROR(VLOOKUP(B28,คำนวณตกเบิกวิทยฐานะ!$B$9:$P$1008,15,FALSE),0)</f>
        <v>0</v>
      </c>
      <c r="W28" s="264">
        <f t="shared" si="32"/>
        <v>0</v>
      </c>
      <c r="X28" s="119" t="s">
        <v>169</v>
      </c>
      <c r="Y28" s="209" t="s">
        <v>169</v>
      </c>
      <c r="Z28" s="252"/>
      <c r="AA28" s="253">
        <f t="shared" si="43"/>
        <v>0</v>
      </c>
      <c r="AB28" s="253">
        <f t="shared" si="44"/>
        <v>0</v>
      </c>
      <c r="AC28" s="253">
        <f t="shared" si="33"/>
        <v>0</v>
      </c>
      <c r="AD28" s="253">
        <f t="shared" si="34"/>
        <v>0</v>
      </c>
      <c r="AE28" s="268">
        <f t="shared" si="35"/>
        <v>0</v>
      </c>
      <c r="AF28" s="269">
        <f t="shared" si="36"/>
        <v>0</v>
      </c>
      <c r="AG28" s="270">
        <f t="shared" si="37"/>
        <v>0</v>
      </c>
      <c r="AH28" s="121"/>
      <c r="AI28" s="252"/>
      <c r="AJ28" s="295"/>
      <c r="AK28" s="296">
        <f t="shared" si="27"/>
        <v>0</v>
      </c>
      <c r="AL28" s="119" t="s">
        <v>169</v>
      </c>
      <c r="AM28" s="123" t="s">
        <v>169</v>
      </c>
      <c r="AN28" s="122"/>
      <c r="AO28" s="119" t="s">
        <v>169</v>
      </c>
      <c r="AP28" s="123" t="s">
        <v>169</v>
      </c>
      <c r="AQ28" s="124"/>
      <c r="AR28" s="119" t="s">
        <v>169</v>
      </c>
      <c r="AS28" s="123" t="s">
        <v>169</v>
      </c>
      <c r="AT28" s="122"/>
      <c r="AU28" s="280">
        <f t="shared" si="38"/>
        <v>0</v>
      </c>
      <c r="AV28" s="281">
        <f t="shared" si="39"/>
        <v>0</v>
      </c>
      <c r="AW28" s="282">
        <f t="shared" si="45"/>
        <v>0</v>
      </c>
      <c r="AX28" s="283">
        <f t="shared" si="40"/>
        <v>0</v>
      </c>
    </row>
    <row r="29" spans="1:55" s="125" customFormat="1" ht="26.25" customHeight="1">
      <c r="A29" s="117"/>
      <c r="B29" s="245"/>
      <c r="C29" s="126"/>
      <c r="D29" s="208" t="str">
        <f t="shared" si="28"/>
        <v/>
      </c>
      <c r="E29" s="129" t="s">
        <v>169</v>
      </c>
      <c r="F29" s="209" t="s">
        <v>169</v>
      </c>
      <c r="G29" s="134"/>
      <c r="H29" s="256"/>
      <c r="I29" s="253">
        <f t="shared" si="41"/>
        <v>0</v>
      </c>
      <c r="J29" s="253">
        <f t="shared" si="42"/>
        <v>0</v>
      </c>
      <c r="K29" s="253">
        <f t="shared" si="29"/>
        <v>0</v>
      </c>
      <c r="L29" s="252"/>
      <c r="M29" s="252"/>
      <c r="N29" s="252"/>
      <c r="O29" s="147">
        <v>0</v>
      </c>
      <c r="P29" s="147">
        <v>0</v>
      </c>
      <c r="Q29" s="137">
        <f t="shared" si="30"/>
        <v>0</v>
      </c>
      <c r="R29" s="80">
        <f t="shared" si="31"/>
        <v>0</v>
      </c>
      <c r="S29" s="147">
        <v>0</v>
      </c>
      <c r="T29" s="121"/>
      <c r="U29" s="263">
        <f>IFERROR(VLOOKUP(B29,คำนวณตกเบิกวิทยฐานะ!$B$9:$P$1008,14,FALSE),0)</f>
        <v>0</v>
      </c>
      <c r="V29" s="263">
        <f>IFERROR(VLOOKUP(B29,คำนวณตกเบิกวิทยฐานะ!$B$9:$P$1008,15,FALSE),0)</f>
        <v>0</v>
      </c>
      <c r="W29" s="264">
        <f t="shared" si="32"/>
        <v>0</v>
      </c>
      <c r="X29" s="119" t="s">
        <v>169</v>
      </c>
      <c r="Y29" s="209" t="s">
        <v>169</v>
      </c>
      <c r="Z29" s="252"/>
      <c r="AA29" s="253">
        <f t="shared" si="43"/>
        <v>0</v>
      </c>
      <c r="AB29" s="253">
        <f t="shared" si="44"/>
        <v>0</v>
      </c>
      <c r="AC29" s="253">
        <f t="shared" si="33"/>
        <v>0</v>
      </c>
      <c r="AD29" s="253">
        <f t="shared" si="34"/>
        <v>0</v>
      </c>
      <c r="AE29" s="268">
        <f t="shared" si="35"/>
        <v>0</v>
      </c>
      <c r="AF29" s="269">
        <f t="shared" si="36"/>
        <v>0</v>
      </c>
      <c r="AG29" s="270">
        <f t="shared" si="37"/>
        <v>0</v>
      </c>
      <c r="AH29" s="121"/>
      <c r="AI29" s="252"/>
      <c r="AJ29" s="295"/>
      <c r="AK29" s="296">
        <f t="shared" si="27"/>
        <v>0</v>
      </c>
      <c r="AL29" s="119" t="s">
        <v>169</v>
      </c>
      <c r="AM29" s="123" t="s">
        <v>169</v>
      </c>
      <c r="AN29" s="122"/>
      <c r="AO29" s="119" t="s">
        <v>169</v>
      </c>
      <c r="AP29" s="123" t="s">
        <v>169</v>
      </c>
      <c r="AQ29" s="124"/>
      <c r="AR29" s="119" t="s">
        <v>169</v>
      </c>
      <c r="AS29" s="123" t="s">
        <v>169</v>
      </c>
      <c r="AT29" s="122"/>
      <c r="AU29" s="280">
        <f t="shared" si="38"/>
        <v>0</v>
      </c>
      <c r="AV29" s="281">
        <f t="shared" si="39"/>
        <v>0</v>
      </c>
      <c r="AW29" s="282">
        <f t="shared" si="45"/>
        <v>0</v>
      </c>
      <c r="AX29" s="283">
        <f t="shared" si="40"/>
        <v>0</v>
      </c>
    </row>
    <row r="30" spans="1:55" s="125" customFormat="1" ht="26.25" customHeight="1">
      <c r="A30" s="117"/>
      <c r="B30" s="245"/>
      <c r="C30" s="126"/>
      <c r="D30" s="208" t="str">
        <f t="shared" si="28"/>
        <v/>
      </c>
      <c r="E30" s="129" t="s">
        <v>169</v>
      </c>
      <c r="F30" s="209" t="s">
        <v>169</v>
      </c>
      <c r="G30" s="134"/>
      <c r="H30" s="256"/>
      <c r="I30" s="253">
        <f t="shared" si="41"/>
        <v>0</v>
      </c>
      <c r="J30" s="253">
        <f t="shared" si="42"/>
        <v>0</v>
      </c>
      <c r="K30" s="253">
        <f t="shared" si="29"/>
        <v>0</v>
      </c>
      <c r="L30" s="252"/>
      <c r="M30" s="252"/>
      <c r="N30" s="252"/>
      <c r="O30" s="147">
        <v>0</v>
      </c>
      <c r="P30" s="147">
        <v>0</v>
      </c>
      <c r="Q30" s="137">
        <f t="shared" si="30"/>
        <v>0</v>
      </c>
      <c r="R30" s="80">
        <f t="shared" si="31"/>
        <v>0</v>
      </c>
      <c r="S30" s="147">
        <v>0</v>
      </c>
      <c r="T30" s="121"/>
      <c r="U30" s="263">
        <f>IFERROR(VLOOKUP(B30,คำนวณตกเบิกวิทยฐานะ!$B$9:$P$1008,14,FALSE),0)</f>
        <v>0</v>
      </c>
      <c r="V30" s="263">
        <f>IFERROR(VLOOKUP(B30,คำนวณตกเบิกวิทยฐานะ!$B$9:$P$1008,15,FALSE),0)</f>
        <v>0</v>
      </c>
      <c r="W30" s="264">
        <f t="shared" si="32"/>
        <v>0</v>
      </c>
      <c r="X30" s="119" t="s">
        <v>169</v>
      </c>
      <c r="Y30" s="209" t="s">
        <v>169</v>
      </c>
      <c r="Z30" s="252"/>
      <c r="AA30" s="253">
        <f t="shared" si="43"/>
        <v>0</v>
      </c>
      <c r="AB30" s="253">
        <f t="shared" si="44"/>
        <v>0</v>
      </c>
      <c r="AC30" s="253">
        <f t="shared" si="33"/>
        <v>0</v>
      </c>
      <c r="AD30" s="253">
        <f t="shared" si="34"/>
        <v>0</v>
      </c>
      <c r="AE30" s="268">
        <f t="shared" si="35"/>
        <v>0</v>
      </c>
      <c r="AF30" s="269">
        <f t="shared" si="36"/>
        <v>0</v>
      </c>
      <c r="AG30" s="270">
        <f t="shared" si="37"/>
        <v>0</v>
      </c>
      <c r="AH30" s="121"/>
      <c r="AI30" s="252"/>
      <c r="AJ30" s="295"/>
      <c r="AK30" s="296">
        <f t="shared" si="27"/>
        <v>0</v>
      </c>
      <c r="AL30" s="119" t="s">
        <v>169</v>
      </c>
      <c r="AM30" s="123" t="s">
        <v>169</v>
      </c>
      <c r="AN30" s="122"/>
      <c r="AO30" s="119" t="s">
        <v>169</v>
      </c>
      <c r="AP30" s="123" t="s">
        <v>169</v>
      </c>
      <c r="AQ30" s="124"/>
      <c r="AR30" s="119" t="s">
        <v>169</v>
      </c>
      <c r="AS30" s="123" t="s">
        <v>169</v>
      </c>
      <c r="AT30" s="122"/>
      <c r="AU30" s="280">
        <f t="shared" si="38"/>
        <v>0</v>
      </c>
      <c r="AV30" s="281">
        <f t="shared" si="39"/>
        <v>0</v>
      </c>
      <c r="AW30" s="282">
        <f t="shared" si="45"/>
        <v>0</v>
      </c>
      <c r="AX30" s="283">
        <f t="shared" si="40"/>
        <v>0</v>
      </c>
    </row>
    <row r="31" spans="1:55" s="125" customFormat="1" ht="26.25" customHeight="1">
      <c r="A31" s="117"/>
      <c r="B31" s="245"/>
      <c r="C31" s="126"/>
      <c r="D31" s="208" t="str">
        <f t="shared" si="28"/>
        <v/>
      </c>
      <c r="E31" s="129" t="s">
        <v>169</v>
      </c>
      <c r="F31" s="209" t="s">
        <v>169</v>
      </c>
      <c r="G31" s="134"/>
      <c r="H31" s="256"/>
      <c r="I31" s="253">
        <f t="shared" si="41"/>
        <v>0</v>
      </c>
      <c r="J31" s="253">
        <f t="shared" si="42"/>
        <v>0</v>
      </c>
      <c r="K31" s="253">
        <f t="shared" si="29"/>
        <v>0</v>
      </c>
      <c r="L31" s="252"/>
      <c r="M31" s="252"/>
      <c r="N31" s="252"/>
      <c r="O31" s="147">
        <v>0</v>
      </c>
      <c r="P31" s="147">
        <v>0</v>
      </c>
      <c r="Q31" s="137">
        <f t="shared" si="30"/>
        <v>0</v>
      </c>
      <c r="R31" s="80">
        <f t="shared" si="31"/>
        <v>0</v>
      </c>
      <c r="S31" s="147">
        <v>0</v>
      </c>
      <c r="T31" s="121"/>
      <c r="U31" s="263">
        <f>IFERROR(VLOOKUP(B31,คำนวณตกเบิกวิทยฐานะ!$B$9:$P$1008,14,FALSE),0)</f>
        <v>0</v>
      </c>
      <c r="V31" s="263">
        <f>IFERROR(VLOOKUP(B31,คำนวณตกเบิกวิทยฐานะ!$B$9:$P$1008,15,FALSE),0)</f>
        <v>0</v>
      </c>
      <c r="W31" s="264">
        <f t="shared" si="32"/>
        <v>0</v>
      </c>
      <c r="X31" s="119" t="s">
        <v>169</v>
      </c>
      <c r="Y31" s="209" t="s">
        <v>169</v>
      </c>
      <c r="Z31" s="252"/>
      <c r="AA31" s="253">
        <f t="shared" si="43"/>
        <v>0</v>
      </c>
      <c r="AB31" s="253">
        <f t="shared" si="44"/>
        <v>0</v>
      </c>
      <c r="AC31" s="253">
        <f t="shared" si="33"/>
        <v>0</v>
      </c>
      <c r="AD31" s="253">
        <f t="shared" si="34"/>
        <v>0</v>
      </c>
      <c r="AE31" s="268">
        <f t="shared" si="35"/>
        <v>0</v>
      </c>
      <c r="AF31" s="269">
        <f t="shared" si="36"/>
        <v>0</v>
      </c>
      <c r="AG31" s="270">
        <f t="shared" si="37"/>
        <v>0</v>
      </c>
      <c r="AH31" s="121"/>
      <c r="AI31" s="252"/>
      <c r="AJ31" s="295"/>
      <c r="AK31" s="296">
        <f t="shared" si="27"/>
        <v>0</v>
      </c>
      <c r="AL31" s="119" t="s">
        <v>169</v>
      </c>
      <c r="AM31" s="123" t="s">
        <v>169</v>
      </c>
      <c r="AN31" s="122"/>
      <c r="AO31" s="119" t="s">
        <v>169</v>
      </c>
      <c r="AP31" s="123" t="s">
        <v>169</v>
      </c>
      <c r="AQ31" s="124"/>
      <c r="AR31" s="119" t="s">
        <v>169</v>
      </c>
      <c r="AS31" s="123" t="s">
        <v>169</v>
      </c>
      <c r="AT31" s="122"/>
      <c r="AU31" s="280">
        <f t="shared" si="38"/>
        <v>0</v>
      </c>
      <c r="AV31" s="281">
        <f t="shared" si="39"/>
        <v>0</v>
      </c>
      <c r="AW31" s="282">
        <f t="shared" si="45"/>
        <v>0</v>
      </c>
      <c r="AX31" s="283">
        <f t="shared" si="40"/>
        <v>0</v>
      </c>
    </row>
    <row r="32" spans="1:55" s="125" customFormat="1" ht="27" customHeight="1">
      <c r="A32" s="117"/>
      <c r="B32" s="245"/>
      <c r="C32" s="126"/>
      <c r="D32" s="208" t="str">
        <f t="shared" si="28"/>
        <v/>
      </c>
      <c r="E32" s="129" t="s">
        <v>169</v>
      </c>
      <c r="F32" s="209" t="s">
        <v>169</v>
      </c>
      <c r="G32" s="134"/>
      <c r="H32" s="256"/>
      <c r="I32" s="253">
        <f t="shared" si="41"/>
        <v>0</v>
      </c>
      <c r="J32" s="253">
        <f t="shared" si="42"/>
        <v>0</v>
      </c>
      <c r="K32" s="253">
        <f t="shared" si="29"/>
        <v>0</v>
      </c>
      <c r="L32" s="252"/>
      <c r="M32" s="252"/>
      <c r="N32" s="252"/>
      <c r="O32" s="147">
        <v>0</v>
      </c>
      <c r="P32" s="147">
        <v>0</v>
      </c>
      <c r="Q32" s="137">
        <f t="shared" si="30"/>
        <v>0</v>
      </c>
      <c r="R32" s="80">
        <f t="shared" si="31"/>
        <v>0</v>
      </c>
      <c r="S32" s="147">
        <v>0</v>
      </c>
      <c r="T32" s="121"/>
      <c r="U32" s="263">
        <f>IFERROR(VLOOKUP(B32,คำนวณตกเบิกวิทยฐานะ!$B$9:$P$1008,14,FALSE),0)</f>
        <v>0</v>
      </c>
      <c r="V32" s="263">
        <f>IFERROR(VLOOKUP(B32,คำนวณตกเบิกวิทยฐานะ!$B$9:$P$1008,15,FALSE),0)</f>
        <v>0</v>
      </c>
      <c r="W32" s="264">
        <f t="shared" si="32"/>
        <v>0</v>
      </c>
      <c r="X32" s="119" t="s">
        <v>169</v>
      </c>
      <c r="Y32" s="209" t="s">
        <v>169</v>
      </c>
      <c r="Z32" s="252"/>
      <c r="AA32" s="253">
        <f t="shared" si="43"/>
        <v>0</v>
      </c>
      <c r="AB32" s="253">
        <f t="shared" si="44"/>
        <v>0</v>
      </c>
      <c r="AC32" s="253">
        <f t="shared" si="33"/>
        <v>0</v>
      </c>
      <c r="AD32" s="253">
        <f t="shared" si="34"/>
        <v>0</v>
      </c>
      <c r="AE32" s="268">
        <f t="shared" si="35"/>
        <v>0</v>
      </c>
      <c r="AF32" s="269">
        <f t="shared" si="36"/>
        <v>0</v>
      </c>
      <c r="AG32" s="270">
        <f t="shared" si="37"/>
        <v>0</v>
      </c>
      <c r="AH32" s="121"/>
      <c r="AI32" s="252"/>
      <c r="AJ32" s="295"/>
      <c r="AK32" s="296">
        <f t="shared" si="27"/>
        <v>0</v>
      </c>
      <c r="AL32" s="119" t="s">
        <v>169</v>
      </c>
      <c r="AM32" s="123" t="s">
        <v>169</v>
      </c>
      <c r="AN32" s="122"/>
      <c r="AO32" s="119" t="s">
        <v>169</v>
      </c>
      <c r="AP32" s="123" t="s">
        <v>169</v>
      </c>
      <c r="AQ32" s="124"/>
      <c r="AR32" s="119" t="s">
        <v>169</v>
      </c>
      <c r="AS32" s="123" t="s">
        <v>169</v>
      </c>
      <c r="AT32" s="122"/>
      <c r="AU32" s="280">
        <f t="shared" si="38"/>
        <v>0</v>
      </c>
      <c r="AV32" s="281">
        <f t="shared" si="39"/>
        <v>0</v>
      </c>
      <c r="AW32" s="282">
        <f t="shared" si="45"/>
        <v>0</v>
      </c>
      <c r="AX32" s="283">
        <f t="shared" si="40"/>
        <v>0</v>
      </c>
    </row>
    <row r="33" spans="1:50" s="125" customFormat="1" ht="26.25" customHeight="1">
      <c r="A33" s="117"/>
      <c r="B33" s="245"/>
      <c r="C33" s="126"/>
      <c r="D33" s="208" t="str">
        <f t="shared" si="28"/>
        <v/>
      </c>
      <c r="E33" s="129" t="s">
        <v>169</v>
      </c>
      <c r="F33" s="209" t="s">
        <v>169</v>
      </c>
      <c r="G33" s="134"/>
      <c r="H33" s="256"/>
      <c r="I33" s="257">
        <f t="shared" si="41"/>
        <v>0</v>
      </c>
      <c r="J33" s="257">
        <f t="shared" si="42"/>
        <v>0</v>
      </c>
      <c r="K33" s="257">
        <f t="shared" si="29"/>
        <v>0</v>
      </c>
      <c r="L33" s="252"/>
      <c r="M33" s="252"/>
      <c r="N33" s="252"/>
      <c r="O33" s="147">
        <v>0</v>
      </c>
      <c r="P33" s="147">
        <v>0</v>
      </c>
      <c r="Q33" s="137">
        <f t="shared" si="30"/>
        <v>0</v>
      </c>
      <c r="R33" s="80">
        <f t="shared" si="31"/>
        <v>0</v>
      </c>
      <c r="S33" s="147">
        <v>0</v>
      </c>
      <c r="T33" s="121"/>
      <c r="U33" s="263">
        <f>IFERROR(VLOOKUP(B33,คำนวณตกเบิกวิทยฐานะ!$B$9:$P$1008,14,FALSE),0)</f>
        <v>0</v>
      </c>
      <c r="V33" s="263">
        <f>IFERROR(VLOOKUP(B33,คำนวณตกเบิกวิทยฐานะ!$B$9:$P$1008,15,FALSE),0)</f>
        <v>0</v>
      </c>
      <c r="W33" s="264">
        <f t="shared" si="32"/>
        <v>0</v>
      </c>
      <c r="X33" s="119" t="s">
        <v>169</v>
      </c>
      <c r="Y33" s="209" t="s">
        <v>169</v>
      </c>
      <c r="Z33" s="276"/>
      <c r="AA33" s="253">
        <f t="shared" si="43"/>
        <v>0</v>
      </c>
      <c r="AB33" s="253">
        <f t="shared" si="44"/>
        <v>0</v>
      </c>
      <c r="AC33" s="253">
        <f t="shared" si="33"/>
        <v>0</v>
      </c>
      <c r="AD33" s="253">
        <f t="shared" si="34"/>
        <v>0</v>
      </c>
      <c r="AE33" s="268">
        <f t="shared" si="35"/>
        <v>0</v>
      </c>
      <c r="AF33" s="269">
        <f t="shared" si="36"/>
        <v>0</v>
      </c>
      <c r="AG33" s="270">
        <f t="shared" si="37"/>
        <v>0</v>
      </c>
      <c r="AH33" s="121"/>
      <c r="AI33" s="252"/>
      <c r="AJ33" s="295"/>
      <c r="AK33" s="297">
        <f t="shared" si="27"/>
        <v>0</v>
      </c>
      <c r="AL33" s="119" t="s">
        <v>169</v>
      </c>
      <c r="AM33" s="123" t="s">
        <v>169</v>
      </c>
      <c r="AN33" s="122"/>
      <c r="AO33" s="119" t="s">
        <v>169</v>
      </c>
      <c r="AP33" s="123" t="s">
        <v>169</v>
      </c>
      <c r="AQ33" s="124"/>
      <c r="AR33" s="119" t="s">
        <v>169</v>
      </c>
      <c r="AS33" s="123" t="s">
        <v>169</v>
      </c>
      <c r="AT33" s="122"/>
      <c r="AU33" s="280">
        <f t="shared" si="38"/>
        <v>0</v>
      </c>
      <c r="AV33" s="281">
        <f t="shared" si="39"/>
        <v>0</v>
      </c>
      <c r="AW33" s="284">
        <f t="shared" si="45"/>
        <v>0</v>
      </c>
      <c r="AX33" s="283">
        <f t="shared" si="40"/>
        <v>0</v>
      </c>
    </row>
    <row r="34" spans="1:50" s="125" customFormat="1" ht="26.25" customHeight="1">
      <c r="A34" s="117"/>
      <c r="B34" s="245"/>
      <c r="C34" s="136"/>
      <c r="D34" s="208" t="str">
        <f t="shared" si="28"/>
        <v/>
      </c>
      <c r="E34" s="129" t="s">
        <v>169</v>
      </c>
      <c r="F34" s="209" t="s">
        <v>169</v>
      </c>
      <c r="G34" s="135"/>
      <c r="H34" s="258"/>
      <c r="I34" s="259">
        <f t="shared" si="41"/>
        <v>0</v>
      </c>
      <c r="J34" s="259">
        <f t="shared" si="42"/>
        <v>0</v>
      </c>
      <c r="K34" s="259">
        <f t="shared" si="29"/>
        <v>0</v>
      </c>
      <c r="L34" s="252"/>
      <c r="M34" s="252"/>
      <c r="N34" s="252"/>
      <c r="O34" s="147">
        <v>0</v>
      </c>
      <c r="P34" s="147">
        <v>0</v>
      </c>
      <c r="Q34" s="137">
        <f t="shared" si="30"/>
        <v>0</v>
      </c>
      <c r="R34" s="80">
        <f t="shared" si="31"/>
        <v>0</v>
      </c>
      <c r="S34" s="147">
        <v>0</v>
      </c>
      <c r="T34" s="121"/>
      <c r="U34" s="263">
        <f>IFERROR(VLOOKUP(B34,คำนวณตกเบิกวิทยฐานะ!$B$9:$P$1008,14,FALSE),0)</f>
        <v>0</v>
      </c>
      <c r="V34" s="263">
        <f>IFERROR(VLOOKUP(B34,คำนวณตกเบิกวิทยฐานะ!$B$9:$P$1008,15,FALSE),0)</f>
        <v>0</v>
      </c>
      <c r="W34" s="264">
        <f t="shared" si="32"/>
        <v>0</v>
      </c>
      <c r="X34" s="119" t="s">
        <v>169</v>
      </c>
      <c r="Y34" s="209" t="s">
        <v>169</v>
      </c>
      <c r="Z34" s="258"/>
      <c r="AA34" s="253">
        <f t="shared" si="43"/>
        <v>0</v>
      </c>
      <c r="AB34" s="253">
        <f t="shared" si="44"/>
        <v>0</v>
      </c>
      <c r="AC34" s="253">
        <f t="shared" si="33"/>
        <v>0</v>
      </c>
      <c r="AD34" s="253">
        <f t="shared" si="34"/>
        <v>0</v>
      </c>
      <c r="AE34" s="268">
        <f t="shared" si="35"/>
        <v>0</v>
      </c>
      <c r="AF34" s="269">
        <f t="shared" si="36"/>
        <v>0</v>
      </c>
      <c r="AG34" s="270">
        <f t="shared" si="37"/>
        <v>0</v>
      </c>
      <c r="AH34" s="121"/>
      <c r="AI34" s="252"/>
      <c r="AJ34" s="295"/>
      <c r="AK34" s="301">
        <f t="shared" si="27"/>
        <v>0</v>
      </c>
      <c r="AL34" s="119" t="s">
        <v>169</v>
      </c>
      <c r="AM34" s="123" t="s">
        <v>169</v>
      </c>
      <c r="AN34" s="122"/>
      <c r="AO34" s="119" t="s">
        <v>169</v>
      </c>
      <c r="AP34" s="123" t="s">
        <v>169</v>
      </c>
      <c r="AQ34" s="124"/>
      <c r="AR34" s="119" t="s">
        <v>169</v>
      </c>
      <c r="AS34" s="123" t="s">
        <v>169</v>
      </c>
      <c r="AT34" s="122"/>
      <c r="AU34" s="280">
        <f t="shared" si="38"/>
        <v>0</v>
      </c>
      <c r="AV34" s="281">
        <f t="shared" si="39"/>
        <v>0</v>
      </c>
      <c r="AW34" s="291">
        <f t="shared" si="45"/>
        <v>0</v>
      </c>
      <c r="AX34" s="283">
        <f t="shared" si="40"/>
        <v>0</v>
      </c>
    </row>
    <row r="35" spans="1:50" ht="26.25" customHeight="1">
      <c r="A35" s="117"/>
      <c r="B35" s="245"/>
      <c r="C35" s="136"/>
      <c r="D35" s="208" t="str">
        <f t="shared" si="28"/>
        <v/>
      </c>
      <c r="E35" s="129" t="s">
        <v>169</v>
      </c>
      <c r="F35" s="209" t="s">
        <v>169</v>
      </c>
      <c r="G35" s="135"/>
      <c r="H35" s="258"/>
      <c r="I35" s="259">
        <f t="shared" si="41"/>
        <v>0</v>
      </c>
      <c r="J35" s="259">
        <f t="shared" si="42"/>
        <v>0</v>
      </c>
      <c r="K35" s="259">
        <f t="shared" si="29"/>
        <v>0</v>
      </c>
      <c r="L35" s="252"/>
      <c r="M35" s="252"/>
      <c r="N35" s="252"/>
      <c r="O35" s="147">
        <v>0</v>
      </c>
      <c r="P35" s="147">
        <v>0</v>
      </c>
      <c r="Q35" s="137">
        <f t="shared" si="30"/>
        <v>0</v>
      </c>
      <c r="R35" s="80">
        <f t="shared" si="31"/>
        <v>0</v>
      </c>
      <c r="S35" s="147">
        <v>0</v>
      </c>
      <c r="T35" s="121"/>
      <c r="U35" s="263">
        <f>IFERROR(VLOOKUP(B35,คำนวณตกเบิกวิทยฐานะ!$B$9:$P$1008,14,FALSE),0)</f>
        <v>0</v>
      </c>
      <c r="V35" s="263">
        <f>IFERROR(VLOOKUP(B35,คำนวณตกเบิกวิทยฐานะ!$B$9:$P$1008,15,FALSE),0)</f>
        <v>0</v>
      </c>
      <c r="W35" s="264">
        <f t="shared" si="32"/>
        <v>0</v>
      </c>
      <c r="X35" s="119" t="s">
        <v>169</v>
      </c>
      <c r="Y35" s="209" t="s">
        <v>169</v>
      </c>
      <c r="Z35" s="258"/>
      <c r="AA35" s="253">
        <f t="shared" si="43"/>
        <v>0</v>
      </c>
      <c r="AB35" s="253">
        <f t="shared" si="44"/>
        <v>0</v>
      </c>
      <c r="AC35" s="253">
        <f t="shared" si="33"/>
        <v>0</v>
      </c>
      <c r="AD35" s="253">
        <f t="shared" si="34"/>
        <v>0</v>
      </c>
      <c r="AE35" s="268">
        <f t="shared" si="35"/>
        <v>0</v>
      </c>
      <c r="AF35" s="269">
        <f t="shared" si="36"/>
        <v>0</v>
      </c>
      <c r="AG35" s="270">
        <f t="shared" si="37"/>
        <v>0</v>
      </c>
      <c r="AH35" s="121"/>
      <c r="AI35" s="252"/>
      <c r="AJ35" s="295"/>
      <c r="AK35" s="301">
        <f t="shared" si="27"/>
        <v>0</v>
      </c>
      <c r="AL35" s="119" t="s">
        <v>169</v>
      </c>
      <c r="AM35" s="123" t="s">
        <v>169</v>
      </c>
      <c r="AN35" s="122"/>
      <c r="AO35" s="119" t="s">
        <v>169</v>
      </c>
      <c r="AP35" s="123" t="s">
        <v>169</v>
      </c>
      <c r="AQ35" s="124"/>
      <c r="AR35" s="119" t="s">
        <v>169</v>
      </c>
      <c r="AS35" s="123" t="s">
        <v>169</v>
      </c>
      <c r="AT35" s="122"/>
      <c r="AU35" s="280">
        <f t="shared" si="38"/>
        <v>0</v>
      </c>
      <c r="AV35" s="281">
        <f t="shared" si="39"/>
        <v>0</v>
      </c>
      <c r="AW35" s="291">
        <f t="shared" si="45"/>
        <v>0</v>
      </c>
      <c r="AX35" s="283">
        <f t="shared" si="40"/>
        <v>0</v>
      </c>
    </row>
    <row r="36" spans="1:50" ht="26.25" customHeight="1">
      <c r="A36" s="117"/>
      <c r="B36" s="245"/>
      <c r="C36" s="136"/>
      <c r="D36" s="208" t="str">
        <f t="shared" si="28"/>
        <v/>
      </c>
      <c r="E36" s="129" t="s">
        <v>169</v>
      </c>
      <c r="F36" s="209" t="s">
        <v>169</v>
      </c>
      <c r="G36" s="135"/>
      <c r="H36" s="258"/>
      <c r="I36" s="259">
        <f t="shared" si="41"/>
        <v>0</v>
      </c>
      <c r="J36" s="259">
        <f t="shared" si="42"/>
        <v>0</v>
      </c>
      <c r="K36" s="259">
        <f t="shared" si="29"/>
        <v>0</v>
      </c>
      <c r="L36" s="252"/>
      <c r="M36" s="252"/>
      <c r="N36" s="252"/>
      <c r="O36" s="147">
        <v>0</v>
      </c>
      <c r="P36" s="147">
        <v>0</v>
      </c>
      <c r="Q36" s="137">
        <f t="shared" si="30"/>
        <v>0</v>
      </c>
      <c r="R36" s="80">
        <f t="shared" si="31"/>
        <v>0</v>
      </c>
      <c r="S36" s="147">
        <v>0</v>
      </c>
      <c r="T36" s="121"/>
      <c r="U36" s="263">
        <f>IFERROR(VLOOKUP(B36,คำนวณตกเบิกวิทยฐานะ!$B$9:$P$1008,14,FALSE),0)</f>
        <v>0</v>
      </c>
      <c r="V36" s="263">
        <f>IFERROR(VLOOKUP(B36,คำนวณตกเบิกวิทยฐานะ!$B$9:$P$1008,15,FALSE),0)</f>
        <v>0</v>
      </c>
      <c r="W36" s="264">
        <f t="shared" si="32"/>
        <v>0</v>
      </c>
      <c r="X36" s="119" t="s">
        <v>169</v>
      </c>
      <c r="Y36" s="209" t="s">
        <v>169</v>
      </c>
      <c r="Z36" s="258"/>
      <c r="AA36" s="253">
        <f t="shared" si="43"/>
        <v>0</v>
      </c>
      <c r="AB36" s="253">
        <f t="shared" si="44"/>
        <v>0</v>
      </c>
      <c r="AC36" s="253">
        <f t="shared" si="33"/>
        <v>0</v>
      </c>
      <c r="AD36" s="253">
        <f t="shared" si="34"/>
        <v>0</v>
      </c>
      <c r="AE36" s="268">
        <f t="shared" si="35"/>
        <v>0</v>
      </c>
      <c r="AF36" s="269">
        <f t="shared" si="36"/>
        <v>0</v>
      </c>
      <c r="AG36" s="270">
        <f t="shared" si="37"/>
        <v>0</v>
      </c>
      <c r="AH36" s="121"/>
      <c r="AI36" s="252"/>
      <c r="AJ36" s="295"/>
      <c r="AK36" s="301">
        <f t="shared" si="27"/>
        <v>0</v>
      </c>
      <c r="AL36" s="119" t="s">
        <v>169</v>
      </c>
      <c r="AM36" s="123" t="s">
        <v>169</v>
      </c>
      <c r="AN36" s="122"/>
      <c r="AO36" s="119" t="s">
        <v>169</v>
      </c>
      <c r="AP36" s="123" t="s">
        <v>169</v>
      </c>
      <c r="AQ36" s="124"/>
      <c r="AR36" s="119" t="s">
        <v>169</v>
      </c>
      <c r="AS36" s="123" t="s">
        <v>169</v>
      </c>
      <c r="AT36" s="122"/>
      <c r="AU36" s="280">
        <f t="shared" si="38"/>
        <v>0</v>
      </c>
      <c r="AV36" s="281">
        <f t="shared" si="39"/>
        <v>0</v>
      </c>
      <c r="AW36" s="291">
        <f t="shared" si="45"/>
        <v>0</v>
      </c>
      <c r="AX36" s="283">
        <f t="shared" si="40"/>
        <v>0</v>
      </c>
    </row>
    <row r="37" spans="1:50" ht="26.25" customHeight="1">
      <c r="A37" s="117"/>
      <c r="B37" s="245"/>
      <c r="C37" s="136"/>
      <c r="D37" s="208" t="str">
        <f t="shared" si="28"/>
        <v/>
      </c>
      <c r="E37" s="129" t="s">
        <v>169</v>
      </c>
      <c r="F37" s="209" t="s">
        <v>169</v>
      </c>
      <c r="G37" s="135"/>
      <c r="H37" s="258"/>
      <c r="I37" s="259">
        <f t="shared" si="41"/>
        <v>0</v>
      </c>
      <c r="J37" s="259">
        <f t="shared" si="42"/>
        <v>0</v>
      </c>
      <c r="K37" s="259">
        <f t="shared" si="29"/>
        <v>0</v>
      </c>
      <c r="L37" s="252"/>
      <c r="M37" s="252"/>
      <c r="N37" s="252"/>
      <c r="O37" s="147">
        <v>0</v>
      </c>
      <c r="P37" s="147">
        <v>0</v>
      </c>
      <c r="Q37" s="137">
        <f t="shared" si="30"/>
        <v>0</v>
      </c>
      <c r="R37" s="80">
        <f t="shared" si="31"/>
        <v>0</v>
      </c>
      <c r="S37" s="147">
        <v>0</v>
      </c>
      <c r="T37" s="121"/>
      <c r="U37" s="263">
        <f>IFERROR(VLOOKUP(B37,คำนวณตกเบิกวิทยฐานะ!$B$9:$P$1008,14,FALSE),0)</f>
        <v>0</v>
      </c>
      <c r="V37" s="263">
        <f>IFERROR(VLOOKUP(B37,คำนวณตกเบิกวิทยฐานะ!$B$9:$P$1008,15,FALSE),0)</f>
        <v>0</v>
      </c>
      <c r="W37" s="264">
        <f t="shared" si="32"/>
        <v>0</v>
      </c>
      <c r="X37" s="119" t="s">
        <v>169</v>
      </c>
      <c r="Y37" s="209" t="s">
        <v>169</v>
      </c>
      <c r="Z37" s="258"/>
      <c r="AA37" s="253">
        <f t="shared" si="43"/>
        <v>0</v>
      </c>
      <c r="AB37" s="253">
        <f t="shared" si="44"/>
        <v>0</v>
      </c>
      <c r="AC37" s="253">
        <f t="shared" si="33"/>
        <v>0</v>
      </c>
      <c r="AD37" s="253">
        <f t="shared" si="34"/>
        <v>0</v>
      </c>
      <c r="AE37" s="268">
        <f t="shared" si="35"/>
        <v>0</v>
      </c>
      <c r="AF37" s="269">
        <f t="shared" si="36"/>
        <v>0</v>
      </c>
      <c r="AG37" s="270">
        <f t="shared" si="37"/>
        <v>0</v>
      </c>
      <c r="AH37" s="121"/>
      <c r="AI37" s="252"/>
      <c r="AJ37" s="295"/>
      <c r="AK37" s="301">
        <f t="shared" si="27"/>
        <v>0</v>
      </c>
      <c r="AL37" s="119" t="s">
        <v>169</v>
      </c>
      <c r="AM37" s="123" t="s">
        <v>169</v>
      </c>
      <c r="AN37" s="122"/>
      <c r="AO37" s="119" t="s">
        <v>169</v>
      </c>
      <c r="AP37" s="123" t="s">
        <v>169</v>
      </c>
      <c r="AQ37" s="124"/>
      <c r="AR37" s="119" t="s">
        <v>169</v>
      </c>
      <c r="AS37" s="123" t="s">
        <v>169</v>
      </c>
      <c r="AT37" s="122"/>
      <c r="AU37" s="280">
        <f t="shared" si="38"/>
        <v>0</v>
      </c>
      <c r="AV37" s="281">
        <f t="shared" si="39"/>
        <v>0</v>
      </c>
      <c r="AW37" s="291">
        <f t="shared" si="45"/>
        <v>0</v>
      </c>
      <c r="AX37" s="283">
        <f t="shared" si="40"/>
        <v>0</v>
      </c>
    </row>
    <row r="38" spans="1:50" ht="26.25" customHeight="1">
      <c r="A38" s="117"/>
      <c r="B38" s="245"/>
      <c r="C38" s="136"/>
      <c r="D38" s="208" t="str">
        <f t="shared" si="28"/>
        <v/>
      </c>
      <c r="E38" s="129" t="s">
        <v>169</v>
      </c>
      <c r="F38" s="209" t="s">
        <v>169</v>
      </c>
      <c r="G38" s="135"/>
      <c r="H38" s="258"/>
      <c r="I38" s="259">
        <f t="shared" si="41"/>
        <v>0</v>
      </c>
      <c r="J38" s="259">
        <f t="shared" si="42"/>
        <v>0</v>
      </c>
      <c r="K38" s="259">
        <f t="shared" si="29"/>
        <v>0</v>
      </c>
      <c r="L38" s="252"/>
      <c r="M38" s="252"/>
      <c r="N38" s="252"/>
      <c r="O38" s="147">
        <v>0</v>
      </c>
      <c r="P38" s="147">
        <v>0</v>
      </c>
      <c r="Q38" s="137">
        <f t="shared" si="30"/>
        <v>0</v>
      </c>
      <c r="R38" s="80">
        <f t="shared" si="31"/>
        <v>0</v>
      </c>
      <c r="S38" s="147">
        <v>0</v>
      </c>
      <c r="T38" s="121"/>
      <c r="U38" s="263">
        <f>IFERROR(VLOOKUP(B38,คำนวณตกเบิกวิทยฐานะ!$B$9:$P$1008,14,FALSE),0)</f>
        <v>0</v>
      </c>
      <c r="V38" s="263">
        <f>IFERROR(VLOOKUP(B38,คำนวณตกเบิกวิทยฐานะ!$B$9:$P$1008,15,FALSE),0)</f>
        <v>0</v>
      </c>
      <c r="W38" s="264">
        <f t="shared" si="32"/>
        <v>0</v>
      </c>
      <c r="X38" s="119" t="s">
        <v>169</v>
      </c>
      <c r="Y38" s="209" t="s">
        <v>169</v>
      </c>
      <c r="Z38" s="258"/>
      <c r="AA38" s="253">
        <f t="shared" si="43"/>
        <v>0</v>
      </c>
      <c r="AB38" s="253">
        <f t="shared" si="44"/>
        <v>0</v>
      </c>
      <c r="AC38" s="253">
        <f t="shared" si="33"/>
        <v>0</v>
      </c>
      <c r="AD38" s="253">
        <f t="shared" si="34"/>
        <v>0</v>
      </c>
      <c r="AE38" s="268">
        <f t="shared" si="35"/>
        <v>0</v>
      </c>
      <c r="AF38" s="269">
        <f t="shared" si="36"/>
        <v>0</v>
      </c>
      <c r="AG38" s="270">
        <f t="shared" si="37"/>
        <v>0</v>
      </c>
      <c r="AH38" s="121"/>
      <c r="AI38" s="252"/>
      <c r="AJ38" s="295"/>
      <c r="AK38" s="301">
        <f t="shared" si="27"/>
        <v>0</v>
      </c>
      <c r="AL38" s="119" t="s">
        <v>169</v>
      </c>
      <c r="AM38" s="123" t="s">
        <v>169</v>
      </c>
      <c r="AN38" s="122"/>
      <c r="AO38" s="119" t="s">
        <v>169</v>
      </c>
      <c r="AP38" s="123" t="s">
        <v>169</v>
      </c>
      <c r="AQ38" s="124"/>
      <c r="AR38" s="119" t="s">
        <v>169</v>
      </c>
      <c r="AS38" s="123" t="s">
        <v>169</v>
      </c>
      <c r="AT38" s="122"/>
      <c r="AU38" s="280">
        <f t="shared" si="38"/>
        <v>0</v>
      </c>
      <c r="AV38" s="281">
        <f t="shared" si="39"/>
        <v>0</v>
      </c>
      <c r="AW38" s="291">
        <f t="shared" si="45"/>
        <v>0</v>
      </c>
      <c r="AX38" s="283">
        <f t="shared" si="40"/>
        <v>0</v>
      </c>
    </row>
    <row r="39" spans="1:50" ht="26.25" customHeight="1">
      <c r="A39" s="117"/>
      <c r="B39" s="245"/>
      <c r="C39" s="136"/>
      <c r="D39" s="208" t="str">
        <f t="shared" si="28"/>
        <v/>
      </c>
      <c r="E39" s="129" t="s">
        <v>169</v>
      </c>
      <c r="F39" s="209" t="s">
        <v>169</v>
      </c>
      <c r="G39" s="135"/>
      <c r="H39" s="258"/>
      <c r="I39" s="259">
        <f t="shared" si="41"/>
        <v>0</v>
      </c>
      <c r="J39" s="259">
        <f t="shared" si="42"/>
        <v>0</v>
      </c>
      <c r="K39" s="259">
        <f t="shared" si="29"/>
        <v>0</v>
      </c>
      <c r="L39" s="252"/>
      <c r="M39" s="252"/>
      <c r="N39" s="252"/>
      <c r="O39" s="147">
        <v>0</v>
      </c>
      <c r="P39" s="147">
        <v>0</v>
      </c>
      <c r="Q39" s="137">
        <f t="shared" si="30"/>
        <v>0</v>
      </c>
      <c r="R39" s="80">
        <f t="shared" si="31"/>
        <v>0</v>
      </c>
      <c r="S39" s="147">
        <v>0</v>
      </c>
      <c r="T39" s="121"/>
      <c r="U39" s="263">
        <f>IFERROR(VLOOKUP(B39,คำนวณตกเบิกวิทยฐานะ!$B$9:$P$1008,14,FALSE),0)</f>
        <v>0</v>
      </c>
      <c r="V39" s="263">
        <f>IFERROR(VLOOKUP(B39,คำนวณตกเบิกวิทยฐานะ!$B$9:$P$1008,15,FALSE),0)</f>
        <v>0</v>
      </c>
      <c r="W39" s="264">
        <f t="shared" si="32"/>
        <v>0</v>
      </c>
      <c r="X39" s="119" t="s">
        <v>169</v>
      </c>
      <c r="Y39" s="209" t="s">
        <v>169</v>
      </c>
      <c r="Z39" s="258"/>
      <c r="AA39" s="253">
        <f t="shared" si="43"/>
        <v>0</v>
      </c>
      <c r="AB39" s="253">
        <f t="shared" si="44"/>
        <v>0</v>
      </c>
      <c r="AC39" s="253">
        <f t="shared" si="33"/>
        <v>0</v>
      </c>
      <c r="AD39" s="253">
        <f t="shared" si="34"/>
        <v>0</v>
      </c>
      <c r="AE39" s="268">
        <f t="shared" si="35"/>
        <v>0</v>
      </c>
      <c r="AF39" s="269">
        <f t="shared" si="36"/>
        <v>0</v>
      </c>
      <c r="AG39" s="270">
        <f t="shared" si="37"/>
        <v>0</v>
      </c>
      <c r="AH39" s="121"/>
      <c r="AI39" s="252"/>
      <c r="AJ39" s="295"/>
      <c r="AK39" s="301">
        <f t="shared" si="27"/>
        <v>0</v>
      </c>
      <c r="AL39" s="119" t="s">
        <v>169</v>
      </c>
      <c r="AM39" s="123" t="s">
        <v>169</v>
      </c>
      <c r="AN39" s="122"/>
      <c r="AO39" s="119" t="s">
        <v>169</v>
      </c>
      <c r="AP39" s="123" t="s">
        <v>169</v>
      </c>
      <c r="AQ39" s="124"/>
      <c r="AR39" s="119" t="s">
        <v>169</v>
      </c>
      <c r="AS39" s="123" t="s">
        <v>169</v>
      </c>
      <c r="AT39" s="122"/>
      <c r="AU39" s="280">
        <f t="shared" si="38"/>
        <v>0</v>
      </c>
      <c r="AV39" s="281">
        <f t="shared" si="39"/>
        <v>0</v>
      </c>
      <c r="AW39" s="291">
        <f t="shared" si="45"/>
        <v>0</v>
      </c>
      <c r="AX39" s="283">
        <f t="shared" si="40"/>
        <v>0</v>
      </c>
    </row>
    <row r="40" spans="1:50" ht="26.25" customHeight="1">
      <c r="A40" s="117"/>
      <c r="B40" s="245"/>
      <c r="C40" s="136"/>
      <c r="D40" s="208" t="str">
        <f t="shared" si="28"/>
        <v/>
      </c>
      <c r="E40" s="129" t="s">
        <v>169</v>
      </c>
      <c r="F40" s="209" t="s">
        <v>169</v>
      </c>
      <c r="G40" s="135"/>
      <c r="H40" s="258"/>
      <c r="I40" s="259">
        <f t="shared" si="41"/>
        <v>0</v>
      </c>
      <c r="J40" s="259">
        <f t="shared" si="42"/>
        <v>0</v>
      </c>
      <c r="K40" s="259">
        <f t="shared" si="29"/>
        <v>0</v>
      </c>
      <c r="L40" s="252"/>
      <c r="M40" s="252"/>
      <c r="N40" s="252"/>
      <c r="O40" s="147">
        <v>0</v>
      </c>
      <c r="P40" s="147">
        <v>0</v>
      </c>
      <c r="Q40" s="137">
        <f t="shared" si="30"/>
        <v>0</v>
      </c>
      <c r="R40" s="80">
        <f t="shared" si="31"/>
        <v>0</v>
      </c>
      <c r="S40" s="147">
        <v>0</v>
      </c>
      <c r="T40" s="121"/>
      <c r="U40" s="263">
        <f>IFERROR(VLOOKUP(B40,คำนวณตกเบิกวิทยฐานะ!$B$9:$P$1008,14,FALSE),0)</f>
        <v>0</v>
      </c>
      <c r="V40" s="263">
        <f>IFERROR(VLOOKUP(B40,คำนวณตกเบิกวิทยฐานะ!$B$9:$P$1008,15,FALSE),0)</f>
        <v>0</v>
      </c>
      <c r="W40" s="264">
        <f t="shared" si="32"/>
        <v>0</v>
      </c>
      <c r="X40" s="119" t="s">
        <v>169</v>
      </c>
      <c r="Y40" s="209" t="s">
        <v>169</v>
      </c>
      <c r="Z40" s="258"/>
      <c r="AA40" s="253">
        <f t="shared" si="43"/>
        <v>0</v>
      </c>
      <c r="AB40" s="253">
        <f t="shared" si="44"/>
        <v>0</v>
      </c>
      <c r="AC40" s="253">
        <f t="shared" si="33"/>
        <v>0</v>
      </c>
      <c r="AD40" s="253">
        <f t="shared" si="34"/>
        <v>0</v>
      </c>
      <c r="AE40" s="268">
        <f t="shared" si="35"/>
        <v>0</v>
      </c>
      <c r="AF40" s="269">
        <f t="shared" si="36"/>
        <v>0</v>
      </c>
      <c r="AG40" s="270">
        <f t="shared" si="37"/>
        <v>0</v>
      </c>
      <c r="AH40" s="121"/>
      <c r="AI40" s="252"/>
      <c r="AJ40" s="295"/>
      <c r="AK40" s="301">
        <f t="shared" si="27"/>
        <v>0</v>
      </c>
      <c r="AL40" s="119" t="s">
        <v>169</v>
      </c>
      <c r="AM40" s="123" t="s">
        <v>169</v>
      </c>
      <c r="AN40" s="122"/>
      <c r="AO40" s="119" t="s">
        <v>169</v>
      </c>
      <c r="AP40" s="123" t="s">
        <v>169</v>
      </c>
      <c r="AQ40" s="124"/>
      <c r="AR40" s="119" t="s">
        <v>169</v>
      </c>
      <c r="AS40" s="123" t="s">
        <v>169</v>
      </c>
      <c r="AT40" s="122"/>
      <c r="AU40" s="280">
        <f t="shared" si="38"/>
        <v>0</v>
      </c>
      <c r="AV40" s="281">
        <f t="shared" si="39"/>
        <v>0</v>
      </c>
      <c r="AW40" s="291">
        <f t="shared" si="45"/>
        <v>0</v>
      </c>
      <c r="AX40" s="283">
        <f t="shared" si="40"/>
        <v>0</v>
      </c>
    </row>
    <row r="41" spans="1:50" ht="26.25" customHeight="1">
      <c r="A41" s="117"/>
      <c r="B41" s="245"/>
      <c r="C41" s="136"/>
      <c r="D41" s="208" t="str">
        <f t="shared" si="28"/>
        <v/>
      </c>
      <c r="E41" s="129" t="s">
        <v>169</v>
      </c>
      <c r="F41" s="209" t="s">
        <v>169</v>
      </c>
      <c r="G41" s="135"/>
      <c r="H41" s="258"/>
      <c r="I41" s="259">
        <f t="shared" si="41"/>
        <v>0</v>
      </c>
      <c r="J41" s="259">
        <f t="shared" si="42"/>
        <v>0</v>
      </c>
      <c r="K41" s="259">
        <f t="shared" si="29"/>
        <v>0</v>
      </c>
      <c r="L41" s="252"/>
      <c r="M41" s="252"/>
      <c r="N41" s="252"/>
      <c r="O41" s="147">
        <v>0</v>
      </c>
      <c r="P41" s="147">
        <v>0</v>
      </c>
      <c r="Q41" s="137">
        <f t="shared" si="30"/>
        <v>0</v>
      </c>
      <c r="R41" s="80">
        <f t="shared" si="31"/>
        <v>0</v>
      </c>
      <c r="S41" s="147">
        <v>0</v>
      </c>
      <c r="T41" s="121"/>
      <c r="U41" s="263">
        <f>IFERROR(VLOOKUP(B41,คำนวณตกเบิกวิทยฐานะ!$B$9:$P$1008,14,FALSE),0)</f>
        <v>0</v>
      </c>
      <c r="V41" s="263">
        <f>IFERROR(VLOOKUP(B41,คำนวณตกเบิกวิทยฐานะ!$B$9:$P$1008,15,FALSE),0)</f>
        <v>0</v>
      </c>
      <c r="W41" s="264">
        <f t="shared" si="32"/>
        <v>0</v>
      </c>
      <c r="X41" s="119" t="s">
        <v>169</v>
      </c>
      <c r="Y41" s="209" t="s">
        <v>169</v>
      </c>
      <c r="Z41" s="258"/>
      <c r="AA41" s="253">
        <f t="shared" si="43"/>
        <v>0</v>
      </c>
      <c r="AB41" s="253">
        <f t="shared" si="44"/>
        <v>0</v>
      </c>
      <c r="AC41" s="253">
        <f t="shared" si="33"/>
        <v>0</v>
      </c>
      <c r="AD41" s="253">
        <f t="shared" si="34"/>
        <v>0</v>
      </c>
      <c r="AE41" s="268">
        <f t="shared" si="35"/>
        <v>0</v>
      </c>
      <c r="AF41" s="269">
        <f t="shared" si="36"/>
        <v>0</v>
      </c>
      <c r="AG41" s="270">
        <f t="shared" si="37"/>
        <v>0</v>
      </c>
      <c r="AH41" s="121"/>
      <c r="AI41" s="252"/>
      <c r="AJ41" s="295"/>
      <c r="AK41" s="301">
        <f t="shared" si="27"/>
        <v>0</v>
      </c>
      <c r="AL41" s="119" t="s">
        <v>169</v>
      </c>
      <c r="AM41" s="123" t="s">
        <v>169</v>
      </c>
      <c r="AN41" s="122"/>
      <c r="AO41" s="119" t="s">
        <v>169</v>
      </c>
      <c r="AP41" s="123" t="s">
        <v>169</v>
      </c>
      <c r="AQ41" s="124"/>
      <c r="AR41" s="119" t="s">
        <v>169</v>
      </c>
      <c r="AS41" s="123" t="s">
        <v>169</v>
      </c>
      <c r="AT41" s="122"/>
      <c r="AU41" s="280">
        <f t="shared" si="38"/>
        <v>0</v>
      </c>
      <c r="AV41" s="281">
        <f t="shared" si="39"/>
        <v>0</v>
      </c>
      <c r="AW41" s="291">
        <f t="shared" si="45"/>
        <v>0</v>
      </c>
      <c r="AX41" s="283">
        <f t="shared" si="40"/>
        <v>0</v>
      </c>
    </row>
    <row r="42" spans="1:50" ht="26.25" customHeight="1">
      <c r="A42" s="117"/>
      <c r="B42" s="245"/>
      <c r="C42" s="136"/>
      <c r="D42" s="208" t="str">
        <f t="shared" si="28"/>
        <v/>
      </c>
      <c r="E42" s="129" t="s">
        <v>169</v>
      </c>
      <c r="F42" s="209" t="s">
        <v>169</v>
      </c>
      <c r="G42" s="135"/>
      <c r="H42" s="258"/>
      <c r="I42" s="259">
        <f t="shared" si="41"/>
        <v>0</v>
      </c>
      <c r="J42" s="259">
        <f t="shared" si="42"/>
        <v>0</v>
      </c>
      <c r="K42" s="259">
        <f t="shared" si="29"/>
        <v>0</v>
      </c>
      <c r="L42" s="252"/>
      <c r="M42" s="252"/>
      <c r="N42" s="252"/>
      <c r="O42" s="147">
        <v>0</v>
      </c>
      <c r="P42" s="147">
        <v>0</v>
      </c>
      <c r="Q42" s="137">
        <f t="shared" si="30"/>
        <v>0</v>
      </c>
      <c r="R42" s="80">
        <f t="shared" si="31"/>
        <v>0</v>
      </c>
      <c r="S42" s="147">
        <v>0</v>
      </c>
      <c r="T42" s="121"/>
      <c r="U42" s="263">
        <f>IFERROR(VLOOKUP(B42,คำนวณตกเบิกวิทยฐานะ!$B$9:$P$1008,14,FALSE),0)</f>
        <v>0</v>
      </c>
      <c r="V42" s="263">
        <f>IFERROR(VLOOKUP(B42,คำนวณตกเบิกวิทยฐานะ!$B$9:$P$1008,15,FALSE),0)</f>
        <v>0</v>
      </c>
      <c r="W42" s="264">
        <f t="shared" si="32"/>
        <v>0</v>
      </c>
      <c r="X42" s="119" t="s">
        <v>169</v>
      </c>
      <c r="Y42" s="209" t="s">
        <v>169</v>
      </c>
      <c r="Z42" s="258"/>
      <c r="AA42" s="253">
        <f t="shared" si="43"/>
        <v>0</v>
      </c>
      <c r="AB42" s="253">
        <f t="shared" si="44"/>
        <v>0</v>
      </c>
      <c r="AC42" s="253">
        <f t="shared" si="33"/>
        <v>0</v>
      </c>
      <c r="AD42" s="253">
        <f t="shared" si="34"/>
        <v>0</v>
      </c>
      <c r="AE42" s="268">
        <f t="shared" si="35"/>
        <v>0</v>
      </c>
      <c r="AF42" s="269">
        <f t="shared" si="36"/>
        <v>0</v>
      </c>
      <c r="AG42" s="270">
        <f t="shared" si="37"/>
        <v>0</v>
      </c>
      <c r="AH42" s="121"/>
      <c r="AI42" s="252"/>
      <c r="AJ42" s="295"/>
      <c r="AK42" s="301">
        <f t="shared" si="27"/>
        <v>0</v>
      </c>
      <c r="AL42" s="119" t="s">
        <v>169</v>
      </c>
      <c r="AM42" s="123" t="s">
        <v>169</v>
      </c>
      <c r="AN42" s="122"/>
      <c r="AO42" s="119" t="s">
        <v>169</v>
      </c>
      <c r="AP42" s="123" t="s">
        <v>169</v>
      </c>
      <c r="AQ42" s="124"/>
      <c r="AR42" s="119" t="s">
        <v>169</v>
      </c>
      <c r="AS42" s="123" t="s">
        <v>169</v>
      </c>
      <c r="AT42" s="122"/>
      <c r="AU42" s="280">
        <f t="shared" si="38"/>
        <v>0</v>
      </c>
      <c r="AV42" s="281">
        <f t="shared" si="39"/>
        <v>0</v>
      </c>
      <c r="AW42" s="291">
        <f t="shared" si="45"/>
        <v>0</v>
      </c>
      <c r="AX42" s="283">
        <f t="shared" si="40"/>
        <v>0</v>
      </c>
    </row>
    <row r="43" spans="1:50" ht="26.25" customHeight="1">
      <c r="A43" s="117"/>
      <c r="B43" s="245"/>
      <c r="C43" s="136"/>
      <c r="D43" s="208" t="str">
        <f t="shared" si="28"/>
        <v/>
      </c>
      <c r="E43" s="129" t="s">
        <v>169</v>
      </c>
      <c r="F43" s="209" t="s">
        <v>169</v>
      </c>
      <c r="G43" s="135"/>
      <c r="H43" s="258"/>
      <c r="I43" s="259">
        <f t="shared" si="41"/>
        <v>0</v>
      </c>
      <c r="J43" s="259">
        <f t="shared" si="42"/>
        <v>0</v>
      </c>
      <c r="K43" s="259">
        <f t="shared" si="29"/>
        <v>0</v>
      </c>
      <c r="L43" s="252"/>
      <c r="M43" s="252"/>
      <c r="N43" s="252"/>
      <c r="O43" s="147">
        <v>0</v>
      </c>
      <c r="P43" s="147">
        <v>0</v>
      </c>
      <c r="Q43" s="137">
        <f t="shared" si="30"/>
        <v>0</v>
      </c>
      <c r="R43" s="80">
        <f t="shared" si="31"/>
        <v>0</v>
      </c>
      <c r="S43" s="147">
        <v>0</v>
      </c>
      <c r="T43" s="121"/>
      <c r="U43" s="263">
        <f>IFERROR(VLOOKUP(B43,คำนวณตกเบิกวิทยฐานะ!$B$9:$P$1008,14,FALSE),0)</f>
        <v>0</v>
      </c>
      <c r="V43" s="263">
        <f>IFERROR(VLOOKUP(B43,คำนวณตกเบิกวิทยฐานะ!$B$9:$P$1008,15,FALSE),0)</f>
        <v>0</v>
      </c>
      <c r="W43" s="264">
        <f t="shared" si="32"/>
        <v>0</v>
      </c>
      <c r="X43" s="119" t="s">
        <v>169</v>
      </c>
      <c r="Y43" s="209" t="s">
        <v>169</v>
      </c>
      <c r="Z43" s="258"/>
      <c r="AA43" s="253">
        <f t="shared" si="43"/>
        <v>0</v>
      </c>
      <c r="AB43" s="253">
        <f t="shared" si="44"/>
        <v>0</v>
      </c>
      <c r="AC43" s="253">
        <f t="shared" si="33"/>
        <v>0</v>
      </c>
      <c r="AD43" s="253">
        <f t="shared" si="34"/>
        <v>0</v>
      </c>
      <c r="AE43" s="268">
        <f t="shared" si="35"/>
        <v>0</v>
      </c>
      <c r="AF43" s="269">
        <f t="shared" si="36"/>
        <v>0</v>
      </c>
      <c r="AG43" s="270">
        <f t="shared" si="37"/>
        <v>0</v>
      </c>
      <c r="AH43" s="121"/>
      <c r="AI43" s="252"/>
      <c r="AJ43" s="295"/>
      <c r="AK43" s="301">
        <f t="shared" si="27"/>
        <v>0</v>
      </c>
      <c r="AL43" s="119" t="s">
        <v>169</v>
      </c>
      <c r="AM43" s="123" t="s">
        <v>169</v>
      </c>
      <c r="AN43" s="122"/>
      <c r="AO43" s="119" t="s">
        <v>169</v>
      </c>
      <c r="AP43" s="123" t="s">
        <v>169</v>
      </c>
      <c r="AQ43" s="124"/>
      <c r="AR43" s="119" t="s">
        <v>169</v>
      </c>
      <c r="AS43" s="123" t="s">
        <v>169</v>
      </c>
      <c r="AT43" s="122"/>
      <c r="AU43" s="280">
        <f t="shared" si="38"/>
        <v>0</v>
      </c>
      <c r="AV43" s="281">
        <f t="shared" si="39"/>
        <v>0</v>
      </c>
      <c r="AW43" s="291">
        <f t="shared" si="45"/>
        <v>0</v>
      </c>
      <c r="AX43" s="283">
        <f t="shared" si="40"/>
        <v>0</v>
      </c>
    </row>
    <row r="44" spans="1:50" ht="26.25" customHeight="1">
      <c r="A44" s="117"/>
      <c r="B44" s="245"/>
      <c r="C44" s="136"/>
      <c r="D44" s="208" t="str">
        <f t="shared" si="28"/>
        <v/>
      </c>
      <c r="E44" s="129" t="s">
        <v>169</v>
      </c>
      <c r="F44" s="209" t="s">
        <v>169</v>
      </c>
      <c r="G44" s="135"/>
      <c r="H44" s="258"/>
      <c r="I44" s="259">
        <f t="shared" si="41"/>
        <v>0</v>
      </c>
      <c r="J44" s="259">
        <f t="shared" si="42"/>
        <v>0</v>
      </c>
      <c r="K44" s="259">
        <f t="shared" si="29"/>
        <v>0</v>
      </c>
      <c r="L44" s="252"/>
      <c r="M44" s="252"/>
      <c r="N44" s="252"/>
      <c r="O44" s="147">
        <v>0</v>
      </c>
      <c r="P44" s="147">
        <v>0</v>
      </c>
      <c r="Q44" s="137">
        <f t="shared" si="30"/>
        <v>0</v>
      </c>
      <c r="R44" s="80">
        <f t="shared" si="31"/>
        <v>0</v>
      </c>
      <c r="S44" s="147">
        <v>0</v>
      </c>
      <c r="T44" s="121"/>
      <c r="U44" s="263">
        <f>IFERROR(VLOOKUP(B44,คำนวณตกเบิกวิทยฐานะ!$B$9:$P$1008,14,FALSE),0)</f>
        <v>0</v>
      </c>
      <c r="V44" s="263">
        <f>IFERROR(VLOOKUP(B44,คำนวณตกเบิกวิทยฐานะ!$B$9:$P$1008,15,FALSE),0)</f>
        <v>0</v>
      </c>
      <c r="W44" s="264">
        <f t="shared" si="32"/>
        <v>0</v>
      </c>
      <c r="X44" s="119" t="s">
        <v>169</v>
      </c>
      <c r="Y44" s="209" t="s">
        <v>169</v>
      </c>
      <c r="Z44" s="258"/>
      <c r="AA44" s="253">
        <f t="shared" si="43"/>
        <v>0</v>
      </c>
      <c r="AB44" s="253">
        <f t="shared" si="44"/>
        <v>0</v>
      </c>
      <c r="AC44" s="253">
        <f t="shared" si="33"/>
        <v>0</v>
      </c>
      <c r="AD44" s="253">
        <f t="shared" si="34"/>
        <v>0</v>
      </c>
      <c r="AE44" s="268">
        <f t="shared" si="35"/>
        <v>0</v>
      </c>
      <c r="AF44" s="269">
        <f t="shared" si="36"/>
        <v>0</v>
      </c>
      <c r="AG44" s="270">
        <f t="shared" si="37"/>
        <v>0</v>
      </c>
      <c r="AH44" s="121"/>
      <c r="AI44" s="252"/>
      <c r="AJ44" s="295"/>
      <c r="AK44" s="301">
        <f t="shared" si="27"/>
        <v>0</v>
      </c>
      <c r="AL44" s="119" t="s">
        <v>169</v>
      </c>
      <c r="AM44" s="123" t="s">
        <v>169</v>
      </c>
      <c r="AN44" s="122"/>
      <c r="AO44" s="119" t="s">
        <v>169</v>
      </c>
      <c r="AP44" s="123" t="s">
        <v>169</v>
      </c>
      <c r="AQ44" s="124"/>
      <c r="AR44" s="119" t="s">
        <v>169</v>
      </c>
      <c r="AS44" s="123" t="s">
        <v>169</v>
      </c>
      <c r="AT44" s="122"/>
      <c r="AU44" s="280">
        <f t="shared" si="38"/>
        <v>0</v>
      </c>
      <c r="AV44" s="281">
        <f t="shared" si="39"/>
        <v>0</v>
      </c>
      <c r="AW44" s="291">
        <f t="shared" si="45"/>
        <v>0</v>
      </c>
      <c r="AX44" s="283">
        <f t="shared" si="40"/>
        <v>0</v>
      </c>
    </row>
    <row r="45" spans="1:50" ht="26.25" customHeight="1">
      <c r="A45" s="117"/>
      <c r="B45" s="245"/>
      <c r="C45" s="136"/>
      <c r="D45" s="208" t="str">
        <f t="shared" si="28"/>
        <v/>
      </c>
      <c r="E45" s="129" t="s">
        <v>169</v>
      </c>
      <c r="F45" s="209" t="s">
        <v>169</v>
      </c>
      <c r="G45" s="135"/>
      <c r="H45" s="258"/>
      <c r="I45" s="259">
        <f t="shared" si="41"/>
        <v>0</v>
      </c>
      <c r="J45" s="259">
        <f t="shared" si="42"/>
        <v>0</v>
      </c>
      <c r="K45" s="259">
        <f t="shared" si="29"/>
        <v>0</v>
      </c>
      <c r="L45" s="252"/>
      <c r="M45" s="252"/>
      <c r="N45" s="252"/>
      <c r="O45" s="147">
        <v>0</v>
      </c>
      <c r="P45" s="147">
        <v>0</v>
      </c>
      <c r="Q45" s="137">
        <f t="shared" si="30"/>
        <v>0</v>
      </c>
      <c r="R45" s="80">
        <f t="shared" si="31"/>
        <v>0</v>
      </c>
      <c r="S45" s="147">
        <v>0</v>
      </c>
      <c r="T45" s="121"/>
      <c r="U45" s="263">
        <f>IFERROR(VLOOKUP(B45,คำนวณตกเบิกวิทยฐานะ!$B$9:$P$1008,14,FALSE),0)</f>
        <v>0</v>
      </c>
      <c r="V45" s="263">
        <f>IFERROR(VLOOKUP(B45,คำนวณตกเบิกวิทยฐานะ!$B$9:$P$1008,15,FALSE),0)</f>
        <v>0</v>
      </c>
      <c r="W45" s="264">
        <f t="shared" si="32"/>
        <v>0</v>
      </c>
      <c r="X45" s="119" t="s">
        <v>169</v>
      </c>
      <c r="Y45" s="209" t="s">
        <v>169</v>
      </c>
      <c r="Z45" s="258"/>
      <c r="AA45" s="253">
        <f t="shared" si="43"/>
        <v>0</v>
      </c>
      <c r="AB45" s="253">
        <f t="shared" si="44"/>
        <v>0</v>
      </c>
      <c r="AC45" s="253">
        <f t="shared" si="33"/>
        <v>0</v>
      </c>
      <c r="AD45" s="253">
        <f t="shared" si="34"/>
        <v>0</v>
      </c>
      <c r="AE45" s="268">
        <f t="shared" si="35"/>
        <v>0</v>
      </c>
      <c r="AF45" s="269">
        <f t="shared" si="36"/>
        <v>0</v>
      </c>
      <c r="AG45" s="270">
        <f t="shared" si="37"/>
        <v>0</v>
      </c>
      <c r="AH45" s="121"/>
      <c r="AI45" s="252"/>
      <c r="AJ45" s="295"/>
      <c r="AK45" s="301">
        <f t="shared" si="27"/>
        <v>0</v>
      </c>
      <c r="AL45" s="119" t="s">
        <v>169</v>
      </c>
      <c r="AM45" s="123" t="s">
        <v>169</v>
      </c>
      <c r="AN45" s="122"/>
      <c r="AO45" s="119" t="s">
        <v>169</v>
      </c>
      <c r="AP45" s="123" t="s">
        <v>169</v>
      </c>
      <c r="AQ45" s="124"/>
      <c r="AR45" s="119" t="s">
        <v>169</v>
      </c>
      <c r="AS45" s="123" t="s">
        <v>169</v>
      </c>
      <c r="AT45" s="122"/>
      <c r="AU45" s="280">
        <f t="shared" si="38"/>
        <v>0</v>
      </c>
      <c r="AV45" s="281">
        <f t="shared" si="39"/>
        <v>0</v>
      </c>
      <c r="AW45" s="291">
        <f t="shared" si="45"/>
        <v>0</v>
      </c>
      <c r="AX45" s="283">
        <f t="shared" si="40"/>
        <v>0</v>
      </c>
    </row>
    <row r="46" spans="1:50" ht="26.25" customHeight="1">
      <c r="A46" s="117"/>
      <c r="B46" s="245"/>
      <c r="C46" s="136"/>
      <c r="D46" s="208" t="str">
        <f t="shared" si="28"/>
        <v/>
      </c>
      <c r="E46" s="129" t="s">
        <v>169</v>
      </c>
      <c r="F46" s="209" t="s">
        <v>169</v>
      </c>
      <c r="G46" s="135"/>
      <c r="H46" s="258"/>
      <c r="I46" s="259">
        <f t="shared" si="41"/>
        <v>0</v>
      </c>
      <c r="J46" s="259">
        <f t="shared" si="42"/>
        <v>0</v>
      </c>
      <c r="K46" s="259">
        <f t="shared" si="29"/>
        <v>0</v>
      </c>
      <c r="L46" s="252"/>
      <c r="M46" s="252"/>
      <c r="N46" s="252"/>
      <c r="O46" s="147">
        <v>0</v>
      </c>
      <c r="P46" s="147">
        <v>0</v>
      </c>
      <c r="Q46" s="137">
        <f t="shared" si="30"/>
        <v>0</v>
      </c>
      <c r="R46" s="80">
        <f t="shared" si="31"/>
        <v>0</v>
      </c>
      <c r="S46" s="147">
        <v>0</v>
      </c>
      <c r="T46" s="121"/>
      <c r="U46" s="263">
        <f>IFERROR(VLOOKUP(B46,คำนวณตกเบิกวิทยฐานะ!$B$9:$P$1008,14,FALSE),0)</f>
        <v>0</v>
      </c>
      <c r="V46" s="263">
        <f>IFERROR(VLOOKUP(B46,คำนวณตกเบิกวิทยฐานะ!$B$9:$P$1008,15,FALSE),0)</f>
        <v>0</v>
      </c>
      <c r="W46" s="264">
        <f t="shared" si="32"/>
        <v>0</v>
      </c>
      <c r="X46" s="119" t="s">
        <v>169</v>
      </c>
      <c r="Y46" s="209" t="s">
        <v>169</v>
      </c>
      <c r="Z46" s="258"/>
      <c r="AA46" s="253">
        <f t="shared" si="43"/>
        <v>0</v>
      </c>
      <c r="AB46" s="253">
        <f t="shared" si="44"/>
        <v>0</v>
      </c>
      <c r="AC46" s="253">
        <f t="shared" si="33"/>
        <v>0</v>
      </c>
      <c r="AD46" s="253">
        <f t="shared" si="34"/>
        <v>0</v>
      </c>
      <c r="AE46" s="268">
        <f t="shared" si="35"/>
        <v>0</v>
      </c>
      <c r="AF46" s="269">
        <f t="shared" si="36"/>
        <v>0</v>
      </c>
      <c r="AG46" s="270">
        <f t="shared" si="37"/>
        <v>0</v>
      </c>
      <c r="AH46" s="121"/>
      <c r="AI46" s="252"/>
      <c r="AJ46" s="295"/>
      <c r="AK46" s="301">
        <f t="shared" si="27"/>
        <v>0</v>
      </c>
      <c r="AL46" s="119" t="s">
        <v>169</v>
      </c>
      <c r="AM46" s="123" t="s">
        <v>169</v>
      </c>
      <c r="AN46" s="122"/>
      <c r="AO46" s="119" t="s">
        <v>169</v>
      </c>
      <c r="AP46" s="123" t="s">
        <v>169</v>
      </c>
      <c r="AQ46" s="124"/>
      <c r="AR46" s="119" t="s">
        <v>169</v>
      </c>
      <c r="AS46" s="123" t="s">
        <v>169</v>
      </c>
      <c r="AT46" s="122"/>
      <c r="AU46" s="280">
        <f t="shared" si="38"/>
        <v>0</v>
      </c>
      <c r="AV46" s="281">
        <f t="shared" si="39"/>
        <v>0</v>
      </c>
      <c r="AW46" s="291">
        <f t="shared" si="45"/>
        <v>0</v>
      </c>
      <c r="AX46" s="283">
        <f t="shared" si="40"/>
        <v>0</v>
      </c>
    </row>
    <row r="47" spans="1:50" ht="26.25" customHeight="1">
      <c r="A47" s="117"/>
      <c r="B47" s="245"/>
      <c r="C47" s="136"/>
      <c r="D47" s="208" t="str">
        <f t="shared" si="28"/>
        <v/>
      </c>
      <c r="E47" s="129" t="s">
        <v>169</v>
      </c>
      <c r="F47" s="209" t="s">
        <v>169</v>
      </c>
      <c r="G47" s="135"/>
      <c r="H47" s="258"/>
      <c r="I47" s="259">
        <f t="shared" si="41"/>
        <v>0</v>
      </c>
      <c r="J47" s="259">
        <f t="shared" si="42"/>
        <v>0</v>
      </c>
      <c r="K47" s="259">
        <f t="shared" si="29"/>
        <v>0</v>
      </c>
      <c r="L47" s="252"/>
      <c r="M47" s="252"/>
      <c r="N47" s="252"/>
      <c r="O47" s="147">
        <v>0</v>
      </c>
      <c r="P47" s="147">
        <v>0</v>
      </c>
      <c r="Q47" s="137">
        <f t="shared" si="30"/>
        <v>0</v>
      </c>
      <c r="R47" s="80">
        <f t="shared" si="31"/>
        <v>0</v>
      </c>
      <c r="S47" s="147">
        <v>0</v>
      </c>
      <c r="T47" s="121"/>
      <c r="U47" s="263">
        <f>IFERROR(VLOOKUP(B47,คำนวณตกเบิกวิทยฐานะ!$B$9:$P$1008,14,FALSE),0)</f>
        <v>0</v>
      </c>
      <c r="V47" s="263">
        <f>IFERROR(VLOOKUP(B47,คำนวณตกเบิกวิทยฐานะ!$B$9:$P$1008,15,FALSE),0)</f>
        <v>0</v>
      </c>
      <c r="W47" s="264">
        <f t="shared" si="32"/>
        <v>0</v>
      </c>
      <c r="X47" s="119" t="s">
        <v>169</v>
      </c>
      <c r="Y47" s="209" t="s">
        <v>169</v>
      </c>
      <c r="Z47" s="258"/>
      <c r="AA47" s="253">
        <f t="shared" si="43"/>
        <v>0</v>
      </c>
      <c r="AB47" s="253">
        <f t="shared" si="44"/>
        <v>0</v>
      </c>
      <c r="AC47" s="253">
        <f t="shared" si="33"/>
        <v>0</v>
      </c>
      <c r="AD47" s="253">
        <f t="shared" si="34"/>
        <v>0</v>
      </c>
      <c r="AE47" s="268">
        <f t="shared" si="35"/>
        <v>0</v>
      </c>
      <c r="AF47" s="269">
        <f t="shared" si="36"/>
        <v>0</v>
      </c>
      <c r="AG47" s="270">
        <f t="shared" si="37"/>
        <v>0</v>
      </c>
      <c r="AH47" s="121"/>
      <c r="AI47" s="252"/>
      <c r="AJ47" s="295"/>
      <c r="AK47" s="301">
        <f t="shared" si="27"/>
        <v>0</v>
      </c>
      <c r="AL47" s="119" t="s">
        <v>169</v>
      </c>
      <c r="AM47" s="123" t="s">
        <v>169</v>
      </c>
      <c r="AN47" s="122"/>
      <c r="AO47" s="119" t="s">
        <v>169</v>
      </c>
      <c r="AP47" s="123" t="s">
        <v>169</v>
      </c>
      <c r="AQ47" s="124"/>
      <c r="AR47" s="119" t="s">
        <v>169</v>
      </c>
      <c r="AS47" s="123" t="s">
        <v>169</v>
      </c>
      <c r="AT47" s="122"/>
      <c r="AU47" s="280">
        <f t="shared" si="38"/>
        <v>0</v>
      </c>
      <c r="AV47" s="281">
        <f t="shared" si="39"/>
        <v>0</v>
      </c>
      <c r="AW47" s="291">
        <f t="shared" si="45"/>
        <v>0</v>
      </c>
      <c r="AX47" s="283">
        <f t="shared" si="40"/>
        <v>0</v>
      </c>
    </row>
    <row r="48" spans="1:50" ht="26.25" customHeight="1">
      <c r="A48" s="117"/>
      <c r="B48" s="245"/>
      <c r="C48" s="136"/>
      <c r="D48" s="208" t="str">
        <f t="shared" si="28"/>
        <v/>
      </c>
      <c r="E48" s="129" t="s">
        <v>169</v>
      </c>
      <c r="F48" s="209" t="s">
        <v>169</v>
      </c>
      <c r="G48" s="135"/>
      <c r="H48" s="258"/>
      <c r="I48" s="259">
        <f t="shared" si="41"/>
        <v>0</v>
      </c>
      <c r="J48" s="259">
        <f t="shared" si="42"/>
        <v>0</v>
      </c>
      <c r="K48" s="259">
        <f t="shared" si="29"/>
        <v>0</v>
      </c>
      <c r="L48" s="252"/>
      <c r="M48" s="252"/>
      <c r="N48" s="252"/>
      <c r="O48" s="147">
        <v>0</v>
      </c>
      <c r="P48" s="147">
        <v>0</v>
      </c>
      <c r="Q48" s="137">
        <f t="shared" si="30"/>
        <v>0</v>
      </c>
      <c r="R48" s="80">
        <f t="shared" si="31"/>
        <v>0</v>
      </c>
      <c r="S48" s="147">
        <v>0</v>
      </c>
      <c r="T48" s="121"/>
      <c r="U48" s="263">
        <f>IFERROR(VLOOKUP(B48,คำนวณตกเบิกวิทยฐานะ!$B$9:$P$1008,14,FALSE),0)</f>
        <v>0</v>
      </c>
      <c r="V48" s="263">
        <f>IFERROR(VLOOKUP(B48,คำนวณตกเบิกวิทยฐานะ!$B$9:$P$1008,15,FALSE),0)</f>
        <v>0</v>
      </c>
      <c r="W48" s="264">
        <f t="shared" si="32"/>
        <v>0</v>
      </c>
      <c r="X48" s="119" t="s">
        <v>169</v>
      </c>
      <c r="Y48" s="209" t="s">
        <v>169</v>
      </c>
      <c r="Z48" s="258"/>
      <c r="AA48" s="253">
        <f t="shared" si="43"/>
        <v>0</v>
      </c>
      <c r="AB48" s="253">
        <f t="shared" si="44"/>
        <v>0</v>
      </c>
      <c r="AC48" s="253">
        <f t="shared" si="33"/>
        <v>0</v>
      </c>
      <c r="AD48" s="253">
        <f t="shared" si="34"/>
        <v>0</v>
      </c>
      <c r="AE48" s="268">
        <f t="shared" si="35"/>
        <v>0</v>
      </c>
      <c r="AF48" s="269">
        <f t="shared" si="36"/>
        <v>0</v>
      </c>
      <c r="AG48" s="270">
        <f t="shared" si="37"/>
        <v>0</v>
      </c>
      <c r="AH48" s="121"/>
      <c r="AI48" s="252"/>
      <c r="AJ48" s="295"/>
      <c r="AK48" s="301">
        <f t="shared" si="27"/>
        <v>0</v>
      </c>
      <c r="AL48" s="119" t="s">
        <v>169</v>
      </c>
      <c r="AM48" s="123" t="s">
        <v>169</v>
      </c>
      <c r="AN48" s="122"/>
      <c r="AO48" s="119" t="s">
        <v>169</v>
      </c>
      <c r="AP48" s="123" t="s">
        <v>169</v>
      </c>
      <c r="AQ48" s="124"/>
      <c r="AR48" s="119" t="s">
        <v>169</v>
      </c>
      <c r="AS48" s="123" t="s">
        <v>169</v>
      </c>
      <c r="AT48" s="122"/>
      <c r="AU48" s="280">
        <f t="shared" si="38"/>
        <v>0</v>
      </c>
      <c r="AV48" s="281">
        <f t="shared" si="39"/>
        <v>0</v>
      </c>
      <c r="AW48" s="291">
        <f t="shared" si="45"/>
        <v>0</v>
      </c>
      <c r="AX48" s="283">
        <f t="shared" si="40"/>
        <v>0</v>
      </c>
    </row>
    <row r="49" spans="1:50" ht="26.25" customHeight="1">
      <c r="A49" s="117"/>
      <c r="B49" s="245"/>
      <c r="C49" s="136"/>
      <c r="D49" s="208" t="str">
        <f t="shared" si="28"/>
        <v/>
      </c>
      <c r="E49" s="129" t="s">
        <v>169</v>
      </c>
      <c r="F49" s="209" t="s">
        <v>169</v>
      </c>
      <c r="G49" s="135"/>
      <c r="H49" s="258"/>
      <c r="I49" s="259">
        <f t="shared" si="41"/>
        <v>0</v>
      </c>
      <c r="J49" s="259">
        <f t="shared" si="42"/>
        <v>0</v>
      </c>
      <c r="K49" s="259">
        <f t="shared" si="29"/>
        <v>0</v>
      </c>
      <c r="L49" s="252"/>
      <c r="M49" s="252"/>
      <c r="N49" s="252"/>
      <c r="O49" s="147">
        <v>0</v>
      </c>
      <c r="P49" s="147">
        <v>0</v>
      </c>
      <c r="Q49" s="137">
        <f t="shared" si="30"/>
        <v>0</v>
      </c>
      <c r="R49" s="80">
        <f t="shared" si="31"/>
        <v>0</v>
      </c>
      <c r="S49" s="147">
        <v>0</v>
      </c>
      <c r="T49" s="121"/>
      <c r="U49" s="263">
        <f>IFERROR(VLOOKUP(B49,คำนวณตกเบิกวิทยฐานะ!$B$9:$P$1008,14,FALSE),0)</f>
        <v>0</v>
      </c>
      <c r="V49" s="263">
        <f>IFERROR(VLOOKUP(B49,คำนวณตกเบิกวิทยฐานะ!$B$9:$P$1008,15,FALSE),0)</f>
        <v>0</v>
      </c>
      <c r="W49" s="264">
        <f t="shared" si="32"/>
        <v>0</v>
      </c>
      <c r="X49" s="119" t="s">
        <v>169</v>
      </c>
      <c r="Y49" s="209" t="s">
        <v>169</v>
      </c>
      <c r="Z49" s="258"/>
      <c r="AA49" s="253">
        <f t="shared" si="43"/>
        <v>0</v>
      </c>
      <c r="AB49" s="253">
        <f t="shared" si="44"/>
        <v>0</v>
      </c>
      <c r="AC49" s="253">
        <f t="shared" si="33"/>
        <v>0</v>
      </c>
      <c r="AD49" s="253">
        <f t="shared" si="34"/>
        <v>0</v>
      </c>
      <c r="AE49" s="268">
        <f t="shared" si="35"/>
        <v>0</v>
      </c>
      <c r="AF49" s="269">
        <f t="shared" si="36"/>
        <v>0</v>
      </c>
      <c r="AG49" s="270">
        <f t="shared" si="37"/>
        <v>0</v>
      </c>
      <c r="AH49" s="121"/>
      <c r="AI49" s="252"/>
      <c r="AJ49" s="295"/>
      <c r="AK49" s="301">
        <f t="shared" si="27"/>
        <v>0</v>
      </c>
      <c r="AL49" s="119" t="s">
        <v>169</v>
      </c>
      <c r="AM49" s="123" t="s">
        <v>169</v>
      </c>
      <c r="AN49" s="122"/>
      <c r="AO49" s="119" t="s">
        <v>169</v>
      </c>
      <c r="AP49" s="123" t="s">
        <v>169</v>
      </c>
      <c r="AQ49" s="124"/>
      <c r="AR49" s="119" t="s">
        <v>169</v>
      </c>
      <c r="AS49" s="123" t="s">
        <v>169</v>
      </c>
      <c r="AT49" s="122"/>
      <c r="AU49" s="280">
        <f t="shared" si="38"/>
        <v>0</v>
      </c>
      <c r="AV49" s="281">
        <f t="shared" si="39"/>
        <v>0</v>
      </c>
      <c r="AW49" s="291">
        <f t="shared" si="45"/>
        <v>0</v>
      </c>
      <c r="AX49" s="283">
        <f t="shared" si="40"/>
        <v>0</v>
      </c>
    </row>
    <row r="50" spans="1:50" ht="26.25" customHeight="1">
      <c r="A50" s="117"/>
      <c r="B50" s="245"/>
      <c r="C50" s="136"/>
      <c r="D50" s="208" t="str">
        <f t="shared" si="28"/>
        <v/>
      </c>
      <c r="E50" s="129" t="s">
        <v>169</v>
      </c>
      <c r="F50" s="209" t="s">
        <v>169</v>
      </c>
      <c r="G50" s="135"/>
      <c r="H50" s="258"/>
      <c r="I50" s="259">
        <f t="shared" si="41"/>
        <v>0</v>
      </c>
      <c r="J50" s="259">
        <f t="shared" si="42"/>
        <v>0</v>
      </c>
      <c r="K50" s="259">
        <f t="shared" si="29"/>
        <v>0</v>
      </c>
      <c r="L50" s="252"/>
      <c r="M50" s="252"/>
      <c r="N50" s="252"/>
      <c r="O50" s="147">
        <v>0</v>
      </c>
      <c r="P50" s="147">
        <v>0</v>
      </c>
      <c r="Q50" s="137">
        <f t="shared" si="30"/>
        <v>0</v>
      </c>
      <c r="R50" s="80">
        <f t="shared" si="31"/>
        <v>0</v>
      </c>
      <c r="S50" s="147">
        <v>0</v>
      </c>
      <c r="T50" s="121"/>
      <c r="U50" s="263">
        <f>IFERROR(VLOOKUP(B50,คำนวณตกเบิกวิทยฐานะ!$B$9:$P$1008,14,FALSE),0)</f>
        <v>0</v>
      </c>
      <c r="V50" s="263">
        <f>IFERROR(VLOOKUP(B50,คำนวณตกเบิกวิทยฐานะ!$B$9:$P$1008,15,FALSE),0)</f>
        <v>0</v>
      </c>
      <c r="W50" s="264">
        <f t="shared" si="32"/>
        <v>0</v>
      </c>
      <c r="X50" s="119" t="s">
        <v>169</v>
      </c>
      <c r="Y50" s="209" t="s">
        <v>169</v>
      </c>
      <c r="Z50" s="258"/>
      <c r="AA50" s="253">
        <f t="shared" si="43"/>
        <v>0</v>
      </c>
      <c r="AB50" s="253">
        <f t="shared" si="44"/>
        <v>0</v>
      </c>
      <c r="AC50" s="253">
        <f t="shared" si="33"/>
        <v>0</v>
      </c>
      <c r="AD50" s="253">
        <f t="shared" si="34"/>
        <v>0</v>
      </c>
      <c r="AE50" s="268">
        <f t="shared" si="35"/>
        <v>0</v>
      </c>
      <c r="AF50" s="269">
        <f t="shared" si="36"/>
        <v>0</v>
      </c>
      <c r="AG50" s="270">
        <f t="shared" si="37"/>
        <v>0</v>
      </c>
      <c r="AH50" s="121"/>
      <c r="AI50" s="252"/>
      <c r="AJ50" s="295"/>
      <c r="AK50" s="301">
        <f t="shared" si="27"/>
        <v>0</v>
      </c>
      <c r="AL50" s="119" t="s">
        <v>169</v>
      </c>
      <c r="AM50" s="123" t="s">
        <v>169</v>
      </c>
      <c r="AN50" s="122"/>
      <c r="AO50" s="119" t="s">
        <v>169</v>
      </c>
      <c r="AP50" s="123" t="s">
        <v>169</v>
      </c>
      <c r="AQ50" s="124"/>
      <c r="AR50" s="119" t="s">
        <v>169</v>
      </c>
      <c r="AS50" s="123" t="s">
        <v>169</v>
      </c>
      <c r="AT50" s="122"/>
      <c r="AU50" s="280">
        <f t="shared" si="38"/>
        <v>0</v>
      </c>
      <c r="AV50" s="281">
        <f t="shared" si="39"/>
        <v>0</v>
      </c>
      <c r="AW50" s="291">
        <f t="shared" si="45"/>
        <v>0</v>
      </c>
      <c r="AX50" s="283">
        <f t="shared" si="40"/>
        <v>0</v>
      </c>
    </row>
    <row r="51" spans="1:50" ht="26.25" customHeight="1">
      <c r="A51" s="117"/>
      <c r="B51" s="245"/>
      <c r="C51" s="136"/>
      <c r="D51" s="208" t="str">
        <f t="shared" si="28"/>
        <v/>
      </c>
      <c r="E51" s="129" t="s">
        <v>169</v>
      </c>
      <c r="F51" s="209" t="s">
        <v>169</v>
      </c>
      <c r="G51" s="135"/>
      <c r="H51" s="258"/>
      <c r="I51" s="259">
        <f t="shared" si="41"/>
        <v>0</v>
      </c>
      <c r="J51" s="259">
        <f t="shared" si="42"/>
        <v>0</v>
      </c>
      <c r="K51" s="259">
        <f t="shared" si="29"/>
        <v>0</v>
      </c>
      <c r="L51" s="252"/>
      <c r="M51" s="252"/>
      <c r="N51" s="252"/>
      <c r="O51" s="147">
        <v>0</v>
      </c>
      <c r="P51" s="147">
        <v>0</v>
      </c>
      <c r="Q51" s="137">
        <f t="shared" si="30"/>
        <v>0</v>
      </c>
      <c r="R51" s="80">
        <f t="shared" si="31"/>
        <v>0</v>
      </c>
      <c r="S51" s="147">
        <v>0</v>
      </c>
      <c r="T51" s="121"/>
      <c r="U51" s="263">
        <f>IFERROR(VLOOKUP(B51,คำนวณตกเบิกวิทยฐานะ!$B$9:$P$1008,14,FALSE),0)</f>
        <v>0</v>
      </c>
      <c r="V51" s="263">
        <f>IFERROR(VLOOKUP(B51,คำนวณตกเบิกวิทยฐานะ!$B$9:$P$1008,15,FALSE),0)</f>
        <v>0</v>
      </c>
      <c r="W51" s="264">
        <f t="shared" si="32"/>
        <v>0</v>
      </c>
      <c r="X51" s="119" t="s">
        <v>169</v>
      </c>
      <c r="Y51" s="209" t="s">
        <v>169</v>
      </c>
      <c r="Z51" s="258"/>
      <c r="AA51" s="253">
        <f t="shared" si="43"/>
        <v>0</v>
      </c>
      <c r="AB51" s="253">
        <f t="shared" si="44"/>
        <v>0</v>
      </c>
      <c r="AC51" s="253">
        <f t="shared" si="33"/>
        <v>0</v>
      </c>
      <c r="AD51" s="253">
        <f t="shared" si="34"/>
        <v>0</v>
      </c>
      <c r="AE51" s="268">
        <f t="shared" si="35"/>
        <v>0</v>
      </c>
      <c r="AF51" s="269">
        <f t="shared" si="36"/>
        <v>0</v>
      </c>
      <c r="AG51" s="270">
        <f t="shared" si="37"/>
        <v>0</v>
      </c>
      <c r="AH51" s="121"/>
      <c r="AI51" s="252"/>
      <c r="AJ51" s="295"/>
      <c r="AK51" s="301">
        <f t="shared" si="27"/>
        <v>0</v>
      </c>
      <c r="AL51" s="119" t="s">
        <v>169</v>
      </c>
      <c r="AM51" s="123" t="s">
        <v>169</v>
      </c>
      <c r="AN51" s="122"/>
      <c r="AO51" s="119" t="s">
        <v>169</v>
      </c>
      <c r="AP51" s="123" t="s">
        <v>169</v>
      </c>
      <c r="AQ51" s="124"/>
      <c r="AR51" s="119" t="s">
        <v>169</v>
      </c>
      <c r="AS51" s="123" t="s">
        <v>169</v>
      </c>
      <c r="AT51" s="122"/>
      <c r="AU51" s="280">
        <f t="shared" si="38"/>
        <v>0</v>
      </c>
      <c r="AV51" s="281">
        <f t="shared" si="39"/>
        <v>0</v>
      </c>
      <c r="AW51" s="291">
        <f t="shared" si="45"/>
        <v>0</v>
      </c>
      <c r="AX51" s="283">
        <f t="shared" si="40"/>
        <v>0</v>
      </c>
    </row>
    <row r="52" spans="1:50" ht="26.25" customHeight="1">
      <c r="A52" s="117"/>
      <c r="B52" s="245"/>
      <c r="C52" s="136"/>
      <c r="D52" s="208" t="str">
        <f t="shared" si="28"/>
        <v/>
      </c>
      <c r="E52" s="129" t="s">
        <v>169</v>
      </c>
      <c r="F52" s="209" t="s">
        <v>169</v>
      </c>
      <c r="G52" s="135"/>
      <c r="H52" s="258"/>
      <c r="I52" s="259">
        <f t="shared" si="41"/>
        <v>0</v>
      </c>
      <c r="J52" s="259">
        <f t="shared" si="42"/>
        <v>0</v>
      </c>
      <c r="K52" s="259">
        <f t="shared" si="29"/>
        <v>0</v>
      </c>
      <c r="L52" s="252"/>
      <c r="M52" s="252"/>
      <c r="N52" s="252"/>
      <c r="O52" s="147">
        <v>0</v>
      </c>
      <c r="P52" s="147">
        <v>0</v>
      </c>
      <c r="Q52" s="137">
        <f t="shared" si="30"/>
        <v>0</v>
      </c>
      <c r="R52" s="80">
        <f t="shared" si="31"/>
        <v>0</v>
      </c>
      <c r="S52" s="147">
        <v>0</v>
      </c>
      <c r="T52" s="121"/>
      <c r="U52" s="263">
        <f>IFERROR(VLOOKUP(B52,คำนวณตกเบิกวิทยฐานะ!$B$9:$P$1008,14,FALSE),0)</f>
        <v>0</v>
      </c>
      <c r="V52" s="263">
        <f>IFERROR(VLOOKUP(B52,คำนวณตกเบิกวิทยฐานะ!$B$9:$P$1008,15,FALSE),0)</f>
        <v>0</v>
      </c>
      <c r="W52" s="264">
        <f t="shared" si="32"/>
        <v>0</v>
      </c>
      <c r="X52" s="119" t="s">
        <v>169</v>
      </c>
      <c r="Y52" s="209" t="s">
        <v>169</v>
      </c>
      <c r="Z52" s="258"/>
      <c r="AA52" s="253">
        <f t="shared" si="43"/>
        <v>0</v>
      </c>
      <c r="AB52" s="253">
        <f t="shared" si="44"/>
        <v>0</v>
      </c>
      <c r="AC52" s="253">
        <f t="shared" si="33"/>
        <v>0</v>
      </c>
      <c r="AD52" s="253">
        <f t="shared" si="34"/>
        <v>0</v>
      </c>
      <c r="AE52" s="268">
        <f t="shared" si="35"/>
        <v>0</v>
      </c>
      <c r="AF52" s="269">
        <f t="shared" si="36"/>
        <v>0</v>
      </c>
      <c r="AG52" s="270">
        <f t="shared" si="37"/>
        <v>0</v>
      </c>
      <c r="AH52" s="121"/>
      <c r="AI52" s="252"/>
      <c r="AJ52" s="295"/>
      <c r="AK52" s="301">
        <f t="shared" si="27"/>
        <v>0</v>
      </c>
      <c r="AL52" s="119" t="s">
        <v>169</v>
      </c>
      <c r="AM52" s="123" t="s">
        <v>169</v>
      </c>
      <c r="AN52" s="122"/>
      <c r="AO52" s="119" t="s">
        <v>169</v>
      </c>
      <c r="AP52" s="123" t="s">
        <v>169</v>
      </c>
      <c r="AQ52" s="124"/>
      <c r="AR52" s="119" t="s">
        <v>169</v>
      </c>
      <c r="AS52" s="123" t="s">
        <v>169</v>
      </c>
      <c r="AT52" s="122"/>
      <c r="AU52" s="280">
        <f t="shared" si="38"/>
        <v>0</v>
      </c>
      <c r="AV52" s="281">
        <f t="shared" si="39"/>
        <v>0</v>
      </c>
      <c r="AW52" s="291">
        <f t="shared" si="45"/>
        <v>0</v>
      </c>
      <c r="AX52" s="283">
        <f t="shared" si="40"/>
        <v>0</v>
      </c>
    </row>
    <row r="53" spans="1:50" ht="26.25" customHeight="1">
      <c r="A53" s="117"/>
      <c r="B53" s="245"/>
      <c r="C53" s="136"/>
      <c r="D53" s="208" t="str">
        <f t="shared" si="28"/>
        <v/>
      </c>
      <c r="E53" s="129" t="s">
        <v>169</v>
      </c>
      <c r="F53" s="209" t="s">
        <v>169</v>
      </c>
      <c r="G53" s="135"/>
      <c r="H53" s="258"/>
      <c r="I53" s="259">
        <f t="shared" si="41"/>
        <v>0</v>
      </c>
      <c r="J53" s="259">
        <f t="shared" si="42"/>
        <v>0</v>
      </c>
      <c r="K53" s="259">
        <f t="shared" si="29"/>
        <v>0</v>
      </c>
      <c r="L53" s="252"/>
      <c r="M53" s="252"/>
      <c r="N53" s="252"/>
      <c r="O53" s="147">
        <v>0</v>
      </c>
      <c r="P53" s="147">
        <v>0</v>
      </c>
      <c r="Q53" s="137">
        <f t="shared" si="30"/>
        <v>0</v>
      </c>
      <c r="R53" s="80">
        <f t="shared" si="31"/>
        <v>0</v>
      </c>
      <c r="S53" s="147">
        <v>0</v>
      </c>
      <c r="T53" s="121"/>
      <c r="U53" s="263">
        <f>IFERROR(VLOOKUP(B53,คำนวณตกเบิกวิทยฐานะ!$B$9:$P$1008,14,FALSE),0)</f>
        <v>0</v>
      </c>
      <c r="V53" s="263">
        <f>IFERROR(VLOOKUP(B53,คำนวณตกเบิกวิทยฐานะ!$B$9:$P$1008,15,FALSE),0)</f>
        <v>0</v>
      </c>
      <c r="W53" s="264">
        <f t="shared" si="32"/>
        <v>0</v>
      </c>
      <c r="X53" s="119" t="s">
        <v>169</v>
      </c>
      <c r="Y53" s="209" t="s">
        <v>169</v>
      </c>
      <c r="Z53" s="258"/>
      <c r="AA53" s="253">
        <f t="shared" si="43"/>
        <v>0</v>
      </c>
      <c r="AB53" s="253">
        <f t="shared" si="44"/>
        <v>0</v>
      </c>
      <c r="AC53" s="253">
        <f t="shared" si="33"/>
        <v>0</v>
      </c>
      <c r="AD53" s="253">
        <f t="shared" si="34"/>
        <v>0</v>
      </c>
      <c r="AE53" s="268">
        <f t="shared" si="35"/>
        <v>0</v>
      </c>
      <c r="AF53" s="269">
        <f t="shared" si="36"/>
        <v>0</v>
      </c>
      <c r="AG53" s="270">
        <f t="shared" si="37"/>
        <v>0</v>
      </c>
      <c r="AH53" s="121"/>
      <c r="AI53" s="252"/>
      <c r="AJ53" s="295"/>
      <c r="AK53" s="301">
        <f t="shared" si="27"/>
        <v>0</v>
      </c>
      <c r="AL53" s="119" t="s">
        <v>169</v>
      </c>
      <c r="AM53" s="123" t="s">
        <v>169</v>
      </c>
      <c r="AN53" s="122"/>
      <c r="AO53" s="119" t="s">
        <v>169</v>
      </c>
      <c r="AP53" s="123" t="s">
        <v>169</v>
      </c>
      <c r="AQ53" s="124"/>
      <c r="AR53" s="119" t="s">
        <v>169</v>
      </c>
      <c r="AS53" s="123" t="s">
        <v>169</v>
      </c>
      <c r="AT53" s="122"/>
      <c r="AU53" s="280">
        <f t="shared" si="38"/>
        <v>0</v>
      </c>
      <c r="AV53" s="281">
        <f t="shared" si="39"/>
        <v>0</v>
      </c>
      <c r="AW53" s="291">
        <f t="shared" si="45"/>
        <v>0</v>
      </c>
      <c r="AX53" s="283">
        <f t="shared" si="40"/>
        <v>0</v>
      </c>
    </row>
    <row r="54" spans="1:50" ht="26.25" customHeight="1">
      <c r="A54" s="117"/>
      <c r="B54" s="245"/>
      <c r="C54" s="136"/>
      <c r="D54" s="208" t="str">
        <f t="shared" si="28"/>
        <v/>
      </c>
      <c r="E54" s="129" t="s">
        <v>169</v>
      </c>
      <c r="F54" s="209" t="s">
        <v>169</v>
      </c>
      <c r="G54" s="135"/>
      <c r="H54" s="258"/>
      <c r="I54" s="259">
        <f t="shared" si="41"/>
        <v>0</v>
      </c>
      <c r="J54" s="259">
        <f t="shared" si="42"/>
        <v>0</v>
      </c>
      <c r="K54" s="259">
        <f t="shared" si="29"/>
        <v>0</v>
      </c>
      <c r="L54" s="252"/>
      <c r="M54" s="252"/>
      <c r="N54" s="252"/>
      <c r="O54" s="147">
        <v>0</v>
      </c>
      <c r="P54" s="147">
        <v>0</v>
      </c>
      <c r="Q54" s="137">
        <f t="shared" si="30"/>
        <v>0</v>
      </c>
      <c r="R54" s="80">
        <f t="shared" si="31"/>
        <v>0</v>
      </c>
      <c r="S54" s="147">
        <v>0</v>
      </c>
      <c r="T54" s="121"/>
      <c r="U54" s="263">
        <f>IFERROR(VLOOKUP(B54,คำนวณตกเบิกวิทยฐานะ!$B$9:$P$1008,14,FALSE),0)</f>
        <v>0</v>
      </c>
      <c r="V54" s="263">
        <f>IFERROR(VLOOKUP(B54,คำนวณตกเบิกวิทยฐานะ!$B$9:$P$1008,15,FALSE),0)</f>
        <v>0</v>
      </c>
      <c r="W54" s="264">
        <f t="shared" si="32"/>
        <v>0</v>
      </c>
      <c r="X54" s="119" t="s">
        <v>169</v>
      </c>
      <c r="Y54" s="209" t="s">
        <v>169</v>
      </c>
      <c r="Z54" s="258"/>
      <c r="AA54" s="253">
        <f t="shared" si="43"/>
        <v>0</v>
      </c>
      <c r="AB54" s="253">
        <f t="shared" si="44"/>
        <v>0</v>
      </c>
      <c r="AC54" s="253">
        <f t="shared" si="33"/>
        <v>0</v>
      </c>
      <c r="AD54" s="253">
        <f t="shared" si="34"/>
        <v>0</v>
      </c>
      <c r="AE54" s="268">
        <f t="shared" si="35"/>
        <v>0</v>
      </c>
      <c r="AF54" s="269">
        <f t="shared" si="36"/>
        <v>0</v>
      </c>
      <c r="AG54" s="270">
        <f t="shared" si="37"/>
        <v>0</v>
      </c>
      <c r="AH54" s="121"/>
      <c r="AI54" s="252"/>
      <c r="AJ54" s="295"/>
      <c r="AK54" s="301">
        <f t="shared" si="27"/>
        <v>0</v>
      </c>
      <c r="AL54" s="119" t="s">
        <v>169</v>
      </c>
      <c r="AM54" s="123" t="s">
        <v>169</v>
      </c>
      <c r="AN54" s="122"/>
      <c r="AO54" s="119" t="s">
        <v>169</v>
      </c>
      <c r="AP54" s="123" t="s">
        <v>169</v>
      </c>
      <c r="AQ54" s="124"/>
      <c r="AR54" s="119" t="s">
        <v>169</v>
      </c>
      <c r="AS54" s="123" t="s">
        <v>169</v>
      </c>
      <c r="AT54" s="122"/>
      <c r="AU54" s="280">
        <f t="shared" si="38"/>
        <v>0</v>
      </c>
      <c r="AV54" s="281">
        <f t="shared" si="39"/>
        <v>0</v>
      </c>
      <c r="AW54" s="291">
        <f t="shared" si="45"/>
        <v>0</v>
      </c>
      <c r="AX54" s="283">
        <f t="shared" si="40"/>
        <v>0</v>
      </c>
    </row>
    <row r="55" spans="1:50" ht="26.25" customHeight="1">
      <c r="A55" s="117"/>
      <c r="B55" s="245"/>
      <c r="C55" s="136"/>
      <c r="D55" s="208" t="str">
        <f t="shared" si="28"/>
        <v/>
      </c>
      <c r="E55" s="129" t="s">
        <v>169</v>
      </c>
      <c r="F55" s="209" t="s">
        <v>169</v>
      </c>
      <c r="G55" s="135"/>
      <c r="H55" s="258"/>
      <c r="I55" s="259">
        <f t="shared" si="41"/>
        <v>0</v>
      </c>
      <c r="J55" s="259">
        <f t="shared" si="42"/>
        <v>0</v>
      </c>
      <c r="K55" s="259">
        <f t="shared" si="29"/>
        <v>0</v>
      </c>
      <c r="L55" s="252"/>
      <c r="M55" s="252"/>
      <c r="N55" s="252"/>
      <c r="O55" s="147">
        <v>0</v>
      </c>
      <c r="P55" s="147">
        <v>0</v>
      </c>
      <c r="Q55" s="137">
        <f t="shared" si="30"/>
        <v>0</v>
      </c>
      <c r="R55" s="80">
        <f t="shared" si="31"/>
        <v>0</v>
      </c>
      <c r="S55" s="147">
        <v>0</v>
      </c>
      <c r="T55" s="121"/>
      <c r="U55" s="263">
        <f>IFERROR(VLOOKUP(B55,คำนวณตกเบิกวิทยฐานะ!$B$9:$P$1008,14,FALSE),0)</f>
        <v>0</v>
      </c>
      <c r="V55" s="263">
        <f>IFERROR(VLOOKUP(B55,คำนวณตกเบิกวิทยฐานะ!$B$9:$P$1008,15,FALSE),0)</f>
        <v>0</v>
      </c>
      <c r="W55" s="264">
        <f t="shared" si="32"/>
        <v>0</v>
      </c>
      <c r="X55" s="119" t="s">
        <v>169</v>
      </c>
      <c r="Y55" s="209" t="s">
        <v>169</v>
      </c>
      <c r="Z55" s="258"/>
      <c r="AA55" s="253">
        <f t="shared" si="43"/>
        <v>0</v>
      </c>
      <c r="AB55" s="253">
        <f t="shared" si="44"/>
        <v>0</v>
      </c>
      <c r="AC55" s="253">
        <f t="shared" si="33"/>
        <v>0</v>
      </c>
      <c r="AD55" s="253">
        <f t="shared" si="34"/>
        <v>0</v>
      </c>
      <c r="AE55" s="268">
        <f t="shared" si="35"/>
        <v>0</v>
      </c>
      <c r="AF55" s="269">
        <f t="shared" si="36"/>
        <v>0</v>
      </c>
      <c r="AG55" s="270">
        <f t="shared" si="37"/>
        <v>0</v>
      </c>
      <c r="AH55" s="121"/>
      <c r="AI55" s="252"/>
      <c r="AJ55" s="295"/>
      <c r="AK55" s="301">
        <f t="shared" si="27"/>
        <v>0</v>
      </c>
      <c r="AL55" s="119" t="s">
        <v>169</v>
      </c>
      <c r="AM55" s="123" t="s">
        <v>169</v>
      </c>
      <c r="AN55" s="122"/>
      <c r="AO55" s="119" t="s">
        <v>169</v>
      </c>
      <c r="AP55" s="123" t="s">
        <v>169</v>
      </c>
      <c r="AQ55" s="124"/>
      <c r="AR55" s="119" t="s">
        <v>169</v>
      </c>
      <c r="AS55" s="123" t="s">
        <v>169</v>
      </c>
      <c r="AT55" s="122"/>
      <c r="AU55" s="280">
        <f t="shared" si="38"/>
        <v>0</v>
      </c>
      <c r="AV55" s="281">
        <f t="shared" si="39"/>
        <v>0</v>
      </c>
      <c r="AW55" s="291">
        <f t="shared" si="45"/>
        <v>0</v>
      </c>
      <c r="AX55" s="283">
        <f t="shared" si="40"/>
        <v>0</v>
      </c>
    </row>
    <row r="56" spans="1:50" ht="26.25" customHeight="1">
      <c r="A56" s="117"/>
      <c r="B56" s="245"/>
      <c r="C56" s="136"/>
      <c r="D56" s="208" t="str">
        <f t="shared" si="28"/>
        <v/>
      </c>
      <c r="E56" s="129" t="s">
        <v>169</v>
      </c>
      <c r="F56" s="209" t="s">
        <v>169</v>
      </c>
      <c r="G56" s="135"/>
      <c r="H56" s="258"/>
      <c r="I56" s="259">
        <f t="shared" si="41"/>
        <v>0</v>
      </c>
      <c r="J56" s="259">
        <f t="shared" si="42"/>
        <v>0</v>
      </c>
      <c r="K56" s="259">
        <f t="shared" si="29"/>
        <v>0</v>
      </c>
      <c r="L56" s="252"/>
      <c r="M56" s="252"/>
      <c r="N56" s="252"/>
      <c r="O56" s="147">
        <v>0</v>
      </c>
      <c r="P56" s="147">
        <v>0</v>
      </c>
      <c r="Q56" s="137">
        <f t="shared" si="30"/>
        <v>0</v>
      </c>
      <c r="R56" s="80">
        <f t="shared" si="31"/>
        <v>0</v>
      </c>
      <c r="S56" s="147">
        <v>0</v>
      </c>
      <c r="T56" s="121"/>
      <c r="U56" s="263">
        <f>IFERROR(VLOOKUP(B56,คำนวณตกเบิกวิทยฐานะ!$B$9:$P$1008,14,FALSE),0)</f>
        <v>0</v>
      </c>
      <c r="V56" s="263">
        <f>IFERROR(VLOOKUP(B56,คำนวณตกเบิกวิทยฐานะ!$B$9:$P$1008,15,FALSE),0)</f>
        <v>0</v>
      </c>
      <c r="W56" s="264">
        <f t="shared" si="32"/>
        <v>0</v>
      </c>
      <c r="X56" s="119" t="s">
        <v>169</v>
      </c>
      <c r="Y56" s="209" t="s">
        <v>169</v>
      </c>
      <c r="Z56" s="258"/>
      <c r="AA56" s="253">
        <f t="shared" si="43"/>
        <v>0</v>
      </c>
      <c r="AB56" s="253">
        <f t="shared" si="44"/>
        <v>0</v>
      </c>
      <c r="AC56" s="253">
        <f t="shared" si="33"/>
        <v>0</v>
      </c>
      <c r="AD56" s="253">
        <f t="shared" si="34"/>
        <v>0</v>
      </c>
      <c r="AE56" s="268">
        <f t="shared" si="35"/>
        <v>0</v>
      </c>
      <c r="AF56" s="269">
        <f t="shared" si="36"/>
        <v>0</v>
      </c>
      <c r="AG56" s="270">
        <f t="shared" si="37"/>
        <v>0</v>
      </c>
      <c r="AH56" s="121"/>
      <c r="AI56" s="252"/>
      <c r="AJ56" s="295"/>
      <c r="AK56" s="301">
        <f t="shared" si="27"/>
        <v>0</v>
      </c>
      <c r="AL56" s="119" t="s">
        <v>169</v>
      </c>
      <c r="AM56" s="123" t="s">
        <v>169</v>
      </c>
      <c r="AN56" s="122"/>
      <c r="AO56" s="119" t="s">
        <v>169</v>
      </c>
      <c r="AP56" s="123" t="s">
        <v>169</v>
      </c>
      <c r="AQ56" s="124"/>
      <c r="AR56" s="119" t="s">
        <v>169</v>
      </c>
      <c r="AS56" s="123" t="s">
        <v>169</v>
      </c>
      <c r="AT56" s="122"/>
      <c r="AU56" s="280">
        <f t="shared" si="38"/>
        <v>0</v>
      </c>
      <c r="AV56" s="281">
        <f t="shared" si="39"/>
        <v>0</v>
      </c>
      <c r="AW56" s="291">
        <f t="shared" si="45"/>
        <v>0</v>
      </c>
      <c r="AX56" s="283">
        <f t="shared" si="40"/>
        <v>0</v>
      </c>
    </row>
    <row r="57" spans="1:50" ht="26.25" customHeight="1">
      <c r="A57" s="117"/>
      <c r="B57" s="245"/>
      <c r="C57" s="136"/>
      <c r="D57" s="208" t="str">
        <f t="shared" si="28"/>
        <v/>
      </c>
      <c r="E57" s="129" t="s">
        <v>169</v>
      </c>
      <c r="F57" s="209" t="s">
        <v>169</v>
      </c>
      <c r="G57" s="135"/>
      <c r="H57" s="258"/>
      <c r="I57" s="259">
        <f t="shared" si="41"/>
        <v>0</v>
      </c>
      <c r="J57" s="259">
        <f t="shared" si="42"/>
        <v>0</v>
      </c>
      <c r="K57" s="259">
        <f t="shared" si="29"/>
        <v>0</v>
      </c>
      <c r="L57" s="252"/>
      <c r="M57" s="252"/>
      <c r="N57" s="252"/>
      <c r="O57" s="147">
        <v>0</v>
      </c>
      <c r="P57" s="147">
        <v>0</v>
      </c>
      <c r="Q57" s="137">
        <f t="shared" si="30"/>
        <v>0</v>
      </c>
      <c r="R57" s="80">
        <f t="shared" si="31"/>
        <v>0</v>
      </c>
      <c r="S57" s="147">
        <v>0</v>
      </c>
      <c r="T57" s="121"/>
      <c r="U57" s="263">
        <f>IFERROR(VLOOKUP(B57,คำนวณตกเบิกวิทยฐานะ!$B$9:$P$1008,14,FALSE),0)</f>
        <v>0</v>
      </c>
      <c r="V57" s="263">
        <f>IFERROR(VLOOKUP(B57,คำนวณตกเบิกวิทยฐานะ!$B$9:$P$1008,15,FALSE),0)</f>
        <v>0</v>
      </c>
      <c r="W57" s="264">
        <f t="shared" si="32"/>
        <v>0</v>
      </c>
      <c r="X57" s="119" t="s">
        <v>169</v>
      </c>
      <c r="Y57" s="209" t="s">
        <v>169</v>
      </c>
      <c r="Z57" s="258"/>
      <c r="AA57" s="253">
        <f t="shared" si="43"/>
        <v>0</v>
      </c>
      <c r="AB57" s="253">
        <f t="shared" si="44"/>
        <v>0</v>
      </c>
      <c r="AC57" s="253">
        <f t="shared" si="33"/>
        <v>0</v>
      </c>
      <c r="AD57" s="253">
        <f t="shared" si="34"/>
        <v>0</v>
      </c>
      <c r="AE57" s="268">
        <f t="shared" si="35"/>
        <v>0</v>
      </c>
      <c r="AF57" s="269">
        <f t="shared" si="36"/>
        <v>0</v>
      </c>
      <c r="AG57" s="270">
        <f t="shared" si="37"/>
        <v>0</v>
      </c>
      <c r="AH57" s="121"/>
      <c r="AI57" s="252"/>
      <c r="AJ57" s="295"/>
      <c r="AK57" s="301">
        <f t="shared" si="27"/>
        <v>0</v>
      </c>
      <c r="AL57" s="119" t="s">
        <v>169</v>
      </c>
      <c r="AM57" s="123" t="s">
        <v>169</v>
      </c>
      <c r="AN57" s="122"/>
      <c r="AO57" s="119" t="s">
        <v>169</v>
      </c>
      <c r="AP57" s="123" t="s">
        <v>169</v>
      </c>
      <c r="AQ57" s="124"/>
      <c r="AR57" s="119" t="s">
        <v>169</v>
      </c>
      <c r="AS57" s="123" t="s">
        <v>169</v>
      </c>
      <c r="AT57" s="122"/>
      <c r="AU57" s="280">
        <f t="shared" si="38"/>
        <v>0</v>
      </c>
      <c r="AV57" s="281">
        <f t="shared" si="39"/>
        <v>0</v>
      </c>
      <c r="AW57" s="291">
        <f t="shared" si="45"/>
        <v>0</v>
      </c>
      <c r="AX57" s="283">
        <f t="shared" si="40"/>
        <v>0</v>
      </c>
    </row>
    <row r="58" spans="1:50" ht="26.25" customHeight="1">
      <c r="A58" s="117"/>
      <c r="B58" s="245"/>
      <c r="C58" s="136"/>
      <c r="D58" s="208" t="str">
        <f t="shared" si="28"/>
        <v/>
      </c>
      <c r="E58" s="129" t="s">
        <v>169</v>
      </c>
      <c r="F58" s="209" t="s">
        <v>169</v>
      </c>
      <c r="G58" s="135"/>
      <c r="H58" s="258"/>
      <c r="I58" s="259">
        <f t="shared" si="41"/>
        <v>0</v>
      </c>
      <c r="J58" s="259">
        <f t="shared" si="42"/>
        <v>0</v>
      </c>
      <c r="K58" s="259">
        <f t="shared" si="29"/>
        <v>0</v>
      </c>
      <c r="L58" s="252"/>
      <c r="M58" s="252"/>
      <c r="N58" s="252"/>
      <c r="O58" s="147">
        <v>0</v>
      </c>
      <c r="P58" s="147">
        <v>0</v>
      </c>
      <c r="Q58" s="137">
        <f t="shared" si="30"/>
        <v>0</v>
      </c>
      <c r="R58" s="80">
        <f t="shared" si="31"/>
        <v>0</v>
      </c>
      <c r="S58" s="147">
        <v>0</v>
      </c>
      <c r="T58" s="121"/>
      <c r="U58" s="263">
        <f>IFERROR(VLOOKUP(B58,คำนวณตกเบิกวิทยฐานะ!$B$9:$P$1008,14,FALSE),0)</f>
        <v>0</v>
      </c>
      <c r="V58" s="263">
        <f>IFERROR(VLOOKUP(B58,คำนวณตกเบิกวิทยฐานะ!$B$9:$P$1008,15,FALSE),0)</f>
        <v>0</v>
      </c>
      <c r="W58" s="264">
        <f t="shared" si="32"/>
        <v>0</v>
      </c>
      <c r="X58" s="119" t="s">
        <v>169</v>
      </c>
      <c r="Y58" s="209" t="s">
        <v>169</v>
      </c>
      <c r="Z58" s="258"/>
      <c r="AA58" s="253">
        <f t="shared" si="43"/>
        <v>0</v>
      </c>
      <c r="AB58" s="253">
        <f t="shared" si="44"/>
        <v>0</v>
      </c>
      <c r="AC58" s="253">
        <f t="shared" si="33"/>
        <v>0</v>
      </c>
      <c r="AD58" s="253">
        <f t="shared" si="34"/>
        <v>0</v>
      </c>
      <c r="AE58" s="268">
        <f t="shared" si="35"/>
        <v>0</v>
      </c>
      <c r="AF58" s="269">
        <f t="shared" si="36"/>
        <v>0</v>
      </c>
      <c r="AG58" s="270">
        <f t="shared" si="37"/>
        <v>0</v>
      </c>
      <c r="AH58" s="121"/>
      <c r="AI58" s="252"/>
      <c r="AJ58" s="295"/>
      <c r="AK58" s="301">
        <f t="shared" si="27"/>
        <v>0</v>
      </c>
      <c r="AL58" s="119" t="s">
        <v>169</v>
      </c>
      <c r="AM58" s="123" t="s">
        <v>169</v>
      </c>
      <c r="AN58" s="122"/>
      <c r="AO58" s="119" t="s">
        <v>169</v>
      </c>
      <c r="AP58" s="123" t="s">
        <v>169</v>
      </c>
      <c r="AQ58" s="124"/>
      <c r="AR58" s="119" t="s">
        <v>169</v>
      </c>
      <c r="AS58" s="123" t="s">
        <v>169</v>
      </c>
      <c r="AT58" s="122"/>
      <c r="AU58" s="280">
        <f t="shared" si="38"/>
        <v>0</v>
      </c>
      <c r="AV58" s="281">
        <f t="shared" si="39"/>
        <v>0</v>
      </c>
      <c r="AW58" s="291">
        <f t="shared" si="45"/>
        <v>0</v>
      </c>
      <c r="AX58" s="283">
        <f t="shared" si="40"/>
        <v>0</v>
      </c>
    </row>
    <row r="59" spans="1:50" ht="26.25" customHeight="1">
      <c r="A59" s="117"/>
      <c r="B59" s="245"/>
      <c r="C59" s="136"/>
      <c r="D59" s="208" t="str">
        <f t="shared" si="28"/>
        <v/>
      </c>
      <c r="E59" s="129" t="s">
        <v>169</v>
      </c>
      <c r="F59" s="209" t="s">
        <v>169</v>
      </c>
      <c r="G59" s="135"/>
      <c r="H59" s="258"/>
      <c r="I59" s="259">
        <f t="shared" si="41"/>
        <v>0</v>
      </c>
      <c r="J59" s="259">
        <f t="shared" si="42"/>
        <v>0</v>
      </c>
      <c r="K59" s="259">
        <f t="shared" si="29"/>
        <v>0</v>
      </c>
      <c r="L59" s="252"/>
      <c r="M59" s="252"/>
      <c r="N59" s="252"/>
      <c r="O59" s="147">
        <v>0</v>
      </c>
      <c r="P59" s="147">
        <v>0</v>
      </c>
      <c r="Q59" s="137">
        <f t="shared" si="30"/>
        <v>0</v>
      </c>
      <c r="R59" s="80">
        <f t="shared" si="31"/>
        <v>0</v>
      </c>
      <c r="S59" s="147">
        <v>0</v>
      </c>
      <c r="T59" s="121"/>
      <c r="U59" s="263">
        <f>IFERROR(VLOOKUP(B59,คำนวณตกเบิกวิทยฐานะ!$B$9:$P$1008,14,FALSE),0)</f>
        <v>0</v>
      </c>
      <c r="V59" s="263">
        <f>IFERROR(VLOOKUP(B59,คำนวณตกเบิกวิทยฐานะ!$B$9:$P$1008,15,FALSE),0)</f>
        <v>0</v>
      </c>
      <c r="W59" s="264">
        <f t="shared" si="32"/>
        <v>0</v>
      </c>
      <c r="X59" s="119" t="s">
        <v>169</v>
      </c>
      <c r="Y59" s="209" t="s">
        <v>169</v>
      </c>
      <c r="Z59" s="258"/>
      <c r="AA59" s="253">
        <f t="shared" si="43"/>
        <v>0</v>
      </c>
      <c r="AB59" s="253">
        <f t="shared" si="44"/>
        <v>0</v>
      </c>
      <c r="AC59" s="253">
        <f t="shared" si="33"/>
        <v>0</v>
      </c>
      <c r="AD59" s="253">
        <f t="shared" si="34"/>
        <v>0</v>
      </c>
      <c r="AE59" s="268">
        <f t="shared" si="35"/>
        <v>0</v>
      </c>
      <c r="AF59" s="269">
        <f t="shared" si="36"/>
        <v>0</v>
      </c>
      <c r="AG59" s="270">
        <f t="shared" si="37"/>
        <v>0</v>
      </c>
      <c r="AH59" s="121"/>
      <c r="AI59" s="252"/>
      <c r="AJ59" s="295"/>
      <c r="AK59" s="301">
        <f t="shared" si="27"/>
        <v>0</v>
      </c>
      <c r="AL59" s="119" t="s">
        <v>169</v>
      </c>
      <c r="AM59" s="123" t="s">
        <v>169</v>
      </c>
      <c r="AN59" s="122"/>
      <c r="AO59" s="119" t="s">
        <v>169</v>
      </c>
      <c r="AP59" s="123" t="s">
        <v>169</v>
      </c>
      <c r="AQ59" s="124"/>
      <c r="AR59" s="119" t="s">
        <v>169</v>
      </c>
      <c r="AS59" s="123" t="s">
        <v>169</v>
      </c>
      <c r="AT59" s="122"/>
      <c r="AU59" s="280">
        <f t="shared" si="38"/>
        <v>0</v>
      </c>
      <c r="AV59" s="281">
        <f t="shared" si="39"/>
        <v>0</v>
      </c>
      <c r="AW59" s="291">
        <f t="shared" si="45"/>
        <v>0</v>
      </c>
      <c r="AX59" s="283">
        <f t="shared" si="40"/>
        <v>0</v>
      </c>
    </row>
    <row r="60" spans="1:50" ht="26.25" customHeight="1">
      <c r="A60" s="117"/>
      <c r="B60" s="245"/>
      <c r="C60" s="136"/>
      <c r="D60" s="208" t="str">
        <f t="shared" si="28"/>
        <v/>
      </c>
      <c r="E60" s="129" t="s">
        <v>169</v>
      </c>
      <c r="F60" s="209" t="s">
        <v>169</v>
      </c>
      <c r="G60" s="135"/>
      <c r="H60" s="258"/>
      <c r="I60" s="259">
        <f t="shared" si="41"/>
        <v>0</v>
      </c>
      <c r="J60" s="259">
        <f t="shared" si="42"/>
        <v>0</v>
      </c>
      <c r="K60" s="259">
        <f t="shared" si="29"/>
        <v>0</v>
      </c>
      <c r="L60" s="252"/>
      <c r="M60" s="252"/>
      <c r="N60" s="252"/>
      <c r="O60" s="147">
        <v>0</v>
      </c>
      <c r="P60" s="147">
        <v>0</v>
      </c>
      <c r="Q60" s="137">
        <f t="shared" si="30"/>
        <v>0</v>
      </c>
      <c r="R60" s="80">
        <f t="shared" si="31"/>
        <v>0</v>
      </c>
      <c r="S60" s="147">
        <v>0</v>
      </c>
      <c r="T60" s="121"/>
      <c r="U60" s="263">
        <f>IFERROR(VLOOKUP(B60,คำนวณตกเบิกวิทยฐานะ!$B$9:$P$1008,14,FALSE),0)</f>
        <v>0</v>
      </c>
      <c r="V60" s="263">
        <f>IFERROR(VLOOKUP(B60,คำนวณตกเบิกวิทยฐานะ!$B$9:$P$1008,15,FALSE),0)</f>
        <v>0</v>
      </c>
      <c r="W60" s="264">
        <f t="shared" si="32"/>
        <v>0</v>
      </c>
      <c r="X60" s="119" t="s">
        <v>169</v>
      </c>
      <c r="Y60" s="209" t="s">
        <v>169</v>
      </c>
      <c r="Z60" s="258"/>
      <c r="AA60" s="253">
        <f t="shared" si="43"/>
        <v>0</v>
      </c>
      <c r="AB60" s="253">
        <f t="shared" si="44"/>
        <v>0</v>
      </c>
      <c r="AC60" s="253">
        <f t="shared" si="33"/>
        <v>0</v>
      </c>
      <c r="AD60" s="253">
        <f t="shared" si="34"/>
        <v>0</v>
      </c>
      <c r="AE60" s="268">
        <f t="shared" si="35"/>
        <v>0</v>
      </c>
      <c r="AF60" s="269">
        <f t="shared" si="36"/>
        <v>0</v>
      </c>
      <c r="AG60" s="270">
        <f t="shared" si="37"/>
        <v>0</v>
      </c>
      <c r="AH60" s="121"/>
      <c r="AI60" s="252"/>
      <c r="AJ60" s="295"/>
      <c r="AK60" s="301">
        <f t="shared" si="27"/>
        <v>0</v>
      </c>
      <c r="AL60" s="119" t="s">
        <v>169</v>
      </c>
      <c r="AM60" s="123" t="s">
        <v>169</v>
      </c>
      <c r="AN60" s="122"/>
      <c r="AO60" s="119" t="s">
        <v>169</v>
      </c>
      <c r="AP60" s="123" t="s">
        <v>169</v>
      </c>
      <c r="AQ60" s="124"/>
      <c r="AR60" s="119" t="s">
        <v>169</v>
      </c>
      <c r="AS60" s="123" t="s">
        <v>169</v>
      </c>
      <c r="AT60" s="122"/>
      <c r="AU60" s="280">
        <f t="shared" si="38"/>
        <v>0</v>
      </c>
      <c r="AV60" s="281">
        <f t="shared" si="39"/>
        <v>0</v>
      </c>
      <c r="AW60" s="291">
        <f t="shared" si="45"/>
        <v>0</v>
      </c>
      <c r="AX60" s="283">
        <f t="shared" si="40"/>
        <v>0</v>
      </c>
    </row>
    <row r="61" spans="1:50" ht="26.25" customHeight="1">
      <c r="A61" s="117"/>
      <c r="B61" s="245"/>
      <c r="C61" s="136"/>
      <c r="D61" s="208" t="str">
        <f t="shared" si="28"/>
        <v/>
      </c>
      <c r="E61" s="129" t="s">
        <v>169</v>
      </c>
      <c r="F61" s="209" t="s">
        <v>169</v>
      </c>
      <c r="G61" s="135"/>
      <c r="H61" s="258"/>
      <c r="I61" s="259">
        <f t="shared" si="41"/>
        <v>0</v>
      </c>
      <c r="J61" s="259">
        <f t="shared" si="42"/>
        <v>0</v>
      </c>
      <c r="K61" s="259">
        <f t="shared" si="29"/>
        <v>0</v>
      </c>
      <c r="L61" s="252"/>
      <c r="M61" s="252"/>
      <c r="N61" s="252"/>
      <c r="O61" s="147">
        <v>0</v>
      </c>
      <c r="P61" s="147">
        <v>0</v>
      </c>
      <c r="Q61" s="137">
        <f t="shared" si="30"/>
        <v>0</v>
      </c>
      <c r="R61" s="80">
        <f t="shared" si="31"/>
        <v>0</v>
      </c>
      <c r="S61" s="147">
        <v>0</v>
      </c>
      <c r="T61" s="121"/>
      <c r="U61" s="263">
        <f>IFERROR(VLOOKUP(B61,คำนวณตกเบิกวิทยฐานะ!$B$9:$P$1008,14,FALSE),0)</f>
        <v>0</v>
      </c>
      <c r="V61" s="263">
        <f>IFERROR(VLOOKUP(B61,คำนวณตกเบิกวิทยฐานะ!$B$9:$P$1008,15,FALSE),0)</f>
        <v>0</v>
      </c>
      <c r="W61" s="264">
        <f t="shared" si="32"/>
        <v>0</v>
      </c>
      <c r="X61" s="119" t="s">
        <v>169</v>
      </c>
      <c r="Y61" s="209" t="s">
        <v>169</v>
      </c>
      <c r="Z61" s="258"/>
      <c r="AA61" s="253">
        <f t="shared" si="43"/>
        <v>0</v>
      </c>
      <c r="AB61" s="253">
        <f t="shared" si="44"/>
        <v>0</v>
      </c>
      <c r="AC61" s="253">
        <f t="shared" si="33"/>
        <v>0</v>
      </c>
      <c r="AD61" s="253">
        <f t="shared" si="34"/>
        <v>0</v>
      </c>
      <c r="AE61" s="268">
        <f t="shared" si="35"/>
        <v>0</v>
      </c>
      <c r="AF61" s="269">
        <f t="shared" si="36"/>
        <v>0</v>
      </c>
      <c r="AG61" s="270">
        <f t="shared" si="37"/>
        <v>0</v>
      </c>
      <c r="AH61" s="121"/>
      <c r="AI61" s="252"/>
      <c r="AJ61" s="295"/>
      <c r="AK61" s="301">
        <f t="shared" si="27"/>
        <v>0</v>
      </c>
      <c r="AL61" s="119" t="s">
        <v>169</v>
      </c>
      <c r="AM61" s="123" t="s">
        <v>169</v>
      </c>
      <c r="AN61" s="122"/>
      <c r="AO61" s="119" t="s">
        <v>169</v>
      </c>
      <c r="AP61" s="123" t="s">
        <v>169</v>
      </c>
      <c r="AQ61" s="124"/>
      <c r="AR61" s="119" t="s">
        <v>169</v>
      </c>
      <c r="AS61" s="123" t="s">
        <v>169</v>
      </c>
      <c r="AT61" s="122"/>
      <c r="AU61" s="280">
        <f t="shared" si="38"/>
        <v>0</v>
      </c>
      <c r="AV61" s="281">
        <f t="shared" si="39"/>
        <v>0</v>
      </c>
      <c r="AW61" s="291">
        <f t="shared" si="45"/>
        <v>0</v>
      </c>
      <c r="AX61" s="283">
        <f t="shared" si="40"/>
        <v>0</v>
      </c>
    </row>
    <row r="62" spans="1:50" ht="26.25" customHeight="1">
      <c r="A62" s="117"/>
      <c r="B62" s="245"/>
      <c r="C62" s="136"/>
      <c r="D62" s="208" t="str">
        <f t="shared" si="28"/>
        <v/>
      </c>
      <c r="E62" s="129" t="s">
        <v>169</v>
      </c>
      <c r="F62" s="209" t="s">
        <v>169</v>
      </c>
      <c r="G62" s="135"/>
      <c r="H62" s="258"/>
      <c r="I62" s="259">
        <f t="shared" si="41"/>
        <v>0</v>
      </c>
      <c r="J62" s="259">
        <f t="shared" si="42"/>
        <v>0</v>
      </c>
      <c r="K62" s="259">
        <f t="shared" si="29"/>
        <v>0</v>
      </c>
      <c r="L62" s="252"/>
      <c r="M62" s="252"/>
      <c r="N62" s="252"/>
      <c r="O62" s="147">
        <v>0</v>
      </c>
      <c r="P62" s="147">
        <v>0</v>
      </c>
      <c r="Q62" s="137">
        <f t="shared" si="30"/>
        <v>0</v>
      </c>
      <c r="R62" s="80">
        <f t="shared" si="31"/>
        <v>0</v>
      </c>
      <c r="S62" s="147">
        <v>0</v>
      </c>
      <c r="T62" s="121"/>
      <c r="U62" s="263">
        <f>IFERROR(VLOOKUP(B62,คำนวณตกเบิกวิทยฐานะ!$B$9:$P$1008,14,FALSE),0)</f>
        <v>0</v>
      </c>
      <c r="V62" s="263">
        <f>IFERROR(VLOOKUP(B62,คำนวณตกเบิกวิทยฐานะ!$B$9:$P$1008,15,FALSE),0)</f>
        <v>0</v>
      </c>
      <c r="W62" s="264">
        <f t="shared" si="32"/>
        <v>0</v>
      </c>
      <c r="X62" s="119" t="s">
        <v>169</v>
      </c>
      <c r="Y62" s="209" t="s">
        <v>169</v>
      </c>
      <c r="Z62" s="258"/>
      <c r="AA62" s="253">
        <f t="shared" si="43"/>
        <v>0</v>
      </c>
      <c r="AB62" s="253">
        <f t="shared" si="44"/>
        <v>0</v>
      </c>
      <c r="AC62" s="253">
        <f t="shared" si="33"/>
        <v>0</v>
      </c>
      <c r="AD62" s="253">
        <f t="shared" si="34"/>
        <v>0</v>
      </c>
      <c r="AE62" s="268">
        <f t="shared" si="35"/>
        <v>0</v>
      </c>
      <c r="AF62" s="269">
        <f t="shared" si="36"/>
        <v>0</v>
      </c>
      <c r="AG62" s="270">
        <f t="shared" si="37"/>
        <v>0</v>
      </c>
      <c r="AH62" s="121"/>
      <c r="AI62" s="252"/>
      <c r="AJ62" s="295"/>
      <c r="AK62" s="301">
        <f t="shared" si="27"/>
        <v>0</v>
      </c>
      <c r="AL62" s="119" t="s">
        <v>169</v>
      </c>
      <c r="AM62" s="123" t="s">
        <v>169</v>
      </c>
      <c r="AN62" s="122"/>
      <c r="AO62" s="119" t="s">
        <v>169</v>
      </c>
      <c r="AP62" s="123" t="s">
        <v>169</v>
      </c>
      <c r="AQ62" s="124"/>
      <c r="AR62" s="119" t="s">
        <v>169</v>
      </c>
      <c r="AS62" s="123" t="s">
        <v>169</v>
      </c>
      <c r="AT62" s="122"/>
      <c r="AU62" s="280">
        <f t="shared" si="38"/>
        <v>0</v>
      </c>
      <c r="AV62" s="281">
        <f t="shared" si="39"/>
        <v>0</v>
      </c>
      <c r="AW62" s="291">
        <f t="shared" si="45"/>
        <v>0</v>
      </c>
      <c r="AX62" s="283">
        <f t="shared" si="40"/>
        <v>0</v>
      </c>
    </row>
    <row r="63" spans="1:50" ht="26.25" customHeight="1">
      <c r="A63" s="117"/>
      <c r="B63" s="245"/>
      <c r="C63" s="136"/>
      <c r="D63" s="208" t="str">
        <f t="shared" si="28"/>
        <v/>
      </c>
      <c r="E63" s="129" t="s">
        <v>169</v>
      </c>
      <c r="F63" s="209" t="s">
        <v>169</v>
      </c>
      <c r="G63" s="135"/>
      <c r="H63" s="258"/>
      <c r="I63" s="259">
        <f t="shared" si="41"/>
        <v>0</v>
      </c>
      <c r="J63" s="259">
        <f t="shared" si="42"/>
        <v>0</v>
      </c>
      <c r="K63" s="259">
        <f t="shared" si="29"/>
        <v>0</v>
      </c>
      <c r="L63" s="252"/>
      <c r="M63" s="252"/>
      <c r="N63" s="252"/>
      <c r="O63" s="147">
        <v>0</v>
      </c>
      <c r="P63" s="147">
        <v>0</v>
      </c>
      <c r="Q63" s="137">
        <f t="shared" si="30"/>
        <v>0</v>
      </c>
      <c r="R63" s="80">
        <f t="shared" si="31"/>
        <v>0</v>
      </c>
      <c r="S63" s="147">
        <v>0</v>
      </c>
      <c r="T63" s="121"/>
      <c r="U63" s="263">
        <f>IFERROR(VLOOKUP(B63,คำนวณตกเบิกวิทยฐานะ!$B$9:$P$1008,14,FALSE),0)</f>
        <v>0</v>
      </c>
      <c r="V63" s="263">
        <f>IFERROR(VLOOKUP(B63,คำนวณตกเบิกวิทยฐานะ!$B$9:$P$1008,15,FALSE),0)</f>
        <v>0</v>
      </c>
      <c r="W63" s="264">
        <f t="shared" si="32"/>
        <v>0</v>
      </c>
      <c r="X63" s="119" t="s">
        <v>169</v>
      </c>
      <c r="Y63" s="209" t="s">
        <v>169</v>
      </c>
      <c r="Z63" s="258"/>
      <c r="AA63" s="253">
        <f t="shared" si="43"/>
        <v>0</v>
      </c>
      <c r="AB63" s="253">
        <f t="shared" si="44"/>
        <v>0</v>
      </c>
      <c r="AC63" s="253">
        <f t="shared" si="33"/>
        <v>0</v>
      </c>
      <c r="AD63" s="253">
        <f t="shared" si="34"/>
        <v>0</v>
      </c>
      <c r="AE63" s="268">
        <f t="shared" si="35"/>
        <v>0</v>
      </c>
      <c r="AF63" s="269">
        <f t="shared" si="36"/>
        <v>0</v>
      </c>
      <c r="AG63" s="270">
        <f t="shared" si="37"/>
        <v>0</v>
      </c>
      <c r="AH63" s="121"/>
      <c r="AI63" s="252"/>
      <c r="AJ63" s="295"/>
      <c r="AK63" s="301">
        <f t="shared" si="27"/>
        <v>0</v>
      </c>
      <c r="AL63" s="119" t="s">
        <v>169</v>
      </c>
      <c r="AM63" s="123" t="s">
        <v>169</v>
      </c>
      <c r="AN63" s="122"/>
      <c r="AO63" s="119" t="s">
        <v>169</v>
      </c>
      <c r="AP63" s="123" t="s">
        <v>169</v>
      </c>
      <c r="AQ63" s="124"/>
      <c r="AR63" s="119" t="s">
        <v>169</v>
      </c>
      <c r="AS63" s="123" t="s">
        <v>169</v>
      </c>
      <c r="AT63" s="122"/>
      <c r="AU63" s="280">
        <f t="shared" si="38"/>
        <v>0</v>
      </c>
      <c r="AV63" s="281">
        <f t="shared" si="39"/>
        <v>0</v>
      </c>
      <c r="AW63" s="291">
        <f t="shared" si="45"/>
        <v>0</v>
      </c>
      <c r="AX63" s="283">
        <f t="shared" si="40"/>
        <v>0</v>
      </c>
    </row>
    <row r="64" spans="1:50" ht="26.25" customHeight="1">
      <c r="A64" s="117"/>
      <c r="B64" s="245"/>
      <c r="C64" s="136"/>
      <c r="D64" s="208" t="str">
        <f t="shared" si="28"/>
        <v/>
      </c>
      <c r="E64" s="129" t="s">
        <v>169</v>
      </c>
      <c r="F64" s="209" t="s">
        <v>169</v>
      </c>
      <c r="G64" s="135"/>
      <c r="H64" s="258"/>
      <c r="I64" s="259">
        <f t="shared" si="41"/>
        <v>0</v>
      </c>
      <c r="J64" s="259">
        <f t="shared" si="42"/>
        <v>0</v>
      </c>
      <c r="K64" s="259">
        <f t="shared" si="29"/>
        <v>0</v>
      </c>
      <c r="L64" s="252"/>
      <c r="M64" s="252"/>
      <c r="N64" s="252"/>
      <c r="O64" s="147">
        <v>0</v>
      </c>
      <c r="P64" s="147">
        <v>0</v>
      </c>
      <c r="Q64" s="137">
        <f t="shared" si="30"/>
        <v>0</v>
      </c>
      <c r="R64" s="80">
        <f t="shared" si="31"/>
        <v>0</v>
      </c>
      <c r="S64" s="147">
        <v>0</v>
      </c>
      <c r="T64" s="121"/>
      <c r="U64" s="263">
        <f>IFERROR(VLOOKUP(B64,คำนวณตกเบิกวิทยฐานะ!$B$9:$P$1008,14,FALSE),0)</f>
        <v>0</v>
      </c>
      <c r="V64" s="263">
        <f>IFERROR(VLOOKUP(B64,คำนวณตกเบิกวิทยฐานะ!$B$9:$P$1008,15,FALSE),0)</f>
        <v>0</v>
      </c>
      <c r="W64" s="264">
        <f t="shared" si="32"/>
        <v>0</v>
      </c>
      <c r="X64" s="119" t="s">
        <v>169</v>
      </c>
      <c r="Y64" s="209" t="s">
        <v>169</v>
      </c>
      <c r="Z64" s="258"/>
      <c r="AA64" s="253">
        <f t="shared" si="43"/>
        <v>0</v>
      </c>
      <c r="AB64" s="253">
        <f t="shared" si="44"/>
        <v>0</v>
      </c>
      <c r="AC64" s="253">
        <f t="shared" si="33"/>
        <v>0</v>
      </c>
      <c r="AD64" s="253">
        <f t="shared" si="34"/>
        <v>0</v>
      </c>
      <c r="AE64" s="268">
        <f t="shared" si="35"/>
        <v>0</v>
      </c>
      <c r="AF64" s="269">
        <f t="shared" si="36"/>
        <v>0</v>
      </c>
      <c r="AG64" s="270">
        <f t="shared" si="37"/>
        <v>0</v>
      </c>
      <c r="AH64" s="121"/>
      <c r="AI64" s="252"/>
      <c r="AJ64" s="295"/>
      <c r="AK64" s="301">
        <f t="shared" si="27"/>
        <v>0</v>
      </c>
      <c r="AL64" s="119" t="s">
        <v>169</v>
      </c>
      <c r="AM64" s="123" t="s">
        <v>169</v>
      </c>
      <c r="AN64" s="122"/>
      <c r="AO64" s="119" t="s">
        <v>169</v>
      </c>
      <c r="AP64" s="123" t="s">
        <v>169</v>
      </c>
      <c r="AQ64" s="124"/>
      <c r="AR64" s="119" t="s">
        <v>169</v>
      </c>
      <c r="AS64" s="123" t="s">
        <v>169</v>
      </c>
      <c r="AT64" s="122"/>
      <c r="AU64" s="280">
        <f t="shared" si="38"/>
        <v>0</v>
      </c>
      <c r="AV64" s="281">
        <f t="shared" si="39"/>
        <v>0</v>
      </c>
      <c r="AW64" s="291">
        <f t="shared" si="45"/>
        <v>0</v>
      </c>
      <c r="AX64" s="283">
        <f t="shared" si="40"/>
        <v>0</v>
      </c>
    </row>
    <row r="65" spans="1:50" ht="26.25" customHeight="1">
      <c r="A65" s="117"/>
      <c r="B65" s="245"/>
      <c r="C65" s="136"/>
      <c r="D65" s="208" t="str">
        <f t="shared" si="28"/>
        <v/>
      </c>
      <c r="E65" s="129" t="s">
        <v>169</v>
      </c>
      <c r="F65" s="209" t="s">
        <v>169</v>
      </c>
      <c r="G65" s="135"/>
      <c r="H65" s="258"/>
      <c r="I65" s="259">
        <f t="shared" si="41"/>
        <v>0</v>
      </c>
      <c r="J65" s="259">
        <f t="shared" si="42"/>
        <v>0</v>
      </c>
      <c r="K65" s="259">
        <f t="shared" si="29"/>
        <v>0</v>
      </c>
      <c r="L65" s="252"/>
      <c r="M65" s="252"/>
      <c r="N65" s="252"/>
      <c r="O65" s="147">
        <v>0</v>
      </c>
      <c r="P65" s="147">
        <v>0</v>
      </c>
      <c r="Q65" s="137">
        <f t="shared" si="30"/>
        <v>0</v>
      </c>
      <c r="R65" s="80">
        <f t="shared" si="31"/>
        <v>0</v>
      </c>
      <c r="S65" s="147">
        <v>0</v>
      </c>
      <c r="T65" s="121"/>
      <c r="U65" s="263">
        <f>IFERROR(VLOOKUP(B65,คำนวณตกเบิกวิทยฐานะ!$B$9:$P$1008,14,FALSE),0)</f>
        <v>0</v>
      </c>
      <c r="V65" s="263">
        <f>IFERROR(VLOOKUP(B65,คำนวณตกเบิกวิทยฐานะ!$B$9:$P$1008,15,FALSE),0)</f>
        <v>0</v>
      </c>
      <c r="W65" s="264">
        <f t="shared" si="32"/>
        <v>0</v>
      </c>
      <c r="X65" s="119" t="s">
        <v>169</v>
      </c>
      <c r="Y65" s="209" t="s">
        <v>169</v>
      </c>
      <c r="Z65" s="258"/>
      <c r="AA65" s="253">
        <f t="shared" si="43"/>
        <v>0</v>
      </c>
      <c r="AB65" s="253">
        <f t="shared" si="44"/>
        <v>0</v>
      </c>
      <c r="AC65" s="253">
        <f t="shared" si="33"/>
        <v>0</v>
      </c>
      <c r="AD65" s="253">
        <f t="shared" si="34"/>
        <v>0</v>
      </c>
      <c r="AE65" s="268">
        <f t="shared" si="35"/>
        <v>0</v>
      </c>
      <c r="AF65" s="269">
        <f t="shared" si="36"/>
        <v>0</v>
      </c>
      <c r="AG65" s="270">
        <f t="shared" si="37"/>
        <v>0</v>
      </c>
      <c r="AH65" s="121"/>
      <c r="AI65" s="252"/>
      <c r="AJ65" s="295"/>
      <c r="AK65" s="301">
        <f t="shared" si="27"/>
        <v>0</v>
      </c>
      <c r="AL65" s="119" t="s">
        <v>169</v>
      </c>
      <c r="AM65" s="123" t="s">
        <v>169</v>
      </c>
      <c r="AN65" s="122"/>
      <c r="AO65" s="119" t="s">
        <v>169</v>
      </c>
      <c r="AP65" s="123" t="s">
        <v>169</v>
      </c>
      <c r="AQ65" s="124"/>
      <c r="AR65" s="119" t="s">
        <v>169</v>
      </c>
      <c r="AS65" s="123" t="s">
        <v>169</v>
      </c>
      <c r="AT65" s="122"/>
      <c r="AU65" s="280">
        <f t="shared" si="38"/>
        <v>0</v>
      </c>
      <c r="AV65" s="281">
        <f t="shared" si="39"/>
        <v>0</v>
      </c>
      <c r="AW65" s="291">
        <f t="shared" si="45"/>
        <v>0</v>
      </c>
      <c r="AX65" s="283">
        <f t="shared" si="40"/>
        <v>0</v>
      </c>
    </row>
    <row r="66" spans="1:50" ht="26.25" customHeight="1">
      <c r="A66" s="117"/>
      <c r="B66" s="245"/>
      <c r="C66" s="136"/>
      <c r="D66" s="208" t="str">
        <f t="shared" si="28"/>
        <v/>
      </c>
      <c r="E66" s="129" t="s">
        <v>169</v>
      </c>
      <c r="F66" s="209" t="s">
        <v>169</v>
      </c>
      <c r="G66" s="135"/>
      <c r="H66" s="258"/>
      <c r="I66" s="259">
        <f t="shared" si="41"/>
        <v>0</v>
      </c>
      <c r="J66" s="259">
        <f t="shared" si="42"/>
        <v>0</v>
      </c>
      <c r="K66" s="259">
        <f t="shared" si="29"/>
        <v>0</v>
      </c>
      <c r="L66" s="252"/>
      <c r="M66" s="252"/>
      <c r="N66" s="252"/>
      <c r="O66" s="147">
        <v>0</v>
      </c>
      <c r="P66" s="147">
        <v>0</v>
      </c>
      <c r="Q66" s="137">
        <f t="shared" si="30"/>
        <v>0</v>
      </c>
      <c r="R66" s="80">
        <f t="shared" si="31"/>
        <v>0</v>
      </c>
      <c r="S66" s="147">
        <v>0</v>
      </c>
      <c r="T66" s="121"/>
      <c r="U66" s="263">
        <f>IFERROR(VLOOKUP(B66,คำนวณตกเบิกวิทยฐานะ!$B$9:$P$1008,14,FALSE),0)</f>
        <v>0</v>
      </c>
      <c r="V66" s="263">
        <f>IFERROR(VLOOKUP(B66,คำนวณตกเบิกวิทยฐานะ!$B$9:$P$1008,15,FALSE),0)</f>
        <v>0</v>
      </c>
      <c r="W66" s="264">
        <f t="shared" si="32"/>
        <v>0</v>
      </c>
      <c r="X66" s="119" t="s">
        <v>169</v>
      </c>
      <c r="Y66" s="209" t="s">
        <v>169</v>
      </c>
      <c r="Z66" s="258"/>
      <c r="AA66" s="253">
        <f t="shared" si="43"/>
        <v>0</v>
      </c>
      <c r="AB66" s="253">
        <f t="shared" si="44"/>
        <v>0</v>
      </c>
      <c r="AC66" s="253">
        <f t="shared" si="33"/>
        <v>0</v>
      </c>
      <c r="AD66" s="253">
        <f t="shared" si="34"/>
        <v>0</v>
      </c>
      <c r="AE66" s="268">
        <f t="shared" si="35"/>
        <v>0</v>
      </c>
      <c r="AF66" s="269">
        <f t="shared" si="36"/>
        <v>0</v>
      </c>
      <c r="AG66" s="270">
        <f t="shared" si="37"/>
        <v>0</v>
      </c>
      <c r="AH66" s="121"/>
      <c r="AI66" s="252"/>
      <c r="AJ66" s="295"/>
      <c r="AK66" s="301">
        <f t="shared" si="27"/>
        <v>0</v>
      </c>
      <c r="AL66" s="119" t="s">
        <v>169</v>
      </c>
      <c r="AM66" s="123" t="s">
        <v>169</v>
      </c>
      <c r="AN66" s="122"/>
      <c r="AO66" s="119" t="s">
        <v>169</v>
      </c>
      <c r="AP66" s="123" t="s">
        <v>169</v>
      </c>
      <c r="AQ66" s="124"/>
      <c r="AR66" s="119" t="s">
        <v>169</v>
      </c>
      <c r="AS66" s="123" t="s">
        <v>169</v>
      </c>
      <c r="AT66" s="122"/>
      <c r="AU66" s="280">
        <f t="shared" si="38"/>
        <v>0</v>
      </c>
      <c r="AV66" s="281">
        <f t="shared" si="39"/>
        <v>0</v>
      </c>
      <c r="AW66" s="291">
        <f t="shared" si="45"/>
        <v>0</v>
      </c>
      <c r="AX66" s="283">
        <f t="shared" si="40"/>
        <v>0</v>
      </c>
    </row>
    <row r="67" spans="1:50" ht="26.25" customHeight="1">
      <c r="A67" s="117"/>
      <c r="B67" s="245"/>
      <c r="C67" s="136"/>
      <c r="D67" s="208" t="str">
        <f t="shared" si="28"/>
        <v/>
      </c>
      <c r="E67" s="129" t="s">
        <v>169</v>
      </c>
      <c r="F67" s="209" t="s">
        <v>169</v>
      </c>
      <c r="G67" s="135"/>
      <c r="H67" s="258"/>
      <c r="I67" s="259">
        <f t="shared" si="41"/>
        <v>0</v>
      </c>
      <c r="J67" s="259">
        <f t="shared" si="42"/>
        <v>0</v>
      </c>
      <c r="K67" s="259">
        <f t="shared" si="29"/>
        <v>0</v>
      </c>
      <c r="L67" s="252"/>
      <c r="M67" s="252"/>
      <c r="N67" s="252"/>
      <c r="O67" s="147">
        <v>0</v>
      </c>
      <c r="P67" s="147">
        <v>0</v>
      </c>
      <c r="Q67" s="137">
        <f t="shared" si="30"/>
        <v>0</v>
      </c>
      <c r="R67" s="80">
        <f t="shared" si="31"/>
        <v>0</v>
      </c>
      <c r="S67" s="147">
        <v>0</v>
      </c>
      <c r="T67" s="121"/>
      <c r="U67" s="263">
        <f>IFERROR(VLOOKUP(B67,คำนวณตกเบิกวิทยฐานะ!$B$9:$P$1008,14,FALSE),0)</f>
        <v>0</v>
      </c>
      <c r="V67" s="263">
        <f>IFERROR(VLOOKUP(B67,คำนวณตกเบิกวิทยฐานะ!$B$9:$P$1008,15,FALSE),0)</f>
        <v>0</v>
      </c>
      <c r="W67" s="264">
        <f t="shared" si="32"/>
        <v>0</v>
      </c>
      <c r="X67" s="119" t="s">
        <v>169</v>
      </c>
      <c r="Y67" s="209" t="s">
        <v>169</v>
      </c>
      <c r="Z67" s="258"/>
      <c r="AA67" s="253">
        <f t="shared" si="43"/>
        <v>0</v>
      </c>
      <c r="AB67" s="253">
        <f t="shared" si="44"/>
        <v>0</v>
      </c>
      <c r="AC67" s="253">
        <f t="shared" si="33"/>
        <v>0</v>
      </c>
      <c r="AD67" s="253">
        <f t="shared" si="34"/>
        <v>0</v>
      </c>
      <c r="AE67" s="268">
        <f t="shared" si="35"/>
        <v>0</v>
      </c>
      <c r="AF67" s="269">
        <f t="shared" si="36"/>
        <v>0</v>
      </c>
      <c r="AG67" s="270">
        <f t="shared" si="37"/>
        <v>0</v>
      </c>
      <c r="AH67" s="121"/>
      <c r="AI67" s="252"/>
      <c r="AJ67" s="295"/>
      <c r="AK67" s="301">
        <f t="shared" si="27"/>
        <v>0</v>
      </c>
      <c r="AL67" s="119" t="s">
        <v>169</v>
      </c>
      <c r="AM67" s="123" t="s">
        <v>169</v>
      </c>
      <c r="AN67" s="122"/>
      <c r="AO67" s="119" t="s">
        <v>169</v>
      </c>
      <c r="AP67" s="123" t="s">
        <v>169</v>
      </c>
      <c r="AQ67" s="124"/>
      <c r="AR67" s="119" t="s">
        <v>169</v>
      </c>
      <c r="AS67" s="123" t="s">
        <v>169</v>
      </c>
      <c r="AT67" s="122"/>
      <c r="AU67" s="280">
        <f t="shared" si="38"/>
        <v>0</v>
      </c>
      <c r="AV67" s="281">
        <f t="shared" si="39"/>
        <v>0</v>
      </c>
      <c r="AW67" s="291">
        <f t="shared" si="45"/>
        <v>0</v>
      </c>
      <c r="AX67" s="283">
        <f t="shared" si="40"/>
        <v>0</v>
      </c>
    </row>
    <row r="68" spans="1:50" ht="26.25" customHeight="1">
      <c r="A68" s="117"/>
      <c r="B68" s="245"/>
      <c r="C68" s="136"/>
      <c r="D68" s="208" t="str">
        <f t="shared" si="28"/>
        <v/>
      </c>
      <c r="E68" s="129" t="s">
        <v>169</v>
      </c>
      <c r="F68" s="209" t="s">
        <v>169</v>
      </c>
      <c r="G68" s="135"/>
      <c r="H68" s="258"/>
      <c r="I68" s="259">
        <f t="shared" si="41"/>
        <v>0</v>
      </c>
      <c r="J68" s="259">
        <f t="shared" si="42"/>
        <v>0</v>
      </c>
      <c r="K68" s="259">
        <f t="shared" si="29"/>
        <v>0</v>
      </c>
      <c r="L68" s="252"/>
      <c r="M68" s="252"/>
      <c r="N68" s="252"/>
      <c r="O68" s="147">
        <v>0</v>
      </c>
      <c r="P68" s="147">
        <v>0</v>
      </c>
      <c r="Q68" s="137">
        <f t="shared" si="30"/>
        <v>0</v>
      </c>
      <c r="R68" s="80">
        <f t="shared" si="31"/>
        <v>0</v>
      </c>
      <c r="S68" s="147">
        <v>0</v>
      </c>
      <c r="T68" s="121"/>
      <c r="U68" s="263">
        <f>IFERROR(VLOOKUP(B68,คำนวณตกเบิกวิทยฐานะ!$B$9:$P$1008,14,FALSE),0)</f>
        <v>0</v>
      </c>
      <c r="V68" s="263">
        <f>IFERROR(VLOOKUP(B68,คำนวณตกเบิกวิทยฐานะ!$B$9:$P$1008,15,FALSE),0)</f>
        <v>0</v>
      </c>
      <c r="W68" s="264">
        <f t="shared" si="32"/>
        <v>0</v>
      </c>
      <c r="X68" s="119" t="s">
        <v>169</v>
      </c>
      <c r="Y68" s="209" t="s">
        <v>169</v>
      </c>
      <c r="Z68" s="258"/>
      <c r="AA68" s="253">
        <f t="shared" si="43"/>
        <v>0</v>
      </c>
      <c r="AB68" s="253">
        <f t="shared" si="44"/>
        <v>0</v>
      </c>
      <c r="AC68" s="253">
        <f t="shared" si="33"/>
        <v>0</v>
      </c>
      <c r="AD68" s="253">
        <f t="shared" si="34"/>
        <v>0</v>
      </c>
      <c r="AE68" s="268">
        <f t="shared" si="35"/>
        <v>0</v>
      </c>
      <c r="AF68" s="269">
        <f t="shared" si="36"/>
        <v>0</v>
      </c>
      <c r="AG68" s="270">
        <f t="shared" si="37"/>
        <v>0</v>
      </c>
      <c r="AH68" s="121"/>
      <c r="AI68" s="252"/>
      <c r="AJ68" s="295"/>
      <c r="AK68" s="301">
        <f t="shared" si="27"/>
        <v>0</v>
      </c>
      <c r="AL68" s="119" t="s">
        <v>169</v>
      </c>
      <c r="AM68" s="123" t="s">
        <v>169</v>
      </c>
      <c r="AN68" s="122"/>
      <c r="AO68" s="119" t="s">
        <v>169</v>
      </c>
      <c r="AP68" s="123" t="s">
        <v>169</v>
      </c>
      <c r="AQ68" s="124"/>
      <c r="AR68" s="119" t="s">
        <v>169</v>
      </c>
      <c r="AS68" s="123" t="s">
        <v>169</v>
      </c>
      <c r="AT68" s="122"/>
      <c r="AU68" s="280">
        <f t="shared" si="38"/>
        <v>0</v>
      </c>
      <c r="AV68" s="281">
        <f t="shared" si="39"/>
        <v>0</v>
      </c>
      <c r="AW68" s="291">
        <f t="shared" si="45"/>
        <v>0</v>
      </c>
      <c r="AX68" s="283">
        <f t="shared" si="40"/>
        <v>0</v>
      </c>
    </row>
    <row r="69" spans="1:50" ht="26.25" customHeight="1">
      <c r="A69" s="117"/>
      <c r="B69" s="245"/>
      <c r="C69" s="136"/>
      <c r="D69" s="208" t="str">
        <f t="shared" si="28"/>
        <v/>
      </c>
      <c r="E69" s="129" t="s">
        <v>169</v>
      </c>
      <c r="F69" s="209" t="s">
        <v>169</v>
      </c>
      <c r="G69" s="135"/>
      <c r="H69" s="258"/>
      <c r="I69" s="259">
        <f t="shared" si="41"/>
        <v>0</v>
      </c>
      <c r="J69" s="259">
        <f t="shared" si="42"/>
        <v>0</v>
      </c>
      <c r="K69" s="259">
        <f t="shared" si="29"/>
        <v>0</v>
      </c>
      <c r="L69" s="252"/>
      <c r="M69" s="252"/>
      <c r="N69" s="252"/>
      <c r="O69" s="147">
        <v>0</v>
      </c>
      <c r="P69" s="147">
        <v>0</v>
      </c>
      <c r="Q69" s="137">
        <f t="shared" si="30"/>
        <v>0</v>
      </c>
      <c r="R69" s="80">
        <f t="shared" si="31"/>
        <v>0</v>
      </c>
      <c r="S69" s="147">
        <v>0</v>
      </c>
      <c r="T69" s="121"/>
      <c r="U69" s="263">
        <f>IFERROR(VLOOKUP(B69,คำนวณตกเบิกวิทยฐานะ!$B$9:$P$1008,14,FALSE),0)</f>
        <v>0</v>
      </c>
      <c r="V69" s="263">
        <f>IFERROR(VLOOKUP(B69,คำนวณตกเบิกวิทยฐานะ!$B$9:$P$1008,15,FALSE),0)</f>
        <v>0</v>
      </c>
      <c r="W69" s="264">
        <f t="shared" si="32"/>
        <v>0</v>
      </c>
      <c r="X69" s="119" t="s">
        <v>169</v>
      </c>
      <c r="Y69" s="209" t="s">
        <v>169</v>
      </c>
      <c r="Z69" s="258"/>
      <c r="AA69" s="253">
        <f t="shared" si="43"/>
        <v>0</v>
      </c>
      <c r="AB69" s="253">
        <f t="shared" si="44"/>
        <v>0</v>
      </c>
      <c r="AC69" s="253">
        <f t="shared" si="33"/>
        <v>0</v>
      </c>
      <c r="AD69" s="253">
        <f t="shared" si="34"/>
        <v>0</v>
      </c>
      <c r="AE69" s="268">
        <f t="shared" si="35"/>
        <v>0</v>
      </c>
      <c r="AF69" s="269">
        <f t="shared" si="36"/>
        <v>0</v>
      </c>
      <c r="AG69" s="270">
        <f t="shared" si="37"/>
        <v>0</v>
      </c>
      <c r="AH69" s="121"/>
      <c r="AI69" s="252"/>
      <c r="AJ69" s="295"/>
      <c r="AK69" s="301">
        <f t="shared" si="27"/>
        <v>0</v>
      </c>
      <c r="AL69" s="119" t="s">
        <v>169</v>
      </c>
      <c r="AM69" s="123" t="s">
        <v>169</v>
      </c>
      <c r="AN69" s="122"/>
      <c r="AO69" s="119" t="s">
        <v>169</v>
      </c>
      <c r="AP69" s="123" t="s">
        <v>169</v>
      </c>
      <c r="AQ69" s="124"/>
      <c r="AR69" s="119" t="s">
        <v>169</v>
      </c>
      <c r="AS69" s="123" t="s">
        <v>169</v>
      </c>
      <c r="AT69" s="122"/>
      <c r="AU69" s="280">
        <f t="shared" si="38"/>
        <v>0</v>
      </c>
      <c r="AV69" s="281">
        <f t="shared" si="39"/>
        <v>0</v>
      </c>
      <c r="AW69" s="291">
        <f t="shared" si="45"/>
        <v>0</v>
      </c>
      <c r="AX69" s="283">
        <f t="shared" si="40"/>
        <v>0</v>
      </c>
    </row>
    <row r="70" spans="1:50" ht="26.25" customHeight="1">
      <c r="A70" s="117"/>
      <c r="B70" s="245"/>
      <c r="C70" s="136"/>
      <c r="D70" s="208" t="str">
        <f t="shared" si="28"/>
        <v/>
      </c>
      <c r="E70" s="129" t="s">
        <v>169</v>
      </c>
      <c r="F70" s="209" t="s">
        <v>169</v>
      </c>
      <c r="G70" s="135"/>
      <c r="H70" s="258"/>
      <c r="I70" s="259">
        <f t="shared" si="41"/>
        <v>0</v>
      </c>
      <c r="J70" s="259">
        <f t="shared" si="42"/>
        <v>0</v>
      </c>
      <c r="K70" s="259">
        <f t="shared" si="29"/>
        <v>0</v>
      </c>
      <c r="L70" s="252"/>
      <c r="M70" s="252"/>
      <c r="N70" s="252"/>
      <c r="O70" s="147">
        <v>0</v>
      </c>
      <c r="P70" s="147">
        <v>0</v>
      </c>
      <c r="Q70" s="137">
        <f t="shared" si="30"/>
        <v>0</v>
      </c>
      <c r="R70" s="80">
        <f t="shared" si="31"/>
        <v>0</v>
      </c>
      <c r="S70" s="147">
        <v>0</v>
      </c>
      <c r="T70" s="121"/>
      <c r="U70" s="263">
        <f>IFERROR(VLOOKUP(B70,คำนวณตกเบิกวิทยฐานะ!$B$9:$P$1008,14,FALSE),0)</f>
        <v>0</v>
      </c>
      <c r="V70" s="263">
        <f>IFERROR(VLOOKUP(B70,คำนวณตกเบิกวิทยฐานะ!$B$9:$P$1008,15,FALSE),0)</f>
        <v>0</v>
      </c>
      <c r="W70" s="264">
        <f t="shared" si="32"/>
        <v>0</v>
      </c>
      <c r="X70" s="119" t="s">
        <v>169</v>
      </c>
      <c r="Y70" s="209" t="s">
        <v>169</v>
      </c>
      <c r="Z70" s="258"/>
      <c r="AA70" s="253">
        <f t="shared" si="43"/>
        <v>0</v>
      </c>
      <c r="AB70" s="253">
        <f t="shared" si="44"/>
        <v>0</v>
      </c>
      <c r="AC70" s="253">
        <f t="shared" si="33"/>
        <v>0</v>
      </c>
      <c r="AD70" s="253">
        <f t="shared" si="34"/>
        <v>0</v>
      </c>
      <c r="AE70" s="268">
        <f t="shared" si="35"/>
        <v>0</v>
      </c>
      <c r="AF70" s="269">
        <f t="shared" si="36"/>
        <v>0</v>
      </c>
      <c r="AG70" s="270">
        <f t="shared" si="37"/>
        <v>0</v>
      </c>
      <c r="AH70" s="121"/>
      <c r="AI70" s="252"/>
      <c r="AJ70" s="295"/>
      <c r="AK70" s="301">
        <f t="shared" si="27"/>
        <v>0</v>
      </c>
      <c r="AL70" s="119" t="s">
        <v>169</v>
      </c>
      <c r="AM70" s="123" t="s">
        <v>169</v>
      </c>
      <c r="AN70" s="122"/>
      <c r="AO70" s="119" t="s">
        <v>169</v>
      </c>
      <c r="AP70" s="123" t="s">
        <v>169</v>
      </c>
      <c r="AQ70" s="124"/>
      <c r="AR70" s="119" t="s">
        <v>169</v>
      </c>
      <c r="AS70" s="123" t="s">
        <v>169</v>
      </c>
      <c r="AT70" s="122"/>
      <c r="AU70" s="280">
        <f t="shared" si="38"/>
        <v>0</v>
      </c>
      <c r="AV70" s="281">
        <f t="shared" si="39"/>
        <v>0</v>
      </c>
      <c r="AW70" s="291">
        <f t="shared" si="45"/>
        <v>0</v>
      </c>
      <c r="AX70" s="283">
        <f t="shared" si="40"/>
        <v>0</v>
      </c>
    </row>
    <row r="71" spans="1:50" ht="26.25" customHeight="1">
      <c r="A71" s="117"/>
      <c r="B71" s="245"/>
      <c r="C71" s="136"/>
      <c r="D71" s="208" t="str">
        <f t="shared" si="28"/>
        <v/>
      </c>
      <c r="E71" s="129" t="s">
        <v>169</v>
      </c>
      <c r="F71" s="209" t="s">
        <v>169</v>
      </c>
      <c r="G71" s="135"/>
      <c r="H71" s="258"/>
      <c r="I71" s="259">
        <f t="shared" si="41"/>
        <v>0</v>
      </c>
      <c r="J71" s="259">
        <f t="shared" si="42"/>
        <v>0</v>
      </c>
      <c r="K71" s="259">
        <f t="shared" si="29"/>
        <v>0</v>
      </c>
      <c r="L71" s="252"/>
      <c r="M71" s="252"/>
      <c r="N71" s="252"/>
      <c r="O71" s="147">
        <v>0</v>
      </c>
      <c r="P71" s="147">
        <v>0</v>
      </c>
      <c r="Q71" s="137">
        <f t="shared" si="30"/>
        <v>0</v>
      </c>
      <c r="R71" s="80">
        <f t="shared" si="31"/>
        <v>0</v>
      </c>
      <c r="S71" s="147">
        <v>0</v>
      </c>
      <c r="T71" s="121"/>
      <c r="U71" s="263">
        <f>IFERROR(VLOOKUP(B71,คำนวณตกเบิกวิทยฐานะ!$B$9:$P$1008,14,FALSE),0)</f>
        <v>0</v>
      </c>
      <c r="V71" s="263">
        <f>IFERROR(VLOOKUP(B71,คำนวณตกเบิกวิทยฐานะ!$B$9:$P$1008,15,FALSE),0)</f>
        <v>0</v>
      </c>
      <c r="W71" s="264">
        <f t="shared" si="32"/>
        <v>0</v>
      </c>
      <c r="X71" s="119" t="s">
        <v>169</v>
      </c>
      <c r="Y71" s="209" t="s">
        <v>169</v>
      </c>
      <c r="Z71" s="258"/>
      <c r="AA71" s="253">
        <f t="shared" si="43"/>
        <v>0</v>
      </c>
      <c r="AB71" s="253">
        <f t="shared" si="44"/>
        <v>0</v>
      </c>
      <c r="AC71" s="253">
        <f t="shared" si="33"/>
        <v>0</v>
      </c>
      <c r="AD71" s="253">
        <f t="shared" si="34"/>
        <v>0</v>
      </c>
      <c r="AE71" s="268">
        <f t="shared" si="35"/>
        <v>0</v>
      </c>
      <c r="AF71" s="269">
        <f t="shared" si="36"/>
        <v>0</v>
      </c>
      <c r="AG71" s="270">
        <f t="shared" si="37"/>
        <v>0</v>
      </c>
      <c r="AH71" s="121"/>
      <c r="AI71" s="252"/>
      <c r="AJ71" s="295"/>
      <c r="AK71" s="301">
        <f t="shared" si="27"/>
        <v>0</v>
      </c>
      <c r="AL71" s="119" t="s">
        <v>169</v>
      </c>
      <c r="AM71" s="123" t="s">
        <v>169</v>
      </c>
      <c r="AN71" s="122"/>
      <c r="AO71" s="119" t="s">
        <v>169</v>
      </c>
      <c r="AP71" s="123" t="s">
        <v>169</v>
      </c>
      <c r="AQ71" s="124"/>
      <c r="AR71" s="119" t="s">
        <v>169</v>
      </c>
      <c r="AS71" s="123" t="s">
        <v>169</v>
      </c>
      <c r="AT71" s="122"/>
      <c r="AU71" s="280">
        <f t="shared" si="38"/>
        <v>0</v>
      </c>
      <c r="AV71" s="281">
        <f t="shared" si="39"/>
        <v>0</v>
      </c>
      <c r="AW71" s="291">
        <f t="shared" si="45"/>
        <v>0</v>
      </c>
      <c r="AX71" s="283">
        <f t="shared" si="40"/>
        <v>0</v>
      </c>
    </row>
    <row r="72" spans="1:50" ht="26.25" customHeight="1">
      <c r="A72" s="117"/>
      <c r="B72" s="245"/>
      <c r="C72" s="136"/>
      <c r="D72" s="208" t="str">
        <f t="shared" si="28"/>
        <v/>
      </c>
      <c r="E72" s="129" t="s">
        <v>169</v>
      </c>
      <c r="F72" s="209" t="s">
        <v>169</v>
      </c>
      <c r="G72" s="135"/>
      <c r="H72" s="258"/>
      <c r="I72" s="259">
        <f t="shared" si="41"/>
        <v>0</v>
      </c>
      <c r="J72" s="259">
        <f t="shared" si="42"/>
        <v>0</v>
      </c>
      <c r="K72" s="259">
        <f t="shared" si="29"/>
        <v>0</v>
      </c>
      <c r="L72" s="252"/>
      <c r="M72" s="252"/>
      <c r="N72" s="252"/>
      <c r="O72" s="147">
        <v>0</v>
      </c>
      <c r="P72" s="147">
        <v>0</v>
      </c>
      <c r="Q72" s="137">
        <f t="shared" si="30"/>
        <v>0</v>
      </c>
      <c r="R72" s="80">
        <f t="shared" si="31"/>
        <v>0</v>
      </c>
      <c r="S72" s="147">
        <v>0</v>
      </c>
      <c r="T72" s="121"/>
      <c r="U72" s="263">
        <f>IFERROR(VLOOKUP(B72,คำนวณตกเบิกวิทยฐานะ!$B$9:$P$1008,14,FALSE),0)</f>
        <v>0</v>
      </c>
      <c r="V72" s="263">
        <f>IFERROR(VLOOKUP(B72,คำนวณตกเบิกวิทยฐานะ!$B$9:$P$1008,15,FALSE),0)</f>
        <v>0</v>
      </c>
      <c r="W72" s="264">
        <f t="shared" si="32"/>
        <v>0</v>
      </c>
      <c r="X72" s="119" t="s">
        <v>169</v>
      </c>
      <c r="Y72" s="209" t="s">
        <v>169</v>
      </c>
      <c r="Z72" s="258"/>
      <c r="AA72" s="253">
        <f t="shared" si="43"/>
        <v>0</v>
      </c>
      <c r="AB72" s="253">
        <f t="shared" si="44"/>
        <v>0</v>
      </c>
      <c r="AC72" s="253">
        <f t="shared" si="33"/>
        <v>0</v>
      </c>
      <c r="AD72" s="253">
        <f t="shared" si="34"/>
        <v>0</v>
      </c>
      <c r="AE72" s="268">
        <f t="shared" si="35"/>
        <v>0</v>
      </c>
      <c r="AF72" s="269">
        <f t="shared" si="36"/>
        <v>0</v>
      </c>
      <c r="AG72" s="270">
        <f t="shared" si="37"/>
        <v>0</v>
      </c>
      <c r="AH72" s="121"/>
      <c r="AI72" s="252"/>
      <c r="AJ72" s="295"/>
      <c r="AK72" s="301">
        <f t="shared" si="27"/>
        <v>0</v>
      </c>
      <c r="AL72" s="119" t="s">
        <v>169</v>
      </c>
      <c r="AM72" s="123" t="s">
        <v>169</v>
      </c>
      <c r="AN72" s="122"/>
      <c r="AO72" s="119" t="s">
        <v>169</v>
      </c>
      <c r="AP72" s="123" t="s">
        <v>169</v>
      </c>
      <c r="AQ72" s="124"/>
      <c r="AR72" s="119" t="s">
        <v>169</v>
      </c>
      <c r="AS72" s="123" t="s">
        <v>169</v>
      </c>
      <c r="AT72" s="122"/>
      <c r="AU72" s="280">
        <f t="shared" si="38"/>
        <v>0</v>
      </c>
      <c r="AV72" s="281">
        <f t="shared" si="39"/>
        <v>0</v>
      </c>
      <c r="AW72" s="291">
        <f t="shared" si="45"/>
        <v>0</v>
      </c>
      <c r="AX72" s="283">
        <f t="shared" si="40"/>
        <v>0</v>
      </c>
    </row>
    <row r="73" spans="1:50" ht="26.25" customHeight="1">
      <c r="A73" s="117"/>
      <c r="B73" s="245"/>
      <c r="C73" s="136"/>
      <c r="D73" s="208" t="str">
        <f t="shared" si="28"/>
        <v/>
      </c>
      <c r="E73" s="129" t="s">
        <v>169</v>
      </c>
      <c r="F73" s="209" t="s">
        <v>169</v>
      </c>
      <c r="G73" s="135"/>
      <c r="H73" s="258"/>
      <c r="I73" s="259">
        <f t="shared" si="41"/>
        <v>0</v>
      </c>
      <c r="J73" s="259">
        <f t="shared" si="42"/>
        <v>0</v>
      </c>
      <c r="K73" s="259">
        <f t="shared" si="29"/>
        <v>0</v>
      </c>
      <c r="L73" s="252"/>
      <c r="M73" s="252"/>
      <c r="N73" s="252"/>
      <c r="O73" s="147">
        <v>0</v>
      </c>
      <c r="P73" s="147">
        <v>0</v>
      </c>
      <c r="Q73" s="137">
        <f t="shared" si="30"/>
        <v>0</v>
      </c>
      <c r="R73" s="80">
        <f t="shared" si="31"/>
        <v>0</v>
      </c>
      <c r="S73" s="147">
        <v>0</v>
      </c>
      <c r="T73" s="121"/>
      <c r="U73" s="263">
        <f>IFERROR(VLOOKUP(B73,คำนวณตกเบิกวิทยฐานะ!$B$9:$P$1008,14,FALSE),0)</f>
        <v>0</v>
      </c>
      <c r="V73" s="263">
        <f>IFERROR(VLOOKUP(B73,คำนวณตกเบิกวิทยฐานะ!$B$9:$P$1008,15,FALSE),0)</f>
        <v>0</v>
      </c>
      <c r="W73" s="264">
        <f t="shared" si="32"/>
        <v>0</v>
      </c>
      <c r="X73" s="119" t="s">
        <v>169</v>
      </c>
      <c r="Y73" s="209" t="s">
        <v>169</v>
      </c>
      <c r="Z73" s="258"/>
      <c r="AA73" s="253">
        <f t="shared" si="43"/>
        <v>0</v>
      </c>
      <c r="AB73" s="253">
        <f t="shared" si="44"/>
        <v>0</v>
      </c>
      <c r="AC73" s="253">
        <f t="shared" si="33"/>
        <v>0</v>
      </c>
      <c r="AD73" s="253">
        <f t="shared" si="34"/>
        <v>0</v>
      </c>
      <c r="AE73" s="268">
        <f t="shared" si="35"/>
        <v>0</v>
      </c>
      <c r="AF73" s="269">
        <f t="shared" si="36"/>
        <v>0</v>
      </c>
      <c r="AG73" s="270">
        <f t="shared" si="37"/>
        <v>0</v>
      </c>
      <c r="AH73" s="121"/>
      <c r="AI73" s="252"/>
      <c r="AJ73" s="295"/>
      <c r="AK73" s="301">
        <f t="shared" si="27"/>
        <v>0</v>
      </c>
      <c r="AL73" s="119" t="s">
        <v>169</v>
      </c>
      <c r="AM73" s="123" t="s">
        <v>169</v>
      </c>
      <c r="AN73" s="122"/>
      <c r="AO73" s="119" t="s">
        <v>169</v>
      </c>
      <c r="AP73" s="123" t="s">
        <v>169</v>
      </c>
      <c r="AQ73" s="124"/>
      <c r="AR73" s="119" t="s">
        <v>169</v>
      </c>
      <c r="AS73" s="123" t="s">
        <v>169</v>
      </c>
      <c r="AT73" s="122"/>
      <c r="AU73" s="280">
        <f t="shared" si="38"/>
        <v>0</v>
      </c>
      <c r="AV73" s="281">
        <f t="shared" si="39"/>
        <v>0</v>
      </c>
      <c r="AW73" s="291">
        <f t="shared" si="45"/>
        <v>0</v>
      </c>
      <c r="AX73" s="283">
        <f t="shared" si="40"/>
        <v>0</v>
      </c>
    </row>
    <row r="74" spans="1:50" ht="26.25" customHeight="1">
      <c r="A74" s="117"/>
      <c r="B74" s="245"/>
      <c r="C74" s="136"/>
      <c r="D74" s="208" t="str">
        <f t="shared" si="28"/>
        <v/>
      </c>
      <c r="E74" s="129" t="s">
        <v>169</v>
      </c>
      <c r="F74" s="209" t="s">
        <v>169</v>
      </c>
      <c r="G74" s="135"/>
      <c r="H74" s="258"/>
      <c r="I74" s="259">
        <f t="shared" si="41"/>
        <v>0</v>
      </c>
      <c r="J74" s="259">
        <f t="shared" si="42"/>
        <v>0</v>
      </c>
      <c r="K74" s="259">
        <f t="shared" si="29"/>
        <v>0</v>
      </c>
      <c r="L74" s="252"/>
      <c r="M74" s="252"/>
      <c r="N74" s="252"/>
      <c r="O74" s="147">
        <v>0</v>
      </c>
      <c r="P74" s="147">
        <v>0</v>
      </c>
      <c r="Q74" s="137">
        <f t="shared" si="30"/>
        <v>0</v>
      </c>
      <c r="R74" s="80">
        <f t="shared" si="31"/>
        <v>0</v>
      </c>
      <c r="S74" s="147">
        <v>0</v>
      </c>
      <c r="T74" s="121"/>
      <c r="U74" s="263">
        <f>IFERROR(VLOOKUP(B74,คำนวณตกเบิกวิทยฐานะ!$B$9:$P$1008,14,FALSE),0)</f>
        <v>0</v>
      </c>
      <c r="V74" s="263">
        <f>IFERROR(VLOOKUP(B74,คำนวณตกเบิกวิทยฐานะ!$B$9:$P$1008,15,FALSE),0)</f>
        <v>0</v>
      </c>
      <c r="W74" s="264">
        <f t="shared" si="32"/>
        <v>0</v>
      </c>
      <c r="X74" s="119" t="s">
        <v>169</v>
      </c>
      <c r="Y74" s="209" t="s">
        <v>169</v>
      </c>
      <c r="Z74" s="258"/>
      <c r="AA74" s="253">
        <f t="shared" si="43"/>
        <v>0</v>
      </c>
      <c r="AB74" s="253">
        <f t="shared" si="44"/>
        <v>0</v>
      </c>
      <c r="AC74" s="253">
        <f t="shared" si="33"/>
        <v>0</v>
      </c>
      <c r="AD74" s="253">
        <f t="shared" si="34"/>
        <v>0</v>
      </c>
      <c r="AE74" s="268">
        <f t="shared" si="35"/>
        <v>0</v>
      </c>
      <c r="AF74" s="269">
        <f t="shared" si="36"/>
        <v>0</v>
      </c>
      <c r="AG74" s="270">
        <f t="shared" si="37"/>
        <v>0</v>
      </c>
      <c r="AH74" s="121"/>
      <c r="AI74" s="252"/>
      <c r="AJ74" s="295"/>
      <c r="AK74" s="301">
        <f t="shared" si="27"/>
        <v>0</v>
      </c>
      <c r="AL74" s="119" t="s">
        <v>169</v>
      </c>
      <c r="AM74" s="123" t="s">
        <v>169</v>
      </c>
      <c r="AN74" s="122"/>
      <c r="AO74" s="119" t="s">
        <v>169</v>
      </c>
      <c r="AP74" s="123" t="s">
        <v>169</v>
      </c>
      <c r="AQ74" s="124"/>
      <c r="AR74" s="119" t="s">
        <v>169</v>
      </c>
      <c r="AS74" s="123" t="s">
        <v>169</v>
      </c>
      <c r="AT74" s="122"/>
      <c r="AU74" s="280">
        <f t="shared" si="38"/>
        <v>0</v>
      </c>
      <c r="AV74" s="281">
        <f t="shared" si="39"/>
        <v>0</v>
      </c>
      <c r="AW74" s="291">
        <f t="shared" si="45"/>
        <v>0</v>
      </c>
      <c r="AX74" s="283">
        <f t="shared" si="40"/>
        <v>0</v>
      </c>
    </row>
    <row r="75" spans="1:50" ht="26.25" customHeight="1">
      <c r="A75" s="117"/>
      <c r="B75" s="245"/>
      <c r="C75" s="136"/>
      <c r="D75" s="208" t="str">
        <f t="shared" si="28"/>
        <v/>
      </c>
      <c r="E75" s="129" t="s">
        <v>169</v>
      </c>
      <c r="F75" s="209" t="s">
        <v>169</v>
      </c>
      <c r="G75" s="135"/>
      <c r="H75" s="258"/>
      <c r="I75" s="259">
        <f t="shared" si="41"/>
        <v>0</v>
      </c>
      <c r="J75" s="259">
        <f t="shared" si="42"/>
        <v>0</v>
      </c>
      <c r="K75" s="259">
        <f t="shared" si="29"/>
        <v>0</v>
      </c>
      <c r="L75" s="252"/>
      <c r="M75" s="252"/>
      <c r="N75" s="252"/>
      <c r="O75" s="147">
        <v>0</v>
      </c>
      <c r="P75" s="147">
        <v>0</v>
      </c>
      <c r="Q75" s="137">
        <f t="shared" si="30"/>
        <v>0</v>
      </c>
      <c r="R75" s="80">
        <f t="shared" si="31"/>
        <v>0</v>
      </c>
      <c r="S75" s="147">
        <v>0</v>
      </c>
      <c r="T75" s="121"/>
      <c r="U75" s="263">
        <f>IFERROR(VLOOKUP(B75,คำนวณตกเบิกวิทยฐานะ!$B$9:$P$1008,14,FALSE),0)</f>
        <v>0</v>
      </c>
      <c r="V75" s="263">
        <f>IFERROR(VLOOKUP(B75,คำนวณตกเบิกวิทยฐานะ!$B$9:$P$1008,15,FALSE),0)</f>
        <v>0</v>
      </c>
      <c r="W75" s="264">
        <f t="shared" si="32"/>
        <v>0</v>
      </c>
      <c r="X75" s="119" t="s">
        <v>169</v>
      </c>
      <c r="Y75" s="209" t="s">
        <v>169</v>
      </c>
      <c r="Z75" s="258"/>
      <c r="AA75" s="253">
        <f t="shared" si="43"/>
        <v>0</v>
      </c>
      <c r="AB75" s="253">
        <f t="shared" si="44"/>
        <v>0</v>
      </c>
      <c r="AC75" s="253">
        <f t="shared" si="33"/>
        <v>0</v>
      </c>
      <c r="AD75" s="253">
        <f t="shared" si="34"/>
        <v>0</v>
      </c>
      <c r="AE75" s="268">
        <f t="shared" si="35"/>
        <v>0</v>
      </c>
      <c r="AF75" s="269">
        <f t="shared" si="36"/>
        <v>0</v>
      </c>
      <c r="AG75" s="270">
        <f t="shared" si="37"/>
        <v>0</v>
      </c>
      <c r="AH75" s="121"/>
      <c r="AI75" s="252"/>
      <c r="AJ75" s="295"/>
      <c r="AK75" s="301">
        <f t="shared" si="27"/>
        <v>0</v>
      </c>
      <c r="AL75" s="119" t="s">
        <v>169</v>
      </c>
      <c r="AM75" s="123" t="s">
        <v>169</v>
      </c>
      <c r="AN75" s="122"/>
      <c r="AO75" s="119" t="s">
        <v>169</v>
      </c>
      <c r="AP75" s="123" t="s">
        <v>169</v>
      </c>
      <c r="AQ75" s="124"/>
      <c r="AR75" s="119" t="s">
        <v>169</v>
      </c>
      <c r="AS75" s="123" t="s">
        <v>169</v>
      </c>
      <c r="AT75" s="122"/>
      <c r="AU75" s="280">
        <f t="shared" si="38"/>
        <v>0</v>
      </c>
      <c r="AV75" s="281">
        <f t="shared" si="39"/>
        <v>0</v>
      </c>
      <c r="AW75" s="291">
        <f t="shared" si="45"/>
        <v>0</v>
      </c>
      <c r="AX75" s="283">
        <f t="shared" si="40"/>
        <v>0</v>
      </c>
    </row>
    <row r="76" spans="1:50" ht="26.25" customHeight="1">
      <c r="A76" s="117"/>
      <c r="B76" s="245"/>
      <c r="C76" s="136"/>
      <c r="D76" s="208" t="str">
        <f t="shared" si="28"/>
        <v/>
      </c>
      <c r="E76" s="129" t="s">
        <v>169</v>
      </c>
      <c r="F76" s="209" t="s">
        <v>169</v>
      </c>
      <c r="G76" s="135"/>
      <c r="H76" s="258"/>
      <c r="I76" s="259">
        <f t="shared" si="41"/>
        <v>0</v>
      </c>
      <c r="J76" s="259">
        <f t="shared" si="42"/>
        <v>0</v>
      </c>
      <c r="K76" s="259">
        <f t="shared" si="29"/>
        <v>0</v>
      </c>
      <c r="L76" s="252"/>
      <c r="M76" s="252"/>
      <c r="N76" s="252"/>
      <c r="O76" s="147">
        <v>0</v>
      </c>
      <c r="P76" s="147">
        <v>0</v>
      </c>
      <c r="Q76" s="137">
        <f t="shared" si="30"/>
        <v>0</v>
      </c>
      <c r="R76" s="80">
        <f t="shared" si="31"/>
        <v>0</v>
      </c>
      <c r="S76" s="147">
        <v>0</v>
      </c>
      <c r="T76" s="121"/>
      <c r="U76" s="263">
        <f>IFERROR(VLOOKUP(B76,คำนวณตกเบิกวิทยฐานะ!$B$9:$P$1008,14,FALSE),0)</f>
        <v>0</v>
      </c>
      <c r="V76" s="263">
        <f>IFERROR(VLOOKUP(B76,คำนวณตกเบิกวิทยฐานะ!$B$9:$P$1008,15,FALSE),0)</f>
        <v>0</v>
      </c>
      <c r="W76" s="264">
        <f t="shared" si="32"/>
        <v>0</v>
      </c>
      <c r="X76" s="119" t="s">
        <v>169</v>
      </c>
      <c r="Y76" s="209" t="s">
        <v>169</v>
      </c>
      <c r="Z76" s="258"/>
      <c r="AA76" s="253">
        <f t="shared" si="43"/>
        <v>0</v>
      </c>
      <c r="AB76" s="253">
        <f t="shared" si="44"/>
        <v>0</v>
      </c>
      <c r="AC76" s="253">
        <f t="shared" si="33"/>
        <v>0</v>
      </c>
      <c r="AD76" s="253">
        <f t="shared" si="34"/>
        <v>0</v>
      </c>
      <c r="AE76" s="268">
        <f t="shared" si="35"/>
        <v>0</v>
      </c>
      <c r="AF76" s="269">
        <f t="shared" si="36"/>
        <v>0</v>
      </c>
      <c r="AG76" s="270">
        <f t="shared" si="37"/>
        <v>0</v>
      </c>
      <c r="AH76" s="121"/>
      <c r="AI76" s="252"/>
      <c r="AJ76" s="295"/>
      <c r="AK76" s="301">
        <f t="shared" si="27"/>
        <v>0</v>
      </c>
      <c r="AL76" s="119" t="s">
        <v>169</v>
      </c>
      <c r="AM76" s="123" t="s">
        <v>169</v>
      </c>
      <c r="AN76" s="122"/>
      <c r="AO76" s="119" t="s">
        <v>169</v>
      </c>
      <c r="AP76" s="123" t="s">
        <v>169</v>
      </c>
      <c r="AQ76" s="124"/>
      <c r="AR76" s="119" t="s">
        <v>169</v>
      </c>
      <c r="AS76" s="123" t="s">
        <v>169</v>
      </c>
      <c r="AT76" s="122"/>
      <c r="AU76" s="280">
        <f t="shared" si="38"/>
        <v>0</v>
      </c>
      <c r="AV76" s="281">
        <f t="shared" si="39"/>
        <v>0</v>
      </c>
      <c r="AW76" s="291">
        <f t="shared" si="45"/>
        <v>0</v>
      </c>
      <c r="AX76" s="283">
        <f t="shared" si="40"/>
        <v>0</v>
      </c>
    </row>
    <row r="77" spans="1:50" ht="26.25" customHeight="1">
      <c r="A77" s="117"/>
      <c r="B77" s="245"/>
      <c r="C77" s="136"/>
      <c r="D77" s="208" t="str">
        <f t="shared" si="28"/>
        <v/>
      </c>
      <c r="E77" s="129" t="s">
        <v>169</v>
      </c>
      <c r="F77" s="209" t="s">
        <v>169</v>
      </c>
      <c r="G77" s="135"/>
      <c r="H77" s="258"/>
      <c r="I77" s="259">
        <f t="shared" si="41"/>
        <v>0</v>
      </c>
      <c r="J77" s="259">
        <f t="shared" si="42"/>
        <v>0</v>
      </c>
      <c r="K77" s="259">
        <f t="shared" si="29"/>
        <v>0</v>
      </c>
      <c r="L77" s="252"/>
      <c r="M77" s="252"/>
      <c r="N77" s="252"/>
      <c r="O77" s="147">
        <v>0</v>
      </c>
      <c r="P77" s="147">
        <v>0</v>
      </c>
      <c r="Q77" s="137">
        <f t="shared" si="30"/>
        <v>0</v>
      </c>
      <c r="R77" s="80">
        <f t="shared" si="31"/>
        <v>0</v>
      </c>
      <c r="S77" s="147">
        <v>0</v>
      </c>
      <c r="T77" s="121"/>
      <c r="U77" s="263">
        <f>IFERROR(VLOOKUP(B77,คำนวณตกเบิกวิทยฐานะ!$B$9:$P$1008,14,FALSE),0)</f>
        <v>0</v>
      </c>
      <c r="V77" s="263">
        <f>IFERROR(VLOOKUP(B77,คำนวณตกเบิกวิทยฐานะ!$B$9:$P$1008,15,FALSE),0)</f>
        <v>0</v>
      </c>
      <c r="W77" s="264">
        <f t="shared" si="32"/>
        <v>0</v>
      </c>
      <c r="X77" s="119" t="s">
        <v>169</v>
      </c>
      <c r="Y77" s="209" t="s">
        <v>169</v>
      </c>
      <c r="Z77" s="258"/>
      <c r="AA77" s="253">
        <f t="shared" si="43"/>
        <v>0</v>
      </c>
      <c r="AB77" s="253">
        <f t="shared" si="44"/>
        <v>0</v>
      </c>
      <c r="AC77" s="253">
        <f t="shared" si="33"/>
        <v>0</v>
      </c>
      <c r="AD77" s="253">
        <f t="shared" si="34"/>
        <v>0</v>
      </c>
      <c r="AE77" s="268">
        <f t="shared" si="35"/>
        <v>0</v>
      </c>
      <c r="AF77" s="269">
        <f t="shared" si="36"/>
        <v>0</v>
      </c>
      <c r="AG77" s="270">
        <f t="shared" si="37"/>
        <v>0</v>
      </c>
      <c r="AH77" s="121"/>
      <c r="AI77" s="252"/>
      <c r="AJ77" s="295"/>
      <c r="AK77" s="301">
        <f t="shared" si="27"/>
        <v>0</v>
      </c>
      <c r="AL77" s="119" t="s">
        <v>169</v>
      </c>
      <c r="AM77" s="123" t="s">
        <v>169</v>
      </c>
      <c r="AN77" s="122"/>
      <c r="AO77" s="119" t="s">
        <v>169</v>
      </c>
      <c r="AP77" s="123" t="s">
        <v>169</v>
      </c>
      <c r="AQ77" s="124"/>
      <c r="AR77" s="119" t="s">
        <v>169</v>
      </c>
      <c r="AS77" s="123" t="s">
        <v>169</v>
      </c>
      <c r="AT77" s="122"/>
      <c r="AU77" s="280">
        <f t="shared" si="38"/>
        <v>0</v>
      </c>
      <c r="AV77" s="281">
        <f t="shared" si="39"/>
        <v>0</v>
      </c>
      <c r="AW77" s="291">
        <f t="shared" si="45"/>
        <v>0</v>
      </c>
      <c r="AX77" s="283">
        <f t="shared" si="40"/>
        <v>0</v>
      </c>
    </row>
    <row r="78" spans="1:50" ht="26.25" customHeight="1">
      <c r="A78" s="117"/>
      <c r="B78" s="245"/>
      <c r="C78" s="136"/>
      <c r="D78" s="208" t="str">
        <f t="shared" si="28"/>
        <v/>
      </c>
      <c r="E78" s="129" t="s">
        <v>169</v>
      </c>
      <c r="F78" s="209" t="s">
        <v>169</v>
      </c>
      <c r="G78" s="135"/>
      <c r="H78" s="258"/>
      <c r="I78" s="259">
        <f t="shared" si="41"/>
        <v>0</v>
      </c>
      <c r="J78" s="259">
        <f t="shared" si="42"/>
        <v>0</v>
      </c>
      <c r="K78" s="259">
        <f t="shared" si="29"/>
        <v>0</v>
      </c>
      <c r="L78" s="252"/>
      <c r="M78" s="252"/>
      <c r="N78" s="252"/>
      <c r="O78" s="147">
        <v>0</v>
      </c>
      <c r="P78" s="147">
        <v>0</v>
      </c>
      <c r="Q78" s="137">
        <f t="shared" si="30"/>
        <v>0</v>
      </c>
      <c r="R78" s="80">
        <f t="shared" si="31"/>
        <v>0</v>
      </c>
      <c r="S78" s="147">
        <v>0</v>
      </c>
      <c r="T78" s="121"/>
      <c r="U78" s="263">
        <f>IFERROR(VLOOKUP(B78,คำนวณตกเบิกวิทยฐานะ!$B$9:$P$1008,14,FALSE),0)</f>
        <v>0</v>
      </c>
      <c r="V78" s="263">
        <f>IFERROR(VLOOKUP(B78,คำนวณตกเบิกวิทยฐานะ!$B$9:$P$1008,15,FALSE),0)</f>
        <v>0</v>
      </c>
      <c r="W78" s="264">
        <f t="shared" si="32"/>
        <v>0</v>
      </c>
      <c r="X78" s="119" t="s">
        <v>169</v>
      </c>
      <c r="Y78" s="209" t="s">
        <v>169</v>
      </c>
      <c r="Z78" s="258"/>
      <c r="AA78" s="253">
        <f t="shared" si="43"/>
        <v>0</v>
      </c>
      <c r="AB78" s="253">
        <f t="shared" si="44"/>
        <v>0</v>
      </c>
      <c r="AC78" s="253">
        <f t="shared" si="33"/>
        <v>0</v>
      </c>
      <c r="AD78" s="253">
        <f t="shared" si="34"/>
        <v>0</v>
      </c>
      <c r="AE78" s="268">
        <f t="shared" si="35"/>
        <v>0</v>
      </c>
      <c r="AF78" s="269">
        <f t="shared" si="36"/>
        <v>0</v>
      </c>
      <c r="AG78" s="270">
        <f t="shared" si="37"/>
        <v>0</v>
      </c>
      <c r="AH78" s="121"/>
      <c r="AI78" s="252"/>
      <c r="AJ78" s="295"/>
      <c r="AK78" s="301">
        <f t="shared" si="27"/>
        <v>0</v>
      </c>
      <c r="AL78" s="119" t="s">
        <v>169</v>
      </c>
      <c r="AM78" s="123" t="s">
        <v>169</v>
      </c>
      <c r="AN78" s="122"/>
      <c r="AO78" s="119" t="s">
        <v>169</v>
      </c>
      <c r="AP78" s="123" t="s">
        <v>169</v>
      </c>
      <c r="AQ78" s="124"/>
      <c r="AR78" s="119" t="s">
        <v>169</v>
      </c>
      <c r="AS78" s="123" t="s">
        <v>169</v>
      </c>
      <c r="AT78" s="122"/>
      <c r="AU78" s="280">
        <f t="shared" si="38"/>
        <v>0</v>
      </c>
      <c r="AV78" s="281">
        <f t="shared" si="39"/>
        <v>0</v>
      </c>
      <c r="AW78" s="291">
        <f t="shared" si="45"/>
        <v>0</v>
      </c>
      <c r="AX78" s="283">
        <f t="shared" si="40"/>
        <v>0</v>
      </c>
    </row>
    <row r="79" spans="1:50" ht="26.25" customHeight="1">
      <c r="A79" s="117"/>
      <c r="B79" s="245"/>
      <c r="C79" s="136"/>
      <c r="D79" s="208" t="str">
        <f t="shared" si="28"/>
        <v/>
      </c>
      <c r="E79" s="129" t="s">
        <v>169</v>
      </c>
      <c r="F79" s="209" t="s">
        <v>169</v>
      </c>
      <c r="G79" s="135"/>
      <c r="H79" s="258"/>
      <c r="I79" s="259">
        <f t="shared" si="41"/>
        <v>0</v>
      </c>
      <c r="J79" s="259">
        <f t="shared" si="42"/>
        <v>0</v>
      </c>
      <c r="K79" s="259">
        <f t="shared" si="29"/>
        <v>0</v>
      </c>
      <c r="L79" s="252"/>
      <c r="M79" s="252"/>
      <c r="N79" s="252"/>
      <c r="O79" s="147">
        <v>0</v>
      </c>
      <c r="P79" s="147">
        <v>0</v>
      </c>
      <c r="Q79" s="137">
        <f t="shared" si="30"/>
        <v>0</v>
      </c>
      <c r="R79" s="80">
        <f t="shared" si="31"/>
        <v>0</v>
      </c>
      <c r="S79" s="147">
        <v>0</v>
      </c>
      <c r="T79" s="121"/>
      <c r="U79" s="263">
        <f>IFERROR(VLOOKUP(B79,คำนวณตกเบิกวิทยฐานะ!$B$9:$P$1008,14,FALSE),0)</f>
        <v>0</v>
      </c>
      <c r="V79" s="263">
        <f>IFERROR(VLOOKUP(B79,คำนวณตกเบิกวิทยฐานะ!$B$9:$P$1008,15,FALSE),0)</f>
        <v>0</v>
      </c>
      <c r="W79" s="264">
        <f t="shared" si="32"/>
        <v>0</v>
      </c>
      <c r="X79" s="119" t="s">
        <v>169</v>
      </c>
      <c r="Y79" s="209" t="s">
        <v>169</v>
      </c>
      <c r="Z79" s="258"/>
      <c r="AA79" s="253">
        <f t="shared" si="43"/>
        <v>0</v>
      </c>
      <c r="AB79" s="253">
        <f t="shared" si="44"/>
        <v>0</v>
      </c>
      <c r="AC79" s="253">
        <f t="shared" si="33"/>
        <v>0</v>
      </c>
      <c r="AD79" s="253">
        <f t="shared" si="34"/>
        <v>0</v>
      </c>
      <c r="AE79" s="268">
        <f t="shared" si="35"/>
        <v>0</v>
      </c>
      <c r="AF79" s="269">
        <f t="shared" si="36"/>
        <v>0</v>
      </c>
      <c r="AG79" s="270">
        <f t="shared" si="37"/>
        <v>0</v>
      </c>
      <c r="AH79" s="121"/>
      <c r="AI79" s="252"/>
      <c r="AJ79" s="295"/>
      <c r="AK79" s="301">
        <f t="shared" si="27"/>
        <v>0</v>
      </c>
      <c r="AL79" s="119" t="s">
        <v>169</v>
      </c>
      <c r="AM79" s="123" t="s">
        <v>169</v>
      </c>
      <c r="AN79" s="122"/>
      <c r="AO79" s="119" t="s">
        <v>169</v>
      </c>
      <c r="AP79" s="123" t="s">
        <v>169</v>
      </c>
      <c r="AQ79" s="124"/>
      <c r="AR79" s="119" t="s">
        <v>169</v>
      </c>
      <c r="AS79" s="123" t="s">
        <v>169</v>
      </c>
      <c r="AT79" s="122"/>
      <c r="AU79" s="280">
        <f t="shared" si="38"/>
        <v>0</v>
      </c>
      <c r="AV79" s="281">
        <f t="shared" si="39"/>
        <v>0</v>
      </c>
      <c r="AW79" s="291">
        <f t="shared" si="45"/>
        <v>0</v>
      </c>
      <c r="AX79" s="283">
        <f t="shared" si="40"/>
        <v>0</v>
      </c>
    </row>
    <row r="80" spans="1:50" ht="26.25" customHeight="1">
      <c r="A80" s="117"/>
      <c r="B80" s="245"/>
      <c r="C80" s="136"/>
      <c r="D80" s="208" t="str">
        <f t="shared" ref="D80:D143" si="46">IF(LEN(B80)=0,"",IF(IFERROR(FIND("อัตราว่าง",B80,1),0)=0,"อัตราคนครอง","อัตราว่าง"))</f>
        <v/>
      </c>
      <c r="E80" s="129" t="s">
        <v>169</v>
      </c>
      <c r="F80" s="209" t="s">
        <v>169</v>
      </c>
      <c r="G80" s="135"/>
      <c r="H80" s="258"/>
      <c r="I80" s="259">
        <f t="shared" si="41"/>
        <v>0</v>
      </c>
      <c r="J80" s="259">
        <f t="shared" si="42"/>
        <v>0</v>
      </c>
      <c r="K80" s="259">
        <f t="shared" ref="K80:K143" si="47">H80+J80+I80</f>
        <v>0</v>
      </c>
      <c r="L80" s="252"/>
      <c r="M80" s="252"/>
      <c r="N80" s="252"/>
      <c r="O80" s="147">
        <v>0</v>
      </c>
      <c r="P80" s="147">
        <v>0</v>
      </c>
      <c r="Q80" s="137">
        <f t="shared" ref="Q80:Q143" si="48">VLOOKUP(E80,$BA$15:$BC$22,2,FALSE)</f>
        <v>0</v>
      </c>
      <c r="R80" s="80">
        <f t="shared" ref="R80:R143" si="49">VLOOKUP(E80,$BA$15:$BC$22,3,FALSE)</f>
        <v>0</v>
      </c>
      <c r="S80" s="147">
        <v>0</v>
      </c>
      <c r="T80" s="121"/>
      <c r="U80" s="263">
        <f>IFERROR(VLOOKUP(B80,คำนวณตกเบิกวิทยฐานะ!$B$9:$P$1008,14,FALSE),0)</f>
        <v>0</v>
      </c>
      <c r="V80" s="263">
        <f>IFERROR(VLOOKUP(B80,คำนวณตกเบิกวิทยฐานะ!$B$9:$P$1008,15,FALSE),0)</f>
        <v>0</v>
      </c>
      <c r="W80" s="264">
        <f t="shared" ref="W80:W143" si="50">(K80+L80+M80+N80+O80+P80+Q80+R80+S80)*12+U80+V80+T80</f>
        <v>0</v>
      </c>
      <c r="X80" s="119" t="s">
        <v>169</v>
      </c>
      <c r="Y80" s="209" t="s">
        <v>169</v>
      </c>
      <c r="Z80" s="258"/>
      <c r="AA80" s="253">
        <f t="shared" ref="AA80:AA143" si="51">IF(X80="พนักงานจ้างตามภารกิจ",Z80*4/100,0)</f>
        <v>0</v>
      </c>
      <c r="AB80" s="253">
        <f t="shared" ref="AB80:AB143" si="52">Z80+AA80</f>
        <v>0</v>
      </c>
      <c r="AC80" s="253">
        <f t="shared" ref="AC80:AC143" si="53">IF(Z80=0,0,IF(X80="พนักงานจ้างทั่วไป",IF(AB80&gt;11000,0,IF(11000-AB80&lt;=2000,11000-AB80,2000)),IF(AB80&gt;14600,0,IF(14600-AB80&lt;=2000,14600-AB80,2000))))</f>
        <v>0</v>
      </c>
      <c r="AD80" s="253">
        <f t="shared" ref="AD80:AD143" si="54">AB80+AC80</f>
        <v>0</v>
      </c>
      <c r="AE80" s="268">
        <f t="shared" ref="AE80:AE143" si="55">IF(OR(X80="พนักงานจ้างตามภารกิจ",X80="พนักงานจ้างทั่วไป"),IF(AD80*5/100&gt;750,750,AD80*5/100),0)</f>
        <v>0</v>
      </c>
      <c r="AF80" s="269">
        <f t="shared" ref="AF80:AF143" si="56">(AD80+AE80)*12</f>
        <v>0</v>
      </c>
      <c r="AG80" s="270">
        <f t="shared" ref="AG80:AG143" si="57">W80+AF80</f>
        <v>0</v>
      </c>
      <c r="AH80" s="121"/>
      <c r="AI80" s="252"/>
      <c r="AJ80" s="295"/>
      <c r="AK80" s="301">
        <f t="shared" ref="AK80:AK143" si="58">AI80*AJ80</f>
        <v>0</v>
      </c>
      <c r="AL80" s="119" t="s">
        <v>169</v>
      </c>
      <c r="AM80" s="123" t="s">
        <v>169</v>
      </c>
      <c r="AN80" s="122"/>
      <c r="AO80" s="119" t="s">
        <v>169</v>
      </c>
      <c r="AP80" s="123" t="s">
        <v>169</v>
      </c>
      <c r="AQ80" s="124"/>
      <c r="AR80" s="119" t="s">
        <v>169</v>
      </c>
      <c r="AS80" s="123" t="s">
        <v>169</v>
      </c>
      <c r="AT80" s="122"/>
      <c r="AU80" s="280">
        <f t="shared" ref="AU80:AU143" si="59">AN80+AQ80+AT80</f>
        <v>0</v>
      </c>
      <c r="AV80" s="281">
        <f t="shared" ref="AV80:AV143" si="60">AG80+AK80+AU80+(AH80*12)</f>
        <v>0</v>
      </c>
      <c r="AW80" s="291">
        <f t="shared" si="45"/>
        <v>0</v>
      </c>
      <c r="AX80" s="283">
        <f t="shared" ref="AX80:AX143" si="61">AV80</f>
        <v>0</v>
      </c>
    </row>
    <row r="81" spans="1:50" ht="26.25" customHeight="1">
      <c r="A81" s="117"/>
      <c r="B81" s="245"/>
      <c r="C81" s="136"/>
      <c r="D81" s="208" t="str">
        <f t="shared" si="46"/>
        <v/>
      </c>
      <c r="E81" s="129" t="s">
        <v>169</v>
      </c>
      <c r="F81" s="209" t="s">
        <v>169</v>
      </c>
      <c r="G81" s="135"/>
      <c r="H81" s="258"/>
      <c r="I81" s="259">
        <f t="shared" ref="I81:I144" si="62">H81*3%</f>
        <v>0</v>
      </c>
      <c r="J81" s="259">
        <f t="shared" ref="J81:J144" si="63">(H81+I81)*6%</f>
        <v>0</v>
      </c>
      <c r="K81" s="259">
        <f t="shared" si="47"/>
        <v>0</v>
      </c>
      <c r="L81" s="252"/>
      <c r="M81" s="252"/>
      <c r="N81" s="252"/>
      <c r="O81" s="147">
        <v>0</v>
      </c>
      <c r="P81" s="147">
        <v>0</v>
      </c>
      <c r="Q81" s="137">
        <f t="shared" si="48"/>
        <v>0</v>
      </c>
      <c r="R81" s="80">
        <f t="shared" si="49"/>
        <v>0</v>
      </c>
      <c r="S81" s="147">
        <v>0</v>
      </c>
      <c r="T81" s="121"/>
      <c r="U81" s="263">
        <f>IFERROR(VLOOKUP(B81,คำนวณตกเบิกวิทยฐานะ!$B$9:$P$1008,14,FALSE),0)</f>
        <v>0</v>
      </c>
      <c r="V81" s="263">
        <f>IFERROR(VLOOKUP(B81,คำนวณตกเบิกวิทยฐานะ!$B$9:$P$1008,15,FALSE),0)</f>
        <v>0</v>
      </c>
      <c r="W81" s="264">
        <f t="shared" si="50"/>
        <v>0</v>
      </c>
      <c r="X81" s="119" t="s">
        <v>169</v>
      </c>
      <c r="Y81" s="209" t="s">
        <v>169</v>
      </c>
      <c r="Z81" s="258"/>
      <c r="AA81" s="253">
        <f t="shared" si="51"/>
        <v>0</v>
      </c>
      <c r="AB81" s="253">
        <f t="shared" si="52"/>
        <v>0</v>
      </c>
      <c r="AC81" s="253">
        <f t="shared" si="53"/>
        <v>0</v>
      </c>
      <c r="AD81" s="253">
        <f t="shared" si="54"/>
        <v>0</v>
      </c>
      <c r="AE81" s="268">
        <f t="shared" si="55"/>
        <v>0</v>
      </c>
      <c r="AF81" s="269">
        <f t="shared" si="56"/>
        <v>0</v>
      </c>
      <c r="AG81" s="270">
        <f t="shared" si="57"/>
        <v>0</v>
      </c>
      <c r="AH81" s="121"/>
      <c r="AI81" s="252"/>
      <c r="AJ81" s="295"/>
      <c r="AK81" s="301">
        <f t="shared" si="58"/>
        <v>0</v>
      </c>
      <c r="AL81" s="119" t="s">
        <v>169</v>
      </c>
      <c r="AM81" s="123" t="s">
        <v>169</v>
      </c>
      <c r="AN81" s="122"/>
      <c r="AO81" s="119" t="s">
        <v>169</v>
      </c>
      <c r="AP81" s="123" t="s">
        <v>169</v>
      </c>
      <c r="AQ81" s="124"/>
      <c r="AR81" s="119" t="s">
        <v>169</v>
      </c>
      <c r="AS81" s="123" t="s">
        <v>169</v>
      </c>
      <c r="AT81" s="122"/>
      <c r="AU81" s="280">
        <f t="shared" si="59"/>
        <v>0</v>
      </c>
      <c r="AV81" s="281">
        <f t="shared" si="60"/>
        <v>0</v>
      </c>
      <c r="AW81" s="291">
        <f t="shared" ref="AW81:AW144" si="64">U81+V81</f>
        <v>0</v>
      </c>
      <c r="AX81" s="283">
        <f t="shared" si="61"/>
        <v>0</v>
      </c>
    </row>
    <row r="82" spans="1:50" ht="26.25" customHeight="1">
      <c r="A82" s="117"/>
      <c r="B82" s="245"/>
      <c r="C82" s="136"/>
      <c r="D82" s="208" t="str">
        <f t="shared" si="46"/>
        <v/>
      </c>
      <c r="E82" s="129" t="s">
        <v>169</v>
      </c>
      <c r="F82" s="209" t="s">
        <v>169</v>
      </c>
      <c r="G82" s="135"/>
      <c r="H82" s="258"/>
      <c r="I82" s="259">
        <f t="shared" si="62"/>
        <v>0</v>
      </c>
      <c r="J82" s="259">
        <f t="shared" si="63"/>
        <v>0</v>
      </c>
      <c r="K82" s="259">
        <f t="shared" si="47"/>
        <v>0</v>
      </c>
      <c r="L82" s="252"/>
      <c r="M82" s="252"/>
      <c r="N82" s="252"/>
      <c r="O82" s="147">
        <v>0</v>
      </c>
      <c r="P82" s="147">
        <v>0</v>
      </c>
      <c r="Q82" s="137">
        <f t="shared" si="48"/>
        <v>0</v>
      </c>
      <c r="R82" s="80">
        <f t="shared" si="49"/>
        <v>0</v>
      </c>
      <c r="S82" s="147">
        <v>0</v>
      </c>
      <c r="T82" s="121"/>
      <c r="U82" s="263">
        <f>IFERROR(VLOOKUP(B82,คำนวณตกเบิกวิทยฐานะ!$B$9:$P$1008,14,FALSE),0)</f>
        <v>0</v>
      </c>
      <c r="V82" s="263">
        <f>IFERROR(VLOOKUP(B82,คำนวณตกเบิกวิทยฐานะ!$B$9:$P$1008,15,FALSE),0)</f>
        <v>0</v>
      </c>
      <c r="W82" s="264">
        <f t="shared" si="50"/>
        <v>0</v>
      </c>
      <c r="X82" s="119" t="s">
        <v>169</v>
      </c>
      <c r="Y82" s="209" t="s">
        <v>169</v>
      </c>
      <c r="Z82" s="258"/>
      <c r="AA82" s="253">
        <f t="shared" si="51"/>
        <v>0</v>
      </c>
      <c r="AB82" s="253">
        <f t="shared" si="52"/>
        <v>0</v>
      </c>
      <c r="AC82" s="253">
        <f t="shared" si="53"/>
        <v>0</v>
      </c>
      <c r="AD82" s="253">
        <f t="shared" si="54"/>
        <v>0</v>
      </c>
      <c r="AE82" s="268">
        <f t="shared" si="55"/>
        <v>0</v>
      </c>
      <c r="AF82" s="269">
        <f t="shared" si="56"/>
        <v>0</v>
      </c>
      <c r="AG82" s="270">
        <f t="shared" si="57"/>
        <v>0</v>
      </c>
      <c r="AH82" s="121"/>
      <c r="AI82" s="252"/>
      <c r="AJ82" s="295"/>
      <c r="AK82" s="301">
        <f t="shared" si="58"/>
        <v>0</v>
      </c>
      <c r="AL82" s="119" t="s">
        <v>169</v>
      </c>
      <c r="AM82" s="123" t="s">
        <v>169</v>
      </c>
      <c r="AN82" s="122"/>
      <c r="AO82" s="119" t="s">
        <v>169</v>
      </c>
      <c r="AP82" s="123" t="s">
        <v>169</v>
      </c>
      <c r="AQ82" s="124"/>
      <c r="AR82" s="119" t="s">
        <v>169</v>
      </c>
      <c r="AS82" s="123" t="s">
        <v>169</v>
      </c>
      <c r="AT82" s="122"/>
      <c r="AU82" s="280">
        <f t="shared" si="59"/>
        <v>0</v>
      </c>
      <c r="AV82" s="281">
        <f t="shared" si="60"/>
        <v>0</v>
      </c>
      <c r="AW82" s="291">
        <f t="shared" si="64"/>
        <v>0</v>
      </c>
      <c r="AX82" s="283">
        <f t="shared" si="61"/>
        <v>0</v>
      </c>
    </row>
    <row r="83" spans="1:50" ht="26.25" customHeight="1">
      <c r="A83" s="117"/>
      <c r="B83" s="245"/>
      <c r="C83" s="136"/>
      <c r="D83" s="208" t="str">
        <f t="shared" si="46"/>
        <v/>
      </c>
      <c r="E83" s="129" t="s">
        <v>169</v>
      </c>
      <c r="F83" s="209" t="s">
        <v>169</v>
      </c>
      <c r="G83" s="135"/>
      <c r="H83" s="258"/>
      <c r="I83" s="259">
        <f t="shared" si="62"/>
        <v>0</v>
      </c>
      <c r="J83" s="259">
        <f t="shared" si="63"/>
        <v>0</v>
      </c>
      <c r="K83" s="259">
        <f t="shared" si="47"/>
        <v>0</v>
      </c>
      <c r="L83" s="252"/>
      <c r="M83" s="252"/>
      <c r="N83" s="252"/>
      <c r="O83" s="147">
        <v>0</v>
      </c>
      <c r="P83" s="147">
        <v>0</v>
      </c>
      <c r="Q83" s="137">
        <f t="shared" si="48"/>
        <v>0</v>
      </c>
      <c r="R83" s="80">
        <f t="shared" si="49"/>
        <v>0</v>
      </c>
      <c r="S83" s="147">
        <v>0</v>
      </c>
      <c r="T83" s="121"/>
      <c r="U83" s="263">
        <f>IFERROR(VLOOKUP(B83,คำนวณตกเบิกวิทยฐานะ!$B$9:$P$1008,14,FALSE),0)</f>
        <v>0</v>
      </c>
      <c r="V83" s="263">
        <f>IFERROR(VLOOKUP(B83,คำนวณตกเบิกวิทยฐานะ!$B$9:$P$1008,15,FALSE),0)</f>
        <v>0</v>
      </c>
      <c r="W83" s="264">
        <f t="shared" si="50"/>
        <v>0</v>
      </c>
      <c r="X83" s="119" t="s">
        <v>169</v>
      </c>
      <c r="Y83" s="209" t="s">
        <v>169</v>
      </c>
      <c r="Z83" s="258"/>
      <c r="AA83" s="253">
        <f t="shared" si="51"/>
        <v>0</v>
      </c>
      <c r="AB83" s="253">
        <f t="shared" si="52"/>
        <v>0</v>
      </c>
      <c r="AC83" s="253">
        <f t="shared" si="53"/>
        <v>0</v>
      </c>
      <c r="AD83" s="253">
        <f t="shared" si="54"/>
        <v>0</v>
      </c>
      <c r="AE83" s="268">
        <f t="shared" si="55"/>
        <v>0</v>
      </c>
      <c r="AF83" s="269">
        <f t="shared" si="56"/>
        <v>0</v>
      </c>
      <c r="AG83" s="270">
        <f t="shared" si="57"/>
        <v>0</v>
      </c>
      <c r="AH83" s="121"/>
      <c r="AI83" s="252"/>
      <c r="AJ83" s="295"/>
      <c r="AK83" s="301">
        <f t="shared" si="58"/>
        <v>0</v>
      </c>
      <c r="AL83" s="119" t="s">
        <v>169</v>
      </c>
      <c r="AM83" s="123" t="s">
        <v>169</v>
      </c>
      <c r="AN83" s="122"/>
      <c r="AO83" s="119" t="s">
        <v>169</v>
      </c>
      <c r="AP83" s="123" t="s">
        <v>169</v>
      </c>
      <c r="AQ83" s="124"/>
      <c r="AR83" s="119" t="s">
        <v>169</v>
      </c>
      <c r="AS83" s="123" t="s">
        <v>169</v>
      </c>
      <c r="AT83" s="122"/>
      <c r="AU83" s="280">
        <f t="shared" si="59"/>
        <v>0</v>
      </c>
      <c r="AV83" s="281">
        <f t="shared" si="60"/>
        <v>0</v>
      </c>
      <c r="AW83" s="291">
        <f t="shared" si="64"/>
        <v>0</v>
      </c>
      <c r="AX83" s="283">
        <f t="shared" si="61"/>
        <v>0</v>
      </c>
    </row>
    <row r="84" spans="1:50" ht="26.25" customHeight="1">
      <c r="A84" s="117"/>
      <c r="B84" s="245"/>
      <c r="C84" s="136"/>
      <c r="D84" s="208" t="str">
        <f t="shared" si="46"/>
        <v/>
      </c>
      <c r="E84" s="129" t="s">
        <v>169</v>
      </c>
      <c r="F84" s="209" t="s">
        <v>169</v>
      </c>
      <c r="G84" s="135"/>
      <c r="H84" s="258"/>
      <c r="I84" s="259">
        <f t="shared" si="62"/>
        <v>0</v>
      </c>
      <c r="J84" s="259">
        <f t="shared" si="63"/>
        <v>0</v>
      </c>
      <c r="K84" s="259">
        <f t="shared" si="47"/>
        <v>0</v>
      </c>
      <c r="L84" s="252"/>
      <c r="M84" s="252"/>
      <c r="N84" s="252"/>
      <c r="O84" s="147">
        <v>0</v>
      </c>
      <c r="P84" s="147">
        <v>0</v>
      </c>
      <c r="Q84" s="137">
        <f t="shared" si="48"/>
        <v>0</v>
      </c>
      <c r="R84" s="80">
        <f t="shared" si="49"/>
        <v>0</v>
      </c>
      <c r="S84" s="147">
        <v>0</v>
      </c>
      <c r="T84" s="121"/>
      <c r="U84" s="263">
        <f>IFERROR(VLOOKUP(B84,คำนวณตกเบิกวิทยฐานะ!$B$9:$P$1008,14,FALSE),0)</f>
        <v>0</v>
      </c>
      <c r="V84" s="263">
        <f>IFERROR(VLOOKUP(B84,คำนวณตกเบิกวิทยฐานะ!$B$9:$P$1008,15,FALSE),0)</f>
        <v>0</v>
      </c>
      <c r="W84" s="264">
        <f t="shared" si="50"/>
        <v>0</v>
      </c>
      <c r="X84" s="119" t="s">
        <v>169</v>
      </c>
      <c r="Y84" s="209" t="s">
        <v>169</v>
      </c>
      <c r="Z84" s="258"/>
      <c r="AA84" s="253">
        <f t="shared" si="51"/>
        <v>0</v>
      </c>
      <c r="AB84" s="253">
        <f t="shared" si="52"/>
        <v>0</v>
      </c>
      <c r="AC84" s="253">
        <f t="shared" si="53"/>
        <v>0</v>
      </c>
      <c r="AD84" s="253">
        <f t="shared" si="54"/>
        <v>0</v>
      </c>
      <c r="AE84" s="268">
        <f t="shared" si="55"/>
        <v>0</v>
      </c>
      <c r="AF84" s="269">
        <f t="shared" si="56"/>
        <v>0</v>
      </c>
      <c r="AG84" s="270">
        <f t="shared" si="57"/>
        <v>0</v>
      </c>
      <c r="AH84" s="121"/>
      <c r="AI84" s="252"/>
      <c r="AJ84" s="295"/>
      <c r="AK84" s="301">
        <f t="shared" si="58"/>
        <v>0</v>
      </c>
      <c r="AL84" s="119" t="s">
        <v>169</v>
      </c>
      <c r="AM84" s="123" t="s">
        <v>169</v>
      </c>
      <c r="AN84" s="122"/>
      <c r="AO84" s="119" t="s">
        <v>169</v>
      </c>
      <c r="AP84" s="123" t="s">
        <v>169</v>
      </c>
      <c r="AQ84" s="124"/>
      <c r="AR84" s="119" t="s">
        <v>169</v>
      </c>
      <c r="AS84" s="123" t="s">
        <v>169</v>
      </c>
      <c r="AT84" s="122"/>
      <c r="AU84" s="280">
        <f t="shared" si="59"/>
        <v>0</v>
      </c>
      <c r="AV84" s="281">
        <f t="shared" si="60"/>
        <v>0</v>
      </c>
      <c r="AW84" s="291">
        <f t="shared" si="64"/>
        <v>0</v>
      </c>
      <c r="AX84" s="283">
        <f t="shared" si="61"/>
        <v>0</v>
      </c>
    </row>
    <row r="85" spans="1:50" ht="26.25" customHeight="1">
      <c r="A85" s="117"/>
      <c r="B85" s="245"/>
      <c r="C85" s="136"/>
      <c r="D85" s="208" t="str">
        <f t="shared" si="46"/>
        <v/>
      </c>
      <c r="E85" s="129" t="s">
        <v>169</v>
      </c>
      <c r="F85" s="209" t="s">
        <v>169</v>
      </c>
      <c r="G85" s="135"/>
      <c r="H85" s="258"/>
      <c r="I85" s="259">
        <f t="shared" si="62"/>
        <v>0</v>
      </c>
      <c r="J85" s="259">
        <f t="shared" si="63"/>
        <v>0</v>
      </c>
      <c r="K85" s="259">
        <f t="shared" si="47"/>
        <v>0</v>
      </c>
      <c r="L85" s="252"/>
      <c r="M85" s="252"/>
      <c r="N85" s="252"/>
      <c r="O85" s="147">
        <v>0</v>
      </c>
      <c r="P85" s="147">
        <v>0</v>
      </c>
      <c r="Q85" s="137">
        <f t="shared" si="48"/>
        <v>0</v>
      </c>
      <c r="R85" s="80">
        <f t="shared" si="49"/>
        <v>0</v>
      </c>
      <c r="S85" s="147">
        <v>0</v>
      </c>
      <c r="T85" s="121"/>
      <c r="U85" s="263">
        <f>IFERROR(VLOOKUP(B85,คำนวณตกเบิกวิทยฐานะ!$B$9:$P$1008,14,FALSE),0)</f>
        <v>0</v>
      </c>
      <c r="V85" s="263">
        <f>IFERROR(VLOOKUP(B85,คำนวณตกเบิกวิทยฐานะ!$B$9:$P$1008,15,FALSE),0)</f>
        <v>0</v>
      </c>
      <c r="W85" s="264">
        <f t="shared" si="50"/>
        <v>0</v>
      </c>
      <c r="X85" s="119" t="s">
        <v>169</v>
      </c>
      <c r="Y85" s="209" t="s">
        <v>169</v>
      </c>
      <c r="Z85" s="258"/>
      <c r="AA85" s="253">
        <f t="shared" si="51"/>
        <v>0</v>
      </c>
      <c r="AB85" s="253">
        <f t="shared" si="52"/>
        <v>0</v>
      </c>
      <c r="AC85" s="253">
        <f t="shared" si="53"/>
        <v>0</v>
      </c>
      <c r="AD85" s="253">
        <f t="shared" si="54"/>
        <v>0</v>
      </c>
      <c r="AE85" s="268">
        <f t="shared" si="55"/>
        <v>0</v>
      </c>
      <c r="AF85" s="269">
        <f t="shared" si="56"/>
        <v>0</v>
      </c>
      <c r="AG85" s="270">
        <f t="shared" si="57"/>
        <v>0</v>
      </c>
      <c r="AH85" s="121"/>
      <c r="AI85" s="252"/>
      <c r="AJ85" s="295"/>
      <c r="AK85" s="301">
        <f t="shared" si="58"/>
        <v>0</v>
      </c>
      <c r="AL85" s="119" t="s">
        <v>169</v>
      </c>
      <c r="AM85" s="123" t="s">
        <v>169</v>
      </c>
      <c r="AN85" s="122"/>
      <c r="AO85" s="119" t="s">
        <v>169</v>
      </c>
      <c r="AP85" s="123" t="s">
        <v>169</v>
      </c>
      <c r="AQ85" s="124"/>
      <c r="AR85" s="119" t="s">
        <v>169</v>
      </c>
      <c r="AS85" s="123" t="s">
        <v>169</v>
      </c>
      <c r="AT85" s="122"/>
      <c r="AU85" s="280">
        <f t="shared" si="59"/>
        <v>0</v>
      </c>
      <c r="AV85" s="281">
        <f t="shared" si="60"/>
        <v>0</v>
      </c>
      <c r="AW85" s="291">
        <f t="shared" si="64"/>
        <v>0</v>
      </c>
      <c r="AX85" s="283">
        <f t="shared" si="61"/>
        <v>0</v>
      </c>
    </row>
    <row r="86" spans="1:50" ht="26.25" customHeight="1">
      <c r="A86" s="117"/>
      <c r="B86" s="245"/>
      <c r="C86" s="136"/>
      <c r="D86" s="208" t="str">
        <f t="shared" si="46"/>
        <v/>
      </c>
      <c r="E86" s="129" t="s">
        <v>169</v>
      </c>
      <c r="F86" s="209" t="s">
        <v>169</v>
      </c>
      <c r="G86" s="135"/>
      <c r="H86" s="258"/>
      <c r="I86" s="259">
        <f t="shared" si="62"/>
        <v>0</v>
      </c>
      <c r="J86" s="259">
        <f t="shared" si="63"/>
        <v>0</v>
      </c>
      <c r="K86" s="259">
        <f t="shared" si="47"/>
        <v>0</v>
      </c>
      <c r="L86" s="252"/>
      <c r="M86" s="252"/>
      <c r="N86" s="252"/>
      <c r="O86" s="147">
        <v>0</v>
      </c>
      <c r="P86" s="147">
        <v>0</v>
      </c>
      <c r="Q86" s="137">
        <f t="shared" si="48"/>
        <v>0</v>
      </c>
      <c r="R86" s="80">
        <f t="shared" si="49"/>
        <v>0</v>
      </c>
      <c r="S86" s="147">
        <v>0</v>
      </c>
      <c r="T86" s="121"/>
      <c r="U86" s="263">
        <f>IFERROR(VLOOKUP(B86,คำนวณตกเบิกวิทยฐานะ!$B$9:$P$1008,14,FALSE),0)</f>
        <v>0</v>
      </c>
      <c r="V86" s="263">
        <f>IFERROR(VLOOKUP(B86,คำนวณตกเบิกวิทยฐานะ!$B$9:$P$1008,15,FALSE),0)</f>
        <v>0</v>
      </c>
      <c r="W86" s="264">
        <f t="shared" si="50"/>
        <v>0</v>
      </c>
      <c r="X86" s="119" t="s">
        <v>169</v>
      </c>
      <c r="Y86" s="209" t="s">
        <v>169</v>
      </c>
      <c r="Z86" s="258"/>
      <c r="AA86" s="253">
        <f t="shared" si="51"/>
        <v>0</v>
      </c>
      <c r="AB86" s="253">
        <f t="shared" si="52"/>
        <v>0</v>
      </c>
      <c r="AC86" s="253">
        <f t="shared" si="53"/>
        <v>0</v>
      </c>
      <c r="AD86" s="253">
        <f t="shared" si="54"/>
        <v>0</v>
      </c>
      <c r="AE86" s="268">
        <f t="shared" si="55"/>
        <v>0</v>
      </c>
      <c r="AF86" s="269">
        <f t="shared" si="56"/>
        <v>0</v>
      </c>
      <c r="AG86" s="270">
        <f t="shared" si="57"/>
        <v>0</v>
      </c>
      <c r="AH86" s="121"/>
      <c r="AI86" s="252"/>
      <c r="AJ86" s="295"/>
      <c r="AK86" s="301">
        <f t="shared" si="58"/>
        <v>0</v>
      </c>
      <c r="AL86" s="119" t="s">
        <v>169</v>
      </c>
      <c r="AM86" s="123" t="s">
        <v>169</v>
      </c>
      <c r="AN86" s="122"/>
      <c r="AO86" s="119" t="s">
        <v>169</v>
      </c>
      <c r="AP86" s="123" t="s">
        <v>169</v>
      </c>
      <c r="AQ86" s="124"/>
      <c r="AR86" s="119" t="s">
        <v>169</v>
      </c>
      <c r="AS86" s="123" t="s">
        <v>169</v>
      </c>
      <c r="AT86" s="122"/>
      <c r="AU86" s="280">
        <f t="shared" si="59"/>
        <v>0</v>
      </c>
      <c r="AV86" s="281">
        <f t="shared" si="60"/>
        <v>0</v>
      </c>
      <c r="AW86" s="291">
        <f t="shared" si="64"/>
        <v>0</v>
      </c>
      <c r="AX86" s="283">
        <f t="shared" si="61"/>
        <v>0</v>
      </c>
    </row>
    <row r="87" spans="1:50" ht="26.25" customHeight="1">
      <c r="A87" s="117"/>
      <c r="B87" s="245"/>
      <c r="C87" s="136"/>
      <c r="D87" s="208" t="str">
        <f t="shared" si="46"/>
        <v/>
      </c>
      <c r="E87" s="129" t="s">
        <v>169</v>
      </c>
      <c r="F87" s="209" t="s">
        <v>169</v>
      </c>
      <c r="G87" s="135"/>
      <c r="H87" s="258"/>
      <c r="I87" s="259">
        <f t="shared" si="62"/>
        <v>0</v>
      </c>
      <c r="J87" s="259">
        <f t="shared" si="63"/>
        <v>0</v>
      </c>
      <c r="K87" s="259">
        <f t="shared" si="47"/>
        <v>0</v>
      </c>
      <c r="L87" s="252"/>
      <c r="M87" s="252"/>
      <c r="N87" s="252"/>
      <c r="O87" s="147">
        <v>0</v>
      </c>
      <c r="P87" s="147">
        <v>0</v>
      </c>
      <c r="Q87" s="137">
        <f t="shared" si="48"/>
        <v>0</v>
      </c>
      <c r="R87" s="80">
        <f t="shared" si="49"/>
        <v>0</v>
      </c>
      <c r="S87" s="147">
        <v>0</v>
      </c>
      <c r="T87" s="121"/>
      <c r="U87" s="263">
        <f>IFERROR(VLOOKUP(B87,คำนวณตกเบิกวิทยฐานะ!$B$9:$P$1008,14,FALSE),0)</f>
        <v>0</v>
      </c>
      <c r="V87" s="263">
        <f>IFERROR(VLOOKUP(B87,คำนวณตกเบิกวิทยฐานะ!$B$9:$P$1008,15,FALSE),0)</f>
        <v>0</v>
      </c>
      <c r="W87" s="264">
        <f t="shared" si="50"/>
        <v>0</v>
      </c>
      <c r="X87" s="119" t="s">
        <v>169</v>
      </c>
      <c r="Y87" s="209" t="s">
        <v>169</v>
      </c>
      <c r="Z87" s="258"/>
      <c r="AA87" s="253">
        <f t="shared" si="51"/>
        <v>0</v>
      </c>
      <c r="AB87" s="253">
        <f t="shared" si="52"/>
        <v>0</v>
      </c>
      <c r="AC87" s="253">
        <f t="shared" si="53"/>
        <v>0</v>
      </c>
      <c r="AD87" s="253">
        <f t="shared" si="54"/>
        <v>0</v>
      </c>
      <c r="AE87" s="268">
        <f t="shared" si="55"/>
        <v>0</v>
      </c>
      <c r="AF87" s="269">
        <f t="shared" si="56"/>
        <v>0</v>
      </c>
      <c r="AG87" s="270">
        <f t="shared" si="57"/>
        <v>0</v>
      </c>
      <c r="AH87" s="121"/>
      <c r="AI87" s="252"/>
      <c r="AJ87" s="295"/>
      <c r="AK87" s="301">
        <f t="shared" si="58"/>
        <v>0</v>
      </c>
      <c r="AL87" s="119" t="s">
        <v>169</v>
      </c>
      <c r="AM87" s="123" t="s">
        <v>169</v>
      </c>
      <c r="AN87" s="122"/>
      <c r="AO87" s="119" t="s">
        <v>169</v>
      </c>
      <c r="AP87" s="123" t="s">
        <v>169</v>
      </c>
      <c r="AQ87" s="124"/>
      <c r="AR87" s="119" t="s">
        <v>169</v>
      </c>
      <c r="AS87" s="123" t="s">
        <v>169</v>
      </c>
      <c r="AT87" s="122"/>
      <c r="AU87" s="280">
        <f t="shared" si="59"/>
        <v>0</v>
      </c>
      <c r="AV87" s="281">
        <f t="shared" si="60"/>
        <v>0</v>
      </c>
      <c r="AW87" s="291">
        <f t="shared" si="64"/>
        <v>0</v>
      </c>
      <c r="AX87" s="283">
        <f t="shared" si="61"/>
        <v>0</v>
      </c>
    </row>
    <row r="88" spans="1:50" ht="26.25" customHeight="1">
      <c r="A88" s="117"/>
      <c r="B88" s="245"/>
      <c r="C88" s="136"/>
      <c r="D88" s="208" t="str">
        <f t="shared" si="46"/>
        <v/>
      </c>
      <c r="E88" s="129" t="s">
        <v>169</v>
      </c>
      <c r="F88" s="209" t="s">
        <v>169</v>
      </c>
      <c r="G88" s="135"/>
      <c r="H88" s="258"/>
      <c r="I88" s="259">
        <f t="shared" si="62"/>
        <v>0</v>
      </c>
      <c r="J88" s="259">
        <f t="shared" si="63"/>
        <v>0</v>
      </c>
      <c r="K88" s="259">
        <f t="shared" si="47"/>
        <v>0</v>
      </c>
      <c r="L88" s="252"/>
      <c r="M88" s="252"/>
      <c r="N88" s="252"/>
      <c r="O88" s="147">
        <v>0</v>
      </c>
      <c r="P88" s="147">
        <v>0</v>
      </c>
      <c r="Q88" s="137">
        <f t="shared" si="48"/>
        <v>0</v>
      </c>
      <c r="R88" s="80">
        <f t="shared" si="49"/>
        <v>0</v>
      </c>
      <c r="S88" s="147">
        <v>0</v>
      </c>
      <c r="T88" s="121"/>
      <c r="U88" s="263">
        <f>IFERROR(VLOOKUP(B88,คำนวณตกเบิกวิทยฐานะ!$B$9:$P$1008,14,FALSE),0)</f>
        <v>0</v>
      </c>
      <c r="V88" s="263">
        <f>IFERROR(VLOOKUP(B88,คำนวณตกเบิกวิทยฐานะ!$B$9:$P$1008,15,FALSE),0)</f>
        <v>0</v>
      </c>
      <c r="W88" s="264">
        <f t="shared" si="50"/>
        <v>0</v>
      </c>
      <c r="X88" s="119" t="s">
        <v>169</v>
      </c>
      <c r="Y88" s="209" t="s">
        <v>169</v>
      </c>
      <c r="Z88" s="258"/>
      <c r="AA88" s="253">
        <f t="shared" si="51"/>
        <v>0</v>
      </c>
      <c r="AB88" s="253">
        <f t="shared" si="52"/>
        <v>0</v>
      </c>
      <c r="AC88" s="253">
        <f t="shared" si="53"/>
        <v>0</v>
      </c>
      <c r="AD88" s="253">
        <f t="shared" si="54"/>
        <v>0</v>
      </c>
      <c r="AE88" s="268">
        <f t="shared" si="55"/>
        <v>0</v>
      </c>
      <c r="AF88" s="269">
        <f t="shared" si="56"/>
        <v>0</v>
      </c>
      <c r="AG88" s="270">
        <f t="shared" si="57"/>
        <v>0</v>
      </c>
      <c r="AH88" s="121"/>
      <c r="AI88" s="252"/>
      <c r="AJ88" s="295"/>
      <c r="AK88" s="301">
        <f t="shared" si="58"/>
        <v>0</v>
      </c>
      <c r="AL88" s="119" t="s">
        <v>169</v>
      </c>
      <c r="AM88" s="123" t="s">
        <v>169</v>
      </c>
      <c r="AN88" s="122"/>
      <c r="AO88" s="119" t="s">
        <v>169</v>
      </c>
      <c r="AP88" s="123" t="s">
        <v>169</v>
      </c>
      <c r="AQ88" s="124"/>
      <c r="AR88" s="119" t="s">
        <v>169</v>
      </c>
      <c r="AS88" s="123" t="s">
        <v>169</v>
      </c>
      <c r="AT88" s="122"/>
      <c r="AU88" s="280">
        <f t="shared" si="59"/>
        <v>0</v>
      </c>
      <c r="AV88" s="281">
        <f t="shared" si="60"/>
        <v>0</v>
      </c>
      <c r="AW88" s="291">
        <f t="shared" si="64"/>
        <v>0</v>
      </c>
      <c r="AX88" s="283">
        <f t="shared" si="61"/>
        <v>0</v>
      </c>
    </row>
    <row r="89" spans="1:50" ht="26.25" customHeight="1">
      <c r="A89" s="117"/>
      <c r="B89" s="245"/>
      <c r="C89" s="136"/>
      <c r="D89" s="208" t="str">
        <f t="shared" si="46"/>
        <v/>
      </c>
      <c r="E89" s="129" t="s">
        <v>169</v>
      </c>
      <c r="F89" s="209" t="s">
        <v>169</v>
      </c>
      <c r="G89" s="135"/>
      <c r="H89" s="258"/>
      <c r="I89" s="259">
        <f t="shared" si="62"/>
        <v>0</v>
      </c>
      <c r="J89" s="259">
        <f t="shared" si="63"/>
        <v>0</v>
      </c>
      <c r="K89" s="259">
        <f t="shared" si="47"/>
        <v>0</v>
      </c>
      <c r="L89" s="252"/>
      <c r="M89" s="252"/>
      <c r="N89" s="252"/>
      <c r="O89" s="147">
        <v>0</v>
      </c>
      <c r="P89" s="147">
        <v>0</v>
      </c>
      <c r="Q89" s="137">
        <f t="shared" si="48"/>
        <v>0</v>
      </c>
      <c r="R89" s="80">
        <f t="shared" si="49"/>
        <v>0</v>
      </c>
      <c r="S89" s="147">
        <v>0</v>
      </c>
      <c r="T89" s="121"/>
      <c r="U89" s="263">
        <f>IFERROR(VLOOKUP(B89,คำนวณตกเบิกวิทยฐานะ!$B$9:$P$1008,14,FALSE),0)</f>
        <v>0</v>
      </c>
      <c r="V89" s="263">
        <f>IFERROR(VLOOKUP(B89,คำนวณตกเบิกวิทยฐานะ!$B$9:$P$1008,15,FALSE),0)</f>
        <v>0</v>
      </c>
      <c r="W89" s="264">
        <f t="shared" si="50"/>
        <v>0</v>
      </c>
      <c r="X89" s="119" t="s">
        <v>169</v>
      </c>
      <c r="Y89" s="209" t="s">
        <v>169</v>
      </c>
      <c r="Z89" s="258"/>
      <c r="AA89" s="253">
        <f t="shared" si="51"/>
        <v>0</v>
      </c>
      <c r="AB89" s="253">
        <f t="shared" si="52"/>
        <v>0</v>
      </c>
      <c r="AC89" s="253">
        <f t="shared" si="53"/>
        <v>0</v>
      </c>
      <c r="AD89" s="253">
        <f t="shared" si="54"/>
        <v>0</v>
      </c>
      <c r="AE89" s="268">
        <f t="shared" si="55"/>
        <v>0</v>
      </c>
      <c r="AF89" s="269">
        <f t="shared" si="56"/>
        <v>0</v>
      </c>
      <c r="AG89" s="270">
        <f t="shared" si="57"/>
        <v>0</v>
      </c>
      <c r="AH89" s="121"/>
      <c r="AI89" s="252"/>
      <c r="AJ89" s="295"/>
      <c r="AK89" s="301">
        <f t="shared" si="58"/>
        <v>0</v>
      </c>
      <c r="AL89" s="119" t="s">
        <v>169</v>
      </c>
      <c r="AM89" s="123" t="s">
        <v>169</v>
      </c>
      <c r="AN89" s="122"/>
      <c r="AO89" s="119" t="s">
        <v>169</v>
      </c>
      <c r="AP89" s="123" t="s">
        <v>169</v>
      </c>
      <c r="AQ89" s="124"/>
      <c r="AR89" s="119" t="s">
        <v>169</v>
      </c>
      <c r="AS89" s="123" t="s">
        <v>169</v>
      </c>
      <c r="AT89" s="122"/>
      <c r="AU89" s="280">
        <f t="shared" si="59"/>
        <v>0</v>
      </c>
      <c r="AV89" s="281">
        <f t="shared" si="60"/>
        <v>0</v>
      </c>
      <c r="AW89" s="291">
        <f t="shared" si="64"/>
        <v>0</v>
      </c>
      <c r="AX89" s="283">
        <f t="shared" si="61"/>
        <v>0</v>
      </c>
    </row>
    <row r="90" spans="1:50" ht="26.25" customHeight="1">
      <c r="A90" s="117"/>
      <c r="B90" s="245"/>
      <c r="C90" s="136"/>
      <c r="D90" s="208" t="str">
        <f t="shared" si="46"/>
        <v/>
      </c>
      <c r="E90" s="129" t="s">
        <v>169</v>
      </c>
      <c r="F90" s="209" t="s">
        <v>169</v>
      </c>
      <c r="G90" s="135"/>
      <c r="H90" s="258"/>
      <c r="I90" s="259">
        <f t="shared" si="62"/>
        <v>0</v>
      </c>
      <c r="J90" s="259">
        <f t="shared" si="63"/>
        <v>0</v>
      </c>
      <c r="K90" s="259">
        <f t="shared" si="47"/>
        <v>0</v>
      </c>
      <c r="L90" s="252"/>
      <c r="M90" s="252"/>
      <c r="N90" s="252"/>
      <c r="O90" s="147">
        <v>0</v>
      </c>
      <c r="P90" s="147">
        <v>0</v>
      </c>
      <c r="Q90" s="137">
        <f t="shared" si="48"/>
        <v>0</v>
      </c>
      <c r="R90" s="80">
        <f t="shared" si="49"/>
        <v>0</v>
      </c>
      <c r="S90" s="147">
        <v>0</v>
      </c>
      <c r="T90" s="121"/>
      <c r="U90" s="263">
        <f>IFERROR(VLOOKUP(B90,คำนวณตกเบิกวิทยฐานะ!$B$9:$P$1008,14,FALSE),0)</f>
        <v>0</v>
      </c>
      <c r="V90" s="263">
        <f>IFERROR(VLOOKUP(B90,คำนวณตกเบิกวิทยฐานะ!$B$9:$P$1008,15,FALSE),0)</f>
        <v>0</v>
      </c>
      <c r="W90" s="264">
        <f t="shared" si="50"/>
        <v>0</v>
      </c>
      <c r="X90" s="119" t="s">
        <v>169</v>
      </c>
      <c r="Y90" s="209" t="s">
        <v>169</v>
      </c>
      <c r="Z90" s="258"/>
      <c r="AA90" s="253">
        <f t="shared" si="51"/>
        <v>0</v>
      </c>
      <c r="AB90" s="253">
        <f t="shared" si="52"/>
        <v>0</v>
      </c>
      <c r="AC90" s="253">
        <f t="shared" si="53"/>
        <v>0</v>
      </c>
      <c r="AD90" s="253">
        <f t="shared" si="54"/>
        <v>0</v>
      </c>
      <c r="AE90" s="268">
        <f t="shared" si="55"/>
        <v>0</v>
      </c>
      <c r="AF90" s="269">
        <f t="shared" si="56"/>
        <v>0</v>
      </c>
      <c r="AG90" s="270">
        <f t="shared" si="57"/>
        <v>0</v>
      </c>
      <c r="AH90" s="121"/>
      <c r="AI90" s="252"/>
      <c r="AJ90" s="295"/>
      <c r="AK90" s="301">
        <f t="shared" si="58"/>
        <v>0</v>
      </c>
      <c r="AL90" s="119" t="s">
        <v>169</v>
      </c>
      <c r="AM90" s="123" t="s">
        <v>169</v>
      </c>
      <c r="AN90" s="122"/>
      <c r="AO90" s="119" t="s">
        <v>169</v>
      </c>
      <c r="AP90" s="123" t="s">
        <v>169</v>
      </c>
      <c r="AQ90" s="124"/>
      <c r="AR90" s="119" t="s">
        <v>169</v>
      </c>
      <c r="AS90" s="123" t="s">
        <v>169</v>
      </c>
      <c r="AT90" s="122"/>
      <c r="AU90" s="280">
        <f t="shared" si="59"/>
        <v>0</v>
      </c>
      <c r="AV90" s="281">
        <f t="shared" si="60"/>
        <v>0</v>
      </c>
      <c r="AW90" s="291">
        <f t="shared" si="64"/>
        <v>0</v>
      </c>
      <c r="AX90" s="283">
        <f t="shared" si="61"/>
        <v>0</v>
      </c>
    </row>
    <row r="91" spans="1:50" ht="26.25" customHeight="1">
      <c r="A91" s="117"/>
      <c r="B91" s="245"/>
      <c r="C91" s="136"/>
      <c r="D91" s="208" t="str">
        <f t="shared" si="46"/>
        <v/>
      </c>
      <c r="E91" s="129" t="s">
        <v>169</v>
      </c>
      <c r="F91" s="209" t="s">
        <v>169</v>
      </c>
      <c r="G91" s="135"/>
      <c r="H91" s="258"/>
      <c r="I91" s="259">
        <f t="shared" si="62"/>
        <v>0</v>
      </c>
      <c r="J91" s="259">
        <f t="shared" si="63"/>
        <v>0</v>
      </c>
      <c r="K91" s="259">
        <f t="shared" si="47"/>
        <v>0</v>
      </c>
      <c r="L91" s="252"/>
      <c r="M91" s="252"/>
      <c r="N91" s="252"/>
      <c r="O91" s="147">
        <v>0</v>
      </c>
      <c r="P91" s="147">
        <v>0</v>
      </c>
      <c r="Q91" s="137">
        <f t="shared" si="48"/>
        <v>0</v>
      </c>
      <c r="R91" s="80">
        <f t="shared" si="49"/>
        <v>0</v>
      </c>
      <c r="S91" s="147">
        <v>0</v>
      </c>
      <c r="T91" s="121"/>
      <c r="U91" s="263">
        <f>IFERROR(VLOOKUP(B91,คำนวณตกเบิกวิทยฐานะ!$B$9:$P$1008,14,FALSE),0)</f>
        <v>0</v>
      </c>
      <c r="V91" s="263">
        <f>IFERROR(VLOOKUP(B91,คำนวณตกเบิกวิทยฐานะ!$B$9:$P$1008,15,FALSE),0)</f>
        <v>0</v>
      </c>
      <c r="W91" s="264">
        <f t="shared" si="50"/>
        <v>0</v>
      </c>
      <c r="X91" s="119" t="s">
        <v>169</v>
      </c>
      <c r="Y91" s="209" t="s">
        <v>169</v>
      </c>
      <c r="Z91" s="258"/>
      <c r="AA91" s="253">
        <f t="shared" si="51"/>
        <v>0</v>
      </c>
      <c r="AB91" s="253">
        <f t="shared" si="52"/>
        <v>0</v>
      </c>
      <c r="AC91" s="253">
        <f t="shared" si="53"/>
        <v>0</v>
      </c>
      <c r="AD91" s="253">
        <f t="shared" si="54"/>
        <v>0</v>
      </c>
      <c r="AE91" s="268">
        <f t="shared" si="55"/>
        <v>0</v>
      </c>
      <c r="AF91" s="269">
        <f t="shared" si="56"/>
        <v>0</v>
      </c>
      <c r="AG91" s="270">
        <f t="shared" si="57"/>
        <v>0</v>
      </c>
      <c r="AH91" s="121"/>
      <c r="AI91" s="252"/>
      <c r="AJ91" s="295"/>
      <c r="AK91" s="301">
        <f t="shared" si="58"/>
        <v>0</v>
      </c>
      <c r="AL91" s="119" t="s">
        <v>169</v>
      </c>
      <c r="AM91" s="123" t="s">
        <v>169</v>
      </c>
      <c r="AN91" s="122"/>
      <c r="AO91" s="119" t="s">
        <v>169</v>
      </c>
      <c r="AP91" s="123" t="s">
        <v>169</v>
      </c>
      <c r="AQ91" s="124"/>
      <c r="AR91" s="119" t="s">
        <v>169</v>
      </c>
      <c r="AS91" s="123" t="s">
        <v>169</v>
      </c>
      <c r="AT91" s="122"/>
      <c r="AU91" s="280">
        <f t="shared" si="59"/>
        <v>0</v>
      </c>
      <c r="AV91" s="281">
        <f t="shared" si="60"/>
        <v>0</v>
      </c>
      <c r="AW91" s="291">
        <f t="shared" si="64"/>
        <v>0</v>
      </c>
      <c r="AX91" s="283">
        <f t="shared" si="61"/>
        <v>0</v>
      </c>
    </row>
    <row r="92" spans="1:50" ht="26.25" customHeight="1">
      <c r="A92" s="117"/>
      <c r="B92" s="245"/>
      <c r="C92" s="136"/>
      <c r="D92" s="208" t="str">
        <f t="shared" si="46"/>
        <v/>
      </c>
      <c r="E92" s="129" t="s">
        <v>169</v>
      </c>
      <c r="F92" s="209" t="s">
        <v>169</v>
      </c>
      <c r="G92" s="135"/>
      <c r="H92" s="258"/>
      <c r="I92" s="259">
        <f t="shared" si="62"/>
        <v>0</v>
      </c>
      <c r="J92" s="259">
        <f t="shared" si="63"/>
        <v>0</v>
      </c>
      <c r="K92" s="259">
        <f t="shared" si="47"/>
        <v>0</v>
      </c>
      <c r="L92" s="252"/>
      <c r="M92" s="252"/>
      <c r="N92" s="252"/>
      <c r="O92" s="147">
        <v>0</v>
      </c>
      <c r="P92" s="147">
        <v>0</v>
      </c>
      <c r="Q92" s="137">
        <f t="shared" si="48"/>
        <v>0</v>
      </c>
      <c r="R92" s="80">
        <f t="shared" si="49"/>
        <v>0</v>
      </c>
      <c r="S92" s="147">
        <v>0</v>
      </c>
      <c r="T92" s="121"/>
      <c r="U92" s="263">
        <f>IFERROR(VLOOKUP(B92,คำนวณตกเบิกวิทยฐานะ!$B$9:$P$1008,14,FALSE),0)</f>
        <v>0</v>
      </c>
      <c r="V92" s="263">
        <f>IFERROR(VLOOKUP(B92,คำนวณตกเบิกวิทยฐานะ!$B$9:$P$1008,15,FALSE),0)</f>
        <v>0</v>
      </c>
      <c r="W92" s="264">
        <f t="shared" si="50"/>
        <v>0</v>
      </c>
      <c r="X92" s="119" t="s">
        <v>169</v>
      </c>
      <c r="Y92" s="209" t="s">
        <v>169</v>
      </c>
      <c r="Z92" s="258"/>
      <c r="AA92" s="253">
        <f t="shared" si="51"/>
        <v>0</v>
      </c>
      <c r="AB92" s="253">
        <f t="shared" si="52"/>
        <v>0</v>
      </c>
      <c r="AC92" s="253">
        <f t="shared" si="53"/>
        <v>0</v>
      </c>
      <c r="AD92" s="253">
        <f t="shared" si="54"/>
        <v>0</v>
      </c>
      <c r="AE92" s="268">
        <f t="shared" si="55"/>
        <v>0</v>
      </c>
      <c r="AF92" s="269">
        <f t="shared" si="56"/>
        <v>0</v>
      </c>
      <c r="AG92" s="270">
        <f t="shared" si="57"/>
        <v>0</v>
      </c>
      <c r="AH92" s="121"/>
      <c r="AI92" s="252"/>
      <c r="AJ92" s="295"/>
      <c r="AK92" s="301">
        <f t="shared" si="58"/>
        <v>0</v>
      </c>
      <c r="AL92" s="119" t="s">
        <v>169</v>
      </c>
      <c r="AM92" s="123" t="s">
        <v>169</v>
      </c>
      <c r="AN92" s="122"/>
      <c r="AO92" s="119" t="s">
        <v>169</v>
      </c>
      <c r="AP92" s="123" t="s">
        <v>169</v>
      </c>
      <c r="AQ92" s="124"/>
      <c r="AR92" s="119" t="s">
        <v>169</v>
      </c>
      <c r="AS92" s="123" t="s">
        <v>169</v>
      </c>
      <c r="AT92" s="122"/>
      <c r="AU92" s="280">
        <f t="shared" si="59"/>
        <v>0</v>
      </c>
      <c r="AV92" s="281">
        <f t="shared" si="60"/>
        <v>0</v>
      </c>
      <c r="AW92" s="291">
        <f t="shared" si="64"/>
        <v>0</v>
      </c>
      <c r="AX92" s="283">
        <f t="shared" si="61"/>
        <v>0</v>
      </c>
    </row>
    <row r="93" spans="1:50" ht="26.25" customHeight="1">
      <c r="A93" s="117"/>
      <c r="B93" s="245"/>
      <c r="C93" s="136"/>
      <c r="D93" s="208" t="str">
        <f t="shared" si="46"/>
        <v/>
      </c>
      <c r="E93" s="129" t="s">
        <v>169</v>
      </c>
      <c r="F93" s="209" t="s">
        <v>169</v>
      </c>
      <c r="G93" s="135"/>
      <c r="H93" s="258"/>
      <c r="I93" s="259">
        <f t="shared" si="62"/>
        <v>0</v>
      </c>
      <c r="J93" s="259">
        <f t="shared" si="63"/>
        <v>0</v>
      </c>
      <c r="K93" s="259">
        <f t="shared" si="47"/>
        <v>0</v>
      </c>
      <c r="L93" s="252"/>
      <c r="M93" s="252"/>
      <c r="N93" s="252"/>
      <c r="O93" s="147">
        <v>0</v>
      </c>
      <c r="P93" s="147">
        <v>0</v>
      </c>
      <c r="Q93" s="137">
        <f t="shared" si="48"/>
        <v>0</v>
      </c>
      <c r="R93" s="80">
        <f t="shared" si="49"/>
        <v>0</v>
      </c>
      <c r="S93" s="147">
        <v>0</v>
      </c>
      <c r="T93" s="121"/>
      <c r="U93" s="263">
        <f>IFERROR(VLOOKUP(B93,คำนวณตกเบิกวิทยฐานะ!$B$9:$P$1008,14,FALSE),0)</f>
        <v>0</v>
      </c>
      <c r="V93" s="263">
        <f>IFERROR(VLOOKUP(B93,คำนวณตกเบิกวิทยฐานะ!$B$9:$P$1008,15,FALSE),0)</f>
        <v>0</v>
      </c>
      <c r="W93" s="264">
        <f t="shared" si="50"/>
        <v>0</v>
      </c>
      <c r="X93" s="119" t="s">
        <v>169</v>
      </c>
      <c r="Y93" s="209" t="s">
        <v>169</v>
      </c>
      <c r="Z93" s="258"/>
      <c r="AA93" s="253">
        <f t="shared" si="51"/>
        <v>0</v>
      </c>
      <c r="AB93" s="253">
        <f t="shared" si="52"/>
        <v>0</v>
      </c>
      <c r="AC93" s="253">
        <f t="shared" si="53"/>
        <v>0</v>
      </c>
      <c r="AD93" s="253">
        <f t="shared" si="54"/>
        <v>0</v>
      </c>
      <c r="AE93" s="268">
        <f t="shared" si="55"/>
        <v>0</v>
      </c>
      <c r="AF93" s="269">
        <f t="shared" si="56"/>
        <v>0</v>
      </c>
      <c r="AG93" s="270">
        <f t="shared" si="57"/>
        <v>0</v>
      </c>
      <c r="AH93" s="121"/>
      <c r="AI93" s="252"/>
      <c r="AJ93" s="295"/>
      <c r="AK93" s="301">
        <f t="shared" si="58"/>
        <v>0</v>
      </c>
      <c r="AL93" s="119" t="s">
        <v>169</v>
      </c>
      <c r="AM93" s="123" t="s">
        <v>169</v>
      </c>
      <c r="AN93" s="122"/>
      <c r="AO93" s="119" t="s">
        <v>169</v>
      </c>
      <c r="AP93" s="123" t="s">
        <v>169</v>
      </c>
      <c r="AQ93" s="124"/>
      <c r="AR93" s="119" t="s">
        <v>169</v>
      </c>
      <c r="AS93" s="123" t="s">
        <v>169</v>
      </c>
      <c r="AT93" s="122"/>
      <c r="AU93" s="280">
        <f t="shared" si="59"/>
        <v>0</v>
      </c>
      <c r="AV93" s="281">
        <f t="shared" si="60"/>
        <v>0</v>
      </c>
      <c r="AW93" s="291">
        <f t="shared" si="64"/>
        <v>0</v>
      </c>
      <c r="AX93" s="283">
        <f t="shared" si="61"/>
        <v>0</v>
      </c>
    </row>
    <row r="94" spans="1:50" ht="26.25" customHeight="1">
      <c r="A94" s="117"/>
      <c r="B94" s="245"/>
      <c r="C94" s="136"/>
      <c r="D94" s="208" t="str">
        <f t="shared" si="46"/>
        <v/>
      </c>
      <c r="E94" s="129" t="s">
        <v>169</v>
      </c>
      <c r="F94" s="209" t="s">
        <v>169</v>
      </c>
      <c r="G94" s="135"/>
      <c r="H94" s="258"/>
      <c r="I94" s="259">
        <f t="shared" si="62"/>
        <v>0</v>
      </c>
      <c r="J94" s="259">
        <f t="shared" si="63"/>
        <v>0</v>
      </c>
      <c r="K94" s="259">
        <f t="shared" si="47"/>
        <v>0</v>
      </c>
      <c r="L94" s="252"/>
      <c r="M94" s="252"/>
      <c r="N94" s="252"/>
      <c r="O94" s="147">
        <v>0</v>
      </c>
      <c r="P94" s="147">
        <v>0</v>
      </c>
      <c r="Q94" s="137">
        <f t="shared" si="48"/>
        <v>0</v>
      </c>
      <c r="R94" s="80">
        <f t="shared" si="49"/>
        <v>0</v>
      </c>
      <c r="S94" s="147">
        <v>0</v>
      </c>
      <c r="T94" s="121"/>
      <c r="U94" s="263">
        <f>IFERROR(VLOOKUP(B94,คำนวณตกเบิกวิทยฐานะ!$B$9:$P$1008,14,FALSE),0)</f>
        <v>0</v>
      </c>
      <c r="V94" s="263">
        <f>IFERROR(VLOOKUP(B94,คำนวณตกเบิกวิทยฐานะ!$B$9:$P$1008,15,FALSE),0)</f>
        <v>0</v>
      </c>
      <c r="W94" s="264">
        <f t="shared" si="50"/>
        <v>0</v>
      </c>
      <c r="X94" s="119" t="s">
        <v>169</v>
      </c>
      <c r="Y94" s="209" t="s">
        <v>169</v>
      </c>
      <c r="Z94" s="258"/>
      <c r="AA94" s="253">
        <f t="shared" si="51"/>
        <v>0</v>
      </c>
      <c r="AB94" s="253">
        <f t="shared" si="52"/>
        <v>0</v>
      </c>
      <c r="AC94" s="253">
        <f t="shared" si="53"/>
        <v>0</v>
      </c>
      <c r="AD94" s="253">
        <f t="shared" si="54"/>
        <v>0</v>
      </c>
      <c r="AE94" s="268">
        <f t="shared" si="55"/>
        <v>0</v>
      </c>
      <c r="AF94" s="269">
        <f t="shared" si="56"/>
        <v>0</v>
      </c>
      <c r="AG94" s="270">
        <f t="shared" si="57"/>
        <v>0</v>
      </c>
      <c r="AH94" s="121"/>
      <c r="AI94" s="252"/>
      <c r="AJ94" s="295"/>
      <c r="AK94" s="301">
        <f t="shared" si="58"/>
        <v>0</v>
      </c>
      <c r="AL94" s="119" t="s">
        <v>169</v>
      </c>
      <c r="AM94" s="123" t="s">
        <v>169</v>
      </c>
      <c r="AN94" s="122"/>
      <c r="AO94" s="119" t="s">
        <v>169</v>
      </c>
      <c r="AP94" s="123" t="s">
        <v>169</v>
      </c>
      <c r="AQ94" s="124"/>
      <c r="AR94" s="119" t="s">
        <v>169</v>
      </c>
      <c r="AS94" s="123" t="s">
        <v>169</v>
      </c>
      <c r="AT94" s="122"/>
      <c r="AU94" s="280">
        <f t="shared" si="59"/>
        <v>0</v>
      </c>
      <c r="AV94" s="281">
        <f t="shared" si="60"/>
        <v>0</v>
      </c>
      <c r="AW94" s="291">
        <f t="shared" si="64"/>
        <v>0</v>
      </c>
      <c r="AX94" s="283">
        <f t="shared" si="61"/>
        <v>0</v>
      </c>
    </row>
    <row r="95" spans="1:50" ht="26.25" customHeight="1">
      <c r="A95" s="117"/>
      <c r="B95" s="245"/>
      <c r="C95" s="136"/>
      <c r="D95" s="208" t="str">
        <f t="shared" si="46"/>
        <v/>
      </c>
      <c r="E95" s="129" t="s">
        <v>169</v>
      </c>
      <c r="F95" s="209" t="s">
        <v>169</v>
      </c>
      <c r="G95" s="135"/>
      <c r="H95" s="258"/>
      <c r="I95" s="259">
        <f t="shared" si="62"/>
        <v>0</v>
      </c>
      <c r="J95" s="259">
        <f t="shared" si="63"/>
        <v>0</v>
      </c>
      <c r="K95" s="259">
        <f t="shared" si="47"/>
        <v>0</v>
      </c>
      <c r="L95" s="252"/>
      <c r="M95" s="252"/>
      <c r="N95" s="252"/>
      <c r="O95" s="147">
        <v>0</v>
      </c>
      <c r="P95" s="147">
        <v>0</v>
      </c>
      <c r="Q95" s="137">
        <f t="shared" si="48"/>
        <v>0</v>
      </c>
      <c r="R95" s="80">
        <f t="shared" si="49"/>
        <v>0</v>
      </c>
      <c r="S95" s="147">
        <v>0</v>
      </c>
      <c r="T95" s="121"/>
      <c r="U95" s="263">
        <f>IFERROR(VLOOKUP(B95,คำนวณตกเบิกวิทยฐานะ!$B$9:$P$1008,14,FALSE),0)</f>
        <v>0</v>
      </c>
      <c r="V95" s="263">
        <f>IFERROR(VLOOKUP(B95,คำนวณตกเบิกวิทยฐานะ!$B$9:$P$1008,15,FALSE),0)</f>
        <v>0</v>
      </c>
      <c r="W95" s="264">
        <f t="shared" si="50"/>
        <v>0</v>
      </c>
      <c r="X95" s="119" t="s">
        <v>169</v>
      </c>
      <c r="Y95" s="209" t="s">
        <v>169</v>
      </c>
      <c r="Z95" s="258"/>
      <c r="AA95" s="253">
        <f t="shared" si="51"/>
        <v>0</v>
      </c>
      <c r="AB95" s="253">
        <f t="shared" si="52"/>
        <v>0</v>
      </c>
      <c r="AC95" s="253">
        <f t="shared" si="53"/>
        <v>0</v>
      </c>
      <c r="AD95" s="253">
        <f t="shared" si="54"/>
        <v>0</v>
      </c>
      <c r="AE95" s="268">
        <f t="shared" si="55"/>
        <v>0</v>
      </c>
      <c r="AF95" s="269">
        <f t="shared" si="56"/>
        <v>0</v>
      </c>
      <c r="AG95" s="270">
        <f t="shared" si="57"/>
        <v>0</v>
      </c>
      <c r="AH95" s="121"/>
      <c r="AI95" s="252"/>
      <c r="AJ95" s="295"/>
      <c r="AK95" s="301">
        <f t="shared" si="58"/>
        <v>0</v>
      </c>
      <c r="AL95" s="119" t="s">
        <v>169</v>
      </c>
      <c r="AM95" s="123" t="s">
        <v>169</v>
      </c>
      <c r="AN95" s="122"/>
      <c r="AO95" s="119" t="s">
        <v>169</v>
      </c>
      <c r="AP95" s="123" t="s">
        <v>169</v>
      </c>
      <c r="AQ95" s="124"/>
      <c r="AR95" s="119" t="s">
        <v>169</v>
      </c>
      <c r="AS95" s="123" t="s">
        <v>169</v>
      </c>
      <c r="AT95" s="122"/>
      <c r="AU95" s="280">
        <f t="shared" si="59"/>
        <v>0</v>
      </c>
      <c r="AV95" s="281">
        <f t="shared" si="60"/>
        <v>0</v>
      </c>
      <c r="AW95" s="291">
        <f t="shared" si="64"/>
        <v>0</v>
      </c>
      <c r="AX95" s="283">
        <f t="shared" si="61"/>
        <v>0</v>
      </c>
    </row>
    <row r="96" spans="1:50" ht="26.25" customHeight="1">
      <c r="A96" s="117"/>
      <c r="B96" s="245"/>
      <c r="C96" s="136"/>
      <c r="D96" s="208" t="str">
        <f t="shared" si="46"/>
        <v/>
      </c>
      <c r="E96" s="129" t="s">
        <v>169</v>
      </c>
      <c r="F96" s="209" t="s">
        <v>169</v>
      </c>
      <c r="G96" s="135"/>
      <c r="H96" s="258"/>
      <c r="I96" s="259">
        <f t="shared" si="62"/>
        <v>0</v>
      </c>
      <c r="J96" s="259">
        <f t="shared" si="63"/>
        <v>0</v>
      </c>
      <c r="K96" s="259">
        <f t="shared" si="47"/>
        <v>0</v>
      </c>
      <c r="L96" s="252"/>
      <c r="M96" s="252"/>
      <c r="N96" s="252"/>
      <c r="O96" s="147">
        <v>0</v>
      </c>
      <c r="P96" s="147">
        <v>0</v>
      </c>
      <c r="Q96" s="137">
        <f t="shared" si="48"/>
        <v>0</v>
      </c>
      <c r="R96" s="80">
        <f t="shared" si="49"/>
        <v>0</v>
      </c>
      <c r="S96" s="147">
        <v>0</v>
      </c>
      <c r="T96" s="121"/>
      <c r="U96" s="263">
        <f>IFERROR(VLOOKUP(B96,คำนวณตกเบิกวิทยฐานะ!$B$9:$P$1008,14,FALSE),0)</f>
        <v>0</v>
      </c>
      <c r="V96" s="263">
        <f>IFERROR(VLOOKUP(B96,คำนวณตกเบิกวิทยฐานะ!$B$9:$P$1008,15,FALSE),0)</f>
        <v>0</v>
      </c>
      <c r="W96" s="264">
        <f t="shared" si="50"/>
        <v>0</v>
      </c>
      <c r="X96" s="119" t="s">
        <v>169</v>
      </c>
      <c r="Y96" s="209" t="s">
        <v>169</v>
      </c>
      <c r="Z96" s="258"/>
      <c r="AA96" s="253">
        <f t="shared" si="51"/>
        <v>0</v>
      </c>
      <c r="AB96" s="253">
        <f t="shared" si="52"/>
        <v>0</v>
      </c>
      <c r="AC96" s="253">
        <f t="shared" si="53"/>
        <v>0</v>
      </c>
      <c r="AD96" s="253">
        <f t="shared" si="54"/>
        <v>0</v>
      </c>
      <c r="AE96" s="268">
        <f t="shared" si="55"/>
        <v>0</v>
      </c>
      <c r="AF96" s="269">
        <f t="shared" si="56"/>
        <v>0</v>
      </c>
      <c r="AG96" s="270">
        <f t="shared" si="57"/>
        <v>0</v>
      </c>
      <c r="AH96" s="121"/>
      <c r="AI96" s="252"/>
      <c r="AJ96" s="295"/>
      <c r="AK96" s="301">
        <f t="shared" si="58"/>
        <v>0</v>
      </c>
      <c r="AL96" s="119" t="s">
        <v>169</v>
      </c>
      <c r="AM96" s="123" t="s">
        <v>169</v>
      </c>
      <c r="AN96" s="122"/>
      <c r="AO96" s="119" t="s">
        <v>169</v>
      </c>
      <c r="AP96" s="123" t="s">
        <v>169</v>
      </c>
      <c r="AQ96" s="124"/>
      <c r="AR96" s="119" t="s">
        <v>169</v>
      </c>
      <c r="AS96" s="123" t="s">
        <v>169</v>
      </c>
      <c r="AT96" s="122"/>
      <c r="AU96" s="280">
        <f t="shared" si="59"/>
        <v>0</v>
      </c>
      <c r="AV96" s="281">
        <f t="shared" si="60"/>
        <v>0</v>
      </c>
      <c r="AW96" s="291">
        <f t="shared" si="64"/>
        <v>0</v>
      </c>
      <c r="AX96" s="283">
        <f t="shared" si="61"/>
        <v>0</v>
      </c>
    </row>
    <row r="97" spans="1:50" ht="26.25" customHeight="1">
      <c r="A97" s="117"/>
      <c r="B97" s="245"/>
      <c r="C97" s="136"/>
      <c r="D97" s="208" t="str">
        <f t="shared" si="46"/>
        <v/>
      </c>
      <c r="E97" s="129" t="s">
        <v>169</v>
      </c>
      <c r="F97" s="209" t="s">
        <v>169</v>
      </c>
      <c r="G97" s="135"/>
      <c r="H97" s="258"/>
      <c r="I97" s="259">
        <f t="shared" si="62"/>
        <v>0</v>
      </c>
      <c r="J97" s="259">
        <f t="shared" si="63"/>
        <v>0</v>
      </c>
      <c r="K97" s="259">
        <f t="shared" si="47"/>
        <v>0</v>
      </c>
      <c r="L97" s="252"/>
      <c r="M97" s="252"/>
      <c r="N97" s="252"/>
      <c r="O97" s="147">
        <v>0</v>
      </c>
      <c r="P97" s="147">
        <v>0</v>
      </c>
      <c r="Q97" s="137">
        <f t="shared" si="48"/>
        <v>0</v>
      </c>
      <c r="R97" s="80">
        <f t="shared" si="49"/>
        <v>0</v>
      </c>
      <c r="S97" s="147">
        <v>0</v>
      </c>
      <c r="T97" s="121"/>
      <c r="U97" s="263">
        <f>IFERROR(VLOOKUP(B97,คำนวณตกเบิกวิทยฐานะ!$B$9:$P$1008,14,FALSE),0)</f>
        <v>0</v>
      </c>
      <c r="V97" s="263">
        <f>IFERROR(VLOOKUP(B97,คำนวณตกเบิกวิทยฐานะ!$B$9:$P$1008,15,FALSE),0)</f>
        <v>0</v>
      </c>
      <c r="W97" s="264">
        <f t="shared" si="50"/>
        <v>0</v>
      </c>
      <c r="X97" s="119" t="s">
        <v>169</v>
      </c>
      <c r="Y97" s="209" t="s">
        <v>169</v>
      </c>
      <c r="Z97" s="258"/>
      <c r="AA97" s="253">
        <f t="shared" si="51"/>
        <v>0</v>
      </c>
      <c r="AB97" s="253">
        <f t="shared" si="52"/>
        <v>0</v>
      </c>
      <c r="AC97" s="253">
        <f t="shared" si="53"/>
        <v>0</v>
      </c>
      <c r="AD97" s="253">
        <f t="shared" si="54"/>
        <v>0</v>
      </c>
      <c r="AE97" s="268">
        <f t="shared" si="55"/>
        <v>0</v>
      </c>
      <c r="AF97" s="269">
        <f t="shared" si="56"/>
        <v>0</v>
      </c>
      <c r="AG97" s="270">
        <f t="shared" si="57"/>
        <v>0</v>
      </c>
      <c r="AH97" s="121"/>
      <c r="AI97" s="252"/>
      <c r="AJ97" s="295"/>
      <c r="AK97" s="301">
        <f t="shared" si="58"/>
        <v>0</v>
      </c>
      <c r="AL97" s="119" t="s">
        <v>169</v>
      </c>
      <c r="AM97" s="123" t="s">
        <v>169</v>
      </c>
      <c r="AN97" s="122"/>
      <c r="AO97" s="119" t="s">
        <v>169</v>
      </c>
      <c r="AP97" s="123" t="s">
        <v>169</v>
      </c>
      <c r="AQ97" s="124"/>
      <c r="AR97" s="119" t="s">
        <v>169</v>
      </c>
      <c r="AS97" s="123" t="s">
        <v>169</v>
      </c>
      <c r="AT97" s="122"/>
      <c r="AU97" s="280">
        <f t="shared" si="59"/>
        <v>0</v>
      </c>
      <c r="AV97" s="281">
        <f t="shared" si="60"/>
        <v>0</v>
      </c>
      <c r="AW97" s="291">
        <f t="shared" si="64"/>
        <v>0</v>
      </c>
      <c r="AX97" s="283">
        <f t="shared" si="61"/>
        <v>0</v>
      </c>
    </row>
    <row r="98" spans="1:50" ht="26.25" customHeight="1">
      <c r="A98" s="117"/>
      <c r="B98" s="245"/>
      <c r="C98" s="136"/>
      <c r="D98" s="208" t="str">
        <f t="shared" si="46"/>
        <v/>
      </c>
      <c r="E98" s="129" t="s">
        <v>169</v>
      </c>
      <c r="F98" s="209" t="s">
        <v>169</v>
      </c>
      <c r="G98" s="135"/>
      <c r="H98" s="258"/>
      <c r="I98" s="259">
        <f t="shared" si="62"/>
        <v>0</v>
      </c>
      <c r="J98" s="259">
        <f t="shared" si="63"/>
        <v>0</v>
      </c>
      <c r="K98" s="259">
        <f t="shared" si="47"/>
        <v>0</v>
      </c>
      <c r="L98" s="252"/>
      <c r="M98" s="252"/>
      <c r="N98" s="252"/>
      <c r="O98" s="147">
        <v>0</v>
      </c>
      <c r="P98" s="147">
        <v>0</v>
      </c>
      <c r="Q98" s="137">
        <f t="shared" si="48"/>
        <v>0</v>
      </c>
      <c r="R98" s="80">
        <f t="shared" si="49"/>
        <v>0</v>
      </c>
      <c r="S98" s="147">
        <v>0</v>
      </c>
      <c r="T98" s="121"/>
      <c r="U98" s="263">
        <f>IFERROR(VLOOKUP(B98,คำนวณตกเบิกวิทยฐานะ!$B$9:$P$1008,14,FALSE),0)</f>
        <v>0</v>
      </c>
      <c r="V98" s="263">
        <f>IFERROR(VLOOKUP(B98,คำนวณตกเบิกวิทยฐานะ!$B$9:$P$1008,15,FALSE),0)</f>
        <v>0</v>
      </c>
      <c r="W98" s="264">
        <f t="shared" si="50"/>
        <v>0</v>
      </c>
      <c r="X98" s="119" t="s">
        <v>169</v>
      </c>
      <c r="Y98" s="209" t="s">
        <v>169</v>
      </c>
      <c r="Z98" s="258"/>
      <c r="AA98" s="253">
        <f t="shared" si="51"/>
        <v>0</v>
      </c>
      <c r="AB98" s="253">
        <f t="shared" si="52"/>
        <v>0</v>
      </c>
      <c r="AC98" s="253">
        <f t="shared" si="53"/>
        <v>0</v>
      </c>
      <c r="AD98" s="253">
        <f t="shared" si="54"/>
        <v>0</v>
      </c>
      <c r="AE98" s="268">
        <f t="shared" si="55"/>
        <v>0</v>
      </c>
      <c r="AF98" s="269">
        <f t="shared" si="56"/>
        <v>0</v>
      </c>
      <c r="AG98" s="270">
        <f t="shared" si="57"/>
        <v>0</v>
      </c>
      <c r="AH98" s="121"/>
      <c r="AI98" s="252"/>
      <c r="AJ98" s="295"/>
      <c r="AK98" s="301">
        <f t="shared" si="58"/>
        <v>0</v>
      </c>
      <c r="AL98" s="119" t="s">
        <v>169</v>
      </c>
      <c r="AM98" s="123" t="s">
        <v>169</v>
      </c>
      <c r="AN98" s="122"/>
      <c r="AO98" s="119" t="s">
        <v>169</v>
      </c>
      <c r="AP98" s="123" t="s">
        <v>169</v>
      </c>
      <c r="AQ98" s="124"/>
      <c r="AR98" s="119" t="s">
        <v>169</v>
      </c>
      <c r="AS98" s="123" t="s">
        <v>169</v>
      </c>
      <c r="AT98" s="122"/>
      <c r="AU98" s="280">
        <f t="shared" si="59"/>
        <v>0</v>
      </c>
      <c r="AV98" s="281">
        <f t="shared" si="60"/>
        <v>0</v>
      </c>
      <c r="AW98" s="291">
        <f t="shared" si="64"/>
        <v>0</v>
      </c>
      <c r="AX98" s="283">
        <f t="shared" si="61"/>
        <v>0</v>
      </c>
    </row>
    <row r="99" spans="1:50" ht="26.25" customHeight="1">
      <c r="A99" s="117"/>
      <c r="B99" s="245"/>
      <c r="C99" s="136"/>
      <c r="D99" s="208" t="str">
        <f t="shared" si="46"/>
        <v/>
      </c>
      <c r="E99" s="129" t="s">
        <v>169</v>
      </c>
      <c r="F99" s="209" t="s">
        <v>169</v>
      </c>
      <c r="G99" s="135"/>
      <c r="H99" s="258"/>
      <c r="I99" s="259">
        <f t="shared" si="62"/>
        <v>0</v>
      </c>
      <c r="J99" s="259">
        <f t="shared" si="63"/>
        <v>0</v>
      </c>
      <c r="K99" s="259">
        <f t="shared" si="47"/>
        <v>0</v>
      </c>
      <c r="L99" s="252"/>
      <c r="M99" s="252"/>
      <c r="N99" s="252"/>
      <c r="O99" s="147">
        <v>0</v>
      </c>
      <c r="P99" s="147">
        <v>0</v>
      </c>
      <c r="Q99" s="137">
        <f t="shared" si="48"/>
        <v>0</v>
      </c>
      <c r="R99" s="80">
        <f t="shared" si="49"/>
        <v>0</v>
      </c>
      <c r="S99" s="147">
        <v>0</v>
      </c>
      <c r="T99" s="121"/>
      <c r="U99" s="263">
        <f>IFERROR(VLOOKUP(B99,คำนวณตกเบิกวิทยฐานะ!$B$9:$P$1008,14,FALSE),0)</f>
        <v>0</v>
      </c>
      <c r="V99" s="263">
        <f>IFERROR(VLOOKUP(B99,คำนวณตกเบิกวิทยฐานะ!$B$9:$P$1008,15,FALSE),0)</f>
        <v>0</v>
      </c>
      <c r="W99" s="264">
        <f t="shared" si="50"/>
        <v>0</v>
      </c>
      <c r="X99" s="119" t="s">
        <v>169</v>
      </c>
      <c r="Y99" s="209" t="s">
        <v>169</v>
      </c>
      <c r="Z99" s="258"/>
      <c r="AA99" s="253">
        <f t="shared" si="51"/>
        <v>0</v>
      </c>
      <c r="AB99" s="253">
        <f t="shared" si="52"/>
        <v>0</v>
      </c>
      <c r="AC99" s="253">
        <f t="shared" si="53"/>
        <v>0</v>
      </c>
      <c r="AD99" s="253">
        <f t="shared" si="54"/>
        <v>0</v>
      </c>
      <c r="AE99" s="268">
        <f t="shared" si="55"/>
        <v>0</v>
      </c>
      <c r="AF99" s="269">
        <f t="shared" si="56"/>
        <v>0</v>
      </c>
      <c r="AG99" s="270">
        <f t="shared" si="57"/>
        <v>0</v>
      </c>
      <c r="AH99" s="121"/>
      <c r="AI99" s="252"/>
      <c r="AJ99" s="295"/>
      <c r="AK99" s="301">
        <f t="shared" si="58"/>
        <v>0</v>
      </c>
      <c r="AL99" s="119" t="s">
        <v>169</v>
      </c>
      <c r="AM99" s="123" t="s">
        <v>169</v>
      </c>
      <c r="AN99" s="122"/>
      <c r="AO99" s="119" t="s">
        <v>169</v>
      </c>
      <c r="AP99" s="123" t="s">
        <v>169</v>
      </c>
      <c r="AQ99" s="124"/>
      <c r="AR99" s="119" t="s">
        <v>169</v>
      </c>
      <c r="AS99" s="123" t="s">
        <v>169</v>
      </c>
      <c r="AT99" s="122"/>
      <c r="AU99" s="280">
        <f t="shared" si="59"/>
        <v>0</v>
      </c>
      <c r="AV99" s="281">
        <f t="shared" si="60"/>
        <v>0</v>
      </c>
      <c r="AW99" s="291">
        <f t="shared" si="64"/>
        <v>0</v>
      </c>
      <c r="AX99" s="283">
        <f t="shared" si="61"/>
        <v>0</v>
      </c>
    </row>
    <row r="100" spans="1:50" ht="26.25" customHeight="1">
      <c r="A100" s="117"/>
      <c r="B100" s="245"/>
      <c r="C100" s="136"/>
      <c r="D100" s="208" t="str">
        <f t="shared" si="46"/>
        <v/>
      </c>
      <c r="E100" s="129" t="s">
        <v>169</v>
      </c>
      <c r="F100" s="209" t="s">
        <v>169</v>
      </c>
      <c r="G100" s="135"/>
      <c r="H100" s="258"/>
      <c r="I100" s="259">
        <f t="shared" si="62"/>
        <v>0</v>
      </c>
      <c r="J100" s="259">
        <f t="shared" si="63"/>
        <v>0</v>
      </c>
      <c r="K100" s="259">
        <f t="shared" si="47"/>
        <v>0</v>
      </c>
      <c r="L100" s="252"/>
      <c r="M100" s="252"/>
      <c r="N100" s="252"/>
      <c r="O100" s="147">
        <v>0</v>
      </c>
      <c r="P100" s="147">
        <v>0</v>
      </c>
      <c r="Q100" s="137">
        <f t="shared" si="48"/>
        <v>0</v>
      </c>
      <c r="R100" s="80">
        <f t="shared" si="49"/>
        <v>0</v>
      </c>
      <c r="S100" s="147">
        <v>0</v>
      </c>
      <c r="T100" s="121"/>
      <c r="U100" s="263">
        <f>IFERROR(VLOOKUP(B100,คำนวณตกเบิกวิทยฐานะ!$B$9:$P$1008,14,FALSE),0)</f>
        <v>0</v>
      </c>
      <c r="V100" s="263">
        <f>IFERROR(VLOOKUP(B100,คำนวณตกเบิกวิทยฐานะ!$B$9:$P$1008,15,FALSE),0)</f>
        <v>0</v>
      </c>
      <c r="W100" s="264">
        <f t="shared" si="50"/>
        <v>0</v>
      </c>
      <c r="X100" s="119" t="s">
        <v>169</v>
      </c>
      <c r="Y100" s="209" t="s">
        <v>169</v>
      </c>
      <c r="Z100" s="258"/>
      <c r="AA100" s="253">
        <f t="shared" si="51"/>
        <v>0</v>
      </c>
      <c r="AB100" s="253">
        <f t="shared" si="52"/>
        <v>0</v>
      </c>
      <c r="AC100" s="253">
        <f t="shared" si="53"/>
        <v>0</v>
      </c>
      <c r="AD100" s="253">
        <f t="shared" si="54"/>
        <v>0</v>
      </c>
      <c r="AE100" s="268">
        <f t="shared" si="55"/>
        <v>0</v>
      </c>
      <c r="AF100" s="269">
        <f t="shared" si="56"/>
        <v>0</v>
      </c>
      <c r="AG100" s="270">
        <f t="shared" si="57"/>
        <v>0</v>
      </c>
      <c r="AH100" s="121"/>
      <c r="AI100" s="252"/>
      <c r="AJ100" s="295"/>
      <c r="AK100" s="301">
        <f t="shared" si="58"/>
        <v>0</v>
      </c>
      <c r="AL100" s="119" t="s">
        <v>169</v>
      </c>
      <c r="AM100" s="123" t="s">
        <v>169</v>
      </c>
      <c r="AN100" s="122"/>
      <c r="AO100" s="119" t="s">
        <v>169</v>
      </c>
      <c r="AP100" s="123" t="s">
        <v>169</v>
      </c>
      <c r="AQ100" s="124"/>
      <c r="AR100" s="119" t="s">
        <v>169</v>
      </c>
      <c r="AS100" s="123" t="s">
        <v>169</v>
      </c>
      <c r="AT100" s="122"/>
      <c r="AU100" s="280">
        <f t="shared" si="59"/>
        <v>0</v>
      </c>
      <c r="AV100" s="281">
        <f t="shared" si="60"/>
        <v>0</v>
      </c>
      <c r="AW100" s="291">
        <f t="shared" si="64"/>
        <v>0</v>
      </c>
      <c r="AX100" s="283">
        <f t="shared" si="61"/>
        <v>0</v>
      </c>
    </row>
    <row r="101" spans="1:50" ht="26.25" customHeight="1">
      <c r="A101" s="117"/>
      <c r="B101" s="245"/>
      <c r="C101" s="136"/>
      <c r="D101" s="208" t="str">
        <f t="shared" si="46"/>
        <v/>
      </c>
      <c r="E101" s="129" t="s">
        <v>169</v>
      </c>
      <c r="F101" s="209" t="s">
        <v>169</v>
      </c>
      <c r="G101" s="135"/>
      <c r="H101" s="258"/>
      <c r="I101" s="259">
        <f t="shared" si="62"/>
        <v>0</v>
      </c>
      <c r="J101" s="259">
        <f t="shared" si="63"/>
        <v>0</v>
      </c>
      <c r="K101" s="259">
        <f t="shared" si="47"/>
        <v>0</v>
      </c>
      <c r="L101" s="252"/>
      <c r="M101" s="252"/>
      <c r="N101" s="252"/>
      <c r="O101" s="147">
        <v>0</v>
      </c>
      <c r="P101" s="147">
        <v>0</v>
      </c>
      <c r="Q101" s="137">
        <f t="shared" si="48"/>
        <v>0</v>
      </c>
      <c r="R101" s="80">
        <f t="shared" si="49"/>
        <v>0</v>
      </c>
      <c r="S101" s="147">
        <v>0</v>
      </c>
      <c r="T101" s="121"/>
      <c r="U101" s="263">
        <f>IFERROR(VLOOKUP(B101,คำนวณตกเบิกวิทยฐานะ!$B$9:$P$1008,14,FALSE),0)</f>
        <v>0</v>
      </c>
      <c r="V101" s="263">
        <f>IFERROR(VLOOKUP(B101,คำนวณตกเบิกวิทยฐานะ!$B$9:$P$1008,15,FALSE),0)</f>
        <v>0</v>
      </c>
      <c r="W101" s="264">
        <f t="shared" si="50"/>
        <v>0</v>
      </c>
      <c r="X101" s="119" t="s">
        <v>169</v>
      </c>
      <c r="Y101" s="209" t="s">
        <v>169</v>
      </c>
      <c r="Z101" s="258"/>
      <c r="AA101" s="253">
        <f t="shared" si="51"/>
        <v>0</v>
      </c>
      <c r="AB101" s="253">
        <f t="shared" si="52"/>
        <v>0</v>
      </c>
      <c r="AC101" s="253">
        <f t="shared" si="53"/>
        <v>0</v>
      </c>
      <c r="AD101" s="253">
        <f t="shared" si="54"/>
        <v>0</v>
      </c>
      <c r="AE101" s="268">
        <f t="shared" si="55"/>
        <v>0</v>
      </c>
      <c r="AF101" s="269">
        <f t="shared" si="56"/>
        <v>0</v>
      </c>
      <c r="AG101" s="270">
        <f t="shared" si="57"/>
        <v>0</v>
      </c>
      <c r="AH101" s="121"/>
      <c r="AI101" s="252"/>
      <c r="AJ101" s="295"/>
      <c r="AK101" s="301">
        <f t="shared" si="58"/>
        <v>0</v>
      </c>
      <c r="AL101" s="119" t="s">
        <v>169</v>
      </c>
      <c r="AM101" s="123" t="s">
        <v>169</v>
      </c>
      <c r="AN101" s="122"/>
      <c r="AO101" s="119" t="s">
        <v>169</v>
      </c>
      <c r="AP101" s="123" t="s">
        <v>169</v>
      </c>
      <c r="AQ101" s="124"/>
      <c r="AR101" s="119" t="s">
        <v>169</v>
      </c>
      <c r="AS101" s="123" t="s">
        <v>169</v>
      </c>
      <c r="AT101" s="122"/>
      <c r="AU101" s="280">
        <f t="shared" si="59"/>
        <v>0</v>
      </c>
      <c r="AV101" s="281">
        <f t="shared" si="60"/>
        <v>0</v>
      </c>
      <c r="AW101" s="291">
        <f t="shared" si="64"/>
        <v>0</v>
      </c>
      <c r="AX101" s="283">
        <f t="shared" si="61"/>
        <v>0</v>
      </c>
    </row>
    <row r="102" spans="1:50" ht="26.25" customHeight="1">
      <c r="A102" s="117"/>
      <c r="B102" s="245"/>
      <c r="C102" s="136"/>
      <c r="D102" s="208" t="str">
        <f t="shared" si="46"/>
        <v/>
      </c>
      <c r="E102" s="129" t="s">
        <v>169</v>
      </c>
      <c r="F102" s="209" t="s">
        <v>169</v>
      </c>
      <c r="G102" s="135"/>
      <c r="H102" s="258"/>
      <c r="I102" s="259">
        <f t="shared" si="62"/>
        <v>0</v>
      </c>
      <c r="J102" s="259">
        <f t="shared" si="63"/>
        <v>0</v>
      </c>
      <c r="K102" s="259">
        <f t="shared" si="47"/>
        <v>0</v>
      </c>
      <c r="L102" s="252"/>
      <c r="M102" s="252"/>
      <c r="N102" s="252"/>
      <c r="O102" s="147">
        <v>0</v>
      </c>
      <c r="P102" s="147">
        <v>0</v>
      </c>
      <c r="Q102" s="137">
        <f t="shared" si="48"/>
        <v>0</v>
      </c>
      <c r="R102" s="80">
        <f t="shared" si="49"/>
        <v>0</v>
      </c>
      <c r="S102" s="147">
        <v>0</v>
      </c>
      <c r="T102" s="121"/>
      <c r="U102" s="263">
        <f>IFERROR(VLOOKUP(B102,คำนวณตกเบิกวิทยฐานะ!$B$9:$P$1008,14,FALSE),0)</f>
        <v>0</v>
      </c>
      <c r="V102" s="263">
        <f>IFERROR(VLOOKUP(B102,คำนวณตกเบิกวิทยฐานะ!$B$9:$P$1008,15,FALSE),0)</f>
        <v>0</v>
      </c>
      <c r="W102" s="264">
        <f t="shared" si="50"/>
        <v>0</v>
      </c>
      <c r="X102" s="119" t="s">
        <v>169</v>
      </c>
      <c r="Y102" s="209" t="s">
        <v>169</v>
      </c>
      <c r="Z102" s="258"/>
      <c r="AA102" s="253">
        <f t="shared" si="51"/>
        <v>0</v>
      </c>
      <c r="AB102" s="253">
        <f t="shared" si="52"/>
        <v>0</v>
      </c>
      <c r="AC102" s="253">
        <f t="shared" si="53"/>
        <v>0</v>
      </c>
      <c r="AD102" s="253">
        <f t="shared" si="54"/>
        <v>0</v>
      </c>
      <c r="AE102" s="268">
        <f t="shared" si="55"/>
        <v>0</v>
      </c>
      <c r="AF102" s="269">
        <f t="shared" si="56"/>
        <v>0</v>
      </c>
      <c r="AG102" s="270">
        <f t="shared" si="57"/>
        <v>0</v>
      </c>
      <c r="AH102" s="121"/>
      <c r="AI102" s="252"/>
      <c r="AJ102" s="295"/>
      <c r="AK102" s="301">
        <f t="shared" si="58"/>
        <v>0</v>
      </c>
      <c r="AL102" s="119" t="s">
        <v>169</v>
      </c>
      <c r="AM102" s="123" t="s">
        <v>169</v>
      </c>
      <c r="AN102" s="122"/>
      <c r="AO102" s="119" t="s">
        <v>169</v>
      </c>
      <c r="AP102" s="123" t="s">
        <v>169</v>
      </c>
      <c r="AQ102" s="124"/>
      <c r="AR102" s="119" t="s">
        <v>169</v>
      </c>
      <c r="AS102" s="123" t="s">
        <v>169</v>
      </c>
      <c r="AT102" s="122"/>
      <c r="AU102" s="280">
        <f t="shared" si="59"/>
        <v>0</v>
      </c>
      <c r="AV102" s="281">
        <f t="shared" si="60"/>
        <v>0</v>
      </c>
      <c r="AW102" s="291">
        <f t="shared" si="64"/>
        <v>0</v>
      </c>
      <c r="AX102" s="283">
        <f t="shared" si="61"/>
        <v>0</v>
      </c>
    </row>
    <row r="103" spans="1:50" ht="26.25" customHeight="1">
      <c r="A103" s="117"/>
      <c r="B103" s="245"/>
      <c r="C103" s="136"/>
      <c r="D103" s="208" t="str">
        <f t="shared" si="46"/>
        <v/>
      </c>
      <c r="E103" s="129" t="s">
        <v>169</v>
      </c>
      <c r="F103" s="209" t="s">
        <v>169</v>
      </c>
      <c r="G103" s="135"/>
      <c r="H103" s="258"/>
      <c r="I103" s="259">
        <f t="shared" si="62"/>
        <v>0</v>
      </c>
      <c r="J103" s="259">
        <f t="shared" si="63"/>
        <v>0</v>
      </c>
      <c r="K103" s="259">
        <f t="shared" si="47"/>
        <v>0</v>
      </c>
      <c r="L103" s="252"/>
      <c r="M103" s="252"/>
      <c r="N103" s="252"/>
      <c r="O103" s="147">
        <v>0</v>
      </c>
      <c r="P103" s="147">
        <v>0</v>
      </c>
      <c r="Q103" s="137">
        <f t="shared" si="48"/>
        <v>0</v>
      </c>
      <c r="R103" s="80">
        <f t="shared" si="49"/>
        <v>0</v>
      </c>
      <c r="S103" s="147">
        <v>0</v>
      </c>
      <c r="T103" s="121"/>
      <c r="U103" s="263">
        <f>IFERROR(VLOOKUP(B103,คำนวณตกเบิกวิทยฐานะ!$B$9:$P$1008,14,FALSE),0)</f>
        <v>0</v>
      </c>
      <c r="V103" s="263">
        <f>IFERROR(VLOOKUP(B103,คำนวณตกเบิกวิทยฐานะ!$B$9:$P$1008,15,FALSE),0)</f>
        <v>0</v>
      </c>
      <c r="W103" s="264">
        <f t="shared" si="50"/>
        <v>0</v>
      </c>
      <c r="X103" s="119" t="s">
        <v>169</v>
      </c>
      <c r="Y103" s="209" t="s">
        <v>169</v>
      </c>
      <c r="Z103" s="258"/>
      <c r="AA103" s="253">
        <f t="shared" si="51"/>
        <v>0</v>
      </c>
      <c r="AB103" s="253">
        <f t="shared" si="52"/>
        <v>0</v>
      </c>
      <c r="AC103" s="253">
        <f t="shared" si="53"/>
        <v>0</v>
      </c>
      <c r="AD103" s="253">
        <f t="shared" si="54"/>
        <v>0</v>
      </c>
      <c r="AE103" s="268">
        <f t="shared" si="55"/>
        <v>0</v>
      </c>
      <c r="AF103" s="269">
        <f t="shared" si="56"/>
        <v>0</v>
      </c>
      <c r="AG103" s="270">
        <f t="shared" si="57"/>
        <v>0</v>
      </c>
      <c r="AH103" s="121"/>
      <c r="AI103" s="252"/>
      <c r="AJ103" s="295"/>
      <c r="AK103" s="301">
        <f t="shared" si="58"/>
        <v>0</v>
      </c>
      <c r="AL103" s="119" t="s">
        <v>169</v>
      </c>
      <c r="AM103" s="123" t="s">
        <v>169</v>
      </c>
      <c r="AN103" s="122"/>
      <c r="AO103" s="119" t="s">
        <v>169</v>
      </c>
      <c r="AP103" s="123" t="s">
        <v>169</v>
      </c>
      <c r="AQ103" s="124"/>
      <c r="AR103" s="119" t="s">
        <v>169</v>
      </c>
      <c r="AS103" s="123" t="s">
        <v>169</v>
      </c>
      <c r="AT103" s="122"/>
      <c r="AU103" s="280">
        <f t="shared" si="59"/>
        <v>0</v>
      </c>
      <c r="AV103" s="281">
        <f t="shared" si="60"/>
        <v>0</v>
      </c>
      <c r="AW103" s="291">
        <f t="shared" si="64"/>
        <v>0</v>
      </c>
      <c r="AX103" s="283">
        <f t="shared" si="61"/>
        <v>0</v>
      </c>
    </row>
    <row r="104" spans="1:50" ht="26.25" customHeight="1">
      <c r="A104" s="117"/>
      <c r="B104" s="245"/>
      <c r="C104" s="136"/>
      <c r="D104" s="208" t="str">
        <f t="shared" si="46"/>
        <v/>
      </c>
      <c r="E104" s="129" t="s">
        <v>169</v>
      </c>
      <c r="F104" s="209" t="s">
        <v>169</v>
      </c>
      <c r="G104" s="135"/>
      <c r="H104" s="258"/>
      <c r="I104" s="259">
        <f t="shared" si="62"/>
        <v>0</v>
      </c>
      <c r="J104" s="259">
        <f t="shared" si="63"/>
        <v>0</v>
      </c>
      <c r="K104" s="259">
        <f t="shared" si="47"/>
        <v>0</v>
      </c>
      <c r="L104" s="252"/>
      <c r="M104" s="252"/>
      <c r="N104" s="252"/>
      <c r="O104" s="147">
        <v>0</v>
      </c>
      <c r="P104" s="147">
        <v>0</v>
      </c>
      <c r="Q104" s="137">
        <f t="shared" si="48"/>
        <v>0</v>
      </c>
      <c r="R104" s="80">
        <f t="shared" si="49"/>
        <v>0</v>
      </c>
      <c r="S104" s="147">
        <v>0</v>
      </c>
      <c r="T104" s="121"/>
      <c r="U104" s="263">
        <f>IFERROR(VLOOKUP(B104,คำนวณตกเบิกวิทยฐานะ!$B$9:$P$1008,14,FALSE),0)</f>
        <v>0</v>
      </c>
      <c r="V104" s="263">
        <f>IFERROR(VLOOKUP(B104,คำนวณตกเบิกวิทยฐานะ!$B$9:$P$1008,15,FALSE),0)</f>
        <v>0</v>
      </c>
      <c r="W104" s="264">
        <f t="shared" si="50"/>
        <v>0</v>
      </c>
      <c r="X104" s="119" t="s">
        <v>169</v>
      </c>
      <c r="Y104" s="209" t="s">
        <v>169</v>
      </c>
      <c r="Z104" s="258"/>
      <c r="AA104" s="253">
        <f t="shared" si="51"/>
        <v>0</v>
      </c>
      <c r="AB104" s="253">
        <f t="shared" si="52"/>
        <v>0</v>
      </c>
      <c r="AC104" s="253">
        <f t="shared" si="53"/>
        <v>0</v>
      </c>
      <c r="AD104" s="253">
        <f t="shared" si="54"/>
        <v>0</v>
      </c>
      <c r="AE104" s="268">
        <f t="shared" si="55"/>
        <v>0</v>
      </c>
      <c r="AF104" s="269">
        <f t="shared" si="56"/>
        <v>0</v>
      </c>
      <c r="AG104" s="270">
        <f t="shared" si="57"/>
        <v>0</v>
      </c>
      <c r="AH104" s="121"/>
      <c r="AI104" s="252"/>
      <c r="AJ104" s="295"/>
      <c r="AK104" s="301">
        <f t="shared" si="58"/>
        <v>0</v>
      </c>
      <c r="AL104" s="119" t="s">
        <v>169</v>
      </c>
      <c r="AM104" s="123" t="s">
        <v>169</v>
      </c>
      <c r="AN104" s="122"/>
      <c r="AO104" s="119" t="s">
        <v>169</v>
      </c>
      <c r="AP104" s="123" t="s">
        <v>169</v>
      </c>
      <c r="AQ104" s="124"/>
      <c r="AR104" s="119" t="s">
        <v>169</v>
      </c>
      <c r="AS104" s="123" t="s">
        <v>169</v>
      </c>
      <c r="AT104" s="122"/>
      <c r="AU104" s="280">
        <f t="shared" si="59"/>
        <v>0</v>
      </c>
      <c r="AV104" s="281">
        <f t="shared" si="60"/>
        <v>0</v>
      </c>
      <c r="AW104" s="291">
        <f t="shared" si="64"/>
        <v>0</v>
      </c>
      <c r="AX104" s="283">
        <f t="shared" si="61"/>
        <v>0</v>
      </c>
    </row>
    <row r="105" spans="1:50" ht="26.25" customHeight="1">
      <c r="A105" s="117"/>
      <c r="B105" s="245"/>
      <c r="C105" s="136"/>
      <c r="D105" s="208" t="str">
        <f t="shared" si="46"/>
        <v/>
      </c>
      <c r="E105" s="129" t="s">
        <v>169</v>
      </c>
      <c r="F105" s="209" t="s">
        <v>169</v>
      </c>
      <c r="G105" s="135"/>
      <c r="H105" s="258"/>
      <c r="I105" s="259">
        <f t="shared" si="62"/>
        <v>0</v>
      </c>
      <c r="J105" s="259">
        <f t="shared" si="63"/>
        <v>0</v>
      </c>
      <c r="K105" s="259">
        <f t="shared" si="47"/>
        <v>0</v>
      </c>
      <c r="L105" s="252"/>
      <c r="M105" s="252"/>
      <c r="N105" s="252"/>
      <c r="O105" s="147">
        <v>0</v>
      </c>
      <c r="P105" s="147">
        <v>0</v>
      </c>
      <c r="Q105" s="137">
        <f t="shared" si="48"/>
        <v>0</v>
      </c>
      <c r="R105" s="80">
        <f t="shared" si="49"/>
        <v>0</v>
      </c>
      <c r="S105" s="147">
        <v>0</v>
      </c>
      <c r="T105" s="121"/>
      <c r="U105" s="263">
        <f>IFERROR(VLOOKUP(B105,คำนวณตกเบิกวิทยฐานะ!$B$9:$P$1008,14,FALSE),0)</f>
        <v>0</v>
      </c>
      <c r="V105" s="263">
        <f>IFERROR(VLOOKUP(B105,คำนวณตกเบิกวิทยฐานะ!$B$9:$P$1008,15,FALSE),0)</f>
        <v>0</v>
      </c>
      <c r="W105" s="264">
        <f t="shared" si="50"/>
        <v>0</v>
      </c>
      <c r="X105" s="119" t="s">
        <v>169</v>
      </c>
      <c r="Y105" s="209" t="s">
        <v>169</v>
      </c>
      <c r="Z105" s="258"/>
      <c r="AA105" s="253">
        <f t="shared" si="51"/>
        <v>0</v>
      </c>
      <c r="AB105" s="253">
        <f t="shared" si="52"/>
        <v>0</v>
      </c>
      <c r="AC105" s="253">
        <f t="shared" si="53"/>
        <v>0</v>
      </c>
      <c r="AD105" s="253">
        <f t="shared" si="54"/>
        <v>0</v>
      </c>
      <c r="AE105" s="268">
        <f t="shared" si="55"/>
        <v>0</v>
      </c>
      <c r="AF105" s="269">
        <f t="shared" si="56"/>
        <v>0</v>
      </c>
      <c r="AG105" s="270">
        <f t="shared" si="57"/>
        <v>0</v>
      </c>
      <c r="AH105" s="121"/>
      <c r="AI105" s="252"/>
      <c r="AJ105" s="295"/>
      <c r="AK105" s="301">
        <f t="shared" si="58"/>
        <v>0</v>
      </c>
      <c r="AL105" s="119" t="s">
        <v>169</v>
      </c>
      <c r="AM105" s="123" t="s">
        <v>169</v>
      </c>
      <c r="AN105" s="122"/>
      <c r="AO105" s="119" t="s">
        <v>169</v>
      </c>
      <c r="AP105" s="123" t="s">
        <v>169</v>
      </c>
      <c r="AQ105" s="124"/>
      <c r="AR105" s="119" t="s">
        <v>169</v>
      </c>
      <c r="AS105" s="123" t="s">
        <v>169</v>
      </c>
      <c r="AT105" s="122"/>
      <c r="AU105" s="280">
        <f t="shared" si="59"/>
        <v>0</v>
      </c>
      <c r="AV105" s="281">
        <f t="shared" si="60"/>
        <v>0</v>
      </c>
      <c r="AW105" s="291">
        <f t="shared" si="64"/>
        <v>0</v>
      </c>
      <c r="AX105" s="283">
        <f t="shared" si="61"/>
        <v>0</v>
      </c>
    </row>
    <row r="106" spans="1:50" ht="26.25" customHeight="1">
      <c r="A106" s="117"/>
      <c r="B106" s="245"/>
      <c r="C106" s="136"/>
      <c r="D106" s="208" t="str">
        <f t="shared" si="46"/>
        <v/>
      </c>
      <c r="E106" s="129" t="s">
        <v>169</v>
      </c>
      <c r="F106" s="209" t="s">
        <v>169</v>
      </c>
      <c r="G106" s="135"/>
      <c r="H106" s="258"/>
      <c r="I106" s="259">
        <f t="shared" si="62"/>
        <v>0</v>
      </c>
      <c r="J106" s="259">
        <f t="shared" si="63"/>
        <v>0</v>
      </c>
      <c r="K106" s="259">
        <f t="shared" si="47"/>
        <v>0</v>
      </c>
      <c r="L106" s="252"/>
      <c r="M106" s="252"/>
      <c r="N106" s="252"/>
      <c r="O106" s="147">
        <v>0</v>
      </c>
      <c r="P106" s="147">
        <v>0</v>
      </c>
      <c r="Q106" s="137">
        <f t="shared" si="48"/>
        <v>0</v>
      </c>
      <c r="R106" s="80">
        <f t="shared" si="49"/>
        <v>0</v>
      </c>
      <c r="S106" s="147">
        <v>0</v>
      </c>
      <c r="T106" s="121"/>
      <c r="U106" s="263">
        <f>IFERROR(VLOOKUP(B106,คำนวณตกเบิกวิทยฐานะ!$B$9:$P$1008,14,FALSE),0)</f>
        <v>0</v>
      </c>
      <c r="V106" s="263">
        <f>IFERROR(VLOOKUP(B106,คำนวณตกเบิกวิทยฐานะ!$B$9:$P$1008,15,FALSE),0)</f>
        <v>0</v>
      </c>
      <c r="W106" s="264">
        <f t="shared" si="50"/>
        <v>0</v>
      </c>
      <c r="X106" s="119" t="s">
        <v>169</v>
      </c>
      <c r="Y106" s="209" t="s">
        <v>169</v>
      </c>
      <c r="Z106" s="258"/>
      <c r="AA106" s="253">
        <f t="shared" si="51"/>
        <v>0</v>
      </c>
      <c r="AB106" s="253">
        <f t="shared" si="52"/>
        <v>0</v>
      </c>
      <c r="AC106" s="253">
        <f t="shared" si="53"/>
        <v>0</v>
      </c>
      <c r="AD106" s="253">
        <f t="shared" si="54"/>
        <v>0</v>
      </c>
      <c r="AE106" s="268">
        <f t="shared" si="55"/>
        <v>0</v>
      </c>
      <c r="AF106" s="269">
        <f t="shared" si="56"/>
        <v>0</v>
      </c>
      <c r="AG106" s="270">
        <f t="shared" si="57"/>
        <v>0</v>
      </c>
      <c r="AH106" s="121"/>
      <c r="AI106" s="252"/>
      <c r="AJ106" s="295"/>
      <c r="AK106" s="301">
        <f t="shared" si="58"/>
        <v>0</v>
      </c>
      <c r="AL106" s="119" t="s">
        <v>169</v>
      </c>
      <c r="AM106" s="123" t="s">
        <v>169</v>
      </c>
      <c r="AN106" s="122"/>
      <c r="AO106" s="119" t="s">
        <v>169</v>
      </c>
      <c r="AP106" s="123" t="s">
        <v>169</v>
      </c>
      <c r="AQ106" s="124"/>
      <c r="AR106" s="119" t="s">
        <v>169</v>
      </c>
      <c r="AS106" s="123" t="s">
        <v>169</v>
      </c>
      <c r="AT106" s="122"/>
      <c r="AU106" s="280">
        <f t="shared" si="59"/>
        <v>0</v>
      </c>
      <c r="AV106" s="281">
        <f t="shared" si="60"/>
        <v>0</v>
      </c>
      <c r="AW106" s="291">
        <f t="shared" si="64"/>
        <v>0</v>
      </c>
      <c r="AX106" s="283">
        <f t="shared" si="61"/>
        <v>0</v>
      </c>
    </row>
    <row r="107" spans="1:50" ht="26.25" customHeight="1">
      <c r="A107" s="117"/>
      <c r="B107" s="245"/>
      <c r="C107" s="136"/>
      <c r="D107" s="208" t="str">
        <f t="shared" si="46"/>
        <v/>
      </c>
      <c r="E107" s="129" t="s">
        <v>169</v>
      </c>
      <c r="F107" s="209" t="s">
        <v>169</v>
      </c>
      <c r="G107" s="135"/>
      <c r="H107" s="258"/>
      <c r="I107" s="259">
        <f t="shared" si="62"/>
        <v>0</v>
      </c>
      <c r="J107" s="259">
        <f t="shared" si="63"/>
        <v>0</v>
      </c>
      <c r="K107" s="259">
        <f t="shared" si="47"/>
        <v>0</v>
      </c>
      <c r="L107" s="252"/>
      <c r="M107" s="252"/>
      <c r="N107" s="252"/>
      <c r="O107" s="147">
        <v>0</v>
      </c>
      <c r="P107" s="147">
        <v>0</v>
      </c>
      <c r="Q107" s="137">
        <f t="shared" si="48"/>
        <v>0</v>
      </c>
      <c r="R107" s="80">
        <f t="shared" si="49"/>
        <v>0</v>
      </c>
      <c r="S107" s="147">
        <v>0</v>
      </c>
      <c r="T107" s="121"/>
      <c r="U107" s="263">
        <f>IFERROR(VLOOKUP(B107,คำนวณตกเบิกวิทยฐานะ!$B$9:$P$1008,14,FALSE),0)</f>
        <v>0</v>
      </c>
      <c r="V107" s="263">
        <f>IFERROR(VLOOKUP(B107,คำนวณตกเบิกวิทยฐานะ!$B$9:$P$1008,15,FALSE),0)</f>
        <v>0</v>
      </c>
      <c r="W107" s="264">
        <f t="shared" si="50"/>
        <v>0</v>
      </c>
      <c r="X107" s="119" t="s">
        <v>169</v>
      </c>
      <c r="Y107" s="209" t="s">
        <v>169</v>
      </c>
      <c r="Z107" s="258"/>
      <c r="AA107" s="253">
        <f t="shared" si="51"/>
        <v>0</v>
      </c>
      <c r="AB107" s="253">
        <f t="shared" si="52"/>
        <v>0</v>
      </c>
      <c r="AC107" s="253">
        <f t="shared" si="53"/>
        <v>0</v>
      </c>
      <c r="AD107" s="253">
        <f t="shared" si="54"/>
        <v>0</v>
      </c>
      <c r="AE107" s="268">
        <f t="shared" si="55"/>
        <v>0</v>
      </c>
      <c r="AF107" s="269">
        <f t="shared" si="56"/>
        <v>0</v>
      </c>
      <c r="AG107" s="270">
        <f t="shared" si="57"/>
        <v>0</v>
      </c>
      <c r="AH107" s="121"/>
      <c r="AI107" s="252"/>
      <c r="AJ107" s="295"/>
      <c r="AK107" s="301">
        <f t="shared" si="58"/>
        <v>0</v>
      </c>
      <c r="AL107" s="119" t="s">
        <v>169</v>
      </c>
      <c r="AM107" s="123" t="s">
        <v>169</v>
      </c>
      <c r="AN107" s="122"/>
      <c r="AO107" s="119" t="s">
        <v>169</v>
      </c>
      <c r="AP107" s="123" t="s">
        <v>169</v>
      </c>
      <c r="AQ107" s="124"/>
      <c r="AR107" s="119" t="s">
        <v>169</v>
      </c>
      <c r="AS107" s="123" t="s">
        <v>169</v>
      </c>
      <c r="AT107" s="122"/>
      <c r="AU107" s="280">
        <f t="shared" si="59"/>
        <v>0</v>
      </c>
      <c r="AV107" s="281">
        <f t="shared" si="60"/>
        <v>0</v>
      </c>
      <c r="AW107" s="291">
        <f t="shared" si="64"/>
        <v>0</v>
      </c>
      <c r="AX107" s="283">
        <f t="shared" si="61"/>
        <v>0</v>
      </c>
    </row>
    <row r="108" spans="1:50" ht="26.25" customHeight="1">
      <c r="A108" s="117"/>
      <c r="B108" s="245"/>
      <c r="C108" s="136"/>
      <c r="D108" s="208" t="str">
        <f t="shared" si="46"/>
        <v/>
      </c>
      <c r="E108" s="129" t="s">
        <v>169</v>
      </c>
      <c r="F108" s="209" t="s">
        <v>169</v>
      </c>
      <c r="G108" s="135"/>
      <c r="H108" s="258"/>
      <c r="I108" s="259">
        <f t="shared" si="62"/>
        <v>0</v>
      </c>
      <c r="J108" s="259">
        <f t="shared" si="63"/>
        <v>0</v>
      </c>
      <c r="K108" s="259">
        <f t="shared" si="47"/>
        <v>0</v>
      </c>
      <c r="L108" s="252"/>
      <c r="M108" s="252"/>
      <c r="N108" s="252"/>
      <c r="O108" s="147">
        <v>0</v>
      </c>
      <c r="P108" s="147">
        <v>0</v>
      </c>
      <c r="Q108" s="137">
        <f t="shared" si="48"/>
        <v>0</v>
      </c>
      <c r="R108" s="80">
        <f t="shared" si="49"/>
        <v>0</v>
      </c>
      <c r="S108" s="147">
        <v>0</v>
      </c>
      <c r="T108" s="121"/>
      <c r="U108" s="263">
        <f>IFERROR(VLOOKUP(B108,คำนวณตกเบิกวิทยฐานะ!$B$9:$P$1008,14,FALSE),0)</f>
        <v>0</v>
      </c>
      <c r="V108" s="263">
        <f>IFERROR(VLOOKUP(B108,คำนวณตกเบิกวิทยฐานะ!$B$9:$P$1008,15,FALSE),0)</f>
        <v>0</v>
      </c>
      <c r="W108" s="264">
        <f t="shared" si="50"/>
        <v>0</v>
      </c>
      <c r="X108" s="119" t="s">
        <v>169</v>
      </c>
      <c r="Y108" s="209" t="s">
        <v>169</v>
      </c>
      <c r="Z108" s="258"/>
      <c r="AA108" s="253">
        <f t="shared" si="51"/>
        <v>0</v>
      </c>
      <c r="AB108" s="253">
        <f t="shared" si="52"/>
        <v>0</v>
      </c>
      <c r="AC108" s="253">
        <f t="shared" si="53"/>
        <v>0</v>
      </c>
      <c r="AD108" s="253">
        <f t="shared" si="54"/>
        <v>0</v>
      </c>
      <c r="AE108" s="268">
        <f t="shared" si="55"/>
        <v>0</v>
      </c>
      <c r="AF108" s="269">
        <f t="shared" si="56"/>
        <v>0</v>
      </c>
      <c r="AG108" s="270">
        <f t="shared" si="57"/>
        <v>0</v>
      </c>
      <c r="AH108" s="121"/>
      <c r="AI108" s="252"/>
      <c r="AJ108" s="295"/>
      <c r="AK108" s="301">
        <f t="shared" si="58"/>
        <v>0</v>
      </c>
      <c r="AL108" s="119" t="s">
        <v>169</v>
      </c>
      <c r="AM108" s="123" t="s">
        <v>169</v>
      </c>
      <c r="AN108" s="122"/>
      <c r="AO108" s="119" t="s">
        <v>169</v>
      </c>
      <c r="AP108" s="123" t="s">
        <v>169</v>
      </c>
      <c r="AQ108" s="124"/>
      <c r="AR108" s="119" t="s">
        <v>169</v>
      </c>
      <c r="AS108" s="123" t="s">
        <v>169</v>
      </c>
      <c r="AT108" s="122"/>
      <c r="AU108" s="280">
        <f t="shared" si="59"/>
        <v>0</v>
      </c>
      <c r="AV108" s="281">
        <f t="shared" si="60"/>
        <v>0</v>
      </c>
      <c r="AW108" s="291">
        <f t="shared" si="64"/>
        <v>0</v>
      </c>
      <c r="AX108" s="283">
        <f t="shared" si="61"/>
        <v>0</v>
      </c>
    </row>
    <row r="109" spans="1:50" ht="26.25" customHeight="1">
      <c r="A109" s="117"/>
      <c r="B109" s="245"/>
      <c r="C109" s="136"/>
      <c r="D109" s="208" t="str">
        <f t="shared" si="46"/>
        <v/>
      </c>
      <c r="E109" s="129" t="s">
        <v>169</v>
      </c>
      <c r="F109" s="209" t="s">
        <v>169</v>
      </c>
      <c r="G109" s="135"/>
      <c r="H109" s="258"/>
      <c r="I109" s="259">
        <f t="shared" si="62"/>
        <v>0</v>
      </c>
      <c r="J109" s="259">
        <f t="shared" si="63"/>
        <v>0</v>
      </c>
      <c r="K109" s="259">
        <f t="shared" si="47"/>
        <v>0</v>
      </c>
      <c r="L109" s="252"/>
      <c r="M109" s="252"/>
      <c r="N109" s="252"/>
      <c r="O109" s="147">
        <v>0</v>
      </c>
      <c r="P109" s="147">
        <v>0</v>
      </c>
      <c r="Q109" s="137">
        <f t="shared" si="48"/>
        <v>0</v>
      </c>
      <c r="R109" s="80">
        <f t="shared" si="49"/>
        <v>0</v>
      </c>
      <c r="S109" s="147">
        <v>0</v>
      </c>
      <c r="T109" s="121"/>
      <c r="U109" s="263">
        <f>IFERROR(VLOOKUP(B109,คำนวณตกเบิกวิทยฐานะ!$B$9:$P$1008,14,FALSE),0)</f>
        <v>0</v>
      </c>
      <c r="V109" s="263">
        <f>IFERROR(VLOOKUP(B109,คำนวณตกเบิกวิทยฐานะ!$B$9:$P$1008,15,FALSE),0)</f>
        <v>0</v>
      </c>
      <c r="W109" s="264">
        <f t="shared" si="50"/>
        <v>0</v>
      </c>
      <c r="X109" s="119" t="s">
        <v>169</v>
      </c>
      <c r="Y109" s="209" t="s">
        <v>169</v>
      </c>
      <c r="Z109" s="258"/>
      <c r="AA109" s="253">
        <f t="shared" si="51"/>
        <v>0</v>
      </c>
      <c r="AB109" s="253">
        <f t="shared" si="52"/>
        <v>0</v>
      </c>
      <c r="AC109" s="253">
        <f t="shared" si="53"/>
        <v>0</v>
      </c>
      <c r="AD109" s="253">
        <f t="shared" si="54"/>
        <v>0</v>
      </c>
      <c r="AE109" s="268">
        <f t="shared" si="55"/>
        <v>0</v>
      </c>
      <c r="AF109" s="269">
        <f t="shared" si="56"/>
        <v>0</v>
      </c>
      <c r="AG109" s="270">
        <f t="shared" si="57"/>
        <v>0</v>
      </c>
      <c r="AH109" s="121"/>
      <c r="AI109" s="252"/>
      <c r="AJ109" s="295"/>
      <c r="AK109" s="301">
        <f t="shared" si="58"/>
        <v>0</v>
      </c>
      <c r="AL109" s="119" t="s">
        <v>169</v>
      </c>
      <c r="AM109" s="123" t="s">
        <v>169</v>
      </c>
      <c r="AN109" s="122"/>
      <c r="AO109" s="119" t="s">
        <v>169</v>
      </c>
      <c r="AP109" s="123" t="s">
        <v>169</v>
      </c>
      <c r="AQ109" s="124"/>
      <c r="AR109" s="119" t="s">
        <v>169</v>
      </c>
      <c r="AS109" s="123" t="s">
        <v>169</v>
      </c>
      <c r="AT109" s="122"/>
      <c r="AU109" s="280">
        <f t="shared" si="59"/>
        <v>0</v>
      </c>
      <c r="AV109" s="281">
        <f t="shared" si="60"/>
        <v>0</v>
      </c>
      <c r="AW109" s="291">
        <f t="shared" si="64"/>
        <v>0</v>
      </c>
      <c r="AX109" s="283">
        <f t="shared" si="61"/>
        <v>0</v>
      </c>
    </row>
    <row r="110" spans="1:50" ht="26.25" customHeight="1">
      <c r="A110" s="117"/>
      <c r="B110" s="245"/>
      <c r="C110" s="136"/>
      <c r="D110" s="208" t="str">
        <f t="shared" si="46"/>
        <v/>
      </c>
      <c r="E110" s="129" t="s">
        <v>169</v>
      </c>
      <c r="F110" s="209" t="s">
        <v>169</v>
      </c>
      <c r="G110" s="135"/>
      <c r="H110" s="258"/>
      <c r="I110" s="259">
        <f t="shared" si="62"/>
        <v>0</v>
      </c>
      <c r="J110" s="259">
        <f t="shared" si="63"/>
        <v>0</v>
      </c>
      <c r="K110" s="259">
        <f t="shared" si="47"/>
        <v>0</v>
      </c>
      <c r="L110" s="252"/>
      <c r="M110" s="252"/>
      <c r="N110" s="252"/>
      <c r="O110" s="147">
        <v>0</v>
      </c>
      <c r="P110" s="147">
        <v>0</v>
      </c>
      <c r="Q110" s="137">
        <f t="shared" si="48"/>
        <v>0</v>
      </c>
      <c r="R110" s="80">
        <f t="shared" si="49"/>
        <v>0</v>
      </c>
      <c r="S110" s="147">
        <v>0</v>
      </c>
      <c r="T110" s="121"/>
      <c r="U110" s="263">
        <f>IFERROR(VLOOKUP(B110,คำนวณตกเบิกวิทยฐานะ!$B$9:$P$1008,14,FALSE),0)</f>
        <v>0</v>
      </c>
      <c r="V110" s="263">
        <f>IFERROR(VLOOKUP(B110,คำนวณตกเบิกวิทยฐานะ!$B$9:$P$1008,15,FALSE),0)</f>
        <v>0</v>
      </c>
      <c r="W110" s="264">
        <f t="shared" si="50"/>
        <v>0</v>
      </c>
      <c r="X110" s="119" t="s">
        <v>169</v>
      </c>
      <c r="Y110" s="209" t="s">
        <v>169</v>
      </c>
      <c r="Z110" s="258"/>
      <c r="AA110" s="253">
        <f t="shared" si="51"/>
        <v>0</v>
      </c>
      <c r="AB110" s="253">
        <f t="shared" si="52"/>
        <v>0</v>
      </c>
      <c r="AC110" s="253">
        <f t="shared" si="53"/>
        <v>0</v>
      </c>
      <c r="AD110" s="253">
        <f t="shared" si="54"/>
        <v>0</v>
      </c>
      <c r="AE110" s="268">
        <f t="shared" si="55"/>
        <v>0</v>
      </c>
      <c r="AF110" s="269">
        <f t="shared" si="56"/>
        <v>0</v>
      </c>
      <c r="AG110" s="270">
        <f t="shared" si="57"/>
        <v>0</v>
      </c>
      <c r="AH110" s="121"/>
      <c r="AI110" s="252"/>
      <c r="AJ110" s="295"/>
      <c r="AK110" s="301">
        <f t="shared" si="58"/>
        <v>0</v>
      </c>
      <c r="AL110" s="119" t="s">
        <v>169</v>
      </c>
      <c r="AM110" s="123" t="s">
        <v>169</v>
      </c>
      <c r="AN110" s="122"/>
      <c r="AO110" s="119" t="s">
        <v>169</v>
      </c>
      <c r="AP110" s="123" t="s">
        <v>169</v>
      </c>
      <c r="AQ110" s="124"/>
      <c r="AR110" s="119" t="s">
        <v>169</v>
      </c>
      <c r="AS110" s="123" t="s">
        <v>169</v>
      </c>
      <c r="AT110" s="122"/>
      <c r="AU110" s="280">
        <f t="shared" si="59"/>
        <v>0</v>
      </c>
      <c r="AV110" s="281">
        <f t="shared" si="60"/>
        <v>0</v>
      </c>
      <c r="AW110" s="291">
        <f t="shared" si="64"/>
        <v>0</v>
      </c>
      <c r="AX110" s="283">
        <f t="shared" si="61"/>
        <v>0</v>
      </c>
    </row>
    <row r="111" spans="1:50" ht="26.25" customHeight="1">
      <c r="A111" s="117"/>
      <c r="B111" s="245"/>
      <c r="C111" s="136"/>
      <c r="D111" s="208" t="str">
        <f t="shared" si="46"/>
        <v/>
      </c>
      <c r="E111" s="129" t="s">
        <v>169</v>
      </c>
      <c r="F111" s="209" t="s">
        <v>169</v>
      </c>
      <c r="G111" s="135"/>
      <c r="H111" s="258"/>
      <c r="I111" s="259">
        <f t="shared" si="62"/>
        <v>0</v>
      </c>
      <c r="J111" s="259">
        <f t="shared" si="63"/>
        <v>0</v>
      </c>
      <c r="K111" s="259">
        <f t="shared" si="47"/>
        <v>0</v>
      </c>
      <c r="L111" s="252"/>
      <c r="M111" s="252"/>
      <c r="N111" s="252"/>
      <c r="O111" s="147">
        <v>0</v>
      </c>
      <c r="P111" s="147">
        <v>0</v>
      </c>
      <c r="Q111" s="137">
        <f t="shared" si="48"/>
        <v>0</v>
      </c>
      <c r="R111" s="80">
        <f t="shared" si="49"/>
        <v>0</v>
      </c>
      <c r="S111" s="147">
        <v>0</v>
      </c>
      <c r="T111" s="121"/>
      <c r="U111" s="263">
        <f>IFERROR(VLOOKUP(B111,คำนวณตกเบิกวิทยฐานะ!$B$9:$P$1008,14,FALSE),0)</f>
        <v>0</v>
      </c>
      <c r="V111" s="263">
        <f>IFERROR(VLOOKUP(B111,คำนวณตกเบิกวิทยฐานะ!$B$9:$P$1008,15,FALSE),0)</f>
        <v>0</v>
      </c>
      <c r="W111" s="264">
        <f t="shared" si="50"/>
        <v>0</v>
      </c>
      <c r="X111" s="119" t="s">
        <v>169</v>
      </c>
      <c r="Y111" s="209" t="s">
        <v>169</v>
      </c>
      <c r="Z111" s="258"/>
      <c r="AA111" s="253">
        <f t="shared" si="51"/>
        <v>0</v>
      </c>
      <c r="AB111" s="253">
        <f t="shared" si="52"/>
        <v>0</v>
      </c>
      <c r="AC111" s="253">
        <f t="shared" si="53"/>
        <v>0</v>
      </c>
      <c r="AD111" s="253">
        <f t="shared" si="54"/>
        <v>0</v>
      </c>
      <c r="AE111" s="268">
        <f t="shared" si="55"/>
        <v>0</v>
      </c>
      <c r="AF111" s="269">
        <f t="shared" si="56"/>
        <v>0</v>
      </c>
      <c r="AG111" s="270">
        <f t="shared" si="57"/>
        <v>0</v>
      </c>
      <c r="AH111" s="121"/>
      <c r="AI111" s="252"/>
      <c r="AJ111" s="295"/>
      <c r="AK111" s="301">
        <f t="shared" si="58"/>
        <v>0</v>
      </c>
      <c r="AL111" s="119" t="s">
        <v>169</v>
      </c>
      <c r="AM111" s="123" t="s">
        <v>169</v>
      </c>
      <c r="AN111" s="122"/>
      <c r="AO111" s="119" t="s">
        <v>169</v>
      </c>
      <c r="AP111" s="123" t="s">
        <v>169</v>
      </c>
      <c r="AQ111" s="124"/>
      <c r="AR111" s="119" t="s">
        <v>169</v>
      </c>
      <c r="AS111" s="123" t="s">
        <v>169</v>
      </c>
      <c r="AT111" s="122"/>
      <c r="AU111" s="280">
        <f t="shared" si="59"/>
        <v>0</v>
      </c>
      <c r="AV111" s="281">
        <f t="shared" si="60"/>
        <v>0</v>
      </c>
      <c r="AW111" s="291">
        <f t="shared" si="64"/>
        <v>0</v>
      </c>
      <c r="AX111" s="283">
        <f t="shared" si="61"/>
        <v>0</v>
      </c>
    </row>
    <row r="112" spans="1:50" ht="26.25" customHeight="1">
      <c r="A112" s="117"/>
      <c r="B112" s="245"/>
      <c r="C112" s="136"/>
      <c r="D112" s="208" t="str">
        <f t="shared" si="46"/>
        <v/>
      </c>
      <c r="E112" s="129" t="s">
        <v>169</v>
      </c>
      <c r="F112" s="209" t="s">
        <v>169</v>
      </c>
      <c r="G112" s="135"/>
      <c r="H112" s="258"/>
      <c r="I112" s="259">
        <f t="shared" si="62"/>
        <v>0</v>
      </c>
      <c r="J112" s="259">
        <f t="shared" si="63"/>
        <v>0</v>
      </c>
      <c r="K112" s="259">
        <f t="shared" si="47"/>
        <v>0</v>
      </c>
      <c r="L112" s="252"/>
      <c r="M112" s="252"/>
      <c r="N112" s="252"/>
      <c r="O112" s="147">
        <v>0</v>
      </c>
      <c r="P112" s="147">
        <v>0</v>
      </c>
      <c r="Q112" s="137">
        <f t="shared" si="48"/>
        <v>0</v>
      </c>
      <c r="R112" s="80">
        <f t="shared" si="49"/>
        <v>0</v>
      </c>
      <c r="S112" s="147">
        <v>0</v>
      </c>
      <c r="T112" s="121"/>
      <c r="U112" s="263">
        <f>IFERROR(VLOOKUP(B112,คำนวณตกเบิกวิทยฐานะ!$B$9:$P$1008,14,FALSE),0)</f>
        <v>0</v>
      </c>
      <c r="V112" s="263">
        <f>IFERROR(VLOOKUP(B112,คำนวณตกเบิกวิทยฐานะ!$B$9:$P$1008,15,FALSE),0)</f>
        <v>0</v>
      </c>
      <c r="W112" s="264">
        <f t="shared" si="50"/>
        <v>0</v>
      </c>
      <c r="X112" s="119" t="s">
        <v>169</v>
      </c>
      <c r="Y112" s="209" t="s">
        <v>169</v>
      </c>
      <c r="Z112" s="258"/>
      <c r="AA112" s="253">
        <f t="shared" si="51"/>
        <v>0</v>
      </c>
      <c r="AB112" s="253">
        <f t="shared" si="52"/>
        <v>0</v>
      </c>
      <c r="AC112" s="253">
        <f t="shared" si="53"/>
        <v>0</v>
      </c>
      <c r="AD112" s="253">
        <f t="shared" si="54"/>
        <v>0</v>
      </c>
      <c r="AE112" s="268">
        <f t="shared" si="55"/>
        <v>0</v>
      </c>
      <c r="AF112" s="269">
        <f t="shared" si="56"/>
        <v>0</v>
      </c>
      <c r="AG112" s="270">
        <f t="shared" si="57"/>
        <v>0</v>
      </c>
      <c r="AH112" s="121"/>
      <c r="AI112" s="252"/>
      <c r="AJ112" s="295"/>
      <c r="AK112" s="301">
        <f t="shared" si="58"/>
        <v>0</v>
      </c>
      <c r="AL112" s="119" t="s">
        <v>169</v>
      </c>
      <c r="AM112" s="123" t="s">
        <v>169</v>
      </c>
      <c r="AN112" s="122"/>
      <c r="AO112" s="119" t="s">
        <v>169</v>
      </c>
      <c r="AP112" s="123" t="s">
        <v>169</v>
      </c>
      <c r="AQ112" s="124"/>
      <c r="AR112" s="119" t="s">
        <v>169</v>
      </c>
      <c r="AS112" s="123" t="s">
        <v>169</v>
      </c>
      <c r="AT112" s="122"/>
      <c r="AU112" s="280">
        <f t="shared" si="59"/>
        <v>0</v>
      </c>
      <c r="AV112" s="281">
        <f t="shared" si="60"/>
        <v>0</v>
      </c>
      <c r="AW112" s="291">
        <f t="shared" si="64"/>
        <v>0</v>
      </c>
      <c r="AX112" s="283">
        <f t="shared" si="61"/>
        <v>0</v>
      </c>
    </row>
    <row r="113" spans="1:50" ht="26.25" customHeight="1">
      <c r="A113" s="117"/>
      <c r="B113" s="245"/>
      <c r="C113" s="136"/>
      <c r="D113" s="208" t="str">
        <f t="shared" si="46"/>
        <v/>
      </c>
      <c r="E113" s="129" t="s">
        <v>169</v>
      </c>
      <c r="F113" s="209" t="s">
        <v>169</v>
      </c>
      <c r="G113" s="135"/>
      <c r="H113" s="258"/>
      <c r="I113" s="259">
        <f t="shared" si="62"/>
        <v>0</v>
      </c>
      <c r="J113" s="259">
        <f t="shared" si="63"/>
        <v>0</v>
      </c>
      <c r="K113" s="259">
        <f t="shared" si="47"/>
        <v>0</v>
      </c>
      <c r="L113" s="252"/>
      <c r="M113" s="252"/>
      <c r="N113" s="252"/>
      <c r="O113" s="147">
        <v>0</v>
      </c>
      <c r="P113" s="147">
        <v>0</v>
      </c>
      <c r="Q113" s="137">
        <f t="shared" si="48"/>
        <v>0</v>
      </c>
      <c r="R113" s="80">
        <f t="shared" si="49"/>
        <v>0</v>
      </c>
      <c r="S113" s="147">
        <v>0</v>
      </c>
      <c r="T113" s="121"/>
      <c r="U113" s="263">
        <f>IFERROR(VLOOKUP(B113,คำนวณตกเบิกวิทยฐานะ!$B$9:$P$1008,14,FALSE),0)</f>
        <v>0</v>
      </c>
      <c r="V113" s="263">
        <f>IFERROR(VLOOKUP(B113,คำนวณตกเบิกวิทยฐานะ!$B$9:$P$1008,15,FALSE),0)</f>
        <v>0</v>
      </c>
      <c r="W113" s="264">
        <f t="shared" si="50"/>
        <v>0</v>
      </c>
      <c r="X113" s="119" t="s">
        <v>169</v>
      </c>
      <c r="Y113" s="209" t="s">
        <v>169</v>
      </c>
      <c r="Z113" s="258"/>
      <c r="AA113" s="253">
        <f t="shared" si="51"/>
        <v>0</v>
      </c>
      <c r="AB113" s="253">
        <f t="shared" si="52"/>
        <v>0</v>
      </c>
      <c r="AC113" s="253">
        <f t="shared" si="53"/>
        <v>0</v>
      </c>
      <c r="AD113" s="253">
        <f t="shared" si="54"/>
        <v>0</v>
      </c>
      <c r="AE113" s="268">
        <f t="shared" si="55"/>
        <v>0</v>
      </c>
      <c r="AF113" s="269">
        <f t="shared" si="56"/>
        <v>0</v>
      </c>
      <c r="AG113" s="270">
        <f t="shared" si="57"/>
        <v>0</v>
      </c>
      <c r="AH113" s="121"/>
      <c r="AI113" s="252"/>
      <c r="AJ113" s="295"/>
      <c r="AK113" s="301">
        <f t="shared" si="58"/>
        <v>0</v>
      </c>
      <c r="AL113" s="119" t="s">
        <v>169</v>
      </c>
      <c r="AM113" s="123" t="s">
        <v>169</v>
      </c>
      <c r="AN113" s="122"/>
      <c r="AO113" s="119" t="s">
        <v>169</v>
      </c>
      <c r="AP113" s="123" t="s">
        <v>169</v>
      </c>
      <c r="AQ113" s="124"/>
      <c r="AR113" s="119" t="s">
        <v>169</v>
      </c>
      <c r="AS113" s="123" t="s">
        <v>169</v>
      </c>
      <c r="AT113" s="122"/>
      <c r="AU113" s="280">
        <f t="shared" si="59"/>
        <v>0</v>
      </c>
      <c r="AV113" s="281">
        <f t="shared" si="60"/>
        <v>0</v>
      </c>
      <c r="AW113" s="291">
        <f t="shared" si="64"/>
        <v>0</v>
      </c>
      <c r="AX113" s="283">
        <f t="shared" si="61"/>
        <v>0</v>
      </c>
    </row>
    <row r="114" spans="1:50" ht="26.25" customHeight="1">
      <c r="A114" s="117"/>
      <c r="B114" s="245"/>
      <c r="C114" s="136"/>
      <c r="D114" s="208" t="str">
        <f t="shared" si="46"/>
        <v/>
      </c>
      <c r="E114" s="129" t="s">
        <v>169</v>
      </c>
      <c r="F114" s="209" t="s">
        <v>169</v>
      </c>
      <c r="G114" s="135"/>
      <c r="H114" s="258"/>
      <c r="I114" s="259">
        <f t="shared" si="62"/>
        <v>0</v>
      </c>
      <c r="J114" s="259">
        <f t="shared" si="63"/>
        <v>0</v>
      </c>
      <c r="K114" s="259">
        <f t="shared" si="47"/>
        <v>0</v>
      </c>
      <c r="L114" s="252"/>
      <c r="M114" s="252"/>
      <c r="N114" s="252"/>
      <c r="O114" s="147">
        <v>0</v>
      </c>
      <c r="P114" s="147">
        <v>0</v>
      </c>
      <c r="Q114" s="137">
        <f t="shared" si="48"/>
        <v>0</v>
      </c>
      <c r="R114" s="80">
        <f t="shared" si="49"/>
        <v>0</v>
      </c>
      <c r="S114" s="147">
        <v>0</v>
      </c>
      <c r="T114" s="121"/>
      <c r="U114" s="263">
        <f>IFERROR(VLOOKUP(B114,คำนวณตกเบิกวิทยฐานะ!$B$9:$P$1008,14,FALSE),0)</f>
        <v>0</v>
      </c>
      <c r="V114" s="263">
        <f>IFERROR(VLOOKUP(B114,คำนวณตกเบิกวิทยฐานะ!$B$9:$P$1008,15,FALSE),0)</f>
        <v>0</v>
      </c>
      <c r="W114" s="264">
        <f t="shared" si="50"/>
        <v>0</v>
      </c>
      <c r="X114" s="119" t="s">
        <v>169</v>
      </c>
      <c r="Y114" s="209" t="s">
        <v>169</v>
      </c>
      <c r="Z114" s="258"/>
      <c r="AA114" s="253">
        <f t="shared" si="51"/>
        <v>0</v>
      </c>
      <c r="AB114" s="253">
        <f t="shared" si="52"/>
        <v>0</v>
      </c>
      <c r="AC114" s="253">
        <f t="shared" si="53"/>
        <v>0</v>
      </c>
      <c r="AD114" s="253">
        <f t="shared" si="54"/>
        <v>0</v>
      </c>
      <c r="AE114" s="268">
        <f t="shared" si="55"/>
        <v>0</v>
      </c>
      <c r="AF114" s="269">
        <f t="shared" si="56"/>
        <v>0</v>
      </c>
      <c r="AG114" s="270">
        <f t="shared" si="57"/>
        <v>0</v>
      </c>
      <c r="AH114" s="121"/>
      <c r="AI114" s="252"/>
      <c r="AJ114" s="295"/>
      <c r="AK114" s="301">
        <f t="shared" si="58"/>
        <v>0</v>
      </c>
      <c r="AL114" s="119" t="s">
        <v>169</v>
      </c>
      <c r="AM114" s="123" t="s">
        <v>169</v>
      </c>
      <c r="AN114" s="122"/>
      <c r="AO114" s="119" t="s">
        <v>169</v>
      </c>
      <c r="AP114" s="123" t="s">
        <v>169</v>
      </c>
      <c r="AQ114" s="124"/>
      <c r="AR114" s="119" t="s">
        <v>169</v>
      </c>
      <c r="AS114" s="123" t="s">
        <v>169</v>
      </c>
      <c r="AT114" s="122"/>
      <c r="AU114" s="280">
        <f t="shared" si="59"/>
        <v>0</v>
      </c>
      <c r="AV114" s="281">
        <f t="shared" si="60"/>
        <v>0</v>
      </c>
      <c r="AW114" s="291">
        <f t="shared" si="64"/>
        <v>0</v>
      </c>
      <c r="AX114" s="283">
        <f t="shared" si="61"/>
        <v>0</v>
      </c>
    </row>
    <row r="115" spans="1:50" ht="26.25" customHeight="1">
      <c r="A115" s="117"/>
      <c r="B115" s="245"/>
      <c r="C115" s="136"/>
      <c r="D115" s="208" t="str">
        <f t="shared" si="46"/>
        <v/>
      </c>
      <c r="E115" s="129" t="s">
        <v>169</v>
      </c>
      <c r="F115" s="209" t="s">
        <v>169</v>
      </c>
      <c r="G115" s="135"/>
      <c r="H115" s="258"/>
      <c r="I115" s="259">
        <f t="shared" si="62"/>
        <v>0</v>
      </c>
      <c r="J115" s="259">
        <f t="shared" si="63"/>
        <v>0</v>
      </c>
      <c r="K115" s="259">
        <f t="shared" si="47"/>
        <v>0</v>
      </c>
      <c r="L115" s="252"/>
      <c r="M115" s="252"/>
      <c r="N115" s="252"/>
      <c r="O115" s="147">
        <v>0</v>
      </c>
      <c r="P115" s="147">
        <v>0</v>
      </c>
      <c r="Q115" s="137">
        <f t="shared" si="48"/>
        <v>0</v>
      </c>
      <c r="R115" s="80">
        <f t="shared" si="49"/>
        <v>0</v>
      </c>
      <c r="S115" s="147">
        <v>0</v>
      </c>
      <c r="T115" s="121"/>
      <c r="U115" s="263">
        <f>IFERROR(VLOOKUP(B115,คำนวณตกเบิกวิทยฐานะ!$B$9:$P$1008,14,FALSE),0)</f>
        <v>0</v>
      </c>
      <c r="V115" s="263">
        <f>IFERROR(VLOOKUP(B115,คำนวณตกเบิกวิทยฐานะ!$B$9:$P$1008,15,FALSE),0)</f>
        <v>0</v>
      </c>
      <c r="W115" s="264">
        <f t="shared" si="50"/>
        <v>0</v>
      </c>
      <c r="X115" s="119" t="s">
        <v>169</v>
      </c>
      <c r="Y115" s="209" t="s">
        <v>169</v>
      </c>
      <c r="Z115" s="258"/>
      <c r="AA115" s="253">
        <f t="shared" si="51"/>
        <v>0</v>
      </c>
      <c r="AB115" s="253">
        <f t="shared" si="52"/>
        <v>0</v>
      </c>
      <c r="AC115" s="253">
        <f t="shared" si="53"/>
        <v>0</v>
      </c>
      <c r="AD115" s="253">
        <f t="shared" si="54"/>
        <v>0</v>
      </c>
      <c r="AE115" s="268">
        <f t="shared" si="55"/>
        <v>0</v>
      </c>
      <c r="AF115" s="269">
        <f t="shared" si="56"/>
        <v>0</v>
      </c>
      <c r="AG115" s="270">
        <f t="shared" si="57"/>
        <v>0</v>
      </c>
      <c r="AH115" s="121"/>
      <c r="AI115" s="252"/>
      <c r="AJ115" s="295"/>
      <c r="AK115" s="301">
        <f t="shared" si="58"/>
        <v>0</v>
      </c>
      <c r="AL115" s="119" t="s">
        <v>169</v>
      </c>
      <c r="AM115" s="123" t="s">
        <v>169</v>
      </c>
      <c r="AN115" s="122"/>
      <c r="AO115" s="119" t="s">
        <v>169</v>
      </c>
      <c r="AP115" s="123" t="s">
        <v>169</v>
      </c>
      <c r="AQ115" s="124"/>
      <c r="AR115" s="119" t="s">
        <v>169</v>
      </c>
      <c r="AS115" s="123" t="s">
        <v>169</v>
      </c>
      <c r="AT115" s="122"/>
      <c r="AU115" s="280">
        <f t="shared" si="59"/>
        <v>0</v>
      </c>
      <c r="AV115" s="281">
        <f t="shared" si="60"/>
        <v>0</v>
      </c>
      <c r="AW115" s="291">
        <f t="shared" si="64"/>
        <v>0</v>
      </c>
      <c r="AX115" s="283">
        <f t="shared" si="61"/>
        <v>0</v>
      </c>
    </row>
    <row r="116" spans="1:50" ht="26.25" customHeight="1">
      <c r="A116" s="117"/>
      <c r="B116" s="245"/>
      <c r="C116" s="136"/>
      <c r="D116" s="208" t="str">
        <f t="shared" si="46"/>
        <v/>
      </c>
      <c r="E116" s="129" t="s">
        <v>169</v>
      </c>
      <c r="F116" s="209" t="s">
        <v>169</v>
      </c>
      <c r="G116" s="135"/>
      <c r="H116" s="258"/>
      <c r="I116" s="259">
        <f t="shared" si="62"/>
        <v>0</v>
      </c>
      <c r="J116" s="259">
        <f t="shared" si="63"/>
        <v>0</v>
      </c>
      <c r="K116" s="259">
        <f t="shared" si="47"/>
        <v>0</v>
      </c>
      <c r="L116" s="252"/>
      <c r="M116" s="252"/>
      <c r="N116" s="252"/>
      <c r="O116" s="147">
        <v>0</v>
      </c>
      <c r="P116" s="147">
        <v>0</v>
      </c>
      <c r="Q116" s="137">
        <f t="shared" si="48"/>
        <v>0</v>
      </c>
      <c r="R116" s="80">
        <f t="shared" si="49"/>
        <v>0</v>
      </c>
      <c r="S116" s="147">
        <v>0</v>
      </c>
      <c r="T116" s="121"/>
      <c r="U116" s="263">
        <f>IFERROR(VLOOKUP(B116,คำนวณตกเบิกวิทยฐานะ!$B$9:$P$1008,14,FALSE),0)</f>
        <v>0</v>
      </c>
      <c r="V116" s="263">
        <f>IFERROR(VLOOKUP(B116,คำนวณตกเบิกวิทยฐานะ!$B$9:$P$1008,15,FALSE),0)</f>
        <v>0</v>
      </c>
      <c r="W116" s="264">
        <f t="shared" si="50"/>
        <v>0</v>
      </c>
      <c r="X116" s="119" t="s">
        <v>169</v>
      </c>
      <c r="Y116" s="209" t="s">
        <v>169</v>
      </c>
      <c r="Z116" s="258"/>
      <c r="AA116" s="253">
        <f t="shared" si="51"/>
        <v>0</v>
      </c>
      <c r="AB116" s="253">
        <f t="shared" si="52"/>
        <v>0</v>
      </c>
      <c r="AC116" s="253">
        <f t="shared" si="53"/>
        <v>0</v>
      </c>
      <c r="AD116" s="253">
        <f t="shared" si="54"/>
        <v>0</v>
      </c>
      <c r="AE116" s="268">
        <f t="shared" si="55"/>
        <v>0</v>
      </c>
      <c r="AF116" s="269">
        <f t="shared" si="56"/>
        <v>0</v>
      </c>
      <c r="AG116" s="270">
        <f t="shared" si="57"/>
        <v>0</v>
      </c>
      <c r="AH116" s="121"/>
      <c r="AI116" s="252"/>
      <c r="AJ116" s="295"/>
      <c r="AK116" s="301">
        <f t="shared" si="58"/>
        <v>0</v>
      </c>
      <c r="AL116" s="119" t="s">
        <v>169</v>
      </c>
      <c r="AM116" s="123" t="s">
        <v>169</v>
      </c>
      <c r="AN116" s="122"/>
      <c r="AO116" s="119" t="s">
        <v>169</v>
      </c>
      <c r="AP116" s="123" t="s">
        <v>169</v>
      </c>
      <c r="AQ116" s="124"/>
      <c r="AR116" s="119" t="s">
        <v>169</v>
      </c>
      <c r="AS116" s="123" t="s">
        <v>169</v>
      </c>
      <c r="AT116" s="122"/>
      <c r="AU116" s="280">
        <f t="shared" si="59"/>
        <v>0</v>
      </c>
      <c r="AV116" s="281">
        <f t="shared" si="60"/>
        <v>0</v>
      </c>
      <c r="AW116" s="291">
        <f t="shared" si="64"/>
        <v>0</v>
      </c>
      <c r="AX116" s="283">
        <f t="shared" si="61"/>
        <v>0</v>
      </c>
    </row>
    <row r="117" spans="1:50" ht="26.25" customHeight="1">
      <c r="A117" s="117"/>
      <c r="B117" s="245"/>
      <c r="C117" s="136"/>
      <c r="D117" s="208" t="str">
        <f t="shared" si="46"/>
        <v/>
      </c>
      <c r="E117" s="129" t="s">
        <v>169</v>
      </c>
      <c r="F117" s="209" t="s">
        <v>169</v>
      </c>
      <c r="G117" s="135"/>
      <c r="H117" s="258"/>
      <c r="I117" s="259">
        <f t="shared" si="62"/>
        <v>0</v>
      </c>
      <c r="J117" s="259">
        <f t="shared" si="63"/>
        <v>0</v>
      </c>
      <c r="K117" s="259">
        <f t="shared" si="47"/>
        <v>0</v>
      </c>
      <c r="L117" s="252"/>
      <c r="M117" s="252"/>
      <c r="N117" s="252"/>
      <c r="O117" s="147">
        <v>0</v>
      </c>
      <c r="P117" s="147">
        <v>0</v>
      </c>
      <c r="Q117" s="137">
        <f t="shared" si="48"/>
        <v>0</v>
      </c>
      <c r="R117" s="80">
        <f t="shared" si="49"/>
        <v>0</v>
      </c>
      <c r="S117" s="147">
        <v>0</v>
      </c>
      <c r="T117" s="121"/>
      <c r="U117" s="263">
        <f>IFERROR(VLOOKUP(B117,คำนวณตกเบิกวิทยฐานะ!$B$9:$P$1008,14,FALSE),0)</f>
        <v>0</v>
      </c>
      <c r="V117" s="263">
        <f>IFERROR(VLOOKUP(B117,คำนวณตกเบิกวิทยฐานะ!$B$9:$P$1008,15,FALSE),0)</f>
        <v>0</v>
      </c>
      <c r="W117" s="264">
        <f t="shared" si="50"/>
        <v>0</v>
      </c>
      <c r="X117" s="119" t="s">
        <v>169</v>
      </c>
      <c r="Y117" s="209" t="s">
        <v>169</v>
      </c>
      <c r="Z117" s="258"/>
      <c r="AA117" s="253">
        <f t="shared" si="51"/>
        <v>0</v>
      </c>
      <c r="AB117" s="253">
        <f t="shared" si="52"/>
        <v>0</v>
      </c>
      <c r="AC117" s="253">
        <f t="shared" si="53"/>
        <v>0</v>
      </c>
      <c r="AD117" s="253">
        <f t="shared" si="54"/>
        <v>0</v>
      </c>
      <c r="AE117" s="268">
        <f t="shared" si="55"/>
        <v>0</v>
      </c>
      <c r="AF117" s="269">
        <f t="shared" si="56"/>
        <v>0</v>
      </c>
      <c r="AG117" s="270">
        <f t="shared" si="57"/>
        <v>0</v>
      </c>
      <c r="AH117" s="121"/>
      <c r="AI117" s="252"/>
      <c r="AJ117" s="295"/>
      <c r="AK117" s="301">
        <f t="shared" si="58"/>
        <v>0</v>
      </c>
      <c r="AL117" s="119" t="s">
        <v>169</v>
      </c>
      <c r="AM117" s="123" t="s">
        <v>169</v>
      </c>
      <c r="AN117" s="122"/>
      <c r="AO117" s="119" t="s">
        <v>169</v>
      </c>
      <c r="AP117" s="123" t="s">
        <v>169</v>
      </c>
      <c r="AQ117" s="124"/>
      <c r="AR117" s="119" t="s">
        <v>169</v>
      </c>
      <c r="AS117" s="123" t="s">
        <v>169</v>
      </c>
      <c r="AT117" s="122"/>
      <c r="AU117" s="280">
        <f t="shared" si="59"/>
        <v>0</v>
      </c>
      <c r="AV117" s="281">
        <f t="shared" si="60"/>
        <v>0</v>
      </c>
      <c r="AW117" s="291">
        <f t="shared" si="64"/>
        <v>0</v>
      </c>
      <c r="AX117" s="283">
        <f t="shared" si="61"/>
        <v>0</v>
      </c>
    </row>
    <row r="118" spans="1:50" ht="26.25" customHeight="1">
      <c r="A118" s="117"/>
      <c r="B118" s="245"/>
      <c r="C118" s="136"/>
      <c r="D118" s="208" t="str">
        <f t="shared" si="46"/>
        <v/>
      </c>
      <c r="E118" s="129" t="s">
        <v>169</v>
      </c>
      <c r="F118" s="209" t="s">
        <v>169</v>
      </c>
      <c r="G118" s="135"/>
      <c r="H118" s="258"/>
      <c r="I118" s="259">
        <f t="shared" si="62"/>
        <v>0</v>
      </c>
      <c r="J118" s="259">
        <f t="shared" si="63"/>
        <v>0</v>
      </c>
      <c r="K118" s="259">
        <f t="shared" si="47"/>
        <v>0</v>
      </c>
      <c r="L118" s="252"/>
      <c r="M118" s="252"/>
      <c r="N118" s="252"/>
      <c r="O118" s="147">
        <v>0</v>
      </c>
      <c r="P118" s="147">
        <v>0</v>
      </c>
      <c r="Q118" s="137">
        <f t="shared" si="48"/>
        <v>0</v>
      </c>
      <c r="R118" s="80">
        <f t="shared" si="49"/>
        <v>0</v>
      </c>
      <c r="S118" s="147">
        <v>0</v>
      </c>
      <c r="T118" s="121"/>
      <c r="U118" s="263">
        <f>IFERROR(VLOOKUP(B118,คำนวณตกเบิกวิทยฐานะ!$B$9:$P$1008,14,FALSE),0)</f>
        <v>0</v>
      </c>
      <c r="V118" s="263">
        <f>IFERROR(VLOOKUP(B118,คำนวณตกเบิกวิทยฐานะ!$B$9:$P$1008,15,FALSE),0)</f>
        <v>0</v>
      </c>
      <c r="W118" s="264">
        <f t="shared" si="50"/>
        <v>0</v>
      </c>
      <c r="X118" s="119" t="s">
        <v>169</v>
      </c>
      <c r="Y118" s="209" t="s">
        <v>169</v>
      </c>
      <c r="Z118" s="258"/>
      <c r="AA118" s="253">
        <f t="shared" si="51"/>
        <v>0</v>
      </c>
      <c r="AB118" s="253">
        <f t="shared" si="52"/>
        <v>0</v>
      </c>
      <c r="AC118" s="253">
        <f t="shared" si="53"/>
        <v>0</v>
      </c>
      <c r="AD118" s="253">
        <f t="shared" si="54"/>
        <v>0</v>
      </c>
      <c r="AE118" s="268">
        <f t="shared" si="55"/>
        <v>0</v>
      </c>
      <c r="AF118" s="269">
        <f t="shared" si="56"/>
        <v>0</v>
      </c>
      <c r="AG118" s="270">
        <f t="shared" si="57"/>
        <v>0</v>
      </c>
      <c r="AH118" s="121"/>
      <c r="AI118" s="252"/>
      <c r="AJ118" s="295"/>
      <c r="AK118" s="301">
        <f t="shared" si="58"/>
        <v>0</v>
      </c>
      <c r="AL118" s="119" t="s">
        <v>169</v>
      </c>
      <c r="AM118" s="123" t="s">
        <v>169</v>
      </c>
      <c r="AN118" s="122"/>
      <c r="AO118" s="119" t="s">
        <v>169</v>
      </c>
      <c r="AP118" s="123" t="s">
        <v>169</v>
      </c>
      <c r="AQ118" s="124"/>
      <c r="AR118" s="119" t="s">
        <v>169</v>
      </c>
      <c r="AS118" s="123" t="s">
        <v>169</v>
      </c>
      <c r="AT118" s="122"/>
      <c r="AU118" s="280">
        <f t="shared" si="59"/>
        <v>0</v>
      </c>
      <c r="AV118" s="281">
        <f t="shared" si="60"/>
        <v>0</v>
      </c>
      <c r="AW118" s="291">
        <f t="shared" si="64"/>
        <v>0</v>
      </c>
      <c r="AX118" s="283">
        <f t="shared" si="61"/>
        <v>0</v>
      </c>
    </row>
    <row r="119" spans="1:50" ht="26.25" customHeight="1">
      <c r="A119" s="117"/>
      <c r="B119" s="245"/>
      <c r="C119" s="136"/>
      <c r="D119" s="208" t="str">
        <f t="shared" si="46"/>
        <v/>
      </c>
      <c r="E119" s="129" t="s">
        <v>169</v>
      </c>
      <c r="F119" s="209" t="s">
        <v>169</v>
      </c>
      <c r="G119" s="135"/>
      <c r="H119" s="258"/>
      <c r="I119" s="259">
        <f t="shared" si="62"/>
        <v>0</v>
      </c>
      <c r="J119" s="259">
        <f t="shared" si="63"/>
        <v>0</v>
      </c>
      <c r="K119" s="259">
        <f t="shared" si="47"/>
        <v>0</v>
      </c>
      <c r="L119" s="252"/>
      <c r="M119" s="252"/>
      <c r="N119" s="252"/>
      <c r="O119" s="147">
        <v>0</v>
      </c>
      <c r="P119" s="147">
        <v>0</v>
      </c>
      <c r="Q119" s="137">
        <f t="shared" si="48"/>
        <v>0</v>
      </c>
      <c r="R119" s="80">
        <f t="shared" si="49"/>
        <v>0</v>
      </c>
      <c r="S119" s="147">
        <v>0</v>
      </c>
      <c r="T119" s="121"/>
      <c r="U119" s="263">
        <f>IFERROR(VLOOKUP(B119,คำนวณตกเบิกวิทยฐานะ!$B$9:$P$1008,14,FALSE),0)</f>
        <v>0</v>
      </c>
      <c r="V119" s="263">
        <f>IFERROR(VLOOKUP(B119,คำนวณตกเบิกวิทยฐานะ!$B$9:$P$1008,15,FALSE),0)</f>
        <v>0</v>
      </c>
      <c r="W119" s="264">
        <f t="shared" si="50"/>
        <v>0</v>
      </c>
      <c r="X119" s="119" t="s">
        <v>169</v>
      </c>
      <c r="Y119" s="209" t="s">
        <v>169</v>
      </c>
      <c r="Z119" s="258"/>
      <c r="AA119" s="253">
        <f t="shared" si="51"/>
        <v>0</v>
      </c>
      <c r="AB119" s="253">
        <f t="shared" si="52"/>
        <v>0</v>
      </c>
      <c r="AC119" s="253">
        <f t="shared" si="53"/>
        <v>0</v>
      </c>
      <c r="AD119" s="253">
        <f t="shared" si="54"/>
        <v>0</v>
      </c>
      <c r="AE119" s="268">
        <f t="shared" si="55"/>
        <v>0</v>
      </c>
      <c r="AF119" s="269">
        <f t="shared" si="56"/>
        <v>0</v>
      </c>
      <c r="AG119" s="270">
        <f t="shared" si="57"/>
        <v>0</v>
      </c>
      <c r="AH119" s="121"/>
      <c r="AI119" s="252"/>
      <c r="AJ119" s="295"/>
      <c r="AK119" s="301">
        <f t="shared" si="58"/>
        <v>0</v>
      </c>
      <c r="AL119" s="119" t="s">
        <v>169</v>
      </c>
      <c r="AM119" s="123" t="s">
        <v>169</v>
      </c>
      <c r="AN119" s="122"/>
      <c r="AO119" s="119" t="s">
        <v>169</v>
      </c>
      <c r="AP119" s="123" t="s">
        <v>169</v>
      </c>
      <c r="AQ119" s="124"/>
      <c r="AR119" s="119" t="s">
        <v>169</v>
      </c>
      <c r="AS119" s="123" t="s">
        <v>169</v>
      </c>
      <c r="AT119" s="122"/>
      <c r="AU119" s="280">
        <f t="shared" si="59"/>
        <v>0</v>
      </c>
      <c r="AV119" s="281">
        <f t="shared" si="60"/>
        <v>0</v>
      </c>
      <c r="AW119" s="291">
        <f t="shared" si="64"/>
        <v>0</v>
      </c>
      <c r="AX119" s="283">
        <f t="shared" si="61"/>
        <v>0</v>
      </c>
    </row>
    <row r="120" spans="1:50" ht="26.25" customHeight="1">
      <c r="A120" s="117"/>
      <c r="B120" s="245"/>
      <c r="C120" s="136"/>
      <c r="D120" s="208" t="str">
        <f t="shared" si="46"/>
        <v/>
      </c>
      <c r="E120" s="129" t="s">
        <v>169</v>
      </c>
      <c r="F120" s="209" t="s">
        <v>169</v>
      </c>
      <c r="G120" s="135"/>
      <c r="H120" s="258"/>
      <c r="I120" s="259">
        <f t="shared" si="62"/>
        <v>0</v>
      </c>
      <c r="J120" s="259">
        <f t="shared" si="63"/>
        <v>0</v>
      </c>
      <c r="K120" s="259">
        <f t="shared" si="47"/>
        <v>0</v>
      </c>
      <c r="L120" s="252"/>
      <c r="M120" s="252"/>
      <c r="N120" s="252"/>
      <c r="O120" s="147">
        <v>0</v>
      </c>
      <c r="P120" s="147">
        <v>0</v>
      </c>
      <c r="Q120" s="137">
        <f t="shared" si="48"/>
        <v>0</v>
      </c>
      <c r="R120" s="80">
        <f t="shared" si="49"/>
        <v>0</v>
      </c>
      <c r="S120" s="147">
        <v>0</v>
      </c>
      <c r="T120" s="121"/>
      <c r="U120" s="263">
        <f>IFERROR(VLOOKUP(B120,คำนวณตกเบิกวิทยฐานะ!$B$9:$P$1008,14,FALSE),0)</f>
        <v>0</v>
      </c>
      <c r="V120" s="263">
        <f>IFERROR(VLOOKUP(B120,คำนวณตกเบิกวิทยฐานะ!$B$9:$P$1008,15,FALSE),0)</f>
        <v>0</v>
      </c>
      <c r="W120" s="264">
        <f t="shared" si="50"/>
        <v>0</v>
      </c>
      <c r="X120" s="119" t="s">
        <v>169</v>
      </c>
      <c r="Y120" s="209" t="s">
        <v>169</v>
      </c>
      <c r="Z120" s="258"/>
      <c r="AA120" s="253">
        <f t="shared" si="51"/>
        <v>0</v>
      </c>
      <c r="AB120" s="253">
        <f t="shared" si="52"/>
        <v>0</v>
      </c>
      <c r="AC120" s="253">
        <f t="shared" si="53"/>
        <v>0</v>
      </c>
      <c r="AD120" s="253">
        <f t="shared" si="54"/>
        <v>0</v>
      </c>
      <c r="AE120" s="268">
        <f t="shared" si="55"/>
        <v>0</v>
      </c>
      <c r="AF120" s="269">
        <f t="shared" si="56"/>
        <v>0</v>
      </c>
      <c r="AG120" s="270">
        <f t="shared" si="57"/>
        <v>0</v>
      </c>
      <c r="AH120" s="121"/>
      <c r="AI120" s="252"/>
      <c r="AJ120" s="295"/>
      <c r="AK120" s="301">
        <f t="shared" si="58"/>
        <v>0</v>
      </c>
      <c r="AL120" s="119" t="s">
        <v>169</v>
      </c>
      <c r="AM120" s="123" t="s">
        <v>169</v>
      </c>
      <c r="AN120" s="122"/>
      <c r="AO120" s="119" t="s">
        <v>169</v>
      </c>
      <c r="AP120" s="123" t="s">
        <v>169</v>
      </c>
      <c r="AQ120" s="124"/>
      <c r="AR120" s="119" t="s">
        <v>169</v>
      </c>
      <c r="AS120" s="123" t="s">
        <v>169</v>
      </c>
      <c r="AT120" s="122"/>
      <c r="AU120" s="280">
        <f t="shared" si="59"/>
        <v>0</v>
      </c>
      <c r="AV120" s="281">
        <f t="shared" si="60"/>
        <v>0</v>
      </c>
      <c r="AW120" s="291">
        <f t="shared" si="64"/>
        <v>0</v>
      </c>
      <c r="AX120" s="283">
        <f t="shared" si="61"/>
        <v>0</v>
      </c>
    </row>
    <row r="121" spans="1:50" ht="26.25" customHeight="1">
      <c r="A121" s="117"/>
      <c r="B121" s="245"/>
      <c r="C121" s="136"/>
      <c r="D121" s="208" t="str">
        <f t="shared" si="46"/>
        <v/>
      </c>
      <c r="E121" s="129" t="s">
        <v>169</v>
      </c>
      <c r="F121" s="209" t="s">
        <v>169</v>
      </c>
      <c r="G121" s="135"/>
      <c r="H121" s="258"/>
      <c r="I121" s="259">
        <f t="shared" si="62"/>
        <v>0</v>
      </c>
      <c r="J121" s="259">
        <f t="shared" si="63"/>
        <v>0</v>
      </c>
      <c r="K121" s="259">
        <f t="shared" si="47"/>
        <v>0</v>
      </c>
      <c r="L121" s="252"/>
      <c r="M121" s="252"/>
      <c r="N121" s="252"/>
      <c r="O121" s="147">
        <v>0</v>
      </c>
      <c r="P121" s="147">
        <v>0</v>
      </c>
      <c r="Q121" s="137">
        <f t="shared" si="48"/>
        <v>0</v>
      </c>
      <c r="R121" s="80">
        <f t="shared" si="49"/>
        <v>0</v>
      </c>
      <c r="S121" s="147">
        <v>0</v>
      </c>
      <c r="T121" s="121"/>
      <c r="U121" s="263">
        <f>IFERROR(VLOOKUP(B121,คำนวณตกเบิกวิทยฐานะ!$B$9:$P$1008,14,FALSE),0)</f>
        <v>0</v>
      </c>
      <c r="V121" s="263">
        <f>IFERROR(VLOOKUP(B121,คำนวณตกเบิกวิทยฐานะ!$B$9:$P$1008,15,FALSE),0)</f>
        <v>0</v>
      </c>
      <c r="W121" s="264">
        <f t="shared" si="50"/>
        <v>0</v>
      </c>
      <c r="X121" s="119" t="s">
        <v>169</v>
      </c>
      <c r="Y121" s="209" t="s">
        <v>169</v>
      </c>
      <c r="Z121" s="258"/>
      <c r="AA121" s="253">
        <f t="shared" si="51"/>
        <v>0</v>
      </c>
      <c r="AB121" s="253">
        <f t="shared" si="52"/>
        <v>0</v>
      </c>
      <c r="AC121" s="253">
        <f t="shared" si="53"/>
        <v>0</v>
      </c>
      <c r="AD121" s="253">
        <f t="shared" si="54"/>
        <v>0</v>
      </c>
      <c r="AE121" s="268">
        <f t="shared" si="55"/>
        <v>0</v>
      </c>
      <c r="AF121" s="269">
        <f t="shared" si="56"/>
        <v>0</v>
      </c>
      <c r="AG121" s="270">
        <f t="shared" si="57"/>
        <v>0</v>
      </c>
      <c r="AH121" s="121"/>
      <c r="AI121" s="252"/>
      <c r="AJ121" s="295"/>
      <c r="AK121" s="301">
        <f t="shared" si="58"/>
        <v>0</v>
      </c>
      <c r="AL121" s="119" t="s">
        <v>169</v>
      </c>
      <c r="AM121" s="123" t="s">
        <v>169</v>
      </c>
      <c r="AN121" s="122"/>
      <c r="AO121" s="119" t="s">
        <v>169</v>
      </c>
      <c r="AP121" s="123" t="s">
        <v>169</v>
      </c>
      <c r="AQ121" s="124"/>
      <c r="AR121" s="119" t="s">
        <v>169</v>
      </c>
      <c r="AS121" s="123" t="s">
        <v>169</v>
      </c>
      <c r="AT121" s="122"/>
      <c r="AU121" s="280">
        <f t="shared" si="59"/>
        <v>0</v>
      </c>
      <c r="AV121" s="281">
        <f t="shared" si="60"/>
        <v>0</v>
      </c>
      <c r="AW121" s="291">
        <f t="shared" si="64"/>
        <v>0</v>
      </c>
      <c r="AX121" s="283">
        <f t="shared" si="61"/>
        <v>0</v>
      </c>
    </row>
    <row r="122" spans="1:50" ht="26.25" customHeight="1">
      <c r="A122" s="117"/>
      <c r="B122" s="245"/>
      <c r="C122" s="136"/>
      <c r="D122" s="208" t="str">
        <f t="shared" si="46"/>
        <v/>
      </c>
      <c r="E122" s="129" t="s">
        <v>169</v>
      </c>
      <c r="F122" s="209" t="s">
        <v>169</v>
      </c>
      <c r="G122" s="135"/>
      <c r="H122" s="258"/>
      <c r="I122" s="259">
        <f t="shared" si="62"/>
        <v>0</v>
      </c>
      <c r="J122" s="259">
        <f t="shared" si="63"/>
        <v>0</v>
      </c>
      <c r="K122" s="259">
        <f t="shared" si="47"/>
        <v>0</v>
      </c>
      <c r="L122" s="252"/>
      <c r="M122" s="252"/>
      <c r="N122" s="252"/>
      <c r="O122" s="147">
        <v>0</v>
      </c>
      <c r="P122" s="147">
        <v>0</v>
      </c>
      <c r="Q122" s="137">
        <f t="shared" si="48"/>
        <v>0</v>
      </c>
      <c r="R122" s="80">
        <f t="shared" si="49"/>
        <v>0</v>
      </c>
      <c r="S122" s="147">
        <v>0</v>
      </c>
      <c r="T122" s="121"/>
      <c r="U122" s="263">
        <f>IFERROR(VLOOKUP(B122,คำนวณตกเบิกวิทยฐานะ!$B$9:$P$1008,14,FALSE),0)</f>
        <v>0</v>
      </c>
      <c r="V122" s="263">
        <f>IFERROR(VLOOKUP(B122,คำนวณตกเบิกวิทยฐานะ!$B$9:$P$1008,15,FALSE),0)</f>
        <v>0</v>
      </c>
      <c r="W122" s="264">
        <f t="shared" si="50"/>
        <v>0</v>
      </c>
      <c r="X122" s="119" t="s">
        <v>169</v>
      </c>
      <c r="Y122" s="209" t="s">
        <v>169</v>
      </c>
      <c r="Z122" s="258"/>
      <c r="AA122" s="253">
        <f t="shared" si="51"/>
        <v>0</v>
      </c>
      <c r="AB122" s="253">
        <f t="shared" si="52"/>
        <v>0</v>
      </c>
      <c r="AC122" s="253">
        <f t="shared" si="53"/>
        <v>0</v>
      </c>
      <c r="AD122" s="253">
        <f t="shared" si="54"/>
        <v>0</v>
      </c>
      <c r="AE122" s="268">
        <f t="shared" si="55"/>
        <v>0</v>
      </c>
      <c r="AF122" s="269">
        <f t="shared" si="56"/>
        <v>0</v>
      </c>
      <c r="AG122" s="270">
        <f t="shared" si="57"/>
        <v>0</v>
      </c>
      <c r="AH122" s="121"/>
      <c r="AI122" s="252"/>
      <c r="AJ122" s="295"/>
      <c r="AK122" s="301">
        <f t="shared" si="58"/>
        <v>0</v>
      </c>
      <c r="AL122" s="119" t="s">
        <v>169</v>
      </c>
      <c r="AM122" s="123" t="s">
        <v>169</v>
      </c>
      <c r="AN122" s="122"/>
      <c r="AO122" s="119" t="s">
        <v>169</v>
      </c>
      <c r="AP122" s="123" t="s">
        <v>169</v>
      </c>
      <c r="AQ122" s="124"/>
      <c r="AR122" s="119" t="s">
        <v>169</v>
      </c>
      <c r="AS122" s="123" t="s">
        <v>169</v>
      </c>
      <c r="AT122" s="122"/>
      <c r="AU122" s="280">
        <f t="shared" si="59"/>
        <v>0</v>
      </c>
      <c r="AV122" s="281">
        <f t="shared" si="60"/>
        <v>0</v>
      </c>
      <c r="AW122" s="291">
        <f t="shared" si="64"/>
        <v>0</v>
      </c>
      <c r="AX122" s="283">
        <f t="shared" si="61"/>
        <v>0</v>
      </c>
    </row>
    <row r="123" spans="1:50" ht="26.25" customHeight="1">
      <c r="A123" s="117"/>
      <c r="B123" s="245"/>
      <c r="C123" s="136"/>
      <c r="D123" s="208" t="str">
        <f t="shared" si="46"/>
        <v/>
      </c>
      <c r="E123" s="129" t="s">
        <v>169</v>
      </c>
      <c r="F123" s="209" t="s">
        <v>169</v>
      </c>
      <c r="G123" s="135"/>
      <c r="H123" s="258"/>
      <c r="I123" s="259">
        <f t="shared" si="62"/>
        <v>0</v>
      </c>
      <c r="J123" s="259">
        <f t="shared" si="63"/>
        <v>0</v>
      </c>
      <c r="K123" s="259">
        <f t="shared" si="47"/>
        <v>0</v>
      </c>
      <c r="L123" s="252"/>
      <c r="M123" s="252"/>
      <c r="N123" s="252"/>
      <c r="O123" s="147">
        <v>0</v>
      </c>
      <c r="P123" s="147">
        <v>0</v>
      </c>
      <c r="Q123" s="137">
        <f t="shared" si="48"/>
        <v>0</v>
      </c>
      <c r="R123" s="80">
        <f t="shared" si="49"/>
        <v>0</v>
      </c>
      <c r="S123" s="147">
        <v>0</v>
      </c>
      <c r="T123" s="121"/>
      <c r="U123" s="263">
        <f>IFERROR(VLOOKUP(B123,คำนวณตกเบิกวิทยฐานะ!$B$9:$P$1008,14,FALSE),0)</f>
        <v>0</v>
      </c>
      <c r="V123" s="263">
        <f>IFERROR(VLOOKUP(B123,คำนวณตกเบิกวิทยฐานะ!$B$9:$P$1008,15,FALSE),0)</f>
        <v>0</v>
      </c>
      <c r="W123" s="264">
        <f t="shared" si="50"/>
        <v>0</v>
      </c>
      <c r="X123" s="119" t="s">
        <v>169</v>
      </c>
      <c r="Y123" s="209" t="s">
        <v>169</v>
      </c>
      <c r="Z123" s="258"/>
      <c r="AA123" s="253">
        <f t="shared" si="51"/>
        <v>0</v>
      </c>
      <c r="AB123" s="253">
        <f t="shared" si="52"/>
        <v>0</v>
      </c>
      <c r="AC123" s="253">
        <f t="shared" si="53"/>
        <v>0</v>
      </c>
      <c r="AD123" s="253">
        <f t="shared" si="54"/>
        <v>0</v>
      </c>
      <c r="AE123" s="268">
        <f t="shared" si="55"/>
        <v>0</v>
      </c>
      <c r="AF123" s="269">
        <f t="shared" si="56"/>
        <v>0</v>
      </c>
      <c r="AG123" s="270">
        <f t="shared" si="57"/>
        <v>0</v>
      </c>
      <c r="AH123" s="121"/>
      <c r="AI123" s="252"/>
      <c r="AJ123" s="295"/>
      <c r="AK123" s="301">
        <f t="shared" si="58"/>
        <v>0</v>
      </c>
      <c r="AL123" s="119" t="s">
        <v>169</v>
      </c>
      <c r="AM123" s="123" t="s">
        <v>169</v>
      </c>
      <c r="AN123" s="122"/>
      <c r="AO123" s="119" t="s">
        <v>169</v>
      </c>
      <c r="AP123" s="123" t="s">
        <v>169</v>
      </c>
      <c r="AQ123" s="124"/>
      <c r="AR123" s="119" t="s">
        <v>169</v>
      </c>
      <c r="AS123" s="123" t="s">
        <v>169</v>
      </c>
      <c r="AT123" s="122"/>
      <c r="AU123" s="280">
        <f t="shared" si="59"/>
        <v>0</v>
      </c>
      <c r="AV123" s="281">
        <f t="shared" si="60"/>
        <v>0</v>
      </c>
      <c r="AW123" s="291">
        <f t="shared" si="64"/>
        <v>0</v>
      </c>
      <c r="AX123" s="283">
        <f t="shared" si="61"/>
        <v>0</v>
      </c>
    </row>
    <row r="124" spans="1:50" ht="26.25" customHeight="1">
      <c r="A124" s="117"/>
      <c r="B124" s="245"/>
      <c r="C124" s="136"/>
      <c r="D124" s="208" t="str">
        <f t="shared" si="46"/>
        <v/>
      </c>
      <c r="E124" s="129" t="s">
        <v>169</v>
      </c>
      <c r="F124" s="209" t="s">
        <v>169</v>
      </c>
      <c r="G124" s="135"/>
      <c r="H124" s="258"/>
      <c r="I124" s="259">
        <f t="shared" si="62"/>
        <v>0</v>
      </c>
      <c r="J124" s="259">
        <f t="shared" si="63"/>
        <v>0</v>
      </c>
      <c r="K124" s="259">
        <f t="shared" si="47"/>
        <v>0</v>
      </c>
      <c r="L124" s="252"/>
      <c r="M124" s="252"/>
      <c r="N124" s="252"/>
      <c r="O124" s="147">
        <v>0</v>
      </c>
      <c r="P124" s="147">
        <v>0</v>
      </c>
      <c r="Q124" s="137">
        <f t="shared" si="48"/>
        <v>0</v>
      </c>
      <c r="R124" s="80">
        <f t="shared" si="49"/>
        <v>0</v>
      </c>
      <c r="S124" s="147">
        <v>0</v>
      </c>
      <c r="T124" s="121"/>
      <c r="U124" s="263">
        <f>IFERROR(VLOOKUP(B124,คำนวณตกเบิกวิทยฐานะ!$B$9:$P$1008,14,FALSE),0)</f>
        <v>0</v>
      </c>
      <c r="V124" s="263">
        <f>IFERROR(VLOOKUP(B124,คำนวณตกเบิกวิทยฐานะ!$B$9:$P$1008,15,FALSE),0)</f>
        <v>0</v>
      </c>
      <c r="W124" s="264">
        <f t="shared" si="50"/>
        <v>0</v>
      </c>
      <c r="X124" s="119" t="s">
        <v>169</v>
      </c>
      <c r="Y124" s="209" t="s">
        <v>169</v>
      </c>
      <c r="Z124" s="258"/>
      <c r="AA124" s="253">
        <f t="shared" si="51"/>
        <v>0</v>
      </c>
      <c r="AB124" s="253">
        <f t="shared" si="52"/>
        <v>0</v>
      </c>
      <c r="AC124" s="253">
        <f t="shared" si="53"/>
        <v>0</v>
      </c>
      <c r="AD124" s="253">
        <f t="shared" si="54"/>
        <v>0</v>
      </c>
      <c r="AE124" s="268">
        <f t="shared" si="55"/>
        <v>0</v>
      </c>
      <c r="AF124" s="269">
        <f t="shared" si="56"/>
        <v>0</v>
      </c>
      <c r="AG124" s="270">
        <f t="shared" si="57"/>
        <v>0</v>
      </c>
      <c r="AH124" s="121"/>
      <c r="AI124" s="252"/>
      <c r="AJ124" s="295"/>
      <c r="AK124" s="301">
        <f t="shared" si="58"/>
        <v>0</v>
      </c>
      <c r="AL124" s="119" t="s">
        <v>169</v>
      </c>
      <c r="AM124" s="123" t="s">
        <v>169</v>
      </c>
      <c r="AN124" s="122"/>
      <c r="AO124" s="119" t="s">
        <v>169</v>
      </c>
      <c r="AP124" s="123" t="s">
        <v>169</v>
      </c>
      <c r="AQ124" s="124"/>
      <c r="AR124" s="119" t="s">
        <v>169</v>
      </c>
      <c r="AS124" s="123" t="s">
        <v>169</v>
      </c>
      <c r="AT124" s="122"/>
      <c r="AU124" s="280">
        <f t="shared" si="59"/>
        <v>0</v>
      </c>
      <c r="AV124" s="281">
        <f t="shared" si="60"/>
        <v>0</v>
      </c>
      <c r="AW124" s="291">
        <f t="shared" si="64"/>
        <v>0</v>
      </c>
      <c r="AX124" s="283">
        <f t="shared" si="61"/>
        <v>0</v>
      </c>
    </row>
    <row r="125" spans="1:50" ht="26.25" customHeight="1">
      <c r="A125" s="117"/>
      <c r="B125" s="245"/>
      <c r="C125" s="136"/>
      <c r="D125" s="208" t="str">
        <f t="shared" si="46"/>
        <v/>
      </c>
      <c r="E125" s="129" t="s">
        <v>169</v>
      </c>
      <c r="F125" s="209" t="s">
        <v>169</v>
      </c>
      <c r="G125" s="135"/>
      <c r="H125" s="258"/>
      <c r="I125" s="259">
        <f t="shared" si="62"/>
        <v>0</v>
      </c>
      <c r="J125" s="259">
        <f t="shared" si="63"/>
        <v>0</v>
      </c>
      <c r="K125" s="259">
        <f t="shared" si="47"/>
        <v>0</v>
      </c>
      <c r="L125" s="252"/>
      <c r="M125" s="252"/>
      <c r="N125" s="252"/>
      <c r="O125" s="147">
        <v>0</v>
      </c>
      <c r="P125" s="147">
        <v>0</v>
      </c>
      <c r="Q125" s="137">
        <f t="shared" si="48"/>
        <v>0</v>
      </c>
      <c r="R125" s="80">
        <f t="shared" si="49"/>
        <v>0</v>
      </c>
      <c r="S125" s="147">
        <v>0</v>
      </c>
      <c r="T125" s="121"/>
      <c r="U125" s="263">
        <f>IFERROR(VLOOKUP(B125,คำนวณตกเบิกวิทยฐานะ!$B$9:$P$1008,14,FALSE),0)</f>
        <v>0</v>
      </c>
      <c r="V125" s="263">
        <f>IFERROR(VLOOKUP(B125,คำนวณตกเบิกวิทยฐานะ!$B$9:$P$1008,15,FALSE),0)</f>
        <v>0</v>
      </c>
      <c r="W125" s="264">
        <f t="shared" si="50"/>
        <v>0</v>
      </c>
      <c r="X125" s="119" t="s">
        <v>169</v>
      </c>
      <c r="Y125" s="209" t="s">
        <v>169</v>
      </c>
      <c r="Z125" s="258"/>
      <c r="AA125" s="253">
        <f t="shared" si="51"/>
        <v>0</v>
      </c>
      <c r="AB125" s="253">
        <f t="shared" si="52"/>
        <v>0</v>
      </c>
      <c r="AC125" s="253">
        <f t="shared" si="53"/>
        <v>0</v>
      </c>
      <c r="AD125" s="253">
        <f t="shared" si="54"/>
        <v>0</v>
      </c>
      <c r="AE125" s="268">
        <f t="shared" si="55"/>
        <v>0</v>
      </c>
      <c r="AF125" s="269">
        <f t="shared" si="56"/>
        <v>0</v>
      </c>
      <c r="AG125" s="270">
        <f t="shared" si="57"/>
        <v>0</v>
      </c>
      <c r="AH125" s="121"/>
      <c r="AI125" s="252"/>
      <c r="AJ125" s="295"/>
      <c r="AK125" s="301">
        <f t="shared" si="58"/>
        <v>0</v>
      </c>
      <c r="AL125" s="119" t="s">
        <v>169</v>
      </c>
      <c r="AM125" s="123" t="s">
        <v>169</v>
      </c>
      <c r="AN125" s="122"/>
      <c r="AO125" s="119" t="s">
        <v>169</v>
      </c>
      <c r="AP125" s="123" t="s">
        <v>169</v>
      </c>
      <c r="AQ125" s="124"/>
      <c r="AR125" s="119" t="s">
        <v>169</v>
      </c>
      <c r="AS125" s="123" t="s">
        <v>169</v>
      </c>
      <c r="AT125" s="122"/>
      <c r="AU125" s="280">
        <f t="shared" si="59"/>
        <v>0</v>
      </c>
      <c r="AV125" s="281">
        <f t="shared" si="60"/>
        <v>0</v>
      </c>
      <c r="AW125" s="291">
        <f t="shared" si="64"/>
        <v>0</v>
      </c>
      <c r="AX125" s="283">
        <f t="shared" si="61"/>
        <v>0</v>
      </c>
    </row>
    <row r="126" spans="1:50" ht="26.25" customHeight="1">
      <c r="A126" s="117"/>
      <c r="B126" s="245"/>
      <c r="C126" s="136"/>
      <c r="D126" s="208" t="str">
        <f t="shared" si="46"/>
        <v/>
      </c>
      <c r="E126" s="129" t="s">
        <v>169</v>
      </c>
      <c r="F126" s="209" t="s">
        <v>169</v>
      </c>
      <c r="G126" s="135"/>
      <c r="H126" s="258"/>
      <c r="I126" s="259">
        <f t="shared" si="62"/>
        <v>0</v>
      </c>
      <c r="J126" s="259">
        <f t="shared" si="63"/>
        <v>0</v>
      </c>
      <c r="K126" s="259">
        <f t="shared" si="47"/>
        <v>0</v>
      </c>
      <c r="L126" s="252"/>
      <c r="M126" s="252"/>
      <c r="N126" s="252"/>
      <c r="O126" s="147">
        <v>0</v>
      </c>
      <c r="P126" s="147">
        <v>0</v>
      </c>
      <c r="Q126" s="137">
        <f t="shared" si="48"/>
        <v>0</v>
      </c>
      <c r="R126" s="80">
        <f t="shared" si="49"/>
        <v>0</v>
      </c>
      <c r="S126" s="147">
        <v>0</v>
      </c>
      <c r="T126" s="121"/>
      <c r="U126" s="263">
        <f>IFERROR(VLOOKUP(B126,คำนวณตกเบิกวิทยฐานะ!$B$9:$P$1008,14,FALSE),0)</f>
        <v>0</v>
      </c>
      <c r="V126" s="263">
        <f>IFERROR(VLOOKUP(B126,คำนวณตกเบิกวิทยฐานะ!$B$9:$P$1008,15,FALSE),0)</f>
        <v>0</v>
      </c>
      <c r="W126" s="264">
        <f t="shared" si="50"/>
        <v>0</v>
      </c>
      <c r="X126" s="119" t="s">
        <v>169</v>
      </c>
      <c r="Y126" s="209" t="s">
        <v>169</v>
      </c>
      <c r="Z126" s="258"/>
      <c r="AA126" s="253">
        <f t="shared" si="51"/>
        <v>0</v>
      </c>
      <c r="AB126" s="253">
        <f t="shared" si="52"/>
        <v>0</v>
      </c>
      <c r="AC126" s="253">
        <f t="shared" si="53"/>
        <v>0</v>
      </c>
      <c r="AD126" s="253">
        <f t="shared" si="54"/>
        <v>0</v>
      </c>
      <c r="AE126" s="268">
        <f t="shared" si="55"/>
        <v>0</v>
      </c>
      <c r="AF126" s="269">
        <f t="shared" si="56"/>
        <v>0</v>
      </c>
      <c r="AG126" s="270">
        <f t="shared" si="57"/>
        <v>0</v>
      </c>
      <c r="AH126" s="121"/>
      <c r="AI126" s="252"/>
      <c r="AJ126" s="295"/>
      <c r="AK126" s="301">
        <f t="shared" si="58"/>
        <v>0</v>
      </c>
      <c r="AL126" s="119" t="s">
        <v>169</v>
      </c>
      <c r="AM126" s="123" t="s">
        <v>169</v>
      </c>
      <c r="AN126" s="122"/>
      <c r="AO126" s="119" t="s">
        <v>169</v>
      </c>
      <c r="AP126" s="123" t="s">
        <v>169</v>
      </c>
      <c r="AQ126" s="124"/>
      <c r="AR126" s="119" t="s">
        <v>169</v>
      </c>
      <c r="AS126" s="123" t="s">
        <v>169</v>
      </c>
      <c r="AT126" s="122"/>
      <c r="AU126" s="280">
        <f t="shared" si="59"/>
        <v>0</v>
      </c>
      <c r="AV126" s="281">
        <f t="shared" si="60"/>
        <v>0</v>
      </c>
      <c r="AW126" s="291">
        <f t="shared" si="64"/>
        <v>0</v>
      </c>
      <c r="AX126" s="283">
        <f t="shared" si="61"/>
        <v>0</v>
      </c>
    </row>
    <row r="127" spans="1:50" ht="26.25" customHeight="1">
      <c r="A127" s="117"/>
      <c r="B127" s="245"/>
      <c r="C127" s="136"/>
      <c r="D127" s="208" t="str">
        <f t="shared" si="46"/>
        <v/>
      </c>
      <c r="E127" s="129" t="s">
        <v>169</v>
      </c>
      <c r="F127" s="209" t="s">
        <v>169</v>
      </c>
      <c r="G127" s="135"/>
      <c r="H127" s="258"/>
      <c r="I127" s="259">
        <f t="shared" si="62"/>
        <v>0</v>
      </c>
      <c r="J127" s="259">
        <f t="shared" si="63"/>
        <v>0</v>
      </c>
      <c r="K127" s="259">
        <f t="shared" si="47"/>
        <v>0</v>
      </c>
      <c r="L127" s="252"/>
      <c r="M127" s="252"/>
      <c r="N127" s="252"/>
      <c r="O127" s="147">
        <v>0</v>
      </c>
      <c r="P127" s="147">
        <v>0</v>
      </c>
      <c r="Q127" s="137">
        <f t="shared" si="48"/>
        <v>0</v>
      </c>
      <c r="R127" s="80">
        <f t="shared" si="49"/>
        <v>0</v>
      </c>
      <c r="S127" s="147">
        <v>0</v>
      </c>
      <c r="T127" s="121"/>
      <c r="U127" s="263">
        <f>IFERROR(VLOOKUP(B127,คำนวณตกเบิกวิทยฐานะ!$B$9:$P$1008,14,FALSE),0)</f>
        <v>0</v>
      </c>
      <c r="V127" s="263">
        <f>IFERROR(VLOOKUP(B127,คำนวณตกเบิกวิทยฐานะ!$B$9:$P$1008,15,FALSE),0)</f>
        <v>0</v>
      </c>
      <c r="W127" s="264">
        <f t="shared" si="50"/>
        <v>0</v>
      </c>
      <c r="X127" s="119" t="s">
        <v>169</v>
      </c>
      <c r="Y127" s="209" t="s">
        <v>169</v>
      </c>
      <c r="Z127" s="258"/>
      <c r="AA127" s="253">
        <f t="shared" si="51"/>
        <v>0</v>
      </c>
      <c r="AB127" s="253">
        <f t="shared" si="52"/>
        <v>0</v>
      </c>
      <c r="AC127" s="253">
        <f t="shared" si="53"/>
        <v>0</v>
      </c>
      <c r="AD127" s="253">
        <f t="shared" si="54"/>
        <v>0</v>
      </c>
      <c r="AE127" s="268">
        <f t="shared" si="55"/>
        <v>0</v>
      </c>
      <c r="AF127" s="269">
        <f t="shared" si="56"/>
        <v>0</v>
      </c>
      <c r="AG127" s="270">
        <f t="shared" si="57"/>
        <v>0</v>
      </c>
      <c r="AH127" s="121"/>
      <c r="AI127" s="252"/>
      <c r="AJ127" s="295"/>
      <c r="AK127" s="301">
        <f t="shared" si="58"/>
        <v>0</v>
      </c>
      <c r="AL127" s="119" t="s">
        <v>169</v>
      </c>
      <c r="AM127" s="123" t="s">
        <v>169</v>
      </c>
      <c r="AN127" s="122"/>
      <c r="AO127" s="119" t="s">
        <v>169</v>
      </c>
      <c r="AP127" s="123" t="s">
        <v>169</v>
      </c>
      <c r="AQ127" s="124"/>
      <c r="AR127" s="119" t="s">
        <v>169</v>
      </c>
      <c r="AS127" s="123" t="s">
        <v>169</v>
      </c>
      <c r="AT127" s="122"/>
      <c r="AU127" s="280">
        <f t="shared" si="59"/>
        <v>0</v>
      </c>
      <c r="AV127" s="281">
        <f t="shared" si="60"/>
        <v>0</v>
      </c>
      <c r="AW127" s="291">
        <f t="shared" si="64"/>
        <v>0</v>
      </c>
      <c r="AX127" s="283">
        <f t="shared" si="61"/>
        <v>0</v>
      </c>
    </row>
    <row r="128" spans="1:50" ht="26.25" customHeight="1">
      <c r="A128" s="117"/>
      <c r="B128" s="245"/>
      <c r="C128" s="136"/>
      <c r="D128" s="208" t="str">
        <f t="shared" si="46"/>
        <v/>
      </c>
      <c r="E128" s="129" t="s">
        <v>169</v>
      </c>
      <c r="F128" s="209" t="s">
        <v>169</v>
      </c>
      <c r="G128" s="135"/>
      <c r="H128" s="258"/>
      <c r="I128" s="259">
        <f t="shared" si="62"/>
        <v>0</v>
      </c>
      <c r="J128" s="259">
        <f t="shared" si="63"/>
        <v>0</v>
      </c>
      <c r="K128" s="259">
        <f t="shared" si="47"/>
        <v>0</v>
      </c>
      <c r="L128" s="252"/>
      <c r="M128" s="252"/>
      <c r="N128" s="252"/>
      <c r="O128" s="147">
        <v>0</v>
      </c>
      <c r="P128" s="147">
        <v>0</v>
      </c>
      <c r="Q128" s="137">
        <f t="shared" si="48"/>
        <v>0</v>
      </c>
      <c r="R128" s="80">
        <f t="shared" si="49"/>
        <v>0</v>
      </c>
      <c r="S128" s="147">
        <v>0</v>
      </c>
      <c r="T128" s="121"/>
      <c r="U128" s="263">
        <f>IFERROR(VLOOKUP(B128,คำนวณตกเบิกวิทยฐานะ!$B$9:$P$1008,14,FALSE),0)</f>
        <v>0</v>
      </c>
      <c r="V128" s="263">
        <f>IFERROR(VLOOKUP(B128,คำนวณตกเบิกวิทยฐานะ!$B$9:$P$1008,15,FALSE),0)</f>
        <v>0</v>
      </c>
      <c r="W128" s="264">
        <f t="shared" si="50"/>
        <v>0</v>
      </c>
      <c r="X128" s="119" t="s">
        <v>169</v>
      </c>
      <c r="Y128" s="209" t="s">
        <v>169</v>
      </c>
      <c r="Z128" s="258"/>
      <c r="AA128" s="253">
        <f t="shared" si="51"/>
        <v>0</v>
      </c>
      <c r="AB128" s="253">
        <f t="shared" si="52"/>
        <v>0</v>
      </c>
      <c r="AC128" s="253">
        <f t="shared" si="53"/>
        <v>0</v>
      </c>
      <c r="AD128" s="253">
        <f t="shared" si="54"/>
        <v>0</v>
      </c>
      <c r="AE128" s="268">
        <f t="shared" si="55"/>
        <v>0</v>
      </c>
      <c r="AF128" s="269">
        <f t="shared" si="56"/>
        <v>0</v>
      </c>
      <c r="AG128" s="270">
        <f t="shared" si="57"/>
        <v>0</v>
      </c>
      <c r="AH128" s="121"/>
      <c r="AI128" s="252"/>
      <c r="AJ128" s="295"/>
      <c r="AK128" s="301">
        <f t="shared" si="58"/>
        <v>0</v>
      </c>
      <c r="AL128" s="119" t="s">
        <v>169</v>
      </c>
      <c r="AM128" s="123" t="s">
        <v>169</v>
      </c>
      <c r="AN128" s="122"/>
      <c r="AO128" s="119" t="s">
        <v>169</v>
      </c>
      <c r="AP128" s="123" t="s">
        <v>169</v>
      </c>
      <c r="AQ128" s="124"/>
      <c r="AR128" s="119" t="s">
        <v>169</v>
      </c>
      <c r="AS128" s="123" t="s">
        <v>169</v>
      </c>
      <c r="AT128" s="122"/>
      <c r="AU128" s="280">
        <f t="shared" si="59"/>
        <v>0</v>
      </c>
      <c r="AV128" s="281">
        <f t="shared" si="60"/>
        <v>0</v>
      </c>
      <c r="AW128" s="291">
        <f t="shared" si="64"/>
        <v>0</v>
      </c>
      <c r="AX128" s="283">
        <f t="shared" si="61"/>
        <v>0</v>
      </c>
    </row>
    <row r="129" spans="1:50" ht="26.25" customHeight="1">
      <c r="A129" s="117"/>
      <c r="B129" s="245"/>
      <c r="C129" s="136"/>
      <c r="D129" s="208" t="str">
        <f t="shared" si="46"/>
        <v/>
      </c>
      <c r="E129" s="129" t="s">
        <v>169</v>
      </c>
      <c r="F129" s="209" t="s">
        <v>169</v>
      </c>
      <c r="G129" s="135"/>
      <c r="H129" s="258"/>
      <c r="I129" s="259">
        <f t="shared" si="62"/>
        <v>0</v>
      </c>
      <c r="J129" s="259">
        <f t="shared" si="63"/>
        <v>0</v>
      </c>
      <c r="K129" s="259">
        <f t="shared" si="47"/>
        <v>0</v>
      </c>
      <c r="L129" s="252"/>
      <c r="M129" s="252"/>
      <c r="N129" s="252"/>
      <c r="O129" s="147">
        <v>0</v>
      </c>
      <c r="P129" s="147">
        <v>0</v>
      </c>
      <c r="Q129" s="137">
        <f t="shared" si="48"/>
        <v>0</v>
      </c>
      <c r="R129" s="80">
        <f t="shared" si="49"/>
        <v>0</v>
      </c>
      <c r="S129" s="147">
        <v>0</v>
      </c>
      <c r="T129" s="121"/>
      <c r="U129" s="263">
        <f>IFERROR(VLOOKUP(B129,คำนวณตกเบิกวิทยฐานะ!$B$9:$P$1008,14,FALSE),0)</f>
        <v>0</v>
      </c>
      <c r="V129" s="263">
        <f>IFERROR(VLOOKUP(B129,คำนวณตกเบิกวิทยฐานะ!$B$9:$P$1008,15,FALSE),0)</f>
        <v>0</v>
      </c>
      <c r="W129" s="264">
        <f t="shared" si="50"/>
        <v>0</v>
      </c>
      <c r="X129" s="119" t="s">
        <v>169</v>
      </c>
      <c r="Y129" s="209" t="s">
        <v>169</v>
      </c>
      <c r="Z129" s="258"/>
      <c r="AA129" s="253">
        <f t="shared" si="51"/>
        <v>0</v>
      </c>
      <c r="AB129" s="253">
        <f t="shared" si="52"/>
        <v>0</v>
      </c>
      <c r="AC129" s="253">
        <f t="shared" si="53"/>
        <v>0</v>
      </c>
      <c r="AD129" s="253">
        <f t="shared" si="54"/>
        <v>0</v>
      </c>
      <c r="AE129" s="268">
        <f t="shared" si="55"/>
        <v>0</v>
      </c>
      <c r="AF129" s="269">
        <f t="shared" si="56"/>
        <v>0</v>
      </c>
      <c r="AG129" s="270">
        <f t="shared" si="57"/>
        <v>0</v>
      </c>
      <c r="AH129" s="121"/>
      <c r="AI129" s="252"/>
      <c r="AJ129" s="295"/>
      <c r="AK129" s="301">
        <f t="shared" si="58"/>
        <v>0</v>
      </c>
      <c r="AL129" s="119" t="s">
        <v>169</v>
      </c>
      <c r="AM129" s="123" t="s">
        <v>169</v>
      </c>
      <c r="AN129" s="122"/>
      <c r="AO129" s="119" t="s">
        <v>169</v>
      </c>
      <c r="AP129" s="123" t="s">
        <v>169</v>
      </c>
      <c r="AQ129" s="124"/>
      <c r="AR129" s="119" t="s">
        <v>169</v>
      </c>
      <c r="AS129" s="123" t="s">
        <v>169</v>
      </c>
      <c r="AT129" s="122"/>
      <c r="AU129" s="280">
        <f t="shared" si="59"/>
        <v>0</v>
      </c>
      <c r="AV129" s="281">
        <f t="shared" si="60"/>
        <v>0</v>
      </c>
      <c r="AW129" s="291">
        <f t="shared" si="64"/>
        <v>0</v>
      </c>
      <c r="AX129" s="283">
        <f t="shared" si="61"/>
        <v>0</v>
      </c>
    </row>
    <row r="130" spans="1:50" ht="26.25" customHeight="1">
      <c r="A130" s="117"/>
      <c r="B130" s="245"/>
      <c r="C130" s="136"/>
      <c r="D130" s="208" t="str">
        <f t="shared" si="46"/>
        <v/>
      </c>
      <c r="E130" s="129" t="s">
        <v>169</v>
      </c>
      <c r="F130" s="209" t="s">
        <v>169</v>
      </c>
      <c r="G130" s="135"/>
      <c r="H130" s="258"/>
      <c r="I130" s="259">
        <f t="shared" si="62"/>
        <v>0</v>
      </c>
      <c r="J130" s="259">
        <f t="shared" si="63"/>
        <v>0</v>
      </c>
      <c r="K130" s="259">
        <f t="shared" si="47"/>
        <v>0</v>
      </c>
      <c r="L130" s="252"/>
      <c r="M130" s="252"/>
      <c r="N130" s="252"/>
      <c r="O130" s="147">
        <v>0</v>
      </c>
      <c r="P130" s="147">
        <v>0</v>
      </c>
      <c r="Q130" s="137">
        <f t="shared" si="48"/>
        <v>0</v>
      </c>
      <c r="R130" s="80">
        <f t="shared" si="49"/>
        <v>0</v>
      </c>
      <c r="S130" s="147">
        <v>0</v>
      </c>
      <c r="T130" s="121"/>
      <c r="U130" s="263">
        <f>IFERROR(VLOOKUP(B130,คำนวณตกเบิกวิทยฐานะ!$B$9:$P$1008,14,FALSE),0)</f>
        <v>0</v>
      </c>
      <c r="V130" s="263">
        <f>IFERROR(VLOOKUP(B130,คำนวณตกเบิกวิทยฐานะ!$B$9:$P$1008,15,FALSE),0)</f>
        <v>0</v>
      </c>
      <c r="W130" s="264">
        <f t="shared" si="50"/>
        <v>0</v>
      </c>
      <c r="X130" s="119" t="s">
        <v>169</v>
      </c>
      <c r="Y130" s="209" t="s">
        <v>169</v>
      </c>
      <c r="Z130" s="258"/>
      <c r="AA130" s="253">
        <f t="shared" si="51"/>
        <v>0</v>
      </c>
      <c r="AB130" s="253">
        <f t="shared" si="52"/>
        <v>0</v>
      </c>
      <c r="AC130" s="253">
        <f t="shared" si="53"/>
        <v>0</v>
      </c>
      <c r="AD130" s="253">
        <f t="shared" si="54"/>
        <v>0</v>
      </c>
      <c r="AE130" s="268">
        <f t="shared" si="55"/>
        <v>0</v>
      </c>
      <c r="AF130" s="269">
        <f t="shared" si="56"/>
        <v>0</v>
      </c>
      <c r="AG130" s="270">
        <f t="shared" si="57"/>
        <v>0</v>
      </c>
      <c r="AH130" s="121"/>
      <c r="AI130" s="252"/>
      <c r="AJ130" s="295"/>
      <c r="AK130" s="301">
        <f t="shared" si="58"/>
        <v>0</v>
      </c>
      <c r="AL130" s="119" t="s">
        <v>169</v>
      </c>
      <c r="AM130" s="123" t="s">
        <v>169</v>
      </c>
      <c r="AN130" s="122"/>
      <c r="AO130" s="119" t="s">
        <v>169</v>
      </c>
      <c r="AP130" s="123" t="s">
        <v>169</v>
      </c>
      <c r="AQ130" s="124"/>
      <c r="AR130" s="119" t="s">
        <v>169</v>
      </c>
      <c r="AS130" s="123" t="s">
        <v>169</v>
      </c>
      <c r="AT130" s="122"/>
      <c r="AU130" s="280">
        <f t="shared" si="59"/>
        <v>0</v>
      </c>
      <c r="AV130" s="281">
        <f t="shared" si="60"/>
        <v>0</v>
      </c>
      <c r="AW130" s="291">
        <f t="shared" si="64"/>
        <v>0</v>
      </c>
      <c r="AX130" s="283">
        <f t="shared" si="61"/>
        <v>0</v>
      </c>
    </row>
    <row r="131" spans="1:50" ht="26.25" customHeight="1">
      <c r="A131" s="117"/>
      <c r="B131" s="245"/>
      <c r="C131" s="136"/>
      <c r="D131" s="208" t="str">
        <f t="shared" si="46"/>
        <v/>
      </c>
      <c r="E131" s="129" t="s">
        <v>169</v>
      </c>
      <c r="F131" s="209" t="s">
        <v>169</v>
      </c>
      <c r="G131" s="135"/>
      <c r="H131" s="258"/>
      <c r="I131" s="259">
        <f t="shared" si="62"/>
        <v>0</v>
      </c>
      <c r="J131" s="259">
        <f t="shared" si="63"/>
        <v>0</v>
      </c>
      <c r="K131" s="259">
        <f t="shared" si="47"/>
        <v>0</v>
      </c>
      <c r="L131" s="252"/>
      <c r="M131" s="252"/>
      <c r="N131" s="252"/>
      <c r="O131" s="147">
        <v>0</v>
      </c>
      <c r="P131" s="147">
        <v>0</v>
      </c>
      <c r="Q131" s="137">
        <f t="shared" si="48"/>
        <v>0</v>
      </c>
      <c r="R131" s="80">
        <f t="shared" si="49"/>
        <v>0</v>
      </c>
      <c r="S131" s="147">
        <v>0</v>
      </c>
      <c r="T131" s="121"/>
      <c r="U131" s="263">
        <f>IFERROR(VLOOKUP(B131,คำนวณตกเบิกวิทยฐานะ!$B$9:$P$1008,14,FALSE),0)</f>
        <v>0</v>
      </c>
      <c r="V131" s="263">
        <f>IFERROR(VLOOKUP(B131,คำนวณตกเบิกวิทยฐานะ!$B$9:$P$1008,15,FALSE),0)</f>
        <v>0</v>
      </c>
      <c r="W131" s="264">
        <f t="shared" si="50"/>
        <v>0</v>
      </c>
      <c r="X131" s="119" t="s">
        <v>169</v>
      </c>
      <c r="Y131" s="209" t="s">
        <v>169</v>
      </c>
      <c r="Z131" s="258"/>
      <c r="AA131" s="253">
        <f t="shared" si="51"/>
        <v>0</v>
      </c>
      <c r="AB131" s="253">
        <f t="shared" si="52"/>
        <v>0</v>
      </c>
      <c r="AC131" s="253">
        <f t="shared" si="53"/>
        <v>0</v>
      </c>
      <c r="AD131" s="253">
        <f t="shared" si="54"/>
        <v>0</v>
      </c>
      <c r="AE131" s="268">
        <f t="shared" si="55"/>
        <v>0</v>
      </c>
      <c r="AF131" s="269">
        <f t="shared" si="56"/>
        <v>0</v>
      </c>
      <c r="AG131" s="270">
        <f t="shared" si="57"/>
        <v>0</v>
      </c>
      <c r="AH131" s="121"/>
      <c r="AI131" s="252"/>
      <c r="AJ131" s="295"/>
      <c r="AK131" s="301">
        <f t="shared" si="58"/>
        <v>0</v>
      </c>
      <c r="AL131" s="119" t="s">
        <v>169</v>
      </c>
      <c r="AM131" s="123" t="s">
        <v>169</v>
      </c>
      <c r="AN131" s="122"/>
      <c r="AO131" s="119" t="s">
        <v>169</v>
      </c>
      <c r="AP131" s="123" t="s">
        <v>169</v>
      </c>
      <c r="AQ131" s="124"/>
      <c r="AR131" s="119" t="s">
        <v>169</v>
      </c>
      <c r="AS131" s="123" t="s">
        <v>169</v>
      </c>
      <c r="AT131" s="122"/>
      <c r="AU131" s="280">
        <f t="shared" si="59"/>
        <v>0</v>
      </c>
      <c r="AV131" s="281">
        <f t="shared" si="60"/>
        <v>0</v>
      </c>
      <c r="AW131" s="291">
        <f t="shared" si="64"/>
        <v>0</v>
      </c>
      <c r="AX131" s="283">
        <f t="shared" si="61"/>
        <v>0</v>
      </c>
    </row>
    <row r="132" spans="1:50" ht="26.25" customHeight="1">
      <c r="A132" s="117"/>
      <c r="B132" s="245"/>
      <c r="C132" s="136"/>
      <c r="D132" s="208" t="str">
        <f t="shared" si="46"/>
        <v/>
      </c>
      <c r="E132" s="129" t="s">
        <v>169</v>
      </c>
      <c r="F132" s="209" t="s">
        <v>169</v>
      </c>
      <c r="G132" s="135"/>
      <c r="H132" s="258"/>
      <c r="I132" s="259">
        <f t="shared" si="62"/>
        <v>0</v>
      </c>
      <c r="J132" s="259">
        <f t="shared" si="63"/>
        <v>0</v>
      </c>
      <c r="K132" s="259">
        <f t="shared" si="47"/>
        <v>0</v>
      </c>
      <c r="L132" s="252"/>
      <c r="M132" s="252"/>
      <c r="N132" s="252"/>
      <c r="O132" s="147">
        <v>0</v>
      </c>
      <c r="P132" s="147">
        <v>0</v>
      </c>
      <c r="Q132" s="137">
        <f t="shared" si="48"/>
        <v>0</v>
      </c>
      <c r="R132" s="80">
        <f t="shared" si="49"/>
        <v>0</v>
      </c>
      <c r="S132" s="147">
        <v>0</v>
      </c>
      <c r="T132" s="121"/>
      <c r="U132" s="263">
        <f>IFERROR(VLOOKUP(B132,คำนวณตกเบิกวิทยฐานะ!$B$9:$P$1008,14,FALSE),0)</f>
        <v>0</v>
      </c>
      <c r="V132" s="263">
        <f>IFERROR(VLOOKUP(B132,คำนวณตกเบิกวิทยฐานะ!$B$9:$P$1008,15,FALSE),0)</f>
        <v>0</v>
      </c>
      <c r="W132" s="264">
        <f t="shared" si="50"/>
        <v>0</v>
      </c>
      <c r="X132" s="119" t="s">
        <v>169</v>
      </c>
      <c r="Y132" s="209" t="s">
        <v>169</v>
      </c>
      <c r="Z132" s="258"/>
      <c r="AA132" s="253">
        <f t="shared" si="51"/>
        <v>0</v>
      </c>
      <c r="AB132" s="253">
        <f t="shared" si="52"/>
        <v>0</v>
      </c>
      <c r="AC132" s="253">
        <f t="shared" si="53"/>
        <v>0</v>
      </c>
      <c r="AD132" s="253">
        <f t="shared" si="54"/>
        <v>0</v>
      </c>
      <c r="AE132" s="268">
        <f t="shared" si="55"/>
        <v>0</v>
      </c>
      <c r="AF132" s="269">
        <f t="shared" si="56"/>
        <v>0</v>
      </c>
      <c r="AG132" s="270">
        <f t="shared" si="57"/>
        <v>0</v>
      </c>
      <c r="AH132" s="121"/>
      <c r="AI132" s="252"/>
      <c r="AJ132" s="295"/>
      <c r="AK132" s="301">
        <f t="shared" si="58"/>
        <v>0</v>
      </c>
      <c r="AL132" s="119" t="s">
        <v>169</v>
      </c>
      <c r="AM132" s="123" t="s">
        <v>169</v>
      </c>
      <c r="AN132" s="122"/>
      <c r="AO132" s="119" t="s">
        <v>169</v>
      </c>
      <c r="AP132" s="123" t="s">
        <v>169</v>
      </c>
      <c r="AQ132" s="124"/>
      <c r="AR132" s="119" t="s">
        <v>169</v>
      </c>
      <c r="AS132" s="123" t="s">
        <v>169</v>
      </c>
      <c r="AT132" s="122"/>
      <c r="AU132" s="280">
        <f t="shared" si="59"/>
        <v>0</v>
      </c>
      <c r="AV132" s="281">
        <f t="shared" si="60"/>
        <v>0</v>
      </c>
      <c r="AW132" s="291">
        <f t="shared" si="64"/>
        <v>0</v>
      </c>
      <c r="AX132" s="283">
        <f t="shared" si="61"/>
        <v>0</v>
      </c>
    </row>
    <row r="133" spans="1:50" ht="26.25" customHeight="1">
      <c r="A133" s="117"/>
      <c r="B133" s="245"/>
      <c r="C133" s="136"/>
      <c r="D133" s="208" t="str">
        <f t="shared" si="46"/>
        <v/>
      </c>
      <c r="E133" s="129" t="s">
        <v>169</v>
      </c>
      <c r="F133" s="209" t="s">
        <v>169</v>
      </c>
      <c r="G133" s="135"/>
      <c r="H133" s="258"/>
      <c r="I133" s="259">
        <f t="shared" si="62"/>
        <v>0</v>
      </c>
      <c r="J133" s="259">
        <f t="shared" si="63"/>
        <v>0</v>
      </c>
      <c r="K133" s="259">
        <f t="shared" si="47"/>
        <v>0</v>
      </c>
      <c r="L133" s="252"/>
      <c r="M133" s="252"/>
      <c r="N133" s="252"/>
      <c r="O133" s="147">
        <v>0</v>
      </c>
      <c r="P133" s="147">
        <v>0</v>
      </c>
      <c r="Q133" s="137">
        <f t="shared" si="48"/>
        <v>0</v>
      </c>
      <c r="R133" s="80">
        <f t="shared" si="49"/>
        <v>0</v>
      </c>
      <c r="S133" s="147">
        <v>0</v>
      </c>
      <c r="T133" s="121"/>
      <c r="U133" s="263">
        <f>IFERROR(VLOOKUP(B133,คำนวณตกเบิกวิทยฐานะ!$B$9:$P$1008,14,FALSE),0)</f>
        <v>0</v>
      </c>
      <c r="V133" s="263">
        <f>IFERROR(VLOOKUP(B133,คำนวณตกเบิกวิทยฐานะ!$B$9:$P$1008,15,FALSE),0)</f>
        <v>0</v>
      </c>
      <c r="W133" s="264">
        <f t="shared" si="50"/>
        <v>0</v>
      </c>
      <c r="X133" s="119" t="s">
        <v>169</v>
      </c>
      <c r="Y133" s="209" t="s">
        <v>169</v>
      </c>
      <c r="Z133" s="258"/>
      <c r="AA133" s="253">
        <f t="shared" si="51"/>
        <v>0</v>
      </c>
      <c r="AB133" s="253">
        <f t="shared" si="52"/>
        <v>0</v>
      </c>
      <c r="AC133" s="253">
        <f t="shared" si="53"/>
        <v>0</v>
      </c>
      <c r="AD133" s="253">
        <f t="shared" si="54"/>
        <v>0</v>
      </c>
      <c r="AE133" s="268">
        <f t="shared" si="55"/>
        <v>0</v>
      </c>
      <c r="AF133" s="269">
        <f t="shared" si="56"/>
        <v>0</v>
      </c>
      <c r="AG133" s="270">
        <f t="shared" si="57"/>
        <v>0</v>
      </c>
      <c r="AH133" s="121"/>
      <c r="AI133" s="252"/>
      <c r="AJ133" s="295"/>
      <c r="AK133" s="301">
        <f t="shared" si="58"/>
        <v>0</v>
      </c>
      <c r="AL133" s="119" t="s">
        <v>169</v>
      </c>
      <c r="AM133" s="123" t="s">
        <v>169</v>
      </c>
      <c r="AN133" s="122"/>
      <c r="AO133" s="119" t="s">
        <v>169</v>
      </c>
      <c r="AP133" s="123" t="s">
        <v>169</v>
      </c>
      <c r="AQ133" s="124"/>
      <c r="AR133" s="119" t="s">
        <v>169</v>
      </c>
      <c r="AS133" s="123" t="s">
        <v>169</v>
      </c>
      <c r="AT133" s="122"/>
      <c r="AU133" s="280">
        <f t="shared" si="59"/>
        <v>0</v>
      </c>
      <c r="AV133" s="281">
        <f t="shared" si="60"/>
        <v>0</v>
      </c>
      <c r="AW133" s="291">
        <f t="shared" si="64"/>
        <v>0</v>
      </c>
      <c r="AX133" s="283">
        <f t="shared" si="61"/>
        <v>0</v>
      </c>
    </row>
    <row r="134" spans="1:50" ht="26.25" customHeight="1">
      <c r="A134" s="117"/>
      <c r="B134" s="245"/>
      <c r="C134" s="136"/>
      <c r="D134" s="208" t="str">
        <f t="shared" si="46"/>
        <v/>
      </c>
      <c r="E134" s="129" t="s">
        <v>169</v>
      </c>
      <c r="F134" s="209" t="s">
        <v>169</v>
      </c>
      <c r="G134" s="135"/>
      <c r="H134" s="258"/>
      <c r="I134" s="259">
        <f t="shared" si="62"/>
        <v>0</v>
      </c>
      <c r="J134" s="259">
        <f t="shared" si="63"/>
        <v>0</v>
      </c>
      <c r="K134" s="259">
        <f t="shared" si="47"/>
        <v>0</v>
      </c>
      <c r="L134" s="252"/>
      <c r="M134" s="252"/>
      <c r="N134" s="252"/>
      <c r="O134" s="147">
        <v>0</v>
      </c>
      <c r="P134" s="147">
        <v>0</v>
      </c>
      <c r="Q134" s="137">
        <f t="shared" si="48"/>
        <v>0</v>
      </c>
      <c r="R134" s="80">
        <f t="shared" si="49"/>
        <v>0</v>
      </c>
      <c r="S134" s="147">
        <v>0</v>
      </c>
      <c r="T134" s="121"/>
      <c r="U134" s="263">
        <f>IFERROR(VLOOKUP(B134,คำนวณตกเบิกวิทยฐานะ!$B$9:$P$1008,14,FALSE),0)</f>
        <v>0</v>
      </c>
      <c r="V134" s="263">
        <f>IFERROR(VLOOKUP(B134,คำนวณตกเบิกวิทยฐานะ!$B$9:$P$1008,15,FALSE),0)</f>
        <v>0</v>
      </c>
      <c r="W134" s="264">
        <f t="shared" si="50"/>
        <v>0</v>
      </c>
      <c r="X134" s="119" t="s">
        <v>169</v>
      </c>
      <c r="Y134" s="209" t="s">
        <v>169</v>
      </c>
      <c r="Z134" s="258"/>
      <c r="AA134" s="253">
        <f t="shared" si="51"/>
        <v>0</v>
      </c>
      <c r="AB134" s="253">
        <f t="shared" si="52"/>
        <v>0</v>
      </c>
      <c r="AC134" s="253">
        <f t="shared" si="53"/>
        <v>0</v>
      </c>
      <c r="AD134" s="253">
        <f t="shared" si="54"/>
        <v>0</v>
      </c>
      <c r="AE134" s="268">
        <f t="shared" si="55"/>
        <v>0</v>
      </c>
      <c r="AF134" s="269">
        <f t="shared" si="56"/>
        <v>0</v>
      </c>
      <c r="AG134" s="270">
        <f t="shared" si="57"/>
        <v>0</v>
      </c>
      <c r="AH134" s="121"/>
      <c r="AI134" s="252"/>
      <c r="AJ134" s="295"/>
      <c r="AK134" s="301">
        <f t="shared" si="58"/>
        <v>0</v>
      </c>
      <c r="AL134" s="119" t="s">
        <v>169</v>
      </c>
      <c r="AM134" s="123" t="s">
        <v>169</v>
      </c>
      <c r="AN134" s="122"/>
      <c r="AO134" s="119" t="s">
        <v>169</v>
      </c>
      <c r="AP134" s="123" t="s">
        <v>169</v>
      </c>
      <c r="AQ134" s="124"/>
      <c r="AR134" s="119" t="s">
        <v>169</v>
      </c>
      <c r="AS134" s="123" t="s">
        <v>169</v>
      </c>
      <c r="AT134" s="122"/>
      <c r="AU134" s="280">
        <f t="shared" si="59"/>
        <v>0</v>
      </c>
      <c r="AV134" s="281">
        <f t="shared" si="60"/>
        <v>0</v>
      </c>
      <c r="AW134" s="291">
        <f t="shared" si="64"/>
        <v>0</v>
      </c>
      <c r="AX134" s="283">
        <f t="shared" si="61"/>
        <v>0</v>
      </c>
    </row>
    <row r="135" spans="1:50" ht="26.25" customHeight="1">
      <c r="A135" s="117"/>
      <c r="B135" s="245"/>
      <c r="C135" s="136"/>
      <c r="D135" s="208" t="str">
        <f t="shared" si="46"/>
        <v/>
      </c>
      <c r="E135" s="129" t="s">
        <v>169</v>
      </c>
      <c r="F135" s="209" t="s">
        <v>169</v>
      </c>
      <c r="G135" s="135"/>
      <c r="H135" s="258"/>
      <c r="I135" s="259">
        <f t="shared" si="62"/>
        <v>0</v>
      </c>
      <c r="J135" s="259">
        <f t="shared" si="63"/>
        <v>0</v>
      </c>
      <c r="K135" s="259">
        <f t="shared" si="47"/>
        <v>0</v>
      </c>
      <c r="L135" s="252"/>
      <c r="M135" s="252"/>
      <c r="N135" s="252"/>
      <c r="O135" s="147">
        <v>0</v>
      </c>
      <c r="P135" s="147">
        <v>0</v>
      </c>
      <c r="Q135" s="137">
        <f t="shared" si="48"/>
        <v>0</v>
      </c>
      <c r="R135" s="80">
        <f t="shared" si="49"/>
        <v>0</v>
      </c>
      <c r="S135" s="147">
        <v>0</v>
      </c>
      <c r="T135" s="121"/>
      <c r="U135" s="263">
        <f>IFERROR(VLOOKUP(B135,คำนวณตกเบิกวิทยฐานะ!$B$9:$P$1008,14,FALSE),0)</f>
        <v>0</v>
      </c>
      <c r="V135" s="263">
        <f>IFERROR(VLOOKUP(B135,คำนวณตกเบิกวิทยฐานะ!$B$9:$P$1008,15,FALSE),0)</f>
        <v>0</v>
      </c>
      <c r="W135" s="264">
        <f t="shared" si="50"/>
        <v>0</v>
      </c>
      <c r="X135" s="119" t="s">
        <v>169</v>
      </c>
      <c r="Y135" s="209" t="s">
        <v>169</v>
      </c>
      <c r="Z135" s="258"/>
      <c r="AA135" s="253">
        <f t="shared" si="51"/>
        <v>0</v>
      </c>
      <c r="AB135" s="253">
        <f t="shared" si="52"/>
        <v>0</v>
      </c>
      <c r="AC135" s="253">
        <f t="shared" si="53"/>
        <v>0</v>
      </c>
      <c r="AD135" s="253">
        <f t="shared" si="54"/>
        <v>0</v>
      </c>
      <c r="AE135" s="268">
        <f t="shared" si="55"/>
        <v>0</v>
      </c>
      <c r="AF135" s="269">
        <f t="shared" si="56"/>
        <v>0</v>
      </c>
      <c r="AG135" s="270">
        <f t="shared" si="57"/>
        <v>0</v>
      </c>
      <c r="AH135" s="121"/>
      <c r="AI135" s="252"/>
      <c r="AJ135" s="295"/>
      <c r="AK135" s="301">
        <f t="shared" si="58"/>
        <v>0</v>
      </c>
      <c r="AL135" s="119" t="s">
        <v>169</v>
      </c>
      <c r="AM135" s="123" t="s">
        <v>169</v>
      </c>
      <c r="AN135" s="122"/>
      <c r="AO135" s="119" t="s">
        <v>169</v>
      </c>
      <c r="AP135" s="123" t="s">
        <v>169</v>
      </c>
      <c r="AQ135" s="124"/>
      <c r="AR135" s="119" t="s">
        <v>169</v>
      </c>
      <c r="AS135" s="123" t="s">
        <v>169</v>
      </c>
      <c r="AT135" s="122"/>
      <c r="AU135" s="280">
        <f t="shared" si="59"/>
        <v>0</v>
      </c>
      <c r="AV135" s="281">
        <f t="shared" si="60"/>
        <v>0</v>
      </c>
      <c r="AW135" s="291">
        <f t="shared" si="64"/>
        <v>0</v>
      </c>
      <c r="AX135" s="283">
        <f t="shared" si="61"/>
        <v>0</v>
      </c>
    </row>
    <row r="136" spans="1:50" ht="26.25" customHeight="1">
      <c r="A136" s="117"/>
      <c r="B136" s="245"/>
      <c r="C136" s="136"/>
      <c r="D136" s="208" t="str">
        <f t="shared" si="46"/>
        <v/>
      </c>
      <c r="E136" s="129" t="s">
        <v>169</v>
      </c>
      <c r="F136" s="209" t="s">
        <v>169</v>
      </c>
      <c r="G136" s="135"/>
      <c r="H136" s="258"/>
      <c r="I136" s="259">
        <f t="shared" si="62"/>
        <v>0</v>
      </c>
      <c r="J136" s="259">
        <f t="shared" si="63"/>
        <v>0</v>
      </c>
      <c r="K136" s="259">
        <f t="shared" si="47"/>
        <v>0</v>
      </c>
      <c r="L136" s="252"/>
      <c r="M136" s="252"/>
      <c r="N136" s="252"/>
      <c r="O136" s="147">
        <v>0</v>
      </c>
      <c r="P136" s="147">
        <v>0</v>
      </c>
      <c r="Q136" s="137">
        <f t="shared" si="48"/>
        <v>0</v>
      </c>
      <c r="R136" s="80">
        <f t="shared" si="49"/>
        <v>0</v>
      </c>
      <c r="S136" s="147">
        <v>0</v>
      </c>
      <c r="T136" s="121"/>
      <c r="U136" s="263">
        <f>IFERROR(VLOOKUP(B136,คำนวณตกเบิกวิทยฐานะ!$B$9:$P$1008,14,FALSE),0)</f>
        <v>0</v>
      </c>
      <c r="V136" s="263">
        <f>IFERROR(VLOOKUP(B136,คำนวณตกเบิกวิทยฐานะ!$B$9:$P$1008,15,FALSE),0)</f>
        <v>0</v>
      </c>
      <c r="W136" s="264">
        <f t="shared" si="50"/>
        <v>0</v>
      </c>
      <c r="X136" s="119" t="s">
        <v>169</v>
      </c>
      <c r="Y136" s="209" t="s">
        <v>169</v>
      </c>
      <c r="Z136" s="258"/>
      <c r="AA136" s="253">
        <f t="shared" si="51"/>
        <v>0</v>
      </c>
      <c r="AB136" s="253">
        <f t="shared" si="52"/>
        <v>0</v>
      </c>
      <c r="AC136" s="253">
        <f t="shared" si="53"/>
        <v>0</v>
      </c>
      <c r="AD136" s="253">
        <f t="shared" si="54"/>
        <v>0</v>
      </c>
      <c r="AE136" s="268">
        <f t="shared" si="55"/>
        <v>0</v>
      </c>
      <c r="AF136" s="269">
        <f t="shared" si="56"/>
        <v>0</v>
      </c>
      <c r="AG136" s="270">
        <f t="shared" si="57"/>
        <v>0</v>
      </c>
      <c r="AH136" s="121"/>
      <c r="AI136" s="252"/>
      <c r="AJ136" s="295"/>
      <c r="AK136" s="301">
        <f t="shared" si="58"/>
        <v>0</v>
      </c>
      <c r="AL136" s="119" t="s">
        <v>169</v>
      </c>
      <c r="AM136" s="123" t="s">
        <v>169</v>
      </c>
      <c r="AN136" s="122"/>
      <c r="AO136" s="119" t="s">
        <v>169</v>
      </c>
      <c r="AP136" s="123" t="s">
        <v>169</v>
      </c>
      <c r="AQ136" s="124"/>
      <c r="AR136" s="119" t="s">
        <v>169</v>
      </c>
      <c r="AS136" s="123" t="s">
        <v>169</v>
      </c>
      <c r="AT136" s="122"/>
      <c r="AU136" s="280">
        <f t="shared" si="59"/>
        <v>0</v>
      </c>
      <c r="AV136" s="281">
        <f t="shared" si="60"/>
        <v>0</v>
      </c>
      <c r="AW136" s="291">
        <f t="shared" si="64"/>
        <v>0</v>
      </c>
      <c r="AX136" s="283">
        <f t="shared" si="61"/>
        <v>0</v>
      </c>
    </row>
    <row r="137" spans="1:50" ht="26.25" customHeight="1">
      <c r="A137" s="117"/>
      <c r="B137" s="245"/>
      <c r="C137" s="136"/>
      <c r="D137" s="208" t="str">
        <f t="shared" si="46"/>
        <v/>
      </c>
      <c r="E137" s="129" t="s">
        <v>169</v>
      </c>
      <c r="F137" s="209" t="s">
        <v>169</v>
      </c>
      <c r="G137" s="135"/>
      <c r="H137" s="258"/>
      <c r="I137" s="259">
        <f t="shared" si="62"/>
        <v>0</v>
      </c>
      <c r="J137" s="259">
        <f t="shared" si="63"/>
        <v>0</v>
      </c>
      <c r="K137" s="259">
        <f t="shared" si="47"/>
        <v>0</v>
      </c>
      <c r="L137" s="252"/>
      <c r="M137" s="252"/>
      <c r="N137" s="252"/>
      <c r="O137" s="147">
        <v>0</v>
      </c>
      <c r="P137" s="147">
        <v>0</v>
      </c>
      <c r="Q137" s="137">
        <f t="shared" si="48"/>
        <v>0</v>
      </c>
      <c r="R137" s="80">
        <f t="shared" si="49"/>
        <v>0</v>
      </c>
      <c r="S137" s="147">
        <v>0</v>
      </c>
      <c r="T137" s="121"/>
      <c r="U137" s="263">
        <f>IFERROR(VLOOKUP(B137,คำนวณตกเบิกวิทยฐานะ!$B$9:$P$1008,14,FALSE),0)</f>
        <v>0</v>
      </c>
      <c r="V137" s="263">
        <f>IFERROR(VLOOKUP(B137,คำนวณตกเบิกวิทยฐานะ!$B$9:$P$1008,15,FALSE),0)</f>
        <v>0</v>
      </c>
      <c r="W137" s="264">
        <f t="shared" si="50"/>
        <v>0</v>
      </c>
      <c r="X137" s="119" t="s">
        <v>169</v>
      </c>
      <c r="Y137" s="209" t="s">
        <v>169</v>
      </c>
      <c r="Z137" s="258"/>
      <c r="AA137" s="253">
        <f t="shared" si="51"/>
        <v>0</v>
      </c>
      <c r="AB137" s="253">
        <f t="shared" si="52"/>
        <v>0</v>
      </c>
      <c r="AC137" s="253">
        <f t="shared" si="53"/>
        <v>0</v>
      </c>
      <c r="AD137" s="253">
        <f t="shared" si="54"/>
        <v>0</v>
      </c>
      <c r="AE137" s="268">
        <f t="shared" si="55"/>
        <v>0</v>
      </c>
      <c r="AF137" s="269">
        <f t="shared" si="56"/>
        <v>0</v>
      </c>
      <c r="AG137" s="270">
        <f t="shared" si="57"/>
        <v>0</v>
      </c>
      <c r="AH137" s="121"/>
      <c r="AI137" s="252"/>
      <c r="AJ137" s="295"/>
      <c r="AK137" s="301">
        <f t="shared" si="58"/>
        <v>0</v>
      </c>
      <c r="AL137" s="119" t="s">
        <v>169</v>
      </c>
      <c r="AM137" s="123" t="s">
        <v>169</v>
      </c>
      <c r="AN137" s="122"/>
      <c r="AO137" s="119" t="s">
        <v>169</v>
      </c>
      <c r="AP137" s="123" t="s">
        <v>169</v>
      </c>
      <c r="AQ137" s="124"/>
      <c r="AR137" s="119" t="s">
        <v>169</v>
      </c>
      <c r="AS137" s="123" t="s">
        <v>169</v>
      </c>
      <c r="AT137" s="122"/>
      <c r="AU137" s="280">
        <f t="shared" si="59"/>
        <v>0</v>
      </c>
      <c r="AV137" s="281">
        <f t="shared" si="60"/>
        <v>0</v>
      </c>
      <c r="AW137" s="291">
        <f t="shared" si="64"/>
        <v>0</v>
      </c>
      <c r="AX137" s="283">
        <f t="shared" si="61"/>
        <v>0</v>
      </c>
    </row>
    <row r="138" spans="1:50" ht="26.25" customHeight="1">
      <c r="A138" s="117"/>
      <c r="B138" s="245"/>
      <c r="C138" s="136"/>
      <c r="D138" s="208" t="str">
        <f t="shared" si="46"/>
        <v/>
      </c>
      <c r="E138" s="129" t="s">
        <v>169</v>
      </c>
      <c r="F138" s="209" t="s">
        <v>169</v>
      </c>
      <c r="G138" s="135"/>
      <c r="H138" s="258"/>
      <c r="I138" s="259">
        <f t="shared" si="62"/>
        <v>0</v>
      </c>
      <c r="J138" s="259">
        <f t="shared" si="63"/>
        <v>0</v>
      </c>
      <c r="K138" s="259">
        <f t="shared" si="47"/>
        <v>0</v>
      </c>
      <c r="L138" s="252"/>
      <c r="M138" s="252"/>
      <c r="N138" s="252"/>
      <c r="O138" s="147">
        <v>0</v>
      </c>
      <c r="P138" s="147">
        <v>0</v>
      </c>
      <c r="Q138" s="137">
        <f t="shared" si="48"/>
        <v>0</v>
      </c>
      <c r="R138" s="80">
        <f t="shared" si="49"/>
        <v>0</v>
      </c>
      <c r="S138" s="147">
        <v>0</v>
      </c>
      <c r="T138" s="121"/>
      <c r="U138" s="263">
        <f>IFERROR(VLOOKUP(B138,คำนวณตกเบิกวิทยฐานะ!$B$9:$P$1008,14,FALSE),0)</f>
        <v>0</v>
      </c>
      <c r="V138" s="263">
        <f>IFERROR(VLOOKUP(B138,คำนวณตกเบิกวิทยฐานะ!$B$9:$P$1008,15,FALSE),0)</f>
        <v>0</v>
      </c>
      <c r="W138" s="264">
        <f t="shared" si="50"/>
        <v>0</v>
      </c>
      <c r="X138" s="119" t="s">
        <v>169</v>
      </c>
      <c r="Y138" s="209" t="s">
        <v>169</v>
      </c>
      <c r="Z138" s="258"/>
      <c r="AA138" s="253">
        <f t="shared" si="51"/>
        <v>0</v>
      </c>
      <c r="AB138" s="253">
        <f t="shared" si="52"/>
        <v>0</v>
      </c>
      <c r="AC138" s="253">
        <f t="shared" si="53"/>
        <v>0</v>
      </c>
      <c r="AD138" s="253">
        <f t="shared" si="54"/>
        <v>0</v>
      </c>
      <c r="AE138" s="268">
        <f t="shared" si="55"/>
        <v>0</v>
      </c>
      <c r="AF138" s="269">
        <f t="shared" si="56"/>
        <v>0</v>
      </c>
      <c r="AG138" s="270">
        <f t="shared" si="57"/>
        <v>0</v>
      </c>
      <c r="AH138" s="121"/>
      <c r="AI138" s="252"/>
      <c r="AJ138" s="295"/>
      <c r="AK138" s="301">
        <f t="shared" si="58"/>
        <v>0</v>
      </c>
      <c r="AL138" s="119" t="s">
        <v>169</v>
      </c>
      <c r="AM138" s="123" t="s">
        <v>169</v>
      </c>
      <c r="AN138" s="122"/>
      <c r="AO138" s="119" t="s">
        <v>169</v>
      </c>
      <c r="AP138" s="123" t="s">
        <v>169</v>
      </c>
      <c r="AQ138" s="124"/>
      <c r="AR138" s="119" t="s">
        <v>169</v>
      </c>
      <c r="AS138" s="123" t="s">
        <v>169</v>
      </c>
      <c r="AT138" s="122"/>
      <c r="AU138" s="280">
        <f t="shared" si="59"/>
        <v>0</v>
      </c>
      <c r="AV138" s="281">
        <f t="shared" si="60"/>
        <v>0</v>
      </c>
      <c r="AW138" s="291">
        <f t="shared" si="64"/>
        <v>0</v>
      </c>
      <c r="AX138" s="283">
        <f t="shared" si="61"/>
        <v>0</v>
      </c>
    </row>
    <row r="139" spans="1:50" ht="26.25" customHeight="1">
      <c r="A139" s="117"/>
      <c r="B139" s="245"/>
      <c r="C139" s="136"/>
      <c r="D139" s="208" t="str">
        <f t="shared" si="46"/>
        <v/>
      </c>
      <c r="E139" s="129" t="s">
        <v>169</v>
      </c>
      <c r="F139" s="209" t="s">
        <v>169</v>
      </c>
      <c r="G139" s="135"/>
      <c r="H139" s="258"/>
      <c r="I139" s="259">
        <f t="shared" si="62"/>
        <v>0</v>
      </c>
      <c r="J139" s="259">
        <f t="shared" si="63"/>
        <v>0</v>
      </c>
      <c r="K139" s="259">
        <f t="shared" si="47"/>
        <v>0</v>
      </c>
      <c r="L139" s="252"/>
      <c r="M139" s="252"/>
      <c r="N139" s="252"/>
      <c r="O139" s="147">
        <v>0</v>
      </c>
      <c r="P139" s="147">
        <v>0</v>
      </c>
      <c r="Q139" s="137">
        <f t="shared" si="48"/>
        <v>0</v>
      </c>
      <c r="R139" s="80">
        <f t="shared" si="49"/>
        <v>0</v>
      </c>
      <c r="S139" s="147">
        <v>0</v>
      </c>
      <c r="T139" s="121"/>
      <c r="U139" s="263">
        <f>IFERROR(VLOOKUP(B139,คำนวณตกเบิกวิทยฐานะ!$B$9:$P$1008,14,FALSE),0)</f>
        <v>0</v>
      </c>
      <c r="V139" s="263">
        <f>IFERROR(VLOOKUP(B139,คำนวณตกเบิกวิทยฐานะ!$B$9:$P$1008,15,FALSE),0)</f>
        <v>0</v>
      </c>
      <c r="W139" s="264">
        <f t="shared" si="50"/>
        <v>0</v>
      </c>
      <c r="X139" s="119" t="s">
        <v>169</v>
      </c>
      <c r="Y139" s="209" t="s">
        <v>169</v>
      </c>
      <c r="Z139" s="258"/>
      <c r="AA139" s="253">
        <f t="shared" si="51"/>
        <v>0</v>
      </c>
      <c r="AB139" s="253">
        <f t="shared" si="52"/>
        <v>0</v>
      </c>
      <c r="AC139" s="253">
        <f t="shared" si="53"/>
        <v>0</v>
      </c>
      <c r="AD139" s="253">
        <f t="shared" si="54"/>
        <v>0</v>
      </c>
      <c r="AE139" s="268">
        <f t="shared" si="55"/>
        <v>0</v>
      </c>
      <c r="AF139" s="269">
        <f t="shared" si="56"/>
        <v>0</v>
      </c>
      <c r="AG139" s="270">
        <f t="shared" si="57"/>
        <v>0</v>
      </c>
      <c r="AH139" s="121"/>
      <c r="AI139" s="252"/>
      <c r="AJ139" s="295"/>
      <c r="AK139" s="301">
        <f t="shared" si="58"/>
        <v>0</v>
      </c>
      <c r="AL139" s="119" t="s">
        <v>169</v>
      </c>
      <c r="AM139" s="123" t="s">
        <v>169</v>
      </c>
      <c r="AN139" s="122"/>
      <c r="AO139" s="119" t="s">
        <v>169</v>
      </c>
      <c r="AP139" s="123" t="s">
        <v>169</v>
      </c>
      <c r="AQ139" s="124"/>
      <c r="AR139" s="119" t="s">
        <v>169</v>
      </c>
      <c r="AS139" s="123" t="s">
        <v>169</v>
      </c>
      <c r="AT139" s="122"/>
      <c r="AU139" s="280">
        <f t="shared" si="59"/>
        <v>0</v>
      </c>
      <c r="AV139" s="281">
        <f t="shared" si="60"/>
        <v>0</v>
      </c>
      <c r="AW139" s="291">
        <f t="shared" si="64"/>
        <v>0</v>
      </c>
      <c r="AX139" s="283">
        <f t="shared" si="61"/>
        <v>0</v>
      </c>
    </row>
    <row r="140" spans="1:50" ht="26.25" customHeight="1">
      <c r="A140" s="117"/>
      <c r="B140" s="245"/>
      <c r="C140" s="136"/>
      <c r="D140" s="208" t="str">
        <f t="shared" si="46"/>
        <v/>
      </c>
      <c r="E140" s="129" t="s">
        <v>169</v>
      </c>
      <c r="F140" s="209" t="s">
        <v>169</v>
      </c>
      <c r="G140" s="135"/>
      <c r="H140" s="258"/>
      <c r="I140" s="259">
        <f t="shared" si="62"/>
        <v>0</v>
      </c>
      <c r="J140" s="259">
        <f t="shared" si="63"/>
        <v>0</v>
      </c>
      <c r="K140" s="259">
        <f t="shared" si="47"/>
        <v>0</v>
      </c>
      <c r="L140" s="252"/>
      <c r="M140" s="252"/>
      <c r="N140" s="252"/>
      <c r="O140" s="147">
        <v>0</v>
      </c>
      <c r="P140" s="147">
        <v>0</v>
      </c>
      <c r="Q140" s="137">
        <f t="shared" si="48"/>
        <v>0</v>
      </c>
      <c r="R140" s="80">
        <f t="shared" si="49"/>
        <v>0</v>
      </c>
      <c r="S140" s="147">
        <v>0</v>
      </c>
      <c r="T140" s="121"/>
      <c r="U140" s="263">
        <f>IFERROR(VLOOKUP(B140,คำนวณตกเบิกวิทยฐานะ!$B$9:$P$1008,14,FALSE),0)</f>
        <v>0</v>
      </c>
      <c r="V140" s="263">
        <f>IFERROR(VLOOKUP(B140,คำนวณตกเบิกวิทยฐานะ!$B$9:$P$1008,15,FALSE),0)</f>
        <v>0</v>
      </c>
      <c r="W140" s="264">
        <f t="shared" si="50"/>
        <v>0</v>
      </c>
      <c r="X140" s="119" t="s">
        <v>169</v>
      </c>
      <c r="Y140" s="209" t="s">
        <v>169</v>
      </c>
      <c r="Z140" s="258"/>
      <c r="AA140" s="253">
        <f t="shared" si="51"/>
        <v>0</v>
      </c>
      <c r="AB140" s="253">
        <f t="shared" si="52"/>
        <v>0</v>
      </c>
      <c r="AC140" s="253">
        <f t="shared" si="53"/>
        <v>0</v>
      </c>
      <c r="AD140" s="253">
        <f t="shared" si="54"/>
        <v>0</v>
      </c>
      <c r="AE140" s="268">
        <f t="shared" si="55"/>
        <v>0</v>
      </c>
      <c r="AF140" s="269">
        <f t="shared" si="56"/>
        <v>0</v>
      </c>
      <c r="AG140" s="270">
        <f t="shared" si="57"/>
        <v>0</v>
      </c>
      <c r="AH140" s="121"/>
      <c r="AI140" s="252"/>
      <c r="AJ140" s="295"/>
      <c r="AK140" s="301">
        <f t="shared" si="58"/>
        <v>0</v>
      </c>
      <c r="AL140" s="119" t="s">
        <v>169</v>
      </c>
      <c r="AM140" s="123" t="s">
        <v>169</v>
      </c>
      <c r="AN140" s="122"/>
      <c r="AO140" s="119" t="s">
        <v>169</v>
      </c>
      <c r="AP140" s="123" t="s">
        <v>169</v>
      </c>
      <c r="AQ140" s="124"/>
      <c r="AR140" s="119" t="s">
        <v>169</v>
      </c>
      <c r="AS140" s="123" t="s">
        <v>169</v>
      </c>
      <c r="AT140" s="122"/>
      <c r="AU140" s="280">
        <f t="shared" si="59"/>
        <v>0</v>
      </c>
      <c r="AV140" s="281">
        <f t="shared" si="60"/>
        <v>0</v>
      </c>
      <c r="AW140" s="291">
        <f t="shared" si="64"/>
        <v>0</v>
      </c>
      <c r="AX140" s="283">
        <f t="shared" si="61"/>
        <v>0</v>
      </c>
    </row>
    <row r="141" spans="1:50" ht="26.25" customHeight="1">
      <c r="A141" s="117"/>
      <c r="B141" s="245"/>
      <c r="C141" s="136"/>
      <c r="D141" s="208" t="str">
        <f t="shared" si="46"/>
        <v/>
      </c>
      <c r="E141" s="129" t="s">
        <v>169</v>
      </c>
      <c r="F141" s="209" t="s">
        <v>169</v>
      </c>
      <c r="G141" s="135"/>
      <c r="H141" s="258"/>
      <c r="I141" s="259">
        <f t="shared" si="62"/>
        <v>0</v>
      </c>
      <c r="J141" s="259">
        <f t="shared" si="63"/>
        <v>0</v>
      </c>
      <c r="K141" s="259">
        <f t="shared" si="47"/>
        <v>0</v>
      </c>
      <c r="L141" s="252"/>
      <c r="M141" s="252"/>
      <c r="N141" s="252"/>
      <c r="O141" s="147">
        <v>0</v>
      </c>
      <c r="P141" s="147">
        <v>0</v>
      </c>
      <c r="Q141" s="137">
        <f t="shared" si="48"/>
        <v>0</v>
      </c>
      <c r="R141" s="80">
        <f t="shared" si="49"/>
        <v>0</v>
      </c>
      <c r="S141" s="147">
        <v>0</v>
      </c>
      <c r="T141" s="121"/>
      <c r="U141" s="263">
        <f>IFERROR(VLOOKUP(B141,คำนวณตกเบิกวิทยฐานะ!$B$9:$P$1008,14,FALSE),0)</f>
        <v>0</v>
      </c>
      <c r="V141" s="263">
        <f>IFERROR(VLOOKUP(B141,คำนวณตกเบิกวิทยฐานะ!$B$9:$P$1008,15,FALSE),0)</f>
        <v>0</v>
      </c>
      <c r="W141" s="264">
        <f t="shared" si="50"/>
        <v>0</v>
      </c>
      <c r="X141" s="119" t="s">
        <v>169</v>
      </c>
      <c r="Y141" s="209" t="s">
        <v>169</v>
      </c>
      <c r="Z141" s="258"/>
      <c r="AA141" s="253">
        <f t="shared" si="51"/>
        <v>0</v>
      </c>
      <c r="AB141" s="253">
        <f t="shared" si="52"/>
        <v>0</v>
      </c>
      <c r="AC141" s="253">
        <f t="shared" si="53"/>
        <v>0</v>
      </c>
      <c r="AD141" s="253">
        <f t="shared" si="54"/>
        <v>0</v>
      </c>
      <c r="AE141" s="268">
        <f t="shared" si="55"/>
        <v>0</v>
      </c>
      <c r="AF141" s="269">
        <f t="shared" si="56"/>
        <v>0</v>
      </c>
      <c r="AG141" s="270">
        <f t="shared" si="57"/>
        <v>0</v>
      </c>
      <c r="AH141" s="121"/>
      <c r="AI141" s="252"/>
      <c r="AJ141" s="295"/>
      <c r="AK141" s="301">
        <f t="shared" si="58"/>
        <v>0</v>
      </c>
      <c r="AL141" s="119" t="s">
        <v>169</v>
      </c>
      <c r="AM141" s="123" t="s">
        <v>169</v>
      </c>
      <c r="AN141" s="122"/>
      <c r="AO141" s="119" t="s">
        <v>169</v>
      </c>
      <c r="AP141" s="123" t="s">
        <v>169</v>
      </c>
      <c r="AQ141" s="124"/>
      <c r="AR141" s="119" t="s">
        <v>169</v>
      </c>
      <c r="AS141" s="123" t="s">
        <v>169</v>
      </c>
      <c r="AT141" s="122"/>
      <c r="AU141" s="280">
        <f t="shared" si="59"/>
        <v>0</v>
      </c>
      <c r="AV141" s="281">
        <f t="shared" si="60"/>
        <v>0</v>
      </c>
      <c r="AW141" s="291">
        <f t="shared" si="64"/>
        <v>0</v>
      </c>
      <c r="AX141" s="283">
        <f t="shared" si="61"/>
        <v>0</v>
      </c>
    </row>
    <row r="142" spans="1:50" ht="26.25" customHeight="1">
      <c r="A142" s="117"/>
      <c r="B142" s="245"/>
      <c r="C142" s="136"/>
      <c r="D142" s="208" t="str">
        <f t="shared" si="46"/>
        <v/>
      </c>
      <c r="E142" s="129" t="s">
        <v>169</v>
      </c>
      <c r="F142" s="209" t="s">
        <v>169</v>
      </c>
      <c r="G142" s="135"/>
      <c r="H142" s="258"/>
      <c r="I142" s="259">
        <f t="shared" si="62"/>
        <v>0</v>
      </c>
      <c r="J142" s="259">
        <f t="shared" si="63"/>
        <v>0</v>
      </c>
      <c r="K142" s="259">
        <f t="shared" si="47"/>
        <v>0</v>
      </c>
      <c r="L142" s="252"/>
      <c r="M142" s="252"/>
      <c r="N142" s="252"/>
      <c r="O142" s="147">
        <v>0</v>
      </c>
      <c r="P142" s="147">
        <v>0</v>
      </c>
      <c r="Q142" s="137">
        <f t="shared" si="48"/>
        <v>0</v>
      </c>
      <c r="R142" s="80">
        <f t="shared" si="49"/>
        <v>0</v>
      </c>
      <c r="S142" s="147">
        <v>0</v>
      </c>
      <c r="T142" s="121"/>
      <c r="U142" s="263">
        <f>IFERROR(VLOOKUP(B142,คำนวณตกเบิกวิทยฐานะ!$B$9:$P$1008,14,FALSE),0)</f>
        <v>0</v>
      </c>
      <c r="V142" s="263">
        <f>IFERROR(VLOOKUP(B142,คำนวณตกเบิกวิทยฐานะ!$B$9:$P$1008,15,FALSE),0)</f>
        <v>0</v>
      </c>
      <c r="W142" s="264">
        <f t="shared" si="50"/>
        <v>0</v>
      </c>
      <c r="X142" s="119" t="s">
        <v>169</v>
      </c>
      <c r="Y142" s="209" t="s">
        <v>169</v>
      </c>
      <c r="Z142" s="258"/>
      <c r="AA142" s="253">
        <f t="shared" si="51"/>
        <v>0</v>
      </c>
      <c r="AB142" s="253">
        <f t="shared" si="52"/>
        <v>0</v>
      </c>
      <c r="AC142" s="253">
        <f t="shared" si="53"/>
        <v>0</v>
      </c>
      <c r="AD142" s="253">
        <f t="shared" si="54"/>
        <v>0</v>
      </c>
      <c r="AE142" s="268">
        <f t="shared" si="55"/>
        <v>0</v>
      </c>
      <c r="AF142" s="269">
        <f t="shared" si="56"/>
        <v>0</v>
      </c>
      <c r="AG142" s="270">
        <f t="shared" si="57"/>
        <v>0</v>
      </c>
      <c r="AH142" s="121"/>
      <c r="AI142" s="252"/>
      <c r="AJ142" s="295"/>
      <c r="AK142" s="301">
        <f t="shared" si="58"/>
        <v>0</v>
      </c>
      <c r="AL142" s="119" t="s">
        <v>169</v>
      </c>
      <c r="AM142" s="123" t="s">
        <v>169</v>
      </c>
      <c r="AN142" s="122"/>
      <c r="AO142" s="119" t="s">
        <v>169</v>
      </c>
      <c r="AP142" s="123" t="s">
        <v>169</v>
      </c>
      <c r="AQ142" s="124"/>
      <c r="AR142" s="119" t="s">
        <v>169</v>
      </c>
      <c r="AS142" s="123" t="s">
        <v>169</v>
      </c>
      <c r="AT142" s="122"/>
      <c r="AU142" s="280">
        <f t="shared" si="59"/>
        <v>0</v>
      </c>
      <c r="AV142" s="281">
        <f t="shared" si="60"/>
        <v>0</v>
      </c>
      <c r="AW142" s="291">
        <f t="shared" si="64"/>
        <v>0</v>
      </c>
      <c r="AX142" s="283">
        <f t="shared" si="61"/>
        <v>0</v>
      </c>
    </row>
    <row r="143" spans="1:50" ht="26.25" customHeight="1">
      <c r="A143" s="117"/>
      <c r="B143" s="245"/>
      <c r="C143" s="136"/>
      <c r="D143" s="208" t="str">
        <f t="shared" si="46"/>
        <v/>
      </c>
      <c r="E143" s="129" t="s">
        <v>169</v>
      </c>
      <c r="F143" s="209" t="s">
        <v>169</v>
      </c>
      <c r="G143" s="135"/>
      <c r="H143" s="258"/>
      <c r="I143" s="259">
        <f t="shared" si="62"/>
        <v>0</v>
      </c>
      <c r="J143" s="259">
        <f t="shared" si="63"/>
        <v>0</v>
      </c>
      <c r="K143" s="259">
        <f t="shared" si="47"/>
        <v>0</v>
      </c>
      <c r="L143" s="252"/>
      <c r="M143" s="252"/>
      <c r="N143" s="252"/>
      <c r="O143" s="147">
        <v>0</v>
      </c>
      <c r="P143" s="147">
        <v>0</v>
      </c>
      <c r="Q143" s="137">
        <f t="shared" si="48"/>
        <v>0</v>
      </c>
      <c r="R143" s="80">
        <f t="shared" si="49"/>
        <v>0</v>
      </c>
      <c r="S143" s="147">
        <v>0</v>
      </c>
      <c r="T143" s="121"/>
      <c r="U143" s="263">
        <f>IFERROR(VLOOKUP(B143,คำนวณตกเบิกวิทยฐานะ!$B$9:$P$1008,14,FALSE),0)</f>
        <v>0</v>
      </c>
      <c r="V143" s="263">
        <f>IFERROR(VLOOKUP(B143,คำนวณตกเบิกวิทยฐานะ!$B$9:$P$1008,15,FALSE),0)</f>
        <v>0</v>
      </c>
      <c r="W143" s="264">
        <f t="shared" si="50"/>
        <v>0</v>
      </c>
      <c r="X143" s="119" t="s">
        <v>169</v>
      </c>
      <c r="Y143" s="209" t="s">
        <v>169</v>
      </c>
      <c r="Z143" s="258"/>
      <c r="AA143" s="253">
        <f t="shared" si="51"/>
        <v>0</v>
      </c>
      <c r="AB143" s="253">
        <f t="shared" si="52"/>
        <v>0</v>
      </c>
      <c r="AC143" s="253">
        <f t="shared" si="53"/>
        <v>0</v>
      </c>
      <c r="AD143" s="253">
        <f t="shared" si="54"/>
        <v>0</v>
      </c>
      <c r="AE143" s="268">
        <f t="shared" si="55"/>
        <v>0</v>
      </c>
      <c r="AF143" s="269">
        <f t="shared" si="56"/>
        <v>0</v>
      </c>
      <c r="AG143" s="270">
        <f t="shared" si="57"/>
        <v>0</v>
      </c>
      <c r="AH143" s="121"/>
      <c r="AI143" s="252"/>
      <c r="AJ143" s="295"/>
      <c r="AK143" s="301">
        <f t="shared" si="58"/>
        <v>0</v>
      </c>
      <c r="AL143" s="119" t="s">
        <v>169</v>
      </c>
      <c r="AM143" s="123" t="s">
        <v>169</v>
      </c>
      <c r="AN143" s="122"/>
      <c r="AO143" s="119" t="s">
        <v>169</v>
      </c>
      <c r="AP143" s="123" t="s">
        <v>169</v>
      </c>
      <c r="AQ143" s="124"/>
      <c r="AR143" s="119" t="s">
        <v>169</v>
      </c>
      <c r="AS143" s="123" t="s">
        <v>169</v>
      </c>
      <c r="AT143" s="122"/>
      <c r="AU143" s="280">
        <f t="shared" si="59"/>
        <v>0</v>
      </c>
      <c r="AV143" s="281">
        <f t="shared" si="60"/>
        <v>0</v>
      </c>
      <c r="AW143" s="291">
        <f t="shared" si="64"/>
        <v>0</v>
      </c>
      <c r="AX143" s="283">
        <f t="shared" si="61"/>
        <v>0</v>
      </c>
    </row>
    <row r="144" spans="1:50" ht="26.25" customHeight="1">
      <c r="A144" s="117"/>
      <c r="B144" s="245"/>
      <c r="C144" s="136"/>
      <c r="D144" s="208" t="str">
        <f t="shared" ref="D144:D207" si="65">IF(LEN(B144)=0,"",IF(IFERROR(FIND("อัตราว่าง",B144,1),0)=0,"อัตราคนครอง","อัตราว่าง"))</f>
        <v/>
      </c>
      <c r="E144" s="129" t="s">
        <v>169</v>
      </c>
      <c r="F144" s="209" t="s">
        <v>169</v>
      </c>
      <c r="G144" s="135"/>
      <c r="H144" s="258"/>
      <c r="I144" s="259">
        <f t="shared" si="62"/>
        <v>0</v>
      </c>
      <c r="J144" s="259">
        <f t="shared" si="63"/>
        <v>0</v>
      </c>
      <c r="K144" s="259">
        <f t="shared" ref="K144:K207" si="66">H144+J144+I144</f>
        <v>0</v>
      </c>
      <c r="L144" s="252"/>
      <c r="M144" s="252"/>
      <c r="N144" s="252"/>
      <c r="O144" s="147">
        <v>0</v>
      </c>
      <c r="P144" s="147">
        <v>0</v>
      </c>
      <c r="Q144" s="137">
        <f t="shared" ref="Q144:Q207" si="67">VLOOKUP(E144,$BA$15:$BC$22,2,FALSE)</f>
        <v>0</v>
      </c>
      <c r="R144" s="80">
        <f t="shared" ref="R144:R207" si="68">VLOOKUP(E144,$BA$15:$BC$22,3,FALSE)</f>
        <v>0</v>
      </c>
      <c r="S144" s="147">
        <v>0</v>
      </c>
      <c r="T144" s="121"/>
      <c r="U144" s="263">
        <f>IFERROR(VLOOKUP(B144,คำนวณตกเบิกวิทยฐานะ!$B$9:$P$1008,14,FALSE),0)</f>
        <v>0</v>
      </c>
      <c r="V144" s="263">
        <f>IFERROR(VLOOKUP(B144,คำนวณตกเบิกวิทยฐานะ!$B$9:$P$1008,15,FALSE),0)</f>
        <v>0</v>
      </c>
      <c r="W144" s="264">
        <f t="shared" ref="W144:W207" si="69">(K144+L144+M144+N144+O144+P144+Q144+R144+S144)*12+U144+V144+T144</f>
        <v>0</v>
      </c>
      <c r="X144" s="119" t="s">
        <v>169</v>
      </c>
      <c r="Y144" s="209" t="s">
        <v>169</v>
      </c>
      <c r="Z144" s="258"/>
      <c r="AA144" s="253">
        <f t="shared" ref="AA144:AA207" si="70">IF(X144="พนักงานจ้างตามภารกิจ",Z144*4/100,0)</f>
        <v>0</v>
      </c>
      <c r="AB144" s="253">
        <f t="shared" ref="AB144:AB207" si="71">Z144+AA144</f>
        <v>0</v>
      </c>
      <c r="AC144" s="253">
        <f t="shared" ref="AC144:AC207" si="72">IF(Z144=0,0,IF(X144="พนักงานจ้างทั่วไป",IF(AB144&gt;11000,0,IF(11000-AB144&lt;=2000,11000-AB144,2000)),IF(AB144&gt;14600,0,IF(14600-AB144&lt;=2000,14600-AB144,2000))))</f>
        <v>0</v>
      </c>
      <c r="AD144" s="253">
        <f t="shared" ref="AD144:AD207" si="73">AB144+AC144</f>
        <v>0</v>
      </c>
      <c r="AE144" s="268">
        <f t="shared" ref="AE144:AE207" si="74">IF(OR(X144="พนักงานจ้างตามภารกิจ",X144="พนักงานจ้างทั่วไป"),IF(AD144*5/100&gt;750,750,AD144*5/100),0)</f>
        <v>0</v>
      </c>
      <c r="AF144" s="269">
        <f t="shared" ref="AF144:AF207" si="75">(AD144+AE144)*12</f>
        <v>0</v>
      </c>
      <c r="AG144" s="270">
        <f t="shared" ref="AG144:AG207" si="76">W144+AF144</f>
        <v>0</v>
      </c>
      <c r="AH144" s="121"/>
      <c r="AI144" s="252"/>
      <c r="AJ144" s="295"/>
      <c r="AK144" s="301">
        <f t="shared" ref="AK144:AK207" si="77">AI144*AJ144</f>
        <v>0</v>
      </c>
      <c r="AL144" s="119" t="s">
        <v>169</v>
      </c>
      <c r="AM144" s="123" t="s">
        <v>169</v>
      </c>
      <c r="AN144" s="122"/>
      <c r="AO144" s="119" t="s">
        <v>169</v>
      </c>
      <c r="AP144" s="123" t="s">
        <v>169</v>
      </c>
      <c r="AQ144" s="124"/>
      <c r="AR144" s="119" t="s">
        <v>169</v>
      </c>
      <c r="AS144" s="123" t="s">
        <v>169</v>
      </c>
      <c r="AT144" s="122"/>
      <c r="AU144" s="280">
        <f t="shared" ref="AU144:AU207" si="78">AN144+AQ144+AT144</f>
        <v>0</v>
      </c>
      <c r="AV144" s="281">
        <f t="shared" ref="AV144:AV207" si="79">AG144+AK144+AU144+(AH144*12)</f>
        <v>0</v>
      </c>
      <c r="AW144" s="291">
        <f t="shared" si="64"/>
        <v>0</v>
      </c>
      <c r="AX144" s="283">
        <f t="shared" ref="AX144:AX207" si="80">AV144</f>
        <v>0</v>
      </c>
    </row>
    <row r="145" spans="1:50" ht="26.25" customHeight="1">
      <c r="A145" s="117"/>
      <c r="B145" s="245"/>
      <c r="C145" s="136"/>
      <c r="D145" s="208" t="str">
        <f t="shared" si="65"/>
        <v/>
      </c>
      <c r="E145" s="129" t="s">
        <v>169</v>
      </c>
      <c r="F145" s="209" t="s">
        <v>169</v>
      </c>
      <c r="G145" s="135"/>
      <c r="H145" s="258"/>
      <c r="I145" s="259">
        <f t="shared" ref="I145:I208" si="81">H145*3%</f>
        <v>0</v>
      </c>
      <c r="J145" s="259">
        <f t="shared" ref="J145:J208" si="82">(H145+I145)*6%</f>
        <v>0</v>
      </c>
      <c r="K145" s="259">
        <f t="shared" si="66"/>
        <v>0</v>
      </c>
      <c r="L145" s="252"/>
      <c r="M145" s="252"/>
      <c r="N145" s="252"/>
      <c r="O145" s="147">
        <v>0</v>
      </c>
      <c r="P145" s="147">
        <v>0</v>
      </c>
      <c r="Q145" s="137">
        <f t="shared" si="67"/>
        <v>0</v>
      </c>
      <c r="R145" s="80">
        <f t="shared" si="68"/>
        <v>0</v>
      </c>
      <c r="S145" s="147">
        <v>0</v>
      </c>
      <c r="T145" s="121"/>
      <c r="U145" s="263">
        <f>IFERROR(VLOOKUP(B145,คำนวณตกเบิกวิทยฐานะ!$B$9:$P$1008,14,FALSE),0)</f>
        <v>0</v>
      </c>
      <c r="V145" s="263">
        <f>IFERROR(VLOOKUP(B145,คำนวณตกเบิกวิทยฐานะ!$B$9:$P$1008,15,FALSE),0)</f>
        <v>0</v>
      </c>
      <c r="W145" s="264">
        <f t="shared" si="69"/>
        <v>0</v>
      </c>
      <c r="X145" s="119" t="s">
        <v>169</v>
      </c>
      <c r="Y145" s="209" t="s">
        <v>169</v>
      </c>
      <c r="Z145" s="258"/>
      <c r="AA145" s="253">
        <f t="shared" si="70"/>
        <v>0</v>
      </c>
      <c r="AB145" s="253">
        <f t="shared" si="71"/>
        <v>0</v>
      </c>
      <c r="AC145" s="253">
        <f t="shared" si="72"/>
        <v>0</v>
      </c>
      <c r="AD145" s="253">
        <f t="shared" si="73"/>
        <v>0</v>
      </c>
      <c r="AE145" s="268">
        <f t="shared" si="74"/>
        <v>0</v>
      </c>
      <c r="AF145" s="269">
        <f t="shared" si="75"/>
        <v>0</v>
      </c>
      <c r="AG145" s="270">
        <f t="shared" si="76"/>
        <v>0</v>
      </c>
      <c r="AH145" s="121"/>
      <c r="AI145" s="252"/>
      <c r="AJ145" s="295"/>
      <c r="AK145" s="301">
        <f t="shared" si="77"/>
        <v>0</v>
      </c>
      <c r="AL145" s="119" t="s">
        <v>169</v>
      </c>
      <c r="AM145" s="123" t="s">
        <v>169</v>
      </c>
      <c r="AN145" s="122"/>
      <c r="AO145" s="119" t="s">
        <v>169</v>
      </c>
      <c r="AP145" s="123" t="s">
        <v>169</v>
      </c>
      <c r="AQ145" s="124"/>
      <c r="AR145" s="119" t="s">
        <v>169</v>
      </c>
      <c r="AS145" s="123" t="s">
        <v>169</v>
      </c>
      <c r="AT145" s="122"/>
      <c r="AU145" s="280">
        <f t="shared" si="78"/>
        <v>0</v>
      </c>
      <c r="AV145" s="281">
        <f t="shared" si="79"/>
        <v>0</v>
      </c>
      <c r="AW145" s="291">
        <f t="shared" ref="AW145:AW208" si="83">U145+V145</f>
        <v>0</v>
      </c>
      <c r="AX145" s="283">
        <f t="shared" si="80"/>
        <v>0</v>
      </c>
    </row>
    <row r="146" spans="1:50" ht="26.25" customHeight="1">
      <c r="A146" s="117"/>
      <c r="B146" s="245"/>
      <c r="C146" s="136"/>
      <c r="D146" s="208" t="str">
        <f t="shared" si="65"/>
        <v/>
      </c>
      <c r="E146" s="129" t="s">
        <v>169</v>
      </c>
      <c r="F146" s="209" t="s">
        <v>169</v>
      </c>
      <c r="G146" s="135"/>
      <c r="H146" s="258"/>
      <c r="I146" s="259">
        <f t="shared" si="81"/>
        <v>0</v>
      </c>
      <c r="J146" s="259">
        <f t="shared" si="82"/>
        <v>0</v>
      </c>
      <c r="K146" s="259">
        <f t="shared" si="66"/>
        <v>0</v>
      </c>
      <c r="L146" s="252"/>
      <c r="M146" s="252"/>
      <c r="N146" s="252"/>
      <c r="O146" s="147">
        <v>0</v>
      </c>
      <c r="P146" s="147">
        <v>0</v>
      </c>
      <c r="Q146" s="137">
        <f t="shared" si="67"/>
        <v>0</v>
      </c>
      <c r="R146" s="80">
        <f t="shared" si="68"/>
        <v>0</v>
      </c>
      <c r="S146" s="147">
        <v>0</v>
      </c>
      <c r="T146" s="121"/>
      <c r="U146" s="263">
        <f>IFERROR(VLOOKUP(B146,คำนวณตกเบิกวิทยฐานะ!$B$9:$P$1008,14,FALSE),0)</f>
        <v>0</v>
      </c>
      <c r="V146" s="263">
        <f>IFERROR(VLOOKUP(B146,คำนวณตกเบิกวิทยฐานะ!$B$9:$P$1008,15,FALSE),0)</f>
        <v>0</v>
      </c>
      <c r="W146" s="264">
        <f t="shared" si="69"/>
        <v>0</v>
      </c>
      <c r="X146" s="119" t="s">
        <v>169</v>
      </c>
      <c r="Y146" s="209" t="s">
        <v>169</v>
      </c>
      <c r="Z146" s="258"/>
      <c r="AA146" s="253">
        <f t="shared" si="70"/>
        <v>0</v>
      </c>
      <c r="AB146" s="253">
        <f t="shared" si="71"/>
        <v>0</v>
      </c>
      <c r="AC146" s="253">
        <f t="shared" si="72"/>
        <v>0</v>
      </c>
      <c r="AD146" s="253">
        <f t="shared" si="73"/>
        <v>0</v>
      </c>
      <c r="AE146" s="268">
        <f t="shared" si="74"/>
        <v>0</v>
      </c>
      <c r="AF146" s="269">
        <f t="shared" si="75"/>
        <v>0</v>
      </c>
      <c r="AG146" s="270">
        <f t="shared" si="76"/>
        <v>0</v>
      </c>
      <c r="AH146" s="121"/>
      <c r="AI146" s="252"/>
      <c r="AJ146" s="295"/>
      <c r="AK146" s="301">
        <f t="shared" si="77"/>
        <v>0</v>
      </c>
      <c r="AL146" s="119" t="s">
        <v>169</v>
      </c>
      <c r="AM146" s="123" t="s">
        <v>169</v>
      </c>
      <c r="AN146" s="122"/>
      <c r="AO146" s="119" t="s">
        <v>169</v>
      </c>
      <c r="AP146" s="123" t="s">
        <v>169</v>
      </c>
      <c r="AQ146" s="124"/>
      <c r="AR146" s="119" t="s">
        <v>169</v>
      </c>
      <c r="AS146" s="123" t="s">
        <v>169</v>
      </c>
      <c r="AT146" s="122"/>
      <c r="AU146" s="280">
        <f t="shared" si="78"/>
        <v>0</v>
      </c>
      <c r="AV146" s="281">
        <f t="shared" si="79"/>
        <v>0</v>
      </c>
      <c r="AW146" s="291">
        <f t="shared" si="83"/>
        <v>0</v>
      </c>
      <c r="AX146" s="283">
        <f t="shared" si="80"/>
        <v>0</v>
      </c>
    </row>
    <row r="147" spans="1:50" ht="26.25" customHeight="1">
      <c r="A147" s="117"/>
      <c r="B147" s="245"/>
      <c r="C147" s="136"/>
      <c r="D147" s="208" t="str">
        <f t="shared" si="65"/>
        <v/>
      </c>
      <c r="E147" s="129" t="s">
        <v>169</v>
      </c>
      <c r="F147" s="209" t="s">
        <v>169</v>
      </c>
      <c r="G147" s="135"/>
      <c r="H147" s="258"/>
      <c r="I147" s="259">
        <f t="shared" si="81"/>
        <v>0</v>
      </c>
      <c r="J147" s="259">
        <f t="shared" si="82"/>
        <v>0</v>
      </c>
      <c r="K147" s="259">
        <f t="shared" si="66"/>
        <v>0</v>
      </c>
      <c r="L147" s="252"/>
      <c r="M147" s="252"/>
      <c r="N147" s="252"/>
      <c r="O147" s="147">
        <v>0</v>
      </c>
      <c r="P147" s="147">
        <v>0</v>
      </c>
      <c r="Q147" s="137">
        <f t="shared" si="67"/>
        <v>0</v>
      </c>
      <c r="R147" s="80">
        <f t="shared" si="68"/>
        <v>0</v>
      </c>
      <c r="S147" s="147">
        <v>0</v>
      </c>
      <c r="T147" s="121"/>
      <c r="U147" s="263">
        <f>IFERROR(VLOOKUP(B147,คำนวณตกเบิกวิทยฐานะ!$B$9:$P$1008,14,FALSE),0)</f>
        <v>0</v>
      </c>
      <c r="V147" s="263">
        <f>IFERROR(VLOOKUP(B147,คำนวณตกเบิกวิทยฐานะ!$B$9:$P$1008,15,FALSE),0)</f>
        <v>0</v>
      </c>
      <c r="W147" s="264">
        <f t="shared" si="69"/>
        <v>0</v>
      </c>
      <c r="X147" s="119" t="s">
        <v>169</v>
      </c>
      <c r="Y147" s="209" t="s">
        <v>169</v>
      </c>
      <c r="Z147" s="258"/>
      <c r="AA147" s="253">
        <f t="shared" si="70"/>
        <v>0</v>
      </c>
      <c r="AB147" s="253">
        <f t="shared" si="71"/>
        <v>0</v>
      </c>
      <c r="AC147" s="253">
        <f t="shared" si="72"/>
        <v>0</v>
      </c>
      <c r="AD147" s="253">
        <f t="shared" si="73"/>
        <v>0</v>
      </c>
      <c r="AE147" s="268">
        <f t="shared" si="74"/>
        <v>0</v>
      </c>
      <c r="AF147" s="269">
        <f t="shared" si="75"/>
        <v>0</v>
      </c>
      <c r="AG147" s="270">
        <f t="shared" si="76"/>
        <v>0</v>
      </c>
      <c r="AH147" s="121"/>
      <c r="AI147" s="252"/>
      <c r="AJ147" s="295"/>
      <c r="AK147" s="301">
        <f t="shared" si="77"/>
        <v>0</v>
      </c>
      <c r="AL147" s="119" t="s">
        <v>169</v>
      </c>
      <c r="AM147" s="123" t="s">
        <v>169</v>
      </c>
      <c r="AN147" s="122"/>
      <c r="AO147" s="119" t="s">
        <v>169</v>
      </c>
      <c r="AP147" s="123" t="s">
        <v>169</v>
      </c>
      <c r="AQ147" s="124"/>
      <c r="AR147" s="119" t="s">
        <v>169</v>
      </c>
      <c r="AS147" s="123" t="s">
        <v>169</v>
      </c>
      <c r="AT147" s="122"/>
      <c r="AU147" s="280">
        <f t="shared" si="78"/>
        <v>0</v>
      </c>
      <c r="AV147" s="281">
        <f t="shared" si="79"/>
        <v>0</v>
      </c>
      <c r="AW147" s="291">
        <f t="shared" si="83"/>
        <v>0</v>
      </c>
      <c r="AX147" s="283">
        <f t="shared" si="80"/>
        <v>0</v>
      </c>
    </row>
    <row r="148" spans="1:50" ht="26.25" customHeight="1">
      <c r="A148" s="117"/>
      <c r="B148" s="245"/>
      <c r="C148" s="136"/>
      <c r="D148" s="208" t="str">
        <f t="shared" si="65"/>
        <v/>
      </c>
      <c r="E148" s="129" t="s">
        <v>169</v>
      </c>
      <c r="F148" s="209" t="s">
        <v>169</v>
      </c>
      <c r="G148" s="135"/>
      <c r="H148" s="258"/>
      <c r="I148" s="259">
        <f t="shared" si="81"/>
        <v>0</v>
      </c>
      <c r="J148" s="259">
        <f t="shared" si="82"/>
        <v>0</v>
      </c>
      <c r="K148" s="259">
        <f t="shared" si="66"/>
        <v>0</v>
      </c>
      <c r="L148" s="252"/>
      <c r="M148" s="252"/>
      <c r="N148" s="252"/>
      <c r="O148" s="147">
        <v>0</v>
      </c>
      <c r="P148" s="147">
        <v>0</v>
      </c>
      <c r="Q148" s="137">
        <f t="shared" si="67"/>
        <v>0</v>
      </c>
      <c r="R148" s="80">
        <f t="shared" si="68"/>
        <v>0</v>
      </c>
      <c r="S148" s="147">
        <v>0</v>
      </c>
      <c r="T148" s="121"/>
      <c r="U148" s="263">
        <f>IFERROR(VLOOKUP(B148,คำนวณตกเบิกวิทยฐานะ!$B$9:$P$1008,14,FALSE),0)</f>
        <v>0</v>
      </c>
      <c r="V148" s="263">
        <f>IFERROR(VLOOKUP(B148,คำนวณตกเบิกวิทยฐานะ!$B$9:$P$1008,15,FALSE),0)</f>
        <v>0</v>
      </c>
      <c r="W148" s="264">
        <f t="shared" si="69"/>
        <v>0</v>
      </c>
      <c r="X148" s="119" t="s">
        <v>169</v>
      </c>
      <c r="Y148" s="209" t="s">
        <v>169</v>
      </c>
      <c r="Z148" s="258"/>
      <c r="AA148" s="253">
        <f t="shared" si="70"/>
        <v>0</v>
      </c>
      <c r="AB148" s="253">
        <f t="shared" si="71"/>
        <v>0</v>
      </c>
      <c r="AC148" s="253">
        <f t="shared" si="72"/>
        <v>0</v>
      </c>
      <c r="AD148" s="253">
        <f t="shared" si="73"/>
        <v>0</v>
      </c>
      <c r="AE148" s="268">
        <f t="shared" si="74"/>
        <v>0</v>
      </c>
      <c r="AF148" s="269">
        <f t="shared" si="75"/>
        <v>0</v>
      </c>
      <c r="AG148" s="270">
        <f t="shared" si="76"/>
        <v>0</v>
      </c>
      <c r="AH148" s="121"/>
      <c r="AI148" s="252"/>
      <c r="AJ148" s="295"/>
      <c r="AK148" s="301">
        <f t="shared" si="77"/>
        <v>0</v>
      </c>
      <c r="AL148" s="119" t="s">
        <v>169</v>
      </c>
      <c r="AM148" s="123" t="s">
        <v>169</v>
      </c>
      <c r="AN148" s="122"/>
      <c r="AO148" s="119" t="s">
        <v>169</v>
      </c>
      <c r="AP148" s="123" t="s">
        <v>169</v>
      </c>
      <c r="AQ148" s="124"/>
      <c r="AR148" s="119" t="s">
        <v>169</v>
      </c>
      <c r="AS148" s="123" t="s">
        <v>169</v>
      </c>
      <c r="AT148" s="122"/>
      <c r="AU148" s="280">
        <f t="shared" si="78"/>
        <v>0</v>
      </c>
      <c r="AV148" s="281">
        <f t="shared" si="79"/>
        <v>0</v>
      </c>
      <c r="AW148" s="291">
        <f t="shared" si="83"/>
        <v>0</v>
      </c>
      <c r="AX148" s="283">
        <f t="shared" si="80"/>
        <v>0</v>
      </c>
    </row>
    <row r="149" spans="1:50" ht="26.25" customHeight="1">
      <c r="A149" s="117"/>
      <c r="B149" s="245"/>
      <c r="C149" s="136"/>
      <c r="D149" s="208" t="str">
        <f t="shared" si="65"/>
        <v/>
      </c>
      <c r="E149" s="129" t="s">
        <v>169</v>
      </c>
      <c r="F149" s="209" t="s">
        <v>169</v>
      </c>
      <c r="G149" s="135"/>
      <c r="H149" s="258"/>
      <c r="I149" s="259">
        <f t="shared" si="81"/>
        <v>0</v>
      </c>
      <c r="J149" s="259">
        <f t="shared" si="82"/>
        <v>0</v>
      </c>
      <c r="K149" s="259">
        <f t="shared" si="66"/>
        <v>0</v>
      </c>
      <c r="L149" s="252"/>
      <c r="M149" s="252"/>
      <c r="N149" s="252"/>
      <c r="O149" s="147">
        <v>0</v>
      </c>
      <c r="P149" s="147">
        <v>0</v>
      </c>
      <c r="Q149" s="137">
        <f t="shared" si="67"/>
        <v>0</v>
      </c>
      <c r="R149" s="80">
        <f t="shared" si="68"/>
        <v>0</v>
      </c>
      <c r="S149" s="147">
        <v>0</v>
      </c>
      <c r="T149" s="121"/>
      <c r="U149" s="263">
        <f>IFERROR(VLOOKUP(B149,คำนวณตกเบิกวิทยฐานะ!$B$9:$P$1008,14,FALSE),0)</f>
        <v>0</v>
      </c>
      <c r="V149" s="263">
        <f>IFERROR(VLOOKUP(B149,คำนวณตกเบิกวิทยฐานะ!$B$9:$P$1008,15,FALSE),0)</f>
        <v>0</v>
      </c>
      <c r="W149" s="264">
        <f t="shared" si="69"/>
        <v>0</v>
      </c>
      <c r="X149" s="119" t="s">
        <v>169</v>
      </c>
      <c r="Y149" s="209" t="s">
        <v>169</v>
      </c>
      <c r="Z149" s="258"/>
      <c r="AA149" s="253">
        <f t="shared" si="70"/>
        <v>0</v>
      </c>
      <c r="AB149" s="253">
        <f t="shared" si="71"/>
        <v>0</v>
      </c>
      <c r="AC149" s="253">
        <f t="shared" si="72"/>
        <v>0</v>
      </c>
      <c r="AD149" s="253">
        <f t="shared" si="73"/>
        <v>0</v>
      </c>
      <c r="AE149" s="268">
        <f t="shared" si="74"/>
        <v>0</v>
      </c>
      <c r="AF149" s="269">
        <f t="shared" si="75"/>
        <v>0</v>
      </c>
      <c r="AG149" s="270">
        <f t="shared" si="76"/>
        <v>0</v>
      </c>
      <c r="AH149" s="121"/>
      <c r="AI149" s="252"/>
      <c r="AJ149" s="295"/>
      <c r="AK149" s="301">
        <f t="shared" si="77"/>
        <v>0</v>
      </c>
      <c r="AL149" s="119" t="s">
        <v>169</v>
      </c>
      <c r="AM149" s="123" t="s">
        <v>169</v>
      </c>
      <c r="AN149" s="122"/>
      <c r="AO149" s="119" t="s">
        <v>169</v>
      </c>
      <c r="AP149" s="123" t="s">
        <v>169</v>
      </c>
      <c r="AQ149" s="124"/>
      <c r="AR149" s="119" t="s">
        <v>169</v>
      </c>
      <c r="AS149" s="123" t="s">
        <v>169</v>
      </c>
      <c r="AT149" s="122"/>
      <c r="AU149" s="280">
        <f t="shared" si="78"/>
        <v>0</v>
      </c>
      <c r="AV149" s="281">
        <f t="shared" si="79"/>
        <v>0</v>
      </c>
      <c r="AW149" s="291">
        <f t="shared" si="83"/>
        <v>0</v>
      </c>
      <c r="AX149" s="283">
        <f t="shared" si="80"/>
        <v>0</v>
      </c>
    </row>
    <row r="150" spans="1:50" ht="26.25" customHeight="1">
      <c r="A150" s="117"/>
      <c r="B150" s="245"/>
      <c r="C150" s="136"/>
      <c r="D150" s="208" t="str">
        <f t="shared" si="65"/>
        <v/>
      </c>
      <c r="E150" s="129" t="s">
        <v>169</v>
      </c>
      <c r="F150" s="209" t="s">
        <v>169</v>
      </c>
      <c r="G150" s="135"/>
      <c r="H150" s="258"/>
      <c r="I150" s="259">
        <f t="shared" si="81"/>
        <v>0</v>
      </c>
      <c r="J150" s="259">
        <f t="shared" si="82"/>
        <v>0</v>
      </c>
      <c r="K150" s="259">
        <f t="shared" si="66"/>
        <v>0</v>
      </c>
      <c r="L150" s="252"/>
      <c r="M150" s="252"/>
      <c r="N150" s="252"/>
      <c r="O150" s="147">
        <v>0</v>
      </c>
      <c r="P150" s="147">
        <v>0</v>
      </c>
      <c r="Q150" s="137">
        <f t="shared" si="67"/>
        <v>0</v>
      </c>
      <c r="R150" s="80">
        <f t="shared" si="68"/>
        <v>0</v>
      </c>
      <c r="S150" s="147">
        <v>0</v>
      </c>
      <c r="T150" s="121"/>
      <c r="U150" s="263">
        <f>IFERROR(VLOOKUP(B150,คำนวณตกเบิกวิทยฐานะ!$B$9:$P$1008,14,FALSE),0)</f>
        <v>0</v>
      </c>
      <c r="V150" s="263">
        <f>IFERROR(VLOOKUP(B150,คำนวณตกเบิกวิทยฐานะ!$B$9:$P$1008,15,FALSE),0)</f>
        <v>0</v>
      </c>
      <c r="W150" s="264">
        <f t="shared" si="69"/>
        <v>0</v>
      </c>
      <c r="X150" s="119" t="s">
        <v>169</v>
      </c>
      <c r="Y150" s="209" t="s">
        <v>169</v>
      </c>
      <c r="Z150" s="258"/>
      <c r="AA150" s="253">
        <f t="shared" si="70"/>
        <v>0</v>
      </c>
      <c r="AB150" s="253">
        <f t="shared" si="71"/>
        <v>0</v>
      </c>
      <c r="AC150" s="253">
        <f t="shared" si="72"/>
        <v>0</v>
      </c>
      <c r="AD150" s="253">
        <f t="shared" si="73"/>
        <v>0</v>
      </c>
      <c r="AE150" s="268">
        <f t="shared" si="74"/>
        <v>0</v>
      </c>
      <c r="AF150" s="269">
        <f t="shared" si="75"/>
        <v>0</v>
      </c>
      <c r="AG150" s="270">
        <f t="shared" si="76"/>
        <v>0</v>
      </c>
      <c r="AH150" s="121"/>
      <c r="AI150" s="252"/>
      <c r="AJ150" s="295"/>
      <c r="AK150" s="301">
        <f t="shared" si="77"/>
        <v>0</v>
      </c>
      <c r="AL150" s="119" t="s">
        <v>169</v>
      </c>
      <c r="AM150" s="123" t="s">
        <v>169</v>
      </c>
      <c r="AN150" s="122"/>
      <c r="AO150" s="119" t="s">
        <v>169</v>
      </c>
      <c r="AP150" s="123" t="s">
        <v>169</v>
      </c>
      <c r="AQ150" s="124"/>
      <c r="AR150" s="119" t="s">
        <v>169</v>
      </c>
      <c r="AS150" s="123" t="s">
        <v>169</v>
      </c>
      <c r="AT150" s="122"/>
      <c r="AU150" s="280">
        <f t="shared" si="78"/>
        <v>0</v>
      </c>
      <c r="AV150" s="281">
        <f t="shared" si="79"/>
        <v>0</v>
      </c>
      <c r="AW150" s="291">
        <f t="shared" si="83"/>
        <v>0</v>
      </c>
      <c r="AX150" s="283">
        <f t="shared" si="80"/>
        <v>0</v>
      </c>
    </row>
    <row r="151" spans="1:50" ht="26.25" customHeight="1">
      <c r="A151" s="117"/>
      <c r="B151" s="245"/>
      <c r="C151" s="136"/>
      <c r="D151" s="208" t="str">
        <f t="shared" si="65"/>
        <v/>
      </c>
      <c r="E151" s="129" t="s">
        <v>169</v>
      </c>
      <c r="F151" s="209" t="s">
        <v>169</v>
      </c>
      <c r="G151" s="135"/>
      <c r="H151" s="258"/>
      <c r="I151" s="259">
        <f t="shared" si="81"/>
        <v>0</v>
      </c>
      <c r="J151" s="259">
        <f t="shared" si="82"/>
        <v>0</v>
      </c>
      <c r="K151" s="259">
        <f t="shared" si="66"/>
        <v>0</v>
      </c>
      <c r="L151" s="252"/>
      <c r="M151" s="252"/>
      <c r="N151" s="252"/>
      <c r="O151" s="147">
        <v>0</v>
      </c>
      <c r="P151" s="147">
        <v>0</v>
      </c>
      <c r="Q151" s="137">
        <f t="shared" si="67"/>
        <v>0</v>
      </c>
      <c r="R151" s="80">
        <f t="shared" si="68"/>
        <v>0</v>
      </c>
      <c r="S151" s="147">
        <v>0</v>
      </c>
      <c r="T151" s="121"/>
      <c r="U151" s="263">
        <f>IFERROR(VLOOKUP(B151,คำนวณตกเบิกวิทยฐานะ!$B$9:$P$1008,14,FALSE),0)</f>
        <v>0</v>
      </c>
      <c r="V151" s="263">
        <f>IFERROR(VLOOKUP(B151,คำนวณตกเบิกวิทยฐานะ!$B$9:$P$1008,15,FALSE),0)</f>
        <v>0</v>
      </c>
      <c r="W151" s="264">
        <f t="shared" si="69"/>
        <v>0</v>
      </c>
      <c r="X151" s="119" t="s">
        <v>169</v>
      </c>
      <c r="Y151" s="209" t="s">
        <v>169</v>
      </c>
      <c r="Z151" s="258"/>
      <c r="AA151" s="253">
        <f t="shared" si="70"/>
        <v>0</v>
      </c>
      <c r="AB151" s="253">
        <f t="shared" si="71"/>
        <v>0</v>
      </c>
      <c r="AC151" s="253">
        <f t="shared" si="72"/>
        <v>0</v>
      </c>
      <c r="AD151" s="253">
        <f t="shared" si="73"/>
        <v>0</v>
      </c>
      <c r="AE151" s="268">
        <f t="shared" si="74"/>
        <v>0</v>
      </c>
      <c r="AF151" s="269">
        <f t="shared" si="75"/>
        <v>0</v>
      </c>
      <c r="AG151" s="270">
        <f t="shared" si="76"/>
        <v>0</v>
      </c>
      <c r="AH151" s="121"/>
      <c r="AI151" s="252"/>
      <c r="AJ151" s="295"/>
      <c r="AK151" s="301">
        <f t="shared" si="77"/>
        <v>0</v>
      </c>
      <c r="AL151" s="119" t="s">
        <v>169</v>
      </c>
      <c r="AM151" s="123" t="s">
        <v>169</v>
      </c>
      <c r="AN151" s="122"/>
      <c r="AO151" s="119" t="s">
        <v>169</v>
      </c>
      <c r="AP151" s="123" t="s">
        <v>169</v>
      </c>
      <c r="AQ151" s="124"/>
      <c r="AR151" s="119" t="s">
        <v>169</v>
      </c>
      <c r="AS151" s="123" t="s">
        <v>169</v>
      </c>
      <c r="AT151" s="122"/>
      <c r="AU151" s="280">
        <f t="shared" si="78"/>
        <v>0</v>
      </c>
      <c r="AV151" s="281">
        <f t="shared" si="79"/>
        <v>0</v>
      </c>
      <c r="AW151" s="291">
        <f t="shared" si="83"/>
        <v>0</v>
      </c>
      <c r="AX151" s="283">
        <f t="shared" si="80"/>
        <v>0</v>
      </c>
    </row>
    <row r="152" spans="1:50" ht="26.25" customHeight="1">
      <c r="A152" s="117"/>
      <c r="B152" s="245"/>
      <c r="C152" s="136"/>
      <c r="D152" s="208" t="str">
        <f t="shared" si="65"/>
        <v/>
      </c>
      <c r="E152" s="129" t="s">
        <v>169</v>
      </c>
      <c r="F152" s="209" t="s">
        <v>169</v>
      </c>
      <c r="G152" s="135"/>
      <c r="H152" s="258"/>
      <c r="I152" s="259">
        <f t="shared" si="81"/>
        <v>0</v>
      </c>
      <c r="J152" s="259">
        <f t="shared" si="82"/>
        <v>0</v>
      </c>
      <c r="K152" s="259">
        <f t="shared" si="66"/>
        <v>0</v>
      </c>
      <c r="L152" s="252"/>
      <c r="M152" s="252"/>
      <c r="N152" s="252"/>
      <c r="O152" s="147">
        <v>0</v>
      </c>
      <c r="P152" s="147">
        <v>0</v>
      </c>
      <c r="Q152" s="137">
        <f t="shared" si="67"/>
        <v>0</v>
      </c>
      <c r="R152" s="80">
        <f t="shared" si="68"/>
        <v>0</v>
      </c>
      <c r="S152" s="147">
        <v>0</v>
      </c>
      <c r="T152" s="121"/>
      <c r="U152" s="263">
        <f>IFERROR(VLOOKUP(B152,คำนวณตกเบิกวิทยฐานะ!$B$9:$P$1008,14,FALSE),0)</f>
        <v>0</v>
      </c>
      <c r="V152" s="263">
        <f>IFERROR(VLOOKUP(B152,คำนวณตกเบิกวิทยฐานะ!$B$9:$P$1008,15,FALSE),0)</f>
        <v>0</v>
      </c>
      <c r="W152" s="264">
        <f t="shared" si="69"/>
        <v>0</v>
      </c>
      <c r="X152" s="119" t="s">
        <v>169</v>
      </c>
      <c r="Y152" s="209" t="s">
        <v>169</v>
      </c>
      <c r="Z152" s="258"/>
      <c r="AA152" s="253">
        <f t="shared" si="70"/>
        <v>0</v>
      </c>
      <c r="AB152" s="253">
        <f t="shared" si="71"/>
        <v>0</v>
      </c>
      <c r="AC152" s="253">
        <f t="shared" si="72"/>
        <v>0</v>
      </c>
      <c r="AD152" s="253">
        <f t="shared" si="73"/>
        <v>0</v>
      </c>
      <c r="AE152" s="268">
        <f t="shared" si="74"/>
        <v>0</v>
      </c>
      <c r="AF152" s="269">
        <f t="shared" si="75"/>
        <v>0</v>
      </c>
      <c r="AG152" s="270">
        <f t="shared" si="76"/>
        <v>0</v>
      </c>
      <c r="AH152" s="121"/>
      <c r="AI152" s="252"/>
      <c r="AJ152" s="295"/>
      <c r="AK152" s="301">
        <f t="shared" si="77"/>
        <v>0</v>
      </c>
      <c r="AL152" s="119" t="s">
        <v>169</v>
      </c>
      <c r="AM152" s="123" t="s">
        <v>169</v>
      </c>
      <c r="AN152" s="122"/>
      <c r="AO152" s="119" t="s">
        <v>169</v>
      </c>
      <c r="AP152" s="123" t="s">
        <v>169</v>
      </c>
      <c r="AQ152" s="124"/>
      <c r="AR152" s="119" t="s">
        <v>169</v>
      </c>
      <c r="AS152" s="123" t="s">
        <v>169</v>
      </c>
      <c r="AT152" s="122"/>
      <c r="AU152" s="280">
        <f t="shared" si="78"/>
        <v>0</v>
      </c>
      <c r="AV152" s="281">
        <f t="shared" si="79"/>
        <v>0</v>
      </c>
      <c r="AW152" s="291">
        <f t="shared" si="83"/>
        <v>0</v>
      </c>
      <c r="AX152" s="283">
        <f t="shared" si="80"/>
        <v>0</v>
      </c>
    </row>
    <row r="153" spans="1:50" ht="26.25" customHeight="1">
      <c r="A153" s="117"/>
      <c r="B153" s="245"/>
      <c r="C153" s="136"/>
      <c r="D153" s="208" t="str">
        <f t="shared" si="65"/>
        <v/>
      </c>
      <c r="E153" s="129" t="s">
        <v>169</v>
      </c>
      <c r="F153" s="209" t="s">
        <v>169</v>
      </c>
      <c r="G153" s="135"/>
      <c r="H153" s="258"/>
      <c r="I153" s="259">
        <f t="shared" si="81"/>
        <v>0</v>
      </c>
      <c r="J153" s="259">
        <f t="shared" si="82"/>
        <v>0</v>
      </c>
      <c r="K153" s="259">
        <f t="shared" si="66"/>
        <v>0</v>
      </c>
      <c r="L153" s="252"/>
      <c r="M153" s="252"/>
      <c r="N153" s="252"/>
      <c r="O153" s="147">
        <v>0</v>
      </c>
      <c r="P153" s="147">
        <v>0</v>
      </c>
      <c r="Q153" s="137">
        <f t="shared" si="67"/>
        <v>0</v>
      </c>
      <c r="R153" s="80">
        <f t="shared" si="68"/>
        <v>0</v>
      </c>
      <c r="S153" s="147">
        <v>0</v>
      </c>
      <c r="T153" s="121"/>
      <c r="U153" s="263">
        <f>IFERROR(VLOOKUP(B153,คำนวณตกเบิกวิทยฐานะ!$B$9:$P$1008,14,FALSE),0)</f>
        <v>0</v>
      </c>
      <c r="V153" s="263">
        <f>IFERROR(VLOOKUP(B153,คำนวณตกเบิกวิทยฐานะ!$B$9:$P$1008,15,FALSE),0)</f>
        <v>0</v>
      </c>
      <c r="W153" s="264">
        <f t="shared" si="69"/>
        <v>0</v>
      </c>
      <c r="X153" s="119" t="s">
        <v>169</v>
      </c>
      <c r="Y153" s="209" t="s">
        <v>169</v>
      </c>
      <c r="Z153" s="258"/>
      <c r="AA153" s="253">
        <f t="shared" si="70"/>
        <v>0</v>
      </c>
      <c r="AB153" s="253">
        <f t="shared" si="71"/>
        <v>0</v>
      </c>
      <c r="AC153" s="253">
        <f t="shared" si="72"/>
        <v>0</v>
      </c>
      <c r="AD153" s="253">
        <f t="shared" si="73"/>
        <v>0</v>
      </c>
      <c r="AE153" s="268">
        <f t="shared" si="74"/>
        <v>0</v>
      </c>
      <c r="AF153" s="269">
        <f t="shared" si="75"/>
        <v>0</v>
      </c>
      <c r="AG153" s="270">
        <f t="shared" si="76"/>
        <v>0</v>
      </c>
      <c r="AH153" s="121"/>
      <c r="AI153" s="252"/>
      <c r="AJ153" s="295"/>
      <c r="AK153" s="301">
        <f t="shared" si="77"/>
        <v>0</v>
      </c>
      <c r="AL153" s="119" t="s">
        <v>169</v>
      </c>
      <c r="AM153" s="123" t="s">
        <v>169</v>
      </c>
      <c r="AN153" s="122"/>
      <c r="AO153" s="119" t="s">
        <v>169</v>
      </c>
      <c r="AP153" s="123" t="s">
        <v>169</v>
      </c>
      <c r="AQ153" s="124"/>
      <c r="AR153" s="119" t="s">
        <v>169</v>
      </c>
      <c r="AS153" s="123" t="s">
        <v>169</v>
      </c>
      <c r="AT153" s="122"/>
      <c r="AU153" s="280">
        <f t="shared" si="78"/>
        <v>0</v>
      </c>
      <c r="AV153" s="281">
        <f t="shared" si="79"/>
        <v>0</v>
      </c>
      <c r="AW153" s="291">
        <f t="shared" si="83"/>
        <v>0</v>
      </c>
      <c r="AX153" s="283">
        <f t="shared" si="80"/>
        <v>0</v>
      </c>
    </row>
    <row r="154" spans="1:50" ht="26.25" customHeight="1">
      <c r="A154" s="117"/>
      <c r="B154" s="245"/>
      <c r="C154" s="136"/>
      <c r="D154" s="208" t="str">
        <f t="shared" si="65"/>
        <v/>
      </c>
      <c r="E154" s="129" t="s">
        <v>169</v>
      </c>
      <c r="F154" s="209" t="s">
        <v>169</v>
      </c>
      <c r="G154" s="135"/>
      <c r="H154" s="258"/>
      <c r="I154" s="259">
        <f t="shared" si="81"/>
        <v>0</v>
      </c>
      <c r="J154" s="259">
        <f t="shared" si="82"/>
        <v>0</v>
      </c>
      <c r="K154" s="259">
        <f t="shared" si="66"/>
        <v>0</v>
      </c>
      <c r="L154" s="252"/>
      <c r="M154" s="252"/>
      <c r="N154" s="252"/>
      <c r="O154" s="147">
        <v>0</v>
      </c>
      <c r="P154" s="147">
        <v>0</v>
      </c>
      <c r="Q154" s="137">
        <f t="shared" si="67"/>
        <v>0</v>
      </c>
      <c r="R154" s="80">
        <f t="shared" si="68"/>
        <v>0</v>
      </c>
      <c r="S154" s="147">
        <v>0</v>
      </c>
      <c r="T154" s="121"/>
      <c r="U154" s="263">
        <f>IFERROR(VLOOKUP(B154,คำนวณตกเบิกวิทยฐานะ!$B$9:$P$1008,14,FALSE),0)</f>
        <v>0</v>
      </c>
      <c r="V154" s="263">
        <f>IFERROR(VLOOKUP(B154,คำนวณตกเบิกวิทยฐานะ!$B$9:$P$1008,15,FALSE),0)</f>
        <v>0</v>
      </c>
      <c r="W154" s="264">
        <f t="shared" si="69"/>
        <v>0</v>
      </c>
      <c r="X154" s="119" t="s">
        <v>169</v>
      </c>
      <c r="Y154" s="209" t="s">
        <v>169</v>
      </c>
      <c r="Z154" s="258"/>
      <c r="AA154" s="253">
        <f t="shared" si="70"/>
        <v>0</v>
      </c>
      <c r="AB154" s="253">
        <f t="shared" si="71"/>
        <v>0</v>
      </c>
      <c r="AC154" s="253">
        <f t="shared" si="72"/>
        <v>0</v>
      </c>
      <c r="AD154" s="253">
        <f t="shared" si="73"/>
        <v>0</v>
      </c>
      <c r="AE154" s="268">
        <f t="shared" si="74"/>
        <v>0</v>
      </c>
      <c r="AF154" s="269">
        <f t="shared" si="75"/>
        <v>0</v>
      </c>
      <c r="AG154" s="270">
        <f t="shared" si="76"/>
        <v>0</v>
      </c>
      <c r="AH154" s="121"/>
      <c r="AI154" s="252"/>
      <c r="AJ154" s="295"/>
      <c r="AK154" s="301">
        <f t="shared" si="77"/>
        <v>0</v>
      </c>
      <c r="AL154" s="119" t="s">
        <v>169</v>
      </c>
      <c r="AM154" s="123" t="s">
        <v>169</v>
      </c>
      <c r="AN154" s="122"/>
      <c r="AO154" s="119" t="s">
        <v>169</v>
      </c>
      <c r="AP154" s="123" t="s">
        <v>169</v>
      </c>
      <c r="AQ154" s="124"/>
      <c r="AR154" s="119" t="s">
        <v>169</v>
      </c>
      <c r="AS154" s="123" t="s">
        <v>169</v>
      </c>
      <c r="AT154" s="122"/>
      <c r="AU154" s="280">
        <f t="shared" si="78"/>
        <v>0</v>
      </c>
      <c r="AV154" s="281">
        <f t="shared" si="79"/>
        <v>0</v>
      </c>
      <c r="AW154" s="291">
        <f t="shared" si="83"/>
        <v>0</v>
      </c>
      <c r="AX154" s="283">
        <f t="shared" si="80"/>
        <v>0</v>
      </c>
    </row>
    <row r="155" spans="1:50" ht="26.25" customHeight="1">
      <c r="A155" s="117"/>
      <c r="B155" s="245"/>
      <c r="C155" s="136"/>
      <c r="D155" s="208" t="str">
        <f t="shared" si="65"/>
        <v/>
      </c>
      <c r="E155" s="129" t="s">
        <v>169</v>
      </c>
      <c r="F155" s="209" t="s">
        <v>169</v>
      </c>
      <c r="G155" s="135"/>
      <c r="H155" s="258"/>
      <c r="I155" s="259">
        <f t="shared" si="81"/>
        <v>0</v>
      </c>
      <c r="J155" s="259">
        <f t="shared" si="82"/>
        <v>0</v>
      </c>
      <c r="K155" s="259">
        <f t="shared" si="66"/>
        <v>0</v>
      </c>
      <c r="L155" s="252"/>
      <c r="M155" s="252"/>
      <c r="N155" s="252"/>
      <c r="O155" s="147">
        <v>0</v>
      </c>
      <c r="P155" s="147">
        <v>0</v>
      </c>
      <c r="Q155" s="137">
        <f t="shared" si="67"/>
        <v>0</v>
      </c>
      <c r="R155" s="80">
        <f t="shared" si="68"/>
        <v>0</v>
      </c>
      <c r="S155" s="147">
        <v>0</v>
      </c>
      <c r="T155" s="121"/>
      <c r="U155" s="263">
        <f>IFERROR(VLOOKUP(B155,คำนวณตกเบิกวิทยฐานะ!$B$9:$P$1008,14,FALSE),0)</f>
        <v>0</v>
      </c>
      <c r="V155" s="263">
        <f>IFERROR(VLOOKUP(B155,คำนวณตกเบิกวิทยฐานะ!$B$9:$P$1008,15,FALSE),0)</f>
        <v>0</v>
      </c>
      <c r="W155" s="264">
        <f t="shared" si="69"/>
        <v>0</v>
      </c>
      <c r="X155" s="119" t="s">
        <v>169</v>
      </c>
      <c r="Y155" s="209" t="s">
        <v>169</v>
      </c>
      <c r="Z155" s="258"/>
      <c r="AA155" s="253">
        <f t="shared" si="70"/>
        <v>0</v>
      </c>
      <c r="AB155" s="253">
        <f t="shared" si="71"/>
        <v>0</v>
      </c>
      <c r="AC155" s="253">
        <f t="shared" si="72"/>
        <v>0</v>
      </c>
      <c r="AD155" s="253">
        <f t="shared" si="73"/>
        <v>0</v>
      </c>
      <c r="AE155" s="268">
        <f t="shared" si="74"/>
        <v>0</v>
      </c>
      <c r="AF155" s="269">
        <f t="shared" si="75"/>
        <v>0</v>
      </c>
      <c r="AG155" s="270">
        <f t="shared" si="76"/>
        <v>0</v>
      </c>
      <c r="AH155" s="121"/>
      <c r="AI155" s="252"/>
      <c r="AJ155" s="295"/>
      <c r="AK155" s="301">
        <f t="shared" si="77"/>
        <v>0</v>
      </c>
      <c r="AL155" s="119" t="s">
        <v>169</v>
      </c>
      <c r="AM155" s="123" t="s">
        <v>169</v>
      </c>
      <c r="AN155" s="122"/>
      <c r="AO155" s="119" t="s">
        <v>169</v>
      </c>
      <c r="AP155" s="123" t="s">
        <v>169</v>
      </c>
      <c r="AQ155" s="124"/>
      <c r="AR155" s="119" t="s">
        <v>169</v>
      </c>
      <c r="AS155" s="123" t="s">
        <v>169</v>
      </c>
      <c r="AT155" s="122"/>
      <c r="AU155" s="280">
        <f t="shared" si="78"/>
        <v>0</v>
      </c>
      <c r="AV155" s="281">
        <f t="shared" si="79"/>
        <v>0</v>
      </c>
      <c r="AW155" s="291">
        <f t="shared" si="83"/>
        <v>0</v>
      </c>
      <c r="AX155" s="283">
        <f t="shared" si="80"/>
        <v>0</v>
      </c>
    </row>
    <row r="156" spans="1:50" ht="26.25" customHeight="1">
      <c r="A156" s="117"/>
      <c r="B156" s="245"/>
      <c r="C156" s="136"/>
      <c r="D156" s="208" t="str">
        <f t="shared" si="65"/>
        <v/>
      </c>
      <c r="E156" s="129" t="s">
        <v>169</v>
      </c>
      <c r="F156" s="209" t="s">
        <v>169</v>
      </c>
      <c r="G156" s="135"/>
      <c r="H156" s="258"/>
      <c r="I156" s="259">
        <f t="shared" si="81"/>
        <v>0</v>
      </c>
      <c r="J156" s="259">
        <f t="shared" si="82"/>
        <v>0</v>
      </c>
      <c r="K156" s="259">
        <f t="shared" si="66"/>
        <v>0</v>
      </c>
      <c r="L156" s="252"/>
      <c r="M156" s="252"/>
      <c r="N156" s="252"/>
      <c r="O156" s="147">
        <v>0</v>
      </c>
      <c r="P156" s="147">
        <v>0</v>
      </c>
      <c r="Q156" s="137">
        <f t="shared" si="67"/>
        <v>0</v>
      </c>
      <c r="R156" s="80">
        <f t="shared" si="68"/>
        <v>0</v>
      </c>
      <c r="S156" s="147">
        <v>0</v>
      </c>
      <c r="T156" s="121"/>
      <c r="U156" s="263">
        <f>IFERROR(VLOOKUP(B156,คำนวณตกเบิกวิทยฐานะ!$B$9:$P$1008,14,FALSE),0)</f>
        <v>0</v>
      </c>
      <c r="V156" s="263">
        <f>IFERROR(VLOOKUP(B156,คำนวณตกเบิกวิทยฐานะ!$B$9:$P$1008,15,FALSE),0)</f>
        <v>0</v>
      </c>
      <c r="W156" s="264">
        <f t="shared" si="69"/>
        <v>0</v>
      </c>
      <c r="X156" s="119" t="s">
        <v>169</v>
      </c>
      <c r="Y156" s="209" t="s">
        <v>169</v>
      </c>
      <c r="Z156" s="258"/>
      <c r="AA156" s="253">
        <f t="shared" si="70"/>
        <v>0</v>
      </c>
      <c r="AB156" s="253">
        <f t="shared" si="71"/>
        <v>0</v>
      </c>
      <c r="AC156" s="253">
        <f t="shared" si="72"/>
        <v>0</v>
      </c>
      <c r="AD156" s="253">
        <f t="shared" si="73"/>
        <v>0</v>
      </c>
      <c r="AE156" s="268">
        <f t="shared" si="74"/>
        <v>0</v>
      </c>
      <c r="AF156" s="269">
        <f t="shared" si="75"/>
        <v>0</v>
      </c>
      <c r="AG156" s="270">
        <f t="shared" si="76"/>
        <v>0</v>
      </c>
      <c r="AH156" s="121"/>
      <c r="AI156" s="252"/>
      <c r="AJ156" s="295"/>
      <c r="AK156" s="301">
        <f t="shared" si="77"/>
        <v>0</v>
      </c>
      <c r="AL156" s="119" t="s">
        <v>169</v>
      </c>
      <c r="AM156" s="123" t="s">
        <v>169</v>
      </c>
      <c r="AN156" s="122"/>
      <c r="AO156" s="119" t="s">
        <v>169</v>
      </c>
      <c r="AP156" s="123" t="s">
        <v>169</v>
      </c>
      <c r="AQ156" s="124"/>
      <c r="AR156" s="119" t="s">
        <v>169</v>
      </c>
      <c r="AS156" s="123" t="s">
        <v>169</v>
      </c>
      <c r="AT156" s="122"/>
      <c r="AU156" s="280">
        <f t="shared" si="78"/>
        <v>0</v>
      </c>
      <c r="AV156" s="281">
        <f t="shared" si="79"/>
        <v>0</v>
      </c>
      <c r="AW156" s="291">
        <f t="shared" si="83"/>
        <v>0</v>
      </c>
      <c r="AX156" s="283">
        <f t="shared" si="80"/>
        <v>0</v>
      </c>
    </row>
    <row r="157" spans="1:50" ht="26.25" customHeight="1">
      <c r="A157" s="117"/>
      <c r="B157" s="245"/>
      <c r="C157" s="136"/>
      <c r="D157" s="208" t="str">
        <f t="shared" si="65"/>
        <v/>
      </c>
      <c r="E157" s="129" t="s">
        <v>169</v>
      </c>
      <c r="F157" s="209" t="s">
        <v>169</v>
      </c>
      <c r="G157" s="135"/>
      <c r="H157" s="258"/>
      <c r="I157" s="259">
        <f t="shared" si="81"/>
        <v>0</v>
      </c>
      <c r="J157" s="259">
        <f t="shared" si="82"/>
        <v>0</v>
      </c>
      <c r="K157" s="259">
        <f t="shared" si="66"/>
        <v>0</v>
      </c>
      <c r="L157" s="252"/>
      <c r="M157" s="252"/>
      <c r="N157" s="252"/>
      <c r="O157" s="147">
        <v>0</v>
      </c>
      <c r="P157" s="147">
        <v>0</v>
      </c>
      <c r="Q157" s="137">
        <f t="shared" si="67"/>
        <v>0</v>
      </c>
      <c r="R157" s="80">
        <f t="shared" si="68"/>
        <v>0</v>
      </c>
      <c r="S157" s="147">
        <v>0</v>
      </c>
      <c r="T157" s="121"/>
      <c r="U157" s="263">
        <f>IFERROR(VLOOKUP(B157,คำนวณตกเบิกวิทยฐานะ!$B$9:$P$1008,14,FALSE),0)</f>
        <v>0</v>
      </c>
      <c r="V157" s="263">
        <f>IFERROR(VLOOKUP(B157,คำนวณตกเบิกวิทยฐานะ!$B$9:$P$1008,15,FALSE),0)</f>
        <v>0</v>
      </c>
      <c r="W157" s="264">
        <f t="shared" si="69"/>
        <v>0</v>
      </c>
      <c r="X157" s="119" t="s">
        <v>169</v>
      </c>
      <c r="Y157" s="209" t="s">
        <v>169</v>
      </c>
      <c r="Z157" s="258"/>
      <c r="AA157" s="253">
        <f t="shared" si="70"/>
        <v>0</v>
      </c>
      <c r="AB157" s="253">
        <f t="shared" si="71"/>
        <v>0</v>
      </c>
      <c r="AC157" s="253">
        <f t="shared" si="72"/>
        <v>0</v>
      </c>
      <c r="AD157" s="253">
        <f t="shared" si="73"/>
        <v>0</v>
      </c>
      <c r="AE157" s="268">
        <f t="shared" si="74"/>
        <v>0</v>
      </c>
      <c r="AF157" s="269">
        <f t="shared" si="75"/>
        <v>0</v>
      </c>
      <c r="AG157" s="270">
        <f t="shared" si="76"/>
        <v>0</v>
      </c>
      <c r="AH157" s="121"/>
      <c r="AI157" s="252"/>
      <c r="AJ157" s="295"/>
      <c r="AK157" s="301">
        <f t="shared" si="77"/>
        <v>0</v>
      </c>
      <c r="AL157" s="119" t="s">
        <v>169</v>
      </c>
      <c r="AM157" s="123" t="s">
        <v>169</v>
      </c>
      <c r="AN157" s="122"/>
      <c r="AO157" s="119" t="s">
        <v>169</v>
      </c>
      <c r="AP157" s="123" t="s">
        <v>169</v>
      </c>
      <c r="AQ157" s="124"/>
      <c r="AR157" s="119" t="s">
        <v>169</v>
      </c>
      <c r="AS157" s="123" t="s">
        <v>169</v>
      </c>
      <c r="AT157" s="122"/>
      <c r="AU157" s="280">
        <f t="shared" si="78"/>
        <v>0</v>
      </c>
      <c r="AV157" s="281">
        <f t="shared" si="79"/>
        <v>0</v>
      </c>
      <c r="AW157" s="291">
        <f t="shared" si="83"/>
        <v>0</v>
      </c>
      <c r="AX157" s="283">
        <f t="shared" si="80"/>
        <v>0</v>
      </c>
    </row>
    <row r="158" spans="1:50" ht="26.25" customHeight="1">
      <c r="A158" s="117"/>
      <c r="B158" s="245"/>
      <c r="C158" s="136"/>
      <c r="D158" s="208" t="str">
        <f t="shared" si="65"/>
        <v/>
      </c>
      <c r="E158" s="129" t="s">
        <v>169</v>
      </c>
      <c r="F158" s="209" t="s">
        <v>169</v>
      </c>
      <c r="G158" s="135"/>
      <c r="H158" s="258"/>
      <c r="I158" s="259">
        <f t="shared" si="81"/>
        <v>0</v>
      </c>
      <c r="J158" s="259">
        <f t="shared" si="82"/>
        <v>0</v>
      </c>
      <c r="K158" s="259">
        <f t="shared" si="66"/>
        <v>0</v>
      </c>
      <c r="L158" s="252"/>
      <c r="M158" s="252"/>
      <c r="N158" s="252"/>
      <c r="O158" s="147">
        <v>0</v>
      </c>
      <c r="P158" s="147">
        <v>0</v>
      </c>
      <c r="Q158" s="137">
        <f t="shared" si="67"/>
        <v>0</v>
      </c>
      <c r="R158" s="80">
        <f t="shared" si="68"/>
        <v>0</v>
      </c>
      <c r="S158" s="147">
        <v>0</v>
      </c>
      <c r="T158" s="121"/>
      <c r="U158" s="263">
        <f>IFERROR(VLOOKUP(B158,คำนวณตกเบิกวิทยฐานะ!$B$9:$P$1008,14,FALSE),0)</f>
        <v>0</v>
      </c>
      <c r="V158" s="263">
        <f>IFERROR(VLOOKUP(B158,คำนวณตกเบิกวิทยฐานะ!$B$9:$P$1008,15,FALSE),0)</f>
        <v>0</v>
      </c>
      <c r="W158" s="264">
        <f t="shared" si="69"/>
        <v>0</v>
      </c>
      <c r="X158" s="119" t="s">
        <v>169</v>
      </c>
      <c r="Y158" s="209" t="s">
        <v>169</v>
      </c>
      <c r="Z158" s="258"/>
      <c r="AA158" s="253">
        <f t="shared" si="70"/>
        <v>0</v>
      </c>
      <c r="AB158" s="253">
        <f t="shared" si="71"/>
        <v>0</v>
      </c>
      <c r="AC158" s="253">
        <f t="shared" si="72"/>
        <v>0</v>
      </c>
      <c r="AD158" s="253">
        <f t="shared" si="73"/>
        <v>0</v>
      </c>
      <c r="AE158" s="268">
        <f t="shared" si="74"/>
        <v>0</v>
      </c>
      <c r="AF158" s="269">
        <f t="shared" si="75"/>
        <v>0</v>
      </c>
      <c r="AG158" s="270">
        <f t="shared" si="76"/>
        <v>0</v>
      </c>
      <c r="AH158" s="121"/>
      <c r="AI158" s="252"/>
      <c r="AJ158" s="295"/>
      <c r="AK158" s="301">
        <f t="shared" si="77"/>
        <v>0</v>
      </c>
      <c r="AL158" s="119" t="s">
        <v>169</v>
      </c>
      <c r="AM158" s="123" t="s">
        <v>169</v>
      </c>
      <c r="AN158" s="122"/>
      <c r="AO158" s="119" t="s">
        <v>169</v>
      </c>
      <c r="AP158" s="123" t="s">
        <v>169</v>
      </c>
      <c r="AQ158" s="124"/>
      <c r="AR158" s="119" t="s">
        <v>169</v>
      </c>
      <c r="AS158" s="123" t="s">
        <v>169</v>
      </c>
      <c r="AT158" s="122"/>
      <c r="AU158" s="280">
        <f t="shared" si="78"/>
        <v>0</v>
      </c>
      <c r="AV158" s="281">
        <f t="shared" si="79"/>
        <v>0</v>
      </c>
      <c r="AW158" s="291">
        <f t="shared" si="83"/>
        <v>0</v>
      </c>
      <c r="AX158" s="283">
        <f t="shared" si="80"/>
        <v>0</v>
      </c>
    </row>
    <row r="159" spans="1:50" ht="26.25" customHeight="1">
      <c r="A159" s="117"/>
      <c r="B159" s="245"/>
      <c r="C159" s="136"/>
      <c r="D159" s="208" t="str">
        <f t="shared" si="65"/>
        <v/>
      </c>
      <c r="E159" s="129" t="s">
        <v>169</v>
      </c>
      <c r="F159" s="209" t="s">
        <v>169</v>
      </c>
      <c r="G159" s="135"/>
      <c r="H159" s="258"/>
      <c r="I159" s="259">
        <f t="shared" si="81"/>
        <v>0</v>
      </c>
      <c r="J159" s="259">
        <f t="shared" si="82"/>
        <v>0</v>
      </c>
      <c r="K159" s="259">
        <f t="shared" si="66"/>
        <v>0</v>
      </c>
      <c r="L159" s="252"/>
      <c r="M159" s="252"/>
      <c r="N159" s="252"/>
      <c r="O159" s="147">
        <v>0</v>
      </c>
      <c r="P159" s="147">
        <v>0</v>
      </c>
      <c r="Q159" s="137">
        <f t="shared" si="67"/>
        <v>0</v>
      </c>
      <c r="R159" s="80">
        <f t="shared" si="68"/>
        <v>0</v>
      </c>
      <c r="S159" s="147">
        <v>0</v>
      </c>
      <c r="T159" s="121"/>
      <c r="U159" s="263">
        <f>IFERROR(VLOOKUP(B159,คำนวณตกเบิกวิทยฐานะ!$B$9:$P$1008,14,FALSE),0)</f>
        <v>0</v>
      </c>
      <c r="V159" s="263">
        <f>IFERROR(VLOOKUP(B159,คำนวณตกเบิกวิทยฐานะ!$B$9:$P$1008,15,FALSE),0)</f>
        <v>0</v>
      </c>
      <c r="W159" s="264">
        <f t="shared" si="69"/>
        <v>0</v>
      </c>
      <c r="X159" s="119" t="s">
        <v>169</v>
      </c>
      <c r="Y159" s="209" t="s">
        <v>169</v>
      </c>
      <c r="Z159" s="258"/>
      <c r="AA159" s="253">
        <f t="shared" si="70"/>
        <v>0</v>
      </c>
      <c r="AB159" s="253">
        <f t="shared" si="71"/>
        <v>0</v>
      </c>
      <c r="AC159" s="253">
        <f t="shared" si="72"/>
        <v>0</v>
      </c>
      <c r="AD159" s="253">
        <f t="shared" si="73"/>
        <v>0</v>
      </c>
      <c r="AE159" s="268">
        <f t="shared" si="74"/>
        <v>0</v>
      </c>
      <c r="AF159" s="269">
        <f t="shared" si="75"/>
        <v>0</v>
      </c>
      <c r="AG159" s="270">
        <f t="shared" si="76"/>
        <v>0</v>
      </c>
      <c r="AH159" s="121"/>
      <c r="AI159" s="252"/>
      <c r="AJ159" s="295"/>
      <c r="AK159" s="301">
        <f t="shared" si="77"/>
        <v>0</v>
      </c>
      <c r="AL159" s="119" t="s">
        <v>169</v>
      </c>
      <c r="AM159" s="123" t="s">
        <v>169</v>
      </c>
      <c r="AN159" s="122"/>
      <c r="AO159" s="119" t="s">
        <v>169</v>
      </c>
      <c r="AP159" s="123" t="s">
        <v>169</v>
      </c>
      <c r="AQ159" s="124"/>
      <c r="AR159" s="119" t="s">
        <v>169</v>
      </c>
      <c r="AS159" s="123" t="s">
        <v>169</v>
      </c>
      <c r="AT159" s="122"/>
      <c r="AU159" s="280">
        <f t="shared" si="78"/>
        <v>0</v>
      </c>
      <c r="AV159" s="281">
        <f t="shared" si="79"/>
        <v>0</v>
      </c>
      <c r="AW159" s="291">
        <f t="shared" si="83"/>
        <v>0</v>
      </c>
      <c r="AX159" s="283">
        <f t="shared" si="80"/>
        <v>0</v>
      </c>
    </row>
    <row r="160" spans="1:50" ht="26.25" customHeight="1">
      <c r="A160" s="117"/>
      <c r="B160" s="245"/>
      <c r="C160" s="136"/>
      <c r="D160" s="208" t="str">
        <f t="shared" si="65"/>
        <v/>
      </c>
      <c r="E160" s="129" t="s">
        <v>169</v>
      </c>
      <c r="F160" s="209" t="s">
        <v>169</v>
      </c>
      <c r="G160" s="135"/>
      <c r="H160" s="258"/>
      <c r="I160" s="259">
        <f t="shared" si="81"/>
        <v>0</v>
      </c>
      <c r="J160" s="259">
        <f t="shared" si="82"/>
        <v>0</v>
      </c>
      <c r="K160" s="259">
        <f t="shared" si="66"/>
        <v>0</v>
      </c>
      <c r="L160" s="252"/>
      <c r="M160" s="252"/>
      <c r="N160" s="252"/>
      <c r="O160" s="147">
        <v>0</v>
      </c>
      <c r="P160" s="147">
        <v>0</v>
      </c>
      <c r="Q160" s="137">
        <f t="shared" si="67"/>
        <v>0</v>
      </c>
      <c r="R160" s="80">
        <f t="shared" si="68"/>
        <v>0</v>
      </c>
      <c r="S160" s="147">
        <v>0</v>
      </c>
      <c r="T160" s="121"/>
      <c r="U160" s="263">
        <f>IFERROR(VLOOKUP(B160,คำนวณตกเบิกวิทยฐานะ!$B$9:$P$1008,14,FALSE),0)</f>
        <v>0</v>
      </c>
      <c r="V160" s="263">
        <f>IFERROR(VLOOKUP(B160,คำนวณตกเบิกวิทยฐานะ!$B$9:$P$1008,15,FALSE),0)</f>
        <v>0</v>
      </c>
      <c r="W160" s="264">
        <f t="shared" si="69"/>
        <v>0</v>
      </c>
      <c r="X160" s="119" t="s">
        <v>169</v>
      </c>
      <c r="Y160" s="209" t="s">
        <v>169</v>
      </c>
      <c r="Z160" s="258"/>
      <c r="AA160" s="253">
        <f t="shared" si="70"/>
        <v>0</v>
      </c>
      <c r="AB160" s="253">
        <f t="shared" si="71"/>
        <v>0</v>
      </c>
      <c r="AC160" s="253">
        <f t="shared" si="72"/>
        <v>0</v>
      </c>
      <c r="AD160" s="253">
        <f t="shared" si="73"/>
        <v>0</v>
      </c>
      <c r="AE160" s="268">
        <f t="shared" si="74"/>
        <v>0</v>
      </c>
      <c r="AF160" s="269">
        <f t="shared" si="75"/>
        <v>0</v>
      </c>
      <c r="AG160" s="270">
        <f t="shared" si="76"/>
        <v>0</v>
      </c>
      <c r="AH160" s="121"/>
      <c r="AI160" s="252"/>
      <c r="AJ160" s="295"/>
      <c r="AK160" s="301">
        <f t="shared" si="77"/>
        <v>0</v>
      </c>
      <c r="AL160" s="119" t="s">
        <v>169</v>
      </c>
      <c r="AM160" s="123" t="s">
        <v>169</v>
      </c>
      <c r="AN160" s="122"/>
      <c r="AO160" s="119" t="s">
        <v>169</v>
      </c>
      <c r="AP160" s="123" t="s">
        <v>169</v>
      </c>
      <c r="AQ160" s="124"/>
      <c r="AR160" s="119" t="s">
        <v>169</v>
      </c>
      <c r="AS160" s="123" t="s">
        <v>169</v>
      </c>
      <c r="AT160" s="122"/>
      <c r="AU160" s="280">
        <f t="shared" si="78"/>
        <v>0</v>
      </c>
      <c r="AV160" s="281">
        <f t="shared" si="79"/>
        <v>0</v>
      </c>
      <c r="AW160" s="291">
        <f t="shared" si="83"/>
        <v>0</v>
      </c>
      <c r="AX160" s="283">
        <f t="shared" si="80"/>
        <v>0</v>
      </c>
    </row>
    <row r="161" spans="1:50" ht="26.25" customHeight="1">
      <c r="A161" s="117"/>
      <c r="B161" s="245"/>
      <c r="C161" s="136"/>
      <c r="D161" s="208" t="str">
        <f t="shared" si="65"/>
        <v/>
      </c>
      <c r="E161" s="129" t="s">
        <v>169</v>
      </c>
      <c r="F161" s="209" t="s">
        <v>169</v>
      </c>
      <c r="G161" s="135"/>
      <c r="H161" s="258"/>
      <c r="I161" s="259">
        <f t="shared" si="81"/>
        <v>0</v>
      </c>
      <c r="J161" s="259">
        <f t="shared" si="82"/>
        <v>0</v>
      </c>
      <c r="K161" s="259">
        <f t="shared" si="66"/>
        <v>0</v>
      </c>
      <c r="L161" s="252"/>
      <c r="M161" s="252"/>
      <c r="N161" s="252"/>
      <c r="O161" s="147">
        <v>0</v>
      </c>
      <c r="P161" s="147">
        <v>0</v>
      </c>
      <c r="Q161" s="137">
        <f t="shared" si="67"/>
        <v>0</v>
      </c>
      <c r="R161" s="80">
        <f t="shared" si="68"/>
        <v>0</v>
      </c>
      <c r="S161" s="147">
        <v>0</v>
      </c>
      <c r="T161" s="121"/>
      <c r="U161" s="263">
        <f>IFERROR(VLOOKUP(B161,คำนวณตกเบิกวิทยฐานะ!$B$9:$P$1008,14,FALSE),0)</f>
        <v>0</v>
      </c>
      <c r="V161" s="263">
        <f>IFERROR(VLOOKUP(B161,คำนวณตกเบิกวิทยฐานะ!$B$9:$P$1008,15,FALSE),0)</f>
        <v>0</v>
      </c>
      <c r="W161" s="264">
        <f t="shared" si="69"/>
        <v>0</v>
      </c>
      <c r="X161" s="119" t="s">
        <v>169</v>
      </c>
      <c r="Y161" s="209" t="s">
        <v>169</v>
      </c>
      <c r="Z161" s="258"/>
      <c r="AA161" s="253">
        <f t="shared" si="70"/>
        <v>0</v>
      </c>
      <c r="AB161" s="253">
        <f t="shared" si="71"/>
        <v>0</v>
      </c>
      <c r="AC161" s="253">
        <f t="shared" si="72"/>
        <v>0</v>
      </c>
      <c r="AD161" s="253">
        <f t="shared" si="73"/>
        <v>0</v>
      </c>
      <c r="AE161" s="268">
        <f t="shared" si="74"/>
        <v>0</v>
      </c>
      <c r="AF161" s="269">
        <f t="shared" si="75"/>
        <v>0</v>
      </c>
      <c r="AG161" s="270">
        <f t="shared" si="76"/>
        <v>0</v>
      </c>
      <c r="AH161" s="121"/>
      <c r="AI161" s="252"/>
      <c r="AJ161" s="295"/>
      <c r="AK161" s="301">
        <f t="shared" si="77"/>
        <v>0</v>
      </c>
      <c r="AL161" s="119" t="s">
        <v>169</v>
      </c>
      <c r="AM161" s="123" t="s">
        <v>169</v>
      </c>
      <c r="AN161" s="122"/>
      <c r="AO161" s="119" t="s">
        <v>169</v>
      </c>
      <c r="AP161" s="123" t="s">
        <v>169</v>
      </c>
      <c r="AQ161" s="124"/>
      <c r="AR161" s="119" t="s">
        <v>169</v>
      </c>
      <c r="AS161" s="123" t="s">
        <v>169</v>
      </c>
      <c r="AT161" s="122"/>
      <c r="AU161" s="280">
        <f t="shared" si="78"/>
        <v>0</v>
      </c>
      <c r="AV161" s="281">
        <f t="shared" si="79"/>
        <v>0</v>
      </c>
      <c r="AW161" s="291">
        <f t="shared" si="83"/>
        <v>0</v>
      </c>
      <c r="AX161" s="283">
        <f t="shared" si="80"/>
        <v>0</v>
      </c>
    </row>
    <row r="162" spans="1:50" ht="26.25" customHeight="1">
      <c r="A162" s="117"/>
      <c r="B162" s="245"/>
      <c r="C162" s="136"/>
      <c r="D162" s="208" t="str">
        <f t="shared" si="65"/>
        <v/>
      </c>
      <c r="E162" s="129" t="s">
        <v>169</v>
      </c>
      <c r="F162" s="209" t="s">
        <v>169</v>
      </c>
      <c r="G162" s="135"/>
      <c r="H162" s="258"/>
      <c r="I162" s="259">
        <f t="shared" si="81"/>
        <v>0</v>
      </c>
      <c r="J162" s="259">
        <f t="shared" si="82"/>
        <v>0</v>
      </c>
      <c r="K162" s="259">
        <f t="shared" si="66"/>
        <v>0</v>
      </c>
      <c r="L162" s="252"/>
      <c r="M162" s="252"/>
      <c r="N162" s="252"/>
      <c r="O162" s="147">
        <v>0</v>
      </c>
      <c r="P162" s="147">
        <v>0</v>
      </c>
      <c r="Q162" s="137">
        <f t="shared" si="67"/>
        <v>0</v>
      </c>
      <c r="R162" s="80">
        <f t="shared" si="68"/>
        <v>0</v>
      </c>
      <c r="S162" s="147">
        <v>0</v>
      </c>
      <c r="T162" s="121"/>
      <c r="U162" s="263">
        <f>IFERROR(VLOOKUP(B162,คำนวณตกเบิกวิทยฐานะ!$B$9:$P$1008,14,FALSE),0)</f>
        <v>0</v>
      </c>
      <c r="V162" s="263">
        <f>IFERROR(VLOOKUP(B162,คำนวณตกเบิกวิทยฐานะ!$B$9:$P$1008,15,FALSE),0)</f>
        <v>0</v>
      </c>
      <c r="W162" s="264">
        <f t="shared" si="69"/>
        <v>0</v>
      </c>
      <c r="X162" s="119" t="s">
        <v>169</v>
      </c>
      <c r="Y162" s="209" t="s">
        <v>169</v>
      </c>
      <c r="Z162" s="258"/>
      <c r="AA162" s="253">
        <f t="shared" si="70"/>
        <v>0</v>
      </c>
      <c r="AB162" s="253">
        <f t="shared" si="71"/>
        <v>0</v>
      </c>
      <c r="AC162" s="253">
        <f t="shared" si="72"/>
        <v>0</v>
      </c>
      <c r="AD162" s="253">
        <f t="shared" si="73"/>
        <v>0</v>
      </c>
      <c r="AE162" s="268">
        <f t="shared" si="74"/>
        <v>0</v>
      </c>
      <c r="AF162" s="269">
        <f t="shared" si="75"/>
        <v>0</v>
      </c>
      <c r="AG162" s="270">
        <f t="shared" si="76"/>
        <v>0</v>
      </c>
      <c r="AH162" s="121"/>
      <c r="AI162" s="252"/>
      <c r="AJ162" s="295"/>
      <c r="AK162" s="301">
        <f t="shared" si="77"/>
        <v>0</v>
      </c>
      <c r="AL162" s="119" t="s">
        <v>169</v>
      </c>
      <c r="AM162" s="123" t="s">
        <v>169</v>
      </c>
      <c r="AN162" s="122"/>
      <c r="AO162" s="119" t="s">
        <v>169</v>
      </c>
      <c r="AP162" s="123" t="s">
        <v>169</v>
      </c>
      <c r="AQ162" s="124"/>
      <c r="AR162" s="119" t="s">
        <v>169</v>
      </c>
      <c r="AS162" s="123" t="s">
        <v>169</v>
      </c>
      <c r="AT162" s="122"/>
      <c r="AU162" s="280">
        <f t="shared" si="78"/>
        <v>0</v>
      </c>
      <c r="AV162" s="281">
        <f t="shared" si="79"/>
        <v>0</v>
      </c>
      <c r="AW162" s="291">
        <f t="shared" si="83"/>
        <v>0</v>
      </c>
      <c r="AX162" s="283">
        <f t="shared" si="80"/>
        <v>0</v>
      </c>
    </row>
    <row r="163" spans="1:50" ht="26.25" customHeight="1">
      <c r="A163" s="117"/>
      <c r="B163" s="245"/>
      <c r="C163" s="136"/>
      <c r="D163" s="208" t="str">
        <f t="shared" si="65"/>
        <v/>
      </c>
      <c r="E163" s="129" t="s">
        <v>169</v>
      </c>
      <c r="F163" s="209" t="s">
        <v>169</v>
      </c>
      <c r="G163" s="135"/>
      <c r="H163" s="258"/>
      <c r="I163" s="259">
        <f t="shared" si="81"/>
        <v>0</v>
      </c>
      <c r="J163" s="259">
        <f t="shared" si="82"/>
        <v>0</v>
      </c>
      <c r="K163" s="259">
        <f t="shared" si="66"/>
        <v>0</v>
      </c>
      <c r="L163" s="252"/>
      <c r="M163" s="252"/>
      <c r="N163" s="252"/>
      <c r="O163" s="147">
        <v>0</v>
      </c>
      <c r="P163" s="147">
        <v>0</v>
      </c>
      <c r="Q163" s="137">
        <f t="shared" si="67"/>
        <v>0</v>
      </c>
      <c r="R163" s="80">
        <f t="shared" si="68"/>
        <v>0</v>
      </c>
      <c r="S163" s="147">
        <v>0</v>
      </c>
      <c r="T163" s="121"/>
      <c r="U163" s="263">
        <f>IFERROR(VLOOKUP(B163,คำนวณตกเบิกวิทยฐานะ!$B$9:$P$1008,14,FALSE),0)</f>
        <v>0</v>
      </c>
      <c r="V163" s="263">
        <f>IFERROR(VLOOKUP(B163,คำนวณตกเบิกวิทยฐานะ!$B$9:$P$1008,15,FALSE),0)</f>
        <v>0</v>
      </c>
      <c r="W163" s="264">
        <f t="shared" si="69"/>
        <v>0</v>
      </c>
      <c r="X163" s="119" t="s">
        <v>169</v>
      </c>
      <c r="Y163" s="209" t="s">
        <v>169</v>
      </c>
      <c r="Z163" s="258"/>
      <c r="AA163" s="253">
        <f t="shared" si="70"/>
        <v>0</v>
      </c>
      <c r="AB163" s="253">
        <f t="shared" si="71"/>
        <v>0</v>
      </c>
      <c r="AC163" s="253">
        <f t="shared" si="72"/>
        <v>0</v>
      </c>
      <c r="AD163" s="253">
        <f t="shared" si="73"/>
        <v>0</v>
      </c>
      <c r="AE163" s="268">
        <f t="shared" si="74"/>
        <v>0</v>
      </c>
      <c r="AF163" s="269">
        <f t="shared" si="75"/>
        <v>0</v>
      </c>
      <c r="AG163" s="270">
        <f t="shared" si="76"/>
        <v>0</v>
      </c>
      <c r="AH163" s="121"/>
      <c r="AI163" s="252"/>
      <c r="AJ163" s="295"/>
      <c r="AK163" s="301">
        <f t="shared" si="77"/>
        <v>0</v>
      </c>
      <c r="AL163" s="119" t="s">
        <v>169</v>
      </c>
      <c r="AM163" s="123" t="s">
        <v>169</v>
      </c>
      <c r="AN163" s="122"/>
      <c r="AO163" s="119" t="s">
        <v>169</v>
      </c>
      <c r="AP163" s="123" t="s">
        <v>169</v>
      </c>
      <c r="AQ163" s="124"/>
      <c r="AR163" s="119" t="s">
        <v>169</v>
      </c>
      <c r="AS163" s="123" t="s">
        <v>169</v>
      </c>
      <c r="AT163" s="122"/>
      <c r="AU163" s="280">
        <f t="shared" si="78"/>
        <v>0</v>
      </c>
      <c r="AV163" s="281">
        <f t="shared" si="79"/>
        <v>0</v>
      </c>
      <c r="AW163" s="291">
        <f t="shared" si="83"/>
        <v>0</v>
      </c>
      <c r="AX163" s="283">
        <f t="shared" si="80"/>
        <v>0</v>
      </c>
    </row>
    <row r="164" spans="1:50" ht="26.25" customHeight="1">
      <c r="A164" s="117"/>
      <c r="B164" s="245"/>
      <c r="C164" s="136"/>
      <c r="D164" s="208" t="str">
        <f t="shared" si="65"/>
        <v/>
      </c>
      <c r="E164" s="129" t="s">
        <v>169</v>
      </c>
      <c r="F164" s="209" t="s">
        <v>169</v>
      </c>
      <c r="G164" s="135"/>
      <c r="H164" s="258"/>
      <c r="I164" s="259">
        <f t="shared" si="81"/>
        <v>0</v>
      </c>
      <c r="J164" s="259">
        <f t="shared" si="82"/>
        <v>0</v>
      </c>
      <c r="K164" s="259">
        <f t="shared" si="66"/>
        <v>0</v>
      </c>
      <c r="L164" s="252"/>
      <c r="M164" s="252"/>
      <c r="N164" s="252"/>
      <c r="O164" s="147">
        <v>0</v>
      </c>
      <c r="P164" s="147">
        <v>0</v>
      </c>
      <c r="Q164" s="137">
        <f t="shared" si="67"/>
        <v>0</v>
      </c>
      <c r="R164" s="80">
        <f t="shared" si="68"/>
        <v>0</v>
      </c>
      <c r="S164" s="147">
        <v>0</v>
      </c>
      <c r="T164" s="121"/>
      <c r="U164" s="263">
        <f>IFERROR(VLOOKUP(B164,คำนวณตกเบิกวิทยฐานะ!$B$9:$P$1008,14,FALSE),0)</f>
        <v>0</v>
      </c>
      <c r="V164" s="263">
        <f>IFERROR(VLOOKUP(B164,คำนวณตกเบิกวิทยฐานะ!$B$9:$P$1008,15,FALSE),0)</f>
        <v>0</v>
      </c>
      <c r="W164" s="264">
        <f t="shared" si="69"/>
        <v>0</v>
      </c>
      <c r="X164" s="119" t="s">
        <v>169</v>
      </c>
      <c r="Y164" s="209" t="s">
        <v>169</v>
      </c>
      <c r="Z164" s="258"/>
      <c r="AA164" s="253">
        <f t="shared" si="70"/>
        <v>0</v>
      </c>
      <c r="AB164" s="253">
        <f t="shared" si="71"/>
        <v>0</v>
      </c>
      <c r="AC164" s="253">
        <f t="shared" si="72"/>
        <v>0</v>
      </c>
      <c r="AD164" s="253">
        <f t="shared" si="73"/>
        <v>0</v>
      </c>
      <c r="AE164" s="268">
        <f t="shared" si="74"/>
        <v>0</v>
      </c>
      <c r="AF164" s="269">
        <f t="shared" si="75"/>
        <v>0</v>
      </c>
      <c r="AG164" s="270">
        <f t="shared" si="76"/>
        <v>0</v>
      </c>
      <c r="AH164" s="121"/>
      <c r="AI164" s="252"/>
      <c r="AJ164" s="295"/>
      <c r="AK164" s="301">
        <f t="shared" si="77"/>
        <v>0</v>
      </c>
      <c r="AL164" s="119" t="s">
        <v>169</v>
      </c>
      <c r="AM164" s="123" t="s">
        <v>169</v>
      </c>
      <c r="AN164" s="122"/>
      <c r="AO164" s="119" t="s">
        <v>169</v>
      </c>
      <c r="AP164" s="123" t="s">
        <v>169</v>
      </c>
      <c r="AQ164" s="124"/>
      <c r="AR164" s="119" t="s">
        <v>169</v>
      </c>
      <c r="AS164" s="123" t="s">
        <v>169</v>
      </c>
      <c r="AT164" s="122"/>
      <c r="AU164" s="280">
        <f t="shared" si="78"/>
        <v>0</v>
      </c>
      <c r="AV164" s="281">
        <f t="shared" si="79"/>
        <v>0</v>
      </c>
      <c r="AW164" s="291">
        <f t="shared" si="83"/>
        <v>0</v>
      </c>
      <c r="AX164" s="283">
        <f t="shared" si="80"/>
        <v>0</v>
      </c>
    </row>
    <row r="165" spans="1:50" ht="26.25" customHeight="1">
      <c r="A165" s="117"/>
      <c r="B165" s="245"/>
      <c r="C165" s="136"/>
      <c r="D165" s="208" t="str">
        <f t="shared" si="65"/>
        <v/>
      </c>
      <c r="E165" s="129" t="s">
        <v>169</v>
      </c>
      <c r="F165" s="209" t="s">
        <v>169</v>
      </c>
      <c r="G165" s="135"/>
      <c r="H165" s="258"/>
      <c r="I165" s="259">
        <f t="shared" si="81"/>
        <v>0</v>
      </c>
      <c r="J165" s="259">
        <f t="shared" si="82"/>
        <v>0</v>
      </c>
      <c r="K165" s="259">
        <f t="shared" si="66"/>
        <v>0</v>
      </c>
      <c r="L165" s="252"/>
      <c r="M165" s="252"/>
      <c r="N165" s="252"/>
      <c r="O165" s="147">
        <v>0</v>
      </c>
      <c r="P165" s="147">
        <v>0</v>
      </c>
      <c r="Q165" s="137">
        <f t="shared" si="67"/>
        <v>0</v>
      </c>
      <c r="R165" s="80">
        <f t="shared" si="68"/>
        <v>0</v>
      </c>
      <c r="S165" s="147">
        <v>0</v>
      </c>
      <c r="T165" s="121"/>
      <c r="U165" s="263">
        <f>IFERROR(VLOOKUP(B165,คำนวณตกเบิกวิทยฐานะ!$B$9:$P$1008,14,FALSE),0)</f>
        <v>0</v>
      </c>
      <c r="V165" s="263">
        <f>IFERROR(VLOOKUP(B165,คำนวณตกเบิกวิทยฐานะ!$B$9:$P$1008,15,FALSE),0)</f>
        <v>0</v>
      </c>
      <c r="W165" s="264">
        <f t="shared" si="69"/>
        <v>0</v>
      </c>
      <c r="X165" s="119" t="s">
        <v>169</v>
      </c>
      <c r="Y165" s="209" t="s">
        <v>169</v>
      </c>
      <c r="Z165" s="258"/>
      <c r="AA165" s="253">
        <f t="shared" si="70"/>
        <v>0</v>
      </c>
      <c r="AB165" s="253">
        <f t="shared" si="71"/>
        <v>0</v>
      </c>
      <c r="AC165" s="253">
        <f t="shared" si="72"/>
        <v>0</v>
      </c>
      <c r="AD165" s="253">
        <f t="shared" si="73"/>
        <v>0</v>
      </c>
      <c r="AE165" s="268">
        <f t="shared" si="74"/>
        <v>0</v>
      </c>
      <c r="AF165" s="269">
        <f t="shared" si="75"/>
        <v>0</v>
      </c>
      <c r="AG165" s="270">
        <f t="shared" si="76"/>
        <v>0</v>
      </c>
      <c r="AH165" s="121"/>
      <c r="AI165" s="252"/>
      <c r="AJ165" s="295"/>
      <c r="AK165" s="301">
        <f t="shared" si="77"/>
        <v>0</v>
      </c>
      <c r="AL165" s="119" t="s">
        <v>169</v>
      </c>
      <c r="AM165" s="123" t="s">
        <v>169</v>
      </c>
      <c r="AN165" s="122"/>
      <c r="AO165" s="119" t="s">
        <v>169</v>
      </c>
      <c r="AP165" s="123" t="s">
        <v>169</v>
      </c>
      <c r="AQ165" s="124"/>
      <c r="AR165" s="119" t="s">
        <v>169</v>
      </c>
      <c r="AS165" s="123" t="s">
        <v>169</v>
      </c>
      <c r="AT165" s="122"/>
      <c r="AU165" s="280">
        <f t="shared" si="78"/>
        <v>0</v>
      </c>
      <c r="AV165" s="281">
        <f t="shared" si="79"/>
        <v>0</v>
      </c>
      <c r="AW165" s="291">
        <f t="shared" si="83"/>
        <v>0</v>
      </c>
      <c r="AX165" s="283">
        <f t="shared" si="80"/>
        <v>0</v>
      </c>
    </row>
    <row r="166" spans="1:50" ht="26.25" customHeight="1">
      <c r="A166" s="117"/>
      <c r="B166" s="245"/>
      <c r="C166" s="136"/>
      <c r="D166" s="208" t="str">
        <f t="shared" si="65"/>
        <v/>
      </c>
      <c r="E166" s="129" t="s">
        <v>169</v>
      </c>
      <c r="F166" s="209" t="s">
        <v>169</v>
      </c>
      <c r="G166" s="135"/>
      <c r="H166" s="258"/>
      <c r="I166" s="259">
        <f t="shared" si="81"/>
        <v>0</v>
      </c>
      <c r="J166" s="259">
        <f t="shared" si="82"/>
        <v>0</v>
      </c>
      <c r="K166" s="259">
        <f t="shared" si="66"/>
        <v>0</v>
      </c>
      <c r="L166" s="252"/>
      <c r="M166" s="252"/>
      <c r="N166" s="252"/>
      <c r="O166" s="147">
        <v>0</v>
      </c>
      <c r="P166" s="147">
        <v>0</v>
      </c>
      <c r="Q166" s="137">
        <f t="shared" si="67"/>
        <v>0</v>
      </c>
      <c r="R166" s="80">
        <f t="shared" si="68"/>
        <v>0</v>
      </c>
      <c r="S166" s="147">
        <v>0</v>
      </c>
      <c r="T166" s="121"/>
      <c r="U166" s="263">
        <f>IFERROR(VLOOKUP(B166,คำนวณตกเบิกวิทยฐานะ!$B$9:$P$1008,14,FALSE),0)</f>
        <v>0</v>
      </c>
      <c r="V166" s="263">
        <f>IFERROR(VLOOKUP(B166,คำนวณตกเบิกวิทยฐานะ!$B$9:$P$1008,15,FALSE),0)</f>
        <v>0</v>
      </c>
      <c r="W166" s="264">
        <f t="shared" si="69"/>
        <v>0</v>
      </c>
      <c r="X166" s="119" t="s">
        <v>169</v>
      </c>
      <c r="Y166" s="209" t="s">
        <v>169</v>
      </c>
      <c r="Z166" s="258"/>
      <c r="AA166" s="253">
        <f t="shared" si="70"/>
        <v>0</v>
      </c>
      <c r="AB166" s="253">
        <f t="shared" si="71"/>
        <v>0</v>
      </c>
      <c r="AC166" s="253">
        <f t="shared" si="72"/>
        <v>0</v>
      </c>
      <c r="AD166" s="253">
        <f t="shared" si="73"/>
        <v>0</v>
      </c>
      <c r="AE166" s="268">
        <f t="shared" si="74"/>
        <v>0</v>
      </c>
      <c r="AF166" s="269">
        <f t="shared" si="75"/>
        <v>0</v>
      </c>
      <c r="AG166" s="270">
        <f t="shared" si="76"/>
        <v>0</v>
      </c>
      <c r="AH166" s="121"/>
      <c r="AI166" s="252"/>
      <c r="AJ166" s="295"/>
      <c r="AK166" s="301">
        <f t="shared" si="77"/>
        <v>0</v>
      </c>
      <c r="AL166" s="119" t="s">
        <v>169</v>
      </c>
      <c r="AM166" s="123" t="s">
        <v>169</v>
      </c>
      <c r="AN166" s="122"/>
      <c r="AO166" s="119" t="s">
        <v>169</v>
      </c>
      <c r="AP166" s="123" t="s">
        <v>169</v>
      </c>
      <c r="AQ166" s="124"/>
      <c r="AR166" s="119" t="s">
        <v>169</v>
      </c>
      <c r="AS166" s="123" t="s">
        <v>169</v>
      </c>
      <c r="AT166" s="122"/>
      <c r="AU166" s="280">
        <f t="shared" si="78"/>
        <v>0</v>
      </c>
      <c r="AV166" s="281">
        <f t="shared" si="79"/>
        <v>0</v>
      </c>
      <c r="AW166" s="291">
        <f t="shared" si="83"/>
        <v>0</v>
      </c>
      <c r="AX166" s="283">
        <f t="shared" si="80"/>
        <v>0</v>
      </c>
    </row>
    <row r="167" spans="1:50" ht="26.25" customHeight="1">
      <c r="A167" s="117"/>
      <c r="B167" s="245"/>
      <c r="C167" s="136"/>
      <c r="D167" s="208" t="str">
        <f t="shared" si="65"/>
        <v/>
      </c>
      <c r="E167" s="129" t="s">
        <v>169</v>
      </c>
      <c r="F167" s="209" t="s">
        <v>169</v>
      </c>
      <c r="G167" s="135"/>
      <c r="H167" s="258"/>
      <c r="I167" s="259">
        <f t="shared" si="81"/>
        <v>0</v>
      </c>
      <c r="J167" s="259">
        <f t="shared" si="82"/>
        <v>0</v>
      </c>
      <c r="K167" s="259">
        <f t="shared" si="66"/>
        <v>0</v>
      </c>
      <c r="L167" s="252"/>
      <c r="M167" s="252"/>
      <c r="N167" s="252"/>
      <c r="O167" s="147">
        <v>0</v>
      </c>
      <c r="P167" s="147">
        <v>0</v>
      </c>
      <c r="Q167" s="137">
        <f t="shared" si="67"/>
        <v>0</v>
      </c>
      <c r="R167" s="80">
        <f t="shared" si="68"/>
        <v>0</v>
      </c>
      <c r="S167" s="147">
        <v>0</v>
      </c>
      <c r="T167" s="121"/>
      <c r="U167" s="263">
        <f>IFERROR(VLOOKUP(B167,คำนวณตกเบิกวิทยฐานะ!$B$9:$P$1008,14,FALSE),0)</f>
        <v>0</v>
      </c>
      <c r="V167" s="263">
        <f>IFERROR(VLOOKUP(B167,คำนวณตกเบิกวิทยฐานะ!$B$9:$P$1008,15,FALSE),0)</f>
        <v>0</v>
      </c>
      <c r="W167" s="264">
        <f t="shared" si="69"/>
        <v>0</v>
      </c>
      <c r="X167" s="119" t="s">
        <v>169</v>
      </c>
      <c r="Y167" s="209" t="s">
        <v>169</v>
      </c>
      <c r="Z167" s="258"/>
      <c r="AA167" s="253">
        <f t="shared" si="70"/>
        <v>0</v>
      </c>
      <c r="AB167" s="253">
        <f t="shared" si="71"/>
        <v>0</v>
      </c>
      <c r="AC167" s="253">
        <f t="shared" si="72"/>
        <v>0</v>
      </c>
      <c r="AD167" s="253">
        <f t="shared" si="73"/>
        <v>0</v>
      </c>
      <c r="AE167" s="268">
        <f t="shared" si="74"/>
        <v>0</v>
      </c>
      <c r="AF167" s="269">
        <f t="shared" si="75"/>
        <v>0</v>
      </c>
      <c r="AG167" s="270">
        <f t="shared" si="76"/>
        <v>0</v>
      </c>
      <c r="AH167" s="121"/>
      <c r="AI167" s="252"/>
      <c r="AJ167" s="295"/>
      <c r="AK167" s="301">
        <f t="shared" si="77"/>
        <v>0</v>
      </c>
      <c r="AL167" s="119" t="s">
        <v>169</v>
      </c>
      <c r="AM167" s="123" t="s">
        <v>169</v>
      </c>
      <c r="AN167" s="122"/>
      <c r="AO167" s="119" t="s">
        <v>169</v>
      </c>
      <c r="AP167" s="123" t="s">
        <v>169</v>
      </c>
      <c r="AQ167" s="124"/>
      <c r="AR167" s="119" t="s">
        <v>169</v>
      </c>
      <c r="AS167" s="123" t="s">
        <v>169</v>
      </c>
      <c r="AT167" s="122"/>
      <c r="AU167" s="280">
        <f t="shared" si="78"/>
        <v>0</v>
      </c>
      <c r="AV167" s="281">
        <f t="shared" si="79"/>
        <v>0</v>
      </c>
      <c r="AW167" s="291">
        <f t="shared" si="83"/>
        <v>0</v>
      </c>
      <c r="AX167" s="283">
        <f t="shared" si="80"/>
        <v>0</v>
      </c>
    </row>
    <row r="168" spans="1:50" ht="26.25" customHeight="1">
      <c r="A168" s="117"/>
      <c r="B168" s="245"/>
      <c r="C168" s="136"/>
      <c r="D168" s="208" t="str">
        <f t="shared" si="65"/>
        <v/>
      </c>
      <c r="E168" s="129" t="s">
        <v>169</v>
      </c>
      <c r="F168" s="209" t="s">
        <v>169</v>
      </c>
      <c r="G168" s="135"/>
      <c r="H168" s="258"/>
      <c r="I168" s="259">
        <f t="shared" si="81"/>
        <v>0</v>
      </c>
      <c r="J168" s="259">
        <f t="shared" si="82"/>
        <v>0</v>
      </c>
      <c r="K168" s="259">
        <f t="shared" si="66"/>
        <v>0</v>
      </c>
      <c r="L168" s="252"/>
      <c r="M168" s="252"/>
      <c r="N168" s="252"/>
      <c r="O168" s="147">
        <v>0</v>
      </c>
      <c r="P168" s="147">
        <v>0</v>
      </c>
      <c r="Q168" s="137">
        <f t="shared" si="67"/>
        <v>0</v>
      </c>
      <c r="R168" s="80">
        <f t="shared" si="68"/>
        <v>0</v>
      </c>
      <c r="S168" s="147">
        <v>0</v>
      </c>
      <c r="T168" s="121"/>
      <c r="U168" s="263">
        <f>IFERROR(VLOOKUP(B168,คำนวณตกเบิกวิทยฐานะ!$B$9:$P$1008,14,FALSE),0)</f>
        <v>0</v>
      </c>
      <c r="V168" s="263">
        <f>IFERROR(VLOOKUP(B168,คำนวณตกเบิกวิทยฐานะ!$B$9:$P$1008,15,FALSE),0)</f>
        <v>0</v>
      </c>
      <c r="W168" s="264">
        <f t="shared" si="69"/>
        <v>0</v>
      </c>
      <c r="X168" s="119" t="s">
        <v>169</v>
      </c>
      <c r="Y168" s="209" t="s">
        <v>169</v>
      </c>
      <c r="Z168" s="258"/>
      <c r="AA168" s="253">
        <f t="shared" si="70"/>
        <v>0</v>
      </c>
      <c r="AB168" s="253">
        <f t="shared" si="71"/>
        <v>0</v>
      </c>
      <c r="AC168" s="253">
        <f t="shared" si="72"/>
        <v>0</v>
      </c>
      <c r="AD168" s="253">
        <f t="shared" si="73"/>
        <v>0</v>
      </c>
      <c r="AE168" s="268">
        <f t="shared" si="74"/>
        <v>0</v>
      </c>
      <c r="AF168" s="269">
        <f t="shared" si="75"/>
        <v>0</v>
      </c>
      <c r="AG168" s="270">
        <f t="shared" si="76"/>
        <v>0</v>
      </c>
      <c r="AH168" s="121"/>
      <c r="AI168" s="252"/>
      <c r="AJ168" s="295"/>
      <c r="AK168" s="301">
        <f t="shared" si="77"/>
        <v>0</v>
      </c>
      <c r="AL168" s="119" t="s">
        <v>169</v>
      </c>
      <c r="AM168" s="123" t="s">
        <v>169</v>
      </c>
      <c r="AN168" s="122"/>
      <c r="AO168" s="119" t="s">
        <v>169</v>
      </c>
      <c r="AP168" s="123" t="s">
        <v>169</v>
      </c>
      <c r="AQ168" s="124"/>
      <c r="AR168" s="119" t="s">
        <v>169</v>
      </c>
      <c r="AS168" s="123" t="s">
        <v>169</v>
      </c>
      <c r="AT168" s="122"/>
      <c r="AU168" s="280">
        <f t="shared" si="78"/>
        <v>0</v>
      </c>
      <c r="AV168" s="281">
        <f t="shared" si="79"/>
        <v>0</v>
      </c>
      <c r="AW168" s="291">
        <f t="shared" si="83"/>
        <v>0</v>
      </c>
      <c r="AX168" s="283">
        <f t="shared" si="80"/>
        <v>0</v>
      </c>
    </row>
    <row r="169" spans="1:50" ht="26.25" customHeight="1">
      <c r="A169" s="117"/>
      <c r="B169" s="245"/>
      <c r="C169" s="136"/>
      <c r="D169" s="208" t="str">
        <f t="shared" si="65"/>
        <v/>
      </c>
      <c r="E169" s="129" t="s">
        <v>169</v>
      </c>
      <c r="F169" s="209" t="s">
        <v>169</v>
      </c>
      <c r="G169" s="135"/>
      <c r="H169" s="258"/>
      <c r="I169" s="259">
        <f t="shared" si="81"/>
        <v>0</v>
      </c>
      <c r="J169" s="259">
        <f t="shared" si="82"/>
        <v>0</v>
      </c>
      <c r="K169" s="259">
        <f t="shared" si="66"/>
        <v>0</v>
      </c>
      <c r="L169" s="252"/>
      <c r="M169" s="252"/>
      <c r="N169" s="252"/>
      <c r="O169" s="147">
        <v>0</v>
      </c>
      <c r="P169" s="147">
        <v>0</v>
      </c>
      <c r="Q169" s="137">
        <f t="shared" si="67"/>
        <v>0</v>
      </c>
      <c r="R169" s="80">
        <f t="shared" si="68"/>
        <v>0</v>
      </c>
      <c r="S169" s="147">
        <v>0</v>
      </c>
      <c r="T169" s="121"/>
      <c r="U169" s="263">
        <f>IFERROR(VLOOKUP(B169,คำนวณตกเบิกวิทยฐานะ!$B$9:$P$1008,14,FALSE),0)</f>
        <v>0</v>
      </c>
      <c r="V169" s="263">
        <f>IFERROR(VLOOKUP(B169,คำนวณตกเบิกวิทยฐานะ!$B$9:$P$1008,15,FALSE),0)</f>
        <v>0</v>
      </c>
      <c r="W169" s="264">
        <f t="shared" si="69"/>
        <v>0</v>
      </c>
      <c r="X169" s="119" t="s">
        <v>169</v>
      </c>
      <c r="Y169" s="209" t="s">
        <v>169</v>
      </c>
      <c r="Z169" s="258"/>
      <c r="AA169" s="253">
        <f t="shared" si="70"/>
        <v>0</v>
      </c>
      <c r="AB169" s="253">
        <f t="shared" si="71"/>
        <v>0</v>
      </c>
      <c r="AC169" s="253">
        <f t="shared" si="72"/>
        <v>0</v>
      </c>
      <c r="AD169" s="253">
        <f t="shared" si="73"/>
        <v>0</v>
      </c>
      <c r="AE169" s="268">
        <f t="shared" si="74"/>
        <v>0</v>
      </c>
      <c r="AF169" s="269">
        <f t="shared" si="75"/>
        <v>0</v>
      </c>
      <c r="AG169" s="270">
        <f t="shared" si="76"/>
        <v>0</v>
      </c>
      <c r="AH169" s="121"/>
      <c r="AI169" s="252"/>
      <c r="AJ169" s="295"/>
      <c r="AK169" s="301">
        <f t="shared" si="77"/>
        <v>0</v>
      </c>
      <c r="AL169" s="119" t="s">
        <v>169</v>
      </c>
      <c r="AM169" s="123" t="s">
        <v>169</v>
      </c>
      <c r="AN169" s="122"/>
      <c r="AO169" s="119" t="s">
        <v>169</v>
      </c>
      <c r="AP169" s="123" t="s">
        <v>169</v>
      </c>
      <c r="AQ169" s="124"/>
      <c r="AR169" s="119" t="s">
        <v>169</v>
      </c>
      <c r="AS169" s="123" t="s">
        <v>169</v>
      </c>
      <c r="AT169" s="122"/>
      <c r="AU169" s="280">
        <f t="shared" si="78"/>
        <v>0</v>
      </c>
      <c r="AV169" s="281">
        <f t="shared" si="79"/>
        <v>0</v>
      </c>
      <c r="AW169" s="291">
        <f t="shared" si="83"/>
        <v>0</v>
      </c>
      <c r="AX169" s="283">
        <f t="shared" si="80"/>
        <v>0</v>
      </c>
    </row>
    <row r="170" spans="1:50" ht="26.25" customHeight="1">
      <c r="A170" s="117"/>
      <c r="B170" s="245"/>
      <c r="C170" s="136"/>
      <c r="D170" s="208" t="str">
        <f t="shared" si="65"/>
        <v/>
      </c>
      <c r="E170" s="129" t="s">
        <v>169</v>
      </c>
      <c r="F170" s="209" t="s">
        <v>169</v>
      </c>
      <c r="G170" s="135"/>
      <c r="H170" s="258"/>
      <c r="I170" s="259">
        <f t="shared" si="81"/>
        <v>0</v>
      </c>
      <c r="J170" s="259">
        <f t="shared" si="82"/>
        <v>0</v>
      </c>
      <c r="K170" s="259">
        <f t="shared" si="66"/>
        <v>0</v>
      </c>
      <c r="L170" s="252"/>
      <c r="M170" s="252"/>
      <c r="N170" s="252"/>
      <c r="O170" s="147">
        <v>0</v>
      </c>
      <c r="P170" s="147">
        <v>0</v>
      </c>
      <c r="Q170" s="137">
        <f t="shared" si="67"/>
        <v>0</v>
      </c>
      <c r="R170" s="80">
        <f t="shared" si="68"/>
        <v>0</v>
      </c>
      <c r="S170" s="147">
        <v>0</v>
      </c>
      <c r="T170" s="121"/>
      <c r="U170" s="263">
        <f>IFERROR(VLOOKUP(B170,คำนวณตกเบิกวิทยฐานะ!$B$9:$P$1008,14,FALSE),0)</f>
        <v>0</v>
      </c>
      <c r="V170" s="263">
        <f>IFERROR(VLOOKUP(B170,คำนวณตกเบิกวิทยฐานะ!$B$9:$P$1008,15,FALSE),0)</f>
        <v>0</v>
      </c>
      <c r="W170" s="264">
        <f t="shared" si="69"/>
        <v>0</v>
      </c>
      <c r="X170" s="119" t="s">
        <v>169</v>
      </c>
      <c r="Y170" s="209" t="s">
        <v>169</v>
      </c>
      <c r="Z170" s="258"/>
      <c r="AA170" s="253">
        <f t="shared" si="70"/>
        <v>0</v>
      </c>
      <c r="AB170" s="253">
        <f t="shared" si="71"/>
        <v>0</v>
      </c>
      <c r="AC170" s="253">
        <f t="shared" si="72"/>
        <v>0</v>
      </c>
      <c r="AD170" s="253">
        <f t="shared" si="73"/>
        <v>0</v>
      </c>
      <c r="AE170" s="268">
        <f t="shared" si="74"/>
        <v>0</v>
      </c>
      <c r="AF170" s="269">
        <f t="shared" si="75"/>
        <v>0</v>
      </c>
      <c r="AG170" s="270">
        <f t="shared" si="76"/>
        <v>0</v>
      </c>
      <c r="AH170" s="121"/>
      <c r="AI170" s="252"/>
      <c r="AJ170" s="295"/>
      <c r="AK170" s="301">
        <f t="shared" si="77"/>
        <v>0</v>
      </c>
      <c r="AL170" s="119" t="s">
        <v>169</v>
      </c>
      <c r="AM170" s="123" t="s">
        <v>169</v>
      </c>
      <c r="AN170" s="122"/>
      <c r="AO170" s="119" t="s">
        <v>169</v>
      </c>
      <c r="AP170" s="123" t="s">
        <v>169</v>
      </c>
      <c r="AQ170" s="124"/>
      <c r="AR170" s="119" t="s">
        <v>169</v>
      </c>
      <c r="AS170" s="123" t="s">
        <v>169</v>
      </c>
      <c r="AT170" s="122"/>
      <c r="AU170" s="280">
        <f t="shared" si="78"/>
        <v>0</v>
      </c>
      <c r="AV170" s="281">
        <f t="shared" si="79"/>
        <v>0</v>
      </c>
      <c r="AW170" s="291">
        <f t="shared" si="83"/>
        <v>0</v>
      </c>
      <c r="AX170" s="283">
        <f t="shared" si="80"/>
        <v>0</v>
      </c>
    </row>
    <row r="171" spans="1:50" ht="26.25" customHeight="1">
      <c r="A171" s="117"/>
      <c r="B171" s="245"/>
      <c r="C171" s="136"/>
      <c r="D171" s="208" t="str">
        <f t="shared" si="65"/>
        <v/>
      </c>
      <c r="E171" s="129" t="s">
        <v>169</v>
      </c>
      <c r="F171" s="209" t="s">
        <v>169</v>
      </c>
      <c r="G171" s="135"/>
      <c r="H171" s="258"/>
      <c r="I171" s="259">
        <f t="shared" si="81"/>
        <v>0</v>
      </c>
      <c r="J171" s="259">
        <f t="shared" si="82"/>
        <v>0</v>
      </c>
      <c r="K171" s="259">
        <f t="shared" si="66"/>
        <v>0</v>
      </c>
      <c r="L171" s="252"/>
      <c r="M171" s="252"/>
      <c r="N171" s="252"/>
      <c r="O171" s="147">
        <v>0</v>
      </c>
      <c r="P171" s="147">
        <v>0</v>
      </c>
      <c r="Q171" s="137">
        <f t="shared" si="67"/>
        <v>0</v>
      </c>
      <c r="R171" s="80">
        <f t="shared" si="68"/>
        <v>0</v>
      </c>
      <c r="S171" s="147">
        <v>0</v>
      </c>
      <c r="T171" s="121"/>
      <c r="U171" s="263">
        <f>IFERROR(VLOOKUP(B171,คำนวณตกเบิกวิทยฐานะ!$B$9:$P$1008,14,FALSE),0)</f>
        <v>0</v>
      </c>
      <c r="V171" s="263">
        <f>IFERROR(VLOOKUP(B171,คำนวณตกเบิกวิทยฐานะ!$B$9:$P$1008,15,FALSE),0)</f>
        <v>0</v>
      </c>
      <c r="W171" s="264">
        <f t="shared" si="69"/>
        <v>0</v>
      </c>
      <c r="X171" s="119" t="s">
        <v>169</v>
      </c>
      <c r="Y171" s="209" t="s">
        <v>169</v>
      </c>
      <c r="Z171" s="258"/>
      <c r="AA171" s="253">
        <f t="shared" si="70"/>
        <v>0</v>
      </c>
      <c r="AB171" s="253">
        <f t="shared" si="71"/>
        <v>0</v>
      </c>
      <c r="AC171" s="253">
        <f t="shared" si="72"/>
        <v>0</v>
      </c>
      <c r="AD171" s="253">
        <f t="shared" si="73"/>
        <v>0</v>
      </c>
      <c r="AE171" s="268">
        <f t="shared" si="74"/>
        <v>0</v>
      </c>
      <c r="AF171" s="269">
        <f t="shared" si="75"/>
        <v>0</v>
      </c>
      <c r="AG171" s="270">
        <f t="shared" si="76"/>
        <v>0</v>
      </c>
      <c r="AH171" s="121"/>
      <c r="AI171" s="252"/>
      <c r="AJ171" s="295"/>
      <c r="AK171" s="301">
        <f t="shared" si="77"/>
        <v>0</v>
      </c>
      <c r="AL171" s="119" t="s">
        <v>169</v>
      </c>
      <c r="AM171" s="123" t="s">
        <v>169</v>
      </c>
      <c r="AN171" s="122"/>
      <c r="AO171" s="119" t="s">
        <v>169</v>
      </c>
      <c r="AP171" s="123" t="s">
        <v>169</v>
      </c>
      <c r="AQ171" s="124"/>
      <c r="AR171" s="119" t="s">
        <v>169</v>
      </c>
      <c r="AS171" s="123" t="s">
        <v>169</v>
      </c>
      <c r="AT171" s="122"/>
      <c r="AU171" s="280">
        <f t="shared" si="78"/>
        <v>0</v>
      </c>
      <c r="AV171" s="281">
        <f t="shared" si="79"/>
        <v>0</v>
      </c>
      <c r="AW171" s="291">
        <f t="shared" si="83"/>
        <v>0</v>
      </c>
      <c r="AX171" s="283">
        <f t="shared" si="80"/>
        <v>0</v>
      </c>
    </row>
    <row r="172" spans="1:50" ht="26.25" customHeight="1">
      <c r="A172" s="117"/>
      <c r="B172" s="245"/>
      <c r="C172" s="136"/>
      <c r="D172" s="208" t="str">
        <f t="shared" si="65"/>
        <v/>
      </c>
      <c r="E172" s="129" t="s">
        <v>169</v>
      </c>
      <c r="F172" s="209" t="s">
        <v>169</v>
      </c>
      <c r="G172" s="135"/>
      <c r="H172" s="258"/>
      <c r="I172" s="259">
        <f t="shared" si="81"/>
        <v>0</v>
      </c>
      <c r="J172" s="259">
        <f t="shared" si="82"/>
        <v>0</v>
      </c>
      <c r="K172" s="259">
        <f t="shared" si="66"/>
        <v>0</v>
      </c>
      <c r="L172" s="252"/>
      <c r="M172" s="252"/>
      <c r="N172" s="252"/>
      <c r="O172" s="147">
        <v>0</v>
      </c>
      <c r="P172" s="147">
        <v>0</v>
      </c>
      <c r="Q172" s="137">
        <f t="shared" si="67"/>
        <v>0</v>
      </c>
      <c r="R172" s="80">
        <f t="shared" si="68"/>
        <v>0</v>
      </c>
      <c r="S172" s="147">
        <v>0</v>
      </c>
      <c r="T172" s="121"/>
      <c r="U172" s="263">
        <f>IFERROR(VLOOKUP(B172,คำนวณตกเบิกวิทยฐานะ!$B$9:$P$1008,14,FALSE),0)</f>
        <v>0</v>
      </c>
      <c r="V172" s="263">
        <f>IFERROR(VLOOKUP(B172,คำนวณตกเบิกวิทยฐานะ!$B$9:$P$1008,15,FALSE),0)</f>
        <v>0</v>
      </c>
      <c r="W172" s="264">
        <f t="shared" si="69"/>
        <v>0</v>
      </c>
      <c r="X172" s="119" t="s">
        <v>169</v>
      </c>
      <c r="Y172" s="209" t="s">
        <v>169</v>
      </c>
      <c r="Z172" s="258"/>
      <c r="AA172" s="253">
        <f t="shared" si="70"/>
        <v>0</v>
      </c>
      <c r="AB172" s="253">
        <f t="shared" si="71"/>
        <v>0</v>
      </c>
      <c r="AC172" s="253">
        <f t="shared" si="72"/>
        <v>0</v>
      </c>
      <c r="AD172" s="253">
        <f t="shared" si="73"/>
        <v>0</v>
      </c>
      <c r="AE172" s="268">
        <f t="shared" si="74"/>
        <v>0</v>
      </c>
      <c r="AF172" s="269">
        <f t="shared" si="75"/>
        <v>0</v>
      </c>
      <c r="AG172" s="270">
        <f t="shared" si="76"/>
        <v>0</v>
      </c>
      <c r="AH172" s="121"/>
      <c r="AI172" s="252"/>
      <c r="AJ172" s="295"/>
      <c r="AK172" s="301">
        <f t="shared" si="77"/>
        <v>0</v>
      </c>
      <c r="AL172" s="119" t="s">
        <v>169</v>
      </c>
      <c r="AM172" s="123" t="s">
        <v>169</v>
      </c>
      <c r="AN172" s="122"/>
      <c r="AO172" s="119" t="s">
        <v>169</v>
      </c>
      <c r="AP172" s="123" t="s">
        <v>169</v>
      </c>
      <c r="AQ172" s="124"/>
      <c r="AR172" s="119" t="s">
        <v>169</v>
      </c>
      <c r="AS172" s="123" t="s">
        <v>169</v>
      </c>
      <c r="AT172" s="122"/>
      <c r="AU172" s="280">
        <f t="shared" si="78"/>
        <v>0</v>
      </c>
      <c r="AV172" s="281">
        <f t="shared" si="79"/>
        <v>0</v>
      </c>
      <c r="AW172" s="291">
        <f t="shared" si="83"/>
        <v>0</v>
      </c>
      <c r="AX172" s="283">
        <f t="shared" si="80"/>
        <v>0</v>
      </c>
    </row>
    <row r="173" spans="1:50" ht="26.25" customHeight="1">
      <c r="A173" s="117"/>
      <c r="B173" s="245"/>
      <c r="C173" s="136"/>
      <c r="D173" s="208" t="str">
        <f t="shared" si="65"/>
        <v/>
      </c>
      <c r="E173" s="129" t="s">
        <v>169</v>
      </c>
      <c r="F173" s="209" t="s">
        <v>169</v>
      </c>
      <c r="G173" s="135"/>
      <c r="H173" s="258"/>
      <c r="I173" s="259">
        <f t="shared" si="81"/>
        <v>0</v>
      </c>
      <c r="J173" s="259">
        <f t="shared" si="82"/>
        <v>0</v>
      </c>
      <c r="K173" s="259">
        <f t="shared" si="66"/>
        <v>0</v>
      </c>
      <c r="L173" s="252"/>
      <c r="M173" s="252"/>
      <c r="N173" s="252"/>
      <c r="O173" s="147">
        <v>0</v>
      </c>
      <c r="P173" s="147">
        <v>0</v>
      </c>
      <c r="Q173" s="137">
        <f t="shared" si="67"/>
        <v>0</v>
      </c>
      <c r="R173" s="80">
        <f t="shared" si="68"/>
        <v>0</v>
      </c>
      <c r="S173" s="147">
        <v>0</v>
      </c>
      <c r="T173" s="121"/>
      <c r="U173" s="263">
        <f>IFERROR(VLOOKUP(B173,คำนวณตกเบิกวิทยฐานะ!$B$9:$P$1008,14,FALSE),0)</f>
        <v>0</v>
      </c>
      <c r="V173" s="263">
        <f>IFERROR(VLOOKUP(B173,คำนวณตกเบิกวิทยฐานะ!$B$9:$P$1008,15,FALSE),0)</f>
        <v>0</v>
      </c>
      <c r="W173" s="264">
        <f t="shared" si="69"/>
        <v>0</v>
      </c>
      <c r="X173" s="119" t="s">
        <v>169</v>
      </c>
      <c r="Y173" s="209" t="s">
        <v>169</v>
      </c>
      <c r="Z173" s="258"/>
      <c r="AA173" s="253">
        <f t="shared" si="70"/>
        <v>0</v>
      </c>
      <c r="AB173" s="253">
        <f t="shared" si="71"/>
        <v>0</v>
      </c>
      <c r="AC173" s="253">
        <f t="shared" si="72"/>
        <v>0</v>
      </c>
      <c r="AD173" s="253">
        <f t="shared" si="73"/>
        <v>0</v>
      </c>
      <c r="AE173" s="268">
        <f t="shared" si="74"/>
        <v>0</v>
      </c>
      <c r="AF173" s="269">
        <f t="shared" si="75"/>
        <v>0</v>
      </c>
      <c r="AG173" s="270">
        <f t="shared" si="76"/>
        <v>0</v>
      </c>
      <c r="AH173" s="121"/>
      <c r="AI173" s="252"/>
      <c r="AJ173" s="295"/>
      <c r="AK173" s="301">
        <f t="shared" si="77"/>
        <v>0</v>
      </c>
      <c r="AL173" s="119" t="s">
        <v>169</v>
      </c>
      <c r="AM173" s="123" t="s">
        <v>169</v>
      </c>
      <c r="AN173" s="122"/>
      <c r="AO173" s="119" t="s">
        <v>169</v>
      </c>
      <c r="AP173" s="123" t="s">
        <v>169</v>
      </c>
      <c r="AQ173" s="124"/>
      <c r="AR173" s="119" t="s">
        <v>169</v>
      </c>
      <c r="AS173" s="123" t="s">
        <v>169</v>
      </c>
      <c r="AT173" s="122"/>
      <c r="AU173" s="280">
        <f t="shared" si="78"/>
        <v>0</v>
      </c>
      <c r="AV173" s="281">
        <f t="shared" si="79"/>
        <v>0</v>
      </c>
      <c r="AW173" s="291">
        <f t="shared" si="83"/>
        <v>0</v>
      </c>
      <c r="AX173" s="283">
        <f t="shared" si="80"/>
        <v>0</v>
      </c>
    </row>
    <row r="174" spans="1:50" ht="26.25" customHeight="1">
      <c r="A174" s="117"/>
      <c r="B174" s="245"/>
      <c r="C174" s="136"/>
      <c r="D174" s="208" t="str">
        <f t="shared" si="65"/>
        <v/>
      </c>
      <c r="E174" s="129" t="s">
        <v>169</v>
      </c>
      <c r="F174" s="209" t="s">
        <v>169</v>
      </c>
      <c r="G174" s="135"/>
      <c r="H174" s="258"/>
      <c r="I174" s="259">
        <f t="shared" si="81"/>
        <v>0</v>
      </c>
      <c r="J174" s="259">
        <f t="shared" si="82"/>
        <v>0</v>
      </c>
      <c r="K174" s="259">
        <f t="shared" si="66"/>
        <v>0</v>
      </c>
      <c r="L174" s="252"/>
      <c r="M174" s="252"/>
      <c r="N174" s="252"/>
      <c r="O174" s="147">
        <v>0</v>
      </c>
      <c r="P174" s="147">
        <v>0</v>
      </c>
      <c r="Q174" s="137">
        <f t="shared" si="67"/>
        <v>0</v>
      </c>
      <c r="R174" s="80">
        <f t="shared" si="68"/>
        <v>0</v>
      </c>
      <c r="S174" s="147">
        <v>0</v>
      </c>
      <c r="T174" s="121"/>
      <c r="U174" s="263">
        <f>IFERROR(VLOOKUP(B174,คำนวณตกเบิกวิทยฐานะ!$B$9:$P$1008,14,FALSE),0)</f>
        <v>0</v>
      </c>
      <c r="V174" s="263">
        <f>IFERROR(VLOOKUP(B174,คำนวณตกเบิกวิทยฐานะ!$B$9:$P$1008,15,FALSE),0)</f>
        <v>0</v>
      </c>
      <c r="W174" s="264">
        <f t="shared" si="69"/>
        <v>0</v>
      </c>
      <c r="X174" s="119" t="s">
        <v>169</v>
      </c>
      <c r="Y174" s="209" t="s">
        <v>169</v>
      </c>
      <c r="Z174" s="258"/>
      <c r="AA174" s="253">
        <f t="shared" si="70"/>
        <v>0</v>
      </c>
      <c r="AB174" s="253">
        <f t="shared" si="71"/>
        <v>0</v>
      </c>
      <c r="AC174" s="253">
        <f t="shared" si="72"/>
        <v>0</v>
      </c>
      <c r="AD174" s="253">
        <f t="shared" si="73"/>
        <v>0</v>
      </c>
      <c r="AE174" s="268">
        <f t="shared" si="74"/>
        <v>0</v>
      </c>
      <c r="AF174" s="269">
        <f t="shared" si="75"/>
        <v>0</v>
      </c>
      <c r="AG174" s="270">
        <f t="shared" si="76"/>
        <v>0</v>
      </c>
      <c r="AH174" s="121"/>
      <c r="AI174" s="252"/>
      <c r="AJ174" s="295"/>
      <c r="AK174" s="301">
        <f t="shared" si="77"/>
        <v>0</v>
      </c>
      <c r="AL174" s="119" t="s">
        <v>169</v>
      </c>
      <c r="AM174" s="123" t="s">
        <v>169</v>
      </c>
      <c r="AN174" s="122"/>
      <c r="AO174" s="119" t="s">
        <v>169</v>
      </c>
      <c r="AP174" s="123" t="s">
        <v>169</v>
      </c>
      <c r="AQ174" s="124"/>
      <c r="AR174" s="119" t="s">
        <v>169</v>
      </c>
      <c r="AS174" s="123" t="s">
        <v>169</v>
      </c>
      <c r="AT174" s="122"/>
      <c r="AU174" s="280">
        <f t="shared" si="78"/>
        <v>0</v>
      </c>
      <c r="AV174" s="281">
        <f t="shared" si="79"/>
        <v>0</v>
      </c>
      <c r="AW174" s="291">
        <f t="shared" si="83"/>
        <v>0</v>
      </c>
      <c r="AX174" s="283">
        <f t="shared" si="80"/>
        <v>0</v>
      </c>
    </row>
    <row r="175" spans="1:50" ht="26.25" customHeight="1">
      <c r="A175" s="117"/>
      <c r="B175" s="245"/>
      <c r="C175" s="136"/>
      <c r="D175" s="208" t="str">
        <f t="shared" si="65"/>
        <v/>
      </c>
      <c r="E175" s="129" t="s">
        <v>169</v>
      </c>
      <c r="F175" s="209" t="s">
        <v>169</v>
      </c>
      <c r="G175" s="135"/>
      <c r="H175" s="258"/>
      <c r="I175" s="259">
        <f t="shared" si="81"/>
        <v>0</v>
      </c>
      <c r="J175" s="259">
        <f t="shared" si="82"/>
        <v>0</v>
      </c>
      <c r="K175" s="259">
        <f t="shared" si="66"/>
        <v>0</v>
      </c>
      <c r="L175" s="252"/>
      <c r="M175" s="252"/>
      <c r="N175" s="252"/>
      <c r="O175" s="147">
        <v>0</v>
      </c>
      <c r="P175" s="147">
        <v>0</v>
      </c>
      <c r="Q175" s="137">
        <f t="shared" si="67"/>
        <v>0</v>
      </c>
      <c r="R175" s="80">
        <f t="shared" si="68"/>
        <v>0</v>
      </c>
      <c r="S175" s="147">
        <v>0</v>
      </c>
      <c r="T175" s="121"/>
      <c r="U175" s="263">
        <f>IFERROR(VLOOKUP(B175,คำนวณตกเบิกวิทยฐานะ!$B$9:$P$1008,14,FALSE),0)</f>
        <v>0</v>
      </c>
      <c r="V175" s="263">
        <f>IFERROR(VLOOKUP(B175,คำนวณตกเบิกวิทยฐานะ!$B$9:$P$1008,15,FALSE),0)</f>
        <v>0</v>
      </c>
      <c r="W175" s="264">
        <f t="shared" si="69"/>
        <v>0</v>
      </c>
      <c r="X175" s="119" t="s">
        <v>169</v>
      </c>
      <c r="Y175" s="209" t="s">
        <v>169</v>
      </c>
      <c r="Z175" s="258"/>
      <c r="AA175" s="253">
        <f t="shared" si="70"/>
        <v>0</v>
      </c>
      <c r="AB175" s="253">
        <f t="shared" si="71"/>
        <v>0</v>
      </c>
      <c r="AC175" s="253">
        <f t="shared" si="72"/>
        <v>0</v>
      </c>
      <c r="AD175" s="253">
        <f t="shared" si="73"/>
        <v>0</v>
      </c>
      <c r="AE175" s="268">
        <f t="shared" si="74"/>
        <v>0</v>
      </c>
      <c r="AF175" s="269">
        <f t="shared" si="75"/>
        <v>0</v>
      </c>
      <c r="AG175" s="270">
        <f t="shared" si="76"/>
        <v>0</v>
      </c>
      <c r="AH175" s="121"/>
      <c r="AI175" s="252"/>
      <c r="AJ175" s="295"/>
      <c r="AK175" s="301">
        <f t="shared" si="77"/>
        <v>0</v>
      </c>
      <c r="AL175" s="119" t="s">
        <v>169</v>
      </c>
      <c r="AM175" s="123" t="s">
        <v>169</v>
      </c>
      <c r="AN175" s="122"/>
      <c r="AO175" s="119" t="s">
        <v>169</v>
      </c>
      <c r="AP175" s="123" t="s">
        <v>169</v>
      </c>
      <c r="AQ175" s="124"/>
      <c r="AR175" s="119" t="s">
        <v>169</v>
      </c>
      <c r="AS175" s="123" t="s">
        <v>169</v>
      </c>
      <c r="AT175" s="122"/>
      <c r="AU175" s="280">
        <f t="shared" si="78"/>
        <v>0</v>
      </c>
      <c r="AV175" s="281">
        <f t="shared" si="79"/>
        <v>0</v>
      </c>
      <c r="AW175" s="291">
        <f t="shared" si="83"/>
        <v>0</v>
      </c>
      <c r="AX175" s="283">
        <f t="shared" si="80"/>
        <v>0</v>
      </c>
    </row>
    <row r="176" spans="1:50" ht="26.25" customHeight="1">
      <c r="A176" s="117"/>
      <c r="B176" s="245"/>
      <c r="C176" s="136"/>
      <c r="D176" s="208" t="str">
        <f t="shared" si="65"/>
        <v/>
      </c>
      <c r="E176" s="129" t="s">
        <v>169</v>
      </c>
      <c r="F176" s="209" t="s">
        <v>169</v>
      </c>
      <c r="G176" s="135"/>
      <c r="H176" s="258"/>
      <c r="I176" s="259">
        <f t="shared" si="81"/>
        <v>0</v>
      </c>
      <c r="J176" s="259">
        <f t="shared" si="82"/>
        <v>0</v>
      </c>
      <c r="K176" s="259">
        <f t="shared" si="66"/>
        <v>0</v>
      </c>
      <c r="L176" s="252"/>
      <c r="M176" s="252"/>
      <c r="N176" s="252"/>
      <c r="O176" s="147">
        <v>0</v>
      </c>
      <c r="P176" s="147">
        <v>0</v>
      </c>
      <c r="Q176" s="137">
        <f t="shared" si="67"/>
        <v>0</v>
      </c>
      <c r="R176" s="80">
        <f t="shared" si="68"/>
        <v>0</v>
      </c>
      <c r="S176" s="147">
        <v>0</v>
      </c>
      <c r="T176" s="121"/>
      <c r="U176" s="263">
        <f>IFERROR(VLOOKUP(B176,คำนวณตกเบิกวิทยฐานะ!$B$9:$P$1008,14,FALSE),0)</f>
        <v>0</v>
      </c>
      <c r="V176" s="263">
        <f>IFERROR(VLOOKUP(B176,คำนวณตกเบิกวิทยฐานะ!$B$9:$P$1008,15,FALSE),0)</f>
        <v>0</v>
      </c>
      <c r="W176" s="264">
        <f t="shared" si="69"/>
        <v>0</v>
      </c>
      <c r="X176" s="119" t="s">
        <v>169</v>
      </c>
      <c r="Y176" s="209" t="s">
        <v>169</v>
      </c>
      <c r="Z176" s="258"/>
      <c r="AA176" s="253">
        <f t="shared" si="70"/>
        <v>0</v>
      </c>
      <c r="AB176" s="253">
        <f t="shared" si="71"/>
        <v>0</v>
      </c>
      <c r="AC176" s="253">
        <f t="shared" si="72"/>
        <v>0</v>
      </c>
      <c r="AD176" s="253">
        <f t="shared" si="73"/>
        <v>0</v>
      </c>
      <c r="AE176" s="268">
        <f t="shared" si="74"/>
        <v>0</v>
      </c>
      <c r="AF176" s="269">
        <f t="shared" si="75"/>
        <v>0</v>
      </c>
      <c r="AG176" s="270">
        <f t="shared" si="76"/>
        <v>0</v>
      </c>
      <c r="AH176" s="121"/>
      <c r="AI176" s="252"/>
      <c r="AJ176" s="295"/>
      <c r="AK176" s="301">
        <f t="shared" si="77"/>
        <v>0</v>
      </c>
      <c r="AL176" s="119" t="s">
        <v>169</v>
      </c>
      <c r="AM176" s="123" t="s">
        <v>169</v>
      </c>
      <c r="AN176" s="122"/>
      <c r="AO176" s="119" t="s">
        <v>169</v>
      </c>
      <c r="AP176" s="123" t="s">
        <v>169</v>
      </c>
      <c r="AQ176" s="124"/>
      <c r="AR176" s="119" t="s">
        <v>169</v>
      </c>
      <c r="AS176" s="123" t="s">
        <v>169</v>
      </c>
      <c r="AT176" s="122"/>
      <c r="AU176" s="280">
        <f t="shared" si="78"/>
        <v>0</v>
      </c>
      <c r="AV176" s="281">
        <f t="shared" si="79"/>
        <v>0</v>
      </c>
      <c r="AW176" s="291">
        <f t="shared" si="83"/>
        <v>0</v>
      </c>
      <c r="AX176" s="283">
        <f t="shared" si="80"/>
        <v>0</v>
      </c>
    </row>
    <row r="177" spans="1:50" ht="26.25" customHeight="1">
      <c r="A177" s="117"/>
      <c r="B177" s="245"/>
      <c r="C177" s="136"/>
      <c r="D177" s="208" t="str">
        <f t="shared" si="65"/>
        <v/>
      </c>
      <c r="E177" s="129" t="s">
        <v>169</v>
      </c>
      <c r="F177" s="209" t="s">
        <v>169</v>
      </c>
      <c r="G177" s="135"/>
      <c r="H177" s="258"/>
      <c r="I177" s="259">
        <f t="shared" si="81"/>
        <v>0</v>
      </c>
      <c r="J177" s="259">
        <f t="shared" si="82"/>
        <v>0</v>
      </c>
      <c r="K177" s="259">
        <f t="shared" si="66"/>
        <v>0</v>
      </c>
      <c r="L177" s="252"/>
      <c r="M177" s="252"/>
      <c r="N177" s="252"/>
      <c r="O177" s="147">
        <v>0</v>
      </c>
      <c r="P177" s="147">
        <v>0</v>
      </c>
      <c r="Q177" s="137">
        <f t="shared" si="67"/>
        <v>0</v>
      </c>
      <c r="R177" s="80">
        <f t="shared" si="68"/>
        <v>0</v>
      </c>
      <c r="S177" s="147">
        <v>0</v>
      </c>
      <c r="T177" s="121"/>
      <c r="U177" s="263">
        <f>IFERROR(VLOOKUP(B177,คำนวณตกเบิกวิทยฐานะ!$B$9:$P$1008,14,FALSE),0)</f>
        <v>0</v>
      </c>
      <c r="V177" s="263">
        <f>IFERROR(VLOOKUP(B177,คำนวณตกเบิกวิทยฐานะ!$B$9:$P$1008,15,FALSE),0)</f>
        <v>0</v>
      </c>
      <c r="W177" s="264">
        <f t="shared" si="69"/>
        <v>0</v>
      </c>
      <c r="X177" s="119" t="s">
        <v>169</v>
      </c>
      <c r="Y177" s="209" t="s">
        <v>169</v>
      </c>
      <c r="Z177" s="258"/>
      <c r="AA177" s="253">
        <f t="shared" si="70"/>
        <v>0</v>
      </c>
      <c r="AB177" s="253">
        <f t="shared" si="71"/>
        <v>0</v>
      </c>
      <c r="AC177" s="253">
        <f t="shared" si="72"/>
        <v>0</v>
      </c>
      <c r="AD177" s="253">
        <f t="shared" si="73"/>
        <v>0</v>
      </c>
      <c r="AE177" s="268">
        <f t="shared" si="74"/>
        <v>0</v>
      </c>
      <c r="AF177" s="269">
        <f t="shared" si="75"/>
        <v>0</v>
      </c>
      <c r="AG177" s="270">
        <f t="shared" si="76"/>
        <v>0</v>
      </c>
      <c r="AH177" s="121"/>
      <c r="AI177" s="252"/>
      <c r="AJ177" s="295"/>
      <c r="AK177" s="301">
        <f t="shared" si="77"/>
        <v>0</v>
      </c>
      <c r="AL177" s="119" t="s">
        <v>169</v>
      </c>
      <c r="AM177" s="123" t="s">
        <v>169</v>
      </c>
      <c r="AN177" s="122"/>
      <c r="AO177" s="119" t="s">
        <v>169</v>
      </c>
      <c r="AP177" s="123" t="s">
        <v>169</v>
      </c>
      <c r="AQ177" s="124"/>
      <c r="AR177" s="119" t="s">
        <v>169</v>
      </c>
      <c r="AS177" s="123" t="s">
        <v>169</v>
      </c>
      <c r="AT177" s="122"/>
      <c r="AU177" s="280">
        <f t="shared" si="78"/>
        <v>0</v>
      </c>
      <c r="AV177" s="281">
        <f t="shared" si="79"/>
        <v>0</v>
      </c>
      <c r="AW177" s="291">
        <f t="shared" si="83"/>
        <v>0</v>
      </c>
      <c r="AX177" s="283">
        <f t="shared" si="80"/>
        <v>0</v>
      </c>
    </row>
    <row r="178" spans="1:50" ht="26.25" customHeight="1">
      <c r="A178" s="117"/>
      <c r="B178" s="245"/>
      <c r="C178" s="136"/>
      <c r="D178" s="208" t="str">
        <f t="shared" si="65"/>
        <v/>
      </c>
      <c r="E178" s="129" t="s">
        <v>169</v>
      </c>
      <c r="F178" s="209" t="s">
        <v>169</v>
      </c>
      <c r="G178" s="135"/>
      <c r="H178" s="258"/>
      <c r="I178" s="259">
        <f t="shared" si="81"/>
        <v>0</v>
      </c>
      <c r="J178" s="259">
        <f t="shared" si="82"/>
        <v>0</v>
      </c>
      <c r="K178" s="259">
        <f t="shared" si="66"/>
        <v>0</v>
      </c>
      <c r="L178" s="252"/>
      <c r="M178" s="252"/>
      <c r="N178" s="252"/>
      <c r="O178" s="147">
        <v>0</v>
      </c>
      <c r="P178" s="147">
        <v>0</v>
      </c>
      <c r="Q178" s="137">
        <f t="shared" si="67"/>
        <v>0</v>
      </c>
      <c r="R178" s="80">
        <f t="shared" si="68"/>
        <v>0</v>
      </c>
      <c r="S178" s="147">
        <v>0</v>
      </c>
      <c r="T178" s="121"/>
      <c r="U178" s="263">
        <f>IFERROR(VLOOKUP(B178,คำนวณตกเบิกวิทยฐานะ!$B$9:$P$1008,14,FALSE),0)</f>
        <v>0</v>
      </c>
      <c r="V178" s="263">
        <f>IFERROR(VLOOKUP(B178,คำนวณตกเบิกวิทยฐานะ!$B$9:$P$1008,15,FALSE),0)</f>
        <v>0</v>
      </c>
      <c r="W178" s="264">
        <f t="shared" si="69"/>
        <v>0</v>
      </c>
      <c r="X178" s="119" t="s">
        <v>169</v>
      </c>
      <c r="Y178" s="209" t="s">
        <v>169</v>
      </c>
      <c r="Z178" s="258"/>
      <c r="AA178" s="253">
        <f t="shared" si="70"/>
        <v>0</v>
      </c>
      <c r="AB178" s="253">
        <f t="shared" si="71"/>
        <v>0</v>
      </c>
      <c r="AC178" s="253">
        <f t="shared" si="72"/>
        <v>0</v>
      </c>
      <c r="AD178" s="253">
        <f t="shared" si="73"/>
        <v>0</v>
      </c>
      <c r="AE178" s="268">
        <f t="shared" si="74"/>
        <v>0</v>
      </c>
      <c r="AF178" s="269">
        <f t="shared" si="75"/>
        <v>0</v>
      </c>
      <c r="AG178" s="270">
        <f t="shared" si="76"/>
        <v>0</v>
      </c>
      <c r="AH178" s="121"/>
      <c r="AI178" s="252"/>
      <c r="AJ178" s="295"/>
      <c r="AK178" s="301">
        <f t="shared" si="77"/>
        <v>0</v>
      </c>
      <c r="AL178" s="119" t="s">
        <v>169</v>
      </c>
      <c r="AM178" s="123" t="s">
        <v>169</v>
      </c>
      <c r="AN178" s="122"/>
      <c r="AO178" s="119" t="s">
        <v>169</v>
      </c>
      <c r="AP178" s="123" t="s">
        <v>169</v>
      </c>
      <c r="AQ178" s="124"/>
      <c r="AR178" s="119" t="s">
        <v>169</v>
      </c>
      <c r="AS178" s="123" t="s">
        <v>169</v>
      </c>
      <c r="AT178" s="122"/>
      <c r="AU178" s="280">
        <f t="shared" si="78"/>
        <v>0</v>
      </c>
      <c r="AV178" s="281">
        <f t="shared" si="79"/>
        <v>0</v>
      </c>
      <c r="AW178" s="291">
        <f t="shared" si="83"/>
        <v>0</v>
      </c>
      <c r="AX178" s="283">
        <f t="shared" si="80"/>
        <v>0</v>
      </c>
    </row>
    <row r="179" spans="1:50" ht="26.25" customHeight="1">
      <c r="A179" s="117"/>
      <c r="B179" s="245"/>
      <c r="C179" s="136"/>
      <c r="D179" s="208" t="str">
        <f t="shared" si="65"/>
        <v/>
      </c>
      <c r="E179" s="129" t="s">
        <v>169</v>
      </c>
      <c r="F179" s="209" t="s">
        <v>169</v>
      </c>
      <c r="G179" s="135"/>
      <c r="H179" s="258"/>
      <c r="I179" s="259">
        <f t="shared" si="81"/>
        <v>0</v>
      </c>
      <c r="J179" s="259">
        <f t="shared" si="82"/>
        <v>0</v>
      </c>
      <c r="K179" s="259">
        <f t="shared" si="66"/>
        <v>0</v>
      </c>
      <c r="L179" s="252"/>
      <c r="M179" s="252"/>
      <c r="N179" s="252"/>
      <c r="O179" s="147">
        <v>0</v>
      </c>
      <c r="P179" s="147">
        <v>0</v>
      </c>
      <c r="Q179" s="137">
        <f t="shared" si="67"/>
        <v>0</v>
      </c>
      <c r="R179" s="80">
        <f t="shared" si="68"/>
        <v>0</v>
      </c>
      <c r="S179" s="147">
        <v>0</v>
      </c>
      <c r="T179" s="121"/>
      <c r="U179" s="263">
        <f>IFERROR(VLOOKUP(B179,คำนวณตกเบิกวิทยฐานะ!$B$9:$P$1008,14,FALSE),0)</f>
        <v>0</v>
      </c>
      <c r="V179" s="263">
        <f>IFERROR(VLOOKUP(B179,คำนวณตกเบิกวิทยฐานะ!$B$9:$P$1008,15,FALSE),0)</f>
        <v>0</v>
      </c>
      <c r="W179" s="264">
        <f t="shared" si="69"/>
        <v>0</v>
      </c>
      <c r="X179" s="119" t="s">
        <v>169</v>
      </c>
      <c r="Y179" s="209" t="s">
        <v>169</v>
      </c>
      <c r="Z179" s="258"/>
      <c r="AA179" s="253">
        <f t="shared" si="70"/>
        <v>0</v>
      </c>
      <c r="AB179" s="253">
        <f t="shared" si="71"/>
        <v>0</v>
      </c>
      <c r="AC179" s="253">
        <f t="shared" si="72"/>
        <v>0</v>
      </c>
      <c r="AD179" s="253">
        <f t="shared" si="73"/>
        <v>0</v>
      </c>
      <c r="AE179" s="268">
        <f t="shared" si="74"/>
        <v>0</v>
      </c>
      <c r="AF179" s="269">
        <f t="shared" si="75"/>
        <v>0</v>
      </c>
      <c r="AG179" s="270">
        <f t="shared" si="76"/>
        <v>0</v>
      </c>
      <c r="AH179" s="121"/>
      <c r="AI179" s="252"/>
      <c r="AJ179" s="295"/>
      <c r="AK179" s="301">
        <f t="shared" si="77"/>
        <v>0</v>
      </c>
      <c r="AL179" s="119" t="s">
        <v>169</v>
      </c>
      <c r="AM179" s="123" t="s">
        <v>169</v>
      </c>
      <c r="AN179" s="122"/>
      <c r="AO179" s="119" t="s">
        <v>169</v>
      </c>
      <c r="AP179" s="123" t="s">
        <v>169</v>
      </c>
      <c r="AQ179" s="124"/>
      <c r="AR179" s="119" t="s">
        <v>169</v>
      </c>
      <c r="AS179" s="123" t="s">
        <v>169</v>
      </c>
      <c r="AT179" s="122"/>
      <c r="AU179" s="280">
        <f t="shared" si="78"/>
        <v>0</v>
      </c>
      <c r="AV179" s="281">
        <f t="shared" si="79"/>
        <v>0</v>
      </c>
      <c r="AW179" s="291">
        <f t="shared" si="83"/>
        <v>0</v>
      </c>
      <c r="AX179" s="283">
        <f t="shared" si="80"/>
        <v>0</v>
      </c>
    </row>
    <row r="180" spans="1:50" ht="26.25" customHeight="1">
      <c r="A180" s="117"/>
      <c r="B180" s="245"/>
      <c r="C180" s="136"/>
      <c r="D180" s="208" t="str">
        <f t="shared" si="65"/>
        <v/>
      </c>
      <c r="E180" s="129" t="s">
        <v>169</v>
      </c>
      <c r="F180" s="209" t="s">
        <v>169</v>
      </c>
      <c r="G180" s="135"/>
      <c r="H180" s="258"/>
      <c r="I180" s="259">
        <f t="shared" si="81"/>
        <v>0</v>
      </c>
      <c r="J180" s="259">
        <f t="shared" si="82"/>
        <v>0</v>
      </c>
      <c r="K180" s="259">
        <f t="shared" si="66"/>
        <v>0</v>
      </c>
      <c r="L180" s="252"/>
      <c r="M180" s="252"/>
      <c r="N180" s="252"/>
      <c r="O180" s="147">
        <v>0</v>
      </c>
      <c r="P180" s="147">
        <v>0</v>
      </c>
      <c r="Q180" s="137">
        <f t="shared" si="67"/>
        <v>0</v>
      </c>
      <c r="R180" s="80">
        <f t="shared" si="68"/>
        <v>0</v>
      </c>
      <c r="S180" s="147">
        <v>0</v>
      </c>
      <c r="T180" s="121"/>
      <c r="U180" s="263">
        <f>IFERROR(VLOOKUP(B180,คำนวณตกเบิกวิทยฐานะ!$B$9:$P$1008,14,FALSE),0)</f>
        <v>0</v>
      </c>
      <c r="V180" s="263">
        <f>IFERROR(VLOOKUP(B180,คำนวณตกเบิกวิทยฐานะ!$B$9:$P$1008,15,FALSE),0)</f>
        <v>0</v>
      </c>
      <c r="W180" s="264">
        <f t="shared" si="69"/>
        <v>0</v>
      </c>
      <c r="X180" s="119" t="s">
        <v>169</v>
      </c>
      <c r="Y180" s="209" t="s">
        <v>169</v>
      </c>
      <c r="Z180" s="258"/>
      <c r="AA180" s="253">
        <f t="shared" si="70"/>
        <v>0</v>
      </c>
      <c r="AB180" s="253">
        <f t="shared" si="71"/>
        <v>0</v>
      </c>
      <c r="AC180" s="253">
        <f t="shared" si="72"/>
        <v>0</v>
      </c>
      <c r="AD180" s="253">
        <f t="shared" si="73"/>
        <v>0</v>
      </c>
      <c r="AE180" s="268">
        <f t="shared" si="74"/>
        <v>0</v>
      </c>
      <c r="AF180" s="269">
        <f t="shared" si="75"/>
        <v>0</v>
      </c>
      <c r="AG180" s="270">
        <f t="shared" si="76"/>
        <v>0</v>
      </c>
      <c r="AH180" s="121"/>
      <c r="AI180" s="252"/>
      <c r="AJ180" s="295"/>
      <c r="AK180" s="301">
        <f t="shared" si="77"/>
        <v>0</v>
      </c>
      <c r="AL180" s="119" t="s">
        <v>169</v>
      </c>
      <c r="AM180" s="123" t="s">
        <v>169</v>
      </c>
      <c r="AN180" s="122"/>
      <c r="AO180" s="119" t="s">
        <v>169</v>
      </c>
      <c r="AP180" s="123" t="s">
        <v>169</v>
      </c>
      <c r="AQ180" s="124"/>
      <c r="AR180" s="119" t="s">
        <v>169</v>
      </c>
      <c r="AS180" s="123" t="s">
        <v>169</v>
      </c>
      <c r="AT180" s="122"/>
      <c r="AU180" s="280">
        <f t="shared" si="78"/>
        <v>0</v>
      </c>
      <c r="AV180" s="281">
        <f t="shared" si="79"/>
        <v>0</v>
      </c>
      <c r="AW180" s="291">
        <f t="shared" si="83"/>
        <v>0</v>
      </c>
      <c r="AX180" s="283">
        <f t="shared" si="80"/>
        <v>0</v>
      </c>
    </row>
    <row r="181" spans="1:50" ht="26.25" customHeight="1">
      <c r="A181" s="117"/>
      <c r="B181" s="245"/>
      <c r="C181" s="136"/>
      <c r="D181" s="208" t="str">
        <f t="shared" si="65"/>
        <v/>
      </c>
      <c r="E181" s="129" t="s">
        <v>169</v>
      </c>
      <c r="F181" s="209" t="s">
        <v>169</v>
      </c>
      <c r="G181" s="135"/>
      <c r="H181" s="258"/>
      <c r="I181" s="259">
        <f t="shared" si="81"/>
        <v>0</v>
      </c>
      <c r="J181" s="259">
        <f t="shared" si="82"/>
        <v>0</v>
      </c>
      <c r="K181" s="259">
        <f t="shared" si="66"/>
        <v>0</v>
      </c>
      <c r="L181" s="252"/>
      <c r="M181" s="252"/>
      <c r="N181" s="252"/>
      <c r="O181" s="147">
        <v>0</v>
      </c>
      <c r="P181" s="147">
        <v>0</v>
      </c>
      <c r="Q181" s="137">
        <f t="shared" si="67"/>
        <v>0</v>
      </c>
      <c r="R181" s="80">
        <f t="shared" si="68"/>
        <v>0</v>
      </c>
      <c r="S181" s="147">
        <v>0</v>
      </c>
      <c r="T181" s="121"/>
      <c r="U181" s="263">
        <f>IFERROR(VLOOKUP(B181,คำนวณตกเบิกวิทยฐานะ!$B$9:$P$1008,14,FALSE),0)</f>
        <v>0</v>
      </c>
      <c r="V181" s="263">
        <f>IFERROR(VLOOKUP(B181,คำนวณตกเบิกวิทยฐานะ!$B$9:$P$1008,15,FALSE),0)</f>
        <v>0</v>
      </c>
      <c r="W181" s="264">
        <f t="shared" si="69"/>
        <v>0</v>
      </c>
      <c r="X181" s="119" t="s">
        <v>169</v>
      </c>
      <c r="Y181" s="209" t="s">
        <v>169</v>
      </c>
      <c r="Z181" s="258"/>
      <c r="AA181" s="253">
        <f t="shared" si="70"/>
        <v>0</v>
      </c>
      <c r="AB181" s="253">
        <f t="shared" si="71"/>
        <v>0</v>
      </c>
      <c r="AC181" s="253">
        <f t="shared" si="72"/>
        <v>0</v>
      </c>
      <c r="AD181" s="253">
        <f t="shared" si="73"/>
        <v>0</v>
      </c>
      <c r="AE181" s="268">
        <f t="shared" si="74"/>
        <v>0</v>
      </c>
      <c r="AF181" s="269">
        <f t="shared" si="75"/>
        <v>0</v>
      </c>
      <c r="AG181" s="270">
        <f t="shared" si="76"/>
        <v>0</v>
      </c>
      <c r="AH181" s="121"/>
      <c r="AI181" s="252"/>
      <c r="AJ181" s="295"/>
      <c r="AK181" s="301">
        <f t="shared" si="77"/>
        <v>0</v>
      </c>
      <c r="AL181" s="119" t="s">
        <v>169</v>
      </c>
      <c r="AM181" s="123" t="s">
        <v>169</v>
      </c>
      <c r="AN181" s="122"/>
      <c r="AO181" s="119" t="s">
        <v>169</v>
      </c>
      <c r="AP181" s="123" t="s">
        <v>169</v>
      </c>
      <c r="AQ181" s="124"/>
      <c r="AR181" s="119" t="s">
        <v>169</v>
      </c>
      <c r="AS181" s="123" t="s">
        <v>169</v>
      </c>
      <c r="AT181" s="122"/>
      <c r="AU181" s="280">
        <f t="shared" si="78"/>
        <v>0</v>
      </c>
      <c r="AV181" s="281">
        <f t="shared" si="79"/>
        <v>0</v>
      </c>
      <c r="AW181" s="291">
        <f t="shared" si="83"/>
        <v>0</v>
      </c>
      <c r="AX181" s="283">
        <f t="shared" si="80"/>
        <v>0</v>
      </c>
    </row>
    <row r="182" spans="1:50" ht="26.25" customHeight="1">
      <c r="A182" s="117"/>
      <c r="B182" s="245"/>
      <c r="C182" s="136"/>
      <c r="D182" s="208" t="str">
        <f t="shared" si="65"/>
        <v/>
      </c>
      <c r="E182" s="129" t="s">
        <v>169</v>
      </c>
      <c r="F182" s="209" t="s">
        <v>169</v>
      </c>
      <c r="G182" s="135"/>
      <c r="H182" s="258"/>
      <c r="I182" s="259">
        <f t="shared" si="81"/>
        <v>0</v>
      </c>
      <c r="J182" s="259">
        <f t="shared" si="82"/>
        <v>0</v>
      </c>
      <c r="K182" s="259">
        <f t="shared" si="66"/>
        <v>0</v>
      </c>
      <c r="L182" s="252"/>
      <c r="M182" s="252"/>
      <c r="N182" s="252"/>
      <c r="O182" s="147">
        <v>0</v>
      </c>
      <c r="P182" s="147">
        <v>0</v>
      </c>
      <c r="Q182" s="137">
        <f t="shared" si="67"/>
        <v>0</v>
      </c>
      <c r="R182" s="80">
        <f t="shared" si="68"/>
        <v>0</v>
      </c>
      <c r="S182" s="147">
        <v>0</v>
      </c>
      <c r="T182" s="121"/>
      <c r="U182" s="263">
        <f>IFERROR(VLOOKUP(B182,คำนวณตกเบิกวิทยฐานะ!$B$9:$P$1008,14,FALSE),0)</f>
        <v>0</v>
      </c>
      <c r="V182" s="263">
        <f>IFERROR(VLOOKUP(B182,คำนวณตกเบิกวิทยฐานะ!$B$9:$P$1008,15,FALSE),0)</f>
        <v>0</v>
      </c>
      <c r="W182" s="264">
        <f t="shared" si="69"/>
        <v>0</v>
      </c>
      <c r="X182" s="119" t="s">
        <v>169</v>
      </c>
      <c r="Y182" s="209" t="s">
        <v>169</v>
      </c>
      <c r="Z182" s="258"/>
      <c r="AA182" s="253">
        <f t="shared" si="70"/>
        <v>0</v>
      </c>
      <c r="AB182" s="253">
        <f t="shared" si="71"/>
        <v>0</v>
      </c>
      <c r="AC182" s="253">
        <f t="shared" si="72"/>
        <v>0</v>
      </c>
      <c r="AD182" s="253">
        <f t="shared" si="73"/>
        <v>0</v>
      </c>
      <c r="AE182" s="268">
        <f t="shared" si="74"/>
        <v>0</v>
      </c>
      <c r="AF182" s="269">
        <f t="shared" si="75"/>
        <v>0</v>
      </c>
      <c r="AG182" s="270">
        <f t="shared" si="76"/>
        <v>0</v>
      </c>
      <c r="AH182" s="121"/>
      <c r="AI182" s="252"/>
      <c r="AJ182" s="295"/>
      <c r="AK182" s="301">
        <f t="shared" si="77"/>
        <v>0</v>
      </c>
      <c r="AL182" s="119" t="s">
        <v>169</v>
      </c>
      <c r="AM182" s="123" t="s">
        <v>169</v>
      </c>
      <c r="AN182" s="122"/>
      <c r="AO182" s="119" t="s">
        <v>169</v>
      </c>
      <c r="AP182" s="123" t="s">
        <v>169</v>
      </c>
      <c r="AQ182" s="124"/>
      <c r="AR182" s="119" t="s">
        <v>169</v>
      </c>
      <c r="AS182" s="123" t="s">
        <v>169</v>
      </c>
      <c r="AT182" s="122"/>
      <c r="AU182" s="280">
        <f t="shared" si="78"/>
        <v>0</v>
      </c>
      <c r="AV182" s="281">
        <f t="shared" si="79"/>
        <v>0</v>
      </c>
      <c r="AW182" s="291">
        <f t="shared" si="83"/>
        <v>0</v>
      </c>
      <c r="AX182" s="283">
        <f t="shared" si="80"/>
        <v>0</v>
      </c>
    </row>
    <row r="183" spans="1:50" ht="26.25" customHeight="1">
      <c r="A183" s="117"/>
      <c r="B183" s="245"/>
      <c r="C183" s="136"/>
      <c r="D183" s="208" t="str">
        <f t="shared" si="65"/>
        <v/>
      </c>
      <c r="E183" s="129" t="s">
        <v>169</v>
      </c>
      <c r="F183" s="209" t="s">
        <v>169</v>
      </c>
      <c r="G183" s="135"/>
      <c r="H183" s="258"/>
      <c r="I183" s="259">
        <f t="shared" si="81"/>
        <v>0</v>
      </c>
      <c r="J183" s="259">
        <f t="shared" si="82"/>
        <v>0</v>
      </c>
      <c r="K183" s="259">
        <f t="shared" si="66"/>
        <v>0</v>
      </c>
      <c r="L183" s="252"/>
      <c r="M183" s="252"/>
      <c r="N183" s="252"/>
      <c r="O183" s="147">
        <v>0</v>
      </c>
      <c r="P183" s="147">
        <v>0</v>
      </c>
      <c r="Q183" s="137">
        <f t="shared" si="67"/>
        <v>0</v>
      </c>
      <c r="R183" s="80">
        <f t="shared" si="68"/>
        <v>0</v>
      </c>
      <c r="S183" s="147">
        <v>0</v>
      </c>
      <c r="T183" s="121"/>
      <c r="U183" s="263">
        <f>IFERROR(VLOOKUP(B183,คำนวณตกเบิกวิทยฐานะ!$B$9:$P$1008,14,FALSE),0)</f>
        <v>0</v>
      </c>
      <c r="V183" s="263">
        <f>IFERROR(VLOOKUP(B183,คำนวณตกเบิกวิทยฐานะ!$B$9:$P$1008,15,FALSE),0)</f>
        <v>0</v>
      </c>
      <c r="W183" s="264">
        <f t="shared" si="69"/>
        <v>0</v>
      </c>
      <c r="X183" s="119" t="s">
        <v>169</v>
      </c>
      <c r="Y183" s="209" t="s">
        <v>169</v>
      </c>
      <c r="Z183" s="258"/>
      <c r="AA183" s="253">
        <f t="shared" si="70"/>
        <v>0</v>
      </c>
      <c r="AB183" s="253">
        <f t="shared" si="71"/>
        <v>0</v>
      </c>
      <c r="AC183" s="253">
        <f t="shared" si="72"/>
        <v>0</v>
      </c>
      <c r="AD183" s="253">
        <f t="shared" si="73"/>
        <v>0</v>
      </c>
      <c r="AE183" s="268">
        <f t="shared" si="74"/>
        <v>0</v>
      </c>
      <c r="AF183" s="269">
        <f t="shared" si="75"/>
        <v>0</v>
      </c>
      <c r="AG183" s="270">
        <f t="shared" si="76"/>
        <v>0</v>
      </c>
      <c r="AH183" s="121"/>
      <c r="AI183" s="252"/>
      <c r="AJ183" s="295"/>
      <c r="AK183" s="301">
        <f t="shared" si="77"/>
        <v>0</v>
      </c>
      <c r="AL183" s="119" t="s">
        <v>169</v>
      </c>
      <c r="AM183" s="123" t="s">
        <v>169</v>
      </c>
      <c r="AN183" s="122"/>
      <c r="AO183" s="119" t="s">
        <v>169</v>
      </c>
      <c r="AP183" s="123" t="s">
        <v>169</v>
      </c>
      <c r="AQ183" s="124"/>
      <c r="AR183" s="119" t="s">
        <v>169</v>
      </c>
      <c r="AS183" s="123" t="s">
        <v>169</v>
      </c>
      <c r="AT183" s="122"/>
      <c r="AU183" s="280">
        <f t="shared" si="78"/>
        <v>0</v>
      </c>
      <c r="AV183" s="281">
        <f t="shared" si="79"/>
        <v>0</v>
      </c>
      <c r="AW183" s="291">
        <f t="shared" si="83"/>
        <v>0</v>
      </c>
      <c r="AX183" s="283">
        <f t="shared" si="80"/>
        <v>0</v>
      </c>
    </row>
    <row r="184" spans="1:50" ht="26.25" customHeight="1">
      <c r="A184" s="117"/>
      <c r="B184" s="245"/>
      <c r="C184" s="136"/>
      <c r="D184" s="208" t="str">
        <f t="shared" si="65"/>
        <v/>
      </c>
      <c r="E184" s="129" t="s">
        <v>169</v>
      </c>
      <c r="F184" s="209" t="s">
        <v>169</v>
      </c>
      <c r="G184" s="135"/>
      <c r="H184" s="258"/>
      <c r="I184" s="259">
        <f t="shared" si="81"/>
        <v>0</v>
      </c>
      <c r="J184" s="259">
        <f t="shared" si="82"/>
        <v>0</v>
      </c>
      <c r="K184" s="259">
        <f t="shared" si="66"/>
        <v>0</v>
      </c>
      <c r="L184" s="252"/>
      <c r="M184" s="252"/>
      <c r="N184" s="252"/>
      <c r="O184" s="147">
        <v>0</v>
      </c>
      <c r="P184" s="147">
        <v>0</v>
      </c>
      <c r="Q184" s="137">
        <f t="shared" si="67"/>
        <v>0</v>
      </c>
      <c r="R184" s="80">
        <f t="shared" si="68"/>
        <v>0</v>
      </c>
      <c r="S184" s="147">
        <v>0</v>
      </c>
      <c r="T184" s="121"/>
      <c r="U184" s="263">
        <f>IFERROR(VLOOKUP(B184,คำนวณตกเบิกวิทยฐานะ!$B$9:$P$1008,14,FALSE),0)</f>
        <v>0</v>
      </c>
      <c r="V184" s="263">
        <f>IFERROR(VLOOKUP(B184,คำนวณตกเบิกวิทยฐานะ!$B$9:$P$1008,15,FALSE),0)</f>
        <v>0</v>
      </c>
      <c r="W184" s="264">
        <f t="shared" si="69"/>
        <v>0</v>
      </c>
      <c r="X184" s="119" t="s">
        <v>169</v>
      </c>
      <c r="Y184" s="209" t="s">
        <v>169</v>
      </c>
      <c r="Z184" s="258"/>
      <c r="AA184" s="253">
        <f t="shared" si="70"/>
        <v>0</v>
      </c>
      <c r="AB184" s="253">
        <f t="shared" si="71"/>
        <v>0</v>
      </c>
      <c r="AC184" s="253">
        <f t="shared" si="72"/>
        <v>0</v>
      </c>
      <c r="AD184" s="253">
        <f t="shared" si="73"/>
        <v>0</v>
      </c>
      <c r="AE184" s="268">
        <f t="shared" si="74"/>
        <v>0</v>
      </c>
      <c r="AF184" s="269">
        <f t="shared" si="75"/>
        <v>0</v>
      </c>
      <c r="AG184" s="270">
        <f t="shared" si="76"/>
        <v>0</v>
      </c>
      <c r="AH184" s="121"/>
      <c r="AI184" s="252"/>
      <c r="AJ184" s="295"/>
      <c r="AK184" s="301">
        <f t="shared" si="77"/>
        <v>0</v>
      </c>
      <c r="AL184" s="119" t="s">
        <v>169</v>
      </c>
      <c r="AM184" s="123" t="s">
        <v>169</v>
      </c>
      <c r="AN184" s="122"/>
      <c r="AO184" s="119" t="s">
        <v>169</v>
      </c>
      <c r="AP184" s="123" t="s">
        <v>169</v>
      </c>
      <c r="AQ184" s="124"/>
      <c r="AR184" s="119" t="s">
        <v>169</v>
      </c>
      <c r="AS184" s="123" t="s">
        <v>169</v>
      </c>
      <c r="AT184" s="122"/>
      <c r="AU184" s="280">
        <f t="shared" si="78"/>
        <v>0</v>
      </c>
      <c r="AV184" s="281">
        <f t="shared" si="79"/>
        <v>0</v>
      </c>
      <c r="AW184" s="291">
        <f t="shared" si="83"/>
        <v>0</v>
      </c>
      <c r="AX184" s="283">
        <f t="shared" si="80"/>
        <v>0</v>
      </c>
    </row>
    <row r="185" spans="1:50" ht="26.25" customHeight="1">
      <c r="A185" s="117"/>
      <c r="B185" s="245"/>
      <c r="C185" s="136"/>
      <c r="D185" s="208" t="str">
        <f t="shared" si="65"/>
        <v/>
      </c>
      <c r="E185" s="129" t="s">
        <v>169</v>
      </c>
      <c r="F185" s="209" t="s">
        <v>169</v>
      </c>
      <c r="G185" s="135"/>
      <c r="H185" s="258"/>
      <c r="I185" s="259">
        <f t="shared" si="81"/>
        <v>0</v>
      </c>
      <c r="J185" s="259">
        <f t="shared" si="82"/>
        <v>0</v>
      </c>
      <c r="K185" s="259">
        <f t="shared" si="66"/>
        <v>0</v>
      </c>
      <c r="L185" s="252"/>
      <c r="M185" s="252"/>
      <c r="N185" s="252"/>
      <c r="O185" s="147">
        <v>0</v>
      </c>
      <c r="P185" s="147">
        <v>0</v>
      </c>
      <c r="Q185" s="137">
        <f t="shared" si="67"/>
        <v>0</v>
      </c>
      <c r="R185" s="80">
        <f t="shared" si="68"/>
        <v>0</v>
      </c>
      <c r="S185" s="147">
        <v>0</v>
      </c>
      <c r="T185" s="121"/>
      <c r="U185" s="263">
        <f>IFERROR(VLOOKUP(B185,คำนวณตกเบิกวิทยฐานะ!$B$9:$P$1008,14,FALSE),0)</f>
        <v>0</v>
      </c>
      <c r="V185" s="263">
        <f>IFERROR(VLOOKUP(B185,คำนวณตกเบิกวิทยฐานะ!$B$9:$P$1008,15,FALSE),0)</f>
        <v>0</v>
      </c>
      <c r="W185" s="264">
        <f t="shared" si="69"/>
        <v>0</v>
      </c>
      <c r="X185" s="119" t="s">
        <v>169</v>
      </c>
      <c r="Y185" s="209" t="s">
        <v>169</v>
      </c>
      <c r="Z185" s="258"/>
      <c r="AA185" s="253">
        <f t="shared" si="70"/>
        <v>0</v>
      </c>
      <c r="AB185" s="253">
        <f t="shared" si="71"/>
        <v>0</v>
      </c>
      <c r="AC185" s="253">
        <f t="shared" si="72"/>
        <v>0</v>
      </c>
      <c r="AD185" s="253">
        <f t="shared" si="73"/>
        <v>0</v>
      </c>
      <c r="AE185" s="268">
        <f t="shared" si="74"/>
        <v>0</v>
      </c>
      <c r="AF185" s="269">
        <f t="shared" si="75"/>
        <v>0</v>
      </c>
      <c r="AG185" s="270">
        <f t="shared" si="76"/>
        <v>0</v>
      </c>
      <c r="AH185" s="121"/>
      <c r="AI185" s="252"/>
      <c r="AJ185" s="295"/>
      <c r="AK185" s="301">
        <f t="shared" si="77"/>
        <v>0</v>
      </c>
      <c r="AL185" s="119" t="s">
        <v>169</v>
      </c>
      <c r="AM185" s="123" t="s">
        <v>169</v>
      </c>
      <c r="AN185" s="122"/>
      <c r="AO185" s="119" t="s">
        <v>169</v>
      </c>
      <c r="AP185" s="123" t="s">
        <v>169</v>
      </c>
      <c r="AQ185" s="124"/>
      <c r="AR185" s="119" t="s">
        <v>169</v>
      </c>
      <c r="AS185" s="123" t="s">
        <v>169</v>
      </c>
      <c r="AT185" s="122"/>
      <c r="AU185" s="280">
        <f t="shared" si="78"/>
        <v>0</v>
      </c>
      <c r="AV185" s="281">
        <f t="shared" si="79"/>
        <v>0</v>
      </c>
      <c r="AW185" s="291">
        <f t="shared" si="83"/>
        <v>0</v>
      </c>
      <c r="AX185" s="283">
        <f t="shared" si="80"/>
        <v>0</v>
      </c>
    </row>
    <row r="186" spans="1:50" ht="26.25" customHeight="1">
      <c r="A186" s="117"/>
      <c r="B186" s="245"/>
      <c r="C186" s="136"/>
      <c r="D186" s="208" t="str">
        <f t="shared" si="65"/>
        <v/>
      </c>
      <c r="E186" s="129" t="s">
        <v>169</v>
      </c>
      <c r="F186" s="209" t="s">
        <v>169</v>
      </c>
      <c r="G186" s="135"/>
      <c r="H186" s="258"/>
      <c r="I186" s="259">
        <f t="shared" si="81"/>
        <v>0</v>
      </c>
      <c r="J186" s="259">
        <f t="shared" si="82"/>
        <v>0</v>
      </c>
      <c r="K186" s="259">
        <f t="shared" si="66"/>
        <v>0</v>
      </c>
      <c r="L186" s="252"/>
      <c r="M186" s="252"/>
      <c r="N186" s="252"/>
      <c r="O186" s="147">
        <v>0</v>
      </c>
      <c r="P186" s="147">
        <v>0</v>
      </c>
      <c r="Q186" s="137">
        <f t="shared" si="67"/>
        <v>0</v>
      </c>
      <c r="R186" s="80">
        <f t="shared" si="68"/>
        <v>0</v>
      </c>
      <c r="S186" s="147">
        <v>0</v>
      </c>
      <c r="T186" s="121"/>
      <c r="U186" s="263">
        <f>IFERROR(VLOOKUP(B186,คำนวณตกเบิกวิทยฐานะ!$B$9:$P$1008,14,FALSE),0)</f>
        <v>0</v>
      </c>
      <c r="V186" s="263">
        <f>IFERROR(VLOOKUP(B186,คำนวณตกเบิกวิทยฐานะ!$B$9:$P$1008,15,FALSE),0)</f>
        <v>0</v>
      </c>
      <c r="W186" s="264">
        <f t="shared" si="69"/>
        <v>0</v>
      </c>
      <c r="X186" s="119" t="s">
        <v>169</v>
      </c>
      <c r="Y186" s="209" t="s">
        <v>169</v>
      </c>
      <c r="Z186" s="258"/>
      <c r="AA186" s="253">
        <f t="shared" si="70"/>
        <v>0</v>
      </c>
      <c r="AB186" s="253">
        <f t="shared" si="71"/>
        <v>0</v>
      </c>
      <c r="AC186" s="253">
        <f t="shared" si="72"/>
        <v>0</v>
      </c>
      <c r="AD186" s="253">
        <f t="shared" si="73"/>
        <v>0</v>
      </c>
      <c r="AE186" s="268">
        <f t="shared" si="74"/>
        <v>0</v>
      </c>
      <c r="AF186" s="269">
        <f t="shared" si="75"/>
        <v>0</v>
      </c>
      <c r="AG186" s="270">
        <f t="shared" si="76"/>
        <v>0</v>
      </c>
      <c r="AH186" s="121"/>
      <c r="AI186" s="252"/>
      <c r="AJ186" s="295"/>
      <c r="AK186" s="301">
        <f t="shared" si="77"/>
        <v>0</v>
      </c>
      <c r="AL186" s="119" t="s">
        <v>169</v>
      </c>
      <c r="AM186" s="123" t="s">
        <v>169</v>
      </c>
      <c r="AN186" s="122"/>
      <c r="AO186" s="119" t="s">
        <v>169</v>
      </c>
      <c r="AP186" s="123" t="s">
        <v>169</v>
      </c>
      <c r="AQ186" s="124"/>
      <c r="AR186" s="119" t="s">
        <v>169</v>
      </c>
      <c r="AS186" s="123" t="s">
        <v>169</v>
      </c>
      <c r="AT186" s="122"/>
      <c r="AU186" s="280">
        <f t="shared" si="78"/>
        <v>0</v>
      </c>
      <c r="AV186" s="281">
        <f t="shared" si="79"/>
        <v>0</v>
      </c>
      <c r="AW186" s="291">
        <f t="shared" si="83"/>
        <v>0</v>
      </c>
      <c r="AX186" s="283">
        <f t="shared" si="80"/>
        <v>0</v>
      </c>
    </row>
    <row r="187" spans="1:50" ht="26.25" customHeight="1">
      <c r="A187" s="117"/>
      <c r="B187" s="245"/>
      <c r="C187" s="136"/>
      <c r="D187" s="208" t="str">
        <f t="shared" si="65"/>
        <v/>
      </c>
      <c r="E187" s="129" t="s">
        <v>169</v>
      </c>
      <c r="F187" s="209" t="s">
        <v>169</v>
      </c>
      <c r="G187" s="135"/>
      <c r="H187" s="258"/>
      <c r="I187" s="259">
        <f t="shared" si="81"/>
        <v>0</v>
      </c>
      <c r="J187" s="259">
        <f t="shared" si="82"/>
        <v>0</v>
      </c>
      <c r="K187" s="259">
        <f t="shared" si="66"/>
        <v>0</v>
      </c>
      <c r="L187" s="252"/>
      <c r="M187" s="252"/>
      <c r="N187" s="252"/>
      <c r="O187" s="147">
        <v>0</v>
      </c>
      <c r="P187" s="147">
        <v>0</v>
      </c>
      <c r="Q187" s="137">
        <f t="shared" si="67"/>
        <v>0</v>
      </c>
      <c r="R187" s="80">
        <f t="shared" si="68"/>
        <v>0</v>
      </c>
      <c r="S187" s="147">
        <v>0</v>
      </c>
      <c r="T187" s="121"/>
      <c r="U187" s="263">
        <f>IFERROR(VLOOKUP(B187,คำนวณตกเบิกวิทยฐานะ!$B$9:$P$1008,14,FALSE),0)</f>
        <v>0</v>
      </c>
      <c r="V187" s="263">
        <f>IFERROR(VLOOKUP(B187,คำนวณตกเบิกวิทยฐานะ!$B$9:$P$1008,15,FALSE),0)</f>
        <v>0</v>
      </c>
      <c r="W187" s="264">
        <f t="shared" si="69"/>
        <v>0</v>
      </c>
      <c r="X187" s="119" t="s">
        <v>169</v>
      </c>
      <c r="Y187" s="209" t="s">
        <v>169</v>
      </c>
      <c r="Z187" s="258"/>
      <c r="AA187" s="253">
        <f t="shared" si="70"/>
        <v>0</v>
      </c>
      <c r="AB187" s="253">
        <f t="shared" si="71"/>
        <v>0</v>
      </c>
      <c r="AC187" s="253">
        <f t="shared" si="72"/>
        <v>0</v>
      </c>
      <c r="AD187" s="253">
        <f t="shared" si="73"/>
        <v>0</v>
      </c>
      <c r="AE187" s="268">
        <f t="shared" si="74"/>
        <v>0</v>
      </c>
      <c r="AF187" s="269">
        <f t="shared" si="75"/>
        <v>0</v>
      </c>
      <c r="AG187" s="270">
        <f t="shared" si="76"/>
        <v>0</v>
      </c>
      <c r="AH187" s="121"/>
      <c r="AI187" s="252"/>
      <c r="AJ187" s="295"/>
      <c r="AK187" s="301">
        <f t="shared" si="77"/>
        <v>0</v>
      </c>
      <c r="AL187" s="119" t="s">
        <v>169</v>
      </c>
      <c r="AM187" s="123" t="s">
        <v>169</v>
      </c>
      <c r="AN187" s="122"/>
      <c r="AO187" s="119" t="s">
        <v>169</v>
      </c>
      <c r="AP187" s="123" t="s">
        <v>169</v>
      </c>
      <c r="AQ187" s="124"/>
      <c r="AR187" s="119" t="s">
        <v>169</v>
      </c>
      <c r="AS187" s="123" t="s">
        <v>169</v>
      </c>
      <c r="AT187" s="122"/>
      <c r="AU187" s="280">
        <f t="shared" si="78"/>
        <v>0</v>
      </c>
      <c r="AV187" s="281">
        <f t="shared" si="79"/>
        <v>0</v>
      </c>
      <c r="AW187" s="291">
        <f t="shared" si="83"/>
        <v>0</v>
      </c>
      <c r="AX187" s="283">
        <f t="shared" si="80"/>
        <v>0</v>
      </c>
    </row>
    <row r="188" spans="1:50" ht="26.25" customHeight="1">
      <c r="A188" s="117"/>
      <c r="B188" s="245"/>
      <c r="C188" s="136"/>
      <c r="D188" s="208" t="str">
        <f t="shared" si="65"/>
        <v/>
      </c>
      <c r="E188" s="129" t="s">
        <v>169</v>
      </c>
      <c r="F188" s="209" t="s">
        <v>169</v>
      </c>
      <c r="G188" s="135"/>
      <c r="H188" s="258"/>
      <c r="I188" s="259">
        <f t="shared" si="81"/>
        <v>0</v>
      </c>
      <c r="J188" s="259">
        <f t="shared" si="82"/>
        <v>0</v>
      </c>
      <c r="K188" s="259">
        <f t="shared" si="66"/>
        <v>0</v>
      </c>
      <c r="L188" s="252"/>
      <c r="M188" s="252"/>
      <c r="N188" s="252"/>
      <c r="O188" s="147">
        <v>0</v>
      </c>
      <c r="P188" s="147">
        <v>0</v>
      </c>
      <c r="Q188" s="137">
        <f t="shared" si="67"/>
        <v>0</v>
      </c>
      <c r="R188" s="80">
        <f t="shared" si="68"/>
        <v>0</v>
      </c>
      <c r="S188" s="147">
        <v>0</v>
      </c>
      <c r="T188" s="121"/>
      <c r="U188" s="263">
        <f>IFERROR(VLOOKUP(B188,คำนวณตกเบิกวิทยฐานะ!$B$9:$P$1008,14,FALSE),0)</f>
        <v>0</v>
      </c>
      <c r="V188" s="263">
        <f>IFERROR(VLOOKUP(B188,คำนวณตกเบิกวิทยฐานะ!$B$9:$P$1008,15,FALSE),0)</f>
        <v>0</v>
      </c>
      <c r="W188" s="264">
        <f t="shared" si="69"/>
        <v>0</v>
      </c>
      <c r="X188" s="119" t="s">
        <v>169</v>
      </c>
      <c r="Y188" s="209" t="s">
        <v>169</v>
      </c>
      <c r="Z188" s="258"/>
      <c r="AA188" s="253">
        <f t="shared" si="70"/>
        <v>0</v>
      </c>
      <c r="AB188" s="253">
        <f t="shared" si="71"/>
        <v>0</v>
      </c>
      <c r="AC188" s="253">
        <f t="shared" si="72"/>
        <v>0</v>
      </c>
      <c r="AD188" s="253">
        <f t="shared" si="73"/>
        <v>0</v>
      </c>
      <c r="AE188" s="268">
        <f t="shared" si="74"/>
        <v>0</v>
      </c>
      <c r="AF188" s="269">
        <f t="shared" si="75"/>
        <v>0</v>
      </c>
      <c r="AG188" s="270">
        <f t="shared" si="76"/>
        <v>0</v>
      </c>
      <c r="AH188" s="121"/>
      <c r="AI188" s="252"/>
      <c r="AJ188" s="295"/>
      <c r="AK188" s="301">
        <f t="shared" si="77"/>
        <v>0</v>
      </c>
      <c r="AL188" s="119" t="s">
        <v>169</v>
      </c>
      <c r="AM188" s="123" t="s">
        <v>169</v>
      </c>
      <c r="AN188" s="122"/>
      <c r="AO188" s="119" t="s">
        <v>169</v>
      </c>
      <c r="AP188" s="123" t="s">
        <v>169</v>
      </c>
      <c r="AQ188" s="124"/>
      <c r="AR188" s="119" t="s">
        <v>169</v>
      </c>
      <c r="AS188" s="123" t="s">
        <v>169</v>
      </c>
      <c r="AT188" s="122"/>
      <c r="AU188" s="280">
        <f t="shared" si="78"/>
        <v>0</v>
      </c>
      <c r="AV188" s="281">
        <f t="shared" si="79"/>
        <v>0</v>
      </c>
      <c r="AW188" s="291">
        <f t="shared" si="83"/>
        <v>0</v>
      </c>
      <c r="AX188" s="283">
        <f t="shared" si="80"/>
        <v>0</v>
      </c>
    </row>
    <row r="189" spans="1:50" ht="26.25" customHeight="1">
      <c r="A189" s="117"/>
      <c r="B189" s="245"/>
      <c r="C189" s="136"/>
      <c r="D189" s="208" t="str">
        <f t="shared" si="65"/>
        <v/>
      </c>
      <c r="E189" s="129" t="s">
        <v>169</v>
      </c>
      <c r="F189" s="209" t="s">
        <v>169</v>
      </c>
      <c r="G189" s="135"/>
      <c r="H189" s="258"/>
      <c r="I189" s="259">
        <f t="shared" si="81"/>
        <v>0</v>
      </c>
      <c r="J189" s="259">
        <f t="shared" si="82"/>
        <v>0</v>
      </c>
      <c r="K189" s="259">
        <f t="shared" si="66"/>
        <v>0</v>
      </c>
      <c r="L189" s="252"/>
      <c r="M189" s="252"/>
      <c r="N189" s="252"/>
      <c r="O189" s="147">
        <v>0</v>
      </c>
      <c r="P189" s="147">
        <v>0</v>
      </c>
      <c r="Q189" s="137">
        <f t="shared" si="67"/>
        <v>0</v>
      </c>
      <c r="R189" s="80">
        <f t="shared" si="68"/>
        <v>0</v>
      </c>
      <c r="S189" s="147">
        <v>0</v>
      </c>
      <c r="T189" s="121"/>
      <c r="U189" s="263">
        <f>IFERROR(VLOOKUP(B189,คำนวณตกเบิกวิทยฐานะ!$B$9:$P$1008,14,FALSE),0)</f>
        <v>0</v>
      </c>
      <c r="V189" s="263">
        <f>IFERROR(VLOOKUP(B189,คำนวณตกเบิกวิทยฐานะ!$B$9:$P$1008,15,FALSE),0)</f>
        <v>0</v>
      </c>
      <c r="W189" s="264">
        <f t="shared" si="69"/>
        <v>0</v>
      </c>
      <c r="X189" s="119" t="s">
        <v>169</v>
      </c>
      <c r="Y189" s="209" t="s">
        <v>169</v>
      </c>
      <c r="Z189" s="258"/>
      <c r="AA189" s="253">
        <f t="shared" si="70"/>
        <v>0</v>
      </c>
      <c r="AB189" s="253">
        <f t="shared" si="71"/>
        <v>0</v>
      </c>
      <c r="AC189" s="253">
        <f t="shared" si="72"/>
        <v>0</v>
      </c>
      <c r="AD189" s="253">
        <f t="shared" si="73"/>
        <v>0</v>
      </c>
      <c r="AE189" s="268">
        <f t="shared" si="74"/>
        <v>0</v>
      </c>
      <c r="AF189" s="269">
        <f t="shared" si="75"/>
        <v>0</v>
      </c>
      <c r="AG189" s="270">
        <f t="shared" si="76"/>
        <v>0</v>
      </c>
      <c r="AH189" s="121"/>
      <c r="AI189" s="252"/>
      <c r="AJ189" s="295"/>
      <c r="AK189" s="301">
        <f t="shared" si="77"/>
        <v>0</v>
      </c>
      <c r="AL189" s="119" t="s">
        <v>169</v>
      </c>
      <c r="AM189" s="123" t="s">
        <v>169</v>
      </c>
      <c r="AN189" s="122"/>
      <c r="AO189" s="119" t="s">
        <v>169</v>
      </c>
      <c r="AP189" s="123" t="s">
        <v>169</v>
      </c>
      <c r="AQ189" s="124"/>
      <c r="AR189" s="119" t="s">
        <v>169</v>
      </c>
      <c r="AS189" s="123" t="s">
        <v>169</v>
      </c>
      <c r="AT189" s="122"/>
      <c r="AU189" s="280">
        <f t="shared" si="78"/>
        <v>0</v>
      </c>
      <c r="AV189" s="281">
        <f t="shared" si="79"/>
        <v>0</v>
      </c>
      <c r="AW189" s="291">
        <f t="shared" si="83"/>
        <v>0</v>
      </c>
      <c r="AX189" s="283">
        <f t="shared" si="80"/>
        <v>0</v>
      </c>
    </row>
    <row r="190" spans="1:50" ht="26.25" customHeight="1">
      <c r="A190" s="117"/>
      <c r="B190" s="245"/>
      <c r="C190" s="136"/>
      <c r="D190" s="208" t="str">
        <f t="shared" si="65"/>
        <v/>
      </c>
      <c r="E190" s="129" t="s">
        <v>169</v>
      </c>
      <c r="F190" s="209" t="s">
        <v>169</v>
      </c>
      <c r="G190" s="135"/>
      <c r="H190" s="258"/>
      <c r="I190" s="259">
        <f t="shared" si="81"/>
        <v>0</v>
      </c>
      <c r="J190" s="259">
        <f t="shared" si="82"/>
        <v>0</v>
      </c>
      <c r="K190" s="259">
        <f t="shared" si="66"/>
        <v>0</v>
      </c>
      <c r="L190" s="252"/>
      <c r="M190" s="252"/>
      <c r="N190" s="252"/>
      <c r="O190" s="147">
        <v>0</v>
      </c>
      <c r="P190" s="147">
        <v>0</v>
      </c>
      <c r="Q190" s="137">
        <f t="shared" si="67"/>
        <v>0</v>
      </c>
      <c r="R190" s="80">
        <f t="shared" si="68"/>
        <v>0</v>
      </c>
      <c r="S190" s="147">
        <v>0</v>
      </c>
      <c r="T190" s="121"/>
      <c r="U190" s="263">
        <f>IFERROR(VLOOKUP(B190,คำนวณตกเบิกวิทยฐานะ!$B$9:$P$1008,14,FALSE),0)</f>
        <v>0</v>
      </c>
      <c r="V190" s="263">
        <f>IFERROR(VLOOKUP(B190,คำนวณตกเบิกวิทยฐานะ!$B$9:$P$1008,15,FALSE),0)</f>
        <v>0</v>
      </c>
      <c r="W190" s="264">
        <f t="shared" si="69"/>
        <v>0</v>
      </c>
      <c r="X190" s="119" t="s">
        <v>169</v>
      </c>
      <c r="Y190" s="209" t="s">
        <v>169</v>
      </c>
      <c r="Z190" s="258"/>
      <c r="AA190" s="253">
        <f t="shared" si="70"/>
        <v>0</v>
      </c>
      <c r="AB190" s="253">
        <f t="shared" si="71"/>
        <v>0</v>
      </c>
      <c r="AC190" s="253">
        <f t="shared" si="72"/>
        <v>0</v>
      </c>
      <c r="AD190" s="253">
        <f t="shared" si="73"/>
        <v>0</v>
      </c>
      <c r="AE190" s="268">
        <f t="shared" si="74"/>
        <v>0</v>
      </c>
      <c r="AF190" s="269">
        <f t="shared" si="75"/>
        <v>0</v>
      </c>
      <c r="AG190" s="270">
        <f t="shared" si="76"/>
        <v>0</v>
      </c>
      <c r="AH190" s="121"/>
      <c r="AI190" s="252"/>
      <c r="AJ190" s="295"/>
      <c r="AK190" s="301">
        <f t="shared" si="77"/>
        <v>0</v>
      </c>
      <c r="AL190" s="119" t="s">
        <v>169</v>
      </c>
      <c r="AM190" s="123" t="s">
        <v>169</v>
      </c>
      <c r="AN190" s="122"/>
      <c r="AO190" s="119" t="s">
        <v>169</v>
      </c>
      <c r="AP190" s="123" t="s">
        <v>169</v>
      </c>
      <c r="AQ190" s="124"/>
      <c r="AR190" s="119" t="s">
        <v>169</v>
      </c>
      <c r="AS190" s="123" t="s">
        <v>169</v>
      </c>
      <c r="AT190" s="122"/>
      <c r="AU190" s="280">
        <f t="shared" si="78"/>
        <v>0</v>
      </c>
      <c r="AV190" s="281">
        <f t="shared" si="79"/>
        <v>0</v>
      </c>
      <c r="AW190" s="291">
        <f t="shared" si="83"/>
        <v>0</v>
      </c>
      <c r="AX190" s="283">
        <f t="shared" si="80"/>
        <v>0</v>
      </c>
    </row>
    <row r="191" spans="1:50" ht="26.25" customHeight="1">
      <c r="A191" s="117"/>
      <c r="B191" s="245"/>
      <c r="C191" s="136"/>
      <c r="D191" s="208" t="str">
        <f t="shared" si="65"/>
        <v/>
      </c>
      <c r="E191" s="129" t="s">
        <v>169</v>
      </c>
      <c r="F191" s="209" t="s">
        <v>169</v>
      </c>
      <c r="G191" s="135"/>
      <c r="H191" s="258"/>
      <c r="I191" s="259">
        <f t="shared" si="81"/>
        <v>0</v>
      </c>
      <c r="J191" s="259">
        <f t="shared" si="82"/>
        <v>0</v>
      </c>
      <c r="K191" s="259">
        <f t="shared" si="66"/>
        <v>0</v>
      </c>
      <c r="L191" s="252"/>
      <c r="M191" s="252"/>
      <c r="N191" s="252"/>
      <c r="O191" s="147">
        <v>0</v>
      </c>
      <c r="P191" s="147">
        <v>0</v>
      </c>
      <c r="Q191" s="137">
        <f t="shared" si="67"/>
        <v>0</v>
      </c>
      <c r="R191" s="80">
        <f t="shared" si="68"/>
        <v>0</v>
      </c>
      <c r="S191" s="147">
        <v>0</v>
      </c>
      <c r="T191" s="121"/>
      <c r="U191" s="263">
        <f>IFERROR(VLOOKUP(B191,คำนวณตกเบิกวิทยฐานะ!$B$9:$P$1008,14,FALSE),0)</f>
        <v>0</v>
      </c>
      <c r="V191" s="263">
        <f>IFERROR(VLOOKUP(B191,คำนวณตกเบิกวิทยฐานะ!$B$9:$P$1008,15,FALSE),0)</f>
        <v>0</v>
      </c>
      <c r="W191" s="264">
        <f t="shared" si="69"/>
        <v>0</v>
      </c>
      <c r="X191" s="119" t="s">
        <v>169</v>
      </c>
      <c r="Y191" s="209" t="s">
        <v>169</v>
      </c>
      <c r="Z191" s="258"/>
      <c r="AA191" s="253">
        <f t="shared" si="70"/>
        <v>0</v>
      </c>
      <c r="AB191" s="253">
        <f t="shared" si="71"/>
        <v>0</v>
      </c>
      <c r="AC191" s="253">
        <f t="shared" si="72"/>
        <v>0</v>
      </c>
      <c r="AD191" s="253">
        <f t="shared" si="73"/>
        <v>0</v>
      </c>
      <c r="AE191" s="268">
        <f t="shared" si="74"/>
        <v>0</v>
      </c>
      <c r="AF191" s="269">
        <f t="shared" si="75"/>
        <v>0</v>
      </c>
      <c r="AG191" s="270">
        <f t="shared" si="76"/>
        <v>0</v>
      </c>
      <c r="AH191" s="121"/>
      <c r="AI191" s="252"/>
      <c r="AJ191" s="295"/>
      <c r="AK191" s="301">
        <f t="shared" si="77"/>
        <v>0</v>
      </c>
      <c r="AL191" s="119" t="s">
        <v>169</v>
      </c>
      <c r="AM191" s="123" t="s">
        <v>169</v>
      </c>
      <c r="AN191" s="122"/>
      <c r="AO191" s="119" t="s">
        <v>169</v>
      </c>
      <c r="AP191" s="123" t="s">
        <v>169</v>
      </c>
      <c r="AQ191" s="124"/>
      <c r="AR191" s="119" t="s">
        <v>169</v>
      </c>
      <c r="AS191" s="123" t="s">
        <v>169</v>
      </c>
      <c r="AT191" s="122"/>
      <c r="AU191" s="280">
        <f t="shared" si="78"/>
        <v>0</v>
      </c>
      <c r="AV191" s="281">
        <f t="shared" si="79"/>
        <v>0</v>
      </c>
      <c r="AW191" s="291">
        <f t="shared" si="83"/>
        <v>0</v>
      </c>
      <c r="AX191" s="283">
        <f t="shared" si="80"/>
        <v>0</v>
      </c>
    </row>
    <row r="192" spans="1:50" ht="26.25" customHeight="1">
      <c r="A192" s="117"/>
      <c r="B192" s="245"/>
      <c r="C192" s="136"/>
      <c r="D192" s="208" t="str">
        <f t="shared" si="65"/>
        <v/>
      </c>
      <c r="E192" s="129" t="s">
        <v>169</v>
      </c>
      <c r="F192" s="209" t="s">
        <v>169</v>
      </c>
      <c r="G192" s="135"/>
      <c r="H192" s="258"/>
      <c r="I192" s="259">
        <f t="shared" si="81"/>
        <v>0</v>
      </c>
      <c r="J192" s="259">
        <f t="shared" si="82"/>
        <v>0</v>
      </c>
      <c r="K192" s="259">
        <f t="shared" si="66"/>
        <v>0</v>
      </c>
      <c r="L192" s="252"/>
      <c r="M192" s="252"/>
      <c r="N192" s="252"/>
      <c r="O192" s="147">
        <v>0</v>
      </c>
      <c r="P192" s="147">
        <v>0</v>
      </c>
      <c r="Q192" s="137">
        <f t="shared" si="67"/>
        <v>0</v>
      </c>
      <c r="R192" s="80">
        <f t="shared" si="68"/>
        <v>0</v>
      </c>
      <c r="S192" s="147">
        <v>0</v>
      </c>
      <c r="T192" s="121"/>
      <c r="U192" s="263">
        <f>IFERROR(VLOOKUP(B192,คำนวณตกเบิกวิทยฐานะ!$B$9:$P$1008,14,FALSE),0)</f>
        <v>0</v>
      </c>
      <c r="V192" s="263">
        <f>IFERROR(VLOOKUP(B192,คำนวณตกเบิกวิทยฐานะ!$B$9:$P$1008,15,FALSE),0)</f>
        <v>0</v>
      </c>
      <c r="W192" s="264">
        <f t="shared" si="69"/>
        <v>0</v>
      </c>
      <c r="X192" s="119" t="s">
        <v>169</v>
      </c>
      <c r="Y192" s="209" t="s">
        <v>169</v>
      </c>
      <c r="Z192" s="258"/>
      <c r="AA192" s="253">
        <f t="shared" si="70"/>
        <v>0</v>
      </c>
      <c r="AB192" s="253">
        <f t="shared" si="71"/>
        <v>0</v>
      </c>
      <c r="AC192" s="253">
        <f t="shared" si="72"/>
        <v>0</v>
      </c>
      <c r="AD192" s="253">
        <f t="shared" si="73"/>
        <v>0</v>
      </c>
      <c r="AE192" s="268">
        <f t="shared" si="74"/>
        <v>0</v>
      </c>
      <c r="AF192" s="269">
        <f t="shared" si="75"/>
        <v>0</v>
      </c>
      <c r="AG192" s="270">
        <f t="shared" si="76"/>
        <v>0</v>
      </c>
      <c r="AH192" s="121"/>
      <c r="AI192" s="252"/>
      <c r="AJ192" s="295"/>
      <c r="AK192" s="301">
        <f t="shared" si="77"/>
        <v>0</v>
      </c>
      <c r="AL192" s="119" t="s">
        <v>169</v>
      </c>
      <c r="AM192" s="123" t="s">
        <v>169</v>
      </c>
      <c r="AN192" s="122"/>
      <c r="AO192" s="119" t="s">
        <v>169</v>
      </c>
      <c r="AP192" s="123" t="s">
        <v>169</v>
      </c>
      <c r="AQ192" s="124"/>
      <c r="AR192" s="119" t="s">
        <v>169</v>
      </c>
      <c r="AS192" s="123" t="s">
        <v>169</v>
      </c>
      <c r="AT192" s="122"/>
      <c r="AU192" s="280">
        <f t="shared" si="78"/>
        <v>0</v>
      </c>
      <c r="AV192" s="281">
        <f t="shared" si="79"/>
        <v>0</v>
      </c>
      <c r="AW192" s="291">
        <f t="shared" si="83"/>
        <v>0</v>
      </c>
      <c r="AX192" s="283">
        <f t="shared" si="80"/>
        <v>0</v>
      </c>
    </row>
    <row r="193" spans="1:50" ht="26.25" customHeight="1">
      <c r="A193" s="117"/>
      <c r="B193" s="245"/>
      <c r="C193" s="136"/>
      <c r="D193" s="208" t="str">
        <f t="shared" si="65"/>
        <v/>
      </c>
      <c r="E193" s="129" t="s">
        <v>169</v>
      </c>
      <c r="F193" s="209" t="s">
        <v>169</v>
      </c>
      <c r="G193" s="135"/>
      <c r="H193" s="258"/>
      <c r="I193" s="259">
        <f t="shared" si="81"/>
        <v>0</v>
      </c>
      <c r="J193" s="259">
        <f t="shared" si="82"/>
        <v>0</v>
      </c>
      <c r="K193" s="259">
        <f t="shared" si="66"/>
        <v>0</v>
      </c>
      <c r="L193" s="252"/>
      <c r="M193" s="252"/>
      <c r="N193" s="252"/>
      <c r="O193" s="147">
        <v>0</v>
      </c>
      <c r="P193" s="147">
        <v>0</v>
      </c>
      <c r="Q193" s="137">
        <f t="shared" si="67"/>
        <v>0</v>
      </c>
      <c r="R193" s="80">
        <f t="shared" si="68"/>
        <v>0</v>
      </c>
      <c r="S193" s="147">
        <v>0</v>
      </c>
      <c r="T193" s="121"/>
      <c r="U193" s="263">
        <f>IFERROR(VLOOKUP(B193,คำนวณตกเบิกวิทยฐานะ!$B$9:$P$1008,14,FALSE),0)</f>
        <v>0</v>
      </c>
      <c r="V193" s="263">
        <f>IFERROR(VLOOKUP(B193,คำนวณตกเบิกวิทยฐานะ!$B$9:$P$1008,15,FALSE),0)</f>
        <v>0</v>
      </c>
      <c r="W193" s="264">
        <f t="shared" si="69"/>
        <v>0</v>
      </c>
      <c r="X193" s="119" t="s">
        <v>169</v>
      </c>
      <c r="Y193" s="209" t="s">
        <v>169</v>
      </c>
      <c r="Z193" s="258"/>
      <c r="AA193" s="253">
        <f t="shared" si="70"/>
        <v>0</v>
      </c>
      <c r="AB193" s="253">
        <f t="shared" si="71"/>
        <v>0</v>
      </c>
      <c r="AC193" s="253">
        <f t="shared" si="72"/>
        <v>0</v>
      </c>
      <c r="AD193" s="253">
        <f t="shared" si="73"/>
        <v>0</v>
      </c>
      <c r="AE193" s="268">
        <f t="shared" si="74"/>
        <v>0</v>
      </c>
      <c r="AF193" s="269">
        <f t="shared" si="75"/>
        <v>0</v>
      </c>
      <c r="AG193" s="270">
        <f t="shared" si="76"/>
        <v>0</v>
      </c>
      <c r="AH193" s="121"/>
      <c r="AI193" s="252"/>
      <c r="AJ193" s="295"/>
      <c r="AK193" s="301">
        <f t="shared" si="77"/>
        <v>0</v>
      </c>
      <c r="AL193" s="119" t="s">
        <v>169</v>
      </c>
      <c r="AM193" s="123" t="s">
        <v>169</v>
      </c>
      <c r="AN193" s="122"/>
      <c r="AO193" s="119" t="s">
        <v>169</v>
      </c>
      <c r="AP193" s="123" t="s">
        <v>169</v>
      </c>
      <c r="AQ193" s="124"/>
      <c r="AR193" s="119" t="s">
        <v>169</v>
      </c>
      <c r="AS193" s="123" t="s">
        <v>169</v>
      </c>
      <c r="AT193" s="122"/>
      <c r="AU193" s="280">
        <f t="shared" si="78"/>
        <v>0</v>
      </c>
      <c r="AV193" s="281">
        <f t="shared" si="79"/>
        <v>0</v>
      </c>
      <c r="AW193" s="291">
        <f t="shared" si="83"/>
        <v>0</v>
      </c>
      <c r="AX193" s="283">
        <f t="shared" si="80"/>
        <v>0</v>
      </c>
    </row>
    <row r="194" spans="1:50" ht="26.25" customHeight="1">
      <c r="A194" s="117"/>
      <c r="B194" s="245"/>
      <c r="C194" s="136"/>
      <c r="D194" s="208" t="str">
        <f t="shared" si="65"/>
        <v/>
      </c>
      <c r="E194" s="129" t="s">
        <v>169</v>
      </c>
      <c r="F194" s="209" t="s">
        <v>169</v>
      </c>
      <c r="G194" s="135"/>
      <c r="H194" s="258"/>
      <c r="I194" s="259">
        <f t="shared" si="81"/>
        <v>0</v>
      </c>
      <c r="J194" s="259">
        <f t="shared" si="82"/>
        <v>0</v>
      </c>
      <c r="K194" s="259">
        <f t="shared" si="66"/>
        <v>0</v>
      </c>
      <c r="L194" s="252"/>
      <c r="M194" s="252"/>
      <c r="N194" s="252"/>
      <c r="O194" s="147">
        <v>0</v>
      </c>
      <c r="P194" s="147">
        <v>0</v>
      </c>
      <c r="Q194" s="137">
        <f t="shared" si="67"/>
        <v>0</v>
      </c>
      <c r="R194" s="80">
        <f t="shared" si="68"/>
        <v>0</v>
      </c>
      <c r="S194" s="147">
        <v>0</v>
      </c>
      <c r="T194" s="121"/>
      <c r="U194" s="263">
        <f>IFERROR(VLOOKUP(B194,คำนวณตกเบิกวิทยฐานะ!$B$9:$P$1008,14,FALSE),0)</f>
        <v>0</v>
      </c>
      <c r="V194" s="263">
        <f>IFERROR(VLOOKUP(B194,คำนวณตกเบิกวิทยฐานะ!$B$9:$P$1008,15,FALSE),0)</f>
        <v>0</v>
      </c>
      <c r="W194" s="264">
        <f t="shared" si="69"/>
        <v>0</v>
      </c>
      <c r="X194" s="119" t="s">
        <v>169</v>
      </c>
      <c r="Y194" s="209" t="s">
        <v>169</v>
      </c>
      <c r="Z194" s="258"/>
      <c r="AA194" s="253">
        <f t="shared" si="70"/>
        <v>0</v>
      </c>
      <c r="AB194" s="253">
        <f t="shared" si="71"/>
        <v>0</v>
      </c>
      <c r="AC194" s="253">
        <f t="shared" si="72"/>
        <v>0</v>
      </c>
      <c r="AD194" s="253">
        <f t="shared" si="73"/>
        <v>0</v>
      </c>
      <c r="AE194" s="268">
        <f t="shared" si="74"/>
        <v>0</v>
      </c>
      <c r="AF194" s="269">
        <f t="shared" si="75"/>
        <v>0</v>
      </c>
      <c r="AG194" s="270">
        <f t="shared" si="76"/>
        <v>0</v>
      </c>
      <c r="AH194" s="121"/>
      <c r="AI194" s="252"/>
      <c r="AJ194" s="295"/>
      <c r="AK194" s="301">
        <f t="shared" si="77"/>
        <v>0</v>
      </c>
      <c r="AL194" s="119" t="s">
        <v>169</v>
      </c>
      <c r="AM194" s="123" t="s">
        <v>169</v>
      </c>
      <c r="AN194" s="122"/>
      <c r="AO194" s="119" t="s">
        <v>169</v>
      </c>
      <c r="AP194" s="123" t="s">
        <v>169</v>
      </c>
      <c r="AQ194" s="124"/>
      <c r="AR194" s="119" t="s">
        <v>169</v>
      </c>
      <c r="AS194" s="123" t="s">
        <v>169</v>
      </c>
      <c r="AT194" s="122"/>
      <c r="AU194" s="280">
        <f t="shared" si="78"/>
        <v>0</v>
      </c>
      <c r="AV194" s="281">
        <f t="shared" si="79"/>
        <v>0</v>
      </c>
      <c r="AW194" s="291">
        <f t="shared" si="83"/>
        <v>0</v>
      </c>
      <c r="AX194" s="283">
        <f t="shared" si="80"/>
        <v>0</v>
      </c>
    </row>
    <row r="195" spans="1:50" ht="26.25" customHeight="1">
      <c r="A195" s="117"/>
      <c r="B195" s="245"/>
      <c r="C195" s="136"/>
      <c r="D195" s="208" t="str">
        <f t="shared" si="65"/>
        <v/>
      </c>
      <c r="E195" s="129" t="s">
        <v>169</v>
      </c>
      <c r="F195" s="209" t="s">
        <v>169</v>
      </c>
      <c r="G195" s="135"/>
      <c r="H195" s="258"/>
      <c r="I195" s="259">
        <f t="shared" si="81"/>
        <v>0</v>
      </c>
      <c r="J195" s="259">
        <f t="shared" si="82"/>
        <v>0</v>
      </c>
      <c r="K195" s="259">
        <f t="shared" si="66"/>
        <v>0</v>
      </c>
      <c r="L195" s="252"/>
      <c r="M195" s="252"/>
      <c r="N195" s="252"/>
      <c r="O195" s="147">
        <v>0</v>
      </c>
      <c r="P195" s="147">
        <v>0</v>
      </c>
      <c r="Q195" s="137">
        <f t="shared" si="67"/>
        <v>0</v>
      </c>
      <c r="R195" s="80">
        <f t="shared" si="68"/>
        <v>0</v>
      </c>
      <c r="S195" s="147">
        <v>0</v>
      </c>
      <c r="T195" s="121"/>
      <c r="U195" s="263">
        <f>IFERROR(VLOOKUP(B195,คำนวณตกเบิกวิทยฐานะ!$B$9:$P$1008,14,FALSE),0)</f>
        <v>0</v>
      </c>
      <c r="V195" s="263">
        <f>IFERROR(VLOOKUP(B195,คำนวณตกเบิกวิทยฐานะ!$B$9:$P$1008,15,FALSE),0)</f>
        <v>0</v>
      </c>
      <c r="W195" s="264">
        <f t="shared" si="69"/>
        <v>0</v>
      </c>
      <c r="X195" s="119" t="s">
        <v>169</v>
      </c>
      <c r="Y195" s="209" t="s">
        <v>169</v>
      </c>
      <c r="Z195" s="258"/>
      <c r="AA195" s="253">
        <f t="shared" si="70"/>
        <v>0</v>
      </c>
      <c r="AB195" s="253">
        <f t="shared" si="71"/>
        <v>0</v>
      </c>
      <c r="AC195" s="253">
        <f t="shared" si="72"/>
        <v>0</v>
      </c>
      <c r="AD195" s="253">
        <f t="shared" si="73"/>
        <v>0</v>
      </c>
      <c r="AE195" s="268">
        <f t="shared" si="74"/>
        <v>0</v>
      </c>
      <c r="AF195" s="269">
        <f t="shared" si="75"/>
        <v>0</v>
      </c>
      <c r="AG195" s="270">
        <f t="shared" si="76"/>
        <v>0</v>
      </c>
      <c r="AH195" s="121"/>
      <c r="AI195" s="252"/>
      <c r="AJ195" s="295"/>
      <c r="AK195" s="301">
        <f t="shared" si="77"/>
        <v>0</v>
      </c>
      <c r="AL195" s="119" t="s">
        <v>169</v>
      </c>
      <c r="AM195" s="123" t="s">
        <v>169</v>
      </c>
      <c r="AN195" s="122"/>
      <c r="AO195" s="119" t="s">
        <v>169</v>
      </c>
      <c r="AP195" s="123" t="s">
        <v>169</v>
      </c>
      <c r="AQ195" s="124"/>
      <c r="AR195" s="119" t="s">
        <v>169</v>
      </c>
      <c r="AS195" s="123" t="s">
        <v>169</v>
      </c>
      <c r="AT195" s="122"/>
      <c r="AU195" s="280">
        <f t="shared" si="78"/>
        <v>0</v>
      </c>
      <c r="AV195" s="281">
        <f t="shared" si="79"/>
        <v>0</v>
      </c>
      <c r="AW195" s="291">
        <f t="shared" si="83"/>
        <v>0</v>
      </c>
      <c r="AX195" s="283">
        <f t="shared" si="80"/>
        <v>0</v>
      </c>
    </row>
    <row r="196" spans="1:50" ht="26.25" customHeight="1">
      <c r="A196" s="117"/>
      <c r="B196" s="245"/>
      <c r="C196" s="136"/>
      <c r="D196" s="208" t="str">
        <f t="shared" si="65"/>
        <v/>
      </c>
      <c r="E196" s="129" t="s">
        <v>169</v>
      </c>
      <c r="F196" s="209" t="s">
        <v>169</v>
      </c>
      <c r="G196" s="135"/>
      <c r="H196" s="258"/>
      <c r="I196" s="259">
        <f t="shared" si="81"/>
        <v>0</v>
      </c>
      <c r="J196" s="259">
        <f t="shared" si="82"/>
        <v>0</v>
      </c>
      <c r="K196" s="259">
        <f t="shared" si="66"/>
        <v>0</v>
      </c>
      <c r="L196" s="252"/>
      <c r="M196" s="252"/>
      <c r="N196" s="252"/>
      <c r="O196" s="147">
        <v>0</v>
      </c>
      <c r="P196" s="147">
        <v>0</v>
      </c>
      <c r="Q196" s="137">
        <f t="shared" si="67"/>
        <v>0</v>
      </c>
      <c r="R196" s="80">
        <f t="shared" si="68"/>
        <v>0</v>
      </c>
      <c r="S196" s="147">
        <v>0</v>
      </c>
      <c r="T196" s="121"/>
      <c r="U196" s="263">
        <f>IFERROR(VLOOKUP(B196,คำนวณตกเบิกวิทยฐานะ!$B$9:$P$1008,14,FALSE),0)</f>
        <v>0</v>
      </c>
      <c r="V196" s="263">
        <f>IFERROR(VLOOKUP(B196,คำนวณตกเบิกวิทยฐานะ!$B$9:$P$1008,15,FALSE),0)</f>
        <v>0</v>
      </c>
      <c r="W196" s="264">
        <f t="shared" si="69"/>
        <v>0</v>
      </c>
      <c r="X196" s="119" t="s">
        <v>169</v>
      </c>
      <c r="Y196" s="209" t="s">
        <v>169</v>
      </c>
      <c r="Z196" s="258"/>
      <c r="AA196" s="253">
        <f t="shared" si="70"/>
        <v>0</v>
      </c>
      <c r="AB196" s="253">
        <f t="shared" si="71"/>
        <v>0</v>
      </c>
      <c r="AC196" s="253">
        <f t="shared" si="72"/>
        <v>0</v>
      </c>
      <c r="AD196" s="253">
        <f t="shared" si="73"/>
        <v>0</v>
      </c>
      <c r="AE196" s="268">
        <f t="shared" si="74"/>
        <v>0</v>
      </c>
      <c r="AF196" s="269">
        <f t="shared" si="75"/>
        <v>0</v>
      </c>
      <c r="AG196" s="270">
        <f t="shared" si="76"/>
        <v>0</v>
      </c>
      <c r="AH196" s="121"/>
      <c r="AI196" s="252"/>
      <c r="AJ196" s="295"/>
      <c r="AK196" s="301">
        <f t="shared" si="77"/>
        <v>0</v>
      </c>
      <c r="AL196" s="119" t="s">
        <v>169</v>
      </c>
      <c r="AM196" s="123" t="s">
        <v>169</v>
      </c>
      <c r="AN196" s="122"/>
      <c r="AO196" s="119" t="s">
        <v>169</v>
      </c>
      <c r="AP196" s="123" t="s">
        <v>169</v>
      </c>
      <c r="AQ196" s="124"/>
      <c r="AR196" s="119" t="s">
        <v>169</v>
      </c>
      <c r="AS196" s="123" t="s">
        <v>169</v>
      </c>
      <c r="AT196" s="122"/>
      <c r="AU196" s="280">
        <f t="shared" si="78"/>
        <v>0</v>
      </c>
      <c r="AV196" s="281">
        <f t="shared" si="79"/>
        <v>0</v>
      </c>
      <c r="AW196" s="291">
        <f t="shared" si="83"/>
        <v>0</v>
      </c>
      <c r="AX196" s="283">
        <f t="shared" si="80"/>
        <v>0</v>
      </c>
    </row>
    <row r="197" spans="1:50" ht="26.25" customHeight="1">
      <c r="A197" s="117"/>
      <c r="B197" s="245"/>
      <c r="C197" s="136"/>
      <c r="D197" s="208" t="str">
        <f t="shared" si="65"/>
        <v/>
      </c>
      <c r="E197" s="129" t="s">
        <v>169</v>
      </c>
      <c r="F197" s="209" t="s">
        <v>169</v>
      </c>
      <c r="G197" s="135"/>
      <c r="H197" s="258"/>
      <c r="I197" s="259">
        <f t="shared" si="81"/>
        <v>0</v>
      </c>
      <c r="J197" s="259">
        <f t="shared" si="82"/>
        <v>0</v>
      </c>
      <c r="K197" s="259">
        <f t="shared" si="66"/>
        <v>0</v>
      </c>
      <c r="L197" s="252"/>
      <c r="M197" s="252"/>
      <c r="N197" s="252"/>
      <c r="O197" s="147">
        <v>0</v>
      </c>
      <c r="P197" s="147">
        <v>0</v>
      </c>
      <c r="Q197" s="137">
        <f t="shared" si="67"/>
        <v>0</v>
      </c>
      <c r="R197" s="80">
        <f t="shared" si="68"/>
        <v>0</v>
      </c>
      <c r="S197" s="147">
        <v>0</v>
      </c>
      <c r="T197" s="121"/>
      <c r="U197" s="263">
        <f>IFERROR(VLOOKUP(B197,คำนวณตกเบิกวิทยฐานะ!$B$9:$P$1008,14,FALSE),0)</f>
        <v>0</v>
      </c>
      <c r="V197" s="263">
        <f>IFERROR(VLOOKUP(B197,คำนวณตกเบิกวิทยฐานะ!$B$9:$P$1008,15,FALSE),0)</f>
        <v>0</v>
      </c>
      <c r="W197" s="264">
        <f t="shared" si="69"/>
        <v>0</v>
      </c>
      <c r="X197" s="119" t="s">
        <v>169</v>
      </c>
      <c r="Y197" s="209" t="s">
        <v>169</v>
      </c>
      <c r="Z197" s="258"/>
      <c r="AA197" s="253">
        <f t="shared" si="70"/>
        <v>0</v>
      </c>
      <c r="AB197" s="253">
        <f t="shared" si="71"/>
        <v>0</v>
      </c>
      <c r="AC197" s="253">
        <f t="shared" si="72"/>
        <v>0</v>
      </c>
      <c r="AD197" s="253">
        <f t="shared" si="73"/>
        <v>0</v>
      </c>
      <c r="AE197" s="268">
        <f t="shared" si="74"/>
        <v>0</v>
      </c>
      <c r="AF197" s="269">
        <f t="shared" si="75"/>
        <v>0</v>
      </c>
      <c r="AG197" s="270">
        <f t="shared" si="76"/>
        <v>0</v>
      </c>
      <c r="AH197" s="121"/>
      <c r="AI197" s="252"/>
      <c r="AJ197" s="295"/>
      <c r="AK197" s="301">
        <f t="shared" si="77"/>
        <v>0</v>
      </c>
      <c r="AL197" s="119" t="s">
        <v>169</v>
      </c>
      <c r="AM197" s="123" t="s">
        <v>169</v>
      </c>
      <c r="AN197" s="122"/>
      <c r="AO197" s="119" t="s">
        <v>169</v>
      </c>
      <c r="AP197" s="123" t="s">
        <v>169</v>
      </c>
      <c r="AQ197" s="124"/>
      <c r="AR197" s="119" t="s">
        <v>169</v>
      </c>
      <c r="AS197" s="123" t="s">
        <v>169</v>
      </c>
      <c r="AT197" s="122"/>
      <c r="AU197" s="280">
        <f t="shared" si="78"/>
        <v>0</v>
      </c>
      <c r="AV197" s="281">
        <f t="shared" si="79"/>
        <v>0</v>
      </c>
      <c r="AW197" s="291">
        <f t="shared" si="83"/>
        <v>0</v>
      </c>
      <c r="AX197" s="283">
        <f t="shared" si="80"/>
        <v>0</v>
      </c>
    </row>
    <row r="198" spans="1:50" ht="26.25" customHeight="1">
      <c r="A198" s="117"/>
      <c r="B198" s="245"/>
      <c r="C198" s="136"/>
      <c r="D198" s="208" t="str">
        <f t="shared" si="65"/>
        <v/>
      </c>
      <c r="E198" s="129" t="s">
        <v>169</v>
      </c>
      <c r="F198" s="209" t="s">
        <v>169</v>
      </c>
      <c r="G198" s="135"/>
      <c r="H198" s="258"/>
      <c r="I198" s="259">
        <f t="shared" si="81"/>
        <v>0</v>
      </c>
      <c r="J198" s="259">
        <f t="shared" si="82"/>
        <v>0</v>
      </c>
      <c r="K198" s="259">
        <f t="shared" si="66"/>
        <v>0</v>
      </c>
      <c r="L198" s="252"/>
      <c r="M198" s="252"/>
      <c r="N198" s="252"/>
      <c r="O198" s="147">
        <v>0</v>
      </c>
      <c r="P198" s="147">
        <v>0</v>
      </c>
      <c r="Q198" s="137">
        <f t="shared" si="67"/>
        <v>0</v>
      </c>
      <c r="R198" s="80">
        <f t="shared" si="68"/>
        <v>0</v>
      </c>
      <c r="S198" s="147">
        <v>0</v>
      </c>
      <c r="T198" s="121"/>
      <c r="U198" s="263">
        <f>IFERROR(VLOOKUP(B198,คำนวณตกเบิกวิทยฐานะ!$B$9:$P$1008,14,FALSE),0)</f>
        <v>0</v>
      </c>
      <c r="V198" s="263">
        <f>IFERROR(VLOOKUP(B198,คำนวณตกเบิกวิทยฐานะ!$B$9:$P$1008,15,FALSE),0)</f>
        <v>0</v>
      </c>
      <c r="W198" s="264">
        <f t="shared" si="69"/>
        <v>0</v>
      </c>
      <c r="X198" s="119" t="s">
        <v>169</v>
      </c>
      <c r="Y198" s="209" t="s">
        <v>169</v>
      </c>
      <c r="Z198" s="258"/>
      <c r="AA198" s="253">
        <f t="shared" si="70"/>
        <v>0</v>
      </c>
      <c r="AB198" s="253">
        <f t="shared" si="71"/>
        <v>0</v>
      </c>
      <c r="AC198" s="253">
        <f t="shared" si="72"/>
        <v>0</v>
      </c>
      <c r="AD198" s="253">
        <f t="shared" si="73"/>
        <v>0</v>
      </c>
      <c r="AE198" s="268">
        <f t="shared" si="74"/>
        <v>0</v>
      </c>
      <c r="AF198" s="269">
        <f t="shared" si="75"/>
        <v>0</v>
      </c>
      <c r="AG198" s="270">
        <f t="shared" si="76"/>
        <v>0</v>
      </c>
      <c r="AH198" s="121"/>
      <c r="AI198" s="252"/>
      <c r="AJ198" s="295"/>
      <c r="AK198" s="301">
        <f t="shared" si="77"/>
        <v>0</v>
      </c>
      <c r="AL198" s="119" t="s">
        <v>169</v>
      </c>
      <c r="AM198" s="123" t="s">
        <v>169</v>
      </c>
      <c r="AN198" s="122"/>
      <c r="AO198" s="119" t="s">
        <v>169</v>
      </c>
      <c r="AP198" s="123" t="s">
        <v>169</v>
      </c>
      <c r="AQ198" s="124"/>
      <c r="AR198" s="119" t="s">
        <v>169</v>
      </c>
      <c r="AS198" s="123" t="s">
        <v>169</v>
      </c>
      <c r="AT198" s="122"/>
      <c r="AU198" s="280">
        <f t="shared" si="78"/>
        <v>0</v>
      </c>
      <c r="AV198" s="281">
        <f t="shared" si="79"/>
        <v>0</v>
      </c>
      <c r="AW198" s="291">
        <f t="shared" si="83"/>
        <v>0</v>
      </c>
      <c r="AX198" s="283">
        <f t="shared" si="80"/>
        <v>0</v>
      </c>
    </row>
    <row r="199" spans="1:50" ht="26.25" customHeight="1">
      <c r="A199" s="117"/>
      <c r="B199" s="245"/>
      <c r="C199" s="136"/>
      <c r="D199" s="208" t="str">
        <f t="shared" si="65"/>
        <v/>
      </c>
      <c r="E199" s="129" t="s">
        <v>169</v>
      </c>
      <c r="F199" s="209" t="s">
        <v>169</v>
      </c>
      <c r="G199" s="135"/>
      <c r="H199" s="258"/>
      <c r="I199" s="259">
        <f t="shared" si="81"/>
        <v>0</v>
      </c>
      <c r="J199" s="259">
        <f t="shared" si="82"/>
        <v>0</v>
      </c>
      <c r="K199" s="259">
        <f t="shared" si="66"/>
        <v>0</v>
      </c>
      <c r="L199" s="252"/>
      <c r="M199" s="252"/>
      <c r="N199" s="252"/>
      <c r="O199" s="147">
        <v>0</v>
      </c>
      <c r="P199" s="147">
        <v>0</v>
      </c>
      <c r="Q199" s="137">
        <f t="shared" si="67"/>
        <v>0</v>
      </c>
      <c r="R199" s="80">
        <f t="shared" si="68"/>
        <v>0</v>
      </c>
      <c r="S199" s="147">
        <v>0</v>
      </c>
      <c r="T199" s="121"/>
      <c r="U199" s="263">
        <f>IFERROR(VLOOKUP(B199,คำนวณตกเบิกวิทยฐานะ!$B$9:$P$1008,14,FALSE),0)</f>
        <v>0</v>
      </c>
      <c r="V199" s="263">
        <f>IFERROR(VLOOKUP(B199,คำนวณตกเบิกวิทยฐานะ!$B$9:$P$1008,15,FALSE),0)</f>
        <v>0</v>
      </c>
      <c r="W199" s="264">
        <f t="shared" si="69"/>
        <v>0</v>
      </c>
      <c r="X199" s="119" t="s">
        <v>169</v>
      </c>
      <c r="Y199" s="209" t="s">
        <v>169</v>
      </c>
      <c r="Z199" s="258"/>
      <c r="AA199" s="253">
        <f t="shared" si="70"/>
        <v>0</v>
      </c>
      <c r="AB199" s="253">
        <f t="shared" si="71"/>
        <v>0</v>
      </c>
      <c r="AC199" s="253">
        <f t="shared" si="72"/>
        <v>0</v>
      </c>
      <c r="AD199" s="253">
        <f t="shared" si="73"/>
        <v>0</v>
      </c>
      <c r="AE199" s="268">
        <f t="shared" si="74"/>
        <v>0</v>
      </c>
      <c r="AF199" s="269">
        <f t="shared" si="75"/>
        <v>0</v>
      </c>
      <c r="AG199" s="270">
        <f t="shared" si="76"/>
        <v>0</v>
      </c>
      <c r="AH199" s="121"/>
      <c r="AI199" s="252"/>
      <c r="AJ199" s="295"/>
      <c r="AK199" s="301">
        <f t="shared" si="77"/>
        <v>0</v>
      </c>
      <c r="AL199" s="119" t="s">
        <v>169</v>
      </c>
      <c r="AM199" s="123" t="s">
        <v>169</v>
      </c>
      <c r="AN199" s="122"/>
      <c r="AO199" s="119" t="s">
        <v>169</v>
      </c>
      <c r="AP199" s="123" t="s">
        <v>169</v>
      </c>
      <c r="AQ199" s="124"/>
      <c r="AR199" s="119" t="s">
        <v>169</v>
      </c>
      <c r="AS199" s="123" t="s">
        <v>169</v>
      </c>
      <c r="AT199" s="122"/>
      <c r="AU199" s="280">
        <f t="shared" si="78"/>
        <v>0</v>
      </c>
      <c r="AV199" s="281">
        <f t="shared" si="79"/>
        <v>0</v>
      </c>
      <c r="AW199" s="291">
        <f t="shared" si="83"/>
        <v>0</v>
      </c>
      <c r="AX199" s="283">
        <f t="shared" si="80"/>
        <v>0</v>
      </c>
    </row>
    <row r="200" spans="1:50" ht="26.25" customHeight="1">
      <c r="A200" s="117"/>
      <c r="B200" s="245"/>
      <c r="C200" s="136"/>
      <c r="D200" s="208" t="str">
        <f t="shared" si="65"/>
        <v/>
      </c>
      <c r="E200" s="129" t="s">
        <v>169</v>
      </c>
      <c r="F200" s="209" t="s">
        <v>169</v>
      </c>
      <c r="G200" s="135"/>
      <c r="H200" s="258"/>
      <c r="I200" s="259">
        <f t="shared" si="81"/>
        <v>0</v>
      </c>
      <c r="J200" s="259">
        <f t="shared" si="82"/>
        <v>0</v>
      </c>
      <c r="K200" s="259">
        <f t="shared" si="66"/>
        <v>0</v>
      </c>
      <c r="L200" s="252"/>
      <c r="M200" s="252"/>
      <c r="N200" s="252"/>
      <c r="O200" s="147">
        <v>0</v>
      </c>
      <c r="P200" s="147">
        <v>0</v>
      </c>
      <c r="Q200" s="137">
        <f t="shared" si="67"/>
        <v>0</v>
      </c>
      <c r="R200" s="80">
        <f t="shared" si="68"/>
        <v>0</v>
      </c>
      <c r="S200" s="147">
        <v>0</v>
      </c>
      <c r="T200" s="121"/>
      <c r="U200" s="263">
        <f>IFERROR(VLOOKUP(B200,คำนวณตกเบิกวิทยฐานะ!$B$9:$P$1008,14,FALSE),0)</f>
        <v>0</v>
      </c>
      <c r="V200" s="263">
        <f>IFERROR(VLOOKUP(B200,คำนวณตกเบิกวิทยฐานะ!$B$9:$P$1008,15,FALSE),0)</f>
        <v>0</v>
      </c>
      <c r="W200" s="264">
        <f t="shared" si="69"/>
        <v>0</v>
      </c>
      <c r="X200" s="119" t="s">
        <v>169</v>
      </c>
      <c r="Y200" s="209" t="s">
        <v>169</v>
      </c>
      <c r="Z200" s="258"/>
      <c r="AA200" s="253">
        <f t="shared" si="70"/>
        <v>0</v>
      </c>
      <c r="AB200" s="253">
        <f t="shared" si="71"/>
        <v>0</v>
      </c>
      <c r="AC200" s="253">
        <f t="shared" si="72"/>
        <v>0</v>
      </c>
      <c r="AD200" s="253">
        <f t="shared" si="73"/>
        <v>0</v>
      </c>
      <c r="AE200" s="268">
        <f t="shared" si="74"/>
        <v>0</v>
      </c>
      <c r="AF200" s="269">
        <f t="shared" si="75"/>
        <v>0</v>
      </c>
      <c r="AG200" s="270">
        <f t="shared" si="76"/>
        <v>0</v>
      </c>
      <c r="AH200" s="121"/>
      <c r="AI200" s="252"/>
      <c r="AJ200" s="295"/>
      <c r="AK200" s="301">
        <f t="shared" si="77"/>
        <v>0</v>
      </c>
      <c r="AL200" s="119" t="s">
        <v>169</v>
      </c>
      <c r="AM200" s="123" t="s">
        <v>169</v>
      </c>
      <c r="AN200" s="122"/>
      <c r="AO200" s="119" t="s">
        <v>169</v>
      </c>
      <c r="AP200" s="123" t="s">
        <v>169</v>
      </c>
      <c r="AQ200" s="124"/>
      <c r="AR200" s="119" t="s">
        <v>169</v>
      </c>
      <c r="AS200" s="123" t="s">
        <v>169</v>
      </c>
      <c r="AT200" s="122"/>
      <c r="AU200" s="280">
        <f t="shared" si="78"/>
        <v>0</v>
      </c>
      <c r="AV200" s="281">
        <f t="shared" si="79"/>
        <v>0</v>
      </c>
      <c r="AW200" s="291">
        <f t="shared" si="83"/>
        <v>0</v>
      </c>
      <c r="AX200" s="283">
        <f t="shared" si="80"/>
        <v>0</v>
      </c>
    </row>
    <row r="201" spans="1:50" ht="26.25" customHeight="1">
      <c r="A201" s="117"/>
      <c r="B201" s="245"/>
      <c r="C201" s="136"/>
      <c r="D201" s="208" t="str">
        <f t="shared" si="65"/>
        <v/>
      </c>
      <c r="E201" s="129" t="s">
        <v>169</v>
      </c>
      <c r="F201" s="209" t="s">
        <v>169</v>
      </c>
      <c r="G201" s="135"/>
      <c r="H201" s="258"/>
      <c r="I201" s="259">
        <f t="shared" si="81"/>
        <v>0</v>
      </c>
      <c r="J201" s="259">
        <f t="shared" si="82"/>
        <v>0</v>
      </c>
      <c r="K201" s="259">
        <f t="shared" si="66"/>
        <v>0</v>
      </c>
      <c r="L201" s="252"/>
      <c r="M201" s="252"/>
      <c r="N201" s="252"/>
      <c r="O201" s="147">
        <v>0</v>
      </c>
      <c r="P201" s="147">
        <v>0</v>
      </c>
      <c r="Q201" s="137">
        <f t="shared" si="67"/>
        <v>0</v>
      </c>
      <c r="R201" s="80">
        <f t="shared" si="68"/>
        <v>0</v>
      </c>
      <c r="S201" s="147">
        <v>0</v>
      </c>
      <c r="T201" s="121"/>
      <c r="U201" s="263">
        <f>IFERROR(VLOOKUP(B201,คำนวณตกเบิกวิทยฐานะ!$B$9:$P$1008,14,FALSE),0)</f>
        <v>0</v>
      </c>
      <c r="V201" s="263">
        <f>IFERROR(VLOOKUP(B201,คำนวณตกเบิกวิทยฐานะ!$B$9:$P$1008,15,FALSE),0)</f>
        <v>0</v>
      </c>
      <c r="W201" s="264">
        <f t="shared" si="69"/>
        <v>0</v>
      </c>
      <c r="X201" s="119" t="s">
        <v>169</v>
      </c>
      <c r="Y201" s="209" t="s">
        <v>169</v>
      </c>
      <c r="Z201" s="258"/>
      <c r="AA201" s="253">
        <f t="shared" si="70"/>
        <v>0</v>
      </c>
      <c r="AB201" s="253">
        <f t="shared" si="71"/>
        <v>0</v>
      </c>
      <c r="AC201" s="253">
        <f t="shared" si="72"/>
        <v>0</v>
      </c>
      <c r="AD201" s="253">
        <f t="shared" si="73"/>
        <v>0</v>
      </c>
      <c r="AE201" s="268">
        <f t="shared" si="74"/>
        <v>0</v>
      </c>
      <c r="AF201" s="269">
        <f t="shared" si="75"/>
        <v>0</v>
      </c>
      <c r="AG201" s="270">
        <f t="shared" si="76"/>
        <v>0</v>
      </c>
      <c r="AH201" s="121"/>
      <c r="AI201" s="252"/>
      <c r="AJ201" s="295"/>
      <c r="AK201" s="301">
        <f t="shared" si="77"/>
        <v>0</v>
      </c>
      <c r="AL201" s="119" t="s">
        <v>169</v>
      </c>
      <c r="AM201" s="123" t="s">
        <v>169</v>
      </c>
      <c r="AN201" s="122"/>
      <c r="AO201" s="119" t="s">
        <v>169</v>
      </c>
      <c r="AP201" s="123" t="s">
        <v>169</v>
      </c>
      <c r="AQ201" s="124"/>
      <c r="AR201" s="119" t="s">
        <v>169</v>
      </c>
      <c r="AS201" s="123" t="s">
        <v>169</v>
      </c>
      <c r="AT201" s="122"/>
      <c r="AU201" s="280">
        <f t="shared" si="78"/>
        <v>0</v>
      </c>
      <c r="AV201" s="281">
        <f t="shared" si="79"/>
        <v>0</v>
      </c>
      <c r="AW201" s="291">
        <f t="shared" si="83"/>
        <v>0</v>
      </c>
      <c r="AX201" s="283">
        <f t="shared" si="80"/>
        <v>0</v>
      </c>
    </row>
    <row r="202" spans="1:50" ht="26.25" customHeight="1">
      <c r="A202" s="117"/>
      <c r="B202" s="245"/>
      <c r="C202" s="136"/>
      <c r="D202" s="208" t="str">
        <f t="shared" si="65"/>
        <v/>
      </c>
      <c r="E202" s="129" t="s">
        <v>169</v>
      </c>
      <c r="F202" s="209" t="s">
        <v>169</v>
      </c>
      <c r="G202" s="135"/>
      <c r="H202" s="258"/>
      <c r="I202" s="259">
        <f t="shared" si="81"/>
        <v>0</v>
      </c>
      <c r="J202" s="259">
        <f t="shared" si="82"/>
        <v>0</v>
      </c>
      <c r="K202" s="259">
        <f t="shared" si="66"/>
        <v>0</v>
      </c>
      <c r="L202" s="252"/>
      <c r="M202" s="252"/>
      <c r="N202" s="252"/>
      <c r="O202" s="147">
        <v>0</v>
      </c>
      <c r="P202" s="147">
        <v>0</v>
      </c>
      <c r="Q202" s="137">
        <f t="shared" si="67"/>
        <v>0</v>
      </c>
      <c r="R202" s="80">
        <f t="shared" si="68"/>
        <v>0</v>
      </c>
      <c r="S202" s="147">
        <v>0</v>
      </c>
      <c r="T202" s="121"/>
      <c r="U202" s="263">
        <f>IFERROR(VLOOKUP(B202,คำนวณตกเบิกวิทยฐานะ!$B$9:$P$1008,14,FALSE),0)</f>
        <v>0</v>
      </c>
      <c r="V202" s="263">
        <f>IFERROR(VLOOKUP(B202,คำนวณตกเบิกวิทยฐานะ!$B$9:$P$1008,15,FALSE),0)</f>
        <v>0</v>
      </c>
      <c r="W202" s="264">
        <f t="shared" si="69"/>
        <v>0</v>
      </c>
      <c r="X202" s="119" t="s">
        <v>169</v>
      </c>
      <c r="Y202" s="209" t="s">
        <v>169</v>
      </c>
      <c r="Z202" s="258"/>
      <c r="AA202" s="253">
        <f t="shared" si="70"/>
        <v>0</v>
      </c>
      <c r="AB202" s="253">
        <f t="shared" si="71"/>
        <v>0</v>
      </c>
      <c r="AC202" s="253">
        <f t="shared" si="72"/>
        <v>0</v>
      </c>
      <c r="AD202" s="253">
        <f t="shared" si="73"/>
        <v>0</v>
      </c>
      <c r="AE202" s="268">
        <f t="shared" si="74"/>
        <v>0</v>
      </c>
      <c r="AF202" s="269">
        <f t="shared" si="75"/>
        <v>0</v>
      </c>
      <c r="AG202" s="270">
        <f t="shared" si="76"/>
        <v>0</v>
      </c>
      <c r="AH202" s="121"/>
      <c r="AI202" s="252"/>
      <c r="AJ202" s="295"/>
      <c r="AK202" s="301">
        <f t="shared" si="77"/>
        <v>0</v>
      </c>
      <c r="AL202" s="119" t="s">
        <v>169</v>
      </c>
      <c r="AM202" s="123" t="s">
        <v>169</v>
      </c>
      <c r="AN202" s="122"/>
      <c r="AO202" s="119" t="s">
        <v>169</v>
      </c>
      <c r="AP202" s="123" t="s">
        <v>169</v>
      </c>
      <c r="AQ202" s="124"/>
      <c r="AR202" s="119" t="s">
        <v>169</v>
      </c>
      <c r="AS202" s="123" t="s">
        <v>169</v>
      </c>
      <c r="AT202" s="122"/>
      <c r="AU202" s="280">
        <f t="shared" si="78"/>
        <v>0</v>
      </c>
      <c r="AV202" s="281">
        <f t="shared" si="79"/>
        <v>0</v>
      </c>
      <c r="AW202" s="291">
        <f t="shared" si="83"/>
        <v>0</v>
      </c>
      <c r="AX202" s="283">
        <f t="shared" si="80"/>
        <v>0</v>
      </c>
    </row>
    <row r="203" spans="1:50" ht="26.25" customHeight="1">
      <c r="A203" s="117"/>
      <c r="B203" s="245"/>
      <c r="C203" s="136"/>
      <c r="D203" s="208" t="str">
        <f t="shared" si="65"/>
        <v/>
      </c>
      <c r="E203" s="129" t="s">
        <v>169</v>
      </c>
      <c r="F203" s="209" t="s">
        <v>169</v>
      </c>
      <c r="G203" s="135"/>
      <c r="H203" s="258"/>
      <c r="I203" s="259">
        <f t="shared" si="81"/>
        <v>0</v>
      </c>
      <c r="J203" s="259">
        <f t="shared" si="82"/>
        <v>0</v>
      </c>
      <c r="K203" s="259">
        <f t="shared" si="66"/>
        <v>0</v>
      </c>
      <c r="L203" s="252"/>
      <c r="M203" s="252"/>
      <c r="N203" s="252"/>
      <c r="O203" s="147">
        <v>0</v>
      </c>
      <c r="P203" s="147">
        <v>0</v>
      </c>
      <c r="Q203" s="137">
        <f t="shared" si="67"/>
        <v>0</v>
      </c>
      <c r="R203" s="80">
        <f t="shared" si="68"/>
        <v>0</v>
      </c>
      <c r="S203" s="147">
        <v>0</v>
      </c>
      <c r="T203" s="121"/>
      <c r="U203" s="263">
        <f>IFERROR(VLOOKUP(B203,คำนวณตกเบิกวิทยฐานะ!$B$9:$P$1008,14,FALSE),0)</f>
        <v>0</v>
      </c>
      <c r="V203" s="263">
        <f>IFERROR(VLOOKUP(B203,คำนวณตกเบิกวิทยฐานะ!$B$9:$P$1008,15,FALSE),0)</f>
        <v>0</v>
      </c>
      <c r="W203" s="264">
        <f t="shared" si="69"/>
        <v>0</v>
      </c>
      <c r="X203" s="119" t="s">
        <v>169</v>
      </c>
      <c r="Y203" s="209" t="s">
        <v>169</v>
      </c>
      <c r="Z203" s="258"/>
      <c r="AA203" s="253">
        <f t="shared" si="70"/>
        <v>0</v>
      </c>
      <c r="AB203" s="253">
        <f t="shared" si="71"/>
        <v>0</v>
      </c>
      <c r="AC203" s="253">
        <f t="shared" si="72"/>
        <v>0</v>
      </c>
      <c r="AD203" s="253">
        <f t="shared" si="73"/>
        <v>0</v>
      </c>
      <c r="AE203" s="268">
        <f t="shared" si="74"/>
        <v>0</v>
      </c>
      <c r="AF203" s="269">
        <f t="shared" si="75"/>
        <v>0</v>
      </c>
      <c r="AG203" s="270">
        <f t="shared" si="76"/>
        <v>0</v>
      </c>
      <c r="AH203" s="121"/>
      <c r="AI203" s="252"/>
      <c r="AJ203" s="295"/>
      <c r="AK203" s="301">
        <f t="shared" si="77"/>
        <v>0</v>
      </c>
      <c r="AL203" s="119" t="s">
        <v>169</v>
      </c>
      <c r="AM203" s="123" t="s">
        <v>169</v>
      </c>
      <c r="AN203" s="122"/>
      <c r="AO203" s="119" t="s">
        <v>169</v>
      </c>
      <c r="AP203" s="123" t="s">
        <v>169</v>
      </c>
      <c r="AQ203" s="124"/>
      <c r="AR203" s="119" t="s">
        <v>169</v>
      </c>
      <c r="AS203" s="123" t="s">
        <v>169</v>
      </c>
      <c r="AT203" s="122"/>
      <c r="AU203" s="280">
        <f t="shared" si="78"/>
        <v>0</v>
      </c>
      <c r="AV203" s="281">
        <f t="shared" si="79"/>
        <v>0</v>
      </c>
      <c r="AW203" s="291">
        <f t="shared" si="83"/>
        <v>0</v>
      </c>
      <c r="AX203" s="283">
        <f t="shared" si="80"/>
        <v>0</v>
      </c>
    </row>
    <row r="204" spans="1:50" ht="26.25" customHeight="1">
      <c r="A204" s="117"/>
      <c r="B204" s="245"/>
      <c r="C204" s="136"/>
      <c r="D204" s="208" t="str">
        <f t="shared" si="65"/>
        <v/>
      </c>
      <c r="E204" s="129" t="s">
        <v>169</v>
      </c>
      <c r="F204" s="209" t="s">
        <v>169</v>
      </c>
      <c r="G204" s="135"/>
      <c r="H204" s="258"/>
      <c r="I204" s="259">
        <f t="shared" si="81"/>
        <v>0</v>
      </c>
      <c r="J204" s="259">
        <f t="shared" si="82"/>
        <v>0</v>
      </c>
      <c r="K204" s="259">
        <f t="shared" si="66"/>
        <v>0</v>
      </c>
      <c r="L204" s="252"/>
      <c r="M204" s="252"/>
      <c r="N204" s="252"/>
      <c r="O204" s="147">
        <v>0</v>
      </c>
      <c r="P204" s="147">
        <v>0</v>
      </c>
      <c r="Q204" s="137">
        <f t="shared" si="67"/>
        <v>0</v>
      </c>
      <c r="R204" s="80">
        <f t="shared" si="68"/>
        <v>0</v>
      </c>
      <c r="S204" s="147">
        <v>0</v>
      </c>
      <c r="T204" s="121"/>
      <c r="U204" s="263">
        <f>IFERROR(VLOOKUP(B204,คำนวณตกเบิกวิทยฐานะ!$B$9:$P$1008,14,FALSE),0)</f>
        <v>0</v>
      </c>
      <c r="V204" s="263">
        <f>IFERROR(VLOOKUP(B204,คำนวณตกเบิกวิทยฐานะ!$B$9:$P$1008,15,FALSE),0)</f>
        <v>0</v>
      </c>
      <c r="W204" s="264">
        <f t="shared" si="69"/>
        <v>0</v>
      </c>
      <c r="X204" s="119" t="s">
        <v>169</v>
      </c>
      <c r="Y204" s="209" t="s">
        <v>169</v>
      </c>
      <c r="Z204" s="258"/>
      <c r="AA204" s="253">
        <f t="shared" si="70"/>
        <v>0</v>
      </c>
      <c r="AB204" s="253">
        <f t="shared" si="71"/>
        <v>0</v>
      </c>
      <c r="AC204" s="253">
        <f t="shared" si="72"/>
        <v>0</v>
      </c>
      <c r="AD204" s="253">
        <f t="shared" si="73"/>
        <v>0</v>
      </c>
      <c r="AE204" s="268">
        <f t="shared" si="74"/>
        <v>0</v>
      </c>
      <c r="AF204" s="269">
        <f t="shared" si="75"/>
        <v>0</v>
      </c>
      <c r="AG204" s="270">
        <f t="shared" si="76"/>
        <v>0</v>
      </c>
      <c r="AH204" s="121"/>
      <c r="AI204" s="252"/>
      <c r="AJ204" s="295"/>
      <c r="AK204" s="301">
        <f t="shared" si="77"/>
        <v>0</v>
      </c>
      <c r="AL204" s="119" t="s">
        <v>169</v>
      </c>
      <c r="AM204" s="123" t="s">
        <v>169</v>
      </c>
      <c r="AN204" s="122"/>
      <c r="AO204" s="119" t="s">
        <v>169</v>
      </c>
      <c r="AP204" s="123" t="s">
        <v>169</v>
      </c>
      <c r="AQ204" s="124"/>
      <c r="AR204" s="119" t="s">
        <v>169</v>
      </c>
      <c r="AS204" s="123" t="s">
        <v>169</v>
      </c>
      <c r="AT204" s="122"/>
      <c r="AU204" s="280">
        <f t="shared" si="78"/>
        <v>0</v>
      </c>
      <c r="AV204" s="281">
        <f t="shared" si="79"/>
        <v>0</v>
      </c>
      <c r="AW204" s="291">
        <f t="shared" si="83"/>
        <v>0</v>
      </c>
      <c r="AX204" s="283">
        <f t="shared" si="80"/>
        <v>0</v>
      </c>
    </row>
    <row r="205" spans="1:50" ht="26.25" customHeight="1">
      <c r="A205" s="117"/>
      <c r="B205" s="245"/>
      <c r="C205" s="136"/>
      <c r="D205" s="208" t="str">
        <f t="shared" si="65"/>
        <v/>
      </c>
      <c r="E205" s="129" t="s">
        <v>169</v>
      </c>
      <c r="F205" s="209" t="s">
        <v>169</v>
      </c>
      <c r="G205" s="135"/>
      <c r="H205" s="258"/>
      <c r="I205" s="259">
        <f t="shared" si="81"/>
        <v>0</v>
      </c>
      <c r="J205" s="259">
        <f t="shared" si="82"/>
        <v>0</v>
      </c>
      <c r="K205" s="259">
        <f t="shared" si="66"/>
        <v>0</v>
      </c>
      <c r="L205" s="252"/>
      <c r="M205" s="252"/>
      <c r="N205" s="252"/>
      <c r="O205" s="147">
        <v>0</v>
      </c>
      <c r="P205" s="147">
        <v>0</v>
      </c>
      <c r="Q205" s="137">
        <f t="shared" si="67"/>
        <v>0</v>
      </c>
      <c r="R205" s="80">
        <f t="shared" si="68"/>
        <v>0</v>
      </c>
      <c r="S205" s="147">
        <v>0</v>
      </c>
      <c r="T205" s="121"/>
      <c r="U205" s="263">
        <f>IFERROR(VLOOKUP(B205,คำนวณตกเบิกวิทยฐานะ!$B$9:$P$1008,14,FALSE),0)</f>
        <v>0</v>
      </c>
      <c r="V205" s="263">
        <f>IFERROR(VLOOKUP(B205,คำนวณตกเบิกวิทยฐานะ!$B$9:$P$1008,15,FALSE),0)</f>
        <v>0</v>
      </c>
      <c r="W205" s="264">
        <f t="shared" si="69"/>
        <v>0</v>
      </c>
      <c r="X205" s="119" t="s">
        <v>169</v>
      </c>
      <c r="Y205" s="209" t="s">
        <v>169</v>
      </c>
      <c r="Z205" s="258"/>
      <c r="AA205" s="253">
        <f t="shared" si="70"/>
        <v>0</v>
      </c>
      <c r="AB205" s="253">
        <f t="shared" si="71"/>
        <v>0</v>
      </c>
      <c r="AC205" s="253">
        <f t="shared" si="72"/>
        <v>0</v>
      </c>
      <c r="AD205" s="253">
        <f t="shared" si="73"/>
        <v>0</v>
      </c>
      <c r="AE205" s="268">
        <f t="shared" si="74"/>
        <v>0</v>
      </c>
      <c r="AF205" s="269">
        <f t="shared" si="75"/>
        <v>0</v>
      </c>
      <c r="AG205" s="270">
        <f t="shared" si="76"/>
        <v>0</v>
      </c>
      <c r="AH205" s="121"/>
      <c r="AI205" s="252"/>
      <c r="AJ205" s="295"/>
      <c r="AK205" s="301">
        <f t="shared" si="77"/>
        <v>0</v>
      </c>
      <c r="AL205" s="119" t="s">
        <v>169</v>
      </c>
      <c r="AM205" s="123" t="s">
        <v>169</v>
      </c>
      <c r="AN205" s="122"/>
      <c r="AO205" s="119" t="s">
        <v>169</v>
      </c>
      <c r="AP205" s="123" t="s">
        <v>169</v>
      </c>
      <c r="AQ205" s="124"/>
      <c r="AR205" s="119" t="s">
        <v>169</v>
      </c>
      <c r="AS205" s="123" t="s">
        <v>169</v>
      </c>
      <c r="AT205" s="122"/>
      <c r="AU205" s="280">
        <f t="shared" si="78"/>
        <v>0</v>
      </c>
      <c r="AV205" s="281">
        <f t="shared" si="79"/>
        <v>0</v>
      </c>
      <c r="AW205" s="291">
        <f t="shared" si="83"/>
        <v>0</v>
      </c>
      <c r="AX205" s="283">
        <f t="shared" si="80"/>
        <v>0</v>
      </c>
    </row>
    <row r="206" spans="1:50" ht="26.25" customHeight="1">
      <c r="A206" s="117"/>
      <c r="B206" s="245"/>
      <c r="C206" s="136"/>
      <c r="D206" s="208" t="str">
        <f t="shared" si="65"/>
        <v/>
      </c>
      <c r="E206" s="129" t="s">
        <v>169</v>
      </c>
      <c r="F206" s="209" t="s">
        <v>169</v>
      </c>
      <c r="G206" s="135"/>
      <c r="H206" s="258"/>
      <c r="I206" s="259">
        <f t="shared" si="81"/>
        <v>0</v>
      </c>
      <c r="J206" s="259">
        <f t="shared" si="82"/>
        <v>0</v>
      </c>
      <c r="K206" s="259">
        <f t="shared" si="66"/>
        <v>0</v>
      </c>
      <c r="L206" s="252"/>
      <c r="M206" s="252"/>
      <c r="N206" s="252"/>
      <c r="O206" s="147">
        <v>0</v>
      </c>
      <c r="P206" s="147">
        <v>0</v>
      </c>
      <c r="Q206" s="137">
        <f t="shared" si="67"/>
        <v>0</v>
      </c>
      <c r="R206" s="80">
        <f t="shared" si="68"/>
        <v>0</v>
      </c>
      <c r="S206" s="147">
        <v>0</v>
      </c>
      <c r="T206" s="121"/>
      <c r="U206" s="263">
        <f>IFERROR(VLOOKUP(B206,คำนวณตกเบิกวิทยฐานะ!$B$9:$P$1008,14,FALSE),0)</f>
        <v>0</v>
      </c>
      <c r="V206" s="263">
        <f>IFERROR(VLOOKUP(B206,คำนวณตกเบิกวิทยฐานะ!$B$9:$P$1008,15,FALSE),0)</f>
        <v>0</v>
      </c>
      <c r="W206" s="264">
        <f t="shared" si="69"/>
        <v>0</v>
      </c>
      <c r="X206" s="119" t="s">
        <v>169</v>
      </c>
      <c r="Y206" s="209" t="s">
        <v>169</v>
      </c>
      <c r="Z206" s="258"/>
      <c r="AA206" s="253">
        <f t="shared" si="70"/>
        <v>0</v>
      </c>
      <c r="AB206" s="253">
        <f t="shared" si="71"/>
        <v>0</v>
      </c>
      <c r="AC206" s="253">
        <f t="shared" si="72"/>
        <v>0</v>
      </c>
      <c r="AD206" s="253">
        <f t="shared" si="73"/>
        <v>0</v>
      </c>
      <c r="AE206" s="268">
        <f t="shared" si="74"/>
        <v>0</v>
      </c>
      <c r="AF206" s="269">
        <f t="shared" si="75"/>
        <v>0</v>
      </c>
      <c r="AG206" s="270">
        <f t="shared" si="76"/>
        <v>0</v>
      </c>
      <c r="AH206" s="121"/>
      <c r="AI206" s="252"/>
      <c r="AJ206" s="295"/>
      <c r="AK206" s="301">
        <f t="shared" si="77"/>
        <v>0</v>
      </c>
      <c r="AL206" s="119" t="s">
        <v>169</v>
      </c>
      <c r="AM206" s="123" t="s">
        <v>169</v>
      </c>
      <c r="AN206" s="122"/>
      <c r="AO206" s="119" t="s">
        <v>169</v>
      </c>
      <c r="AP206" s="123" t="s">
        <v>169</v>
      </c>
      <c r="AQ206" s="124"/>
      <c r="AR206" s="119" t="s">
        <v>169</v>
      </c>
      <c r="AS206" s="123" t="s">
        <v>169</v>
      </c>
      <c r="AT206" s="122"/>
      <c r="AU206" s="280">
        <f t="shared" si="78"/>
        <v>0</v>
      </c>
      <c r="AV206" s="281">
        <f t="shared" si="79"/>
        <v>0</v>
      </c>
      <c r="AW206" s="291">
        <f t="shared" si="83"/>
        <v>0</v>
      </c>
      <c r="AX206" s="283">
        <f t="shared" si="80"/>
        <v>0</v>
      </c>
    </row>
    <row r="207" spans="1:50" ht="26.25" customHeight="1">
      <c r="A207" s="117"/>
      <c r="B207" s="245"/>
      <c r="C207" s="136"/>
      <c r="D207" s="208" t="str">
        <f t="shared" si="65"/>
        <v/>
      </c>
      <c r="E207" s="129" t="s">
        <v>169</v>
      </c>
      <c r="F207" s="209" t="s">
        <v>169</v>
      </c>
      <c r="G207" s="135"/>
      <c r="H207" s="258"/>
      <c r="I207" s="259">
        <f t="shared" si="81"/>
        <v>0</v>
      </c>
      <c r="J207" s="259">
        <f t="shared" si="82"/>
        <v>0</v>
      </c>
      <c r="K207" s="259">
        <f t="shared" si="66"/>
        <v>0</v>
      </c>
      <c r="L207" s="252"/>
      <c r="M207" s="252"/>
      <c r="N207" s="252"/>
      <c r="O207" s="147">
        <v>0</v>
      </c>
      <c r="P207" s="147">
        <v>0</v>
      </c>
      <c r="Q207" s="137">
        <f t="shared" si="67"/>
        <v>0</v>
      </c>
      <c r="R207" s="80">
        <f t="shared" si="68"/>
        <v>0</v>
      </c>
      <c r="S207" s="147">
        <v>0</v>
      </c>
      <c r="T207" s="121"/>
      <c r="U207" s="263">
        <f>IFERROR(VLOOKUP(B207,คำนวณตกเบิกวิทยฐานะ!$B$9:$P$1008,14,FALSE),0)</f>
        <v>0</v>
      </c>
      <c r="V207" s="263">
        <f>IFERROR(VLOOKUP(B207,คำนวณตกเบิกวิทยฐานะ!$B$9:$P$1008,15,FALSE),0)</f>
        <v>0</v>
      </c>
      <c r="W207" s="264">
        <f t="shared" si="69"/>
        <v>0</v>
      </c>
      <c r="X207" s="119" t="s">
        <v>169</v>
      </c>
      <c r="Y207" s="209" t="s">
        <v>169</v>
      </c>
      <c r="Z207" s="258"/>
      <c r="AA207" s="253">
        <f t="shared" si="70"/>
        <v>0</v>
      </c>
      <c r="AB207" s="253">
        <f t="shared" si="71"/>
        <v>0</v>
      </c>
      <c r="AC207" s="253">
        <f t="shared" si="72"/>
        <v>0</v>
      </c>
      <c r="AD207" s="253">
        <f t="shared" si="73"/>
        <v>0</v>
      </c>
      <c r="AE207" s="268">
        <f t="shared" si="74"/>
        <v>0</v>
      </c>
      <c r="AF207" s="269">
        <f t="shared" si="75"/>
        <v>0</v>
      </c>
      <c r="AG207" s="270">
        <f t="shared" si="76"/>
        <v>0</v>
      </c>
      <c r="AH207" s="121"/>
      <c r="AI207" s="252"/>
      <c r="AJ207" s="295"/>
      <c r="AK207" s="301">
        <f t="shared" si="77"/>
        <v>0</v>
      </c>
      <c r="AL207" s="119" t="s">
        <v>169</v>
      </c>
      <c r="AM207" s="123" t="s">
        <v>169</v>
      </c>
      <c r="AN207" s="122"/>
      <c r="AO207" s="119" t="s">
        <v>169</v>
      </c>
      <c r="AP207" s="123" t="s">
        <v>169</v>
      </c>
      <c r="AQ207" s="124"/>
      <c r="AR207" s="119" t="s">
        <v>169</v>
      </c>
      <c r="AS207" s="123" t="s">
        <v>169</v>
      </c>
      <c r="AT207" s="122"/>
      <c r="AU207" s="280">
        <f t="shared" si="78"/>
        <v>0</v>
      </c>
      <c r="AV207" s="281">
        <f t="shared" si="79"/>
        <v>0</v>
      </c>
      <c r="AW207" s="291">
        <f t="shared" si="83"/>
        <v>0</v>
      </c>
      <c r="AX207" s="283">
        <f t="shared" si="80"/>
        <v>0</v>
      </c>
    </row>
    <row r="208" spans="1:50" ht="26.25" customHeight="1">
      <c r="A208" s="117"/>
      <c r="B208" s="245"/>
      <c r="C208" s="136"/>
      <c r="D208" s="208" t="str">
        <f t="shared" ref="D208:D271" si="84">IF(LEN(B208)=0,"",IF(IFERROR(FIND("อัตราว่าง",B208,1),0)=0,"อัตราคนครอง","อัตราว่าง"))</f>
        <v/>
      </c>
      <c r="E208" s="129" t="s">
        <v>169</v>
      </c>
      <c r="F208" s="209" t="s">
        <v>169</v>
      </c>
      <c r="G208" s="135"/>
      <c r="H208" s="258"/>
      <c r="I208" s="259">
        <f t="shared" si="81"/>
        <v>0</v>
      </c>
      <c r="J208" s="259">
        <f t="shared" si="82"/>
        <v>0</v>
      </c>
      <c r="K208" s="259">
        <f t="shared" ref="K208:K271" si="85">H208+J208+I208</f>
        <v>0</v>
      </c>
      <c r="L208" s="252"/>
      <c r="M208" s="252"/>
      <c r="N208" s="252"/>
      <c r="O208" s="147">
        <v>0</v>
      </c>
      <c r="P208" s="147">
        <v>0</v>
      </c>
      <c r="Q208" s="137">
        <f t="shared" ref="Q208:Q271" si="86">VLOOKUP(E208,$BA$15:$BC$22,2,FALSE)</f>
        <v>0</v>
      </c>
      <c r="R208" s="80">
        <f t="shared" ref="R208:R271" si="87">VLOOKUP(E208,$BA$15:$BC$22,3,FALSE)</f>
        <v>0</v>
      </c>
      <c r="S208" s="147">
        <v>0</v>
      </c>
      <c r="T208" s="121"/>
      <c r="U208" s="263">
        <f>IFERROR(VLOOKUP(B208,คำนวณตกเบิกวิทยฐานะ!$B$9:$P$1008,14,FALSE),0)</f>
        <v>0</v>
      </c>
      <c r="V208" s="263">
        <f>IFERROR(VLOOKUP(B208,คำนวณตกเบิกวิทยฐานะ!$B$9:$P$1008,15,FALSE),0)</f>
        <v>0</v>
      </c>
      <c r="W208" s="264">
        <f t="shared" ref="W208:W271" si="88">(K208+L208+M208+N208+O208+P208+Q208+R208+S208)*12+U208+V208+T208</f>
        <v>0</v>
      </c>
      <c r="X208" s="119" t="s">
        <v>169</v>
      </c>
      <c r="Y208" s="209" t="s">
        <v>169</v>
      </c>
      <c r="Z208" s="258"/>
      <c r="AA208" s="253">
        <f t="shared" ref="AA208:AA271" si="89">IF(X208="พนักงานจ้างตามภารกิจ",Z208*4/100,0)</f>
        <v>0</v>
      </c>
      <c r="AB208" s="253">
        <f t="shared" ref="AB208:AB271" si="90">Z208+AA208</f>
        <v>0</v>
      </c>
      <c r="AC208" s="253">
        <f t="shared" ref="AC208:AC271" si="91">IF(Z208=0,0,IF(X208="พนักงานจ้างทั่วไป",IF(AB208&gt;11000,0,IF(11000-AB208&lt;=2000,11000-AB208,2000)),IF(AB208&gt;14600,0,IF(14600-AB208&lt;=2000,14600-AB208,2000))))</f>
        <v>0</v>
      </c>
      <c r="AD208" s="253">
        <f t="shared" ref="AD208:AD271" si="92">AB208+AC208</f>
        <v>0</v>
      </c>
      <c r="AE208" s="268">
        <f t="shared" ref="AE208:AE271" si="93">IF(OR(X208="พนักงานจ้างตามภารกิจ",X208="พนักงานจ้างทั่วไป"),IF(AD208*5/100&gt;750,750,AD208*5/100),0)</f>
        <v>0</v>
      </c>
      <c r="AF208" s="269">
        <f t="shared" ref="AF208:AF271" si="94">(AD208+AE208)*12</f>
        <v>0</v>
      </c>
      <c r="AG208" s="270">
        <f t="shared" ref="AG208:AG271" si="95">W208+AF208</f>
        <v>0</v>
      </c>
      <c r="AH208" s="121"/>
      <c r="AI208" s="252"/>
      <c r="AJ208" s="295"/>
      <c r="AK208" s="301">
        <f t="shared" ref="AK208:AK271" si="96">AI208*AJ208</f>
        <v>0</v>
      </c>
      <c r="AL208" s="119" t="s">
        <v>169</v>
      </c>
      <c r="AM208" s="123" t="s">
        <v>169</v>
      </c>
      <c r="AN208" s="122"/>
      <c r="AO208" s="119" t="s">
        <v>169</v>
      </c>
      <c r="AP208" s="123" t="s">
        <v>169</v>
      </c>
      <c r="AQ208" s="124"/>
      <c r="AR208" s="119" t="s">
        <v>169</v>
      </c>
      <c r="AS208" s="123" t="s">
        <v>169</v>
      </c>
      <c r="AT208" s="122"/>
      <c r="AU208" s="280">
        <f t="shared" ref="AU208:AU271" si="97">AN208+AQ208+AT208</f>
        <v>0</v>
      </c>
      <c r="AV208" s="281">
        <f t="shared" ref="AV208:AV271" si="98">AG208+AK208+AU208+(AH208*12)</f>
        <v>0</v>
      </c>
      <c r="AW208" s="291">
        <f t="shared" si="83"/>
        <v>0</v>
      </c>
      <c r="AX208" s="283">
        <f t="shared" ref="AX208:AX271" si="99">AV208</f>
        <v>0</v>
      </c>
    </row>
    <row r="209" spans="1:50" ht="26.25" customHeight="1">
      <c r="A209" s="117"/>
      <c r="B209" s="245"/>
      <c r="C209" s="136"/>
      <c r="D209" s="208" t="str">
        <f t="shared" si="84"/>
        <v/>
      </c>
      <c r="E209" s="129" t="s">
        <v>169</v>
      </c>
      <c r="F209" s="209" t="s">
        <v>169</v>
      </c>
      <c r="G209" s="135"/>
      <c r="H209" s="258"/>
      <c r="I209" s="259">
        <f t="shared" ref="I209:I272" si="100">H209*3%</f>
        <v>0</v>
      </c>
      <c r="J209" s="259">
        <f t="shared" ref="J209:J272" si="101">(H209+I209)*6%</f>
        <v>0</v>
      </c>
      <c r="K209" s="259">
        <f t="shared" si="85"/>
        <v>0</v>
      </c>
      <c r="L209" s="252"/>
      <c r="M209" s="252"/>
      <c r="N209" s="252"/>
      <c r="O209" s="147">
        <v>0</v>
      </c>
      <c r="P209" s="147">
        <v>0</v>
      </c>
      <c r="Q209" s="137">
        <f t="shared" si="86"/>
        <v>0</v>
      </c>
      <c r="R209" s="80">
        <f t="shared" si="87"/>
        <v>0</v>
      </c>
      <c r="S209" s="147">
        <v>0</v>
      </c>
      <c r="T209" s="121"/>
      <c r="U209" s="263">
        <f>IFERROR(VLOOKUP(B209,คำนวณตกเบิกวิทยฐานะ!$B$9:$P$1008,14,FALSE),0)</f>
        <v>0</v>
      </c>
      <c r="V209" s="263">
        <f>IFERROR(VLOOKUP(B209,คำนวณตกเบิกวิทยฐานะ!$B$9:$P$1008,15,FALSE),0)</f>
        <v>0</v>
      </c>
      <c r="W209" s="264">
        <f t="shared" si="88"/>
        <v>0</v>
      </c>
      <c r="X209" s="119" t="s">
        <v>169</v>
      </c>
      <c r="Y209" s="209" t="s">
        <v>169</v>
      </c>
      <c r="Z209" s="258"/>
      <c r="AA209" s="253">
        <f t="shared" si="89"/>
        <v>0</v>
      </c>
      <c r="AB209" s="253">
        <f t="shared" si="90"/>
        <v>0</v>
      </c>
      <c r="AC209" s="253">
        <f t="shared" si="91"/>
        <v>0</v>
      </c>
      <c r="AD209" s="253">
        <f t="shared" si="92"/>
        <v>0</v>
      </c>
      <c r="AE209" s="268">
        <f t="shared" si="93"/>
        <v>0</v>
      </c>
      <c r="AF209" s="269">
        <f t="shared" si="94"/>
        <v>0</v>
      </c>
      <c r="AG209" s="270">
        <f t="shared" si="95"/>
        <v>0</v>
      </c>
      <c r="AH209" s="121"/>
      <c r="AI209" s="252"/>
      <c r="AJ209" s="295"/>
      <c r="AK209" s="301">
        <f t="shared" si="96"/>
        <v>0</v>
      </c>
      <c r="AL209" s="119" t="s">
        <v>169</v>
      </c>
      <c r="AM209" s="123" t="s">
        <v>169</v>
      </c>
      <c r="AN209" s="122"/>
      <c r="AO209" s="119" t="s">
        <v>169</v>
      </c>
      <c r="AP209" s="123" t="s">
        <v>169</v>
      </c>
      <c r="AQ209" s="124"/>
      <c r="AR209" s="119" t="s">
        <v>169</v>
      </c>
      <c r="AS209" s="123" t="s">
        <v>169</v>
      </c>
      <c r="AT209" s="122"/>
      <c r="AU209" s="280">
        <f t="shared" si="97"/>
        <v>0</v>
      </c>
      <c r="AV209" s="281">
        <f t="shared" si="98"/>
        <v>0</v>
      </c>
      <c r="AW209" s="291">
        <f t="shared" ref="AW209:AW272" si="102">U209+V209</f>
        <v>0</v>
      </c>
      <c r="AX209" s="283">
        <f t="shared" si="99"/>
        <v>0</v>
      </c>
    </row>
    <row r="210" spans="1:50" ht="26.25" customHeight="1">
      <c r="A210" s="117"/>
      <c r="B210" s="245"/>
      <c r="C210" s="136"/>
      <c r="D210" s="208" t="str">
        <f t="shared" si="84"/>
        <v/>
      </c>
      <c r="E210" s="129" t="s">
        <v>169</v>
      </c>
      <c r="F210" s="209" t="s">
        <v>169</v>
      </c>
      <c r="G210" s="135"/>
      <c r="H210" s="258"/>
      <c r="I210" s="259">
        <f t="shared" si="100"/>
        <v>0</v>
      </c>
      <c r="J210" s="259">
        <f t="shared" si="101"/>
        <v>0</v>
      </c>
      <c r="K210" s="259">
        <f t="shared" si="85"/>
        <v>0</v>
      </c>
      <c r="L210" s="252"/>
      <c r="M210" s="252"/>
      <c r="N210" s="252"/>
      <c r="O210" s="147">
        <v>0</v>
      </c>
      <c r="P210" s="147">
        <v>0</v>
      </c>
      <c r="Q210" s="137">
        <f t="shared" si="86"/>
        <v>0</v>
      </c>
      <c r="R210" s="80">
        <f t="shared" si="87"/>
        <v>0</v>
      </c>
      <c r="S210" s="147">
        <v>0</v>
      </c>
      <c r="T210" s="121"/>
      <c r="U210" s="263">
        <f>IFERROR(VLOOKUP(B210,คำนวณตกเบิกวิทยฐานะ!$B$9:$P$1008,14,FALSE),0)</f>
        <v>0</v>
      </c>
      <c r="V210" s="263">
        <f>IFERROR(VLOOKUP(B210,คำนวณตกเบิกวิทยฐานะ!$B$9:$P$1008,15,FALSE),0)</f>
        <v>0</v>
      </c>
      <c r="W210" s="264">
        <f t="shared" si="88"/>
        <v>0</v>
      </c>
      <c r="X210" s="119" t="s">
        <v>169</v>
      </c>
      <c r="Y210" s="209" t="s">
        <v>169</v>
      </c>
      <c r="Z210" s="258"/>
      <c r="AA210" s="253">
        <f t="shared" si="89"/>
        <v>0</v>
      </c>
      <c r="AB210" s="253">
        <f t="shared" si="90"/>
        <v>0</v>
      </c>
      <c r="AC210" s="253">
        <f t="shared" si="91"/>
        <v>0</v>
      </c>
      <c r="AD210" s="253">
        <f t="shared" si="92"/>
        <v>0</v>
      </c>
      <c r="AE210" s="268">
        <f t="shared" si="93"/>
        <v>0</v>
      </c>
      <c r="AF210" s="269">
        <f t="shared" si="94"/>
        <v>0</v>
      </c>
      <c r="AG210" s="270">
        <f t="shared" si="95"/>
        <v>0</v>
      </c>
      <c r="AH210" s="121"/>
      <c r="AI210" s="252"/>
      <c r="AJ210" s="295"/>
      <c r="AK210" s="301">
        <f t="shared" si="96"/>
        <v>0</v>
      </c>
      <c r="AL210" s="119" t="s">
        <v>169</v>
      </c>
      <c r="AM210" s="123" t="s">
        <v>169</v>
      </c>
      <c r="AN210" s="122"/>
      <c r="AO210" s="119" t="s">
        <v>169</v>
      </c>
      <c r="AP210" s="123" t="s">
        <v>169</v>
      </c>
      <c r="AQ210" s="124"/>
      <c r="AR210" s="119" t="s">
        <v>169</v>
      </c>
      <c r="AS210" s="123" t="s">
        <v>169</v>
      </c>
      <c r="AT210" s="122"/>
      <c r="AU210" s="280">
        <f t="shared" si="97"/>
        <v>0</v>
      </c>
      <c r="AV210" s="281">
        <f t="shared" si="98"/>
        <v>0</v>
      </c>
      <c r="AW210" s="291">
        <f t="shared" si="102"/>
        <v>0</v>
      </c>
      <c r="AX210" s="283">
        <f t="shared" si="99"/>
        <v>0</v>
      </c>
    </row>
    <row r="211" spans="1:50" ht="26.25" customHeight="1">
      <c r="A211" s="117"/>
      <c r="B211" s="245"/>
      <c r="C211" s="136"/>
      <c r="D211" s="208" t="str">
        <f t="shared" si="84"/>
        <v/>
      </c>
      <c r="E211" s="129" t="s">
        <v>169</v>
      </c>
      <c r="F211" s="209" t="s">
        <v>169</v>
      </c>
      <c r="G211" s="135"/>
      <c r="H211" s="258"/>
      <c r="I211" s="259">
        <f t="shared" si="100"/>
        <v>0</v>
      </c>
      <c r="J211" s="259">
        <f t="shared" si="101"/>
        <v>0</v>
      </c>
      <c r="K211" s="259">
        <f t="shared" si="85"/>
        <v>0</v>
      </c>
      <c r="L211" s="252"/>
      <c r="M211" s="252"/>
      <c r="N211" s="252"/>
      <c r="O211" s="147">
        <v>0</v>
      </c>
      <c r="P211" s="147">
        <v>0</v>
      </c>
      <c r="Q211" s="137">
        <f t="shared" si="86"/>
        <v>0</v>
      </c>
      <c r="R211" s="80">
        <f t="shared" si="87"/>
        <v>0</v>
      </c>
      <c r="S211" s="147">
        <v>0</v>
      </c>
      <c r="T211" s="121"/>
      <c r="U211" s="263">
        <f>IFERROR(VLOOKUP(B211,คำนวณตกเบิกวิทยฐานะ!$B$9:$P$1008,14,FALSE),0)</f>
        <v>0</v>
      </c>
      <c r="V211" s="263">
        <f>IFERROR(VLOOKUP(B211,คำนวณตกเบิกวิทยฐานะ!$B$9:$P$1008,15,FALSE),0)</f>
        <v>0</v>
      </c>
      <c r="W211" s="264">
        <f t="shared" si="88"/>
        <v>0</v>
      </c>
      <c r="X211" s="119" t="s">
        <v>169</v>
      </c>
      <c r="Y211" s="209" t="s">
        <v>169</v>
      </c>
      <c r="Z211" s="258"/>
      <c r="AA211" s="253">
        <f t="shared" si="89"/>
        <v>0</v>
      </c>
      <c r="AB211" s="253">
        <f t="shared" si="90"/>
        <v>0</v>
      </c>
      <c r="AC211" s="253">
        <f t="shared" si="91"/>
        <v>0</v>
      </c>
      <c r="AD211" s="253">
        <f t="shared" si="92"/>
        <v>0</v>
      </c>
      <c r="AE211" s="268">
        <f t="shared" si="93"/>
        <v>0</v>
      </c>
      <c r="AF211" s="269">
        <f t="shared" si="94"/>
        <v>0</v>
      </c>
      <c r="AG211" s="270">
        <f t="shared" si="95"/>
        <v>0</v>
      </c>
      <c r="AH211" s="121"/>
      <c r="AI211" s="252"/>
      <c r="AJ211" s="295"/>
      <c r="AK211" s="301">
        <f t="shared" si="96"/>
        <v>0</v>
      </c>
      <c r="AL211" s="119" t="s">
        <v>169</v>
      </c>
      <c r="AM211" s="123" t="s">
        <v>169</v>
      </c>
      <c r="AN211" s="122"/>
      <c r="AO211" s="119" t="s">
        <v>169</v>
      </c>
      <c r="AP211" s="123" t="s">
        <v>169</v>
      </c>
      <c r="AQ211" s="124"/>
      <c r="AR211" s="119" t="s">
        <v>169</v>
      </c>
      <c r="AS211" s="123" t="s">
        <v>169</v>
      </c>
      <c r="AT211" s="122"/>
      <c r="AU211" s="280">
        <f t="shared" si="97"/>
        <v>0</v>
      </c>
      <c r="AV211" s="281">
        <f t="shared" si="98"/>
        <v>0</v>
      </c>
      <c r="AW211" s="291">
        <f t="shared" si="102"/>
        <v>0</v>
      </c>
      <c r="AX211" s="283">
        <f t="shared" si="99"/>
        <v>0</v>
      </c>
    </row>
    <row r="212" spans="1:50" ht="26.25" customHeight="1">
      <c r="A212" s="117"/>
      <c r="B212" s="245"/>
      <c r="C212" s="136"/>
      <c r="D212" s="208" t="str">
        <f t="shared" si="84"/>
        <v/>
      </c>
      <c r="E212" s="129" t="s">
        <v>169</v>
      </c>
      <c r="F212" s="209" t="s">
        <v>169</v>
      </c>
      <c r="G212" s="135"/>
      <c r="H212" s="258"/>
      <c r="I212" s="259">
        <f t="shared" si="100"/>
        <v>0</v>
      </c>
      <c r="J212" s="259">
        <f t="shared" si="101"/>
        <v>0</v>
      </c>
      <c r="K212" s="259">
        <f t="shared" si="85"/>
        <v>0</v>
      </c>
      <c r="L212" s="252"/>
      <c r="M212" s="252"/>
      <c r="N212" s="252"/>
      <c r="O212" s="147">
        <v>0</v>
      </c>
      <c r="P212" s="147">
        <v>0</v>
      </c>
      <c r="Q212" s="137">
        <f t="shared" si="86"/>
        <v>0</v>
      </c>
      <c r="R212" s="80">
        <f t="shared" si="87"/>
        <v>0</v>
      </c>
      <c r="S212" s="147">
        <v>0</v>
      </c>
      <c r="T212" s="121"/>
      <c r="U212" s="263">
        <f>IFERROR(VLOOKUP(B212,คำนวณตกเบิกวิทยฐานะ!$B$9:$P$1008,14,FALSE),0)</f>
        <v>0</v>
      </c>
      <c r="V212" s="263">
        <f>IFERROR(VLOOKUP(B212,คำนวณตกเบิกวิทยฐานะ!$B$9:$P$1008,15,FALSE),0)</f>
        <v>0</v>
      </c>
      <c r="W212" s="264">
        <f t="shared" si="88"/>
        <v>0</v>
      </c>
      <c r="X212" s="119" t="s">
        <v>169</v>
      </c>
      <c r="Y212" s="209" t="s">
        <v>169</v>
      </c>
      <c r="Z212" s="258"/>
      <c r="AA212" s="253">
        <f t="shared" si="89"/>
        <v>0</v>
      </c>
      <c r="AB212" s="253">
        <f t="shared" si="90"/>
        <v>0</v>
      </c>
      <c r="AC212" s="253">
        <f t="shared" si="91"/>
        <v>0</v>
      </c>
      <c r="AD212" s="253">
        <f t="shared" si="92"/>
        <v>0</v>
      </c>
      <c r="AE212" s="268">
        <f t="shared" si="93"/>
        <v>0</v>
      </c>
      <c r="AF212" s="269">
        <f t="shared" si="94"/>
        <v>0</v>
      </c>
      <c r="AG212" s="270">
        <f t="shared" si="95"/>
        <v>0</v>
      </c>
      <c r="AH212" s="121"/>
      <c r="AI212" s="252"/>
      <c r="AJ212" s="295"/>
      <c r="AK212" s="301">
        <f t="shared" si="96"/>
        <v>0</v>
      </c>
      <c r="AL212" s="119" t="s">
        <v>169</v>
      </c>
      <c r="AM212" s="123" t="s">
        <v>169</v>
      </c>
      <c r="AN212" s="122"/>
      <c r="AO212" s="119" t="s">
        <v>169</v>
      </c>
      <c r="AP212" s="123" t="s">
        <v>169</v>
      </c>
      <c r="AQ212" s="124"/>
      <c r="AR212" s="119" t="s">
        <v>169</v>
      </c>
      <c r="AS212" s="123" t="s">
        <v>169</v>
      </c>
      <c r="AT212" s="122"/>
      <c r="AU212" s="280">
        <f t="shared" si="97"/>
        <v>0</v>
      </c>
      <c r="AV212" s="281">
        <f t="shared" si="98"/>
        <v>0</v>
      </c>
      <c r="AW212" s="291">
        <f t="shared" si="102"/>
        <v>0</v>
      </c>
      <c r="AX212" s="283">
        <f t="shared" si="99"/>
        <v>0</v>
      </c>
    </row>
    <row r="213" spans="1:50" ht="26.25" customHeight="1">
      <c r="A213" s="117"/>
      <c r="B213" s="245"/>
      <c r="C213" s="136"/>
      <c r="D213" s="208" t="str">
        <f t="shared" si="84"/>
        <v/>
      </c>
      <c r="E213" s="129" t="s">
        <v>169</v>
      </c>
      <c r="F213" s="209" t="s">
        <v>169</v>
      </c>
      <c r="G213" s="135"/>
      <c r="H213" s="258"/>
      <c r="I213" s="259">
        <f t="shared" si="100"/>
        <v>0</v>
      </c>
      <c r="J213" s="259">
        <f t="shared" si="101"/>
        <v>0</v>
      </c>
      <c r="K213" s="259">
        <f t="shared" si="85"/>
        <v>0</v>
      </c>
      <c r="L213" s="252"/>
      <c r="M213" s="252"/>
      <c r="N213" s="252"/>
      <c r="O213" s="147">
        <v>0</v>
      </c>
      <c r="P213" s="147">
        <v>0</v>
      </c>
      <c r="Q213" s="137">
        <f t="shared" si="86"/>
        <v>0</v>
      </c>
      <c r="R213" s="80">
        <f t="shared" si="87"/>
        <v>0</v>
      </c>
      <c r="S213" s="147">
        <v>0</v>
      </c>
      <c r="T213" s="121"/>
      <c r="U213" s="263">
        <f>IFERROR(VLOOKUP(B213,คำนวณตกเบิกวิทยฐานะ!$B$9:$P$1008,14,FALSE),0)</f>
        <v>0</v>
      </c>
      <c r="V213" s="263">
        <f>IFERROR(VLOOKUP(B213,คำนวณตกเบิกวิทยฐานะ!$B$9:$P$1008,15,FALSE),0)</f>
        <v>0</v>
      </c>
      <c r="W213" s="264">
        <f t="shared" si="88"/>
        <v>0</v>
      </c>
      <c r="X213" s="119" t="s">
        <v>169</v>
      </c>
      <c r="Y213" s="209" t="s">
        <v>169</v>
      </c>
      <c r="Z213" s="258"/>
      <c r="AA213" s="253">
        <f t="shared" si="89"/>
        <v>0</v>
      </c>
      <c r="AB213" s="253">
        <f t="shared" si="90"/>
        <v>0</v>
      </c>
      <c r="AC213" s="253">
        <f t="shared" si="91"/>
        <v>0</v>
      </c>
      <c r="AD213" s="253">
        <f t="shared" si="92"/>
        <v>0</v>
      </c>
      <c r="AE213" s="268">
        <f t="shared" si="93"/>
        <v>0</v>
      </c>
      <c r="AF213" s="269">
        <f t="shared" si="94"/>
        <v>0</v>
      </c>
      <c r="AG213" s="270">
        <f t="shared" si="95"/>
        <v>0</v>
      </c>
      <c r="AH213" s="121"/>
      <c r="AI213" s="252"/>
      <c r="AJ213" s="295"/>
      <c r="AK213" s="301">
        <f t="shared" si="96"/>
        <v>0</v>
      </c>
      <c r="AL213" s="119" t="s">
        <v>169</v>
      </c>
      <c r="AM213" s="123" t="s">
        <v>169</v>
      </c>
      <c r="AN213" s="122"/>
      <c r="AO213" s="119" t="s">
        <v>169</v>
      </c>
      <c r="AP213" s="123" t="s">
        <v>169</v>
      </c>
      <c r="AQ213" s="124"/>
      <c r="AR213" s="119" t="s">
        <v>169</v>
      </c>
      <c r="AS213" s="123" t="s">
        <v>169</v>
      </c>
      <c r="AT213" s="122"/>
      <c r="AU213" s="280">
        <f t="shared" si="97"/>
        <v>0</v>
      </c>
      <c r="AV213" s="281">
        <f t="shared" si="98"/>
        <v>0</v>
      </c>
      <c r="AW213" s="291">
        <f t="shared" si="102"/>
        <v>0</v>
      </c>
      <c r="AX213" s="283">
        <f t="shared" si="99"/>
        <v>0</v>
      </c>
    </row>
    <row r="214" spans="1:50" ht="26.25" customHeight="1">
      <c r="A214" s="117"/>
      <c r="B214" s="245"/>
      <c r="C214" s="136"/>
      <c r="D214" s="208" t="str">
        <f t="shared" si="84"/>
        <v/>
      </c>
      <c r="E214" s="129" t="s">
        <v>169</v>
      </c>
      <c r="F214" s="209" t="s">
        <v>169</v>
      </c>
      <c r="G214" s="135"/>
      <c r="H214" s="258"/>
      <c r="I214" s="259">
        <f t="shared" si="100"/>
        <v>0</v>
      </c>
      <c r="J214" s="259">
        <f t="shared" si="101"/>
        <v>0</v>
      </c>
      <c r="K214" s="259">
        <f t="shared" si="85"/>
        <v>0</v>
      </c>
      <c r="L214" s="252"/>
      <c r="M214" s="252"/>
      <c r="N214" s="252"/>
      <c r="O214" s="147">
        <v>0</v>
      </c>
      <c r="P214" s="147">
        <v>0</v>
      </c>
      <c r="Q214" s="137">
        <f t="shared" si="86"/>
        <v>0</v>
      </c>
      <c r="R214" s="80">
        <f t="shared" si="87"/>
        <v>0</v>
      </c>
      <c r="S214" s="147">
        <v>0</v>
      </c>
      <c r="T214" s="121"/>
      <c r="U214" s="263">
        <f>IFERROR(VLOOKUP(B214,คำนวณตกเบิกวิทยฐานะ!$B$9:$P$1008,14,FALSE),0)</f>
        <v>0</v>
      </c>
      <c r="V214" s="263">
        <f>IFERROR(VLOOKUP(B214,คำนวณตกเบิกวิทยฐานะ!$B$9:$P$1008,15,FALSE),0)</f>
        <v>0</v>
      </c>
      <c r="W214" s="264">
        <f t="shared" si="88"/>
        <v>0</v>
      </c>
      <c r="X214" s="119" t="s">
        <v>169</v>
      </c>
      <c r="Y214" s="209" t="s">
        <v>169</v>
      </c>
      <c r="Z214" s="258"/>
      <c r="AA214" s="253">
        <f t="shared" si="89"/>
        <v>0</v>
      </c>
      <c r="AB214" s="253">
        <f t="shared" si="90"/>
        <v>0</v>
      </c>
      <c r="AC214" s="253">
        <f t="shared" si="91"/>
        <v>0</v>
      </c>
      <c r="AD214" s="253">
        <f t="shared" si="92"/>
        <v>0</v>
      </c>
      <c r="AE214" s="268">
        <f t="shared" si="93"/>
        <v>0</v>
      </c>
      <c r="AF214" s="269">
        <f t="shared" si="94"/>
        <v>0</v>
      </c>
      <c r="AG214" s="270">
        <f t="shared" si="95"/>
        <v>0</v>
      </c>
      <c r="AH214" s="121"/>
      <c r="AI214" s="252"/>
      <c r="AJ214" s="295"/>
      <c r="AK214" s="301">
        <f t="shared" si="96"/>
        <v>0</v>
      </c>
      <c r="AL214" s="119" t="s">
        <v>169</v>
      </c>
      <c r="AM214" s="123" t="s">
        <v>169</v>
      </c>
      <c r="AN214" s="122"/>
      <c r="AO214" s="119" t="s">
        <v>169</v>
      </c>
      <c r="AP214" s="123" t="s">
        <v>169</v>
      </c>
      <c r="AQ214" s="124"/>
      <c r="AR214" s="119" t="s">
        <v>169</v>
      </c>
      <c r="AS214" s="123" t="s">
        <v>169</v>
      </c>
      <c r="AT214" s="122"/>
      <c r="AU214" s="280">
        <f t="shared" si="97"/>
        <v>0</v>
      </c>
      <c r="AV214" s="281">
        <f t="shared" si="98"/>
        <v>0</v>
      </c>
      <c r="AW214" s="291">
        <f t="shared" si="102"/>
        <v>0</v>
      </c>
      <c r="AX214" s="283">
        <f t="shared" si="99"/>
        <v>0</v>
      </c>
    </row>
    <row r="215" spans="1:50" ht="26.25" customHeight="1">
      <c r="A215" s="117"/>
      <c r="B215" s="245"/>
      <c r="C215" s="136"/>
      <c r="D215" s="208" t="str">
        <f t="shared" si="84"/>
        <v/>
      </c>
      <c r="E215" s="129" t="s">
        <v>169</v>
      </c>
      <c r="F215" s="209" t="s">
        <v>169</v>
      </c>
      <c r="G215" s="135"/>
      <c r="H215" s="258"/>
      <c r="I215" s="259">
        <f t="shared" si="100"/>
        <v>0</v>
      </c>
      <c r="J215" s="259">
        <f t="shared" si="101"/>
        <v>0</v>
      </c>
      <c r="K215" s="259">
        <f t="shared" si="85"/>
        <v>0</v>
      </c>
      <c r="L215" s="252"/>
      <c r="M215" s="252"/>
      <c r="N215" s="252"/>
      <c r="O215" s="147">
        <v>0</v>
      </c>
      <c r="P215" s="147">
        <v>0</v>
      </c>
      <c r="Q215" s="137">
        <f t="shared" si="86"/>
        <v>0</v>
      </c>
      <c r="R215" s="80">
        <f t="shared" si="87"/>
        <v>0</v>
      </c>
      <c r="S215" s="147">
        <v>0</v>
      </c>
      <c r="T215" s="121"/>
      <c r="U215" s="263">
        <f>IFERROR(VLOOKUP(B215,คำนวณตกเบิกวิทยฐานะ!$B$9:$P$1008,14,FALSE),0)</f>
        <v>0</v>
      </c>
      <c r="V215" s="263">
        <f>IFERROR(VLOOKUP(B215,คำนวณตกเบิกวิทยฐานะ!$B$9:$P$1008,15,FALSE),0)</f>
        <v>0</v>
      </c>
      <c r="W215" s="264">
        <f t="shared" si="88"/>
        <v>0</v>
      </c>
      <c r="X215" s="119" t="s">
        <v>169</v>
      </c>
      <c r="Y215" s="209" t="s">
        <v>169</v>
      </c>
      <c r="Z215" s="258"/>
      <c r="AA215" s="253">
        <f t="shared" si="89"/>
        <v>0</v>
      </c>
      <c r="AB215" s="253">
        <f t="shared" si="90"/>
        <v>0</v>
      </c>
      <c r="AC215" s="253">
        <f t="shared" si="91"/>
        <v>0</v>
      </c>
      <c r="AD215" s="253">
        <f t="shared" si="92"/>
        <v>0</v>
      </c>
      <c r="AE215" s="268">
        <f t="shared" si="93"/>
        <v>0</v>
      </c>
      <c r="AF215" s="269">
        <f t="shared" si="94"/>
        <v>0</v>
      </c>
      <c r="AG215" s="270">
        <f t="shared" si="95"/>
        <v>0</v>
      </c>
      <c r="AH215" s="121"/>
      <c r="AI215" s="252"/>
      <c r="AJ215" s="295"/>
      <c r="AK215" s="301">
        <f t="shared" si="96"/>
        <v>0</v>
      </c>
      <c r="AL215" s="119" t="s">
        <v>169</v>
      </c>
      <c r="AM215" s="123" t="s">
        <v>169</v>
      </c>
      <c r="AN215" s="122"/>
      <c r="AO215" s="119" t="s">
        <v>169</v>
      </c>
      <c r="AP215" s="123" t="s">
        <v>169</v>
      </c>
      <c r="AQ215" s="124"/>
      <c r="AR215" s="119" t="s">
        <v>169</v>
      </c>
      <c r="AS215" s="123" t="s">
        <v>169</v>
      </c>
      <c r="AT215" s="122"/>
      <c r="AU215" s="280">
        <f t="shared" si="97"/>
        <v>0</v>
      </c>
      <c r="AV215" s="281">
        <f t="shared" si="98"/>
        <v>0</v>
      </c>
      <c r="AW215" s="291">
        <f t="shared" si="102"/>
        <v>0</v>
      </c>
      <c r="AX215" s="283">
        <f t="shared" si="99"/>
        <v>0</v>
      </c>
    </row>
    <row r="216" spans="1:50" ht="26.25" customHeight="1">
      <c r="A216" s="117"/>
      <c r="B216" s="245"/>
      <c r="C216" s="136"/>
      <c r="D216" s="208" t="str">
        <f t="shared" si="84"/>
        <v/>
      </c>
      <c r="E216" s="129" t="s">
        <v>169</v>
      </c>
      <c r="F216" s="209" t="s">
        <v>169</v>
      </c>
      <c r="G216" s="135"/>
      <c r="H216" s="258"/>
      <c r="I216" s="259">
        <f t="shared" si="100"/>
        <v>0</v>
      </c>
      <c r="J216" s="259">
        <f t="shared" si="101"/>
        <v>0</v>
      </c>
      <c r="K216" s="259">
        <f t="shared" si="85"/>
        <v>0</v>
      </c>
      <c r="L216" s="252"/>
      <c r="M216" s="252"/>
      <c r="N216" s="252"/>
      <c r="O216" s="147">
        <v>0</v>
      </c>
      <c r="P216" s="147">
        <v>0</v>
      </c>
      <c r="Q216" s="137">
        <f t="shared" si="86"/>
        <v>0</v>
      </c>
      <c r="R216" s="80">
        <f t="shared" si="87"/>
        <v>0</v>
      </c>
      <c r="S216" s="147">
        <v>0</v>
      </c>
      <c r="T216" s="121"/>
      <c r="U216" s="263">
        <f>IFERROR(VLOOKUP(B216,คำนวณตกเบิกวิทยฐานะ!$B$9:$P$1008,14,FALSE),0)</f>
        <v>0</v>
      </c>
      <c r="V216" s="263">
        <f>IFERROR(VLOOKUP(B216,คำนวณตกเบิกวิทยฐานะ!$B$9:$P$1008,15,FALSE),0)</f>
        <v>0</v>
      </c>
      <c r="W216" s="264">
        <f t="shared" si="88"/>
        <v>0</v>
      </c>
      <c r="X216" s="119" t="s">
        <v>169</v>
      </c>
      <c r="Y216" s="209" t="s">
        <v>169</v>
      </c>
      <c r="Z216" s="258"/>
      <c r="AA216" s="253">
        <f t="shared" si="89"/>
        <v>0</v>
      </c>
      <c r="AB216" s="253">
        <f t="shared" si="90"/>
        <v>0</v>
      </c>
      <c r="AC216" s="253">
        <f t="shared" si="91"/>
        <v>0</v>
      </c>
      <c r="AD216" s="253">
        <f t="shared" si="92"/>
        <v>0</v>
      </c>
      <c r="AE216" s="268">
        <f t="shared" si="93"/>
        <v>0</v>
      </c>
      <c r="AF216" s="269">
        <f t="shared" si="94"/>
        <v>0</v>
      </c>
      <c r="AG216" s="270">
        <f t="shared" si="95"/>
        <v>0</v>
      </c>
      <c r="AH216" s="121"/>
      <c r="AI216" s="252"/>
      <c r="AJ216" s="295"/>
      <c r="AK216" s="301">
        <f t="shared" si="96"/>
        <v>0</v>
      </c>
      <c r="AL216" s="119" t="s">
        <v>169</v>
      </c>
      <c r="AM216" s="123" t="s">
        <v>169</v>
      </c>
      <c r="AN216" s="122"/>
      <c r="AO216" s="119" t="s">
        <v>169</v>
      </c>
      <c r="AP216" s="123" t="s">
        <v>169</v>
      </c>
      <c r="AQ216" s="124"/>
      <c r="AR216" s="119" t="s">
        <v>169</v>
      </c>
      <c r="AS216" s="123" t="s">
        <v>169</v>
      </c>
      <c r="AT216" s="122"/>
      <c r="AU216" s="280">
        <f t="shared" si="97"/>
        <v>0</v>
      </c>
      <c r="AV216" s="281">
        <f t="shared" si="98"/>
        <v>0</v>
      </c>
      <c r="AW216" s="291">
        <f t="shared" si="102"/>
        <v>0</v>
      </c>
      <c r="AX216" s="283">
        <f t="shared" si="99"/>
        <v>0</v>
      </c>
    </row>
    <row r="217" spans="1:50" ht="26.25" customHeight="1">
      <c r="A217" s="117"/>
      <c r="B217" s="245"/>
      <c r="C217" s="136"/>
      <c r="D217" s="208" t="str">
        <f t="shared" si="84"/>
        <v/>
      </c>
      <c r="E217" s="129" t="s">
        <v>169</v>
      </c>
      <c r="F217" s="209" t="s">
        <v>169</v>
      </c>
      <c r="G217" s="135"/>
      <c r="H217" s="258"/>
      <c r="I217" s="259">
        <f t="shared" si="100"/>
        <v>0</v>
      </c>
      <c r="J217" s="259">
        <f t="shared" si="101"/>
        <v>0</v>
      </c>
      <c r="K217" s="259">
        <f t="shared" si="85"/>
        <v>0</v>
      </c>
      <c r="L217" s="252"/>
      <c r="M217" s="252"/>
      <c r="N217" s="252"/>
      <c r="O217" s="147">
        <v>0</v>
      </c>
      <c r="P217" s="147">
        <v>0</v>
      </c>
      <c r="Q217" s="137">
        <f t="shared" si="86"/>
        <v>0</v>
      </c>
      <c r="R217" s="80">
        <f t="shared" si="87"/>
        <v>0</v>
      </c>
      <c r="S217" s="147">
        <v>0</v>
      </c>
      <c r="T217" s="121"/>
      <c r="U217" s="263">
        <f>IFERROR(VLOOKUP(B217,คำนวณตกเบิกวิทยฐานะ!$B$9:$P$1008,14,FALSE),0)</f>
        <v>0</v>
      </c>
      <c r="V217" s="263">
        <f>IFERROR(VLOOKUP(B217,คำนวณตกเบิกวิทยฐานะ!$B$9:$P$1008,15,FALSE),0)</f>
        <v>0</v>
      </c>
      <c r="W217" s="264">
        <f t="shared" si="88"/>
        <v>0</v>
      </c>
      <c r="X217" s="119" t="s">
        <v>169</v>
      </c>
      <c r="Y217" s="209" t="s">
        <v>169</v>
      </c>
      <c r="Z217" s="258"/>
      <c r="AA217" s="253">
        <f t="shared" si="89"/>
        <v>0</v>
      </c>
      <c r="AB217" s="253">
        <f t="shared" si="90"/>
        <v>0</v>
      </c>
      <c r="AC217" s="253">
        <f t="shared" si="91"/>
        <v>0</v>
      </c>
      <c r="AD217" s="253">
        <f t="shared" si="92"/>
        <v>0</v>
      </c>
      <c r="AE217" s="268">
        <f t="shared" si="93"/>
        <v>0</v>
      </c>
      <c r="AF217" s="269">
        <f t="shared" si="94"/>
        <v>0</v>
      </c>
      <c r="AG217" s="270">
        <f t="shared" si="95"/>
        <v>0</v>
      </c>
      <c r="AH217" s="121"/>
      <c r="AI217" s="252"/>
      <c r="AJ217" s="295"/>
      <c r="AK217" s="301">
        <f t="shared" si="96"/>
        <v>0</v>
      </c>
      <c r="AL217" s="119" t="s">
        <v>169</v>
      </c>
      <c r="AM217" s="123" t="s">
        <v>169</v>
      </c>
      <c r="AN217" s="122"/>
      <c r="AO217" s="119" t="s">
        <v>169</v>
      </c>
      <c r="AP217" s="123" t="s">
        <v>169</v>
      </c>
      <c r="AQ217" s="124"/>
      <c r="AR217" s="119" t="s">
        <v>169</v>
      </c>
      <c r="AS217" s="123" t="s">
        <v>169</v>
      </c>
      <c r="AT217" s="122"/>
      <c r="AU217" s="280">
        <f t="shared" si="97"/>
        <v>0</v>
      </c>
      <c r="AV217" s="281">
        <f t="shared" si="98"/>
        <v>0</v>
      </c>
      <c r="AW217" s="291">
        <f t="shared" si="102"/>
        <v>0</v>
      </c>
      <c r="AX217" s="283">
        <f t="shared" si="99"/>
        <v>0</v>
      </c>
    </row>
    <row r="218" spans="1:50" ht="26.25" customHeight="1">
      <c r="A218" s="117"/>
      <c r="B218" s="245"/>
      <c r="C218" s="136"/>
      <c r="D218" s="208" t="str">
        <f t="shared" si="84"/>
        <v/>
      </c>
      <c r="E218" s="129" t="s">
        <v>169</v>
      </c>
      <c r="F218" s="209" t="s">
        <v>169</v>
      </c>
      <c r="G218" s="135"/>
      <c r="H218" s="258"/>
      <c r="I218" s="259">
        <f t="shared" si="100"/>
        <v>0</v>
      </c>
      <c r="J218" s="259">
        <f t="shared" si="101"/>
        <v>0</v>
      </c>
      <c r="K218" s="259">
        <f t="shared" si="85"/>
        <v>0</v>
      </c>
      <c r="L218" s="252"/>
      <c r="M218" s="252"/>
      <c r="N218" s="252"/>
      <c r="O218" s="147">
        <v>0</v>
      </c>
      <c r="P218" s="147">
        <v>0</v>
      </c>
      <c r="Q218" s="137">
        <f t="shared" si="86"/>
        <v>0</v>
      </c>
      <c r="R218" s="80">
        <f t="shared" si="87"/>
        <v>0</v>
      </c>
      <c r="S218" s="147">
        <v>0</v>
      </c>
      <c r="T218" s="121"/>
      <c r="U218" s="263">
        <f>IFERROR(VLOOKUP(B218,คำนวณตกเบิกวิทยฐานะ!$B$9:$P$1008,14,FALSE),0)</f>
        <v>0</v>
      </c>
      <c r="V218" s="263">
        <f>IFERROR(VLOOKUP(B218,คำนวณตกเบิกวิทยฐานะ!$B$9:$P$1008,15,FALSE),0)</f>
        <v>0</v>
      </c>
      <c r="W218" s="264">
        <f t="shared" si="88"/>
        <v>0</v>
      </c>
      <c r="X218" s="119" t="s">
        <v>169</v>
      </c>
      <c r="Y218" s="209" t="s">
        <v>169</v>
      </c>
      <c r="Z218" s="258"/>
      <c r="AA218" s="253">
        <f t="shared" si="89"/>
        <v>0</v>
      </c>
      <c r="AB218" s="253">
        <f t="shared" si="90"/>
        <v>0</v>
      </c>
      <c r="AC218" s="253">
        <f t="shared" si="91"/>
        <v>0</v>
      </c>
      <c r="AD218" s="253">
        <f t="shared" si="92"/>
        <v>0</v>
      </c>
      <c r="AE218" s="268">
        <f t="shared" si="93"/>
        <v>0</v>
      </c>
      <c r="AF218" s="269">
        <f t="shared" si="94"/>
        <v>0</v>
      </c>
      <c r="AG218" s="270">
        <f t="shared" si="95"/>
        <v>0</v>
      </c>
      <c r="AH218" s="121"/>
      <c r="AI218" s="252"/>
      <c r="AJ218" s="295"/>
      <c r="AK218" s="301">
        <f t="shared" si="96"/>
        <v>0</v>
      </c>
      <c r="AL218" s="119" t="s">
        <v>169</v>
      </c>
      <c r="AM218" s="123" t="s">
        <v>169</v>
      </c>
      <c r="AN218" s="122"/>
      <c r="AO218" s="119" t="s">
        <v>169</v>
      </c>
      <c r="AP218" s="123" t="s">
        <v>169</v>
      </c>
      <c r="AQ218" s="124"/>
      <c r="AR218" s="119" t="s">
        <v>169</v>
      </c>
      <c r="AS218" s="123" t="s">
        <v>169</v>
      </c>
      <c r="AT218" s="122"/>
      <c r="AU218" s="280">
        <f t="shared" si="97"/>
        <v>0</v>
      </c>
      <c r="AV218" s="281">
        <f t="shared" si="98"/>
        <v>0</v>
      </c>
      <c r="AW218" s="291">
        <f t="shared" si="102"/>
        <v>0</v>
      </c>
      <c r="AX218" s="283">
        <f t="shared" si="99"/>
        <v>0</v>
      </c>
    </row>
    <row r="219" spans="1:50" ht="26.25" customHeight="1">
      <c r="A219" s="117"/>
      <c r="B219" s="245"/>
      <c r="C219" s="136"/>
      <c r="D219" s="208" t="str">
        <f t="shared" si="84"/>
        <v/>
      </c>
      <c r="E219" s="129" t="s">
        <v>169</v>
      </c>
      <c r="F219" s="209" t="s">
        <v>169</v>
      </c>
      <c r="G219" s="135"/>
      <c r="H219" s="258"/>
      <c r="I219" s="259">
        <f t="shared" si="100"/>
        <v>0</v>
      </c>
      <c r="J219" s="259">
        <f t="shared" si="101"/>
        <v>0</v>
      </c>
      <c r="K219" s="259">
        <f t="shared" si="85"/>
        <v>0</v>
      </c>
      <c r="L219" s="252"/>
      <c r="M219" s="252"/>
      <c r="N219" s="252"/>
      <c r="O219" s="147">
        <v>0</v>
      </c>
      <c r="P219" s="147">
        <v>0</v>
      </c>
      <c r="Q219" s="137">
        <f t="shared" si="86"/>
        <v>0</v>
      </c>
      <c r="R219" s="80">
        <f t="shared" si="87"/>
        <v>0</v>
      </c>
      <c r="S219" s="147">
        <v>0</v>
      </c>
      <c r="T219" s="121"/>
      <c r="U219" s="263">
        <f>IFERROR(VLOOKUP(B219,คำนวณตกเบิกวิทยฐานะ!$B$9:$P$1008,14,FALSE),0)</f>
        <v>0</v>
      </c>
      <c r="V219" s="263">
        <f>IFERROR(VLOOKUP(B219,คำนวณตกเบิกวิทยฐานะ!$B$9:$P$1008,15,FALSE),0)</f>
        <v>0</v>
      </c>
      <c r="W219" s="264">
        <f t="shared" si="88"/>
        <v>0</v>
      </c>
      <c r="X219" s="119" t="s">
        <v>169</v>
      </c>
      <c r="Y219" s="209" t="s">
        <v>169</v>
      </c>
      <c r="Z219" s="258"/>
      <c r="AA219" s="253">
        <f t="shared" si="89"/>
        <v>0</v>
      </c>
      <c r="AB219" s="253">
        <f t="shared" si="90"/>
        <v>0</v>
      </c>
      <c r="AC219" s="253">
        <f t="shared" si="91"/>
        <v>0</v>
      </c>
      <c r="AD219" s="253">
        <f t="shared" si="92"/>
        <v>0</v>
      </c>
      <c r="AE219" s="268">
        <f t="shared" si="93"/>
        <v>0</v>
      </c>
      <c r="AF219" s="269">
        <f t="shared" si="94"/>
        <v>0</v>
      </c>
      <c r="AG219" s="270">
        <f t="shared" si="95"/>
        <v>0</v>
      </c>
      <c r="AH219" s="121"/>
      <c r="AI219" s="252"/>
      <c r="AJ219" s="295"/>
      <c r="AK219" s="301">
        <f t="shared" si="96"/>
        <v>0</v>
      </c>
      <c r="AL219" s="119" t="s">
        <v>169</v>
      </c>
      <c r="AM219" s="123" t="s">
        <v>169</v>
      </c>
      <c r="AN219" s="122"/>
      <c r="AO219" s="119" t="s">
        <v>169</v>
      </c>
      <c r="AP219" s="123" t="s">
        <v>169</v>
      </c>
      <c r="AQ219" s="124"/>
      <c r="AR219" s="119" t="s">
        <v>169</v>
      </c>
      <c r="AS219" s="123" t="s">
        <v>169</v>
      </c>
      <c r="AT219" s="122"/>
      <c r="AU219" s="280">
        <f t="shared" si="97"/>
        <v>0</v>
      </c>
      <c r="AV219" s="281">
        <f t="shared" si="98"/>
        <v>0</v>
      </c>
      <c r="AW219" s="291">
        <f t="shared" si="102"/>
        <v>0</v>
      </c>
      <c r="AX219" s="283">
        <f t="shared" si="99"/>
        <v>0</v>
      </c>
    </row>
    <row r="220" spans="1:50" ht="26.25" customHeight="1">
      <c r="A220" s="117"/>
      <c r="B220" s="245"/>
      <c r="C220" s="136"/>
      <c r="D220" s="208" t="str">
        <f t="shared" si="84"/>
        <v/>
      </c>
      <c r="E220" s="129" t="s">
        <v>169</v>
      </c>
      <c r="F220" s="209" t="s">
        <v>169</v>
      </c>
      <c r="G220" s="135"/>
      <c r="H220" s="258"/>
      <c r="I220" s="259">
        <f t="shared" si="100"/>
        <v>0</v>
      </c>
      <c r="J220" s="259">
        <f t="shared" si="101"/>
        <v>0</v>
      </c>
      <c r="K220" s="259">
        <f t="shared" si="85"/>
        <v>0</v>
      </c>
      <c r="L220" s="252"/>
      <c r="M220" s="252"/>
      <c r="N220" s="252"/>
      <c r="O220" s="147">
        <v>0</v>
      </c>
      <c r="P220" s="147">
        <v>0</v>
      </c>
      <c r="Q220" s="137">
        <f t="shared" si="86"/>
        <v>0</v>
      </c>
      <c r="R220" s="80">
        <f t="shared" si="87"/>
        <v>0</v>
      </c>
      <c r="S220" s="147">
        <v>0</v>
      </c>
      <c r="T220" s="121"/>
      <c r="U220" s="263">
        <f>IFERROR(VLOOKUP(B220,คำนวณตกเบิกวิทยฐานะ!$B$9:$P$1008,14,FALSE),0)</f>
        <v>0</v>
      </c>
      <c r="V220" s="263">
        <f>IFERROR(VLOOKUP(B220,คำนวณตกเบิกวิทยฐานะ!$B$9:$P$1008,15,FALSE),0)</f>
        <v>0</v>
      </c>
      <c r="W220" s="264">
        <f t="shared" si="88"/>
        <v>0</v>
      </c>
      <c r="X220" s="119" t="s">
        <v>169</v>
      </c>
      <c r="Y220" s="209" t="s">
        <v>169</v>
      </c>
      <c r="Z220" s="258"/>
      <c r="AA220" s="253">
        <f t="shared" si="89"/>
        <v>0</v>
      </c>
      <c r="AB220" s="253">
        <f t="shared" si="90"/>
        <v>0</v>
      </c>
      <c r="AC220" s="253">
        <f t="shared" si="91"/>
        <v>0</v>
      </c>
      <c r="AD220" s="253">
        <f t="shared" si="92"/>
        <v>0</v>
      </c>
      <c r="AE220" s="268">
        <f t="shared" si="93"/>
        <v>0</v>
      </c>
      <c r="AF220" s="269">
        <f t="shared" si="94"/>
        <v>0</v>
      </c>
      <c r="AG220" s="270">
        <f t="shared" si="95"/>
        <v>0</v>
      </c>
      <c r="AH220" s="121"/>
      <c r="AI220" s="252"/>
      <c r="AJ220" s="295"/>
      <c r="AK220" s="301">
        <f t="shared" si="96"/>
        <v>0</v>
      </c>
      <c r="AL220" s="119" t="s">
        <v>169</v>
      </c>
      <c r="AM220" s="123" t="s">
        <v>169</v>
      </c>
      <c r="AN220" s="122"/>
      <c r="AO220" s="119" t="s">
        <v>169</v>
      </c>
      <c r="AP220" s="123" t="s">
        <v>169</v>
      </c>
      <c r="AQ220" s="124"/>
      <c r="AR220" s="119" t="s">
        <v>169</v>
      </c>
      <c r="AS220" s="123" t="s">
        <v>169</v>
      </c>
      <c r="AT220" s="122"/>
      <c r="AU220" s="280">
        <f t="shared" si="97"/>
        <v>0</v>
      </c>
      <c r="AV220" s="281">
        <f t="shared" si="98"/>
        <v>0</v>
      </c>
      <c r="AW220" s="291">
        <f t="shared" si="102"/>
        <v>0</v>
      </c>
      <c r="AX220" s="283">
        <f t="shared" si="99"/>
        <v>0</v>
      </c>
    </row>
    <row r="221" spans="1:50" ht="26.25" customHeight="1">
      <c r="A221" s="117"/>
      <c r="B221" s="245"/>
      <c r="C221" s="136"/>
      <c r="D221" s="208" t="str">
        <f t="shared" si="84"/>
        <v/>
      </c>
      <c r="E221" s="129" t="s">
        <v>169</v>
      </c>
      <c r="F221" s="209" t="s">
        <v>169</v>
      </c>
      <c r="G221" s="135"/>
      <c r="H221" s="258"/>
      <c r="I221" s="259">
        <f t="shared" si="100"/>
        <v>0</v>
      </c>
      <c r="J221" s="259">
        <f t="shared" si="101"/>
        <v>0</v>
      </c>
      <c r="K221" s="259">
        <f t="shared" si="85"/>
        <v>0</v>
      </c>
      <c r="L221" s="252"/>
      <c r="M221" s="252"/>
      <c r="N221" s="252"/>
      <c r="O221" s="147">
        <v>0</v>
      </c>
      <c r="P221" s="147">
        <v>0</v>
      </c>
      <c r="Q221" s="137">
        <f t="shared" si="86"/>
        <v>0</v>
      </c>
      <c r="R221" s="80">
        <f t="shared" si="87"/>
        <v>0</v>
      </c>
      <c r="S221" s="147">
        <v>0</v>
      </c>
      <c r="T221" s="121"/>
      <c r="U221" s="263">
        <f>IFERROR(VLOOKUP(B221,คำนวณตกเบิกวิทยฐานะ!$B$9:$P$1008,14,FALSE),0)</f>
        <v>0</v>
      </c>
      <c r="V221" s="263">
        <f>IFERROR(VLOOKUP(B221,คำนวณตกเบิกวิทยฐานะ!$B$9:$P$1008,15,FALSE),0)</f>
        <v>0</v>
      </c>
      <c r="W221" s="264">
        <f t="shared" si="88"/>
        <v>0</v>
      </c>
      <c r="X221" s="119" t="s">
        <v>169</v>
      </c>
      <c r="Y221" s="209" t="s">
        <v>169</v>
      </c>
      <c r="Z221" s="258"/>
      <c r="AA221" s="253">
        <f t="shared" si="89"/>
        <v>0</v>
      </c>
      <c r="AB221" s="253">
        <f t="shared" si="90"/>
        <v>0</v>
      </c>
      <c r="AC221" s="253">
        <f t="shared" si="91"/>
        <v>0</v>
      </c>
      <c r="AD221" s="253">
        <f t="shared" si="92"/>
        <v>0</v>
      </c>
      <c r="AE221" s="268">
        <f t="shared" si="93"/>
        <v>0</v>
      </c>
      <c r="AF221" s="269">
        <f t="shared" si="94"/>
        <v>0</v>
      </c>
      <c r="AG221" s="270">
        <f t="shared" si="95"/>
        <v>0</v>
      </c>
      <c r="AH221" s="121"/>
      <c r="AI221" s="252"/>
      <c r="AJ221" s="295"/>
      <c r="AK221" s="301">
        <f t="shared" si="96"/>
        <v>0</v>
      </c>
      <c r="AL221" s="119" t="s">
        <v>169</v>
      </c>
      <c r="AM221" s="123" t="s">
        <v>169</v>
      </c>
      <c r="AN221" s="122"/>
      <c r="AO221" s="119" t="s">
        <v>169</v>
      </c>
      <c r="AP221" s="123" t="s">
        <v>169</v>
      </c>
      <c r="AQ221" s="124"/>
      <c r="AR221" s="119" t="s">
        <v>169</v>
      </c>
      <c r="AS221" s="123" t="s">
        <v>169</v>
      </c>
      <c r="AT221" s="122"/>
      <c r="AU221" s="280">
        <f t="shared" si="97"/>
        <v>0</v>
      </c>
      <c r="AV221" s="281">
        <f t="shared" si="98"/>
        <v>0</v>
      </c>
      <c r="AW221" s="291">
        <f t="shared" si="102"/>
        <v>0</v>
      </c>
      <c r="AX221" s="283">
        <f t="shared" si="99"/>
        <v>0</v>
      </c>
    </row>
    <row r="222" spans="1:50" ht="26.25" customHeight="1">
      <c r="A222" s="117"/>
      <c r="B222" s="245"/>
      <c r="C222" s="136"/>
      <c r="D222" s="208" t="str">
        <f t="shared" si="84"/>
        <v/>
      </c>
      <c r="E222" s="129" t="s">
        <v>169</v>
      </c>
      <c r="F222" s="209" t="s">
        <v>169</v>
      </c>
      <c r="G222" s="135"/>
      <c r="H222" s="258"/>
      <c r="I222" s="259">
        <f t="shared" si="100"/>
        <v>0</v>
      </c>
      <c r="J222" s="259">
        <f t="shared" si="101"/>
        <v>0</v>
      </c>
      <c r="K222" s="259">
        <f t="shared" si="85"/>
        <v>0</v>
      </c>
      <c r="L222" s="252"/>
      <c r="M222" s="252"/>
      <c r="N222" s="252"/>
      <c r="O222" s="147">
        <v>0</v>
      </c>
      <c r="P222" s="147">
        <v>0</v>
      </c>
      <c r="Q222" s="137">
        <f t="shared" si="86"/>
        <v>0</v>
      </c>
      <c r="R222" s="80">
        <f t="shared" si="87"/>
        <v>0</v>
      </c>
      <c r="S222" s="147">
        <v>0</v>
      </c>
      <c r="T222" s="121"/>
      <c r="U222" s="263">
        <f>IFERROR(VLOOKUP(B222,คำนวณตกเบิกวิทยฐานะ!$B$9:$P$1008,14,FALSE),0)</f>
        <v>0</v>
      </c>
      <c r="V222" s="263">
        <f>IFERROR(VLOOKUP(B222,คำนวณตกเบิกวิทยฐานะ!$B$9:$P$1008,15,FALSE),0)</f>
        <v>0</v>
      </c>
      <c r="W222" s="264">
        <f t="shared" si="88"/>
        <v>0</v>
      </c>
      <c r="X222" s="119" t="s">
        <v>169</v>
      </c>
      <c r="Y222" s="209" t="s">
        <v>169</v>
      </c>
      <c r="Z222" s="258"/>
      <c r="AA222" s="253">
        <f t="shared" si="89"/>
        <v>0</v>
      </c>
      <c r="AB222" s="253">
        <f t="shared" si="90"/>
        <v>0</v>
      </c>
      <c r="AC222" s="253">
        <f t="shared" si="91"/>
        <v>0</v>
      </c>
      <c r="AD222" s="253">
        <f t="shared" si="92"/>
        <v>0</v>
      </c>
      <c r="AE222" s="268">
        <f t="shared" si="93"/>
        <v>0</v>
      </c>
      <c r="AF222" s="269">
        <f t="shared" si="94"/>
        <v>0</v>
      </c>
      <c r="AG222" s="270">
        <f t="shared" si="95"/>
        <v>0</v>
      </c>
      <c r="AH222" s="121"/>
      <c r="AI222" s="252"/>
      <c r="AJ222" s="295"/>
      <c r="AK222" s="301">
        <f t="shared" si="96"/>
        <v>0</v>
      </c>
      <c r="AL222" s="119" t="s">
        <v>169</v>
      </c>
      <c r="AM222" s="123" t="s">
        <v>169</v>
      </c>
      <c r="AN222" s="122"/>
      <c r="AO222" s="119" t="s">
        <v>169</v>
      </c>
      <c r="AP222" s="123" t="s">
        <v>169</v>
      </c>
      <c r="AQ222" s="124"/>
      <c r="AR222" s="119" t="s">
        <v>169</v>
      </c>
      <c r="AS222" s="123" t="s">
        <v>169</v>
      </c>
      <c r="AT222" s="122"/>
      <c r="AU222" s="280">
        <f t="shared" si="97"/>
        <v>0</v>
      </c>
      <c r="AV222" s="281">
        <f t="shared" si="98"/>
        <v>0</v>
      </c>
      <c r="AW222" s="291">
        <f t="shared" si="102"/>
        <v>0</v>
      </c>
      <c r="AX222" s="283">
        <f t="shared" si="99"/>
        <v>0</v>
      </c>
    </row>
    <row r="223" spans="1:50" ht="26.25" customHeight="1">
      <c r="A223" s="117"/>
      <c r="B223" s="245"/>
      <c r="C223" s="136"/>
      <c r="D223" s="208" t="str">
        <f t="shared" si="84"/>
        <v/>
      </c>
      <c r="E223" s="129" t="s">
        <v>169</v>
      </c>
      <c r="F223" s="209" t="s">
        <v>169</v>
      </c>
      <c r="G223" s="135"/>
      <c r="H223" s="258"/>
      <c r="I223" s="259">
        <f t="shared" si="100"/>
        <v>0</v>
      </c>
      <c r="J223" s="259">
        <f t="shared" si="101"/>
        <v>0</v>
      </c>
      <c r="K223" s="259">
        <f t="shared" si="85"/>
        <v>0</v>
      </c>
      <c r="L223" s="252"/>
      <c r="M223" s="252"/>
      <c r="N223" s="252"/>
      <c r="O223" s="147">
        <v>0</v>
      </c>
      <c r="P223" s="147">
        <v>0</v>
      </c>
      <c r="Q223" s="137">
        <f t="shared" si="86"/>
        <v>0</v>
      </c>
      <c r="R223" s="80">
        <f t="shared" si="87"/>
        <v>0</v>
      </c>
      <c r="S223" s="147">
        <v>0</v>
      </c>
      <c r="T223" s="121"/>
      <c r="U223" s="263">
        <f>IFERROR(VLOOKUP(B223,คำนวณตกเบิกวิทยฐานะ!$B$9:$P$1008,14,FALSE),0)</f>
        <v>0</v>
      </c>
      <c r="V223" s="263">
        <f>IFERROR(VLOOKUP(B223,คำนวณตกเบิกวิทยฐานะ!$B$9:$P$1008,15,FALSE),0)</f>
        <v>0</v>
      </c>
      <c r="W223" s="264">
        <f t="shared" si="88"/>
        <v>0</v>
      </c>
      <c r="X223" s="119" t="s">
        <v>169</v>
      </c>
      <c r="Y223" s="209" t="s">
        <v>169</v>
      </c>
      <c r="Z223" s="258"/>
      <c r="AA223" s="253">
        <f t="shared" si="89"/>
        <v>0</v>
      </c>
      <c r="AB223" s="253">
        <f t="shared" si="90"/>
        <v>0</v>
      </c>
      <c r="AC223" s="253">
        <f t="shared" si="91"/>
        <v>0</v>
      </c>
      <c r="AD223" s="253">
        <f t="shared" si="92"/>
        <v>0</v>
      </c>
      <c r="AE223" s="268">
        <f t="shared" si="93"/>
        <v>0</v>
      </c>
      <c r="AF223" s="269">
        <f t="shared" si="94"/>
        <v>0</v>
      </c>
      <c r="AG223" s="270">
        <f t="shared" si="95"/>
        <v>0</v>
      </c>
      <c r="AH223" s="121"/>
      <c r="AI223" s="252"/>
      <c r="AJ223" s="295"/>
      <c r="AK223" s="301">
        <f t="shared" si="96"/>
        <v>0</v>
      </c>
      <c r="AL223" s="119" t="s">
        <v>169</v>
      </c>
      <c r="AM223" s="123" t="s">
        <v>169</v>
      </c>
      <c r="AN223" s="122"/>
      <c r="AO223" s="119" t="s">
        <v>169</v>
      </c>
      <c r="AP223" s="123" t="s">
        <v>169</v>
      </c>
      <c r="AQ223" s="124"/>
      <c r="AR223" s="119" t="s">
        <v>169</v>
      </c>
      <c r="AS223" s="123" t="s">
        <v>169</v>
      </c>
      <c r="AT223" s="122"/>
      <c r="AU223" s="280">
        <f t="shared" si="97"/>
        <v>0</v>
      </c>
      <c r="AV223" s="281">
        <f t="shared" si="98"/>
        <v>0</v>
      </c>
      <c r="AW223" s="291">
        <f t="shared" si="102"/>
        <v>0</v>
      </c>
      <c r="AX223" s="283">
        <f t="shared" si="99"/>
        <v>0</v>
      </c>
    </row>
    <row r="224" spans="1:50" ht="26.25" customHeight="1">
      <c r="A224" s="117"/>
      <c r="B224" s="245"/>
      <c r="C224" s="136"/>
      <c r="D224" s="208" t="str">
        <f t="shared" si="84"/>
        <v/>
      </c>
      <c r="E224" s="129" t="s">
        <v>169</v>
      </c>
      <c r="F224" s="209" t="s">
        <v>169</v>
      </c>
      <c r="G224" s="135"/>
      <c r="H224" s="258"/>
      <c r="I224" s="259">
        <f t="shared" si="100"/>
        <v>0</v>
      </c>
      <c r="J224" s="259">
        <f t="shared" si="101"/>
        <v>0</v>
      </c>
      <c r="K224" s="259">
        <f t="shared" si="85"/>
        <v>0</v>
      </c>
      <c r="L224" s="252"/>
      <c r="M224" s="252"/>
      <c r="N224" s="252"/>
      <c r="O224" s="147">
        <v>0</v>
      </c>
      <c r="P224" s="147">
        <v>0</v>
      </c>
      <c r="Q224" s="137">
        <f t="shared" si="86"/>
        <v>0</v>
      </c>
      <c r="R224" s="80">
        <f t="shared" si="87"/>
        <v>0</v>
      </c>
      <c r="S224" s="147">
        <v>0</v>
      </c>
      <c r="T224" s="121"/>
      <c r="U224" s="263">
        <f>IFERROR(VLOOKUP(B224,คำนวณตกเบิกวิทยฐานะ!$B$9:$P$1008,14,FALSE),0)</f>
        <v>0</v>
      </c>
      <c r="V224" s="263">
        <f>IFERROR(VLOOKUP(B224,คำนวณตกเบิกวิทยฐานะ!$B$9:$P$1008,15,FALSE),0)</f>
        <v>0</v>
      </c>
      <c r="W224" s="264">
        <f t="shared" si="88"/>
        <v>0</v>
      </c>
      <c r="X224" s="119" t="s">
        <v>169</v>
      </c>
      <c r="Y224" s="209" t="s">
        <v>169</v>
      </c>
      <c r="Z224" s="258"/>
      <c r="AA224" s="253">
        <f t="shared" si="89"/>
        <v>0</v>
      </c>
      <c r="AB224" s="253">
        <f t="shared" si="90"/>
        <v>0</v>
      </c>
      <c r="AC224" s="253">
        <f t="shared" si="91"/>
        <v>0</v>
      </c>
      <c r="AD224" s="253">
        <f t="shared" si="92"/>
        <v>0</v>
      </c>
      <c r="AE224" s="268">
        <f t="shared" si="93"/>
        <v>0</v>
      </c>
      <c r="AF224" s="269">
        <f t="shared" si="94"/>
        <v>0</v>
      </c>
      <c r="AG224" s="270">
        <f t="shared" si="95"/>
        <v>0</v>
      </c>
      <c r="AH224" s="121"/>
      <c r="AI224" s="252"/>
      <c r="AJ224" s="295"/>
      <c r="AK224" s="301">
        <f t="shared" si="96"/>
        <v>0</v>
      </c>
      <c r="AL224" s="119" t="s">
        <v>169</v>
      </c>
      <c r="AM224" s="123" t="s">
        <v>169</v>
      </c>
      <c r="AN224" s="122"/>
      <c r="AO224" s="119" t="s">
        <v>169</v>
      </c>
      <c r="AP224" s="123" t="s">
        <v>169</v>
      </c>
      <c r="AQ224" s="124"/>
      <c r="AR224" s="119" t="s">
        <v>169</v>
      </c>
      <c r="AS224" s="123" t="s">
        <v>169</v>
      </c>
      <c r="AT224" s="122"/>
      <c r="AU224" s="280">
        <f t="shared" si="97"/>
        <v>0</v>
      </c>
      <c r="AV224" s="281">
        <f t="shared" si="98"/>
        <v>0</v>
      </c>
      <c r="AW224" s="291">
        <f t="shared" si="102"/>
        <v>0</v>
      </c>
      <c r="AX224" s="283">
        <f t="shared" si="99"/>
        <v>0</v>
      </c>
    </row>
    <row r="225" spans="1:50" ht="26.25" customHeight="1">
      <c r="A225" s="117"/>
      <c r="B225" s="245"/>
      <c r="C225" s="136"/>
      <c r="D225" s="208" t="str">
        <f t="shared" si="84"/>
        <v/>
      </c>
      <c r="E225" s="129" t="s">
        <v>169</v>
      </c>
      <c r="F225" s="209" t="s">
        <v>169</v>
      </c>
      <c r="G225" s="135"/>
      <c r="H225" s="258"/>
      <c r="I225" s="259">
        <f t="shared" si="100"/>
        <v>0</v>
      </c>
      <c r="J225" s="259">
        <f t="shared" si="101"/>
        <v>0</v>
      </c>
      <c r="K225" s="259">
        <f t="shared" si="85"/>
        <v>0</v>
      </c>
      <c r="L225" s="252"/>
      <c r="M225" s="252"/>
      <c r="N225" s="252"/>
      <c r="O225" s="147">
        <v>0</v>
      </c>
      <c r="P225" s="147">
        <v>0</v>
      </c>
      <c r="Q225" s="137">
        <f t="shared" si="86"/>
        <v>0</v>
      </c>
      <c r="R225" s="80">
        <f t="shared" si="87"/>
        <v>0</v>
      </c>
      <c r="S225" s="147">
        <v>0</v>
      </c>
      <c r="T225" s="121"/>
      <c r="U225" s="263">
        <f>IFERROR(VLOOKUP(B225,คำนวณตกเบิกวิทยฐานะ!$B$9:$P$1008,14,FALSE),0)</f>
        <v>0</v>
      </c>
      <c r="V225" s="263">
        <f>IFERROR(VLOOKUP(B225,คำนวณตกเบิกวิทยฐานะ!$B$9:$P$1008,15,FALSE),0)</f>
        <v>0</v>
      </c>
      <c r="W225" s="264">
        <f t="shared" si="88"/>
        <v>0</v>
      </c>
      <c r="X225" s="119" t="s">
        <v>169</v>
      </c>
      <c r="Y225" s="209" t="s">
        <v>169</v>
      </c>
      <c r="Z225" s="258"/>
      <c r="AA225" s="253">
        <f t="shared" si="89"/>
        <v>0</v>
      </c>
      <c r="AB225" s="253">
        <f t="shared" si="90"/>
        <v>0</v>
      </c>
      <c r="AC225" s="253">
        <f t="shared" si="91"/>
        <v>0</v>
      </c>
      <c r="AD225" s="253">
        <f t="shared" si="92"/>
        <v>0</v>
      </c>
      <c r="AE225" s="268">
        <f t="shared" si="93"/>
        <v>0</v>
      </c>
      <c r="AF225" s="269">
        <f t="shared" si="94"/>
        <v>0</v>
      </c>
      <c r="AG225" s="270">
        <f t="shared" si="95"/>
        <v>0</v>
      </c>
      <c r="AH225" s="121"/>
      <c r="AI225" s="252"/>
      <c r="AJ225" s="295"/>
      <c r="AK225" s="301">
        <f t="shared" si="96"/>
        <v>0</v>
      </c>
      <c r="AL225" s="119" t="s">
        <v>169</v>
      </c>
      <c r="AM225" s="123" t="s">
        <v>169</v>
      </c>
      <c r="AN225" s="122"/>
      <c r="AO225" s="119" t="s">
        <v>169</v>
      </c>
      <c r="AP225" s="123" t="s">
        <v>169</v>
      </c>
      <c r="AQ225" s="124"/>
      <c r="AR225" s="119" t="s">
        <v>169</v>
      </c>
      <c r="AS225" s="123" t="s">
        <v>169</v>
      </c>
      <c r="AT225" s="122"/>
      <c r="AU225" s="280">
        <f t="shared" si="97"/>
        <v>0</v>
      </c>
      <c r="AV225" s="281">
        <f t="shared" si="98"/>
        <v>0</v>
      </c>
      <c r="AW225" s="291">
        <f t="shared" si="102"/>
        <v>0</v>
      </c>
      <c r="AX225" s="283">
        <f t="shared" si="99"/>
        <v>0</v>
      </c>
    </row>
    <row r="226" spans="1:50" ht="26.25" customHeight="1">
      <c r="A226" s="117"/>
      <c r="B226" s="245"/>
      <c r="C226" s="136"/>
      <c r="D226" s="208" t="str">
        <f t="shared" si="84"/>
        <v/>
      </c>
      <c r="E226" s="129" t="s">
        <v>169</v>
      </c>
      <c r="F226" s="209" t="s">
        <v>169</v>
      </c>
      <c r="G226" s="135"/>
      <c r="H226" s="258"/>
      <c r="I226" s="259">
        <f t="shared" si="100"/>
        <v>0</v>
      </c>
      <c r="J226" s="259">
        <f t="shared" si="101"/>
        <v>0</v>
      </c>
      <c r="K226" s="259">
        <f t="shared" si="85"/>
        <v>0</v>
      </c>
      <c r="L226" s="252"/>
      <c r="M226" s="252"/>
      <c r="N226" s="252"/>
      <c r="O226" s="147">
        <v>0</v>
      </c>
      <c r="P226" s="147">
        <v>0</v>
      </c>
      <c r="Q226" s="137">
        <f t="shared" si="86"/>
        <v>0</v>
      </c>
      <c r="R226" s="80">
        <f t="shared" si="87"/>
        <v>0</v>
      </c>
      <c r="S226" s="147">
        <v>0</v>
      </c>
      <c r="T226" s="121"/>
      <c r="U226" s="263">
        <f>IFERROR(VLOOKUP(B226,คำนวณตกเบิกวิทยฐานะ!$B$9:$P$1008,14,FALSE),0)</f>
        <v>0</v>
      </c>
      <c r="V226" s="263">
        <f>IFERROR(VLOOKUP(B226,คำนวณตกเบิกวิทยฐานะ!$B$9:$P$1008,15,FALSE),0)</f>
        <v>0</v>
      </c>
      <c r="W226" s="264">
        <f t="shared" si="88"/>
        <v>0</v>
      </c>
      <c r="X226" s="119" t="s">
        <v>169</v>
      </c>
      <c r="Y226" s="209" t="s">
        <v>169</v>
      </c>
      <c r="Z226" s="258"/>
      <c r="AA226" s="253">
        <f t="shared" si="89"/>
        <v>0</v>
      </c>
      <c r="AB226" s="253">
        <f t="shared" si="90"/>
        <v>0</v>
      </c>
      <c r="AC226" s="253">
        <f t="shared" si="91"/>
        <v>0</v>
      </c>
      <c r="AD226" s="253">
        <f t="shared" si="92"/>
        <v>0</v>
      </c>
      <c r="AE226" s="268">
        <f t="shared" si="93"/>
        <v>0</v>
      </c>
      <c r="AF226" s="269">
        <f t="shared" si="94"/>
        <v>0</v>
      </c>
      <c r="AG226" s="270">
        <f t="shared" si="95"/>
        <v>0</v>
      </c>
      <c r="AH226" s="121"/>
      <c r="AI226" s="252"/>
      <c r="AJ226" s="295"/>
      <c r="AK226" s="301">
        <f t="shared" si="96"/>
        <v>0</v>
      </c>
      <c r="AL226" s="119" t="s">
        <v>169</v>
      </c>
      <c r="AM226" s="123" t="s">
        <v>169</v>
      </c>
      <c r="AN226" s="122"/>
      <c r="AO226" s="119" t="s">
        <v>169</v>
      </c>
      <c r="AP226" s="123" t="s">
        <v>169</v>
      </c>
      <c r="AQ226" s="124"/>
      <c r="AR226" s="119" t="s">
        <v>169</v>
      </c>
      <c r="AS226" s="123" t="s">
        <v>169</v>
      </c>
      <c r="AT226" s="122"/>
      <c r="AU226" s="280">
        <f t="shared" si="97"/>
        <v>0</v>
      </c>
      <c r="AV226" s="281">
        <f t="shared" si="98"/>
        <v>0</v>
      </c>
      <c r="AW226" s="291">
        <f t="shared" si="102"/>
        <v>0</v>
      </c>
      <c r="AX226" s="283">
        <f t="shared" si="99"/>
        <v>0</v>
      </c>
    </row>
    <row r="227" spans="1:50" ht="26.25" customHeight="1">
      <c r="A227" s="117"/>
      <c r="B227" s="245"/>
      <c r="C227" s="136"/>
      <c r="D227" s="208" t="str">
        <f t="shared" si="84"/>
        <v/>
      </c>
      <c r="E227" s="129" t="s">
        <v>169</v>
      </c>
      <c r="F227" s="209" t="s">
        <v>169</v>
      </c>
      <c r="G227" s="135"/>
      <c r="H227" s="258"/>
      <c r="I227" s="259">
        <f t="shared" si="100"/>
        <v>0</v>
      </c>
      <c r="J227" s="259">
        <f t="shared" si="101"/>
        <v>0</v>
      </c>
      <c r="K227" s="259">
        <f t="shared" si="85"/>
        <v>0</v>
      </c>
      <c r="L227" s="252"/>
      <c r="M227" s="252"/>
      <c r="N227" s="252"/>
      <c r="O227" s="147">
        <v>0</v>
      </c>
      <c r="P227" s="147">
        <v>0</v>
      </c>
      <c r="Q227" s="137">
        <f t="shared" si="86"/>
        <v>0</v>
      </c>
      <c r="R227" s="80">
        <f t="shared" si="87"/>
        <v>0</v>
      </c>
      <c r="S227" s="147">
        <v>0</v>
      </c>
      <c r="T227" s="121"/>
      <c r="U227" s="263">
        <f>IFERROR(VLOOKUP(B227,คำนวณตกเบิกวิทยฐานะ!$B$9:$P$1008,14,FALSE),0)</f>
        <v>0</v>
      </c>
      <c r="V227" s="263">
        <f>IFERROR(VLOOKUP(B227,คำนวณตกเบิกวิทยฐานะ!$B$9:$P$1008,15,FALSE),0)</f>
        <v>0</v>
      </c>
      <c r="W227" s="264">
        <f t="shared" si="88"/>
        <v>0</v>
      </c>
      <c r="X227" s="119" t="s">
        <v>169</v>
      </c>
      <c r="Y227" s="209" t="s">
        <v>169</v>
      </c>
      <c r="Z227" s="258"/>
      <c r="AA227" s="253">
        <f t="shared" si="89"/>
        <v>0</v>
      </c>
      <c r="AB227" s="253">
        <f t="shared" si="90"/>
        <v>0</v>
      </c>
      <c r="AC227" s="253">
        <f t="shared" si="91"/>
        <v>0</v>
      </c>
      <c r="AD227" s="253">
        <f t="shared" si="92"/>
        <v>0</v>
      </c>
      <c r="AE227" s="268">
        <f t="shared" si="93"/>
        <v>0</v>
      </c>
      <c r="AF227" s="269">
        <f t="shared" si="94"/>
        <v>0</v>
      </c>
      <c r="AG227" s="270">
        <f t="shared" si="95"/>
        <v>0</v>
      </c>
      <c r="AH227" s="121"/>
      <c r="AI227" s="252"/>
      <c r="AJ227" s="295"/>
      <c r="AK227" s="301">
        <f t="shared" si="96"/>
        <v>0</v>
      </c>
      <c r="AL227" s="119" t="s">
        <v>169</v>
      </c>
      <c r="AM227" s="123" t="s">
        <v>169</v>
      </c>
      <c r="AN227" s="122"/>
      <c r="AO227" s="119" t="s">
        <v>169</v>
      </c>
      <c r="AP227" s="123" t="s">
        <v>169</v>
      </c>
      <c r="AQ227" s="124"/>
      <c r="AR227" s="119" t="s">
        <v>169</v>
      </c>
      <c r="AS227" s="123" t="s">
        <v>169</v>
      </c>
      <c r="AT227" s="122"/>
      <c r="AU227" s="280">
        <f t="shared" si="97"/>
        <v>0</v>
      </c>
      <c r="AV227" s="281">
        <f t="shared" si="98"/>
        <v>0</v>
      </c>
      <c r="AW227" s="291">
        <f t="shared" si="102"/>
        <v>0</v>
      </c>
      <c r="AX227" s="283">
        <f t="shared" si="99"/>
        <v>0</v>
      </c>
    </row>
    <row r="228" spans="1:50" ht="26.25" customHeight="1">
      <c r="A228" s="117"/>
      <c r="B228" s="245"/>
      <c r="C228" s="136"/>
      <c r="D228" s="208" t="str">
        <f t="shared" si="84"/>
        <v/>
      </c>
      <c r="E228" s="129" t="s">
        <v>169</v>
      </c>
      <c r="F228" s="209" t="s">
        <v>169</v>
      </c>
      <c r="G228" s="135"/>
      <c r="H228" s="258"/>
      <c r="I228" s="259">
        <f t="shared" si="100"/>
        <v>0</v>
      </c>
      <c r="J228" s="259">
        <f t="shared" si="101"/>
        <v>0</v>
      </c>
      <c r="K228" s="259">
        <f t="shared" si="85"/>
        <v>0</v>
      </c>
      <c r="L228" s="252"/>
      <c r="M228" s="252"/>
      <c r="N228" s="252"/>
      <c r="O228" s="147">
        <v>0</v>
      </c>
      <c r="P228" s="147">
        <v>0</v>
      </c>
      <c r="Q228" s="137">
        <f t="shared" si="86"/>
        <v>0</v>
      </c>
      <c r="R228" s="80">
        <f t="shared" si="87"/>
        <v>0</v>
      </c>
      <c r="S228" s="147">
        <v>0</v>
      </c>
      <c r="T228" s="121"/>
      <c r="U228" s="263">
        <f>IFERROR(VLOOKUP(B228,คำนวณตกเบิกวิทยฐานะ!$B$9:$P$1008,14,FALSE),0)</f>
        <v>0</v>
      </c>
      <c r="V228" s="263">
        <f>IFERROR(VLOOKUP(B228,คำนวณตกเบิกวิทยฐานะ!$B$9:$P$1008,15,FALSE),0)</f>
        <v>0</v>
      </c>
      <c r="W228" s="264">
        <f t="shared" si="88"/>
        <v>0</v>
      </c>
      <c r="X228" s="119" t="s">
        <v>169</v>
      </c>
      <c r="Y228" s="209" t="s">
        <v>169</v>
      </c>
      <c r="Z228" s="258"/>
      <c r="AA228" s="253">
        <f t="shared" si="89"/>
        <v>0</v>
      </c>
      <c r="AB228" s="253">
        <f t="shared" si="90"/>
        <v>0</v>
      </c>
      <c r="AC228" s="253">
        <f t="shared" si="91"/>
        <v>0</v>
      </c>
      <c r="AD228" s="253">
        <f t="shared" si="92"/>
        <v>0</v>
      </c>
      <c r="AE228" s="268">
        <f t="shared" si="93"/>
        <v>0</v>
      </c>
      <c r="AF228" s="269">
        <f t="shared" si="94"/>
        <v>0</v>
      </c>
      <c r="AG228" s="270">
        <f t="shared" si="95"/>
        <v>0</v>
      </c>
      <c r="AH228" s="121"/>
      <c r="AI228" s="252"/>
      <c r="AJ228" s="295"/>
      <c r="AK228" s="301">
        <f t="shared" si="96"/>
        <v>0</v>
      </c>
      <c r="AL228" s="119" t="s">
        <v>169</v>
      </c>
      <c r="AM228" s="123" t="s">
        <v>169</v>
      </c>
      <c r="AN228" s="122"/>
      <c r="AO228" s="119" t="s">
        <v>169</v>
      </c>
      <c r="AP228" s="123" t="s">
        <v>169</v>
      </c>
      <c r="AQ228" s="124"/>
      <c r="AR228" s="119" t="s">
        <v>169</v>
      </c>
      <c r="AS228" s="123" t="s">
        <v>169</v>
      </c>
      <c r="AT228" s="122"/>
      <c r="AU228" s="280">
        <f t="shared" si="97"/>
        <v>0</v>
      </c>
      <c r="AV228" s="281">
        <f t="shared" si="98"/>
        <v>0</v>
      </c>
      <c r="AW228" s="291">
        <f t="shared" si="102"/>
        <v>0</v>
      </c>
      <c r="AX228" s="283">
        <f t="shared" si="99"/>
        <v>0</v>
      </c>
    </row>
    <row r="229" spans="1:50" ht="26.25" customHeight="1">
      <c r="A229" s="117"/>
      <c r="B229" s="245"/>
      <c r="C229" s="136"/>
      <c r="D229" s="208" t="str">
        <f t="shared" si="84"/>
        <v/>
      </c>
      <c r="E229" s="129" t="s">
        <v>169</v>
      </c>
      <c r="F229" s="209" t="s">
        <v>169</v>
      </c>
      <c r="G229" s="135"/>
      <c r="H229" s="258"/>
      <c r="I229" s="259">
        <f t="shared" si="100"/>
        <v>0</v>
      </c>
      <c r="J229" s="259">
        <f t="shared" si="101"/>
        <v>0</v>
      </c>
      <c r="K229" s="259">
        <f t="shared" si="85"/>
        <v>0</v>
      </c>
      <c r="L229" s="252"/>
      <c r="M229" s="252"/>
      <c r="N229" s="252"/>
      <c r="O229" s="147">
        <v>0</v>
      </c>
      <c r="P229" s="147">
        <v>0</v>
      </c>
      <c r="Q229" s="137">
        <f t="shared" si="86"/>
        <v>0</v>
      </c>
      <c r="R229" s="80">
        <f t="shared" si="87"/>
        <v>0</v>
      </c>
      <c r="S229" s="147">
        <v>0</v>
      </c>
      <c r="T229" s="121"/>
      <c r="U229" s="263">
        <f>IFERROR(VLOOKUP(B229,คำนวณตกเบิกวิทยฐานะ!$B$9:$P$1008,14,FALSE),0)</f>
        <v>0</v>
      </c>
      <c r="V229" s="263">
        <f>IFERROR(VLOOKUP(B229,คำนวณตกเบิกวิทยฐานะ!$B$9:$P$1008,15,FALSE),0)</f>
        <v>0</v>
      </c>
      <c r="W229" s="264">
        <f t="shared" si="88"/>
        <v>0</v>
      </c>
      <c r="X229" s="119" t="s">
        <v>169</v>
      </c>
      <c r="Y229" s="209" t="s">
        <v>169</v>
      </c>
      <c r="Z229" s="258"/>
      <c r="AA229" s="253">
        <f t="shared" si="89"/>
        <v>0</v>
      </c>
      <c r="AB229" s="253">
        <f t="shared" si="90"/>
        <v>0</v>
      </c>
      <c r="AC229" s="253">
        <f t="shared" si="91"/>
        <v>0</v>
      </c>
      <c r="AD229" s="253">
        <f t="shared" si="92"/>
        <v>0</v>
      </c>
      <c r="AE229" s="268">
        <f t="shared" si="93"/>
        <v>0</v>
      </c>
      <c r="AF229" s="269">
        <f t="shared" si="94"/>
        <v>0</v>
      </c>
      <c r="AG229" s="270">
        <f t="shared" si="95"/>
        <v>0</v>
      </c>
      <c r="AH229" s="121"/>
      <c r="AI229" s="252"/>
      <c r="AJ229" s="295"/>
      <c r="AK229" s="301">
        <f t="shared" si="96"/>
        <v>0</v>
      </c>
      <c r="AL229" s="119" t="s">
        <v>169</v>
      </c>
      <c r="AM229" s="123" t="s">
        <v>169</v>
      </c>
      <c r="AN229" s="122"/>
      <c r="AO229" s="119" t="s">
        <v>169</v>
      </c>
      <c r="AP229" s="123" t="s">
        <v>169</v>
      </c>
      <c r="AQ229" s="124"/>
      <c r="AR229" s="119" t="s">
        <v>169</v>
      </c>
      <c r="AS229" s="123" t="s">
        <v>169</v>
      </c>
      <c r="AT229" s="122"/>
      <c r="AU229" s="280">
        <f t="shared" si="97"/>
        <v>0</v>
      </c>
      <c r="AV229" s="281">
        <f t="shared" si="98"/>
        <v>0</v>
      </c>
      <c r="AW229" s="291">
        <f t="shared" si="102"/>
        <v>0</v>
      </c>
      <c r="AX229" s="283">
        <f t="shared" si="99"/>
        <v>0</v>
      </c>
    </row>
    <row r="230" spans="1:50" ht="26.25" customHeight="1">
      <c r="A230" s="117"/>
      <c r="B230" s="245"/>
      <c r="C230" s="136"/>
      <c r="D230" s="208" t="str">
        <f t="shared" si="84"/>
        <v/>
      </c>
      <c r="E230" s="129" t="s">
        <v>169</v>
      </c>
      <c r="F230" s="209" t="s">
        <v>169</v>
      </c>
      <c r="G230" s="135"/>
      <c r="H230" s="258"/>
      <c r="I230" s="259">
        <f t="shared" si="100"/>
        <v>0</v>
      </c>
      <c r="J230" s="259">
        <f t="shared" si="101"/>
        <v>0</v>
      </c>
      <c r="K230" s="259">
        <f t="shared" si="85"/>
        <v>0</v>
      </c>
      <c r="L230" s="252"/>
      <c r="M230" s="252"/>
      <c r="N230" s="252"/>
      <c r="O230" s="147">
        <v>0</v>
      </c>
      <c r="P230" s="147">
        <v>0</v>
      </c>
      <c r="Q230" s="137">
        <f t="shared" si="86"/>
        <v>0</v>
      </c>
      <c r="R230" s="80">
        <f t="shared" si="87"/>
        <v>0</v>
      </c>
      <c r="S230" s="147">
        <v>0</v>
      </c>
      <c r="T230" s="121"/>
      <c r="U230" s="263">
        <f>IFERROR(VLOOKUP(B230,คำนวณตกเบิกวิทยฐานะ!$B$9:$P$1008,14,FALSE),0)</f>
        <v>0</v>
      </c>
      <c r="V230" s="263">
        <f>IFERROR(VLOOKUP(B230,คำนวณตกเบิกวิทยฐานะ!$B$9:$P$1008,15,FALSE),0)</f>
        <v>0</v>
      </c>
      <c r="W230" s="264">
        <f t="shared" si="88"/>
        <v>0</v>
      </c>
      <c r="X230" s="119" t="s">
        <v>169</v>
      </c>
      <c r="Y230" s="209" t="s">
        <v>169</v>
      </c>
      <c r="Z230" s="258"/>
      <c r="AA230" s="253">
        <f t="shared" si="89"/>
        <v>0</v>
      </c>
      <c r="AB230" s="253">
        <f t="shared" si="90"/>
        <v>0</v>
      </c>
      <c r="AC230" s="253">
        <f t="shared" si="91"/>
        <v>0</v>
      </c>
      <c r="AD230" s="253">
        <f t="shared" si="92"/>
        <v>0</v>
      </c>
      <c r="AE230" s="268">
        <f t="shared" si="93"/>
        <v>0</v>
      </c>
      <c r="AF230" s="269">
        <f t="shared" si="94"/>
        <v>0</v>
      </c>
      <c r="AG230" s="270">
        <f t="shared" si="95"/>
        <v>0</v>
      </c>
      <c r="AH230" s="121"/>
      <c r="AI230" s="252"/>
      <c r="AJ230" s="295"/>
      <c r="AK230" s="301">
        <f t="shared" si="96"/>
        <v>0</v>
      </c>
      <c r="AL230" s="119" t="s">
        <v>169</v>
      </c>
      <c r="AM230" s="123" t="s">
        <v>169</v>
      </c>
      <c r="AN230" s="122"/>
      <c r="AO230" s="119" t="s">
        <v>169</v>
      </c>
      <c r="AP230" s="123" t="s">
        <v>169</v>
      </c>
      <c r="AQ230" s="124"/>
      <c r="AR230" s="119" t="s">
        <v>169</v>
      </c>
      <c r="AS230" s="123" t="s">
        <v>169</v>
      </c>
      <c r="AT230" s="122"/>
      <c r="AU230" s="280">
        <f t="shared" si="97"/>
        <v>0</v>
      </c>
      <c r="AV230" s="281">
        <f t="shared" si="98"/>
        <v>0</v>
      </c>
      <c r="AW230" s="291">
        <f t="shared" si="102"/>
        <v>0</v>
      </c>
      <c r="AX230" s="283">
        <f t="shared" si="99"/>
        <v>0</v>
      </c>
    </row>
    <row r="231" spans="1:50" ht="26.25" customHeight="1">
      <c r="A231" s="117"/>
      <c r="B231" s="245"/>
      <c r="C231" s="136"/>
      <c r="D231" s="208" t="str">
        <f t="shared" si="84"/>
        <v/>
      </c>
      <c r="E231" s="129" t="s">
        <v>169</v>
      </c>
      <c r="F231" s="209" t="s">
        <v>169</v>
      </c>
      <c r="G231" s="135"/>
      <c r="H231" s="258"/>
      <c r="I231" s="259">
        <f t="shared" si="100"/>
        <v>0</v>
      </c>
      <c r="J231" s="259">
        <f t="shared" si="101"/>
        <v>0</v>
      </c>
      <c r="K231" s="259">
        <f t="shared" si="85"/>
        <v>0</v>
      </c>
      <c r="L231" s="252"/>
      <c r="M231" s="252"/>
      <c r="N231" s="252"/>
      <c r="O231" s="147">
        <v>0</v>
      </c>
      <c r="P231" s="147">
        <v>0</v>
      </c>
      <c r="Q231" s="137">
        <f t="shared" si="86"/>
        <v>0</v>
      </c>
      <c r="R231" s="80">
        <f t="shared" si="87"/>
        <v>0</v>
      </c>
      <c r="S231" s="147">
        <v>0</v>
      </c>
      <c r="T231" s="121"/>
      <c r="U231" s="263">
        <f>IFERROR(VLOOKUP(B231,คำนวณตกเบิกวิทยฐานะ!$B$9:$P$1008,14,FALSE),0)</f>
        <v>0</v>
      </c>
      <c r="V231" s="263">
        <f>IFERROR(VLOOKUP(B231,คำนวณตกเบิกวิทยฐานะ!$B$9:$P$1008,15,FALSE),0)</f>
        <v>0</v>
      </c>
      <c r="W231" s="264">
        <f t="shared" si="88"/>
        <v>0</v>
      </c>
      <c r="X231" s="119" t="s">
        <v>169</v>
      </c>
      <c r="Y231" s="209" t="s">
        <v>169</v>
      </c>
      <c r="Z231" s="258"/>
      <c r="AA231" s="253">
        <f t="shared" si="89"/>
        <v>0</v>
      </c>
      <c r="AB231" s="253">
        <f t="shared" si="90"/>
        <v>0</v>
      </c>
      <c r="AC231" s="253">
        <f t="shared" si="91"/>
        <v>0</v>
      </c>
      <c r="AD231" s="253">
        <f t="shared" si="92"/>
        <v>0</v>
      </c>
      <c r="AE231" s="268">
        <f t="shared" si="93"/>
        <v>0</v>
      </c>
      <c r="AF231" s="269">
        <f t="shared" si="94"/>
        <v>0</v>
      </c>
      <c r="AG231" s="270">
        <f t="shared" si="95"/>
        <v>0</v>
      </c>
      <c r="AH231" s="121"/>
      <c r="AI231" s="252"/>
      <c r="AJ231" s="295"/>
      <c r="AK231" s="301">
        <f t="shared" si="96"/>
        <v>0</v>
      </c>
      <c r="AL231" s="119" t="s">
        <v>169</v>
      </c>
      <c r="AM231" s="123" t="s">
        <v>169</v>
      </c>
      <c r="AN231" s="122"/>
      <c r="AO231" s="119" t="s">
        <v>169</v>
      </c>
      <c r="AP231" s="123" t="s">
        <v>169</v>
      </c>
      <c r="AQ231" s="124"/>
      <c r="AR231" s="119" t="s">
        <v>169</v>
      </c>
      <c r="AS231" s="123" t="s">
        <v>169</v>
      </c>
      <c r="AT231" s="122"/>
      <c r="AU231" s="280">
        <f t="shared" si="97"/>
        <v>0</v>
      </c>
      <c r="AV231" s="281">
        <f t="shared" si="98"/>
        <v>0</v>
      </c>
      <c r="AW231" s="291">
        <f t="shared" si="102"/>
        <v>0</v>
      </c>
      <c r="AX231" s="283">
        <f t="shared" si="99"/>
        <v>0</v>
      </c>
    </row>
    <row r="232" spans="1:50" ht="26.25" customHeight="1">
      <c r="A232" s="117"/>
      <c r="B232" s="245"/>
      <c r="C232" s="136"/>
      <c r="D232" s="208" t="str">
        <f t="shared" si="84"/>
        <v/>
      </c>
      <c r="E232" s="129" t="s">
        <v>169</v>
      </c>
      <c r="F232" s="209" t="s">
        <v>169</v>
      </c>
      <c r="G232" s="135"/>
      <c r="H232" s="258"/>
      <c r="I232" s="259">
        <f t="shared" si="100"/>
        <v>0</v>
      </c>
      <c r="J232" s="259">
        <f t="shared" si="101"/>
        <v>0</v>
      </c>
      <c r="K232" s="259">
        <f t="shared" si="85"/>
        <v>0</v>
      </c>
      <c r="L232" s="252"/>
      <c r="M232" s="252"/>
      <c r="N232" s="252"/>
      <c r="O232" s="147">
        <v>0</v>
      </c>
      <c r="P232" s="147">
        <v>0</v>
      </c>
      <c r="Q232" s="137">
        <f t="shared" si="86"/>
        <v>0</v>
      </c>
      <c r="R232" s="80">
        <f t="shared" si="87"/>
        <v>0</v>
      </c>
      <c r="S232" s="147">
        <v>0</v>
      </c>
      <c r="T232" s="121"/>
      <c r="U232" s="263">
        <f>IFERROR(VLOOKUP(B232,คำนวณตกเบิกวิทยฐานะ!$B$9:$P$1008,14,FALSE),0)</f>
        <v>0</v>
      </c>
      <c r="V232" s="263">
        <f>IFERROR(VLOOKUP(B232,คำนวณตกเบิกวิทยฐานะ!$B$9:$P$1008,15,FALSE),0)</f>
        <v>0</v>
      </c>
      <c r="W232" s="264">
        <f t="shared" si="88"/>
        <v>0</v>
      </c>
      <c r="X232" s="119" t="s">
        <v>169</v>
      </c>
      <c r="Y232" s="209" t="s">
        <v>169</v>
      </c>
      <c r="Z232" s="258"/>
      <c r="AA232" s="253">
        <f t="shared" si="89"/>
        <v>0</v>
      </c>
      <c r="AB232" s="253">
        <f t="shared" si="90"/>
        <v>0</v>
      </c>
      <c r="AC232" s="253">
        <f t="shared" si="91"/>
        <v>0</v>
      </c>
      <c r="AD232" s="253">
        <f t="shared" si="92"/>
        <v>0</v>
      </c>
      <c r="AE232" s="268">
        <f t="shared" si="93"/>
        <v>0</v>
      </c>
      <c r="AF232" s="269">
        <f t="shared" si="94"/>
        <v>0</v>
      </c>
      <c r="AG232" s="270">
        <f t="shared" si="95"/>
        <v>0</v>
      </c>
      <c r="AH232" s="121"/>
      <c r="AI232" s="252"/>
      <c r="AJ232" s="295"/>
      <c r="AK232" s="301">
        <f t="shared" si="96"/>
        <v>0</v>
      </c>
      <c r="AL232" s="119" t="s">
        <v>169</v>
      </c>
      <c r="AM232" s="123" t="s">
        <v>169</v>
      </c>
      <c r="AN232" s="122"/>
      <c r="AO232" s="119" t="s">
        <v>169</v>
      </c>
      <c r="AP232" s="123" t="s">
        <v>169</v>
      </c>
      <c r="AQ232" s="124"/>
      <c r="AR232" s="119" t="s">
        <v>169</v>
      </c>
      <c r="AS232" s="123" t="s">
        <v>169</v>
      </c>
      <c r="AT232" s="122"/>
      <c r="AU232" s="280">
        <f t="shared" si="97"/>
        <v>0</v>
      </c>
      <c r="AV232" s="281">
        <f t="shared" si="98"/>
        <v>0</v>
      </c>
      <c r="AW232" s="291">
        <f t="shared" si="102"/>
        <v>0</v>
      </c>
      <c r="AX232" s="283">
        <f t="shared" si="99"/>
        <v>0</v>
      </c>
    </row>
    <row r="233" spans="1:50" ht="26.25" customHeight="1">
      <c r="A233" s="117"/>
      <c r="B233" s="245"/>
      <c r="C233" s="136"/>
      <c r="D233" s="208" t="str">
        <f t="shared" si="84"/>
        <v/>
      </c>
      <c r="E233" s="129" t="s">
        <v>169</v>
      </c>
      <c r="F233" s="209" t="s">
        <v>169</v>
      </c>
      <c r="G233" s="135"/>
      <c r="H233" s="258"/>
      <c r="I233" s="259">
        <f t="shared" si="100"/>
        <v>0</v>
      </c>
      <c r="J233" s="259">
        <f t="shared" si="101"/>
        <v>0</v>
      </c>
      <c r="K233" s="259">
        <f t="shared" si="85"/>
        <v>0</v>
      </c>
      <c r="L233" s="252"/>
      <c r="M233" s="252"/>
      <c r="N233" s="252"/>
      <c r="O233" s="147">
        <v>0</v>
      </c>
      <c r="P233" s="147">
        <v>0</v>
      </c>
      <c r="Q233" s="137">
        <f t="shared" si="86"/>
        <v>0</v>
      </c>
      <c r="R233" s="80">
        <f t="shared" si="87"/>
        <v>0</v>
      </c>
      <c r="S233" s="147">
        <v>0</v>
      </c>
      <c r="T233" s="121"/>
      <c r="U233" s="263">
        <f>IFERROR(VLOOKUP(B233,คำนวณตกเบิกวิทยฐานะ!$B$9:$P$1008,14,FALSE),0)</f>
        <v>0</v>
      </c>
      <c r="V233" s="263">
        <f>IFERROR(VLOOKUP(B233,คำนวณตกเบิกวิทยฐานะ!$B$9:$P$1008,15,FALSE),0)</f>
        <v>0</v>
      </c>
      <c r="W233" s="264">
        <f t="shared" si="88"/>
        <v>0</v>
      </c>
      <c r="X233" s="119" t="s">
        <v>169</v>
      </c>
      <c r="Y233" s="209" t="s">
        <v>169</v>
      </c>
      <c r="Z233" s="258"/>
      <c r="AA233" s="253">
        <f t="shared" si="89"/>
        <v>0</v>
      </c>
      <c r="AB233" s="253">
        <f t="shared" si="90"/>
        <v>0</v>
      </c>
      <c r="AC233" s="253">
        <f t="shared" si="91"/>
        <v>0</v>
      </c>
      <c r="AD233" s="253">
        <f t="shared" si="92"/>
        <v>0</v>
      </c>
      <c r="AE233" s="268">
        <f t="shared" si="93"/>
        <v>0</v>
      </c>
      <c r="AF233" s="269">
        <f t="shared" si="94"/>
        <v>0</v>
      </c>
      <c r="AG233" s="270">
        <f t="shared" si="95"/>
        <v>0</v>
      </c>
      <c r="AH233" s="121"/>
      <c r="AI233" s="252"/>
      <c r="AJ233" s="295"/>
      <c r="AK233" s="301">
        <f t="shared" si="96"/>
        <v>0</v>
      </c>
      <c r="AL233" s="119" t="s">
        <v>169</v>
      </c>
      <c r="AM233" s="123" t="s">
        <v>169</v>
      </c>
      <c r="AN233" s="122"/>
      <c r="AO233" s="119" t="s">
        <v>169</v>
      </c>
      <c r="AP233" s="123" t="s">
        <v>169</v>
      </c>
      <c r="AQ233" s="124"/>
      <c r="AR233" s="119" t="s">
        <v>169</v>
      </c>
      <c r="AS233" s="123" t="s">
        <v>169</v>
      </c>
      <c r="AT233" s="122"/>
      <c r="AU233" s="280">
        <f t="shared" si="97"/>
        <v>0</v>
      </c>
      <c r="AV233" s="281">
        <f t="shared" si="98"/>
        <v>0</v>
      </c>
      <c r="AW233" s="291">
        <f t="shared" si="102"/>
        <v>0</v>
      </c>
      <c r="AX233" s="283">
        <f t="shared" si="99"/>
        <v>0</v>
      </c>
    </row>
    <row r="234" spans="1:50" ht="26.25" customHeight="1">
      <c r="A234" s="117"/>
      <c r="B234" s="245"/>
      <c r="C234" s="136"/>
      <c r="D234" s="208" t="str">
        <f t="shared" si="84"/>
        <v/>
      </c>
      <c r="E234" s="129" t="s">
        <v>169</v>
      </c>
      <c r="F234" s="209" t="s">
        <v>169</v>
      </c>
      <c r="G234" s="135"/>
      <c r="H234" s="258"/>
      <c r="I234" s="259">
        <f t="shared" si="100"/>
        <v>0</v>
      </c>
      <c r="J234" s="259">
        <f t="shared" si="101"/>
        <v>0</v>
      </c>
      <c r="K234" s="259">
        <f t="shared" si="85"/>
        <v>0</v>
      </c>
      <c r="L234" s="252"/>
      <c r="M234" s="252"/>
      <c r="N234" s="252"/>
      <c r="O234" s="147">
        <v>0</v>
      </c>
      <c r="P234" s="147">
        <v>0</v>
      </c>
      <c r="Q234" s="137">
        <f t="shared" si="86"/>
        <v>0</v>
      </c>
      <c r="R234" s="80">
        <f t="shared" si="87"/>
        <v>0</v>
      </c>
      <c r="S234" s="147">
        <v>0</v>
      </c>
      <c r="T234" s="121"/>
      <c r="U234" s="263">
        <f>IFERROR(VLOOKUP(B234,คำนวณตกเบิกวิทยฐานะ!$B$9:$P$1008,14,FALSE),0)</f>
        <v>0</v>
      </c>
      <c r="V234" s="263">
        <f>IFERROR(VLOOKUP(B234,คำนวณตกเบิกวิทยฐานะ!$B$9:$P$1008,15,FALSE),0)</f>
        <v>0</v>
      </c>
      <c r="W234" s="264">
        <f t="shared" si="88"/>
        <v>0</v>
      </c>
      <c r="X234" s="119" t="s">
        <v>169</v>
      </c>
      <c r="Y234" s="209" t="s">
        <v>169</v>
      </c>
      <c r="Z234" s="258"/>
      <c r="AA234" s="253">
        <f t="shared" si="89"/>
        <v>0</v>
      </c>
      <c r="AB234" s="253">
        <f t="shared" si="90"/>
        <v>0</v>
      </c>
      <c r="AC234" s="253">
        <f t="shared" si="91"/>
        <v>0</v>
      </c>
      <c r="AD234" s="253">
        <f t="shared" si="92"/>
        <v>0</v>
      </c>
      <c r="AE234" s="268">
        <f t="shared" si="93"/>
        <v>0</v>
      </c>
      <c r="AF234" s="269">
        <f t="shared" si="94"/>
        <v>0</v>
      </c>
      <c r="AG234" s="270">
        <f t="shared" si="95"/>
        <v>0</v>
      </c>
      <c r="AH234" s="121"/>
      <c r="AI234" s="252"/>
      <c r="AJ234" s="295"/>
      <c r="AK234" s="301">
        <f t="shared" si="96"/>
        <v>0</v>
      </c>
      <c r="AL234" s="119" t="s">
        <v>169</v>
      </c>
      <c r="AM234" s="123" t="s">
        <v>169</v>
      </c>
      <c r="AN234" s="122"/>
      <c r="AO234" s="119" t="s">
        <v>169</v>
      </c>
      <c r="AP234" s="123" t="s">
        <v>169</v>
      </c>
      <c r="AQ234" s="124"/>
      <c r="AR234" s="119" t="s">
        <v>169</v>
      </c>
      <c r="AS234" s="123" t="s">
        <v>169</v>
      </c>
      <c r="AT234" s="122"/>
      <c r="AU234" s="280">
        <f t="shared" si="97"/>
        <v>0</v>
      </c>
      <c r="AV234" s="281">
        <f t="shared" si="98"/>
        <v>0</v>
      </c>
      <c r="AW234" s="291">
        <f t="shared" si="102"/>
        <v>0</v>
      </c>
      <c r="AX234" s="283">
        <f t="shared" si="99"/>
        <v>0</v>
      </c>
    </row>
    <row r="235" spans="1:50" ht="26.25" customHeight="1">
      <c r="A235" s="117"/>
      <c r="B235" s="245"/>
      <c r="C235" s="136"/>
      <c r="D235" s="208" t="str">
        <f t="shared" si="84"/>
        <v/>
      </c>
      <c r="E235" s="129" t="s">
        <v>169</v>
      </c>
      <c r="F235" s="209" t="s">
        <v>169</v>
      </c>
      <c r="G235" s="135"/>
      <c r="H235" s="258"/>
      <c r="I235" s="259">
        <f t="shared" si="100"/>
        <v>0</v>
      </c>
      <c r="J235" s="259">
        <f t="shared" si="101"/>
        <v>0</v>
      </c>
      <c r="K235" s="259">
        <f t="shared" si="85"/>
        <v>0</v>
      </c>
      <c r="L235" s="252"/>
      <c r="M235" s="252"/>
      <c r="N235" s="252"/>
      <c r="O235" s="147">
        <v>0</v>
      </c>
      <c r="P235" s="147">
        <v>0</v>
      </c>
      <c r="Q235" s="137">
        <f t="shared" si="86"/>
        <v>0</v>
      </c>
      <c r="R235" s="80">
        <f t="shared" si="87"/>
        <v>0</v>
      </c>
      <c r="S235" s="147">
        <v>0</v>
      </c>
      <c r="T235" s="121"/>
      <c r="U235" s="263">
        <f>IFERROR(VLOOKUP(B235,คำนวณตกเบิกวิทยฐานะ!$B$9:$P$1008,14,FALSE),0)</f>
        <v>0</v>
      </c>
      <c r="V235" s="263">
        <f>IFERROR(VLOOKUP(B235,คำนวณตกเบิกวิทยฐานะ!$B$9:$P$1008,15,FALSE),0)</f>
        <v>0</v>
      </c>
      <c r="W235" s="264">
        <f t="shared" si="88"/>
        <v>0</v>
      </c>
      <c r="X235" s="119" t="s">
        <v>169</v>
      </c>
      <c r="Y235" s="209" t="s">
        <v>169</v>
      </c>
      <c r="Z235" s="258"/>
      <c r="AA235" s="253">
        <f t="shared" si="89"/>
        <v>0</v>
      </c>
      <c r="AB235" s="253">
        <f t="shared" si="90"/>
        <v>0</v>
      </c>
      <c r="AC235" s="253">
        <f t="shared" si="91"/>
        <v>0</v>
      </c>
      <c r="AD235" s="253">
        <f t="shared" si="92"/>
        <v>0</v>
      </c>
      <c r="AE235" s="268">
        <f t="shared" si="93"/>
        <v>0</v>
      </c>
      <c r="AF235" s="269">
        <f t="shared" si="94"/>
        <v>0</v>
      </c>
      <c r="AG235" s="270">
        <f t="shared" si="95"/>
        <v>0</v>
      </c>
      <c r="AH235" s="121"/>
      <c r="AI235" s="252"/>
      <c r="AJ235" s="295"/>
      <c r="AK235" s="301">
        <f t="shared" si="96"/>
        <v>0</v>
      </c>
      <c r="AL235" s="119" t="s">
        <v>169</v>
      </c>
      <c r="AM235" s="123" t="s">
        <v>169</v>
      </c>
      <c r="AN235" s="122"/>
      <c r="AO235" s="119" t="s">
        <v>169</v>
      </c>
      <c r="AP235" s="123" t="s">
        <v>169</v>
      </c>
      <c r="AQ235" s="124"/>
      <c r="AR235" s="119" t="s">
        <v>169</v>
      </c>
      <c r="AS235" s="123" t="s">
        <v>169</v>
      </c>
      <c r="AT235" s="122"/>
      <c r="AU235" s="280">
        <f t="shared" si="97"/>
        <v>0</v>
      </c>
      <c r="AV235" s="281">
        <f t="shared" si="98"/>
        <v>0</v>
      </c>
      <c r="AW235" s="291">
        <f t="shared" si="102"/>
        <v>0</v>
      </c>
      <c r="AX235" s="283">
        <f t="shared" si="99"/>
        <v>0</v>
      </c>
    </row>
    <row r="236" spans="1:50" ht="26.25" customHeight="1">
      <c r="A236" s="117"/>
      <c r="B236" s="245"/>
      <c r="C236" s="136"/>
      <c r="D236" s="208" t="str">
        <f t="shared" si="84"/>
        <v/>
      </c>
      <c r="E236" s="129" t="s">
        <v>169</v>
      </c>
      <c r="F236" s="209" t="s">
        <v>169</v>
      </c>
      <c r="G236" s="135"/>
      <c r="H236" s="258"/>
      <c r="I236" s="259">
        <f t="shared" si="100"/>
        <v>0</v>
      </c>
      <c r="J236" s="259">
        <f t="shared" si="101"/>
        <v>0</v>
      </c>
      <c r="K236" s="259">
        <f t="shared" si="85"/>
        <v>0</v>
      </c>
      <c r="L236" s="252"/>
      <c r="M236" s="252"/>
      <c r="N236" s="252"/>
      <c r="O236" s="147">
        <v>0</v>
      </c>
      <c r="P236" s="147">
        <v>0</v>
      </c>
      <c r="Q236" s="137">
        <f t="shared" si="86"/>
        <v>0</v>
      </c>
      <c r="R236" s="80">
        <f t="shared" si="87"/>
        <v>0</v>
      </c>
      <c r="S236" s="147">
        <v>0</v>
      </c>
      <c r="T236" s="121"/>
      <c r="U236" s="263">
        <f>IFERROR(VLOOKUP(B236,คำนวณตกเบิกวิทยฐานะ!$B$9:$P$1008,14,FALSE),0)</f>
        <v>0</v>
      </c>
      <c r="V236" s="263">
        <f>IFERROR(VLOOKUP(B236,คำนวณตกเบิกวิทยฐานะ!$B$9:$P$1008,15,FALSE),0)</f>
        <v>0</v>
      </c>
      <c r="W236" s="264">
        <f t="shared" si="88"/>
        <v>0</v>
      </c>
      <c r="X236" s="119" t="s">
        <v>169</v>
      </c>
      <c r="Y236" s="209" t="s">
        <v>169</v>
      </c>
      <c r="Z236" s="258"/>
      <c r="AA236" s="253">
        <f t="shared" si="89"/>
        <v>0</v>
      </c>
      <c r="AB236" s="253">
        <f t="shared" si="90"/>
        <v>0</v>
      </c>
      <c r="AC236" s="253">
        <f t="shared" si="91"/>
        <v>0</v>
      </c>
      <c r="AD236" s="253">
        <f t="shared" si="92"/>
        <v>0</v>
      </c>
      <c r="AE236" s="268">
        <f t="shared" si="93"/>
        <v>0</v>
      </c>
      <c r="AF236" s="269">
        <f t="shared" si="94"/>
        <v>0</v>
      </c>
      <c r="AG236" s="270">
        <f t="shared" si="95"/>
        <v>0</v>
      </c>
      <c r="AH236" s="121"/>
      <c r="AI236" s="252"/>
      <c r="AJ236" s="295"/>
      <c r="AK236" s="301">
        <f t="shared" si="96"/>
        <v>0</v>
      </c>
      <c r="AL236" s="119" t="s">
        <v>169</v>
      </c>
      <c r="AM236" s="123" t="s">
        <v>169</v>
      </c>
      <c r="AN236" s="122"/>
      <c r="AO236" s="119" t="s">
        <v>169</v>
      </c>
      <c r="AP236" s="123" t="s">
        <v>169</v>
      </c>
      <c r="AQ236" s="124"/>
      <c r="AR236" s="119" t="s">
        <v>169</v>
      </c>
      <c r="AS236" s="123" t="s">
        <v>169</v>
      </c>
      <c r="AT236" s="122"/>
      <c r="AU236" s="280">
        <f t="shared" si="97"/>
        <v>0</v>
      </c>
      <c r="AV236" s="281">
        <f t="shared" si="98"/>
        <v>0</v>
      </c>
      <c r="AW236" s="291">
        <f t="shared" si="102"/>
        <v>0</v>
      </c>
      <c r="AX236" s="283">
        <f t="shared" si="99"/>
        <v>0</v>
      </c>
    </row>
    <row r="237" spans="1:50" ht="26.25" customHeight="1">
      <c r="A237" s="117"/>
      <c r="B237" s="245"/>
      <c r="C237" s="136"/>
      <c r="D237" s="208" t="str">
        <f t="shared" si="84"/>
        <v/>
      </c>
      <c r="E237" s="129" t="s">
        <v>169</v>
      </c>
      <c r="F237" s="209" t="s">
        <v>169</v>
      </c>
      <c r="G237" s="135"/>
      <c r="H237" s="258"/>
      <c r="I237" s="259">
        <f t="shared" si="100"/>
        <v>0</v>
      </c>
      <c r="J237" s="259">
        <f t="shared" si="101"/>
        <v>0</v>
      </c>
      <c r="K237" s="259">
        <f t="shared" si="85"/>
        <v>0</v>
      </c>
      <c r="L237" s="252"/>
      <c r="M237" s="252"/>
      <c r="N237" s="252"/>
      <c r="O237" s="147">
        <v>0</v>
      </c>
      <c r="P237" s="147">
        <v>0</v>
      </c>
      <c r="Q237" s="137">
        <f t="shared" si="86"/>
        <v>0</v>
      </c>
      <c r="R237" s="80">
        <f t="shared" si="87"/>
        <v>0</v>
      </c>
      <c r="S237" s="147">
        <v>0</v>
      </c>
      <c r="T237" s="121"/>
      <c r="U237" s="263">
        <f>IFERROR(VLOOKUP(B237,คำนวณตกเบิกวิทยฐานะ!$B$9:$P$1008,14,FALSE),0)</f>
        <v>0</v>
      </c>
      <c r="V237" s="263">
        <f>IFERROR(VLOOKUP(B237,คำนวณตกเบิกวิทยฐานะ!$B$9:$P$1008,15,FALSE),0)</f>
        <v>0</v>
      </c>
      <c r="W237" s="264">
        <f t="shared" si="88"/>
        <v>0</v>
      </c>
      <c r="X237" s="119" t="s">
        <v>169</v>
      </c>
      <c r="Y237" s="209" t="s">
        <v>169</v>
      </c>
      <c r="Z237" s="258"/>
      <c r="AA237" s="253">
        <f t="shared" si="89"/>
        <v>0</v>
      </c>
      <c r="AB237" s="253">
        <f t="shared" si="90"/>
        <v>0</v>
      </c>
      <c r="AC237" s="253">
        <f t="shared" si="91"/>
        <v>0</v>
      </c>
      <c r="AD237" s="253">
        <f t="shared" si="92"/>
        <v>0</v>
      </c>
      <c r="AE237" s="268">
        <f t="shared" si="93"/>
        <v>0</v>
      </c>
      <c r="AF237" s="269">
        <f t="shared" si="94"/>
        <v>0</v>
      </c>
      <c r="AG237" s="270">
        <f t="shared" si="95"/>
        <v>0</v>
      </c>
      <c r="AH237" s="121"/>
      <c r="AI237" s="252"/>
      <c r="AJ237" s="295"/>
      <c r="AK237" s="301">
        <f t="shared" si="96"/>
        <v>0</v>
      </c>
      <c r="AL237" s="119" t="s">
        <v>169</v>
      </c>
      <c r="AM237" s="123" t="s">
        <v>169</v>
      </c>
      <c r="AN237" s="122"/>
      <c r="AO237" s="119" t="s">
        <v>169</v>
      </c>
      <c r="AP237" s="123" t="s">
        <v>169</v>
      </c>
      <c r="AQ237" s="124"/>
      <c r="AR237" s="119" t="s">
        <v>169</v>
      </c>
      <c r="AS237" s="123" t="s">
        <v>169</v>
      </c>
      <c r="AT237" s="122"/>
      <c r="AU237" s="280">
        <f t="shared" si="97"/>
        <v>0</v>
      </c>
      <c r="AV237" s="281">
        <f t="shared" si="98"/>
        <v>0</v>
      </c>
      <c r="AW237" s="291">
        <f t="shared" si="102"/>
        <v>0</v>
      </c>
      <c r="AX237" s="283">
        <f t="shared" si="99"/>
        <v>0</v>
      </c>
    </row>
    <row r="238" spans="1:50" ht="26.25" customHeight="1">
      <c r="A238" s="117"/>
      <c r="B238" s="245"/>
      <c r="C238" s="136"/>
      <c r="D238" s="208" t="str">
        <f t="shared" si="84"/>
        <v/>
      </c>
      <c r="E238" s="129" t="s">
        <v>169</v>
      </c>
      <c r="F238" s="209" t="s">
        <v>169</v>
      </c>
      <c r="G238" s="135"/>
      <c r="H238" s="258"/>
      <c r="I238" s="259">
        <f t="shared" si="100"/>
        <v>0</v>
      </c>
      <c r="J238" s="259">
        <f t="shared" si="101"/>
        <v>0</v>
      </c>
      <c r="K238" s="259">
        <f t="shared" si="85"/>
        <v>0</v>
      </c>
      <c r="L238" s="252"/>
      <c r="M238" s="252"/>
      <c r="N238" s="252"/>
      <c r="O238" s="147">
        <v>0</v>
      </c>
      <c r="P238" s="147">
        <v>0</v>
      </c>
      <c r="Q238" s="137">
        <f t="shared" si="86"/>
        <v>0</v>
      </c>
      <c r="R238" s="80">
        <f t="shared" si="87"/>
        <v>0</v>
      </c>
      <c r="S238" s="147">
        <v>0</v>
      </c>
      <c r="T238" s="121"/>
      <c r="U238" s="263">
        <f>IFERROR(VLOOKUP(B238,คำนวณตกเบิกวิทยฐานะ!$B$9:$P$1008,14,FALSE),0)</f>
        <v>0</v>
      </c>
      <c r="V238" s="263">
        <f>IFERROR(VLOOKUP(B238,คำนวณตกเบิกวิทยฐานะ!$B$9:$P$1008,15,FALSE),0)</f>
        <v>0</v>
      </c>
      <c r="W238" s="264">
        <f t="shared" si="88"/>
        <v>0</v>
      </c>
      <c r="X238" s="119" t="s">
        <v>169</v>
      </c>
      <c r="Y238" s="209" t="s">
        <v>169</v>
      </c>
      <c r="Z238" s="258"/>
      <c r="AA238" s="253">
        <f t="shared" si="89"/>
        <v>0</v>
      </c>
      <c r="AB238" s="253">
        <f t="shared" si="90"/>
        <v>0</v>
      </c>
      <c r="AC238" s="253">
        <f t="shared" si="91"/>
        <v>0</v>
      </c>
      <c r="AD238" s="253">
        <f t="shared" si="92"/>
        <v>0</v>
      </c>
      <c r="AE238" s="268">
        <f t="shared" si="93"/>
        <v>0</v>
      </c>
      <c r="AF238" s="269">
        <f t="shared" si="94"/>
        <v>0</v>
      </c>
      <c r="AG238" s="270">
        <f t="shared" si="95"/>
        <v>0</v>
      </c>
      <c r="AH238" s="121"/>
      <c r="AI238" s="252"/>
      <c r="AJ238" s="295"/>
      <c r="AK238" s="301">
        <f t="shared" si="96"/>
        <v>0</v>
      </c>
      <c r="AL238" s="119" t="s">
        <v>169</v>
      </c>
      <c r="AM238" s="123" t="s">
        <v>169</v>
      </c>
      <c r="AN238" s="122"/>
      <c r="AO238" s="119" t="s">
        <v>169</v>
      </c>
      <c r="AP238" s="123" t="s">
        <v>169</v>
      </c>
      <c r="AQ238" s="124"/>
      <c r="AR238" s="119" t="s">
        <v>169</v>
      </c>
      <c r="AS238" s="123" t="s">
        <v>169</v>
      </c>
      <c r="AT238" s="122"/>
      <c r="AU238" s="280">
        <f t="shared" si="97"/>
        <v>0</v>
      </c>
      <c r="AV238" s="281">
        <f t="shared" si="98"/>
        <v>0</v>
      </c>
      <c r="AW238" s="291">
        <f t="shared" si="102"/>
        <v>0</v>
      </c>
      <c r="AX238" s="283">
        <f t="shared" si="99"/>
        <v>0</v>
      </c>
    </row>
    <row r="239" spans="1:50" ht="26.25" customHeight="1">
      <c r="A239" s="117"/>
      <c r="B239" s="245"/>
      <c r="C239" s="136"/>
      <c r="D239" s="208" t="str">
        <f t="shared" si="84"/>
        <v/>
      </c>
      <c r="E239" s="129" t="s">
        <v>169</v>
      </c>
      <c r="F239" s="209" t="s">
        <v>169</v>
      </c>
      <c r="G239" s="135"/>
      <c r="H239" s="258"/>
      <c r="I239" s="259">
        <f t="shared" si="100"/>
        <v>0</v>
      </c>
      <c r="J239" s="259">
        <f t="shared" si="101"/>
        <v>0</v>
      </c>
      <c r="K239" s="259">
        <f t="shared" si="85"/>
        <v>0</v>
      </c>
      <c r="L239" s="252"/>
      <c r="M239" s="252"/>
      <c r="N239" s="252"/>
      <c r="O239" s="147">
        <v>0</v>
      </c>
      <c r="P239" s="147">
        <v>0</v>
      </c>
      <c r="Q239" s="137">
        <f t="shared" si="86"/>
        <v>0</v>
      </c>
      <c r="R239" s="80">
        <f t="shared" si="87"/>
        <v>0</v>
      </c>
      <c r="S239" s="147">
        <v>0</v>
      </c>
      <c r="T239" s="121"/>
      <c r="U239" s="263">
        <f>IFERROR(VLOOKUP(B239,คำนวณตกเบิกวิทยฐานะ!$B$9:$P$1008,14,FALSE),0)</f>
        <v>0</v>
      </c>
      <c r="V239" s="263">
        <f>IFERROR(VLOOKUP(B239,คำนวณตกเบิกวิทยฐานะ!$B$9:$P$1008,15,FALSE),0)</f>
        <v>0</v>
      </c>
      <c r="W239" s="264">
        <f t="shared" si="88"/>
        <v>0</v>
      </c>
      <c r="X239" s="119" t="s">
        <v>169</v>
      </c>
      <c r="Y239" s="209" t="s">
        <v>169</v>
      </c>
      <c r="Z239" s="258"/>
      <c r="AA239" s="253">
        <f t="shared" si="89"/>
        <v>0</v>
      </c>
      <c r="AB239" s="253">
        <f t="shared" si="90"/>
        <v>0</v>
      </c>
      <c r="AC239" s="253">
        <f t="shared" si="91"/>
        <v>0</v>
      </c>
      <c r="AD239" s="253">
        <f t="shared" si="92"/>
        <v>0</v>
      </c>
      <c r="AE239" s="268">
        <f t="shared" si="93"/>
        <v>0</v>
      </c>
      <c r="AF239" s="269">
        <f t="shared" si="94"/>
        <v>0</v>
      </c>
      <c r="AG239" s="270">
        <f t="shared" si="95"/>
        <v>0</v>
      </c>
      <c r="AH239" s="121"/>
      <c r="AI239" s="252"/>
      <c r="AJ239" s="295"/>
      <c r="AK239" s="301">
        <f t="shared" si="96"/>
        <v>0</v>
      </c>
      <c r="AL239" s="119" t="s">
        <v>169</v>
      </c>
      <c r="AM239" s="123" t="s">
        <v>169</v>
      </c>
      <c r="AN239" s="122"/>
      <c r="AO239" s="119" t="s">
        <v>169</v>
      </c>
      <c r="AP239" s="123" t="s">
        <v>169</v>
      </c>
      <c r="AQ239" s="124"/>
      <c r="AR239" s="119" t="s">
        <v>169</v>
      </c>
      <c r="AS239" s="123" t="s">
        <v>169</v>
      </c>
      <c r="AT239" s="122"/>
      <c r="AU239" s="280">
        <f t="shared" si="97"/>
        <v>0</v>
      </c>
      <c r="AV239" s="281">
        <f t="shared" si="98"/>
        <v>0</v>
      </c>
      <c r="AW239" s="291">
        <f t="shared" si="102"/>
        <v>0</v>
      </c>
      <c r="AX239" s="283">
        <f t="shared" si="99"/>
        <v>0</v>
      </c>
    </row>
    <row r="240" spans="1:50" ht="26.25" customHeight="1">
      <c r="A240" s="117"/>
      <c r="B240" s="245"/>
      <c r="C240" s="136"/>
      <c r="D240" s="208" t="str">
        <f t="shared" si="84"/>
        <v/>
      </c>
      <c r="E240" s="129" t="s">
        <v>169</v>
      </c>
      <c r="F240" s="209" t="s">
        <v>169</v>
      </c>
      <c r="G240" s="135"/>
      <c r="H240" s="258"/>
      <c r="I240" s="259">
        <f t="shared" si="100"/>
        <v>0</v>
      </c>
      <c r="J240" s="259">
        <f t="shared" si="101"/>
        <v>0</v>
      </c>
      <c r="K240" s="259">
        <f t="shared" si="85"/>
        <v>0</v>
      </c>
      <c r="L240" s="252"/>
      <c r="M240" s="252"/>
      <c r="N240" s="252"/>
      <c r="O240" s="147">
        <v>0</v>
      </c>
      <c r="P240" s="147">
        <v>0</v>
      </c>
      <c r="Q240" s="137">
        <f t="shared" si="86"/>
        <v>0</v>
      </c>
      <c r="R240" s="80">
        <f t="shared" si="87"/>
        <v>0</v>
      </c>
      <c r="S240" s="147">
        <v>0</v>
      </c>
      <c r="T240" s="121"/>
      <c r="U240" s="263">
        <f>IFERROR(VLOOKUP(B240,คำนวณตกเบิกวิทยฐานะ!$B$9:$P$1008,14,FALSE),0)</f>
        <v>0</v>
      </c>
      <c r="V240" s="263">
        <f>IFERROR(VLOOKUP(B240,คำนวณตกเบิกวิทยฐานะ!$B$9:$P$1008,15,FALSE),0)</f>
        <v>0</v>
      </c>
      <c r="W240" s="264">
        <f t="shared" si="88"/>
        <v>0</v>
      </c>
      <c r="X240" s="119" t="s">
        <v>169</v>
      </c>
      <c r="Y240" s="209" t="s">
        <v>169</v>
      </c>
      <c r="Z240" s="258"/>
      <c r="AA240" s="253">
        <f t="shared" si="89"/>
        <v>0</v>
      </c>
      <c r="AB240" s="253">
        <f t="shared" si="90"/>
        <v>0</v>
      </c>
      <c r="AC240" s="253">
        <f t="shared" si="91"/>
        <v>0</v>
      </c>
      <c r="AD240" s="253">
        <f t="shared" si="92"/>
        <v>0</v>
      </c>
      <c r="AE240" s="268">
        <f t="shared" si="93"/>
        <v>0</v>
      </c>
      <c r="AF240" s="269">
        <f t="shared" si="94"/>
        <v>0</v>
      </c>
      <c r="AG240" s="270">
        <f t="shared" si="95"/>
        <v>0</v>
      </c>
      <c r="AH240" s="121"/>
      <c r="AI240" s="252"/>
      <c r="AJ240" s="295"/>
      <c r="AK240" s="301">
        <f t="shared" si="96"/>
        <v>0</v>
      </c>
      <c r="AL240" s="119" t="s">
        <v>169</v>
      </c>
      <c r="AM240" s="123" t="s">
        <v>169</v>
      </c>
      <c r="AN240" s="122"/>
      <c r="AO240" s="119" t="s">
        <v>169</v>
      </c>
      <c r="AP240" s="123" t="s">
        <v>169</v>
      </c>
      <c r="AQ240" s="124"/>
      <c r="AR240" s="119" t="s">
        <v>169</v>
      </c>
      <c r="AS240" s="123" t="s">
        <v>169</v>
      </c>
      <c r="AT240" s="122"/>
      <c r="AU240" s="280">
        <f t="shared" si="97"/>
        <v>0</v>
      </c>
      <c r="AV240" s="281">
        <f t="shared" si="98"/>
        <v>0</v>
      </c>
      <c r="AW240" s="291">
        <f t="shared" si="102"/>
        <v>0</v>
      </c>
      <c r="AX240" s="283">
        <f t="shared" si="99"/>
        <v>0</v>
      </c>
    </row>
    <row r="241" spans="1:50" ht="26.25" customHeight="1">
      <c r="A241" s="117"/>
      <c r="B241" s="245"/>
      <c r="C241" s="136"/>
      <c r="D241" s="208" t="str">
        <f t="shared" si="84"/>
        <v/>
      </c>
      <c r="E241" s="129" t="s">
        <v>169</v>
      </c>
      <c r="F241" s="209" t="s">
        <v>169</v>
      </c>
      <c r="G241" s="135"/>
      <c r="H241" s="258"/>
      <c r="I241" s="259">
        <f t="shared" si="100"/>
        <v>0</v>
      </c>
      <c r="J241" s="259">
        <f t="shared" si="101"/>
        <v>0</v>
      </c>
      <c r="K241" s="259">
        <f t="shared" si="85"/>
        <v>0</v>
      </c>
      <c r="L241" s="252"/>
      <c r="M241" s="252"/>
      <c r="N241" s="252"/>
      <c r="O241" s="147">
        <v>0</v>
      </c>
      <c r="P241" s="147">
        <v>0</v>
      </c>
      <c r="Q241" s="137">
        <f t="shared" si="86"/>
        <v>0</v>
      </c>
      <c r="R241" s="80">
        <f t="shared" si="87"/>
        <v>0</v>
      </c>
      <c r="S241" s="147">
        <v>0</v>
      </c>
      <c r="T241" s="121"/>
      <c r="U241" s="263">
        <f>IFERROR(VLOOKUP(B241,คำนวณตกเบิกวิทยฐานะ!$B$9:$P$1008,14,FALSE),0)</f>
        <v>0</v>
      </c>
      <c r="V241" s="263">
        <f>IFERROR(VLOOKUP(B241,คำนวณตกเบิกวิทยฐานะ!$B$9:$P$1008,15,FALSE),0)</f>
        <v>0</v>
      </c>
      <c r="W241" s="264">
        <f t="shared" si="88"/>
        <v>0</v>
      </c>
      <c r="X241" s="119" t="s">
        <v>169</v>
      </c>
      <c r="Y241" s="209" t="s">
        <v>169</v>
      </c>
      <c r="Z241" s="258"/>
      <c r="AA241" s="253">
        <f t="shared" si="89"/>
        <v>0</v>
      </c>
      <c r="AB241" s="253">
        <f t="shared" si="90"/>
        <v>0</v>
      </c>
      <c r="AC241" s="253">
        <f t="shared" si="91"/>
        <v>0</v>
      </c>
      <c r="AD241" s="253">
        <f t="shared" si="92"/>
        <v>0</v>
      </c>
      <c r="AE241" s="268">
        <f t="shared" si="93"/>
        <v>0</v>
      </c>
      <c r="AF241" s="269">
        <f t="shared" si="94"/>
        <v>0</v>
      </c>
      <c r="AG241" s="270">
        <f t="shared" si="95"/>
        <v>0</v>
      </c>
      <c r="AH241" s="121"/>
      <c r="AI241" s="252"/>
      <c r="AJ241" s="295"/>
      <c r="AK241" s="301">
        <f t="shared" si="96"/>
        <v>0</v>
      </c>
      <c r="AL241" s="119" t="s">
        <v>169</v>
      </c>
      <c r="AM241" s="123" t="s">
        <v>169</v>
      </c>
      <c r="AN241" s="122"/>
      <c r="AO241" s="119" t="s">
        <v>169</v>
      </c>
      <c r="AP241" s="123" t="s">
        <v>169</v>
      </c>
      <c r="AQ241" s="124"/>
      <c r="AR241" s="119" t="s">
        <v>169</v>
      </c>
      <c r="AS241" s="123" t="s">
        <v>169</v>
      </c>
      <c r="AT241" s="122"/>
      <c r="AU241" s="280">
        <f t="shared" si="97"/>
        <v>0</v>
      </c>
      <c r="AV241" s="281">
        <f t="shared" si="98"/>
        <v>0</v>
      </c>
      <c r="AW241" s="291">
        <f t="shared" si="102"/>
        <v>0</v>
      </c>
      <c r="AX241" s="283">
        <f t="shared" si="99"/>
        <v>0</v>
      </c>
    </row>
    <row r="242" spans="1:50" ht="26.25" customHeight="1">
      <c r="A242" s="117"/>
      <c r="B242" s="245"/>
      <c r="C242" s="136"/>
      <c r="D242" s="208" t="str">
        <f t="shared" si="84"/>
        <v/>
      </c>
      <c r="E242" s="129" t="s">
        <v>169</v>
      </c>
      <c r="F242" s="209" t="s">
        <v>169</v>
      </c>
      <c r="G242" s="135"/>
      <c r="H242" s="258"/>
      <c r="I242" s="259">
        <f t="shared" si="100"/>
        <v>0</v>
      </c>
      <c r="J242" s="259">
        <f t="shared" si="101"/>
        <v>0</v>
      </c>
      <c r="K242" s="259">
        <f t="shared" si="85"/>
        <v>0</v>
      </c>
      <c r="L242" s="252"/>
      <c r="M242" s="252"/>
      <c r="N242" s="252"/>
      <c r="O242" s="147">
        <v>0</v>
      </c>
      <c r="P242" s="147">
        <v>0</v>
      </c>
      <c r="Q242" s="137">
        <f t="shared" si="86"/>
        <v>0</v>
      </c>
      <c r="R242" s="80">
        <f t="shared" si="87"/>
        <v>0</v>
      </c>
      <c r="S242" s="147">
        <v>0</v>
      </c>
      <c r="T242" s="121"/>
      <c r="U242" s="263">
        <f>IFERROR(VLOOKUP(B242,คำนวณตกเบิกวิทยฐานะ!$B$9:$P$1008,14,FALSE),0)</f>
        <v>0</v>
      </c>
      <c r="V242" s="263">
        <f>IFERROR(VLOOKUP(B242,คำนวณตกเบิกวิทยฐานะ!$B$9:$P$1008,15,FALSE),0)</f>
        <v>0</v>
      </c>
      <c r="W242" s="264">
        <f t="shared" si="88"/>
        <v>0</v>
      </c>
      <c r="X242" s="119" t="s">
        <v>169</v>
      </c>
      <c r="Y242" s="209" t="s">
        <v>169</v>
      </c>
      <c r="Z242" s="258"/>
      <c r="AA242" s="253">
        <f t="shared" si="89"/>
        <v>0</v>
      </c>
      <c r="AB242" s="253">
        <f t="shared" si="90"/>
        <v>0</v>
      </c>
      <c r="AC242" s="253">
        <f t="shared" si="91"/>
        <v>0</v>
      </c>
      <c r="AD242" s="253">
        <f t="shared" si="92"/>
        <v>0</v>
      </c>
      <c r="AE242" s="268">
        <f t="shared" si="93"/>
        <v>0</v>
      </c>
      <c r="AF242" s="269">
        <f t="shared" si="94"/>
        <v>0</v>
      </c>
      <c r="AG242" s="270">
        <f t="shared" si="95"/>
        <v>0</v>
      </c>
      <c r="AH242" s="121"/>
      <c r="AI242" s="252"/>
      <c r="AJ242" s="295"/>
      <c r="AK242" s="301">
        <f t="shared" si="96"/>
        <v>0</v>
      </c>
      <c r="AL242" s="119" t="s">
        <v>169</v>
      </c>
      <c r="AM242" s="123" t="s">
        <v>169</v>
      </c>
      <c r="AN242" s="122"/>
      <c r="AO242" s="119" t="s">
        <v>169</v>
      </c>
      <c r="AP242" s="123" t="s">
        <v>169</v>
      </c>
      <c r="AQ242" s="124"/>
      <c r="AR242" s="119" t="s">
        <v>169</v>
      </c>
      <c r="AS242" s="123" t="s">
        <v>169</v>
      </c>
      <c r="AT242" s="122"/>
      <c r="AU242" s="280">
        <f t="shared" si="97"/>
        <v>0</v>
      </c>
      <c r="AV242" s="281">
        <f t="shared" si="98"/>
        <v>0</v>
      </c>
      <c r="AW242" s="291">
        <f t="shared" si="102"/>
        <v>0</v>
      </c>
      <c r="AX242" s="283">
        <f t="shared" si="99"/>
        <v>0</v>
      </c>
    </row>
    <row r="243" spans="1:50" ht="26.25" customHeight="1">
      <c r="A243" s="117"/>
      <c r="B243" s="245"/>
      <c r="C243" s="136"/>
      <c r="D243" s="208" t="str">
        <f t="shared" si="84"/>
        <v/>
      </c>
      <c r="E243" s="129" t="s">
        <v>169</v>
      </c>
      <c r="F243" s="209" t="s">
        <v>169</v>
      </c>
      <c r="G243" s="135"/>
      <c r="H243" s="258"/>
      <c r="I243" s="259">
        <f t="shared" si="100"/>
        <v>0</v>
      </c>
      <c r="J243" s="259">
        <f t="shared" si="101"/>
        <v>0</v>
      </c>
      <c r="K243" s="259">
        <f t="shared" si="85"/>
        <v>0</v>
      </c>
      <c r="L243" s="252"/>
      <c r="M243" s="252"/>
      <c r="N243" s="252"/>
      <c r="O243" s="147">
        <v>0</v>
      </c>
      <c r="P243" s="147">
        <v>0</v>
      </c>
      <c r="Q243" s="137">
        <f t="shared" si="86"/>
        <v>0</v>
      </c>
      <c r="R243" s="80">
        <f t="shared" si="87"/>
        <v>0</v>
      </c>
      <c r="S243" s="147">
        <v>0</v>
      </c>
      <c r="T243" s="121"/>
      <c r="U243" s="263">
        <f>IFERROR(VLOOKUP(B243,คำนวณตกเบิกวิทยฐานะ!$B$9:$P$1008,14,FALSE),0)</f>
        <v>0</v>
      </c>
      <c r="V243" s="263">
        <f>IFERROR(VLOOKUP(B243,คำนวณตกเบิกวิทยฐานะ!$B$9:$P$1008,15,FALSE),0)</f>
        <v>0</v>
      </c>
      <c r="W243" s="264">
        <f t="shared" si="88"/>
        <v>0</v>
      </c>
      <c r="X243" s="119" t="s">
        <v>169</v>
      </c>
      <c r="Y243" s="209" t="s">
        <v>169</v>
      </c>
      <c r="Z243" s="258"/>
      <c r="AA243" s="253">
        <f t="shared" si="89"/>
        <v>0</v>
      </c>
      <c r="AB243" s="253">
        <f t="shared" si="90"/>
        <v>0</v>
      </c>
      <c r="AC243" s="253">
        <f t="shared" si="91"/>
        <v>0</v>
      </c>
      <c r="AD243" s="253">
        <f t="shared" si="92"/>
        <v>0</v>
      </c>
      <c r="AE243" s="268">
        <f t="shared" si="93"/>
        <v>0</v>
      </c>
      <c r="AF243" s="269">
        <f t="shared" si="94"/>
        <v>0</v>
      </c>
      <c r="AG243" s="270">
        <f t="shared" si="95"/>
        <v>0</v>
      </c>
      <c r="AH243" s="121"/>
      <c r="AI243" s="252"/>
      <c r="AJ243" s="295"/>
      <c r="AK243" s="301">
        <f t="shared" si="96"/>
        <v>0</v>
      </c>
      <c r="AL243" s="119" t="s">
        <v>169</v>
      </c>
      <c r="AM243" s="123" t="s">
        <v>169</v>
      </c>
      <c r="AN243" s="122"/>
      <c r="AO243" s="119" t="s">
        <v>169</v>
      </c>
      <c r="AP243" s="123" t="s">
        <v>169</v>
      </c>
      <c r="AQ243" s="124"/>
      <c r="AR243" s="119" t="s">
        <v>169</v>
      </c>
      <c r="AS243" s="123" t="s">
        <v>169</v>
      </c>
      <c r="AT243" s="122"/>
      <c r="AU243" s="280">
        <f t="shared" si="97"/>
        <v>0</v>
      </c>
      <c r="AV243" s="281">
        <f t="shared" si="98"/>
        <v>0</v>
      </c>
      <c r="AW243" s="291">
        <f t="shared" si="102"/>
        <v>0</v>
      </c>
      <c r="AX243" s="283">
        <f t="shared" si="99"/>
        <v>0</v>
      </c>
    </row>
    <row r="244" spans="1:50" ht="26.25" customHeight="1">
      <c r="A244" s="117"/>
      <c r="B244" s="245"/>
      <c r="C244" s="136"/>
      <c r="D244" s="208" t="str">
        <f t="shared" si="84"/>
        <v/>
      </c>
      <c r="E244" s="129" t="s">
        <v>169</v>
      </c>
      <c r="F244" s="209" t="s">
        <v>169</v>
      </c>
      <c r="G244" s="135"/>
      <c r="H244" s="258"/>
      <c r="I244" s="259">
        <f t="shared" si="100"/>
        <v>0</v>
      </c>
      <c r="J244" s="259">
        <f t="shared" si="101"/>
        <v>0</v>
      </c>
      <c r="K244" s="259">
        <f t="shared" si="85"/>
        <v>0</v>
      </c>
      <c r="L244" s="252"/>
      <c r="M244" s="252"/>
      <c r="N244" s="252"/>
      <c r="O244" s="147">
        <v>0</v>
      </c>
      <c r="P244" s="147">
        <v>0</v>
      </c>
      <c r="Q244" s="137">
        <f t="shared" si="86"/>
        <v>0</v>
      </c>
      <c r="R244" s="80">
        <f t="shared" si="87"/>
        <v>0</v>
      </c>
      <c r="S244" s="147">
        <v>0</v>
      </c>
      <c r="T244" s="121"/>
      <c r="U244" s="263">
        <f>IFERROR(VLOOKUP(B244,คำนวณตกเบิกวิทยฐานะ!$B$9:$P$1008,14,FALSE),0)</f>
        <v>0</v>
      </c>
      <c r="V244" s="263">
        <f>IFERROR(VLOOKUP(B244,คำนวณตกเบิกวิทยฐานะ!$B$9:$P$1008,15,FALSE),0)</f>
        <v>0</v>
      </c>
      <c r="W244" s="264">
        <f t="shared" si="88"/>
        <v>0</v>
      </c>
      <c r="X244" s="119" t="s">
        <v>169</v>
      </c>
      <c r="Y244" s="209" t="s">
        <v>169</v>
      </c>
      <c r="Z244" s="258"/>
      <c r="AA244" s="253">
        <f t="shared" si="89"/>
        <v>0</v>
      </c>
      <c r="AB244" s="253">
        <f t="shared" si="90"/>
        <v>0</v>
      </c>
      <c r="AC244" s="253">
        <f t="shared" si="91"/>
        <v>0</v>
      </c>
      <c r="AD244" s="253">
        <f t="shared" si="92"/>
        <v>0</v>
      </c>
      <c r="AE244" s="268">
        <f t="shared" si="93"/>
        <v>0</v>
      </c>
      <c r="AF244" s="269">
        <f t="shared" si="94"/>
        <v>0</v>
      </c>
      <c r="AG244" s="270">
        <f t="shared" si="95"/>
        <v>0</v>
      </c>
      <c r="AH244" s="121"/>
      <c r="AI244" s="252"/>
      <c r="AJ244" s="295"/>
      <c r="AK244" s="301">
        <f t="shared" si="96"/>
        <v>0</v>
      </c>
      <c r="AL244" s="119" t="s">
        <v>169</v>
      </c>
      <c r="AM244" s="123" t="s">
        <v>169</v>
      </c>
      <c r="AN244" s="122"/>
      <c r="AO244" s="119" t="s">
        <v>169</v>
      </c>
      <c r="AP244" s="123" t="s">
        <v>169</v>
      </c>
      <c r="AQ244" s="124"/>
      <c r="AR244" s="119" t="s">
        <v>169</v>
      </c>
      <c r="AS244" s="123" t="s">
        <v>169</v>
      </c>
      <c r="AT244" s="122"/>
      <c r="AU244" s="280">
        <f t="shared" si="97"/>
        <v>0</v>
      </c>
      <c r="AV244" s="281">
        <f t="shared" si="98"/>
        <v>0</v>
      </c>
      <c r="AW244" s="291">
        <f t="shared" si="102"/>
        <v>0</v>
      </c>
      <c r="AX244" s="283">
        <f t="shared" si="99"/>
        <v>0</v>
      </c>
    </row>
    <row r="245" spans="1:50" ht="26.25" customHeight="1">
      <c r="A245" s="117"/>
      <c r="B245" s="245"/>
      <c r="C245" s="136"/>
      <c r="D245" s="208" t="str">
        <f t="shared" si="84"/>
        <v/>
      </c>
      <c r="E245" s="129" t="s">
        <v>169</v>
      </c>
      <c r="F245" s="209" t="s">
        <v>169</v>
      </c>
      <c r="G245" s="135"/>
      <c r="H245" s="258"/>
      <c r="I245" s="259">
        <f t="shared" si="100"/>
        <v>0</v>
      </c>
      <c r="J245" s="259">
        <f t="shared" si="101"/>
        <v>0</v>
      </c>
      <c r="K245" s="259">
        <f t="shared" si="85"/>
        <v>0</v>
      </c>
      <c r="L245" s="252"/>
      <c r="M245" s="252"/>
      <c r="N245" s="252"/>
      <c r="O245" s="147">
        <v>0</v>
      </c>
      <c r="P245" s="147">
        <v>0</v>
      </c>
      <c r="Q245" s="137">
        <f t="shared" si="86"/>
        <v>0</v>
      </c>
      <c r="R245" s="80">
        <f t="shared" si="87"/>
        <v>0</v>
      </c>
      <c r="S245" s="147">
        <v>0</v>
      </c>
      <c r="T245" s="121"/>
      <c r="U245" s="263">
        <f>IFERROR(VLOOKUP(B245,คำนวณตกเบิกวิทยฐานะ!$B$9:$P$1008,14,FALSE),0)</f>
        <v>0</v>
      </c>
      <c r="V245" s="263">
        <f>IFERROR(VLOOKUP(B245,คำนวณตกเบิกวิทยฐานะ!$B$9:$P$1008,15,FALSE),0)</f>
        <v>0</v>
      </c>
      <c r="W245" s="264">
        <f t="shared" si="88"/>
        <v>0</v>
      </c>
      <c r="X245" s="119" t="s">
        <v>169</v>
      </c>
      <c r="Y245" s="209" t="s">
        <v>169</v>
      </c>
      <c r="Z245" s="258"/>
      <c r="AA245" s="253">
        <f t="shared" si="89"/>
        <v>0</v>
      </c>
      <c r="AB245" s="253">
        <f t="shared" si="90"/>
        <v>0</v>
      </c>
      <c r="AC245" s="253">
        <f t="shared" si="91"/>
        <v>0</v>
      </c>
      <c r="AD245" s="253">
        <f t="shared" si="92"/>
        <v>0</v>
      </c>
      <c r="AE245" s="268">
        <f t="shared" si="93"/>
        <v>0</v>
      </c>
      <c r="AF245" s="269">
        <f t="shared" si="94"/>
        <v>0</v>
      </c>
      <c r="AG245" s="270">
        <f t="shared" si="95"/>
        <v>0</v>
      </c>
      <c r="AH245" s="121"/>
      <c r="AI245" s="252"/>
      <c r="AJ245" s="295"/>
      <c r="AK245" s="301">
        <f t="shared" si="96"/>
        <v>0</v>
      </c>
      <c r="AL245" s="119" t="s">
        <v>169</v>
      </c>
      <c r="AM245" s="123" t="s">
        <v>169</v>
      </c>
      <c r="AN245" s="122"/>
      <c r="AO245" s="119" t="s">
        <v>169</v>
      </c>
      <c r="AP245" s="123" t="s">
        <v>169</v>
      </c>
      <c r="AQ245" s="124"/>
      <c r="AR245" s="119" t="s">
        <v>169</v>
      </c>
      <c r="AS245" s="123" t="s">
        <v>169</v>
      </c>
      <c r="AT245" s="122"/>
      <c r="AU245" s="280">
        <f t="shared" si="97"/>
        <v>0</v>
      </c>
      <c r="AV245" s="281">
        <f t="shared" si="98"/>
        <v>0</v>
      </c>
      <c r="AW245" s="291">
        <f t="shared" si="102"/>
        <v>0</v>
      </c>
      <c r="AX245" s="283">
        <f t="shared" si="99"/>
        <v>0</v>
      </c>
    </row>
    <row r="246" spans="1:50" ht="26.25" customHeight="1">
      <c r="A246" s="117"/>
      <c r="B246" s="245"/>
      <c r="C246" s="136"/>
      <c r="D246" s="208" t="str">
        <f t="shared" si="84"/>
        <v/>
      </c>
      <c r="E246" s="129" t="s">
        <v>169</v>
      </c>
      <c r="F246" s="209" t="s">
        <v>169</v>
      </c>
      <c r="G246" s="135"/>
      <c r="H246" s="258"/>
      <c r="I246" s="259">
        <f t="shared" si="100"/>
        <v>0</v>
      </c>
      <c r="J246" s="259">
        <f t="shared" si="101"/>
        <v>0</v>
      </c>
      <c r="K246" s="259">
        <f t="shared" si="85"/>
        <v>0</v>
      </c>
      <c r="L246" s="252"/>
      <c r="M246" s="252"/>
      <c r="N246" s="252"/>
      <c r="O246" s="147">
        <v>0</v>
      </c>
      <c r="P246" s="147">
        <v>0</v>
      </c>
      <c r="Q246" s="137">
        <f t="shared" si="86"/>
        <v>0</v>
      </c>
      <c r="R246" s="80">
        <f t="shared" si="87"/>
        <v>0</v>
      </c>
      <c r="S246" s="147">
        <v>0</v>
      </c>
      <c r="T246" s="121"/>
      <c r="U246" s="263">
        <f>IFERROR(VLOOKUP(B246,คำนวณตกเบิกวิทยฐานะ!$B$9:$P$1008,14,FALSE),0)</f>
        <v>0</v>
      </c>
      <c r="V246" s="263">
        <f>IFERROR(VLOOKUP(B246,คำนวณตกเบิกวิทยฐานะ!$B$9:$P$1008,15,FALSE),0)</f>
        <v>0</v>
      </c>
      <c r="W246" s="264">
        <f t="shared" si="88"/>
        <v>0</v>
      </c>
      <c r="X246" s="119" t="s">
        <v>169</v>
      </c>
      <c r="Y246" s="209" t="s">
        <v>169</v>
      </c>
      <c r="Z246" s="258"/>
      <c r="AA246" s="253">
        <f t="shared" si="89"/>
        <v>0</v>
      </c>
      <c r="AB246" s="253">
        <f t="shared" si="90"/>
        <v>0</v>
      </c>
      <c r="AC246" s="253">
        <f t="shared" si="91"/>
        <v>0</v>
      </c>
      <c r="AD246" s="253">
        <f t="shared" si="92"/>
        <v>0</v>
      </c>
      <c r="AE246" s="268">
        <f t="shared" si="93"/>
        <v>0</v>
      </c>
      <c r="AF246" s="269">
        <f t="shared" si="94"/>
        <v>0</v>
      </c>
      <c r="AG246" s="270">
        <f t="shared" si="95"/>
        <v>0</v>
      </c>
      <c r="AH246" s="121"/>
      <c r="AI246" s="252"/>
      <c r="AJ246" s="295"/>
      <c r="AK246" s="301">
        <f t="shared" si="96"/>
        <v>0</v>
      </c>
      <c r="AL246" s="119" t="s">
        <v>169</v>
      </c>
      <c r="AM246" s="123" t="s">
        <v>169</v>
      </c>
      <c r="AN246" s="122"/>
      <c r="AO246" s="119" t="s">
        <v>169</v>
      </c>
      <c r="AP246" s="123" t="s">
        <v>169</v>
      </c>
      <c r="AQ246" s="124"/>
      <c r="AR246" s="119" t="s">
        <v>169</v>
      </c>
      <c r="AS246" s="123" t="s">
        <v>169</v>
      </c>
      <c r="AT246" s="122"/>
      <c r="AU246" s="280">
        <f t="shared" si="97"/>
        <v>0</v>
      </c>
      <c r="AV246" s="281">
        <f t="shared" si="98"/>
        <v>0</v>
      </c>
      <c r="AW246" s="291">
        <f t="shared" si="102"/>
        <v>0</v>
      </c>
      <c r="AX246" s="283">
        <f t="shared" si="99"/>
        <v>0</v>
      </c>
    </row>
    <row r="247" spans="1:50" ht="26.25" customHeight="1">
      <c r="A247" s="117"/>
      <c r="B247" s="245"/>
      <c r="C247" s="136"/>
      <c r="D247" s="208" t="str">
        <f t="shared" si="84"/>
        <v/>
      </c>
      <c r="E247" s="129" t="s">
        <v>169</v>
      </c>
      <c r="F247" s="209" t="s">
        <v>169</v>
      </c>
      <c r="G247" s="135"/>
      <c r="H247" s="258"/>
      <c r="I247" s="259">
        <f t="shared" si="100"/>
        <v>0</v>
      </c>
      <c r="J247" s="259">
        <f t="shared" si="101"/>
        <v>0</v>
      </c>
      <c r="K247" s="259">
        <f t="shared" si="85"/>
        <v>0</v>
      </c>
      <c r="L247" s="252"/>
      <c r="M247" s="252"/>
      <c r="N247" s="252"/>
      <c r="O247" s="147">
        <v>0</v>
      </c>
      <c r="P247" s="147">
        <v>0</v>
      </c>
      <c r="Q247" s="137">
        <f t="shared" si="86"/>
        <v>0</v>
      </c>
      <c r="R247" s="80">
        <f t="shared" si="87"/>
        <v>0</v>
      </c>
      <c r="S247" s="147">
        <v>0</v>
      </c>
      <c r="T247" s="121"/>
      <c r="U247" s="263">
        <f>IFERROR(VLOOKUP(B247,คำนวณตกเบิกวิทยฐานะ!$B$9:$P$1008,14,FALSE),0)</f>
        <v>0</v>
      </c>
      <c r="V247" s="263">
        <f>IFERROR(VLOOKUP(B247,คำนวณตกเบิกวิทยฐานะ!$B$9:$P$1008,15,FALSE),0)</f>
        <v>0</v>
      </c>
      <c r="W247" s="264">
        <f t="shared" si="88"/>
        <v>0</v>
      </c>
      <c r="X247" s="119" t="s">
        <v>169</v>
      </c>
      <c r="Y247" s="209" t="s">
        <v>169</v>
      </c>
      <c r="Z247" s="258"/>
      <c r="AA247" s="253">
        <f t="shared" si="89"/>
        <v>0</v>
      </c>
      <c r="AB247" s="253">
        <f t="shared" si="90"/>
        <v>0</v>
      </c>
      <c r="AC247" s="253">
        <f t="shared" si="91"/>
        <v>0</v>
      </c>
      <c r="AD247" s="253">
        <f t="shared" si="92"/>
        <v>0</v>
      </c>
      <c r="AE247" s="268">
        <f t="shared" si="93"/>
        <v>0</v>
      </c>
      <c r="AF247" s="269">
        <f t="shared" si="94"/>
        <v>0</v>
      </c>
      <c r="AG247" s="270">
        <f t="shared" si="95"/>
        <v>0</v>
      </c>
      <c r="AH247" s="121"/>
      <c r="AI247" s="252"/>
      <c r="AJ247" s="295"/>
      <c r="AK247" s="301">
        <f t="shared" si="96"/>
        <v>0</v>
      </c>
      <c r="AL247" s="119" t="s">
        <v>169</v>
      </c>
      <c r="AM247" s="123" t="s">
        <v>169</v>
      </c>
      <c r="AN247" s="122"/>
      <c r="AO247" s="119" t="s">
        <v>169</v>
      </c>
      <c r="AP247" s="123" t="s">
        <v>169</v>
      </c>
      <c r="AQ247" s="124"/>
      <c r="AR247" s="119" t="s">
        <v>169</v>
      </c>
      <c r="AS247" s="123" t="s">
        <v>169</v>
      </c>
      <c r="AT247" s="122"/>
      <c r="AU247" s="280">
        <f t="shared" si="97"/>
        <v>0</v>
      </c>
      <c r="AV247" s="281">
        <f t="shared" si="98"/>
        <v>0</v>
      </c>
      <c r="AW247" s="291">
        <f t="shared" si="102"/>
        <v>0</v>
      </c>
      <c r="AX247" s="283">
        <f t="shared" si="99"/>
        <v>0</v>
      </c>
    </row>
    <row r="248" spans="1:50" ht="26.25" customHeight="1">
      <c r="A248" s="117"/>
      <c r="B248" s="245"/>
      <c r="C248" s="136"/>
      <c r="D248" s="208" t="str">
        <f t="shared" si="84"/>
        <v/>
      </c>
      <c r="E248" s="129" t="s">
        <v>169</v>
      </c>
      <c r="F248" s="209" t="s">
        <v>169</v>
      </c>
      <c r="G248" s="135"/>
      <c r="H248" s="258"/>
      <c r="I248" s="259">
        <f t="shared" si="100"/>
        <v>0</v>
      </c>
      <c r="J248" s="259">
        <f t="shared" si="101"/>
        <v>0</v>
      </c>
      <c r="K248" s="259">
        <f t="shared" si="85"/>
        <v>0</v>
      </c>
      <c r="L248" s="252"/>
      <c r="M248" s="252"/>
      <c r="N248" s="252"/>
      <c r="O248" s="147">
        <v>0</v>
      </c>
      <c r="P248" s="147">
        <v>0</v>
      </c>
      <c r="Q248" s="137">
        <f t="shared" si="86"/>
        <v>0</v>
      </c>
      <c r="R248" s="80">
        <f t="shared" si="87"/>
        <v>0</v>
      </c>
      <c r="S248" s="147">
        <v>0</v>
      </c>
      <c r="T248" s="121"/>
      <c r="U248" s="263">
        <f>IFERROR(VLOOKUP(B248,คำนวณตกเบิกวิทยฐานะ!$B$9:$P$1008,14,FALSE),0)</f>
        <v>0</v>
      </c>
      <c r="V248" s="263">
        <f>IFERROR(VLOOKUP(B248,คำนวณตกเบิกวิทยฐานะ!$B$9:$P$1008,15,FALSE),0)</f>
        <v>0</v>
      </c>
      <c r="W248" s="264">
        <f t="shared" si="88"/>
        <v>0</v>
      </c>
      <c r="X248" s="119" t="s">
        <v>169</v>
      </c>
      <c r="Y248" s="209" t="s">
        <v>169</v>
      </c>
      <c r="Z248" s="258"/>
      <c r="AA248" s="253">
        <f t="shared" si="89"/>
        <v>0</v>
      </c>
      <c r="AB248" s="253">
        <f t="shared" si="90"/>
        <v>0</v>
      </c>
      <c r="AC248" s="253">
        <f t="shared" si="91"/>
        <v>0</v>
      </c>
      <c r="AD248" s="253">
        <f t="shared" si="92"/>
        <v>0</v>
      </c>
      <c r="AE248" s="268">
        <f t="shared" si="93"/>
        <v>0</v>
      </c>
      <c r="AF248" s="269">
        <f t="shared" si="94"/>
        <v>0</v>
      </c>
      <c r="AG248" s="270">
        <f t="shared" si="95"/>
        <v>0</v>
      </c>
      <c r="AH248" s="121"/>
      <c r="AI248" s="252"/>
      <c r="AJ248" s="295"/>
      <c r="AK248" s="301">
        <f t="shared" si="96"/>
        <v>0</v>
      </c>
      <c r="AL248" s="119" t="s">
        <v>169</v>
      </c>
      <c r="AM248" s="123" t="s">
        <v>169</v>
      </c>
      <c r="AN248" s="122"/>
      <c r="AO248" s="119" t="s">
        <v>169</v>
      </c>
      <c r="AP248" s="123" t="s">
        <v>169</v>
      </c>
      <c r="AQ248" s="124"/>
      <c r="AR248" s="119" t="s">
        <v>169</v>
      </c>
      <c r="AS248" s="123" t="s">
        <v>169</v>
      </c>
      <c r="AT248" s="122"/>
      <c r="AU248" s="280">
        <f t="shared" si="97"/>
        <v>0</v>
      </c>
      <c r="AV248" s="281">
        <f t="shared" si="98"/>
        <v>0</v>
      </c>
      <c r="AW248" s="291">
        <f t="shared" si="102"/>
        <v>0</v>
      </c>
      <c r="AX248" s="283">
        <f t="shared" si="99"/>
        <v>0</v>
      </c>
    </row>
    <row r="249" spans="1:50" ht="26.25" customHeight="1">
      <c r="A249" s="117"/>
      <c r="B249" s="245"/>
      <c r="C249" s="136"/>
      <c r="D249" s="208" t="str">
        <f t="shared" si="84"/>
        <v/>
      </c>
      <c r="E249" s="129" t="s">
        <v>169</v>
      </c>
      <c r="F249" s="209" t="s">
        <v>169</v>
      </c>
      <c r="G249" s="135"/>
      <c r="H249" s="258"/>
      <c r="I249" s="259">
        <f t="shared" si="100"/>
        <v>0</v>
      </c>
      <c r="J249" s="259">
        <f t="shared" si="101"/>
        <v>0</v>
      </c>
      <c r="K249" s="259">
        <f t="shared" si="85"/>
        <v>0</v>
      </c>
      <c r="L249" s="252"/>
      <c r="M249" s="252"/>
      <c r="N249" s="252"/>
      <c r="O249" s="147">
        <v>0</v>
      </c>
      <c r="P249" s="147">
        <v>0</v>
      </c>
      <c r="Q249" s="137">
        <f t="shared" si="86"/>
        <v>0</v>
      </c>
      <c r="R249" s="80">
        <f t="shared" si="87"/>
        <v>0</v>
      </c>
      <c r="S249" s="147">
        <v>0</v>
      </c>
      <c r="T249" s="121"/>
      <c r="U249" s="263">
        <f>IFERROR(VLOOKUP(B249,คำนวณตกเบิกวิทยฐานะ!$B$9:$P$1008,14,FALSE),0)</f>
        <v>0</v>
      </c>
      <c r="V249" s="263">
        <f>IFERROR(VLOOKUP(B249,คำนวณตกเบิกวิทยฐานะ!$B$9:$P$1008,15,FALSE),0)</f>
        <v>0</v>
      </c>
      <c r="W249" s="264">
        <f t="shared" si="88"/>
        <v>0</v>
      </c>
      <c r="X249" s="119" t="s">
        <v>169</v>
      </c>
      <c r="Y249" s="209" t="s">
        <v>169</v>
      </c>
      <c r="Z249" s="258"/>
      <c r="AA249" s="253">
        <f t="shared" si="89"/>
        <v>0</v>
      </c>
      <c r="AB249" s="253">
        <f t="shared" si="90"/>
        <v>0</v>
      </c>
      <c r="AC249" s="253">
        <f t="shared" si="91"/>
        <v>0</v>
      </c>
      <c r="AD249" s="253">
        <f t="shared" si="92"/>
        <v>0</v>
      </c>
      <c r="AE249" s="268">
        <f t="shared" si="93"/>
        <v>0</v>
      </c>
      <c r="AF249" s="269">
        <f t="shared" si="94"/>
        <v>0</v>
      </c>
      <c r="AG249" s="270">
        <f t="shared" si="95"/>
        <v>0</v>
      </c>
      <c r="AH249" s="121"/>
      <c r="AI249" s="252"/>
      <c r="AJ249" s="295"/>
      <c r="AK249" s="301">
        <f t="shared" si="96"/>
        <v>0</v>
      </c>
      <c r="AL249" s="119" t="s">
        <v>169</v>
      </c>
      <c r="AM249" s="123" t="s">
        <v>169</v>
      </c>
      <c r="AN249" s="122"/>
      <c r="AO249" s="119" t="s">
        <v>169</v>
      </c>
      <c r="AP249" s="123" t="s">
        <v>169</v>
      </c>
      <c r="AQ249" s="124"/>
      <c r="AR249" s="119" t="s">
        <v>169</v>
      </c>
      <c r="AS249" s="123" t="s">
        <v>169</v>
      </c>
      <c r="AT249" s="122"/>
      <c r="AU249" s="280">
        <f t="shared" si="97"/>
        <v>0</v>
      </c>
      <c r="AV249" s="281">
        <f t="shared" si="98"/>
        <v>0</v>
      </c>
      <c r="AW249" s="291">
        <f t="shared" si="102"/>
        <v>0</v>
      </c>
      <c r="AX249" s="283">
        <f t="shared" si="99"/>
        <v>0</v>
      </c>
    </row>
    <row r="250" spans="1:50" ht="26.25" customHeight="1">
      <c r="A250" s="117"/>
      <c r="B250" s="245"/>
      <c r="C250" s="136"/>
      <c r="D250" s="208" t="str">
        <f t="shared" si="84"/>
        <v/>
      </c>
      <c r="E250" s="129" t="s">
        <v>169</v>
      </c>
      <c r="F250" s="209" t="s">
        <v>169</v>
      </c>
      <c r="G250" s="135"/>
      <c r="H250" s="258"/>
      <c r="I250" s="259">
        <f t="shared" si="100"/>
        <v>0</v>
      </c>
      <c r="J250" s="259">
        <f t="shared" si="101"/>
        <v>0</v>
      </c>
      <c r="K250" s="259">
        <f t="shared" si="85"/>
        <v>0</v>
      </c>
      <c r="L250" s="252"/>
      <c r="M250" s="252"/>
      <c r="N250" s="252"/>
      <c r="O250" s="147">
        <v>0</v>
      </c>
      <c r="P250" s="147">
        <v>0</v>
      </c>
      <c r="Q250" s="137">
        <f t="shared" si="86"/>
        <v>0</v>
      </c>
      <c r="R250" s="80">
        <f t="shared" si="87"/>
        <v>0</v>
      </c>
      <c r="S250" s="147">
        <v>0</v>
      </c>
      <c r="T250" s="121"/>
      <c r="U250" s="263">
        <f>IFERROR(VLOOKUP(B250,คำนวณตกเบิกวิทยฐานะ!$B$9:$P$1008,14,FALSE),0)</f>
        <v>0</v>
      </c>
      <c r="V250" s="263">
        <f>IFERROR(VLOOKUP(B250,คำนวณตกเบิกวิทยฐานะ!$B$9:$P$1008,15,FALSE),0)</f>
        <v>0</v>
      </c>
      <c r="W250" s="264">
        <f t="shared" si="88"/>
        <v>0</v>
      </c>
      <c r="X250" s="119" t="s">
        <v>169</v>
      </c>
      <c r="Y250" s="209" t="s">
        <v>169</v>
      </c>
      <c r="Z250" s="258"/>
      <c r="AA250" s="253">
        <f t="shared" si="89"/>
        <v>0</v>
      </c>
      <c r="AB250" s="253">
        <f t="shared" si="90"/>
        <v>0</v>
      </c>
      <c r="AC250" s="253">
        <f t="shared" si="91"/>
        <v>0</v>
      </c>
      <c r="AD250" s="253">
        <f t="shared" si="92"/>
        <v>0</v>
      </c>
      <c r="AE250" s="268">
        <f t="shared" si="93"/>
        <v>0</v>
      </c>
      <c r="AF250" s="269">
        <f t="shared" si="94"/>
        <v>0</v>
      </c>
      <c r="AG250" s="270">
        <f t="shared" si="95"/>
        <v>0</v>
      </c>
      <c r="AH250" s="121"/>
      <c r="AI250" s="252"/>
      <c r="AJ250" s="295"/>
      <c r="AK250" s="301">
        <f t="shared" si="96"/>
        <v>0</v>
      </c>
      <c r="AL250" s="119" t="s">
        <v>169</v>
      </c>
      <c r="AM250" s="123" t="s">
        <v>169</v>
      </c>
      <c r="AN250" s="122"/>
      <c r="AO250" s="119" t="s">
        <v>169</v>
      </c>
      <c r="AP250" s="123" t="s">
        <v>169</v>
      </c>
      <c r="AQ250" s="124"/>
      <c r="AR250" s="119" t="s">
        <v>169</v>
      </c>
      <c r="AS250" s="123" t="s">
        <v>169</v>
      </c>
      <c r="AT250" s="122"/>
      <c r="AU250" s="280">
        <f t="shared" si="97"/>
        <v>0</v>
      </c>
      <c r="AV250" s="281">
        <f t="shared" si="98"/>
        <v>0</v>
      </c>
      <c r="AW250" s="291">
        <f t="shared" si="102"/>
        <v>0</v>
      </c>
      <c r="AX250" s="283">
        <f t="shared" si="99"/>
        <v>0</v>
      </c>
    </row>
    <row r="251" spans="1:50" ht="26.25" customHeight="1">
      <c r="A251" s="117"/>
      <c r="B251" s="245"/>
      <c r="C251" s="136"/>
      <c r="D251" s="208" t="str">
        <f t="shared" si="84"/>
        <v/>
      </c>
      <c r="E251" s="129" t="s">
        <v>169</v>
      </c>
      <c r="F251" s="209" t="s">
        <v>169</v>
      </c>
      <c r="G251" s="135"/>
      <c r="H251" s="258"/>
      <c r="I251" s="259">
        <f t="shared" si="100"/>
        <v>0</v>
      </c>
      <c r="J251" s="259">
        <f t="shared" si="101"/>
        <v>0</v>
      </c>
      <c r="K251" s="259">
        <f t="shared" si="85"/>
        <v>0</v>
      </c>
      <c r="L251" s="252"/>
      <c r="M251" s="252"/>
      <c r="N251" s="252"/>
      <c r="O251" s="147">
        <v>0</v>
      </c>
      <c r="P251" s="147">
        <v>0</v>
      </c>
      <c r="Q251" s="137">
        <f t="shared" si="86"/>
        <v>0</v>
      </c>
      <c r="R251" s="80">
        <f t="shared" si="87"/>
        <v>0</v>
      </c>
      <c r="S251" s="147">
        <v>0</v>
      </c>
      <c r="T251" s="121"/>
      <c r="U251" s="263">
        <f>IFERROR(VLOOKUP(B251,คำนวณตกเบิกวิทยฐานะ!$B$9:$P$1008,14,FALSE),0)</f>
        <v>0</v>
      </c>
      <c r="V251" s="263">
        <f>IFERROR(VLOOKUP(B251,คำนวณตกเบิกวิทยฐานะ!$B$9:$P$1008,15,FALSE),0)</f>
        <v>0</v>
      </c>
      <c r="W251" s="264">
        <f t="shared" si="88"/>
        <v>0</v>
      </c>
      <c r="X251" s="119" t="s">
        <v>169</v>
      </c>
      <c r="Y251" s="209" t="s">
        <v>169</v>
      </c>
      <c r="Z251" s="258"/>
      <c r="AA251" s="253">
        <f t="shared" si="89"/>
        <v>0</v>
      </c>
      <c r="AB251" s="253">
        <f t="shared" si="90"/>
        <v>0</v>
      </c>
      <c r="AC251" s="253">
        <f t="shared" si="91"/>
        <v>0</v>
      </c>
      <c r="AD251" s="253">
        <f t="shared" si="92"/>
        <v>0</v>
      </c>
      <c r="AE251" s="268">
        <f t="shared" si="93"/>
        <v>0</v>
      </c>
      <c r="AF251" s="269">
        <f t="shared" si="94"/>
        <v>0</v>
      </c>
      <c r="AG251" s="270">
        <f t="shared" si="95"/>
        <v>0</v>
      </c>
      <c r="AH251" s="121"/>
      <c r="AI251" s="252"/>
      <c r="AJ251" s="295"/>
      <c r="AK251" s="301">
        <f t="shared" si="96"/>
        <v>0</v>
      </c>
      <c r="AL251" s="119" t="s">
        <v>169</v>
      </c>
      <c r="AM251" s="123" t="s">
        <v>169</v>
      </c>
      <c r="AN251" s="122"/>
      <c r="AO251" s="119" t="s">
        <v>169</v>
      </c>
      <c r="AP251" s="123" t="s">
        <v>169</v>
      </c>
      <c r="AQ251" s="124"/>
      <c r="AR251" s="119" t="s">
        <v>169</v>
      </c>
      <c r="AS251" s="123" t="s">
        <v>169</v>
      </c>
      <c r="AT251" s="122"/>
      <c r="AU251" s="280">
        <f t="shared" si="97"/>
        <v>0</v>
      </c>
      <c r="AV251" s="281">
        <f t="shared" si="98"/>
        <v>0</v>
      </c>
      <c r="AW251" s="291">
        <f t="shared" si="102"/>
        <v>0</v>
      </c>
      <c r="AX251" s="283">
        <f t="shared" si="99"/>
        <v>0</v>
      </c>
    </row>
    <row r="252" spans="1:50" ht="26.25" customHeight="1">
      <c r="A252" s="117"/>
      <c r="B252" s="245"/>
      <c r="C252" s="136"/>
      <c r="D252" s="208" t="str">
        <f t="shared" si="84"/>
        <v/>
      </c>
      <c r="E252" s="129" t="s">
        <v>169</v>
      </c>
      <c r="F252" s="209" t="s">
        <v>169</v>
      </c>
      <c r="G252" s="135"/>
      <c r="H252" s="258"/>
      <c r="I252" s="259">
        <f t="shared" si="100"/>
        <v>0</v>
      </c>
      <c r="J252" s="259">
        <f t="shared" si="101"/>
        <v>0</v>
      </c>
      <c r="K252" s="259">
        <f t="shared" si="85"/>
        <v>0</v>
      </c>
      <c r="L252" s="252"/>
      <c r="M252" s="252"/>
      <c r="N252" s="252"/>
      <c r="O252" s="147">
        <v>0</v>
      </c>
      <c r="P252" s="147">
        <v>0</v>
      </c>
      <c r="Q252" s="137">
        <f t="shared" si="86"/>
        <v>0</v>
      </c>
      <c r="R252" s="80">
        <f t="shared" si="87"/>
        <v>0</v>
      </c>
      <c r="S252" s="147">
        <v>0</v>
      </c>
      <c r="T252" s="121"/>
      <c r="U252" s="263">
        <f>IFERROR(VLOOKUP(B252,คำนวณตกเบิกวิทยฐานะ!$B$9:$P$1008,14,FALSE),0)</f>
        <v>0</v>
      </c>
      <c r="V252" s="263">
        <f>IFERROR(VLOOKUP(B252,คำนวณตกเบิกวิทยฐานะ!$B$9:$P$1008,15,FALSE),0)</f>
        <v>0</v>
      </c>
      <c r="W252" s="264">
        <f t="shared" si="88"/>
        <v>0</v>
      </c>
      <c r="X252" s="119" t="s">
        <v>169</v>
      </c>
      <c r="Y252" s="209" t="s">
        <v>169</v>
      </c>
      <c r="Z252" s="258"/>
      <c r="AA252" s="253">
        <f t="shared" si="89"/>
        <v>0</v>
      </c>
      <c r="AB252" s="253">
        <f t="shared" si="90"/>
        <v>0</v>
      </c>
      <c r="AC252" s="253">
        <f t="shared" si="91"/>
        <v>0</v>
      </c>
      <c r="AD252" s="253">
        <f t="shared" si="92"/>
        <v>0</v>
      </c>
      <c r="AE252" s="268">
        <f t="shared" si="93"/>
        <v>0</v>
      </c>
      <c r="AF252" s="269">
        <f t="shared" si="94"/>
        <v>0</v>
      </c>
      <c r="AG252" s="270">
        <f t="shared" si="95"/>
        <v>0</v>
      </c>
      <c r="AH252" s="121"/>
      <c r="AI252" s="252"/>
      <c r="AJ252" s="295"/>
      <c r="AK252" s="301">
        <f t="shared" si="96"/>
        <v>0</v>
      </c>
      <c r="AL252" s="119" t="s">
        <v>169</v>
      </c>
      <c r="AM252" s="123" t="s">
        <v>169</v>
      </c>
      <c r="AN252" s="122"/>
      <c r="AO252" s="119" t="s">
        <v>169</v>
      </c>
      <c r="AP252" s="123" t="s">
        <v>169</v>
      </c>
      <c r="AQ252" s="124"/>
      <c r="AR252" s="119" t="s">
        <v>169</v>
      </c>
      <c r="AS252" s="123" t="s">
        <v>169</v>
      </c>
      <c r="AT252" s="122"/>
      <c r="AU252" s="280">
        <f t="shared" si="97"/>
        <v>0</v>
      </c>
      <c r="AV252" s="281">
        <f t="shared" si="98"/>
        <v>0</v>
      </c>
      <c r="AW252" s="291">
        <f t="shared" si="102"/>
        <v>0</v>
      </c>
      <c r="AX252" s="283">
        <f t="shared" si="99"/>
        <v>0</v>
      </c>
    </row>
    <row r="253" spans="1:50" ht="26.25" customHeight="1">
      <c r="A253" s="117"/>
      <c r="B253" s="245"/>
      <c r="C253" s="136"/>
      <c r="D253" s="208" t="str">
        <f t="shared" si="84"/>
        <v/>
      </c>
      <c r="E253" s="129" t="s">
        <v>169</v>
      </c>
      <c r="F253" s="209" t="s">
        <v>169</v>
      </c>
      <c r="G253" s="135"/>
      <c r="H253" s="258"/>
      <c r="I253" s="259">
        <f t="shared" si="100"/>
        <v>0</v>
      </c>
      <c r="J253" s="259">
        <f t="shared" si="101"/>
        <v>0</v>
      </c>
      <c r="K253" s="259">
        <f t="shared" si="85"/>
        <v>0</v>
      </c>
      <c r="L253" s="252"/>
      <c r="M253" s="252"/>
      <c r="N253" s="252"/>
      <c r="O253" s="147">
        <v>0</v>
      </c>
      <c r="P253" s="147">
        <v>0</v>
      </c>
      <c r="Q253" s="137">
        <f t="shared" si="86"/>
        <v>0</v>
      </c>
      <c r="R253" s="80">
        <f t="shared" si="87"/>
        <v>0</v>
      </c>
      <c r="S253" s="147">
        <v>0</v>
      </c>
      <c r="T253" s="121"/>
      <c r="U253" s="263">
        <f>IFERROR(VLOOKUP(B253,คำนวณตกเบิกวิทยฐานะ!$B$9:$P$1008,14,FALSE),0)</f>
        <v>0</v>
      </c>
      <c r="V253" s="263">
        <f>IFERROR(VLOOKUP(B253,คำนวณตกเบิกวิทยฐานะ!$B$9:$P$1008,15,FALSE),0)</f>
        <v>0</v>
      </c>
      <c r="W253" s="264">
        <f t="shared" si="88"/>
        <v>0</v>
      </c>
      <c r="X253" s="119" t="s">
        <v>169</v>
      </c>
      <c r="Y253" s="209" t="s">
        <v>169</v>
      </c>
      <c r="Z253" s="258"/>
      <c r="AA253" s="253">
        <f t="shared" si="89"/>
        <v>0</v>
      </c>
      <c r="AB253" s="253">
        <f t="shared" si="90"/>
        <v>0</v>
      </c>
      <c r="AC253" s="253">
        <f t="shared" si="91"/>
        <v>0</v>
      </c>
      <c r="AD253" s="253">
        <f t="shared" si="92"/>
        <v>0</v>
      </c>
      <c r="AE253" s="268">
        <f t="shared" si="93"/>
        <v>0</v>
      </c>
      <c r="AF253" s="269">
        <f t="shared" si="94"/>
        <v>0</v>
      </c>
      <c r="AG253" s="270">
        <f t="shared" si="95"/>
        <v>0</v>
      </c>
      <c r="AH253" s="121"/>
      <c r="AI253" s="252"/>
      <c r="AJ253" s="295"/>
      <c r="AK253" s="301">
        <f t="shared" si="96"/>
        <v>0</v>
      </c>
      <c r="AL253" s="119" t="s">
        <v>169</v>
      </c>
      <c r="AM253" s="123" t="s">
        <v>169</v>
      </c>
      <c r="AN253" s="122"/>
      <c r="AO253" s="119" t="s">
        <v>169</v>
      </c>
      <c r="AP253" s="123" t="s">
        <v>169</v>
      </c>
      <c r="AQ253" s="124"/>
      <c r="AR253" s="119" t="s">
        <v>169</v>
      </c>
      <c r="AS253" s="123" t="s">
        <v>169</v>
      </c>
      <c r="AT253" s="122"/>
      <c r="AU253" s="280">
        <f t="shared" si="97"/>
        <v>0</v>
      </c>
      <c r="AV253" s="281">
        <f t="shared" si="98"/>
        <v>0</v>
      </c>
      <c r="AW253" s="291">
        <f t="shared" si="102"/>
        <v>0</v>
      </c>
      <c r="AX253" s="283">
        <f t="shared" si="99"/>
        <v>0</v>
      </c>
    </row>
    <row r="254" spans="1:50" ht="26.25" customHeight="1">
      <c r="A254" s="117"/>
      <c r="B254" s="245"/>
      <c r="C254" s="136"/>
      <c r="D254" s="208" t="str">
        <f t="shared" si="84"/>
        <v/>
      </c>
      <c r="E254" s="129" t="s">
        <v>169</v>
      </c>
      <c r="F254" s="209" t="s">
        <v>169</v>
      </c>
      <c r="G254" s="135"/>
      <c r="H254" s="258"/>
      <c r="I254" s="259">
        <f t="shared" si="100"/>
        <v>0</v>
      </c>
      <c r="J254" s="259">
        <f t="shared" si="101"/>
        <v>0</v>
      </c>
      <c r="K254" s="259">
        <f t="shared" si="85"/>
        <v>0</v>
      </c>
      <c r="L254" s="252"/>
      <c r="M254" s="252"/>
      <c r="N254" s="252"/>
      <c r="O254" s="147">
        <v>0</v>
      </c>
      <c r="P254" s="147">
        <v>0</v>
      </c>
      <c r="Q254" s="137">
        <f t="shared" si="86"/>
        <v>0</v>
      </c>
      <c r="R254" s="80">
        <f t="shared" si="87"/>
        <v>0</v>
      </c>
      <c r="S254" s="147">
        <v>0</v>
      </c>
      <c r="T254" s="121"/>
      <c r="U254" s="263">
        <f>IFERROR(VLOOKUP(B254,คำนวณตกเบิกวิทยฐานะ!$B$9:$P$1008,14,FALSE),0)</f>
        <v>0</v>
      </c>
      <c r="V254" s="263">
        <f>IFERROR(VLOOKUP(B254,คำนวณตกเบิกวิทยฐานะ!$B$9:$P$1008,15,FALSE),0)</f>
        <v>0</v>
      </c>
      <c r="W254" s="264">
        <f t="shared" si="88"/>
        <v>0</v>
      </c>
      <c r="X254" s="119" t="s">
        <v>169</v>
      </c>
      <c r="Y254" s="209" t="s">
        <v>169</v>
      </c>
      <c r="Z254" s="258"/>
      <c r="AA254" s="253">
        <f t="shared" si="89"/>
        <v>0</v>
      </c>
      <c r="AB254" s="253">
        <f t="shared" si="90"/>
        <v>0</v>
      </c>
      <c r="AC254" s="253">
        <f t="shared" si="91"/>
        <v>0</v>
      </c>
      <c r="AD254" s="253">
        <f t="shared" si="92"/>
        <v>0</v>
      </c>
      <c r="AE254" s="268">
        <f t="shared" si="93"/>
        <v>0</v>
      </c>
      <c r="AF254" s="269">
        <f t="shared" si="94"/>
        <v>0</v>
      </c>
      <c r="AG254" s="270">
        <f t="shared" si="95"/>
        <v>0</v>
      </c>
      <c r="AH254" s="121"/>
      <c r="AI254" s="252"/>
      <c r="AJ254" s="295"/>
      <c r="AK254" s="301">
        <f t="shared" si="96"/>
        <v>0</v>
      </c>
      <c r="AL254" s="119" t="s">
        <v>169</v>
      </c>
      <c r="AM254" s="123" t="s">
        <v>169</v>
      </c>
      <c r="AN254" s="122"/>
      <c r="AO254" s="119" t="s">
        <v>169</v>
      </c>
      <c r="AP254" s="123" t="s">
        <v>169</v>
      </c>
      <c r="AQ254" s="124"/>
      <c r="AR254" s="119" t="s">
        <v>169</v>
      </c>
      <c r="AS254" s="123" t="s">
        <v>169</v>
      </c>
      <c r="AT254" s="122"/>
      <c r="AU254" s="280">
        <f t="shared" si="97"/>
        <v>0</v>
      </c>
      <c r="AV254" s="281">
        <f t="shared" si="98"/>
        <v>0</v>
      </c>
      <c r="AW254" s="291">
        <f t="shared" si="102"/>
        <v>0</v>
      </c>
      <c r="AX254" s="283">
        <f t="shared" si="99"/>
        <v>0</v>
      </c>
    </row>
    <row r="255" spans="1:50" ht="26.25" customHeight="1">
      <c r="A255" s="117"/>
      <c r="B255" s="245"/>
      <c r="C255" s="136"/>
      <c r="D255" s="208" t="str">
        <f t="shared" si="84"/>
        <v/>
      </c>
      <c r="E255" s="129" t="s">
        <v>169</v>
      </c>
      <c r="F255" s="209" t="s">
        <v>169</v>
      </c>
      <c r="G255" s="135"/>
      <c r="H255" s="258"/>
      <c r="I255" s="259">
        <f t="shared" si="100"/>
        <v>0</v>
      </c>
      <c r="J255" s="259">
        <f t="shared" si="101"/>
        <v>0</v>
      </c>
      <c r="K255" s="259">
        <f t="shared" si="85"/>
        <v>0</v>
      </c>
      <c r="L255" s="252"/>
      <c r="M255" s="252"/>
      <c r="N255" s="252"/>
      <c r="O255" s="147">
        <v>0</v>
      </c>
      <c r="P255" s="147">
        <v>0</v>
      </c>
      <c r="Q255" s="137">
        <f t="shared" si="86"/>
        <v>0</v>
      </c>
      <c r="R255" s="80">
        <f t="shared" si="87"/>
        <v>0</v>
      </c>
      <c r="S255" s="147">
        <v>0</v>
      </c>
      <c r="T255" s="121"/>
      <c r="U255" s="263">
        <f>IFERROR(VLOOKUP(B255,คำนวณตกเบิกวิทยฐานะ!$B$9:$P$1008,14,FALSE),0)</f>
        <v>0</v>
      </c>
      <c r="V255" s="263">
        <f>IFERROR(VLOOKUP(B255,คำนวณตกเบิกวิทยฐานะ!$B$9:$P$1008,15,FALSE),0)</f>
        <v>0</v>
      </c>
      <c r="W255" s="264">
        <f t="shared" si="88"/>
        <v>0</v>
      </c>
      <c r="X255" s="119" t="s">
        <v>169</v>
      </c>
      <c r="Y255" s="209" t="s">
        <v>169</v>
      </c>
      <c r="Z255" s="258"/>
      <c r="AA255" s="253">
        <f t="shared" si="89"/>
        <v>0</v>
      </c>
      <c r="AB255" s="253">
        <f t="shared" si="90"/>
        <v>0</v>
      </c>
      <c r="AC255" s="253">
        <f t="shared" si="91"/>
        <v>0</v>
      </c>
      <c r="AD255" s="253">
        <f t="shared" si="92"/>
        <v>0</v>
      </c>
      <c r="AE255" s="268">
        <f t="shared" si="93"/>
        <v>0</v>
      </c>
      <c r="AF255" s="269">
        <f t="shared" si="94"/>
        <v>0</v>
      </c>
      <c r="AG255" s="270">
        <f t="shared" si="95"/>
        <v>0</v>
      </c>
      <c r="AH255" s="121"/>
      <c r="AI255" s="252"/>
      <c r="AJ255" s="295"/>
      <c r="AK255" s="301">
        <f t="shared" si="96"/>
        <v>0</v>
      </c>
      <c r="AL255" s="119" t="s">
        <v>169</v>
      </c>
      <c r="AM255" s="123" t="s">
        <v>169</v>
      </c>
      <c r="AN255" s="122"/>
      <c r="AO255" s="119" t="s">
        <v>169</v>
      </c>
      <c r="AP255" s="123" t="s">
        <v>169</v>
      </c>
      <c r="AQ255" s="124"/>
      <c r="AR255" s="119" t="s">
        <v>169</v>
      </c>
      <c r="AS255" s="123" t="s">
        <v>169</v>
      </c>
      <c r="AT255" s="122"/>
      <c r="AU255" s="280">
        <f t="shared" si="97"/>
        <v>0</v>
      </c>
      <c r="AV255" s="281">
        <f t="shared" si="98"/>
        <v>0</v>
      </c>
      <c r="AW255" s="291">
        <f t="shared" si="102"/>
        <v>0</v>
      </c>
      <c r="AX255" s="283">
        <f t="shared" si="99"/>
        <v>0</v>
      </c>
    </row>
    <row r="256" spans="1:50" ht="26.25" customHeight="1">
      <c r="A256" s="117"/>
      <c r="B256" s="245"/>
      <c r="C256" s="136"/>
      <c r="D256" s="208" t="str">
        <f t="shared" si="84"/>
        <v/>
      </c>
      <c r="E256" s="129" t="s">
        <v>169</v>
      </c>
      <c r="F256" s="209" t="s">
        <v>169</v>
      </c>
      <c r="G256" s="135"/>
      <c r="H256" s="258"/>
      <c r="I256" s="259">
        <f t="shared" si="100"/>
        <v>0</v>
      </c>
      <c r="J256" s="259">
        <f t="shared" si="101"/>
        <v>0</v>
      </c>
      <c r="K256" s="259">
        <f t="shared" si="85"/>
        <v>0</v>
      </c>
      <c r="L256" s="252"/>
      <c r="M256" s="252"/>
      <c r="N256" s="252"/>
      <c r="O256" s="147">
        <v>0</v>
      </c>
      <c r="P256" s="147">
        <v>0</v>
      </c>
      <c r="Q256" s="137">
        <f t="shared" si="86"/>
        <v>0</v>
      </c>
      <c r="R256" s="80">
        <f t="shared" si="87"/>
        <v>0</v>
      </c>
      <c r="S256" s="147">
        <v>0</v>
      </c>
      <c r="T256" s="121"/>
      <c r="U256" s="263">
        <f>IFERROR(VLOOKUP(B256,คำนวณตกเบิกวิทยฐานะ!$B$9:$P$1008,14,FALSE),0)</f>
        <v>0</v>
      </c>
      <c r="V256" s="263">
        <f>IFERROR(VLOOKUP(B256,คำนวณตกเบิกวิทยฐานะ!$B$9:$P$1008,15,FALSE),0)</f>
        <v>0</v>
      </c>
      <c r="W256" s="264">
        <f t="shared" si="88"/>
        <v>0</v>
      </c>
      <c r="X256" s="119" t="s">
        <v>169</v>
      </c>
      <c r="Y256" s="209" t="s">
        <v>169</v>
      </c>
      <c r="Z256" s="258"/>
      <c r="AA256" s="253">
        <f t="shared" si="89"/>
        <v>0</v>
      </c>
      <c r="AB256" s="253">
        <f t="shared" si="90"/>
        <v>0</v>
      </c>
      <c r="AC256" s="253">
        <f t="shared" si="91"/>
        <v>0</v>
      </c>
      <c r="AD256" s="253">
        <f t="shared" si="92"/>
        <v>0</v>
      </c>
      <c r="AE256" s="268">
        <f t="shared" si="93"/>
        <v>0</v>
      </c>
      <c r="AF256" s="269">
        <f t="shared" si="94"/>
        <v>0</v>
      </c>
      <c r="AG256" s="270">
        <f t="shared" si="95"/>
        <v>0</v>
      </c>
      <c r="AH256" s="121"/>
      <c r="AI256" s="252"/>
      <c r="AJ256" s="295"/>
      <c r="AK256" s="301">
        <f t="shared" si="96"/>
        <v>0</v>
      </c>
      <c r="AL256" s="119" t="s">
        <v>169</v>
      </c>
      <c r="AM256" s="123" t="s">
        <v>169</v>
      </c>
      <c r="AN256" s="122"/>
      <c r="AO256" s="119" t="s">
        <v>169</v>
      </c>
      <c r="AP256" s="123" t="s">
        <v>169</v>
      </c>
      <c r="AQ256" s="124"/>
      <c r="AR256" s="119" t="s">
        <v>169</v>
      </c>
      <c r="AS256" s="123" t="s">
        <v>169</v>
      </c>
      <c r="AT256" s="122"/>
      <c r="AU256" s="280">
        <f t="shared" si="97"/>
        <v>0</v>
      </c>
      <c r="AV256" s="281">
        <f t="shared" si="98"/>
        <v>0</v>
      </c>
      <c r="AW256" s="291">
        <f t="shared" si="102"/>
        <v>0</v>
      </c>
      <c r="AX256" s="283">
        <f t="shared" si="99"/>
        <v>0</v>
      </c>
    </row>
    <row r="257" spans="1:50" ht="26.25" customHeight="1">
      <c r="A257" s="117"/>
      <c r="B257" s="245"/>
      <c r="C257" s="136"/>
      <c r="D257" s="208" t="str">
        <f t="shared" si="84"/>
        <v/>
      </c>
      <c r="E257" s="129" t="s">
        <v>169</v>
      </c>
      <c r="F257" s="209" t="s">
        <v>169</v>
      </c>
      <c r="G257" s="135"/>
      <c r="H257" s="258"/>
      <c r="I257" s="259">
        <f t="shared" si="100"/>
        <v>0</v>
      </c>
      <c r="J257" s="259">
        <f t="shared" si="101"/>
        <v>0</v>
      </c>
      <c r="K257" s="259">
        <f t="shared" si="85"/>
        <v>0</v>
      </c>
      <c r="L257" s="252"/>
      <c r="M257" s="252"/>
      <c r="N257" s="252"/>
      <c r="O257" s="147">
        <v>0</v>
      </c>
      <c r="P257" s="147">
        <v>0</v>
      </c>
      <c r="Q257" s="137">
        <f t="shared" si="86"/>
        <v>0</v>
      </c>
      <c r="R257" s="80">
        <f t="shared" si="87"/>
        <v>0</v>
      </c>
      <c r="S257" s="147">
        <v>0</v>
      </c>
      <c r="T257" s="121"/>
      <c r="U257" s="263">
        <f>IFERROR(VLOOKUP(B257,คำนวณตกเบิกวิทยฐานะ!$B$9:$P$1008,14,FALSE),0)</f>
        <v>0</v>
      </c>
      <c r="V257" s="263">
        <f>IFERROR(VLOOKUP(B257,คำนวณตกเบิกวิทยฐานะ!$B$9:$P$1008,15,FALSE),0)</f>
        <v>0</v>
      </c>
      <c r="W257" s="264">
        <f t="shared" si="88"/>
        <v>0</v>
      </c>
      <c r="X257" s="119" t="s">
        <v>169</v>
      </c>
      <c r="Y257" s="209" t="s">
        <v>169</v>
      </c>
      <c r="Z257" s="258"/>
      <c r="AA257" s="253">
        <f t="shared" si="89"/>
        <v>0</v>
      </c>
      <c r="AB257" s="253">
        <f t="shared" si="90"/>
        <v>0</v>
      </c>
      <c r="AC257" s="253">
        <f t="shared" si="91"/>
        <v>0</v>
      </c>
      <c r="AD257" s="253">
        <f t="shared" si="92"/>
        <v>0</v>
      </c>
      <c r="AE257" s="268">
        <f t="shared" si="93"/>
        <v>0</v>
      </c>
      <c r="AF257" s="269">
        <f t="shared" si="94"/>
        <v>0</v>
      </c>
      <c r="AG257" s="270">
        <f t="shared" si="95"/>
        <v>0</v>
      </c>
      <c r="AH257" s="121"/>
      <c r="AI257" s="252"/>
      <c r="AJ257" s="295"/>
      <c r="AK257" s="301">
        <f t="shared" si="96"/>
        <v>0</v>
      </c>
      <c r="AL257" s="119" t="s">
        <v>169</v>
      </c>
      <c r="AM257" s="123" t="s">
        <v>169</v>
      </c>
      <c r="AN257" s="122"/>
      <c r="AO257" s="119" t="s">
        <v>169</v>
      </c>
      <c r="AP257" s="123" t="s">
        <v>169</v>
      </c>
      <c r="AQ257" s="124"/>
      <c r="AR257" s="119" t="s">
        <v>169</v>
      </c>
      <c r="AS257" s="123" t="s">
        <v>169</v>
      </c>
      <c r="AT257" s="122"/>
      <c r="AU257" s="280">
        <f t="shared" si="97"/>
        <v>0</v>
      </c>
      <c r="AV257" s="281">
        <f t="shared" si="98"/>
        <v>0</v>
      </c>
      <c r="AW257" s="291">
        <f t="shared" si="102"/>
        <v>0</v>
      </c>
      <c r="AX257" s="283">
        <f t="shared" si="99"/>
        <v>0</v>
      </c>
    </row>
    <row r="258" spans="1:50" ht="26.25" customHeight="1">
      <c r="A258" s="117"/>
      <c r="B258" s="245"/>
      <c r="C258" s="136"/>
      <c r="D258" s="208" t="str">
        <f t="shared" si="84"/>
        <v/>
      </c>
      <c r="E258" s="129" t="s">
        <v>169</v>
      </c>
      <c r="F258" s="209" t="s">
        <v>169</v>
      </c>
      <c r="G258" s="135"/>
      <c r="H258" s="258"/>
      <c r="I258" s="259">
        <f t="shared" si="100"/>
        <v>0</v>
      </c>
      <c r="J258" s="259">
        <f t="shared" si="101"/>
        <v>0</v>
      </c>
      <c r="K258" s="259">
        <f t="shared" si="85"/>
        <v>0</v>
      </c>
      <c r="L258" s="252"/>
      <c r="M258" s="252"/>
      <c r="N258" s="252"/>
      <c r="O258" s="147">
        <v>0</v>
      </c>
      <c r="P258" s="147">
        <v>0</v>
      </c>
      <c r="Q258" s="137">
        <f t="shared" si="86"/>
        <v>0</v>
      </c>
      <c r="R258" s="80">
        <f t="shared" si="87"/>
        <v>0</v>
      </c>
      <c r="S258" s="147">
        <v>0</v>
      </c>
      <c r="T258" s="121"/>
      <c r="U258" s="263">
        <f>IFERROR(VLOOKUP(B258,คำนวณตกเบิกวิทยฐานะ!$B$9:$P$1008,14,FALSE),0)</f>
        <v>0</v>
      </c>
      <c r="V258" s="263">
        <f>IFERROR(VLOOKUP(B258,คำนวณตกเบิกวิทยฐานะ!$B$9:$P$1008,15,FALSE),0)</f>
        <v>0</v>
      </c>
      <c r="W258" s="264">
        <f t="shared" si="88"/>
        <v>0</v>
      </c>
      <c r="X258" s="119" t="s">
        <v>169</v>
      </c>
      <c r="Y258" s="209" t="s">
        <v>169</v>
      </c>
      <c r="Z258" s="258"/>
      <c r="AA258" s="253">
        <f t="shared" si="89"/>
        <v>0</v>
      </c>
      <c r="AB258" s="253">
        <f t="shared" si="90"/>
        <v>0</v>
      </c>
      <c r="AC258" s="253">
        <f t="shared" si="91"/>
        <v>0</v>
      </c>
      <c r="AD258" s="253">
        <f t="shared" si="92"/>
        <v>0</v>
      </c>
      <c r="AE258" s="268">
        <f t="shared" si="93"/>
        <v>0</v>
      </c>
      <c r="AF258" s="269">
        <f t="shared" si="94"/>
        <v>0</v>
      </c>
      <c r="AG258" s="270">
        <f t="shared" si="95"/>
        <v>0</v>
      </c>
      <c r="AH258" s="121"/>
      <c r="AI258" s="252"/>
      <c r="AJ258" s="295"/>
      <c r="AK258" s="301">
        <f t="shared" si="96"/>
        <v>0</v>
      </c>
      <c r="AL258" s="119" t="s">
        <v>169</v>
      </c>
      <c r="AM258" s="123" t="s">
        <v>169</v>
      </c>
      <c r="AN258" s="122"/>
      <c r="AO258" s="119" t="s">
        <v>169</v>
      </c>
      <c r="AP258" s="123" t="s">
        <v>169</v>
      </c>
      <c r="AQ258" s="124"/>
      <c r="AR258" s="119" t="s">
        <v>169</v>
      </c>
      <c r="AS258" s="123" t="s">
        <v>169</v>
      </c>
      <c r="AT258" s="122"/>
      <c r="AU258" s="280">
        <f t="shared" si="97"/>
        <v>0</v>
      </c>
      <c r="AV258" s="281">
        <f t="shared" si="98"/>
        <v>0</v>
      </c>
      <c r="AW258" s="291">
        <f t="shared" si="102"/>
        <v>0</v>
      </c>
      <c r="AX258" s="283">
        <f t="shared" si="99"/>
        <v>0</v>
      </c>
    </row>
    <row r="259" spans="1:50" ht="26.25" customHeight="1">
      <c r="A259" s="117"/>
      <c r="B259" s="245"/>
      <c r="C259" s="136"/>
      <c r="D259" s="208" t="str">
        <f t="shared" si="84"/>
        <v/>
      </c>
      <c r="E259" s="129" t="s">
        <v>169</v>
      </c>
      <c r="F259" s="209" t="s">
        <v>169</v>
      </c>
      <c r="G259" s="135"/>
      <c r="H259" s="258"/>
      <c r="I259" s="259">
        <f t="shared" si="100"/>
        <v>0</v>
      </c>
      <c r="J259" s="259">
        <f t="shared" si="101"/>
        <v>0</v>
      </c>
      <c r="K259" s="259">
        <f t="shared" si="85"/>
        <v>0</v>
      </c>
      <c r="L259" s="252"/>
      <c r="M259" s="252"/>
      <c r="N259" s="252"/>
      <c r="O259" s="147">
        <v>0</v>
      </c>
      <c r="P259" s="147">
        <v>0</v>
      </c>
      <c r="Q259" s="137">
        <f t="shared" si="86"/>
        <v>0</v>
      </c>
      <c r="R259" s="80">
        <f t="shared" si="87"/>
        <v>0</v>
      </c>
      <c r="S259" s="147">
        <v>0</v>
      </c>
      <c r="T259" s="121"/>
      <c r="U259" s="263">
        <f>IFERROR(VLOOKUP(B259,คำนวณตกเบิกวิทยฐานะ!$B$9:$P$1008,14,FALSE),0)</f>
        <v>0</v>
      </c>
      <c r="V259" s="263">
        <f>IFERROR(VLOOKUP(B259,คำนวณตกเบิกวิทยฐานะ!$B$9:$P$1008,15,FALSE),0)</f>
        <v>0</v>
      </c>
      <c r="W259" s="264">
        <f t="shared" si="88"/>
        <v>0</v>
      </c>
      <c r="X259" s="119" t="s">
        <v>169</v>
      </c>
      <c r="Y259" s="209" t="s">
        <v>169</v>
      </c>
      <c r="Z259" s="258"/>
      <c r="AA259" s="253">
        <f t="shared" si="89"/>
        <v>0</v>
      </c>
      <c r="AB259" s="253">
        <f t="shared" si="90"/>
        <v>0</v>
      </c>
      <c r="AC259" s="253">
        <f t="shared" si="91"/>
        <v>0</v>
      </c>
      <c r="AD259" s="253">
        <f t="shared" si="92"/>
        <v>0</v>
      </c>
      <c r="AE259" s="268">
        <f t="shared" si="93"/>
        <v>0</v>
      </c>
      <c r="AF259" s="269">
        <f t="shared" si="94"/>
        <v>0</v>
      </c>
      <c r="AG259" s="270">
        <f t="shared" si="95"/>
        <v>0</v>
      </c>
      <c r="AH259" s="121"/>
      <c r="AI259" s="252"/>
      <c r="AJ259" s="295"/>
      <c r="AK259" s="301">
        <f t="shared" si="96"/>
        <v>0</v>
      </c>
      <c r="AL259" s="119" t="s">
        <v>169</v>
      </c>
      <c r="AM259" s="123" t="s">
        <v>169</v>
      </c>
      <c r="AN259" s="122"/>
      <c r="AO259" s="119" t="s">
        <v>169</v>
      </c>
      <c r="AP259" s="123" t="s">
        <v>169</v>
      </c>
      <c r="AQ259" s="124"/>
      <c r="AR259" s="119" t="s">
        <v>169</v>
      </c>
      <c r="AS259" s="123" t="s">
        <v>169</v>
      </c>
      <c r="AT259" s="122"/>
      <c r="AU259" s="280">
        <f t="shared" si="97"/>
        <v>0</v>
      </c>
      <c r="AV259" s="281">
        <f t="shared" si="98"/>
        <v>0</v>
      </c>
      <c r="AW259" s="291">
        <f t="shared" si="102"/>
        <v>0</v>
      </c>
      <c r="AX259" s="283">
        <f t="shared" si="99"/>
        <v>0</v>
      </c>
    </row>
    <row r="260" spans="1:50" ht="26.25" customHeight="1">
      <c r="A260" s="117"/>
      <c r="B260" s="245"/>
      <c r="C260" s="136"/>
      <c r="D260" s="208" t="str">
        <f t="shared" si="84"/>
        <v/>
      </c>
      <c r="E260" s="129" t="s">
        <v>169</v>
      </c>
      <c r="F260" s="209" t="s">
        <v>169</v>
      </c>
      <c r="G260" s="135"/>
      <c r="H260" s="258"/>
      <c r="I260" s="259">
        <f t="shared" si="100"/>
        <v>0</v>
      </c>
      <c r="J260" s="259">
        <f t="shared" si="101"/>
        <v>0</v>
      </c>
      <c r="K260" s="259">
        <f t="shared" si="85"/>
        <v>0</v>
      </c>
      <c r="L260" s="252"/>
      <c r="M260" s="252"/>
      <c r="N260" s="252"/>
      <c r="O260" s="147">
        <v>0</v>
      </c>
      <c r="P260" s="147">
        <v>0</v>
      </c>
      <c r="Q260" s="137">
        <f t="shared" si="86"/>
        <v>0</v>
      </c>
      <c r="R260" s="80">
        <f t="shared" si="87"/>
        <v>0</v>
      </c>
      <c r="S260" s="147">
        <v>0</v>
      </c>
      <c r="T260" s="121"/>
      <c r="U260" s="263">
        <f>IFERROR(VLOOKUP(B260,คำนวณตกเบิกวิทยฐานะ!$B$9:$P$1008,14,FALSE),0)</f>
        <v>0</v>
      </c>
      <c r="V260" s="263">
        <f>IFERROR(VLOOKUP(B260,คำนวณตกเบิกวิทยฐานะ!$B$9:$P$1008,15,FALSE),0)</f>
        <v>0</v>
      </c>
      <c r="W260" s="264">
        <f t="shared" si="88"/>
        <v>0</v>
      </c>
      <c r="X260" s="119" t="s">
        <v>169</v>
      </c>
      <c r="Y260" s="209" t="s">
        <v>169</v>
      </c>
      <c r="Z260" s="258"/>
      <c r="AA260" s="253">
        <f t="shared" si="89"/>
        <v>0</v>
      </c>
      <c r="AB260" s="253">
        <f t="shared" si="90"/>
        <v>0</v>
      </c>
      <c r="AC260" s="253">
        <f t="shared" si="91"/>
        <v>0</v>
      </c>
      <c r="AD260" s="253">
        <f t="shared" si="92"/>
        <v>0</v>
      </c>
      <c r="AE260" s="268">
        <f t="shared" si="93"/>
        <v>0</v>
      </c>
      <c r="AF260" s="269">
        <f t="shared" si="94"/>
        <v>0</v>
      </c>
      <c r="AG260" s="270">
        <f t="shared" si="95"/>
        <v>0</v>
      </c>
      <c r="AH260" s="121"/>
      <c r="AI260" s="252"/>
      <c r="AJ260" s="295"/>
      <c r="AK260" s="301">
        <f t="shared" si="96"/>
        <v>0</v>
      </c>
      <c r="AL260" s="119" t="s">
        <v>169</v>
      </c>
      <c r="AM260" s="123" t="s">
        <v>169</v>
      </c>
      <c r="AN260" s="122"/>
      <c r="AO260" s="119" t="s">
        <v>169</v>
      </c>
      <c r="AP260" s="123" t="s">
        <v>169</v>
      </c>
      <c r="AQ260" s="124"/>
      <c r="AR260" s="119" t="s">
        <v>169</v>
      </c>
      <c r="AS260" s="123" t="s">
        <v>169</v>
      </c>
      <c r="AT260" s="122"/>
      <c r="AU260" s="280">
        <f t="shared" si="97"/>
        <v>0</v>
      </c>
      <c r="AV260" s="281">
        <f t="shared" si="98"/>
        <v>0</v>
      </c>
      <c r="AW260" s="291">
        <f t="shared" si="102"/>
        <v>0</v>
      </c>
      <c r="AX260" s="283">
        <f t="shared" si="99"/>
        <v>0</v>
      </c>
    </row>
    <row r="261" spans="1:50" ht="26.25" customHeight="1">
      <c r="A261" s="117"/>
      <c r="B261" s="245"/>
      <c r="C261" s="136"/>
      <c r="D261" s="208" t="str">
        <f t="shared" si="84"/>
        <v/>
      </c>
      <c r="E261" s="129" t="s">
        <v>169</v>
      </c>
      <c r="F261" s="209" t="s">
        <v>169</v>
      </c>
      <c r="G261" s="135"/>
      <c r="H261" s="258"/>
      <c r="I261" s="259">
        <f t="shared" si="100"/>
        <v>0</v>
      </c>
      <c r="J261" s="259">
        <f t="shared" si="101"/>
        <v>0</v>
      </c>
      <c r="K261" s="259">
        <f t="shared" si="85"/>
        <v>0</v>
      </c>
      <c r="L261" s="252"/>
      <c r="M261" s="252"/>
      <c r="N261" s="252"/>
      <c r="O261" s="147">
        <v>0</v>
      </c>
      <c r="P261" s="147">
        <v>0</v>
      </c>
      <c r="Q261" s="137">
        <f t="shared" si="86"/>
        <v>0</v>
      </c>
      <c r="R261" s="80">
        <f t="shared" si="87"/>
        <v>0</v>
      </c>
      <c r="S261" s="147">
        <v>0</v>
      </c>
      <c r="T261" s="121"/>
      <c r="U261" s="263">
        <f>IFERROR(VLOOKUP(B261,คำนวณตกเบิกวิทยฐานะ!$B$9:$P$1008,14,FALSE),0)</f>
        <v>0</v>
      </c>
      <c r="V261" s="263">
        <f>IFERROR(VLOOKUP(B261,คำนวณตกเบิกวิทยฐานะ!$B$9:$P$1008,15,FALSE),0)</f>
        <v>0</v>
      </c>
      <c r="W261" s="264">
        <f t="shared" si="88"/>
        <v>0</v>
      </c>
      <c r="X261" s="119" t="s">
        <v>169</v>
      </c>
      <c r="Y261" s="209" t="s">
        <v>169</v>
      </c>
      <c r="Z261" s="258"/>
      <c r="AA261" s="253">
        <f t="shared" si="89"/>
        <v>0</v>
      </c>
      <c r="AB261" s="253">
        <f t="shared" si="90"/>
        <v>0</v>
      </c>
      <c r="AC261" s="253">
        <f t="shared" si="91"/>
        <v>0</v>
      </c>
      <c r="AD261" s="253">
        <f t="shared" si="92"/>
        <v>0</v>
      </c>
      <c r="AE261" s="268">
        <f t="shared" si="93"/>
        <v>0</v>
      </c>
      <c r="AF261" s="269">
        <f t="shared" si="94"/>
        <v>0</v>
      </c>
      <c r="AG261" s="270">
        <f t="shared" si="95"/>
        <v>0</v>
      </c>
      <c r="AH261" s="121"/>
      <c r="AI261" s="252"/>
      <c r="AJ261" s="295"/>
      <c r="AK261" s="301">
        <f t="shared" si="96"/>
        <v>0</v>
      </c>
      <c r="AL261" s="119" t="s">
        <v>169</v>
      </c>
      <c r="AM261" s="123" t="s">
        <v>169</v>
      </c>
      <c r="AN261" s="122"/>
      <c r="AO261" s="119" t="s">
        <v>169</v>
      </c>
      <c r="AP261" s="123" t="s">
        <v>169</v>
      </c>
      <c r="AQ261" s="124"/>
      <c r="AR261" s="119" t="s">
        <v>169</v>
      </c>
      <c r="AS261" s="123" t="s">
        <v>169</v>
      </c>
      <c r="AT261" s="122"/>
      <c r="AU261" s="280">
        <f t="shared" si="97"/>
        <v>0</v>
      </c>
      <c r="AV261" s="281">
        <f t="shared" si="98"/>
        <v>0</v>
      </c>
      <c r="AW261" s="291">
        <f t="shared" si="102"/>
        <v>0</v>
      </c>
      <c r="AX261" s="283">
        <f t="shared" si="99"/>
        <v>0</v>
      </c>
    </row>
    <row r="262" spans="1:50" ht="26.25" customHeight="1">
      <c r="A262" s="117"/>
      <c r="B262" s="245"/>
      <c r="C262" s="136"/>
      <c r="D262" s="208" t="str">
        <f t="shared" si="84"/>
        <v/>
      </c>
      <c r="E262" s="129" t="s">
        <v>169</v>
      </c>
      <c r="F262" s="209" t="s">
        <v>169</v>
      </c>
      <c r="G262" s="135"/>
      <c r="H262" s="258"/>
      <c r="I262" s="259">
        <f t="shared" si="100"/>
        <v>0</v>
      </c>
      <c r="J262" s="259">
        <f t="shared" si="101"/>
        <v>0</v>
      </c>
      <c r="K262" s="259">
        <f t="shared" si="85"/>
        <v>0</v>
      </c>
      <c r="L262" s="252"/>
      <c r="M262" s="252"/>
      <c r="N262" s="252"/>
      <c r="O262" s="147">
        <v>0</v>
      </c>
      <c r="P262" s="147">
        <v>0</v>
      </c>
      <c r="Q262" s="137">
        <f t="shared" si="86"/>
        <v>0</v>
      </c>
      <c r="R262" s="80">
        <f t="shared" si="87"/>
        <v>0</v>
      </c>
      <c r="S262" s="147">
        <v>0</v>
      </c>
      <c r="T262" s="121"/>
      <c r="U262" s="263">
        <f>IFERROR(VLOOKUP(B262,คำนวณตกเบิกวิทยฐานะ!$B$9:$P$1008,14,FALSE),0)</f>
        <v>0</v>
      </c>
      <c r="V262" s="263">
        <f>IFERROR(VLOOKUP(B262,คำนวณตกเบิกวิทยฐานะ!$B$9:$P$1008,15,FALSE),0)</f>
        <v>0</v>
      </c>
      <c r="W262" s="264">
        <f t="shared" si="88"/>
        <v>0</v>
      </c>
      <c r="X262" s="119" t="s">
        <v>169</v>
      </c>
      <c r="Y262" s="209" t="s">
        <v>169</v>
      </c>
      <c r="Z262" s="258"/>
      <c r="AA262" s="253">
        <f t="shared" si="89"/>
        <v>0</v>
      </c>
      <c r="AB262" s="253">
        <f t="shared" si="90"/>
        <v>0</v>
      </c>
      <c r="AC262" s="253">
        <f t="shared" si="91"/>
        <v>0</v>
      </c>
      <c r="AD262" s="253">
        <f t="shared" si="92"/>
        <v>0</v>
      </c>
      <c r="AE262" s="268">
        <f t="shared" si="93"/>
        <v>0</v>
      </c>
      <c r="AF262" s="269">
        <f t="shared" si="94"/>
        <v>0</v>
      </c>
      <c r="AG262" s="270">
        <f t="shared" si="95"/>
        <v>0</v>
      </c>
      <c r="AH262" s="121"/>
      <c r="AI262" s="252"/>
      <c r="AJ262" s="295"/>
      <c r="AK262" s="301">
        <f t="shared" si="96"/>
        <v>0</v>
      </c>
      <c r="AL262" s="119" t="s">
        <v>169</v>
      </c>
      <c r="AM262" s="123" t="s">
        <v>169</v>
      </c>
      <c r="AN262" s="122"/>
      <c r="AO262" s="119" t="s">
        <v>169</v>
      </c>
      <c r="AP262" s="123" t="s">
        <v>169</v>
      </c>
      <c r="AQ262" s="124"/>
      <c r="AR262" s="119" t="s">
        <v>169</v>
      </c>
      <c r="AS262" s="123" t="s">
        <v>169</v>
      </c>
      <c r="AT262" s="122"/>
      <c r="AU262" s="280">
        <f t="shared" si="97"/>
        <v>0</v>
      </c>
      <c r="AV262" s="281">
        <f t="shared" si="98"/>
        <v>0</v>
      </c>
      <c r="AW262" s="291">
        <f t="shared" si="102"/>
        <v>0</v>
      </c>
      <c r="AX262" s="283">
        <f t="shared" si="99"/>
        <v>0</v>
      </c>
    </row>
    <row r="263" spans="1:50" ht="26.25" customHeight="1">
      <c r="A263" s="117"/>
      <c r="B263" s="245"/>
      <c r="C263" s="136"/>
      <c r="D263" s="208" t="str">
        <f t="shared" si="84"/>
        <v/>
      </c>
      <c r="E263" s="129" t="s">
        <v>169</v>
      </c>
      <c r="F263" s="209" t="s">
        <v>169</v>
      </c>
      <c r="G263" s="135"/>
      <c r="H263" s="258"/>
      <c r="I263" s="259">
        <f t="shared" si="100"/>
        <v>0</v>
      </c>
      <c r="J263" s="259">
        <f t="shared" si="101"/>
        <v>0</v>
      </c>
      <c r="K263" s="259">
        <f t="shared" si="85"/>
        <v>0</v>
      </c>
      <c r="L263" s="252"/>
      <c r="M263" s="252"/>
      <c r="N263" s="252"/>
      <c r="O263" s="147">
        <v>0</v>
      </c>
      <c r="P263" s="147">
        <v>0</v>
      </c>
      <c r="Q263" s="137">
        <f t="shared" si="86"/>
        <v>0</v>
      </c>
      <c r="R263" s="80">
        <f t="shared" si="87"/>
        <v>0</v>
      </c>
      <c r="S263" s="147">
        <v>0</v>
      </c>
      <c r="T263" s="121"/>
      <c r="U263" s="263">
        <f>IFERROR(VLOOKUP(B263,คำนวณตกเบิกวิทยฐานะ!$B$9:$P$1008,14,FALSE),0)</f>
        <v>0</v>
      </c>
      <c r="V263" s="263">
        <f>IFERROR(VLOOKUP(B263,คำนวณตกเบิกวิทยฐานะ!$B$9:$P$1008,15,FALSE),0)</f>
        <v>0</v>
      </c>
      <c r="W263" s="264">
        <f t="shared" si="88"/>
        <v>0</v>
      </c>
      <c r="X263" s="119" t="s">
        <v>169</v>
      </c>
      <c r="Y263" s="209" t="s">
        <v>169</v>
      </c>
      <c r="Z263" s="258"/>
      <c r="AA263" s="253">
        <f t="shared" si="89"/>
        <v>0</v>
      </c>
      <c r="AB263" s="253">
        <f t="shared" si="90"/>
        <v>0</v>
      </c>
      <c r="AC263" s="253">
        <f t="shared" si="91"/>
        <v>0</v>
      </c>
      <c r="AD263" s="253">
        <f t="shared" si="92"/>
        <v>0</v>
      </c>
      <c r="AE263" s="268">
        <f t="shared" si="93"/>
        <v>0</v>
      </c>
      <c r="AF263" s="269">
        <f t="shared" si="94"/>
        <v>0</v>
      </c>
      <c r="AG263" s="270">
        <f t="shared" si="95"/>
        <v>0</v>
      </c>
      <c r="AH263" s="121"/>
      <c r="AI263" s="252"/>
      <c r="AJ263" s="295"/>
      <c r="AK263" s="301">
        <f t="shared" si="96"/>
        <v>0</v>
      </c>
      <c r="AL263" s="119" t="s">
        <v>169</v>
      </c>
      <c r="AM263" s="123" t="s">
        <v>169</v>
      </c>
      <c r="AN263" s="122"/>
      <c r="AO263" s="119" t="s">
        <v>169</v>
      </c>
      <c r="AP263" s="123" t="s">
        <v>169</v>
      </c>
      <c r="AQ263" s="124"/>
      <c r="AR263" s="119" t="s">
        <v>169</v>
      </c>
      <c r="AS263" s="123" t="s">
        <v>169</v>
      </c>
      <c r="AT263" s="122"/>
      <c r="AU263" s="280">
        <f t="shared" si="97"/>
        <v>0</v>
      </c>
      <c r="AV263" s="281">
        <f t="shared" si="98"/>
        <v>0</v>
      </c>
      <c r="AW263" s="291">
        <f t="shared" si="102"/>
        <v>0</v>
      </c>
      <c r="AX263" s="283">
        <f t="shared" si="99"/>
        <v>0</v>
      </c>
    </row>
    <row r="264" spans="1:50" ht="26.25" customHeight="1">
      <c r="A264" s="117"/>
      <c r="B264" s="245"/>
      <c r="C264" s="136"/>
      <c r="D264" s="208" t="str">
        <f t="shared" si="84"/>
        <v/>
      </c>
      <c r="E264" s="129" t="s">
        <v>169</v>
      </c>
      <c r="F264" s="209" t="s">
        <v>169</v>
      </c>
      <c r="G264" s="135"/>
      <c r="H264" s="258"/>
      <c r="I264" s="259">
        <f t="shared" si="100"/>
        <v>0</v>
      </c>
      <c r="J264" s="259">
        <f t="shared" si="101"/>
        <v>0</v>
      </c>
      <c r="K264" s="259">
        <f t="shared" si="85"/>
        <v>0</v>
      </c>
      <c r="L264" s="252"/>
      <c r="M264" s="252"/>
      <c r="N264" s="252"/>
      <c r="O264" s="147">
        <v>0</v>
      </c>
      <c r="P264" s="147">
        <v>0</v>
      </c>
      <c r="Q264" s="137">
        <f t="shared" si="86"/>
        <v>0</v>
      </c>
      <c r="R264" s="80">
        <f t="shared" si="87"/>
        <v>0</v>
      </c>
      <c r="S264" s="147">
        <v>0</v>
      </c>
      <c r="T264" s="121"/>
      <c r="U264" s="263">
        <f>IFERROR(VLOOKUP(B264,คำนวณตกเบิกวิทยฐานะ!$B$9:$P$1008,14,FALSE),0)</f>
        <v>0</v>
      </c>
      <c r="V264" s="263">
        <f>IFERROR(VLOOKUP(B264,คำนวณตกเบิกวิทยฐานะ!$B$9:$P$1008,15,FALSE),0)</f>
        <v>0</v>
      </c>
      <c r="W264" s="264">
        <f t="shared" si="88"/>
        <v>0</v>
      </c>
      <c r="X264" s="119" t="s">
        <v>169</v>
      </c>
      <c r="Y264" s="209" t="s">
        <v>169</v>
      </c>
      <c r="Z264" s="258"/>
      <c r="AA264" s="253">
        <f t="shared" si="89"/>
        <v>0</v>
      </c>
      <c r="AB264" s="253">
        <f t="shared" si="90"/>
        <v>0</v>
      </c>
      <c r="AC264" s="253">
        <f t="shared" si="91"/>
        <v>0</v>
      </c>
      <c r="AD264" s="253">
        <f t="shared" si="92"/>
        <v>0</v>
      </c>
      <c r="AE264" s="268">
        <f t="shared" si="93"/>
        <v>0</v>
      </c>
      <c r="AF264" s="269">
        <f t="shared" si="94"/>
        <v>0</v>
      </c>
      <c r="AG264" s="270">
        <f t="shared" si="95"/>
        <v>0</v>
      </c>
      <c r="AH264" s="121"/>
      <c r="AI264" s="252"/>
      <c r="AJ264" s="295"/>
      <c r="AK264" s="301">
        <f t="shared" si="96"/>
        <v>0</v>
      </c>
      <c r="AL264" s="119" t="s">
        <v>169</v>
      </c>
      <c r="AM264" s="123" t="s">
        <v>169</v>
      </c>
      <c r="AN264" s="122"/>
      <c r="AO264" s="119" t="s">
        <v>169</v>
      </c>
      <c r="AP264" s="123" t="s">
        <v>169</v>
      </c>
      <c r="AQ264" s="124"/>
      <c r="AR264" s="119" t="s">
        <v>169</v>
      </c>
      <c r="AS264" s="123" t="s">
        <v>169</v>
      </c>
      <c r="AT264" s="122"/>
      <c r="AU264" s="280">
        <f t="shared" si="97"/>
        <v>0</v>
      </c>
      <c r="AV264" s="281">
        <f t="shared" si="98"/>
        <v>0</v>
      </c>
      <c r="AW264" s="291">
        <f t="shared" si="102"/>
        <v>0</v>
      </c>
      <c r="AX264" s="283">
        <f t="shared" si="99"/>
        <v>0</v>
      </c>
    </row>
    <row r="265" spans="1:50" ht="26.25" customHeight="1">
      <c r="A265" s="117"/>
      <c r="B265" s="245"/>
      <c r="C265" s="136"/>
      <c r="D265" s="208" t="str">
        <f t="shared" si="84"/>
        <v/>
      </c>
      <c r="E265" s="129" t="s">
        <v>169</v>
      </c>
      <c r="F265" s="209" t="s">
        <v>169</v>
      </c>
      <c r="G265" s="135"/>
      <c r="H265" s="258"/>
      <c r="I265" s="259">
        <f t="shared" si="100"/>
        <v>0</v>
      </c>
      <c r="J265" s="259">
        <f t="shared" si="101"/>
        <v>0</v>
      </c>
      <c r="K265" s="259">
        <f t="shared" si="85"/>
        <v>0</v>
      </c>
      <c r="L265" s="252"/>
      <c r="M265" s="252"/>
      <c r="N265" s="252"/>
      <c r="O265" s="147">
        <v>0</v>
      </c>
      <c r="P265" s="147">
        <v>0</v>
      </c>
      <c r="Q265" s="137">
        <f t="shared" si="86"/>
        <v>0</v>
      </c>
      <c r="R265" s="80">
        <f t="shared" si="87"/>
        <v>0</v>
      </c>
      <c r="S265" s="147">
        <v>0</v>
      </c>
      <c r="T265" s="121"/>
      <c r="U265" s="263">
        <f>IFERROR(VLOOKUP(B265,คำนวณตกเบิกวิทยฐานะ!$B$9:$P$1008,14,FALSE),0)</f>
        <v>0</v>
      </c>
      <c r="V265" s="263">
        <f>IFERROR(VLOOKUP(B265,คำนวณตกเบิกวิทยฐานะ!$B$9:$P$1008,15,FALSE),0)</f>
        <v>0</v>
      </c>
      <c r="W265" s="264">
        <f t="shared" si="88"/>
        <v>0</v>
      </c>
      <c r="X265" s="119" t="s">
        <v>169</v>
      </c>
      <c r="Y265" s="209" t="s">
        <v>169</v>
      </c>
      <c r="Z265" s="258"/>
      <c r="AA265" s="253">
        <f t="shared" si="89"/>
        <v>0</v>
      </c>
      <c r="AB265" s="253">
        <f t="shared" si="90"/>
        <v>0</v>
      </c>
      <c r="AC265" s="253">
        <f t="shared" si="91"/>
        <v>0</v>
      </c>
      <c r="AD265" s="253">
        <f t="shared" si="92"/>
        <v>0</v>
      </c>
      <c r="AE265" s="268">
        <f t="shared" si="93"/>
        <v>0</v>
      </c>
      <c r="AF265" s="269">
        <f t="shared" si="94"/>
        <v>0</v>
      </c>
      <c r="AG265" s="270">
        <f t="shared" si="95"/>
        <v>0</v>
      </c>
      <c r="AH265" s="121"/>
      <c r="AI265" s="252"/>
      <c r="AJ265" s="295"/>
      <c r="AK265" s="301">
        <f t="shared" si="96"/>
        <v>0</v>
      </c>
      <c r="AL265" s="119" t="s">
        <v>169</v>
      </c>
      <c r="AM265" s="123" t="s">
        <v>169</v>
      </c>
      <c r="AN265" s="122"/>
      <c r="AO265" s="119" t="s">
        <v>169</v>
      </c>
      <c r="AP265" s="123" t="s">
        <v>169</v>
      </c>
      <c r="AQ265" s="124"/>
      <c r="AR265" s="119" t="s">
        <v>169</v>
      </c>
      <c r="AS265" s="123" t="s">
        <v>169</v>
      </c>
      <c r="AT265" s="122"/>
      <c r="AU265" s="280">
        <f t="shared" si="97"/>
        <v>0</v>
      </c>
      <c r="AV265" s="281">
        <f t="shared" si="98"/>
        <v>0</v>
      </c>
      <c r="AW265" s="291">
        <f t="shared" si="102"/>
        <v>0</v>
      </c>
      <c r="AX265" s="283">
        <f t="shared" si="99"/>
        <v>0</v>
      </c>
    </row>
    <row r="266" spans="1:50" ht="26.25" customHeight="1">
      <c r="A266" s="117"/>
      <c r="B266" s="245"/>
      <c r="C266" s="136"/>
      <c r="D266" s="208" t="str">
        <f t="shared" si="84"/>
        <v/>
      </c>
      <c r="E266" s="129" t="s">
        <v>169</v>
      </c>
      <c r="F266" s="209" t="s">
        <v>169</v>
      </c>
      <c r="G266" s="135"/>
      <c r="H266" s="258"/>
      <c r="I266" s="259">
        <f t="shared" si="100"/>
        <v>0</v>
      </c>
      <c r="J266" s="259">
        <f t="shared" si="101"/>
        <v>0</v>
      </c>
      <c r="K266" s="259">
        <f t="shared" si="85"/>
        <v>0</v>
      </c>
      <c r="L266" s="252"/>
      <c r="M266" s="252"/>
      <c r="N266" s="252"/>
      <c r="O266" s="147">
        <v>0</v>
      </c>
      <c r="P266" s="147">
        <v>0</v>
      </c>
      <c r="Q266" s="137">
        <f t="shared" si="86"/>
        <v>0</v>
      </c>
      <c r="R266" s="80">
        <f t="shared" si="87"/>
        <v>0</v>
      </c>
      <c r="S266" s="147">
        <v>0</v>
      </c>
      <c r="T266" s="121"/>
      <c r="U266" s="263">
        <f>IFERROR(VLOOKUP(B266,คำนวณตกเบิกวิทยฐานะ!$B$9:$P$1008,14,FALSE),0)</f>
        <v>0</v>
      </c>
      <c r="V266" s="263">
        <f>IFERROR(VLOOKUP(B266,คำนวณตกเบิกวิทยฐานะ!$B$9:$P$1008,15,FALSE),0)</f>
        <v>0</v>
      </c>
      <c r="W266" s="264">
        <f t="shared" si="88"/>
        <v>0</v>
      </c>
      <c r="X266" s="119" t="s">
        <v>169</v>
      </c>
      <c r="Y266" s="209" t="s">
        <v>169</v>
      </c>
      <c r="Z266" s="258"/>
      <c r="AA266" s="253">
        <f t="shared" si="89"/>
        <v>0</v>
      </c>
      <c r="AB266" s="253">
        <f t="shared" si="90"/>
        <v>0</v>
      </c>
      <c r="AC266" s="253">
        <f t="shared" si="91"/>
        <v>0</v>
      </c>
      <c r="AD266" s="253">
        <f t="shared" si="92"/>
        <v>0</v>
      </c>
      <c r="AE266" s="268">
        <f t="shared" si="93"/>
        <v>0</v>
      </c>
      <c r="AF266" s="269">
        <f t="shared" si="94"/>
        <v>0</v>
      </c>
      <c r="AG266" s="270">
        <f t="shared" si="95"/>
        <v>0</v>
      </c>
      <c r="AH266" s="121"/>
      <c r="AI266" s="252"/>
      <c r="AJ266" s="295"/>
      <c r="AK266" s="301">
        <f t="shared" si="96"/>
        <v>0</v>
      </c>
      <c r="AL266" s="119" t="s">
        <v>169</v>
      </c>
      <c r="AM266" s="123" t="s">
        <v>169</v>
      </c>
      <c r="AN266" s="122"/>
      <c r="AO266" s="119" t="s">
        <v>169</v>
      </c>
      <c r="AP266" s="123" t="s">
        <v>169</v>
      </c>
      <c r="AQ266" s="124"/>
      <c r="AR266" s="119" t="s">
        <v>169</v>
      </c>
      <c r="AS266" s="123" t="s">
        <v>169</v>
      </c>
      <c r="AT266" s="122"/>
      <c r="AU266" s="280">
        <f t="shared" si="97"/>
        <v>0</v>
      </c>
      <c r="AV266" s="281">
        <f t="shared" si="98"/>
        <v>0</v>
      </c>
      <c r="AW266" s="291">
        <f t="shared" si="102"/>
        <v>0</v>
      </c>
      <c r="AX266" s="283">
        <f t="shared" si="99"/>
        <v>0</v>
      </c>
    </row>
    <row r="267" spans="1:50" ht="26.25" customHeight="1">
      <c r="A267" s="117"/>
      <c r="B267" s="245"/>
      <c r="C267" s="136"/>
      <c r="D267" s="208" t="str">
        <f t="shared" si="84"/>
        <v/>
      </c>
      <c r="E267" s="129" t="s">
        <v>169</v>
      </c>
      <c r="F267" s="209" t="s">
        <v>169</v>
      </c>
      <c r="G267" s="135"/>
      <c r="H267" s="258"/>
      <c r="I267" s="259">
        <f t="shared" si="100"/>
        <v>0</v>
      </c>
      <c r="J267" s="259">
        <f t="shared" si="101"/>
        <v>0</v>
      </c>
      <c r="K267" s="259">
        <f t="shared" si="85"/>
        <v>0</v>
      </c>
      <c r="L267" s="252"/>
      <c r="M267" s="252"/>
      <c r="N267" s="252"/>
      <c r="O267" s="147">
        <v>0</v>
      </c>
      <c r="P267" s="147">
        <v>0</v>
      </c>
      <c r="Q267" s="137">
        <f t="shared" si="86"/>
        <v>0</v>
      </c>
      <c r="R267" s="80">
        <f t="shared" si="87"/>
        <v>0</v>
      </c>
      <c r="S267" s="147">
        <v>0</v>
      </c>
      <c r="T267" s="121"/>
      <c r="U267" s="263">
        <f>IFERROR(VLOOKUP(B267,คำนวณตกเบิกวิทยฐานะ!$B$9:$P$1008,14,FALSE),0)</f>
        <v>0</v>
      </c>
      <c r="V267" s="263">
        <f>IFERROR(VLOOKUP(B267,คำนวณตกเบิกวิทยฐานะ!$B$9:$P$1008,15,FALSE),0)</f>
        <v>0</v>
      </c>
      <c r="W267" s="264">
        <f t="shared" si="88"/>
        <v>0</v>
      </c>
      <c r="X267" s="119" t="s">
        <v>169</v>
      </c>
      <c r="Y267" s="209" t="s">
        <v>169</v>
      </c>
      <c r="Z267" s="258"/>
      <c r="AA267" s="253">
        <f t="shared" si="89"/>
        <v>0</v>
      </c>
      <c r="AB267" s="253">
        <f t="shared" si="90"/>
        <v>0</v>
      </c>
      <c r="AC267" s="253">
        <f t="shared" si="91"/>
        <v>0</v>
      </c>
      <c r="AD267" s="253">
        <f t="shared" si="92"/>
        <v>0</v>
      </c>
      <c r="AE267" s="268">
        <f t="shared" si="93"/>
        <v>0</v>
      </c>
      <c r="AF267" s="269">
        <f t="shared" si="94"/>
        <v>0</v>
      </c>
      <c r="AG267" s="270">
        <f t="shared" si="95"/>
        <v>0</v>
      </c>
      <c r="AH267" s="121"/>
      <c r="AI267" s="252"/>
      <c r="AJ267" s="295"/>
      <c r="AK267" s="301">
        <f t="shared" si="96"/>
        <v>0</v>
      </c>
      <c r="AL267" s="119" t="s">
        <v>169</v>
      </c>
      <c r="AM267" s="123" t="s">
        <v>169</v>
      </c>
      <c r="AN267" s="122"/>
      <c r="AO267" s="119" t="s">
        <v>169</v>
      </c>
      <c r="AP267" s="123" t="s">
        <v>169</v>
      </c>
      <c r="AQ267" s="124"/>
      <c r="AR267" s="119" t="s">
        <v>169</v>
      </c>
      <c r="AS267" s="123" t="s">
        <v>169</v>
      </c>
      <c r="AT267" s="122"/>
      <c r="AU267" s="280">
        <f t="shared" si="97"/>
        <v>0</v>
      </c>
      <c r="AV267" s="281">
        <f t="shared" si="98"/>
        <v>0</v>
      </c>
      <c r="AW267" s="291">
        <f t="shared" si="102"/>
        <v>0</v>
      </c>
      <c r="AX267" s="283">
        <f t="shared" si="99"/>
        <v>0</v>
      </c>
    </row>
    <row r="268" spans="1:50" ht="26.25" customHeight="1">
      <c r="A268" s="117"/>
      <c r="B268" s="245"/>
      <c r="C268" s="136"/>
      <c r="D268" s="208" t="str">
        <f t="shared" si="84"/>
        <v/>
      </c>
      <c r="E268" s="129" t="s">
        <v>169</v>
      </c>
      <c r="F268" s="209" t="s">
        <v>169</v>
      </c>
      <c r="G268" s="135"/>
      <c r="H268" s="258"/>
      <c r="I268" s="259">
        <f t="shared" si="100"/>
        <v>0</v>
      </c>
      <c r="J268" s="259">
        <f t="shared" si="101"/>
        <v>0</v>
      </c>
      <c r="K268" s="259">
        <f t="shared" si="85"/>
        <v>0</v>
      </c>
      <c r="L268" s="252"/>
      <c r="M268" s="252"/>
      <c r="N268" s="252"/>
      <c r="O268" s="147">
        <v>0</v>
      </c>
      <c r="P268" s="147">
        <v>0</v>
      </c>
      <c r="Q268" s="137">
        <f t="shared" si="86"/>
        <v>0</v>
      </c>
      <c r="R268" s="80">
        <f t="shared" si="87"/>
        <v>0</v>
      </c>
      <c r="S268" s="147">
        <v>0</v>
      </c>
      <c r="T268" s="121"/>
      <c r="U268" s="263">
        <f>IFERROR(VLOOKUP(B268,คำนวณตกเบิกวิทยฐานะ!$B$9:$P$1008,14,FALSE),0)</f>
        <v>0</v>
      </c>
      <c r="V268" s="263">
        <f>IFERROR(VLOOKUP(B268,คำนวณตกเบิกวิทยฐานะ!$B$9:$P$1008,15,FALSE),0)</f>
        <v>0</v>
      </c>
      <c r="W268" s="264">
        <f t="shared" si="88"/>
        <v>0</v>
      </c>
      <c r="X268" s="119" t="s">
        <v>169</v>
      </c>
      <c r="Y268" s="209" t="s">
        <v>169</v>
      </c>
      <c r="Z268" s="258"/>
      <c r="AA268" s="253">
        <f t="shared" si="89"/>
        <v>0</v>
      </c>
      <c r="AB268" s="253">
        <f t="shared" si="90"/>
        <v>0</v>
      </c>
      <c r="AC268" s="253">
        <f t="shared" si="91"/>
        <v>0</v>
      </c>
      <c r="AD268" s="253">
        <f t="shared" si="92"/>
        <v>0</v>
      </c>
      <c r="AE268" s="268">
        <f t="shared" si="93"/>
        <v>0</v>
      </c>
      <c r="AF268" s="269">
        <f t="shared" si="94"/>
        <v>0</v>
      </c>
      <c r="AG268" s="270">
        <f t="shared" si="95"/>
        <v>0</v>
      </c>
      <c r="AH268" s="121"/>
      <c r="AI268" s="252"/>
      <c r="AJ268" s="295"/>
      <c r="AK268" s="301">
        <f t="shared" si="96"/>
        <v>0</v>
      </c>
      <c r="AL268" s="119" t="s">
        <v>169</v>
      </c>
      <c r="AM268" s="123" t="s">
        <v>169</v>
      </c>
      <c r="AN268" s="122"/>
      <c r="AO268" s="119" t="s">
        <v>169</v>
      </c>
      <c r="AP268" s="123" t="s">
        <v>169</v>
      </c>
      <c r="AQ268" s="124"/>
      <c r="AR268" s="119" t="s">
        <v>169</v>
      </c>
      <c r="AS268" s="123" t="s">
        <v>169</v>
      </c>
      <c r="AT268" s="122"/>
      <c r="AU268" s="280">
        <f t="shared" si="97"/>
        <v>0</v>
      </c>
      <c r="AV268" s="281">
        <f t="shared" si="98"/>
        <v>0</v>
      </c>
      <c r="AW268" s="291">
        <f t="shared" si="102"/>
        <v>0</v>
      </c>
      <c r="AX268" s="283">
        <f t="shared" si="99"/>
        <v>0</v>
      </c>
    </row>
    <row r="269" spans="1:50" ht="26.25" customHeight="1">
      <c r="A269" s="117"/>
      <c r="B269" s="245"/>
      <c r="C269" s="136"/>
      <c r="D269" s="208" t="str">
        <f t="shared" si="84"/>
        <v/>
      </c>
      <c r="E269" s="129" t="s">
        <v>169</v>
      </c>
      <c r="F269" s="209" t="s">
        <v>169</v>
      </c>
      <c r="G269" s="135"/>
      <c r="H269" s="258"/>
      <c r="I269" s="259">
        <f t="shared" si="100"/>
        <v>0</v>
      </c>
      <c r="J269" s="259">
        <f t="shared" si="101"/>
        <v>0</v>
      </c>
      <c r="K269" s="259">
        <f t="shared" si="85"/>
        <v>0</v>
      </c>
      <c r="L269" s="252"/>
      <c r="M269" s="252"/>
      <c r="N269" s="252"/>
      <c r="O269" s="147">
        <v>0</v>
      </c>
      <c r="P269" s="147">
        <v>0</v>
      </c>
      <c r="Q269" s="137">
        <f t="shared" si="86"/>
        <v>0</v>
      </c>
      <c r="R269" s="80">
        <f t="shared" si="87"/>
        <v>0</v>
      </c>
      <c r="S269" s="147">
        <v>0</v>
      </c>
      <c r="T269" s="121"/>
      <c r="U269" s="263">
        <f>IFERROR(VLOOKUP(B269,คำนวณตกเบิกวิทยฐานะ!$B$9:$P$1008,14,FALSE),0)</f>
        <v>0</v>
      </c>
      <c r="V269" s="263">
        <f>IFERROR(VLOOKUP(B269,คำนวณตกเบิกวิทยฐานะ!$B$9:$P$1008,15,FALSE),0)</f>
        <v>0</v>
      </c>
      <c r="W269" s="264">
        <f t="shared" si="88"/>
        <v>0</v>
      </c>
      <c r="X269" s="119" t="s">
        <v>169</v>
      </c>
      <c r="Y269" s="209" t="s">
        <v>169</v>
      </c>
      <c r="Z269" s="258"/>
      <c r="AA269" s="253">
        <f t="shared" si="89"/>
        <v>0</v>
      </c>
      <c r="AB269" s="253">
        <f t="shared" si="90"/>
        <v>0</v>
      </c>
      <c r="AC269" s="253">
        <f t="shared" si="91"/>
        <v>0</v>
      </c>
      <c r="AD269" s="253">
        <f t="shared" si="92"/>
        <v>0</v>
      </c>
      <c r="AE269" s="268">
        <f t="shared" si="93"/>
        <v>0</v>
      </c>
      <c r="AF269" s="269">
        <f t="shared" si="94"/>
        <v>0</v>
      </c>
      <c r="AG269" s="270">
        <f t="shared" si="95"/>
        <v>0</v>
      </c>
      <c r="AH269" s="121"/>
      <c r="AI269" s="252"/>
      <c r="AJ269" s="295"/>
      <c r="AK269" s="301">
        <f t="shared" si="96"/>
        <v>0</v>
      </c>
      <c r="AL269" s="119" t="s">
        <v>169</v>
      </c>
      <c r="AM269" s="123" t="s">
        <v>169</v>
      </c>
      <c r="AN269" s="122"/>
      <c r="AO269" s="119" t="s">
        <v>169</v>
      </c>
      <c r="AP269" s="123" t="s">
        <v>169</v>
      </c>
      <c r="AQ269" s="124"/>
      <c r="AR269" s="119" t="s">
        <v>169</v>
      </c>
      <c r="AS269" s="123" t="s">
        <v>169</v>
      </c>
      <c r="AT269" s="122"/>
      <c r="AU269" s="280">
        <f t="shared" si="97"/>
        <v>0</v>
      </c>
      <c r="AV269" s="281">
        <f t="shared" si="98"/>
        <v>0</v>
      </c>
      <c r="AW269" s="291">
        <f t="shared" si="102"/>
        <v>0</v>
      </c>
      <c r="AX269" s="283">
        <f t="shared" si="99"/>
        <v>0</v>
      </c>
    </row>
    <row r="270" spans="1:50" ht="26.25" customHeight="1">
      <c r="A270" s="117"/>
      <c r="B270" s="245"/>
      <c r="C270" s="136"/>
      <c r="D270" s="208" t="str">
        <f t="shared" si="84"/>
        <v/>
      </c>
      <c r="E270" s="129" t="s">
        <v>169</v>
      </c>
      <c r="F270" s="209" t="s">
        <v>169</v>
      </c>
      <c r="G270" s="135"/>
      <c r="H270" s="258"/>
      <c r="I270" s="259">
        <f t="shared" si="100"/>
        <v>0</v>
      </c>
      <c r="J270" s="259">
        <f t="shared" si="101"/>
        <v>0</v>
      </c>
      <c r="K270" s="259">
        <f t="shared" si="85"/>
        <v>0</v>
      </c>
      <c r="L270" s="252"/>
      <c r="M270" s="252"/>
      <c r="N270" s="252"/>
      <c r="O270" s="147">
        <v>0</v>
      </c>
      <c r="P270" s="147">
        <v>0</v>
      </c>
      <c r="Q270" s="137">
        <f t="shared" si="86"/>
        <v>0</v>
      </c>
      <c r="R270" s="80">
        <f t="shared" si="87"/>
        <v>0</v>
      </c>
      <c r="S270" s="147">
        <v>0</v>
      </c>
      <c r="T270" s="121"/>
      <c r="U270" s="263">
        <f>IFERROR(VLOOKUP(B270,คำนวณตกเบิกวิทยฐานะ!$B$9:$P$1008,14,FALSE),0)</f>
        <v>0</v>
      </c>
      <c r="V270" s="263">
        <f>IFERROR(VLOOKUP(B270,คำนวณตกเบิกวิทยฐานะ!$B$9:$P$1008,15,FALSE),0)</f>
        <v>0</v>
      </c>
      <c r="W270" s="264">
        <f t="shared" si="88"/>
        <v>0</v>
      </c>
      <c r="X270" s="119" t="s">
        <v>169</v>
      </c>
      <c r="Y270" s="209" t="s">
        <v>169</v>
      </c>
      <c r="Z270" s="258"/>
      <c r="AA270" s="253">
        <f t="shared" si="89"/>
        <v>0</v>
      </c>
      <c r="AB270" s="253">
        <f t="shared" si="90"/>
        <v>0</v>
      </c>
      <c r="AC270" s="253">
        <f t="shared" si="91"/>
        <v>0</v>
      </c>
      <c r="AD270" s="253">
        <f t="shared" si="92"/>
        <v>0</v>
      </c>
      <c r="AE270" s="268">
        <f t="shared" si="93"/>
        <v>0</v>
      </c>
      <c r="AF270" s="269">
        <f t="shared" si="94"/>
        <v>0</v>
      </c>
      <c r="AG270" s="270">
        <f t="shared" si="95"/>
        <v>0</v>
      </c>
      <c r="AH270" s="121"/>
      <c r="AI270" s="252"/>
      <c r="AJ270" s="295"/>
      <c r="AK270" s="301">
        <f t="shared" si="96"/>
        <v>0</v>
      </c>
      <c r="AL270" s="119" t="s">
        <v>169</v>
      </c>
      <c r="AM270" s="123" t="s">
        <v>169</v>
      </c>
      <c r="AN270" s="122"/>
      <c r="AO270" s="119" t="s">
        <v>169</v>
      </c>
      <c r="AP270" s="123" t="s">
        <v>169</v>
      </c>
      <c r="AQ270" s="124"/>
      <c r="AR270" s="119" t="s">
        <v>169</v>
      </c>
      <c r="AS270" s="123" t="s">
        <v>169</v>
      </c>
      <c r="AT270" s="122"/>
      <c r="AU270" s="280">
        <f t="shared" si="97"/>
        <v>0</v>
      </c>
      <c r="AV270" s="281">
        <f t="shared" si="98"/>
        <v>0</v>
      </c>
      <c r="AW270" s="291">
        <f t="shared" si="102"/>
        <v>0</v>
      </c>
      <c r="AX270" s="283">
        <f t="shared" si="99"/>
        <v>0</v>
      </c>
    </row>
    <row r="271" spans="1:50" ht="26.25" customHeight="1">
      <c r="A271" s="117"/>
      <c r="B271" s="245"/>
      <c r="C271" s="136"/>
      <c r="D271" s="208" t="str">
        <f t="shared" si="84"/>
        <v/>
      </c>
      <c r="E271" s="129" t="s">
        <v>169</v>
      </c>
      <c r="F271" s="209" t="s">
        <v>169</v>
      </c>
      <c r="G271" s="135"/>
      <c r="H271" s="258"/>
      <c r="I271" s="259">
        <f t="shared" si="100"/>
        <v>0</v>
      </c>
      <c r="J271" s="259">
        <f t="shared" si="101"/>
        <v>0</v>
      </c>
      <c r="K271" s="259">
        <f t="shared" si="85"/>
        <v>0</v>
      </c>
      <c r="L271" s="252"/>
      <c r="M271" s="252"/>
      <c r="N271" s="252"/>
      <c r="O271" s="147">
        <v>0</v>
      </c>
      <c r="P271" s="147">
        <v>0</v>
      </c>
      <c r="Q271" s="137">
        <f t="shared" si="86"/>
        <v>0</v>
      </c>
      <c r="R271" s="80">
        <f t="shared" si="87"/>
        <v>0</v>
      </c>
      <c r="S271" s="147">
        <v>0</v>
      </c>
      <c r="T271" s="121"/>
      <c r="U271" s="263">
        <f>IFERROR(VLOOKUP(B271,คำนวณตกเบิกวิทยฐานะ!$B$9:$P$1008,14,FALSE),0)</f>
        <v>0</v>
      </c>
      <c r="V271" s="263">
        <f>IFERROR(VLOOKUP(B271,คำนวณตกเบิกวิทยฐานะ!$B$9:$P$1008,15,FALSE),0)</f>
        <v>0</v>
      </c>
      <c r="W271" s="264">
        <f t="shared" si="88"/>
        <v>0</v>
      </c>
      <c r="X271" s="119" t="s">
        <v>169</v>
      </c>
      <c r="Y271" s="209" t="s">
        <v>169</v>
      </c>
      <c r="Z271" s="258"/>
      <c r="AA271" s="253">
        <f t="shared" si="89"/>
        <v>0</v>
      </c>
      <c r="AB271" s="253">
        <f t="shared" si="90"/>
        <v>0</v>
      </c>
      <c r="AC271" s="253">
        <f t="shared" si="91"/>
        <v>0</v>
      </c>
      <c r="AD271" s="253">
        <f t="shared" si="92"/>
        <v>0</v>
      </c>
      <c r="AE271" s="268">
        <f t="shared" si="93"/>
        <v>0</v>
      </c>
      <c r="AF271" s="269">
        <f t="shared" si="94"/>
        <v>0</v>
      </c>
      <c r="AG271" s="270">
        <f t="shared" si="95"/>
        <v>0</v>
      </c>
      <c r="AH271" s="121"/>
      <c r="AI271" s="252"/>
      <c r="AJ271" s="295"/>
      <c r="AK271" s="301">
        <f t="shared" si="96"/>
        <v>0</v>
      </c>
      <c r="AL271" s="119" t="s">
        <v>169</v>
      </c>
      <c r="AM271" s="123" t="s">
        <v>169</v>
      </c>
      <c r="AN271" s="122"/>
      <c r="AO271" s="119" t="s">
        <v>169</v>
      </c>
      <c r="AP271" s="123" t="s">
        <v>169</v>
      </c>
      <c r="AQ271" s="124"/>
      <c r="AR271" s="119" t="s">
        <v>169</v>
      </c>
      <c r="AS271" s="123" t="s">
        <v>169</v>
      </c>
      <c r="AT271" s="122"/>
      <c r="AU271" s="280">
        <f t="shared" si="97"/>
        <v>0</v>
      </c>
      <c r="AV271" s="281">
        <f t="shared" si="98"/>
        <v>0</v>
      </c>
      <c r="AW271" s="291">
        <f t="shared" si="102"/>
        <v>0</v>
      </c>
      <c r="AX271" s="283">
        <f t="shared" si="99"/>
        <v>0</v>
      </c>
    </row>
    <row r="272" spans="1:50" ht="26.25" customHeight="1">
      <c r="A272" s="117"/>
      <c r="B272" s="245"/>
      <c r="C272" s="136"/>
      <c r="D272" s="208" t="str">
        <f t="shared" ref="D272:D335" si="103">IF(LEN(B272)=0,"",IF(IFERROR(FIND("อัตราว่าง",B272,1),0)=0,"อัตราคนครอง","อัตราว่าง"))</f>
        <v/>
      </c>
      <c r="E272" s="129" t="s">
        <v>169</v>
      </c>
      <c r="F272" s="209" t="s">
        <v>169</v>
      </c>
      <c r="G272" s="135"/>
      <c r="H272" s="258"/>
      <c r="I272" s="259">
        <f t="shared" si="100"/>
        <v>0</v>
      </c>
      <c r="J272" s="259">
        <f t="shared" si="101"/>
        <v>0</v>
      </c>
      <c r="K272" s="259">
        <f t="shared" ref="K272:K335" si="104">H272+J272+I272</f>
        <v>0</v>
      </c>
      <c r="L272" s="252"/>
      <c r="M272" s="252"/>
      <c r="N272" s="252"/>
      <c r="O272" s="147">
        <v>0</v>
      </c>
      <c r="P272" s="147">
        <v>0</v>
      </c>
      <c r="Q272" s="137">
        <f t="shared" ref="Q272:Q335" si="105">VLOOKUP(E272,$BA$15:$BC$22,2,FALSE)</f>
        <v>0</v>
      </c>
      <c r="R272" s="80">
        <f t="shared" ref="R272:R335" si="106">VLOOKUP(E272,$BA$15:$BC$22,3,FALSE)</f>
        <v>0</v>
      </c>
      <c r="S272" s="147">
        <v>0</v>
      </c>
      <c r="T272" s="121"/>
      <c r="U272" s="263">
        <f>IFERROR(VLOOKUP(B272,คำนวณตกเบิกวิทยฐานะ!$B$9:$P$1008,14,FALSE),0)</f>
        <v>0</v>
      </c>
      <c r="V272" s="263">
        <f>IFERROR(VLOOKUP(B272,คำนวณตกเบิกวิทยฐานะ!$B$9:$P$1008,15,FALSE),0)</f>
        <v>0</v>
      </c>
      <c r="W272" s="264">
        <f t="shared" ref="W272:W335" si="107">(K272+L272+M272+N272+O272+P272+Q272+R272+S272)*12+U272+V272+T272</f>
        <v>0</v>
      </c>
      <c r="X272" s="119" t="s">
        <v>169</v>
      </c>
      <c r="Y272" s="209" t="s">
        <v>169</v>
      </c>
      <c r="Z272" s="258"/>
      <c r="AA272" s="253">
        <f t="shared" ref="AA272:AA335" si="108">IF(X272="พนักงานจ้างตามภารกิจ",Z272*4/100,0)</f>
        <v>0</v>
      </c>
      <c r="AB272" s="253">
        <f t="shared" ref="AB272:AB335" si="109">Z272+AA272</f>
        <v>0</v>
      </c>
      <c r="AC272" s="253">
        <f t="shared" ref="AC272:AC335" si="110">IF(Z272=0,0,IF(X272="พนักงานจ้างทั่วไป",IF(AB272&gt;11000,0,IF(11000-AB272&lt;=2000,11000-AB272,2000)),IF(AB272&gt;14600,0,IF(14600-AB272&lt;=2000,14600-AB272,2000))))</f>
        <v>0</v>
      </c>
      <c r="AD272" s="253">
        <f t="shared" ref="AD272:AD335" si="111">AB272+AC272</f>
        <v>0</v>
      </c>
      <c r="AE272" s="268">
        <f t="shared" ref="AE272:AE335" si="112">IF(OR(X272="พนักงานจ้างตามภารกิจ",X272="พนักงานจ้างทั่วไป"),IF(AD272*5/100&gt;750,750,AD272*5/100),0)</f>
        <v>0</v>
      </c>
      <c r="AF272" s="269">
        <f t="shared" ref="AF272:AF335" si="113">(AD272+AE272)*12</f>
        <v>0</v>
      </c>
      <c r="AG272" s="270">
        <f t="shared" ref="AG272:AG335" si="114">W272+AF272</f>
        <v>0</v>
      </c>
      <c r="AH272" s="121"/>
      <c r="AI272" s="252"/>
      <c r="AJ272" s="295"/>
      <c r="AK272" s="301">
        <f t="shared" ref="AK272:AK335" si="115">AI272*AJ272</f>
        <v>0</v>
      </c>
      <c r="AL272" s="119" t="s">
        <v>169</v>
      </c>
      <c r="AM272" s="123" t="s">
        <v>169</v>
      </c>
      <c r="AN272" s="122"/>
      <c r="AO272" s="119" t="s">
        <v>169</v>
      </c>
      <c r="AP272" s="123" t="s">
        <v>169</v>
      </c>
      <c r="AQ272" s="124"/>
      <c r="AR272" s="119" t="s">
        <v>169</v>
      </c>
      <c r="AS272" s="123" t="s">
        <v>169</v>
      </c>
      <c r="AT272" s="122"/>
      <c r="AU272" s="280">
        <f t="shared" ref="AU272:AU335" si="116">AN272+AQ272+AT272</f>
        <v>0</v>
      </c>
      <c r="AV272" s="281">
        <f t="shared" ref="AV272:AV335" si="117">AG272+AK272+AU272+(AH272*12)</f>
        <v>0</v>
      </c>
      <c r="AW272" s="291">
        <f t="shared" si="102"/>
        <v>0</v>
      </c>
      <c r="AX272" s="283">
        <f t="shared" ref="AX272:AX335" si="118">AV272</f>
        <v>0</v>
      </c>
    </row>
    <row r="273" spans="1:50" ht="26.25" customHeight="1">
      <c r="A273" s="117"/>
      <c r="B273" s="245"/>
      <c r="C273" s="136"/>
      <c r="D273" s="208" t="str">
        <f t="shared" si="103"/>
        <v/>
      </c>
      <c r="E273" s="129" t="s">
        <v>169</v>
      </c>
      <c r="F273" s="209" t="s">
        <v>169</v>
      </c>
      <c r="G273" s="135"/>
      <c r="H273" s="258"/>
      <c r="I273" s="259">
        <f t="shared" ref="I273:I336" si="119">H273*3%</f>
        <v>0</v>
      </c>
      <c r="J273" s="259">
        <f t="shared" ref="J273:J336" si="120">(H273+I273)*6%</f>
        <v>0</v>
      </c>
      <c r="K273" s="259">
        <f t="shared" si="104"/>
        <v>0</v>
      </c>
      <c r="L273" s="252"/>
      <c r="M273" s="252"/>
      <c r="N273" s="252"/>
      <c r="O273" s="147">
        <v>0</v>
      </c>
      <c r="P273" s="147">
        <v>0</v>
      </c>
      <c r="Q273" s="137">
        <f t="shared" si="105"/>
        <v>0</v>
      </c>
      <c r="R273" s="80">
        <f t="shared" si="106"/>
        <v>0</v>
      </c>
      <c r="S273" s="147">
        <v>0</v>
      </c>
      <c r="T273" s="121"/>
      <c r="U273" s="263">
        <f>IFERROR(VLOOKUP(B273,คำนวณตกเบิกวิทยฐานะ!$B$9:$P$1008,14,FALSE),0)</f>
        <v>0</v>
      </c>
      <c r="V273" s="263">
        <f>IFERROR(VLOOKUP(B273,คำนวณตกเบิกวิทยฐานะ!$B$9:$P$1008,15,FALSE),0)</f>
        <v>0</v>
      </c>
      <c r="W273" s="264">
        <f t="shared" si="107"/>
        <v>0</v>
      </c>
      <c r="X273" s="119" t="s">
        <v>169</v>
      </c>
      <c r="Y273" s="209" t="s">
        <v>169</v>
      </c>
      <c r="Z273" s="258"/>
      <c r="AA273" s="253">
        <f t="shared" si="108"/>
        <v>0</v>
      </c>
      <c r="AB273" s="253">
        <f t="shared" si="109"/>
        <v>0</v>
      </c>
      <c r="AC273" s="253">
        <f t="shared" si="110"/>
        <v>0</v>
      </c>
      <c r="AD273" s="253">
        <f t="shared" si="111"/>
        <v>0</v>
      </c>
      <c r="AE273" s="268">
        <f t="shared" si="112"/>
        <v>0</v>
      </c>
      <c r="AF273" s="269">
        <f t="shared" si="113"/>
        <v>0</v>
      </c>
      <c r="AG273" s="270">
        <f t="shared" si="114"/>
        <v>0</v>
      </c>
      <c r="AH273" s="121"/>
      <c r="AI273" s="252"/>
      <c r="AJ273" s="295"/>
      <c r="AK273" s="301">
        <f t="shared" si="115"/>
        <v>0</v>
      </c>
      <c r="AL273" s="119" t="s">
        <v>169</v>
      </c>
      <c r="AM273" s="123" t="s">
        <v>169</v>
      </c>
      <c r="AN273" s="122"/>
      <c r="AO273" s="119" t="s">
        <v>169</v>
      </c>
      <c r="AP273" s="123" t="s">
        <v>169</v>
      </c>
      <c r="AQ273" s="124"/>
      <c r="AR273" s="119" t="s">
        <v>169</v>
      </c>
      <c r="AS273" s="123" t="s">
        <v>169</v>
      </c>
      <c r="AT273" s="122"/>
      <c r="AU273" s="280">
        <f t="shared" si="116"/>
        <v>0</v>
      </c>
      <c r="AV273" s="281">
        <f t="shared" si="117"/>
        <v>0</v>
      </c>
      <c r="AW273" s="291">
        <f t="shared" ref="AW273:AW336" si="121">U273+V273</f>
        <v>0</v>
      </c>
      <c r="AX273" s="283">
        <f t="shared" si="118"/>
        <v>0</v>
      </c>
    </row>
    <row r="274" spans="1:50" ht="26.25" customHeight="1">
      <c r="A274" s="117"/>
      <c r="B274" s="245"/>
      <c r="C274" s="136"/>
      <c r="D274" s="208" t="str">
        <f t="shared" si="103"/>
        <v/>
      </c>
      <c r="E274" s="129" t="s">
        <v>169</v>
      </c>
      <c r="F274" s="209" t="s">
        <v>169</v>
      </c>
      <c r="G274" s="135"/>
      <c r="H274" s="258"/>
      <c r="I274" s="259">
        <f t="shared" si="119"/>
        <v>0</v>
      </c>
      <c r="J274" s="259">
        <f t="shared" si="120"/>
        <v>0</v>
      </c>
      <c r="K274" s="259">
        <f t="shared" si="104"/>
        <v>0</v>
      </c>
      <c r="L274" s="252"/>
      <c r="M274" s="252"/>
      <c r="N274" s="252"/>
      <c r="O274" s="147">
        <v>0</v>
      </c>
      <c r="P274" s="147">
        <v>0</v>
      </c>
      <c r="Q274" s="137">
        <f t="shared" si="105"/>
        <v>0</v>
      </c>
      <c r="R274" s="80">
        <f t="shared" si="106"/>
        <v>0</v>
      </c>
      <c r="S274" s="147">
        <v>0</v>
      </c>
      <c r="T274" s="121"/>
      <c r="U274" s="263">
        <f>IFERROR(VLOOKUP(B274,คำนวณตกเบิกวิทยฐานะ!$B$9:$P$1008,14,FALSE),0)</f>
        <v>0</v>
      </c>
      <c r="V274" s="263">
        <f>IFERROR(VLOOKUP(B274,คำนวณตกเบิกวิทยฐานะ!$B$9:$P$1008,15,FALSE),0)</f>
        <v>0</v>
      </c>
      <c r="W274" s="264">
        <f t="shared" si="107"/>
        <v>0</v>
      </c>
      <c r="X274" s="119" t="s">
        <v>169</v>
      </c>
      <c r="Y274" s="209" t="s">
        <v>169</v>
      </c>
      <c r="Z274" s="258"/>
      <c r="AA274" s="253">
        <f t="shared" si="108"/>
        <v>0</v>
      </c>
      <c r="AB274" s="253">
        <f t="shared" si="109"/>
        <v>0</v>
      </c>
      <c r="AC274" s="253">
        <f t="shared" si="110"/>
        <v>0</v>
      </c>
      <c r="AD274" s="253">
        <f t="shared" si="111"/>
        <v>0</v>
      </c>
      <c r="AE274" s="268">
        <f t="shared" si="112"/>
        <v>0</v>
      </c>
      <c r="AF274" s="269">
        <f t="shared" si="113"/>
        <v>0</v>
      </c>
      <c r="AG274" s="270">
        <f t="shared" si="114"/>
        <v>0</v>
      </c>
      <c r="AH274" s="121"/>
      <c r="AI274" s="252"/>
      <c r="AJ274" s="295"/>
      <c r="AK274" s="301">
        <f t="shared" si="115"/>
        <v>0</v>
      </c>
      <c r="AL274" s="119" t="s">
        <v>169</v>
      </c>
      <c r="AM274" s="123" t="s">
        <v>169</v>
      </c>
      <c r="AN274" s="122"/>
      <c r="AO274" s="119" t="s">
        <v>169</v>
      </c>
      <c r="AP274" s="123" t="s">
        <v>169</v>
      </c>
      <c r="AQ274" s="124"/>
      <c r="AR274" s="119" t="s">
        <v>169</v>
      </c>
      <c r="AS274" s="123" t="s">
        <v>169</v>
      </c>
      <c r="AT274" s="122"/>
      <c r="AU274" s="280">
        <f t="shared" si="116"/>
        <v>0</v>
      </c>
      <c r="AV274" s="281">
        <f t="shared" si="117"/>
        <v>0</v>
      </c>
      <c r="AW274" s="291">
        <f t="shared" si="121"/>
        <v>0</v>
      </c>
      <c r="AX274" s="283">
        <f t="shared" si="118"/>
        <v>0</v>
      </c>
    </row>
    <row r="275" spans="1:50" ht="26.25" customHeight="1">
      <c r="A275" s="117"/>
      <c r="B275" s="245"/>
      <c r="C275" s="136"/>
      <c r="D275" s="208" t="str">
        <f t="shared" si="103"/>
        <v/>
      </c>
      <c r="E275" s="129" t="s">
        <v>169</v>
      </c>
      <c r="F275" s="209" t="s">
        <v>169</v>
      </c>
      <c r="G275" s="135"/>
      <c r="H275" s="258"/>
      <c r="I275" s="259">
        <f t="shared" si="119"/>
        <v>0</v>
      </c>
      <c r="J275" s="259">
        <f t="shared" si="120"/>
        <v>0</v>
      </c>
      <c r="K275" s="259">
        <f t="shared" si="104"/>
        <v>0</v>
      </c>
      <c r="L275" s="252"/>
      <c r="M275" s="252"/>
      <c r="N275" s="252"/>
      <c r="O275" s="147">
        <v>0</v>
      </c>
      <c r="P275" s="147">
        <v>0</v>
      </c>
      <c r="Q275" s="137">
        <f t="shared" si="105"/>
        <v>0</v>
      </c>
      <c r="R275" s="80">
        <f t="shared" si="106"/>
        <v>0</v>
      </c>
      <c r="S275" s="147">
        <v>0</v>
      </c>
      <c r="T275" s="121"/>
      <c r="U275" s="263">
        <f>IFERROR(VLOOKUP(B275,คำนวณตกเบิกวิทยฐานะ!$B$9:$P$1008,14,FALSE),0)</f>
        <v>0</v>
      </c>
      <c r="V275" s="263">
        <f>IFERROR(VLOOKUP(B275,คำนวณตกเบิกวิทยฐานะ!$B$9:$P$1008,15,FALSE),0)</f>
        <v>0</v>
      </c>
      <c r="W275" s="264">
        <f t="shared" si="107"/>
        <v>0</v>
      </c>
      <c r="X275" s="119" t="s">
        <v>169</v>
      </c>
      <c r="Y275" s="209" t="s">
        <v>169</v>
      </c>
      <c r="Z275" s="258"/>
      <c r="AA275" s="253">
        <f t="shared" si="108"/>
        <v>0</v>
      </c>
      <c r="AB275" s="253">
        <f t="shared" si="109"/>
        <v>0</v>
      </c>
      <c r="AC275" s="253">
        <f t="shared" si="110"/>
        <v>0</v>
      </c>
      <c r="AD275" s="253">
        <f t="shared" si="111"/>
        <v>0</v>
      </c>
      <c r="AE275" s="268">
        <f t="shared" si="112"/>
        <v>0</v>
      </c>
      <c r="AF275" s="269">
        <f t="shared" si="113"/>
        <v>0</v>
      </c>
      <c r="AG275" s="270">
        <f t="shared" si="114"/>
        <v>0</v>
      </c>
      <c r="AH275" s="121"/>
      <c r="AI275" s="252"/>
      <c r="AJ275" s="295"/>
      <c r="AK275" s="301">
        <f t="shared" si="115"/>
        <v>0</v>
      </c>
      <c r="AL275" s="119" t="s">
        <v>169</v>
      </c>
      <c r="AM275" s="123" t="s">
        <v>169</v>
      </c>
      <c r="AN275" s="122"/>
      <c r="AO275" s="119" t="s">
        <v>169</v>
      </c>
      <c r="AP275" s="123" t="s">
        <v>169</v>
      </c>
      <c r="AQ275" s="124"/>
      <c r="AR275" s="119" t="s">
        <v>169</v>
      </c>
      <c r="AS275" s="123" t="s">
        <v>169</v>
      </c>
      <c r="AT275" s="122"/>
      <c r="AU275" s="280">
        <f t="shared" si="116"/>
        <v>0</v>
      </c>
      <c r="AV275" s="281">
        <f t="shared" si="117"/>
        <v>0</v>
      </c>
      <c r="AW275" s="291">
        <f t="shared" si="121"/>
        <v>0</v>
      </c>
      <c r="AX275" s="283">
        <f t="shared" si="118"/>
        <v>0</v>
      </c>
    </row>
    <row r="276" spans="1:50" ht="26.25" customHeight="1">
      <c r="A276" s="117"/>
      <c r="B276" s="245"/>
      <c r="C276" s="136"/>
      <c r="D276" s="208" t="str">
        <f t="shared" si="103"/>
        <v/>
      </c>
      <c r="E276" s="129" t="s">
        <v>169</v>
      </c>
      <c r="F276" s="209" t="s">
        <v>169</v>
      </c>
      <c r="G276" s="135"/>
      <c r="H276" s="258"/>
      <c r="I276" s="259">
        <f t="shared" si="119"/>
        <v>0</v>
      </c>
      <c r="J276" s="259">
        <f t="shared" si="120"/>
        <v>0</v>
      </c>
      <c r="K276" s="259">
        <f t="shared" si="104"/>
        <v>0</v>
      </c>
      <c r="L276" s="252"/>
      <c r="M276" s="252"/>
      <c r="N276" s="252"/>
      <c r="O276" s="147">
        <v>0</v>
      </c>
      <c r="P276" s="147">
        <v>0</v>
      </c>
      <c r="Q276" s="137">
        <f t="shared" si="105"/>
        <v>0</v>
      </c>
      <c r="R276" s="80">
        <f t="shared" si="106"/>
        <v>0</v>
      </c>
      <c r="S276" s="147">
        <v>0</v>
      </c>
      <c r="T276" s="121"/>
      <c r="U276" s="263">
        <f>IFERROR(VLOOKUP(B276,คำนวณตกเบิกวิทยฐานะ!$B$9:$P$1008,14,FALSE),0)</f>
        <v>0</v>
      </c>
      <c r="V276" s="263">
        <f>IFERROR(VLOOKUP(B276,คำนวณตกเบิกวิทยฐานะ!$B$9:$P$1008,15,FALSE),0)</f>
        <v>0</v>
      </c>
      <c r="W276" s="264">
        <f t="shared" si="107"/>
        <v>0</v>
      </c>
      <c r="X276" s="119" t="s">
        <v>169</v>
      </c>
      <c r="Y276" s="209" t="s">
        <v>169</v>
      </c>
      <c r="Z276" s="258"/>
      <c r="AA276" s="253">
        <f t="shared" si="108"/>
        <v>0</v>
      </c>
      <c r="AB276" s="253">
        <f t="shared" si="109"/>
        <v>0</v>
      </c>
      <c r="AC276" s="253">
        <f t="shared" si="110"/>
        <v>0</v>
      </c>
      <c r="AD276" s="253">
        <f t="shared" si="111"/>
        <v>0</v>
      </c>
      <c r="AE276" s="268">
        <f t="shared" si="112"/>
        <v>0</v>
      </c>
      <c r="AF276" s="269">
        <f t="shared" si="113"/>
        <v>0</v>
      </c>
      <c r="AG276" s="270">
        <f t="shared" si="114"/>
        <v>0</v>
      </c>
      <c r="AH276" s="121"/>
      <c r="AI276" s="252"/>
      <c r="AJ276" s="295"/>
      <c r="AK276" s="301">
        <f t="shared" si="115"/>
        <v>0</v>
      </c>
      <c r="AL276" s="119" t="s">
        <v>169</v>
      </c>
      <c r="AM276" s="123" t="s">
        <v>169</v>
      </c>
      <c r="AN276" s="122"/>
      <c r="AO276" s="119" t="s">
        <v>169</v>
      </c>
      <c r="AP276" s="123" t="s">
        <v>169</v>
      </c>
      <c r="AQ276" s="124"/>
      <c r="AR276" s="119" t="s">
        <v>169</v>
      </c>
      <c r="AS276" s="123" t="s">
        <v>169</v>
      </c>
      <c r="AT276" s="122"/>
      <c r="AU276" s="280">
        <f t="shared" si="116"/>
        <v>0</v>
      </c>
      <c r="AV276" s="281">
        <f t="shared" si="117"/>
        <v>0</v>
      </c>
      <c r="AW276" s="291">
        <f t="shared" si="121"/>
        <v>0</v>
      </c>
      <c r="AX276" s="283">
        <f t="shared" si="118"/>
        <v>0</v>
      </c>
    </row>
    <row r="277" spans="1:50" ht="26.25" customHeight="1">
      <c r="A277" s="117"/>
      <c r="B277" s="245"/>
      <c r="C277" s="136"/>
      <c r="D277" s="208" t="str">
        <f t="shared" si="103"/>
        <v/>
      </c>
      <c r="E277" s="129" t="s">
        <v>169</v>
      </c>
      <c r="F277" s="209" t="s">
        <v>169</v>
      </c>
      <c r="G277" s="135"/>
      <c r="H277" s="258"/>
      <c r="I277" s="259">
        <f t="shared" si="119"/>
        <v>0</v>
      </c>
      <c r="J277" s="259">
        <f t="shared" si="120"/>
        <v>0</v>
      </c>
      <c r="K277" s="259">
        <f t="shared" si="104"/>
        <v>0</v>
      </c>
      <c r="L277" s="252"/>
      <c r="M277" s="252"/>
      <c r="N277" s="252"/>
      <c r="O277" s="147">
        <v>0</v>
      </c>
      <c r="P277" s="147">
        <v>0</v>
      </c>
      <c r="Q277" s="137">
        <f t="shared" si="105"/>
        <v>0</v>
      </c>
      <c r="R277" s="80">
        <f t="shared" si="106"/>
        <v>0</v>
      </c>
      <c r="S277" s="147">
        <v>0</v>
      </c>
      <c r="T277" s="121"/>
      <c r="U277" s="263">
        <f>IFERROR(VLOOKUP(B277,คำนวณตกเบิกวิทยฐานะ!$B$9:$P$1008,14,FALSE),0)</f>
        <v>0</v>
      </c>
      <c r="V277" s="263">
        <f>IFERROR(VLOOKUP(B277,คำนวณตกเบิกวิทยฐานะ!$B$9:$P$1008,15,FALSE),0)</f>
        <v>0</v>
      </c>
      <c r="W277" s="264">
        <f t="shared" si="107"/>
        <v>0</v>
      </c>
      <c r="X277" s="119" t="s">
        <v>169</v>
      </c>
      <c r="Y277" s="209" t="s">
        <v>169</v>
      </c>
      <c r="Z277" s="258"/>
      <c r="AA277" s="253">
        <f t="shared" si="108"/>
        <v>0</v>
      </c>
      <c r="AB277" s="253">
        <f t="shared" si="109"/>
        <v>0</v>
      </c>
      <c r="AC277" s="253">
        <f t="shared" si="110"/>
        <v>0</v>
      </c>
      <c r="AD277" s="253">
        <f t="shared" si="111"/>
        <v>0</v>
      </c>
      <c r="AE277" s="268">
        <f t="shared" si="112"/>
        <v>0</v>
      </c>
      <c r="AF277" s="269">
        <f t="shared" si="113"/>
        <v>0</v>
      </c>
      <c r="AG277" s="270">
        <f t="shared" si="114"/>
        <v>0</v>
      </c>
      <c r="AH277" s="121"/>
      <c r="AI277" s="252"/>
      <c r="AJ277" s="295"/>
      <c r="AK277" s="301">
        <f t="shared" si="115"/>
        <v>0</v>
      </c>
      <c r="AL277" s="119" t="s">
        <v>169</v>
      </c>
      <c r="AM277" s="123" t="s">
        <v>169</v>
      </c>
      <c r="AN277" s="122"/>
      <c r="AO277" s="119" t="s">
        <v>169</v>
      </c>
      <c r="AP277" s="123" t="s">
        <v>169</v>
      </c>
      <c r="AQ277" s="124"/>
      <c r="AR277" s="119" t="s">
        <v>169</v>
      </c>
      <c r="AS277" s="123" t="s">
        <v>169</v>
      </c>
      <c r="AT277" s="122"/>
      <c r="AU277" s="280">
        <f t="shared" si="116"/>
        <v>0</v>
      </c>
      <c r="AV277" s="281">
        <f t="shared" si="117"/>
        <v>0</v>
      </c>
      <c r="AW277" s="291">
        <f t="shared" si="121"/>
        <v>0</v>
      </c>
      <c r="AX277" s="283">
        <f t="shared" si="118"/>
        <v>0</v>
      </c>
    </row>
    <row r="278" spans="1:50" ht="26.25" customHeight="1">
      <c r="A278" s="117"/>
      <c r="B278" s="245"/>
      <c r="C278" s="136"/>
      <c r="D278" s="208" t="str">
        <f t="shared" si="103"/>
        <v/>
      </c>
      <c r="E278" s="129" t="s">
        <v>169</v>
      </c>
      <c r="F278" s="209" t="s">
        <v>169</v>
      </c>
      <c r="G278" s="135"/>
      <c r="H278" s="258"/>
      <c r="I278" s="259">
        <f t="shared" si="119"/>
        <v>0</v>
      </c>
      <c r="J278" s="259">
        <f t="shared" si="120"/>
        <v>0</v>
      </c>
      <c r="K278" s="259">
        <f t="shared" si="104"/>
        <v>0</v>
      </c>
      <c r="L278" s="252"/>
      <c r="M278" s="252"/>
      <c r="N278" s="252"/>
      <c r="O278" s="147">
        <v>0</v>
      </c>
      <c r="P278" s="147">
        <v>0</v>
      </c>
      <c r="Q278" s="137">
        <f t="shared" si="105"/>
        <v>0</v>
      </c>
      <c r="R278" s="80">
        <f t="shared" si="106"/>
        <v>0</v>
      </c>
      <c r="S278" s="147">
        <v>0</v>
      </c>
      <c r="T278" s="121"/>
      <c r="U278" s="263">
        <f>IFERROR(VLOOKUP(B278,คำนวณตกเบิกวิทยฐานะ!$B$9:$P$1008,14,FALSE),0)</f>
        <v>0</v>
      </c>
      <c r="V278" s="263">
        <f>IFERROR(VLOOKUP(B278,คำนวณตกเบิกวิทยฐานะ!$B$9:$P$1008,15,FALSE),0)</f>
        <v>0</v>
      </c>
      <c r="W278" s="264">
        <f t="shared" si="107"/>
        <v>0</v>
      </c>
      <c r="X278" s="119" t="s">
        <v>169</v>
      </c>
      <c r="Y278" s="209" t="s">
        <v>169</v>
      </c>
      <c r="Z278" s="258"/>
      <c r="AA278" s="253">
        <f t="shared" si="108"/>
        <v>0</v>
      </c>
      <c r="AB278" s="253">
        <f t="shared" si="109"/>
        <v>0</v>
      </c>
      <c r="AC278" s="253">
        <f t="shared" si="110"/>
        <v>0</v>
      </c>
      <c r="AD278" s="253">
        <f t="shared" si="111"/>
        <v>0</v>
      </c>
      <c r="AE278" s="268">
        <f t="shared" si="112"/>
        <v>0</v>
      </c>
      <c r="AF278" s="269">
        <f t="shared" si="113"/>
        <v>0</v>
      </c>
      <c r="AG278" s="270">
        <f t="shared" si="114"/>
        <v>0</v>
      </c>
      <c r="AH278" s="121"/>
      <c r="AI278" s="252"/>
      <c r="AJ278" s="295"/>
      <c r="AK278" s="301">
        <f t="shared" si="115"/>
        <v>0</v>
      </c>
      <c r="AL278" s="119" t="s">
        <v>169</v>
      </c>
      <c r="AM278" s="123" t="s">
        <v>169</v>
      </c>
      <c r="AN278" s="122"/>
      <c r="AO278" s="119" t="s">
        <v>169</v>
      </c>
      <c r="AP278" s="123" t="s">
        <v>169</v>
      </c>
      <c r="AQ278" s="124"/>
      <c r="AR278" s="119" t="s">
        <v>169</v>
      </c>
      <c r="AS278" s="123" t="s">
        <v>169</v>
      </c>
      <c r="AT278" s="122"/>
      <c r="AU278" s="280">
        <f t="shared" si="116"/>
        <v>0</v>
      </c>
      <c r="AV278" s="281">
        <f t="shared" si="117"/>
        <v>0</v>
      </c>
      <c r="AW278" s="291">
        <f t="shared" si="121"/>
        <v>0</v>
      </c>
      <c r="AX278" s="283">
        <f t="shared" si="118"/>
        <v>0</v>
      </c>
    </row>
    <row r="279" spans="1:50" ht="26.25" customHeight="1">
      <c r="A279" s="117"/>
      <c r="B279" s="245"/>
      <c r="C279" s="136"/>
      <c r="D279" s="208" t="str">
        <f t="shared" si="103"/>
        <v/>
      </c>
      <c r="E279" s="129" t="s">
        <v>169</v>
      </c>
      <c r="F279" s="209" t="s">
        <v>169</v>
      </c>
      <c r="G279" s="135"/>
      <c r="H279" s="258"/>
      <c r="I279" s="259">
        <f t="shared" si="119"/>
        <v>0</v>
      </c>
      <c r="J279" s="259">
        <f t="shared" si="120"/>
        <v>0</v>
      </c>
      <c r="K279" s="259">
        <f t="shared" si="104"/>
        <v>0</v>
      </c>
      <c r="L279" s="252"/>
      <c r="M279" s="252"/>
      <c r="N279" s="252"/>
      <c r="O279" s="147">
        <v>0</v>
      </c>
      <c r="P279" s="147">
        <v>0</v>
      </c>
      <c r="Q279" s="137">
        <f t="shared" si="105"/>
        <v>0</v>
      </c>
      <c r="R279" s="80">
        <f t="shared" si="106"/>
        <v>0</v>
      </c>
      <c r="S279" s="147">
        <v>0</v>
      </c>
      <c r="T279" s="121"/>
      <c r="U279" s="263">
        <f>IFERROR(VLOOKUP(B279,คำนวณตกเบิกวิทยฐานะ!$B$9:$P$1008,14,FALSE),0)</f>
        <v>0</v>
      </c>
      <c r="V279" s="263">
        <f>IFERROR(VLOOKUP(B279,คำนวณตกเบิกวิทยฐานะ!$B$9:$P$1008,15,FALSE),0)</f>
        <v>0</v>
      </c>
      <c r="W279" s="264">
        <f t="shared" si="107"/>
        <v>0</v>
      </c>
      <c r="X279" s="119" t="s">
        <v>169</v>
      </c>
      <c r="Y279" s="209" t="s">
        <v>169</v>
      </c>
      <c r="Z279" s="258"/>
      <c r="AA279" s="253">
        <f t="shared" si="108"/>
        <v>0</v>
      </c>
      <c r="AB279" s="253">
        <f t="shared" si="109"/>
        <v>0</v>
      </c>
      <c r="AC279" s="253">
        <f t="shared" si="110"/>
        <v>0</v>
      </c>
      <c r="AD279" s="253">
        <f t="shared" si="111"/>
        <v>0</v>
      </c>
      <c r="AE279" s="268">
        <f t="shared" si="112"/>
        <v>0</v>
      </c>
      <c r="AF279" s="269">
        <f t="shared" si="113"/>
        <v>0</v>
      </c>
      <c r="AG279" s="270">
        <f t="shared" si="114"/>
        <v>0</v>
      </c>
      <c r="AH279" s="121"/>
      <c r="AI279" s="252"/>
      <c r="AJ279" s="295"/>
      <c r="AK279" s="301">
        <f t="shared" si="115"/>
        <v>0</v>
      </c>
      <c r="AL279" s="119" t="s">
        <v>169</v>
      </c>
      <c r="AM279" s="123" t="s">
        <v>169</v>
      </c>
      <c r="AN279" s="122"/>
      <c r="AO279" s="119" t="s">
        <v>169</v>
      </c>
      <c r="AP279" s="123" t="s">
        <v>169</v>
      </c>
      <c r="AQ279" s="124"/>
      <c r="AR279" s="119" t="s">
        <v>169</v>
      </c>
      <c r="AS279" s="123" t="s">
        <v>169</v>
      </c>
      <c r="AT279" s="122"/>
      <c r="AU279" s="280">
        <f t="shared" si="116"/>
        <v>0</v>
      </c>
      <c r="AV279" s="281">
        <f t="shared" si="117"/>
        <v>0</v>
      </c>
      <c r="AW279" s="291">
        <f t="shared" si="121"/>
        <v>0</v>
      </c>
      <c r="AX279" s="283">
        <f t="shared" si="118"/>
        <v>0</v>
      </c>
    </row>
    <row r="280" spans="1:50" ht="26.25" customHeight="1">
      <c r="A280" s="117"/>
      <c r="B280" s="245"/>
      <c r="C280" s="136"/>
      <c r="D280" s="208" t="str">
        <f t="shared" si="103"/>
        <v/>
      </c>
      <c r="E280" s="129" t="s">
        <v>169</v>
      </c>
      <c r="F280" s="209" t="s">
        <v>169</v>
      </c>
      <c r="G280" s="135"/>
      <c r="H280" s="258"/>
      <c r="I280" s="259">
        <f t="shared" si="119"/>
        <v>0</v>
      </c>
      <c r="J280" s="259">
        <f t="shared" si="120"/>
        <v>0</v>
      </c>
      <c r="K280" s="259">
        <f t="shared" si="104"/>
        <v>0</v>
      </c>
      <c r="L280" s="252"/>
      <c r="M280" s="252"/>
      <c r="N280" s="252"/>
      <c r="O280" s="147">
        <v>0</v>
      </c>
      <c r="P280" s="147">
        <v>0</v>
      </c>
      <c r="Q280" s="137">
        <f t="shared" si="105"/>
        <v>0</v>
      </c>
      <c r="R280" s="80">
        <f t="shared" si="106"/>
        <v>0</v>
      </c>
      <c r="S280" s="147">
        <v>0</v>
      </c>
      <c r="T280" s="121"/>
      <c r="U280" s="263">
        <f>IFERROR(VLOOKUP(B280,คำนวณตกเบิกวิทยฐานะ!$B$9:$P$1008,14,FALSE),0)</f>
        <v>0</v>
      </c>
      <c r="V280" s="263">
        <f>IFERROR(VLOOKUP(B280,คำนวณตกเบิกวิทยฐานะ!$B$9:$P$1008,15,FALSE),0)</f>
        <v>0</v>
      </c>
      <c r="W280" s="264">
        <f t="shared" si="107"/>
        <v>0</v>
      </c>
      <c r="X280" s="119" t="s">
        <v>169</v>
      </c>
      <c r="Y280" s="209" t="s">
        <v>169</v>
      </c>
      <c r="Z280" s="258"/>
      <c r="AA280" s="253">
        <f t="shared" si="108"/>
        <v>0</v>
      </c>
      <c r="AB280" s="253">
        <f t="shared" si="109"/>
        <v>0</v>
      </c>
      <c r="AC280" s="253">
        <f t="shared" si="110"/>
        <v>0</v>
      </c>
      <c r="AD280" s="253">
        <f t="shared" si="111"/>
        <v>0</v>
      </c>
      <c r="AE280" s="268">
        <f t="shared" si="112"/>
        <v>0</v>
      </c>
      <c r="AF280" s="269">
        <f t="shared" si="113"/>
        <v>0</v>
      </c>
      <c r="AG280" s="270">
        <f t="shared" si="114"/>
        <v>0</v>
      </c>
      <c r="AH280" s="121"/>
      <c r="AI280" s="252"/>
      <c r="AJ280" s="295"/>
      <c r="AK280" s="301">
        <f t="shared" si="115"/>
        <v>0</v>
      </c>
      <c r="AL280" s="119" t="s">
        <v>169</v>
      </c>
      <c r="AM280" s="123" t="s">
        <v>169</v>
      </c>
      <c r="AN280" s="122"/>
      <c r="AO280" s="119" t="s">
        <v>169</v>
      </c>
      <c r="AP280" s="123" t="s">
        <v>169</v>
      </c>
      <c r="AQ280" s="124"/>
      <c r="AR280" s="119" t="s">
        <v>169</v>
      </c>
      <c r="AS280" s="123" t="s">
        <v>169</v>
      </c>
      <c r="AT280" s="122"/>
      <c r="AU280" s="280">
        <f t="shared" si="116"/>
        <v>0</v>
      </c>
      <c r="AV280" s="281">
        <f t="shared" si="117"/>
        <v>0</v>
      </c>
      <c r="AW280" s="291">
        <f t="shared" si="121"/>
        <v>0</v>
      </c>
      <c r="AX280" s="283">
        <f t="shared" si="118"/>
        <v>0</v>
      </c>
    </row>
    <row r="281" spans="1:50" ht="26.25" customHeight="1">
      <c r="A281" s="117"/>
      <c r="B281" s="245"/>
      <c r="C281" s="136"/>
      <c r="D281" s="208" t="str">
        <f t="shared" si="103"/>
        <v/>
      </c>
      <c r="E281" s="129" t="s">
        <v>169</v>
      </c>
      <c r="F281" s="209" t="s">
        <v>169</v>
      </c>
      <c r="G281" s="135"/>
      <c r="H281" s="258"/>
      <c r="I281" s="259">
        <f t="shared" si="119"/>
        <v>0</v>
      </c>
      <c r="J281" s="259">
        <f t="shared" si="120"/>
        <v>0</v>
      </c>
      <c r="K281" s="259">
        <f t="shared" si="104"/>
        <v>0</v>
      </c>
      <c r="L281" s="252"/>
      <c r="M281" s="252"/>
      <c r="N281" s="252"/>
      <c r="O281" s="147">
        <v>0</v>
      </c>
      <c r="P281" s="147">
        <v>0</v>
      </c>
      <c r="Q281" s="137">
        <f t="shared" si="105"/>
        <v>0</v>
      </c>
      <c r="R281" s="80">
        <f t="shared" si="106"/>
        <v>0</v>
      </c>
      <c r="S281" s="147">
        <v>0</v>
      </c>
      <c r="T281" s="121"/>
      <c r="U281" s="263">
        <f>IFERROR(VLOOKUP(B281,คำนวณตกเบิกวิทยฐานะ!$B$9:$P$1008,14,FALSE),0)</f>
        <v>0</v>
      </c>
      <c r="V281" s="263">
        <f>IFERROR(VLOOKUP(B281,คำนวณตกเบิกวิทยฐานะ!$B$9:$P$1008,15,FALSE),0)</f>
        <v>0</v>
      </c>
      <c r="W281" s="264">
        <f t="shared" si="107"/>
        <v>0</v>
      </c>
      <c r="X281" s="119" t="s">
        <v>169</v>
      </c>
      <c r="Y281" s="209" t="s">
        <v>169</v>
      </c>
      <c r="Z281" s="258"/>
      <c r="AA281" s="253">
        <f t="shared" si="108"/>
        <v>0</v>
      </c>
      <c r="AB281" s="253">
        <f t="shared" si="109"/>
        <v>0</v>
      </c>
      <c r="AC281" s="253">
        <f t="shared" si="110"/>
        <v>0</v>
      </c>
      <c r="AD281" s="253">
        <f t="shared" si="111"/>
        <v>0</v>
      </c>
      <c r="AE281" s="268">
        <f t="shared" si="112"/>
        <v>0</v>
      </c>
      <c r="AF281" s="269">
        <f t="shared" si="113"/>
        <v>0</v>
      </c>
      <c r="AG281" s="270">
        <f t="shared" si="114"/>
        <v>0</v>
      </c>
      <c r="AH281" s="121"/>
      <c r="AI281" s="252"/>
      <c r="AJ281" s="295"/>
      <c r="AK281" s="301">
        <f t="shared" si="115"/>
        <v>0</v>
      </c>
      <c r="AL281" s="119" t="s">
        <v>169</v>
      </c>
      <c r="AM281" s="123" t="s">
        <v>169</v>
      </c>
      <c r="AN281" s="122"/>
      <c r="AO281" s="119" t="s">
        <v>169</v>
      </c>
      <c r="AP281" s="123" t="s">
        <v>169</v>
      </c>
      <c r="AQ281" s="124"/>
      <c r="AR281" s="119" t="s">
        <v>169</v>
      </c>
      <c r="AS281" s="123" t="s">
        <v>169</v>
      </c>
      <c r="AT281" s="122"/>
      <c r="AU281" s="280">
        <f t="shared" si="116"/>
        <v>0</v>
      </c>
      <c r="AV281" s="281">
        <f t="shared" si="117"/>
        <v>0</v>
      </c>
      <c r="AW281" s="291">
        <f t="shared" si="121"/>
        <v>0</v>
      </c>
      <c r="AX281" s="283">
        <f t="shared" si="118"/>
        <v>0</v>
      </c>
    </row>
    <row r="282" spans="1:50" ht="26.25" customHeight="1">
      <c r="A282" s="117"/>
      <c r="B282" s="245"/>
      <c r="C282" s="136"/>
      <c r="D282" s="208" t="str">
        <f t="shared" si="103"/>
        <v/>
      </c>
      <c r="E282" s="129" t="s">
        <v>169</v>
      </c>
      <c r="F282" s="209" t="s">
        <v>169</v>
      </c>
      <c r="G282" s="135"/>
      <c r="H282" s="258"/>
      <c r="I282" s="259">
        <f t="shared" si="119"/>
        <v>0</v>
      </c>
      <c r="J282" s="259">
        <f t="shared" si="120"/>
        <v>0</v>
      </c>
      <c r="K282" s="259">
        <f t="shared" si="104"/>
        <v>0</v>
      </c>
      <c r="L282" s="252"/>
      <c r="M282" s="252"/>
      <c r="N282" s="252"/>
      <c r="O282" s="147">
        <v>0</v>
      </c>
      <c r="P282" s="147">
        <v>0</v>
      </c>
      <c r="Q282" s="137">
        <f t="shared" si="105"/>
        <v>0</v>
      </c>
      <c r="R282" s="80">
        <f t="shared" si="106"/>
        <v>0</v>
      </c>
      <c r="S282" s="147">
        <v>0</v>
      </c>
      <c r="T282" s="121"/>
      <c r="U282" s="263">
        <f>IFERROR(VLOOKUP(B282,คำนวณตกเบิกวิทยฐานะ!$B$9:$P$1008,14,FALSE),0)</f>
        <v>0</v>
      </c>
      <c r="V282" s="263">
        <f>IFERROR(VLOOKUP(B282,คำนวณตกเบิกวิทยฐานะ!$B$9:$P$1008,15,FALSE),0)</f>
        <v>0</v>
      </c>
      <c r="W282" s="264">
        <f t="shared" si="107"/>
        <v>0</v>
      </c>
      <c r="X282" s="119" t="s">
        <v>169</v>
      </c>
      <c r="Y282" s="209" t="s">
        <v>169</v>
      </c>
      <c r="Z282" s="258"/>
      <c r="AA282" s="253">
        <f t="shared" si="108"/>
        <v>0</v>
      </c>
      <c r="AB282" s="253">
        <f t="shared" si="109"/>
        <v>0</v>
      </c>
      <c r="AC282" s="253">
        <f t="shared" si="110"/>
        <v>0</v>
      </c>
      <c r="AD282" s="253">
        <f t="shared" si="111"/>
        <v>0</v>
      </c>
      <c r="AE282" s="268">
        <f t="shared" si="112"/>
        <v>0</v>
      </c>
      <c r="AF282" s="269">
        <f t="shared" si="113"/>
        <v>0</v>
      </c>
      <c r="AG282" s="270">
        <f t="shared" si="114"/>
        <v>0</v>
      </c>
      <c r="AH282" s="121"/>
      <c r="AI282" s="252"/>
      <c r="AJ282" s="295"/>
      <c r="AK282" s="301">
        <f t="shared" si="115"/>
        <v>0</v>
      </c>
      <c r="AL282" s="119" t="s">
        <v>169</v>
      </c>
      <c r="AM282" s="123" t="s">
        <v>169</v>
      </c>
      <c r="AN282" s="122"/>
      <c r="AO282" s="119" t="s">
        <v>169</v>
      </c>
      <c r="AP282" s="123" t="s">
        <v>169</v>
      </c>
      <c r="AQ282" s="124"/>
      <c r="AR282" s="119" t="s">
        <v>169</v>
      </c>
      <c r="AS282" s="123" t="s">
        <v>169</v>
      </c>
      <c r="AT282" s="122"/>
      <c r="AU282" s="280">
        <f t="shared" si="116"/>
        <v>0</v>
      </c>
      <c r="AV282" s="281">
        <f t="shared" si="117"/>
        <v>0</v>
      </c>
      <c r="AW282" s="291">
        <f t="shared" si="121"/>
        <v>0</v>
      </c>
      <c r="AX282" s="283">
        <f t="shared" si="118"/>
        <v>0</v>
      </c>
    </row>
    <row r="283" spans="1:50" ht="26.25" customHeight="1">
      <c r="A283" s="117"/>
      <c r="B283" s="245"/>
      <c r="C283" s="136"/>
      <c r="D283" s="208" t="str">
        <f t="shared" si="103"/>
        <v/>
      </c>
      <c r="E283" s="129" t="s">
        <v>169</v>
      </c>
      <c r="F283" s="209" t="s">
        <v>169</v>
      </c>
      <c r="G283" s="135"/>
      <c r="H283" s="258"/>
      <c r="I283" s="259">
        <f t="shared" si="119"/>
        <v>0</v>
      </c>
      <c r="J283" s="259">
        <f t="shared" si="120"/>
        <v>0</v>
      </c>
      <c r="K283" s="259">
        <f t="shared" si="104"/>
        <v>0</v>
      </c>
      <c r="L283" s="252"/>
      <c r="M283" s="252"/>
      <c r="N283" s="252"/>
      <c r="O283" s="147">
        <v>0</v>
      </c>
      <c r="P283" s="147">
        <v>0</v>
      </c>
      <c r="Q283" s="137">
        <f t="shared" si="105"/>
        <v>0</v>
      </c>
      <c r="R283" s="80">
        <f t="shared" si="106"/>
        <v>0</v>
      </c>
      <c r="S283" s="147">
        <v>0</v>
      </c>
      <c r="T283" s="121"/>
      <c r="U283" s="263">
        <f>IFERROR(VLOOKUP(B283,คำนวณตกเบิกวิทยฐานะ!$B$9:$P$1008,14,FALSE),0)</f>
        <v>0</v>
      </c>
      <c r="V283" s="263">
        <f>IFERROR(VLOOKUP(B283,คำนวณตกเบิกวิทยฐานะ!$B$9:$P$1008,15,FALSE),0)</f>
        <v>0</v>
      </c>
      <c r="W283" s="264">
        <f t="shared" si="107"/>
        <v>0</v>
      </c>
      <c r="X283" s="119" t="s">
        <v>169</v>
      </c>
      <c r="Y283" s="209" t="s">
        <v>169</v>
      </c>
      <c r="Z283" s="258"/>
      <c r="AA283" s="253">
        <f t="shared" si="108"/>
        <v>0</v>
      </c>
      <c r="AB283" s="253">
        <f t="shared" si="109"/>
        <v>0</v>
      </c>
      <c r="AC283" s="253">
        <f t="shared" si="110"/>
        <v>0</v>
      </c>
      <c r="AD283" s="253">
        <f t="shared" si="111"/>
        <v>0</v>
      </c>
      <c r="AE283" s="268">
        <f t="shared" si="112"/>
        <v>0</v>
      </c>
      <c r="AF283" s="269">
        <f t="shared" si="113"/>
        <v>0</v>
      </c>
      <c r="AG283" s="270">
        <f t="shared" si="114"/>
        <v>0</v>
      </c>
      <c r="AH283" s="121"/>
      <c r="AI283" s="252"/>
      <c r="AJ283" s="295"/>
      <c r="AK283" s="301">
        <f t="shared" si="115"/>
        <v>0</v>
      </c>
      <c r="AL283" s="119" t="s">
        <v>169</v>
      </c>
      <c r="AM283" s="123" t="s">
        <v>169</v>
      </c>
      <c r="AN283" s="122"/>
      <c r="AO283" s="119" t="s">
        <v>169</v>
      </c>
      <c r="AP283" s="123" t="s">
        <v>169</v>
      </c>
      <c r="AQ283" s="124"/>
      <c r="AR283" s="119" t="s">
        <v>169</v>
      </c>
      <c r="AS283" s="123" t="s">
        <v>169</v>
      </c>
      <c r="AT283" s="122"/>
      <c r="AU283" s="280">
        <f t="shared" si="116"/>
        <v>0</v>
      </c>
      <c r="AV283" s="281">
        <f t="shared" si="117"/>
        <v>0</v>
      </c>
      <c r="AW283" s="291">
        <f t="shared" si="121"/>
        <v>0</v>
      </c>
      <c r="AX283" s="283">
        <f t="shared" si="118"/>
        <v>0</v>
      </c>
    </row>
    <row r="284" spans="1:50" ht="26.25" customHeight="1">
      <c r="A284" s="117"/>
      <c r="B284" s="245"/>
      <c r="C284" s="136"/>
      <c r="D284" s="208" t="str">
        <f t="shared" si="103"/>
        <v/>
      </c>
      <c r="E284" s="129" t="s">
        <v>169</v>
      </c>
      <c r="F284" s="209" t="s">
        <v>169</v>
      </c>
      <c r="G284" s="135"/>
      <c r="H284" s="258"/>
      <c r="I284" s="259">
        <f t="shared" si="119"/>
        <v>0</v>
      </c>
      <c r="J284" s="259">
        <f t="shared" si="120"/>
        <v>0</v>
      </c>
      <c r="K284" s="259">
        <f t="shared" si="104"/>
        <v>0</v>
      </c>
      <c r="L284" s="252"/>
      <c r="M284" s="252"/>
      <c r="N284" s="252"/>
      <c r="O284" s="147">
        <v>0</v>
      </c>
      <c r="P284" s="147">
        <v>0</v>
      </c>
      <c r="Q284" s="137">
        <f t="shared" si="105"/>
        <v>0</v>
      </c>
      <c r="R284" s="80">
        <f t="shared" si="106"/>
        <v>0</v>
      </c>
      <c r="S284" s="147">
        <v>0</v>
      </c>
      <c r="T284" s="121"/>
      <c r="U284" s="263">
        <f>IFERROR(VLOOKUP(B284,คำนวณตกเบิกวิทยฐานะ!$B$9:$P$1008,14,FALSE),0)</f>
        <v>0</v>
      </c>
      <c r="V284" s="263">
        <f>IFERROR(VLOOKUP(B284,คำนวณตกเบิกวิทยฐานะ!$B$9:$P$1008,15,FALSE),0)</f>
        <v>0</v>
      </c>
      <c r="W284" s="264">
        <f t="shared" si="107"/>
        <v>0</v>
      </c>
      <c r="X284" s="119" t="s">
        <v>169</v>
      </c>
      <c r="Y284" s="209" t="s">
        <v>169</v>
      </c>
      <c r="Z284" s="258"/>
      <c r="AA284" s="253">
        <f t="shared" si="108"/>
        <v>0</v>
      </c>
      <c r="AB284" s="253">
        <f t="shared" si="109"/>
        <v>0</v>
      </c>
      <c r="AC284" s="253">
        <f t="shared" si="110"/>
        <v>0</v>
      </c>
      <c r="AD284" s="253">
        <f t="shared" si="111"/>
        <v>0</v>
      </c>
      <c r="AE284" s="268">
        <f t="shared" si="112"/>
        <v>0</v>
      </c>
      <c r="AF284" s="269">
        <f t="shared" si="113"/>
        <v>0</v>
      </c>
      <c r="AG284" s="270">
        <f t="shared" si="114"/>
        <v>0</v>
      </c>
      <c r="AH284" s="121"/>
      <c r="AI284" s="252"/>
      <c r="AJ284" s="295"/>
      <c r="AK284" s="301">
        <f t="shared" si="115"/>
        <v>0</v>
      </c>
      <c r="AL284" s="119" t="s">
        <v>169</v>
      </c>
      <c r="AM284" s="123" t="s">
        <v>169</v>
      </c>
      <c r="AN284" s="122"/>
      <c r="AO284" s="119" t="s">
        <v>169</v>
      </c>
      <c r="AP284" s="123" t="s">
        <v>169</v>
      </c>
      <c r="AQ284" s="124"/>
      <c r="AR284" s="119" t="s">
        <v>169</v>
      </c>
      <c r="AS284" s="123" t="s">
        <v>169</v>
      </c>
      <c r="AT284" s="122"/>
      <c r="AU284" s="280">
        <f t="shared" si="116"/>
        <v>0</v>
      </c>
      <c r="AV284" s="281">
        <f t="shared" si="117"/>
        <v>0</v>
      </c>
      <c r="AW284" s="291">
        <f t="shared" si="121"/>
        <v>0</v>
      </c>
      <c r="AX284" s="283">
        <f t="shared" si="118"/>
        <v>0</v>
      </c>
    </row>
    <row r="285" spans="1:50" ht="26.25" customHeight="1">
      <c r="A285" s="117"/>
      <c r="B285" s="245"/>
      <c r="C285" s="136"/>
      <c r="D285" s="208" t="str">
        <f t="shared" si="103"/>
        <v/>
      </c>
      <c r="E285" s="129" t="s">
        <v>169</v>
      </c>
      <c r="F285" s="209" t="s">
        <v>169</v>
      </c>
      <c r="G285" s="135"/>
      <c r="H285" s="258"/>
      <c r="I285" s="259">
        <f t="shared" si="119"/>
        <v>0</v>
      </c>
      <c r="J285" s="259">
        <f t="shared" si="120"/>
        <v>0</v>
      </c>
      <c r="K285" s="259">
        <f t="shared" si="104"/>
        <v>0</v>
      </c>
      <c r="L285" s="252"/>
      <c r="M285" s="252"/>
      <c r="N285" s="252"/>
      <c r="O285" s="147">
        <v>0</v>
      </c>
      <c r="P285" s="147">
        <v>0</v>
      </c>
      <c r="Q285" s="137">
        <f t="shared" si="105"/>
        <v>0</v>
      </c>
      <c r="R285" s="80">
        <f t="shared" si="106"/>
        <v>0</v>
      </c>
      <c r="S285" s="147">
        <v>0</v>
      </c>
      <c r="T285" s="121"/>
      <c r="U285" s="263">
        <f>IFERROR(VLOOKUP(B285,คำนวณตกเบิกวิทยฐานะ!$B$9:$P$1008,14,FALSE),0)</f>
        <v>0</v>
      </c>
      <c r="V285" s="263">
        <f>IFERROR(VLOOKUP(B285,คำนวณตกเบิกวิทยฐานะ!$B$9:$P$1008,15,FALSE),0)</f>
        <v>0</v>
      </c>
      <c r="W285" s="264">
        <f t="shared" si="107"/>
        <v>0</v>
      </c>
      <c r="X285" s="119" t="s">
        <v>169</v>
      </c>
      <c r="Y285" s="209" t="s">
        <v>169</v>
      </c>
      <c r="Z285" s="258"/>
      <c r="AA285" s="253">
        <f t="shared" si="108"/>
        <v>0</v>
      </c>
      <c r="AB285" s="253">
        <f t="shared" si="109"/>
        <v>0</v>
      </c>
      <c r="AC285" s="253">
        <f t="shared" si="110"/>
        <v>0</v>
      </c>
      <c r="AD285" s="253">
        <f t="shared" si="111"/>
        <v>0</v>
      </c>
      <c r="AE285" s="268">
        <f t="shared" si="112"/>
        <v>0</v>
      </c>
      <c r="AF285" s="269">
        <f t="shared" si="113"/>
        <v>0</v>
      </c>
      <c r="AG285" s="270">
        <f t="shared" si="114"/>
        <v>0</v>
      </c>
      <c r="AH285" s="121"/>
      <c r="AI285" s="252"/>
      <c r="AJ285" s="295"/>
      <c r="AK285" s="301">
        <f t="shared" si="115"/>
        <v>0</v>
      </c>
      <c r="AL285" s="119" t="s">
        <v>169</v>
      </c>
      <c r="AM285" s="123" t="s">
        <v>169</v>
      </c>
      <c r="AN285" s="122"/>
      <c r="AO285" s="119" t="s">
        <v>169</v>
      </c>
      <c r="AP285" s="123" t="s">
        <v>169</v>
      </c>
      <c r="AQ285" s="124"/>
      <c r="AR285" s="119" t="s">
        <v>169</v>
      </c>
      <c r="AS285" s="123" t="s">
        <v>169</v>
      </c>
      <c r="AT285" s="122"/>
      <c r="AU285" s="280">
        <f t="shared" si="116"/>
        <v>0</v>
      </c>
      <c r="AV285" s="281">
        <f t="shared" si="117"/>
        <v>0</v>
      </c>
      <c r="AW285" s="291">
        <f t="shared" si="121"/>
        <v>0</v>
      </c>
      <c r="AX285" s="283">
        <f t="shared" si="118"/>
        <v>0</v>
      </c>
    </row>
    <row r="286" spans="1:50" ht="26.25" customHeight="1">
      <c r="A286" s="117"/>
      <c r="B286" s="245"/>
      <c r="C286" s="136"/>
      <c r="D286" s="208" t="str">
        <f t="shared" si="103"/>
        <v/>
      </c>
      <c r="E286" s="129" t="s">
        <v>169</v>
      </c>
      <c r="F286" s="209" t="s">
        <v>169</v>
      </c>
      <c r="G286" s="135"/>
      <c r="H286" s="258"/>
      <c r="I286" s="259">
        <f t="shared" si="119"/>
        <v>0</v>
      </c>
      <c r="J286" s="259">
        <f t="shared" si="120"/>
        <v>0</v>
      </c>
      <c r="K286" s="259">
        <f t="shared" si="104"/>
        <v>0</v>
      </c>
      <c r="L286" s="252"/>
      <c r="M286" s="252"/>
      <c r="N286" s="252"/>
      <c r="O286" s="147">
        <v>0</v>
      </c>
      <c r="P286" s="147">
        <v>0</v>
      </c>
      <c r="Q286" s="137">
        <f t="shared" si="105"/>
        <v>0</v>
      </c>
      <c r="R286" s="80">
        <f t="shared" si="106"/>
        <v>0</v>
      </c>
      <c r="S286" s="147">
        <v>0</v>
      </c>
      <c r="T286" s="121"/>
      <c r="U286" s="263">
        <f>IFERROR(VLOOKUP(B286,คำนวณตกเบิกวิทยฐานะ!$B$9:$P$1008,14,FALSE),0)</f>
        <v>0</v>
      </c>
      <c r="V286" s="263">
        <f>IFERROR(VLOOKUP(B286,คำนวณตกเบิกวิทยฐานะ!$B$9:$P$1008,15,FALSE),0)</f>
        <v>0</v>
      </c>
      <c r="W286" s="264">
        <f t="shared" si="107"/>
        <v>0</v>
      </c>
      <c r="X286" s="119" t="s">
        <v>169</v>
      </c>
      <c r="Y286" s="209" t="s">
        <v>169</v>
      </c>
      <c r="Z286" s="258"/>
      <c r="AA286" s="253">
        <f t="shared" si="108"/>
        <v>0</v>
      </c>
      <c r="AB286" s="253">
        <f t="shared" si="109"/>
        <v>0</v>
      </c>
      <c r="AC286" s="253">
        <f t="shared" si="110"/>
        <v>0</v>
      </c>
      <c r="AD286" s="253">
        <f t="shared" si="111"/>
        <v>0</v>
      </c>
      <c r="AE286" s="268">
        <f t="shared" si="112"/>
        <v>0</v>
      </c>
      <c r="AF286" s="269">
        <f t="shared" si="113"/>
        <v>0</v>
      </c>
      <c r="AG286" s="270">
        <f t="shared" si="114"/>
        <v>0</v>
      </c>
      <c r="AH286" s="121"/>
      <c r="AI286" s="252"/>
      <c r="AJ286" s="295"/>
      <c r="AK286" s="301">
        <f t="shared" si="115"/>
        <v>0</v>
      </c>
      <c r="AL286" s="119" t="s">
        <v>169</v>
      </c>
      <c r="AM286" s="123" t="s">
        <v>169</v>
      </c>
      <c r="AN286" s="122"/>
      <c r="AO286" s="119" t="s">
        <v>169</v>
      </c>
      <c r="AP286" s="123" t="s">
        <v>169</v>
      </c>
      <c r="AQ286" s="124"/>
      <c r="AR286" s="119" t="s">
        <v>169</v>
      </c>
      <c r="AS286" s="123" t="s">
        <v>169</v>
      </c>
      <c r="AT286" s="122"/>
      <c r="AU286" s="280">
        <f t="shared" si="116"/>
        <v>0</v>
      </c>
      <c r="AV286" s="281">
        <f t="shared" si="117"/>
        <v>0</v>
      </c>
      <c r="AW286" s="291">
        <f t="shared" si="121"/>
        <v>0</v>
      </c>
      <c r="AX286" s="283">
        <f t="shared" si="118"/>
        <v>0</v>
      </c>
    </row>
    <row r="287" spans="1:50" ht="26.25" customHeight="1">
      <c r="A287" s="117"/>
      <c r="B287" s="245"/>
      <c r="C287" s="136"/>
      <c r="D287" s="208" t="str">
        <f t="shared" si="103"/>
        <v/>
      </c>
      <c r="E287" s="129" t="s">
        <v>169</v>
      </c>
      <c r="F287" s="209" t="s">
        <v>169</v>
      </c>
      <c r="G287" s="135"/>
      <c r="H287" s="258"/>
      <c r="I287" s="259">
        <f t="shared" si="119"/>
        <v>0</v>
      </c>
      <c r="J287" s="259">
        <f t="shared" si="120"/>
        <v>0</v>
      </c>
      <c r="K287" s="259">
        <f t="shared" si="104"/>
        <v>0</v>
      </c>
      <c r="L287" s="252"/>
      <c r="M287" s="252"/>
      <c r="N287" s="252"/>
      <c r="O287" s="147">
        <v>0</v>
      </c>
      <c r="P287" s="147">
        <v>0</v>
      </c>
      <c r="Q287" s="137">
        <f t="shared" si="105"/>
        <v>0</v>
      </c>
      <c r="R287" s="80">
        <f t="shared" si="106"/>
        <v>0</v>
      </c>
      <c r="S287" s="147">
        <v>0</v>
      </c>
      <c r="T287" s="121"/>
      <c r="U287" s="263">
        <f>IFERROR(VLOOKUP(B287,คำนวณตกเบิกวิทยฐานะ!$B$9:$P$1008,14,FALSE),0)</f>
        <v>0</v>
      </c>
      <c r="V287" s="263">
        <f>IFERROR(VLOOKUP(B287,คำนวณตกเบิกวิทยฐานะ!$B$9:$P$1008,15,FALSE),0)</f>
        <v>0</v>
      </c>
      <c r="W287" s="264">
        <f t="shared" si="107"/>
        <v>0</v>
      </c>
      <c r="X287" s="119" t="s">
        <v>169</v>
      </c>
      <c r="Y287" s="209" t="s">
        <v>169</v>
      </c>
      <c r="Z287" s="258"/>
      <c r="AA287" s="253">
        <f t="shared" si="108"/>
        <v>0</v>
      </c>
      <c r="AB287" s="253">
        <f t="shared" si="109"/>
        <v>0</v>
      </c>
      <c r="AC287" s="253">
        <f t="shared" si="110"/>
        <v>0</v>
      </c>
      <c r="AD287" s="253">
        <f t="shared" si="111"/>
        <v>0</v>
      </c>
      <c r="AE287" s="268">
        <f t="shared" si="112"/>
        <v>0</v>
      </c>
      <c r="AF287" s="269">
        <f t="shared" si="113"/>
        <v>0</v>
      </c>
      <c r="AG287" s="270">
        <f t="shared" si="114"/>
        <v>0</v>
      </c>
      <c r="AH287" s="121"/>
      <c r="AI287" s="252"/>
      <c r="AJ287" s="295"/>
      <c r="AK287" s="301">
        <f t="shared" si="115"/>
        <v>0</v>
      </c>
      <c r="AL287" s="119" t="s">
        <v>169</v>
      </c>
      <c r="AM287" s="123" t="s">
        <v>169</v>
      </c>
      <c r="AN287" s="122"/>
      <c r="AO287" s="119" t="s">
        <v>169</v>
      </c>
      <c r="AP287" s="123" t="s">
        <v>169</v>
      </c>
      <c r="AQ287" s="124"/>
      <c r="AR287" s="119" t="s">
        <v>169</v>
      </c>
      <c r="AS287" s="123" t="s">
        <v>169</v>
      </c>
      <c r="AT287" s="122"/>
      <c r="AU287" s="280">
        <f t="shared" si="116"/>
        <v>0</v>
      </c>
      <c r="AV287" s="281">
        <f t="shared" si="117"/>
        <v>0</v>
      </c>
      <c r="AW287" s="291">
        <f t="shared" si="121"/>
        <v>0</v>
      </c>
      <c r="AX287" s="283">
        <f t="shared" si="118"/>
        <v>0</v>
      </c>
    </row>
    <row r="288" spans="1:50" ht="26.25" customHeight="1">
      <c r="A288" s="117"/>
      <c r="B288" s="245"/>
      <c r="C288" s="136"/>
      <c r="D288" s="208" t="str">
        <f t="shared" si="103"/>
        <v/>
      </c>
      <c r="E288" s="129" t="s">
        <v>169</v>
      </c>
      <c r="F288" s="209" t="s">
        <v>169</v>
      </c>
      <c r="G288" s="135"/>
      <c r="H288" s="258"/>
      <c r="I288" s="259">
        <f t="shared" si="119"/>
        <v>0</v>
      </c>
      <c r="J288" s="259">
        <f t="shared" si="120"/>
        <v>0</v>
      </c>
      <c r="K288" s="259">
        <f t="shared" si="104"/>
        <v>0</v>
      </c>
      <c r="L288" s="252"/>
      <c r="M288" s="252"/>
      <c r="N288" s="252"/>
      <c r="O288" s="147">
        <v>0</v>
      </c>
      <c r="P288" s="147">
        <v>0</v>
      </c>
      <c r="Q288" s="137">
        <f t="shared" si="105"/>
        <v>0</v>
      </c>
      <c r="R288" s="80">
        <f t="shared" si="106"/>
        <v>0</v>
      </c>
      <c r="S288" s="147">
        <v>0</v>
      </c>
      <c r="T288" s="121"/>
      <c r="U288" s="263">
        <f>IFERROR(VLOOKUP(B288,คำนวณตกเบิกวิทยฐานะ!$B$9:$P$1008,14,FALSE),0)</f>
        <v>0</v>
      </c>
      <c r="V288" s="263">
        <f>IFERROR(VLOOKUP(B288,คำนวณตกเบิกวิทยฐานะ!$B$9:$P$1008,15,FALSE),0)</f>
        <v>0</v>
      </c>
      <c r="W288" s="264">
        <f t="shared" si="107"/>
        <v>0</v>
      </c>
      <c r="X288" s="119" t="s">
        <v>169</v>
      </c>
      <c r="Y288" s="209" t="s">
        <v>169</v>
      </c>
      <c r="Z288" s="258"/>
      <c r="AA288" s="253">
        <f t="shared" si="108"/>
        <v>0</v>
      </c>
      <c r="AB288" s="253">
        <f t="shared" si="109"/>
        <v>0</v>
      </c>
      <c r="AC288" s="253">
        <f t="shared" si="110"/>
        <v>0</v>
      </c>
      <c r="AD288" s="253">
        <f t="shared" si="111"/>
        <v>0</v>
      </c>
      <c r="AE288" s="268">
        <f t="shared" si="112"/>
        <v>0</v>
      </c>
      <c r="AF288" s="269">
        <f t="shared" si="113"/>
        <v>0</v>
      </c>
      <c r="AG288" s="270">
        <f t="shared" si="114"/>
        <v>0</v>
      </c>
      <c r="AH288" s="121"/>
      <c r="AI288" s="252"/>
      <c r="AJ288" s="295"/>
      <c r="AK288" s="301">
        <f t="shared" si="115"/>
        <v>0</v>
      </c>
      <c r="AL288" s="119" t="s">
        <v>169</v>
      </c>
      <c r="AM288" s="123" t="s">
        <v>169</v>
      </c>
      <c r="AN288" s="122"/>
      <c r="AO288" s="119" t="s">
        <v>169</v>
      </c>
      <c r="AP288" s="123" t="s">
        <v>169</v>
      </c>
      <c r="AQ288" s="124"/>
      <c r="AR288" s="119" t="s">
        <v>169</v>
      </c>
      <c r="AS288" s="123" t="s">
        <v>169</v>
      </c>
      <c r="AT288" s="122"/>
      <c r="AU288" s="280">
        <f t="shared" si="116"/>
        <v>0</v>
      </c>
      <c r="AV288" s="281">
        <f t="shared" si="117"/>
        <v>0</v>
      </c>
      <c r="AW288" s="291">
        <f t="shared" si="121"/>
        <v>0</v>
      </c>
      <c r="AX288" s="283">
        <f t="shared" si="118"/>
        <v>0</v>
      </c>
    </row>
    <row r="289" spans="1:50" ht="26.25" customHeight="1">
      <c r="A289" s="117"/>
      <c r="B289" s="245"/>
      <c r="C289" s="136"/>
      <c r="D289" s="208" t="str">
        <f t="shared" si="103"/>
        <v/>
      </c>
      <c r="E289" s="129" t="s">
        <v>169</v>
      </c>
      <c r="F289" s="209" t="s">
        <v>169</v>
      </c>
      <c r="G289" s="135"/>
      <c r="H289" s="258"/>
      <c r="I289" s="259">
        <f t="shared" si="119"/>
        <v>0</v>
      </c>
      <c r="J289" s="259">
        <f t="shared" si="120"/>
        <v>0</v>
      </c>
      <c r="K289" s="259">
        <f t="shared" si="104"/>
        <v>0</v>
      </c>
      <c r="L289" s="252"/>
      <c r="M289" s="252"/>
      <c r="N289" s="252"/>
      <c r="O289" s="147">
        <v>0</v>
      </c>
      <c r="P289" s="147">
        <v>0</v>
      </c>
      <c r="Q289" s="137">
        <f t="shared" si="105"/>
        <v>0</v>
      </c>
      <c r="R289" s="80">
        <f t="shared" si="106"/>
        <v>0</v>
      </c>
      <c r="S289" s="147">
        <v>0</v>
      </c>
      <c r="T289" s="121"/>
      <c r="U289" s="263">
        <f>IFERROR(VLOOKUP(B289,คำนวณตกเบิกวิทยฐานะ!$B$9:$P$1008,14,FALSE),0)</f>
        <v>0</v>
      </c>
      <c r="V289" s="263">
        <f>IFERROR(VLOOKUP(B289,คำนวณตกเบิกวิทยฐานะ!$B$9:$P$1008,15,FALSE),0)</f>
        <v>0</v>
      </c>
      <c r="W289" s="264">
        <f t="shared" si="107"/>
        <v>0</v>
      </c>
      <c r="X289" s="119" t="s">
        <v>169</v>
      </c>
      <c r="Y289" s="209" t="s">
        <v>169</v>
      </c>
      <c r="Z289" s="258"/>
      <c r="AA289" s="253">
        <f t="shared" si="108"/>
        <v>0</v>
      </c>
      <c r="AB289" s="253">
        <f t="shared" si="109"/>
        <v>0</v>
      </c>
      <c r="AC289" s="253">
        <f t="shared" si="110"/>
        <v>0</v>
      </c>
      <c r="AD289" s="253">
        <f t="shared" si="111"/>
        <v>0</v>
      </c>
      <c r="AE289" s="268">
        <f t="shared" si="112"/>
        <v>0</v>
      </c>
      <c r="AF289" s="269">
        <f t="shared" si="113"/>
        <v>0</v>
      </c>
      <c r="AG289" s="270">
        <f t="shared" si="114"/>
        <v>0</v>
      </c>
      <c r="AH289" s="121"/>
      <c r="AI289" s="252"/>
      <c r="AJ289" s="295"/>
      <c r="AK289" s="301">
        <f t="shared" si="115"/>
        <v>0</v>
      </c>
      <c r="AL289" s="119" t="s">
        <v>169</v>
      </c>
      <c r="AM289" s="123" t="s">
        <v>169</v>
      </c>
      <c r="AN289" s="122"/>
      <c r="AO289" s="119" t="s">
        <v>169</v>
      </c>
      <c r="AP289" s="123" t="s">
        <v>169</v>
      </c>
      <c r="AQ289" s="124"/>
      <c r="AR289" s="119" t="s">
        <v>169</v>
      </c>
      <c r="AS289" s="123" t="s">
        <v>169</v>
      </c>
      <c r="AT289" s="122"/>
      <c r="AU289" s="280">
        <f t="shared" si="116"/>
        <v>0</v>
      </c>
      <c r="AV289" s="281">
        <f t="shared" si="117"/>
        <v>0</v>
      </c>
      <c r="AW289" s="291">
        <f t="shared" si="121"/>
        <v>0</v>
      </c>
      <c r="AX289" s="283">
        <f t="shared" si="118"/>
        <v>0</v>
      </c>
    </row>
    <row r="290" spans="1:50" ht="26.25" customHeight="1">
      <c r="A290" s="117"/>
      <c r="B290" s="245"/>
      <c r="C290" s="136"/>
      <c r="D290" s="208" t="str">
        <f t="shared" si="103"/>
        <v/>
      </c>
      <c r="E290" s="129" t="s">
        <v>169</v>
      </c>
      <c r="F290" s="209" t="s">
        <v>169</v>
      </c>
      <c r="G290" s="135"/>
      <c r="H290" s="258"/>
      <c r="I290" s="259">
        <f t="shared" si="119"/>
        <v>0</v>
      </c>
      <c r="J290" s="259">
        <f t="shared" si="120"/>
        <v>0</v>
      </c>
      <c r="K290" s="259">
        <f t="shared" si="104"/>
        <v>0</v>
      </c>
      <c r="L290" s="252"/>
      <c r="M290" s="252"/>
      <c r="N290" s="252"/>
      <c r="O290" s="147">
        <v>0</v>
      </c>
      <c r="P290" s="147">
        <v>0</v>
      </c>
      <c r="Q290" s="137">
        <f t="shared" si="105"/>
        <v>0</v>
      </c>
      <c r="R290" s="80">
        <f t="shared" si="106"/>
        <v>0</v>
      </c>
      <c r="S290" s="147">
        <v>0</v>
      </c>
      <c r="T290" s="121"/>
      <c r="U290" s="263">
        <f>IFERROR(VLOOKUP(B290,คำนวณตกเบิกวิทยฐานะ!$B$9:$P$1008,14,FALSE),0)</f>
        <v>0</v>
      </c>
      <c r="V290" s="263">
        <f>IFERROR(VLOOKUP(B290,คำนวณตกเบิกวิทยฐานะ!$B$9:$P$1008,15,FALSE),0)</f>
        <v>0</v>
      </c>
      <c r="W290" s="264">
        <f t="shared" si="107"/>
        <v>0</v>
      </c>
      <c r="X290" s="119" t="s">
        <v>169</v>
      </c>
      <c r="Y290" s="209" t="s">
        <v>169</v>
      </c>
      <c r="Z290" s="258"/>
      <c r="AA290" s="253">
        <f t="shared" si="108"/>
        <v>0</v>
      </c>
      <c r="AB290" s="253">
        <f t="shared" si="109"/>
        <v>0</v>
      </c>
      <c r="AC290" s="253">
        <f t="shared" si="110"/>
        <v>0</v>
      </c>
      <c r="AD290" s="253">
        <f t="shared" si="111"/>
        <v>0</v>
      </c>
      <c r="AE290" s="268">
        <f t="shared" si="112"/>
        <v>0</v>
      </c>
      <c r="AF290" s="269">
        <f t="shared" si="113"/>
        <v>0</v>
      </c>
      <c r="AG290" s="270">
        <f t="shared" si="114"/>
        <v>0</v>
      </c>
      <c r="AH290" s="121"/>
      <c r="AI290" s="252"/>
      <c r="AJ290" s="295"/>
      <c r="AK290" s="301">
        <f t="shared" si="115"/>
        <v>0</v>
      </c>
      <c r="AL290" s="119" t="s">
        <v>169</v>
      </c>
      <c r="AM290" s="123" t="s">
        <v>169</v>
      </c>
      <c r="AN290" s="122"/>
      <c r="AO290" s="119" t="s">
        <v>169</v>
      </c>
      <c r="AP290" s="123" t="s">
        <v>169</v>
      </c>
      <c r="AQ290" s="124"/>
      <c r="AR290" s="119" t="s">
        <v>169</v>
      </c>
      <c r="AS290" s="123" t="s">
        <v>169</v>
      </c>
      <c r="AT290" s="122"/>
      <c r="AU290" s="280">
        <f t="shared" si="116"/>
        <v>0</v>
      </c>
      <c r="AV290" s="281">
        <f t="shared" si="117"/>
        <v>0</v>
      </c>
      <c r="AW290" s="291">
        <f t="shared" si="121"/>
        <v>0</v>
      </c>
      <c r="AX290" s="283">
        <f t="shared" si="118"/>
        <v>0</v>
      </c>
    </row>
    <row r="291" spans="1:50" ht="26.25" customHeight="1">
      <c r="A291" s="117"/>
      <c r="B291" s="245"/>
      <c r="C291" s="136"/>
      <c r="D291" s="208" t="str">
        <f t="shared" si="103"/>
        <v/>
      </c>
      <c r="E291" s="129" t="s">
        <v>169</v>
      </c>
      <c r="F291" s="209" t="s">
        <v>169</v>
      </c>
      <c r="G291" s="135"/>
      <c r="H291" s="258"/>
      <c r="I291" s="259">
        <f t="shared" si="119"/>
        <v>0</v>
      </c>
      <c r="J291" s="259">
        <f t="shared" si="120"/>
        <v>0</v>
      </c>
      <c r="K291" s="259">
        <f t="shared" si="104"/>
        <v>0</v>
      </c>
      <c r="L291" s="252"/>
      <c r="M291" s="252"/>
      <c r="N291" s="252"/>
      <c r="O291" s="147">
        <v>0</v>
      </c>
      <c r="P291" s="147">
        <v>0</v>
      </c>
      <c r="Q291" s="137">
        <f t="shared" si="105"/>
        <v>0</v>
      </c>
      <c r="R291" s="80">
        <f t="shared" si="106"/>
        <v>0</v>
      </c>
      <c r="S291" s="147">
        <v>0</v>
      </c>
      <c r="T291" s="121"/>
      <c r="U291" s="263">
        <f>IFERROR(VLOOKUP(B291,คำนวณตกเบิกวิทยฐานะ!$B$9:$P$1008,14,FALSE),0)</f>
        <v>0</v>
      </c>
      <c r="V291" s="263">
        <f>IFERROR(VLOOKUP(B291,คำนวณตกเบิกวิทยฐานะ!$B$9:$P$1008,15,FALSE),0)</f>
        <v>0</v>
      </c>
      <c r="W291" s="264">
        <f t="shared" si="107"/>
        <v>0</v>
      </c>
      <c r="X291" s="119" t="s">
        <v>169</v>
      </c>
      <c r="Y291" s="209" t="s">
        <v>169</v>
      </c>
      <c r="Z291" s="258"/>
      <c r="AA291" s="253">
        <f t="shared" si="108"/>
        <v>0</v>
      </c>
      <c r="AB291" s="253">
        <f t="shared" si="109"/>
        <v>0</v>
      </c>
      <c r="AC291" s="253">
        <f t="shared" si="110"/>
        <v>0</v>
      </c>
      <c r="AD291" s="253">
        <f t="shared" si="111"/>
        <v>0</v>
      </c>
      <c r="AE291" s="268">
        <f t="shared" si="112"/>
        <v>0</v>
      </c>
      <c r="AF291" s="269">
        <f t="shared" si="113"/>
        <v>0</v>
      </c>
      <c r="AG291" s="270">
        <f t="shared" si="114"/>
        <v>0</v>
      </c>
      <c r="AH291" s="121"/>
      <c r="AI291" s="252"/>
      <c r="AJ291" s="295"/>
      <c r="AK291" s="301">
        <f t="shared" si="115"/>
        <v>0</v>
      </c>
      <c r="AL291" s="119" t="s">
        <v>169</v>
      </c>
      <c r="AM291" s="123" t="s">
        <v>169</v>
      </c>
      <c r="AN291" s="122"/>
      <c r="AO291" s="119" t="s">
        <v>169</v>
      </c>
      <c r="AP291" s="123" t="s">
        <v>169</v>
      </c>
      <c r="AQ291" s="124"/>
      <c r="AR291" s="119" t="s">
        <v>169</v>
      </c>
      <c r="AS291" s="123" t="s">
        <v>169</v>
      </c>
      <c r="AT291" s="122"/>
      <c r="AU291" s="280">
        <f t="shared" si="116"/>
        <v>0</v>
      </c>
      <c r="AV291" s="281">
        <f t="shared" si="117"/>
        <v>0</v>
      </c>
      <c r="AW291" s="291">
        <f t="shared" si="121"/>
        <v>0</v>
      </c>
      <c r="AX291" s="283">
        <f t="shared" si="118"/>
        <v>0</v>
      </c>
    </row>
    <row r="292" spans="1:50" ht="26.25" customHeight="1">
      <c r="A292" s="117"/>
      <c r="B292" s="245"/>
      <c r="C292" s="136"/>
      <c r="D292" s="208" t="str">
        <f t="shared" si="103"/>
        <v/>
      </c>
      <c r="E292" s="129" t="s">
        <v>169</v>
      </c>
      <c r="F292" s="209" t="s">
        <v>169</v>
      </c>
      <c r="G292" s="135"/>
      <c r="H292" s="258"/>
      <c r="I292" s="259">
        <f t="shared" si="119"/>
        <v>0</v>
      </c>
      <c r="J292" s="259">
        <f t="shared" si="120"/>
        <v>0</v>
      </c>
      <c r="K292" s="259">
        <f t="shared" si="104"/>
        <v>0</v>
      </c>
      <c r="L292" s="252"/>
      <c r="M292" s="252"/>
      <c r="N292" s="252"/>
      <c r="O292" s="147">
        <v>0</v>
      </c>
      <c r="P292" s="147">
        <v>0</v>
      </c>
      <c r="Q292" s="137">
        <f t="shared" si="105"/>
        <v>0</v>
      </c>
      <c r="R292" s="80">
        <f t="shared" si="106"/>
        <v>0</v>
      </c>
      <c r="S292" s="147">
        <v>0</v>
      </c>
      <c r="T292" s="121"/>
      <c r="U292" s="263">
        <f>IFERROR(VLOOKUP(B292,คำนวณตกเบิกวิทยฐานะ!$B$9:$P$1008,14,FALSE),0)</f>
        <v>0</v>
      </c>
      <c r="V292" s="263">
        <f>IFERROR(VLOOKUP(B292,คำนวณตกเบิกวิทยฐานะ!$B$9:$P$1008,15,FALSE),0)</f>
        <v>0</v>
      </c>
      <c r="W292" s="264">
        <f t="shared" si="107"/>
        <v>0</v>
      </c>
      <c r="X292" s="119" t="s">
        <v>169</v>
      </c>
      <c r="Y292" s="209" t="s">
        <v>169</v>
      </c>
      <c r="Z292" s="258"/>
      <c r="AA292" s="253">
        <f t="shared" si="108"/>
        <v>0</v>
      </c>
      <c r="AB292" s="253">
        <f t="shared" si="109"/>
        <v>0</v>
      </c>
      <c r="AC292" s="253">
        <f t="shared" si="110"/>
        <v>0</v>
      </c>
      <c r="AD292" s="253">
        <f t="shared" si="111"/>
        <v>0</v>
      </c>
      <c r="AE292" s="268">
        <f t="shared" si="112"/>
        <v>0</v>
      </c>
      <c r="AF292" s="269">
        <f t="shared" si="113"/>
        <v>0</v>
      </c>
      <c r="AG292" s="270">
        <f t="shared" si="114"/>
        <v>0</v>
      </c>
      <c r="AH292" s="121"/>
      <c r="AI292" s="252"/>
      <c r="AJ292" s="295"/>
      <c r="AK292" s="301">
        <f t="shared" si="115"/>
        <v>0</v>
      </c>
      <c r="AL292" s="119" t="s">
        <v>169</v>
      </c>
      <c r="AM292" s="123" t="s">
        <v>169</v>
      </c>
      <c r="AN292" s="122"/>
      <c r="AO292" s="119" t="s">
        <v>169</v>
      </c>
      <c r="AP292" s="123" t="s">
        <v>169</v>
      </c>
      <c r="AQ292" s="124"/>
      <c r="AR292" s="119" t="s">
        <v>169</v>
      </c>
      <c r="AS292" s="123" t="s">
        <v>169</v>
      </c>
      <c r="AT292" s="122"/>
      <c r="AU292" s="280">
        <f t="shared" si="116"/>
        <v>0</v>
      </c>
      <c r="AV292" s="281">
        <f t="shared" si="117"/>
        <v>0</v>
      </c>
      <c r="AW292" s="291">
        <f t="shared" si="121"/>
        <v>0</v>
      </c>
      <c r="AX292" s="283">
        <f t="shared" si="118"/>
        <v>0</v>
      </c>
    </row>
    <row r="293" spans="1:50" ht="26.25" customHeight="1">
      <c r="A293" s="117"/>
      <c r="B293" s="245"/>
      <c r="C293" s="136"/>
      <c r="D293" s="208" t="str">
        <f t="shared" si="103"/>
        <v/>
      </c>
      <c r="E293" s="129" t="s">
        <v>169</v>
      </c>
      <c r="F293" s="209" t="s">
        <v>169</v>
      </c>
      <c r="G293" s="135"/>
      <c r="H293" s="258"/>
      <c r="I293" s="259">
        <f t="shared" si="119"/>
        <v>0</v>
      </c>
      <c r="J293" s="259">
        <f t="shared" si="120"/>
        <v>0</v>
      </c>
      <c r="K293" s="259">
        <f t="shared" si="104"/>
        <v>0</v>
      </c>
      <c r="L293" s="252"/>
      <c r="M293" s="252"/>
      <c r="N293" s="252"/>
      <c r="O293" s="147">
        <v>0</v>
      </c>
      <c r="P293" s="147">
        <v>0</v>
      </c>
      <c r="Q293" s="137">
        <f t="shared" si="105"/>
        <v>0</v>
      </c>
      <c r="R293" s="80">
        <f t="shared" si="106"/>
        <v>0</v>
      </c>
      <c r="S293" s="147">
        <v>0</v>
      </c>
      <c r="T293" s="121"/>
      <c r="U293" s="263">
        <f>IFERROR(VLOOKUP(B293,คำนวณตกเบิกวิทยฐานะ!$B$9:$P$1008,14,FALSE),0)</f>
        <v>0</v>
      </c>
      <c r="V293" s="263">
        <f>IFERROR(VLOOKUP(B293,คำนวณตกเบิกวิทยฐานะ!$B$9:$P$1008,15,FALSE),0)</f>
        <v>0</v>
      </c>
      <c r="W293" s="264">
        <f t="shared" si="107"/>
        <v>0</v>
      </c>
      <c r="X293" s="119" t="s">
        <v>169</v>
      </c>
      <c r="Y293" s="209" t="s">
        <v>169</v>
      </c>
      <c r="Z293" s="258"/>
      <c r="AA293" s="253">
        <f t="shared" si="108"/>
        <v>0</v>
      </c>
      <c r="AB293" s="253">
        <f t="shared" si="109"/>
        <v>0</v>
      </c>
      <c r="AC293" s="253">
        <f t="shared" si="110"/>
        <v>0</v>
      </c>
      <c r="AD293" s="253">
        <f t="shared" si="111"/>
        <v>0</v>
      </c>
      <c r="AE293" s="268">
        <f t="shared" si="112"/>
        <v>0</v>
      </c>
      <c r="AF293" s="269">
        <f t="shared" si="113"/>
        <v>0</v>
      </c>
      <c r="AG293" s="270">
        <f t="shared" si="114"/>
        <v>0</v>
      </c>
      <c r="AH293" s="121"/>
      <c r="AI293" s="252"/>
      <c r="AJ293" s="295"/>
      <c r="AK293" s="301">
        <f t="shared" si="115"/>
        <v>0</v>
      </c>
      <c r="AL293" s="119" t="s">
        <v>169</v>
      </c>
      <c r="AM293" s="123" t="s">
        <v>169</v>
      </c>
      <c r="AN293" s="122"/>
      <c r="AO293" s="119" t="s">
        <v>169</v>
      </c>
      <c r="AP293" s="123" t="s">
        <v>169</v>
      </c>
      <c r="AQ293" s="124"/>
      <c r="AR293" s="119" t="s">
        <v>169</v>
      </c>
      <c r="AS293" s="123" t="s">
        <v>169</v>
      </c>
      <c r="AT293" s="122"/>
      <c r="AU293" s="280">
        <f t="shared" si="116"/>
        <v>0</v>
      </c>
      <c r="AV293" s="281">
        <f t="shared" si="117"/>
        <v>0</v>
      </c>
      <c r="AW293" s="291">
        <f t="shared" si="121"/>
        <v>0</v>
      </c>
      <c r="AX293" s="283">
        <f t="shared" si="118"/>
        <v>0</v>
      </c>
    </row>
    <row r="294" spans="1:50" ht="26.25" customHeight="1">
      <c r="A294" s="117"/>
      <c r="B294" s="245"/>
      <c r="C294" s="136"/>
      <c r="D294" s="208" t="str">
        <f t="shared" si="103"/>
        <v/>
      </c>
      <c r="E294" s="129" t="s">
        <v>169</v>
      </c>
      <c r="F294" s="209" t="s">
        <v>169</v>
      </c>
      <c r="G294" s="135"/>
      <c r="H294" s="258"/>
      <c r="I294" s="259">
        <f t="shared" si="119"/>
        <v>0</v>
      </c>
      <c r="J294" s="259">
        <f t="shared" si="120"/>
        <v>0</v>
      </c>
      <c r="K294" s="259">
        <f t="shared" si="104"/>
        <v>0</v>
      </c>
      <c r="L294" s="252"/>
      <c r="M294" s="252"/>
      <c r="N294" s="252"/>
      <c r="O294" s="147">
        <v>0</v>
      </c>
      <c r="P294" s="147">
        <v>0</v>
      </c>
      <c r="Q294" s="137">
        <f t="shared" si="105"/>
        <v>0</v>
      </c>
      <c r="R294" s="80">
        <f t="shared" si="106"/>
        <v>0</v>
      </c>
      <c r="S294" s="147">
        <v>0</v>
      </c>
      <c r="T294" s="121"/>
      <c r="U294" s="263">
        <f>IFERROR(VLOOKUP(B294,คำนวณตกเบิกวิทยฐานะ!$B$9:$P$1008,14,FALSE),0)</f>
        <v>0</v>
      </c>
      <c r="V294" s="263">
        <f>IFERROR(VLOOKUP(B294,คำนวณตกเบิกวิทยฐานะ!$B$9:$P$1008,15,FALSE),0)</f>
        <v>0</v>
      </c>
      <c r="W294" s="264">
        <f t="shared" si="107"/>
        <v>0</v>
      </c>
      <c r="X294" s="119" t="s">
        <v>169</v>
      </c>
      <c r="Y294" s="209" t="s">
        <v>169</v>
      </c>
      <c r="Z294" s="258"/>
      <c r="AA294" s="253">
        <f t="shared" si="108"/>
        <v>0</v>
      </c>
      <c r="AB294" s="253">
        <f t="shared" si="109"/>
        <v>0</v>
      </c>
      <c r="AC294" s="253">
        <f t="shared" si="110"/>
        <v>0</v>
      </c>
      <c r="AD294" s="253">
        <f t="shared" si="111"/>
        <v>0</v>
      </c>
      <c r="AE294" s="268">
        <f t="shared" si="112"/>
        <v>0</v>
      </c>
      <c r="AF294" s="269">
        <f t="shared" si="113"/>
        <v>0</v>
      </c>
      <c r="AG294" s="270">
        <f t="shared" si="114"/>
        <v>0</v>
      </c>
      <c r="AH294" s="121"/>
      <c r="AI294" s="252"/>
      <c r="AJ294" s="295"/>
      <c r="AK294" s="301">
        <f t="shared" si="115"/>
        <v>0</v>
      </c>
      <c r="AL294" s="119" t="s">
        <v>169</v>
      </c>
      <c r="AM294" s="123" t="s">
        <v>169</v>
      </c>
      <c r="AN294" s="122"/>
      <c r="AO294" s="119" t="s">
        <v>169</v>
      </c>
      <c r="AP294" s="123" t="s">
        <v>169</v>
      </c>
      <c r="AQ294" s="124"/>
      <c r="AR294" s="119" t="s">
        <v>169</v>
      </c>
      <c r="AS294" s="123" t="s">
        <v>169</v>
      </c>
      <c r="AT294" s="122"/>
      <c r="AU294" s="280">
        <f t="shared" si="116"/>
        <v>0</v>
      </c>
      <c r="AV294" s="281">
        <f t="shared" si="117"/>
        <v>0</v>
      </c>
      <c r="AW294" s="291">
        <f t="shared" si="121"/>
        <v>0</v>
      </c>
      <c r="AX294" s="283">
        <f t="shared" si="118"/>
        <v>0</v>
      </c>
    </row>
    <row r="295" spans="1:50" ht="26.25" customHeight="1">
      <c r="A295" s="117"/>
      <c r="B295" s="245"/>
      <c r="C295" s="136"/>
      <c r="D295" s="208" t="str">
        <f t="shared" si="103"/>
        <v/>
      </c>
      <c r="E295" s="129" t="s">
        <v>169</v>
      </c>
      <c r="F295" s="209" t="s">
        <v>169</v>
      </c>
      <c r="G295" s="135"/>
      <c r="H295" s="258"/>
      <c r="I295" s="259">
        <f t="shared" si="119"/>
        <v>0</v>
      </c>
      <c r="J295" s="259">
        <f t="shared" si="120"/>
        <v>0</v>
      </c>
      <c r="K295" s="259">
        <f t="shared" si="104"/>
        <v>0</v>
      </c>
      <c r="L295" s="252"/>
      <c r="M295" s="252"/>
      <c r="N295" s="252"/>
      <c r="O295" s="147">
        <v>0</v>
      </c>
      <c r="P295" s="147">
        <v>0</v>
      </c>
      <c r="Q295" s="137">
        <f t="shared" si="105"/>
        <v>0</v>
      </c>
      <c r="R295" s="80">
        <f t="shared" si="106"/>
        <v>0</v>
      </c>
      <c r="S295" s="147">
        <v>0</v>
      </c>
      <c r="T295" s="121"/>
      <c r="U295" s="263">
        <f>IFERROR(VLOOKUP(B295,คำนวณตกเบิกวิทยฐานะ!$B$9:$P$1008,14,FALSE),0)</f>
        <v>0</v>
      </c>
      <c r="V295" s="263">
        <f>IFERROR(VLOOKUP(B295,คำนวณตกเบิกวิทยฐานะ!$B$9:$P$1008,15,FALSE),0)</f>
        <v>0</v>
      </c>
      <c r="W295" s="264">
        <f t="shared" si="107"/>
        <v>0</v>
      </c>
      <c r="X295" s="119" t="s">
        <v>169</v>
      </c>
      <c r="Y295" s="209" t="s">
        <v>169</v>
      </c>
      <c r="Z295" s="258"/>
      <c r="AA295" s="253">
        <f t="shared" si="108"/>
        <v>0</v>
      </c>
      <c r="AB295" s="253">
        <f t="shared" si="109"/>
        <v>0</v>
      </c>
      <c r="AC295" s="253">
        <f t="shared" si="110"/>
        <v>0</v>
      </c>
      <c r="AD295" s="253">
        <f t="shared" si="111"/>
        <v>0</v>
      </c>
      <c r="AE295" s="268">
        <f t="shared" si="112"/>
        <v>0</v>
      </c>
      <c r="AF295" s="269">
        <f t="shared" si="113"/>
        <v>0</v>
      </c>
      <c r="AG295" s="270">
        <f t="shared" si="114"/>
        <v>0</v>
      </c>
      <c r="AH295" s="121"/>
      <c r="AI295" s="252"/>
      <c r="AJ295" s="295"/>
      <c r="AK295" s="301">
        <f t="shared" si="115"/>
        <v>0</v>
      </c>
      <c r="AL295" s="119" t="s">
        <v>169</v>
      </c>
      <c r="AM295" s="123" t="s">
        <v>169</v>
      </c>
      <c r="AN295" s="122"/>
      <c r="AO295" s="119" t="s">
        <v>169</v>
      </c>
      <c r="AP295" s="123" t="s">
        <v>169</v>
      </c>
      <c r="AQ295" s="124"/>
      <c r="AR295" s="119" t="s">
        <v>169</v>
      </c>
      <c r="AS295" s="123" t="s">
        <v>169</v>
      </c>
      <c r="AT295" s="122"/>
      <c r="AU295" s="280">
        <f t="shared" si="116"/>
        <v>0</v>
      </c>
      <c r="AV295" s="281">
        <f t="shared" si="117"/>
        <v>0</v>
      </c>
      <c r="AW295" s="291">
        <f t="shared" si="121"/>
        <v>0</v>
      </c>
      <c r="AX295" s="283">
        <f t="shared" si="118"/>
        <v>0</v>
      </c>
    </row>
    <row r="296" spans="1:50" ht="26.25" customHeight="1">
      <c r="A296" s="117"/>
      <c r="B296" s="245"/>
      <c r="C296" s="136"/>
      <c r="D296" s="208" t="str">
        <f t="shared" si="103"/>
        <v/>
      </c>
      <c r="E296" s="129" t="s">
        <v>169</v>
      </c>
      <c r="F296" s="209" t="s">
        <v>169</v>
      </c>
      <c r="G296" s="135"/>
      <c r="H296" s="258"/>
      <c r="I296" s="259">
        <f t="shared" si="119"/>
        <v>0</v>
      </c>
      <c r="J296" s="259">
        <f t="shared" si="120"/>
        <v>0</v>
      </c>
      <c r="K296" s="259">
        <f t="shared" si="104"/>
        <v>0</v>
      </c>
      <c r="L296" s="252"/>
      <c r="M296" s="252"/>
      <c r="N296" s="252"/>
      <c r="O296" s="147">
        <v>0</v>
      </c>
      <c r="P296" s="147">
        <v>0</v>
      </c>
      <c r="Q296" s="137">
        <f t="shared" si="105"/>
        <v>0</v>
      </c>
      <c r="R296" s="80">
        <f t="shared" si="106"/>
        <v>0</v>
      </c>
      <c r="S296" s="147">
        <v>0</v>
      </c>
      <c r="T296" s="121"/>
      <c r="U296" s="263">
        <f>IFERROR(VLOOKUP(B296,คำนวณตกเบิกวิทยฐานะ!$B$9:$P$1008,14,FALSE),0)</f>
        <v>0</v>
      </c>
      <c r="V296" s="263">
        <f>IFERROR(VLOOKUP(B296,คำนวณตกเบิกวิทยฐานะ!$B$9:$P$1008,15,FALSE),0)</f>
        <v>0</v>
      </c>
      <c r="W296" s="264">
        <f t="shared" si="107"/>
        <v>0</v>
      </c>
      <c r="X296" s="119" t="s">
        <v>169</v>
      </c>
      <c r="Y296" s="209" t="s">
        <v>169</v>
      </c>
      <c r="Z296" s="258"/>
      <c r="AA296" s="253">
        <f t="shared" si="108"/>
        <v>0</v>
      </c>
      <c r="AB296" s="253">
        <f t="shared" si="109"/>
        <v>0</v>
      </c>
      <c r="AC296" s="253">
        <f t="shared" si="110"/>
        <v>0</v>
      </c>
      <c r="AD296" s="253">
        <f t="shared" si="111"/>
        <v>0</v>
      </c>
      <c r="AE296" s="268">
        <f t="shared" si="112"/>
        <v>0</v>
      </c>
      <c r="AF296" s="269">
        <f t="shared" si="113"/>
        <v>0</v>
      </c>
      <c r="AG296" s="270">
        <f t="shared" si="114"/>
        <v>0</v>
      </c>
      <c r="AH296" s="121"/>
      <c r="AI296" s="252"/>
      <c r="AJ296" s="295"/>
      <c r="AK296" s="301">
        <f t="shared" si="115"/>
        <v>0</v>
      </c>
      <c r="AL296" s="119" t="s">
        <v>169</v>
      </c>
      <c r="AM296" s="123" t="s">
        <v>169</v>
      </c>
      <c r="AN296" s="122"/>
      <c r="AO296" s="119" t="s">
        <v>169</v>
      </c>
      <c r="AP296" s="123" t="s">
        <v>169</v>
      </c>
      <c r="AQ296" s="124"/>
      <c r="AR296" s="119" t="s">
        <v>169</v>
      </c>
      <c r="AS296" s="123" t="s">
        <v>169</v>
      </c>
      <c r="AT296" s="122"/>
      <c r="AU296" s="280">
        <f t="shared" si="116"/>
        <v>0</v>
      </c>
      <c r="AV296" s="281">
        <f t="shared" si="117"/>
        <v>0</v>
      </c>
      <c r="AW296" s="291">
        <f t="shared" si="121"/>
        <v>0</v>
      </c>
      <c r="AX296" s="283">
        <f t="shared" si="118"/>
        <v>0</v>
      </c>
    </row>
    <row r="297" spans="1:50" ht="26.25" customHeight="1">
      <c r="A297" s="117"/>
      <c r="B297" s="245"/>
      <c r="C297" s="136"/>
      <c r="D297" s="208" t="str">
        <f t="shared" si="103"/>
        <v/>
      </c>
      <c r="E297" s="129" t="s">
        <v>169</v>
      </c>
      <c r="F297" s="209" t="s">
        <v>169</v>
      </c>
      <c r="G297" s="135"/>
      <c r="H297" s="258"/>
      <c r="I297" s="259">
        <f t="shared" si="119"/>
        <v>0</v>
      </c>
      <c r="J297" s="259">
        <f t="shared" si="120"/>
        <v>0</v>
      </c>
      <c r="K297" s="259">
        <f t="shared" si="104"/>
        <v>0</v>
      </c>
      <c r="L297" s="252"/>
      <c r="M297" s="252"/>
      <c r="N297" s="252"/>
      <c r="O297" s="147">
        <v>0</v>
      </c>
      <c r="P297" s="147">
        <v>0</v>
      </c>
      <c r="Q297" s="137">
        <f t="shared" si="105"/>
        <v>0</v>
      </c>
      <c r="R297" s="80">
        <f t="shared" si="106"/>
        <v>0</v>
      </c>
      <c r="S297" s="147">
        <v>0</v>
      </c>
      <c r="T297" s="121"/>
      <c r="U297" s="263">
        <f>IFERROR(VLOOKUP(B297,คำนวณตกเบิกวิทยฐานะ!$B$9:$P$1008,14,FALSE),0)</f>
        <v>0</v>
      </c>
      <c r="V297" s="263">
        <f>IFERROR(VLOOKUP(B297,คำนวณตกเบิกวิทยฐานะ!$B$9:$P$1008,15,FALSE),0)</f>
        <v>0</v>
      </c>
      <c r="W297" s="264">
        <f t="shared" si="107"/>
        <v>0</v>
      </c>
      <c r="X297" s="119" t="s">
        <v>169</v>
      </c>
      <c r="Y297" s="209" t="s">
        <v>169</v>
      </c>
      <c r="Z297" s="258"/>
      <c r="AA297" s="253">
        <f t="shared" si="108"/>
        <v>0</v>
      </c>
      <c r="AB297" s="253">
        <f t="shared" si="109"/>
        <v>0</v>
      </c>
      <c r="AC297" s="253">
        <f t="shared" si="110"/>
        <v>0</v>
      </c>
      <c r="AD297" s="253">
        <f t="shared" si="111"/>
        <v>0</v>
      </c>
      <c r="AE297" s="268">
        <f t="shared" si="112"/>
        <v>0</v>
      </c>
      <c r="AF297" s="269">
        <f t="shared" si="113"/>
        <v>0</v>
      </c>
      <c r="AG297" s="270">
        <f t="shared" si="114"/>
        <v>0</v>
      </c>
      <c r="AH297" s="121"/>
      <c r="AI297" s="252"/>
      <c r="AJ297" s="295"/>
      <c r="AK297" s="301">
        <f t="shared" si="115"/>
        <v>0</v>
      </c>
      <c r="AL297" s="119" t="s">
        <v>169</v>
      </c>
      <c r="AM297" s="123" t="s">
        <v>169</v>
      </c>
      <c r="AN297" s="122"/>
      <c r="AO297" s="119" t="s">
        <v>169</v>
      </c>
      <c r="AP297" s="123" t="s">
        <v>169</v>
      </c>
      <c r="AQ297" s="124"/>
      <c r="AR297" s="119" t="s">
        <v>169</v>
      </c>
      <c r="AS297" s="123" t="s">
        <v>169</v>
      </c>
      <c r="AT297" s="122"/>
      <c r="AU297" s="280">
        <f t="shared" si="116"/>
        <v>0</v>
      </c>
      <c r="AV297" s="281">
        <f t="shared" si="117"/>
        <v>0</v>
      </c>
      <c r="AW297" s="291">
        <f t="shared" si="121"/>
        <v>0</v>
      </c>
      <c r="AX297" s="283">
        <f t="shared" si="118"/>
        <v>0</v>
      </c>
    </row>
    <row r="298" spans="1:50" ht="26.25" customHeight="1">
      <c r="A298" s="117"/>
      <c r="B298" s="245"/>
      <c r="C298" s="136"/>
      <c r="D298" s="208" t="str">
        <f t="shared" si="103"/>
        <v/>
      </c>
      <c r="E298" s="129" t="s">
        <v>169</v>
      </c>
      <c r="F298" s="209" t="s">
        <v>169</v>
      </c>
      <c r="G298" s="135"/>
      <c r="H298" s="258"/>
      <c r="I298" s="259">
        <f t="shared" si="119"/>
        <v>0</v>
      </c>
      <c r="J298" s="259">
        <f t="shared" si="120"/>
        <v>0</v>
      </c>
      <c r="K298" s="259">
        <f t="shared" si="104"/>
        <v>0</v>
      </c>
      <c r="L298" s="252"/>
      <c r="M298" s="252"/>
      <c r="N298" s="252"/>
      <c r="O298" s="147">
        <v>0</v>
      </c>
      <c r="P298" s="147">
        <v>0</v>
      </c>
      <c r="Q298" s="137">
        <f t="shared" si="105"/>
        <v>0</v>
      </c>
      <c r="R298" s="80">
        <f t="shared" si="106"/>
        <v>0</v>
      </c>
      <c r="S298" s="147">
        <v>0</v>
      </c>
      <c r="T298" s="121"/>
      <c r="U298" s="263">
        <f>IFERROR(VLOOKUP(B298,คำนวณตกเบิกวิทยฐานะ!$B$9:$P$1008,14,FALSE),0)</f>
        <v>0</v>
      </c>
      <c r="V298" s="263">
        <f>IFERROR(VLOOKUP(B298,คำนวณตกเบิกวิทยฐานะ!$B$9:$P$1008,15,FALSE),0)</f>
        <v>0</v>
      </c>
      <c r="W298" s="264">
        <f t="shared" si="107"/>
        <v>0</v>
      </c>
      <c r="X298" s="119" t="s">
        <v>169</v>
      </c>
      <c r="Y298" s="209" t="s">
        <v>169</v>
      </c>
      <c r="Z298" s="258"/>
      <c r="AA298" s="253">
        <f t="shared" si="108"/>
        <v>0</v>
      </c>
      <c r="AB298" s="253">
        <f t="shared" si="109"/>
        <v>0</v>
      </c>
      <c r="AC298" s="253">
        <f t="shared" si="110"/>
        <v>0</v>
      </c>
      <c r="AD298" s="253">
        <f t="shared" si="111"/>
        <v>0</v>
      </c>
      <c r="AE298" s="268">
        <f t="shared" si="112"/>
        <v>0</v>
      </c>
      <c r="AF298" s="269">
        <f t="shared" si="113"/>
        <v>0</v>
      </c>
      <c r="AG298" s="270">
        <f t="shared" si="114"/>
        <v>0</v>
      </c>
      <c r="AH298" s="121"/>
      <c r="AI298" s="252"/>
      <c r="AJ298" s="295"/>
      <c r="AK298" s="301">
        <f t="shared" si="115"/>
        <v>0</v>
      </c>
      <c r="AL298" s="119" t="s">
        <v>169</v>
      </c>
      <c r="AM298" s="123" t="s">
        <v>169</v>
      </c>
      <c r="AN298" s="122"/>
      <c r="AO298" s="119" t="s">
        <v>169</v>
      </c>
      <c r="AP298" s="123" t="s">
        <v>169</v>
      </c>
      <c r="AQ298" s="124"/>
      <c r="AR298" s="119" t="s">
        <v>169</v>
      </c>
      <c r="AS298" s="123" t="s">
        <v>169</v>
      </c>
      <c r="AT298" s="122"/>
      <c r="AU298" s="280">
        <f t="shared" si="116"/>
        <v>0</v>
      </c>
      <c r="AV298" s="281">
        <f t="shared" si="117"/>
        <v>0</v>
      </c>
      <c r="AW298" s="291">
        <f t="shared" si="121"/>
        <v>0</v>
      </c>
      <c r="AX298" s="283">
        <f t="shared" si="118"/>
        <v>0</v>
      </c>
    </row>
    <row r="299" spans="1:50" ht="26.25" customHeight="1">
      <c r="A299" s="117"/>
      <c r="B299" s="245"/>
      <c r="C299" s="136"/>
      <c r="D299" s="208" t="str">
        <f t="shared" si="103"/>
        <v/>
      </c>
      <c r="E299" s="129" t="s">
        <v>169</v>
      </c>
      <c r="F299" s="209" t="s">
        <v>169</v>
      </c>
      <c r="G299" s="135"/>
      <c r="H299" s="258"/>
      <c r="I299" s="259">
        <f t="shared" si="119"/>
        <v>0</v>
      </c>
      <c r="J299" s="259">
        <f t="shared" si="120"/>
        <v>0</v>
      </c>
      <c r="K299" s="259">
        <f t="shared" si="104"/>
        <v>0</v>
      </c>
      <c r="L299" s="252"/>
      <c r="M299" s="252"/>
      <c r="N299" s="252"/>
      <c r="O299" s="147">
        <v>0</v>
      </c>
      <c r="P299" s="147">
        <v>0</v>
      </c>
      <c r="Q299" s="137">
        <f t="shared" si="105"/>
        <v>0</v>
      </c>
      <c r="R299" s="80">
        <f t="shared" si="106"/>
        <v>0</v>
      </c>
      <c r="S299" s="147">
        <v>0</v>
      </c>
      <c r="T299" s="121"/>
      <c r="U299" s="263">
        <f>IFERROR(VLOOKUP(B299,คำนวณตกเบิกวิทยฐานะ!$B$9:$P$1008,14,FALSE),0)</f>
        <v>0</v>
      </c>
      <c r="V299" s="263">
        <f>IFERROR(VLOOKUP(B299,คำนวณตกเบิกวิทยฐานะ!$B$9:$P$1008,15,FALSE),0)</f>
        <v>0</v>
      </c>
      <c r="W299" s="264">
        <f t="shared" si="107"/>
        <v>0</v>
      </c>
      <c r="X299" s="119" t="s">
        <v>169</v>
      </c>
      <c r="Y299" s="209" t="s">
        <v>169</v>
      </c>
      <c r="Z299" s="258"/>
      <c r="AA299" s="253">
        <f t="shared" si="108"/>
        <v>0</v>
      </c>
      <c r="AB299" s="253">
        <f t="shared" si="109"/>
        <v>0</v>
      </c>
      <c r="AC299" s="253">
        <f t="shared" si="110"/>
        <v>0</v>
      </c>
      <c r="AD299" s="253">
        <f t="shared" si="111"/>
        <v>0</v>
      </c>
      <c r="AE299" s="268">
        <f t="shared" si="112"/>
        <v>0</v>
      </c>
      <c r="AF299" s="269">
        <f t="shared" si="113"/>
        <v>0</v>
      </c>
      <c r="AG299" s="270">
        <f t="shared" si="114"/>
        <v>0</v>
      </c>
      <c r="AH299" s="121"/>
      <c r="AI299" s="252"/>
      <c r="AJ299" s="295"/>
      <c r="AK299" s="301">
        <f t="shared" si="115"/>
        <v>0</v>
      </c>
      <c r="AL299" s="119" t="s">
        <v>169</v>
      </c>
      <c r="AM299" s="123" t="s">
        <v>169</v>
      </c>
      <c r="AN299" s="122"/>
      <c r="AO299" s="119" t="s">
        <v>169</v>
      </c>
      <c r="AP299" s="123" t="s">
        <v>169</v>
      </c>
      <c r="AQ299" s="124"/>
      <c r="AR299" s="119" t="s">
        <v>169</v>
      </c>
      <c r="AS299" s="123" t="s">
        <v>169</v>
      </c>
      <c r="AT299" s="122"/>
      <c r="AU299" s="280">
        <f t="shared" si="116"/>
        <v>0</v>
      </c>
      <c r="AV299" s="281">
        <f t="shared" si="117"/>
        <v>0</v>
      </c>
      <c r="AW299" s="291">
        <f t="shared" si="121"/>
        <v>0</v>
      </c>
      <c r="AX299" s="283">
        <f t="shared" si="118"/>
        <v>0</v>
      </c>
    </row>
    <row r="300" spans="1:50" ht="26.25" customHeight="1">
      <c r="A300" s="117"/>
      <c r="B300" s="245"/>
      <c r="C300" s="136"/>
      <c r="D300" s="208" t="str">
        <f t="shared" si="103"/>
        <v/>
      </c>
      <c r="E300" s="129" t="s">
        <v>169</v>
      </c>
      <c r="F300" s="209" t="s">
        <v>169</v>
      </c>
      <c r="G300" s="135"/>
      <c r="H300" s="258"/>
      <c r="I300" s="259">
        <f t="shared" si="119"/>
        <v>0</v>
      </c>
      <c r="J300" s="259">
        <f t="shared" si="120"/>
        <v>0</v>
      </c>
      <c r="K300" s="259">
        <f t="shared" si="104"/>
        <v>0</v>
      </c>
      <c r="L300" s="252"/>
      <c r="M300" s="252"/>
      <c r="N300" s="252"/>
      <c r="O300" s="147">
        <v>0</v>
      </c>
      <c r="P300" s="147">
        <v>0</v>
      </c>
      <c r="Q300" s="137">
        <f t="shared" si="105"/>
        <v>0</v>
      </c>
      <c r="R300" s="80">
        <f t="shared" si="106"/>
        <v>0</v>
      </c>
      <c r="S300" s="147">
        <v>0</v>
      </c>
      <c r="T300" s="121"/>
      <c r="U300" s="263">
        <f>IFERROR(VLOOKUP(B300,คำนวณตกเบิกวิทยฐานะ!$B$9:$P$1008,14,FALSE),0)</f>
        <v>0</v>
      </c>
      <c r="V300" s="263">
        <f>IFERROR(VLOOKUP(B300,คำนวณตกเบิกวิทยฐานะ!$B$9:$P$1008,15,FALSE),0)</f>
        <v>0</v>
      </c>
      <c r="W300" s="264">
        <f t="shared" si="107"/>
        <v>0</v>
      </c>
      <c r="X300" s="119" t="s">
        <v>169</v>
      </c>
      <c r="Y300" s="209" t="s">
        <v>169</v>
      </c>
      <c r="Z300" s="258"/>
      <c r="AA300" s="253">
        <f t="shared" si="108"/>
        <v>0</v>
      </c>
      <c r="AB300" s="253">
        <f t="shared" si="109"/>
        <v>0</v>
      </c>
      <c r="AC300" s="253">
        <f t="shared" si="110"/>
        <v>0</v>
      </c>
      <c r="AD300" s="253">
        <f t="shared" si="111"/>
        <v>0</v>
      </c>
      <c r="AE300" s="268">
        <f t="shared" si="112"/>
        <v>0</v>
      </c>
      <c r="AF300" s="269">
        <f t="shared" si="113"/>
        <v>0</v>
      </c>
      <c r="AG300" s="270">
        <f t="shared" si="114"/>
        <v>0</v>
      </c>
      <c r="AH300" s="121"/>
      <c r="AI300" s="252"/>
      <c r="AJ300" s="295"/>
      <c r="AK300" s="301">
        <f t="shared" si="115"/>
        <v>0</v>
      </c>
      <c r="AL300" s="119" t="s">
        <v>169</v>
      </c>
      <c r="AM300" s="123" t="s">
        <v>169</v>
      </c>
      <c r="AN300" s="122"/>
      <c r="AO300" s="119" t="s">
        <v>169</v>
      </c>
      <c r="AP300" s="123" t="s">
        <v>169</v>
      </c>
      <c r="AQ300" s="124"/>
      <c r="AR300" s="119" t="s">
        <v>169</v>
      </c>
      <c r="AS300" s="123" t="s">
        <v>169</v>
      </c>
      <c r="AT300" s="122"/>
      <c r="AU300" s="280">
        <f t="shared" si="116"/>
        <v>0</v>
      </c>
      <c r="AV300" s="281">
        <f t="shared" si="117"/>
        <v>0</v>
      </c>
      <c r="AW300" s="291">
        <f t="shared" si="121"/>
        <v>0</v>
      </c>
      <c r="AX300" s="283">
        <f t="shared" si="118"/>
        <v>0</v>
      </c>
    </row>
    <row r="301" spans="1:50" ht="26.25" customHeight="1">
      <c r="A301" s="117"/>
      <c r="B301" s="245"/>
      <c r="C301" s="136"/>
      <c r="D301" s="208" t="str">
        <f t="shared" si="103"/>
        <v/>
      </c>
      <c r="E301" s="129" t="s">
        <v>169</v>
      </c>
      <c r="F301" s="209" t="s">
        <v>169</v>
      </c>
      <c r="G301" s="135"/>
      <c r="H301" s="258"/>
      <c r="I301" s="259">
        <f t="shared" si="119"/>
        <v>0</v>
      </c>
      <c r="J301" s="259">
        <f t="shared" si="120"/>
        <v>0</v>
      </c>
      <c r="K301" s="259">
        <f t="shared" si="104"/>
        <v>0</v>
      </c>
      <c r="L301" s="252"/>
      <c r="M301" s="252"/>
      <c r="N301" s="252"/>
      <c r="O301" s="147">
        <v>0</v>
      </c>
      <c r="P301" s="147">
        <v>0</v>
      </c>
      <c r="Q301" s="137">
        <f t="shared" si="105"/>
        <v>0</v>
      </c>
      <c r="R301" s="80">
        <f t="shared" si="106"/>
        <v>0</v>
      </c>
      <c r="S301" s="147">
        <v>0</v>
      </c>
      <c r="T301" s="121"/>
      <c r="U301" s="263">
        <f>IFERROR(VLOOKUP(B301,คำนวณตกเบิกวิทยฐานะ!$B$9:$P$1008,14,FALSE),0)</f>
        <v>0</v>
      </c>
      <c r="V301" s="263">
        <f>IFERROR(VLOOKUP(B301,คำนวณตกเบิกวิทยฐานะ!$B$9:$P$1008,15,FALSE),0)</f>
        <v>0</v>
      </c>
      <c r="W301" s="264">
        <f t="shared" si="107"/>
        <v>0</v>
      </c>
      <c r="X301" s="119" t="s">
        <v>169</v>
      </c>
      <c r="Y301" s="209" t="s">
        <v>169</v>
      </c>
      <c r="Z301" s="258"/>
      <c r="AA301" s="253">
        <f t="shared" si="108"/>
        <v>0</v>
      </c>
      <c r="AB301" s="253">
        <f t="shared" si="109"/>
        <v>0</v>
      </c>
      <c r="AC301" s="253">
        <f t="shared" si="110"/>
        <v>0</v>
      </c>
      <c r="AD301" s="253">
        <f t="shared" si="111"/>
        <v>0</v>
      </c>
      <c r="AE301" s="268">
        <f t="shared" si="112"/>
        <v>0</v>
      </c>
      <c r="AF301" s="269">
        <f t="shared" si="113"/>
        <v>0</v>
      </c>
      <c r="AG301" s="270">
        <f t="shared" si="114"/>
        <v>0</v>
      </c>
      <c r="AH301" s="121"/>
      <c r="AI301" s="252"/>
      <c r="AJ301" s="295"/>
      <c r="AK301" s="301">
        <f t="shared" si="115"/>
        <v>0</v>
      </c>
      <c r="AL301" s="119" t="s">
        <v>169</v>
      </c>
      <c r="AM301" s="123" t="s">
        <v>169</v>
      </c>
      <c r="AN301" s="122"/>
      <c r="AO301" s="119" t="s">
        <v>169</v>
      </c>
      <c r="AP301" s="123" t="s">
        <v>169</v>
      </c>
      <c r="AQ301" s="124"/>
      <c r="AR301" s="119" t="s">
        <v>169</v>
      </c>
      <c r="AS301" s="123" t="s">
        <v>169</v>
      </c>
      <c r="AT301" s="122"/>
      <c r="AU301" s="280">
        <f t="shared" si="116"/>
        <v>0</v>
      </c>
      <c r="AV301" s="281">
        <f t="shared" si="117"/>
        <v>0</v>
      </c>
      <c r="AW301" s="291">
        <f t="shared" si="121"/>
        <v>0</v>
      </c>
      <c r="AX301" s="283">
        <f t="shared" si="118"/>
        <v>0</v>
      </c>
    </row>
    <row r="302" spans="1:50" ht="26.25" customHeight="1">
      <c r="A302" s="117"/>
      <c r="B302" s="245"/>
      <c r="C302" s="136"/>
      <c r="D302" s="208" t="str">
        <f t="shared" si="103"/>
        <v/>
      </c>
      <c r="E302" s="129" t="s">
        <v>169</v>
      </c>
      <c r="F302" s="209" t="s">
        <v>169</v>
      </c>
      <c r="G302" s="135"/>
      <c r="H302" s="258"/>
      <c r="I302" s="259">
        <f t="shared" si="119"/>
        <v>0</v>
      </c>
      <c r="J302" s="259">
        <f t="shared" si="120"/>
        <v>0</v>
      </c>
      <c r="K302" s="259">
        <f t="shared" si="104"/>
        <v>0</v>
      </c>
      <c r="L302" s="252"/>
      <c r="M302" s="252"/>
      <c r="N302" s="252"/>
      <c r="O302" s="147">
        <v>0</v>
      </c>
      <c r="P302" s="147">
        <v>0</v>
      </c>
      <c r="Q302" s="137">
        <f t="shared" si="105"/>
        <v>0</v>
      </c>
      <c r="R302" s="80">
        <f t="shared" si="106"/>
        <v>0</v>
      </c>
      <c r="S302" s="147">
        <v>0</v>
      </c>
      <c r="T302" s="121"/>
      <c r="U302" s="263">
        <f>IFERROR(VLOOKUP(B302,คำนวณตกเบิกวิทยฐานะ!$B$9:$P$1008,14,FALSE),0)</f>
        <v>0</v>
      </c>
      <c r="V302" s="263">
        <f>IFERROR(VLOOKUP(B302,คำนวณตกเบิกวิทยฐานะ!$B$9:$P$1008,15,FALSE),0)</f>
        <v>0</v>
      </c>
      <c r="W302" s="264">
        <f t="shared" si="107"/>
        <v>0</v>
      </c>
      <c r="X302" s="119" t="s">
        <v>169</v>
      </c>
      <c r="Y302" s="209" t="s">
        <v>169</v>
      </c>
      <c r="Z302" s="258"/>
      <c r="AA302" s="253">
        <f t="shared" si="108"/>
        <v>0</v>
      </c>
      <c r="AB302" s="253">
        <f t="shared" si="109"/>
        <v>0</v>
      </c>
      <c r="AC302" s="253">
        <f t="shared" si="110"/>
        <v>0</v>
      </c>
      <c r="AD302" s="253">
        <f t="shared" si="111"/>
        <v>0</v>
      </c>
      <c r="AE302" s="268">
        <f t="shared" si="112"/>
        <v>0</v>
      </c>
      <c r="AF302" s="269">
        <f t="shared" si="113"/>
        <v>0</v>
      </c>
      <c r="AG302" s="270">
        <f t="shared" si="114"/>
        <v>0</v>
      </c>
      <c r="AH302" s="121"/>
      <c r="AI302" s="252"/>
      <c r="AJ302" s="295"/>
      <c r="AK302" s="301">
        <f t="shared" si="115"/>
        <v>0</v>
      </c>
      <c r="AL302" s="119" t="s">
        <v>169</v>
      </c>
      <c r="AM302" s="123" t="s">
        <v>169</v>
      </c>
      <c r="AN302" s="122"/>
      <c r="AO302" s="119" t="s">
        <v>169</v>
      </c>
      <c r="AP302" s="123" t="s">
        <v>169</v>
      </c>
      <c r="AQ302" s="124"/>
      <c r="AR302" s="119" t="s">
        <v>169</v>
      </c>
      <c r="AS302" s="123" t="s">
        <v>169</v>
      </c>
      <c r="AT302" s="122"/>
      <c r="AU302" s="280">
        <f t="shared" si="116"/>
        <v>0</v>
      </c>
      <c r="AV302" s="281">
        <f t="shared" si="117"/>
        <v>0</v>
      </c>
      <c r="AW302" s="291">
        <f t="shared" si="121"/>
        <v>0</v>
      </c>
      <c r="AX302" s="283">
        <f t="shared" si="118"/>
        <v>0</v>
      </c>
    </row>
    <row r="303" spans="1:50" ht="26.25" customHeight="1">
      <c r="A303" s="117"/>
      <c r="B303" s="245"/>
      <c r="C303" s="136"/>
      <c r="D303" s="208" t="str">
        <f t="shared" si="103"/>
        <v/>
      </c>
      <c r="E303" s="129" t="s">
        <v>169</v>
      </c>
      <c r="F303" s="209" t="s">
        <v>169</v>
      </c>
      <c r="G303" s="135"/>
      <c r="H303" s="258"/>
      <c r="I303" s="259">
        <f t="shared" si="119"/>
        <v>0</v>
      </c>
      <c r="J303" s="259">
        <f t="shared" si="120"/>
        <v>0</v>
      </c>
      <c r="K303" s="259">
        <f t="shared" si="104"/>
        <v>0</v>
      </c>
      <c r="L303" s="252"/>
      <c r="M303" s="252"/>
      <c r="N303" s="252"/>
      <c r="O303" s="147">
        <v>0</v>
      </c>
      <c r="P303" s="147">
        <v>0</v>
      </c>
      <c r="Q303" s="137">
        <f t="shared" si="105"/>
        <v>0</v>
      </c>
      <c r="R303" s="80">
        <f t="shared" si="106"/>
        <v>0</v>
      </c>
      <c r="S303" s="147">
        <v>0</v>
      </c>
      <c r="T303" s="121"/>
      <c r="U303" s="263">
        <f>IFERROR(VLOOKUP(B303,คำนวณตกเบิกวิทยฐานะ!$B$9:$P$1008,14,FALSE),0)</f>
        <v>0</v>
      </c>
      <c r="V303" s="263">
        <f>IFERROR(VLOOKUP(B303,คำนวณตกเบิกวิทยฐานะ!$B$9:$P$1008,15,FALSE),0)</f>
        <v>0</v>
      </c>
      <c r="W303" s="264">
        <f t="shared" si="107"/>
        <v>0</v>
      </c>
      <c r="X303" s="119" t="s">
        <v>169</v>
      </c>
      <c r="Y303" s="209" t="s">
        <v>169</v>
      </c>
      <c r="Z303" s="258"/>
      <c r="AA303" s="253">
        <f t="shared" si="108"/>
        <v>0</v>
      </c>
      <c r="AB303" s="253">
        <f t="shared" si="109"/>
        <v>0</v>
      </c>
      <c r="AC303" s="253">
        <f t="shared" si="110"/>
        <v>0</v>
      </c>
      <c r="AD303" s="253">
        <f t="shared" si="111"/>
        <v>0</v>
      </c>
      <c r="AE303" s="268">
        <f t="shared" si="112"/>
        <v>0</v>
      </c>
      <c r="AF303" s="269">
        <f t="shared" si="113"/>
        <v>0</v>
      </c>
      <c r="AG303" s="270">
        <f t="shared" si="114"/>
        <v>0</v>
      </c>
      <c r="AH303" s="121"/>
      <c r="AI303" s="252"/>
      <c r="AJ303" s="295"/>
      <c r="AK303" s="301">
        <f t="shared" si="115"/>
        <v>0</v>
      </c>
      <c r="AL303" s="119" t="s">
        <v>169</v>
      </c>
      <c r="AM303" s="123" t="s">
        <v>169</v>
      </c>
      <c r="AN303" s="122"/>
      <c r="AO303" s="119" t="s">
        <v>169</v>
      </c>
      <c r="AP303" s="123" t="s">
        <v>169</v>
      </c>
      <c r="AQ303" s="124"/>
      <c r="AR303" s="119" t="s">
        <v>169</v>
      </c>
      <c r="AS303" s="123" t="s">
        <v>169</v>
      </c>
      <c r="AT303" s="122"/>
      <c r="AU303" s="280">
        <f t="shared" si="116"/>
        <v>0</v>
      </c>
      <c r="AV303" s="281">
        <f t="shared" si="117"/>
        <v>0</v>
      </c>
      <c r="AW303" s="291">
        <f t="shared" si="121"/>
        <v>0</v>
      </c>
      <c r="AX303" s="283">
        <f t="shared" si="118"/>
        <v>0</v>
      </c>
    </row>
    <row r="304" spans="1:50" ht="26.25" customHeight="1">
      <c r="A304" s="117"/>
      <c r="B304" s="245"/>
      <c r="C304" s="136"/>
      <c r="D304" s="208" t="str">
        <f t="shared" si="103"/>
        <v/>
      </c>
      <c r="E304" s="129" t="s">
        <v>169</v>
      </c>
      <c r="F304" s="209" t="s">
        <v>169</v>
      </c>
      <c r="G304" s="135"/>
      <c r="H304" s="258"/>
      <c r="I304" s="259">
        <f t="shared" si="119"/>
        <v>0</v>
      </c>
      <c r="J304" s="259">
        <f t="shared" si="120"/>
        <v>0</v>
      </c>
      <c r="K304" s="259">
        <f t="shared" si="104"/>
        <v>0</v>
      </c>
      <c r="L304" s="252"/>
      <c r="M304" s="252"/>
      <c r="N304" s="252"/>
      <c r="O304" s="147">
        <v>0</v>
      </c>
      <c r="P304" s="147">
        <v>0</v>
      </c>
      <c r="Q304" s="137">
        <f t="shared" si="105"/>
        <v>0</v>
      </c>
      <c r="R304" s="80">
        <f t="shared" si="106"/>
        <v>0</v>
      </c>
      <c r="S304" s="147">
        <v>0</v>
      </c>
      <c r="T304" s="121"/>
      <c r="U304" s="263">
        <f>IFERROR(VLOOKUP(B304,คำนวณตกเบิกวิทยฐานะ!$B$9:$P$1008,14,FALSE),0)</f>
        <v>0</v>
      </c>
      <c r="V304" s="263">
        <f>IFERROR(VLOOKUP(B304,คำนวณตกเบิกวิทยฐานะ!$B$9:$P$1008,15,FALSE),0)</f>
        <v>0</v>
      </c>
      <c r="W304" s="264">
        <f t="shared" si="107"/>
        <v>0</v>
      </c>
      <c r="X304" s="119" t="s">
        <v>169</v>
      </c>
      <c r="Y304" s="209" t="s">
        <v>169</v>
      </c>
      <c r="Z304" s="258"/>
      <c r="AA304" s="253">
        <f t="shared" si="108"/>
        <v>0</v>
      </c>
      <c r="AB304" s="253">
        <f t="shared" si="109"/>
        <v>0</v>
      </c>
      <c r="AC304" s="253">
        <f t="shared" si="110"/>
        <v>0</v>
      </c>
      <c r="AD304" s="253">
        <f t="shared" si="111"/>
        <v>0</v>
      </c>
      <c r="AE304" s="268">
        <f t="shared" si="112"/>
        <v>0</v>
      </c>
      <c r="AF304" s="269">
        <f t="shared" si="113"/>
        <v>0</v>
      </c>
      <c r="AG304" s="270">
        <f t="shared" si="114"/>
        <v>0</v>
      </c>
      <c r="AH304" s="121"/>
      <c r="AI304" s="252"/>
      <c r="AJ304" s="295"/>
      <c r="AK304" s="301">
        <f t="shared" si="115"/>
        <v>0</v>
      </c>
      <c r="AL304" s="119" t="s">
        <v>169</v>
      </c>
      <c r="AM304" s="123" t="s">
        <v>169</v>
      </c>
      <c r="AN304" s="122"/>
      <c r="AO304" s="119" t="s">
        <v>169</v>
      </c>
      <c r="AP304" s="123" t="s">
        <v>169</v>
      </c>
      <c r="AQ304" s="124"/>
      <c r="AR304" s="119" t="s">
        <v>169</v>
      </c>
      <c r="AS304" s="123" t="s">
        <v>169</v>
      </c>
      <c r="AT304" s="122"/>
      <c r="AU304" s="280">
        <f t="shared" si="116"/>
        <v>0</v>
      </c>
      <c r="AV304" s="281">
        <f t="shared" si="117"/>
        <v>0</v>
      </c>
      <c r="AW304" s="291">
        <f t="shared" si="121"/>
        <v>0</v>
      </c>
      <c r="AX304" s="283">
        <f t="shared" si="118"/>
        <v>0</v>
      </c>
    </row>
    <row r="305" spans="1:50" ht="26.25" customHeight="1">
      <c r="A305" s="117"/>
      <c r="B305" s="245"/>
      <c r="C305" s="136"/>
      <c r="D305" s="208" t="str">
        <f t="shared" si="103"/>
        <v/>
      </c>
      <c r="E305" s="129" t="s">
        <v>169</v>
      </c>
      <c r="F305" s="209" t="s">
        <v>169</v>
      </c>
      <c r="G305" s="135"/>
      <c r="H305" s="258"/>
      <c r="I305" s="259">
        <f t="shared" si="119"/>
        <v>0</v>
      </c>
      <c r="J305" s="259">
        <f t="shared" si="120"/>
        <v>0</v>
      </c>
      <c r="K305" s="259">
        <f t="shared" si="104"/>
        <v>0</v>
      </c>
      <c r="L305" s="252"/>
      <c r="M305" s="252"/>
      <c r="N305" s="252"/>
      <c r="O305" s="147">
        <v>0</v>
      </c>
      <c r="P305" s="147">
        <v>0</v>
      </c>
      <c r="Q305" s="137">
        <f t="shared" si="105"/>
        <v>0</v>
      </c>
      <c r="R305" s="80">
        <f t="shared" si="106"/>
        <v>0</v>
      </c>
      <c r="S305" s="147">
        <v>0</v>
      </c>
      <c r="T305" s="121"/>
      <c r="U305" s="263">
        <f>IFERROR(VLOOKUP(B305,คำนวณตกเบิกวิทยฐานะ!$B$9:$P$1008,14,FALSE),0)</f>
        <v>0</v>
      </c>
      <c r="V305" s="263">
        <f>IFERROR(VLOOKUP(B305,คำนวณตกเบิกวิทยฐานะ!$B$9:$P$1008,15,FALSE),0)</f>
        <v>0</v>
      </c>
      <c r="W305" s="264">
        <f t="shared" si="107"/>
        <v>0</v>
      </c>
      <c r="X305" s="119" t="s">
        <v>169</v>
      </c>
      <c r="Y305" s="209" t="s">
        <v>169</v>
      </c>
      <c r="Z305" s="258"/>
      <c r="AA305" s="253">
        <f t="shared" si="108"/>
        <v>0</v>
      </c>
      <c r="AB305" s="253">
        <f t="shared" si="109"/>
        <v>0</v>
      </c>
      <c r="AC305" s="253">
        <f t="shared" si="110"/>
        <v>0</v>
      </c>
      <c r="AD305" s="253">
        <f t="shared" si="111"/>
        <v>0</v>
      </c>
      <c r="AE305" s="268">
        <f t="shared" si="112"/>
        <v>0</v>
      </c>
      <c r="AF305" s="269">
        <f t="shared" si="113"/>
        <v>0</v>
      </c>
      <c r="AG305" s="270">
        <f t="shared" si="114"/>
        <v>0</v>
      </c>
      <c r="AH305" s="121"/>
      <c r="AI305" s="252"/>
      <c r="AJ305" s="295"/>
      <c r="AK305" s="301">
        <f t="shared" si="115"/>
        <v>0</v>
      </c>
      <c r="AL305" s="119" t="s">
        <v>169</v>
      </c>
      <c r="AM305" s="123" t="s">
        <v>169</v>
      </c>
      <c r="AN305" s="122"/>
      <c r="AO305" s="119" t="s">
        <v>169</v>
      </c>
      <c r="AP305" s="123" t="s">
        <v>169</v>
      </c>
      <c r="AQ305" s="124"/>
      <c r="AR305" s="119" t="s">
        <v>169</v>
      </c>
      <c r="AS305" s="123" t="s">
        <v>169</v>
      </c>
      <c r="AT305" s="122"/>
      <c r="AU305" s="280">
        <f t="shared" si="116"/>
        <v>0</v>
      </c>
      <c r="AV305" s="281">
        <f t="shared" si="117"/>
        <v>0</v>
      </c>
      <c r="AW305" s="291">
        <f t="shared" si="121"/>
        <v>0</v>
      </c>
      <c r="AX305" s="283">
        <f t="shared" si="118"/>
        <v>0</v>
      </c>
    </row>
    <row r="306" spans="1:50" ht="26.25" customHeight="1">
      <c r="A306" s="117"/>
      <c r="B306" s="245"/>
      <c r="C306" s="136"/>
      <c r="D306" s="208" t="str">
        <f t="shared" si="103"/>
        <v/>
      </c>
      <c r="E306" s="129" t="s">
        <v>169</v>
      </c>
      <c r="F306" s="209" t="s">
        <v>169</v>
      </c>
      <c r="G306" s="135"/>
      <c r="H306" s="258"/>
      <c r="I306" s="259">
        <f t="shared" si="119"/>
        <v>0</v>
      </c>
      <c r="J306" s="259">
        <f t="shared" si="120"/>
        <v>0</v>
      </c>
      <c r="K306" s="259">
        <f t="shared" si="104"/>
        <v>0</v>
      </c>
      <c r="L306" s="252"/>
      <c r="M306" s="252"/>
      <c r="N306" s="252"/>
      <c r="O306" s="147">
        <v>0</v>
      </c>
      <c r="P306" s="147">
        <v>0</v>
      </c>
      <c r="Q306" s="137">
        <f t="shared" si="105"/>
        <v>0</v>
      </c>
      <c r="R306" s="80">
        <f t="shared" si="106"/>
        <v>0</v>
      </c>
      <c r="S306" s="147">
        <v>0</v>
      </c>
      <c r="T306" s="121"/>
      <c r="U306" s="263">
        <f>IFERROR(VLOOKUP(B306,คำนวณตกเบิกวิทยฐานะ!$B$9:$P$1008,14,FALSE),0)</f>
        <v>0</v>
      </c>
      <c r="V306" s="263">
        <f>IFERROR(VLOOKUP(B306,คำนวณตกเบิกวิทยฐานะ!$B$9:$P$1008,15,FALSE),0)</f>
        <v>0</v>
      </c>
      <c r="W306" s="264">
        <f t="shared" si="107"/>
        <v>0</v>
      </c>
      <c r="X306" s="119" t="s">
        <v>169</v>
      </c>
      <c r="Y306" s="209" t="s">
        <v>169</v>
      </c>
      <c r="Z306" s="258"/>
      <c r="AA306" s="253">
        <f t="shared" si="108"/>
        <v>0</v>
      </c>
      <c r="AB306" s="253">
        <f t="shared" si="109"/>
        <v>0</v>
      </c>
      <c r="AC306" s="253">
        <f t="shared" si="110"/>
        <v>0</v>
      </c>
      <c r="AD306" s="253">
        <f t="shared" si="111"/>
        <v>0</v>
      </c>
      <c r="AE306" s="268">
        <f t="shared" si="112"/>
        <v>0</v>
      </c>
      <c r="AF306" s="269">
        <f t="shared" si="113"/>
        <v>0</v>
      </c>
      <c r="AG306" s="270">
        <f t="shared" si="114"/>
        <v>0</v>
      </c>
      <c r="AH306" s="121"/>
      <c r="AI306" s="252"/>
      <c r="AJ306" s="295"/>
      <c r="AK306" s="301">
        <f t="shared" si="115"/>
        <v>0</v>
      </c>
      <c r="AL306" s="119" t="s">
        <v>169</v>
      </c>
      <c r="AM306" s="123" t="s">
        <v>169</v>
      </c>
      <c r="AN306" s="122"/>
      <c r="AO306" s="119" t="s">
        <v>169</v>
      </c>
      <c r="AP306" s="123" t="s">
        <v>169</v>
      </c>
      <c r="AQ306" s="124"/>
      <c r="AR306" s="119" t="s">
        <v>169</v>
      </c>
      <c r="AS306" s="123" t="s">
        <v>169</v>
      </c>
      <c r="AT306" s="122"/>
      <c r="AU306" s="280">
        <f t="shared" si="116"/>
        <v>0</v>
      </c>
      <c r="AV306" s="281">
        <f t="shared" si="117"/>
        <v>0</v>
      </c>
      <c r="AW306" s="291">
        <f t="shared" si="121"/>
        <v>0</v>
      </c>
      <c r="AX306" s="283">
        <f t="shared" si="118"/>
        <v>0</v>
      </c>
    </row>
    <row r="307" spans="1:50" ht="26.25" customHeight="1">
      <c r="A307" s="117"/>
      <c r="B307" s="245"/>
      <c r="C307" s="136"/>
      <c r="D307" s="208" t="str">
        <f t="shared" si="103"/>
        <v/>
      </c>
      <c r="E307" s="129" t="s">
        <v>169</v>
      </c>
      <c r="F307" s="209" t="s">
        <v>169</v>
      </c>
      <c r="G307" s="135"/>
      <c r="H307" s="258"/>
      <c r="I307" s="259">
        <f t="shared" si="119"/>
        <v>0</v>
      </c>
      <c r="J307" s="259">
        <f t="shared" si="120"/>
        <v>0</v>
      </c>
      <c r="K307" s="259">
        <f t="shared" si="104"/>
        <v>0</v>
      </c>
      <c r="L307" s="252"/>
      <c r="M307" s="252"/>
      <c r="N307" s="252"/>
      <c r="O307" s="147">
        <v>0</v>
      </c>
      <c r="P307" s="147">
        <v>0</v>
      </c>
      <c r="Q307" s="137">
        <f t="shared" si="105"/>
        <v>0</v>
      </c>
      <c r="R307" s="80">
        <f t="shared" si="106"/>
        <v>0</v>
      </c>
      <c r="S307" s="147">
        <v>0</v>
      </c>
      <c r="T307" s="121"/>
      <c r="U307" s="263">
        <f>IFERROR(VLOOKUP(B307,คำนวณตกเบิกวิทยฐานะ!$B$9:$P$1008,14,FALSE),0)</f>
        <v>0</v>
      </c>
      <c r="V307" s="263">
        <f>IFERROR(VLOOKUP(B307,คำนวณตกเบิกวิทยฐานะ!$B$9:$P$1008,15,FALSE),0)</f>
        <v>0</v>
      </c>
      <c r="W307" s="264">
        <f t="shared" si="107"/>
        <v>0</v>
      </c>
      <c r="X307" s="119" t="s">
        <v>169</v>
      </c>
      <c r="Y307" s="209" t="s">
        <v>169</v>
      </c>
      <c r="Z307" s="258"/>
      <c r="AA307" s="253">
        <f t="shared" si="108"/>
        <v>0</v>
      </c>
      <c r="AB307" s="253">
        <f t="shared" si="109"/>
        <v>0</v>
      </c>
      <c r="AC307" s="253">
        <f t="shared" si="110"/>
        <v>0</v>
      </c>
      <c r="AD307" s="253">
        <f t="shared" si="111"/>
        <v>0</v>
      </c>
      <c r="AE307" s="268">
        <f t="shared" si="112"/>
        <v>0</v>
      </c>
      <c r="AF307" s="269">
        <f t="shared" si="113"/>
        <v>0</v>
      </c>
      <c r="AG307" s="270">
        <f t="shared" si="114"/>
        <v>0</v>
      </c>
      <c r="AH307" s="121"/>
      <c r="AI307" s="252"/>
      <c r="AJ307" s="295"/>
      <c r="AK307" s="301">
        <f t="shared" si="115"/>
        <v>0</v>
      </c>
      <c r="AL307" s="119" t="s">
        <v>169</v>
      </c>
      <c r="AM307" s="123" t="s">
        <v>169</v>
      </c>
      <c r="AN307" s="122"/>
      <c r="AO307" s="119" t="s">
        <v>169</v>
      </c>
      <c r="AP307" s="123" t="s">
        <v>169</v>
      </c>
      <c r="AQ307" s="124"/>
      <c r="AR307" s="119" t="s">
        <v>169</v>
      </c>
      <c r="AS307" s="123" t="s">
        <v>169</v>
      </c>
      <c r="AT307" s="122"/>
      <c r="AU307" s="280">
        <f t="shared" si="116"/>
        <v>0</v>
      </c>
      <c r="AV307" s="281">
        <f t="shared" si="117"/>
        <v>0</v>
      </c>
      <c r="AW307" s="291">
        <f t="shared" si="121"/>
        <v>0</v>
      </c>
      <c r="AX307" s="283">
        <f t="shared" si="118"/>
        <v>0</v>
      </c>
    </row>
    <row r="308" spans="1:50" ht="26.25" customHeight="1">
      <c r="A308" s="117"/>
      <c r="B308" s="245"/>
      <c r="C308" s="136"/>
      <c r="D308" s="208" t="str">
        <f t="shared" si="103"/>
        <v/>
      </c>
      <c r="E308" s="129" t="s">
        <v>169</v>
      </c>
      <c r="F308" s="209" t="s">
        <v>169</v>
      </c>
      <c r="G308" s="135"/>
      <c r="H308" s="258"/>
      <c r="I308" s="259">
        <f t="shared" si="119"/>
        <v>0</v>
      </c>
      <c r="J308" s="259">
        <f t="shared" si="120"/>
        <v>0</v>
      </c>
      <c r="K308" s="259">
        <f t="shared" si="104"/>
        <v>0</v>
      </c>
      <c r="L308" s="252"/>
      <c r="M308" s="252"/>
      <c r="N308" s="252"/>
      <c r="O308" s="147">
        <v>0</v>
      </c>
      <c r="P308" s="147">
        <v>0</v>
      </c>
      <c r="Q308" s="137">
        <f t="shared" si="105"/>
        <v>0</v>
      </c>
      <c r="R308" s="80">
        <f t="shared" si="106"/>
        <v>0</v>
      </c>
      <c r="S308" s="147">
        <v>0</v>
      </c>
      <c r="T308" s="121"/>
      <c r="U308" s="263">
        <f>IFERROR(VLOOKUP(B308,คำนวณตกเบิกวิทยฐานะ!$B$9:$P$1008,14,FALSE),0)</f>
        <v>0</v>
      </c>
      <c r="V308" s="263">
        <f>IFERROR(VLOOKUP(B308,คำนวณตกเบิกวิทยฐานะ!$B$9:$P$1008,15,FALSE),0)</f>
        <v>0</v>
      </c>
      <c r="W308" s="264">
        <f t="shared" si="107"/>
        <v>0</v>
      </c>
      <c r="X308" s="119" t="s">
        <v>169</v>
      </c>
      <c r="Y308" s="209" t="s">
        <v>169</v>
      </c>
      <c r="Z308" s="258"/>
      <c r="AA308" s="253">
        <f t="shared" si="108"/>
        <v>0</v>
      </c>
      <c r="AB308" s="253">
        <f t="shared" si="109"/>
        <v>0</v>
      </c>
      <c r="AC308" s="253">
        <f t="shared" si="110"/>
        <v>0</v>
      </c>
      <c r="AD308" s="253">
        <f t="shared" si="111"/>
        <v>0</v>
      </c>
      <c r="AE308" s="268">
        <f t="shared" si="112"/>
        <v>0</v>
      </c>
      <c r="AF308" s="269">
        <f t="shared" si="113"/>
        <v>0</v>
      </c>
      <c r="AG308" s="270">
        <f t="shared" si="114"/>
        <v>0</v>
      </c>
      <c r="AH308" s="121"/>
      <c r="AI308" s="252"/>
      <c r="AJ308" s="295"/>
      <c r="AK308" s="301">
        <f t="shared" si="115"/>
        <v>0</v>
      </c>
      <c r="AL308" s="119" t="s">
        <v>169</v>
      </c>
      <c r="AM308" s="123" t="s">
        <v>169</v>
      </c>
      <c r="AN308" s="122"/>
      <c r="AO308" s="119" t="s">
        <v>169</v>
      </c>
      <c r="AP308" s="123" t="s">
        <v>169</v>
      </c>
      <c r="AQ308" s="124"/>
      <c r="AR308" s="119" t="s">
        <v>169</v>
      </c>
      <c r="AS308" s="123" t="s">
        <v>169</v>
      </c>
      <c r="AT308" s="122"/>
      <c r="AU308" s="280">
        <f t="shared" si="116"/>
        <v>0</v>
      </c>
      <c r="AV308" s="281">
        <f t="shared" si="117"/>
        <v>0</v>
      </c>
      <c r="AW308" s="291">
        <f t="shared" si="121"/>
        <v>0</v>
      </c>
      <c r="AX308" s="283">
        <f t="shared" si="118"/>
        <v>0</v>
      </c>
    </row>
    <row r="309" spans="1:50" ht="26.25" customHeight="1">
      <c r="A309" s="117"/>
      <c r="B309" s="245"/>
      <c r="C309" s="136"/>
      <c r="D309" s="208" t="str">
        <f t="shared" si="103"/>
        <v/>
      </c>
      <c r="E309" s="129" t="s">
        <v>169</v>
      </c>
      <c r="F309" s="209" t="s">
        <v>169</v>
      </c>
      <c r="G309" s="135"/>
      <c r="H309" s="258"/>
      <c r="I309" s="259">
        <f t="shared" si="119"/>
        <v>0</v>
      </c>
      <c r="J309" s="259">
        <f t="shared" si="120"/>
        <v>0</v>
      </c>
      <c r="K309" s="259">
        <f t="shared" si="104"/>
        <v>0</v>
      </c>
      <c r="L309" s="252"/>
      <c r="M309" s="252"/>
      <c r="N309" s="252"/>
      <c r="O309" s="147">
        <v>0</v>
      </c>
      <c r="P309" s="147">
        <v>0</v>
      </c>
      <c r="Q309" s="137">
        <f t="shared" si="105"/>
        <v>0</v>
      </c>
      <c r="R309" s="80">
        <f t="shared" si="106"/>
        <v>0</v>
      </c>
      <c r="S309" s="147">
        <v>0</v>
      </c>
      <c r="T309" s="121"/>
      <c r="U309" s="263">
        <f>IFERROR(VLOOKUP(B309,คำนวณตกเบิกวิทยฐานะ!$B$9:$P$1008,14,FALSE),0)</f>
        <v>0</v>
      </c>
      <c r="V309" s="263">
        <f>IFERROR(VLOOKUP(B309,คำนวณตกเบิกวิทยฐานะ!$B$9:$P$1008,15,FALSE),0)</f>
        <v>0</v>
      </c>
      <c r="W309" s="264">
        <f t="shared" si="107"/>
        <v>0</v>
      </c>
      <c r="X309" s="119" t="s">
        <v>169</v>
      </c>
      <c r="Y309" s="209" t="s">
        <v>169</v>
      </c>
      <c r="Z309" s="258"/>
      <c r="AA309" s="253">
        <f t="shared" si="108"/>
        <v>0</v>
      </c>
      <c r="AB309" s="253">
        <f t="shared" si="109"/>
        <v>0</v>
      </c>
      <c r="AC309" s="253">
        <f t="shared" si="110"/>
        <v>0</v>
      </c>
      <c r="AD309" s="253">
        <f t="shared" si="111"/>
        <v>0</v>
      </c>
      <c r="AE309" s="268">
        <f t="shared" si="112"/>
        <v>0</v>
      </c>
      <c r="AF309" s="269">
        <f t="shared" si="113"/>
        <v>0</v>
      </c>
      <c r="AG309" s="270">
        <f t="shared" si="114"/>
        <v>0</v>
      </c>
      <c r="AH309" s="121"/>
      <c r="AI309" s="252"/>
      <c r="AJ309" s="295"/>
      <c r="AK309" s="301">
        <f t="shared" si="115"/>
        <v>0</v>
      </c>
      <c r="AL309" s="119" t="s">
        <v>169</v>
      </c>
      <c r="AM309" s="123" t="s">
        <v>169</v>
      </c>
      <c r="AN309" s="122"/>
      <c r="AO309" s="119" t="s">
        <v>169</v>
      </c>
      <c r="AP309" s="123" t="s">
        <v>169</v>
      </c>
      <c r="AQ309" s="124"/>
      <c r="AR309" s="119" t="s">
        <v>169</v>
      </c>
      <c r="AS309" s="123" t="s">
        <v>169</v>
      </c>
      <c r="AT309" s="122"/>
      <c r="AU309" s="280">
        <f t="shared" si="116"/>
        <v>0</v>
      </c>
      <c r="AV309" s="281">
        <f t="shared" si="117"/>
        <v>0</v>
      </c>
      <c r="AW309" s="291">
        <f t="shared" si="121"/>
        <v>0</v>
      </c>
      <c r="AX309" s="283">
        <f t="shared" si="118"/>
        <v>0</v>
      </c>
    </row>
    <row r="310" spans="1:50" ht="26.25" customHeight="1">
      <c r="A310" s="117"/>
      <c r="B310" s="245"/>
      <c r="C310" s="136"/>
      <c r="D310" s="208" t="str">
        <f t="shared" si="103"/>
        <v/>
      </c>
      <c r="E310" s="129" t="s">
        <v>169</v>
      </c>
      <c r="F310" s="209" t="s">
        <v>169</v>
      </c>
      <c r="G310" s="135"/>
      <c r="H310" s="258"/>
      <c r="I310" s="259">
        <f t="shared" si="119"/>
        <v>0</v>
      </c>
      <c r="J310" s="259">
        <f t="shared" si="120"/>
        <v>0</v>
      </c>
      <c r="K310" s="259">
        <f t="shared" si="104"/>
        <v>0</v>
      </c>
      <c r="L310" s="252"/>
      <c r="M310" s="252"/>
      <c r="N310" s="252"/>
      <c r="O310" s="147">
        <v>0</v>
      </c>
      <c r="P310" s="147">
        <v>0</v>
      </c>
      <c r="Q310" s="137">
        <f t="shared" si="105"/>
        <v>0</v>
      </c>
      <c r="R310" s="80">
        <f t="shared" si="106"/>
        <v>0</v>
      </c>
      <c r="S310" s="147">
        <v>0</v>
      </c>
      <c r="T310" s="121"/>
      <c r="U310" s="263">
        <f>IFERROR(VLOOKUP(B310,คำนวณตกเบิกวิทยฐานะ!$B$9:$P$1008,14,FALSE),0)</f>
        <v>0</v>
      </c>
      <c r="V310" s="263">
        <f>IFERROR(VLOOKUP(B310,คำนวณตกเบิกวิทยฐานะ!$B$9:$P$1008,15,FALSE),0)</f>
        <v>0</v>
      </c>
      <c r="W310" s="264">
        <f t="shared" si="107"/>
        <v>0</v>
      </c>
      <c r="X310" s="119" t="s">
        <v>169</v>
      </c>
      <c r="Y310" s="209" t="s">
        <v>169</v>
      </c>
      <c r="Z310" s="258"/>
      <c r="AA310" s="253">
        <f t="shared" si="108"/>
        <v>0</v>
      </c>
      <c r="AB310" s="253">
        <f t="shared" si="109"/>
        <v>0</v>
      </c>
      <c r="AC310" s="253">
        <f t="shared" si="110"/>
        <v>0</v>
      </c>
      <c r="AD310" s="253">
        <f t="shared" si="111"/>
        <v>0</v>
      </c>
      <c r="AE310" s="268">
        <f t="shared" si="112"/>
        <v>0</v>
      </c>
      <c r="AF310" s="269">
        <f t="shared" si="113"/>
        <v>0</v>
      </c>
      <c r="AG310" s="270">
        <f t="shared" si="114"/>
        <v>0</v>
      </c>
      <c r="AH310" s="121"/>
      <c r="AI310" s="252"/>
      <c r="AJ310" s="295"/>
      <c r="AK310" s="301">
        <f t="shared" si="115"/>
        <v>0</v>
      </c>
      <c r="AL310" s="119" t="s">
        <v>169</v>
      </c>
      <c r="AM310" s="123" t="s">
        <v>169</v>
      </c>
      <c r="AN310" s="122"/>
      <c r="AO310" s="119" t="s">
        <v>169</v>
      </c>
      <c r="AP310" s="123" t="s">
        <v>169</v>
      </c>
      <c r="AQ310" s="124"/>
      <c r="AR310" s="119" t="s">
        <v>169</v>
      </c>
      <c r="AS310" s="123" t="s">
        <v>169</v>
      </c>
      <c r="AT310" s="122"/>
      <c r="AU310" s="280">
        <f t="shared" si="116"/>
        <v>0</v>
      </c>
      <c r="AV310" s="281">
        <f t="shared" si="117"/>
        <v>0</v>
      </c>
      <c r="AW310" s="291">
        <f t="shared" si="121"/>
        <v>0</v>
      </c>
      <c r="AX310" s="283">
        <f t="shared" si="118"/>
        <v>0</v>
      </c>
    </row>
    <row r="311" spans="1:50" ht="26.25" customHeight="1">
      <c r="A311" s="117"/>
      <c r="B311" s="245"/>
      <c r="C311" s="136"/>
      <c r="D311" s="208" t="str">
        <f t="shared" si="103"/>
        <v/>
      </c>
      <c r="E311" s="129" t="s">
        <v>169</v>
      </c>
      <c r="F311" s="209" t="s">
        <v>169</v>
      </c>
      <c r="G311" s="135"/>
      <c r="H311" s="258"/>
      <c r="I311" s="259">
        <f t="shared" si="119"/>
        <v>0</v>
      </c>
      <c r="J311" s="259">
        <f t="shared" si="120"/>
        <v>0</v>
      </c>
      <c r="K311" s="259">
        <f t="shared" si="104"/>
        <v>0</v>
      </c>
      <c r="L311" s="252"/>
      <c r="M311" s="252"/>
      <c r="N311" s="252"/>
      <c r="O311" s="147">
        <v>0</v>
      </c>
      <c r="P311" s="147">
        <v>0</v>
      </c>
      <c r="Q311" s="137">
        <f t="shared" si="105"/>
        <v>0</v>
      </c>
      <c r="R311" s="80">
        <f t="shared" si="106"/>
        <v>0</v>
      </c>
      <c r="S311" s="147">
        <v>0</v>
      </c>
      <c r="T311" s="121"/>
      <c r="U311" s="263">
        <f>IFERROR(VLOOKUP(B311,คำนวณตกเบิกวิทยฐานะ!$B$9:$P$1008,14,FALSE),0)</f>
        <v>0</v>
      </c>
      <c r="V311" s="263">
        <f>IFERROR(VLOOKUP(B311,คำนวณตกเบิกวิทยฐานะ!$B$9:$P$1008,15,FALSE),0)</f>
        <v>0</v>
      </c>
      <c r="W311" s="264">
        <f t="shared" si="107"/>
        <v>0</v>
      </c>
      <c r="X311" s="119" t="s">
        <v>169</v>
      </c>
      <c r="Y311" s="209" t="s">
        <v>169</v>
      </c>
      <c r="Z311" s="258"/>
      <c r="AA311" s="253">
        <f t="shared" si="108"/>
        <v>0</v>
      </c>
      <c r="AB311" s="253">
        <f t="shared" si="109"/>
        <v>0</v>
      </c>
      <c r="AC311" s="253">
        <f t="shared" si="110"/>
        <v>0</v>
      </c>
      <c r="AD311" s="253">
        <f t="shared" si="111"/>
        <v>0</v>
      </c>
      <c r="AE311" s="268">
        <f t="shared" si="112"/>
        <v>0</v>
      </c>
      <c r="AF311" s="269">
        <f t="shared" si="113"/>
        <v>0</v>
      </c>
      <c r="AG311" s="270">
        <f t="shared" si="114"/>
        <v>0</v>
      </c>
      <c r="AH311" s="121"/>
      <c r="AI311" s="252"/>
      <c r="AJ311" s="295"/>
      <c r="AK311" s="301">
        <f t="shared" si="115"/>
        <v>0</v>
      </c>
      <c r="AL311" s="119" t="s">
        <v>169</v>
      </c>
      <c r="AM311" s="123" t="s">
        <v>169</v>
      </c>
      <c r="AN311" s="122"/>
      <c r="AO311" s="119" t="s">
        <v>169</v>
      </c>
      <c r="AP311" s="123" t="s">
        <v>169</v>
      </c>
      <c r="AQ311" s="124"/>
      <c r="AR311" s="119" t="s">
        <v>169</v>
      </c>
      <c r="AS311" s="123" t="s">
        <v>169</v>
      </c>
      <c r="AT311" s="122"/>
      <c r="AU311" s="280">
        <f t="shared" si="116"/>
        <v>0</v>
      </c>
      <c r="AV311" s="281">
        <f t="shared" si="117"/>
        <v>0</v>
      </c>
      <c r="AW311" s="291">
        <f t="shared" si="121"/>
        <v>0</v>
      </c>
      <c r="AX311" s="283">
        <f t="shared" si="118"/>
        <v>0</v>
      </c>
    </row>
    <row r="312" spans="1:50" ht="26.25" customHeight="1">
      <c r="A312" s="117"/>
      <c r="B312" s="245"/>
      <c r="C312" s="136"/>
      <c r="D312" s="208" t="str">
        <f t="shared" si="103"/>
        <v/>
      </c>
      <c r="E312" s="129" t="s">
        <v>169</v>
      </c>
      <c r="F312" s="209" t="s">
        <v>169</v>
      </c>
      <c r="G312" s="135"/>
      <c r="H312" s="258"/>
      <c r="I312" s="259">
        <f t="shared" si="119"/>
        <v>0</v>
      </c>
      <c r="J312" s="259">
        <f t="shared" si="120"/>
        <v>0</v>
      </c>
      <c r="K312" s="259">
        <f t="shared" si="104"/>
        <v>0</v>
      </c>
      <c r="L312" s="252"/>
      <c r="M312" s="252"/>
      <c r="N312" s="252"/>
      <c r="O312" s="147">
        <v>0</v>
      </c>
      <c r="P312" s="147">
        <v>0</v>
      </c>
      <c r="Q312" s="137">
        <f t="shared" si="105"/>
        <v>0</v>
      </c>
      <c r="R312" s="80">
        <f t="shared" si="106"/>
        <v>0</v>
      </c>
      <c r="S312" s="147">
        <v>0</v>
      </c>
      <c r="T312" s="121"/>
      <c r="U312" s="263">
        <f>IFERROR(VLOOKUP(B312,คำนวณตกเบิกวิทยฐานะ!$B$9:$P$1008,14,FALSE),0)</f>
        <v>0</v>
      </c>
      <c r="V312" s="263">
        <f>IFERROR(VLOOKUP(B312,คำนวณตกเบิกวิทยฐานะ!$B$9:$P$1008,15,FALSE),0)</f>
        <v>0</v>
      </c>
      <c r="W312" s="264">
        <f t="shared" si="107"/>
        <v>0</v>
      </c>
      <c r="X312" s="119" t="s">
        <v>169</v>
      </c>
      <c r="Y312" s="209" t="s">
        <v>169</v>
      </c>
      <c r="Z312" s="258"/>
      <c r="AA312" s="253">
        <f t="shared" si="108"/>
        <v>0</v>
      </c>
      <c r="AB312" s="253">
        <f t="shared" si="109"/>
        <v>0</v>
      </c>
      <c r="AC312" s="253">
        <f t="shared" si="110"/>
        <v>0</v>
      </c>
      <c r="AD312" s="253">
        <f t="shared" si="111"/>
        <v>0</v>
      </c>
      <c r="AE312" s="268">
        <f t="shared" si="112"/>
        <v>0</v>
      </c>
      <c r="AF312" s="269">
        <f t="shared" si="113"/>
        <v>0</v>
      </c>
      <c r="AG312" s="270">
        <f t="shared" si="114"/>
        <v>0</v>
      </c>
      <c r="AH312" s="121"/>
      <c r="AI312" s="252"/>
      <c r="AJ312" s="295"/>
      <c r="AK312" s="301">
        <f t="shared" si="115"/>
        <v>0</v>
      </c>
      <c r="AL312" s="119" t="s">
        <v>169</v>
      </c>
      <c r="AM312" s="123" t="s">
        <v>169</v>
      </c>
      <c r="AN312" s="122"/>
      <c r="AO312" s="119" t="s">
        <v>169</v>
      </c>
      <c r="AP312" s="123" t="s">
        <v>169</v>
      </c>
      <c r="AQ312" s="124"/>
      <c r="AR312" s="119" t="s">
        <v>169</v>
      </c>
      <c r="AS312" s="123" t="s">
        <v>169</v>
      </c>
      <c r="AT312" s="122"/>
      <c r="AU312" s="280">
        <f t="shared" si="116"/>
        <v>0</v>
      </c>
      <c r="AV312" s="281">
        <f t="shared" si="117"/>
        <v>0</v>
      </c>
      <c r="AW312" s="291">
        <f t="shared" si="121"/>
        <v>0</v>
      </c>
      <c r="AX312" s="283">
        <f t="shared" si="118"/>
        <v>0</v>
      </c>
    </row>
    <row r="313" spans="1:50" ht="26.25" customHeight="1">
      <c r="A313" s="117"/>
      <c r="B313" s="245"/>
      <c r="C313" s="136"/>
      <c r="D313" s="208" t="str">
        <f t="shared" si="103"/>
        <v/>
      </c>
      <c r="E313" s="129" t="s">
        <v>169</v>
      </c>
      <c r="F313" s="209" t="s">
        <v>169</v>
      </c>
      <c r="G313" s="135"/>
      <c r="H313" s="258"/>
      <c r="I313" s="259">
        <f t="shared" si="119"/>
        <v>0</v>
      </c>
      <c r="J313" s="259">
        <f t="shared" si="120"/>
        <v>0</v>
      </c>
      <c r="K313" s="259">
        <f t="shared" si="104"/>
        <v>0</v>
      </c>
      <c r="L313" s="252"/>
      <c r="M313" s="252"/>
      <c r="N313" s="252"/>
      <c r="O313" s="147">
        <v>0</v>
      </c>
      <c r="P313" s="147">
        <v>0</v>
      </c>
      <c r="Q313" s="137">
        <f t="shared" si="105"/>
        <v>0</v>
      </c>
      <c r="R313" s="80">
        <f t="shared" si="106"/>
        <v>0</v>
      </c>
      <c r="S313" s="147">
        <v>0</v>
      </c>
      <c r="T313" s="121"/>
      <c r="U313" s="263">
        <f>IFERROR(VLOOKUP(B313,คำนวณตกเบิกวิทยฐานะ!$B$9:$P$1008,14,FALSE),0)</f>
        <v>0</v>
      </c>
      <c r="V313" s="263">
        <f>IFERROR(VLOOKUP(B313,คำนวณตกเบิกวิทยฐานะ!$B$9:$P$1008,15,FALSE),0)</f>
        <v>0</v>
      </c>
      <c r="W313" s="264">
        <f t="shared" si="107"/>
        <v>0</v>
      </c>
      <c r="X313" s="119" t="s">
        <v>169</v>
      </c>
      <c r="Y313" s="209" t="s">
        <v>169</v>
      </c>
      <c r="Z313" s="258"/>
      <c r="AA313" s="253">
        <f t="shared" si="108"/>
        <v>0</v>
      </c>
      <c r="AB313" s="253">
        <f t="shared" si="109"/>
        <v>0</v>
      </c>
      <c r="AC313" s="253">
        <f t="shared" si="110"/>
        <v>0</v>
      </c>
      <c r="AD313" s="253">
        <f t="shared" si="111"/>
        <v>0</v>
      </c>
      <c r="AE313" s="268">
        <f t="shared" si="112"/>
        <v>0</v>
      </c>
      <c r="AF313" s="269">
        <f t="shared" si="113"/>
        <v>0</v>
      </c>
      <c r="AG313" s="270">
        <f t="shared" si="114"/>
        <v>0</v>
      </c>
      <c r="AH313" s="121"/>
      <c r="AI313" s="252"/>
      <c r="AJ313" s="295"/>
      <c r="AK313" s="301">
        <f t="shared" si="115"/>
        <v>0</v>
      </c>
      <c r="AL313" s="119" t="s">
        <v>169</v>
      </c>
      <c r="AM313" s="123" t="s">
        <v>169</v>
      </c>
      <c r="AN313" s="122"/>
      <c r="AO313" s="119" t="s">
        <v>169</v>
      </c>
      <c r="AP313" s="123" t="s">
        <v>169</v>
      </c>
      <c r="AQ313" s="124"/>
      <c r="AR313" s="119" t="s">
        <v>169</v>
      </c>
      <c r="AS313" s="123" t="s">
        <v>169</v>
      </c>
      <c r="AT313" s="122"/>
      <c r="AU313" s="280">
        <f t="shared" si="116"/>
        <v>0</v>
      </c>
      <c r="AV313" s="281">
        <f t="shared" si="117"/>
        <v>0</v>
      </c>
      <c r="AW313" s="291">
        <f t="shared" si="121"/>
        <v>0</v>
      </c>
      <c r="AX313" s="283">
        <f t="shared" si="118"/>
        <v>0</v>
      </c>
    </row>
    <row r="314" spans="1:50" ht="26.25" customHeight="1">
      <c r="A314" s="117"/>
      <c r="B314" s="245"/>
      <c r="C314" s="136"/>
      <c r="D314" s="208" t="str">
        <f t="shared" si="103"/>
        <v/>
      </c>
      <c r="E314" s="129" t="s">
        <v>169</v>
      </c>
      <c r="F314" s="209" t="s">
        <v>169</v>
      </c>
      <c r="G314" s="135"/>
      <c r="H314" s="258"/>
      <c r="I314" s="259">
        <f t="shared" si="119"/>
        <v>0</v>
      </c>
      <c r="J314" s="259">
        <f t="shared" si="120"/>
        <v>0</v>
      </c>
      <c r="K314" s="259">
        <f t="shared" si="104"/>
        <v>0</v>
      </c>
      <c r="L314" s="252"/>
      <c r="M314" s="252"/>
      <c r="N314" s="252"/>
      <c r="O314" s="147">
        <v>0</v>
      </c>
      <c r="P314" s="147">
        <v>0</v>
      </c>
      <c r="Q314" s="137">
        <f t="shared" si="105"/>
        <v>0</v>
      </c>
      <c r="R314" s="80">
        <f t="shared" si="106"/>
        <v>0</v>
      </c>
      <c r="S314" s="147">
        <v>0</v>
      </c>
      <c r="T314" s="121"/>
      <c r="U314" s="263">
        <f>IFERROR(VLOOKUP(B314,คำนวณตกเบิกวิทยฐานะ!$B$9:$P$1008,14,FALSE),0)</f>
        <v>0</v>
      </c>
      <c r="V314" s="263">
        <f>IFERROR(VLOOKUP(B314,คำนวณตกเบิกวิทยฐานะ!$B$9:$P$1008,15,FALSE),0)</f>
        <v>0</v>
      </c>
      <c r="W314" s="264">
        <f t="shared" si="107"/>
        <v>0</v>
      </c>
      <c r="X314" s="119" t="s">
        <v>169</v>
      </c>
      <c r="Y314" s="209" t="s">
        <v>169</v>
      </c>
      <c r="Z314" s="258"/>
      <c r="AA314" s="253">
        <f t="shared" si="108"/>
        <v>0</v>
      </c>
      <c r="AB314" s="253">
        <f t="shared" si="109"/>
        <v>0</v>
      </c>
      <c r="AC314" s="253">
        <f t="shared" si="110"/>
        <v>0</v>
      </c>
      <c r="AD314" s="253">
        <f t="shared" si="111"/>
        <v>0</v>
      </c>
      <c r="AE314" s="268">
        <f t="shared" si="112"/>
        <v>0</v>
      </c>
      <c r="AF314" s="269">
        <f t="shared" si="113"/>
        <v>0</v>
      </c>
      <c r="AG314" s="270">
        <f t="shared" si="114"/>
        <v>0</v>
      </c>
      <c r="AH314" s="121"/>
      <c r="AI314" s="252"/>
      <c r="AJ314" s="295"/>
      <c r="AK314" s="301">
        <f t="shared" si="115"/>
        <v>0</v>
      </c>
      <c r="AL314" s="119" t="s">
        <v>169</v>
      </c>
      <c r="AM314" s="123" t="s">
        <v>169</v>
      </c>
      <c r="AN314" s="122"/>
      <c r="AO314" s="119" t="s">
        <v>169</v>
      </c>
      <c r="AP314" s="123" t="s">
        <v>169</v>
      </c>
      <c r="AQ314" s="124"/>
      <c r="AR314" s="119" t="s">
        <v>169</v>
      </c>
      <c r="AS314" s="123" t="s">
        <v>169</v>
      </c>
      <c r="AT314" s="122"/>
      <c r="AU314" s="280">
        <f t="shared" si="116"/>
        <v>0</v>
      </c>
      <c r="AV314" s="281">
        <f t="shared" si="117"/>
        <v>0</v>
      </c>
      <c r="AW314" s="291">
        <f t="shared" si="121"/>
        <v>0</v>
      </c>
      <c r="AX314" s="283">
        <f t="shared" si="118"/>
        <v>0</v>
      </c>
    </row>
    <row r="315" spans="1:50" ht="26.25" customHeight="1">
      <c r="A315" s="117"/>
      <c r="B315" s="245"/>
      <c r="C315" s="136"/>
      <c r="D315" s="208" t="str">
        <f t="shared" si="103"/>
        <v/>
      </c>
      <c r="E315" s="129" t="s">
        <v>169</v>
      </c>
      <c r="F315" s="209" t="s">
        <v>169</v>
      </c>
      <c r="G315" s="135"/>
      <c r="H315" s="258"/>
      <c r="I315" s="259">
        <f t="shared" si="119"/>
        <v>0</v>
      </c>
      <c r="J315" s="259">
        <f t="shared" si="120"/>
        <v>0</v>
      </c>
      <c r="K315" s="259">
        <f t="shared" si="104"/>
        <v>0</v>
      </c>
      <c r="L315" s="252"/>
      <c r="M315" s="252"/>
      <c r="N315" s="252"/>
      <c r="O315" s="147">
        <v>0</v>
      </c>
      <c r="P315" s="147">
        <v>0</v>
      </c>
      <c r="Q315" s="137">
        <f t="shared" si="105"/>
        <v>0</v>
      </c>
      <c r="R315" s="80">
        <f t="shared" si="106"/>
        <v>0</v>
      </c>
      <c r="S315" s="147">
        <v>0</v>
      </c>
      <c r="T315" s="121"/>
      <c r="U315" s="263">
        <f>IFERROR(VLOOKUP(B315,คำนวณตกเบิกวิทยฐานะ!$B$9:$P$1008,14,FALSE),0)</f>
        <v>0</v>
      </c>
      <c r="V315" s="263">
        <f>IFERROR(VLOOKUP(B315,คำนวณตกเบิกวิทยฐานะ!$B$9:$P$1008,15,FALSE),0)</f>
        <v>0</v>
      </c>
      <c r="W315" s="264">
        <f t="shared" si="107"/>
        <v>0</v>
      </c>
      <c r="X315" s="119" t="s">
        <v>169</v>
      </c>
      <c r="Y315" s="209" t="s">
        <v>169</v>
      </c>
      <c r="Z315" s="258"/>
      <c r="AA315" s="253">
        <f t="shared" si="108"/>
        <v>0</v>
      </c>
      <c r="AB315" s="253">
        <f t="shared" si="109"/>
        <v>0</v>
      </c>
      <c r="AC315" s="253">
        <f t="shared" si="110"/>
        <v>0</v>
      </c>
      <c r="AD315" s="253">
        <f t="shared" si="111"/>
        <v>0</v>
      </c>
      <c r="AE315" s="268">
        <f t="shared" si="112"/>
        <v>0</v>
      </c>
      <c r="AF315" s="269">
        <f t="shared" si="113"/>
        <v>0</v>
      </c>
      <c r="AG315" s="270">
        <f t="shared" si="114"/>
        <v>0</v>
      </c>
      <c r="AH315" s="121"/>
      <c r="AI315" s="252"/>
      <c r="AJ315" s="295"/>
      <c r="AK315" s="301">
        <f t="shared" si="115"/>
        <v>0</v>
      </c>
      <c r="AL315" s="119" t="s">
        <v>169</v>
      </c>
      <c r="AM315" s="123" t="s">
        <v>169</v>
      </c>
      <c r="AN315" s="122"/>
      <c r="AO315" s="119" t="s">
        <v>169</v>
      </c>
      <c r="AP315" s="123" t="s">
        <v>169</v>
      </c>
      <c r="AQ315" s="124"/>
      <c r="AR315" s="119" t="s">
        <v>169</v>
      </c>
      <c r="AS315" s="123" t="s">
        <v>169</v>
      </c>
      <c r="AT315" s="122"/>
      <c r="AU315" s="280">
        <f t="shared" si="116"/>
        <v>0</v>
      </c>
      <c r="AV315" s="281">
        <f t="shared" si="117"/>
        <v>0</v>
      </c>
      <c r="AW315" s="291">
        <f t="shared" si="121"/>
        <v>0</v>
      </c>
      <c r="AX315" s="283">
        <f t="shared" si="118"/>
        <v>0</v>
      </c>
    </row>
    <row r="316" spans="1:50" ht="26.25" customHeight="1">
      <c r="A316" s="117"/>
      <c r="B316" s="245"/>
      <c r="C316" s="136"/>
      <c r="D316" s="208" t="str">
        <f t="shared" si="103"/>
        <v/>
      </c>
      <c r="E316" s="129" t="s">
        <v>169</v>
      </c>
      <c r="F316" s="209" t="s">
        <v>169</v>
      </c>
      <c r="G316" s="135"/>
      <c r="H316" s="258"/>
      <c r="I316" s="259">
        <f t="shared" si="119"/>
        <v>0</v>
      </c>
      <c r="J316" s="259">
        <f t="shared" si="120"/>
        <v>0</v>
      </c>
      <c r="K316" s="259">
        <f t="shared" si="104"/>
        <v>0</v>
      </c>
      <c r="L316" s="252"/>
      <c r="M316" s="252"/>
      <c r="N316" s="252"/>
      <c r="O316" s="147">
        <v>0</v>
      </c>
      <c r="P316" s="147">
        <v>0</v>
      </c>
      <c r="Q316" s="137">
        <f t="shared" si="105"/>
        <v>0</v>
      </c>
      <c r="R316" s="80">
        <f t="shared" si="106"/>
        <v>0</v>
      </c>
      <c r="S316" s="147">
        <v>0</v>
      </c>
      <c r="T316" s="121"/>
      <c r="U316" s="263">
        <f>IFERROR(VLOOKUP(B316,คำนวณตกเบิกวิทยฐานะ!$B$9:$P$1008,14,FALSE),0)</f>
        <v>0</v>
      </c>
      <c r="V316" s="263">
        <f>IFERROR(VLOOKUP(B316,คำนวณตกเบิกวิทยฐานะ!$B$9:$P$1008,15,FALSE),0)</f>
        <v>0</v>
      </c>
      <c r="W316" s="264">
        <f t="shared" si="107"/>
        <v>0</v>
      </c>
      <c r="X316" s="119" t="s">
        <v>169</v>
      </c>
      <c r="Y316" s="209" t="s">
        <v>169</v>
      </c>
      <c r="Z316" s="258"/>
      <c r="AA316" s="253">
        <f t="shared" si="108"/>
        <v>0</v>
      </c>
      <c r="AB316" s="253">
        <f t="shared" si="109"/>
        <v>0</v>
      </c>
      <c r="AC316" s="253">
        <f t="shared" si="110"/>
        <v>0</v>
      </c>
      <c r="AD316" s="253">
        <f t="shared" si="111"/>
        <v>0</v>
      </c>
      <c r="AE316" s="268">
        <f t="shared" si="112"/>
        <v>0</v>
      </c>
      <c r="AF316" s="269">
        <f t="shared" si="113"/>
        <v>0</v>
      </c>
      <c r="AG316" s="270">
        <f t="shared" si="114"/>
        <v>0</v>
      </c>
      <c r="AH316" s="121"/>
      <c r="AI316" s="252"/>
      <c r="AJ316" s="295"/>
      <c r="AK316" s="301">
        <f t="shared" si="115"/>
        <v>0</v>
      </c>
      <c r="AL316" s="119" t="s">
        <v>169</v>
      </c>
      <c r="AM316" s="123" t="s">
        <v>169</v>
      </c>
      <c r="AN316" s="122"/>
      <c r="AO316" s="119" t="s">
        <v>169</v>
      </c>
      <c r="AP316" s="123" t="s">
        <v>169</v>
      </c>
      <c r="AQ316" s="124"/>
      <c r="AR316" s="119" t="s">
        <v>169</v>
      </c>
      <c r="AS316" s="123" t="s">
        <v>169</v>
      </c>
      <c r="AT316" s="122"/>
      <c r="AU316" s="280">
        <f t="shared" si="116"/>
        <v>0</v>
      </c>
      <c r="AV316" s="281">
        <f t="shared" si="117"/>
        <v>0</v>
      </c>
      <c r="AW316" s="291">
        <f t="shared" si="121"/>
        <v>0</v>
      </c>
      <c r="AX316" s="283">
        <f t="shared" si="118"/>
        <v>0</v>
      </c>
    </row>
    <row r="317" spans="1:50" ht="26.25" customHeight="1">
      <c r="A317" s="117"/>
      <c r="B317" s="245"/>
      <c r="C317" s="136"/>
      <c r="D317" s="208" t="str">
        <f t="shared" si="103"/>
        <v/>
      </c>
      <c r="E317" s="129" t="s">
        <v>169</v>
      </c>
      <c r="F317" s="209" t="s">
        <v>169</v>
      </c>
      <c r="G317" s="135"/>
      <c r="H317" s="258"/>
      <c r="I317" s="259">
        <f t="shared" si="119"/>
        <v>0</v>
      </c>
      <c r="J317" s="259">
        <f t="shared" si="120"/>
        <v>0</v>
      </c>
      <c r="K317" s="259">
        <f t="shared" si="104"/>
        <v>0</v>
      </c>
      <c r="L317" s="252"/>
      <c r="M317" s="252"/>
      <c r="N317" s="252"/>
      <c r="O317" s="147">
        <v>0</v>
      </c>
      <c r="P317" s="147">
        <v>0</v>
      </c>
      <c r="Q317" s="137">
        <f t="shared" si="105"/>
        <v>0</v>
      </c>
      <c r="R317" s="80">
        <f t="shared" si="106"/>
        <v>0</v>
      </c>
      <c r="S317" s="147">
        <v>0</v>
      </c>
      <c r="T317" s="121"/>
      <c r="U317" s="263">
        <f>IFERROR(VLOOKUP(B317,คำนวณตกเบิกวิทยฐานะ!$B$9:$P$1008,14,FALSE),0)</f>
        <v>0</v>
      </c>
      <c r="V317" s="263">
        <f>IFERROR(VLOOKUP(B317,คำนวณตกเบิกวิทยฐานะ!$B$9:$P$1008,15,FALSE),0)</f>
        <v>0</v>
      </c>
      <c r="W317" s="264">
        <f t="shared" si="107"/>
        <v>0</v>
      </c>
      <c r="X317" s="119" t="s">
        <v>169</v>
      </c>
      <c r="Y317" s="209" t="s">
        <v>169</v>
      </c>
      <c r="Z317" s="258"/>
      <c r="AA317" s="253">
        <f t="shared" si="108"/>
        <v>0</v>
      </c>
      <c r="AB317" s="253">
        <f t="shared" si="109"/>
        <v>0</v>
      </c>
      <c r="AC317" s="253">
        <f t="shared" si="110"/>
        <v>0</v>
      </c>
      <c r="AD317" s="253">
        <f t="shared" si="111"/>
        <v>0</v>
      </c>
      <c r="AE317" s="268">
        <f t="shared" si="112"/>
        <v>0</v>
      </c>
      <c r="AF317" s="269">
        <f t="shared" si="113"/>
        <v>0</v>
      </c>
      <c r="AG317" s="270">
        <f t="shared" si="114"/>
        <v>0</v>
      </c>
      <c r="AH317" s="121"/>
      <c r="AI317" s="252"/>
      <c r="AJ317" s="295"/>
      <c r="AK317" s="301">
        <f t="shared" si="115"/>
        <v>0</v>
      </c>
      <c r="AL317" s="119" t="s">
        <v>169</v>
      </c>
      <c r="AM317" s="123" t="s">
        <v>169</v>
      </c>
      <c r="AN317" s="122"/>
      <c r="AO317" s="119" t="s">
        <v>169</v>
      </c>
      <c r="AP317" s="123" t="s">
        <v>169</v>
      </c>
      <c r="AQ317" s="124"/>
      <c r="AR317" s="119" t="s">
        <v>169</v>
      </c>
      <c r="AS317" s="123" t="s">
        <v>169</v>
      </c>
      <c r="AT317" s="122"/>
      <c r="AU317" s="280">
        <f t="shared" si="116"/>
        <v>0</v>
      </c>
      <c r="AV317" s="281">
        <f t="shared" si="117"/>
        <v>0</v>
      </c>
      <c r="AW317" s="291">
        <f t="shared" si="121"/>
        <v>0</v>
      </c>
      <c r="AX317" s="283">
        <f t="shared" si="118"/>
        <v>0</v>
      </c>
    </row>
    <row r="318" spans="1:50" ht="26.25" customHeight="1">
      <c r="A318" s="117"/>
      <c r="B318" s="245"/>
      <c r="C318" s="136"/>
      <c r="D318" s="208" t="str">
        <f t="shared" si="103"/>
        <v/>
      </c>
      <c r="E318" s="129" t="s">
        <v>169</v>
      </c>
      <c r="F318" s="209" t="s">
        <v>169</v>
      </c>
      <c r="G318" s="135"/>
      <c r="H318" s="258"/>
      <c r="I318" s="259">
        <f t="shared" si="119"/>
        <v>0</v>
      </c>
      <c r="J318" s="259">
        <f t="shared" si="120"/>
        <v>0</v>
      </c>
      <c r="K318" s="259">
        <f t="shared" si="104"/>
        <v>0</v>
      </c>
      <c r="L318" s="252"/>
      <c r="M318" s="252"/>
      <c r="N318" s="252"/>
      <c r="O318" s="147">
        <v>0</v>
      </c>
      <c r="P318" s="147">
        <v>0</v>
      </c>
      <c r="Q318" s="137">
        <f t="shared" si="105"/>
        <v>0</v>
      </c>
      <c r="R318" s="80">
        <f t="shared" si="106"/>
        <v>0</v>
      </c>
      <c r="S318" s="147">
        <v>0</v>
      </c>
      <c r="T318" s="121"/>
      <c r="U318" s="263">
        <f>IFERROR(VLOOKUP(B318,คำนวณตกเบิกวิทยฐานะ!$B$9:$P$1008,14,FALSE),0)</f>
        <v>0</v>
      </c>
      <c r="V318" s="263">
        <f>IFERROR(VLOOKUP(B318,คำนวณตกเบิกวิทยฐานะ!$B$9:$P$1008,15,FALSE),0)</f>
        <v>0</v>
      </c>
      <c r="W318" s="264">
        <f t="shared" si="107"/>
        <v>0</v>
      </c>
      <c r="X318" s="119" t="s">
        <v>169</v>
      </c>
      <c r="Y318" s="209" t="s">
        <v>169</v>
      </c>
      <c r="Z318" s="258"/>
      <c r="AA318" s="253">
        <f t="shared" si="108"/>
        <v>0</v>
      </c>
      <c r="AB318" s="253">
        <f t="shared" si="109"/>
        <v>0</v>
      </c>
      <c r="AC318" s="253">
        <f t="shared" si="110"/>
        <v>0</v>
      </c>
      <c r="AD318" s="253">
        <f t="shared" si="111"/>
        <v>0</v>
      </c>
      <c r="AE318" s="268">
        <f t="shared" si="112"/>
        <v>0</v>
      </c>
      <c r="AF318" s="269">
        <f t="shared" si="113"/>
        <v>0</v>
      </c>
      <c r="AG318" s="270">
        <f t="shared" si="114"/>
        <v>0</v>
      </c>
      <c r="AH318" s="121"/>
      <c r="AI318" s="252"/>
      <c r="AJ318" s="295"/>
      <c r="AK318" s="301">
        <f t="shared" si="115"/>
        <v>0</v>
      </c>
      <c r="AL318" s="119" t="s">
        <v>169</v>
      </c>
      <c r="AM318" s="123" t="s">
        <v>169</v>
      </c>
      <c r="AN318" s="122"/>
      <c r="AO318" s="119" t="s">
        <v>169</v>
      </c>
      <c r="AP318" s="123" t="s">
        <v>169</v>
      </c>
      <c r="AQ318" s="124"/>
      <c r="AR318" s="119" t="s">
        <v>169</v>
      </c>
      <c r="AS318" s="123" t="s">
        <v>169</v>
      </c>
      <c r="AT318" s="122"/>
      <c r="AU318" s="280">
        <f t="shared" si="116"/>
        <v>0</v>
      </c>
      <c r="AV318" s="281">
        <f t="shared" si="117"/>
        <v>0</v>
      </c>
      <c r="AW318" s="291">
        <f t="shared" si="121"/>
        <v>0</v>
      </c>
      <c r="AX318" s="283">
        <f t="shared" si="118"/>
        <v>0</v>
      </c>
    </row>
    <row r="319" spans="1:50" ht="26.25" customHeight="1">
      <c r="A319" s="117"/>
      <c r="B319" s="245"/>
      <c r="C319" s="136"/>
      <c r="D319" s="208" t="str">
        <f t="shared" si="103"/>
        <v/>
      </c>
      <c r="E319" s="129" t="s">
        <v>169</v>
      </c>
      <c r="F319" s="209" t="s">
        <v>169</v>
      </c>
      <c r="G319" s="135"/>
      <c r="H319" s="258"/>
      <c r="I319" s="259">
        <f t="shared" si="119"/>
        <v>0</v>
      </c>
      <c r="J319" s="259">
        <f t="shared" si="120"/>
        <v>0</v>
      </c>
      <c r="K319" s="259">
        <f t="shared" si="104"/>
        <v>0</v>
      </c>
      <c r="L319" s="252"/>
      <c r="M319" s="252"/>
      <c r="N319" s="252"/>
      <c r="O319" s="147">
        <v>0</v>
      </c>
      <c r="P319" s="147">
        <v>0</v>
      </c>
      <c r="Q319" s="137">
        <f t="shared" si="105"/>
        <v>0</v>
      </c>
      <c r="R319" s="80">
        <f t="shared" si="106"/>
        <v>0</v>
      </c>
      <c r="S319" s="147">
        <v>0</v>
      </c>
      <c r="T319" s="121"/>
      <c r="U319" s="263">
        <f>IFERROR(VLOOKUP(B319,คำนวณตกเบิกวิทยฐานะ!$B$9:$P$1008,14,FALSE),0)</f>
        <v>0</v>
      </c>
      <c r="V319" s="263">
        <f>IFERROR(VLOOKUP(B319,คำนวณตกเบิกวิทยฐานะ!$B$9:$P$1008,15,FALSE),0)</f>
        <v>0</v>
      </c>
      <c r="W319" s="264">
        <f t="shared" si="107"/>
        <v>0</v>
      </c>
      <c r="X319" s="119" t="s">
        <v>169</v>
      </c>
      <c r="Y319" s="209" t="s">
        <v>169</v>
      </c>
      <c r="Z319" s="258"/>
      <c r="AA319" s="253">
        <f t="shared" si="108"/>
        <v>0</v>
      </c>
      <c r="AB319" s="253">
        <f t="shared" si="109"/>
        <v>0</v>
      </c>
      <c r="AC319" s="253">
        <f t="shared" si="110"/>
        <v>0</v>
      </c>
      <c r="AD319" s="253">
        <f t="shared" si="111"/>
        <v>0</v>
      </c>
      <c r="AE319" s="268">
        <f t="shared" si="112"/>
        <v>0</v>
      </c>
      <c r="AF319" s="269">
        <f t="shared" si="113"/>
        <v>0</v>
      </c>
      <c r="AG319" s="270">
        <f t="shared" si="114"/>
        <v>0</v>
      </c>
      <c r="AH319" s="121"/>
      <c r="AI319" s="252"/>
      <c r="AJ319" s="295"/>
      <c r="AK319" s="301">
        <f t="shared" si="115"/>
        <v>0</v>
      </c>
      <c r="AL319" s="119" t="s">
        <v>169</v>
      </c>
      <c r="AM319" s="123" t="s">
        <v>169</v>
      </c>
      <c r="AN319" s="122"/>
      <c r="AO319" s="119" t="s">
        <v>169</v>
      </c>
      <c r="AP319" s="123" t="s">
        <v>169</v>
      </c>
      <c r="AQ319" s="124"/>
      <c r="AR319" s="119" t="s">
        <v>169</v>
      </c>
      <c r="AS319" s="123" t="s">
        <v>169</v>
      </c>
      <c r="AT319" s="122"/>
      <c r="AU319" s="280">
        <f t="shared" si="116"/>
        <v>0</v>
      </c>
      <c r="AV319" s="281">
        <f t="shared" si="117"/>
        <v>0</v>
      </c>
      <c r="AW319" s="291">
        <f t="shared" si="121"/>
        <v>0</v>
      </c>
      <c r="AX319" s="283">
        <f t="shared" si="118"/>
        <v>0</v>
      </c>
    </row>
    <row r="320" spans="1:50" ht="26.25" customHeight="1">
      <c r="A320" s="117"/>
      <c r="B320" s="245"/>
      <c r="C320" s="136"/>
      <c r="D320" s="208" t="str">
        <f t="shared" si="103"/>
        <v/>
      </c>
      <c r="E320" s="129" t="s">
        <v>169</v>
      </c>
      <c r="F320" s="209" t="s">
        <v>169</v>
      </c>
      <c r="G320" s="135"/>
      <c r="H320" s="258"/>
      <c r="I320" s="259">
        <f t="shared" si="119"/>
        <v>0</v>
      </c>
      <c r="J320" s="259">
        <f t="shared" si="120"/>
        <v>0</v>
      </c>
      <c r="K320" s="259">
        <f t="shared" si="104"/>
        <v>0</v>
      </c>
      <c r="L320" s="252"/>
      <c r="M320" s="252"/>
      <c r="N320" s="252"/>
      <c r="O320" s="147">
        <v>0</v>
      </c>
      <c r="P320" s="147">
        <v>0</v>
      </c>
      <c r="Q320" s="137">
        <f t="shared" si="105"/>
        <v>0</v>
      </c>
      <c r="R320" s="80">
        <f t="shared" si="106"/>
        <v>0</v>
      </c>
      <c r="S320" s="147">
        <v>0</v>
      </c>
      <c r="T320" s="121"/>
      <c r="U320" s="263">
        <f>IFERROR(VLOOKUP(B320,คำนวณตกเบิกวิทยฐานะ!$B$9:$P$1008,14,FALSE),0)</f>
        <v>0</v>
      </c>
      <c r="V320" s="263">
        <f>IFERROR(VLOOKUP(B320,คำนวณตกเบิกวิทยฐานะ!$B$9:$P$1008,15,FALSE),0)</f>
        <v>0</v>
      </c>
      <c r="W320" s="264">
        <f t="shared" si="107"/>
        <v>0</v>
      </c>
      <c r="X320" s="119" t="s">
        <v>169</v>
      </c>
      <c r="Y320" s="209" t="s">
        <v>169</v>
      </c>
      <c r="Z320" s="258"/>
      <c r="AA320" s="253">
        <f t="shared" si="108"/>
        <v>0</v>
      </c>
      <c r="AB320" s="253">
        <f t="shared" si="109"/>
        <v>0</v>
      </c>
      <c r="AC320" s="253">
        <f t="shared" si="110"/>
        <v>0</v>
      </c>
      <c r="AD320" s="253">
        <f t="shared" si="111"/>
        <v>0</v>
      </c>
      <c r="AE320" s="268">
        <f t="shared" si="112"/>
        <v>0</v>
      </c>
      <c r="AF320" s="269">
        <f t="shared" si="113"/>
        <v>0</v>
      </c>
      <c r="AG320" s="270">
        <f t="shared" si="114"/>
        <v>0</v>
      </c>
      <c r="AH320" s="121"/>
      <c r="AI320" s="252"/>
      <c r="AJ320" s="295"/>
      <c r="AK320" s="301">
        <f t="shared" si="115"/>
        <v>0</v>
      </c>
      <c r="AL320" s="119" t="s">
        <v>169</v>
      </c>
      <c r="AM320" s="123" t="s">
        <v>169</v>
      </c>
      <c r="AN320" s="122"/>
      <c r="AO320" s="119" t="s">
        <v>169</v>
      </c>
      <c r="AP320" s="123" t="s">
        <v>169</v>
      </c>
      <c r="AQ320" s="124"/>
      <c r="AR320" s="119" t="s">
        <v>169</v>
      </c>
      <c r="AS320" s="123" t="s">
        <v>169</v>
      </c>
      <c r="AT320" s="122"/>
      <c r="AU320" s="280">
        <f t="shared" si="116"/>
        <v>0</v>
      </c>
      <c r="AV320" s="281">
        <f t="shared" si="117"/>
        <v>0</v>
      </c>
      <c r="AW320" s="291">
        <f t="shared" si="121"/>
        <v>0</v>
      </c>
      <c r="AX320" s="283">
        <f t="shared" si="118"/>
        <v>0</v>
      </c>
    </row>
    <row r="321" spans="1:50" ht="26.25" customHeight="1">
      <c r="A321" s="117"/>
      <c r="B321" s="245"/>
      <c r="C321" s="136"/>
      <c r="D321" s="208" t="str">
        <f t="shared" si="103"/>
        <v/>
      </c>
      <c r="E321" s="129" t="s">
        <v>169</v>
      </c>
      <c r="F321" s="209" t="s">
        <v>169</v>
      </c>
      <c r="G321" s="135"/>
      <c r="H321" s="258"/>
      <c r="I321" s="259">
        <f t="shared" si="119"/>
        <v>0</v>
      </c>
      <c r="J321" s="259">
        <f t="shared" si="120"/>
        <v>0</v>
      </c>
      <c r="K321" s="259">
        <f t="shared" si="104"/>
        <v>0</v>
      </c>
      <c r="L321" s="252"/>
      <c r="M321" s="252"/>
      <c r="N321" s="252"/>
      <c r="O321" s="147">
        <v>0</v>
      </c>
      <c r="P321" s="147">
        <v>0</v>
      </c>
      <c r="Q321" s="137">
        <f t="shared" si="105"/>
        <v>0</v>
      </c>
      <c r="R321" s="80">
        <f t="shared" si="106"/>
        <v>0</v>
      </c>
      <c r="S321" s="147">
        <v>0</v>
      </c>
      <c r="T321" s="121"/>
      <c r="U321" s="263">
        <f>IFERROR(VLOOKUP(B321,คำนวณตกเบิกวิทยฐานะ!$B$9:$P$1008,14,FALSE),0)</f>
        <v>0</v>
      </c>
      <c r="V321" s="263">
        <f>IFERROR(VLOOKUP(B321,คำนวณตกเบิกวิทยฐานะ!$B$9:$P$1008,15,FALSE),0)</f>
        <v>0</v>
      </c>
      <c r="W321" s="264">
        <f t="shared" si="107"/>
        <v>0</v>
      </c>
      <c r="X321" s="119" t="s">
        <v>169</v>
      </c>
      <c r="Y321" s="209" t="s">
        <v>169</v>
      </c>
      <c r="Z321" s="258"/>
      <c r="AA321" s="253">
        <f t="shared" si="108"/>
        <v>0</v>
      </c>
      <c r="AB321" s="253">
        <f t="shared" si="109"/>
        <v>0</v>
      </c>
      <c r="AC321" s="253">
        <f t="shared" si="110"/>
        <v>0</v>
      </c>
      <c r="AD321" s="253">
        <f t="shared" si="111"/>
        <v>0</v>
      </c>
      <c r="AE321" s="268">
        <f t="shared" si="112"/>
        <v>0</v>
      </c>
      <c r="AF321" s="269">
        <f t="shared" si="113"/>
        <v>0</v>
      </c>
      <c r="AG321" s="270">
        <f t="shared" si="114"/>
        <v>0</v>
      </c>
      <c r="AH321" s="121"/>
      <c r="AI321" s="252"/>
      <c r="AJ321" s="295"/>
      <c r="AK321" s="301">
        <f t="shared" si="115"/>
        <v>0</v>
      </c>
      <c r="AL321" s="119" t="s">
        <v>169</v>
      </c>
      <c r="AM321" s="123" t="s">
        <v>169</v>
      </c>
      <c r="AN321" s="122"/>
      <c r="AO321" s="119" t="s">
        <v>169</v>
      </c>
      <c r="AP321" s="123" t="s">
        <v>169</v>
      </c>
      <c r="AQ321" s="124"/>
      <c r="AR321" s="119" t="s">
        <v>169</v>
      </c>
      <c r="AS321" s="123" t="s">
        <v>169</v>
      </c>
      <c r="AT321" s="122"/>
      <c r="AU321" s="280">
        <f t="shared" si="116"/>
        <v>0</v>
      </c>
      <c r="AV321" s="281">
        <f t="shared" si="117"/>
        <v>0</v>
      </c>
      <c r="AW321" s="291">
        <f t="shared" si="121"/>
        <v>0</v>
      </c>
      <c r="AX321" s="283">
        <f t="shared" si="118"/>
        <v>0</v>
      </c>
    </row>
    <row r="322" spans="1:50" ht="26.25" customHeight="1">
      <c r="A322" s="117"/>
      <c r="B322" s="245"/>
      <c r="C322" s="136"/>
      <c r="D322" s="208" t="str">
        <f t="shared" si="103"/>
        <v/>
      </c>
      <c r="E322" s="129" t="s">
        <v>169</v>
      </c>
      <c r="F322" s="209" t="s">
        <v>169</v>
      </c>
      <c r="G322" s="135"/>
      <c r="H322" s="258"/>
      <c r="I322" s="259">
        <f t="shared" si="119"/>
        <v>0</v>
      </c>
      <c r="J322" s="259">
        <f t="shared" si="120"/>
        <v>0</v>
      </c>
      <c r="K322" s="259">
        <f t="shared" si="104"/>
        <v>0</v>
      </c>
      <c r="L322" s="252"/>
      <c r="M322" s="252"/>
      <c r="N322" s="252"/>
      <c r="O322" s="147">
        <v>0</v>
      </c>
      <c r="P322" s="147">
        <v>0</v>
      </c>
      <c r="Q322" s="137">
        <f t="shared" si="105"/>
        <v>0</v>
      </c>
      <c r="R322" s="80">
        <f t="shared" si="106"/>
        <v>0</v>
      </c>
      <c r="S322" s="147">
        <v>0</v>
      </c>
      <c r="T322" s="121"/>
      <c r="U322" s="263">
        <f>IFERROR(VLOOKUP(B322,คำนวณตกเบิกวิทยฐานะ!$B$9:$P$1008,14,FALSE),0)</f>
        <v>0</v>
      </c>
      <c r="V322" s="263">
        <f>IFERROR(VLOOKUP(B322,คำนวณตกเบิกวิทยฐานะ!$B$9:$P$1008,15,FALSE),0)</f>
        <v>0</v>
      </c>
      <c r="W322" s="264">
        <f t="shared" si="107"/>
        <v>0</v>
      </c>
      <c r="X322" s="119" t="s">
        <v>169</v>
      </c>
      <c r="Y322" s="209" t="s">
        <v>169</v>
      </c>
      <c r="Z322" s="258"/>
      <c r="AA322" s="253">
        <f t="shared" si="108"/>
        <v>0</v>
      </c>
      <c r="AB322" s="253">
        <f t="shared" si="109"/>
        <v>0</v>
      </c>
      <c r="AC322" s="253">
        <f t="shared" si="110"/>
        <v>0</v>
      </c>
      <c r="AD322" s="253">
        <f t="shared" si="111"/>
        <v>0</v>
      </c>
      <c r="AE322" s="268">
        <f t="shared" si="112"/>
        <v>0</v>
      </c>
      <c r="AF322" s="269">
        <f t="shared" si="113"/>
        <v>0</v>
      </c>
      <c r="AG322" s="270">
        <f t="shared" si="114"/>
        <v>0</v>
      </c>
      <c r="AH322" s="121"/>
      <c r="AI322" s="252"/>
      <c r="AJ322" s="295"/>
      <c r="AK322" s="301">
        <f t="shared" si="115"/>
        <v>0</v>
      </c>
      <c r="AL322" s="119" t="s">
        <v>169</v>
      </c>
      <c r="AM322" s="123" t="s">
        <v>169</v>
      </c>
      <c r="AN322" s="122"/>
      <c r="AO322" s="119" t="s">
        <v>169</v>
      </c>
      <c r="AP322" s="123" t="s">
        <v>169</v>
      </c>
      <c r="AQ322" s="124"/>
      <c r="AR322" s="119" t="s">
        <v>169</v>
      </c>
      <c r="AS322" s="123" t="s">
        <v>169</v>
      </c>
      <c r="AT322" s="122"/>
      <c r="AU322" s="280">
        <f t="shared" si="116"/>
        <v>0</v>
      </c>
      <c r="AV322" s="281">
        <f t="shared" si="117"/>
        <v>0</v>
      </c>
      <c r="AW322" s="291">
        <f t="shared" si="121"/>
        <v>0</v>
      </c>
      <c r="AX322" s="283">
        <f t="shared" si="118"/>
        <v>0</v>
      </c>
    </row>
    <row r="323" spans="1:50" ht="26.25" customHeight="1">
      <c r="A323" s="117"/>
      <c r="B323" s="245"/>
      <c r="C323" s="136"/>
      <c r="D323" s="208" t="str">
        <f t="shared" si="103"/>
        <v/>
      </c>
      <c r="E323" s="129" t="s">
        <v>169</v>
      </c>
      <c r="F323" s="209" t="s">
        <v>169</v>
      </c>
      <c r="G323" s="135"/>
      <c r="H323" s="258"/>
      <c r="I323" s="259">
        <f t="shared" si="119"/>
        <v>0</v>
      </c>
      <c r="J323" s="259">
        <f t="shared" si="120"/>
        <v>0</v>
      </c>
      <c r="K323" s="259">
        <f t="shared" si="104"/>
        <v>0</v>
      </c>
      <c r="L323" s="252"/>
      <c r="M323" s="252"/>
      <c r="N323" s="252"/>
      <c r="O323" s="147">
        <v>0</v>
      </c>
      <c r="P323" s="147">
        <v>0</v>
      </c>
      <c r="Q323" s="137">
        <f t="shared" si="105"/>
        <v>0</v>
      </c>
      <c r="R323" s="80">
        <f t="shared" si="106"/>
        <v>0</v>
      </c>
      <c r="S323" s="147">
        <v>0</v>
      </c>
      <c r="T323" s="121"/>
      <c r="U323" s="263">
        <f>IFERROR(VLOOKUP(B323,คำนวณตกเบิกวิทยฐานะ!$B$9:$P$1008,14,FALSE),0)</f>
        <v>0</v>
      </c>
      <c r="V323" s="263">
        <f>IFERROR(VLOOKUP(B323,คำนวณตกเบิกวิทยฐานะ!$B$9:$P$1008,15,FALSE),0)</f>
        <v>0</v>
      </c>
      <c r="W323" s="264">
        <f t="shared" si="107"/>
        <v>0</v>
      </c>
      <c r="X323" s="119" t="s">
        <v>169</v>
      </c>
      <c r="Y323" s="209" t="s">
        <v>169</v>
      </c>
      <c r="Z323" s="258"/>
      <c r="AA323" s="253">
        <f t="shared" si="108"/>
        <v>0</v>
      </c>
      <c r="AB323" s="253">
        <f t="shared" si="109"/>
        <v>0</v>
      </c>
      <c r="AC323" s="253">
        <f t="shared" si="110"/>
        <v>0</v>
      </c>
      <c r="AD323" s="253">
        <f t="shared" si="111"/>
        <v>0</v>
      </c>
      <c r="AE323" s="268">
        <f t="shared" si="112"/>
        <v>0</v>
      </c>
      <c r="AF323" s="269">
        <f t="shared" si="113"/>
        <v>0</v>
      </c>
      <c r="AG323" s="270">
        <f t="shared" si="114"/>
        <v>0</v>
      </c>
      <c r="AH323" s="121"/>
      <c r="AI323" s="252"/>
      <c r="AJ323" s="295"/>
      <c r="AK323" s="301">
        <f t="shared" si="115"/>
        <v>0</v>
      </c>
      <c r="AL323" s="119" t="s">
        <v>169</v>
      </c>
      <c r="AM323" s="123" t="s">
        <v>169</v>
      </c>
      <c r="AN323" s="122"/>
      <c r="AO323" s="119" t="s">
        <v>169</v>
      </c>
      <c r="AP323" s="123" t="s">
        <v>169</v>
      </c>
      <c r="AQ323" s="124"/>
      <c r="AR323" s="119" t="s">
        <v>169</v>
      </c>
      <c r="AS323" s="123" t="s">
        <v>169</v>
      </c>
      <c r="AT323" s="122"/>
      <c r="AU323" s="280">
        <f t="shared" si="116"/>
        <v>0</v>
      </c>
      <c r="AV323" s="281">
        <f t="shared" si="117"/>
        <v>0</v>
      </c>
      <c r="AW323" s="291">
        <f t="shared" si="121"/>
        <v>0</v>
      </c>
      <c r="AX323" s="283">
        <f t="shared" si="118"/>
        <v>0</v>
      </c>
    </row>
    <row r="324" spans="1:50" ht="26.25" customHeight="1">
      <c r="A324" s="117"/>
      <c r="B324" s="245"/>
      <c r="C324" s="136"/>
      <c r="D324" s="208" t="str">
        <f t="shared" si="103"/>
        <v/>
      </c>
      <c r="E324" s="129" t="s">
        <v>169</v>
      </c>
      <c r="F324" s="209" t="s">
        <v>169</v>
      </c>
      <c r="G324" s="135"/>
      <c r="H324" s="258"/>
      <c r="I324" s="259">
        <f t="shared" si="119"/>
        <v>0</v>
      </c>
      <c r="J324" s="259">
        <f t="shared" si="120"/>
        <v>0</v>
      </c>
      <c r="K324" s="259">
        <f t="shared" si="104"/>
        <v>0</v>
      </c>
      <c r="L324" s="252"/>
      <c r="M324" s="252"/>
      <c r="N324" s="252"/>
      <c r="O324" s="147">
        <v>0</v>
      </c>
      <c r="P324" s="147">
        <v>0</v>
      </c>
      <c r="Q324" s="137">
        <f t="shared" si="105"/>
        <v>0</v>
      </c>
      <c r="R324" s="80">
        <f t="shared" si="106"/>
        <v>0</v>
      </c>
      <c r="S324" s="147">
        <v>0</v>
      </c>
      <c r="T324" s="121"/>
      <c r="U324" s="263">
        <f>IFERROR(VLOOKUP(B324,คำนวณตกเบิกวิทยฐานะ!$B$9:$P$1008,14,FALSE),0)</f>
        <v>0</v>
      </c>
      <c r="V324" s="263">
        <f>IFERROR(VLOOKUP(B324,คำนวณตกเบิกวิทยฐานะ!$B$9:$P$1008,15,FALSE),0)</f>
        <v>0</v>
      </c>
      <c r="W324" s="264">
        <f t="shared" si="107"/>
        <v>0</v>
      </c>
      <c r="X324" s="119" t="s">
        <v>169</v>
      </c>
      <c r="Y324" s="209" t="s">
        <v>169</v>
      </c>
      <c r="Z324" s="258"/>
      <c r="AA324" s="253">
        <f t="shared" si="108"/>
        <v>0</v>
      </c>
      <c r="AB324" s="253">
        <f t="shared" si="109"/>
        <v>0</v>
      </c>
      <c r="AC324" s="253">
        <f t="shared" si="110"/>
        <v>0</v>
      </c>
      <c r="AD324" s="253">
        <f t="shared" si="111"/>
        <v>0</v>
      </c>
      <c r="AE324" s="268">
        <f t="shared" si="112"/>
        <v>0</v>
      </c>
      <c r="AF324" s="269">
        <f t="shared" si="113"/>
        <v>0</v>
      </c>
      <c r="AG324" s="270">
        <f t="shared" si="114"/>
        <v>0</v>
      </c>
      <c r="AH324" s="121"/>
      <c r="AI324" s="252"/>
      <c r="AJ324" s="295"/>
      <c r="AK324" s="301">
        <f t="shared" si="115"/>
        <v>0</v>
      </c>
      <c r="AL324" s="119" t="s">
        <v>169</v>
      </c>
      <c r="AM324" s="123" t="s">
        <v>169</v>
      </c>
      <c r="AN324" s="122"/>
      <c r="AO324" s="119" t="s">
        <v>169</v>
      </c>
      <c r="AP324" s="123" t="s">
        <v>169</v>
      </c>
      <c r="AQ324" s="124"/>
      <c r="AR324" s="119" t="s">
        <v>169</v>
      </c>
      <c r="AS324" s="123" t="s">
        <v>169</v>
      </c>
      <c r="AT324" s="122"/>
      <c r="AU324" s="280">
        <f t="shared" si="116"/>
        <v>0</v>
      </c>
      <c r="AV324" s="281">
        <f t="shared" si="117"/>
        <v>0</v>
      </c>
      <c r="AW324" s="291">
        <f t="shared" si="121"/>
        <v>0</v>
      </c>
      <c r="AX324" s="283">
        <f t="shared" si="118"/>
        <v>0</v>
      </c>
    </row>
    <row r="325" spans="1:50" ht="26.25" customHeight="1">
      <c r="A325" s="117"/>
      <c r="B325" s="245"/>
      <c r="C325" s="136"/>
      <c r="D325" s="208" t="str">
        <f t="shared" si="103"/>
        <v/>
      </c>
      <c r="E325" s="129" t="s">
        <v>169</v>
      </c>
      <c r="F325" s="209" t="s">
        <v>169</v>
      </c>
      <c r="G325" s="135"/>
      <c r="H325" s="258"/>
      <c r="I325" s="259">
        <f t="shared" si="119"/>
        <v>0</v>
      </c>
      <c r="J325" s="259">
        <f t="shared" si="120"/>
        <v>0</v>
      </c>
      <c r="K325" s="259">
        <f t="shared" si="104"/>
        <v>0</v>
      </c>
      <c r="L325" s="252"/>
      <c r="M325" s="252"/>
      <c r="N325" s="252"/>
      <c r="O325" s="147">
        <v>0</v>
      </c>
      <c r="P325" s="147">
        <v>0</v>
      </c>
      <c r="Q325" s="137">
        <f t="shared" si="105"/>
        <v>0</v>
      </c>
      <c r="R325" s="80">
        <f t="shared" si="106"/>
        <v>0</v>
      </c>
      <c r="S325" s="147">
        <v>0</v>
      </c>
      <c r="T325" s="121"/>
      <c r="U325" s="263">
        <f>IFERROR(VLOOKUP(B325,คำนวณตกเบิกวิทยฐานะ!$B$9:$P$1008,14,FALSE),0)</f>
        <v>0</v>
      </c>
      <c r="V325" s="263">
        <f>IFERROR(VLOOKUP(B325,คำนวณตกเบิกวิทยฐานะ!$B$9:$P$1008,15,FALSE),0)</f>
        <v>0</v>
      </c>
      <c r="W325" s="264">
        <f t="shared" si="107"/>
        <v>0</v>
      </c>
      <c r="X325" s="119" t="s">
        <v>169</v>
      </c>
      <c r="Y325" s="209" t="s">
        <v>169</v>
      </c>
      <c r="Z325" s="258"/>
      <c r="AA325" s="253">
        <f t="shared" si="108"/>
        <v>0</v>
      </c>
      <c r="AB325" s="253">
        <f t="shared" si="109"/>
        <v>0</v>
      </c>
      <c r="AC325" s="253">
        <f t="shared" si="110"/>
        <v>0</v>
      </c>
      <c r="AD325" s="253">
        <f t="shared" si="111"/>
        <v>0</v>
      </c>
      <c r="AE325" s="268">
        <f t="shared" si="112"/>
        <v>0</v>
      </c>
      <c r="AF325" s="269">
        <f t="shared" si="113"/>
        <v>0</v>
      </c>
      <c r="AG325" s="270">
        <f t="shared" si="114"/>
        <v>0</v>
      </c>
      <c r="AH325" s="121"/>
      <c r="AI325" s="252"/>
      <c r="AJ325" s="295"/>
      <c r="AK325" s="301">
        <f t="shared" si="115"/>
        <v>0</v>
      </c>
      <c r="AL325" s="119" t="s">
        <v>169</v>
      </c>
      <c r="AM325" s="123" t="s">
        <v>169</v>
      </c>
      <c r="AN325" s="122"/>
      <c r="AO325" s="119" t="s">
        <v>169</v>
      </c>
      <c r="AP325" s="123" t="s">
        <v>169</v>
      </c>
      <c r="AQ325" s="124"/>
      <c r="AR325" s="119" t="s">
        <v>169</v>
      </c>
      <c r="AS325" s="123" t="s">
        <v>169</v>
      </c>
      <c r="AT325" s="122"/>
      <c r="AU325" s="280">
        <f t="shared" si="116"/>
        <v>0</v>
      </c>
      <c r="AV325" s="281">
        <f t="shared" si="117"/>
        <v>0</v>
      </c>
      <c r="AW325" s="291">
        <f t="shared" si="121"/>
        <v>0</v>
      </c>
      <c r="AX325" s="283">
        <f t="shared" si="118"/>
        <v>0</v>
      </c>
    </row>
    <row r="326" spans="1:50" ht="26.25" customHeight="1">
      <c r="A326" s="117"/>
      <c r="B326" s="245"/>
      <c r="C326" s="136"/>
      <c r="D326" s="208" t="str">
        <f t="shared" si="103"/>
        <v/>
      </c>
      <c r="E326" s="129" t="s">
        <v>169</v>
      </c>
      <c r="F326" s="209" t="s">
        <v>169</v>
      </c>
      <c r="G326" s="135"/>
      <c r="H326" s="258"/>
      <c r="I326" s="259">
        <f t="shared" si="119"/>
        <v>0</v>
      </c>
      <c r="J326" s="259">
        <f t="shared" si="120"/>
        <v>0</v>
      </c>
      <c r="K326" s="259">
        <f t="shared" si="104"/>
        <v>0</v>
      </c>
      <c r="L326" s="252"/>
      <c r="M326" s="252"/>
      <c r="N326" s="252"/>
      <c r="O326" s="147">
        <v>0</v>
      </c>
      <c r="P326" s="147">
        <v>0</v>
      </c>
      <c r="Q326" s="137">
        <f t="shared" si="105"/>
        <v>0</v>
      </c>
      <c r="R326" s="80">
        <f t="shared" si="106"/>
        <v>0</v>
      </c>
      <c r="S326" s="147">
        <v>0</v>
      </c>
      <c r="T326" s="121"/>
      <c r="U326" s="263">
        <f>IFERROR(VLOOKUP(B326,คำนวณตกเบิกวิทยฐานะ!$B$9:$P$1008,14,FALSE),0)</f>
        <v>0</v>
      </c>
      <c r="V326" s="263">
        <f>IFERROR(VLOOKUP(B326,คำนวณตกเบิกวิทยฐานะ!$B$9:$P$1008,15,FALSE),0)</f>
        <v>0</v>
      </c>
      <c r="W326" s="264">
        <f t="shared" si="107"/>
        <v>0</v>
      </c>
      <c r="X326" s="119" t="s">
        <v>169</v>
      </c>
      <c r="Y326" s="209" t="s">
        <v>169</v>
      </c>
      <c r="Z326" s="258"/>
      <c r="AA326" s="253">
        <f t="shared" si="108"/>
        <v>0</v>
      </c>
      <c r="AB326" s="253">
        <f t="shared" si="109"/>
        <v>0</v>
      </c>
      <c r="AC326" s="253">
        <f t="shared" si="110"/>
        <v>0</v>
      </c>
      <c r="AD326" s="253">
        <f t="shared" si="111"/>
        <v>0</v>
      </c>
      <c r="AE326" s="268">
        <f t="shared" si="112"/>
        <v>0</v>
      </c>
      <c r="AF326" s="269">
        <f t="shared" si="113"/>
        <v>0</v>
      </c>
      <c r="AG326" s="270">
        <f t="shared" si="114"/>
        <v>0</v>
      </c>
      <c r="AH326" s="121"/>
      <c r="AI326" s="252"/>
      <c r="AJ326" s="295"/>
      <c r="AK326" s="301">
        <f t="shared" si="115"/>
        <v>0</v>
      </c>
      <c r="AL326" s="119" t="s">
        <v>169</v>
      </c>
      <c r="AM326" s="123" t="s">
        <v>169</v>
      </c>
      <c r="AN326" s="122"/>
      <c r="AO326" s="119" t="s">
        <v>169</v>
      </c>
      <c r="AP326" s="123" t="s">
        <v>169</v>
      </c>
      <c r="AQ326" s="124"/>
      <c r="AR326" s="119" t="s">
        <v>169</v>
      </c>
      <c r="AS326" s="123" t="s">
        <v>169</v>
      </c>
      <c r="AT326" s="122"/>
      <c r="AU326" s="280">
        <f t="shared" si="116"/>
        <v>0</v>
      </c>
      <c r="AV326" s="281">
        <f t="shared" si="117"/>
        <v>0</v>
      </c>
      <c r="AW326" s="291">
        <f t="shared" si="121"/>
        <v>0</v>
      </c>
      <c r="AX326" s="283">
        <f t="shared" si="118"/>
        <v>0</v>
      </c>
    </row>
    <row r="327" spans="1:50" ht="26.25" customHeight="1">
      <c r="A327" s="117"/>
      <c r="B327" s="245"/>
      <c r="C327" s="136"/>
      <c r="D327" s="208" t="str">
        <f t="shared" si="103"/>
        <v/>
      </c>
      <c r="E327" s="129" t="s">
        <v>169</v>
      </c>
      <c r="F327" s="209" t="s">
        <v>169</v>
      </c>
      <c r="G327" s="135"/>
      <c r="H327" s="258"/>
      <c r="I327" s="259">
        <f t="shared" si="119"/>
        <v>0</v>
      </c>
      <c r="J327" s="259">
        <f t="shared" si="120"/>
        <v>0</v>
      </c>
      <c r="K327" s="259">
        <f t="shared" si="104"/>
        <v>0</v>
      </c>
      <c r="L327" s="252"/>
      <c r="M327" s="252"/>
      <c r="N327" s="252"/>
      <c r="O327" s="147">
        <v>0</v>
      </c>
      <c r="P327" s="147">
        <v>0</v>
      </c>
      <c r="Q327" s="137">
        <f t="shared" si="105"/>
        <v>0</v>
      </c>
      <c r="R327" s="80">
        <f t="shared" si="106"/>
        <v>0</v>
      </c>
      <c r="S327" s="147">
        <v>0</v>
      </c>
      <c r="T327" s="121"/>
      <c r="U327" s="263">
        <f>IFERROR(VLOOKUP(B327,คำนวณตกเบิกวิทยฐานะ!$B$9:$P$1008,14,FALSE),0)</f>
        <v>0</v>
      </c>
      <c r="V327" s="263">
        <f>IFERROR(VLOOKUP(B327,คำนวณตกเบิกวิทยฐานะ!$B$9:$P$1008,15,FALSE),0)</f>
        <v>0</v>
      </c>
      <c r="W327" s="264">
        <f t="shared" si="107"/>
        <v>0</v>
      </c>
      <c r="X327" s="119" t="s">
        <v>169</v>
      </c>
      <c r="Y327" s="209" t="s">
        <v>169</v>
      </c>
      <c r="Z327" s="258"/>
      <c r="AA327" s="253">
        <f t="shared" si="108"/>
        <v>0</v>
      </c>
      <c r="AB327" s="253">
        <f t="shared" si="109"/>
        <v>0</v>
      </c>
      <c r="AC327" s="253">
        <f t="shared" si="110"/>
        <v>0</v>
      </c>
      <c r="AD327" s="253">
        <f t="shared" si="111"/>
        <v>0</v>
      </c>
      <c r="AE327" s="268">
        <f t="shared" si="112"/>
        <v>0</v>
      </c>
      <c r="AF327" s="269">
        <f t="shared" si="113"/>
        <v>0</v>
      </c>
      <c r="AG327" s="270">
        <f t="shared" si="114"/>
        <v>0</v>
      </c>
      <c r="AH327" s="121"/>
      <c r="AI327" s="252"/>
      <c r="AJ327" s="295"/>
      <c r="AK327" s="301">
        <f t="shared" si="115"/>
        <v>0</v>
      </c>
      <c r="AL327" s="119" t="s">
        <v>169</v>
      </c>
      <c r="AM327" s="123" t="s">
        <v>169</v>
      </c>
      <c r="AN327" s="122"/>
      <c r="AO327" s="119" t="s">
        <v>169</v>
      </c>
      <c r="AP327" s="123" t="s">
        <v>169</v>
      </c>
      <c r="AQ327" s="124"/>
      <c r="AR327" s="119" t="s">
        <v>169</v>
      </c>
      <c r="AS327" s="123" t="s">
        <v>169</v>
      </c>
      <c r="AT327" s="122"/>
      <c r="AU327" s="280">
        <f t="shared" si="116"/>
        <v>0</v>
      </c>
      <c r="AV327" s="281">
        <f t="shared" si="117"/>
        <v>0</v>
      </c>
      <c r="AW327" s="291">
        <f t="shared" si="121"/>
        <v>0</v>
      </c>
      <c r="AX327" s="283">
        <f t="shared" si="118"/>
        <v>0</v>
      </c>
    </row>
    <row r="328" spans="1:50" ht="26.25" customHeight="1">
      <c r="A328" s="117"/>
      <c r="B328" s="245"/>
      <c r="C328" s="136"/>
      <c r="D328" s="208" t="str">
        <f t="shared" si="103"/>
        <v/>
      </c>
      <c r="E328" s="129" t="s">
        <v>169</v>
      </c>
      <c r="F328" s="209" t="s">
        <v>169</v>
      </c>
      <c r="G328" s="135"/>
      <c r="H328" s="258"/>
      <c r="I328" s="259">
        <f t="shared" si="119"/>
        <v>0</v>
      </c>
      <c r="J328" s="259">
        <f t="shared" si="120"/>
        <v>0</v>
      </c>
      <c r="K328" s="259">
        <f t="shared" si="104"/>
        <v>0</v>
      </c>
      <c r="L328" s="252"/>
      <c r="M328" s="252"/>
      <c r="N328" s="252"/>
      <c r="O328" s="147">
        <v>0</v>
      </c>
      <c r="P328" s="147">
        <v>0</v>
      </c>
      <c r="Q328" s="137">
        <f t="shared" si="105"/>
        <v>0</v>
      </c>
      <c r="R328" s="80">
        <f t="shared" si="106"/>
        <v>0</v>
      </c>
      <c r="S328" s="147">
        <v>0</v>
      </c>
      <c r="T328" s="121"/>
      <c r="U328" s="263">
        <f>IFERROR(VLOOKUP(B328,คำนวณตกเบิกวิทยฐานะ!$B$9:$P$1008,14,FALSE),0)</f>
        <v>0</v>
      </c>
      <c r="V328" s="263">
        <f>IFERROR(VLOOKUP(B328,คำนวณตกเบิกวิทยฐานะ!$B$9:$P$1008,15,FALSE),0)</f>
        <v>0</v>
      </c>
      <c r="W328" s="264">
        <f t="shared" si="107"/>
        <v>0</v>
      </c>
      <c r="X328" s="119" t="s">
        <v>169</v>
      </c>
      <c r="Y328" s="209" t="s">
        <v>169</v>
      </c>
      <c r="Z328" s="258"/>
      <c r="AA328" s="253">
        <f t="shared" si="108"/>
        <v>0</v>
      </c>
      <c r="AB328" s="253">
        <f t="shared" si="109"/>
        <v>0</v>
      </c>
      <c r="AC328" s="253">
        <f t="shared" si="110"/>
        <v>0</v>
      </c>
      <c r="AD328" s="253">
        <f t="shared" si="111"/>
        <v>0</v>
      </c>
      <c r="AE328" s="268">
        <f t="shared" si="112"/>
        <v>0</v>
      </c>
      <c r="AF328" s="269">
        <f t="shared" si="113"/>
        <v>0</v>
      </c>
      <c r="AG328" s="270">
        <f t="shared" si="114"/>
        <v>0</v>
      </c>
      <c r="AH328" s="121"/>
      <c r="AI328" s="252"/>
      <c r="AJ328" s="295"/>
      <c r="AK328" s="301">
        <f t="shared" si="115"/>
        <v>0</v>
      </c>
      <c r="AL328" s="119" t="s">
        <v>169</v>
      </c>
      <c r="AM328" s="123" t="s">
        <v>169</v>
      </c>
      <c r="AN328" s="122"/>
      <c r="AO328" s="119" t="s">
        <v>169</v>
      </c>
      <c r="AP328" s="123" t="s">
        <v>169</v>
      </c>
      <c r="AQ328" s="124"/>
      <c r="AR328" s="119" t="s">
        <v>169</v>
      </c>
      <c r="AS328" s="123" t="s">
        <v>169</v>
      </c>
      <c r="AT328" s="122"/>
      <c r="AU328" s="280">
        <f t="shared" si="116"/>
        <v>0</v>
      </c>
      <c r="AV328" s="281">
        <f t="shared" si="117"/>
        <v>0</v>
      </c>
      <c r="AW328" s="291">
        <f t="shared" si="121"/>
        <v>0</v>
      </c>
      <c r="AX328" s="283">
        <f t="shared" si="118"/>
        <v>0</v>
      </c>
    </row>
    <row r="329" spans="1:50" ht="26.25" customHeight="1">
      <c r="A329" s="117"/>
      <c r="B329" s="245"/>
      <c r="C329" s="136"/>
      <c r="D329" s="208" t="str">
        <f t="shared" si="103"/>
        <v/>
      </c>
      <c r="E329" s="129" t="s">
        <v>169</v>
      </c>
      <c r="F329" s="209" t="s">
        <v>169</v>
      </c>
      <c r="G329" s="135"/>
      <c r="H329" s="258"/>
      <c r="I329" s="259">
        <f t="shared" si="119"/>
        <v>0</v>
      </c>
      <c r="J329" s="259">
        <f t="shared" si="120"/>
        <v>0</v>
      </c>
      <c r="K329" s="259">
        <f t="shared" si="104"/>
        <v>0</v>
      </c>
      <c r="L329" s="252"/>
      <c r="M329" s="252"/>
      <c r="N329" s="252"/>
      <c r="O329" s="147">
        <v>0</v>
      </c>
      <c r="P329" s="147">
        <v>0</v>
      </c>
      <c r="Q329" s="137">
        <f t="shared" si="105"/>
        <v>0</v>
      </c>
      <c r="R329" s="80">
        <f t="shared" si="106"/>
        <v>0</v>
      </c>
      <c r="S329" s="147">
        <v>0</v>
      </c>
      <c r="T329" s="121"/>
      <c r="U329" s="263">
        <f>IFERROR(VLOOKUP(B329,คำนวณตกเบิกวิทยฐานะ!$B$9:$P$1008,14,FALSE),0)</f>
        <v>0</v>
      </c>
      <c r="V329" s="263">
        <f>IFERROR(VLOOKUP(B329,คำนวณตกเบิกวิทยฐานะ!$B$9:$P$1008,15,FALSE),0)</f>
        <v>0</v>
      </c>
      <c r="W329" s="264">
        <f t="shared" si="107"/>
        <v>0</v>
      </c>
      <c r="X329" s="119" t="s">
        <v>169</v>
      </c>
      <c r="Y329" s="209" t="s">
        <v>169</v>
      </c>
      <c r="Z329" s="258"/>
      <c r="AA329" s="253">
        <f t="shared" si="108"/>
        <v>0</v>
      </c>
      <c r="AB329" s="253">
        <f t="shared" si="109"/>
        <v>0</v>
      </c>
      <c r="AC329" s="253">
        <f t="shared" si="110"/>
        <v>0</v>
      </c>
      <c r="AD329" s="253">
        <f t="shared" si="111"/>
        <v>0</v>
      </c>
      <c r="AE329" s="268">
        <f t="shared" si="112"/>
        <v>0</v>
      </c>
      <c r="AF329" s="269">
        <f t="shared" si="113"/>
        <v>0</v>
      </c>
      <c r="AG329" s="270">
        <f t="shared" si="114"/>
        <v>0</v>
      </c>
      <c r="AH329" s="121"/>
      <c r="AI329" s="252"/>
      <c r="AJ329" s="295"/>
      <c r="AK329" s="301">
        <f t="shared" si="115"/>
        <v>0</v>
      </c>
      <c r="AL329" s="119" t="s">
        <v>169</v>
      </c>
      <c r="AM329" s="123" t="s">
        <v>169</v>
      </c>
      <c r="AN329" s="122"/>
      <c r="AO329" s="119" t="s">
        <v>169</v>
      </c>
      <c r="AP329" s="123" t="s">
        <v>169</v>
      </c>
      <c r="AQ329" s="124"/>
      <c r="AR329" s="119" t="s">
        <v>169</v>
      </c>
      <c r="AS329" s="123" t="s">
        <v>169</v>
      </c>
      <c r="AT329" s="122"/>
      <c r="AU329" s="280">
        <f t="shared" si="116"/>
        <v>0</v>
      </c>
      <c r="AV329" s="281">
        <f t="shared" si="117"/>
        <v>0</v>
      </c>
      <c r="AW329" s="291">
        <f t="shared" si="121"/>
        <v>0</v>
      </c>
      <c r="AX329" s="283">
        <f t="shared" si="118"/>
        <v>0</v>
      </c>
    </row>
    <row r="330" spans="1:50" ht="26.25" customHeight="1">
      <c r="A330" s="117"/>
      <c r="B330" s="245"/>
      <c r="C330" s="136"/>
      <c r="D330" s="208" t="str">
        <f t="shared" si="103"/>
        <v/>
      </c>
      <c r="E330" s="129" t="s">
        <v>169</v>
      </c>
      <c r="F330" s="209" t="s">
        <v>169</v>
      </c>
      <c r="G330" s="135"/>
      <c r="H330" s="258"/>
      <c r="I330" s="259">
        <f t="shared" si="119"/>
        <v>0</v>
      </c>
      <c r="J330" s="259">
        <f t="shared" si="120"/>
        <v>0</v>
      </c>
      <c r="K330" s="259">
        <f t="shared" si="104"/>
        <v>0</v>
      </c>
      <c r="L330" s="252"/>
      <c r="M330" s="252"/>
      <c r="N330" s="252"/>
      <c r="O330" s="147">
        <v>0</v>
      </c>
      <c r="P330" s="147">
        <v>0</v>
      </c>
      <c r="Q330" s="137">
        <f t="shared" si="105"/>
        <v>0</v>
      </c>
      <c r="R330" s="80">
        <f t="shared" si="106"/>
        <v>0</v>
      </c>
      <c r="S330" s="147">
        <v>0</v>
      </c>
      <c r="T330" s="121"/>
      <c r="U330" s="263">
        <f>IFERROR(VLOOKUP(B330,คำนวณตกเบิกวิทยฐานะ!$B$9:$P$1008,14,FALSE),0)</f>
        <v>0</v>
      </c>
      <c r="V330" s="263">
        <f>IFERROR(VLOOKUP(B330,คำนวณตกเบิกวิทยฐานะ!$B$9:$P$1008,15,FALSE),0)</f>
        <v>0</v>
      </c>
      <c r="W330" s="264">
        <f t="shared" si="107"/>
        <v>0</v>
      </c>
      <c r="X330" s="119" t="s">
        <v>169</v>
      </c>
      <c r="Y330" s="209" t="s">
        <v>169</v>
      </c>
      <c r="Z330" s="258"/>
      <c r="AA330" s="253">
        <f t="shared" si="108"/>
        <v>0</v>
      </c>
      <c r="AB330" s="253">
        <f t="shared" si="109"/>
        <v>0</v>
      </c>
      <c r="AC330" s="253">
        <f t="shared" si="110"/>
        <v>0</v>
      </c>
      <c r="AD330" s="253">
        <f t="shared" si="111"/>
        <v>0</v>
      </c>
      <c r="AE330" s="268">
        <f t="shared" si="112"/>
        <v>0</v>
      </c>
      <c r="AF330" s="269">
        <f t="shared" si="113"/>
        <v>0</v>
      </c>
      <c r="AG330" s="270">
        <f t="shared" si="114"/>
        <v>0</v>
      </c>
      <c r="AH330" s="121"/>
      <c r="AI330" s="252"/>
      <c r="AJ330" s="295"/>
      <c r="AK330" s="301">
        <f t="shared" si="115"/>
        <v>0</v>
      </c>
      <c r="AL330" s="119" t="s">
        <v>169</v>
      </c>
      <c r="AM330" s="123" t="s">
        <v>169</v>
      </c>
      <c r="AN330" s="122"/>
      <c r="AO330" s="119" t="s">
        <v>169</v>
      </c>
      <c r="AP330" s="123" t="s">
        <v>169</v>
      </c>
      <c r="AQ330" s="124"/>
      <c r="AR330" s="119" t="s">
        <v>169</v>
      </c>
      <c r="AS330" s="123" t="s">
        <v>169</v>
      </c>
      <c r="AT330" s="122"/>
      <c r="AU330" s="280">
        <f t="shared" si="116"/>
        <v>0</v>
      </c>
      <c r="AV330" s="281">
        <f t="shared" si="117"/>
        <v>0</v>
      </c>
      <c r="AW330" s="291">
        <f t="shared" si="121"/>
        <v>0</v>
      </c>
      <c r="AX330" s="283">
        <f t="shared" si="118"/>
        <v>0</v>
      </c>
    </row>
    <row r="331" spans="1:50" ht="26.25" customHeight="1">
      <c r="A331" s="117"/>
      <c r="B331" s="245"/>
      <c r="C331" s="136"/>
      <c r="D331" s="208" t="str">
        <f t="shared" si="103"/>
        <v/>
      </c>
      <c r="E331" s="129" t="s">
        <v>169</v>
      </c>
      <c r="F331" s="209" t="s">
        <v>169</v>
      </c>
      <c r="G331" s="135"/>
      <c r="H331" s="258"/>
      <c r="I331" s="259">
        <f t="shared" si="119"/>
        <v>0</v>
      </c>
      <c r="J331" s="259">
        <f t="shared" si="120"/>
        <v>0</v>
      </c>
      <c r="K331" s="259">
        <f t="shared" si="104"/>
        <v>0</v>
      </c>
      <c r="L331" s="252"/>
      <c r="M331" s="252"/>
      <c r="N331" s="252"/>
      <c r="O331" s="147">
        <v>0</v>
      </c>
      <c r="P331" s="147">
        <v>0</v>
      </c>
      <c r="Q331" s="137">
        <f t="shared" si="105"/>
        <v>0</v>
      </c>
      <c r="R331" s="80">
        <f t="shared" si="106"/>
        <v>0</v>
      </c>
      <c r="S331" s="147">
        <v>0</v>
      </c>
      <c r="T331" s="121"/>
      <c r="U331" s="263">
        <f>IFERROR(VLOOKUP(B331,คำนวณตกเบิกวิทยฐานะ!$B$9:$P$1008,14,FALSE),0)</f>
        <v>0</v>
      </c>
      <c r="V331" s="263">
        <f>IFERROR(VLOOKUP(B331,คำนวณตกเบิกวิทยฐานะ!$B$9:$P$1008,15,FALSE),0)</f>
        <v>0</v>
      </c>
      <c r="W331" s="264">
        <f t="shared" si="107"/>
        <v>0</v>
      </c>
      <c r="X331" s="119" t="s">
        <v>169</v>
      </c>
      <c r="Y331" s="209" t="s">
        <v>169</v>
      </c>
      <c r="Z331" s="258"/>
      <c r="AA331" s="253">
        <f t="shared" si="108"/>
        <v>0</v>
      </c>
      <c r="AB331" s="253">
        <f t="shared" si="109"/>
        <v>0</v>
      </c>
      <c r="AC331" s="253">
        <f t="shared" si="110"/>
        <v>0</v>
      </c>
      <c r="AD331" s="253">
        <f t="shared" si="111"/>
        <v>0</v>
      </c>
      <c r="AE331" s="268">
        <f t="shared" si="112"/>
        <v>0</v>
      </c>
      <c r="AF331" s="269">
        <f t="shared" si="113"/>
        <v>0</v>
      </c>
      <c r="AG331" s="270">
        <f t="shared" si="114"/>
        <v>0</v>
      </c>
      <c r="AH331" s="121"/>
      <c r="AI331" s="252"/>
      <c r="AJ331" s="295"/>
      <c r="AK331" s="301">
        <f t="shared" si="115"/>
        <v>0</v>
      </c>
      <c r="AL331" s="119" t="s">
        <v>169</v>
      </c>
      <c r="AM331" s="123" t="s">
        <v>169</v>
      </c>
      <c r="AN331" s="122"/>
      <c r="AO331" s="119" t="s">
        <v>169</v>
      </c>
      <c r="AP331" s="123" t="s">
        <v>169</v>
      </c>
      <c r="AQ331" s="124"/>
      <c r="AR331" s="119" t="s">
        <v>169</v>
      </c>
      <c r="AS331" s="123" t="s">
        <v>169</v>
      </c>
      <c r="AT331" s="122"/>
      <c r="AU331" s="280">
        <f t="shared" si="116"/>
        <v>0</v>
      </c>
      <c r="AV331" s="281">
        <f t="shared" si="117"/>
        <v>0</v>
      </c>
      <c r="AW331" s="291">
        <f t="shared" si="121"/>
        <v>0</v>
      </c>
      <c r="AX331" s="283">
        <f t="shared" si="118"/>
        <v>0</v>
      </c>
    </row>
    <row r="332" spans="1:50" ht="26.25" customHeight="1">
      <c r="A332" s="117"/>
      <c r="B332" s="245"/>
      <c r="C332" s="136"/>
      <c r="D332" s="208" t="str">
        <f t="shared" si="103"/>
        <v/>
      </c>
      <c r="E332" s="129" t="s">
        <v>169</v>
      </c>
      <c r="F332" s="209" t="s">
        <v>169</v>
      </c>
      <c r="G332" s="135"/>
      <c r="H332" s="258"/>
      <c r="I332" s="259">
        <f t="shared" si="119"/>
        <v>0</v>
      </c>
      <c r="J332" s="259">
        <f t="shared" si="120"/>
        <v>0</v>
      </c>
      <c r="K332" s="259">
        <f t="shared" si="104"/>
        <v>0</v>
      </c>
      <c r="L332" s="252"/>
      <c r="M332" s="252"/>
      <c r="N332" s="252"/>
      <c r="O332" s="147">
        <v>0</v>
      </c>
      <c r="P332" s="147">
        <v>0</v>
      </c>
      <c r="Q332" s="137">
        <f t="shared" si="105"/>
        <v>0</v>
      </c>
      <c r="R332" s="80">
        <f t="shared" si="106"/>
        <v>0</v>
      </c>
      <c r="S332" s="147">
        <v>0</v>
      </c>
      <c r="T332" s="121"/>
      <c r="U332" s="263">
        <f>IFERROR(VLOOKUP(B332,คำนวณตกเบิกวิทยฐานะ!$B$9:$P$1008,14,FALSE),0)</f>
        <v>0</v>
      </c>
      <c r="V332" s="263">
        <f>IFERROR(VLOOKUP(B332,คำนวณตกเบิกวิทยฐานะ!$B$9:$P$1008,15,FALSE),0)</f>
        <v>0</v>
      </c>
      <c r="W332" s="264">
        <f t="shared" si="107"/>
        <v>0</v>
      </c>
      <c r="X332" s="119" t="s">
        <v>169</v>
      </c>
      <c r="Y332" s="209" t="s">
        <v>169</v>
      </c>
      <c r="Z332" s="258"/>
      <c r="AA332" s="253">
        <f t="shared" si="108"/>
        <v>0</v>
      </c>
      <c r="AB332" s="253">
        <f t="shared" si="109"/>
        <v>0</v>
      </c>
      <c r="AC332" s="253">
        <f t="shared" si="110"/>
        <v>0</v>
      </c>
      <c r="AD332" s="253">
        <f t="shared" si="111"/>
        <v>0</v>
      </c>
      <c r="AE332" s="268">
        <f t="shared" si="112"/>
        <v>0</v>
      </c>
      <c r="AF332" s="269">
        <f t="shared" si="113"/>
        <v>0</v>
      </c>
      <c r="AG332" s="270">
        <f t="shared" si="114"/>
        <v>0</v>
      </c>
      <c r="AH332" s="121"/>
      <c r="AI332" s="252"/>
      <c r="AJ332" s="295"/>
      <c r="AK332" s="301">
        <f t="shared" si="115"/>
        <v>0</v>
      </c>
      <c r="AL332" s="119" t="s">
        <v>169</v>
      </c>
      <c r="AM332" s="123" t="s">
        <v>169</v>
      </c>
      <c r="AN332" s="122"/>
      <c r="AO332" s="119" t="s">
        <v>169</v>
      </c>
      <c r="AP332" s="123" t="s">
        <v>169</v>
      </c>
      <c r="AQ332" s="124"/>
      <c r="AR332" s="119" t="s">
        <v>169</v>
      </c>
      <c r="AS332" s="123" t="s">
        <v>169</v>
      </c>
      <c r="AT332" s="122"/>
      <c r="AU332" s="280">
        <f t="shared" si="116"/>
        <v>0</v>
      </c>
      <c r="AV332" s="281">
        <f t="shared" si="117"/>
        <v>0</v>
      </c>
      <c r="AW332" s="291">
        <f t="shared" si="121"/>
        <v>0</v>
      </c>
      <c r="AX332" s="283">
        <f t="shared" si="118"/>
        <v>0</v>
      </c>
    </row>
    <row r="333" spans="1:50" ht="26.25" customHeight="1">
      <c r="A333" s="117"/>
      <c r="B333" s="245"/>
      <c r="C333" s="136"/>
      <c r="D333" s="208" t="str">
        <f t="shared" si="103"/>
        <v/>
      </c>
      <c r="E333" s="129" t="s">
        <v>169</v>
      </c>
      <c r="F333" s="209" t="s">
        <v>169</v>
      </c>
      <c r="G333" s="135"/>
      <c r="H333" s="258"/>
      <c r="I333" s="259">
        <f t="shared" si="119"/>
        <v>0</v>
      </c>
      <c r="J333" s="259">
        <f t="shared" si="120"/>
        <v>0</v>
      </c>
      <c r="K333" s="259">
        <f t="shared" si="104"/>
        <v>0</v>
      </c>
      <c r="L333" s="252"/>
      <c r="M333" s="252"/>
      <c r="N333" s="252"/>
      <c r="O333" s="147">
        <v>0</v>
      </c>
      <c r="P333" s="147">
        <v>0</v>
      </c>
      <c r="Q333" s="137">
        <f t="shared" si="105"/>
        <v>0</v>
      </c>
      <c r="R333" s="80">
        <f t="shared" si="106"/>
        <v>0</v>
      </c>
      <c r="S333" s="147">
        <v>0</v>
      </c>
      <c r="T333" s="121"/>
      <c r="U333" s="263">
        <f>IFERROR(VLOOKUP(B333,คำนวณตกเบิกวิทยฐานะ!$B$9:$P$1008,14,FALSE),0)</f>
        <v>0</v>
      </c>
      <c r="V333" s="263">
        <f>IFERROR(VLOOKUP(B333,คำนวณตกเบิกวิทยฐานะ!$B$9:$P$1008,15,FALSE),0)</f>
        <v>0</v>
      </c>
      <c r="W333" s="264">
        <f t="shared" si="107"/>
        <v>0</v>
      </c>
      <c r="X333" s="119" t="s">
        <v>169</v>
      </c>
      <c r="Y333" s="209" t="s">
        <v>169</v>
      </c>
      <c r="Z333" s="258"/>
      <c r="AA333" s="253">
        <f t="shared" si="108"/>
        <v>0</v>
      </c>
      <c r="AB333" s="253">
        <f t="shared" si="109"/>
        <v>0</v>
      </c>
      <c r="AC333" s="253">
        <f t="shared" si="110"/>
        <v>0</v>
      </c>
      <c r="AD333" s="253">
        <f t="shared" si="111"/>
        <v>0</v>
      </c>
      <c r="AE333" s="268">
        <f t="shared" si="112"/>
        <v>0</v>
      </c>
      <c r="AF333" s="269">
        <f t="shared" si="113"/>
        <v>0</v>
      </c>
      <c r="AG333" s="270">
        <f t="shared" si="114"/>
        <v>0</v>
      </c>
      <c r="AH333" s="121"/>
      <c r="AI333" s="252"/>
      <c r="AJ333" s="295"/>
      <c r="AK333" s="301">
        <f t="shared" si="115"/>
        <v>0</v>
      </c>
      <c r="AL333" s="119" t="s">
        <v>169</v>
      </c>
      <c r="AM333" s="123" t="s">
        <v>169</v>
      </c>
      <c r="AN333" s="122"/>
      <c r="AO333" s="119" t="s">
        <v>169</v>
      </c>
      <c r="AP333" s="123" t="s">
        <v>169</v>
      </c>
      <c r="AQ333" s="124"/>
      <c r="AR333" s="119" t="s">
        <v>169</v>
      </c>
      <c r="AS333" s="123" t="s">
        <v>169</v>
      </c>
      <c r="AT333" s="122"/>
      <c r="AU333" s="280">
        <f t="shared" si="116"/>
        <v>0</v>
      </c>
      <c r="AV333" s="281">
        <f t="shared" si="117"/>
        <v>0</v>
      </c>
      <c r="AW333" s="291">
        <f t="shared" si="121"/>
        <v>0</v>
      </c>
      <c r="AX333" s="283">
        <f t="shared" si="118"/>
        <v>0</v>
      </c>
    </row>
    <row r="334" spans="1:50" ht="26.25" customHeight="1">
      <c r="A334" s="117"/>
      <c r="B334" s="245"/>
      <c r="C334" s="136"/>
      <c r="D334" s="208" t="str">
        <f t="shared" si="103"/>
        <v/>
      </c>
      <c r="E334" s="129" t="s">
        <v>169</v>
      </c>
      <c r="F334" s="209" t="s">
        <v>169</v>
      </c>
      <c r="G334" s="135"/>
      <c r="H334" s="258"/>
      <c r="I334" s="259">
        <f t="shared" si="119"/>
        <v>0</v>
      </c>
      <c r="J334" s="259">
        <f t="shared" si="120"/>
        <v>0</v>
      </c>
      <c r="K334" s="259">
        <f t="shared" si="104"/>
        <v>0</v>
      </c>
      <c r="L334" s="252"/>
      <c r="M334" s="252"/>
      <c r="N334" s="252"/>
      <c r="O334" s="147">
        <v>0</v>
      </c>
      <c r="P334" s="147">
        <v>0</v>
      </c>
      <c r="Q334" s="137">
        <f t="shared" si="105"/>
        <v>0</v>
      </c>
      <c r="R334" s="80">
        <f t="shared" si="106"/>
        <v>0</v>
      </c>
      <c r="S334" s="147">
        <v>0</v>
      </c>
      <c r="T334" s="121"/>
      <c r="U334" s="263">
        <f>IFERROR(VLOOKUP(B334,คำนวณตกเบิกวิทยฐานะ!$B$9:$P$1008,14,FALSE),0)</f>
        <v>0</v>
      </c>
      <c r="V334" s="263">
        <f>IFERROR(VLOOKUP(B334,คำนวณตกเบิกวิทยฐานะ!$B$9:$P$1008,15,FALSE),0)</f>
        <v>0</v>
      </c>
      <c r="W334" s="264">
        <f t="shared" si="107"/>
        <v>0</v>
      </c>
      <c r="X334" s="119" t="s">
        <v>169</v>
      </c>
      <c r="Y334" s="209" t="s">
        <v>169</v>
      </c>
      <c r="Z334" s="258"/>
      <c r="AA334" s="253">
        <f t="shared" si="108"/>
        <v>0</v>
      </c>
      <c r="AB334" s="253">
        <f t="shared" si="109"/>
        <v>0</v>
      </c>
      <c r="AC334" s="253">
        <f t="shared" si="110"/>
        <v>0</v>
      </c>
      <c r="AD334" s="253">
        <f t="shared" si="111"/>
        <v>0</v>
      </c>
      <c r="AE334" s="268">
        <f t="shared" si="112"/>
        <v>0</v>
      </c>
      <c r="AF334" s="269">
        <f t="shared" si="113"/>
        <v>0</v>
      </c>
      <c r="AG334" s="270">
        <f t="shared" si="114"/>
        <v>0</v>
      </c>
      <c r="AH334" s="121"/>
      <c r="AI334" s="252"/>
      <c r="AJ334" s="295"/>
      <c r="AK334" s="301">
        <f t="shared" si="115"/>
        <v>0</v>
      </c>
      <c r="AL334" s="119" t="s">
        <v>169</v>
      </c>
      <c r="AM334" s="123" t="s">
        <v>169</v>
      </c>
      <c r="AN334" s="122"/>
      <c r="AO334" s="119" t="s">
        <v>169</v>
      </c>
      <c r="AP334" s="123" t="s">
        <v>169</v>
      </c>
      <c r="AQ334" s="124"/>
      <c r="AR334" s="119" t="s">
        <v>169</v>
      </c>
      <c r="AS334" s="123" t="s">
        <v>169</v>
      </c>
      <c r="AT334" s="122"/>
      <c r="AU334" s="280">
        <f t="shared" si="116"/>
        <v>0</v>
      </c>
      <c r="AV334" s="281">
        <f t="shared" si="117"/>
        <v>0</v>
      </c>
      <c r="AW334" s="291">
        <f t="shared" si="121"/>
        <v>0</v>
      </c>
      <c r="AX334" s="283">
        <f t="shared" si="118"/>
        <v>0</v>
      </c>
    </row>
    <row r="335" spans="1:50" ht="26.25" customHeight="1">
      <c r="A335" s="117"/>
      <c r="B335" s="245"/>
      <c r="C335" s="136"/>
      <c r="D335" s="208" t="str">
        <f t="shared" si="103"/>
        <v/>
      </c>
      <c r="E335" s="129" t="s">
        <v>169</v>
      </c>
      <c r="F335" s="209" t="s">
        <v>169</v>
      </c>
      <c r="G335" s="135"/>
      <c r="H335" s="258"/>
      <c r="I335" s="259">
        <f t="shared" si="119"/>
        <v>0</v>
      </c>
      <c r="J335" s="259">
        <f t="shared" si="120"/>
        <v>0</v>
      </c>
      <c r="K335" s="259">
        <f t="shared" si="104"/>
        <v>0</v>
      </c>
      <c r="L335" s="252"/>
      <c r="M335" s="252"/>
      <c r="N335" s="252"/>
      <c r="O335" s="147">
        <v>0</v>
      </c>
      <c r="P335" s="147">
        <v>0</v>
      </c>
      <c r="Q335" s="137">
        <f t="shared" si="105"/>
        <v>0</v>
      </c>
      <c r="R335" s="80">
        <f t="shared" si="106"/>
        <v>0</v>
      </c>
      <c r="S335" s="147">
        <v>0</v>
      </c>
      <c r="T335" s="121"/>
      <c r="U335" s="263">
        <f>IFERROR(VLOOKUP(B335,คำนวณตกเบิกวิทยฐานะ!$B$9:$P$1008,14,FALSE),0)</f>
        <v>0</v>
      </c>
      <c r="V335" s="263">
        <f>IFERROR(VLOOKUP(B335,คำนวณตกเบิกวิทยฐานะ!$B$9:$P$1008,15,FALSE),0)</f>
        <v>0</v>
      </c>
      <c r="W335" s="264">
        <f t="shared" si="107"/>
        <v>0</v>
      </c>
      <c r="X335" s="119" t="s">
        <v>169</v>
      </c>
      <c r="Y335" s="209" t="s">
        <v>169</v>
      </c>
      <c r="Z335" s="258"/>
      <c r="AA335" s="253">
        <f t="shared" si="108"/>
        <v>0</v>
      </c>
      <c r="AB335" s="253">
        <f t="shared" si="109"/>
        <v>0</v>
      </c>
      <c r="AC335" s="253">
        <f t="shared" si="110"/>
        <v>0</v>
      </c>
      <c r="AD335" s="253">
        <f t="shared" si="111"/>
        <v>0</v>
      </c>
      <c r="AE335" s="268">
        <f t="shared" si="112"/>
        <v>0</v>
      </c>
      <c r="AF335" s="269">
        <f t="shared" si="113"/>
        <v>0</v>
      </c>
      <c r="AG335" s="270">
        <f t="shared" si="114"/>
        <v>0</v>
      </c>
      <c r="AH335" s="121"/>
      <c r="AI335" s="252"/>
      <c r="AJ335" s="295"/>
      <c r="AK335" s="301">
        <f t="shared" si="115"/>
        <v>0</v>
      </c>
      <c r="AL335" s="119" t="s">
        <v>169</v>
      </c>
      <c r="AM335" s="123" t="s">
        <v>169</v>
      </c>
      <c r="AN335" s="122"/>
      <c r="AO335" s="119" t="s">
        <v>169</v>
      </c>
      <c r="AP335" s="123" t="s">
        <v>169</v>
      </c>
      <c r="AQ335" s="124"/>
      <c r="AR335" s="119" t="s">
        <v>169</v>
      </c>
      <c r="AS335" s="123" t="s">
        <v>169</v>
      </c>
      <c r="AT335" s="122"/>
      <c r="AU335" s="280">
        <f t="shared" si="116"/>
        <v>0</v>
      </c>
      <c r="AV335" s="281">
        <f t="shared" si="117"/>
        <v>0</v>
      </c>
      <c r="AW335" s="291">
        <f t="shared" si="121"/>
        <v>0</v>
      </c>
      <c r="AX335" s="283">
        <f t="shared" si="118"/>
        <v>0</v>
      </c>
    </row>
    <row r="336" spans="1:50" ht="26.25" customHeight="1">
      <c r="A336" s="117"/>
      <c r="B336" s="245"/>
      <c r="C336" s="136"/>
      <c r="D336" s="208" t="str">
        <f t="shared" ref="D336:D399" si="122">IF(LEN(B336)=0,"",IF(IFERROR(FIND("อัตราว่าง",B336,1),0)=0,"อัตราคนครอง","อัตราว่าง"))</f>
        <v/>
      </c>
      <c r="E336" s="129" t="s">
        <v>169</v>
      </c>
      <c r="F336" s="209" t="s">
        <v>169</v>
      </c>
      <c r="G336" s="135"/>
      <c r="H336" s="258"/>
      <c r="I336" s="259">
        <f t="shared" si="119"/>
        <v>0</v>
      </c>
      <c r="J336" s="259">
        <f t="shared" si="120"/>
        <v>0</v>
      </c>
      <c r="K336" s="259">
        <f t="shared" ref="K336:K399" si="123">H336+J336+I336</f>
        <v>0</v>
      </c>
      <c r="L336" s="252"/>
      <c r="M336" s="252"/>
      <c r="N336" s="252"/>
      <c r="O336" s="147">
        <v>0</v>
      </c>
      <c r="P336" s="147">
        <v>0</v>
      </c>
      <c r="Q336" s="137">
        <f t="shared" ref="Q336:Q399" si="124">VLOOKUP(E336,$BA$15:$BC$22,2,FALSE)</f>
        <v>0</v>
      </c>
      <c r="R336" s="80">
        <f t="shared" ref="R336:R399" si="125">VLOOKUP(E336,$BA$15:$BC$22,3,FALSE)</f>
        <v>0</v>
      </c>
      <c r="S336" s="147">
        <v>0</v>
      </c>
      <c r="T336" s="121"/>
      <c r="U336" s="263">
        <f>IFERROR(VLOOKUP(B336,คำนวณตกเบิกวิทยฐานะ!$B$9:$P$1008,14,FALSE),0)</f>
        <v>0</v>
      </c>
      <c r="V336" s="263">
        <f>IFERROR(VLOOKUP(B336,คำนวณตกเบิกวิทยฐานะ!$B$9:$P$1008,15,FALSE),0)</f>
        <v>0</v>
      </c>
      <c r="W336" s="264">
        <f t="shared" ref="W336:W399" si="126">(K336+L336+M336+N336+O336+P336+Q336+R336+S336)*12+U336+V336+T336</f>
        <v>0</v>
      </c>
      <c r="X336" s="119" t="s">
        <v>169</v>
      </c>
      <c r="Y336" s="209" t="s">
        <v>169</v>
      </c>
      <c r="Z336" s="258"/>
      <c r="AA336" s="253">
        <f t="shared" ref="AA336:AA399" si="127">IF(X336="พนักงานจ้างตามภารกิจ",Z336*4/100,0)</f>
        <v>0</v>
      </c>
      <c r="AB336" s="253">
        <f t="shared" ref="AB336:AB399" si="128">Z336+AA336</f>
        <v>0</v>
      </c>
      <c r="AC336" s="253">
        <f t="shared" ref="AC336:AC399" si="129">IF(Z336=0,0,IF(X336="พนักงานจ้างทั่วไป",IF(AB336&gt;11000,0,IF(11000-AB336&lt;=2000,11000-AB336,2000)),IF(AB336&gt;14600,0,IF(14600-AB336&lt;=2000,14600-AB336,2000))))</f>
        <v>0</v>
      </c>
      <c r="AD336" s="253">
        <f t="shared" ref="AD336:AD399" si="130">AB336+AC336</f>
        <v>0</v>
      </c>
      <c r="AE336" s="268">
        <f t="shared" ref="AE336:AE399" si="131">IF(OR(X336="พนักงานจ้างตามภารกิจ",X336="พนักงานจ้างทั่วไป"),IF(AD336*5/100&gt;750,750,AD336*5/100),0)</f>
        <v>0</v>
      </c>
      <c r="AF336" s="269">
        <f t="shared" ref="AF336:AF399" si="132">(AD336+AE336)*12</f>
        <v>0</v>
      </c>
      <c r="AG336" s="270">
        <f t="shared" ref="AG336:AG399" si="133">W336+AF336</f>
        <v>0</v>
      </c>
      <c r="AH336" s="121"/>
      <c r="AI336" s="252"/>
      <c r="AJ336" s="295"/>
      <c r="AK336" s="301">
        <f t="shared" ref="AK336:AK399" si="134">AI336*AJ336</f>
        <v>0</v>
      </c>
      <c r="AL336" s="119" t="s">
        <v>169</v>
      </c>
      <c r="AM336" s="123" t="s">
        <v>169</v>
      </c>
      <c r="AN336" s="122"/>
      <c r="AO336" s="119" t="s">
        <v>169</v>
      </c>
      <c r="AP336" s="123" t="s">
        <v>169</v>
      </c>
      <c r="AQ336" s="124"/>
      <c r="AR336" s="119" t="s">
        <v>169</v>
      </c>
      <c r="AS336" s="123" t="s">
        <v>169</v>
      </c>
      <c r="AT336" s="122"/>
      <c r="AU336" s="280">
        <f t="shared" ref="AU336:AU399" si="135">AN336+AQ336+AT336</f>
        <v>0</v>
      </c>
      <c r="AV336" s="281">
        <f t="shared" ref="AV336:AV399" si="136">AG336+AK336+AU336+(AH336*12)</f>
        <v>0</v>
      </c>
      <c r="AW336" s="291">
        <f t="shared" si="121"/>
        <v>0</v>
      </c>
      <c r="AX336" s="283">
        <f t="shared" ref="AX336:AX399" si="137">AV336</f>
        <v>0</v>
      </c>
    </row>
    <row r="337" spans="1:50" ht="26.25" customHeight="1">
      <c r="A337" s="117"/>
      <c r="B337" s="245"/>
      <c r="C337" s="136"/>
      <c r="D337" s="208" t="str">
        <f t="shared" si="122"/>
        <v/>
      </c>
      <c r="E337" s="129" t="s">
        <v>169</v>
      </c>
      <c r="F337" s="209" t="s">
        <v>169</v>
      </c>
      <c r="G337" s="135"/>
      <c r="H337" s="258"/>
      <c r="I337" s="259">
        <f t="shared" ref="I337:I400" si="138">H337*3%</f>
        <v>0</v>
      </c>
      <c r="J337" s="259">
        <f t="shared" ref="J337:J400" si="139">(H337+I337)*6%</f>
        <v>0</v>
      </c>
      <c r="K337" s="259">
        <f t="shared" si="123"/>
        <v>0</v>
      </c>
      <c r="L337" s="252"/>
      <c r="M337" s="252"/>
      <c r="N337" s="252"/>
      <c r="O337" s="147">
        <v>0</v>
      </c>
      <c r="P337" s="147">
        <v>0</v>
      </c>
      <c r="Q337" s="137">
        <f t="shared" si="124"/>
        <v>0</v>
      </c>
      <c r="R337" s="80">
        <f t="shared" si="125"/>
        <v>0</v>
      </c>
      <c r="S337" s="147">
        <v>0</v>
      </c>
      <c r="T337" s="121"/>
      <c r="U337" s="263">
        <f>IFERROR(VLOOKUP(B337,คำนวณตกเบิกวิทยฐานะ!$B$9:$P$1008,14,FALSE),0)</f>
        <v>0</v>
      </c>
      <c r="V337" s="263">
        <f>IFERROR(VLOOKUP(B337,คำนวณตกเบิกวิทยฐานะ!$B$9:$P$1008,15,FALSE),0)</f>
        <v>0</v>
      </c>
      <c r="W337" s="264">
        <f t="shared" si="126"/>
        <v>0</v>
      </c>
      <c r="X337" s="119" t="s">
        <v>169</v>
      </c>
      <c r="Y337" s="209" t="s">
        <v>169</v>
      </c>
      <c r="Z337" s="258"/>
      <c r="AA337" s="253">
        <f t="shared" si="127"/>
        <v>0</v>
      </c>
      <c r="AB337" s="253">
        <f t="shared" si="128"/>
        <v>0</v>
      </c>
      <c r="AC337" s="253">
        <f t="shared" si="129"/>
        <v>0</v>
      </c>
      <c r="AD337" s="253">
        <f t="shared" si="130"/>
        <v>0</v>
      </c>
      <c r="AE337" s="268">
        <f t="shared" si="131"/>
        <v>0</v>
      </c>
      <c r="AF337" s="269">
        <f t="shared" si="132"/>
        <v>0</v>
      </c>
      <c r="AG337" s="270">
        <f t="shared" si="133"/>
        <v>0</v>
      </c>
      <c r="AH337" s="121"/>
      <c r="AI337" s="252"/>
      <c r="AJ337" s="295"/>
      <c r="AK337" s="301">
        <f t="shared" si="134"/>
        <v>0</v>
      </c>
      <c r="AL337" s="119" t="s">
        <v>169</v>
      </c>
      <c r="AM337" s="123" t="s">
        <v>169</v>
      </c>
      <c r="AN337" s="122"/>
      <c r="AO337" s="119" t="s">
        <v>169</v>
      </c>
      <c r="AP337" s="123" t="s">
        <v>169</v>
      </c>
      <c r="AQ337" s="124"/>
      <c r="AR337" s="119" t="s">
        <v>169</v>
      </c>
      <c r="AS337" s="123" t="s">
        <v>169</v>
      </c>
      <c r="AT337" s="122"/>
      <c r="AU337" s="280">
        <f t="shared" si="135"/>
        <v>0</v>
      </c>
      <c r="AV337" s="281">
        <f t="shared" si="136"/>
        <v>0</v>
      </c>
      <c r="AW337" s="291">
        <f t="shared" ref="AW337:AW400" si="140">U337+V337</f>
        <v>0</v>
      </c>
      <c r="AX337" s="283">
        <f t="shared" si="137"/>
        <v>0</v>
      </c>
    </row>
    <row r="338" spans="1:50" ht="26.25" customHeight="1">
      <c r="A338" s="117"/>
      <c r="B338" s="245"/>
      <c r="C338" s="136"/>
      <c r="D338" s="208" t="str">
        <f t="shared" si="122"/>
        <v/>
      </c>
      <c r="E338" s="129" t="s">
        <v>169</v>
      </c>
      <c r="F338" s="209" t="s">
        <v>169</v>
      </c>
      <c r="G338" s="135"/>
      <c r="H338" s="258"/>
      <c r="I338" s="259">
        <f t="shared" si="138"/>
        <v>0</v>
      </c>
      <c r="J338" s="259">
        <f t="shared" si="139"/>
        <v>0</v>
      </c>
      <c r="K338" s="259">
        <f t="shared" si="123"/>
        <v>0</v>
      </c>
      <c r="L338" s="252"/>
      <c r="M338" s="252"/>
      <c r="N338" s="252"/>
      <c r="O338" s="147">
        <v>0</v>
      </c>
      <c r="P338" s="147">
        <v>0</v>
      </c>
      <c r="Q338" s="137">
        <f t="shared" si="124"/>
        <v>0</v>
      </c>
      <c r="R338" s="80">
        <f t="shared" si="125"/>
        <v>0</v>
      </c>
      <c r="S338" s="147">
        <v>0</v>
      </c>
      <c r="T338" s="121"/>
      <c r="U338" s="263">
        <f>IFERROR(VLOOKUP(B338,คำนวณตกเบิกวิทยฐานะ!$B$9:$P$1008,14,FALSE),0)</f>
        <v>0</v>
      </c>
      <c r="V338" s="263">
        <f>IFERROR(VLOOKUP(B338,คำนวณตกเบิกวิทยฐานะ!$B$9:$P$1008,15,FALSE),0)</f>
        <v>0</v>
      </c>
      <c r="W338" s="264">
        <f t="shared" si="126"/>
        <v>0</v>
      </c>
      <c r="X338" s="119" t="s">
        <v>169</v>
      </c>
      <c r="Y338" s="209" t="s">
        <v>169</v>
      </c>
      <c r="Z338" s="258"/>
      <c r="AA338" s="253">
        <f t="shared" si="127"/>
        <v>0</v>
      </c>
      <c r="AB338" s="253">
        <f t="shared" si="128"/>
        <v>0</v>
      </c>
      <c r="AC338" s="253">
        <f t="shared" si="129"/>
        <v>0</v>
      </c>
      <c r="AD338" s="253">
        <f t="shared" si="130"/>
        <v>0</v>
      </c>
      <c r="AE338" s="268">
        <f t="shared" si="131"/>
        <v>0</v>
      </c>
      <c r="AF338" s="269">
        <f t="shared" si="132"/>
        <v>0</v>
      </c>
      <c r="AG338" s="270">
        <f t="shared" si="133"/>
        <v>0</v>
      </c>
      <c r="AH338" s="121"/>
      <c r="AI338" s="252"/>
      <c r="AJ338" s="295"/>
      <c r="AK338" s="301">
        <f t="shared" si="134"/>
        <v>0</v>
      </c>
      <c r="AL338" s="119" t="s">
        <v>169</v>
      </c>
      <c r="AM338" s="123" t="s">
        <v>169</v>
      </c>
      <c r="AN338" s="122"/>
      <c r="AO338" s="119" t="s">
        <v>169</v>
      </c>
      <c r="AP338" s="123" t="s">
        <v>169</v>
      </c>
      <c r="AQ338" s="124"/>
      <c r="AR338" s="119" t="s">
        <v>169</v>
      </c>
      <c r="AS338" s="123" t="s">
        <v>169</v>
      </c>
      <c r="AT338" s="122"/>
      <c r="AU338" s="280">
        <f t="shared" si="135"/>
        <v>0</v>
      </c>
      <c r="AV338" s="281">
        <f t="shared" si="136"/>
        <v>0</v>
      </c>
      <c r="AW338" s="291">
        <f t="shared" si="140"/>
        <v>0</v>
      </c>
      <c r="AX338" s="283">
        <f t="shared" si="137"/>
        <v>0</v>
      </c>
    </row>
    <row r="339" spans="1:50" ht="26.25" customHeight="1">
      <c r="A339" s="117"/>
      <c r="B339" s="245"/>
      <c r="C339" s="136"/>
      <c r="D339" s="208" t="str">
        <f t="shared" si="122"/>
        <v/>
      </c>
      <c r="E339" s="129" t="s">
        <v>169</v>
      </c>
      <c r="F339" s="209" t="s">
        <v>169</v>
      </c>
      <c r="G339" s="135"/>
      <c r="H339" s="258"/>
      <c r="I339" s="259">
        <f t="shared" si="138"/>
        <v>0</v>
      </c>
      <c r="J339" s="259">
        <f t="shared" si="139"/>
        <v>0</v>
      </c>
      <c r="K339" s="259">
        <f t="shared" si="123"/>
        <v>0</v>
      </c>
      <c r="L339" s="252"/>
      <c r="M339" s="252"/>
      <c r="N339" s="252"/>
      <c r="O339" s="147">
        <v>0</v>
      </c>
      <c r="P339" s="147">
        <v>0</v>
      </c>
      <c r="Q339" s="137">
        <f t="shared" si="124"/>
        <v>0</v>
      </c>
      <c r="R339" s="80">
        <f t="shared" si="125"/>
        <v>0</v>
      </c>
      <c r="S339" s="147">
        <v>0</v>
      </c>
      <c r="T339" s="121"/>
      <c r="U339" s="263">
        <f>IFERROR(VLOOKUP(B339,คำนวณตกเบิกวิทยฐานะ!$B$9:$P$1008,14,FALSE),0)</f>
        <v>0</v>
      </c>
      <c r="V339" s="263">
        <f>IFERROR(VLOOKUP(B339,คำนวณตกเบิกวิทยฐานะ!$B$9:$P$1008,15,FALSE),0)</f>
        <v>0</v>
      </c>
      <c r="W339" s="264">
        <f t="shared" si="126"/>
        <v>0</v>
      </c>
      <c r="X339" s="119" t="s">
        <v>169</v>
      </c>
      <c r="Y339" s="209" t="s">
        <v>169</v>
      </c>
      <c r="Z339" s="258"/>
      <c r="AA339" s="253">
        <f t="shared" si="127"/>
        <v>0</v>
      </c>
      <c r="AB339" s="253">
        <f t="shared" si="128"/>
        <v>0</v>
      </c>
      <c r="AC339" s="253">
        <f t="shared" si="129"/>
        <v>0</v>
      </c>
      <c r="AD339" s="253">
        <f t="shared" si="130"/>
        <v>0</v>
      </c>
      <c r="AE339" s="268">
        <f t="shared" si="131"/>
        <v>0</v>
      </c>
      <c r="AF339" s="269">
        <f t="shared" si="132"/>
        <v>0</v>
      </c>
      <c r="AG339" s="270">
        <f t="shared" si="133"/>
        <v>0</v>
      </c>
      <c r="AH339" s="121"/>
      <c r="AI339" s="252"/>
      <c r="AJ339" s="295"/>
      <c r="AK339" s="301">
        <f t="shared" si="134"/>
        <v>0</v>
      </c>
      <c r="AL339" s="119" t="s">
        <v>169</v>
      </c>
      <c r="AM339" s="123" t="s">
        <v>169</v>
      </c>
      <c r="AN339" s="122"/>
      <c r="AO339" s="119" t="s">
        <v>169</v>
      </c>
      <c r="AP339" s="123" t="s">
        <v>169</v>
      </c>
      <c r="AQ339" s="124"/>
      <c r="AR339" s="119" t="s">
        <v>169</v>
      </c>
      <c r="AS339" s="123" t="s">
        <v>169</v>
      </c>
      <c r="AT339" s="122"/>
      <c r="AU339" s="280">
        <f t="shared" si="135"/>
        <v>0</v>
      </c>
      <c r="AV339" s="281">
        <f t="shared" si="136"/>
        <v>0</v>
      </c>
      <c r="AW339" s="291">
        <f t="shared" si="140"/>
        <v>0</v>
      </c>
      <c r="AX339" s="283">
        <f t="shared" si="137"/>
        <v>0</v>
      </c>
    </row>
    <row r="340" spans="1:50" ht="26.25" customHeight="1">
      <c r="A340" s="117"/>
      <c r="B340" s="245"/>
      <c r="C340" s="136"/>
      <c r="D340" s="208" t="str">
        <f t="shared" si="122"/>
        <v/>
      </c>
      <c r="E340" s="129" t="s">
        <v>169</v>
      </c>
      <c r="F340" s="209" t="s">
        <v>169</v>
      </c>
      <c r="G340" s="135"/>
      <c r="H340" s="258"/>
      <c r="I340" s="259">
        <f t="shared" si="138"/>
        <v>0</v>
      </c>
      <c r="J340" s="259">
        <f t="shared" si="139"/>
        <v>0</v>
      </c>
      <c r="K340" s="259">
        <f t="shared" si="123"/>
        <v>0</v>
      </c>
      <c r="L340" s="252"/>
      <c r="M340" s="252"/>
      <c r="N340" s="252"/>
      <c r="O340" s="147">
        <v>0</v>
      </c>
      <c r="P340" s="147">
        <v>0</v>
      </c>
      <c r="Q340" s="137">
        <f t="shared" si="124"/>
        <v>0</v>
      </c>
      <c r="R340" s="80">
        <f t="shared" si="125"/>
        <v>0</v>
      </c>
      <c r="S340" s="147">
        <v>0</v>
      </c>
      <c r="T340" s="121"/>
      <c r="U340" s="263">
        <f>IFERROR(VLOOKUP(B340,คำนวณตกเบิกวิทยฐานะ!$B$9:$P$1008,14,FALSE),0)</f>
        <v>0</v>
      </c>
      <c r="V340" s="263">
        <f>IFERROR(VLOOKUP(B340,คำนวณตกเบิกวิทยฐานะ!$B$9:$P$1008,15,FALSE),0)</f>
        <v>0</v>
      </c>
      <c r="W340" s="264">
        <f t="shared" si="126"/>
        <v>0</v>
      </c>
      <c r="X340" s="119" t="s">
        <v>169</v>
      </c>
      <c r="Y340" s="209" t="s">
        <v>169</v>
      </c>
      <c r="Z340" s="258"/>
      <c r="AA340" s="253">
        <f t="shared" si="127"/>
        <v>0</v>
      </c>
      <c r="AB340" s="253">
        <f t="shared" si="128"/>
        <v>0</v>
      </c>
      <c r="AC340" s="253">
        <f t="shared" si="129"/>
        <v>0</v>
      </c>
      <c r="AD340" s="253">
        <f t="shared" si="130"/>
        <v>0</v>
      </c>
      <c r="AE340" s="268">
        <f t="shared" si="131"/>
        <v>0</v>
      </c>
      <c r="AF340" s="269">
        <f t="shared" si="132"/>
        <v>0</v>
      </c>
      <c r="AG340" s="270">
        <f t="shared" si="133"/>
        <v>0</v>
      </c>
      <c r="AH340" s="121"/>
      <c r="AI340" s="252"/>
      <c r="AJ340" s="295"/>
      <c r="AK340" s="301">
        <f t="shared" si="134"/>
        <v>0</v>
      </c>
      <c r="AL340" s="119" t="s">
        <v>169</v>
      </c>
      <c r="AM340" s="123" t="s">
        <v>169</v>
      </c>
      <c r="AN340" s="122"/>
      <c r="AO340" s="119" t="s">
        <v>169</v>
      </c>
      <c r="AP340" s="123" t="s">
        <v>169</v>
      </c>
      <c r="AQ340" s="124"/>
      <c r="AR340" s="119" t="s">
        <v>169</v>
      </c>
      <c r="AS340" s="123" t="s">
        <v>169</v>
      </c>
      <c r="AT340" s="122"/>
      <c r="AU340" s="280">
        <f t="shared" si="135"/>
        <v>0</v>
      </c>
      <c r="AV340" s="281">
        <f t="shared" si="136"/>
        <v>0</v>
      </c>
      <c r="AW340" s="291">
        <f t="shared" si="140"/>
        <v>0</v>
      </c>
      <c r="AX340" s="283">
        <f t="shared" si="137"/>
        <v>0</v>
      </c>
    </row>
    <row r="341" spans="1:50" ht="26.25" customHeight="1">
      <c r="A341" s="117"/>
      <c r="B341" s="245"/>
      <c r="C341" s="136"/>
      <c r="D341" s="208" t="str">
        <f t="shared" si="122"/>
        <v/>
      </c>
      <c r="E341" s="129" t="s">
        <v>169</v>
      </c>
      <c r="F341" s="209" t="s">
        <v>169</v>
      </c>
      <c r="G341" s="135"/>
      <c r="H341" s="258"/>
      <c r="I341" s="259">
        <f t="shared" si="138"/>
        <v>0</v>
      </c>
      <c r="J341" s="259">
        <f t="shared" si="139"/>
        <v>0</v>
      </c>
      <c r="K341" s="259">
        <f t="shared" si="123"/>
        <v>0</v>
      </c>
      <c r="L341" s="252"/>
      <c r="M341" s="252"/>
      <c r="N341" s="252"/>
      <c r="O341" s="147">
        <v>0</v>
      </c>
      <c r="P341" s="147">
        <v>0</v>
      </c>
      <c r="Q341" s="137">
        <f t="shared" si="124"/>
        <v>0</v>
      </c>
      <c r="R341" s="80">
        <f t="shared" si="125"/>
        <v>0</v>
      </c>
      <c r="S341" s="147">
        <v>0</v>
      </c>
      <c r="T341" s="121"/>
      <c r="U341" s="263">
        <f>IFERROR(VLOOKUP(B341,คำนวณตกเบิกวิทยฐานะ!$B$9:$P$1008,14,FALSE),0)</f>
        <v>0</v>
      </c>
      <c r="V341" s="263">
        <f>IFERROR(VLOOKUP(B341,คำนวณตกเบิกวิทยฐานะ!$B$9:$P$1008,15,FALSE),0)</f>
        <v>0</v>
      </c>
      <c r="W341" s="264">
        <f t="shared" si="126"/>
        <v>0</v>
      </c>
      <c r="X341" s="119" t="s">
        <v>169</v>
      </c>
      <c r="Y341" s="209" t="s">
        <v>169</v>
      </c>
      <c r="Z341" s="258"/>
      <c r="AA341" s="253">
        <f t="shared" si="127"/>
        <v>0</v>
      </c>
      <c r="AB341" s="253">
        <f t="shared" si="128"/>
        <v>0</v>
      </c>
      <c r="AC341" s="253">
        <f t="shared" si="129"/>
        <v>0</v>
      </c>
      <c r="AD341" s="253">
        <f t="shared" si="130"/>
        <v>0</v>
      </c>
      <c r="AE341" s="268">
        <f t="shared" si="131"/>
        <v>0</v>
      </c>
      <c r="AF341" s="269">
        <f t="shared" si="132"/>
        <v>0</v>
      </c>
      <c r="AG341" s="270">
        <f t="shared" si="133"/>
        <v>0</v>
      </c>
      <c r="AH341" s="121"/>
      <c r="AI341" s="252"/>
      <c r="AJ341" s="295"/>
      <c r="AK341" s="301">
        <f t="shared" si="134"/>
        <v>0</v>
      </c>
      <c r="AL341" s="119" t="s">
        <v>169</v>
      </c>
      <c r="AM341" s="123" t="s">
        <v>169</v>
      </c>
      <c r="AN341" s="122"/>
      <c r="AO341" s="119" t="s">
        <v>169</v>
      </c>
      <c r="AP341" s="123" t="s">
        <v>169</v>
      </c>
      <c r="AQ341" s="124"/>
      <c r="AR341" s="119" t="s">
        <v>169</v>
      </c>
      <c r="AS341" s="123" t="s">
        <v>169</v>
      </c>
      <c r="AT341" s="122"/>
      <c r="AU341" s="280">
        <f t="shared" si="135"/>
        <v>0</v>
      </c>
      <c r="AV341" s="281">
        <f t="shared" si="136"/>
        <v>0</v>
      </c>
      <c r="AW341" s="291">
        <f t="shared" si="140"/>
        <v>0</v>
      </c>
      <c r="AX341" s="283">
        <f t="shared" si="137"/>
        <v>0</v>
      </c>
    </row>
    <row r="342" spans="1:50" ht="26.25" customHeight="1">
      <c r="A342" s="117"/>
      <c r="B342" s="245"/>
      <c r="C342" s="136"/>
      <c r="D342" s="208" t="str">
        <f t="shared" si="122"/>
        <v/>
      </c>
      <c r="E342" s="129" t="s">
        <v>169</v>
      </c>
      <c r="F342" s="209" t="s">
        <v>169</v>
      </c>
      <c r="G342" s="135"/>
      <c r="H342" s="258"/>
      <c r="I342" s="259">
        <f t="shared" si="138"/>
        <v>0</v>
      </c>
      <c r="J342" s="259">
        <f t="shared" si="139"/>
        <v>0</v>
      </c>
      <c r="K342" s="259">
        <f t="shared" si="123"/>
        <v>0</v>
      </c>
      <c r="L342" s="252"/>
      <c r="M342" s="252"/>
      <c r="N342" s="252"/>
      <c r="O342" s="147">
        <v>0</v>
      </c>
      <c r="P342" s="147">
        <v>0</v>
      </c>
      <c r="Q342" s="137">
        <f t="shared" si="124"/>
        <v>0</v>
      </c>
      <c r="R342" s="80">
        <f t="shared" si="125"/>
        <v>0</v>
      </c>
      <c r="S342" s="147">
        <v>0</v>
      </c>
      <c r="T342" s="121"/>
      <c r="U342" s="263">
        <f>IFERROR(VLOOKUP(B342,คำนวณตกเบิกวิทยฐานะ!$B$9:$P$1008,14,FALSE),0)</f>
        <v>0</v>
      </c>
      <c r="V342" s="263">
        <f>IFERROR(VLOOKUP(B342,คำนวณตกเบิกวิทยฐานะ!$B$9:$P$1008,15,FALSE),0)</f>
        <v>0</v>
      </c>
      <c r="W342" s="264">
        <f t="shared" si="126"/>
        <v>0</v>
      </c>
      <c r="X342" s="119" t="s">
        <v>169</v>
      </c>
      <c r="Y342" s="209" t="s">
        <v>169</v>
      </c>
      <c r="Z342" s="258"/>
      <c r="AA342" s="253">
        <f t="shared" si="127"/>
        <v>0</v>
      </c>
      <c r="AB342" s="253">
        <f t="shared" si="128"/>
        <v>0</v>
      </c>
      <c r="AC342" s="253">
        <f t="shared" si="129"/>
        <v>0</v>
      </c>
      <c r="AD342" s="253">
        <f t="shared" si="130"/>
        <v>0</v>
      </c>
      <c r="AE342" s="268">
        <f t="shared" si="131"/>
        <v>0</v>
      </c>
      <c r="AF342" s="269">
        <f t="shared" si="132"/>
        <v>0</v>
      </c>
      <c r="AG342" s="270">
        <f t="shared" si="133"/>
        <v>0</v>
      </c>
      <c r="AH342" s="121"/>
      <c r="AI342" s="252"/>
      <c r="AJ342" s="295"/>
      <c r="AK342" s="301">
        <f t="shared" si="134"/>
        <v>0</v>
      </c>
      <c r="AL342" s="119" t="s">
        <v>169</v>
      </c>
      <c r="AM342" s="123" t="s">
        <v>169</v>
      </c>
      <c r="AN342" s="122"/>
      <c r="AO342" s="119" t="s">
        <v>169</v>
      </c>
      <c r="AP342" s="123" t="s">
        <v>169</v>
      </c>
      <c r="AQ342" s="124"/>
      <c r="AR342" s="119" t="s">
        <v>169</v>
      </c>
      <c r="AS342" s="123" t="s">
        <v>169</v>
      </c>
      <c r="AT342" s="122"/>
      <c r="AU342" s="280">
        <f t="shared" si="135"/>
        <v>0</v>
      </c>
      <c r="AV342" s="281">
        <f t="shared" si="136"/>
        <v>0</v>
      </c>
      <c r="AW342" s="291">
        <f t="shared" si="140"/>
        <v>0</v>
      </c>
      <c r="AX342" s="283">
        <f t="shared" si="137"/>
        <v>0</v>
      </c>
    </row>
    <row r="343" spans="1:50" ht="26.25" customHeight="1">
      <c r="A343" s="117"/>
      <c r="B343" s="245"/>
      <c r="C343" s="136"/>
      <c r="D343" s="208" t="str">
        <f t="shared" si="122"/>
        <v/>
      </c>
      <c r="E343" s="129" t="s">
        <v>169</v>
      </c>
      <c r="F343" s="209" t="s">
        <v>169</v>
      </c>
      <c r="G343" s="135"/>
      <c r="H343" s="258"/>
      <c r="I343" s="259">
        <f t="shared" si="138"/>
        <v>0</v>
      </c>
      <c r="J343" s="259">
        <f t="shared" si="139"/>
        <v>0</v>
      </c>
      <c r="K343" s="259">
        <f t="shared" si="123"/>
        <v>0</v>
      </c>
      <c r="L343" s="252"/>
      <c r="M343" s="252"/>
      <c r="N343" s="252"/>
      <c r="O343" s="147">
        <v>0</v>
      </c>
      <c r="P343" s="147">
        <v>0</v>
      </c>
      <c r="Q343" s="137">
        <f t="shared" si="124"/>
        <v>0</v>
      </c>
      <c r="R343" s="80">
        <f t="shared" si="125"/>
        <v>0</v>
      </c>
      <c r="S343" s="147">
        <v>0</v>
      </c>
      <c r="T343" s="121"/>
      <c r="U343" s="263">
        <f>IFERROR(VLOOKUP(B343,คำนวณตกเบิกวิทยฐานะ!$B$9:$P$1008,14,FALSE),0)</f>
        <v>0</v>
      </c>
      <c r="V343" s="263">
        <f>IFERROR(VLOOKUP(B343,คำนวณตกเบิกวิทยฐานะ!$B$9:$P$1008,15,FALSE),0)</f>
        <v>0</v>
      </c>
      <c r="W343" s="264">
        <f t="shared" si="126"/>
        <v>0</v>
      </c>
      <c r="X343" s="119" t="s">
        <v>169</v>
      </c>
      <c r="Y343" s="209" t="s">
        <v>169</v>
      </c>
      <c r="Z343" s="258"/>
      <c r="AA343" s="253">
        <f t="shared" si="127"/>
        <v>0</v>
      </c>
      <c r="AB343" s="253">
        <f t="shared" si="128"/>
        <v>0</v>
      </c>
      <c r="AC343" s="253">
        <f t="shared" si="129"/>
        <v>0</v>
      </c>
      <c r="AD343" s="253">
        <f t="shared" si="130"/>
        <v>0</v>
      </c>
      <c r="AE343" s="268">
        <f t="shared" si="131"/>
        <v>0</v>
      </c>
      <c r="AF343" s="269">
        <f t="shared" si="132"/>
        <v>0</v>
      </c>
      <c r="AG343" s="270">
        <f t="shared" si="133"/>
        <v>0</v>
      </c>
      <c r="AH343" s="121"/>
      <c r="AI343" s="252"/>
      <c r="AJ343" s="295"/>
      <c r="AK343" s="301">
        <f t="shared" si="134"/>
        <v>0</v>
      </c>
      <c r="AL343" s="119" t="s">
        <v>169</v>
      </c>
      <c r="AM343" s="123" t="s">
        <v>169</v>
      </c>
      <c r="AN343" s="122"/>
      <c r="AO343" s="119" t="s">
        <v>169</v>
      </c>
      <c r="AP343" s="123" t="s">
        <v>169</v>
      </c>
      <c r="AQ343" s="124"/>
      <c r="AR343" s="119" t="s">
        <v>169</v>
      </c>
      <c r="AS343" s="123" t="s">
        <v>169</v>
      </c>
      <c r="AT343" s="122"/>
      <c r="AU343" s="280">
        <f t="shared" si="135"/>
        <v>0</v>
      </c>
      <c r="AV343" s="281">
        <f t="shared" si="136"/>
        <v>0</v>
      </c>
      <c r="AW343" s="291">
        <f t="shared" si="140"/>
        <v>0</v>
      </c>
      <c r="AX343" s="283">
        <f t="shared" si="137"/>
        <v>0</v>
      </c>
    </row>
    <row r="344" spans="1:50" ht="26.25" customHeight="1">
      <c r="A344" s="117"/>
      <c r="B344" s="245"/>
      <c r="C344" s="136"/>
      <c r="D344" s="208" t="str">
        <f t="shared" si="122"/>
        <v/>
      </c>
      <c r="E344" s="129" t="s">
        <v>169</v>
      </c>
      <c r="F344" s="209" t="s">
        <v>169</v>
      </c>
      <c r="G344" s="135"/>
      <c r="H344" s="258"/>
      <c r="I344" s="259">
        <f t="shared" si="138"/>
        <v>0</v>
      </c>
      <c r="J344" s="259">
        <f t="shared" si="139"/>
        <v>0</v>
      </c>
      <c r="K344" s="259">
        <f t="shared" si="123"/>
        <v>0</v>
      </c>
      <c r="L344" s="252"/>
      <c r="M344" s="252"/>
      <c r="N344" s="252"/>
      <c r="O344" s="147">
        <v>0</v>
      </c>
      <c r="P344" s="147">
        <v>0</v>
      </c>
      <c r="Q344" s="137">
        <f t="shared" si="124"/>
        <v>0</v>
      </c>
      <c r="R344" s="80">
        <f t="shared" si="125"/>
        <v>0</v>
      </c>
      <c r="S344" s="147">
        <v>0</v>
      </c>
      <c r="T344" s="121"/>
      <c r="U344" s="263">
        <f>IFERROR(VLOOKUP(B344,คำนวณตกเบิกวิทยฐานะ!$B$9:$P$1008,14,FALSE),0)</f>
        <v>0</v>
      </c>
      <c r="V344" s="263">
        <f>IFERROR(VLOOKUP(B344,คำนวณตกเบิกวิทยฐานะ!$B$9:$P$1008,15,FALSE),0)</f>
        <v>0</v>
      </c>
      <c r="W344" s="264">
        <f t="shared" si="126"/>
        <v>0</v>
      </c>
      <c r="X344" s="119" t="s">
        <v>169</v>
      </c>
      <c r="Y344" s="209" t="s">
        <v>169</v>
      </c>
      <c r="Z344" s="258"/>
      <c r="AA344" s="253">
        <f t="shared" si="127"/>
        <v>0</v>
      </c>
      <c r="AB344" s="253">
        <f t="shared" si="128"/>
        <v>0</v>
      </c>
      <c r="AC344" s="253">
        <f t="shared" si="129"/>
        <v>0</v>
      </c>
      <c r="AD344" s="253">
        <f t="shared" si="130"/>
        <v>0</v>
      </c>
      <c r="AE344" s="268">
        <f t="shared" si="131"/>
        <v>0</v>
      </c>
      <c r="AF344" s="269">
        <f t="shared" si="132"/>
        <v>0</v>
      </c>
      <c r="AG344" s="270">
        <f t="shared" si="133"/>
        <v>0</v>
      </c>
      <c r="AH344" s="121"/>
      <c r="AI344" s="252"/>
      <c r="AJ344" s="295"/>
      <c r="AK344" s="301">
        <f t="shared" si="134"/>
        <v>0</v>
      </c>
      <c r="AL344" s="119" t="s">
        <v>169</v>
      </c>
      <c r="AM344" s="123" t="s">
        <v>169</v>
      </c>
      <c r="AN344" s="122"/>
      <c r="AO344" s="119" t="s">
        <v>169</v>
      </c>
      <c r="AP344" s="123" t="s">
        <v>169</v>
      </c>
      <c r="AQ344" s="124"/>
      <c r="AR344" s="119" t="s">
        <v>169</v>
      </c>
      <c r="AS344" s="123" t="s">
        <v>169</v>
      </c>
      <c r="AT344" s="122"/>
      <c r="AU344" s="280">
        <f t="shared" si="135"/>
        <v>0</v>
      </c>
      <c r="AV344" s="281">
        <f t="shared" si="136"/>
        <v>0</v>
      </c>
      <c r="AW344" s="291">
        <f t="shared" si="140"/>
        <v>0</v>
      </c>
      <c r="AX344" s="283">
        <f t="shared" si="137"/>
        <v>0</v>
      </c>
    </row>
    <row r="345" spans="1:50" ht="26.25" customHeight="1">
      <c r="A345" s="117"/>
      <c r="B345" s="245"/>
      <c r="C345" s="136"/>
      <c r="D345" s="208" t="str">
        <f t="shared" si="122"/>
        <v/>
      </c>
      <c r="E345" s="129" t="s">
        <v>169</v>
      </c>
      <c r="F345" s="209" t="s">
        <v>169</v>
      </c>
      <c r="G345" s="135"/>
      <c r="H345" s="258"/>
      <c r="I345" s="259">
        <f t="shared" si="138"/>
        <v>0</v>
      </c>
      <c r="J345" s="259">
        <f t="shared" si="139"/>
        <v>0</v>
      </c>
      <c r="K345" s="259">
        <f t="shared" si="123"/>
        <v>0</v>
      </c>
      <c r="L345" s="252"/>
      <c r="M345" s="252"/>
      <c r="N345" s="252"/>
      <c r="O345" s="147">
        <v>0</v>
      </c>
      <c r="P345" s="147">
        <v>0</v>
      </c>
      <c r="Q345" s="137">
        <f t="shared" si="124"/>
        <v>0</v>
      </c>
      <c r="R345" s="80">
        <f t="shared" si="125"/>
        <v>0</v>
      </c>
      <c r="S345" s="147">
        <v>0</v>
      </c>
      <c r="T345" s="121"/>
      <c r="U345" s="263">
        <f>IFERROR(VLOOKUP(B345,คำนวณตกเบิกวิทยฐานะ!$B$9:$P$1008,14,FALSE),0)</f>
        <v>0</v>
      </c>
      <c r="V345" s="263">
        <f>IFERROR(VLOOKUP(B345,คำนวณตกเบิกวิทยฐานะ!$B$9:$P$1008,15,FALSE),0)</f>
        <v>0</v>
      </c>
      <c r="W345" s="264">
        <f t="shared" si="126"/>
        <v>0</v>
      </c>
      <c r="X345" s="119" t="s">
        <v>169</v>
      </c>
      <c r="Y345" s="209" t="s">
        <v>169</v>
      </c>
      <c r="Z345" s="258"/>
      <c r="AA345" s="253">
        <f t="shared" si="127"/>
        <v>0</v>
      </c>
      <c r="AB345" s="253">
        <f t="shared" si="128"/>
        <v>0</v>
      </c>
      <c r="AC345" s="253">
        <f t="shared" si="129"/>
        <v>0</v>
      </c>
      <c r="AD345" s="253">
        <f t="shared" si="130"/>
        <v>0</v>
      </c>
      <c r="AE345" s="268">
        <f t="shared" si="131"/>
        <v>0</v>
      </c>
      <c r="AF345" s="269">
        <f t="shared" si="132"/>
        <v>0</v>
      </c>
      <c r="AG345" s="270">
        <f t="shared" si="133"/>
        <v>0</v>
      </c>
      <c r="AH345" s="121"/>
      <c r="AI345" s="252"/>
      <c r="AJ345" s="295"/>
      <c r="AK345" s="301">
        <f t="shared" si="134"/>
        <v>0</v>
      </c>
      <c r="AL345" s="119" t="s">
        <v>169</v>
      </c>
      <c r="AM345" s="123" t="s">
        <v>169</v>
      </c>
      <c r="AN345" s="122"/>
      <c r="AO345" s="119" t="s">
        <v>169</v>
      </c>
      <c r="AP345" s="123" t="s">
        <v>169</v>
      </c>
      <c r="AQ345" s="124"/>
      <c r="AR345" s="119" t="s">
        <v>169</v>
      </c>
      <c r="AS345" s="123" t="s">
        <v>169</v>
      </c>
      <c r="AT345" s="122"/>
      <c r="AU345" s="280">
        <f t="shared" si="135"/>
        <v>0</v>
      </c>
      <c r="AV345" s="281">
        <f t="shared" si="136"/>
        <v>0</v>
      </c>
      <c r="AW345" s="291">
        <f t="shared" si="140"/>
        <v>0</v>
      </c>
      <c r="AX345" s="283">
        <f t="shared" si="137"/>
        <v>0</v>
      </c>
    </row>
    <row r="346" spans="1:50" ht="26.25" customHeight="1">
      <c r="A346" s="117"/>
      <c r="B346" s="245"/>
      <c r="C346" s="136"/>
      <c r="D346" s="208" t="str">
        <f t="shared" si="122"/>
        <v/>
      </c>
      <c r="E346" s="129" t="s">
        <v>169</v>
      </c>
      <c r="F346" s="209" t="s">
        <v>169</v>
      </c>
      <c r="G346" s="135"/>
      <c r="H346" s="258"/>
      <c r="I346" s="259">
        <f t="shared" si="138"/>
        <v>0</v>
      </c>
      <c r="J346" s="259">
        <f t="shared" si="139"/>
        <v>0</v>
      </c>
      <c r="K346" s="259">
        <f t="shared" si="123"/>
        <v>0</v>
      </c>
      <c r="L346" s="252"/>
      <c r="M346" s="252"/>
      <c r="N346" s="252"/>
      <c r="O346" s="147">
        <v>0</v>
      </c>
      <c r="P346" s="147">
        <v>0</v>
      </c>
      <c r="Q346" s="137">
        <f t="shared" si="124"/>
        <v>0</v>
      </c>
      <c r="R346" s="80">
        <f t="shared" si="125"/>
        <v>0</v>
      </c>
      <c r="S346" s="147">
        <v>0</v>
      </c>
      <c r="T346" s="121"/>
      <c r="U346" s="263">
        <f>IFERROR(VLOOKUP(B346,คำนวณตกเบิกวิทยฐานะ!$B$9:$P$1008,14,FALSE),0)</f>
        <v>0</v>
      </c>
      <c r="V346" s="263">
        <f>IFERROR(VLOOKUP(B346,คำนวณตกเบิกวิทยฐานะ!$B$9:$P$1008,15,FALSE),0)</f>
        <v>0</v>
      </c>
      <c r="W346" s="264">
        <f t="shared" si="126"/>
        <v>0</v>
      </c>
      <c r="X346" s="119" t="s">
        <v>169</v>
      </c>
      <c r="Y346" s="209" t="s">
        <v>169</v>
      </c>
      <c r="Z346" s="258"/>
      <c r="AA346" s="253">
        <f t="shared" si="127"/>
        <v>0</v>
      </c>
      <c r="AB346" s="253">
        <f t="shared" si="128"/>
        <v>0</v>
      </c>
      <c r="AC346" s="253">
        <f t="shared" si="129"/>
        <v>0</v>
      </c>
      <c r="AD346" s="253">
        <f t="shared" si="130"/>
        <v>0</v>
      </c>
      <c r="AE346" s="268">
        <f t="shared" si="131"/>
        <v>0</v>
      </c>
      <c r="AF346" s="269">
        <f t="shared" si="132"/>
        <v>0</v>
      </c>
      <c r="AG346" s="270">
        <f t="shared" si="133"/>
        <v>0</v>
      </c>
      <c r="AH346" s="121"/>
      <c r="AI346" s="252"/>
      <c r="AJ346" s="295"/>
      <c r="AK346" s="301">
        <f t="shared" si="134"/>
        <v>0</v>
      </c>
      <c r="AL346" s="119" t="s">
        <v>169</v>
      </c>
      <c r="AM346" s="123" t="s">
        <v>169</v>
      </c>
      <c r="AN346" s="122"/>
      <c r="AO346" s="119" t="s">
        <v>169</v>
      </c>
      <c r="AP346" s="123" t="s">
        <v>169</v>
      </c>
      <c r="AQ346" s="124"/>
      <c r="AR346" s="119" t="s">
        <v>169</v>
      </c>
      <c r="AS346" s="123" t="s">
        <v>169</v>
      </c>
      <c r="AT346" s="122"/>
      <c r="AU346" s="280">
        <f t="shared" si="135"/>
        <v>0</v>
      </c>
      <c r="AV346" s="281">
        <f t="shared" si="136"/>
        <v>0</v>
      </c>
      <c r="AW346" s="291">
        <f t="shared" si="140"/>
        <v>0</v>
      </c>
      <c r="AX346" s="283">
        <f t="shared" si="137"/>
        <v>0</v>
      </c>
    </row>
    <row r="347" spans="1:50" ht="26.25" customHeight="1">
      <c r="A347" s="117"/>
      <c r="B347" s="245"/>
      <c r="C347" s="136"/>
      <c r="D347" s="208" t="str">
        <f t="shared" si="122"/>
        <v/>
      </c>
      <c r="E347" s="129" t="s">
        <v>169</v>
      </c>
      <c r="F347" s="209" t="s">
        <v>169</v>
      </c>
      <c r="G347" s="135"/>
      <c r="H347" s="258"/>
      <c r="I347" s="259">
        <f t="shared" si="138"/>
        <v>0</v>
      </c>
      <c r="J347" s="259">
        <f t="shared" si="139"/>
        <v>0</v>
      </c>
      <c r="K347" s="259">
        <f t="shared" si="123"/>
        <v>0</v>
      </c>
      <c r="L347" s="252"/>
      <c r="M347" s="252"/>
      <c r="N347" s="252"/>
      <c r="O347" s="147">
        <v>0</v>
      </c>
      <c r="P347" s="147">
        <v>0</v>
      </c>
      <c r="Q347" s="137">
        <f t="shared" si="124"/>
        <v>0</v>
      </c>
      <c r="R347" s="80">
        <f t="shared" si="125"/>
        <v>0</v>
      </c>
      <c r="S347" s="147">
        <v>0</v>
      </c>
      <c r="T347" s="121"/>
      <c r="U347" s="263">
        <f>IFERROR(VLOOKUP(B347,คำนวณตกเบิกวิทยฐานะ!$B$9:$P$1008,14,FALSE),0)</f>
        <v>0</v>
      </c>
      <c r="V347" s="263">
        <f>IFERROR(VLOOKUP(B347,คำนวณตกเบิกวิทยฐานะ!$B$9:$P$1008,15,FALSE),0)</f>
        <v>0</v>
      </c>
      <c r="W347" s="264">
        <f t="shared" si="126"/>
        <v>0</v>
      </c>
      <c r="X347" s="119" t="s">
        <v>169</v>
      </c>
      <c r="Y347" s="209" t="s">
        <v>169</v>
      </c>
      <c r="Z347" s="258"/>
      <c r="AA347" s="253">
        <f t="shared" si="127"/>
        <v>0</v>
      </c>
      <c r="AB347" s="253">
        <f t="shared" si="128"/>
        <v>0</v>
      </c>
      <c r="AC347" s="253">
        <f t="shared" si="129"/>
        <v>0</v>
      </c>
      <c r="AD347" s="253">
        <f t="shared" si="130"/>
        <v>0</v>
      </c>
      <c r="AE347" s="268">
        <f t="shared" si="131"/>
        <v>0</v>
      </c>
      <c r="AF347" s="269">
        <f t="shared" si="132"/>
        <v>0</v>
      </c>
      <c r="AG347" s="270">
        <f t="shared" si="133"/>
        <v>0</v>
      </c>
      <c r="AH347" s="121"/>
      <c r="AI347" s="252"/>
      <c r="AJ347" s="295"/>
      <c r="AK347" s="301">
        <f t="shared" si="134"/>
        <v>0</v>
      </c>
      <c r="AL347" s="119" t="s">
        <v>169</v>
      </c>
      <c r="AM347" s="123" t="s">
        <v>169</v>
      </c>
      <c r="AN347" s="122"/>
      <c r="AO347" s="119" t="s">
        <v>169</v>
      </c>
      <c r="AP347" s="123" t="s">
        <v>169</v>
      </c>
      <c r="AQ347" s="124"/>
      <c r="AR347" s="119" t="s">
        <v>169</v>
      </c>
      <c r="AS347" s="123" t="s">
        <v>169</v>
      </c>
      <c r="AT347" s="122"/>
      <c r="AU347" s="280">
        <f t="shared" si="135"/>
        <v>0</v>
      </c>
      <c r="AV347" s="281">
        <f t="shared" si="136"/>
        <v>0</v>
      </c>
      <c r="AW347" s="291">
        <f t="shared" si="140"/>
        <v>0</v>
      </c>
      <c r="AX347" s="283">
        <f t="shared" si="137"/>
        <v>0</v>
      </c>
    </row>
    <row r="348" spans="1:50" ht="26.25" customHeight="1">
      <c r="A348" s="117"/>
      <c r="B348" s="245"/>
      <c r="C348" s="136"/>
      <c r="D348" s="208" t="str">
        <f t="shared" si="122"/>
        <v/>
      </c>
      <c r="E348" s="129" t="s">
        <v>169</v>
      </c>
      <c r="F348" s="209" t="s">
        <v>169</v>
      </c>
      <c r="G348" s="135"/>
      <c r="H348" s="258"/>
      <c r="I348" s="259">
        <f t="shared" si="138"/>
        <v>0</v>
      </c>
      <c r="J348" s="259">
        <f t="shared" si="139"/>
        <v>0</v>
      </c>
      <c r="K348" s="259">
        <f t="shared" si="123"/>
        <v>0</v>
      </c>
      <c r="L348" s="252"/>
      <c r="M348" s="252"/>
      <c r="N348" s="252"/>
      <c r="O348" s="147">
        <v>0</v>
      </c>
      <c r="P348" s="147">
        <v>0</v>
      </c>
      <c r="Q348" s="137">
        <f t="shared" si="124"/>
        <v>0</v>
      </c>
      <c r="R348" s="80">
        <f t="shared" si="125"/>
        <v>0</v>
      </c>
      <c r="S348" s="147">
        <v>0</v>
      </c>
      <c r="T348" s="121"/>
      <c r="U348" s="263">
        <f>IFERROR(VLOOKUP(B348,คำนวณตกเบิกวิทยฐานะ!$B$9:$P$1008,14,FALSE),0)</f>
        <v>0</v>
      </c>
      <c r="V348" s="263">
        <f>IFERROR(VLOOKUP(B348,คำนวณตกเบิกวิทยฐานะ!$B$9:$P$1008,15,FALSE),0)</f>
        <v>0</v>
      </c>
      <c r="W348" s="264">
        <f t="shared" si="126"/>
        <v>0</v>
      </c>
      <c r="X348" s="119" t="s">
        <v>169</v>
      </c>
      <c r="Y348" s="209" t="s">
        <v>169</v>
      </c>
      <c r="Z348" s="258"/>
      <c r="AA348" s="253">
        <f t="shared" si="127"/>
        <v>0</v>
      </c>
      <c r="AB348" s="253">
        <f t="shared" si="128"/>
        <v>0</v>
      </c>
      <c r="AC348" s="253">
        <f t="shared" si="129"/>
        <v>0</v>
      </c>
      <c r="AD348" s="253">
        <f t="shared" si="130"/>
        <v>0</v>
      </c>
      <c r="AE348" s="268">
        <f t="shared" si="131"/>
        <v>0</v>
      </c>
      <c r="AF348" s="269">
        <f t="shared" si="132"/>
        <v>0</v>
      </c>
      <c r="AG348" s="270">
        <f t="shared" si="133"/>
        <v>0</v>
      </c>
      <c r="AH348" s="121"/>
      <c r="AI348" s="252"/>
      <c r="AJ348" s="295"/>
      <c r="AK348" s="301">
        <f t="shared" si="134"/>
        <v>0</v>
      </c>
      <c r="AL348" s="119" t="s">
        <v>169</v>
      </c>
      <c r="AM348" s="123" t="s">
        <v>169</v>
      </c>
      <c r="AN348" s="122"/>
      <c r="AO348" s="119" t="s">
        <v>169</v>
      </c>
      <c r="AP348" s="123" t="s">
        <v>169</v>
      </c>
      <c r="AQ348" s="124"/>
      <c r="AR348" s="119" t="s">
        <v>169</v>
      </c>
      <c r="AS348" s="123" t="s">
        <v>169</v>
      </c>
      <c r="AT348" s="122"/>
      <c r="AU348" s="280">
        <f t="shared" si="135"/>
        <v>0</v>
      </c>
      <c r="AV348" s="281">
        <f t="shared" si="136"/>
        <v>0</v>
      </c>
      <c r="AW348" s="291">
        <f t="shared" si="140"/>
        <v>0</v>
      </c>
      <c r="AX348" s="283">
        <f t="shared" si="137"/>
        <v>0</v>
      </c>
    </row>
    <row r="349" spans="1:50" ht="26.25" customHeight="1">
      <c r="A349" s="117"/>
      <c r="B349" s="245"/>
      <c r="C349" s="136"/>
      <c r="D349" s="208" t="str">
        <f t="shared" si="122"/>
        <v/>
      </c>
      <c r="E349" s="129" t="s">
        <v>169</v>
      </c>
      <c r="F349" s="209" t="s">
        <v>169</v>
      </c>
      <c r="G349" s="135"/>
      <c r="H349" s="258"/>
      <c r="I349" s="259">
        <f t="shared" si="138"/>
        <v>0</v>
      </c>
      <c r="J349" s="259">
        <f t="shared" si="139"/>
        <v>0</v>
      </c>
      <c r="K349" s="259">
        <f t="shared" si="123"/>
        <v>0</v>
      </c>
      <c r="L349" s="252"/>
      <c r="M349" s="252"/>
      <c r="N349" s="252"/>
      <c r="O349" s="147">
        <v>0</v>
      </c>
      <c r="P349" s="147">
        <v>0</v>
      </c>
      <c r="Q349" s="137">
        <f t="shared" si="124"/>
        <v>0</v>
      </c>
      <c r="R349" s="80">
        <f t="shared" si="125"/>
        <v>0</v>
      </c>
      <c r="S349" s="147">
        <v>0</v>
      </c>
      <c r="T349" s="121"/>
      <c r="U349" s="263">
        <f>IFERROR(VLOOKUP(B349,คำนวณตกเบิกวิทยฐานะ!$B$9:$P$1008,14,FALSE),0)</f>
        <v>0</v>
      </c>
      <c r="V349" s="263">
        <f>IFERROR(VLOOKUP(B349,คำนวณตกเบิกวิทยฐานะ!$B$9:$P$1008,15,FALSE),0)</f>
        <v>0</v>
      </c>
      <c r="W349" s="264">
        <f t="shared" si="126"/>
        <v>0</v>
      </c>
      <c r="X349" s="119" t="s">
        <v>169</v>
      </c>
      <c r="Y349" s="209" t="s">
        <v>169</v>
      </c>
      <c r="Z349" s="258"/>
      <c r="AA349" s="253">
        <f t="shared" si="127"/>
        <v>0</v>
      </c>
      <c r="AB349" s="253">
        <f t="shared" si="128"/>
        <v>0</v>
      </c>
      <c r="AC349" s="253">
        <f t="shared" si="129"/>
        <v>0</v>
      </c>
      <c r="AD349" s="253">
        <f t="shared" si="130"/>
        <v>0</v>
      </c>
      <c r="AE349" s="268">
        <f t="shared" si="131"/>
        <v>0</v>
      </c>
      <c r="AF349" s="269">
        <f t="shared" si="132"/>
        <v>0</v>
      </c>
      <c r="AG349" s="270">
        <f t="shared" si="133"/>
        <v>0</v>
      </c>
      <c r="AH349" s="121"/>
      <c r="AI349" s="252"/>
      <c r="AJ349" s="295"/>
      <c r="AK349" s="301">
        <f t="shared" si="134"/>
        <v>0</v>
      </c>
      <c r="AL349" s="119" t="s">
        <v>169</v>
      </c>
      <c r="AM349" s="123" t="s">
        <v>169</v>
      </c>
      <c r="AN349" s="122"/>
      <c r="AO349" s="119" t="s">
        <v>169</v>
      </c>
      <c r="AP349" s="123" t="s">
        <v>169</v>
      </c>
      <c r="AQ349" s="124"/>
      <c r="AR349" s="119" t="s">
        <v>169</v>
      </c>
      <c r="AS349" s="123" t="s">
        <v>169</v>
      </c>
      <c r="AT349" s="122"/>
      <c r="AU349" s="280">
        <f t="shared" si="135"/>
        <v>0</v>
      </c>
      <c r="AV349" s="281">
        <f t="shared" si="136"/>
        <v>0</v>
      </c>
      <c r="AW349" s="291">
        <f t="shared" si="140"/>
        <v>0</v>
      </c>
      <c r="AX349" s="283">
        <f t="shared" si="137"/>
        <v>0</v>
      </c>
    </row>
    <row r="350" spans="1:50" ht="26.25" customHeight="1">
      <c r="A350" s="117"/>
      <c r="B350" s="245"/>
      <c r="C350" s="136"/>
      <c r="D350" s="208" t="str">
        <f t="shared" si="122"/>
        <v/>
      </c>
      <c r="E350" s="129" t="s">
        <v>169</v>
      </c>
      <c r="F350" s="209" t="s">
        <v>169</v>
      </c>
      <c r="G350" s="135"/>
      <c r="H350" s="258"/>
      <c r="I350" s="259">
        <f t="shared" si="138"/>
        <v>0</v>
      </c>
      <c r="J350" s="259">
        <f t="shared" si="139"/>
        <v>0</v>
      </c>
      <c r="K350" s="259">
        <f t="shared" si="123"/>
        <v>0</v>
      </c>
      <c r="L350" s="252"/>
      <c r="M350" s="252"/>
      <c r="N350" s="252"/>
      <c r="O350" s="147">
        <v>0</v>
      </c>
      <c r="P350" s="147">
        <v>0</v>
      </c>
      <c r="Q350" s="137">
        <f t="shared" si="124"/>
        <v>0</v>
      </c>
      <c r="R350" s="80">
        <f t="shared" si="125"/>
        <v>0</v>
      </c>
      <c r="S350" s="147">
        <v>0</v>
      </c>
      <c r="T350" s="121"/>
      <c r="U350" s="263">
        <f>IFERROR(VLOOKUP(B350,คำนวณตกเบิกวิทยฐานะ!$B$9:$P$1008,14,FALSE),0)</f>
        <v>0</v>
      </c>
      <c r="V350" s="263">
        <f>IFERROR(VLOOKUP(B350,คำนวณตกเบิกวิทยฐานะ!$B$9:$P$1008,15,FALSE),0)</f>
        <v>0</v>
      </c>
      <c r="W350" s="264">
        <f t="shared" si="126"/>
        <v>0</v>
      </c>
      <c r="X350" s="119" t="s">
        <v>169</v>
      </c>
      <c r="Y350" s="209" t="s">
        <v>169</v>
      </c>
      <c r="Z350" s="258"/>
      <c r="AA350" s="253">
        <f t="shared" si="127"/>
        <v>0</v>
      </c>
      <c r="AB350" s="253">
        <f t="shared" si="128"/>
        <v>0</v>
      </c>
      <c r="AC350" s="253">
        <f t="shared" si="129"/>
        <v>0</v>
      </c>
      <c r="AD350" s="253">
        <f t="shared" si="130"/>
        <v>0</v>
      </c>
      <c r="AE350" s="268">
        <f t="shared" si="131"/>
        <v>0</v>
      </c>
      <c r="AF350" s="269">
        <f t="shared" si="132"/>
        <v>0</v>
      </c>
      <c r="AG350" s="270">
        <f t="shared" si="133"/>
        <v>0</v>
      </c>
      <c r="AH350" s="121"/>
      <c r="AI350" s="252"/>
      <c r="AJ350" s="295"/>
      <c r="AK350" s="301">
        <f t="shared" si="134"/>
        <v>0</v>
      </c>
      <c r="AL350" s="119" t="s">
        <v>169</v>
      </c>
      <c r="AM350" s="123" t="s">
        <v>169</v>
      </c>
      <c r="AN350" s="122"/>
      <c r="AO350" s="119" t="s">
        <v>169</v>
      </c>
      <c r="AP350" s="123" t="s">
        <v>169</v>
      </c>
      <c r="AQ350" s="124"/>
      <c r="AR350" s="119" t="s">
        <v>169</v>
      </c>
      <c r="AS350" s="123" t="s">
        <v>169</v>
      </c>
      <c r="AT350" s="122"/>
      <c r="AU350" s="280">
        <f t="shared" si="135"/>
        <v>0</v>
      </c>
      <c r="AV350" s="281">
        <f t="shared" si="136"/>
        <v>0</v>
      </c>
      <c r="AW350" s="291">
        <f t="shared" si="140"/>
        <v>0</v>
      </c>
      <c r="AX350" s="283">
        <f t="shared" si="137"/>
        <v>0</v>
      </c>
    </row>
    <row r="351" spans="1:50" ht="26.25" customHeight="1">
      <c r="A351" s="117"/>
      <c r="B351" s="245"/>
      <c r="C351" s="136"/>
      <c r="D351" s="208" t="str">
        <f t="shared" si="122"/>
        <v/>
      </c>
      <c r="E351" s="129" t="s">
        <v>169</v>
      </c>
      <c r="F351" s="209" t="s">
        <v>169</v>
      </c>
      <c r="G351" s="135"/>
      <c r="H351" s="258"/>
      <c r="I351" s="259">
        <f t="shared" si="138"/>
        <v>0</v>
      </c>
      <c r="J351" s="259">
        <f t="shared" si="139"/>
        <v>0</v>
      </c>
      <c r="K351" s="259">
        <f t="shared" si="123"/>
        <v>0</v>
      </c>
      <c r="L351" s="252"/>
      <c r="M351" s="252"/>
      <c r="N351" s="252"/>
      <c r="O351" s="147">
        <v>0</v>
      </c>
      <c r="P351" s="147">
        <v>0</v>
      </c>
      <c r="Q351" s="137">
        <f t="shared" si="124"/>
        <v>0</v>
      </c>
      <c r="R351" s="80">
        <f t="shared" si="125"/>
        <v>0</v>
      </c>
      <c r="S351" s="147">
        <v>0</v>
      </c>
      <c r="T351" s="121"/>
      <c r="U351" s="263">
        <f>IFERROR(VLOOKUP(B351,คำนวณตกเบิกวิทยฐานะ!$B$9:$P$1008,14,FALSE),0)</f>
        <v>0</v>
      </c>
      <c r="V351" s="263">
        <f>IFERROR(VLOOKUP(B351,คำนวณตกเบิกวิทยฐานะ!$B$9:$P$1008,15,FALSE),0)</f>
        <v>0</v>
      </c>
      <c r="W351" s="264">
        <f t="shared" si="126"/>
        <v>0</v>
      </c>
      <c r="X351" s="119" t="s">
        <v>169</v>
      </c>
      <c r="Y351" s="209" t="s">
        <v>169</v>
      </c>
      <c r="Z351" s="258"/>
      <c r="AA351" s="253">
        <f t="shared" si="127"/>
        <v>0</v>
      </c>
      <c r="AB351" s="253">
        <f t="shared" si="128"/>
        <v>0</v>
      </c>
      <c r="AC351" s="253">
        <f t="shared" si="129"/>
        <v>0</v>
      </c>
      <c r="AD351" s="253">
        <f t="shared" si="130"/>
        <v>0</v>
      </c>
      <c r="AE351" s="268">
        <f t="shared" si="131"/>
        <v>0</v>
      </c>
      <c r="AF351" s="269">
        <f t="shared" si="132"/>
        <v>0</v>
      </c>
      <c r="AG351" s="270">
        <f t="shared" si="133"/>
        <v>0</v>
      </c>
      <c r="AH351" s="121"/>
      <c r="AI351" s="252"/>
      <c r="AJ351" s="295"/>
      <c r="AK351" s="301">
        <f t="shared" si="134"/>
        <v>0</v>
      </c>
      <c r="AL351" s="119" t="s">
        <v>169</v>
      </c>
      <c r="AM351" s="123" t="s">
        <v>169</v>
      </c>
      <c r="AN351" s="122"/>
      <c r="AO351" s="119" t="s">
        <v>169</v>
      </c>
      <c r="AP351" s="123" t="s">
        <v>169</v>
      </c>
      <c r="AQ351" s="124"/>
      <c r="AR351" s="119" t="s">
        <v>169</v>
      </c>
      <c r="AS351" s="123" t="s">
        <v>169</v>
      </c>
      <c r="AT351" s="122"/>
      <c r="AU351" s="280">
        <f t="shared" si="135"/>
        <v>0</v>
      </c>
      <c r="AV351" s="281">
        <f t="shared" si="136"/>
        <v>0</v>
      </c>
      <c r="AW351" s="291">
        <f t="shared" si="140"/>
        <v>0</v>
      </c>
      <c r="AX351" s="283">
        <f t="shared" si="137"/>
        <v>0</v>
      </c>
    </row>
    <row r="352" spans="1:50" ht="26.25" customHeight="1">
      <c r="A352" s="117"/>
      <c r="B352" s="245"/>
      <c r="C352" s="136"/>
      <c r="D352" s="208" t="str">
        <f t="shared" si="122"/>
        <v/>
      </c>
      <c r="E352" s="129" t="s">
        <v>169</v>
      </c>
      <c r="F352" s="209" t="s">
        <v>169</v>
      </c>
      <c r="G352" s="135"/>
      <c r="H352" s="258"/>
      <c r="I352" s="259">
        <f t="shared" si="138"/>
        <v>0</v>
      </c>
      <c r="J352" s="259">
        <f t="shared" si="139"/>
        <v>0</v>
      </c>
      <c r="K352" s="259">
        <f t="shared" si="123"/>
        <v>0</v>
      </c>
      <c r="L352" s="252"/>
      <c r="M352" s="252"/>
      <c r="N352" s="252"/>
      <c r="O352" s="147">
        <v>0</v>
      </c>
      <c r="P352" s="147">
        <v>0</v>
      </c>
      <c r="Q352" s="137">
        <f t="shared" si="124"/>
        <v>0</v>
      </c>
      <c r="R352" s="80">
        <f t="shared" si="125"/>
        <v>0</v>
      </c>
      <c r="S352" s="147">
        <v>0</v>
      </c>
      <c r="T352" s="121"/>
      <c r="U352" s="263">
        <f>IFERROR(VLOOKUP(B352,คำนวณตกเบิกวิทยฐานะ!$B$9:$P$1008,14,FALSE),0)</f>
        <v>0</v>
      </c>
      <c r="V352" s="263">
        <f>IFERROR(VLOOKUP(B352,คำนวณตกเบิกวิทยฐานะ!$B$9:$P$1008,15,FALSE),0)</f>
        <v>0</v>
      </c>
      <c r="W352" s="264">
        <f t="shared" si="126"/>
        <v>0</v>
      </c>
      <c r="X352" s="119" t="s">
        <v>169</v>
      </c>
      <c r="Y352" s="209" t="s">
        <v>169</v>
      </c>
      <c r="Z352" s="258"/>
      <c r="AA352" s="253">
        <f t="shared" si="127"/>
        <v>0</v>
      </c>
      <c r="AB352" s="253">
        <f t="shared" si="128"/>
        <v>0</v>
      </c>
      <c r="AC352" s="253">
        <f t="shared" si="129"/>
        <v>0</v>
      </c>
      <c r="AD352" s="253">
        <f t="shared" si="130"/>
        <v>0</v>
      </c>
      <c r="AE352" s="268">
        <f t="shared" si="131"/>
        <v>0</v>
      </c>
      <c r="AF352" s="269">
        <f t="shared" si="132"/>
        <v>0</v>
      </c>
      <c r="AG352" s="270">
        <f t="shared" si="133"/>
        <v>0</v>
      </c>
      <c r="AH352" s="121"/>
      <c r="AI352" s="252"/>
      <c r="AJ352" s="295"/>
      <c r="AK352" s="301">
        <f t="shared" si="134"/>
        <v>0</v>
      </c>
      <c r="AL352" s="119" t="s">
        <v>169</v>
      </c>
      <c r="AM352" s="123" t="s">
        <v>169</v>
      </c>
      <c r="AN352" s="122"/>
      <c r="AO352" s="119" t="s">
        <v>169</v>
      </c>
      <c r="AP352" s="123" t="s">
        <v>169</v>
      </c>
      <c r="AQ352" s="124"/>
      <c r="AR352" s="119" t="s">
        <v>169</v>
      </c>
      <c r="AS352" s="123" t="s">
        <v>169</v>
      </c>
      <c r="AT352" s="122"/>
      <c r="AU352" s="280">
        <f t="shared" si="135"/>
        <v>0</v>
      </c>
      <c r="AV352" s="281">
        <f t="shared" si="136"/>
        <v>0</v>
      </c>
      <c r="AW352" s="291">
        <f t="shared" si="140"/>
        <v>0</v>
      </c>
      <c r="AX352" s="283">
        <f t="shared" si="137"/>
        <v>0</v>
      </c>
    </row>
    <row r="353" spans="1:50" ht="26.25" customHeight="1">
      <c r="A353" s="117"/>
      <c r="B353" s="245"/>
      <c r="C353" s="136"/>
      <c r="D353" s="208" t="str">
        <f t="shared" si="122"/>
        <v/>
      </c>
      <c r="E353" s="129" t="s">
        <v>169</v>
      </c>
      <c r="F353" s="209" t="s">
        <v>169</v>
      </c>
      <c r="G353" s="135"/>
      <c r="H353" s="258"/>
      <c r="I353" s="259">
        <f t="shared" si="138"/>
        <v>0</v>
      </c>
      <c r="J353" s="259">
        <f t="shared" si="139"/>
        <v>0</v>
      </c>
      <c r="K353" s="259">
        <f t="shared" si="123"/>
        <v>0</v>
      </c>
      <c r="L353" s="252"/>
      <c r="M353" s="252"/>
      <c r="N353" s="252"/>
      <c r="O353" s="147">
        <v>0</v>
      </c>
      <c r="P353" s="147">
        <v>0</v>
      </c>
      <c r="Q353" s="137">
        <f t="shared" si="124"/>
        <v>0</v>
      </c>
      <c r="R353" s="80">
        <f t="shared" si="125"/>
        <v>0</v>
      </c>
      <c r="S353" s="147">
        <v>0</v>
      </c>
      <c r="T353" s="121"/>
      <c r="U353" s="263">
        <f>IFERROR(VLOOKUP(B353,คำนวณตกเบิกวิทยฐานะ!$B$9:$P$1008,14,FALSE),0)</f>
        <v>0</v>
      </c>
      <c r="V353" s="263">
        <f>IFERROR(VLOOKUP(B353,คำนวณตกเบิกวิทยฐานะ!$B$9:$P$1008,15,FALSE),0)</f>
        <v>0</v>
      </c>
      <c r="W353" s="264">
        <f t="shared" si="126"/>
        <v>0</v>
      </c>
      <c r="X353" s="119" t="s">
        <v>169</v>
      </c>
      <c r="Y353" s="209" t="s">
        <v>169</v>
      </c>
      <c r="Z353" s="258"/>
      <c r="AA353" s="253">
        <f t="shared" si="127"/>
        <v>0</v>
      </c>
      <c r="AB353" s="253">
        <f t="shared" si="128"/>
        <v>0</v>
      </c>
      <c r="AC353" s="253">
        <f t="shared" si="129"/>
        <v>0</v>
      </c>
      <c r="AD353" s="253">
        <f t="shared" si="130"/>
        <v>0</v>
      </c>
      <c r="AE353" s="268">
        <f t="shared" si="131"/>
        <v>0</v>
      </c>
      <c r="AF353" s="269">
        <f t="shared" si="132"/>
        <v>0</v>
      </c>
      <c r="AG353" s="270">
        <f t="shared" si="133"/>
        <v>0</v>
      </c>
      <c r="AH353" s="121"/>
      <c r="AI353" s="252"/>
      <c r="AJ353" s="295"/>
      <c r="AK353" s="301">
        <f t="shared" si="134"/>
        <v>0</v>
      </c>
      <c r="AL353" s="119" t="s">
        <v>169</v>
      </c>
      <c r="AM353" s="123" t="s">
        <v>169</v>
      </c>
      <c r="AN353" s="122"/>
      <c r="AO353" s="119" t="s">
        <v>169</v>
      </c>
      <c r="AP353" s="123" t="s">
        <v>169</v>
      </c>
      <c r="AQ353" s="124"/>
      <c r="AR353" s="119" t="s">
        <v>169</v>
      </c>
      <c r="AS353" s="123" t="s">
        <v>169</v>
      </c>
      <c r="AT353" s="122"/>
      <c r="AU353" s="280">
        <f t="shared" si="135"/>
        <v>0</v>
      </c>
      <c r="AV353" s="281">
        <f t="shared" si="136"/>
        <v>0</v>
      </c>
      <c r="AW353" s="291">
        <f t="shared" si="140"/>
        <v>0</v>
      </c>
      <c r="AX353" s="283">
        <f t="shared" si="137"/>
        <v>0</v>
      </c>
    </row>
    <row r="354" spans="1:50" ht="26.25" customHeight="1">
      <c r="A354" s="117"/>
      <c r="B354" s="245"/>
      <c r="C354" s="136"/>
      <c r="D354" s="208" t="str">
        <f t="shared" si="122"/>
        <v/>
      </c>
      <c r="E354" s="129" t="s">
        <v>169</v>
      </c>
      <c r="F354" s="209" t="s">
        <v>169</v>
      </c>
      <c r="G354" s="135"/>
      <c r="H354" s="258"/>
      <c r="I354" s="259">
        <f t="shared" si="138"/>
        <v>0</v>
      </c>
      <c r="J354" s="259">
        <f t="shared" si="139"/>
        <v>0</v>
      </c>
      <c r="K354" s="259">
        <f t="shared" si="123"/>
        <v>0</v>
      </c>
      <c r="L354" s="252"/>
      <c r="M354" s="252"/>
      <c r="N354" s="252"/>
      <c r="O354" s="147">
        <v>0</v>
      </c>
      <c r="P354" s="147">
        <v>0</v>
      </c>
      <c r="Q354" s="137">
        <f t="shared" si="124"/>
        <v>0</v>
      </c>
      <c r="R354" s="80">
        <f t="shared" si="125"/>
        <v>0</v>
      </c>
      <c r="S354" s="147">
        <v>0</v>
      </c>
      <c r="T354" s="121"/>
      <c r="U354" s="263">
        <f>IFERROR(VLOOKUP(B354,คำนวณตกเบิกวิทยฐานะ!$B$9:$P$1008,14,FALSE),0)</f>
        <v>0</v>
      </c>
      <c r="V354" s="263">
        <f>IFERROR(VLOOKUP(B354,คำนวณตกเบิกวิทยฐานะ!$B$9:$P$1008,15,FALSE),0)</f>
        <v>0</v>
      </c>
      <c r="W354" s="264">
        <f t="shared" si="126"/>
        <v>0</v>
      </c>
      <c r="X354" s="119" t="s">
        <v>169</v>
      </c>
      <c r="Y354" s="209" t="s">
        <v>169</v>
      </c>
      <c r="Z354" s="258"/>
      <c r="AA354" s="253">
        <f t="shared" si="127"/>
        <v>0</v>
      </c>
      <c r="AB354" s="253">
        <f t="shared" si="128"/>
        <v>0</v>
      </c>
      <c r="AC354" s="253">
        <f t="shared" si="129"/>
        <v>0</v>
      </c>
      <c r="AD354" s="253">
        <f t="shared" si="130"/>
        <v>0</v>
      </c>
      <c r="AE354" s="268">
        <f t="shared" si="131"/>
        <v>0</v>
      </c>
      <c r="AF354" s="269">
        <f t="shared" si="132"/>
        <v>0</v>
      </c>
      <c r="AG354" s="270">
        <f t="shared" si="133"/>
        <v>0</v>
      </c>
      <c r="AH354" s="121"/>
      <c r="AI354" s="252"/>
      <c r="AJ354" s="295"/>
      <c r="AK354" s="301">
        <f t="shared" si="134"/>
        <v>0</v>
      </c>
      <c r="AL354" s="119" t="s">
        <v>169</v>
      </c>
      <c r="AM354" s="123" t="s">
        <v>169</v>
      </c>
      <c r="AN354" s="122"/>
      <c r="AO354" s="119" t="s">
        <v>169</v>
      </c>
      <c r="AP354" s="123" t="s">
        <v>169</v>
      </c>
      <c r="AQ354" s="124"/>
      <c r="AR354" s="119" t="s">
        <v>169</v>
      </c>
      <c r="AS354" s="123" t="s">
        <v>169</v>
      </c>
      <c r="AT354" s="122"/>
      <c r="AU354" s="280">
        <f t="shared" si="135"/>
        <v>0</v>
      </c>
      <c r="AV354" s="281">
        <f t="shared" si="136"/>
        <v>0</v>
      </c>
      <c r="AW354" s="291">
        <f t="shared" si="140"/>
        <v>0</v>
      </c>
      <c r="AX354" s="283">
        <f t="shared" si="137"/>
        <v>0</v>
      </c>
    </row>
    <row r="355" spans="1:50" ht="26.25" customHeight="1">
      <c r="A355" s="117"/>
      <c r="B355" s="245"/>
      <c r="C355" s="136"/>
      <c r="D355" s="208" t="str">
        <f t="shared" si="122"/>
        <v/>
      </c>
      <c r="E355" s="129" t="s">
        <v>169</v>
      </c>
      <c r="F355" s="209" t="s">
        <v>169</v>
      </c>
      <c r="G355" s="135"/>
      <c r="H355" s="258"/>
      <c r="I355" s="259">
        <f t="shared" si="138"/>
        <v>0</v>
      </c>
      <c r="J355" s="259">
        <f t="shared" si="139"/>
        <v>0</v>
      </c>
      <c r="K355" s="259">
        <f t="shared" si="123"/>
        <v>0</v>
      </c>
      <c r="L355" s="252"/>
      <c r="M355" s="252"/>
      <c r="N355" s="252"/>
      <c r="O355" s="147">
        <v>0</v>
      </c>
      <c r="P355" s="147">
        <v>0</v>
      </c>
      <c r="Q355" s="137">
        <f t="shared" si="124"/>
        <v>0</v>
      </c>
      <c r="R355" s="80">
        <f t="shared" si="125"/>
        <v>0</v>
      </c>
      <c r="S355" s="147">
        <v>0</v>
      </c>
      <c r="T355" s="121"/>
      <c r="U355" s="263">
        <f>IFERROR(VLOOKUP(B355,คำนวณตกเบิกวิทยฐานะ!$B$9:$P$1008,14,FALSE),0)</f>
        <v>0</v>
      </c>
      <c r="V355" s="263">
        <f>IFERROR(VLOOKUP(B355,คำนวณตกเบิกวิทยฐานะ!$B$9:$P$1008,15,FALSE),0)</f>
        <v>0</v>
      </c>
      <c r="W355" s="264">
        <f t="shared" si="126"/>
        <v>0</v>
      </c>
      <c r="X355" s="119" t="s">
        <v>169</v>
      </c>
      <c r="Y355" s="209" t="s">
        <v>169</v>
      </c>
      <c r="Z355" s="258"/>
      <c r="AA355" s="253">
        <f t="shared" si="127"/>
        <v>0</v>
      </c>
      <c r="AB355" s="253">
        <f t="shared" si="128"/>
        <v>0</v>
      </c>
      <c r="AC355" s="253">
        <f t="shared" si="129"/>
        <v>0</v>
      </c>
      <c r="AD355" s="253">
        <f t="shared" si="130"/>
        <v>0</v>
      </c>
      <c r="AE355" s="268">
        <f t="shared" si="131"/>
        <v>0</v>
      </c>
      <c r="AF355" s="269">
        <f t="shared" si="132"/>
        <v>0</v>
      </c>
      <c r="AG355" s="270">
        <f t="shared" si="133"/>
        <v>0</v>
      </c>
      <c r="AH355" s="121"/>
      <c r="AI355" s="252"/>
      <c r="AJ355" s="295"/>
      <c r="AK355" s="301">
        <f t="shared" si="134"/>
        <v>0</v>
      </c>
      <c r="AL355" s="119" t="s">
        <v>169</v>
      </c>
      <c r="AM355" s="123" t="s">
        <v>169</v>
      </c>
      <c r="AN355" s="122"/>
      <c r="AO355" s="119" t="s">
        <v>169</v>
      </c>
      <c r="AP355" s="123" t="s">
        <v>169</v>
      </c>
      <c r="AQ355" s="124"/>
      <c r="AR355" s="119" t="s">
        <v>169</v>
      </c>
      <c r="AS355" s="123" t="s">
        <v>169</v>
      </c>
      <c r="AT355" s="122"/>
      <c r="AU355" s="280">
        <f t="shared" si="135"/>
        <v>0</v>
      </c>
      <c r="AV355" s="281">
        <f t="shared" si="136"/>
        <v>0</v>
      </c>
      <c r="AW355" s="291">
        <f t="shared" si="140"/>
        <v>0</v>
      </c>
      <c r="AX355" s="283">
        <f t="shared" si="137"/>
        <v>0</v>
      </c>
    </row>
    <row r="356" spans="1:50" ht="26.25" customHeight="1">
      <c r="A356" s="117"/>
      <c r="B356" s="245"/>
      <c r="C356" s="136"/>
      <c r="D356" s="208" t="str">
        <f t="shared" si="122"/>
        <v/>
      </c>
      <c r="E356" s="129" t="s">
        <v>169</v>
      </c>
      <c r="F356" s="209" t="s">
        <v>169</v>
      </c>
      <c r="G356" s="135"/>
      <c r="H356" s="258"/>
      <c r="I356" s="259">
        <f t="shared" si="138"/>
        <v>0</v>
      </c>
      <c r="J356" s="259">
        <f t="shared" si="139"/>
        <v>0</v>
      </c>
      <c r="K356" s="259">
        <f t="shared" si="123"/>
        <v>0</v>
      </c>
      <c r="L356" s="252"/>
      <c r="M356" s="252"/>
      <c r="N356" s="252"/>
      <c r="O356" s="147">
        <v>0</v>
      </c>
      <c r="P356" s="147">
        <v>0</v>
      </c>
      <c r="Q356" s="137">
        <f t="shared" si="124"/>
        <v>0</v>
      </c>
      <c r="R356" s="80">
        <f t="shared" si="125"/>
        <v>0</v>
      </c>
      <c r="S356" s="147">
        <v>0</v>
      </c>
      <c r="T356" s="121"/>
      <c r="U356" s="263">
        <f>IFERROR(VLOOKUP(B356,คำนวณตกเบิกวิทยฐานะ!$B$9:$P$1008,14,FALSE),0)</f>
        <v>0</v>
      </c>
      <c r="V356" s="263">
        <f>IFERROR(VLOOKUP(B356,คำนวณตกเบิกวิทยฐานะ!$B$9:$P$1008,15,FALSE),0)</f>
        <v>0</v>
      </c>
      <c r="W356" s="264">
        <f t="shared" si="126"/>
        <v>0</v>
      </c>
      <c r="X356" s="119" t="s">
        <v>169</v>
      </c>
      <c r="Y356" s="209" t="s">
        <v>169</v>
      </c>
      <c r="Z356" s="258"/>
      <c r="AA356" s="253">
        <f t="shared" si="127"/>
        <v>0</v>
      </c>
      <c r="AB356" s="253">
        <f t="shared" si="128"/>
        <v>0</v>
      </c>
      <c r="AC356" s="253">
        <f t="shared" si="129"/>
        <v>0</v>
      </c>
      <c r="AD356" s="253">
        <f t="shared" si="130"/>
        <v>0</v>
      </c>
      <c r="AE356" s="268">
        <f t="shared" si="131"/>
        <v>0</v>
      </c>
      <c r="AF356" s="269">
        <f t="shared" si="132"/>
        <v>0</v>
      </c>
      <c r="AG356" s="270">
        <f t="shared" si="133"/>
        <v>0</v>
      </c>
      <c r="AH356" s="121"/>
      <c r="AI356" s="252"/>
      <c r="AJ356" s="295"/>
      <c r="AK356" s="301">
        <f t="shared" si="134"/>
        <v>0</v>
      </c>
      <c r="AL356" s="119" t="s">
        <v>169</v>
      </c>
      <c r="AM356" s="123" t="s">
        <v>169</v>
      </c>
      <c r="AN356" s="122"/>
      <c r="AO356" s="119" t="s">
        <v>169</v>
      </c>
      <c r="AP356" s="123" t="s">
        <v>169</v>
      </c>
      <c r="AQ356" s="124"/>
      <c r="AR356" s="119" t="s">
        <v>169</v>
      </c>
      <c r="AS356" s="123" t="s">
        <v>169</v>
      </c>
      <c r="AT356" s="122"/>
      <c r="AU356" s="280">
        <f t="shared" si="135"/>
        <v>0</v>
      </c>
      <c r="AV356" s="281">
        <f t="shared" si="136"/>
        <v>0</v>
      </c>
      <c r="AW356" s="291">
        <f t="shared" si="140"/>
        <v>0</v>
      </c>
      <c r="AX356" s="283">
        <f t="shared" si="137"/>
        <v>0</v>
      </c>
    </row>
    <row r="357" spans="1:50" ht="26.25" customHeight="1">
      <c r="A357" s="117"/>
      <c r="B357" s="245"/>
      <c r="C357" s="136"/>
      <c r="D357" s="208" t="str">
        <f t="shared" si="122"/>
        <v/>
      </c>
      <c r="E357" s="129" t="s">
        <v>169</v>
      </c>
      <c r="F357" s="209" t="s">
        <v>169</v>
      </c>
      <c r="G357" s="135"/>
      <c r="H357" s="258"/>
      <c r="I357" s="259">
        <f t="shared" si="138"/>
        <v>0</v>
      </c>
      <c r="J357" s="259">
        <f t="shared" si="139"/>
        <v>0</v>
      </c>
      <c r="K357" s="259">
        <f t="shared" si="123"/>
        <v>0</v>
      </c>
      <c r="L357" s="252"/>
      <c r="M357" s="252"/>
      <c r="N357" s="252"/>
      <c r="O357" s="147">
        <v>0</v>
      </c>
      <c r="P357" s="147">
        <v>0</v>
      </c>
      <c r="Q357" s="137">
        <f t="shared" si="124"/>
        <v>0</v>
      </c>
      <c r="R357" s="80">
        <f t="shared" si="125"/>
        <v>0</v>
      </c>
      <c r="S357" s="147">
        <v>0</v>
      </c>
      <c r="T357" s="121"/>
      <c r="U357" s="263">
        <f>IFERROR(VLOOKUP(B357,คำนวณตกเบิกวิทยฐานะ!$B$9:$P$1008,14,FALSE),0)</f>
        <v>0</v>
      </c>
      <c r="V357" s="263">
        <f>IFERROR(VLOOKUP(B357,คำนวณตกเบิกวิทยฐานะ!$B$9:$P$1008,15,FALSE),0)</f>
        <v>0</v>
      </c>
      <c r="W357" s="264">
        <f t="shared" si="126"/>
        <v>0</v>
      </c>
      <c r="X357" s="119" t="s">
        <v>169</v>
      </c>
      <c r="Y357" s="209" t="s">
        <v>169</v>
      </c>
      <c r="Z357" s="258"/>
      <c r="AA357" s="253">
        <f t="shared" si="127"/>
        <v>0</v>
      </c>
      <c r="AB357" s="253">
        <f t="shared" si="128"/>
        <v>0</v>
      </c>
      <c r="AC357" s="253">
        <f t="shared" si="129"/>
        <v>0</v>
      </c>
      <c r="AD357" s="253">
        <f t="shared" si="130"/>
        <v>0</v>
      </c>
      <c r="AE357" s="268">
        <f t="shared" si="131"/>
        <v>0</v>
      </c>
      <c r="AF357" s="269">
        <f t="shared" si="132"/>
        <v>0</v>
      </c>
      <c r="AG357" s="270">
        <f t="shared" si="133"/>
        <v>0</v>
      </c>
      <c r="AH357" s="121"/>
      <c r="AI357" s="252"/>
      <c r="AJ357" s="295"/>
      <c r="AK357" s="301">
        <f t="shared" si="134"/>
        <v>0</v>
      </c>
      <c r="AL357" s="119" t="s">
        <v>169</v>
      </c>
      <c r="AM357" s="123" t="s">
        <v>169</v>
      </c>
      <c r="AN357" s="122"/>
      <c r="AO357" s="119" t="s">
        <v>169</v>
      </c>
      <c r="AP357" s="123" t="s">
        <v>169</v>
      </c>
      <c r="AQ357" s="124"/>
      <c r="AR357" s="119" t="s">
        <v>169</v>
      </c>
      <c r="AS357" s="123" t="s">
        <v>169</v>
      </c>
      <c r="AT357" s="122"/>
      <c r="AU357" s="280">
        <f t="shared" si="135"/>
        <v>0</v>
      </c>
      <c r="AV357" s="281">
        <f t="shared" si="136"/>
        <v>0</v>
      </c>
      <c r="AW357" s="291">
        <f t="shared" si="140"/>
        <v>0</v>
      </c>
      <c r="AX357" s="283">
        <f t="shared" si="137"/>
        <v>0</v>
      </c>
    </row>
    <row r="358" spans="1:50" ht="26.25" customHeight="1">
      <c r="A358" s="117"/>
      <c r="B358" s="245"/>
      <c r="C358" s="136"/>
      <c r="D358" s="208" t="str">
        <f t="shared" si="122"/>
        <v/>
      </c>
      <c r="E358" s="129" t="s">
        <v>169</v>
      </c>
      <c r="F358" s="209" t="s">
        <v>169</v>
      </c>
      <c r="G358" s="135"/>
      <c r="H358" s="258"/>
      <c r="I358" s="259">
        <f t="shared" si="138"/>
        <v>0</v>
      </c>
      <c r="J358" s="259">
        <f t="shared" si="139"/>
        <v>0</v>
      </c>
      <c r="K358" s="259">
        <f t="shared" si="123"/>
        <v>0</v>
      </c>
      <c r="L358" s="252"/>
      <c r="M358" s="252"/>
      <c r="N358" s="252"/>
      <c r="O358" s="147">
        <v>0</v>
      </c>
      <c r="P358" s="147">
        <v>0</v>
      </c>
      <c r="Q358" s="137">
        <f t="shared" si="124"/>
        <v>0</v>
      </c>
      <c r="R358" s="80">
        <f t="shared" si="125"/>
        <v>0</v>
      </c>
      <c r="S358" s="147">
        <v>0</v>
      </c>
      <c r="T358" s="121"/>
      <c r="U358" s="263">
        <f>IFERROR(VLOOKUP(B358,คำนวณตกเบิกวิทยฐานะ!$B$9:$P$1008,14,FALSE),0)</f>
        <v>0</v>
      </c>
      <c r="V358" s="263">
        <f>IFERROR(VLOOKUP(B358,คำนวณตกเบิกวิทยฐานะ!$B$9:$P$1008,15,FALSE),0)</f>
        <v>0</v>
      </c>
      <c r="W358" s="264">
        <f t="shared" si="126"/>
        <v>0</v>
      </c>
      <c r="X358" s="119" t="s">
        <v>169</v>
      </c>
      <c r="Y358" s="209" t="s">
        <v>169</v>
      </c>
      <c r="Z358" s="258"/>
      <c r="AA358" s="253">
        <f t="shared" si="127"/>
        <v>0</v>
      </c>
      <c r="AB358" s="253">
        <f t="shared" si="128"/>
        <v>0</v>
      </c>
      <c r="AC358" s="253">
        <f t="shared" si="129"/>
        <v>0</v>
      </c>
      <c r="AD358" s="253">
        <f t="shared" si="130"/>
        <v>0</v>
      </c>
      <c r="AE358" s="268">
        <f t="shared" si="131"/>
        <v>0</v>
      </c>
      <c r="AF358" s="269">
        <f t="shared" si="132"/>
        <v>0</v>
      </c>
      <c r="AG358" s="270">
        <f t="shared" si="133"/>
        <v>0</v>
      </c>
      <c r="AH358" s="121"/>
      <c r="AI358" s="252"/>
      <c r="AJ358" s="295"/>
      <c r="AK358" s="301">
        <f t="shared" si="134"/>
        <v>0</v>
      </c>
      <c r="AL358" s="119" t="s">
        <v>169</v>
      </c>
      <c r="AM358" s="123" t="s">
        <v>169</v>
      </c>
      <c r="AN358" s="122"/>
      <c r="AO358" s="119" t="s">
        <v>169</v>
      </c>
      <c r="AP358" s="123" t="s">
        <v>169</v>
      </c>
      <c r="AQ358" s="124"/>
      <c r="AR358" s="119" t="s">
        <v>169</v>
      </c>
      <c r="AS358" s="123" t="s">
        <v>169</v>
      </c>
      <c r="AT358" s="122"/>
      <c r="AU358" s="280">
        <f t="shared" si="135"/>
        <v>0</v>
      </c>
      <c r="AV358" s="281">
        <f t="shared" si="136"/>
        <v>0</v>
      </c>
      <c r="AW358" s="291">
        <f t="shared" si="140"/>
        <v>0</v>
      </c>
      <c r="AX358" s="283">
        <f t="shared" si="137"/>
        <v>0</v>
      </c>
    </row>
    <row r="359" spans="1:50" ht="26.25" customHeight="1">
      <c r="A359" s="117"/>
      <c r="B359" s="245"/>
      <c r="C359" s="136"/>
      <c r="D359" s="208" t="str">
        <f t="shared" si="122"/>
        <v/>
      </c>
      <c r="E359" s="129" t="s">
        <v>169</v>
      </c>
      <c r="F359" s="209" t="s">
        <v>169</v>
      </c>
      <c r="G359" s="135"/>
      <c r="H359" s="258"/>
      <c r="I359" s="259">
        <f t="shared" si="138"/>
        <v>0</v>
      </c>
      <c r="J359" s="259">
        <f t="shared" si="139"/>
        <v>0</v>
      </c>
      <c r="K359" s="259">
        <f t="shared" si="123"/>
        <v>0</v>
      </c>
      <c r="L359" s="252"/>
      <c r="M359" s="252"/>
      <c r="N359" s="252"/>
      <c r="O359" s="147">
        <v>0</v>
      </c>
      <c r="P359" s="147">
        <v>0</v>
      </c>
      <c r="Q359" s="137">
        <f t="shared" si="124"/>
        <v>0</v>
      </c>
      <c r="R359" s="80">
        <f t="shared" si="125"/>
        <v>0</v>
      </c>
      <c r="S359" s="147">
        <v>0</v>
      </c>
      <c r="T359" s="121"/>
      <c r="U359" s="263">
        <f>IFERROR(VLOOKUP(B359,คำนวณตกเบิกวิทยฐานะ!$B$9:$P$1008,14,FALSE),0)</f>
        <v>0</v>
      </c>
      <c r="V359" s="263">
        <f>IFERROR(VLOOKUP(B359,คำนวณตกเบิกวิทยฐานะ!$B$9:$P$1008,15,FALSE),0)</f>
        <v>0</v>
      </c>
      <c r="W359" s="264">
        <f t="shared" si="126"/>
        <v>0</v>
      </c>
      <c r="X359" s="119" t="s">
        <v>169</v>
      </c>
      <c r="Y359" s="209" t="s">
        <v>169</v>
      </c>
      <c r="Z359" s="258"/>
      <c r="AA359" s="253">
        <f t="shared" si="127"/>
        <v>0</v>
      </c>
      <c r="AB359" s="253">
        <f t="shared" si="128"/>
        <v>0</v>
      </c>
      <c r="AC359" s="253">
        <f t="shared" si="129"/>
        <v>0</v>
      </c>
      <c r="AD359" s="253">
        <f t="shared" si="130"/>
        <v>0</v>
      </c>
      <c r="AE359" s="268">
        <f t="shared" si="131"/>
        <v>0</v>
      </c>
      <c r="AF359" s="269">
        <f t="shared" si="132"/>
        <v>0</v>
      </c>
      <c r="AG359" s="270">
        <f t="shared" si="133"/>
        <v>0</v>
      </c>
      <c r="AH359" s="121"/>
      <c r="AI359" s="252"/>
      <c r="AJ359" s="295"/>
      <c r="AK359" s="301">
        <f t="shared" si="134"/>
        <v>0</v>
      </c>
      <c r="AL359" s="119" t="s">
        <v>169</v>
      </c>
      <c r="AM359" s="123" t="s">
        <v>169</v>
      </c>
      <c r="AN359" s="122"/>
      <c r="AO359" s="119" t="s">
        <v>169</v>
      </c>
      <c r="AP359" s="123" t="s">
        <v>169</v>
      </c>
      <c r="AQ359" s="124"/>
      <c r="AR359" s="119" t="s">
        <v>169</v>
      </c>
      <c r="AS359" s="123" t="s">
        <v>169</v>
      </c>
      <c r="AT359" s="122"/>
      <c r="AU359" s="280">
        <f t="shared" si="135"/>
        <v>0</v>
      </c>
      <c r="AV359" s="281">
        <f t="shared" si="136"/>
        <v>0</v>
      </c>
      <c r="AW359" s="291">
        <f t="shared" si="140"/>
        <v>0</v>
      </c>
      <c r="AX359" s="283">
        <f t="shared" si="137"/>
        <v>0</v>
      </c>
    </row>
    <row r="360" spans="1:50" ht="26.25" customHeight="1">
      <c r="A360" s="117"/>
      <c r="B360" s="245"/>
      <c r="C360" s="136"/>
      <c r="D360" s="208" t="str">
        <f t="shared" si="122"/>
        <v/>
      </c>
      <c r="E360" s="129" t="s">
        <v>169</v>
      </c>
      <c r="F360" s="209" t="s">
        <v>169</v>
      </c>
      <c r="G360" s="135"/>
      <c r="H360" s="258"/>
      <c r="I360" s="259">
        <f t="shared" si="138"/>
        <v>0</v>
      </c>
      <c r="J360" s="259">
        <f t="shared" si="139"/>
        <v>0</v>
      </c>
      <c r="K360" s="259">
        <f t="shared" si="123"/>
        <v>0</v>
      </c>
      <c r="L360" s="252"/>
      <c r="M360" s="252"/>
      <c r="N360" s="252"/>
      <c r="O360" s="147">
        <v>0</v>
      </c>
      <c r="P360" s="147">
        <v>0</v>
      </c>
      <c r="Q360" s="137">
        <f t="shared" si="124"/>
        <v>0</v>
      </c>
      <c r="R360" s="80">
        <f t="shared" si="125"/>
        <v>0</v>
      </c>
      <c r="S360" s="147">
        <v>0</v>
      </c>
      <c r="T360" s="121"/>
      <c r="U360" s="263">
        <f>IFERROR(VLOOKUP(B360,คำนวณตกเบิกวิทยฐานะ!$B$9:$P$1008,14,FALSE),0)</f>
        <v>0</v>
      </c>
      <c r="V360" s="263">
        <f>IFERROR(VLOOKUP(B360,คำนวณตกเบิกวิทยฐานะ!$B$9:$P$1008,15,FALSE),0)</f>
        <v>0</v>
      </c>
      <c r="W360" s="264">
        <f t="shared" si="126"/>
        <v>0</v>
      </c>
      <c r="X360" s="119" t="s">
        <v>169</v>
      </c>
      <c r="Y360" s="209" t="s">
        <v>169</v>
      </c>
      <c r="Z360" s="258"/>
      <c r="AA360" s="253">
        <f t="shared" si="127"/>
        <v>0</v>
      </c>
      <c r="AB360" s="253">
        <f t="shared" si="128"/>
        <v>0</v>
      </c>
      <c r="AC360" s="253">
        <f t="shared" si="129"/>
        <v>0</v>
      </c>
      <c r="AD360" s="253">
        <f t="shared" si="130"/>
        <v>0</v>
      </c>
      <c r="AE360" s="268">
        <f t="shared" si="131"/>
        <v>0</v>
      </c>
      <c r="AF360" s="269">
        <f t="shared" si="132"/>
        <v>0</v>
      </c>
      <c r="AG360" s="270">
        <f t="shared" si="133"/>
        <v>0</v>
      </c>
      <c r="AH360" s="121"/>
      <c r="AI360" s="252"/>
      <c r="AJ360" s="295"/>
      <c r="AK360" s="301">
        <f t="shared" si="134"/>
        <v>0</v>
      </c>
      <c r="AL360" s="119" t="s">
        <v>169</v>
      </c>
      <c r="AM360" s="123" t="s">
        <v>169</v>
      </c>
      <c r="AN360" s="122"/>
      <c r="AO360" s="119" t="s">
        <v>169</v>
      </c>
      <c r="AP360" s="123" t="s">
        <v>169</v>
      </c>
      <c r="AQ360" s="124"/>
      <c r="AR360" s="119" t="s">
        <v>169</v>
      </c>
      <c r="AS360" s="123" t="s">
        <v>169</v>
      </c>
      <c r="AT360" s="122"/>
      <c r="AU360" s="280">
        <f t="shared" si="135"/>
        <v>0</v>
      </c>
      <c r="AV360" s="281">
        <f t="shared" si="136"/>
        <v>0</v>
      </c>
      <c r="AW360" s="291">
        <f t="shared" si="140"/>
        <v>0</v>
      </c>
      <c r="AX360" s="283">
        <f t="shared" si="137"/>
        <v>0</v>
      </c>
    </row>
    <row r="361" spans="1:50" ht="26.25" customHeight="1">
      <c r="A361" s="117"/>
      <c r="B361" s="245"/>
      <c r="C361" s="136"/>
      <c r="D361" s="208" t="str">
        <f t="shared" si="122"/>
        <v/>
      </c>
      <c r="E361" s="129" t="s">
        <v>169</v>
      </c>
      <c r="F361" s="209" t="s">
        <v>169</v>
      </c>
      <c r="G361" s="135"/>
      <c r="H361" s="258"/>
      <c r="I361" s="259">
        <f t="shared" si="138"/>
        <v>0</v>
      </c>
      <c r="J361" s="259">
        <f t="shared" si="139"/>
        <v>0</v>
      </c>
      <c r="K361" s="259">
        <f t="shared" si="123"/>
        <v>0</v>
      </c>
      <c r="L361" s="252"/>
      <c r="M361" s="252"/>
      <c r="N361" s="252"/>
      <c r="O361" s="147">
        <v>0</v>
      </c>
      <c r="P361" s="147">
        <v>0</v>
      </c>
      <c r="Q361" s="137">
        <f t="shared" si="124"/>
        <v>0</v>
      </c>
      <c r="R361" s="80">
        <f t="shared" si="125"/>
        <v>0</v>
      </c>
      <c r="S361" s="147">
        <v>0</v>
      </c>
      <c r="T361" s="121"/>
      <c r="U361" s="263">
        <f>IFERROR(VLOOKUP(B361,คำนวณตกเบิกวิทยฐานะ!$B$9:$P$1008,14,FALSE),0)</f>
        <v>0</v>
      </c>
      <c r="V361" s="263">
        <f>IFERROR(VLOOKUP(B361,คำนวณตกเบิกวิทยฐานะ!$B$9:$P$1008,15,FALSE),0)</f>
        <v>0</v>
      </c>
      <c r="W361" s="264">
        <f t="shared" si="126"/>
        <v>0</v>
      </c>
      <c r="X361" s="119" t="s">
        <v>169</v>
      </c>
      <c r="Y361" s="209" t="s">
        <v>169</v>
      </c>
      <c r="Z361" s="258"/>
      <c r="AA361" s="253">
        <f t="shared" si="127"/>
        <v>0</v>
      </c>
      <c r="AB361" s="253">
        <f t="shared" si="128"/>
        <v>0</v>
      </c>
      <c r="AC361" s="253">
        <f t="shared" si="129"/>
        <v>0</v>
      </c>
      <c r="AD361" s="253">
        <f t="shared" si="130"/>
        <v>0</v>
      </c>
      <c r="AE361" s="268">
        <f t="shared" si="131"/>
        <v>0</v>
      </c>
      <c r="AF361" s="269">
        <f t="shared" si="132"/>
        <v>0</v>
      </c>
      <c r="AG361" s="270">
        <f t="shared" si="133"/>
        <v>0</v>
      </c>
      <c r="AH361" s="121"/>
      <c r="AI361" s="252"/>
      <c r="AJ361" s="295"/>
      <c r="AK361" s="301">
        <f t="shared" si="134"/>
        <v>0</v>
      </c>
      <c r="AL361" s="119" t="s">
        <v>169</v>
      </c>
      <c r="AM361" s="123" t="s">
        <v>169</v>
      </c>
      <c r="AN361" s="122"/>
      <c r="AO361" s="119" t="s">
        <v>169</v>
      </c>
      <c r="AP361" s="123" t="s">
        <v>169</v>
      </c>
      <c r="AQ361" s="124"/>
      <c r="AR361" s="119" t="s">
        <v>169</v>
      </c>
      <c r="AS361" s="123" t="s">
        <v>169</v>
      </c>
      <c r="AT361" s="122"/>
      <c r="AU361" s="280">
        <f t="shared" si="135"/>
        <v>0</v>
      </c>
      <c r="AV361" s="281">
        <f t="shared" si="136"/>
        <v>0</v>
      </c>
      <c r="AW361" s="291">
        <f t="shared" si="140"/>
        <v>0</v>
      </c>
      <c r="AX361" s="283">
        <f t="shared" si="137"/>
        <v>0</v>
      </c>
    </row>
    <row r="362" spans="1:50" ht="26.25" customHeight="1">
      <c r="A362" s="117"/>
      <c r="B362" s="245"/>
      <c r="C362" s="136"/>
      <c r="D362" s="208" t="str">
        <f t="shared" si="122"/>
        <v/>
      </c>
      <c r="E362" s="129" t="s">
        <v>169</v>
      </c>
      <c r="F362" s="209" t="s">
        <v>169</v>
      </c>
      <c r="G362" s="135"/>
      <c r="H362" s="258"/>
      <c r="I362" s="259">
        <f t="shared" si="138"/>
        <v>0</v>
      </c>
      <c r="J362" s="259">
        <f t="shared" si="139"/>
        <v>0</v>
      </c>
      <c r="K362" s="259">
        <f t="shared" si="123"/>
        <v>0</v>
      </c>
      <c r="L362" s="252"/>
      <c r="M362" s="252"/>
      <c r="N362" s="252"/>
      <c r="O362" s="147">
        <v>0</v>
      </c>
      <c r="P362" s="147">
        <v>0</v>
      </c>
      <c r="Q362" s="137">
        <f t="shared" si="124"/>
        <v>0</v>
      </c>
      <c r="R362" s="80">
        <f t="shared" si="125"/>
        <v>0</v>
      </c>
      <c r="S362" s="147">
        <v>0</v>
      </c>
      <c r="T362" s="121"/>
      <c r="U362" s="263">
        <f>IFERROR(VLOOKUP(B362,คำนวณตกเบิกวิทยฐานะ!$B$9:$P$1008,14,FALSE),0)</f>
        <v>0</v>
      </c>
      <c r="V362" s="263">
        <f>IFERROR(VLOOKUP(B362,คำนวณตกเบิกวิทยฐานะ!$B$9:$P$1008,15,FALSE),0)</f>
        <v>0</v>
      </c>
      <c r="W362" s="264">
        <f t="shared" si="126"/>
        <v>0</v>
      </c>
      <c r="X362" s="119" t="s">
        <v>169</v>
      </c>
      <c r="Y362" s="209" t="s">
        <v>169</v>
      </c>
      <c r="Z362" s="258"/>
      <c r="AA362" s="253">
        <f t="shared" si="127"/>
        <v>0</v>
      </c>
      <c r="AB362" s="253">
        <f t="shared" si="128"/>
        <v>0</v>
      </c>
      <c r="AC362" s="253">
        <f t="shared" si="129"/>
        <v>0</v>
      </c>
      <c r="AD362" s="253">
        <f t="shared" si="130"/>
        <v>0</v>
      </c>
      <c r="AE362" s="268">
        <f t="shared" si="131"/>
        <v>0</v>
      </c>
      <c r="AF362" s="269">
        <f t="shared" si="132"/>
        <v>0</v>
      </c>
      <c r="AG362" s="270">
        <f t="shared" si="133"/>
        <v>0</v>
      </c>
      <c r="AH362" s="121"/>
      <c r="AI362" s="252"/>
      <c r="AJ362" s="295"/>
      <c r="AK362" s="301">
        <f t="shared" si="134"/>
        <v>0</v>
      </c>
      <c r="AL362" s="119" t="s">
        <v>169</v>
      </c>
      <c r="AM362" s="123" t="s">
        <v>169</v>
      </c>
      <c r="AN362" s="122"/>
      <c r="AO362" s="119" t="s">
        <v>169</v>
      </c>
      <c r="AP362" s="123" t="s">
        <v>169</v>
      </c>
      <c r="AQ362" s="124"/>
      <c r="AR362" s="119" t="s">
        <v>169</v>
      </c>
      <c r="AS362" s="123" t="s">
        <v>169</v>
      </c>
      <c r="AT362" s="122"/>
      <c r="AU362" s="280">
        <f t="shared" si="135"/>
        <v>0</v>
      </c>
      <c r="AV362" s="281">
        <f t="shared" si="136"/>
        <v>0</v>
      </c>
      <c r="AW362" s="291">
        <f t="shared" si="140"/>
        <v>0</v>
      </c>
      <c r="AX362" s="283">
        <f t="shared" si="137"/>
        <v>0</v>
      </c>
    </row>
    <row r="363" spans="1:50" ht="26.25" customHeight="1">
      <c r="A363" s="117"/>
      <c r="B363" s="245"/>
      <c r="C363" s="136"/>
      <c r="D363" s="208" t="str">
        <f t="shared" si="122"/>
        <v/>
      </c>
      <c r="E363" s="129" t="s">
        <v>169</v>
      </c>
      <c r="F363" s="209" t="s">
        <v>169</v>
      </c>
      <c r="G363" s="135"/>
      <c r="H363" s="258"/>
      <c r="I363" s="259">
        <f t="shared" si="138"/>
        <v>0</v>
      </c>
      <c r="J363" s="259">
        <f t="shared" si="139"/>
        <v>0</v>
      </c>
      <c r="K363" s="259">
        <f t="shared" si="123"/>
        <v>0</v>
      </c>
      <c r="L363" s="252"/>
      <c r="M363" s="252"/>
      <c r="N363" s="252"/>
      <c r="O363" s="147">
        <v>0</v>
      </c>
      <c r="P363" s="147">
        <v>0</v>
      </c>
      <c r="Q363" s="137">
        <f t="shared" si="124"/>
        <v>0</v>
      </c>
      <c r="R363" s="80">
        <f t="shared" si="125"/>
        <v>0</v>
      </c>
      <c r="S363" s="147">
        <v>0</v>
      </c>
      <c r="T363" s="121"/>
      <c r="U363" s="263">
        <f>IFERROR(VLOOKUP(B363,คำนวณตกเบิกวิทยฐานะ!$B$9:$P$1008,14,FALSE),0)</f>
        <v>0</v>
      </c>
      <c r="V363" s="263">
        <f>IFERROR(VLOOKUP(B363,คำนวณตกเบิกวิทยฐานะ!$B$9:$P$1008,15,FALSE),0)</f>
        <v>0</v>
      </c>
      <c r="W363" s="264">
        <f t="shared" si="126"/>
        <v>0</v>
      </c>
      <c r="X363" s="119" t="s">
        <v>169</v>
      </c>
      <c r="Y363" s="209" t="s">
        <v>169</v>
      </c>
      <c r="Z363" s="258"/>
      <c r="AA363" s="253">
        <f t="shared" si="127"/>
        <v>0</v>
      </c>
      <c r="AB363" s="253">
        <f t="shared" si="128"/>
        <v>0</v>
      </c>
      <c r="AC363" s="253">
        <f t="shared" si="129"/>
        <v>0</v>
      </c>
      <c r="AD363" s="253">
        <f t="shared" si="130"/>
        <v>0</v>
      </c>
      <c r="AE363" s="268">
        <f t="shared" si="131"/>
        <v>0</v>
      </c>
      <c r="AF363" s="269">
        <f t="shared" si="132"/>
        <v>0</v>
      </c>
      <c r="AG363" s="270">
        <f t="shared" si="133"/>
        <v>0</v>
      </c>
      <c r="AH363" s="121"/>
      <c r="AI363" s="252"/>
      <c r="AJ363" s="295"/>
      <c r="AK363" s="301">
        <f t="shared" si="134"/>
        <v>0</v>
      </c>
      <c r="AL363" s="119" t="s">
        <v>169</v>
      </c>
      <c r="AM363" s="123" t="s">
        <v>169</v>
      </c>
      <c r="AN363" s="122"/>
      <c r="AO363" s="119" t="s">
        <v>169</v>
      </c>
      <c r="AP363" s="123" t="s">
        <v>169</v>
      </c>
      <c r="AQ363" s="124"/>
      <c r="AR363" s="119" t="s">
        <v>169</v>
      </c>
      <c r="AS363" s="123" t="s">
        <v>169</v>
      </c>
      <c r="AT363" s="122"/>
      <c r="AU363" s="280">
        <f t="shared" si="135"/>
        <v>0</v>
      </c>
      <c r="AV363" s="281">
        <f t="shared" si="136"/>
        <v>0</v>
      </c>
      <c r="AW363" s="291">
        <f t="shared" si="140"/>
        <v>0</v>
      </c>
      <c r="AX363" s="283">
        <f t="shared" si="137"/>
        <v>0</v>
      </c>
    </row>
    <row r="364" spans="1:50" ht="26.25" customHeight="1">
      <c r="A364" s="117"/>
      <c r="B364" s="245"/>
      <c r="C364" s="136"/>
      <c r="D364" s="208" t="str">
        <f t="shared" si="122"/>
        <v/>
      </c>
      <c r="E364" s="129" t="s">
        <v>169</v>
      </c>
      <c r="F364" s="209" t="s">
        <v>169</v>
      </c>
      <c r="G364" s="135"/>
      <c r="H364" s="258"/>
      <c r="I364" s="259">
        <f t="shared" si="138"/>
        <v>0</v>
      </c>
      <c r="J364" s="259">
        <f t="shared" si="139"/>
        <v>0</v>
      </c>
      <c r="K364" s="259">
        <f t="shared" si="123"/>
        <v>0</v>
      </c>
      <c r="L364" s="252"/>
      <c r="M364" s="252"/>
      <c r="N364" s="252"/>
      <c r="O364" s="147">
        <v>0</v>
      </c>
      <c r="P364" s="147">
        <v>0</v>
      </c>
      <c r="Q364" s="137">
        <f t="shared" si="124"/>
        <v>0</v>
      </c>
      <c r="R364" s="80">
        <f t="shared" si="125"/>
        <v>0</v>
      </c>
      <c r="S364" s="147">
        <v>0</v>
      </c>
      <c r="T364" s="121"/>
      <c r="U364" s="263">
        <f>IFERROR(VLOOKUP(B364,คำนวณตกเบิกวิทยฐานะ!$B$9:$P$1008,14,FALSE),0)</f>
        <v>0</v>
      </c>
      <c r="V364" s="263">
        <f>IFERROR(VLOOKUP(B364,คำนวณตกเบิกวิทยฐานะ!$B$9:$P$1008,15,FALSE),0)</f>
        <v>0</v>
      </c>
      <c r="W364" s="264">
        <f t="shared" si="126"/>
        <v>0</v>
      </c>
      <c r="X364" s="119" t="s">
        <v>169</v>
      </c>
      <c r="Y364" s="209" t="s">
        <v>169</v>
      </c>
      <c r="Z364" s="258"/>
      <c r="AA364" s="253">
        <f t="shared" si="127"/>
        <v>0</v>
      </c>
      <c r="AB364" s="253">
        <f t="shared" si="128"/>
        <v>0</v>
      </c>
      <c r="AC364" s="253">
        <f t="shared" si="129"/>
        <v>0</v>
      </c>
      <c r="AD364" s="253">
        <f t="shared" si="130"/>
        <v>0</v>
      </c>
      <c r="AE364" s="268">
        <f t="shared" si="131"/>
        <v>0</v>
      </c>
      <c r="AF364" s="269">
        <f t="shared" si="132"/>
        <v>0</v>
      </c>
      <c r="AG364" s="270">
        <f t="shared" si="133"/>
        <v>0</v>
      </c>
      <c r="AH364" s="121"/>
      <c r="AI364" s="252"/>
      <c r="AJ364" s="295"/>
      <c r="AK364" s="301">
        <f t="shared" si="134"/>
        <v>0</v>
      </c>
      <c r="AL364" s="119" t="s">
        <v>169</v>
      </c>
      <c r="AM364" s="123" t="s">
        <v>169</v>
      </c>
      <c r="AN364" s="122"/>
      <c r="AO364" s="119" t="s">
        <v>169</v>
      </c>
      <c r="AP364" s="123" t="s">
        <v>169</v>
      </c>
      <c r="AQ364" s="124"/>
      <c r="AR364" s="119" t="s">
        <v>169</v>
      </c>
      <c r="AS364" s="123" t="s">
        <v>169</v>
      </c>
      <c r="AT364" s="122"/>
      <c r="AU364" s="280">
        <f t="shared" si="135"/>
        <v>0</v>
      </c>
      <c r="AV364" s="281">
        <f t="shared" si="136"/>
        <v>0</v>
      </c>
      <c r="AW364" s="291">
        <f t="shared" si="140"/>
        <v>0</v>
      </c>
      <c r="AX364" s="283">
        <f t="shared" si="137"/>
        <v>0</v>
      </c>
    </row>
    <row r="365" spans="1:50" ht="26.25" customHeight="1">
      <c r="A365" s="117"/>
      <c r="B365" s="245"/>
      <c r="C365" s="136"/>
      <c r="D365" s="208" t="str">
        <f t="shared" si="122"/>
        <v/>
      </c>
      <c r="E365" s="129" t="s">
        <v>169</v>
      </c>
      <c r="F365" s="209" t="s">
        <v>169</v>
      </c>
      <c r="G365" s="135"/>
      <c r="H365" s="258"/>
      <c r="I365" s="259">
        <f t="shared" si="138"/>
        <v>0</v>
      </c>
      <c r="J365" s="259">
        <f t="shared" si="139"/>
        <v>0</v>
      </c>
      <c r="K365" s="259">
        <f t="shared" si="123"/>
        <v>0</v>
      </c>
      <c r="L365" s="252"/>
      <c r="M365" s="252"/>
      <c r="N365" s="252"/>
      <c r="O365" s="147">
        <v>0</v>
      </c>
      <c r="P365" s="147">
        <v>0</v>
      </c>
      <c r="Q365" s="137">
        <f t="shared" si="124"/>
        <v>0</v>
      </c>
      <c r="R365" s="80">
        <f t="shared" si="125"/>
        <v>0</v>
      </c>
      <c r="S365" s="147">
        <v>0</v>
      </c>
      <c r="T365" s="121"/>
      <c r="U365" s="263">
        <f>IFERROR(VLOOKUP(B365,คำนวณตกเบิกวิทยฐานะ!$B$9:$P$1008,14,FALSE),0)</f>
        <v>0</v>
      </c>
      <c r="V365" s="263">
        <f>IFERROR(VLOOKUP(B365,คำนวณตกเบิกวิทยฐานะ!$B$9:$P$1008,15,FALSE),0)</f>
        <v>0</v>
      </c>
      <c r="W365" s="264">
        <f t="shared" si="126"/>
        <v>0</v>
      </c>
      <c r="X365" s="119" t="s">
        <v>169</v>
      </c>
      <c r="Y365" s="209" t="s">
        <v>169</v>
      </c>
      <c r="Z365" s="258"/>
      <c r="AA365" s="253">
        <f t="shared" si="127"/>
        <v>0</v>
      </c>
      <c r="AB365" s="253">
        <f t="shared" si="128"/>
        <v>0</v>
      </c>
      <c r="AC365" s="253">
        <f t="shared" si="129"/>
        <v>0</v>
      </c>
      <c r="AD365" s="253">
        <f t="shared" si="130"/>
        <v>0</v>
      </c>
      <c r="AE365" s="268">
        <f t="shared" si="131"/>
        <v>0</v>
      </c>
      <c r="AF365" s="269">
        <f t="shared" si="132"/>
        <v>0</v>
      </c>
      <c r="AG365" s="270">
        <f t="shared" si="133"/>
        <v>0</v>
      </c>
      <c r="AH365" s="121"/>
      <c r="AI365" s="252"/>
      <c r="AJ365" s="295"/>
      <c r="AK365" s="301">
        <f t="shared" si="134"/>
        <v>0</v>
      </c>
      <c r="AL365" s="119" t="s">
        <v>169</v>
      </c>
      <c r="AM365" s="123" t="s">
        <v>169</v>
      </c>
      <c r="AN365" s="122"/>
      <c r="AO365" s="119" t="s">
        <v>169</v>
      </c>
      <c r="AP365" s="123" t="s">
        <v>169</v>
      </c>
      <c r="AQ365" s="124"/>
      <c r="AR365" s="119" t="s">
        <v>169</v>
      </c>
      <c r="AS365" s="123" t="s">
        <v>169</v>
      </c>
      <c r="AT365" s="122"/>
      <c r="AU365" s="280">
        <f t="shared" si="135"/>
        <v>0</v>
      </c>
      <c r="AV365" s="281">
        <f t="shared" si="136"/>
        <v>0</v>
      </c>
      <c r="AW365" s="291">
        <f t="shared" si="140"/>
        <v>0</v>
      </c>
      <c r="AX365" s="283">
        <f t="shared" si="137"/>
        <v>0</v>
      </c>
    </row>
    <row r="366" spans="1:50" ht="26.25" customHeight="1">
      <c r="A366" s="117"/>
      <c r="B366" s="245"/>
      <c r="C366" s="136"/>
      <c r="D366" s="208" t="str">
        <f t="shared" si="122"/>
        <v/>
      </c>
      <c r="E366" s="129" t="s">
        <v>169</v>
      </c>
      <c r="F366" s="209" t="s">
        <v>169</v>
      </c>
      <c r="G366" s="135"/>
      <c r="H366" s="258"/>
      <c r="I366" s="259">
        <f t="shared" si="138"/>
        <v>0</v>
      </c>
      <c r="J366" s="259">
        <f t="shared" si="139"/>
        <v>0</v>
      </c>
      <c r="K366" s="259">
        <f t="shared" si="123"/>
        <v>0</v>
      </c>
      <c r="L366" s="252"/>
      <c r="M366" s="252"/>
      <c r="N366" s="252"/>
      <c r="O366" s="147">
        <v>0</v>
      </c>
      <c r="P366" s="147">
        <v>0</v>
      </c>
      <c r="Q366" s="137">
        <f t="shared" si="124"/>
        <v>0</v>
      </c>
      <c r="R366" s="80">
        <f t="shared" si="125"/>
        <v>0</v>
      </c>
      <c r="S366" s="147">
        <v>0</v>
      </c>
      <c r="T366" s="121"/>
      <c r="U366" s="263">
        <f>IFERROR(VLOOKUP(B366,คำนวณตกเบิกวิทยฐานะ!$B$9:$P$1008,14,FALSE),0)</f>
        <v>0</v>
      </c>
      <c r="V366" s="263">
        <f>IFERROR(VLOOKUP(B366,คำนวณตกเบิกวิทยฐานะ!$B$9:$P$1008,15,FALSE),0)</f>
        <v>0</v>
      </c>
      <c r="W366" s="264">
        <f t="shared" si="126"/>
        <v>0</v>
      </c>
      <c r="X366" s="119" t="s">
        <v>169</v>
      </c>
      <c r="Y366" s="209" t="s">
        <v>169</v>
      </c>
      <c r="Z366" s="258"/>
      <c r="AA366" s="253">
        <f t="shared" si="127"/>
        <v>0</v>
      </c>
      <c r="AB366" s="253">
        <f t="shared" si="128"/>
        <v>0</v>
      </c>
      <c r="AC366" s="253">
        <f t="shared" si="129"/>
        <v>0</v>
      </c>
      <c r="AD366" s="253">
        <f t="shared" si="130"/>
        <v>0</v>
      </c>
      <c r="AE366" s="268">
        <f t="shared" si="131"/>
        <v>0</v>
      </c>
      <c r="AF366" s="269">
        <f t="shared" si="132"/>
        <v>0</v>
      </c>
      <c r="AG366" s="270">
        <f t="shared" si="133"/>
        <v>0</v>
      </c>
      <c r="AH366" s="121"/>
      <c r="AI366" s="252"/>
      <c r="AJ366" s="295"/>
      <c r="AK366" s="301">
        <f t="shared" si="134"/>
        <v>0</v>
      </c>
      <c r="AL366" s="119" t="s">
        <v>169</v>
      </c>
      <c r="AM366" s="123" t="s">
        <v>169</v>
      </c>
      <c r="AN366" s="122"/>
      <c r="AO366" s="119" t="s">
        <v>169</v>
      </c>
      <c r="AP366" s="123" t="s">
        <v>169</v>
      </c>
      <c r="AQ366" s="124"/>
      <c r="AR366" s="119" t="s">
        <v>169</v>
      </c>
      <c r="AS366" s="123" t="s">
        <v>169</v>
      </c>
      <c r="AT366" s="122"/>
      <c r="AU366" s="280">
        <f t="shared" si="135"/>
        <v>0</v>
      </c>
      <c r="AV366" s="281">
        <f t="shared" si="136"/>
        <v>0</v>
      </c>
      <c r="AW366" s="291">
        <f t="shared" si="140"/>
        <v>0</v>
      </c>
      <c r="AX366" s="283">
        <f t="shared" si="137"/>
        <v>0</v>
      </c>
    </row>
    <row r="367" spans="1:50" ht="26.25" customHeight="1">
      <c r="A367" s="117"/>
      <c r="B367" s="245"/>
      <c r="C367" s="136"/>
      <c r="D367" s="208" t="str">
        <f t="shared" si="122"/>
        <v/>
      </c>
      <c r="E367" s="129" t="s">
        <v>169</v>
      </c>
      <c r="F367" s="209" t="s">
        <v>169</v>
      </c>
      <c r="G367" s="135"/>
      <c r="H367" s="258"/>
      <c r="I367" s="259">
        <f t="shared" si="138"/>
        <v>0</v>
      </c>
      <c r="J367" s="259">
        <f t="shared" si="139"/>
        <v>0</v>
      </c>
      <c r="K367" s="259">
        <f t="shared" si="123"/>
        <v>0</v>
      </c>
      <c r="L367" s="252"/>
      <c r="M367" s="252"/>
      <c r="N367" s="252"/>
      <c r="O367" s="147">
        <v>0</v>
      </c>
      <c r="P367" s="147">
        <v>0</v>
      </c>
      <c r="Q367" s="137">
        <f t="shared" si="124"/>
        <v>0</v>
      </c>
      <c r="R367" s="80">
        <f t="shared" si="125"/>
        <v>0</v>
      </c>
      <c r="S367" s="147">
        <v>0</v>
      </c>
      <c r="T367" s="121"/>
      <c r="U367" s="263">
        <f>IFERROR(VLOOKUP(B367,คำนวณตกเบิกวิทยฐานะ!$B$9:$P$1008,14,FALSE),0)</f>
        <v>0</v>
      </c>
      <c r="V367" s="263">
        <f>IFERROR(VLOOKUP(B367,คำนวณตกเบิกวิทยฐานะ!$B$9:$P$1008,15,FALSE),0)</f>
        <v>0</v>
      </c>
      <c r="W367" s="264">
        <f t="shared" si="126"/>
        <v>0</v>
      </c>
      <c r="X367" s="119" t="s">
        <v>169</v>
      </c>
      <c r="Y367" s="209" t="s">
        <v>169</v>
      </c>
      <c r="Z367" s="258"/>
      <c r="AA367" s="253">
        <f t="shared" si="127"/>
        <v>0</v>
      </c>
      <c r="AB367" s="253">
        <f t="shared" si="128"/>
        <v>0</v>
      </c>
      <c r="AC367" s="253">
        <f t="shared" si="129"/>
        <v>0</v>
      </c>
      <c r="AD367" s="253">
        <f t="shared" si="130"/>
        <v>0</v>
      </c>
      <c r="AE367" s="268">
        <f t="shared" si="131"/>
        <v>0</v>
      </c>
      <c r="AF367" s="269">
        <f t="shared" si="132"/>
        <v>0</v>
      </c>
      <c r="AG367" s="270">
        <f t="shared" si="133"/>
        <v>0</v>
      </c>
      <c r="AH367" s="121"/>
      <c r="AI367" s="252"/>
      <c r="AJ367" s="295"/>
      <c r="AK367" s="301">
        <f t="shared" si="134"/>
        <v>0</v>
      </c>
      <c r="AL367" s="119" t="s">
        <v>169</v>
      </c>
      <c r="AM367" s="123" t="s">
        <v>169</v>
      </c>
      <c r="AN367" s="122"/>
      <c r="AO367" s="119" t="s">
        <v>169</v>
      </c>
      <c r="AP367" s="123" t="s">
        <v>169</v>
      </c>
      <c r="AQ367" s="124"/>
      <c r="AR367" s="119" t="s">
        <v>169</v>
      </c>
      <c r="AS367" s="123" t="s">
        <v>169</v>
      </c>
      <c r="AT367" s="122"/>
      <c r="AU367" s="280">
        <f t="shared" si="135"/>
        <v>0</v>
      </c>
      <c r="AV367" s="281">
        <f t="shared" si="136"/>
        <v>0</v>
      </c>
      <c r="AW367" s="291">
        <f t="shared" si="140"/>
        <v>0</v>
      </c>
      <c r="AX367" s="283">
        <f t="shared" si="137"/>
        <v>0</v>
      </c>
    </row>
    <row r="368" spans="1:50" ht="26.25" customHeight="1">
      <c r="A368" s="117"/>
      <c r="B368" s="245"/>
      <c r="C368" s="136"/>
      <c r="D368" s="208" t="str">
        <f t="shared" si="122"/>
        <v/>
      </c>
      <c r="E368" s="129" t="s">
        <v>169</v>
      </c>
      <c r="F368" s="209" t="s">
        <v>169</v>
      </c>
      <c r="G368" s="135"/>
      <c r="H368" s="258"/>
      <c r="I368" s="259">
        <f t="shared" si="138"/>
        <v>0</v>
      </c>
      <c r="J368" s="259">
        <f t="shared" si="139"/>
        <v>0</v>
      </c>
      <c r="K368" s="259">
        <f t="shared" si="123"/>
        <v>0</v>
      </c>
      <c r="L368" s="252"/>
      <c r="M368" s="252"/>
      <c r="N368" s="252"/>
      <c r="O368" s="147">
        <v>0</v>
      </c>
      <c r="P368" s="147">
        <v>0</v>
      </c>
      <c r="Q368" s="137">
        <f t="shared" si="124"/>
        <v>0</v>
      </c>
      <c r="R368" s="80">
        <f t="shared" si="125"/>
        <v>0</v>
      </c>
      <c r="S368" s="147">
        <v>0</v>
      </c>
      <c r="T368" s="121"/>
      <c r="U368" s="263">
        <f>IFERROR(VLOOKUP(B368,คำนวณตกเบิกวิทยฐานะ!$B$9:$P$1008,14,FALSE),0)</f>
        <v>0</v>
      </c>
      <c r="V368" s="263">
        <f>IFERROR(VLOOKUP(B368,คำนวณตกเบิกวิทยฐานะ!$B$9:$P$1008,15,FALSE),0)</f>
        <v>0</v>
      </c>
      <c r="W368" s="264">
        <f t="shared" si="126"/>
        <v>0</v>
      </c>
      <c r="X368" s="119" t="s">
        <v>169</v>
      </c>
      <c r="Y368" s="209" t="s">
        <v>169</v>
      </c>
      <c r="Z368" s="258"/>
      <c r="AA368" s="253">
        <f t="shared" si="127"/>
        <v>0</v>
      </c>
      <c r="AB368" s="253">
        <f t="shared" si="128"/>
        <v>0</v>
      </c>
      <c r="AC368" s="253">
        <f t="shared" si="129"/>
        <v>0</v>
      </c>
      <c r="AD368" s="253">
        <f t="shared" si="130"/>
        <v>0</v>
      </c>
      <c r="AE368" s="268">
        <f t="shared" si="131"/>
        <v>0</v>
      </c>
      <c r="AF368" s="269">
        <f t="shared" si="132"/>
        <v>0</v>
      </c>
      <c r="AG368" s="270">
        <f t="shared" si="133"/>
        <v>0</v>
      </c>
      <c r="AH368" s="121"/>
      <c r="AI368" s="252"/>
      <c r="AJ368" s="295"/>
      <c r="AK368" s="301">
        <f t="shared" si="134"/>
        <v>0</v>
      </c>
      <c r="AL368" s="119" t="s">
        <v>169</v>
      </c>
      <c r="AM368" s="123" t="s">
        <v>169</v>
      </c>
      <c r="AN368" s="122"/>
      <c r="AO368" s="119" t="s">
        <v>169</v>
      </c>
      <c r="AP368" s="123" t="s">
        <v>169</v>
      </c>
      <c r="AQ368" s="124"/>
      <c r="AR368" s="119" t="s">
        <v>169</v>
      </c>
      <c r="AS368" s="123" t="s">
        <v>169</v>
      </c>
      <c r="AT368" s="122"/>
      <c r="AU368" s="280">
        <f t="shared" si="135"/>
        <v>0</v>
      </c>
      <c r="AV368" s="281">
        <f t="shared" si="136"/>
        <v>0</v>
      </c>
      <c r="AW368" s="291">
        <f t="shared" si="140"/>
        <v>0</v>
      </c>
      <c r="AX368" s="283">
        <f t="shared" si="137"/>
        <v>0</v>
      </c>
    </row>
    <row r="369" spans="1:50" ht="26.25" customHeight="1">
      <c r="A369" s="117"/>
      <c r="B369" s="245"/>
      <c r="C369" s="136"/>
      <c r="D369" s="208" t="str">
        <f t="shared" si="122"/>
        <v/>
      </c>
      <c r="E369" s="129" t="s">
        <v>169</v>
      </c>
      <c r="F369" s="209" t="s">
        <v>169</v>
      </c>
      <c r="G369" s="135"/>
      <c r="H369" s="258"/>
      <c r="I369" s="259">
        <f t="shared" si="138"/>
        <v>0</v>
      </c>
      <c r="J369" s="259">
        <f t="shared" si="139"/>
        <v>0</v>
      </c>
      <c r="K369" s="259">
        <f t="shared" si="123"/>
        <v>0</v>
      </c>
      <c r="L369" s="252"/>
      <c r="M369" s="252"/>
      <c r="N369" s="252"/>
      <c r="O369" s="147">
        <v>0</v>
      </c>
      <c r="P369" s="147">
        <v>0</v>
      </c>
      <c r="Q369" s="137">
        <f t="shared" si="124"/>
        <v>0</v>
      </c>
      <c r="R369" s="80">
        <f t="shared" si="125"/>
        <v>0</v>
      </c>
      <c r="S369" s="147">
        <v>0</v>
      </c>
      <c r="T369" s="121"/>
      <c r="U369" s="263">
        <f>IFERROR(VLOOKUP(B369,คำนวณตกเบิกวิทยฐานะ!$B$9:$P$1008,14,FALSE),0)</f>
        <v>0</v>
      </c>
      <c r="V369" s="263">
        <f>IFERROR(VLOOKUP(B369,คำนวณตกเบิกวิทยฐานะ!$B$9:$P$1008,15,FALSE),0)</f>
        <v>0</v>
      </c>
      <c r="W369" s="264">
        <f t="shared" si="126"/>
        <v>0</v>
      </c>
      <c r="X369" s="119" t="s">
        <v>169</v>
      </c>
      <c r="Y369" s="209" t="s">
        <v>169</v>
      </c>
      <c r="Z369" s="258"/>
      <c r="AA369" s="253">
        <f t="shared" si="127"/>
        <v>0</v>
      </c>
      <c r="AB369" s="253">
        <f t="shared" si="128"/>
        <v>0</v>
      </c>
      <c r="AC369" s="253">
        <f t="shared" si="129"/>
        <v>0</v>
      </c>
      <c r="AD369" s="253">
        <f t="shared" si="130"/>
        <v>0</v>
      </c>
      <c r="AE369" s="268">
        <f t="shared" si="131"/>
        <v>0</v>
      </c>
      <c r="AF369" s="269">
        <f t="shared" si="132"/>
        <v>0</v>
      </c>
      <c r="AG369" s="270">
        <f t="shared" si="133"/>
        <v>0</v>
      </c>
      <c r="AH369" s="121"/>
      <c r="AI369" s="252"/>
      <c r="AJ369" s="295"/>
      <c r="AK369" s="301">
        <f t="shared" si="134"/>
        <v>0</v>
      </c>
      <c r="AL369" s="119" t="s">
        <v>169</v>
      </c>
      <c r="AM369" s="123" t="s">
        <v>169</v>
      </c>
      <c r="AN369" s="122"/>
      <c r="AO369" s="119" t="s">
        <v>169</v>
      </c>
      <c r="AP369" s="123" t="s">
        <v>169</v>
      </c>
      <c r="AQ369" s="124"/>
      <c r="AR369" s="119" t="s">
        <v>169</v>
      </c>
      <c r="AS369" s="123" t="s">
        <v>169</v>
      </c>
      <c r="AT369" s="122"/>
      <c r="AU369" s="280">
        <f t="shared" si="135"/>
        <v>0</v>
      </c>
      <c r="AV369" s="281">
        <f t="shared" si="136"/>
        <v>0</v>
      </c>
      <c r="AW369" s="291">
        <f t="shared" si="140"/>
        <v>0</v>
      </c>
      <c r="AX369" s="283">
        <f t="shared" si="137"/>
        <v>0</v>
      </c>
    </row>
    <row r="370" spans="1:50" ht="26.25" customHeight="1">
      <c r="A370" s="117"/>
      <c r="B370" s="245"/>
      <c r="C370" s="136"/>
      <c r="D370" s="208" t="str">
        <f t="shared" si="122"/>
        <v/>
      </c>
      <c r="E370" s="129" t="s">
        <v>169</v>
      </c>
      <c r="F370" s="209" t="s">
        <v>169</v>
      </c>
      <c r="G370" s="135"/>
      <c r="H370" s="258"/>
      <c r="I370" s="259">
        <f t="shared" si="138"/>
        <v>0</v>
      </c>
      <c r="J370" s="259">
        <f t="shared" si="139"/>
        <v>0</v>
      </c>
      <c r="K370" s="259">
        <f t="shared" si="123"/>
        <v>0</v>
      </c>
      <c r="L370" s="252"/>
      <c r="M370" s="252"/>
      <c r="N370" s="252"/>
      <c r="O370" s="147">
        <v>0</v>
      </c>
      <c r="P370" s="147">
        <v>0</v>
      </c>
      <c r="Q370" s="137">
        <f t="shared" si="124"/>
        <v>0</v>
      </c>
      <c r="R370" s="80">
        <f t="shared" si="125"/>
        <v>0</v>
      </c>
      <c r="S370" s="147">
        <v>0</v>
      </c>
      <c r="T370" s="121"/>
      <c r="U370" s="263">
        <f>IFERROR(VLOOKUP(B370,คำนวณตกเบิกวิทยฐานะ!$B$9:$P$1008,14,FALSE),0)</f>
        <v>0</v>
      </c>
      <c r="V370" s="263">
        <f>IFERROR(VLOOKUP(B370,คำนวณตกเบิกวิทยฐานะ!$B$9:$P$1008,15,FALSE),0)</f>
        <v>0</v>
      </c>
      <c r="W370" s="264">
        <f t="shared" si="126"/>
        <v>0</v>
      </c>
      <c r="X370" s="119" t="s">
        <v>169</v>
      </c>
      <c r="Y370" s="209" t="s">
        <v>169</v>
      </c>
      <c r="Z370" s="258"/>
      <c r="AA370" s="253">
        <f t="shared" si="127"/>
        <v>0</v>
      </c>
      <c r="AB370" s="253">
        <f t="shared" si="128"/>
        <v>0</v>
      </c>
      <c r="AC370" s="253">
        <f t="shared" si="129"/>
        <v>0</v>
      </c>
      <c r="AD370" s="253">
        <f t="shared" si="130"/>
        <v>0</v>
      </c>
      <c r="AE370" s="268">
        <f t="shared" si="131"/>
        <v>0</v>
      </c>
      <c r="AF370" s="269">
        <f t="shared" si="132"/>
        <v>0</v>
      </c>
      <c r="AG370" s="270">
        <f t="shared" si="133"/>
        <v>0</v>
      </c>
      <c r="AH370" s="121"/>
      <c r="AI370" s="252"/>
      <c r="AJ370" s="295"/>
      <c r="AK370" s="301">
        <f t="shared" si="134"/>
        <v>0</v>
      </c>
      <c r="AL370" s="119" t="s">
        <v>169</v>
      </c>
      <c r="AM370" s="123" t="s">
        <v>169</v>
      </c>
      <c r="AN370" s="122"/>
      <c r="AO370" s="119" t="s">
        <v>169</v>
      </c>
      <c r="AP370" s="123" t="s">
        <v>169</v>
      </c>
      <c r="AQ370" s="124"/>
      <c r="AR370" s="119" t="s">
        <v>169</v>
      </c>
      <c r="AS370" s="123" t="s">
        <v>169</v>
      </c>
      <c r="AT370" s="122"/>
      <c r="AU370" s="280">
        <f t="shared" si="135"/>
        <v>0</v>
      </c>
      <c r="AV370" s="281">
        <f t="shared" si="136"/>
        <v>0</v>
      </c>
      <c r="AW370" s="291">
        <f t="shared" si="140"/>
        <v>0</v>
      </c>
      <c r="AX370" s="283">
        <f t="shared" si="137"/>
        <v>0</v>
      </c>
    </row>
    <row r="371" spans="1:50" ht="26.25" customHeight="1">
      <c r="A371" s="117"/>
      <c r="B371" s="245"/>
      <c r="C371" s="136"/>
      <c r="D371" s="208" t="str">
        <f t="shared" si="122"/>
        <v/>
      </c>
      <c r="E371" s="129" t="s">
        <v>169</v>
      </c>
      <c r="F371" s="209" t="s">
        <v>169</v>
      </c>
      <c r="G371" s="135"/>
      <c r="H371" s="258"/>
      <c r="I371" s="259">
        <f t="shared" si="138"/>
        <v>0</v>
      </c>
      <c r="J371" s="259">
        <f t="shared" si="139"/>
        <v>0</v>
      </c>
      <c r="K371" s="259">
        <f t="shared" si="123"/>
        <v>0</v>
      </c>
      <c r="L371" s="252"/>
      <c r="M371" s="252"/>
      <c r="N371" s="252"/>
      <c r="O371" s="147">
        <v>0</v>
      </c>
      <c r="P371" s="147">
        <v>0</v>
      </c>
      <c r="Q371" s="137">
        <f t="shared" si="124"/>
        <v>0</v>
      </c>
      <c r="R371" s="80">
        <f t="shared" si="125"/>
        <v>0</v>
      </c>
      <c r="S371" s="147">
        <v>0</v>
      </c>
      <c r="T371" s="121"/>
      <c r="U371" s="263">
        <f>IFERROR(VLOOKUP(B371,คำนวณตกเบิกวิทยฐานะ!$B$9:$P$1008,14,FALSE),0)</f>
        <v>0</v>
      </c>
      <c r="V371" s="263">
        <f>IFERROR(VLOOKUP(B371,คำนวณตกเบิกวิทยฐานะ!$B$9:$P$1008,15,FALSE),0)</f>
        <v>0</v>
      </c>
      <c r="W371" s="264">
        <f t="shared" si="126"/>
        <v>0</v>
      </c>
      <c r="X371" s="119" t="s">
        <v>169</v>
      </c>
      <c r="Y371" s="209" t="s">
        <v>169</v>
      </c>
      <c r="Z371" s="258"/>
      <c r="AA371" s="253">
        <f t="shared" si="127"/>
        <v>0</v>
      </c>
      <c r="AB371" s="253">
        <f t="shared" si="128"/>
        <v>0</v>
      </c>
      <c r="AC371" s="253">
        <f t="shared" si="129"/>
        <v>0</v>
      </c>
      <c r="AD371" s="253">
        <f t="shared" si="130"/>
        <v>0</v>
      </c>
      <c r="AE371" s="268">
        <f t="shared" si="131"/>
        <v>0</v>
      </c>
      <c r="AF371" s="269">
        <f t="shared" si="132"/>
        <v>0</v>
      </c>
      <c r="AG371" s="270">
        <f t="shared" si="133"/>
        <v>0</v>
      </c>
      <c r="AH371" s="121"/>
      <c r="AI371" s="252"/>
      <c r="AJ371" s="295"/>
      <c r="AK371" s="301">
        <f t="shared" si="134"/>
        <v>0</v>
      </c>
      <c r="AL371" s="119" t="s">
        <v>169</v>
      </c>
      <c r="AM371" s="123" t="s">
        <v>169</v>
      </c>
      <c r="AN371" s="122"/>
      <c r="AO371" s="119" t="s">
        <v>169</v>
      </c>
      <c r="AP371" s="123" t="s">
        <v>169</v>
      </c>
      <c r="AQ371" s="124"/>
      <c r="AR371" s="119" t="s">
        <v>169</v>
      </c>
      <c r="AS371" s="123" t="s">
        <v>169</v>
      </c>
      <c r="AT371" s="122"/>
      <c r="AU371" s="280">
        <f t="shared" si="135"/>
        <v>0</v>
      </c>
      <c r="AV371" s="281">
        <f t="shared" si="136"/>
        <v>0</v>
      </c>
      <c r="AW371" s="291">
        <f t="shared" si="140"/>
        <v>0</v>
      </c>
      <c r="AX371" s="283">
        <f t="shared" si="137"/>
        <v>0</v>
      </c>
    </row>
    <row r="372" spans="1:50" ht="26.25" customHeight="1">
      <c r="A372" s="117"/>
      <c r="B372" s="245"/>
      <c r="C372" s="136"/>
      <c r="D372" s="208" t="str">
        <f t="shared" si="122"/>
        <v/>
      </c>
      <c r="E372" s="129" t="s">
        <v>169</v>
      </c>
      <c r="F372" s="209" t="s">
        <v>169</v>
      </c>
      <c r="G372" s="135"/>
      <c r="H372" s="258"/>
      <c r="I372" s="259">
        <f t="shared" si="138"/>
        <v>0</v>
      </c>
      <c r="J372" s="259">
        <f t="shared" si="139"/>
        <v>0</v>
      </c>
      <c r="K372" s="259">
        <f t="shared" si="123"/>
        <v>0</v>
      </c>
      <c r="L372" s="252"/>
      <c r="M372" s="252"/>
      <c r="N372" s="252"/>
      <c r="O372" s="147">
        <v>0</v>
      </c>
      <c r="P372" s="147">
        <v>0</v>
      </c>
      <c r="Q372" s="137">
        <f t="shared" si="124"/>
        <v>0</v>
      </c>
      <c r="R372" s="80">
        <f t="shared" si="125"/>
        <v>0</v>
      </c>
      <c r="S372" s="147">
        <v>0</v>
      </c>
      <c r="T372" s="121"/>
      <c r="U372" s="263">
        <f>IFERROR(VLOOKUP(B372,คำนวณตกเบิกวิทยฐานะ!$B$9:$P$1008,14,FALSE),0)</f>
        <v>0</v>
      </c>
      <c r="V372" s="263">
        <f>IFERROR(VLOOKUP(B372,คำนวณตกเบิกวิทยฐานะ!$B$9:$P$1008,15,FALSE),0)</f>
        <v>0</v>
      </c>
      <c r="W372" s="264">
        <f t="shared" si="126"/>
        <v>0</v>
      </c>
      <c r="X372" s="119" t="s">
        <v>169</v>
      </c>
      <c r="Y372" s="209" t="s">
        <v>169</v>
      </c>
      <c r="Z372" s="258"/>
      <c r="AA372" s="253">
        <f t="shared" si="127"/>
        <v>0</v>
      </c>
      <c r="AB372" s="253">
        <f t="shared" si="128"/>
        <v>0</v>
      </c>
      <c r="AC372" s="253">
        <f t="shared" si="129"/>
        <v>0</v>
      </c>
      <c r="AD372" s="253">
        <f t="shared" si="130"/>
        <v>0</v>
      </c>
      <c r="AE372" s="268">
        <f t="shared" si="131"/>
        <v>0</v>
      </c>
      <c r="AF372" s="269">
        <f t="shared" si="132"/>
        <v>0</v>
      </c>
      <c r="AG372" s="270">
        <f t="shared" si="133"/>
        <v>0</v>
      </c>
      <c r="AH372" s="121"/>
      <c r="AI372" s="252"/>
      <c r="AJ372" s="295"/>
      <c r="AK372" s="301">
        <f t="shared" si="134"/>
        <v>0</v>
      </c>
      <c r="AL372" s="119" t="s">
        <v>169</v>
      </c>
      <c r="AM372" s="123" t="s">
        <v>169</v>
      </c>
      <c r="AN372" s="122"/>
      <c r="AO372" s="119" t="s">
        <v>169</v>
      </c>
      <c r="AP372" s="123" t="s">
        <v>169</v>
      </c>
      <c r="AQ372" s="124"/>
      <c r="AR372" s="119" t="s">
        <v>169</v>
      </c>
      <c r="AS372" s="123" t="s">
        <v>169</v>
      </c>
      <c r="AT372" s="122"/>
      <c r="AU372" s="280">
        <f t="shared" si="135"/>
        <v>0</v>
      </c>
      <c r="AV372" s="281">
        <f t="shared" si="136"/>
        <v>0</v>
      </c>
      <c r="AW372" s="291">
        <f t="shared" si="140"/>
        <v>0</v>
      </c>
      <c r="AX372" s="283">
        <f t="shared" si="137"/>
        <v>0</v>
      </c>
    </row>
    <row r="373" spans="1:50" ht="26.25" customHeight="1">
      <c r="A373" s="117"/>
      <c r="B373" s="245"/>
      <c r="C373" s="136"/>
      <c r="D373" s="208" t="str">
        <f t="shared" si="122"/>
        <v/>
      </c>
      <c r="E373" s="129" t="s">
        <v>169</v>
      </c>
      <c r="F373" s="209" t="s">
        <v>169</v>
      </c>
      <c r="G373" s="135"/>
      <c r="H373" s="258"/>
      <c r="I373" s="259">
        <f t="shared" si="138"/>
        <v>0</v>
      </c>
      <c r="J373" s="259">
        <f t="shared" si="139"/>
        <v>0</v>
      </c>
      <c r="K373" s="259">
        <f t="shared" si="123"/>
        <v>0</v>
      </c>
      <c r="L373" s="252"/>
      <c r="M373" s="252"/>
      <c r="N373" s="252"/>
      <c r="O373" s="147">
        <v>0</v>
      </c>
      <c r="P373" s="147">
        <v>0</v>
      </c>
      <c r="Q373" s="137">
        <f t="shared" si="124"/>
        <v>0</v>
      </c>
      <c r="R373" s="80">
        <f t="shared" si="125"/>
        <v>0</v>
      </c>
      <c r="S373" s="147">
        <v>0</v>
      </c>
      <c r="T373" s="121"/>
      <c r="U373" s="263">
        <f>IFERROR(VLOOKUP(B373,คำนวณตกเบิกวิทยฐานะ!$B$9:$P$1008,14,FALSE),0)</f>
        <v>0</v>
      </c>
      <c r="V373" s="263">
        <f>IFERROR(VLOOKUP(B373,คำนวณตกเบิกวิทยฐานะ!$B$9:$P$1008,15,FALSE),0)</f>
        <v>0</v>
      </c>
      <c r="W373" s="264">
        <f t="shared" si="126"/>
        <v>0</v>
      </c>
      <c r="X373" s="119" t="s">
        <v>169</v>
      </c>
      <c r="Y373" s="209" t="s">
        <v>169</v>
      </c>
      <c r="Z373" s="258"/>
      <c r="AA373" s="253">
        <f t="shared" si="127"/>
        <v>0</v>
      </c>
      <c r="AB373" s="253">
        <f t="shared" si="128"/>
        <v>0</v>
      </c>
      <c r="AC373" s="253">
        <f t="shared" si="129"/>
        <v>0</v>
      </c>
      <c r="AD373" s="253">
        <f t="shared" si="130"/>
        <v>0</v>
      </c>
      <c r="AE373" s="268">
        <f t="shared" si="131"/>
        <v>0</v>
      </c>
      <c r="AF373" s="269">
        <f t="shared" si="132"/>
        <v>0</v>
      </c>
      <c r="AG373" s="270">
        <f t="shared" si="133"/>
        <v>0</v>
      </c>
      <c r="AH373" s="121"/>
      <c r="AI373" s="252"/>
      <c r="AJ373" s="295"/>
      <c r="AK373" s="301">
        <f t="shared" si="134"/>
        <v>0</v>
      </c>
      <c r="AL373" s="119" t="s">
        <v>169</v>
      </c>
      <c r="AM373" s="123" t="s">
        <v>169</v>
      </c>
      <c r="AN373" s="122"/>
      <c r="AO373" s="119" t="s">
        <v>169</v>
      </c>
      <c r="AP373" s="123" t="s">
        <v>169</v>
      </c>
      <c r="AQ373" s="124"/>
      <c r="AR373" s="119" t="s">
        <v>169</v>
      </c>
      <c r="AS373" s="123" t="s">
        <v>169</v>
      </c>
      <c r="AT373" s="122"/>
      <c r="AU373" s="280">
        <f t="shared" si="135"/>
        <v>0</v>
      </c>
      <c r="AV373" s="281">
        <f t="shared" si="136"/>
        <v>0</v>
      </c>
      <c r="AW373" s="291">
        <f t="shared" si="140"/>
        <v>0</v>
      </c>
      <c r="AX373" s="283">
        <f t="shared" si="137"/>
        <v>0</v>
      </c>
    </row>
    <row r="374" spans="1:50" ht="26.25" customHeight="1">
      <c r="A374" s="117"/>
      <c r="B374" s="245"/>
      <c r="C374" s="136"/>
      <c r="D374" s="208" t="str">
        <f t="shared" si="122"/>
        <v/>
      </c>
      <c r="E374" s="129" t="s">
        <v>169</v>
      </c>
      <c r="F374" s="209" t="s">
        <v>169</v>
      </c>
      <c r="G374" s="135"/>
      <c r="H374" s="258"/>
      <c r="I374" s="259">
        <f t="shared" si="138"/>
        <v>0</v>
      </c>
      <c r="J374" s="259">
        <f t="shared" si="139"/>
        <v>0</v>
      </c>
      <c r="K374" s="259">
        <f t="shared" si="123"/>
        <v>0</v>
      </c>
      <c r="L374" s="252"/>
      <c r="M374" s="252"/>
      <c r="N374" s="252"/>
      <c r="O374" s="147">
        <v>0</v>
      </c>
      <c r="P374" s="147">
        <v>0</v>
      </c>
      <c r="Q374" s="137">
        <f t="shared" si="124"/>
        <v>0</v>
      </c>
      <c r="R374" s="80">
        <f t="shared" si="125"/>
        <v>0</v>
      </c>
      <c r="S374" s="147">
        <v>0</v>
      </c>
      <c r="T374" s="121"/>
      <c r="U374" s="263">
        <f>IFERROR(VLOOKUP(B374,คำนวณตกเบิกวิทยฐานะ!$B$9:$P$1008,14,FALSE),0)</f>
        <v>0</v>
      </c>
      <c r="V374" s="263">
        <f>IFERROR(VLOOKUP(B374,คำนวณตกเบิกวิทยฐานะ!$B$9:$P$1008,15,FALSE),0)</f>
        <v>0</v>
      </c>
      <c r="W374" s="264">
        <f t="shared" si="126"/>
        <v>0</v>
      </c>
      <c r="X374" s="119" t="s">
        <v>169</v>
      </c>
      <c r="Y374" s="209" t="s">
        <v>169</v>
      </c>
      <c r="Z374" s="258"/>
      <c r="AA374" s="253">
        <f t="shared" si="127"/>
        <v>0</v>
      </c>
      <c r="AB374" s="253">
        <f t="shared" si="128"/>
        <v>0</v>
      </c>
      <c r="AC374" s="253">
        <f t="shared" si="129"/>
        <v>0</v>
      </c>
      <c r="AD374" s="253">
        <f t="shared" si="130"/>
        <v>0</v>
      </c>
      <c r="AE374" s="268">
        <f t="shared" si="131"/>
        <v>0</v>
      </c>
      <c r="AF374" s="269">
        <f t="shared" si="132"/>
        <v>0</v>
      </c>
      <c r="AG374" s="270">
        <f t="shared" si="133"/>
        <v>0</v>
      </c>
      <c r="AH374" s="121"/>
      <c r="AI374" s="252"/>
      <c r="AJ374" s="295"/>
      <c r="AK374" s="301">
        <f t="shared" si="134"/>
        <v>0</v>
      </c>
      <c r="AL374" s="119" t="s">
        <v>169</v>
      </c>
      <c r="AM374" s="123" t="s">
        <v>169</v>
      </c>
      <c r="AN374" s="122"/>
      <c r="AO374" s="119" t="s">
        <v>169</v>
      </c>
      <c r="AP374" s="123" t="s">
        <v>169</v>
      </c>
      <c r="AQ374" s="124"/>
      <c r="AR374" s="119" t="s">
        <v>169</v>
      </c>
      <c r="AS374" s="123" t="s">
        <v>169</v>
      </c>
      <c r="AT374" s="122"/>
      <c r="AU374" s="280">
        <f t="shared" si="135"/>
        <v>0</v>
      </c>
      <c r="AV374" s="281">
        <f t="shared" si="136"/>
        <v>0</v>
      </c>
      <c r="AW374" s="291">
        <f t="shared" si="140"/>
        <v>0</v>
      </c>
      <c r="AX374" s="283">
        <f t="shared" si="137"/>
        <v>0</v>
      </c>
    </row>
    <row r="375" spans="1:50" ht="26.25" customHeight="1">
      <c r="A375" s="117"/>
      <c r="B375" s="245"/>
      <c r="C375" s="136"/>
      <c r="D375" s="208" t="str">
        <f t="shared" si="122"/>
        <v/>
      </c>
      <c r="E375" s="129" t="s">
        <v>169</v>
      </c>
      <c r="F375" s="209" t="s">
        <v>169</v>
      </c>
      <c r="G375" s="135"/>
      <c r="H375" s="258"/>
      <c r="I375" s="259">
        <f t="shared" si="138"/>
        <v>0</v>
      </c>
      <c r="J375" s="259">
        <f t="shared" si="139"/>
        <v>0</v>
      </c>
      <c r="K375" s="259">
        <f t="shared" si="123"/>
        <v>0</v>
      </c>
      <c r="L375" s="252"/>
      <c r="M375" s="252"/>
      <c r="N375" s="252"/>
      <c r="O375" s="147">
        <v>0</v>
      </c>
      <c r="P375" s="147">
        <v>0</v>
      </c>
      <c r="Q375" s="137">
        <f t="shared" si="124"/>
        <v>0</v>
      </c>
      <c r="R375" s="80">
        <f t="shared" si="125"/>
        <v>0</v>
      </c>
      <c r="S375" s="147">
        <v>0</v>
      </c>
      <c r="T375" s="121"/>
      <c r="U375" s="263">
        <f>IFERROR(VLOOKUP(B375,คำนวณตกเบิกวิทยฐานะ!$B$9:$P$1008,14,FALSE),0)</f>
        <v>0</v>
      </c>
      <c r="V375" s="263">
        <f>IFERROR(VLOOKUP(B375,คำนวณตกเบิกวิทยฐานะ!$B$9:$P$1008,15,FALSE),0)</f>
        <v>0</v>
      </c>
      <c r="W375" s="264">
        <f t="shared" si="126"/>
        <v>0</v>
      </c>
      <c r="X375" s="119" t="s">
        <v>169</v>
      </c>
      <c r="Y375" s="209" t="s">
        <v>169</v>
      </c>
      <c r="Z375" s="258"/>
      <c r="AA375" s="253">
        <f t="shared" si="127"/>
        <v>0</v>
      </c>
      <c r="AB375" s="253">
        <f t="shared" si="128"/>
        <v>0</v>
      </c>
      <c r="AC375" s="253">
        <f t="shared" si="129"/>
        <v>0</v>
      </c>
      <c r="AD375" s="253">
        <f t="shared" si="130"/>
        <v>0</v>
      </c>
      <c r="AE375" s="268">
        <f t="shared" si="131"/>
        <v>0</v>
      </c>
      <c r="AF375" s="269">
        <f t="shared" si="132"/>
        <v>0</v>
      </c>
      <c r="AG375" s="270">
        <f t="shared" si="133"/>
        <v>0</v>
      </c>
      <c r="AH375" s="121"/>
      <c r="AI375" s="252"/>
      <c r="AJ375" s="295"/>
      <c r="AK375" s="301">
        <f t="shared" si="134"/>
        <v>0</v>
      </c>
      <c r="AL375" s="119" t="s">
        <v>169</v>
      </c>
      <c r="AM375" s="123" t="s">
        <v>169</v>
      </c>
      <c r="AN375" s="122"/>
      <c r="AO375" s="119" t="s">
        <v>169</v>
      </c>
      <c r="AP375" s="123" t="s">
        <v>169</v>
      </c>
      <c r="AQ375" s="124"/>
      <c r="AR375" s="119" t="s">
        <v>169</v>
      </c>
      <c r="AS375" s="123" t="s">
        <v>169</v>
      </c>
      <c r="AT375" s="122"/>
      <c r="AU375" s="280">
        <f t="shared" si="135"/>
        <v>0</v>
      </c>
      <c r="AV375" s="281">
        <f t="shared" si="136"/>
        <v>0</v>
      </c>
      <c r="AW375" s="291">
        <f t="shared" si="140"/>
        <v>0</v>
      </c>
      <c r="AX375" s="283">
        <f t="shared" si="137"/>
        <v>0</v>
      </c>
    </row>
    <row r="376" spans="1:50" ht="26.25" customHeight="1">
      <c r="A376" s="117"/>
      <c r="B376" s="245"/>
      <c r="C376" s="136"/>
      <c r="D376" s="208" t="str">
        <f t="shared" si="122"/>
        <v/>
      </c>
      <c r="E376" s="129" t="s">
        <v>169</v>
      </c>
      <c r="F376" s="209" t="s">
        <v>169</v>
      </c>
      <c r="G376" s="135"/>
      <c r="H376" s="258"/>
      <c r="I376" s="259">
        <f t="shared" si="138"/>
        <v>0</v>
      </c>
      <c r="J376" s="259">
        <f t="shared" si="139"/>
        <v>0</v>
      </c>
      <c r="K376" s="259">
        <f t="shared" si="123"/>
        <v>0</v>
      </c>
      <c r="L376" s="252"/>
      <c r="M376" s="252"/>
      <c r="N376" s="252"/>
      <c r="O376" s="147">
        <v>0</v>
      </c>
      <c r="P376" s="147">
        <v>0</v>
      </c>
      <c r="Q376" s="137">
        <f t="shared" si="124"/>
        <v>0</v>
      </c>
      <c r="R376" s="80">
        <f t="shared" si="125"/>
        <v>0</v>
      </c>
      <c r="S376" s="147">
        <v>0</v>
      </c>
      <c r="T376" s="121"/>
      <c r="U376" s="263">
        <f>IFERROR(VLOOKUP(B376,คำนวณตกเบิกวิทยฐานะ!$B$9:$P$1008,14,FALSE),0)</f>
        <v>0</v>
      </c>
      <c r="V376" s="263">
        <f>IFERROR(VLOOKUP(B376,คำนวณตกเบิกวิทยฐานะ!$B$9:$P$1008,15,FALSE),0)</f>
        <v>0</v>
      </c>
      <c r="W376" s="264">
        <f t="shared" si="126"/>
        <v>0</v>
      </c>
      <c r="X376" s="119" t="s">
        <v>169</v>
      </c>
      <c r="Y376" s="209" t="s">
        <v>169</v>
      </c>
      <c r="Z376" s="258"/>
      <c r="AA376" s="253">
        <f t="shared" si="127"/>
        <v>0</v>
      </c>
      <c r="AB376" s="253">
        <f t="shared" si="128"/>
        <v>0</v>
      </c>
      <c r="AC376" s="253">
        <f t="shared" si="129"/>
        <v>0</v>
      </c>
      <c r="AD376" s="253">
        <f t="shared" si="130"/>
        <v>0</v>
      </c>
      <c r="AE376" s="268">
        <f t="shared" si="131"/>
        <v>0</v>
      </c>
      <c r="AF376" s="269">
        <f t="shared" si="132"/>
        <v>0</v>
      </c>
      <c r="AG376" s="270">
        <f t="shared" si="133"/>
        <v>0</v>
      </c>
      <c r="AH376" s="121"/>
      <c r="AI376" s="252"/>
      <c r="AJ376" s="295"/>
      <c r="AK376" s="301">
        <f t="shared" si="134"/>
        <v>0</v>
      </c>
      <c r="AL376" s="119" t="s">
        <v>169</v>
      </c>
      <c r="AM376" s="123" t="s">
        <v>169</v>
      </c>
      <c r="AN376" s="122"/>
      <c r="AO376" s="119" t="s">
        <v>169</v>
      </c>
      <c r="AP376" s="123" t="s">
        <v>169</v>
      </c>
      <c r="AQ376" s="124"/>
      <c r="AR376" s="119" t="s">
        <v>169</v>
      </c>
      <c r="AS376" s="123" t="s">
        <v>169</v>
      </c>
      <c r="AT376" s="122"/>
      <c r="AU376" s="280">
        <f t="shared" si="135"/>
        <v>0</v>
      </c>
      <c r="AV376" s="281">
        <f t="shared" si="136"/>
        <v>0</v>
      </c>
      <c r="AW376" s="291">
        <f t="shared" si="140"/>
        <v>0</v>
      </c>
      <c r="AX376" s="283">
        <f t="shared" si="137"/>
        <v>0</v>
      </c>
    </row>
    <row r="377" spans="1:50" ht="26.25" customHeight="1">
      <c r="A377" s="117"/>
      <c r="B377" s="245"/>
      <c r="C377" s="136"/>
      <c r="D377" s="208" t="str">
        <f t="shared" si="122"/>
        <v/>
      </c>
      <c r="E377" s="129" t="s">
        <v>169</v>
      </c>
      <c r="F377" s="209" t="s">
        <v>169</v>
      </c>
      <c r="G377" s="135"/>
      <c r="H377" s="258"/>
      <c r="I377" s="259">
        <f t="shared" si="138"/>
        <v>0</v>
      </c>
      <c r="J377" s="259">
        <f t="shared" si="139"/>
        <v>0</v>
      </c>
      <c r="K377" s="259">
        <f t="shared" si="123"/>
        <v>0</v>
      </c>
      <c r="L377" s="252"/>
      <c r="M377" s="252"/>
      <c r="N377" s="252"/>
      <c r="O377" s="147">
        <v>0</v>
      </c>
      <c r="P377" s="147">
        <v>0</v>
      </c>
      <c r="Q377" s="137">
        <f t="shared" si="124"/>
        <v>0</v>
      </c>
      <c r="R377" s="80">
        <f t="shared" si="125"/>
        <v>0</v>
      </c>
      <c r="S377" s="147">
        <v>0</v>
      </c>
      <c r="T377" s="121"/>
      <c r="U377" s="263">
        <f>IFERROR(VLOOKUP(B377,คำนวณตกเบิกวิทยฐานะ!$B$9:$P$1008,14,FALSE),0)</f>
        <v>0</v>
      </c>
      <c r="V377" s="263">
        <f>IFERROR(VLOOKUP(B377,คำนวณตกเบิกวิทยฐานะ!$B$9:$P$1008,15,FALSE),0)</f>
        <v>0</v>
      </c>
      <c r="W377" s="264">
        <f t="shared" si="126"/>
        <v>0</v>
      </c>
      <c r="X377" s="119" t="s">
        <v>169</v>
      </c>
      <c r="Y377" s="209" t="s">
        <v>169</v>
      </c>
      <c r="Z377" s="258"/>
      <c r="AA377" s="253">
        <f t="shared" si="127"/>
        <v>0</v>
      </c>
      <c r="AB377" s="253">
        <f t="shared" si="128"/>
        <v>0</v>
      </c>
      <c r="AC377" s="253">
        <f t="shared" si="129"/>
        <v>0</v>
      </c>
      <c r="AD377" s="253">
        <f t="shared" si="130"/>
        <v>0</v>
      </c>
      <c r="AE377" s="268">
        <f t="shared" si="131"/>
        <v>0</v>
      </c>
      <c r="AF377" s="269">
        <f t="shared" si="132"/>
        <v>0</v>
      </c>
      <c r="AG377" s="270">
        <f t="shared" si="133"/>
        <v>0</v>
      </c>
      <c r="AH377" s="121"/>
      <c r="AI377" s="252"/>
      <c r="AJ377" s="295"/>
      <c r="AK377" s="301">
        <f t="shared" si="134"/>
        <v>0</v>
      </c>
      <c r="AL377" s="119" t="s">
        <v>169</v>
      </c>
      <c r="AM377" s="123" t="s">
        <v>169</v>
      </c>
      <c r="AN377" s="122"/>
      <c r="AO377" s="119" t="s">
        <v>169</v>
      </c>
      <c r="AP377" s="123" t="s">
        <v>169</v>
      </c>
      <c r="AQ377" s="124"/>
      <c r="AR377" s="119" t="s">
        <v>169</v>
      </c>
      <c r="AS377" s="123" t="s">
        <v>169</v>
      </c>
      <c r="AT377" s="122"/>
      <c r="AU377" s="280">
        <f t="shared" si="135"/>
        <v>0</v>
      </c>
      <c r="AV377" s="281">
        <f t="shared" si="136"/>
        <v>0</v>
      </c>
      <c r="AW377" s="291">
        <f t="shared" si="140"/>
        <v>0</v>
      </c>
      <c r="AX377" s="283">
        <f t="shared" si="137"/>
        <v>0</v>
      </c>
    </row>
    <row r="378" spans="1:50" ht="26.25" customHeight="1">
      <c r="A378" s="117"/>
      <c r="B378" s="245"/>
      <c r="C378" s="136"/>
      <c r="D378" s="208" t="str">
        <f t="shared" si="122"/>
        <v/>
      </c>
      <c r="E378" s="129" t="s">
        <v>169</v>
      </c>
      <c r="F378" s="209" t="s">
        <v>169</v>
      </c>
      <c r="G378" s="135"/>
      <c r="H378" s="258"/>
      <c r="I378" s="259">
        <f t="shared" si="138"/>
        <v>0</v>
      </c>
      <c r="J378" s="259">
        <f t="shared" si="139"/>
        <v>0</v>
      </c>
      <c r="K378" s="259">
        <f t="shared" si="123"/>
        <v>0</v>
      </c>
      <c r="L378" s="252"/>
      <c r="M378" s="252"/>
      <c r="N378" s="252"/>
      <c r="O378" s="147">
        <v>0</v>
      </c>
      <c r="P378" s="147">
        <v>0</v>
      </c>
      <c r="Q378" s="137">
        <f t="shared" si="124"/>
        <v>0</v>
      </c>
      <c r="R378" s="80">
        <f t="shared" si="125"/>
        <v>0</v>
      </c>
      <c r="S378" s="147">
        <v>0</v>
      </c>
      <c r="T378" s="121"/>
      <c r="U378" s="263">
        <f>IFERROR(VLOOKUP(B378,คำนวณตกเบิกวิทยฐานะ!$B$9:$P$1008,14,FALSE),0)</f>
        <v>0</v>
      </c>
      <c r="V378" s="263">
        <f>IFERROR(VLOOKUP(B378,คำนวณตกเบิกวิทยฐานะ!$B$9:$P$1008,15,FALSE),0)</f>
        <v>0</v>
      </c>
      <c r="W378" s="264">
        <f t="shared" si="126"/>
        <v>0</v>
      </c>
      <c r="X378" s="119" t="s">
        <v>169</v>
      </c>
      <c r="Y378" s="209" t="s">
        <v>169</v>
      </c>
      <c r="Z378" s="258"/>
      <c r="AA378" s="253">
        <f t="shared" si="127"/>
        <v>0</v>
      </c>
      <c r="AB378" s="253">
        <f t="shared" si="128"/>
        <v>0</v>
      </c>
      <c r="AC378" s="253">
        <f t="shared" si="129"/>
        <v>0</v>
      </c>
      <c r="AD378" s="253">
        <f t="shared" si="130"/>
        <v>0</v>
      </c>
      <c r="AE378" s="268">
        <f t="shared" si="131"/>
        <v>0</v>
      </c>
      <c r="AF378" s="269">
        <f t="shared" si="132"/>
        <v>0</v>
      </c>
      <c r="AG378" s="270">
        <f t="shared" si="133"/>
        <v>0</v>
      </c>
      <c r="AH378" s="121"/>
      <c r="AI378" s="252"/>
      <c r="AJ378" s="295"/>
      <c r="AK378" s="301">
        <f t="shared" si="134"/>
        <v>0</v>
      </c>
      <c r="AL378" s="119" t="s">
        <v>169</v>
      </c>
      <c r="AM378" s="123" t="s">
        <v>169</v>
      </c>
      <c r="AN378" s="122"/>
      <c r="AO378" s="119" t="s">
        <v>169</v>
      </c>
      <c r="AP378" s="123" t="s">
        <v>169</v>
      </c>
      <c r="AQ378" s="124"/>
      <c r="AR378" s="119" t="s">
        <v>169</v>
      </c>
      <c r="AS378" s="123" t="s">
        <v>169</v>
      </c>
      <c r="AT378" s="122"/>
      <c r="AU378" s="280">
        <f t="shared" si="135"/>
        <v>0</v>
      </c>
      <c r="AV378" s="281">
        <f t="shared" si="136"/>
        <v>0</v>
      </c>
      <c r="AW378" s="291">
        <f t="shared" si="140"/>
        <v>0</v>
      </c>
      <c r="AX378" s="283">
        <f t="shared" si="137"/>
        <v>0</v>
      </c>
    </row>
    <row r="379" spans="1:50" ht="26.25" customHeight="1">
      <c r="A379" s="117"/>
      <c r="B379" s="245"/>
      <c r="C379" s="136"/>
      <c r="D379" s="208" t="str">
        <f t="shared" si="122"/>
        <v/>
      </c>
      <c r="E379" s="129" t="s">
        <v>169</v>
      </c>
      <c r="F379" s="209" t="s">
        <v>169</v>
      </c>
      <c r="G379" s="135"/>
      <c r="H379" s="258"/>
      <c r="I379" s="259">
        <f t="shared" si="138"/>
        <v>0</v>
      </c>
      <c r="J379" s="259">
        <f t="shared" si="139"/>
        <v>0</v>
      </c>
      <c r="K379" s="259">
        <f t="shared" si="123"/>
        <v>0</v>
      </c>
      <c r="L379" s="252"/>
      <c r="M379" s="252"/>
      <c r="N379" s="252"/>
      <c r="O379" s="147">
        <v>0</v>
      </c>
      <c r="P379" s="147">
        <v>0</v>
      </c>
      <c r="Q379" s="137">
        <f t="shared" si="124"/>
        <v>0</v>
      </c>
      <c r="R379" s="80">
        <f t="shared" si="125"/>
        <v>0</v>
      </c>
      <c r="S379" s="147">
        <v>0</v>
      </c>
      <c r="T379" s="121"/>
      <c r="U379" s="263">
        <f>IFERROR(VLOOKUP(B379,คำนวณตกเบิกวิทยฐานะ!$B$9:$P$1008,14,FALSE),0)</f>
        <v>0</v>
      </c>
      <c r="V379" s="263">
        <f>IFERROR(VLOOKUP(B379,คำนวณตกเบิกวิทยฐานะ!$B$9:$P$1008,15,FALSE),0)</f>
        <v>0</v>
      </c>
      <c r="W379" s="264">
        <f t="shared" si="126"/>
        <v>0</v>
      </c>
      <c r="X379" s="119" t="s">
        <v>169</v>
      </c>
      <c r="Y379" s="209" t="s">
        <v>169</v>
      </c>
      <c r="Z379" s="258"/>
      <c r="AA379" s="253">
        <f t="shared" si="127"/>
        <v>0</v>
      </c>
      <c r="AB379" s="253">
        <f t="shared" si="128"/>
        <v>0</v>
      </c>
      <c r="AC379" s="253">
        <f t="shared" si="129"/>
        <v>0</v>
      </c>
      <c r="AD379" s="253">
        <f t="shared" si="130"/>
        <v>0</v>
      </c>
      <c r="AE379" s="268">
        <f t="shared" si="131"/>
        <v>0</v>
      </c>
      <c r="AF379" s="269">
        <f t="shared" si="132"/>
        <v>0</v>
      </c>
      <c r="AG379" s="270">
        <f t="shared" si="133"/>
        <v>0</v>
      </c>
      <c r="AH379" s="121"/>
      <c r="AI379" s="252"/>
      <c r="AJ379" s="295"/>
      <c r="AK379" s="301">
        <f t="shared" si="134"/>
        <v>0</v>
      </c>
      <c r="AL379" s="119" t="s">
        <v>169</v>
      </c>
      <c r="AM379" s="123" t="s">
        <v>169</v>
      </c>
      <c r="AN379" s="122"/>
      <c r="AO379" s="119" t="s">
        <v>169</v>
      </c>
      <c r="AP379" s="123" t="s">
        <v>169</v>
      </c>
      <c r="AQ379" s="124"/>
      <c r="AR379" s="119" t="s">
        <v>169</v>
      </c>
      <c r="AS379" s="123" t="s">
        <v>169</v>
      </c>
      <c r="AT379" s="122"/>
      <c r="AU379" s="280">
        <f t="shared" si="135"/>
        <v>0</v>
      </c>
      <c r="AV379" s="281">
        <f t="shared" si="136"/>
        <v>0</v>
      </c>
      <c r="AW379" s="291">
        <f t="shared" si="140"/>
        <v>0</v>
      </c>
      <c r="AX379" s="283">
        <f t="shared" si="137"/>
        <v>0</v>
      </c>
    </row>
    <row r="380" spans="1:50" ht="26.25" customHeight="1">
      <c r="A380" s="117"/>
      <c r="B380" s="245"/>
      <c r="C380" s="136"/>
      <c r="D380" s="208" t="str">
        <f t="shared" si="122"/>
        <v/>
      </c>
      <c r="E380" s="129" t="s">
        <v>169</v>
      </c>
      <c r="F380" s="209" t="s">
        <v>169</v>
      </c>
      <c r="G380" s="135"/>
      <c r="H380" s="258"/>
      <c r="I380" s="259">
        <f t="shared" si="138"/>
        <v>0</v>
      </c>
      <c r="J380" s="259">
        <f t="shared" si="139"/>
        <v>0</v>
      </c>
      <c r="K380" s="259">
        <f t="shared" si="123"/>
        <v>0</v>
      </c>
      <c r="L380" s="252"/>
      <c r="M380" s="252"/>
      <c r="N380" s="252"/>
      <c r="O380" s="147">
        <v>0</v>
      </c>
      <c r="P380" s="147">
        <v>0</v>
      </c>
      <c r="Q380" s="137">
        <f t="shared" si="124"/>
        <v>0</v>
      </c>
      <c r="R380" s="80">
        <f t="shared" si="125"/>
        <v>0</v>
      </c>
      <c r="S380" s="147">
        <v>0</v>
      </c>
      <c r="T380" s="121"/>
      <c r="U380" s="263">
        <f>IFERROR(VLOOKUP(B380,คำนวณตกเบิกวิทยฐานะ!$B$9:$P$1008,14,FALSE),0)</f>
        <v>0</v>
      </c>
      <c r="V380" s="263">
        <f>IFERROR(VLOOKUP(B380,คำนวณตกเบิกวิทยฐานะ!$B$9:$P$1008,15,FALSE),0)</f>
        <v>0</v>
      </c>
      <c r="W380" s="264">
        <f t="shared" si="126"/>
        <v>0</v>
      </c>
      <c r="X380" s="119" t="s">
        <v>169</v>
      </c>
      <c r="Y380" s="209" t="s">
        <v>169</v>
      </c>
      <c r="Z380" s="258"/>
      <c r="AA380" s="253">
        <f t="shared" si="127"/>
        <v>0</v>
      </c>
      <c r="AB380" s="253">
        <f t="shared" si="128"/>
        <v>0</v>
      </c>
      <c r="AC380" s="253">
        <f t="shared" si="129"/>
        <v>0</v>
      </c>
      <c r="AD380" s="253">
        <f t="shared" si="130"/>
        <v>0</v>
      </c>
      <c r="AE380" s="268">
        <f t="shared" si="131"/>
        <v>0</v>
      </c>
      <c r="AF380" s="269">
        <f t="shared" si="132"/>
        <v>0</v>
      </c>
      <c r="AG380" s="270">
        <f t="shared" si="133"/>
        <v>0</v>
      </c>
      <c r="AH380" s="121"/>
      <c r="AI380" s="252"/>
      <c r="AJ380" s="295"/>
      <c r="AK380" s="301">
        <f t="shared" si="134"/>
        <v>0</v>
      </c>
      <c r="AL380" s="119" t="s">
        <v>169</v>
      </c>
      <c r="AM380" s="123" t="s">
        <v>169</v>
      </c>
      <c r="AN380" s="122"/>
      <c r="AO380" s="119" t="s">
        <v>169</v>
      </c>
      <c r="AP380" s="123" t="s">
        <v>169</v>
      </c>
      <c r="AQ380" s="124"/>
      <c r="AR380" s="119" t="s">
        <v>169</v>
      </c>
      <c r="AS380" s="123" t="s">
        <v>169</v>
      </c>
      <c r="AT380" s="122"/>
      <c r="AU380" s="280">
        <f t="shared" si="135"/>
        <v>0</v>
      </c>
      <c r="AV380" s="281">
        <f t="shared" si="136"/>
        <v>0</v>
      </c>
      <c r="AW380" s="291">
        <f t="shared" si="140"/>
        <v>0</v>
      </c>
      <c r="AX380" s="283">
        <f t="shared" si="137"/>
        <v>0</v>
      </c>
    </row>
    <row r="381" spans="1:50" ht="26.25" customHeight="1">
      <c r="A381" s="117"/>
      <c r="B381" s="245"/>
      <c r="C381" s="136"/>
      <c r="D381" s="208" t="str">
        <f t="shared" si="122"/>
        <v/>
      </c>
      <c r="E381" s="129" t="s">
        <v>169</v>
      </c>
      <c r="F381" s="209" t="s">
        <v>169</v>
      </c>
      <c r="G381" s="135"/>
      <c r="H381" s="258"/>
      <c r="I381" s="259">
        <f t="shared" si="138"/>
        <v>0</v>
      </c>
      <c r="J381" s="259">
        <f t="shared" si="139"/>
        <v>0</v>
      </c>
      <c r="K381" s="259">
        <f t="shared" si="123"/>
        <v>0</v>
      </c>
      <c r="L381" s="252"/>
      <c r="M381" s="252"/>
      <c r="N381" s="252"/>
      <c r="O381" s="147">
        <v>0</v>
      </c>
      <c r="P381" s="147">
        <v>0</v>
      </c>
      <c r="Q381" s="137">
        <f t="shared" si="124"/>
        <v>0</v>
      </c>
      <c r="R381" s="80">
        <f t="shared" si="125"/>
        <v>0</v>
      </c>
      <c r="S381" s="147">
        <v>0</v>
      </c>
      <c r="T381" s="121"/>
      <c r="U381" s="263">
        <f>IFERROR(VLOOKUP(B381,คำนวณตกเบิกวิทยฐานะ!$B$9:$P$1008,14,FALSE),0)</f>
        <v>0</v>
      </c>
      <c r="V381" s="263">
        <f>IFERROR(VLOOKUP(B381,คำนวณตกเบิกวิทยฐานะ!$B$9:$P$1008,15,FALSE),0)</f>
        <v>0</v>
      </c>
      <c r="W381" s="264">
        <f t="shared" si="126"/>
        <v>0</v>
      </c>
      <c r="X381" s="119" t="s">
        <v>169</v>
      </c>
      <c r="Y381" s="209" t="s">
        <v>169</v>
      </c>
      <c r="Z381" s="258"/>
      <c r="AA381" s="253">
        <f t="shared" si="127"/>
        <v>0</v>
      </c>
      <c r="AB381" s="253">
        <f t="shared" si="128"/>
        <v>0</v>
      </c>
      <c r="AC381" s="253">
        <f t="shared" si="129"/>
        <v>0</v>
      </c>
      <c r="AD381" s="253">
        <f t="shared" si="130"/>
        <v>0</v>
      </c>
      <c r="AE381" s="268">
        <f t="shared" si="131"/>
        <v>0</v>
      </c>
      <c r="AF381" s="269">
        <f t="shared" si="132"/>
        <v>0</v>
      </c>
      <c r="AG381" s="270">
        <f t="shared" si="133"/>
        <v>0</v>
      </c>
      <c r="AH381" s="121"/>
      <c r="AI381" s="252"/>
      <c r="AJ381" s="295"/>
      <c r="AK381" s="301">
        <f t="shared" si="134"/>
        <v>0</v>
      </c>
      <c r="AL381" s="119" t="s">
        <v>169</v>
      </c>
      <c r="AM381" s="123" t="s">
        <v>169</v>
      </c>
      <c r="AN381" s="122"/>
      <c r="AO381" s="119" t="s">
        <v>169</v>
      </c>
      <c r="AP381" s="123" t="s">
        <v>169</v>
      </c>
      <c r="AQ381" s="124"/>
      <c r="AR381" s="119" t="s">
        <v>169</v>
      </c>
      <c r="AS381" s="123" t="s">
        <v>169</v>
      </c>
      <c r="AT381" s="122"/>
      <c r="AU381" s="280">
        <f t="shared" si="135"/>
        <v>0</v>
      </c>
      <c r="AV381" s="281">
        <f t="shared" si="136"/>
        <v>0</v>
      </c>
      <c r="AW381" s="291">
        <f t="shared" si="140"/>
        <v>0</v>
      </c>
      <c r="AX381" s="283">
        <f t="shared" si="137"/>
        <v>0</v>
      </c>
    </row>
    <row r="382" spans="1:50" ht="26.25" customHeight="1">
      <c r="A382" s="117"/>
      <c r="B382" s="245"/>
      <c r="C382" s="136"/>
      <c r="D382" s="208" t="str">
        <f t="shared" si="122"/>
        <v/>
      </c>
      <c r="E382" s="129" t="s">
        <v>169</v>
      </c>
      <c r="F382" s="209" t="s">
        <v>169</v>
      </c>
      <c r="G382" s="135"/>
      <c r="H382" s="258"/>
      <c r="I382" s="259">
        <f t="shared" si="138"/>
        <v>0</v>
      </c>
      <c r="J382" s="259">
        <f t="shared" si="139"/>
        <v>0</v>
      </c>
      <c r="K382" s="259">
        <f t="shared" si="123"/>
        <v>0</v>
      </c>
      <c r="L382" s="252"/>
      <c r="M382" s="252"/>
      <c r="N382" s="252"/>
      <c r="O382" s="147">
        <v>0</v>
      </c>
      <c r="P382" s="147">
        <v>0</v>
      </c>
      <c r="Q382" s="137">
        <f t="shared" si="124"/>
        <v>0</v>
      </c>
      <c r="R382" s="80">
        <f t="shared" si="125"/>
        <v>0</v>
      </c>
      <c r="S382" s="147">
        <v>0</v>
      </c>
      <c r="T382" s="121"/>
      <c r="U382" s="263">
        <f>IFERROR(VLOOKUP(B382,คำนวณตกเบิกวิทยฐานะ!$B$9:$P$1008,14,FALSE),0)</f>
        <v>0</v>
      </c>
      <c r="V382" s="263">
        <f>IFERROR(VLOOKUP(B382,คำนวณตกเบิกวิทยฐานะ!$B$9:$P$1008,15,FALSE),0)</f>
        <v>0</v>
      </c>
      <c r="W382" s="264">
        <f t="shared" si="126"/>
        <v>0</v>
      </c>
      <c r="X382" s="119" t="s">
        <v>169</v>
      </c>
      <c r="Y382" s="209" t="s">
        <v>169</v>
      </c>
      <c r="Z382" s="258"/>
      <c r="AA382" s="253">
        <f t="shared" si="127"/>
        <v>0</v>
      </c>
      <c r="AB382" s="253">
        <f t="shared" si="128"/>
        <v>0</v>
      </c>
      <c r="AC382" s="253">
        <f t="shared" si="129"/>
        <v>0</v>
      </c>
      <c r="AD382" s="253">
        <f t="shared" si="130"/>
        <v>0</v>
      </c>
      <c r="AE382" s="268">
        <f t="shared" si="131"/>
        <v>0</v>
      </c>
      <c r="AF382" s="269">
        <f t="shared" si="132"/>
        <v>0</v>
      </c>
      <c r="AG382" s="270">
        <f t="shared" si="133"/>
        <v>0</v>
      </c>
      <c r="AH382" s="121"/>
      <c r="AI382" s="252"/>
      <c r="AJ382" s="295"/>
      <c r="AK382" s="301">
        <f t="shared" si="134"/>
        <v>0</v>
      </c>
      <c r="AL382" s="119" t="s">
        <v>169</v>
      </c>
      <c r="AM382" s="123" t="s">
        <v>169</v>
      </c>
      <c r="AN382" s="122"/>
      <c r="AO382" s="119" t="s">
        <v>169</v>
      </c>
      <c r="AP382" s="123" t="s">
        <v>169</v>
      </c>
      <c r="AQ382" s="124"/>
      <c r="AR382" s="119" t="s">
        <v>169</v>
      </c>
      <c r="AS382" s="123" t="s">
        <v>169</v>
      </c>
      <c r="AT382" s="122"/>
      <c r="AU382" s="280">
        <f t="shared" si="135"/>
        <v>0</v>
      </c>
      <c r="AV382" s="281">
        <f t="shared" si="136"/>
        <v>0</v>
      </c>
      <c r="AW382" s="291">
        <f t="shared" si="140"/>
        <v>0</v>
      </c>
      <c r="AX382" s="283">
        <f t="shared" si="137"/>
        <v>0</v>
      </c>
    </row>
    <row r="383" spans="1:50" ht="26.25" customHeight="1">
      <c r="A383" s="117"/>
      <c r="B383" s="245"/>
      <c r="C383" s="136"/>
      <c r="D383" s="208" t="str">
        <f t="shared" si="122"/>
        <v/>
      </c>
      <c r="E383" s="129" t="s">
        <v>169</v>
      </c>
      <c r="F383" s="209" t="s">
        <v>169</v>
      </c>
      <c r="G383" s="135"/>
      <c r="H383" s="258"/>
      <c r="I383" s="259">
        <f t="shared" si="138"/>
        <v>0</v>
      </c>
      <c r="J383" s="259">
        <f t="shared" si="139"/>
        <v>0</v>
      </c>
      <c r="K383" s="259">
        <f t="shared" si="123"/>
        <v>0</v>
      </c>
      <c r="L383" s="252"/>
      <c r="M383" s="252"/>
      <c r="N383" s="252"/>
      <c r="O383" s="147">
        <v>0</v>
      </c>
      <c r="P383" s="147">
        <v>0</v>
      </c>
      <c r="Q383" s="137">
        <f t="shared" si="124"/>
        <v>0</v>
      </c>
      <c r="R383" s="80">
        <f t="shared" si="125"/>
        <v>0</v>
      </c>
      <c r="S383" s="147">
        <v>0</v>
      </c>
      <c r="T383" s="121"/>
      <c r="U383" s="263">
        <f>IFERROR(VLOOKUP(B383,คำนวณตกเบิกวิทยฐานะ!$B$9:$P$1008,14,FALSE),0)</f>
        <v>0</v>
      </c>
      <c r="V383" s="263">
        <f>IFERROR(VLOOKUP(B383,คำนวณตกเบิกวิทยฐานะ!$B$9:$P$1008,15,FALSE),0)</f>
        <v>0</v>
      </c>
      <c r="W383" s="264">
        <f t="shared" si="126"/>
        <v>0</v>
      </c>
      <c r="X383" s="119" t="s">
        <v>169</v>
      </c>
      <c r="Y383" s="209" t="s">
        <v>169</v>
      </c>
      <c r="Z383" s="258"/>
      <c r="AA383" s="253">
        <f t="shared" si="127"/>
        <v>0</v>
      </c>
      <c r="AB383" s="253">
        <f t="shared" si="128"/>
        <v>0</v>
      </c>
      <c r="AC383" s="253">
        <f t="shared" si="129"/>
        <v>0</v>
      </c>
      <c r="AD383" s="253">
        <f t="shared" si="130"/>
        <v>0</v>
      </c>
      <c r="AE383" s="268">
        <f t="shared" si="131"/>
        <v>0</v>
      </c>
      <c r="AF383" s="269">
        <f t="shared" si="132"/>
        <v>0</v>
      </c>
      <c r="AG383" s="270">
        <f t="shared" si="133"/>
        <v>0</v>
      </c>
      <c r="AH383" s="121"/>
      <c r="AI383" s="252"/>
      <c r="AJ383" s="295"/>
      <c r="AK383" s="301">
        <f t="shared" si="134"/>
        <v>0</v>
      </c>
      <c r="AL383" s="119" t="s">
        <v>169</v>
      </c>
      <c r="AM383" s="123" t="s">
        <v>169</v>
      </c>
      <c r="AN383" s="122"/>
      <c r="AO383" s="119" t="s">
        <v>169</v>
      </c>
      <c r="AP383" s="123" t="s">
        <v>169</v>
      </c>
      <c r="AQ383" s="124"/>
      <c r="AR383" s="119" t="s">
        <v>169</v>
      </c>
      <c r="AS383" s="123" t="s">
        <v>169</v>
      </c>
      <c r="AT383" s="122"/>
      <c r="AU383" s="280">
        <f t="shared" si="135"/>
        <v>0</v>
      </c>
      <c r="AV383" s="281">
        <f t="shared" si="136"/>
        <v>0</v>
      </c>
      <c r="AW383" s="291">
        <f t="shared" si="140"/>
        <v>0</v>
      </c>
      <c r="AX383" s="283">
        <f t="shared" si="137"/>
        <v>0</v>
      </c>
    </row>
    <row r="384" spans="1:50" ht="26.25" customHeight="1">
      <c r="A384" s="117"/>
      <c r="B384" s="245"/>
      <c r="C384" s="136"/>
      <c r="D384" s="208" t="str">
        <f t="shared" si="122"/>
        <v/>
      </c>
      <c r="E384" s="129" t="s">
        <v>169</v>
      </c>
      <c r="F384" s="209" t="s">
        <v>169</v>
      </c>
      <c r="G384" s="135"/>
      <c r="H384" s="258"/>
      <c r="I384" s="259">
        <f t="shared" si="138"/>
        <v>0</v>
      </c>
      <c r="J384" s="259">
        <f t="shared" si="139"/>
        <v>0</v>
      </c>
      <c r="K384" s="259">
        <f t="shared" si="123"/>
        <v>0</v>
      </c>
      <c r="L384" s="252"/>
      <c r="M384" s="252"/>
      <c r="N384" s="252"/>
      <c r="O384" s="147">
        <v>0</v>
      </c>
      <c r="P384" s="147">
        <v>0</v>
      </c>
      <c r="Q384" s="137">
        <f t="shared" si="124"/>
        <v>0</v>
      </c>
      <c r="R384" s="80">
        <f t="shared" si="125"/>
        <v>0</v>
      </c>
      <c r="S384" s="147">
        <v>0</v>
      </c>
      <c r="T384" s="121"/>
      <c r="U384" s="263">
        <f>IFERROR(VLOOKUP(B384,คำนวณตกเบิกวิทยฐานะ!$B$9:$P$1008,14,FALSE),0)</f>
        <v>0</v>
      </c>
      <c r="V384" s="263">
        <f>IFERROR(VLOOKUP(B384,คำนวณตกเบิกวิทยฐานะ!$B$9:$P$1008,15,FALSE),0)</f>
        <v>0</v>
      </c>
      <c r="W384" s="264">
        <f t="shared" si="126"/>
        <v>0</v>
      </c>
      <c r="X384" s="119" t="s">
        <v>169</v>
      </c>
      <c r="Y384" s="209" t="s">
        <v>169</v>
      </c>
      <c r="Z384" s="258"/>
      <c r="AA384" s="253">
        <f t="shared" si="127"/>
        <v>0</v>
      </c>
      <c r="AB384" s="253">
        <f t="shared" si="128"/>
        <v>0</v>
      </c>
      <c r="AC384" s="253">
        <f t="shared" si="129"/>
        <v>0</v>
      </c>
      <c r="AD384" s="253">
        <f t="shared" si="130"/>
        <v>0</v>
      </c>
      <c r="AE384" s="268">
        <f t="shared" si="131"/>
        <v>0</v>
      </c>
      <c r="AF384" s="269">
        <f t="shared" si="132"/>
        <v>0</v>
      </c>
      <c r="AG384" s="270">
        <f t="shared" si="133"/>
        <v>0</v>
      </c>
      <c r="AH384" s="121"/>
      <c r="AI384" s="252"/>
      <c r="AJ384" s="295"/>
      <c r="AK384" s="301">
        <f t="shared" si="134"/>
        <v>0</v>
      </c>
      <c r="AL384" s="119" t="s">
        <v>169</v>
      </c>
      <c r="AM384" s="123" t="s">
        <v>169</v>
      </c>
      <c r="AN384" s="122"/>
      <c r="AO384" s="119" t="s">
        <v>169</v>
      </c>
      <c r="AP384" s="123" t="s">
        <v>169</v>
      </c>
      <c r="AQ384" s="124"/>
      <c r="AR384" s="119" t="s">
        <v>169</v>
      </c>
      <c r="AS384" s="123" t="s">
        <v>169</v>
      </c>
      <c r="AT384" s="122"/>
      <c r="AU384" s="280">
        <f t="shared" si="135"/>
        <v>0</v>
      </c>
      <c r="AV384" s="281">
        <f t="shared" si="136"/>
        <v>0</v>
      </c>
      <c r="AW384" s="291">
        <f t="shared" si="140"/>
        <v>0</v>
      </c>
      <c r="AX384" s="283">
        <f t="shared" si="137"/>
        <v>0</v>
      </c>
    </row>
    <row r="385" spans="1:50" ht="26.25" customHeight="1">
      <c r="A385" s="117"/>
      <c r="B385" s="245"/>
      <c r="C385" s="136"/>
      <c r="D385" s="208" t="str">
        <f t="shared" si="122"/>
        <v/>
      </c>
      <c r="E385" s="129" t="s">
        <v>169</v>
      </c>
      <c r="F385" s="209" t="s">
        <v>169</v>
      </c>
      <c r="G385" s="135"/>
      <c r="H385" s="258"/>
      <c r="I385" s="259">
        <f t="shared" si="138"/>
        <v>0</v>
      </c>
      <c r="J385" s="259">
        <f t="shared" si="139"/>
        <v>0</v>
      </c>
      <c r="K385" s="259">
        <f t="shared" si="123"/>
        <v>0</v>
      </c>
      <c r="L385" s="252"/>
      <c r="M385" s="252"/>
      <c r="N385" s="252"/>
      <c r="O385" s="147">
        <v>0</v>
      </c>
      <c r="P385" s="147">
        <v>0</v>
      </c>
      <c r="Q385" s="137">
        <f t="shared" si="124"/>
        <v>0</v>
      </c>
      <c r="R385" s="80">
        <f t="shared" si="125"/>
        <v>0</v>
      </c>
      <c r="S385" s="147">
        <v>0</v>
      </c>
      <c r="T385" s="121"/>
      <c r="U385" s="263">
        <f>IFERROR(VLOOKUP(B385,คำนวณตกเบิกวิทยฐานะ!$B$9:$P$1008,14,FALSE),0)</f>
        <v>0</v>
      </c>
      <c r="V385" s="263">
        <f>IFERROR(VLOOKUP(B385,คำนวณตกเบิกวิทยฐานะ!$B$9:$P$1008,15,FALSE),0)</f>
        <v>0</v>
      </c>
      <c r="W385" s="264">
        <f t="shared" si="126"/>
        <v>0</v>
      </c>
      <c r="X385" s="119" t="s">
        <v>169</v>
      </c>
      <c r="Y385" s="209" t="s">
        <v>169</v>
      </c>
      <c r="Z385" s="258"/>
      <c r="AA385" s="253">
        <f t="shared" si="127"/>
        <v>0</v>
      </c>
      <c r="AB385" s="253">
        <f t="shared" si="128"/>
        <v>0</v>
      </c>
      <c r="AC385" s="253">
        <f t="shared" si="129"/>
        <v>0</v>
      </c>
      <c r="AD385" s="253">
        <f t="shared" si="130"/>
        <v>0</v>
      </c>
      <c r="AE385" s="268">
        <f t="shared" si="131"/>
        <v>0</v>
      </c>
      <c r="AF385" s="269">
        <f t="shared" si="132"/>
        <v>0</v>
      </c>
      <c r="AG385" s="270">
        <f t="shared" si="133"/>
        <v>0</v>
      </c>
      <c r="AH385" s="121"/>
      <c r="AI385" s="252"/>
      <c r="AJ385" s="295"/>
      <c r="AK385" s="301">
        <f t="shared" si="134"/>
        <v>0</v>
      </c>
      <c r="AL385" s="119" t="s">
        <v>169</v>
      </c>
      <c r="AM385" s="123" t="s">
        <v>169</v>
      </c>
      <c r="AN385" s="122"/>
      <c r="AO385" s="119" t="s">
        <v>169</v>
      </c>
      <c r="AP385" s="123" t="s">
        <v>169</v>
      </c>
      <c r="AQ385" s="124"/>
      <c r="AR385" s="119" t="s">
        <v>169</v>
      </c>
      <c r="AS385" s="123" t="s">
        <v>169</v>
      </c>
      <c r="AT385" s="122"/>
      <c r="AU385" s="280">
        <f t="shared" si="135"/>
        <v>0</v>
      </c>
      <c r="AV385" s="281">
        <f t="shared" si="136"/>
        <v>0</v>
      </c>
      <c r="AW385" s="291">
        <f t="shared" si="140"/>
        <v>0</v>
      </c>
      <c r="AX385" s="283">
        <f t="shared" si="137"/>
        <v>0</v>
      </c>
    </row>
    <row r="386" spans="1:50" ht="26.25" customHeight="1">
      <c r="A386" s="117"/>
      <c r="B386" s="245"/>
      <c r="C386" s="136"/>
      <c r="D386" s="208" t="str">
        <f t="shared" si="122"/>
        <v/>
      </c>
      <c r="E386" s="129" t="s">
        <v>169</v>
      </c>
      <c r="F386" s="209" t="s">
        <v>169</v>
      </c>
      <c r="G386" s="135"/>
      <c r="H386" s="258"/>
      <c r="I386" s="259">
        <f t="shared" si="138"/>
        <v>0</v>
      </c>
      <c r="J386" s="259">
        <f t="shared" si="139"/>
        <v>0</v>
      </c>
      <c r="K386" s="259">
        <f t="shared" si="123"/>
        <v>0</v>
      </c>
      <c r="L386" s="252"/>
      <c r="M386" s="252"/>
      <c r="N386" s="252"/>
      <c r="O386" s="147">
        <v>0</v>
      </c>
      <c r="P386" s="147">
        <v>0</v>
      </c>
      <c r="Q386" s="137">
        <f t="shared" si="124"/>
        <v>0</v>
      </c>
      <c r="R386" s="80">
        <f t="shared" si="125"/>
        <v>0</v>
      </c>
      <c r="S386" s="147">
        <v>0</v>
      </c>
      <c r="T386" s="121"/>
      <c r="U386" s="263">
        <f>IFERROR(VLOOKUP(B386,คำนวณตกเบิกวิทยฐานะ!$B$9:$P$1008,14,FALSE),0)</f>
        <v>0</v>
      </c>
      <c r="V386" s="263">
        <f>IFERROR(VLOOKUP(B386,คำนวณตกเบิกวิทยฐานะ!$B$9:$P$1008,15,FALSE),0)</f>
        <v>0</v>
      </c>
      <c r="W386" s="264">
        <f t="shared" si="126"/>
        <v>0</v>
      </c>
      <c r="X386" s="119" t="s">
        <v>169</v>
      </c>
      <c r="Y386" s="209" t="s">
        <v>169</v>
      </c>
      <c r="Z386" s="258"/>
      <c r="AA386" s="253">
        <f t="shared" si="127"/>
        <v>0</v>
      </c>
      <c r="AB386" s="253">
        <f t="shared" si="128"/>
        <v>0</v>
      </c>
      <c r="AC386" s="253">
        <f t="shared" si="129"/>
        <v>0</v>
      </c>
      <c r="AD386" s="253">
        <f t="shared" si="130"/>
        <v>0</v>
      </c>
      <c r="AE386" s="268">
        <f t="shared" si="131"/>
        <v>0</v>
      </c>
      <c r="AF386" s="269">
        <f t="shared" si="132"/>
        <v>0</v>
      </c>
      <c r="AG386" s="270">
        <f t="shared" si="133"/>
        <v>0</v>
      </c>
      <c r="AH386" s="121"/>
      <c r="AI386" s="252"/>
      <c r="AJ386" s="295"/>
      <c r="AK386" s="301">
        <f t="shared" si="134"/>
        <v>0</v>
      </c>
      <c r="AL386" s="119" t="s">
        <v>169</v>
      </c>
      <c r="AM386" s="123" t="s">
        <v>169</v>
      </c>
      <c r="AN386" s="122"/>
      <c r="AO386" s="119" t="s">
        <v>169</v>
      </c>
      <c r="AP386" s="123" t="s">
        <v>169</v>
      </c>
      <c r="AQ386" s="124"/>
      <c r="AR386" s="119" t="s">
        <v>169</v>
      </c>
      <c r="AS386" s="123" t="s">
        <v>169</v>
      </c>
      <c r="AT386" s="122"/>
      <c r="AU386" s="280">
        <f t="shared" si="135"/>
        <v>0</v>
      </c>
      <c r="AV386" s="281">
        <f t="shared" si="136"/>
        <v>0</v>
      </c>
      <c r="AW386" s="291">
        <f t="shared" si="140"/>
        <v>0</v>
      </c>
      <c r="AX386" s="283">
        <f t="shared" si="137"/>
        <v>0</v>
      </c>
    </row>
    <row r="387" spans="1:50" ht="26.25" customHeight="1">
      <c r="A387" s="117"/>
      <c r="B387" s="245"/>
      <c r="C387" s="136"/>
      <c r="D387" s="208" t="str">
        <f t="shared" si="122"/>
        <v/>
      </c>
      <c r="E387" s="129" t="s">
        <v>169</v>
      </c>
      <c r="F387" s="209" t="s">
        <v>169</v>
      </c>
      <c r="G387" s="135"/>
      <c r="H387" s="258"/>
      <c r="I387" s="259">
        <f t="shared" si="138"/>
        <v>0</v>
      </c>
      <c r="J387" s="259">
        <f t="shared" si="139"/>
        <v>0</v>
      </c>
      <c r="K387" s="259">
        <f t="shared" si="123"/>
        <v>0</v>
      </c>
      <c r="L387" s="252"/>
      <c r="M387" s="252"/>
      <c r="N387" s="252"/>
      <c r="O387" s="147">
        <v>0</v>
      </c>
      <c r="P387" s="147">
        <v>0</v>
      </c>
      <c r="Q387" s="137">
        <f t="shared" si="124"/>
        <v>0</v>
      </c>
      <c r="R387" s="80">
        <f t="shared" si="125"/>
        <v>0</v>
      </c>
      <c r="S387" s="147">
        <v>0</v>
      </c>
      <c r="T387" s="121"/>
      <c r="U387" s="263">
        <f>IFERROR(VLOOKUP(B387,คำนวณตกเบิกวิทยฐานะ!$B$9:$P$1008,14,FALSE),0)</f>
        <v>0</v>
      </c>
      <c r="V387" s="263">
        <f>IFERROR(VLOOKUP(B387,คำนวณตกเบิกวิทยฐานะ!$B$9:$P$1008,15,FALSE),0)</f>
        <v>0</v>
      </c>
      <c r="W387" s="264">
        <f t="shared" si="126"/>
        <v>0</v>
      </c>
      <c r="X387" s="119" t="s">
        <v>169</v>
      </c>
      <c r="Y387" s="209" t="s">
        <v>169</v>
      </c>
      <c r="Z387" s="258"/>
      <c r="AA387" s="253">
        <f t="shared" si="127"/>
        <v>0</v>
      </c>
      <c r="AB387" s="253">
        <f t="shared" si="128"/>
        <v>0</v>
      </c>
      <c r="AC387" s="253">
        <f t="shared" si="129"/>
        <v>0</v>
      </c>
      <c r="AD387" s="253">
        <f t="shared" si="130"/>
        <v>0</v>
      </c>
      <c r="AE387" s="268">
        <f t="shared" si="131"/>
        <v>0</v>
      </c>
      <c r="AF387" s="269">
        <f t="shared" si="132"/>
        <v>0</v>
      </c>
      <c r="AG387" s="270">
        <f t="shared" si="133"/>
        <v>0</v>
      </c>
      <c r="AH387" s="121"/>
      <c r="AI387" s="252"/>
      <c r="AJ387" s="295"/>
      <c r="AK387" s="301">
        <f t="shared" si="134"/>
        <v>0</v>
      </c>
      <c r="AL387" s="119" t="s">
        <v>169</v>
      </c>
      <c r="AM387" s="123" t="s">
        <v>169</v>
      </c>
      <c r="AN387" s="122"/>
      <c r="AO387" s="119" t="s">
        <v>169</v>
      </c>
      <c r="AP387" s="123" t="s">
        <v>169</v>
      </c>
      <c r="AQ387" s="124"/>
      <c r="AR387" s="119" t="s">
        <v>169</v>
      </c>
      <c r="AS387" s="123" t="s">
        <v>169</v>
      </c>
      <c r="AT387" s="122"/>
      <c r="AU387" s="280">
        <f t="shared" si="135"/>
        <v>0</v>
      </c>
      <c r="AV387" s="281">
        <f t="shared" si="136"/>
        <v>0</v>
      </c>
      <c r="AW387" s="291">
        <f t="shared" si="140"/>
        <v>0</v>
      </c>
      <c r="AX387" s="283">
        <f t="shared" si="137"/>
        <v>0</v>
      </c>
    </row>
    <row r="388" spans="1:50" ht="26.25" customHeight="1">
      <c r="A388" s="117"/>
      <c r="B388" s="245"/>
      <c r="C388" s="136"/>
      <c r="D388" s="208" t="str">
        <f t="shared" si="122"/>
        <v/>
      </c>
      <c r="E388" s="129" t="s">
        <v>169</v>
      </c>
      <c r="F388" s="209" t="s">
        <v>169</v>
      </c>
      <c r="G388" s="135"/>
      <c r="H388" s="258"/>
      <c r="I388" s="259">
        <f t="shared" si="138"/>
        <v>0</v>
      </c>
      <c r="J388" s="259">
        <f t="shared" si="139"/>
        <v>0</v>
      </c>
      <c r="K388" s="259">
        <f t="shared" si="123"/>
        <v>0</v>
      </c>
      <c r="L388" s="252"/>
      <c r="M388" s="252"/>
      <c r="N388" s="252"/>
      <c r="O388" s="147">
        <v>0</v>
      </c>
      <c r="P388" s="147">
        <v>0</v>
      </c>
      <c r="Q388" s="137">
        <f t="shared" si="124"/>
        <v>0</v>
      </c>
      <c r="R388" s="80">
        <f t="shared" si="125"/>
        <v>0</v>
      </c>
      <c r="S388" s="147">
        <v>0</v>
      </c>
      <c r="T388" s="121"/>
      <c r="U388" s="263">
        <f>IFERROR(VLOOKUP(B388,คำนวณตกเบิกวิทยฐานะ!$B$9:$P$1008,14,FALSE),0)</f>
        <v>0</v>
      </c>
      <c r="V388" s="263">
        <f>IFERROR(VLOOKUP(B388,คำนวณตกเบิกวิทยฐานะ!$B$9:$P$1008,15,FALSE),0)</f>
        <v>0</v>
      </c>
      <c r="W388" s="264">
        <f t="shared" si="126"/>
        <v>0</v>
      </c>
      <c r="X388" s="119" t="s">
        <v>169</v>
      </c>
      <c r="Y388" s="209" t="s">
        <v>169</v>
      </c>
      <c r="Z388" s="258"/>
      <c r="AA388" s="253">
        <f t="shared" si="127"/>
        <v>0</v>
      </c>
      <c r="AB388" s="253">
        <f t="shared" si="128"/>
        <v>0</v>
      </c>
      <c r="AC388" s="253">
        <f t="shared" si="129"/>
        <v>0</v>
      </c>
      <c r="AD388" s="253">
        <f t="shared" si="130"/>
        <v>0</v>
      </c>
      <c r="AE388" s="268">
        <f t="shared" si="131"/>
        <v>0</v>
      </c>
      <c r="AF388" s="269">
        <f t="shared" si="132"/>
        <v>0</v>
      </c>
      <c r="AG388" s="270">
        <f t="shared" si="133"/>
        <v>0</v>
      </c>
      <c r="AH388" s="121"/>
      <c r="AI388" s="252"/>
      <c r="AJ388" s="295"/>
      <c r="AK388" s="301">
        <f t="shared" si="134"/>
        <v>0</v>
      </c>
      <c r="AL388" s="119" t="s">
        <v>169</v>
      </c>
      <c r="AM388" s="123" t="s">
        <v>169</v>
      </c>
      <c r="AN388" s="122"/>
      <c r="AO388" s="119" t="s">
        <v>169</v>
      </c>
      <c r="AP388" s="123" t="s">
        <v>169</v>
      </c>
      <c r="AQ388" s="124"/>
      <c r="AR388" s="119" t="s">
        <v>169</v>
      </c>
      <c r="AS388" s="123" t="s">
        <v>169</v>
      </c>
      <c r="AT388" s="122"/>
      <c r="AU388" s="280">
        <f t="shared" si="135"/>
        <v>0</v>
      </c>
      <c r="AV388" s="281">
        <f t="shared" si="136"/>
        <v>0</v>
      </c>
      <c r="AW388" s="291">
        <f t="shared" si="140"/>
        <v>0</v>
      </c>
      <c r="AX388" s="283">
        <f t="shared" si="137"/>
        <v>0</v>
      </c>
    </row>
    <row r="389" spans="1:50" ht="26.25" customHeight="1">
      <c r="A389" s="117"/>
      <c r="B389" s="245"/>
      <c r="C389" s="136"/>
      <c r="D389" s="208" t="str">
        <f t="shared" si="122"/>
        <v/>
      </c>
      <c r="E389" s="129" t="s">
        <v>169</v>
      </c>
      <c r="F389" s="209" t="s">
        <v>169</v>
      </c>
      <c r="G389" s="135"/>
      <c r="H389" s="258"/>
      <c r="I389" s="259">
        <f t="shared" si="138"/>
        <v>0</v>
      </c>
      <c r="J389" s="259">
        <f t="shared" si="139"/>
        <v>0</v>
      </c>
      <c r="K389" s="259">
        <f t="shared" si="123"/>
        <v>0</v>
      </c>
      <c r="L389" s="252"/>
      <c r="M389" s="252"/>
      <c r="N389" s="252"/>
      <c r="O389" s="147">
        <v>0</v>
      </c>
      <c r="P389" s="147">
        <v>0</v>
      </c>
      <c r="Q389" s="137">
        <f t="shared" si="124"/>
        <v>0</v>
      </c>
      <c r="R389" s="80">
        <f t="shared" si="125"/>
        <v>0</v>
      </c>
      <c r="S389" s="147">
        <v>0</v>
      </c>
      <c r="T389" s="121"/>
      <c r="U389" s="263">
        <f>IFERROR(VLOOKUP(B389,คำนวณตกเบิกวิทยฐานะ!$B$9:$P$1008,14,FALSE),0)</f>
        <v>0</v>
      </c>
      <c r="V389" s="263">
        <f>IFERROR(VLOOKUP(B389,คำนวณตกเบิกวิทยฐานะ!$B$9:$P$1008,15,FALSE),0)</f>
        <v>0</v>
      </c>
      <c r="W389" s="264">
        <f t="shared" si="126"/>
        <v>0</v>
      </c>
      <c r="X389" s="119" t="s">
        <v>169</v>
      </c>
      <c r="Y389" s="209" t="s">
        <v>169</v>
      </c>
      <c r="Z389" s="258"/>
      <c r="AA389" s="253">
        <f t="shared" si="127"/>
        <v>0</v>
      </c>
      <c r="AB389" s="253">
        <f t="shared" si="128"/>
        <v>0</v>
      </c>
      <c r="AC389" s="253">
        <f t="shared" si="129"/>
        <v>0</v>
      </c>
      <c r="AD389" s="253">
        <f t="shared" si="130"/>
        <v>0</v>
      </c>
      <c r="AE389" s="268">
        <f t="shared" si="131"/>
        <v>0</v>
      </c>
      <c r="AF389" s="269">
        <f t="shared" si="132"/>
        <v>0</v>
      </c>
      <c r="AG389" s="270">
        <f t="shared" si="133"/>
        <v>0</v>
      </c>
      <c r="AH389" s="121"/>
      <c r="AI389" s="252"/>
      <c r="AJ389" s="295"/>
      <c r="AK389" s="301">
        <f t="shared" si="134"/>
        <v>0</v>
      </c>
      <c r="AL389" s="119" t="s">
        <v>169</v>
      </c>
      <c r="AM389" s="123" t="s">
        <v>169</v>
      </c>
      <c r="AN389" s="122"/>
      <c r="AO389" s="119" t="s">
        <v>169</v>
      </c>
      <c r="AP389" s="123" t="s">
        <v>169</v>
      </c>
      <c r="AQ389" s="124"/>
      <c r="AR389" s="119" t="s">
        <v>169</v>
      </c>
      <c r="AS389" s="123" t="s">
        <v>169</v>
      </c>
      <c r="AT389" s="122"/>
      <c r="AU389" s="280">
        <f t="shared" si="135"/>
        <v>0</v>
      </c>
      <c r="AV389" s="281">
        <f t="shared" si="136"/>
        <v>0</v>
      </c>
      <c r="AW389" s="291">
        <f t="shared" si="140"/>
        <v>0</v>
      </c>
      <c r="AX389" s="283">
        <f t="shared" si="137"/>
        <v>0</v>
      </c>
    </row>
    <row r="390" spans="1:50" ht="26.25" customHeight="1">
      <c r="A390" s="117"/>
      <c r="B390" s="245"/>
      <c r="C390" s="136"/>
      <c r="D390" s="208" t="str">
        <f t="shared" si="122"/>
        <v/>
      </c>
      <c r="E390" s="129" t="s">
        <v>169</v>
      </c>
      <c r="F390" s="209" t="s">
        <v>169</v>
      </c>
      <c r="G390" s="135"/>
      <c r="H390" s="258"/>
      <c r="I390" s="259">
        <f t="shared" si="138"/>
        <v>0</v>
      </c>
      <c r="J390" s="259">
        <f t="shared" si="139"/>
        <v>0</v>
      </c>
      <c r="K390" s="259">
        <f t="shared" si="123"/>
        <v>0</v>
      </c>
      <c r="L390" s="252"/>
      <c r="M390" s="252"/>
      <c r="N390" s="252"/>
      <c r="O390" s="147">
        <v>0</v>
      </c>
      <c r="P390" s="147">
        <v>0</v>
      </c>
      <c r="Q390" s="137">
        <f t="shared" si="124"/>
        <v>0</v>
      </c>
      <c r="R390" s="80">
        <f t="shared" si="125"/>
        <v>0</v>
      </c>
      <c r="S390" s="147">
        <v>0</v>
      </c>
      <c r="T390" s="121"/>
      <c r="U390" s="263">
        <f>IFERROR(VLOOKUP(B390,คำนวณตกเบิกวิทยฐานะ!$B$9:$P$1008,14,FALSE),0)</f>
        <v>0</v>
      </c>
      <c r="V390" s="263">
        <f>IFERROR(VLOOKUP(B390,คำนวณตกเบิกวิทยฐานะ!$B$9:$P$1008,15,FALSE),0)</f>
        <v>0</v>
      </c>
      <c r="W390" s="264">
        <f t="shared" si="126"/>
        <v>0</v>
      </c>
      <c r="X390" s="119" t="s">
        <v>169</v>
      </c>
      <c r="Y390" s="209" t="s">
        <v>169</v>
      </c>
      <c r="Z390" s="258"/>
      <c r="AA390" s="253">
        <f t="shared" si="127"/>
        <v>0</v>
      </c>
      <c r="AB390" s="253">
        <f t="shared" si="128"/>
        <v>0</v>
      </c>
      <c r="AC390" s="253">
        <f t="shared" si="129"/>
        <v>0</v>
      </c>
      <c r="AD390" s="253">
        <f t="shared" si="130"/>
        <v>0</v>
      </c>
      <c r="AE390" s="268">
        <f t="shared" si="131"/>
        <v>0</v>
      </c>
      <c r="AF390" s="269">
        <f t="shared" si="132"/>
        <v>0</v>
      </c>
      <c r="AG390" s="270">
        <f t="shared" si="133"/>
        <v>0</v>
      </c>
      <c r="AH390" s="121"/>
      <c r="AI390" s="252"/>
      <c r="AJ390" s="295"/>
      <c r="AK390" s="301">
        <f t="shared" si="134"/>
        <v>0</v>
      </c>
      <c r="AL390" s="119" t="s">
        <v>169</v>
      </c>
      <c r="AM390" s="123" t="s">
        <v>169</v>
      </c>
      <c r="AN390" s="122"/>
      <c r="AO390" s="119" t="s">
        <v>169</v>
      </c>
      <c r="AP390" s="123" t="s">
        <v>169</v>
      </c>
      <c r="AQ390" s="124"/>
      <c r="AR390" s="119" t="s">
        <v>169</v>
      </c>
      <c r="AS390" s="123" t="s">
        <v>169</v>
      </c>
      <c r="AT390" s="122"/>
      <c r="AU390" s="280">
        <f t="shared" si="135"/>
        <v>0</v>
      </c>
      <c r="AV390" s="281">
        <f t="shared" si="136"/>
        <v>0</v>
      </c>
      <c r="AW390" s="291">
        <f t="shared" si="140"/>
        <v>0</v>
      </c>
      <c r="AX390" s="283">
        <f t="shared" si="137"/>
        <v>0</v>
      </c>
    </row>
    <row r="391" spans="1:50" ht="26.25" customHeight="1">
      <c r="A391" s="117"/>
      <c r="B391" s="245"/>
      <c r="C391" s="136"/>
      <c r="D391" s="208" t="str">
        <f t="shared" si="122"/>
        <v/>
      </c>
      <c r="E391" s="129" t="s">
        <v>169</v>
      </c>
      <c r="F391" s="209" t="s">
        <v>169</v>
      </c>
      <c r="G391" s="135"/>
      <c r="H391" s="258"/>
      <c r="I391" s="259">
        <f t="shared" si="138"/>
        <v>0</v>
      </c>
      <c r="J391" s="259">
        <f t="shared" si="139"/>
        <v>0</v>
      </c>
      <c r="K391" s="259">
        <f t="shared" si="123"/>
        <v>0</v>
      </c>
      <c r="L391" s="252"/>
      <c r="M391" s="252"/>
      <c r="N391" s="252"/>
      <c r="O391" s="147">
        <v>0</v>
      </c>
      <c r="P391" s="147">
        <v>0</v>
      </c>
      <c r="Q391" s="137">
        <f t="shared" si="124"/>
        <v>0</v>
      </c>
      <c r="R391" s="80">
        <f t="shared" si="125"/>
        <v>0</v>
      </c>
      <c r="S391" s="147">
        <v>0</v>
      </c>
      <c r="T391" s="121"/>
      <c r="U391" s="263">
        <f>IFERROR(VLOOKUP(B391,คำนวณตกเบิกวิทยฐานะ!$B$9:$P$1008,14,FALSE),0)</f>
        <v>0</v>
      </c>
      <c r="V391" s="263">
        <f>IFERROR(VLOOKUP(B391,คำนวณตกเบิกวิทยฐานะ!$B$9:$P$1008,15,FALSE),0)</f>
        <v>0</v>
      </c>
      <c r="W391" s="264">
        <f t="shared" si="126"/>
        <v>0</v>
      </c>
      <c r="X391" s="119" t="s">
        <v>169</v>
      </c>
      <c r="Y391" s="209" t="s">
        <v>169</v>
      </c>
      <c r="Z391" s="258"/>
      <c r="AA391" s="253">
        <f t="shared" si="127"/>
        <v>0</v>
      </c>
      <c r="AB391" s="253">
        <f t="shared" si="128"/>
        <v>0</v>
      </c>
      <c r="AC391" s="253">
        <f t="shared" si="129"/>
        <v>0</v>
      </c>
      <c r="AD391" s="253">
        <f t="shared" si="130"/>
        <v>0</v>
      </c>
      <c r="AE391" s="268">
        <f t="shared" si="131"/>
        <v>0</v>
      </c>
      <c r="AF391" s="269">
        <f t="shared" si="132"/>
        <v>0</v>
      </c>
      <c r="AG391" s="270">
        <f t="shared" si="133"/>
        <v>0</v>
      </c>
      <c r="AH391" s="121"/>
      <c r="AI391" s="252"/>
      <c r="AJ391" s="295"/>
      <c r="AK391" s="301">
        <f t="shared" si="134"/>
        <v>0</v>
      </c>
      <c r="AL391" s="119" t="s">
        <v>169</v>
      </c>
      <c r="AM391" s="123" t="s">
        <v>169</v>
      </c>
      <c r="AN391" s="122"/>
      <c r="AO391" s="119" t="s">
        <v>169</v>
      </c>
      <c r="AP391" s="123" t="s">
        <v>169</v>
      </c>
      <c r="AQ391" s="124"/>
      <c r="AR391" s="119" t="s">
        <v>169</v>
      </c>
      <c r="AS391" s="123" t="s">
        <v>169</v>
      </c>
      <c r="AT391" s="122"/>
      <c r="AU391" s="280">
        <f t="shared" si="135"/>
        <v>0</v>
      </c>
      <c r="AV391" s="281">
        <f t="shared" si="136"/>
        <v>0</v>
      </c>
      <c r="AW391" s="291">
        <f t="shared" si="140"/>
        <v>0</v>
      </c>
      <c r="AX391" s="283">
        <f t="shared" si="137"/>
        <v>0</v>
      </c>
    </row>
    <row r="392" spans="1:50" ht="26.25" customHeight="1">
      <c r="A392" s="117"/>
      <c r="B392" s="245"/>
      <c r="C392" s="136"/>
      <c r="D392" s="208" t="str">
        <f t="shared" si="122"/>
        <v/>
      </c>
      <c r="E392" s="129" t="s">
        <v>169</v>
      </c>
      <c r="F392" s="209" t="s">
        <v>169</v>
      </c>
      <c r="G392" s="135"/>
      <c r="H392" s="258"/>
      <c r="I392" s="259">
        <f t="shared" si="138"/>
        <v>0</v>
      </c>
      <c r="J392" s="259">
        <f t="shared" si="139"/>
        <v>0</v>
      </c>
      <c r="K392" s="259">
        <f t="shared" si="123"/>
        <v>0</v>
      </c>
      <c r="L392" s="252"/>
      <c r="M392" s="252"/>
      <c r="N392" s="252"/>
      <c r="O392" s="147">
        <v>0</v>
      </c>
      <c r="P392" s="147">
        <v>0</v>
      </c>
      <c r="Q392" s="137">
        <f t="shared" si="124"/>
        <v>0</v>
      </c>
      <c r="R392" s="80">
        <f t="shared" si="125"/>
        <v>0</v>
      </c>
      <c r="S392" s="147">
        <v>0</v>
      </c>
      <c r="T392" s="121"/>
      <c r="U392" s="263">
        <f>IFERROR(VLOOKUP(B392,คำนวณตกเบิกวิทยฐานะ!$B$9:$P$1008,14,FALSE),0)</f>
        <v>0</v>
      </c>
      <c r="V392" s="263">
        <f>IFERROR(VLOOKUP(B392,คำนวณตกเบิกวิทยฐานะ!$B$9:$P$1008,15,FALSE),0)</f>
        <v>0</v>
      </c>
      <c r="W392" s="264">
        <f t="shared" si="126"/>
        <v>0</v>
      </c>
      <c r="X392" s="119" t="s">
        <v>169</v>
      </c>
      <c r="Y392" s="209" t="s">
        <v>169</v>
      </c>
      <c r="Z392" s="258"/>
      <c r="AA392" s="253">
        <f t="shared" si="127"/>
        <v>0</v>
      </c>
      <c r="AB392" s="253">
        <f t="shared" si="128"/>
        <v>0</v>
      </c>
      <c r="AC392" s="253">
        <f t="shared" si="129"/>
        <v>0</v>
      </c>
      <c r="AD392" s="253">
        <f t="shared" si="130"/>
        <v>0</v>
      </c>
      <c r="AE392" s="268">
        <f t="shared" si="131"/>
        <v>0</v>
      </c>
      <c r="AF392" s="269">
        <f t="shared" si="132"/>
        <v>0</v>
      </c>
      <c r="AG392" s="270">
        <f t="shared" si="133"/>
        <v>0</v>
      </c>
      <c r="AH392" s="121"/>
      <c r="AI392" s="252"/>
      <c r="AJ392" s="295"/>
      <c r="AK392" s="301">
        <f t="shared" si="134"/>
        <v>0</v>
      </c>
      <c r="AL392" s="119" t="s">
        <v>169</v>
      </c>
      <c r="AM392" s="123" t="s">
        <v>169</v>
      </c>
      <c r="AN392" s="122"/>
      <c r="AO392" s="119" t="s">
        <v>169</v>
      </c>
      <c r="AP392" s="123" t="s">
        <v>169</v>
      </c>
      <c r="AQ392" s="124"/>
      <c r="AR392" s="119" t="s">
        <v>169</v>
      </c>
      <c r="AS392" s="123" t="s">
        <v>169</v>
      </c>
      <c r="AT392" s="122"/>
      <c r="AU392" s="280">
        <f t="shared" si="135"/>
        <v>0</v>
      </c>
      <c r="AV392" s="281">
        <f t="shared" si="136"/>
        <v>0</v>
      </c>
      <c r="AW392" s="291">
        <f t="shared" si="140"/>
        <v>0</v>
      </c>
      <c r="AX392" s="283">
        <f t="shared" si="137"/>
        <v>0</v>
      </c>
    </row>
    <row r="393" spans="1:50" ht="26.25" customHeight="1">
      <c r="A393" s="117"/>
      <c r="B393" s="245"/>
      <c r="C393" s="136"/>
      <c r="D393" s="208" t="str">
        <f t="shared" si="122"/>
        <v/>
      </c>
      <c r="E393" s="129" t="s">
        <v>169</v>
      </c>
      <c r="F393" s="209" t="s">
        <v>169</v>
      </c>
      <c r="G393" s="135"/>
      <c r="H393" s="258"/>
      <c r="I393" s="259">
        <f t="shared" si="138"/>
        <v>0</v>
      </c>
      <c r="J393" s="259">
        <f t="shared" si="139"/>
        <v>0</v>
      </c>
      <c r="K393" s="259">
        <f t="shared" si="123"/>
        <v>0</v>
      </c>
      <c r="L393" s="252"/>
      <c r="M393" s="252"/>
      <c r="N393" s="252"/>
      <c r="O393" s="147">
        <v>0</v>
      </c>
      <c r="P393" s="147">
        <v>0</v>
      </c>
      <c r="Q393" s="137">
        <f t="shared" si="124"/>
        <v>0</v>
      </c>
      <c r="R393" s="80">
        <f t="shared" si="125"/>
        <v>0</v>
      </c>
      <c r="S393" s="147">
        <v>0</v>
      </c>
      <c r="T393" s="121"/>
      <c r="U393" s="263">
        <f>IFERROR(VLOOKUP(B393,คำนวณตกเบิกวิทยฐานะ!$B$9:$P$1008,14,FALSE),0)</f>
        <v>0</v>
      </c>
      <c r="V393" s="263">
        <f>IFERROR(VLOOKUP(B393,คำนวณตกเบิกวิทยฐานะ!$B$9:$P$1008,15,FALSE),0)</f>
        <v>0</v>
      </c>
      <c r="W393" s="264">
        <f t="shared" si="126"/>
        <v>0</v>
      </c>
      <c r="X393" s="119" t="s">
        <v>169</v>
      </c>
      <c r="Y393" s="209" t="s">
        <v>169</v>
      </c>
      <c r="Z393" s="258"/>
      <c r="AA393" s="253">
        <f t="shared" si="127"/>
        <v>0</v>
      </c>
      <c r="AB393" s="253">
        <f t="shared" si="128"/>
        <v>0</v>
      </c>
      <c r="AC393" s="253">
        <f t="shared" si="129"/>
        <v>0</v>
      </c>
      <c r="AD393" s="253">
        <f t="shared" si="130"/>
        <v>0</v>
      </c>
      <c r="AE393" s="268">
        <f t="shared" si="131"/>
        <v>0</v>
      </c>
      <c r="AF393" s="269">
        <f t="shared" si="132"/>
        <v>0</v>
      </c>
      <c r="AG393" s="270">
        <f t="shared" si="133"/>
        <v>0</v>
      </c>
      <c r="AH393" s="121"/>
      <c r="AI393" s="252"/>
      <c r="AJ393" s="295"/>
      <c r="AK393" s="301">
        <f t="shared" si="134"/>
        <v>0</v>
      </c>
      <c r="AL393" s="119" t="s">
        <v>169</v>
      </c>
      <c r="AM393" s="123" t="s">
        <v>169</v>
      </c>
      <c r="AN393" s="122"/>
      <c r="AO393" s="119" t="s">
        <v>169</v>
      </c>
      <c r="AP393" s="123" t="s">
        <v>169</v>
      </c>
      <c r="AQ393" s="124"/>
      <c r="AR393" s="119" t="s">
        <v>169</v>
      </c>
      <c r="AS393" s="123" t="s">
        <v>169</v>
      </c>
      <c r="AT393" s="122"/>
      <c r="AU393" s="280">
        <f t="shared" si="135"/>
        <v>0</v>
      </c>
      <c r="AV393" s="281">
        <f t="shared" si="136"/>
        <v>0</v>
      </c>
      <c r="AW393" s="291">
        <f t="shared" si="140"/>
        <v>0</v>
      </c>
      <c r="AX393" s="283">
        <f t="shared" si="137"/>
        <v>0</v>
      </c>
    </row>
    <row r="394" spans="1:50" ht="26.25" customHeight="1">
      <c r="A394" s="117"/>
      <c r="B394" s="245"/>
      <c r="C394" s="136"/>
      <c r="D394" s="208" t="str">
        <f t="shared" si="122"/>
        <v/>
      </c>
      <c r="E394" s="129" t="s">
        <v>169</v>
      </c>
      <c r="F394" s="209" t="s">
        <v>169</v>
      </c>
      <c r="G394" s="135"/>
      <c r="H394" s="258"/>
      <c r="I394" s="259">
        <f t="shared" si="138"/>
        <v>0</v>
      </c>
      <c r="J394" s="259">
        <f t="shared" si="139"/>
        <v>0</v>
      </c>
      <c r="K394" s="259">
        <f t="shared" si="123"/>
        <v>0</v>
      </c>
      <c r="L394" s="252"/>
      <c r="M394" s="252"/>
      <c r="N394" s="252"/>
      <c r="O394" s="147">
        <v>0</v>
      </c>
      <c r="P394" s="147">
        <v>0</v>
      </c>
      <c r="Q394" s="137">
        <f t="shared" si="124"/>
        <v>0</v>
      </c>
      <c r="R394" s="80">
        <f t="shared" si="125"/>
        <v>0</v>
      </c>
      <c r="S394" s="147">
        <v>0</v>
      </c>
      <c r="T394" s="121"/>
      <c r="U394" s="263">
        <f>IFERROR(VLOOKUP(B394,คำนวณตกเบิกวิทยฐานะ!$B$9:$P$1008,14,FALSE),0)</f>
        <v>0</v>
      </c>
      <c r="V394" s="263">
        <f>IFERROR(VLOOKUP(B394,คำนวณตกเบิกวิทยฐานะ!$B$9:$P$1008,15,FALSE),0)</f>
        <v>0</v>
      </c>
      <c r="W394" s="264">
        <f t="shared" si="126"/>
        <v>0</v>
      </c>
      <c r="X394" s="119" t="s">
        <v>169</v>
      </c>
      <c r="Y394" s="209" t="s">
        <v>169</v>
      </c>
      <c r="Z394" s="258"/>
      <c r="AA394" s="253">
        <f t="shared" si="127"/>
        <v>0</v>
      </c>
      <c r="AB394" s="253">
        <f t="shared" si="128"/>
        <v>0</v>
      </c>
      <c r="AC394" s="253">
        <f t="shared" si="129"/>
        <v>0</v>
      </c>
      <c r="AD394" s="253">
        <f t="shared" si="130"/>
        <v>0</v>
      </c>
      <c r="AE394" s="268">
        <f t="shared" si="131"/>
        <v>0</v>
      </c>
      <c r="AF394" s="269">
        <f t="shared" si="132"/>
        <v>0</v>
      </c>
      <c r="AG394" s="270">
        <f t="shared" si="133"/>
        <v>0</v>
      </c>
      <c r="AH394" s="121"/>
      <c r="AI394" s="252"/>
      <c r="AJ394" s="295"/>
      <c r="AK394" s="301">
        <f t="shared" si="134"/>
        <v>0</v>
      </c>
      <c r="AL394" s="119" t="s">
        <v>169</v>
      </c>
      <c r="AM394" s="123" t="s">
        <v>169</v>
      </c>
      <c r="AN394" s="122"/>
      <c r="AO394" s="119" t="s">
        <v>169</v>
      </c>
      <c r="AP394" s="123" t="s">
        <v>169</v>
      </c>
      <c r="AQ394" s="124"/>
      <c r="AR394" s="119" t="s">
        <v>169</v>
      </c>
      <c r="AS394" s="123" t="s">
        <v>169</v>
      </c>
      <c r="AT394" s="122"/>
      <c r="AU394" s="280">
        <f t="shared" si="135"/>
        <v>0</v>
      </c>
      <c r="AV394" s="281">
        <f t="shared" si="136"/>
        <v>0</v>
      </c>
      <c r="AW394" s="291">
        <f t="shared" si="140"/>
        <v>0</v>
      </c>
      <c r="AX394" s="283">
        <f t="shared" si="137"/>
        <v>0</v>
      </c>
    </row>
    <row r="395" spans="1:50" ht="26.25" customHeight="1">
      <c r="A395" s="117"/>
      <c r="B395" s="245"/>
      <c r="C395" s="136"/>
      <c r="D395" s="208" t="str">
        <f t="shared" si="122"/>
        <v/>
      </c>
      <c r="E395" s="129" t="s">
        <v>169</v>
      </c>
      <c r="F395" s="209" t="s">
        <v>169</v>
      </c>
      <c r="G395" s="135"/>
      <c r="H395" s="258"/>
      <c r="I395" s="259">
        <f t="shared" si="138"/>
        <v>0</v>
      </c>
      <c r="J395" s="259">
        <f t="shared" si="139"/>
        <v>0</v>
      </c>
      <c r="K395" s="259">
        <f t="shared" si="123"/>
        <v>0</v>
      </c>
      <c r="L395" s="252"/>
      <c r="M395" s="252"/>
      <c r="N395" s="252"/>
      <c r="O395" s="147">
        <v>0</v>
      </c>
      <c r="P395" s="147">
        <v>0</v>
      </c>
      <c r="Q395" s="137">
        <f t="shared" si="124"/>
        <v>0</v>
      </c>
      <c r="R395" s="80">
        <f t="shared" si="125"/>
        <v>0</v>
      </c>
      <c r="S395" s="147">
        <v>0</v>
      </c>
      <c r="T395" s="121"/>
      <c r="U395" s="263">
        <f>IFERROR(VLOOKUP(B395,คำนวณตกเบิกวิทยฐานะ!$B$9:$P$1008,14,FALSE),0)</f>
        <v>0</v>
      </c>
      <c r="V395" s="263">
        <f>IFERROR(VLOOKUP(B395,คำนวณตกเบิกวิทยฐานะ!$B$9:$P$1008,15,FALSE),0)</f>
        <v>0</v>
      </c>
      <c r="W395" s="264">
        <f t="shared" si="126"/>
        <v>0</v>
      </c>
      <c r="X395" s="119" t="s">
        <v>169</v>
      </c>
      <c r="Y395" s="209" t="s">
        <v>169</v>
      </c>
      <c r="Z395" s="258"/>
      <c r="AA395" s="253">
        <f t="shared" si="127"/>
        <v>0</v>
      </c>
      <c r="AB395" s="253">
        <f t="shared" si="128"/>
        <v>0</v>
      </c>
      <c r="AC395" s="253">
        <f t="shared" si="129"/>
        <v>0</v>
      </c>
      <c r="AD395" s="253">
        <f t="shared" si="130"/>
        <v>0</v>
      </c>
      <c r="AE395" s="268">
        <f t="shared" si="131"/>
        <v>0</v>
      </c>
      <c r="AF395" s="269">
        <f t="shared" si="132"/>
        <v>0</v>
      </c>
      <c r="AG395" s="270">
        <f t="shared" si="133"/>
        <v>0</v>
      </c>
      <c r="AH395" s="121"/>
      <c r="AI395" s="252"/>
      <c r="AJ395" s="295"/>
      <c r="AK395" s="301">
        <f t="shared" si="134"/>
        <v>0</v>
      </c>
      <c r="AL395" s="119" t="s">
        <v>169</v>
      </c>
      <c r="AM395" s="123" t="s">
        <v>169</v>
      </c>
      <c r="AN395" s="122"/>
      <c r="AO395" s="119" t="s">
        <v>169</v>
      </c>
      <c r="AP395" s="123" t="s">
        <v>169</v>
      </c>
      <c r="AQ395" s="124"/>
      <c r="AR395" s="119" t="s">
        <v>169</v>
      </c>
      <c r="AS395" s="123" t="s">
        <v>169</v>
      </c>
      <c r="AT395" s="122"/>
      <c r="AU395" s="280">
        <f t="shared" si="135"/>
        <v>0</v>
      </c>
      <c r="AV395" s="281">
        <f t="shared" si="136"/>
        <v>0</v>
      </c>
      <c r="AW395" s="291">
        <f t="shared" si="140"/>
        <v>0</v>
      </c>
      <c r="AX395" s="283">
        <f t="shared" si="137"/>
        <v>0</v>
      </c>
    </row>
    <row r="396" spans="1:50" ht="26.25" customHeight="1">
      <c r="A396" s="117"/>
      <c r="B396" s="245"/>
      <c r="C396" s="136"/>
      <c r="D396" s="208" t="str">
        <f t="shared" si="122"/>
        <v/>
      </c>
      <c r="E396" s="129" t="s">
        <v>169</v>
      </c>
      <c r="F396" s="209" t="s">
        <v>169</v>
      </c>
      <c r="G396" s="135"/>
      <c r="H396" s="258"/>
      <c r="I396" s="259">
        <f t="shared" si="138"/>
        <v>0</v>
      </c>
      <c r="J396" s="259">
        <f t="shared" si="139"/>
        <v>0</v>
      </c>
      <c r="K396" s="259">
        <f t="shared" si="123"/>
        <v>0</v>
      </c>
      <c r="L396" s="252"/>
      <c r="M396" s="252"/>
      <c r="N396" s="252"/>
      <c r="O396" s="147">
        <v>0</v>
      </c>
      <c r="P396" s="147">
        <v>0</v>
      </c>
      <c r="Q396" s="137">
        <f t="shared" si="124"/>
        <v>0</v>
      </c>
      <c r="R396" s="80">
        <f t="shared" si="125"/>
        <v>0</v>
      </c>
      <c r="S396" s="147">
        <v>0</v>
      </c>
      <c r="T396" s="121"/>
      <c r="U396" s="263">
        <f>IFERROR(VLOOKUP(B396,คำนวณตกเบิกวิทยฐานะ!$B$9:$P$1008,14,FALSE),0)</f>
        <v>0</v>
      </c>
      <c r="V396" s="263">
        <f>IFERROR(VLOOKUP(B396,คำนวณตกเบิกวิทยฐานะ!$B$9:$P$1008,15,FALSE),0)</f>
        <v>0</v>
      </c>
      <c r="W396" s="264">
        <f t="shared" si="126"/>
        <v>0</v>
      </c>
      <c r="X396" s="119" t="s">
        <v>169</v>
      </c>
      <c r="Y396" s="209" t="s">
        <v>169</v>
      </c>
      <c r="Z396" s="258"/>
      <c r="AA396" s="253">
        <f t="shared" si="127"/>
        <v>0</v>
      </c>
      <c r="AB396" s="253">
        <f t="shared" si="128"/>
        <v>0</v>
      </c>
      <c r="AC396" s="253">
        <f t="shared" si="129"/>
        <v>0</v>
      </c>
      <c r="AD396" s="253">
        <f t="shared" si="130"/>
        <v>0</v>
      </c>
      <c r="AE396" s="268">
        <f t="shared" si="131"/>
        <v>0</v>
      </c>
      <c r="AF396" s="269">
        <f t="shared" si="132"/>
        <v>0</v>
      </c>
      <c r="AG396" s="270">
        <f t="shared" si="133"/>
        <v>0</v>
      </c>
      <c r="AH396" s="121"/>
      <c r="AI396" s="252"/>
      <c r="AJ396" s="295"/>
      <c r="AK396" s="301">
        <f t="shared" si="134"/>
        <v>0</v>
      </c>
      <c r="AL396" s="119" t="s">
        <v>169</v>
      </c>
      <c r="AM396" s="123" t="s">
        <v>169</v>
      </c>
      <c r="AN396" s="122"/>
      <c r="AO396" s="119" t="s">
        <v>169</v>
      </c>
      <c r="AP396" s="123" t="s">
        <v>169</v>
      </c>
      <c r="AQ396" s="124"/>
      <c r="AR396" s="119" t="s">
        <v>169</v>
      </c>
      <c r="AS396" s="123" t="s">
        <v>169</v>
      </c>
      <c r="AT396" s="122"/>
      <c r="AU396" s="280">
        <f t="shared" si="135"/>
        <v>0</v>
      </c>
      <c r="AV396" s="281">
        <f t="shared" si="136"/>
        <v>0</v>
      </c>
      <c r="AW396" s="291">
        <f t="shared" si="140"/>
        <v>0</v>
      </c>
      <c r="AX396" s="283">
        <f t="shared" si="137"/>
        <v>0</v>
      </c>
    </row>
    <row r="397" spans="1:50" ht="26.25" customHeight="1">
      <c r="A397" s="117"/>
      <c r="B397" s="245"/>
      <c r="C397" s="136"/>
      <c r="D397" s="208" t="str">
        <f t="shared" si="122"/>
        <v/>
      </c>
      <c r="E397" s="129" t="s">
        <v>169</v>
      </c>
      <c r="F397" s="209" t="s">
        <v>169</v>
      </c>
      <c r="G397" s="135"/>
      <c r="H397" s="258"/>
      <c r="I397" s="259">
        <f t="shared" si="138"/>
        <v>0</v>
      </c>
      <c r="J397" s="259">
        <f t="shared" si="139"/>
        <v>0</v>
      </c>
      <c r="K397" s="259">
        <f t="shared" si="123"/>
        <v>0</v>
      </c>
      <c r="L397" s="252"/>
      <c r="M397" s="252"/>
      <c r="N397" s="252"/>
      <c r="O397" s="147">
        <v>0</v>
      </c>
      <c r="P397" s="147">
        <v>0</v>
      </c>
      <c r="Q397" s="137">
        <f t="shared" si="124"/>
        <v>0</v>
      </c>
      <c r="R397" s="80">
        <f t="shared" si="125"/>
        <v>0</v>
      </c>
      <c r="S397" s="147">
        <v>0</v>
      </c>
      <c r="T397" s="121"/>
      <c r="U397" s="263">
        <f>IFERROR(VLOOKUP(B397,คำนวณตกเบิกวิทยฐานะ!$B$9:$P$1008,14,FALSE),0)</f>
        <v>0</v>
      </c>
      <c r="V397" s="263">
        <f>IFERROR(VLOOKUP(B397,คำนวณตกเบิกวิทยฐานะ!$B$9:$P$1008,15,FALSE),0)</f>
        <v>0</v>
      </c>
      <c r="W397" s="264">
        <f t="shared" si="126"/>
        <v>0</v>
      </c>
      <c r="X397" s="119" t="s">
        <v>169</v>
      </c>
      <c r="Y397" s="209" t="s">
        <v>169</v>
      </c>
      <c r="Z397" s="258"/>
      <c r="AA397" s="253">
        <f t="shared" si="127"/>
        <v>0</v>
      </c>
      <c r="AB397" s="253">
        <f t="shared" si="128"/>
        <v>0</v>
      </c>
      <c r="AC397" s="253">
        <f t="shared" si="129"/>
        <v>0</v>
      </c>
      <c r="AD397" s="253">
        <f t="shared" si="130"/>
        <v>0</v>
      </c>
      <c r="AE397" s="268">
        <f t="shared" si="131"/>
        <v>0</v>
      </c>
      <c r="AF397" s="269">
        <f t="shared" si="132"/>
        <v>0</v>
      </c>
      <c r="AG397" s="270">
        <f t="shared" si="133"/>
        <v>0</v>
      </c>
      <c r="AH397" s="121"/>
      <c r="AI397" s="252"/>
      <c r="AJ397" s="295"/>
      <c r="AK397" s="301">
        <f t="shared" si="134"/>
        <v>0</v>
      </c>
      <c r="AL397" s="119" t="s">
        <v>169</v>
      </c>
      <c r="AM397" s="123" t="s">
        <v>169</v>
      </c>
      <c r="AN397" s="122"/>
      <c r="AO397" s="119" t="s">
        <v>169</v>
      </c>
      <c r="AP397" s="123" t="s">
        <v>169</v>
      </c>
      <c r="AQ397" s="124"/>
      <c r="AR397" s="119" t="s">
        <v>169</v>
      </c>
      <c r="AS397" s="123" t="s">
        <v>169</v>
      </c>
      <c r="AT397" s="122"/>
      <c r="AU397" s="280">
        <f t="shared" si="135"/>
        <v>0</v>
      </c>
      <c r="AV397" s="281">
        <f t="shared" si="136"/>
        <v>0</v>
      </c>
      <c r="AW397" s="291">
        <f t="shared" si="140"/>
        <v>0</v>
      </c>
      <c r="AX397" s="283">
        <f t="shared" si="137"/>
        <v>0</v>
      </c>
    </row>
    <row r="398" spans="1:50" ht="26.25" customHeight="1">
      <c r="A398" s="117"/>
      <c r="B398" s="245"/>
      <c r="C398" s="136"/>
      <c r="D398" s="208" t="str">
        <f t="shared" si="122"/>
        <v/>
      </c>
      <c r="E398" s="129" t="s">
        <v>169</v>
      </c>
      <c r="F398" s="209" t="s">
        <v>169</v>
      </c>
      <c r="G398" s="135"/>
      <c r="H398" s="258"/>
      <c r="I398" s="259">
        <f t="shared" si="138"/>
        <v>0</v>
      </c>
      <c r="J398" s="259">
        <f t="shared" si="139"/>
        <v>0</v>
      </c>
      <c r="K398" s="259">
        <f t="shared" si="123"/>
        <v>0</v>
      </c>
      <c r="L398" s="252"/>
      <c r="M398" s="252"/>
      <c r="N398" s="252"/>
      <c r="O398" s="147">
        <v>0</v>
      </c>
      <c r="P398" s="147">
        <v>0</v>
      </c>
      <c r="Q398" s="137">
        <f t="shared" si="124"/>
        <v>0</v>
      </c>
      <c r="R398" s="80">
        <f t="shared" si="125"/>
        <v>0</v>
      </c>
      <c r="S398" s="147">
        <v>0</v>
      </c>
      <c r="T398" s="121"/>
      <c r="U398" s="263">
        <f>IFERROR(VLOOKUP(B398,คำนวณตกเบิกวิทยฐานะ!$B$9:$P$1008,14,FALSE),0)</f>
        <v>0</v>
      </c>
      <c r="V398" s="263">
        <f>IFERROR(VLOOKUP(B398,คำนวณตกเบิกวิทยฐานะ!$B$9:$P$1008,15,FALSE),0)</f>
        <v>0</v>
      </c>
      <c r="W398" s="264">
        <f t="shared" si="126"/>
        <v>0</v>
      </c>
      <c r="X398" s="119" t="s">
        <v>169</v>
      </c>
      <c r="Y398" s="209" t="s">
        <v>169</v>
      </c>
      <c r="Z398" s="258"/>
      <c r="AA398" s="253">
        <f t="shared" si="127"/>
        <v>0</v>
      </c>
      <c r="AB398" s="253">
        <f t="shared" si="128"/>
        <v>0</v>
      </c>
      <c r="AC398" s="253">
        <f t="shared" si="129"/>
        <v>0</v>
      </c>
      <c r="AD398" s="253">
        <f t="shared" si="130"/>
        <v>0</v>
      </c>
      <c r="AE398" s="268">
        <f t="shared" si="131"/>
        <v>0</v>
      </c>
      <c r="AF398" s="269">
        <f t="shared" si="132"/>
        <v>0</v>
      </c>
      <c r="AG398" s="270">
        <f t="shared" si="133"/>
        <v>0</v>
      </c>
      <c r="AH398" s="121"/>
      <c r="AI398" s="252"/>
      <c r="AJ398" s="295"/>
      <c r="AK398" s="301">
        <f t="shared" si="134"/>
        <v>0</v>
      </c>
      <c r="AL398" s="119" t="s">
        <v>169</v>
      </c>
      <c r="AM398" s="123" t="s">
        <v>169</v>
      </c>
      <c r="AN398" s="122"/>
      <c r="AO398" s="119" t="s">
        <v>169</v>
      </c>
      <c r="AP398" s="123" t="s">
        <v>169</v>
      </c>
      <c r="AQ398" s="124"/>
      <c r="AR398" s="119" t="s">
        <v>169</v>
      </c>
      <c r="AS398" s="123" t="s">
        <v>169</v>
      </c>
      <c r="AT398" s="122"/>
      <c r="AU398" s="280">
        <f t="shared" si="135"/>
        <v>0</v>
      </c>
      <c r="AV398" s="281">
        <f t="shared" si="136"/>
        <v>0</v>
      </c>
      <c r="AW398" s="291">
        <f t="shared" si="140"/>
        <v>0</v>
      </c>
      <c r="AX398" s="283">
        <f t="shared" si="137"/>
        <v>0</v>
      </c>
    </row>
    <row r="399" spans="1:50" ht="26.25" customHeight="1">
      <c r="A399" s="117"/>
      <c r="B399" s="245"/>
      <c r="C399" s="136"/>
      <c r="D399" s="208" t="str">
        <f t="shared" si="122"/>
        <v/>
      </c>
      <c r="E399" s="129" t="s">
        <v>169</v>
      </c>
      <c r="F399" s="209" t="s">
        <v>169</v>
      </c>
      <c r="G399" s="135"/>
      <c r="H399" s="258"/>
      <c r="I399" s="259">
        <f t="shared" si="138"/>
        <v>0</v>
      </c>
      <c r="J399" s="259">
        <f t="shared" si="139"/>
        <v>0</v>
      </c>
      <c r="K399" s="259">
        <f t="shared" si="123"/>
        <v>0</v>
      </c>
      <c r="L399" s="252"/>
      <c r="M399" s="252"/>
      <c r="N399" s="252"/>
      <c r="O399" s="147">
        <v>0</v>
      </c>
      <c r="P399" s="147">
        <v>0</v>
      </c>
      <c r="Q399" s="137">
        <f t="shared" si="124"/>
        <v>0</v>
      </c>
      <c r="R399" s="80">
        <f t="shared" si="125"/>
        <v>0</v>
      </c>
      <c r="S399" s="147">
        <v>0</v>
      </c>
      <c r="T399" s="121"/>
      <c r="U399" s="263">
        <f>IFERROR(VLOOKUP(B399,คำนวณตกเบิกวิทยฐานะ!$B$9:$P$1008,14,FALSE),0)</f>
        <v>0</v>
      </c>
      <c r="V399" s="263">
        <f>IFERROR(VLOOKUP(B399,คำนวณตกเบิกวิทยฐานะ!$B$9:$P$1008,15,FALSE),0)</f>
        <v>0</v>
      </c>
      <c r="W399" s="264">
        <f t="shared" si="126"/>
        <v>0</v>
      </c>
      <c r="X399" s="119" t="s">
        <v>169</v>
      </c>
      <c r="Y399" s="209" t="s">
        <v>169</v>
      </c>
      <c r="Z399" s="258"/>
      <c r="AA399" s="253">
        <f t="shared" si="127"/>
        <v>0</v>
      </c>
      <c r="AB399" s="253">
        <f t="shared" si="128"/>
        <v>0</v>
      </c>
      <c r="AC399" s="253">
        <f t="shared" si="129"/>
        <v>0</v>
      </c>
      <c r="AD399" s="253">
        <f t="shared" si="130"/>
        <v>0</v>
      </c>
      <c r="AE399" s="268">
        <f t="shared" si="131"/>
        <v>0</v>
      </c>
      <c r="AF399" s="269">
        <f t="shared" si="132"/>
        <v>0</v>
      </c>
      <c r="AG399" s="270">
        <f t="shared" si="133"/>
        <v>0</v>
      </c>
      <c r="AH399" s="121"/>
      <c r="AI399" s="252"/>
      <c r="AJ399" s="295"/>
      <c r="AK399" s="301">
        <f t="shared" si="134"/>
        <v>0</v>
      </c>
      <c r="AL399" s="119" t="s">
        <v>169</v>
      </c>
      <c r="AM399" s="123" t="s">
        <v>169</v>
      </c>
      <c r="AN399" s="122"/>
      <c r="AO399" s="119" t="s">
        <v>169</v>
      </c>
      <c r="AP399" s="123" t="s">
        <v>169</v>
      </c>
      <c r="AQ399" s="124"/>
      <c r="AR399" s="119" t="s">
        <v>169</v>
      </c>
      <c r="AS399" s="123" t="s">
        <v>169</v>
      </c>
      <c r="AT399" s="122"/>
      <c r="AU399" s="280">
        <f t="shared" si="135"/>
        <v>0</v>
      </c>
      <c r="AV399" s="281">
        <f t="shared" si="136"/>
        <v>0</v>
      </c>
      <c r="AW399" s="291">
        <f t="shared" si="140"/>
        <v>0</v>
      </c>
      <c r="AX399" s="283">
        <f t="shared" si="137"/>
        <v>0</v>
      </c>
    </row>
    <row r="400" spans="1:50" ht="26.25" customHeight="1">
      <c r="A400" s="117"/>
      <c r="B400" s="245"/>
      <c r="C400" s="136"/>
      <c r="D400" s="208" t="str">
        <f t="shared" ref="D400:D463" si="141">IF(LEN(B400)=0,"",IF(IFERROR(FIND("อัตราว่าง",B400,1),0)=0,"อัตราคนครอง","อัตราว่าง"))</f>
        <v/>
      </c>
      <c r="E400" s="129" t="s">
        <v>169</v>
      </c>
      <c r="F400" s="209" t="s">
        <v>169</v>
      </c>
      <c r="G400" s="135"/>
      <c r="H400" s="258"/>
      <c r="I400" s="259">
        <f t="shared" si="138"/>
        <v>0</v>
      </c>
      <c r="J400" s="259">
        <f t="shared" si="139"/>
        <v>0</v>
      </c>
      <c r="K400" s="259">
        <f t="shared" ref="K400:K463" si="142">H400+J400+I400</f>
        <v>0</v>
      </c>
      <c r="L400" s="252"/>
      <c r="M400" s="252"/>
      <c r="N400" s="252"/>
      <c r="O400" s="147">
        <v>0</v>
      </c>
      <c r="P400" s="147">
        <v>0</v>
      </c>
      <c r="Q400" s="137">
        <f t="shared" ref="Q400:Q463" si="143">VLOOKUP(E400,$BA$15:$BC$22,2,FALSE)</f>
        <v>0</v>
      </c>
      <c r="R400" s="80">
        <f t="shared" ref="R400:R463" si="144">VLOOKUP(E400,$BA$15:$BC$22,3,FALSE)</f>
        <v>0</v>
      </c>
      <c r="S400" s="147">
        <v>0</v>
      </c>
      <c r="T400" s="121"/>
      <c r="U400" s="263">
        <f>IFERROR(VLOOKUP(B400,คำนวณตกเบิกวิทยฐานะ!$B$9:$P$1008,14,FALSE),0)</f>
        <v>0</v>
      </c>
      <c r="V400" s="263">
        <f>IFERROR(VLOOKUP(B400,คำนวณตกเบิกวิทยฐานะ!$B$9:$P$1008,15,FALSE),0)</f>
        <v>0</v>
      </c>
      <c r="W400" s="264">
        <f t="shared" ref="W400:W463" si="145">(K400+L400+M400+N400+O400+P400+Q400+R400+S400)*12+U400+V400+T400</f>
        <v>0</v>
      </c>
      <c r="X400" s="119" t="s">
        <v>169</v>
      </c>
      <c r="Y400" s="209" t="s">
        <v>169</v>
      </c>
      <c r="Z400" s="258"/>
      <c r="AA400" s="253">
        <f t="shared" ref="AA400:AA463" si="146">IF(X400="พนักงานจ้างตามภารกิจ",Z400*4/100,0)</f>
        <v>0</v>
      </c>
      <c r="AB400" s="253">
        <f t="shared" ref="AB400:AB463" si="147">Z400+AA400</f>
        <v>0</v>
      </c>
      <c r="AC400" s="253">
        <f t="shared" ref="AC400:AC463" si="148">IF(Z400=0,0,IF(X400="พนักงานจ้างทั่วไป",IF(AB400&gt;11000,0,IF(11000-AB400&lt;=2000,11000-AB400,2000)),IF(AB400&gt;14600,0,IF(14600-AB400&lt;=2000,14600-AB400,2000))))</f>
        <v>0</v>
      </c>
      <c r="AD400" s="253">
        <f t="shared" ref="AD400:AD463" si="149">AB400+AC400</f>
        <v>0</v>
      </c>
      <c r="AE400" s="268">
        <f t="shared" ref="AE400:AE463" si="150">IF(OR(X400="พนักงานจ้างตามภารกิจ",X400="พนักงานจ้างทั่วไป"),IF(AD400*5/100&gt;750,750,AD400*5/100),0)</f>
        <v>0</v>
      </c>
      <c r="AF400" s="269">
        <f t="shared" ref="AF400:AF463" si="151">(AD400+AE400)*12</f>
        <v>0</v>
      </c>
      <c r="AG400" s="270">
        <f t="shared" ref="AG400:AG463" si="152">W400+AF400</f>
        <v>0</v>
      </c>
      <c r="AH400" s="121"/>
      <c r="AI400" s="252"/>
      <c r="AJ400" s="295"/>
      <c r="AK400" s="301">
        <f t="shared" ref="AK400:AK463" si="153">AI400*AJ400</f>
        <v>0</v>
      </c>
      <c r="AL400" s="119" t="s">
        <v>169</v>
      </c>
      <c r="AM400" s="123" t="s">
        <v>169</v>
      </c>
      <c r="AN400" s="122"/>
      <c r="AO400" s="119" t="s">
        <v>169</v>
      </c>
      <c r="AP400" s="123" t="s">
        <v>169</v>
      </c>
      <c r="AQ400" s="124"/>
      <c r="AR400" s="119" t="s">
        <v>169</v>
      </c>
      <c r="AS400" s="123" t="s">
        <v>169</v>
      </c>
      <c r="AT400" s="122"/>
      <c r="AU400" s="280">
        <f t="shared" ref="AU400:AU463" si="154">AN400+AQ400+AT400</f>
        <v>0</v>
      </c>
      <c r="AV400" s="281">
        <f t="shared" ref="AV400:AV463" si="155">AG400+AK400+AU400+(AH400*12)</f>
        <v>0</v>
      </c>
      <c r="AW400" s="291">
        <f t="shared" si="140"/>
        <v>0</v>
      </c>
      <c r="AX400" s="283">
        <f t="shared" ref="AX400:AX463" si="156">AV400</f>
        <v>0</v>
      </c>
    </row>
    <row r="401" spans="1:50" ht="26.25" customHeight="1">
      <c r="A401" s="117"/>
      <c r="B401" s="245"/>
      <c r="C401" s="136"/>
      <c r="D401" s="208" t="str">
        <f t="shared" si="141"/>
        <v/>
      </c>
      <c r="E401" s="129" t="s">
        <v>169</v>
      </c>
      <c r="F401" s="209" t="s">
        <v>169</v>
      </c>
      <c r="G401" s="135"/>
      <c r="H401" s="258"/>
      <c r="I401" s="259">
        <f t="shared" ref="I401:I464" si="157">H401*3%</f>
        <v>0</v>
      </c>
      <c r="J401" s="259">
        <f t="shared" ref="J401:J464" si="158">(H401+I401)*6%</f>
        <v>0</v>
      </c>
      <c r="K401" s="259">
        <f t="shared" si="142"/>
        <v>0</v>
      </c>
      <c r="L401" s="252"/>
      <c r="M401" s="252"/>
      <c r="N401" s="252"/>
      <c r="O401" s="147">
        <v>0</v>
      </c>
      <c r="P401" s="147">
        <v>0</v>
      </c>
      <c r="Q401" s="137">
        <f t="shared" si="143"/>
        <v>0</v>
      </c>
      <c r="R401" s="80">
        <f t="shared" si="144"/>
        <v>0</v>
      </c>
      <c r="S401" s="147">
        <v>0</v>
      </c>
      <c r="T401" s="121"/>
      <c r="U401" s="263">
        <f>IFERROR(VLOOKUP(B401,คำนวณตกเบิกวิทยฐานะ!$B$9:$P$1008,14,FALSE),0)</f>
        <v>0</v>
      </c>
      <c r="V401" s="263">
        <f>IFERROR(VLOOKUP(B401,คำนวณตกเบิกวิทยฐานะ!$B$9:$P$1008,15,FALSE),0)</f>
        <v>0</v>
      </c>
      <c r="W401" s="264">
        <f t="shared" si="145"/>
        <v>0</v>
      </c>
      <c r="X401" s="119" t="s">
        <v>169</v>
      </c>
      <c r="Y401" s="209" t="s">
        <v>169</v>
      </c>
      <c r="Z401" s="258"/>
      <c r="AA401" s="253">
        <f t="shared" si="146"/>
        <v>0</v>
      </c>
      <c r="AB401" s="253">
        <f t="shared" si="147"/>
        <v>0</v>
      </c>
      <c r="AC401" s="253">
        <f t="shared" si="148"/>
        <v>0</v>
      </c>
      <c r="AD401" s="253">
        <f t="shared" si="149"/>
        <v>0</v>
      </c>
      <c r="AE401" s="268">
        <f t="shared" si="150"/>
        <v>0</v>
      </c>
      <c r="AF401" s="269">
        <f t="shared" si="151"/>
        <v>0</v>
      </c>
      <c r="AG401" s="270">
        <f t="shared" si="152"/>
        <v>0</v>
      </c>
      <c r="AH401" s="121"/>
      <c r="AI401" s="252"/>
      <c r="AJ401" s="295"/>
      <c r="AK401" s="301">
        <f t="shared" si="153"/>
        <v>0</v>
      </c>
      <c r="AL401" s="119" t="s">
        <v>169</v>
      </c>
      <c r="AM401" s="123" t="s">
        <v>169</v>
      </c>
      <c r="AN401" s="122"/>
      <c r="AO401" s="119" t="s">
        <v>169</v>
      </c>
      <c r="AP401" s="123" t="s">
        <v>169</v>
      </c>
      <c r="AQ401" s="124"/>
      <c r="AR401" s="119" t="s">
        <v>169</v>
      </c>
      <c r="AS401" s="123" t="s">
        <v>169</v>
      </c>
      <c r="AT401" s="122"/>
      <c r="AU401" s="280">
        <f t="shared" si="154"/>
        <v>0</v>
      </c>
      <c r="AV401" s="281">
        <f t="shared" si="155"/>
        <v>0</v>
      </c>
      <c r="AW401" s="291">
        <f t="shared" ref="AW401:AW464" si="159">U401+V401</f>
        <v>0</v>
      </c>
      <c r="AX401" s="283">
        <f t="shared" si="156"/>
        <v>0</v>
      </c>
    </row>
    <row r="402" spans="1:50" ht="26.25" customHeight="1">
      <c r="A402" s="117"/>
      <c r="B402" s="245"/>
      <c r="C402" s="136"/>
      <c r="D402" s="208" t="str">
        <f t="shared" si="141"/>
        <v/>
      </c>
      <c r="E402" s="129" t="s">
        <v>169</v>
      </c>
      <c r="F402" s="209" t="s">
        <v>169</v>
      </c>
      <c r="G402" s="135"/>
      <c r="H402" s="258"/>
      <c r="I402" s="259">
        <f t="shared" si="157"/>
        <v>0</v>
      </c>
      <c r="J402" s="259">
        <f t="shared" si="158"/>
        <v>0</v>
      </c>
      <c r="K402" s="259">
        <f t="shared" si="142"/>
        <v>0</v>
      </c>
      <c r="L402" s="252"/>
      <c r="M402" s="252"/>
      <c r="N402" s="252"/>
      <c r="O402" s="147">
        <v>0</v>
      </c>
      <c r="P402" s="147">
        <v>0</v>
      </c>
      <c r="Q402" s="137">
        <f t="shared" si="143"/>
        <v>0</v>
      </c>
      <c r="R402" s="80">
        <f t="shared" si="144"/>
        <v>0</v>
      </c>
      <c r="S402" s="147">
        <v>0</v>
      </c>
      <c r="T402" s="121"/>
      <c r="U402" s="263">
        <f>IFERROR(VLOOKUP(B402,คำนวณตกเบิกวิทยฐานะ!$B$9:$P$1008,14,FALSE),0)</f>
        <v>0</v>
      </c>
      <c r="V402" s="263">
        <f>IFERROR(VLOOKUP(B402,คำนวณตกเบิกวิทยฐานะ!$B$9:$P$1008,15,FALSE),0)</f>
        <v>0</v>
      </c>
      <c r="W402" s="264">
        <f t="shared" si="145"/>
        <v>0</v>
      </c>
      <c r="X402" s="119" t="s">
        <v>169</v>
      </c>
      <c r="Y402" s="209" t="s">
        <v>169</v>
      </c>
      <c r="Z402" s="258"/>
      <c r="AA402" s="253">
        <f t="shared" si="146"/>
        <v>0</v>
      </c>
      <c r="AB402" s="253">
        <f t="shared" si="147"/>
        <v>0</v>
      </c>
      <c r="AC402" s="253">
        <f t="shared" si="148"/>
        <v>0</v>
      </c>
      <c r="AD402" s="253">
        <f t="shared" si="149"/>
        <v>0</v>
      </c>
      <c r="AE402" s="268">
        <f t="shared" si="150"/>
        <v>0</v>
      </c>
      <c r="AF402" s="269">
        <f t="shared" si="151"/>
        <v>0</v>
      </c>
      <c r="AG402" s="270">
        <f t="shared" si="152"/>
        <v>0</v>
      </c>
      <c r="AH402" s="121"/>
      <c r="AI402" s="252"/>
      <c r="AJ402" s="295"/>
      <c r="AK402" s="301">
        <f t="shared" si="153"/>
        <v>0</v>
      </c>
      <c r="AL402" s="119" t="s">
        <v>169</v>
      </c>
      <c r="AM402" s="123" t="s">
        <v>169</v>
      </c>
      <c r="AN402" s="122"/>
      <c r="AO402" s="119" t="s">
        <v>169</v>
      </c>
      <c r="AP402" s="123" t="s">
        <v>169</v>
      </c>
      <c r="AQ402" s="124"/>
      <c r="AR402" s="119" t="s">
        <v>169</v>
      </c>
      <c r="AS402" s="123" t="s">
        <v>169</v>
      </c>
      <c r="AT402" s="122"/>
      <c r="AU402" s="280">
        <f t="shared" si="154"/>
        <v>0</v>
      </c>
      <c r="AV402" s="281">
        <f t="shared" si="155"/>
        <v>0</v>
      </c>
      <c r="AW402" s="291">
        <f t="shared" si="159"/>
        <v>0</v>
      </c>
      <c r="AX402" s="283">
        <f t="shared" si="156"/>
        <v>0</v>
      </c>
    </row>
    <row r="403" spans="1:50" ht="26.25" customHeight="1">
      <c r="A403" s="117"/>
      <c r="B403" s="245"/>
      <c r="C403" s="136"/>
      <c r="D403" s="208" t="str">
        <f t="shared" si="141"/>
        <v/>
      </c>
      <c r="E403" s="129" t="s">
        <v>169</v>
      </c>
      <c r="F403" s="209" t="s">
        <v>169</v>
      </c>
      <c r="G403" s="135"/>
      <c r="H403" s="258"/>
      <c r="I403" s="259">
        <f t="shared" si="157"/>
        <v>0</v>
      </c>
      <c r="J403" s="259">
        <f t="shared" si="158"/>
        <v>0</v>
      </c>
      <c r="K403" s="259">
        <f t="shared" si="142"/>
        <v>0</v>
      </c>
      <c r="L403" s="252"/>
      <c r="M403" s="252"/>
      <c r="N403" s="252"/>
      <c r="O403" s="147">
        <v>0</v>
      </c>
      <c r="P403" s="147">
        <v>0</v>
      </c>
      <c r="Q403" s="137">
        <f t="shared" si="143"/>
        <v>0</v>
      </c>
      <c r="R403" s="80">
        <f t="shared" si="144"/>
        <v>0</v>
      </c>
      <c r="S403" s="147">
        <v>0</v>
      </c>
      <c r="T403" s="121"/>
      <c r="U403" s="263">
        <f>IFERROR(VLOOKUP(B403,คำนวณตกเบิกวิทยฐานะ!$B$9:$P$1008,14,FALSE),0)</f>
        <v>0</v>
      </c>
      <c r="V403" s="263">
        <f>IFERROR(VLOOKUP(B403,คำนวณตกเบิกวิทยฐานะ!$B$9:$P$1008,15,FALSE),0)</f>
        <v>0</v>
      </c>
      <c r="W403" s="264">
        <f t="shared" si="145"/>
        <v>0</v>
      </c>
      <c r="X403" s="119" t="s">
        <v>169</v>
      </c>
      <c r="Y403" s="209" t="s">
        <v>169</v>
      </c>
      <c r="Z403" s="258"/>
      <c r="AA403" s="253">
        <f t="shared" si="146"/>
        <v>0</v>
      </c>
      <c r="AB403" s="253">
        <f t="shared" si="147"/>
        <v>0</v>
      </c>
      <c r="AC403" s="253">
        <f t="shared" si="148"/>
        <v>0</v>
      </c>
      <c r="AD403" s="253">
        <f t="shared" si="149"/>
        <v>0</v>
      </c>
      <c r="AE403" s="268">
        <f t="shared" si="150"/>
        <v>0</v>
      </c>
      <c r="AF403" s="269">
        <f t="shared" si="151"/>
        <v>0</v>
      </c>
      <c r="AG403" s="270">
        <f t="shared" si="152"/>
        <v>0</v>
      </c>
      <c r="AH403" s="121"/>
      <c r="AI403" s="252"/>
      <c r="AJ403" s="295"/>
      <c r="AK403" s="301">
        <f t="shared" si="153"/>
        <v>0</v>
      </c>
      <c r="AL403" s="119" t="s">
        <v>169</v>
      </c>
      <c r="AM403" s="123" t="s">
        <v>169</v>
      </c>
      <c r="AN403" s="122"/>
      <c r="AO403" s="119" t="s">
        <v>169</v>
      </c>
      <c r="AP403" s="123" t="s">
        <v>169</v>
      </c>
      <c r="AQ403" s="124"/>
      <c r="AR403" s="119" t="s">
        <v>169</v>
      </c>
      <c r="AS403" s="123" t="s">
        <v>169</v>
      </c>
      <c r="AT403" s="122"/>
      <c r="AU403" s="280">
        <f t="shared" si="154"/>
        <v>0</v>
      </c>
      <c r="AV403" s="281">
        <f t="shared" si="155"/>
        <v>0</v>
      </c>
      <c r="AW403" s="291">
        <f t="shared" si="159"/>
        <v>0</v>
      </c>
      <c r="AX403" s="283">
        <f t="shared" si="156"/>
        <v>0</v>
      </c>
    </row>
    <row r="404" spans="1:50" ht="26.25" customHeight="1">
      <c r="A404" s="117"/>
      <c r="B404" s="245"/>
      <c r="C404" s="136"/>
      <c r="D404" s="208" t="str">
        <f t="shared" si="141"/>
        <v/>
      </c>
      <c r="E404" s="129" t="s">
        <v>169</v>
      </c>
      <c r="F404" s="209" t="s">
        <v>169</v>
      </c>
      <c r="G404" s="135"/>
      <c r="H404" s="258"/>
      <c r="I404" s="259">
        <f t="shared" si="157"/>
        <v>0</v>
      </c>
      <c r="J404" s="259">
        <f t="shared" si="158"/>
        <v>0</v>
      </c>
      <c r="K404" s="259">
        <f t="shared" si="142"/>
        <v>0</v>
      </c>
      <c r="L404" s="252"/>
      <c r="M404" s="252"/>
      <c r="N404" s="252"/>
      <c r="O404" s="147">
        <v>0</v>
      </c>
      <c r="P404" s="147">
        <v>0</v>
      </c>
      <c r="Q404" s="137">
        <f t="shared" si="143"/>
        <v>0</v>
      </c>
      <c r="R404" s="80">
        <f t="shared" si="144"/>
        <v>0</v>
      </c>
      <c r="S404" s="147">
        <v>0</v>
      </c>
      <c r="T404" s="121"/>
      <c r="U404" s="263">
        <f>IFERROR(VLOOKUP(B404,คำนวณตกเบิกวิทยฐานะ!$B$9:$P$1008,14,FALSE),0)</f>
        <v>0</v>
      </c>
      <c r="V404" s="263">
        <f>IFERROR(VLOOKUP(B404,คำนวณตกเบิกวิทยฐานะ!$B$9:$P$1008,15,FALSE),0)</f>
        <v>0</v>
      </c>
      <c r="W404" s="264">
        <f t="shared" si="145"/>
        <v>0</v>
      </c>
      <c r="X404" s="119" t="s">
        <v>169</v>
      </c>
      <c r="Y404" s="209" t="s">
        <v>169</v>
      </c>
      <c r="Z404" s="258"/>
      <c r="AA404" s="253">
        <f t="shared" si="146"/>
        <v>0</v>
      </c>
      <c r="AB404" s="253">
        <f t="shared" si="147"/>
        <v>0</v>
      </c>
      <c r="AC404" s="253">
        <f t="shared" si="148"/>
        <v>0</v>
      </c>
      <c r="AD404" s="253">
        <f t="shared" si="149"/>
        <v>0</v>
      </c>
      <c r="AE404" s="268">
        <f t="shared" si="150"/>
        <v>0</v>
      </c>
      <c r="AF404" s="269">
        <f t="shared" si="151"/>
        <v>0</v>
      </c>
      <c r="AG404" s="270">
        <f t="shared" si="152"/>
        <v>0</v>
      </c>
      <c r="AH404" s="121"/>
      <c r="AI404" s="252"/>
      <c r="AJ404" s="295"/>
      <c r="AK404" s="301">
        <f t="shared" si="153"/>
        <v>0</v>
      </c>
      <c r="AL404" s="119" t="s">
        <v>169</v>
      </c>
      <c r="AM404" s="123" t="s">
        <v>169</v>
      </c>
      <c r="AN404" s="122"/>
      <c r="AO404" s="119" t="s">
        <v>169</v>
      </c>
      <c r="AP404" s="123" t="s">
        <v>169</v>
      </c>
      <c r="AQ404" s="124"/>
      <c r="AR404" s="119" t="s">
        <v>169</v>
      </c>
      <c r="AS404" s="123" t="s">
        <v>169</v>
      </c>
      <c r="AT404" s="122"/>
      <c r="AU404" s="280">
        <f t="shared" si="154"/>
        <v>0</v>
      </c>
      <c r="AV404" s="281">
        <f t="shared" si="155"/>
        <v>0</v>
      </c>
      <c r="AW404" s="291">
        <f t="shared" si="159"/>
        <v>0</v>
      </c>
      <c r="AX404" s="283">
        <f t="shared" si="156"/>
        <v>0</v>
      </c>
    </row>
    <row r="405" spans="1:50" ht="26.25" customHeight="1">
      <c r="A405" s="117"/>
      <c r="B405" s="245"/>
      <c r="C405" s="136"/>
      <c r="D405" s="208" t="str">
        <f t="shared" si="141"/>
        <v/>
      </c>
      <c r="E405" s="129" t="s">
        <v>169</v>
      </c>
      <c r="F405" s="209" t="s">
        <v>169</v>
      </c>
      <c r="G405" s="135"/>
      <c r="H405" s="258"/>
      <c r="I405" s="259">
        <f t="shared" si="157"/>
        <v>0</v>
      </c>
      <c r="J405" s="259">
        <f t="shared" si="158"/>
        <v>0</v>
      </c>
      <c r="K405" s="259">
        <f t="shared" si="142"/>
        <v>0</v>
      </c>
      <c r="L405" s="252"/>
      <c r="M405" s="252"/>
      <c r="N405" s="252"/>
      <c r="O405" s="147">
        <v>0</v>
      </c>
      <c r="P405" s="147">
        <v>0</v>
      </c>
      <c r="Q405" s="137">
        <f t="shared" si="143"/>
        <v>0</v>
      </c>
      <c r="R405" s="80">
        <f t="shared" si="144"/>
        <v>0</v>
      </c>
      <c r="S405" s="147">
        <v>0</v>
      </c>
      <c r="T405" s="121"/>
      <c r="U405" s="263">
        <f>IFERROR(VLOOKUP(B405,คำนวณตกเบิกวิทยฐานะ!$B$9:$P$1008,14,FALSE),0)</f>
        <v>0</v>
      </c>
      <c r="V405" s="263">
        <f>IFERROR(VLOOKUP(B405,คำนวณตกเบิกวิทยฐานะ!$B$9:$P$1008,15,FALSE),0)</f>
        <v>0</v>
      </c>
      <c r="W405" s="264">
        <f t="shared" si="145"/>
        <v>0</v>
      </c>
      <c r="X405" s="119" t="s">
        <v>169</v>
      </c>
      <c r="Y405" s="209" t="s">
        <v>169</v>
      </c>
      <c r="Z405" s="258"/>
      <c r="AA405" s="253">
        <f t="shared" si="146"/>
        <v>0</v>
      </c>
      <c r="AB405" s="253">
        <f t="shared" si="147"/>
        <v>0</v>
      </c>
      <c r="AC405" s="253">
        <f t="shared" si="148"/>
        <v>0</v>
      </c>
      <c r="AD405" s="253">
        <f t="shared" si="149"/>
        <v>0</v>
      </c>
      <c r="AE405" s="268">
        <f t="shared" si="150"/>
        <v>0</v>
      </c>
      <c r="AF405" s="269">
        <f t="shared" si="151"/>
        <v>0</v>
      </c>
      <c r="AG405" s="270">
        <f t="shared" si="152"/>
        <v>0</v>
      </c>
      <c r="AH405" s="121"/>
      <c r="AI405" s="252"/>
      <c r="AJ405" s="295"/>
      <c r="AK405" s="301">
        <f t="shared" si="153"/>
        <v>0</v>
      </c>
      <c r="AL405" s="119" t="s">
        <v>169</v>
      </c>
      <c r="AM405" s="123" t="s">
        <v>169</v>
      </c>
      <c r="AN405" s="122"/>
      <c r="AO405" s="119" t="s">
        <v>169</v>
      </c>
      <c r="AP405" s="123" t="s">
        <v>169</v>
      </c>
      <c r="AQ405" s="124"/>
      <c r="AR405" s="119" t="s">
        <v>169</v>
      </c>
      <c r="AS405" s="123" t="s">
        <v>169</v>
      </c>
      <c r="AT405" s="122"/>
      <c r="AU405" s="280">
        <f t="shared" si="154"/>
        <v>0</v>
      </c>
      <c r="AV405" s="281">
        <f t="shared" si="155"/>
        <v>0</v>
      </c>
      <c r="AW405" s="291">
        <f t="shared" si="159"/>
        <v>0</v>
      </c>
      <c r="AX405" s="283">
        <f t="shared" si="156"/>
        <v>0</v>
      </c>
    </row>
    <row r="406" spans="1:50" ht="26.25" customHeight="1">
      <c r="A406" s="117"/>
      <c r="B406" s="245"/>
      <c r="C406" s="136"/>
      <c r="D406" s="208" t="str">
        <f t="shared" si="141"/>
        <v/>
      </c>
      <c r="E406" s="129" t="s">
        <v>169</v>
      </c>
      <c r="F406" s="209" t="s">
        <v>169</v>
      </c>
      <c r="G406" s="135"/>
      <c r="H406" s="258"/>
      <c r="I406" s="259">
        <f t="shared" si="157"/>
        <v>0</v>
      </c>
      <c r="J406" s="259">
        <f t="shared" si="158"/>
        <v>0</v>
      </c>
      <c r="K406" s="259">
        <f t="shared" si="142"/>
        <v>0</v>
      </c>
      <c r="L406" s="252"/>
      <c r="M406" s="252"/>
      <c r="N406" s="252"/>
      <c r="O406" s="147">
        <v>0</v>
      </c>
      <c r="P406" s="147">
        <v>0</v>
      </c>
      <c r="Q406" s="137">
        <f t="shared" si="143"/>
        <v>0</v>
      </c>
      <c r="R406" s="80">
        <f t="shared" si="144"/>
        <v>0</v>
      </c>
      <c r="S406" s="147">
        <v>0</v>
      </c>
      <c r="T406" s="121"/>
      <c r="U406" s="263">
        <f>IFERROR(VLOOKUP(B406,คำนวณตกเบิกวิทยฐานะ!$B$9:$P$1008,14,FALSE),0)</f>
        <v>0</v>
      </c>
      <c r="V406" s="263">
        <f>IFERROR(VLOOKUP(B406,คำนวณตกเบิกวิทยฐานะ!$B$9:$P$1008,15,FALSE),0)</f>
        <v>0</v>
      </c>
      <c r="W406" s="264">
        <f t="shared" si="145"/>
        <v>0</v>
      </c>
      <c r="X406" s="119" t="s">
        <v>169</v>
      </c>
      <c r="Y406" s="209" t="s">
        <v>169</v>
      </c>
      <c r="Z406" s="258"/>
      <c r="AA406" s="253">
        <f t="shared" si="146"/>
        <v>0</v>
      </c>
      <c r="AB406" s="253">
        <f t="shared" si="147"/>
        <v>0</v>
      </c>
      <c r="AC406" s="253">
        <f t="shared" si="148"/>
        <v>0</v>
      </c>
      <c r="AD406" s="253">
        <f t="shared" si="149"/>
        <v>0</v>
      </c>
      <c r="AE406" s="268">
        <f t="shared" si="150"/>
        <v>0</v>
      </c>
      <c r="AF406" s="269">
        <f t="shared" si="151"/>
        <v>0</v>
      </c>
      <c r="AG406" s="270">
        <f t="shared" si="152"/>
        <v>0</v>
      </c>
      <c r="AH406" s="121"/>
      <c r="AI406" s="252"/>
      <c r="AJ406" s="295"/>
      <c r="AK406" s="301">
        <f t="shared" si="153"/>
        <v>0</v>
      </c>
      <c r="AL406" s="119" t="s">
        <v>169</v>
      </c>
      <c r="AM406" s="123" t="s">
        <v>169</v>
      </c>
      <c r="AN406" s="122"/>
      <c r="AO406" s="119" t="s">
        <v>169</v>
      </c>
      <c r="AP406" s="123" t="s">
        <v>169</v>
      </c>
      <c r="AQ406" s="124"/>
      <c r="AR406" s="119" t="s">
        <v>169</v>
      </c>
      <c r="AS406" s="123" t="s">
        <v>169</v>
      </c>
      <c r="AT406" s="122"/>
      <c r="AU406" s="280">
        <f t="shared" si="154"/>
        <v>0</v>
      </c>
      <c r="AV406" s="281">
        <f t="shared" si="155"/>
        <v>0</v>
      </c>
      <c r="AW406" s="291">
        <f t="shared" si="159"/>
        <v>0</v>
      </c>
      <c r="AX406" s="283">
        <f t="shared" si="156"/>
        <v>0</v>
      </c>
    </row>
    <row r="407" spans="1:50" ht="26.25" customHeight="1">
      <c r="A407" s="117"/>
      <c r="B407" s="245"/>
      <c r="C407" s="136"/>
      <c r="D407" s="208" t="str">
        <f t="shared" si="141"/>
        <v/>
      </c>
      <c r="E407" s="129" t="s">
        <v>169</v>
      </c>
      <c r="F407" s="209" t="s">
        <v>169</v>
      </c>
      <c r="G407" s="135"/>
      <c r="H407" s="258"/>
      <c r="I407" s="259">
        <f t="shared" si="157"/>
        <v>0</v>
      </c>
      <c r="J407" s="259">
        <f t="shared" si="158"/>
        <v>0</v>
      </c>
      <c r="K407" s="259">
        <f t="shared" si="142"/>
        <v>0</v>
      </c>
      <c r="L407" s="252"/>
      <c r="M407" s="252"/>
      <c r="N407" s="252"/>
      <c r="O407" s="147">
        <v>0</v>
      </c>
      <c r="P407" s="147">
        <v>0</v>
      </c>
      <c r="Q407" s="137">
        <f t="shared" si="143"/>
        <v>0</v>
      </c>
      <c r="R407" s="80">
        <f t="shared" si="144"/>
        <v>0</v>
      </c>
      <c r="S407" s="147">
        <v>0</v>
      </c>
      <c r="T407" s="121"/>
      <c r="U407" s="263">
        <f>IFERROR(VLOOKUP(B407,คำนวณตกเบิกวิทยฐานะ!$B$9:$P$1008,14,FALSE),0)</f>
        <v>0</v>
      </c>
      <c r="V407" s="263">
        <f>IFERROR(VLOOKUP(B407,คำนวณตกเบิกวิทยฐานะ!$B$9:$P$1008,15,FALSE),0)</f>
        <v>0</v>
      </c>
      <c r="W407" s="264">
        <f t="shared" si="145"/>
        <v>0</v>
      </c>
      <c r="X407" s="119" t="s">
        <v>169</v>
      </c>
      <c r="Y407" s="209" t="s">
        <v>169</v>
      </c>
      <c r="Z407" s="258"/>
      <c r="AA407" s="253">
        <f t="shared" si="146"/>
        <v>0</v>
      </c>
      <c r="AB407" s="253">
        <f t="shared" si="147"/>
        <v>0</v>
      </c>
      <c r="AC407" s="253">
        <f t="shared" si="148"/>
        <v>0</v>
      </c>
      <c r="AD407" s="253">
        <f t="shared" si="149"/>
        <v>0</v>
      </c>
      <c r="AE407" s="268">
        <f t="shared" si="150"/>
        <v>0</v>
      </c>
      <c r="AF407" s="269">
        <f t="shared" si="151"/>
        <v>0</v>
      </c>
      <c r="AG407" s="270">
        <f t="shared" si="152"/>
        <v>0</v>
      </c>
      <c r="AH407" s="121"/>
      <c r="AI407" s="252"/>
      <c r="AJ407" s="295"/>
      <c r="AK407" s="301">
        <f t="shared" si="153"/>
        <v>0</v>
      </c>
      <c r="AL407" s="119" t="s">
        <v>169</v>
      </c>
      <c r="AM407" s="123" t="s">
        <v>169</v>
      </c>
      <c r="AN407" s="122"/>
      <c r="AO407" s="119" t="s">
        <v>169</v>
      </c>
      <c r="AP407" s="123" t="s">
        <v>169</v>
      </c>
      <c r="AQ407" s="124"/>
      <c r="AR407" s="119" t="s">
        <v>169</v>
      </c>
      <c r="AS407" s="123" t="s">
        <v>169</v>
      </c>
      <c r="AT407" s="122"/>
      <c r="AU407" s="280">
        <f t="shared" si="154"/>
        <v>0</v>
      </c>
      <c r="AV407" s="281">
        <f t="shared" si="155"/>
        <v>0</v>
      </c>
      <c r="AW407" s="291">
        <f t="shared" si="159"/>
        <v>0</v>
      </c>
      <c r="AX407" s="283">
        <f t="shared" si="156"/>
        <v>0</v>
      </c>
    </row>
    <row r="408" spans="1:50" ht="26.25" customHeight="1">
      <c r="A408" s="117"/>
      <c r="B408" s="245"/>
      <c r="C408" s="136"/>
      <c r="D408" s="208" t="str">
        <f t="shared" si="141"/>
        <v/>
      </c>
      <c r="E408" s="129" t="s">
        <v>169</v>
      </c>
      <c r="F408" s="209" t="s">
        <v>169</v>
      </c>
      <c r="G408" s="135"/>
      <c r="H408" s="258"/>
      <c r="I408" s="259">
        <f t="shared" si="157"/>
        <v>0</v>
      </c>
      <c r="J408" s="259">
        <f t="shared" si="158"/>
        <v>0</v>
      </c>
      <c r="K408" s="259">
        <f t="shared" si="142"/>
        <v>0</v>
      </c>
      <c r="L408" s="252"/>
      <c r="M408" s="252"/>
      <c r="N408" s="252"/>
      <c r="O408" s="147">
        <v>0</v>
      </c>
      <c r="P408" s="147">
        <v>0</v>
      </c>
      <c r="Q408" s="137">
        <f t="shared" si="143"/>
        <v>0</v>
      </c>
      <c r="R408" s="80">
        <f t="shared" si="144"/>
        <v>0</v>
      </c>
      <c r="S408" s="147">
        <v>0</v>
      </c>
      <c r="T408" s="121"/>
      <c r="U408" s="263">
        <f>IFERROR(VLOOKUP(B408,คำนวณตกเบิกวิทยฐานะ!$B$9:$P$1008,14,FALSE),0)</f>
        <v>0</v>
      </c>
      <c r="V408" s="263">
        <f>IFERROR(VLOOKUP(B408,คำนวณตกเบิกวิทยฐานะ!$B$9:$P$1008,15,FALSE),0)</f>
        <v>0</v>
      </c>
      <c r="W408" s="264">
        <f t="shared" si="145"/>
        <v>0</v>
      </c>
      <c r="X408" s="119" t="s">
        <v>169</v>
      </c>
      <c r="Y408" s="209" t="s">
        <v>169</v>
      </c>
      <c r="Z408" s="258"/>
      <c r="AA408" s="253">
        <f t="shared" si="146"/>
        <v>0</v>
      </c>
      <c r="AB408" s="253">
        <f t="shared" si="147"/>
        <v>0</v>
      </c>
      <c r="AC408" s="253">
        <f t="shared" si="148"/>
        <v>0</v>
      </c>
      <c r="AD408" s="253">
        <f t="shared" si="149"/>
        <v>0</v>
      </c>
      <c r="AE408" s="268">
        <f t="shared" si="150"/>
        <v>0</v>
      </c>
      <c r="AF408" s="269">
        <f t="shared" si="151"/>
        <v>0</v>
      </c>
      <c r="AG408" s="270">
        <f t="shared" si="152"/>
        <v>0</v>
      </c>
      <c r="AH408" s="121"/>
      <c r="AI408" s="252"/>
      <c r="AJ408" s="295"/>
      <c r="AK408" s="301">
        <f t="shared" si="153"/>
        <v>0</v>
      </c>
      <c r="AL408" s="119" t="s">
        <v>169</v>
      </c>
      <c r="AM408" s="123" t="s">
        <v>169</v>
      </c>
      <c r="AN408" s="122"/>
      <c r="AO408" s="119" t="s">
        <v>169</v>
      </c>
      <c r="AP408" s="123" t="s">
        <v>169</v>
      </c>
      <c r="AQ408" s="124"/>
      <c r="AR408" s="119" t="s">
        <v>169</v>
      </c>
      <c r="AS408" s="123" t="s">
        <v>169</v>
      </c>
      <c r="AT408" s="122"/>
      <c r="AU408" s="280">
        <f t="shared" si="154"/>
        <v>0</v>
      </c>
      <c r="AV408" s="281">
        <f t="shared" si="155"/>
        <v>0</v>
      </c>
      <c r="AW408" s="291">
        <f t="shared" si="159"/>
        <v>0</v>
      </c>
      <c r="AX408" s="283">
        <f t="shared" si="156"/>
        <v>0</v>
      </c>
    </row>
    <row r="409" spans="1:50" ht="26.25" customHeight="1">
      <c r="A409" s="117"/>
      <c r="B409" s="245"/>
      <c r="C409" s="136"/>
      <c r="D409" s="208" t="str">
        <f t="shared" si="141"/>
        <v/>
      </c>
      <c r="E409" s="129" t="s">
        <v>169</v>
      </c>
      <c r="F409" s="209" t="s">
        <v>169</v>
      </c>
      <c r="G409" s="135"/>
      <c r="H409" s="258"/>
      <c r="I409" s="259">
        <f t="shared" si="157"/>
        <v>0</v>
      </c>
      <c r="J409" s="259">
        <f t="shared" si="158"/>
        <v>0</v>
      </c>
      <c r="K409" s="259">
        <f t="shared" si="142"/>
        <v>0</v>
      </c>
      <c r="L409" s="252"/>
      <c r="M409" s="252"/>
      <c r="N409" s="252"/>
      <c r="O409" s="147">
        <v>0</v>
      </c>
      <c r="P409" s="147">
        <v>0</v>
      </c>
      <c r="Q409" s="137">
        <f t="shared" si="143"/>
        <v>0</v>
      </c>
      <c r="R409" s="80">
        <f t="shared" si="144"/>
        <v>0</v>
      </c>
      <c r="S409" s="147">
        <v>0</v>
      </c>
      <c r="T409" s="121"/>
      <c r="U409" s="263">
        <f>IFERROR(VLOOKUP(B409,คำนวณตกเบิกวิทยฐานะ!$B$9:$P$1008,14,FALSE),0)</f>
        <v>0</v>
      </c>
      <c r="V409" s="263">
        <f>IFERROR(VLOOKUP(B409,คำนวณตกเบิกวิทยฐานะ!$B$9:$P$1008,15,FALSE),0)</f>
        <v>0</v>
      </c>
      <c r="W409" s="264">
        <f t="shared" si="145"/>
        <v>0</v>
      </c>
      <c r="X409" s="119" t="s">
        <v>169</v>
      </c>
      <c r="Y409" s="209" t="s">
        <v>169</v>
      </c>
      <c r="Z409" s="258"/>
      <c r="AA409" s="253">
        <f t="shared" si="146"/>
        <v>0</v>
      </c>
      <c r="AB409" s="253">
        <f t="shared" si="147"/>
        <v>0</v>
      </c>
      <c r="AC409" s="253">
        <f t="shared" si="148"/>
        <v>0</v>
      </c>
      <c r="AD409" s="253">
        <f t="shared" si="149"/>
        <v>0</v>
      </c>
      <c r="AE409" s="268">
        <f t="shared" si="150"/>
        <v>0</v>
      </c>
      <c r="AF409" s="269">
        <f t="shared" si="151"/>
        <v>0</v>
      </c>
      <c r="AG409" s="270">
        <f t="shared" si="152"/>
        <v>0</v>
      </c>
      <c r="AH409" s="121"/>
      <c r="AI409" s="252"/>
      <c r="AJ409" s="295"/>
      <c r="AK409" s="301">
        <f t="shared" si="153"/>
        <v>0</v>
      </c>
      <c r="AL409" s="119" t="s">
        <v>169</v>
      </c>
      <c r="AM409" s="123" t="s">
        <v>169</v>
      </c>
      <c r="AN409" s="122"/>
      <c r="AO409" s="119" t="s">
        <v>169</v>
      </c>
      <c r="AP409" s="123" t="s">
        <v>169</v>
      </c>
      <c r="AQ409" s="124"/>
      <c r="AR409" s="119" t="s">
        <v>169</v>
      </c>
      <c r="AS409" s="123" t="s">
        <v>169</v>
      </c>
      <c r="AT409" s="122"/>
      <c r="AU409" s="280">
        <f t="shared" si="154"/>
        <v>0</v>
      </c>
      <c r="AV409" s="281">
        <f t="shared" si="155"/>
        <v>0</v>
      </c>
      <c r="AW409" s="291">
        <f t="shared" si="159"/>
        <v>0</v>
      </c>
      <c r="AX409" s="283">
        <f t="shared" si="156"/>
        <v>0</v>
      </c>
    </row>
    <row r="410" spans="1:50" ht="26.25" customHeight="1">
      <c r="A410" s="117"/>
      <c r="B410" s="245"/>
      <c r="C410" s="136"/>
      <c r="D410" s="208" t="str">
        <f t="shared" si="141"/>
        <v/>
      </c>
      <c r="E410" s="129" t="s">
        <v>169</v>
      </c>
      <c r="F410" s="209" t="s">
        <v>169</v>
      </c>
      <c r="G410" s="135"/>
      <c r="H410" s="258"/>
      <c r="I410" s="259">
        <f t="shared" si="157"/>
        <v>0</v>
      </c>
      <c r="J410" s="259">
        <f t="shared" si="158"/>
        <v>0</v>
      </c>
      <c r="K410" s="259">
        <f t="shared" si="142"/>
        <v>0</v>
      </c>
      <c r="L410" s="252"/>
      <c r="M410" s="252"/>
      <c r="N410" s="252"/>
      <c r="O410" s="147">
        <v>0</v>
      </c>
      <c r="P410" s="147">
        <v>0</v>
      </c>
      <c r="Q410" s="137">
        <f t="shared" si="143"/>
        <v>0</v>
      </c>
      <c r="R410" s="80">
        <f t="shared" si="144"/>
        <v>0</v>
      </c>
      <c r="S410" s="147">
        <v>0</v>
      </c>
      <c r="T410" s="121"/>
      <c r="U410" s="263">
        <f>IFERROR(VLOOKUP(B410,คำนวณตกเบิกวิทยฐานะ!$B$9:$P$1008,14,FALSE),0)</f>
        <v>0</v>
      </c>
      <c r="V410" s="263">
        <f>IFERROR(VLOOKUP(B410,คำนวณตกเบิกวิทยฐานะ!$B$9:$P$1008,15,FALSE),0)</f>
        <v>0</v>
      </c>
      <c r="W410" s="264">
        <f t="shared" si="145"/>
        <v>0</v>
      </c>
      <c r="X410" s="119" t="s">
        <v>169</v>
      </c>
      <c r="Y410" s="209" t="s">
        <v>169</v>
      </c>
      <c r="Z410" s="258"/>
      <c r="AA410" s="253">
        <f t="shared" si="146"/>
        <v>0</v>
      </c>
      <c r="AB410" s="253">
        <f t="shared" si="147"/>
        <v>0</v>
      </c>
      <c r="AC410" s="253">
        <f t="shared" si="148"/>
        <v>0</v>
      </c>
      <c r="AD410" s="253">
        <f t="shared" si="149"/>
        <v>0</v>
      </c>
      <c r="AE410" s="268">
        <f t="shared" si="150"/>
        <v>0</v>
      </c>
      <c r="AF410" s="269">
        <f t="shared" si="151"/>
        <v>0</v>
      </c>
      <c r="AG410" s="270">
        <f t="shared" si="152"/>
        <v>0</v>
      </c>
      <c r="AH410" s="121"/>
      <c r="AI410" s="252"/>
      <c r="AJ410" s="295"/>
      <c r="AK410" s="301">
        <f t="shared" si="153"/>
        <v>0</v>
      </c>
      <c r="AL410" s="119" t="s">
        <v>169</v>
      </c>
      <c r="AM410" s="123" t="s">
        <v>169</v>
      </c>
      <c r="AN410" s="122"/>
      <c r="AO410" s="119" t="s">
        <v>169</v>
      </c>
      <c r="AP410" s="123" t="s">
        <v>169</v>
      </c>
      <c r="AQ410" s="124"/>
      <c r="AR410" s="119" t="s">
        <v>169</v>
      </c>
      <c r="AS410" s="123" t="s">
        <v>169</v>
      </c>
      <c r="AT410" s="122"/>
      <c r="AU410" s="280">
        <f t="shared" si="154"/>
        <v>0</v>
      </c>
      <c r="AV410" s="281">
        <f t="shared" si="155"/>
        <v>0</v>
      </c>
      <c r="AW410" s="291">
        <f t="shared" si="159"/>
        <v>0</v>
      </c>
      <c r="AX410" s="283">
        <f t="shared" si="156"/>
        <v>0</v>
      </c>
    </row>
    <row r="411" spans="1:50" ht="26.25" customHeight="1">
      <c r="A411" s="117"/>
      <c r="B411" s="245"/>
      <c r="C411" s="136"/>
      <c r="D411" s="208" t="str">
        <f t="shared" si="141"/>
        <v/>
      </c>
      <c r="E411" s="129" t="s">
        <v>169</v>
      </c>
      <c r="F411" s="209" t="s">
        <v>169</v>
      </c>
      <c r="G411" s="135"/>
      <c r="H411" s="258"/>
      <c r="I411" s="259">
        <f t="shared" si="157"/>
        <v>0</v>
      </c>
      <c r="J411" s="259">
        <f t="shared" si="158"/>
        <v>0</v>
      </c>
      <c r="K411" s="259">
        <f t="shared" si="142"/>
        <v>0</v>
      </c>
      <c r="L411" s="252"/>
      <c r="M411" s="252"/>
      <c r="N411" s="252"/>
      <c r="O411" s="147">
        <v>0</v>
      </c>
      <c r="P411" s="147">
        <v>0</v>
      </c>
      <c r="Q411" s="137">
        <f t="shared" si="143"/>
        <v>0</v>
      </c>
      <c r="R411" s="80">
        <f t="shared" si="144"/>
        <v>0</v>
      </c>
      <c r="S411" s="147">
        <v>0</v>
      </c>
      <c r="T411" s="121"/>
      <c r="U411" s="263">
        <f>IFERROR(VLOOKUP(B411,คำนวณตกเบิกวิทยฐานะ!$B$9:$P$1008,14,FALSE),0)</f>
        <v>0</v>
      </c>
      <c r="V411" s="263">
        <f>IFERROR(VLOOKUP(B411,คำนวณตกเบิกวิทยฐานะ!$B$9:$P$1008,15,FALSE),0)</f>
        <v>0</v>
      </c>
      <c r="W411" s="264">
        <f t="shared" si="145"/>
        <v>0</v>
      </c>
      <c r="X411" s="119" t="s">
        <v>169</v>
      </c>
      <c r="Y411" s="209" t="s">
        <v>169</v>
      </c>
      <c r="Z411" s="258"/>
      <c r="AA411" s="253">
        <f t="shared" si="146"/>
        <v>0</v>
      </c>
      <c r="AB411" s="253">
        <f t="shared" si="147"/>
        <v>0</v>
      </c>
      <c r="AC411" s="253">
        <f t="shared" si="148"/>
        <v>0</v>
      </c>
      <c r="AD411" s="253">
        <f t="shared" si="149"/>
        <v>0</v>
      </c>
      <c r="AE411" s="268">
        <f t="shared" si="150"/>
        <v>0</v>
      </c>
      <c r="AF411" s="269">
        <f t="shared" si="151"/>
        <v>0</v>
      </c>
      <c r="AG411" s="270">
        <f t="shared" si="152"/>
        <v>0</v>
      </c>
      <c r="AH411" s="121"/>
      <c r="AI411" s="252"/>
      <c r="AJ411" s="295"/>
      <c r="AK411" s="301">
        <f t="shared" si="153"/>
        <v>0</v>
      </c>
      <c r="AL411" s="119" t="s">
        <v>169</v>
      </c>
      <c r="AM411" s="123" t="s">
        <v>169</v>
      </c>
      <c r="AN411" s="122"/>
      <c r="AO411" s="119" t="s">
        <v>169</v>
      </c>
      <c r="AP411" s="123" t="s">
        <v>169</v>
      </c>
      <c r="AQ411" s="124"/>
      <c r="AR411" s="119" t="s">
        <v>169</v>
      </c>
      <c r="AS411" s="123" t="s">
        <v>169</v>
      </c>
      <c r="AT411" s="122"/>
      <c r="AU411" s="280">
        <f t="shared" si="154"/>
        <v>0</v>
      </c>
      <c r="AV411" s="281">
        <f t="shared" si="155"/>
        <v>0</v>
      </c>
      <c r="AW411" s="291">
        <f t="shared" si="159"/>
        <v>0</v>
      </c>
      <c r="AX411" s="283">
        <f t="shared" si="156"/>
        <v>0</v>
      </c>
    </row>
    <row r="412" spans="1:50" ht="26.25" customHeight="1">
      <c r="A412" s="117"/>
      <c r="B412" s="245"/>
      <c r="C412" s="136"/>
      <c r="D412" s="208" t="str">
        <f t="shared" si="141"/>
        <v/>
      </c>
      <c r="E412" s="129" t="s">
        <v>169</v>
      </c>
      <c r="F412" s="209" t="s">
        <v>169</v>
      </c>
      <c r="G412" s="135"/>
      <c r="H412" s="258"/>
      <c r="I412" s="259">
        <f t="shared" si="157"/>
        <v>0</v>
      </c>
      <c r="J412" s="259">
        <f t="shared" si="158"/>
        <v>0</v>
      </c>
      <c r="K412" s="259">
        <f t="shared" si="142"/>
        <v>0</v>
      </c>
      <c r="L412" s="252"/>
      <c r="M412" s="252"/>
      <c r="N412" s="252"/>
      <c r="O412" s="147">
        <v>0</v>
      </c>
      <c r="P412" s="147">
        <v>0</v>
      </c>
      <c r="Q412" s="137">
        <f t="shared" si="143"/>
        <v>0</v>
      </c>
      <c r="R412" s="80">
        <f t="shared" si="144"/>
        <v>0</v>
      </c>
      <c r="S412" s="147">
        <v>0</v>
      </c>
      <c r="T412" s="121"/>
      <c r="U412" s="263">
        <f>IFERROR(VLOOKUP(B412,คำนวณตกเบิกวิทยฐานะ!$B$9:$P$1008,14,FALSE),0)</f>
        <v>0</v>
      </c>
      <c r="V412" s="263">
        <f>IFERROR(VLOOKUP(B412,คำนวณตกเบิกวิทยฐานะ!$B$9:$P$1008,15,FALSE),0)</f>
        <v>0</v>
      </c>
      <c r="W412" s="264">
        <f t="shared" si="145"/>
        <v>0</v>
      </c>
      <c r="X412" s="119" t="s">
        <v>169</v>
      </c>
      <c r="Y412" s="209" t="s">
        <v>169</v>
      </c>
      <c r="Z412" s="258"/>
      <c r="AA412" s="253">
        <f t="shared" si="146"/>
        <v>0</v>
      </c>
      <c r="AB412" s="253">
        <f t="shared" si="147"/>
        <v>0</v>
      </c>
      <c r="AC412" s="253">
        <f t="shared" si="148"/>
        <v>0</v>
      </c>
      <c r="AD412" s="253">
        <f t="shared" si="149"/>
        <v>0</v>
      </c>
      <c r="AE412" s="268">
        <f t="shared" si="150"/>
        <v>0</v>
      </c>
      <c r="AF412" s="269">
        <f t="shared" si="151"/>
        <v>0</v>
      </c>
      <c r="AG412" s="270">
        <f t="shared" si="152"/>
        <v>0</v>
      </c>
      <c r="AH412" s="121"/>
      <c r="AI412" s="252"/>
      <c r="AJ412" s="295"/>
      <c r="AK412" s="301">
        <f t="shared" si="153"/>
        <v>0</v>
      </c>
      <c r="AL412" s="119" t="s">
        <v>169</v>
      </c>
      <c r="AM412" s="123" t="s">
        <v>169</v>
      </c>
      <c r="AN412" s="122"/>
      <c r="AO412" s="119" t="s">
        <v>169</v>
      </c>
      <c r="AP412" s="123" t="s">
        <v>169</v>
      </c>
      <c r="AQ412" s="124"/>
      <c r="AR412" s="119" t="s">
        <v>169</v>
      </c>
      <c r="AS412" s="123" t="s">
        <v>169</v>
      </c>
      <c r="AT412" s="122"/>
      <c r="AU412" s="280">
        <f t="shared" si="154"/>
        <v>0</v>
      </c>
      <c r="AV412" s="281">
        <f t="shared" si="155"/>
        <v>0</v>
      </c>
      <c r="AW412" s="291">
        <f t="shared" si="159"/>
        <v>0</v>
      </c>
      <c r="AX412" s="283">
        <f t="shared" si="156"/>
        <v>0</v>
      </c>
    </row>
    <row r="413" spans="1:50" ht="26.25" customHeight="1">
      <c r="A413" s="117"/>
      <c r="B413" s="245"/>
      <c r="C413" s="136"/>
      <c r="D413" s="208" t="str">
        <f t="shared" si="141"/>
        <v/>
      </c>
      <c r="E413" s="129" t="s">
        <v>169</v>
      </c>
      <c r="F413" s="209" t="s">
        <v>169</v>
      </c>
      <c r="G413" s="135"/>
      <c r="H413" s="258"/>
      <c r="I413" s="259">
        <f t="shared" si="157"/>
        <v>0</v>
      </c>
      <c r="J413" s="259">
        <f t="shared" si="158"/>
        <v>0</v>
      </c>
      <c r="K413" s="259">
        <f t="shared" si="142"/>
        <v>0</v>
      </c>
      <c r="L413" s="252"/>
      <c r="M413" s="252"/>
      <c r="N413" s="252"/>
      <c r="O413" s="147">
        <v>0</v>
      </c>
      <c r="P413" s="147">
        <v>0</v>
      </c>
      <c r="Q413" s="137">
        <f t="shared" si="143"/>
        <v>0</v>
      </c>
      <c r="R413" s="80">
        <f t="shared" si="144"/>
        <v>0</v>
      </c>
      <c r="S413" s="147">
        <v>0</v>
      </c>
      <c r="T413" s="121"/>
      <c r="U413" s="263">
        <f>IFERROR(VLOOKUP(B413,คำนวณตกเบิกวิทยฐานะ!$B$9:$P$1008,14,FALSE),0)</f>
        <v>0</v>
      </c>
      <c r="V413" s="263">
        <f>IFERROR(VLOOKUP(B413,คำนวณตกเบิกวิทยฐานะ!$B$9:$P$1008,15,FALSE),0)</f>
        <v>0</v>
      </c>
      <c r="W413" s="264">
        <f t="shared" si="145"/>
        <v>0</v>
      </c>
      <c r="X413" s="119" t="s">
        <v>169</v>
      </c>
      <c r="Y413" s="209" t="s">
        <v>169</v>
      </c>
      <c r="Z413" s="258"/>
      <c r="AA413" s="253">
        <f t="shared" si="146"/>
        <v>0</v>
      </c>
      <c r="AB413" s="253">
        <f t="shared" si="147"/>
        <v>0</v>
      </c>
      <c r="AC413" s="253">
        <f t="shared" si="148"/>
        <v>0</v>
      </c>
      <c r="AD413" s="253">
        <f t="shared" si="149"/>
        <v>0</v>
      </c>
      <c r="AE413" s="268">
        <f t="shared" si="150"/>
        <v>0</v>
      </c>
      <c r="AF413" s="269">
        <f t="shared" si="151"/>
        <v>0</v>
      </c>
      <c r="AG413" s="270">
        <f t="shared" si="152"/>
        <v>0</v>
      </c>
      <c r="AH413" s="121"/>
      <c r="AI413" s="252"/>
      <c r="AJ413" s="295"/>
      <c r="AK413" s="301">
        <f t="shared" si="153"/>
        <v>0</v>
      </c>
      <c r="AL413" s="119" t="s">
        <v>169</v>
      </c>
      <c r="AM413" s="123" t="s">
        <v>169</v>
      </c>
      <c r="AN413" s="122"/>
      <c r="AO413" s="119" t="s">
        <v>169</v>
      </c>
      <c r="AP413" s="123" t="s">
        <v>169</v>
      </c>
      <c r="AQ413" s="124"/>
      <c r="AR413" s="119" t="s">
        <v>169</v>
      </c>
      <c r="AS413" s="123" t="s">
        <v>169</v>
      </c>
      <c r="AT413" s="122"/>
      <c r="AU413" s="280">
        <f t="shared" si="154"/>
        <v>0</v>
      </c>
      <c r="AV413" s="281">
        <f t="shared" si="155"/>
        <v>0</v>
      </c>
      <c r="AW413" s="291">
        <f t="shared" si="159"/>
        <v>0</v>
      </c>
      <c r="AX413" s="283">
        <f t="shared" si="156"/>
        <v>0</v>
      </c>
    </row>
    <row r="414" spans="1:50" ht="26.25" customHeight="1">
      <c r="A414" s="117"/>
      <c r="B414" s="245"/>
      <c r="C414" s="136"/>
      <c r="D414" s="208" t="str">
        <f t="shared" si="141"/>
        <v/>
      </c>
      <c r="E414" s="129" t="s">
        <v>169</v>
      </c>
      <c r="F414" s="209" t="s">
        <v>169</v>
      </c>
      <c r="G414" s="135"/>
      <c r="H414" s="258"/>
      <c r="I414" s="259">
        <f t="shared" si="157"/>
        <v>0</v>
      </c>
      <c r="J414" s="259">
        <f t="shared" si="158"/>
        <v>0</v>
      </c>
      <c r="K414" s="259">
        <f t="shared" si="142"/>
        <v>0</v>
      </c>
      <c r="L414" s="252"/>
      <c r="M414" s="252"/>
      <c r="N414" s="252"/>
      <c r="O414" s="147">
        <v>0</v>
      </c>
      <c r="P414" s="147">
        <v>0</v>
      </c>
      <c r="Q414" s="137">
        <f t="shared" si="143"/>
        <v>0</v>
      </c>
      <c r="R414" s="80">
        <f t="shared" si="144"/>
        <v>0</v>
      </c>
      <c r="S414" s="147">
        <v>0</v>
      </c>
      <c r="T414" s="121"/>
      <c r="U414" s="263">
        <f>IFERROR(VLOOKUP(B414,คำนวณตกเบิกวิทยฐานะ!$B$9:$P$1008,14,FALSE),0)</f>
        <v>0</v>
      </c>
      <c r="V414" s="263">
        <f>IFERROR(VLOOKUP(B414,คำนวณตกเบิกวิทยฐานะ!$B$9:$P$1008,15,FALSE),0)</f>
        <v>0</v>
      </c>
      <c r="W414" s="264">
        <f t="shared" si="145"/>
        <v>0</v>
      </c>
      <c r="X414" s="119" t="s">
        <v>169</v>
      </c>
      <c r="Y414" s="209" t="s">
        <v>169</v>
      </c>
      <c r="Z414" s="258"/>
      <c r="AA414" s="253">
        <f t="shared" si="146"/>
        <v>0</v>
      </c>
      <c r="AB414" s="253">
        <f t="shared" si="147"/>
        <v>0</v>
      </c>
      <c r="AC414" s="253">
        <f t="shared" si="148"/>
        <v>0</v>
      </c>
      <c r="AD414" s="253">
        <f t="shared" si="149"/>
        <v>0</v>
      </c>
      <c r="AE414" s="268">
        <f t="shared" si="150"/>
        <v>0</v>
      </c>
      <c r="AF414" s="269">
        <f t="shared" si="151"/>
        <v>0</v>
      </c>
      <c r="AG414" s="270">
        <f t="shared" si="152"/>
        <v>0</v>
      </c>
      <c r="AH414" s="121"/>
      <c r="AI414" s="252"/>
      <c r="AJ414" s="295"/>
      <c r="AK414" s="301">
        <f t="shared" si="153"/>
        <v>0</v>
      </c>
      <c r="AL414" s="119" t="s">
        <v>169</v>
      </c>
      <c r="AM414" s="123" t="s">
        <v>169</v>
      </c>
      <c r="AN414" s="122"/>
      <c r="AO414" s="119" t="s">
        <v>169</v>
      </c>
      <c r="AP414" s="123" t="s">
        <v>169</v>
      </c>
      <c r="AQ414" s="124"/>
      <c r="AR414" s="119" t="s">
        <v>169</v>
      </c>
      <c r="AS414" s="123" t="s">
        <v>169</v>
      </c>
      <c r="AT414" s="122"/>
      <c r="AU414" s="280">
        <f t="shared" si="154"/>
        <v>0</v>
      </c>
      <c r="AV414" s="281">
        <f t="shared" si="155"/>
        <v>0</v>
      </c>
      <c r="AW414" s="291">
        <f t="shared" si="159"/>
        <v>0</v>
      </c>
      <c r="AX414" s="283">
        <f t="shared" si="156"/>
        <v>0</v>
      </c>
    </row>
    <row r="415" spans="1:50" ht="26.25" customHeight="1">
      <c r="A415" s="117"/>
      <c r="B415" s="245"/>
      <c r="C415" s="136"/>
      <c r="D415" s="208" t="str">
        <f t="shared" si="141"/>
        <v/>
      </c>
      <c r="E415" s="129" t="s">
        <v>169</v>
      </c>
      <c r="F415" s="209" t="s">
        <v>169</v>
      </c>
      <c r="G415" s="135"/>
      <c r="H415" s="258"/>
      <c r="I415" s="259">
        <f t="shared" si="157"/>
        <v>0</v>
      </c>
      <c r="J415" s="259">
        <f t="shared" si="158"/>
        <v>0</v>
      </c>
      <c r="K415" s="259">
        <f t="shared" si="142"/>
        <v>0</v>
      </c>
      <c r="L415" s="252"/>
      <c r="M415" s="252"/>
      <c r="N415" s="252"/>
      <c r="O415" s="147">
        <v>0</v>
      </c>
      <c r="P415" s="147">
        <v>0</v>
      </c>
      <c r="Q415" s="137">
        <f t="shared" si="143"/>
        <v>0</v>
      </c>
      <c r="R415" s="80">
        <f t="shared" si="144"/>
        <v>0</v>
      </c>
      <c r="S415" s="147">
        <v>0</v>
      </c>
      <c r="T415" s="121"/>
      <c r="U415" s="263">
        <f>IFERROR(VLOOKUP(B415,คำนวณตกเบิกวิทยฐานะ!$B$9:$P$1008,14,FALSE),0)</f>
        <v>0</v>
      </c>
      <c r="V415" s="263">
        <f>IFERROR(VLOOKUP(B415,คำนวณตกเบิกวิทยฐานะ!$B$9:$P$1008,15,FALSE),0)</f>
        <v>0</v>
      </c>
      <c r="W415" s="264">
        <f t="shared" si="145"/>
        <v>0</v>
      </c>
      <c r="X415" s="119" t="s">
        <v>169</v>
      </c>
      <c r="Y415" s="209" t="s">
        <v>169</v>
      </c>
      <c r="Z415" s="258"/>
      <c r="AA415" s="253">
        <f t="shared" si="146"/>
        <v>0</v>
      </c>
      <c r="AB415" s="253">
        <f t="shared" si="147"/>
        <v>0</v>
      </c>
      <c r="AC415" s="253">
        <f t="shared" si="148"/>
        <v>0</v>
      </c>
      <c r="AD415" s="253">
        <f t="shared" si="149"/>
        <v>0</v>
      </c>
      <c r="AE415" s="268">
        <f t="shared" si="150"/>
        <v>0</v>
      </c>
      <c r="AF415" s="269">
        <f t="shared" si="151"/>
        <v>0</v>
      </c>
      <c r="AG415" s="270">
        <f t="shared" si="152"/>
        <v>0</v>
      </c>
      <c r="AH415" s="121"/>
      <c r="AI415" s="252"/>
      <c r="AJ415" s="295"/>
      <c r="AK415" s="301">
        <f t="shared" si="153"/>
        <v>0</v>
      </c>
      <c r="AL415" s="119" t="s">
        <v>169</v>
      </c>
      <c r="AM415" s="123" t="s">
        <v>169</v>
      </c>
      <c r="AN415" s="122"/>
      <c r="AO415" s="119" t="s">
        <v>169</v>
      </c>
      <c r="AP415" s="123" t="s">
        <v>169</v>
      </c>
      <c r="AQ415" s="124"/>
      <c r="AR415" s="119" t="s">
        <v>169</v>
      </c>
      <c r="AS415" s="123" t="s">
        <v>169</v>
      </c>
      <c r="AT415" s="122"/>
      <c r="AU415" s="280">
        <f t="shared" si="154"/>
        <v>0</v>
      </c>
      <c r="AV415" s="281">
        <f t="shared" si="155"/>
        <v>0</v>
      </c>
      <c r="AW415" s="291">
        <f t="shared" si="159"/>
        <v>0</v>
      </c>
      <c r="AX415" s="283">
        <f t="shared" si="156"/>
        <v>0</v>
      </c>
    </row>
    <row r="416" spans="1:50" ht="26.25" customHeight="1">
      <c r="A416" s="117"/>
      <c r="B416" s="245"/>
      <c r="C416" s="136"/>
      <c r="D416" s="208" t="str">
        <f t="shared" si="141"/>
        <v/>
      </c>
      <c r="E416" s="129" t="s">
        <v>169</v>
      </c>
      <c r="F416" s="209" t="s">
        <v>169</v>
      </c>
      <c r="G416" s="135"/>
      <c r="H416" s="258"/>
      <c r="I416" s="259">
        <f t="shared" si="157"/>
        <v>0</v>
      </c>
      <c r="J416" s="259">
        <f t="shared" si="158"/>
        <v>0</v>
      </c>
      <c r="K416" s="259">
        <f t="shared" si="142"/>
        <v>0</v>
      </c>
      <c r="L416" s="252"/>
      <c r="M416" s="252"/>
      <c r="N416" s="252"/>
      <c r="O416" s="147">
        <v>0</v>
      </c>
      <c r="P416" s="147">
        <v>0</v>
      </c>
      <c r="Q416" s="137">
        <f t="shared" si="143"/>
        <v>0</v>
      </c>
      <c r="R416" s="80">
        <f t="shared" si="144"/>
        <v>0</v>
      </c>
      <c r="S416" s="147">
        <v>0</v>
      </c>
      <c r="T416" s="121"/>
      <c r="U416" s="263">
        <f>IFERROR(VLOOKUP(B416,คำนวณตกเบิกวิทยฐานะ!$B$9:$P$1008,14,FALSE),0)</f>
        <v>0</v>
      </c>
      <c r="V416" s="263">
        <f>IFERROR(VLOOKUP(B416,คำนวณตกเบิกวิทยฐานะ!$B$9:$P$1008,15,FALSE),0)</f>
        <v>0</v>
      </c>
      <c r="W416" s="264">
        <f t="shared" si="145"/>
        <v>0</v>
      </c>
      <c r="X416" s="119" t="s">
        <v>169</v>
      </c>
      <c r="Y416" s="209" t="s">
        <v>169</v>
      </c>
      <c r="Z416" s="258"/>
      <c r="AA416" s="253">
        <f t="shared" si="146"/>
        <v>0</v>
      </c>
      <c r="AB416" s="253">
        <f t="shared" si="147"/>
        <v>0</v>
      </c>
      <c r="AC416" s="253">
        <f t="shared" si="148"/>
        <v>0</v>
      </c>
      <c r="AD416" s="253">
        <f t="shared" si="149"/>
        <v>0</v>
      </c>
      <c r="AE416" s="268">
        <f t="shared" si="150"/>
        <v>0</v>
      </c>
      <c r="AF416" s="269">
        <f t="shared" si="151"/>
        <v>0</v>
      </c>
      <c r="AG416" s="270">
        <f t="shared" si="152"/>
        <v>0</v>
      </c>
      <c r="AH416" s="121"/>
      <c r="AI416" s="252"/>
      <c r="AJ416" s="295"/>
      <c r="AK416" s="301">
        <f t="shared" si="153"/>
        <v>0</v>
      </c>
      <c r="AL416" s="119" t="s">
        <v>169</v>
      </c>
      <c r="AM416" s="123" t="s">
        <v>169</v>
      </c>
      <c r="AN416" s="122"/>
      <c r="AO416" s="119" t="s">
        <v>169</v>
      </c>
      <c r="AP416" s="123" t="s">
        <v>169</v>
      </c>
      <c r="AQ416" s="124"/>
      <c r="AR416" s="119" t="s">
        <v>169</v>
      </c>
      <c r="AS416" s="123" t="s">
        <v>169</v>
      </c>
      <c r="AT416" s="122"/>
      <c r="AU416" s="280">
        <f t="shared" si="154"/>
        <v>0</v>
      </c>
      <c r="AV416" s="281">
        <f t="shared" si="155"/>
        <v>0</v>
      </c>
      <c r="AW416" s="291">
        <f t="shared" si="159"/>
        <v>0</v>
      </c>
      <c r="AX416" s="283">
        <f t="shared" si="156"/>
        <v>0</v>
      </c>
    </row>
    <row r="417" spans="1:50" ht="26.25" customHeight="1">
      <c r="A417" s="117"/>
      <c r="B417" s="245"/>
      <c r="C417" s="136"/>
      <c r="D417" s="208" t="str">
        <f t="shared" si="141"/>
        <v/>
      </c>
      <c r="E417" s="129" t="s">
        <v>169</v>
      </c>
      <c r="F417" s="209" t="s">
        <v>169</v>
      </c>
      <c r="G417" s="135"/>
      <c r="H417" s="258"/>
      <c r="I417" s="259">
        <f t="shared" si="157"/>
        <v>0</v>
      </c>
      <c r="J417" s="259">
        <f t="shared" si="158"/>
        <v>0</v>
      </c>
      <c r="K417" s="259">
        <f t="shared" si="142"/>
        <v>0</v>
      </c>
      <c r="L417" s="252"/>
      <c r="M417" s="252"/>
      <c r="N417" s="252"/>
      <c r="O417" s="147">
        <v>0</v>
      </c>
      <c r="P417" s="147">
        <v>0</v>
      </c>
      <c r="Q417" s="137">
        <f t="shared" si="143"/>
        <v>0</v>
      </c>
      <c r="R417" s="80">
        <f t="shared" si="144"/>
        <v>0</v>
      </c>
      <c r="S417" s="147">
        <v>0</v>
      </c>
      <c r="T417" s="121"/>
      <c r="U417" s="263">
        <f>IFERROR(VLOOKUP(B417,คำนวณตกเบิกวิทยฐานะ!$B$9:$P$1008,14,FALSE),0)</f>
        <v>0</v>
      </c>
      <c r="V417" s="263">
        <f>IFERROR(VLOOKUP(B417,คำนวณตกเบิกวิทยฐานะ!$B$9:$P$1008,15,FALSE),0)</f>
        <v>0</v>
      </c>
      <c r="W417" s="264">
        <f t="shared" si="145"/>
        <v>0</v>
      </c>
      <c r="X417" s="119" t="s">
        <v>169</v>
      </c>
      <c r="Y417" s="209" t="s">
        <v>169</v>
      </c>
      <c r="Z417" s="258"/>
      <c r="AA417" s="253">
        <f t="shared" si="146"/>
        <v>0</v>
      </c>
      <c r="AB417" s="253">
        <f t="shared" si="147"/>
        <v>0</v>
      </c>
      <c r="AC417" s="253">
        <f t="shared" si="148"/>
        <v>0</v>
      </c>
      <c r="AD417" s="253">
        <f t="shared" si="149"/>
        <v>0</v>
      </c>
      <c r="AE417" s="268">
        <f t="shared" si="150"/>
        <v>0</v>
      </c>
      <c r="AF417" s="269">
        <f t="shared" si="151"/>
        <v>0</v>
      </c>
      <c r="AG417" s="270">
        <f t="shared" si="152"/>
        <v>0</v>
      </c>
      <c r="AH417" s="121"/>
      <c r="AI417" s="252"/>
      <c r="AJ417" s="295"/>
      <c r="AK417" s="301">
        <f t="shared" si="153"/>
        <v>0</v>
      </c>
      <c r="AL417" s="119" t="s">
        <v>169</v>
      </c>
      <c r="AM417" s="123" t="s">
        <v>169</v>
      </c>
      <c r="AN417" s="122"/>
      <c r="AO417" s="119" t="s">
        <v>169</v>
      </c>
      <c r="AP417" s="123" t="s">
        <v>169</v>
      </c>
      <c r="AQ417" s="124"/>
      <c r="AR417" s="119" t="s">
        <v>169</v>
      </c>
      <c r="AS417" s="123" t="s">
        <v>169</v>
      </c>
      <c r="AT417" s="122"/>
      <c r="AU417" s="280">
        <f t="shared" si="154"/>
        <v>0</v>
      </c>
      <c r="AV417" s="281">
        <f t="shared" si="155"/>
        <v>0</v>
      </c>
      <c r="AW417" s="291">
        <f t="shared" si="159"/>
        <v>0</v>
      </c>
      <c r="AX417" s="283">
        <f t="shared" si="156"/>
        <v>0</v>
      </c>
    </row>
    <row r="418" spans="1:50" ht="26.25" customHeight="1">
      <c r="A418" s="117"/>
      <c r="B418" s="245"/>
      <c r="C418" s="136"/>
      <c r="D418" s="208" t="str">
        <f t="shared" si="141"/>
        <v/>
      </c>
      <c r="E418" s="129" t="s">
        <v>169</v>
      </c>
      <c r="F418" s="209" t="s">
        <v>169</v>
      </c>
      <c r="G418" s="135"/>
      <c r="H418" s="258"/>
      <c r="I418" s="259">
        <f t="shared" si="157"/>
        <v>0</v>
      </c>
      <c r="J418" s="259">
        <f t="shared" si="158"/>
        <v>0</v>
      </c>
      <c r="K418" s="259">
        <f t="shared" si="142"/>
        <v>0</v>
      </c>
      <c r="L418" s="252"/>
      <c r="M418" s="252"/>
      <c r="N418" s="252"/>
      <c r="O418" s="147">
        <v>0</v>
      </c>
      <c r="P418" s="147">
        <v>0</v>
      </c>
      <c r="Q418" s="137">
        <f t="shared" si="143"/>
        <v>0</v>
      </c>
      <c r="R418" s="80">
        <f t="shared" si="144"/>
        <v>0</v>
      </c>
      <c r="S418" s="147">
        <v>0</v>
      </c>
      <c r="T418" s="121"/>
      <c r="U418" s="263">
        <f>IFERROR(VLOOKUP(B418,คำนวณตกเบิกวิทยฐานะ!$B$9:$P$1008,14,FALSE),0)</f>
        <v>0</v>
      </c>
      <c r="V418" s="263">
        <f>IFERROR(VLOOKUP(B418,คำนวณตกเบิกวิทยฐานะ!$B$9:$P$1008,15,FALSE),0)</f>
        <v>0</v>
      </c>
      <c r="W418" s="264">
        <f t="shared" si="145"/>
        <v>0</v>
      </c>
      <c r="X418" s="119" t="s">
        <v>169</v>
      </c>
      <c r="Y418" s="209" t="s">
        <v>169</v>
      </c>
      <c r="Z418" s="258"/>
      <c r="AA418" s="253">
        <f t="shared" si="146"/>
        <v>0</v>
      </c>
      <c r="AB418" s="253">
        <f t="shared" si="147"/>
        <v>0</v>
      </c>
      <c r="AC418" s="253">
        <f t="shared" si="148"/>
        <v>0</v>
      </c>
      <c r="AD418" s="253">
        <f t="shared" si="149"/>
        <v>0</v>
      </c>
      <c r="AE418" s="268">
        <f t="shared" si="150"/>
        <v>0</v>
      </c>
      <c r="AF418" s="269">
        <f t="shared" si="151"/>
        <v>0</v>
      </c>
      <c r="AG418" s="270">
        <f t="shared" si="152"/>
        <v>0</v>
      </c>
      <c r="AH418" s="121"/>
      <c r="AI418" s="252"/>
      <c r="AJ418" s="295"/>
      <c r="AK418" s="301">
        <f t="shared" si="153"/>
        <v>0</v>
      </c>
      <c r="AL418" s="119" t="s">
        <v>169</v>
      </c>
      <c r="AM418" s="123" t="s">
        <v>169</v>
      </c>
      <c r="AN418" s="122"/>
      <c r="AO418" s="119" t="s">
        <v>169</v>
      </c>
      <c r="AP418" s="123" t="s">
        <v>169</v>
      </c>
      <c r="AQ418" s="124"/>
      <c r="AR418" s="119" t="s">
        <v>169</v>
      </c>
      <c r="AS418" s="123" t="s">
        <v>169</v>
      </c>
      <c r="AT418" s="122"/>
      <c r="AU418" s="280">
        <f t="shared" si="154"/>
        <v>0</v>
      </c>
      <c r="AV418" s="281">
        <f t="shared" si="155"/>
        <v>0</v>
      </c>
      <c r="AW418" s="291">
        <f t="shared" si="159"/>
        <v>0</v>
      </c>
      <c r="AX418" s="283">
        <f t="shared" si="156"/>
        <v>0</v>
      </c>
    </row>
    <row r="419" spans="1:50" ht="26.25" customHeight="1">
      <c r="A419" s="117"/>
      <c r="B419" s="245"/>
      <c r="C419" s="136"/>
      <c r="D419" s="208" t="str">
        <f t="shared" si="141"/>
        <v/>
      </c>
      <c r="E419" s="129" t="s">
        <v>169</v>
      </c>
      <c r="F419" s="209" t="s">
        <v>169</v>
      </c>
      <c r="G419" s="135"/>
      <c r="H419" s="258"/>
      <c r="I419" s="259">
        <f t="shared" si="157"/>
        <v>0</v>
      </c>
      <c r="J419" s="259">
        <f t="shared" si="158"/>
        <v>0</v>
      </c>
      <c r="K419" s="259">
        <f t="shared" si="142"/>
        <v>0</v>
      </c>
      <c r="L419" s="252"/>
      <c r="M419" s="252"/>
      <c r="N419" s="252"/>
      <c r="O419" s="147">
        <v>0</v>
      </c>
      <c r="P419" s="147">
        <v>0</v>
      </c>
      <c r="Q419" s="137">
        <f t="shared" si="143"/>
        <v>0</v>
      </c>
      <c r="R419" s="80">
        <f t="shared" si="144"/>
        <v>0</v>
      </c>
      <c r="S419" s="147">
        <v>0</v>
      </c>
      <c r="T419" s="121"/>
      <c r="U419" s="263">
        <f>IFERROR(VLOOKUP(B419,คำนวณตกเบิกวิทยฐานะ!$B$9:$P$1008,14,FALSE),0)</f>
        <v>0</v>
      </c>
      <c r="V419" s="263">
        <f>IFERROR(VLOOKUP(B419,คำนวณตกเบิกวิทยฐานะ!$B$9:$P$1008,15,FALSE),0)</f>
        <v>0</v>
      </c>
      <c r="W419" s="264">
        <f t="shared" si="145"/>
        <v>0</v>
      </c>
      <c r="X419" s="119" t="s">
        <v>169</v>
      </c>
      <c r="Y419" s="209" t="s">
        <v>169</v>
      </c>
      <c r="Z419" s="258"/>
      <c r="AA419" s="253">
        <f t="shared" si="146"/>
        <v>0</v>
      </c>
      <c r="AB419" s="253">
        <f t="shared" si="147"/>
        <v>0</v>
      </c>
      <c r="AC419" s="253">
        <f t="shared" si="148"/>
        <v>0</v>
      </c>
      <c r="AD419" s="253">
        <f t="shared" si="149"/>
        <v>0</v>
      </c>
      <c r="AE419" s="268">
        <f t="shared" si="150"/>
        <v>0</v>
      </c>
      <c r="AF419" s="269">
        <f t="shared" si="151"/>
        <v>0</v>
      </c>
      <c r="AG419" s="270">
        <f t="shared" si="152"/>
        <v>0</v>
      </c>
      <c r="AH419" s="121"/>
      <c r="AI419" s="252"/>
      <c r="AJ419" s="295"/>
      <c r="AK419" s="301">
        <f t="shared" si="153"/>
        <v>0</v>
      </c>
      <c r="AL419" s="119" t="s">
        <v>169</v>
      </c>
      <c r="AM419" s="123" t="s">
        <v>169</v>
      </c>
      <c r="AN419" s="122"/>
      <c r="AO419" s="119" t="s">
        <v>169</v>
      </c>
      <c r="AP419" s="123" t="s">
        <v>169</v>
      </c>
      <c r="AQ419" s="124"/>
      <c r="AR419" s="119" t="s">
        <v>169</v>
      </c>
      <c r="AS419" s="123" t="s">
        <v>169</v>
      </c>
      <c r="AT419" s="122"/>
      <c r="AU419" s="280">
        <f t="shared" si="154"/>
        <v>0</v>
      </c>
      <c r="AV419" s="281">
        <f t="shared" si="155"/>
        <v>0</v>
      </c>
      <c r="AW419" s="291">
        <f t="shared" si="159"/>
        <v>0</v>
      </c>
      <c r="AX419" s="283">
        <f t="shared" si="156"/>
        <v>0</v>
      </c>
    </row>
    <row r="420" spans="1:50" ht="26.25" customHeight="1">
      <c r="A420" s="117"/>
      <c r="B420" s="245"/>
      <c r="C420" s="136"/>
      <c r="D420" s="208" t="str">
        <f t="shared" si="141"/>
        <v/>
      </c>
      <c r="E420" s="129" t="s">
        <v>169</v>
      </c>
      <c r="F420" s="209" t="s">
        <v>169</v>
      </c>
      <c r="G420" s="135"/>
      <c r="H420" s="258"/>
      <c r="I420" s="259">
        <f t="shared" si="157"/>
        <v>0</v>
      </c>
      <c r="J420" s="259">
        <f t="shared" si="158"/>
        <v>0</v>
      </c>
      <c r="K420" s="259">
        <f t="shared" si="142"/>
        <v>0</v>
      </c>
      <c r="L420" s="252"/>
      <c r="M420" s="252"/>
      <c r="N420" s="252"/>
      <c r="O420" s="147">
        <v>0</v>
      </c>
      <c r="P420" s="147">
        <v>0</v>
      </c>
      <c r="Q420" s="137">
        <f t="shared" si="143"/>
        <v>0</v>
      </c>
      <c r="R420" s="80">
        <f t="shared" si="144"/>
        <v>0</v>
      </c>
      <c r="S420" s="147">
        <v>0</v>
      </c>
      <c r="T420" s="121"/>
      <c r="U420" s="263">
        <f>IFERROR(VLOOKUP(B420,คำนวณตกเบิกวิทยฐานะ!$B$9:$P$1008,14,FALSE),0)</f>
        <v>0</v>
      </c>
      <c r="V420" s="263">
        <f>IFERROR(VLOOKUP(B420,คำนวณตกเบิกวิทยฐานะ!$B$9:$P$1008,15,FALSE),0)</f>
        <v>0</v>
      </c>
      <c r="W420" s="264">
        <f t="shared" si="145"/>
        <v>0</v>
      </c>
      <c r="X420" s="119" t="s">
        <v>169</v>
      </c>
      <c r="Y420" s="209" t="s">
        <v>169</v>
      </c>
      <c r="Z420" s="258"/>
      <c r="AA420" s="253">
        <f t="shared" si="146"/>
        <v>0</v>
      </c>
      <c r="AB420" s="253">
        <f t="shared" si="147"/>
        <v>0</v>
      </c>
      <c r="AC420" s="253">
        <f t="shared" si="148"/>
        <v>0</v>
      </c>
      <c r="AD420" s="253">
        <f t="shared" si="149"/>
        <v>0</v>
      </c>
      <c r="AE420" s="268">
        <f t="shared" si="150"/>
        <v>0</v>
      </c>
      <c r="AF420" s="269">
        <f t="shared" si="151"/>
        <v>0</v>
      </c>
      <c r="AG420" s="270">
        <f t="shared" si="152"/>
        <v>0</v>
      </c>
      <c r="AH420" s="121"/>
      <c r="AI420" s="252"/>
      <c r="AJ420" s="295"/>
      <c r="AK420" s="301">
        <f t="shared" si="153"/>
        <v>0</v>
      </c>
      <c r="AL420" s="119" t="s">
        <v>169</v>
      </c>
      <c r="AM420" s="123" t="s">
        <v>169</v>
      </c>
      <c r="AN420" s="122"/>
      <c r="AO420" s="119" t="s">
        <v>169</v>
      </c>
      <c r="AP420" s="123" t="s">
        <v>169</v>
      </c>
      <c r="AQ420" s="124"/>
      <c r="AR420" s="119" t="s">
        <v>169</v>
      </c>
      <c r="AS420" s="123" t="s">
        <v>169</v>
      </c>
      <c r="AT420" s="122"/>
      <c r="AU420" s="280">
        <f t="shared" si="154"/>
        <v>0</v>
      </c>
      <c r="AV420" s="281">
        <f t="shared" si="155"/>
        <v>0</v>
      </c>
      <c r="AW420" s="291">
        <f t="shared" si="159"/>
        <v>0</v>
      </c>
      <c r="AX420" s="283">
        <f t="shared" si="156"/>
        <v>0</v>
      </c>
    </row>
    <row r="421" spans="1:50" ht="26.25" customHeight="1">
      <c r="A421" s="117"/>
      <c r="B421" s="245"/>
      <c r="C421" s="136"/>
      <c r="D421" s="208" t="str">
        <f t="shared" si="141"/>
        <v/>
      </c>
      <c r="E421" s="129" t="s">
        <v>169</v>
      </c>
      <c r="F421" s="209" t="s">
        <v>169</v>
      </c>
      <c r="G421" s="135"/>
      <c r="H421" s="258"/>
      <c r="I421" s="259">
        <f t="shared" si="157"/>
        <v>0</v>
      </c>
      <c r="J421" s="259">
        <f t="shared" si="158"/>
        <v>0</v>
      </c>
      <c r="K421" s="259">
        <f t="shared" si="142"/>
        <v>0</v>
      </c>
      <c r="L421" s="252"/>
      <c r="M421" s="252"/>
      <c r="N421" s="252"/>
      <c r="O421" s="147">
        <v>0</v>
      </c>
      <c r="P421" s="147">
        <v>0</v>
      </c>
      <c r="Q421" s="137">
        <f t="shared" si="143"/>
        <v>0</v>
      </c>
      <c r="R421" s="80">
        <f t="shared" si="144"/>
        <v>0</v>
      </c>
      <c r="S421" s="147">
        <v>0</v>
      </c>
      <c r="T421" s="121"/>
      <c r="U421" s="263">
        <f>IFERROR(VLOOKUP(B421,คำนวณตกเบิกวิทยฐานะ!$B$9:$P$1008,14,FALSE),0)</f>
        <v>0</v>
      </c>
      <c r="V421" s="263">
        <f>IFERROR(VLOOKUP(B421,คำนวณตกเบิกวิทยฐานะ!$B$9:$P$1008,15,FALSE),0)</f>
        <v>0</v>
      </c>
      <c r="W421" s="264">
        <f t="shared" si="145"/>
        <v>0</v>
      </c>
      <c r="X421" s="119" t="s">
        <v>169</v>
      </c>
      <c r="Y421" s="209" t="s">
        <v>169</v>
      </c>
      <c r="Z421" s="258"/>
      <c r="AA421" s="253">
        <f t="shared" si="146"/>
        <v>0</v>
      </c>
      <c r="AB421" s="253">
        <f t="shared" si="147"/>
        <v>0</v>
      </c>
      <c r="AC421" s="253">
        <f t="shared" si="148"/>
        <v>0</v>
      </c>
      <c r="AD421" s="253">
        <f t="shared" si="149"/>
        <v>0</v>
      </c>
      <c r="AE421" s="268">
        <f t="shared" si="150"/>
        <v>0</v>
      </c>
      <c r="AF421" s="269">
        <f t="shared" si="151"/>
        <v>0</v>
      </c>
      <c r="AG421" s="270">
        <f t="shared" si="152"/>
        <v>0</v>
      </c>
      <c r="AH421" s="121"/>
      <c r="AI421" s="252"/>
      <c r="AJ421" s="295"/>
      <c r="AK421" s="301">
        <f t="shared" si="153"/>
        <v>0</v>
      </c>
      <c r="AL421" s="119" t="s">
        <v>169</v>
      </c>
      <c r="AM421" s="123" t="s">
        <v>169</v>
      </c>
      <c r="AN421" s="122"/>
      <c r="AO421" s="119" t="s">
        <v>169</v>
      </c>
      <c r="AP421" s="123" t="s">
        <v>169</v>
      </c>
      <c r="AQ421" s="124"/>
      <c r="AR421" s="119" t="s">
        <v>169</v>
      </c>
      <c r="AS421" s="123" t="s">
        <v>169</v>
      </c>
      <c r="AT421" s="122"/>
      <c r="AU421" s="280">
        <f t="shared" si="154"/>
        <v>0</v>
      </c>
      <c r="AV421" s="281">
        <f t="shared" si="155"/>
        <v>0</v>
      </c>
      <c r="AW421" s="291">
        <f t="shared" si="159"/>
        <v>0</v>
      </c>
      <c r="AX421" s="283">
        <f t="shared" si="156"/>
        <v>0</v>
      </c>
    </row>
    <row r="422" spans="1:50" ht="26.25" customHeight="1">
      <c r="A422" s="117"/>
      <c r="B422" s="245"/>
      <c r="C422" s="136"/>
      <c r="D422" s="208" t="str">
        <f t="shared" si="141"/>
        <v/>
      </c>
      <c r="E422" s="129" t="s">
        <v>169</v>
      </c>
      <c r="F422" s="209" t="s">
        <v>169</v>
      </c>
      <c r="G422" s="135"/>
      <c r="H422" s="258"/>
      <c r="I422" s="259">
        <f t="shared" si="157"/>
        <v>0</v>
      </c>
      <c r="J422" s="259">
        <f t="shared" si="158"/>
        <v>0</v>
      </c>
      <c r="K422" s="259">
        <f t="shared" si="142"/>
        <v>0</v>
      </c>
      <c r="L422" s="252"/>
      <c r="M422" s="252"/>
      <c r="N422" s="252"/>
      <c r="O422" s="147">
        <v>0</v>
      </c>
      <c r="P422" s="147">
        <v>0</v>
      </c>
      <c r="Q422" s="137">
        <f t="shared" si="143"/>
        <v>0</v>
      </c>
      <c r="R422" s="80">
        <f t="shared" si="144"/>
        <v>0</v>
      </c>
      <c r="S422" s="147">
        <v>0</v>
      </c>
      <c r="T422" s="121"/>
      <c r="U422" s="263">
        <f>IFERROR(VLOOKUP(B422,คำนวณตกเบิกวิทยฐานะ!$B$9:$P$1008,14,FALSE),0)</f>
        <v>0</v>
      </c>
      <c r="V422" s="263">
        <f>IFERROR(VLOOKUP(B422,คำนวณตกเบิกวิทยฐานะ!$B$9:$P$1008,15,FALSE),0)</f>
        <v>0</v>
      </c>
      <c r="W422" s="264">
        <f t="shared" si="145"/>
        <v>0</v>
      </c>
      <c r="X422" s="119" t="s">
        <v>169</v>
      </c>
      <c r="Y422" s="209" t="s">
        <v>169</v>
      </c>
      <c r="Z422" s="258"/>
      <c r="AA422" s="253">
        <f t="shared" si="146"/>
        <v>0</v>
      </c>
      <c r="AB422" s="253">
        <f t="shared" si="147"/>
        <v>0</v>
      </c>
      <c r="AC422" s="253">
        <f t="shared" si="148"/>
        <v>0</v>
      </c>
      <c r="AD422" s="253">
        <f t="shared" si="149"/>
        <v>0</v>
      </c>
      <c r="AE422" s="268">
        <f t="shared" si="150"/>
        <v>0</v>
      </c>
      <c r="AF422" s="269">
        <f t="shared" si="151"/>
        <v>0</v>
      </c>
      <c r="AG422" s="270">
        <f t="shared" si="152"/>
        <v>0</v>
      </c>
      <c r="AH422" s="121"/>
      <c r="AI422" s="252"/>
      <c r="AJ422" s="295"/>
      <c r="AK422" s="301">
        <f t="shared" si="153"/>
        <v>0</v>
      </c>
      <c r="AL422" s="119" t="s">
        <v>169</v>
      </c>
      <c r="AM422" s="123" t="s">
        <v>169</v>
      </c>
      <c r="AN422" s="122"/>
      <c r="AO422" s="119" t="s">
        <v>169</v>
      </c>
      <c r="AP422" s="123" t="s">
        <v>169</v>
      </c>
      <c r="AQ422" s="124"/>
      <c r="AR422" s="119" t="s">
        <v>169</v>
      </c>
      <c r="AS422" s="123" t="s">
        <v>169</v>
      </c>
      <c r="AT422" s="122"/>
      <c r="AU422" s="280">
        <f t="shared" si="154"/>
        <v>0</v>
      </c>
      <c r="AV422" s="281">
        <f t="shared" si="155"/>
        <v>0</v>
      </c>
      <c r="AW422" s="291">
        <f t="shared" si="159"/>
        <v>0</v>
      </c>
      <c r="AX422" s="283">
        <f t="shared" si="156"/>
        <v>0</v>
      </c>
    </row>
    <row r="423" spans="1:50" ht="26.25" customHeight="1">
      <c r="A423" s="117"/>
      <c r="B423" s="245"/>
      <c r="C423" s="136"/>
      <c r="D423" s="208" t="str">
        <f t="shared" si="141"/>
        <v/>
      </c>
      <c r="E423" s="129" t="s">
        <v>169</v>
      </c>
      <c r="F423" s="209" t="s">
        <v>169</v>
      </c>
      <c r="G423" s="135"/>
      <c r="H423" s="258"/>
      <c r="I423" s="259">
        <f t="shared" si="157"/>
        <v>0</v>
      </c>
      <c r="J423" s="259">
        <f t="shared" si="158"/>
        <v>0</v>
      </c>
      <c r="K423" s="259">
        <f t="shared" si="142"/>
        <v>0</v>
      </c>
      <c r="L423" s="252"/>
      <c r="M423" s="252"/>
      <c r="N423" s="252"/>
      <c r="O423" s="147">
        <v>0</v>
      </c>
      <c r="P423" s="147">
        <v>0</v>
      </c>
      <c r="Q423" s="137">
        <f t="shared" si="143"/>
        <v>0</v>
      </c>
      <c r="R423" s="80">
        <f t="shared" si="144"/>
        <v>0</v>
      </c>
      <c r="S423" s="147">
        <v>0</v>
      </c>
      <c r="T423" s="121"/>
      <c r="U423" s="263">
        <f>IFERROR(VLOOKUP(B423,คำนวณตกเบิกวิทยฐานะ!$B$9:$P$1008,14,FALSE),0)</f>
        <v>0</v>
      </c>
      <c r="V423" s="263">
        <f>IFERROR(VLOOKUP(B423,คำนวณตกเบิกวิทยฐานะ!$B$9:$P$1008,15,FALSE),0)</f>
        <v>0</v>
      </c>
      <c r="W423" s="264">
        <f t="shared" si="145"/>
        <v>0</v>
      </c>
      <c r="X423" s="119" t="s">
        <v>169</v>
      </c>
      <c r="Y423" s="209" t="s">
        <v>169</v>
      </c>
      <c r="Z423" s="258"/>
      <c r="AA423" s="253">
        <f t="shared" si="146"/>
        <v>0</v>
      </c>
      <c r="AB423" s="253">
        <f t="shared" si="147"/>
        <v>0</v>
      </c>
      <c r="AC423" s="253">
        <f t="shared" si="148"/>
        <v>0</v>
      </c>
      <c r="AD423" s="253">
        <f t="shared" si="149"/>
        <v>0</v>
      </c>
      <c r="AE423" s="268">
        <f t="shared" si="150"/>
        <v>0</v>
      </c>
      <c r="AF423" s="269">
        <f t="shared" si="151"/>
        <v>0</v>
      </c>
      <c r="AG423" s="270">
        <f t="shared" si="152"/>
        <v>0</v>
      </c>
      <c r="AH423" s="121"/>
      <c r="AI423" s="252"/>
      <c r="AJ423" s="295"/>
      <c r="AK423" s="301">
        <f t="shared" si="153"/>
        <v>0</v>
      </c>
      <c r="AL423" s="119" t="s">
        <v>169</v>
      </c>
      <c r="AM423" s="123" t="s">
        <v>169</v>
      </c>
      <c r="AN423" s="122"/>
      <c r="AO423" s="119" t="s">
        <v>169</v>
      </c>
      <c r="AP423" s="123" t="s">
        <v>169</v>
      </c>
      <c r="AQ423" s="124"/>
      <c r="AR423" s="119" t="s">
        <v>169</v>
      </c>
      <c r="AS423" s="123" t="s">
        <v>169</v>
      </c>
      <c r="AT423" s="122"/>
      <c r="AU423" s="280">
        <f t="shared" si="154"/>
        <v>0</v>
      </c>
      <c r="AV423" s="281">
        <f t="shared" si="155"/>
        <v>0</v>
      </c>
      <c r="AW423" s="291">
        <f t="shared" si="159"/>
        <v>0</v>
      </c>
      <c r="AX423" s="283">
        <f t="shared" si="156"/>
        <v>0</v>
      </c>
    </row>
    <row r="424" spans="1:50" ht="26.25" customHeight="1">
      <c r="A424" s="117"/>
      <c r="B424" s="245"/>
      <c r="C424" s="136"/>
      <c r="D424" s="208" t="str">
        <f t="shared" si="141"/>
        <v/>
      </c>
      <c r="E424" s="129" t="s">
        <v>169</v>
      </c>
      <c r="F424" s="209" t="s">
        <v>169</v>
      </c>
      <c r="G424" s="135"/>
      <c r="H424" s="258"/>
      <c r="I424" s="259">
        <f t="shared" si="157"/>
        <v>0</v>
      </c>
      <c r="J424" s="259">
        <f t="shared" si="158"/>
        <v>0</v>
      </c>
      <c r="K424" s="259">
        <f t="shared" si="142"/>
        <v>0</v>
      </c>
      <c r="L424" s="252"/>
      <c r="M424" s="252"/>
      <c r="N424" s="252"/>
      <c r="O424" s="147">
        <v>0</v>
      </c>
      <c r="P424" s="147">
        <v>0</v>
      </c>
      <c r="Q424" s="137">
        <f t="shared" si="143"/>
        <v>0</v>
      </c>
      <c r="R424" s="80">
        <f t="shared" si="144"/>
        <v>0</v>
      </c>
      <c r="S424" s="147">
        <v>0</v>
      </c>
      <c r="T424" s="121"/>
      <c r="U424" s="263">
        <f>IFERROR(VLOOKUP(B424,คำนวณตกเบิกวิทยฐานะ!$B$9:$P$1008,14,FALSE),0)</f>
        <v>0</v>
      </c>
      <c r="V424" s="263">
        <f>IFERROR(VLOOKUP(B424,คำนวณตกเบิกวิทยฐานะ!$B$9:$P$1008,15,FALSE),0)</f>
        <v>0</v>
      </c>
      <c r="W424" s="264">
        <f t="shared" si="145"/>
        <v>0</v>
      </c>
      <c r="X424" s="119" t="s">
        <v>169</v>
      </c>
      <c r="Y424" s="209" t="s">
        <v>169</v>
      </c>
      <c r="Z424" s="258"/>
      <c r="AA424" s="253">
        <f t="shared" si="146"/>
        <v>0</v>
      </c>
      <c r="AB424" s="253">
        <f t="shared" si="147"/>
        <v>0</v>
      </c>
      <c r="AC424" s="253">
        <f t="shared" si="148"/>
        <v>0</v>
      </c>
      <c r="AD424" s="253">
        <f t="shared" si="149"/>
        <v>0</v>
      </c>
      <c r="AE424" s="268">
        <f t="shared" si="150"/>
        <v>0</v>
      </c>
      <c r="AF424" s="269">
        <f t="shared" si="151"/>
        <v>0</v>
      </c>
      <c r="AG424" s="270">
        <f t="shared" si="152"/>
        <v>0</v>
      </c>
      <c r="AH424" s="121"/>
      <c r="AI424" s="252"/>
      <c r="AJ424" s="295"/>
      <c r="AK424" s="301">
        <f t="shared" si="153"/>
        <v>0</v>
      </c>
      <c r="AL424" s="119" t="s">
        <v>169</v>
      </c>
      <c r="AM424" s="123" t="s">
        <v>169</v>
      </c>
      <c r="AN424" s="122"/>
      <c r="AO424" s="119" t="s">
        <v>169</v>
      </c>
      <c r="AP424" s="123" t="s">
        <v>169</v>
      </c>
      <c r="AQ424" s="124"/>
      <c r="AR424" s="119" t="s">
        <v>169</v>
      </c>
      <c r="AS424" s="123" t="s">
        <v>169</v>
      </c>
      <c r="AT424" s="122"/>
      <c r="AU424" s="280">
        <f t="shared" si="154"/>
        <v>0</v>
      </c>
      <c r="AV424" s="281">
        <f t="shared" si="155"/>
        <v>0</v>
      </c>
      <c r="AW424" s="291">
        <f t="shared" si="159"/>
        <v>0</v>
      </c>
      <c r="AX424" s="283">
        <f t="shared" si="156"/>
        <v>0</v>
      </c>
    </row>
    <row r="425" spans="1:50" ht="26.25" customHeight="1">
      <c r="A425" s="117"/>
      <c r="B425" s="245"/>
      <c r="C425" s="136"/>
      <c r="D425" s="208" t="str">
        <f t="shared" si="141"/>
        <v/>
      </c>
      <c r="E425" s="129" t="s">
        <v>169</v>
      </c>
      <c r="F425" s="209" t="s">
        <v>169</v>
      </c>
      <c r="G425" s="135"/>
      <c r="H425" s="258"/>
      <c r="I425" s="259">
        <f t="shared" si="157"/>
        <v>0</v>
      </c>
      <c r="J425" s="259">
        <f t="shared" si="158"/>
        <v>0</v>
      </c>
      <c r="K425" s="259">
        <f t="shared" si="142"/>
        <v>0</v>
      </c>
      <c r="L425" s="252"/>
      <c r="M425" s="252"/>
      <c r="N425" s="252"/>
      <c r="O425" s="147">
        <v>0</v>
      </c>
      <c r="P425" s="147">
        <v>0</v>
      </c>
      <c r="Q425" s="137">
        <f t="shared" si="143"/>
        <v>0</v>
      </c>
      <c r="R425" s="80">
        <f t="shared" si="144"/>
        <v>0</v>
      </c>
      <c r="S425" s="147">
        <v>0</v>
      </c>
      <c r="T425" s="121"/>
      <c r="U425" s="263">
        <f>IFERROR(VLOOKUP(B425,คำนวณตกเบิกวิทยฐานะ!$B$9:$P$1008,14,FALSE),0)</f>
        <v>0</v>
      </c>
      <c r="V425" s="263">
        <f>IFERROR(VLOOKUP(B425,คำนวณตกเบิกวิทยฐานะ!$B$9:$P$1008,15,FALSE),0)</f>
        <v>0</v>
      </c>
      <c r="W425" s="264">
        <f t="shared" si="145"/>
        <v>0</v>
      </c>
      <c r="X425" s="119" t="s">
        <v>169</v>
      </c>
      <c r="Y425" s="209" t="s">
        <v>169</v>
      </c>
      <c r="Z425" s="258"/>
      <c r="AA425" s="253">
        <f t="shared" si="146"/>
        <v>0</v>
      </c>
      <c r="AB425" s="253">
        <f t="shared" si="147"/>
        <v>0</v>
      </c>
      <c r="AC425" s="253">
        <f t="shared" si="148"/>
        <v>0</v>
      </c>
      <c r="AD425" s="253">
        <f t="shared" si="149"/>
        <v>0</v>
      </c>
      <c r="AE425" s="268">
        <f t="shared" si="150"/>
        <v>0</v>
      </c>
      <c r="AF425" s="269">
        <f t="shared" si="151"/>
        <v>0</v>
      </c>
      <c r="AG425" s="270">
        <f t="shared" si="152"/>
        <v>0</v>
      </c>
      <c r="AH425" s="121"/>
      <c r="AI425" s="252"/>
      <c r="AJ425" s="295"/>
      <c r="AK425" s="301">
        <f t="shared" si="153"/>
        <v>0</v>
      </c>
      <c r="AL425" s="119" t="s">
        <v>169</v>
      </c>
      <c r="AM425" s="123" t="s">
        <v>169</v>
      </c>
      <c r="AN425" s="122"/>
      <c r="AO425" s="119" t="s">
        <v>169</v>
      </c>
      <c r="AP425" s="123" t="s">
        <v>169</v>
      </c>
      <c r="AQ425" s="124"/>
      <c r="AR425" s="119" t="s">
        <v>169</v>
      </c>
      <c r="AS425" s="123" t="s">
        <v>169</v>
      </c>
      <c r="AT425" s="122"/>
      <c r="AU425" s="280">
        <f t="shared" si="154"/>
        <v>0</v>
      </c>
      <c r="AV425" s="281">
        <f t="shared" si="155"/>
        <v>0</v>
      </c>
      <c r="AW425" s="291">
        <f t="shared" si="159"/>
        <v>0</v>
      </c>
      <c r="AX425" s="283">
        <f t="shared" si="156"/>
        <v>0</v>
      </c>
    </row>
    <row r="426" spans="1:50" ht="26.25" customHeight="1">
      <c r="A426" s="117"/>
      <c r="B426" s="245"/>
      <c r="C426" s="136"/>
      <c r="D426" s="208" t="str">
        <f t="shared" si="141"/>
        <v/>
      </c>
      <c r="E426" s="129" t="s">
        <v>169</v>
      </c>
      <c r="F426" s="209" t="s">
        <v>169</v>
      </c>
      <c r="G426" s="135"/>
      <c r="H426" s="258"/>
      <c r="I426" s="259">
        <f t="shared" si="157"/>
        <v>0</v>
      </c>
      <c r="J426" s="259">
        <f t="shared" si="158"/>
        <v>0</v>
      </c>
      <c r="K426" s="259">
        <f t="shared" si="142"/>
        <v>0</v>
      </c>
      <c r="L426" s="252"/>
      <c r="M426" s="252"/>
      <c r="N426" s="252"/>
      <c r="O426" s="147">
        <v>0</v>
      </c>
      <c r="P426" s="147">
        <v>0</v>
      </c>
      <c r="Q426" s="137">
        <f t="shared" si="143"/>
        <v>0</v>
      </c>
      <c r="R426" s="80">
        <f t="shared" si="144"/>
        <v>0</v>
      </c>
      <c r="S426" s="147">
        <v>0</v>
      </c>
      <c r="T426" s="121"/>
      <c r="U426" s="263">
        <f>IFERROR(VLOOKUP(B426,คำนวณตกเบิกวิทยฐานะ!$B$9:$P$1008,14,FALSE),0)</f>
        <v>0</v>
      </c>
      <c r="V426" s="263">
        <f>IFERROR(VLOOKUP(B426,คำนวณตกเบิกวิทยฐานะ!$B$9:$P$1008,15,FALSE),0)</f>
        <v>0</v>
      </c>
      <c r="W426" s="264">
        <f t="shared" si="145"/>
        <v>0</v>
      </c>
      <c r="X426" s="119" t="s">
        <v>169</v>
      </c>
      <c r="Y426" s="209" t="s">
        <v>169</v>
      </c>
      <c r="Z426" s="258"/>
      <c r="AA426" s="253">
        <f t="shared" si="146"/>
        <v>0</v>
      </c>
      <c r="AB426" s="253">
        <f t="shared" si="147"/>
        <v>0</v>
      </c>
      <c r="AC426" s="253">
        <f t="shared" si="148"/>
        <v>0</v>
      </c>
      <c r="AD426" s="253">
        <f t="shared" si="149"/>
        <v>0</v>
      </c>
      <c r="AE426" s="268">
        <f t="shared" si="150"/>
        <v>0</v>
      </c>
      <c r="AF426" s="269">
        <f t="shared" si="151"/>
        <v>0</v>
      </c>
      <c r="AG426" s="270">
        <f t="shared" si="152"/>
        <v>0</v>
      </c>
      <c r="AH426" s="121"/>
      <c r="AI426" s="252"/>
      <c r="AJ426" s="295"/>
      <c r="AK426" s="301">
        <f t="shared" si="153"/>
        <v>0</v>
      </c>
      <c r="AL426" s="119" t="s">
        <v>169</v>
      </c>
      <c r="AM426" s="123" t="s">
        <v>169</v>
      </c>
      <c r="AN426" s="122"/>
      <c r="AO426" s="119" t="s">
        <v>169</v>
      </c>
      <c r="AP426" s="123" t="s">
        <v>169</v>
      </c>
      <c r="AQ426" s="124"/>
      <c r="AR426" s="119" t="s">
        <v>169</v>
      </c>
      <c r="AS426" s="123" t="s">
        <v>169</v>
      </c>
      <c r="AT426" s="122"/>
      <c r="AU426" s="280">
        <f t="shared" si="154"/>
        <v>0</v>
      </c>
      <c r="AV426" s="281">
        <f t="shared" si="155"/>
        <v>0</v>
      </c>
      <c r="AW426" s="291">
        <f t="shared" si="159"/>
        <v>0</v>
      </c>
      <c r="AX426" s="283">
        <f t="shared" si="156"/>
        <v>0</v>
      </c>
    </row>
    <row r="427" spans="1:50" ht="26.25" customHeight="1">
      <c r="A427" s="117"/>
      <c r="B427" s="245"/>
      <c r="C427" s="136"/>
      <c r="D427" s="208" t="str">
        <f t="shared" si="141"/>
        <v/>
      </c>
      <c r="E427" s="129" t="s">
        <v>169</v>
      </c>
      <c r="F427" s="209" t="s">
        <v>169</v>
      </c>
      <c r="G427" s="135"/>
      <c r="H427" s="258"/>
      <c r="I427" s="259">
        <f t="shared" si="157"/>
        <v>0</v>
      </c>
      <c r="J427" s="259">
        <f t="shared" si="158"/>
        <v>0</v>
      </c>
      <c r="K427" s="259">
        <f t="shared" si="142"/>
        <v>0</v>
      </c>
      <c r="L427" s="252"/>
      <c r="M427" s="252"/>
      <c r="N427" s="252"/>
      <c r="O427" s="147">
        <v>0</v>
      </c>
      <c r="P427" s="147">
        <v>0</v>
      </c>
      <c r="Q427" s="137">
        <f t="shared" si="143"/>
        <v>0</v>
      </c>
      <c r="R427" s="80">
        <f t="shared" si="144"/>
        <v>0</v>
      </c>
      <c r="S427" s="147">
        <v>0</v>
      </c>
      <c r="T427" s="121"/>
      <c r="U427" s="263">
        <f>IFERROR(VLOOKUP(B427,คำนวณตกเบิกวิทยฐานะ!$B$9:$P$1008,14,FALSE),0)</f>
        <v>0</v>
      </c>
      <c r="V427" s="263">
        <f>IFERROR(VLOOKUP(B427,คำนวณตกเบิกวิทยฐานะ!$B$9:$P$1008,15,FALSE),0)</f>
        <v>0</v>
      </c>
      <c r="W427" s="264">
        <f t="shared" si="145"/>
        <v>0</v>
      </c>
      <c r="X427" s="119" t="s">
        <v>169</v>
      </c>
      <c r="Y427" s="209" t="s">
        <v>169</v>
      </c>
      <c r="Z427" s="258"/>
      <c r="AA427" s="253">
        <f t="shared" si="146"/>
        <v>0</v>
      </c>
      <c r="AB427" s="253">
        <f t="shared" si="147"/>
        <v>0</v>
      </c>
      <c r="AC427" s="253">
        <f t="shared" si="148"/>
        <v>0</v>
      </c>
      <c r="AD427" s="253">
        <f t="shared" si="149"/>
        <v>0</v>
      </c>
      <c r="AE427" s="268">
        <f t="shared" si="150"/>
        <v>0</v>
      </c>
      <c r="AF427" s="269">
        <f t="shared" si="151"/>
        <v>0</v>
      </c>
      <c r="AG427" s="270">
        <f t="shared" si="152"/>
        <v>0</v>
      </c>
      <c r="AH427" s="121"/>
      <c r="AI427" s="252"/>
      <c r="AJ427" s="295"/>
      <c r="AK427" s="301">
        <f t="shared" si="153"/>
        <v>0</v>
      </c>
      <c r="AL427" s="119" t="s">
        <v>169</v>
      </c>
      <c r="AM427" s="123" t="s">
        <v>169</v>
      </c>
      <c r="AN427" s="122"/>
      <c r="AO427" s="119" t="s">
        <v>169</v>
      </c>
      <c r="AP427" s="123" t="s">
        <v>169</v>
      </c>
      <c r="AQ427" s="124"/>
      <c r="AR427" s="119" t="s">
        <v>169</v>
      </c>
      <c r="AS427" s="123" t="s">
        <v>169</v>
      </c>
      <c r="AT427" s="122"/>
      <c r="AU427" s="280">
        <f t="shared" si="154"/>
        <v>0</v>
      </c>
      <c r="AV427" s="281">
        <f t="shared" si="155"/>
        <v>0</v>
      </c>
      <c r="AW427" s="291">
        <f t="shared" si="159"/>
        <v>0</v>
      </c>
      <c r="AX427" s="283">
        <f t="shared" si="156"/>
        <v>0</v>
      </c>
    </row>
    <row r="428" spans="1:50" ht="26.25" customHeight="1">
      <c r="A428" s="117"/>
      <c r="B428" s="245"/>
      <c r="C428" s="136"/>
      <c r="D428" s="208" t="str">
        <f t="shared" si="141"/>
        <v/>
      </c>
      <c r="E428" s="129" t="s">
        <v>169</v>
      </c>
      <c r="F428" s="209" t="s">
        <v>169</v>
      </c>
      <c r="G428" s="135"/>
      <c r="H428" s="258"/>
      <c r="I428" s="259">
        <f t="shared" si="157"/>
        <v>0</v>
      </c>
      <c r="J428" s="259">
        <f t="shared" si="158"/>
        <v>0</v>
      </c>
      <c r="K428" s="259">
        <f t="shared" si="142"/>
        <v>0</v>
      </c>
      <c r="L428" s="252"/>
      <c r="M428" s="252"/>
      <c r="N428" s="252"/>
      <c r="O428" s="147">
        <v>0</v>
      </c>
      <c r="P428" s="147">
        <v>0</v>
      </c>
      <c r="Q428" s="137">
        <f t="shared" si="143"/>
        <v>0</v>
      </c>
      <c r="R428" s="80">
        <f t="shared" si="144"/>
        <v>0</v>
      </c>
      <c r="S428" s="147">
        <v>0</v>
      </c>
      <c r="T428" s="121"/>
      <c r="U428" s="263">
        <f>IFERROR(VLOOKUP(B428,คำนวณตกเบิกวิทยฐานะ!$B$9:$P$1008,14,FALSE),0)</f>
        <v>0</v>
      </c>
      <c r="V428" s="263">
        <f>IFERROR(VLOOKUP(B428,คำนวณตกเบิกวิทยฐานะ!$B$9:$P$1008,15,FALSE),0)</f>
        <v>0</v>
      </c>
      <c r="W428" s="264">
        <f t="shared" si="145"/>
        <v>0</v>
      </c>
      <c r="X428" s="119" t="s">
        <v>169</v>
      </c>
      <c r="Y428" s="209" t="s">
        <v>169</v>
      </c>
      <c r="Z428" s="258"/>
      <c r="AA428" s="253">
        <f t="shared" si="146"/>
        <v>0</v>
      </c>
      <c r="AB428" s="253">
        <f t="shared" si="147"/>
        <v>0</v>
      </c>
      <c r="AC428" s="253">
        <f t="shared" si="148"/>
        <v>0</v>
      </c>
      <c r="AD428" s="253">
        <f t="shared" si="149"/>
        <v>0</v>
      </c>
      <c r="AE428" s="268">
        <f t="shared" si="150"/>
        <v>0</v>
      </c>
      <c r="AF428" s="269">
        <f t="shared" si="151"/>
        <v>0</v>
      </c>
      <c r="AG428" s="270">
        <f t="shared" si="152"/>
        <v>0</v>
      </c>
      <c r="AH428" s="121"/>
      <c r="AI428" s="252"/>
      <c r="AJ428" s="295"/>
      <c r="AK428" s="301">
        <f t="shared" si="153"/>
        <v>0</v>
      </c>
      <c r="AL428" s="119" t="s">
        <v>169</v>
      </c>
      <c r="AM428" s="123" t="s">
        <v>169</v>
      </c>
      <c r="AN428" s="122"/>
      <c r="AO428" s="119" t="s">
        <v>169</v>
      </c>
      <c r="AP428" s="123" t="s">
        <v>169</v>
      </c>
      <c r="AQ428" s="124"/>
      <c r="AR428" s="119" t="s">
        <v>169</v>
      </c>
      <c r="AS428" s="123" t="s">
        <v>169</v>
      </c>
      <c r="AT428" s="122"/>
      <c r="AU428" s="280">
        <f t="shared" si="154"/>
        <v>0</v>
      </c>
      <c r="AV428" s="281">
        <f t="shared" si="155"/>
        <v>0</v>
      </c>
      <c r="AW428" s="291">
        <f t="shared" si="159"/>
        <v>0</v>
      </c>
      <c r="AX428" s="283">
        <f t="shared" si="156"/>
        <v>0</v>
      </c>
    </row>
    <row r="429" spans="1:50" ht="26.25" customHeight="1">
      <c r="A429" s="117"/>
      <c r="B429" s="245"/>
      <c r="C429" s="136"/>
      <c r="D429" s="208" t="str">
        <f t="shared" si="141"/>
        <v/>
      </c>
      <c r="E429" s="129" t="s">
        <v>169</v>
      </c>
      <c r="F429" s="209" t="s">
        <v>169</v>
      </c>
      <c r="G429" s="135"/>
      <c r="H429" s="258"/>
      <c r="I429" s="259">
        <f t="shared" si="157"/>
        <v>0</v>
      </c>
      <c r="J429" s="259">
        <f t="shared" si="158"/>
        <v>0</v>
      </c>
      <c r="K429" s="259">
        <f t="shared" si="142"/>
        <v>0</v>
      </c>
      <c r="L429" s="252"/>
      <c r="M429" s="252"/>
      <c r="N429" s="252"/>
      <c r="O429" s="147">
        <v>0</v>
      </c>
      <c r="P429" s="147">
        <v>0</v>
      </c>
      <c r="Q429" s="137">
        <f t="shared" si="143"/>
        <v>0</v>
      </c>
      <c r="R429" s="80">
        <f t="shared" si="144"/>
        <v>0</v>
      </c>
      <c r="S429" s="147">
        <v>0</v>
      </c>
      <c r="T429" s="121"/>
      <c r="U429" s="263">
        <f>IFERROR(VLOOKUP(B429,คำนวณตกเบิกวิทยฐานะ!$B$9:$P$1008,14,FALSE),0)</f>
        <v>0</v>
      </c>
      <c r="V429" s="263">
        <f>IFERROR(VLOOKUP(B429,คำนวณตกเบิกวิทยฐานะ!$B$9:$P$1008,15,FALSE),0)</f>
        <v>0</v>
      </c>
      <c r="W429" s="264">
        <f t="shared" si="145"/>
        <v>0</v>
      </c>
      <c r="X429" s="119" t="s">
        <v>169</v>
      </c>
      <c r="Y429" s="209" t="s">
        <v>169</v>
      </c>
      <c r="Z429" s="258"/>
      <c r="AA429" s="253">
        <f t="shared" si="146"/>
        <v>0</v>
      </c>
      <c r="AB429" s="253">
        <f t="shared" si="147"/>
        <v>0</v>
      </c>
      <c r="AC429" s="253">
        <f t="shared" si="148"/>
        <v>0</v>
      </c>
      <c r="AD429" s="253">
        <f t="shared" si="149"/>
        <v>0</v>
      </c>
      <c r="AE429" s="268">
        <f t="shared" si="150"/>
        <v>0</v>
      </c>
      <c r="AF429" s="269">
        <f t="shared" si="151"/>
        <v>0</v>
      </c>
      <c r="AG429" s="270">
        <f t="shared" si="152"/>
        <v>0</v>
      </c>
      <c r="AH429" s="121"/>
      <c r="AI429" s="252"/>
      <c r="AJ429" s="295"/>
      <c r="AK429" s="301">
        <f t="shared" si="153"/>
        <v>0</v>
      </c>
      <c r="AL429" s="119" t="s">
        <v>169</v>
      </c>
      <c r="AM429" s="123" t="s">
        <v>169</v>
      </c>
      <c r="AN429" s="122"/>
      <c r="AO429" s="119" t="s">
        <v>169</v>
      </c>
      <c r="AP429" s="123" t="s">
        <v>169</v>
      </c>
      <c r="AQ429" s="124"/>
      <c r="AR429" s="119" t="s">
        <v>169</v>
      </c>
      <c r="AS429" s="123" t="s">
        <v>169</v>
      </c>
      <c r="AT429" s="122"/>
      <c r="AU429" s="280">
        <f t="shared" si="154"/>
        <v>0</v>
      </c>
      <c r="AV429" s="281">
        <f t="shared" si="155"/>
        <v>0</v>
      </c>
      <c r="AW429" s="291">
        <f t="shared" si="159"/>
        <v>0</v>
      </c>
      <c r="AX429" s="283">
        <f t="shared" si="156"/>
        <v>0</v>
      </c>
    </row>
    <row r="430" spans="1:50" ht="26.25" customHeight="1">
      <c r="A430" s="117"/>
      <c r="B430" s="245"/>
      <c r="C430" s="136"/>
      <c r="D430" s="208" t="str">
        <f t="shared" si="141"/>
        <v/>
      </c>
      <c r="E430" s="129" t="s">
        <v>169</v>
      </c>
      <c r="F430" s="209" t="s">
        <v>169</v>
      </c>
      <c r="G430" s="135"/>
      <c r="H430" s="258"/>
      <c r="I430" s="259">
        <f t="shared" si="157"/>
        <v>0</v>
      </c>
      <c r="J430" s="259">
        <f t="shared" si="158"/>
        <v>0</v>
      </c>
      <c r="K430" s="259">
        <f t="shared" si="142"/>
        <v>0</v>
      </c>
      <c r="L430" s="252"/>
      <c r="M430" s="252"/>
      <c r="N430" s="252"/>
      <c r="O430" s="147">
        <v>0</v>
      </c>
      <c r="P430" s="147">
        <v>0</v>
      </c>
      <c r="Q430" s="137">
        <f t="shared" si="143"/>
        <v>0</v>
      </c>
      <c r="R430" s="80">
        <f t="shared" si="144"/>
        <v>0</v>
      </c>
      <c r="S430" s="147">
        <v>0</v>
      </c>
      <c r="T430" s="121"/>
      <c r="U430" s="263">
        <f>IFERROR(VLOOKUP(B430,คำนวณตกเบิกวิทยฐานะ!$B$9:$P$1008,14,FALSE),0)</f>
        <v>0</v>
      </c>
      <c r="V430" s="263">
        <f>IFERROR(VLOOKUP(B430,คำนวณตกเบิกวิทยฐานะ!$B$9:$P$1008,15,FALSE),0)</f>
        <v>0</v>
      </c>
      <c r="W430" s="264">
        <f t="shared" si="145"/>
        <v>0</v>
      </c>
      <c r="X430" s="119" t="s">
        <v>169</v>
      </c>
      <c r="Y430" s="209" t="s">
        <v>169</v>
      </c>
      <c r="Z430" s="258"/>
      <c r="AA430" s="253">
        <f t="shared" si="146"/>
        <v>0</v>
      </c>
      <c r="AB430" s="253">
        <f t="shared" si="147"/>
        <v>0</v>
      </c>
      <c r="AC430" s="253">
        <f t="shared" si="148"/>
        <v>0</v>
      </c>
      <c r="AD430" s="253">
        <f t="shared" si="149"/>
        <v>0</v>
      </c>
      <c r="AE430" s="268">
        <f t="shared" si="150"/>
        <v>0</v>
      </c>
      <c r="AF430" s="269">
        <f t="shared" si="151"/>
        <v>0</v>
      </c>
      <c r="AG430" s="270">
        <f t="shared" si="152"/>
        <v>0</v>
      </c>
      <c r="AH430" s="121"/>
      <c r="AI430" s="252"/>
      <c r="AJ430" s="295"/>
      <c r="AK430" s="301">
        <f t="shared" si="153"/>
        <v>0</v>
      </c>
      <c r="AL430" s="119" t="s">
        <v>169</v>
      </c>
      <c r="AM430" s="123" t="s">
        <v>169</v>
      </c>
      <c r="AN430" s="122"/>
      <c r="AO430" s="119" t="s">
        <v>169</v>
      </c>
      <c r="AP430" s="123" t="s">
        <v>169</v>
      </c>
      <c r="AQ430" s="124"/>
      <c r="AR430" s="119" t="s">
        <v>169</v>
      </c>
      <c r="AS430" s="123" t="s">
        <v>169</v>
      </c>
      <c r="AT430" s="122"/>
      <c r="AU430" s="280">
        <f t="shared" si="154"/>
        <v>0</v>
      </c>
      <c r="AV430" s="281">
        <f t="shared" si="155"/>
        <v>0</v>
      </c>
      <c r="AW430" s="291">
        <f t="shared" si="159"/>
        <v>0</v>
      </c>
      <c r="AX430" s="283">
        <f t="shared" si="156"/>
        <v>0</v>
      </c>
    </row>
    <row r="431" spans="1:50" ht="26.25" customHeight="1">
      <c r="A431" s="117"/>
      <c r="B431" s="245"/>
      <c r="C431" s="136"/>
      <c r="D431" s="208" t="str">
        <f t="shared" si="141"/>
        <v/>
      </c>
      <c r="E431" s="129" t="s">
        <v>169</v>
      </c>
      <c r="F431" s="209" t="s">
        <v>169</v>
      </c>
      <c r="G431" s="135"/>
      <c r="H431" s="258"/>
      <c r="I431" s="259">
        <f t="shared" si="157"/>
        <v>0</v>
      </c>
      <c r="J431" s="259">
        <f t="shared" si="158"/>
        <v>0</v>
      </c>
      <c r="K431" s="259">
        <f t="shared" si="142"/>
        <v>0</v>
      </c>
      <c r="L431" s="252"/>
      <c r="M431" s="252"/>
      <c r="N431" s="252"/>
      <c r="O431" s="147">
        <v>0</v>
      </c>
      <c r="P431" s="147">
        <v>0</v>
      </c>
      <c r="Q431" s="137">
        <f t="shared" si="143"/>
        <v>0</v>
      </c>
      <c r="R431" s="80">
        <f t="shared" si="144"/>
        <v>0</v>
      </c>
      <c r="S431" s="147">
        <v>0</v>
      </c>
      <c r="T431" s="121"/>
      <c r="U431" s="263">
        <f>IFERROR(VLOOKUP(B431,คำนวณตกเบิกวิทยฐานะ!$B$9:$P$1008,14,FALSE),0)</f>
        <v>0</v>
      </c>
      <c r="V431" s="263">
        <f>IFERROR(VLOOKUP(B431,คำนวณตกเบิกวิทยฐานะ!$B$9:$P$1008,15,FALSE),0)</f>
        <v>0</v>
      </c>
      <c r="W431" s="264">
        <f t="shared" si="145"/>
        <v>0</v>
      </c>
      <c r="X431" s="119" t="s">
        <v>169</v>
      </c>
      <c r="Y431" s="209" t="s">
        <v>169</v>
      </c>
      <c r="Z431" s="258"/>
      <c r="AA431" s="253">
        <f t="shared" si="146"/>
        <v>0</v>
      </c>
      <c r="AB431" s="253">
        <f t="shared" si="147"/>
        <v>0</v>
      </c>
      <c r="AC431" s="253">
        <f t="shared" si="148"/>
        <v>0</v>
      </c>
      <c r="AD431" s="253">
        <f t="shared" si="149"/>
        <v>0</v>
      </c>
      <c r="AE431" s="268">
        <f t="shared" si="150"/>
        <v>0</v>
      </c>
      <c r="AF431" s="269">
        <f t="shared" si="151"/>
        <v>0</v>
      </c>
      <c r="AG431" s="270">
        <f t="shared" si="152"/>
        <v>0</v>
      </c>
      <c r="AH431" s="121"/>
      <c r="AI431" s="252"/>
      <c r="AJ431" s="295"/>
      <c r="AK431" s="301">
        <f t="shared" si="153"/>
        <v>0</v>
      </c>
      <c r="AL431" s="119" t="s">
        <v>169</v>
      </c>
      <c r="AM431" s="123" t="s">
        <v>169</v>
      </c>
      <c r="AN431" s="122"/>
      <c r="AO431" s="119" t="s">
        <v>169</v>
      </c>
      <c r="AP431" s="123" t="s">
        <v>169</v>
      </c>
      <c r="AQ431" s="124"/>
      <c r="AR431" s="119" t="s">
        <v>169</v>
      </c>
      <c r="AS431" s="123" t="s">
        <v>169</v>
      </c>
      <c r="AT431" s="122"/>
      <c r="AU431" s="280">
        <f t="shared" si="154"/>
        <v>0</v>
      </c>
      <c r="AV431" s="281">
        <f t="shared" si="155"/>
        <v>0</v>
      </c>
      <c r="AW431" s="291">
        <f t="shared" si="159"/>
        <v>0</v>
      </c>
      <c r="AX431" s="283">
        <f t="shared" si="156"/>
        <v>0</v>
      </c>
    </row>
    <row r="432" spans="1:50" ht="26.25" customHeight="1">
      <c r="A432" s="117"/>
      <c r="B432" s="245"/>
      <c r="C432" s="136"/>
      <c r="D432" s="208" t="str">
        <f t="shared" si="141"/>
        <v/>
      </c>
      <c r="E432" s="129" t="s">
        <v>169</v>
      </c>
      <c r="F432" s="209" t="s">
        <v>169</v>
      </c>
      <c r="G432" s="135"/>
      <c r="H432" s="258"/>
      <c r="I432" s="259">
        <f t="shared" si="157"/>
        <v>0</v>
      </c>
      <c r="J432" s="259">
        <f t="shared" si="158"/>
        <v>0</v>
      </c>
      <c r="K432" s="259">
        <f t="shared" si="142"/>
        <v>0</v>
      </c>
      <c r="L432" s="252"/>
      <c r="M432" s="252"/>
      <c r="N432" s="252"/>
      <c r="O432" s="147">
        <v>0</v>
      </c>
      <c r="P432" s="147">
        <v>0</v>
      </c>
      <c r="Q432" s="137">
        <f t="shared" si="143"/>
        <v>0</v>
      </c>
      <c r="R432" s="80">
        <f t="shared" si="144"/>
        <v>0</v>
      </c>
      <c r="S432" s="147">
        <v>0</v>
      </c>
      <c r="T432" s="121"/>
      <c r="U432" s="263">
        <f>IFERROR(VLOOKUP(B432,คำนวณตกเบิกวิทยฐานะ!$B$9:$P$1008,14,FALSE),0)</f>
        <v>0</v>
      </c>
      <c r="V432" s="263">
        <f>IFERROR(VLOOKUP(B432,คำนวณตกเบิกวิทยฐานะ!$B$9:$P$1008,15,FALSE),0)</f>
        <v>0</v>
      </c>
      <c r="W432" s="264">
        <f t="shared" si="145"/>
        <v>0</v>
      </c>
      <c r="X432" s="119" t="s">
        <v>169</v>
      </c>
      <c r="Y432" s="209" t="s">
        <v>169</v>
      </c>
      <c r="Z432" s="258"/>
      <c r="AA432" s="253">
        <f t="shared" si="146"/>
        <v>0</v>
      </c>
      <c r="AB432" s="253">
        <f t="shared" si="147"/>
        <v>0</v>
      </c>
      <c r="AC432" s="253">
        <f t="shared" si="148"/>
        <v>0</v>
      </c>
      <c r="AD432" s="253">
        <f t="shared" si="149"/>
        <v>0</v>
      </c>
      <c r="AE432" s="268">
        <f t="shared" si="150"/>
        <v>0</v>
      </c>
      <c r="AF432" s="269">
        <f t="shared" si="151"/>
        <v>0</v>
      </c>
      <c r="AG432" s="270">
        <f t="shared" si="152"/>
        <v>0</v>
      </c>
      <c r="AH432" s="121"/>
      <c r="AI432" s="252"/>
      <c r="AJ432" s="295"/>
      <c r="AK432" s="301">
        <f t="shared" si="153"/>
        <v>0</v>
      </c>
      <c r="AL432" s="119" t="s">
        <v>169</v>
      </c>
      <c r="AM432" s="123" t="s">
        <v>169</v>
      </c>
      <c r="AN432" s="122"/>
      <c r="AO432" s="119" t="s">
        <v>169</v>
      </c>
      <c r="AP432" s="123" t="s">
        <v>169</v>
      </c>
      <c r="AQ432" s="124"/>
      <c r="AR432" s="119" t="s">
        <v>169</v>
      </c>
      <c r="AS432" s="123" t="s">
        <v>169</v>
      </c>
      <c r="AT432" s="122"/>
      <c r="AU432" s="280">
        <f t="shared" si="154"/>
        <v>0</v>
      </c>
      <c r="AV432" s="281">
        <f t="shared" si="155"/>
        <v>0</v>
      </c>
      <c r="AW432" s="291">
        <f t="shared" si="159"/>
        <v>0</v>
      </c>
      <c r="AX432" s="283">
        <f t="shared" si="156"/>
        <v>0</v>
      </c>
    </row>
    <row r="433" spans="1:50" ht="26.25" customHeight="1">
      <c r="A433" s="117"/>
      <c r="B433" s="245"/>
      <c r="C433" s="136"/>
      <c r="D433" s="208" t="str">
        <f t="shared" si="141"/>
        <v/>
      </c>
      <c r="E433" s="129" t="s">
        <v>169</v>
      </c>
      <c r="F433" s="209" t="s">
        <v>169</v>
      </c>
      <c r="G433" s="135"/>
      <c r="H433" s="258"/>
      <c r="I433" s="259">
        <f t="shared" si="157"/>
        <v>0</v>
      </c>
      <c r="J433" s="259">
        <f t="shared" si="158"/>
        <v>0</v>
      </c>
      <c r="K433" s="259">
        <f t="shared" si="142"/>
        <v>0</v>
      </c>
      <c r="L433" s="252"/>
      <c r="M433" s="252"/>
      <c r="N433" s="252"/>
      <c r="O433" s="147">
        <v>0</v>
      </c>
      <c r="P433" s="147">
        <v>0</v>
      </c>
      <c r="Q433" s="137">
        <f t="shared" si="143"/>
        <v>0</v>
      </c>
      <c r="R433" s="80">
        <f t="shared" si="144"/>
        <v>0</v>
      </c>
      <c r="S433" s="147">
        <v>0</v>
      </c>
      <c r="T433" s="121"/>
      <c r="U433" s="263">
        <f>IFERROR(VLOOKUP(B433,คำนวณตกเบิกวิทยฐานะ!$B$9:$P$1008,14,FALSE),0)</f>
        <v>0</v>
      </c>
      <c r="V433" s="263">
        <f>IFERROR(VLOOKUP(B433,คำนวณตกเบิกวิทยฐานะ!$B$9:$P$1008,15,FALSE),0)</f>
        <v>0</v>
      </c>
      <c r="W433" s="264">
        <f t="shared" si="145"/>
        <v>0</v>
      </c>
      <c r="X433" s="119" t="s">
        <v>169</v>
      </c>
      <c r="Y433" s="209" t="s">
        <v>169</v>
      </c>
      <c r="Z433" s="258"/>
      <c r="AA433" s="253">
        <f t="shared" si="146"/>
        <v>0</v>
      </c>
      <c r="AB433" s="253">
        <f t="shared" si="147"/>
        <v>0</v>
      </c>
      <c r="AC433" s="253">
        <f t="shared" si="148"/>
        <v>0</v>
      </c>
      <c r="AD433" s="253">
        <f t="shared" si="149"/>
        <v>0</v>
      </c>
      <c r="AE433" s="268">
        <f t="shared" si="150"/>
        <v>0</v>
      </c>
      <c r="AF433" s="269">
        <f t="shared" si="151"/>
        <v>0</v>
      </c>
      <c r="AG433" s="270">
        <f t="shared" si="152"/>
        <v>0</v>
      </c>
      <c r="AH433" s="121"/>
      <c r="AI433" s="252"/>
      <c r="AJ433" s="295"/>
      <c r="AK433" s="301">
        <f t="shared" si="153"/>
        <v>0</v>
      </c>
      <c r="AL433" s="119" t="s">
        <v>169</v>
      </c>
      <c r="AM433" s="123" t="s">
        <v>169</v>
      </c>
      <c r="AN433" s="122"/>
      <c r="AO433" s="119" t="s">
        <v>169</v>
      </c>
      <c r="AP433" s="123" t="s">
        <v>169</v>
      </c>
      <c r="AQ433" s="124"/>
      <c r="AR433" s="119" t="s">
        <v>169</v>
      </c>
      <c r="AS433" s="123" t="s">
        <v>169</v>
      </c>
      <c r="AT433" s="122"/>
      <c r="AU433" s="280">
        <f t="shared" si="154"/>
        <v>0</v>
      </c>
      <c r="AV433" s="281">
        <f t="shared" si="155"/>
        <v>0</v>
      </c>
      <c r="AW433" s="291">
        <f t="shared" si="159"/>
        <v>0</v>
      </c>
      <c r="AX433" s="283">
        <f t="shared" si="156"/>
        <v>0</v>
      </c>
    </row>
    <row r="434" spans="1:50" ht="26.25" customHeight="1">
      <c r="A434" s="117"/>
      <c r="B434" s="245"/>
      <c r="C434" s="136"/>
      <c r="D434" s="208" t="str">
        <f t="shared" si="141"/>
        <v/>
      </c>
      <c r="E434" s="129" t="s">
        <v>169</v>
      </c>
      <c r="F434" s="209" t="s">
        <v>169</v>
      </c>
      <c r="G434" s="135"/>
      <c r="H434" s="258"/>
      <c r="I434" s="259">
        <f t="shared" si="157"/>
        <v>0</v>
      </c>
      <c r="J434" s="259">
        <f t="shared" si="158"/>
        <v>0</v>
      </c>
      <c r="K434" s="259">
        <f t="shared" si="142"/>
        <v>0</v>
      </c>
      <c r="L434" s="252"/>
      <c r="M434" s="252"/>
      <c r="N434" s="252"/>
      <c r="O434" s="147">
        <v>0</v>
      </c>
      <c r="P434" s="147">
        <v>0</v>
      </c>
      <c r="Q434" s="137">
        <f t="shared" si="143"/>
        <v>0</v>
      </c>
      <c r="R434" s="80">
        <f t="shared" si="144"/>
        <v>0</v>
      </c>
      <c r="S434" s="147">
        <v>0</v>
      </c>
      <c r="T434" s="121"/>
      <c r="U434" s="263">
        <f>IFERROR(VLOOKUP(B434,คำนวณตกเบิกวิทยฐานะ!$B$9:$P$1008,14,FALSE),0)</f>
        <v>0</v>
      </c>
      <c r="V434" s="263">
        <f>IFERROR(VLOOKUP(B434,คำนวณตกเบิกวิทยฐานะ!$B$9:$P$1008,15,FALSE),0)</f>
        <v>0</v>
      </c>
      <c r="W434" s="264">
        <f t="shared" si="145"/>
        <v>0</v>
      </c>
      <c r="X434" s="119" t="s">
        <v>169</v>
      </c>
      <c r="Y434" s="209" t="s">
        <v>169</v>
      </c>
      <c r="Z434" s="258"/>
      <c r="AA434" s="253">
        <f t="shared" si="146"/>
        <v>0</v>
      </c>
      <c r="AB434" s="253">
        <f t="shared" si="147"/>
        <v>0</v>
      </c>
      <c r="AC434" s="253">
        <f t="shared" si="148"/>
        <v>0</v>
      </c>
      <c r="AD434" s="253">
        <f t="shared" si="149"/>
        <v>0</v>
      </c>
      <c r="AE434" s="268">
        <f t="shared" si="150"/>
        <v>0</v>
      </c>
      <c r="AF434" s="269">
        <f t="shared" si="151"/>
        <v>0</v>
      </c>
      <c r="AG434" s="270">
        <f t="shared" si="152"/>
        <v>0</v>
      </c>
      <c r="AH434" s="121"/>
      <c r="AI434" s="252"/>
      <c r="AJ434" s="295"/>
      <c r="AK434" s="301">
        <f t="shared" si="153"/>
        <v>0</v>
      </c>
      <c r="AL434" s="119" t="s">
        <v>169</v>
      </c>
      <c r="AM434" s="123" t="s">
        <v>169</v>
      </c>
      <c r="AN434" s="122"/>
      <c r="AO434" s="119" t="s">
        <v>169</v>
      </c>
      <c r="AP434" s="123" t="s">
        <v>169</v>
      </c>
      <c r="AQ434" s="124"/>
      <c r="AR434" s="119" t="s">
        <v>169</v>
      </c>
      <c r="AS434" s="123" t="s">
        <v>169</v>
      </c>
      <c r="AT434" s="122"/>
      <c r="AU434" s="280">
        <f t="shared" si="154"/>
        <v>0</v>
      </c>
      <c r="AV434" s="281">
        <f t="shared" si="155"/>
        <v>0</v>
      </c>
      <c r="AW434" s="291">
        <f t="shared" si="159"/>
        <v>0</v>
      </c>
      <c r="AX434" s="283">
        <f t="shared" si="156"/>
        <v>0</v>
      </c>
    </row>
    <row r="435" spans="1:50" ht="26.25" customHeight="1">
      <c r="A435" s="117"/>
      <c r="B435" s="245"/>
      <c r="C435" s="136"/>
      <c r="D435" s="208" t="str">
        <f t="shared" si="141"/>
        <v/>
      </c>
      <c r="E435" s="129" t="s">
        <v>169</v>
      </c>
      <c r="F435" s="209" t="s">
        <v>169</v>
      </c>
      <c r="G435" s="135"/>
      <c r="H435" s="258"/>
      <c r="I435" s="259">
        <f t="shared" si="157"/>
        <v>0</v>
      </c>
      <c r="J435" s="259">
        <f t="shared" si="158"/>
        <v>0</v>
      </c>
      <c r="K435" s="259">
        <f t="shared" si="142"/>
        <v>0</v>
      </c>
      <c r="L435" s="252"/>
      <c r="M435" s="252"/>
      <c r="N435" s="252"/>
      <c r="O435" s="147">
        <v>0</v>
      </c>
      <c r="P435" s="147">
        <v>0</v>
      </c>
      <c r="Q435" s="137">
        <f t="shared" si="143"/>
        <v>0</v>
      </c>
      <c r="R435" s="80">
        <f t="shared" si="144"/>
        <v>0</v>
      </c>
      <c r="S435" s="147">
        <v>0</v>
      </c>
      <c r="T435" s="121"/>
      <c r="U435" s="263">
        <f>IFERROR(VLOOKUP(B435,คำนวณตกเบิกวิทยฐานะ!$B$9:$P$1008,14,FALSE),0)</f>
        <v>0</v>
      </c>
      <c r="V435" s="263">
        <f>IFERROR(VLOOKUP(B435,คำนวณตกเบิกวิทยฐานะ!$B$9:$P$1008,15,FALSE),0)</f>
        <v>0</v>
      </c>
      <c r="W435" s="264">
        <f t="shared" si="145"/>
        <v>0</v>
      </c>
      <c r="X435" s="119" t="s">
        <v>169</v>
      </c>
      <c r="Y435" s="209" t="s">
        <v>169</v>
      </c>
      <c r="Z435" s="258"/>
      <c r="AA435" s="253">
        <f t="shared" si="146"/>
        <v>0</v>
      </c>
      <c r="AB435" s="253">
        <f t="shared" si="147"/>
        <v>0</v>
      </c>
      <c r="AC435" s="253">
        <f t="shared" si="148"/>
        <v>0</v>
      </c>
      <c r="AD435" s="253">
        <f t="shared" si="149"/>
        <v>0</v>
      </c>
      <c r="AE435" s="268">
        <f t="shared" si="150"/>
        <v>0</v>
      </c>
      <c r="AF435" s="269">
        <f t="shared" si="151"/>
        <v>0</v>
      </c>
      <c r="AG435" s="270">
        <f t="shared" si="152"/>
        <v>0</v>
      </c>
      <c r="AH435" s="121"/>
      <c r="AI435" s="252"/>
      <c r="AJ435" s="295"/>
      <c r="AK435" s="301">
        <f t="shared" si="153"/>
        <v>0</v>
      </c>
      <c r="AL435" s="119" t="s">
        <v>169</v>
      </c>
      <c r="AM435" s="123" t="s">
        <v>169</v>
      </c>
      <c r="AN435" s="122"/>
      <c r="AO435" s="119" t="s">
        <v>169</v>
      </c>
      <c r="AP435" s="123" t="s">
        <v>169</v>
      </c>
      <c r="AQ435" s="124"/>
      <c r="AR435" s="119" t="s">
        <v>169</v>
      </c>
      <c r="AS435" s="123" t="s">
        <v>169</v>
      </c>
      <c r="AT435" s="122"/>
      <c r="AU435" s="280">
        <f t="shared" si="154"/>
        <v>0</v>
      </c>
      <c r="AV435" s="281">
        <f t="shared" si="155"/>
        <v>0</v>
      </c>
      <c r="AW435" s="291">
        <f t="shared" si="159"/>
        <v>0</v>
      </c>
      <c r="AX435" s="283">
        <f t="shared" si="156"/>
        <v>0</v>
      </c>
    </row>
    <row r="436" spans="1:50" ht="26.25" customHeight="1">
      <c r="A436" s="117"/>
      <c r="B436" s="245"/>
      <c r="C436" s="136"/>
      <c r="D436" s="208" t="str">
        <f t="shared" si="141"/>
        <v/>
      </c>
      <c r="E436" s="129" t="s">
        <v>169</v>
      </c>
      <c r="F436" s="209" t="s">
        <v>169</v>
      </c>
      <c r="G436" s="135"/>
      <c r="H436" s="258"/>
      <c r="I436" s="259">
        <f t="shared" si="157"/>
        <v>0</v>
      </c>
      <c r="J436" s="259">
        <f t="shared" si="158"/>
        <v>0</v>
      </c>
      <c r="K436" s="259">
        <f t="shared" si="142"/>
        <v>0</v>
      </c>
      <c r="L436" s="252"/>
      <c r="M436" s="252"/>
      <c r="N436" s="252"/>
      <c r="O436" s="147">
        <v>0</v>
      </c>
      <c r="P436" s="147">
        <v>0</v>
      </c>
      <c r="Q436" s="137">
        <f t="shared" si="143"/>
        <v>0</v>
      </c>
      <c r="R436" s="80">
        <f t="shared" si="144"/>
        <v>0</v>
      </c>
      <c r="S436" s="147">
        <v>0</v>
      </c>
      <c r="T436" s="121"/>
      <c r="U436" s="263">
        <f>IFERROR(VLOOKUP(B436,คำนวณตกเบิกวิทยฐานะ!$B$9:$P$1008,14,FALSE),0)</f>
        <v>0</v>
      </c>
      <c r="V436" s="263">
        <f>IFERROR(VLOOKUP(B436,คำนวณตกเบิกวิทยฐานะ!$B$9:$P$1008,15,FALSE),0)</f>
        <v>0</v>
      </c>
      <c r="W436" s="264">
        <f t="shared" si="145"/>
        <v>0</v>
      </c>
      <c r="X436" s="119" t="s">
        <v>169</v>
      </c>
      <c r="Y436" s="209" t="s">
        <v>169</v>
      </c>
      <c r="Z436" s="258"/>
      <c r="AA436" s="253">
        <f t="shared" si="146"/>
        <v>0</v>
      </c>
      <c r="AB436" s="253">
        <f t="shared" si="147"/>
        <v>0</v>
      </c>
      <c r="AC436" s="253">
        <f t="shared" si="148"/>
        <v>0</v>
      </c>
      <c r="AD436" s="253">
        <f t="shared" si="149"/>
        <v>0</v>
      </c>
      <c r="AE436" s="268">
        <f t="shared" si="150"/>
        <v>0</v>
      </c>
      <c r="AF436" s="269">
        <f t="shared" si="151"/>
        <v>0</v>
      </c>
      <c r="AG436" s="270">
        <f t="shared" si="152"/>
        <v>0</v>
      </c>
      <c r="AH436" s="121"/>
      <c r="AI436" s="252"/>
      <c r="AJ436" s="295"/>
      <c r="AK436" s="301">
        <f t="shared" si="153"/>
        <v>0</v>
      </c>
      <c r="AL436" s="119" t="s">
        <v>169</v>
      </c>
      <c r="AM436" s="123" t="s">
        <v>169</v>
      </c>
      <c r="AN436" s="122"/>
      <c r="AO436" s="119" t="s">
        <v>169</v>
      </c>
      <c r="AP436" s="123" t="s">
        <v>169</v>
      </c>
      <c r="AQ436" s="124"/>
      <c r="AR436" s="119" t="s">
        <v>169</v>
      </c>
      <c r="AS436" s="123" t="s">
        <v>169</v>
      </c>
      <c r="AT436" s="122"/>
      <c r="AU436" s="280">
        <f t="shared" si="154"/>
        <v>0</v>
      </c>
      <c r="AV436" s="281">
        <f t="shared" si="155"/>
        <v>0</v>
      </c>
      <c r="AW436" s="291">
        <f t="shared" si="159"/>
        <v>0</v>
      </c>
      <c r="AX436" s="283">
        <f t="shared" si="156"/>
        <v>0</v>
      </c>
    </row>
    <row r="437" spans="1:50" ht="26.25" customHeight="1">
      <c r="A437" s="117"/>
      <c r="B437" s="245"/>
      <c r="C437" s="136"/>
      <c r="D437" s="208" t="str">
        <f t="shared" si="141"/>
        <v/>
      </c>
      <c r="E437" s="129" t="s">
        <v>169</v>
      </c>
      <c r="F437" s="209" t="s">
        <v>169</v>
      </c>
      <c r="G437" s="135"/>
      <c r="H437" s="258"/>
      <c r="I437" s="259">
        <f t="shared" si="157"/>
        <v>0</v>
      </c>
      <c r="J437" s="259">
        <f t="shared" si="158"/>
        <v>0</v>
      </c>
      <c r="K437" s="259">
        <f t="shared" si="142"/>
        <v>0</v>
      </c>
      <c r="L437" s="252"/>
      <c r="M437" s="252"/>
      <c r="N437" s="252"/>
      <c r="O437" s="147">
        <v>0</v>
      </c>
      <c r="P437" s="147">
        <v>0</v>
      </c>
      <c r="Q437" s="137">
        <f t="shared" si="143"/>
        <v>0</v>
      </c>
      <c r="R437" s="80">
        <f t="shared" si="144"/>
        <v>0</v>
      </c>
      <c r="S437" s="147">
        <v>0</v>
      </c>
      <c r="T437" s="121"/>
      <c r="U437" s="263">
        <f>IFERROR(VLOOKUP(B437,คำนวณตกเบิกวิทยฐานะ!$B$9:$P$1008,14,FALSE),0)</f>
        <v>0</v>
      </c>
      <c r="V437" s="263">
        <f>IFERROR(VLOOKUP(B437,คำนวณตกเบิกวิทยฐานะ!$B$9:$P$1008,15,FALSE),0)</f>
        <v>0</v>
      </c>
      <c r="W437" s="264">
        <f t="shared" si="145"/>
        <v>0</v>
      </c>
      <c r="X437" s="119" t="s">
        <v>169</v>
      </c>
      <c r="Y437" s="209" t="s">
        <v>169</v>
      </c>
      <c r="Z437" s="258"/>
      <c r="AA437" s="253">
        <f t="shared" si="146"/>
        <v>0</v>
      </c>
      <c r="AB437" s="253">
        <f t="shared" si="147"/>
        <v>0</v>
      </c>
      <c r="AC437" s="253">
        <f t="shared" si="148"/>
        <v>0</v>
      </c>
      <c r="AD437" s="253">
        <f t="shared" si="149"/>
        <v>0</v>
      </c>
      <c r="AE437" s="268">
        <f t="shared" si="150"/>
        <v>0</v>
      </c>
      <c r="AF437" s="269">
        <f t="shared" si="151"/>
        <v>0</v>
      </c>
      <c r="AG437" s="270">
        <f t="shared" si="152"/>
        <v>0</v>
      </c>
      <c r="AH437" s="121"/>
      <c r="AI437" s="252"/>
      <c r="AJ437" s="295"/>
      <c r="AK437" s="301">
        <f t="shared" si="153"/>
        <v>0</v>
      </c>
      <c r="AL437" s="119" t="s">
        <v>169</v>
      </c>
      <c r="AM437" s="123" t="s">
        <v>169</v>
      </c>
      <c r="AN437" s="122"/>
      <c r="AO437" s="119" t="s">
        <v>169</v>
      </c>
      <c r="AP437" s="123" t="s">
        <v>169</v>
      </c>
      <c r="AQ437" s="124"/>
      <c r="AR437" s="119" t="s">
        <v>169</v>
      </c>
      <c r="AS437" s="123" t="s">
        <v>169</v>
      </c>
      <c r="AT437" s="122"/>
      <c r="AU437" s="280">
        <f t="shared" si="154"/>
        <v>0</v>
      </c>
      <c r="AV437" s="281">
        <f t="shared" si="155"/>
        <v>0</v>
      </c>
      <c r="AW437" s="291">
        <f t="shared" si="159"/>
        <v>0</v>
      </c>
      <c r="AX437" s="283">
        <f t="shared" si="156"/>
        <v>0</v>
      </c>
    </row>
    <row r="438" spans="1:50" ht="26.25" customHeight="1">
      <c r="A438" s="117"/>
      <c r="B438" s="245"/>
      <c r="C438" s="136"/>
      <c r="D438" s="208" t="str">
        <f t="shared" si="141"/>
        <v/>
      </c>
      <c r="E438" s="129" t="s">
        <v>169</v>
      </c>
      <c r="F438" s="209" t="s">
        <v>169</v>
      </c>
      <c r="G438" s="135"/>
      <c r="H438" s="258"/>
      <c r="I438" s="259">
        <f t="shared" si="157"/>
        <v>0</v>
      </c>
      <c r="J438" s="259">
        <f t="shared" si="158"/>
        <v>0</v>
      </c>
      <c r="K438" s="259">
        <f t="shared" si="142"/>
        <v>0</v>
      </c>
      <c r="L438" s="252"/>
      <c r="M438" s="252"/>
      <c r="N438" s="252"/>
      <c r="O438" s="147">
        <v>0</v>
      </c>
      <c r="P438" s="147">
        <v>0</v>
      </c>
      <c r="Q438" s="137">
        <f t="shared" si="143"/>
        <v>0</v>
      </c>
      <c r="R438" s="80">
        <f t="shared" si="144"/>
        <v>0</v>
      </c>
      <c r="S438" s="147">
        <v>0</v>
      </c>
      <c r="T438" s="121"/>
      <c r="U438" s="263">
        <f>IFERROR(VLOOKUP(B438,คำนวณตกเบิกวิทยฐานะ!$B$9:$P$1008,14,FALSE),0)</f>
        <v>0</v>
      </c>
      <c r="V438" s="263">
        <f>IFERROR(VLOOKUP(B438,คำนวณตกเบิกวิทยฐานะ!$B$9:$P$1008,15,FALSE),0)</f>
        <v>0</v>
      </c>
      <c r="W438" s="264">
        <f t="shared" si="145"/>
        <v>0</v>
      </c>
      <c r="X438" s="119" t="s">
        <v>169</v>
      </c>
      <c r="Y438" s="209" t="s">
        <v>169</v>
      </c>
      <c r="Z438" s="258"/>
      <c r="AA438" s="253">
        <f t="shared" si="146"/>
        <v>0</v>
      </c>
      <c r="AB438" s="253">
        <f t="shared" si="147"/>
        <v>0</v>
      </c>
      <c r="AC438" s="253">
        <f t="shared" si="148"/>
        <v>0</v>
      </c>
      <c r="AD438" s="253">
        <f t="shared" si="149"/>
        <v>0</v>
      </c>
      <c r="AE438" s="268">
        <f t="shared" si="150"/>
        <v>0</v>
      </c>
      <c r="AF438" s="269">
        <f t="shared" si="151"/>
        <v>0</v>
      </c>
      <c r="AG438" s="270">
        <f t="shared" si="152"/>
        <v>0</v>
      </c>
      <c r="AH438" s="121"/>
      <c r="AI438" s="252"/>
      <c r="AJ438" s="295"/>
      <c r="AK438" s="301">
        <f t="shared" si="153"/>
        <v>0</v>
      </c>
      <c r="AL438" s="119" t="s">
        <v>169</v>
      </c>
      <c r="AM438" s="123" t="s">
        <v>169</v>
      </c>
      <c r="AN438" s="122"/>
      <c r="AO438" s="119" t="s">
        <v>169</v>
      </c>
      <c r="AP438" s="123" t="s">
        <v>169</v>
      </c>
      <c r="AQ438" s="124"/>
      <c r="AR438" s="119" t="s">
        <v>169</v>
      </c>
      <c r="AS438" s="123" t="s">
        <v>169</v>
      </c>
      <c r="AT438" s="122"/>
      <c r="AU438" s="280">
        <f t="shared" si="154"/>
        <v>0</v>
      </c>
      <c r="AV438" s="281">
        <f t="shared" si="155"/>
        <v>0</v>
      </c>
      <c r="AW438" s="291">
        <f t="shared" si="159"/>
        <v>0</v>
      </c>
      <c r="AX438" s="283">
        <f t="shared" si="156"/>
        <v>0</v>
      </c>
    </row>
    <row r="439" spans="1:50" ht="26.25" customHeight="1">
      <c r="A439" s="117"/>
      <c r="B439" s="245"/>
      <c r="C439" s="136"/>
      <c r="D439" s="208" t="str">
        <f t="shared" si="141"/>
        <v/>
      </c>
      <c r="E439" s="129" t="s">
        <v>169</v>
      </c>
      <c r="F439" s="209" t="s">
        <v>169</v>
      </c>
      <c r="G439" s="135"/>
      <c r="H439" s="258"/>
      <c r="I439" s="259">
        <f t="shared" si="157"/>
        <v>0</v>
      </c>
      <c r="J439" s="259">
        <f t="shared" si="158"/>
        <v>0</v>
      </c>
      <c r="K439" s="259">
        <f t="shared" si="142"/>
        <v>0</v>
      </c>
      <c r="L439" s="252"/>
      <c r="M439" s="252"/>
      <c r="N439" s="252"/>
      <c r="O439" s="147">
        <v>0</v>
      </c>
      <c r="P439" s="147">
        <v>0</v>
      </c>
      <c r="Q439" s="137">
        <f t="shared" si="143"/>
        <v>0</v>
      </c>
      <c r="R439" s="80">
        <f t="shared" si="144"/>
        <v>0</v>
      </c>
      <c r="S439" s="147">
        <v>0</v>
      </c>
      <c r="T439" s="121"/>
      <c r="U439" s="263">
        <f>IFERROR(VLOOKUP(B439,คำนวณตกเบิกวิทยฐานะ!$B$9:$P$1008,14,FALSE),0)</f>
        <v>0</v>
      </c>
      <c r="V439" s="263">
        <f>IFERROR(VLOOKUP(B439,คำนวณตกเบิกวิทยฐานะ!$B$9:$P$1008,15,FALSE),0)</f>
        <v>0</v>
      </c>
      <c r="W439" s="264">
        <f t="shared" si="145"/>
        <v>0</v>
      </c>
      <c r="X439" s="119" t="s">
        <v>169</v>
      </c>
      <c r="Y439" s="209" t="s">
        <v>169</v>
      </c>
      <c r="Z439" s="258"/>
      <c r="AA439" s="253">
        <f t="shared" si="146"/>
        <v>0</v>
      </c>
      <c r="AB439" s="253">
        <f t="shared" si="147"/>
        <v>0</v>
      </c>
      <c r="AC439" s="253">
        <f t="shared" si="148"/>
        <v>0</v>
      </c>
      <c r="AD439" s="253">
        <f t="shared" si="149"/>
        <v>0</v>
      </c>
      <c r="AE439" s="268">
        <f t="shared" si="150"/>
        <v>0</v>
      </c>
      <c r="AF439" s="269">
        <f t="shared" si="151"/>
        <v>0</v>
      </c>
      <c r="AG439" s="270">
        <f t="shared" si="152"/>
        <v>0</v>
      </c>
      <c r="AH439" s="121"/>
      <c r="AI439" s="252"/>
      <c r="AJ439" s="295"/>
      <c r="AK439" s="301">
        <f t="shared" si="153"/>
        <v>0</v>
      </c>
      <c r="AL439" s="119" t="s">
        <v>169</v>
      </c>
      <c r="AM439" s="123" t="s">
        <v>169</v>
      </c>
      <c r="AN439" s="122"/>
      <c r="AO439" s="119" t="s">
        <v>169</v>
      </c>
      <c r="AP439" s="123" t="s">
        <v>169</v>
      </c>
      <c r="AQ439" s="124"/>
      <c r="AR439" s="119" t="s">
        <v>169</v>
      </c>
      <c r="AS439" s="123" t="s">
        <v>169</v>
      </c>
      <c r="AT439" s="122"/>
      <c r="AU439" s="280">
        <f t="shared" si="154"/>
        <v>0</v>
      </c>
      <c r="AV439" s="281">
        <f t="shared" si="155"/>
        <v>0</v>
      </c>
      <c r="AW439" s="291">
        <f t="shared" si="159"/>
        <v>0</v>
      </c>
      <c r="AX439" s="283">
        <f t="shared" si="156"/>
        <v>0</v>
      </c>
    </row>
    <row r="440" spans="1:50" ht="26.25" customHeight="1">
      <c r="A440" s="117"/>
      <c r="B440" s="245"/>
      <c r="C440" s="136"/>
      <c r="D440" s="208" t="str">
        <f t="shared" si="141"/>
        <v/>
      </c>
      <c r="E440" s="129" t="s">
        <v>169</v>
      </c>
      <c r="F440" s="209" t="s">
        <v>169</v>
      </c>
      <c r="G440" s="135"/>
      <c r="H440" s="258"/>
      <c r="I440" s="259">
        <f t="shared" si="157"/>
        <v>0</v>
      </c>
      <c r="J440" s="259">
        <f t="shared" si="158"/>
        <v>0</v>
      </c>
      <c r="K440" s="259">
        <f t="shared" si="142"/>
        <v>0</v>
      </c>
      <c r="L440" s="252"/>
      <c r="M440" s="252"/>
      <c r="N440" s="252"/>
      <c r="O440" s="147">
        <v>0</v>
      </c>
      <c r="P440" s="147">
        <v>0</v>
      </c>
      <c r="Q440" s="137">
        <f t="shared" si="143"/>
        <v>0</v>
      </c>
      <c r="R440" s="80">
        <f t="shared" si="144"/>
        <v>0</v>
      </c>
      <c r="S440" s="147">
        <v>0</v>
      </c>
      <c r="T440" s="121"/>
      <c r="U440" s="263">
        <f>IFERROR(VLOOKUP(B440,คำนวณตกเบิกวิทยฐานะ!$B$9:$P$1008,14,FALSE),0)</f>
        <v>0</v>
      </c>
      <c r="V440" s="263">
        <f>IFERROR(VLOOKUP(B440,คำนวณตกเบิกวิทยฐานะ!$B$9:$P$1008,15,FALSE),0)</f>
        <v>0</v>
      </c>
      <c r="W440" s="264">
        <f t="shared" si="145"/>
        <v>0</v>
      </c>
      <c r="X440" s="119" t="s">
        <v>169</v>
      </c>
      <c r="Y440" s="209" t="s">
        <v>169</v>
      </c>
      <c r="Z440" s="258"/>
      <c r="AA440" s="253">
        <f t="shared" si="146"/>
        <v>0</v>
      </c>
      <c r="AB440" s="253">
        <f t="shared" si="147"/>
        <v>0</v>
      </c>
      <c r="AC440" s="253">
        <f t="shared" si="148"/>
        <v>0</v>
      </c>
      <c r="AD440" s="253">
        <f t="shared" si="149"/>
        <v>0</v>
      </c>
      <c r="AE440" s="268">
        <f t="shared" si="150"/>
        <v>0</v>
      </c>
      <c r="AF440" s="269">
        <f t="shared" si="151"/>
        <v>0</v>
      </c>
      <c r="AG440" s="270">
        <f t="shared" si="152"/>
        <v>0</v>
      </c>
      <c r="AH440" s="121"/>
      <c r="AI440" s="252"/>
      <c r="AJ440" s="295"/>
      <c r="AK440" s="301">
        <f t="shared" si="153"/>
        <v>0</v>
      </c>
      <c r="AL440" s="119" t="s">
        <v>169</v>
      </c>
      <c r="AM440" s="123" t="s">
        <v>169</v>
      </c>
      <c r="AN440" s="122"/>
      <c r="AO440" s="119" t="s">
        <v>169</v>
      </c>
      <c r="AP440" s="123" t="s">
        <v>169</v>
      </c>
      <c r="AQ440" s="124"/>
      <c r="AR440" s="119" t="s">
        <v>169</v>
      </c>
      <c r="AS440" s="123" t="s">
        <v>169</v>
      </c>
      <c r="AT440" s="122"/>
      <c r="AU440" s="280">
        <f t="shared" si="154"/>
        <v>0</v>
      </c>
      <c r="AV440" s="281">
        <f t="shared" si="155"/>
        <v>0</v>
      </c>
      <c r="AW440" s="291">
        <f t="shared" si="159"/>
        <v>0</v>
      </c>
      <c r="AX440" s="283">
        <f t="shared" si="156"/>
        <v>0</v>
      </c>
    </row>
    <row r="441" spans="1:50" ht="26.25" customHeight="1">
      <c r="A441" s="117"/>
      <c r="B441" s="245"/>
      <c r="C441" s="136"/>
      <c r="D441" s="208" t="str">
        <f t="shared" si="141"/>
        <v/>
      </c>
      <c r="E441" s="129" t="s">
        <v>169</v>
      </c>
      <c r="F441" s="209" t="s">
        <v>169</v>
      </c>
      <c r="G441" s="135"/>
      <c r="H441" s="258"/>
      <c r="I441" s="259">
        <f t="shared" si="157"/>
        <v>0</v>
      </c>
      <c r="J441" s="259">
        <f t="shared" si="158"/>
        <v>0</v>
      </c>
      <c r="K441" s="259">
        <f t="shared" si="142"/>
        <v>0</v>
      </c>
      <c r="L441" s="252"/>
      <c r="M441" s="252"/>
      <c r="N441" s="252"/>
      <c r="O441" s="147">
        <v>0</v>
      </c>
      <c r="P441" s="147">
        <v>0</v>
      </c>
      <c r="Q441" s="137">
        <f t="shared" si="143"/>
        <v>0</v>
      </c>
      <c r="R441" s="80">
        <f t="shared" si="144"/>
        <v>0</v>
      </c>
      <c r="S441" s="147">
        <v>0</v>
      </c>
      <c r="T441" s="121"/>
      <c r="U441" s="263">
        <f>IFERROR(VLOOKUP(B441,คำนวณตกเบิกวิทยฐานะ!$B$9:$P$1008,14,FALSE),0)</f>
        <v>0</v>
      </c>
      <c r="V441" s="263">
        <f>IFERROR(VLOOKUP(B441,คำนวณตกเบิกวิทยฐานะ!$B$9:$P$1008,15,FALSE),0)</f>
        <v>0</v>
      </c>
      <c r="W441" s="264">
        <f t="shared" si="145"/>
        <v>0</v>
      </c>
      <c r="X441" s="119" t="s">
        <v>169</v>
      </c>
      <c r="Y441" s="209" t="s">
        <v>169</v>
      </c>
      <c r="Z441" s="258"/>
      <c r="AA441" s="253">
        <f t="shared" si="146"/>
        <v>0</v>
      </c>
      <c r="AB441" s="253">
        <f t="shared" si="147"/>
        <v>0</v>
      </c>
      <c r="AC441" s="253">
        <f t="shared" si="148"/>
        <v>0</v>
      </c>
      <c r="AD441" s="253">
        <f t="shared" si="149"/>
        <v>0</v>
      </c>
      <c r="AE441" s="268">
        <f t="shared" si="150"/>
        <v>0</v>
      </c>
      <c r="AF441" s="269">
        <f t="shared" si="151"/>
        <v>0</v>
      </c>
      <c r="AG441" s="270">
        <f t="shared" si="152"/>
        <v>0</v>
      </c>
      <c r="AH441" s="121"/>
      <c r="AI441" s="252"/>
      <c r="AJ441" s="295"/>
      <c r="AK441" s="301">
        <f t="shared" si="153"/>
        <v>0</v>
      </c>
      <c r="AL441" s="119" t="s">
        <v>169</v>
      </c>
      <c r="AM441" s="123" t="s">
        <v>169</v>
      </c>
      <c r="AN441" s="122"/>
      <c r="AO441" s="119" t="s">
        <v>169</v>
      </c>
      <c r="AP441" s="123" t="s">
        <v>169</v>
      </c>
      <c r="AQ441" s="124"/>
      <c r="AR441" s="119" t="s">
        <v>169</v>
      </c>
      <c r="AS441" s="123" t="s">
        <v>169</v>
      </c>
      <c r="AT441" s="122"/>
      <c r="AU441" s="280">
        <f t="shared" si="154"/>
        <v>0</v>
      </c>
      <c r="AV441" s="281">
        <f t="shared" si="155"/>
        <v>0</v>
      </c>
      <c r="AW441" s="291">
        <f t="shared" si="159"/>
        <v>0</v>
      </c>
      <c r="AX441" s="283">
        <f t="shared" si="156"/>
        <v>0</v>
      </c>
    </row>
    <row r="442" spans="1:50" ht="26.25" customHeight="1">
      <c r="A442" s="117"/>
      <c r="B442" s="245"/>
      <c r="C442" s="136"/>
      <c r="D442" s="208" t="str">
        <f t="shared" si="141"/>
        <v/>
      </c>
      <c r="E442" s="129" t="s">
        <v>169</v>
      </c>
      <c r="F442" s="209" t="s">
        <v>169</v>
      </c>
      <c r="G442" s="135"/>
      <c r="H442" s="258"/>
      <c r="I442" s="259">
        <f t="shared" si="157"/>
        <v>0</v>
      </c>
      <c r="J442" s="259">
        <f t="shared" si="158"/>
        <v>0</v>
      </c>
      <c r="K442" s="259">
        <f t="shared" si="142"/>
        <v>0</v>
      </c>
      <c r="L442" s="252"/>
      <c r="M442" s="252"/>
      <c r="N442" s="252"/>
      <c r="O442" s="147">
        <v>0</v>
      </c>
      <c r="P442" s="147">
        <v>0</v>
      </c>
      <c r="Q442" s="137">
        <f t="shared" si="143"/>
        <v>0</v>
      </c>
      <c r="R442" s="80">
        <f t="shared" si="144"/>
        <v>0</v>
      </c>
      <c r="S442" s="147">
        <v>0</v>
      </c>
      <c r="T442" s="121"/>
      <c r="U442" s="263">
        <f>IFERROR(VLOOKUP(B442,คำนวณตกเบิกวิทยฐานะ!$B$9:$P$1008,14,FALSE),0)</f>
        <v>0</v>
      </c>
      <c r="V442" s="263">
        <f>IFERROR(VLOOKUP(B442,คำนวณตกเบิกวิทยฐานะ!$B$9:$P$1008,15,FALSE),0)</f>
        <v>0</v>
      </c>
      <c r="W442" s="264">
        <f t="shared" si="145"/>
        <v>0</v>
      </c>
      <c r="X442" s="119" t="s">
        <v>169</v>
      </c>
      <c r="Y442" s="209" t="s">
        <v>169</v>
      </c>
      <c r="Z442" s="258"/>
      <c r="AA442" s="253">
        <f t="shared" si="146"/>
        <v>0</v>
      </c>
      <c r="AB442" s="253">
        <f t="shared" si="147"/>
        <v>0</v>
      </c>
      <c r="AC442" s="253">
        <f t="shared" si="148"/>
        <v>0</v>
      </c>
      <c r="AD442" s="253">
        <f t="shared" si="149"/>
        <v>0</v>
      </c>
      <c r="AE442" s="268">
        <f t="shared" si="150"/>
        <v>0</v>
      </c>
      <c r="AF442" s="269">
        <f t="shared" si="151"/>
        <v>0</v>
      </c>
      <c r="AG442" s="270">
        <f t="shared" si="152"/>
        <v>0</v>
      </c>
      <c r="AH442" s="121"/>
      <c r="AI442" s="252"/>
      <c r="AJ442" s="295"/>
      <c r="AK442" s="301">
        <f t="shared" si="153"/>
        <v>0</v>
      </c>
      <c r="AL442" s="119" t="s">
        <v>169</v>
      </c>
      <c r="AM442" s="123" t="s">
        <v>169</v>
      </c>
      <c r="AN442" s="122"/>
      <c r="AO442" s="119" t="s">
        <v>169</v>
      </c>
      <c r="AP442" s="123" t="s">
        <v>169</v>
      </c>
      <c r="AQ442" s="124"/>
      <c r="AR442" s="119" t="s">
        <v>169</v>
      </c>
      <c r="AS442" s="123" t="s">
        <v>169</v>
      </c>
      <c r="AT442" s="122"/>
      <c r="AU442" s="280">
        <f t="shared" si="154"/>
        <v>0</v>
      </c>
      <c r="AV442" s="281">
        <f t="shared" si="155"/>
        <v>0</v>
      </c>
      <c r="AW442" s="291">
        <f t="shared" si="159"/>
        <v>0</v>
      </c>
      <c r="AX442" s="283">
        <f t="shared" si="156"/>
        <v>0</v>
      </c>
    </row>
    <row r="443" spans="1:50" ht="26.25" customHeight="1">
      <c r="A443" s="117"/>
      <c r="B443" s="245"/>
      <c r="C443" s="136"/>
      <c r="D443" s="208" t="str">
        <f t="shared" si="141"/>
        <v/>
      </c>
      <c r="E443" s="129" t="s">
        <v>169</v>
      </c>
      <c r="F443" s="209" t="s">
        <v>169</v>
      </c>
      <c r="G443" s="135"/>
      <c r="H443" s="258"/>
      <c r="I443" s="259">
        <f t="shared" si="157"/>
        <v>0</v>
      </c>
      <c r="J443" s="259">
        <f t="shared" si="158"/>
        <v>0</v>
      </c>
      <c r="K443" s="259">
        <f t="shared" si="142"/>
        <v>0</v>
      </c>
      <c r="L443" s="252"/>
      <c r="M443" s="252"/>
      <c r="N443" s="252"/>
      <c r="O443" s="147">
        <v>0</v>
      </c>
      <c r="P443" s="147">
        <v>0</v>
      </c>
      <c r="Q443" s="137">
        <f t="shared" si="143"/>
        <v>0</v>
      </c>
      <c r="R443" s="80">
        <f t="shared" si="144"/>
        <v>0</v>
      </c>
      <c r="S443" s="147">
        <v>0</v>
      </c>
      <c r="T443" s="121"/>
      <c r="U443" s="263">
        <f>IFERROR(VLOOKUP(B443,คำนวณตกเบิกวิทยฐานะ!$B$9:$P$1008,14,FALSE),0)</f>
        <v>0</v>
      </c>
      <c r="V443" s="263">
        <f>IFERROR(VLOOKUP(B443,คำนวณตกเบิกวิทยฐานะ!$B$9:$P$1008,15,FALSE),0)</f>
        <v>0</v>
      </c>
      <c r="W443" s="264">
        <f t="shared" si="145"/>
        <v>0</v>
      </c>
      <c r="X443" s="119" t="s">
        <v>169</v>
      </c>
      <c r="Y443" s="209" t="s">
        <v>169</v>
      </c>
      <c r="Z443" s="258"/>
      <c r="AA443" s="253">
        <f t="shared" si="146"/>
        <v>0</v>
      </c>
      <c r="AB443" s="253">
        <f t="shared" si="147"/>
        <v>0</v>
      </c>
      <c r="AC443" s="253">
        <f t="shared" si="148"/>
        <v>0</v>
      </c>
      <c r="AD443" s="253">
        <f t="shared" si="149"/>
        <v>0</v>
      </c>
      <c r="AE443" s="268">
        <f t="shared" si="150"/>
        <v>0</v>
      </c>
      <c r="AF443" s="269">
        <f t="shared" si="151"/>
        <v>0</v>
      </c>
      <c r="AG443" s="270">
        <f t="shared" si="152"/>
        <v>0</v>
      </c>
      <c r="AH443" s="121"/>
      <c r="AI443" s="252"/>
      <c r="AJ443" s="295"/>
      <c r="AK443" s="301">
        <f t="shared" si="153"/>
        <v>0</v>
      </c>
      <c r="AL443" s="119" t="s">
        <v>169</v>
      </c>
      <c r="AM443" s="123" t="s">
        <v>169</v>
      </c>
      <c r="AN443" s="122"/>
      <c r="AO443" s="119" t="s">
        <v>169</v>
      </c>
      <c r="AP443" s="123" t="s">
        <v>169</v>
      </c>
      <c r="AQ443" s="124"/>
      <c r="AR443" s="119" t="s">
        <v>169</v>
      </c>
      <c r="AS443" s="123" t="s">
        <v>169</v>
      </c>
      <c r="AT443" s="122"/>
      <c r="AU443" s="280">
        <f t="shared" si="154"/>
        <v>0</v>
      </c>
      <c r="AV443" s="281">
        <f t="shared" si="155"/>
        <v>0</v>
      </c>
      <c r="AW443" s="291">
        <f t="shared" si="159"/>
        <v>0</v>
      </c>
      <c r="AX443" s="283">
        <f t="shared" si="156"/>
        <v>0</v>
      </c>
    </row>
    <row r="444" spans="1:50" ht="26.25" customHeight="1">
      <c r="A444" s="117"/>
      <c r="B444" s="245"/>
      <c r="C444" s="136"/>
      <c r="D444" s="208" t="str">
        <f t="shared" si="141"/>
        <v/>
      </c>
      <c r="E444" s="129" t="s">
        <v>169</v>
      </c>
      <c r="F444" s="209" t="s">
        <v>169</v>
      </c>
      <c r="G444" s="135"/>
      <c r="H444" s="258"/>
      <c r="I444" s="259">
        <f t="shared" si="157"/>
        <v>0</v>
      </c>
      <c r="J444" s="259">
        <f t="shared" si="158"/>
        <v>0</v>
      </c>
      <c r="K444" s="259">
        <f t="shared" si="142"/>
        <v>0</v>
      </c>
      <c r="L444" s="252"/>
      <c r="M444" s="252"/>
      <c r="N444" s="252"/>
      <c r="O444" s="147">
        <v>0</v>
      </c>
      <c r="P444" s="147">
        <v>0</v>
      </c>
      <c r="Q444" s="137">
        <f t="shared" si="143"/>
        <v>0</v>
      </c>
      <c r="R444" s="80">
        <f t="shared" si="144"/>
        <v>0</v>
      </c>
      <c r="S444" s="147">
        <v>0</v>
      </c>
      <c r="T444" s="121"/>
      <c r="U444" s="263">
        <f>IFERROR(VLOOKUP(B444,คำนวณตกเบิกวิทยฐานะ!$B$9:$P$1008,14,FALSE),0)</f>
        <v>0</v>
      </c>
      <c r="V444" s="263">
        <f>IFERROR(VLOOKUP(B444,คำนวณตกเบิกวิทยฐานะ!$B$9:$P$1008,15,FALSE),0)</f>
        <v>0</v>
      </c>
      <c r="W444" s="264">
        <f t="shared" si="145"/>
        <v>0</v>
      </c>
      <c r="X444" s="119" t="s">
        <v>169</v>
      </c>
      <c r="Y444" s="209" t="s">
        <v>169</v>
      </c>
      <c r="Z444" s="258"/>
      <c r="AA444" s="253">
        <f t="shared" si="146"/>
        <v>0</v>
      </c>
      <c r="AB444" s="253">
        <f t="shared" si="147"/>
        <v>0</v>
      </c>
      <c r="AC444" s="253">
        <f t="shared" si="148"/>
        <v>0</v>
      </c>
      <c r="AD444" s="253">
        <f t="shared" si="149"/>
        <v>0</v>
      </c>
      <c r="AE444" s="268">
        <f t="shared" si="150"/>
        <v>0</v>
      </c>
      <c r="AF444" s="269">
        <f t="shared" si="151"/>
        <v>0</v>
      </c>
      <c r="AG444" s="270">
        <f t="shared" si="152"/>
        <v>0</v>
      </c>
      <c r="AH444" s="121"/>
      <c r="AI444" s="252"/>
      <c r="AJ444" s="295"/>
      <c r="AK444" s="301">
        <f t="shared" si="153"/>
        <v>0</v>
      </c>
      <c r="AL444" s="119" t="s">
        <v>169</v>
      </c>
      <c r="AM444" s="123" t="s">
        <v>169</v>
      </c>
      <c r="AN444" s="122"/>
      <c r="AO444" s="119" t="s">
        <v>169</v>
      </c>
      <c r="AP444" s="123" t="s">
        <v>169</v>
      </c>
      <c r="AQ444" s="124"/>
      <c r="AR444" s="119" t="s">
        <v>169</v>
      </c>
      <c r="AS444" s="123" t="s">
        <v>169</v>
      </c>
      <c r="AT444" s="122"/>
      <c r="AU444" s="280">
        <f t="shared" si="154"/>
        <v>0</v>
      </c>
      <c r="AV444" s="281">
        <f t="shared" si="155"/>
        <v>0</v>
      </c>
      <c r="AW444" s="291">
        <f t="shared" si="159"/>
        <v>0</v>
      </c>
      <c r="AX444" s="283">
        <f t="shared" si="156"/>
        <v>0</v>
      </c>
    </row>
    <row r="445" spans="1:50" ht="26.25" customHeight="1">
      <c r="A445" s="117"/>
      <c r="B445" s="245"/>
      <c r="C445" s="136"/>
      <c r="D445" s="208" t="str">
        <f t="shared" si="141"/>
        <v/>
      </c>
      <c r="E445" s="129" t="s">
        <v>169</v>
      </c>
      <c r="F445" s="209" t="s">
        <v>169</v>
      </c>
      <c r="G445" s="135"/>
      <c r="H445" s="258"/>
      <c r="I445" s="259">
        <f t="shared" si="157"/>
        <v>0</v>
      </c>
      <c r="J445" s="259">
        <f t="shared" si="158"/>
        <v>0</v>
      </c>
      <c r="K445" s="259">
        <f t="shared" si="142"/>
        <v>0</v>
      </c>
      <c r="L445" s="252"/>
      <c r="M445" s="252"/>
      <c r="N445" s="252"/>
      <c r="O445" s="147">
        <v>0</v>
      </c>
      <c r="P445" s="147">
        <v>0</v>
      </c>
      <c r="Q445" s="137">
        <f t="shared" si="143"/>
        <v>0</v>
      </c>
      <c r="R445" s="80">
        <f t="shared" si="144"/>
        <v>0</v>
      </c>
      <c r="S445" s="147">
        <v>0</v>
      </c>
      <c r="T445" s="121"/>
      <c r="U445" s="263">
        <f>IFERROR(VLOOKUP(B445,คำนวณตกเบิกวิทยฐานะ!$B$9:$P$1008,14,FALSE),0)</f>
        <v>0</v>
      </c>
      <c r="V445" s="263">
        <f>IFERROR(VLOOKUP(B445,คำนวณตกเบิกวิทยฐานะ!$B$9:$P$1008,15,FALSE),0)</f>
        <v>0</v>
      </c>
      <c r="W445" s="264">
        <f t="shared" si="145"/>
        <v>0</v>
      </c>
      <c r="X445" s="119" t="s">
        <v>169</v>
      </c>
      <c r="Y445" s="209" t="s">
        <v>169</v>
      </c>
      <c r="Z445" s="258"/>
      <c r="AA445" s="253">
        <f t="shared" si="146"/>
        <v>0</v>
      </c>
      <c r="AB445" s="253">
        <f t="shared" si="147"/>
        <v>0</v>
      </c>
      <c r="AC445" s="253">
        <f t="shared" si="148"/>
        <v>0</v>
      </c>
      <c r="AD445" s="253">
        <f t="shared" si="149"/>
        <v>0</v>
      </c>
      <c r="AE445" s="268">
        <f t="shared" si="150"/>
        <v>0</v>
      </c>
      <c r="AF445" s="269">
        <f t="shared" si="151"/>
        <v>0</v>
      </c>
      <c r="AG445" s="270">
        <f t="shared" si="152"/>
        <v>0</v>
      </c>
      <c r="AH445" s="121"/>
      <c r="AI445" s="252"/>
      <c r="AJ445" s="295"/>
      <c r="AK445" s="301">
        <f t="shared" si="153"/>
        <v>0</v>
      </c>
      <c r="AL445" s="119" t="s">
        <v>169</v>
      </c>
      <c r="AM445" s="123" t="s">
        <v>169</v>
      </c>
      <c r="AN445" s="122"/>
      <c r="AO445" s="119" t="s">
        <v>169</v>
      </c>
      <c r="AP445" s="123" t="s">
        <v>169</v>
      </c>
      <c r="AQ445" s="124"/>
      <c r="AR445" s="119" t="s">
        <v>169</v>
      </c>
      <c r="AS445" s="123" t="s">
        <v>169</v>
      </c>
      <c r="AT445" s="122"/>
      <c r="AU445" s="280">
        <f t="shared" si="154"/>
        <v>0</v>
      </c>
      <c r="AV445" s="281">
        <f t="shared" si="155"/>
        <v>0</v>
      </c>
      <c r="AW445" s="291">
        <f t="shared" si="159"/>
        <v>0</v>
      </c>
      <c r="AX445" s="283">
        <f t="shared" si="156"/>
        <v>0</v>
      </c>
    </row>
    <row r="446" spans="1:50" ht="26.25" customHeight="1">
      <c r="A446" s="117"/>
      <c r="B446" s="245"/>
      <c r="C446" s="136"/>
      <c r="D446" s="208" t="str">
        <f t="shared" si="141"/>
        <v/>
      </c>
      <c r="E446" s="129" t="s">
        <v>169</v>
      </c>
      <c r="F446" s="209" t="s">
        <v>169</v>
      </c>
      <c r="G446" s="135"/>
      <c r="H446" s="258"/>
      <c r="I446" s="259">
        <f t="shared" si="157"/>
        <v>0</v>
      </c>
      <c r="J446" s="259">
        <f t="shared" si="158"/>
        <v>0</v>
      </c>
      <c r="K446" s="259">
        <f t="shared" si="142"/>
        <v>0</v>
      </c>
      <c r="L446" s="252"/>
      <c r="M446" s="252"/>
      <c r="N446" s="252"/>
      <c r="O446" s="147">
        <v>0</v>
      </c>
      <c r="P446" s="147">
        <v>0</v>
      </c>
      <c r="Q446" s="137">
        <f t="shared" si="143"/>
        <v>0</v>
      </c>
      <c r="R446" s="80">
        <f t="shared" si="144"/>
        <v>0</v>
      </c>
      <c r="S446" s="147">
        <v>0</v>
      </c>
      <c r="T446" s="121"/>
      <c r="U446" s="263">
        <f>IFERROR(VLOOKUP(B446,คำนวณตกเบิกวิทยฐานะ!$B$9:$P$1008,14,FALSE),0)</f>
        <v>0</v>
      </c>
      <c r="V446" s="263">
        <f>IFERROR(VLOOKUP(B446,คำนวณตกเบิกวิทยฐานะ!$B$9:$P$1008,15,FALSE),0)</f>
        <v>0</v>
      </c>
      <c r="W446" s="264">
        <f t="shared" si="145"/>
        <v>0</v>
      </c>
      <c r="X446" s="119" t="s">
        <v>169</v>
      </c>
      <c r="Y446" s="209" t="s">
        <v>169</v>
      </c>
      <c r="Z446" s="258"/>
      <c r="AA446" s="253">
        <f t="shared" si="146"/>
        <v>0</v>
      </c>
      <c r="AB446" s="253">
        <f t="shared" si="147"/>
        <v>0</v>
      </c>
      <c r="AC446" s="253">
        <f t="shared" si="148"/>
        <v>0</v>
      </c>
      <c r="AD446" s="253">
        <f t="shared" si="149"/>
        <v>0</v>
      </c>
      <c r="AE446" s="268">
        <f t="shared" si="150"/>
        <v>0</v>
      </c>
      <c r="AF446" s="269">
        <f t="shared" si="151"/>
        <v>0</v>
      </c>
      <c r="AG446" s="270">
        <f t="shared" si="152"/>
        <v>0</v>
      </c>
      <c r="AH446" s="121"/>
      <c r="AI446" s="252"/>
      <c r="AJ446" s="295"/>
      <c r="AK446" s="301">
        <f t="shared" si="153"/>
        <v>0</v>
      </c>
      <c r="AL446" s="119" t="s">
        <v>169</v>
      </c>
      <c r="AM446" s="123" t="s">
        <v>169</v>
      </c>
      <c r="AN446" s="122"/>
      <c r="AO446" s="119" t="s">
        <v>169</v>
      </c>
      <c r="AP446" s="123" t="s">
        <v>169</v>
      </c>
      <c r="AQ446" s="124"/>
      <c r="AR446" s="119" t="s">
        <v>169</v>
      </c>
      <c r="AS446" s="123" t="s">
        <v>169</v>
      </c>
      <c r="AT446" s="122"/>
      <c r="AU446" s="280">
        <f t="shared" si="154"/>
        <v>0</v>
      </c>
      <c r="AV446" s="281">
        <f t="shared" si="155"/>
        <v>0</v>
      </c>
      <c r="AW446" s="291">
        <f t="shared" si="159"/>
        <v>0</v>
      </c>
      <c r="AX446" s="283">
        <f t="shared" si="156"/>
        <v>0</v>
      </c>
    </row>
    <row r="447" spans="1:50" ht="26.25" customHeight="1">
      <c r="A447" s="117"/>
      <c r="B447" s="245"/>
      <c r="C447" s="136"/>
      <c r="D447" s="208" t="str">
        <f t="shared" si="141"/>
        <v/>
      </c>
      <c r="E447" s="129" t="s">
        <v>169</v>
      </c>
      <c r="F447" s="209" t="s">
        <v>169</v>
      </c>
      <c r="G447" s="135"/>
      <c r="H447" s="258"/>
      <c r="I447" s="259">
        <f t="shared" si="157"/>
        <v>0</v>
      </c>
      <c r="J447" s="259">
        <f t="shared" si="158"/>
        <v>0</v>
      </c>
      <c r="K447" s="259">
        <f t="shared" si="142"/>
        <v>0</v>
      </c>
      <c r="L447" s="252"/>
      <c r="M447" s="252"/>
      <c r="N447" s="252"/>
      <c r="O447" s="147">
        <v>0</v>
      </c>
      <c r="P447" s="147">
        <v>0</v>
      </c>
      <c r="Q447" s="137">
        <f t="shared" si="143"/>
        <v>0</v>
      </c>
      <c r="R447" s="80">
        <f t="shared" si="144"/>
        <v>0</v>
      </c>
      <c r="S447" s="147">
        <v>0</v>
      </c>
      <c r="T447" s="121"/>
      <c r="U447" s="263">
        <f>IFERROR(VLOOKUP(B447,คำนวณตกเบิกวิทยฐานะ!$B$9:$P$1008,14,FALSE),0)</f>
        <v>0</v>
      </c>
      <c r="V447" s="263">
        <f>IFERROR(VLOOKUP(B447,คำนวณตกเบิกวิทยฐานะ!$B$9:$P$1008,15,FALSE),0)</f>
        <v>0</v>
      </c>
      <c r="W447" s="264">
        <f t="shared" si="145"/>
        <v>0</v>
      </c>
      <c r="X447" s="119" t="s">
        <v>169</v>
      </c>
      <c r="Y447" s="209" t="s">
        <v>169</v>
      </c>
      <c r="Z447" s="258"/>
      <c r="AA447" s="253">
        <f t="shared" si="146"/>
        <v>0</v>
      </c>
      <c r="AB447" s="253">
        <f t="shared" si="147"/>
        <v>0</v>
      </c>
      <c r="AC447" s="253">
        <f t="shared" si="148"/>
        <v>0</v>
      </c>
      <c r="AD447" s="253">
        <f t="shared" si="149"/>
        <v>0</v>
      </c>
      <c r="AE447" s="268">
        <f t="shared" si="150"/>
        <v>0</v>
      </c>
      <c r="AF447" s="269">
        <f t="shared" si="151"/>
        <v>0</v>
      </c>
      <c r="AG447" s="270">
        <f t="shared" si="152"/>
        <v>0</v>
      </c>
      <c r="AH447" s="121"/>
      <c r="AI447" s="252"/>
      <c r="AJ447" s="295"/>
      <c r="AK447" s="301">
        <f t="shared" si="153"/>
        <v>0</v>
      </c>
      <c r="AL447" s="119" t="s">
        <v>169</v>
      </c>
      <c r="AM447" s="123" t="s">
        <v>169</v>
      </c>
      <c r="AN447" s="122"/>
      <c r="AO447" s="119" t="s">
        <v>169</v>
      </c>
      <c r="AP447" s="123" t="s">
        <v>169</v>
      </c>
      <c r="AQ447" s="124"/>
      <c r="AR447" s="119" t="s">
        <v>169</v>
      </c>
      <c r="AS447" s="123" t="s">
        <v>169</v>
      </c>
      <c r="AT447" s="122"/>
      <c r="AU447" s="280">
        <f t="shared" si="154"/>
        <v>0</v>
      </c>
      <c r="AV447" s="281">
        <f t="shared" si="155"/>
        <v>0</v>
      </c>
      <c r="AW447" s="291">
        <f t="shared" si="159"/>
        <v>0</v>
      </c>
      <c r="AX447" s="283">
        <f t="shared" si="156"/>
        <v>0</v>
      </c>
    </row>
    <row r="448" spans="1:50" ht="26.25" customHeight="1">
      <c r="A448" s="117"/>
      <c r="B448" s="245"/>
      <c r="C448" s="136"/>
      <c r="D448" s="208" t="str">
        <f t="shared" si="141"/>
        <v/>
      </c>
      <c r="E448" s="129" t="s">
        <v>169</v>
      </c>
      <c r="F448" s="209" t="s">
        <v>169</v>
      </c>
      <c r="G448" s="135"/>
      <c r="H448" s="258"/>
      <c r="I448" s="259">
        <f t="shared" si="157"/>
        <v>0</v>
      </c>
      <c r="J448" s="259">
        <f t="shared" si="158"/>
        <v>0</v>
      </c>
      <c r="K448" s="259">
        <f t="shared" si="142"/>
        <v>0</v>
      </c>
      <c r="L448" s="252"/>
      <c r="M448" s="252"/>
      <c r="N448" s="252"/>
      <c r="O448" s="147">
        <v>0</v>
      </c>
      <c r="P448" s="147">
        <v>0</v>
      </c>
      <c r="Q448" s="137">
        <f t="shared" si="143"/>
        <v>0</v>
      </c>
      <c r="R448" s="80">
        <f t="shared" si="144"/>
        <v>0</v>
      </c>
      <c r="S448" s="147">
        <v>0</v>
      </c>
      <c r="T448" s="121"/>
      <c r="U448" s="263">
        <f>IFERROR(VLOOKUP(B448,คำนวณตกเบิกวิทยฐานะ!$B$9:$P$1008,14,FALSE),0)</f>
        <v>0</v>
      </c>
      <c r="V448" s="263">
        <f>IFERROR(VLOOKUP(B448,คำนวณตกเบิกวิทยฐานะ!$B$9:$P$1008,15,FALSE),0)</f>
        <v>0</v>
      </c>
      <c r="W448" s="264">
        <f t="shared" si="145"/>
        <v>0</v>
      </c>
      <c r="X448" s="119" t="s">
        <v>169</v>
      </c>
      <c r="Y448" s="209" t="s">
        <v>169</v>
      </c>
      <c r="Z448" s="258"/>
      <c r="AA448" s="253">
        <f t="shared" si="146"/>
        <v>0</v>
      </c>
      <c r="AB448" s="253">
        <f t="shared" si="147"/>
        <v>0</v>
      </c>
      <c r="AC448" s="253">
        <f t="shared" si="148"/>
        <v>0</v>
      </c>
      <c r="AD448" s="253">
        <f t="shared" si="149"/>
        <v>0</v>
      </c>
      <c r="AE448" s="268">
        <f t="shared" si="150"/>
        <v>0</v>
      </c>
      <c r="AF448" s="269">
        <f t="shared" si="151"/>
        <v>0</v>
      </c>
      <c r="AG448" s="270">
        <f t="shared" si="152"/>
        <v>0</v>
      </c>
      <c r="AH448" s="121"/>
      <c r="AI448" s="252"/>
      <c r="AJ448" s="295"/>
      <c r="AK448" s="301">
        <f t="shared" si="153"/>
        <v>0</v>
      </c>
      <c r="AL448" s="119" t="s">
        <v>169</v>
      </c>
      <c r="AM448" s="123" t="s">
        <v>169</v>
      </c>
      <c r="AN448" s="122"/>
      <c r="AO448" s="119" t="s">
        <v>169</v>
      </c>
      <c r="AP448" s="123" t="s">
        <v>169</v>
      </c>
      <c r="AQ448" s="124"/>
      <c r="AR448" s="119" t="s">
        <v>169</v>
      </c>
      <c r="AS448" s="123" t="s">
        <v>169</v>
      </c>
      <c r="AT448" s="122"/>
      <c r="AU448" s="280">
        <f t="shared" si="154"/>
        <v>0</v>
      </c>
      <c r="AV448" s="281">
        <f t="shared" si="155"/>
        <v>0</v>
      </c>
      <c r="AW448" s="291">
        <f t="shared" si="159"/>
        <v>0</v>
      </c>
      <c r="AX448" s="283">
        <f t="shared" si="156"/>
        <v>0</v>
      </c>
    </row>
    <row r="449" spans="1:50" ht="26.25" customHeight="1">
      <c r="A449" s="117"/>
      <c r="B449" s="245"/>
      <c r="C449" s="136"/>
      <c r="D449" s="208" t="str">
        <f t="shared" si="141"/>
        <v/>
      </c>
      <c r="E449" s="129" t="s">
        <v>169</v>
      </c>
      <c r="F449" s="209" t="s">
        <v>169</v>
      </c>
      <c r="G449" s="135"/>
      <c r="H449" s="258"/>
      <c r="I449" s="259">
        <f t="shared" si="157"/>
        <v>0</v>
      </c>
      <c r="J449" s="259">
        <f t="shared" si="158"/>
        <v>0</v>
      </c>
      <c r="K449" s="259">
        <f t="shared" si="142"/>
        <v>0</v>
      </c>
      <c r="L449" s="252"/>
      <c r="M449" s="252"/>
      <c r="N449" s="252"/>
      <c r="O449" s="147">
        <v>0</v>
      </c>
      <c r="P449" s="147">
        <v>0</v>
      </c>
      <c r="Q449" s="137">
        <f t="shared" si="143"/>
        <v>0</v>
      </c>
      <c r="R449" s="80">
        <f t="shared" si="144"/>
        <v>0</v>
      </c>
      <c r="S449" s="147">
        <v>0</v>
      </c>
      <c r="T449" s="121"/>
      <c r="U449" s="263">
        <f>IFERROR(VLOOKUP(B449,คำนวณตกเบิกวิทยฐานะ!$B$9:$P$1008,14,FALSE),0)</f>
        <v>0</v>
      </c>
      <c r="V449" s="263">
        <f>IFERROR(VLOOKUP(B449,คำนวณตกเบิกวิทยฐานะ!$B$9:$P$1008,15,FALSE),0)</f>
        <v>0</v>
      </c>
      <c r="W449" s="264">
        <f t="shared" si="145"/>
        <v>0</v>
      </c>
      <c r="X449" s="119" t="s">
        <v>169</v>
      </c>
      <c r="Y449" s="209" t="s">
        <v>169</v>
      </c>
      <c r="Z449" s="258"/>
      <c r="AA449" s="253">
        <f t="shared" si="146"/>
        <v>0</v>
      </c>
      <c r="AB449" s="253">
        <f t="shared" si="147"/>
        <v>0</v>
      </c>
      <c r="AC449" s="253">
        <f t="shared" si="148"/>
        <v>0</v>
      </c>
      <c r="AD449" s="253">
        <f t="shared" si="149"/>
        <v>0</v>
      </c>
      <c r="AE449" s="268">
        <f t="shared" si="150"/>
        <v>0</v>
      </c>
      <c r="AF449" s="269">
        <f t="shared" si="151"/>
        <v>0</v>
      </c>
      <c r="AG449" s="270">
        <f t="shared" si="152"/>
        <v>0</v>
      </c>
      <c r="AH449" s="121"/>
      <c r="AI449" s="252"/>
      <c r="AJ449" s="295"/>
      <c r="AK449" s="301">
        <f t="shared" si="153"/>
        <v>0</v>
      </c>
      <c r="AL449" s="119" t="s">
        <v>169</v>
      </c>
      <c r="AM449" s="123" t="s">
        <v>169</v>
      </c>
      <c r="AN449" s="122"/>
      <c r="AO449" s="119" t="s">
        <v>169</v>
      </c>
      <c r="AP449" s="123" t="s">
        <v>169</v>
      </c>
      <c r="AQ449" s="124"/>
      <c r="AR449" s="119" t="s">
        <v>169</v>
      </c>
      <c r="AS449" s="123" t="s">
        <v>169</v>
      </c>
      <c r="AT449" s="122"/>
      <c r="AU449" s="280">
        <f t="shared" si="154"/>
        <v>0</v>
      </c>
      <c r="AV449" s="281">
        <f t="shared" si="155"/>
        <v>0</v>
      </c>
      <c r="AW449" s="291">
        <f t="shared" si="159"/>
        <v>0</v>
      </c>
      <c r="AX449" s="283">
        <f t="shared" si="156"/>
        <v>0</v>
      </c>
    </row>
    <row r="450" spans="1:50" ht="26.25" customHeight="1">
      <c r="A450" s="117"/>
      <c r="B450" s="245"/>
      <c r="C450" s="136"/>
      <c r="D450" s="208" t="str">
        <f t="shared" si="141"/>
        <v/>
      </c>
      <c r="E450" s="129" t="s">
        <v>169</v>
      </c>
      <c r="F450" s="209" t="s">
        <v>169</v>
      </c>
      <c r="G450" s="135"/>
      <c r="H450" s="258"/>
      <c r="I450" s="259">
        <f t="shared" si="157"/>
        <v>0</v>
      </c>
      <c r="J450" s="259">
        <f t="shared" si="158"/>
        <v>0</v>
      </c>
      <c r="K450" s="259">
        <f t="shared" si="142"/>
        <v>0</v>
      </c>
      <c r="L450" s="252"/>
      <c r="M450" s="252"/>
      <c r="N450" s="252"/>
      <c r="O450" s="147">
        <v>0</v>
      </c>
      <c r="P450" s="147">
        <v>0</v>
      </c>
      <c r="Q450" s="137">
        <f t="shared" si="143"/>
        <v>0</v>
      </c>
      <c r="R450" s="80">
        <f t="shared" si="144"/>
        <v>0</v>
      </c>
      <c r="S450" s="147">
        <v>0</v>
      </c>
      <c r="T450" s="121"/>
      <c r="U450" s="263">
        <f>IFERROR(VLOOKUP(B450,คำนวณตกเบิกวิทยฐานะ!$B$9:$P$1008,14,FALSE),0)</f>
        <v>0</v>
      </c>
      <c r="V450" s="263">
        <f>IFERROR(VLOOKUP(B450,คำนวณตกเบิกวิทยฐานะ!$B$9:$P$1008,15,FALSE),0)</f>
        <v>0</v>
      </c>
      <c r="W450" s="264">
        <f t="shared" si="145"/>
        <v>0</v>
      </c>
      <c r="X450" s="119" t="s">
        <v>169</v>
      </c>
      <c r="Y450" s="209" t="s">
        <v>169</v>
      </c>
      <c r="Z450" s="258"/>
      <c r="AA450" s="253">
        <f t="shared" si="146"/>
        <v>0</v>
      </c>
      <c r="AB450" s="253">
        <f t="shared" si="147"/>
        <v>0</v>
      </c>
      <c r="AC450" s="253">
        <f t="shared" si="148"/>
        <v>0</v>
      </c>
      <c r="AD450" s="253">
        <f t="shared" si="149"/>
        <v>0</v>
      </c>
      <c r="AE450" s="268">
        <f t="shared" si="150"/>
        <v>0</v>
      </c>
      <c r="AF450" s="269">
        <f t="shared" si="151"/>
        <v>0</v>
      </c>
      <c r="AG450" s="270">
        <f t="shared" si="152"/>
        <v>0</v>
      </c>
      <c r="AH450" s="121"/>
      <c r="AI450" s="252"/>
      <c r="AJ450" s="295"/>
      <c r="AK450" s="301">
        <f t="shared" si="153"/>
        <v>0</v>
      </c>
      <c r="AL450" s="119" t="s">
        <v>169</v>
      </c>
      <c r="AM450" s="123" t="s">
        <v>169</v>
      </c>
      <c r="AN450" s="122"/>
      <c r="AO450" s="119" t="s">
        <v>169</v>
      </c>
      <c r="AP450" s="123" t="s">
        <v>169</v>
      </c>
      <c r="AQ450" s="124"/>
      <c r="AR450" s="119" t="s">
        <v>169</v>
      </c>
      <c r="AS450" s="123" t="s">
        <v>169</v>
      </c>
      <c r="AT450" s="122"/>
      <c r="AU450" s="280">
        <f t="shared" si="154"/>
        <v>0</v>
      </c>
      <c r="AV450" s="281">
        <f t="shared" si="155"/>
        <v>0</v>
      </c>
      <c r="AW450" s="291">
        <f t="shared" si="159"/>
        <v>0</v>
      </c>
      <c r="AX450" s="283">
        <f t="shared" si="156"/>
        <v>0</v>
      </c>
    </row>
    <row r="451" spans="1:50" ht="26.25" customHeight="1">
      <c r="A451" s="117"/>
      <c r="B451" s="245"/>
      <c r="C451" s="136"/>
      <c r="D451" s="208" t="str">
        <f t="shared" si="141"/>
        <v/>
      </c>
      <c r="E451" s="129" t="s">
        <v>169</v>
      </c>
      <c r="F451" s="209" t="s">
        <v>169</v>
      </c>
      <c r="G451" s="135"/>
      <c r="H451" s="258"/>
      <c r="I451" s="259">
        <f t="shared" si="157"/>
        <v>0</v>
      </c>
      <c r="J451" s="259">
        <f t="shared" si="158"/>
        <v>0</v>
      </c>
      <c r="K451" s="259">
        <f t="shared" si="142"/>
        <v>0</v>
      </c>
      <c r="L451" s="252"/>
      <c r="M451" s="252"/>
      <c r="N451" s="252"/>
      <c r="O451" s="147">
        <v>0</v>
      </c>
      <c r="P451" s="147">
        <v>0</v>
      </c>
      <c r="Q451" s="137">
        <f t="shared" si="143"/>
        <v>0</v>
      </c>
      <c r="R451" s="80">
        <f t="shared" si="144"/>
        <v>0</v>
      </c>
      <c r="S451" s="147">
        <v>0</v>
      </c>
      <c r="T451" s="121"/>
      <c r="U451" s="263">
        <f>IFERROR(VLOOKUP(B451,คำนวณตกเบิกวิทยฐานะ!$B$9:$P$1008,14,FALSE),0)</f>
        <v>0</v>
      </c>
      <c r="V451" s="263">
        <f>IFERROR(VLOOKUP(B451,คำนวณตกเบิกวิทยฐานะ!$B$9:$P$1008,15,FALSE),0)</f>
        <v>0</v>
      </c>
      <c r="W451" s="264">
        <f t="shared" si="145"/>
        <v>0</v>
      </c>
      <c r="X451" s="119" t="s">
        <v>169</v>
      </c>
      <c r="Y451" s="209" t="s">
        <v>169</v>
      </c>
      <c r="Z451" s="258"/>
      <c r="AA451" s="253">
        <f t="shared" si="146"/>
        <v>0</v>
      </c>
      <c r="AB451" s="253">
        <f t="shared" si="147"/>
        <v>0</v>
      </c>
      <c r="AC451" s="253">
        <f t="shared" si="148"/>
        <v>0</v>
      </c>
      <c r="AD451" s="253">
        <f t="shared" si="149"/>
        <v>0</v>
      </c>
      <c r="AE451" s="268">
        <f t="shared" si="150"/>
        <v>0</v>
      </c>
      <c r="AF451" s="269">
        <f t="shared" si="151"/>
        <v>0</v>
      </c>
      <c r="AG451" s="270">
        <f t="shared" si="152"/>
        <v>0</v>
      </c>
      <c r="AH451" s="121"/>
      <c r="AI451" s="252"/>
      <c r="AJ451" s="295"/>
      <c r="AK451" s="301">
        <f t="shared" si="153"/>
        <v>0</v>
      </c>
      <c r="AL451" s="119" t="s">
        <v>169</v>
      </c>
      <c r="AM451" s="123" t="s">
        <v>169</v>
      </c>
      <c r="AN451" s="122"/>
      <c r="AO451" s="119" t="s">
        <v>169</v>
      </c>
      <c r="AP451" s="123" t="s">
        <v>169</v>
      </c>
      <c r="AQ451" s="124"/>
      <c r="AR451" s="119" t="s">
        <v>169</v>
      </c>
      <c r="AS451" s="123" t="s">
        <v>169</v>
      </c>
      <c r="AT451" s="122"/>
      <c r="AU451" s="280">
        <f t="shared" si="154"/>
        <v>0</v>
      </c>
      <c r="AV451" s="281">
        <f t="shared" si="155"/>
        <v>0</v>
      </c>
      <c r="AW451" s="291">
        <f t="shared" si="159"/>
        <v>0</v>
      </c>
      <c r="AX451" s="283">
        <f t="shared" si="156"/>
        <v>0</v>
      </c>
    </row>
    <row r="452" spans="1:50" ht="26.25" customHeight="1">
      <c r="A452" s="117"/>
      <c r="B452" s="245"/>
      <c r="C452" s="136"/>
      <c r="D452" s="208" t="str">
        <f t="shared" si="141"/>
        <v/>
      </c>
      <c r="E452" s="129" t="s">
        <v>169</v>
      </c>
      <c r="F452" s="209" t="s">
        <v>169</v>
      </c>
      <c r="G452" s="135"/>
      <c r="H452" s="258"/>
      <c r="I452" s="259">
        <f t="shared" si="157"/>
        <v>0</v>
      </c>
      <c r="J452" s="259">
        <f t="shared" si="158"/>
        <v>0</v>
      </c>
      <c r="K452" s="259">
        <f t="shared" si="142"/>
        <v>0</v>
      </c>
      <c r="L452" s="252"/>
      <c r="M452" s="252"/>
      <c r="N452" s="252"/>
      <c r="O452" s="147">
        <v>0</v>
      </c>
      <c r="P452" s="147">
        <v>0</v>
      </c>
      <c r="Q452" s="137">
        <f t="shared" si="143"/>
        <v>0</v>
      </c>
      <c r="R452" s="80">
        <f t="shared" si="144"/>
        <v>0</v>
      </c>
      <c r="S452" s="147">
        <v>0</v>
      </c>
      <c r="T452" s="121"/>
      <c r="U452" s="263">
        <f>IFERROR(VLOOKUP(B452,คำนวณตกเบิกวิทยฐานะ!$B$9:$P$1008,14,FALSE),0)</f>
        <v>0</v>
      </c>
      <c r="V452" s="263">
        <f>IFERROR(VLOOKUP(B452,คำนวณตกเบิกวิทยฐานะ!$B$9:$P$1008,15,FALSE),0)</f>
        <v>0</v>
      </c>
      <c r="W452" s="264">
        <f t="shared" si="145"/>
        <v>0</v>
      </c>
      <c r="X452" s="119" t="s">
        <v>169</v>
      </c>
      <c r="Y452" s="209" t="s">
        <v>169</v>
      </c>
      <c r="Z452" s="258"/>
      <c r="AA452" s="253">
        <f t="shared" si="146"/>
        <v>0</v>
      </c>
      <c r="AB452" s="253">
        <f t="shared" si="147"/>
        <v>0</v>
      </c>
      <c r="AC452" s="253">
        <f t="shared" si="148"/>
        <v>0</v>
      </c>
      <c r="AD452" s="253">
        <f t="shared" si="149"/>
        <v>0</v>
      </c>
      <c r="AE452" s="268">
        <f t="shared" si="150"/>
        <v>0</v>
      </c>
      <c r="AF452" s="269">
        <f t="shared" si="151"/>
        <v>0</v>
      </c>
      <c r="AG452" s="270">
        <f t="shared" si="152"/>
        <v>0</v>
      </c>
      <c r="AH452" s="121"/>
      <c r="AI452" s="252"/>
      <c r="AJ452" s="295"/>
      <c r="AK452" s="301">
        <f t="shared" si="153"/>
        <v>0</v>
      </c>
      <c r="AL452" s="119" t="s">
        <v>169</v>
      </c>
      <c r="AM452" s="123" t="s">
        <v>169</v>
      </c>
      <c r="AN452" s="122"/>
      <c r="AO452" s="119" t="s">
        <v>169</v>
      </c>
      <c r="AP452" s="123" t="s">
        <v>169</v>
      </c>
      <c r="AQ452" s="124"/>
      <c r="AR452" s="119" t="s">
        <v>169</v>
      </c>
      <c r="AS452" s="123" t="s">
        <v>169</v>
      </c>
      <c r="AT452" s="122"/>
      <c r="AU452" s="280">
        <f t="shared" si="154"/>
        <v>0</v>
      </c>
      <c r="AV452" s="281">
        <f t="shared" si="155"/>
        <v>0</v>
      </c>
      <c r="AW452" s="291">
        <f t="shared" si="159"/>
        <v>0</v>
      </c>
      <c r="AX452" s="283">
        <f t="shared" si="156"/>
        <v>0</v>
      </c>
    </row>
    <row r="453" spans="1:50" ht="26.25" customHeight="1">
      <c r="A453" s="117"/>
      <c r="B453" s="245"/>
      <c r="C453" s="136"/>
      <c r="D453" s="208" t="str">
        <f t="shared" si="141"/>
        <v/>
      </c>
      <c r="E453" s="129" t="s">
        <v>169</v>
      </c>
      <c r="F453" s="209" t="s">
        <v>169</v>
      </c>
      <c r="G453" s="135"/>
      <c r="H453" s="258"/>
      <c r="I453" s="259">
        <f t="shared" si="157"/>
        <v>0</v>
      </c>
      <c r="J453" s="259">
        <f t="shared" si="158"/>
        <v>0</v>
      </c>
      <c r="K453" s="259">
        <f t="shared" si="142"/>
        <v>0</v>
      </c>
      <c r="L453" s="252"/>
      <c r="M453" s="252"/>
      <c r="N453" s="252"/>
      <c r="O453" s="147">
        <v>0</v>
      </c>
      <c r="P453" s="147">
        <v>0</v>
      </c>
      <c r="Q453" s="137">
        <f t="shared" si="143"/>
        <v>0</v>
      </c>
      <c r="R453" s="80">
        <f t="shared" si="144"/>
        <v>0</v>
      </c>
      <c r="S453" s="147">
        <v>0</v>
      </c>
      <c r="T453" s="121"/>
      <c r="U453" s="263">
        <f>IFERROR(VLOOKUP(B453,คำนวณตกเบิกวิทยฐานะ!$B$9:$P$1008,14,FALSE),0)</f>
        <v>0</v>
      </c>
      <c r="V453" s="263">
        <f>IFERROR(VLOOKUP(B453,คำนวณตกเบิกวิทยฐานะ!$B$9:$P$1008,15,FALSE),0)</f>
        <v>0</v>
      </c>
      <c r="W453" s="264">
        <f t="shared" si="145"/>
        <v>0</v>
      </c>
      <c r="X453" s="119" t="s">
        <v>169</v>
      </c>
      <c r="Y453" s="209" t="s">
        <v>169</v>
      </c>
      <c r="Z453" s="258"/>
      <c r="AA453" s="253">
        <f t="shared" si="146"/>
        <v>0</v>
      </c>
      <c r="AB453" s="253">
        <f t="shared" si="147"/>
        <v>0</v>
      </c>
      <c r="AC453" s="253">
        <f t="shared" si="148"/>
        <v>0</v>
      </c>
      <c r="AD453" s="253">
        <f t="shared" si="149"/>
        <v>0</v>
      </c>
      <c r="AE453" s="268">
        <f t="shared" si="150"/>
        <v>0</v>
      </c>
      <c r="AF453" s="269">
        <f t="shared" si="151"/>
        <v>0</v>
      </c>
      <c r="AG453" s="270">
        <f t="shared" si="152"/>
        <v>0</v>
      </c>
      <c r="AH453" s="121"/>
      <c r="AI453" s="252"/>
      <c r="AJ453" s="295"/>
      <c r="AK453" s="301">
        <f t="shared" si="153"/>
        <v>0</v>
      </c>
      <c r="AL453" s="119" t="s">
        <v>169</v>
      </c>
      <c r="AM453" s="123" t="s">
        <v>169</v>
      </c>
      <c r="AN453" s="122"/>
      <c r="AO453" s="119" t="s">
        <v>169</v>
      </c>
      <c r="AP453" s="123" t="s">
        <v>169</v>
      </c>
      <c r="AQ453" s="124"/>
      <c r="AR453" s="119" t="s">
        <v>169</v>
      </c>
      <c r="AS453" s="123" t="s">
        <v>169</v>
      </c>
      <c r="AT453" s="122"/>
      <c r="AU453" s="280">
        <f t="shared" si="154"/>
        <v>0</v>
      </c>
      <c r="AV453" s="281">
        <f t="shared" si="155"/>
        <v>0</v>
      </c>
      <c r="AW453" s="291">
        <f t="shared" si="159"/>
        <v>0</v>
      </c>
      <c r="AX453" s="283">
        <f t="shared" si="156"/>
        <v>0</v>
      </c>
    </row>
    <row r="454" spans="1:50" ht="26.25" customHeight="1">
      <c r="A454" s="117"/>
      <c r="B454" s="245"/>
      <c r="C454" s="136"/>
      <c r="D454" s="208" t="str">
        <f t="shared" si="141"/>
        <v/>
      </c>
      <c r="E454" s="129" t="s">
        <v>169</v>
      </c>
      <c r="F454" s="209" t="s">
        <v>169</v>
      </c>
      <c r="G454" s="135"/>
      <c r="H454" s="258"/>
      <c r="I454" s="259">
        <f t="shared" si="157"/>
        <v>0</v>
      </c>
      <c r="J454" s="259">
        <f t="shared" si="158"/>
        <v>0</v>
      </c>
      <c r="K454" s="259">
        <f t="shared" si="142"/>
        <v>0</v>
      </c>
      <c r="L454" s="252"/>
      <c r="M454" s="252"/>
      <c r="N454" s="252"/>
      <c r="O454" s="147">
        <v>0</v>
      </c>
      <c r="P454" s="147">
        <v>0</v>
      </c>
      <c r="Q454" s="137">
        <f t="shared" si="143"/>
        <v>0</v>
      </c>
      <c r="R454" s="80">
        <f t="shared" si="144"/>
        <v>0</v>
      </c>
      <c r="S454" s="147">
        <v>0</v>
      </c>
      <c r="T454" s="121"/>
      <c r="U454" s="263">
        <f>IFERROR(VLOOKUP(B454,คำนวณตกเบิกวิทยฐานะ!$B$9:$P$1008,14,FALSE),0)</f>
        <v>0</v>
      </c>
      <c r="V454" s="263">
        <f>IFERROR(VLOOKUP(B454,คำนวณตกเบิกวิทยฐานะ!$B$9:$P$1008,15,FALSE),0)</f>
        <v>0</v>
      </c>
      <c r="W454" s="264">
        <f t="shared" si="145"/>
        <v>0</v>
      </c>
      <c r="X454" s="119" t="s">
        <v>169</v>
      </c>
      <c r="Y454" s="209" t="s">
        <v>169</v>
      </c>
      <c r="Z454" s="258"/>
      <c r="AA454" s="253">
        <f t="shared" si="146"/>
        <v>0</v>
      </c>
      <c r="AB454" s="253">
        <f t="shared" si="147"/>
        <v>0</v>
      </c>
      <c r="AC454" s="253">
        <f t="shared" si="148"/>
        <v>0</v>
      </c>
      <c r="AD454" s="253">
        <f t="shared" si="149"/>
        <v>0</v>
      </c>
      <c r="AE454" s="268">
        <f t="shared" si="150"/>
        <v>0</v>
      </c>
      <c r="AF454" s="269">
        <f t="shared" si="151"/>
        <v>0</v>
      </c>
      <c r="AG454" s="270">
        <f t="shared" si="152"/>
        <v>0</v>
      </c>
      <c r="AH454" s="121"/>
      <c r="AI454" s="252"/>
      <c r="AJ454" s="295"/>
      <c r="AK454" s="301">
        <f t="shared" si="153"/>
        <v>0</v>
      </c>
      <c r="AL454" s="119" t="s">
        <v>169</v>
      </c>
      <c r="AM454" s="123" t="s">
        <v>169</v>
      </c>
      <c r="AN454" s="122"/>
      <c r="AO454" s="119" t="s">
        <v>169</v>
      </c>
      <c r="AP454" s="123" t="s">
        <v>169</v>
      </c>
      <c r="AQ454" s="124"/>
      <c r="AR454" s="119" t="s">
        <v>169</v>
      </c>
      <c r="AS454" s="123" t="s">
        <v>169</v>
      </c>
      <c r="AT454" s="122"/>
      <c r="AU454" s="280">
        <f t="shared" si="154"/>
        <v>0</v>
      </c>
      <c r="AV454" s="281">
        <f t="shared" si="155"/>
        <v>0</v>
      </c>
      <c r="AW454" s="291">
        <f t="shared" si="159"/>
        <v>0</v>
      </c>
      <c r="AX454" s="283">
        <f t="shared" si="156"/>
        <v>0</v>
      </c>
    </row>
    <row r="455" spans="1:50" ht="26.25" customHeight="1">
      <c r="A455" s="117"/>
      <c r="B455" s="245"/>
      <c r="C455" s="136"/>
      <c r="D455" s="208" t="str">
        <f t="shared" si="141"/>
        <v/>
      </c>
      <c r="E455" s="129" t="s">
        <v>169</v>
      </c>
      <c r="F455" s="209" t="s">
        <v>169</v>
      </c>
      <c r="G455" s="135"/>
      <c r="H455" s="258"/>
      <c r="I455" s="259">
        <f t="shared" si="157"/>
        <v>0</v>
      </c>
      <c r="J455" s="259">
        <f t="shared" si="158"/>
        <v>0</v>
      </c>
      <c r="K455" s="259">
        <f t="shared" si="142"/>
        <v>0</v>
      </c>
      <c r="L455" s="252"/>
      <c r="M455" s="252"/>
      <c r="N455" s="252"/>
      <c r="O455" s="147">
        <v>0</v>
      </c>
      <c r="P455" s="147">
        <v>0</v>
      </c>
      <c r="Q455" s="137">
        <f t="shared" si="143"/>
        <v>0</v>
      </c>
      <c r="R455" s="80">
        <f t="shared" si="144"/>
        <v>0</v>
      </c>
      <c r="S455" s="147">
        <v>0</v>
      </c>
      <c r="T455" s="121"/>
      <c r="U455" s="263">
        <f>IFERROR(VLOOKUP(B455,คำนวณตกเบิกวิทยฐานะ!$B$9:$P$1008,14,FALSE),0)</f>
        <v>0</v>
      </c>
      <c r="V455" s="263">
        <f>IFERROR(VLOOKUP(B455,คำนวณตกเบิกวิทยฐานะ!$B$9:$P$1008,15,FALSE),0)</f>
        <v>0</v>
      </c>
      <c r="W455" s="264">
        <f t="shared" si="145"/>
        <v>0</v>
      </c>
      <c r="X455" s="119" t="s">
        <v>169</v>
      </c>
      <c r="Y455" s="209" t="s">
        <v>169</v>
      </c>
      <c r="Z455" s="258"/>
      <c r="AA455" s="253">
        <f t="shared" si="146"/>
        <v>0</v>
      </c>
      <c r="AB455" s="253">
        <f t="shared" si="147"/>
        <v>0</v>
      </c>
      <c r="AC455" s="253">
        <f t="shared" si="148"/>
        <v>0</v>
      </c>
      <c r="AD455" s="253">
        <f t="shared" si="149"/>
        <v>0</v>
      </c>
      <c r="AE455" s="268">
        <f t="shared" si="150"/>
        <v>0</v>
      </c>
      <c r="AF455" s="269">
        <f t="shared" si="151"/>
        <v>0</v>
      </c>
      <c r="AG455" s="270">
        <f t="shared" si="152"/>
        <v>0</v>
      </c>
      <c r="AH455" s="121"/>
      <c r="AI455" s="252"/>
      <c r="AJ455" s="295"/>
      <c r="AK455" s="301">
        <f t="shared" si="153"/>
        <v>0</v>
      </c>
      <c r="AL455" s="119" t="s">
        <v>169</v>
      </c>
      <c r="AM455" s="123" t="s">
        <v>169</v>
      </c>
      <c r="AN455" s="122"/>
      <c r="AO455" s="119" t="s">
        <v>169</v>
      </c>
      <c r="AP455" s="123" t="s">
        <v>169</v>
      </c>
      <c r="AQ455" s="124"/>
      <c r="AR455" s="119" t="s">
        <v>169</v>
      </c>
      <c r="AS455" s="123" t="s">
        <v>169</v>
      </c>
      <c r="AT455" s="122"/>
      <c r="AU455" s="280">
        <f t="shared" si="154"/>
        <v>0</v>
      </c>
      <c r="AV455" s="281">
        <f t="shared" si="155"/>
        <v>0</v>
      </c>
      <c r="AW455" s="291">
        <f t="shared" si="159"/>
        <v>0</v>
      </c>
      <c r="AX455" s="283">
        <f t="shared" si="156"/>
        <v>0</v>
      </c>
    </row>
    <row r="456" spans="1:50" ht="26.25" customHeight="1">
      <c r="A456" s="117"/>
      <c r="B456" s="245"/>
      <c r="C456" s="136"/>
      <c r="D456" s="208" t="str">
        <f t="shared" si="141"/>
        <v/>
      </c>
      <c r="E456" s="129" t="s">
        <v>169</v>
      </c>
      <c r="F456" s="209" t="s">
        <v>169</v>
      </c>
      <c r="G456" s="135"/>
      <c r="H456" s="258"/>
      <c r="I456" s="259">
        <f t="shared" si="157"/>
        <v>0</v>
      </c>
      <c r="J456" s="259">
        <f t="shared" si="158"/>
        <v>0</v>
      </c>
      <c r="K456" s="259">
        <f t="shared" si="142"/>
        <v>0</v>
      </c>
      <c r="L456" s="252"/>
      <c r="M456" s="252"/>
      <c r="N456" s="252"/>
      <c r="O456" s="147">
        <v>0</v>
      </c>
      <c r="P456" s="147">
        <v>0</v>
      </c>
      <c r="Q456" s="137">
        <f t="shared" si="143"/>
        <v>0</v>
      </c>
      <c r="R456" s="80">
        <f t="shared" si="144"/>
        <v>0</v>
      </c>
      <c r="S456" s="147">
        <v>0</v>
      </c>
      <c r="T456" s="121"/>
      <c r="U456" s="263">
        <f>IFERROR(VLOOKUP(B456,คำนวณตกเบิกวิทยฐานะ!$B$9:$P$1008,14,FALSE),0)</f>
        <v>0</v>
      </c>
      <c r="V456" s="263">
        <f>IFERROR(VLOOKUP(B456,คำนวณตกเบิกวิทยฐานะ!$B$9:$P$1008,15,FALSE),0)</f>
        <v>0</v>
      </c>
      <c r="W456" s="264">
        <f t="shared" si="145"/>
        <v>0</v>
      </c>
      <c r="X456" s="119" t="s">
        <v>169</v>
      </c>
      <c r="Y456" s="209" t="s">
        <v>169</v>
      </c>
      <c r="Z456" s="258"/>
      <c r="AA456" s="253">
        <f t="shared" si="146"/>
        <v>0</v>
      </c>
      <c r="AB456" s="253">
        <f t="shared" si="147"/>
        <v>0</v>
      </c>
      <c r="AC456" s="253">
        <f t="shared" si="148"/>
        <v>0</v>
      </c>
      <c r="AD456" s="253">
        <f t="shared" si="149"/>
        <v>0</v>
      </c>
      <c r="AE456" s="268">
        <f t="shared" si="150"/>
        <v>0</v>
      </c>
      <c r="AF456" s="269">
        <f t="shared" si="151"/>
        <v>0</v>
      </c>
      <c r="AG456" s="270">
        <f t="shared" si="152"/>
        <v>0</v>
      </c>
      <c r="AH456" s="121"/>
      <c r="AI456" s="252"/>
      <c r="AJ456" s="295"/>
      <c r="AK456" s="301">
        <f t="shared" si="153"/>
        <v>0</v>
      </c>
      <c r="AL456" s="119" t="s">
        <v>169</v>
      </c>
      <c r="AM456" s="123" t="s">
        <v>169</v>
      </c>
      <c r="AN456" s="122"/>
      <c r="AO456" s="119" t="s">
        <v>169</v>
      </c>
      <c r="AP456" s="123" t="s">
        <v>169</v>
      </c>
      <c r="AQ456" s="124"/>
      <c r="AR456" s="119" t="s">
        <v>169</v>
      </c>
      <c r="AS456" s="123" t="s">
        <v>169</v>
      </c>
      <c r="AT456" s="122"/>
      <c r="AU456" s="280">
        <f t="shared" si="154"/>
        <v>0</v>
      </c>
      <c r="AV456" s="281">
        <f t="shared" si="155"/>
        <v>0</v>
      </c>
      <c r="AW456" s="291">
        <f t="shared" si="159"/>
        <v>0</v>
      </c>
      <c r="AX456" s="283">
        <f t="shared" si="156"/>
        <v>0</v>
      </c>
    </row>
    <row r="457" spans="1:50" ht="26.25" customHeight="1">
      <c r="A457" s="117"/>
      <c r="B457" s="245"/>
      <c r="C457" s="136"/>
      <c r="D457" s="208" t="str">
        <f t="shared" si="141"/>
        <v/>
      </c>
      <c r="E457" s="129" t="s">
        <v>169</v>
      </c>
      <c r="F457" s="209" t="s">
        <v>169</v>
      </c>
      <c r="G457" s="135"/>
      <c r="H457" s="258"/>
      <c r="I457" s="259">
        <f t="shared" si="157"/>
        <v>0</v>
      </c>
      <c r="J457" s="259">
        <f t="shared" si="158"/>
        <v>0</v>
      </c>
      <c r="K457" s="259">
        <f t="shared" si="142"/>
        <v>0</v>
      </c>
      <c r="L457" s="252"/>
      <c r="M457" s="252"/>
      <c r="N457" s="252"/>
      <c r="O457" s="147">
        <v>0</v>
      </c>
      <c r="P457" s="147">
        <v>0</v>
      </c>
      <c r="Q457" s="137">
        <f t="shared" si="143"/>
        <v>0</v>
      </c>
      <c r="R457" s="80">
        <f t="shared" si="144"/>
        <v>0</v>
      </c>
      <c r="S457" s="147">
        <v>0</v>
      </c>
      <c r="T457" s="121"/>
      <c r="U457" s="263">
        <f>IFERROR(VLOOKUP(B457,คำนวณตกเบิกวิทยฐานะ!$B$9:$P$1008,14,FALSE),0)</f>
        <v>0</v>
      </c>
      <c r="V457" s="263">
        <f>IFERROR(VLOOKUP(B457,คำนวณตกเบิกวิทยฐานะ!$B$9:$P$1008,15,FALSE),0)</f>
        <v>0</v>
      </c>
      <c r="W457" s="264">
        <f t="shared" si="145"/>
        <v>0</v>
      </c>
      <c r="X457" s="119" t="s">
        <v>169</v>
      </c>
      <c r="Y457" s="209" t="s">
        <v>169</v>
      </c>
      <c r="Z457" s="258"/>
      <c r="AA457" s="253">
        <f t="shared" si="146"/>
        <v>0</v>
      </c>
      <c r="AB457" s="253">
        <f t="shared" si="147"/>
        <v>0</v>
      </c>
      <c r="AC457" s="253">
        <f t="shared" si="148"/>
        <v>0</v>
      </c>
      <c r="AD457" s="253">
        <f t="shared" si="149"/>
        <v>0</v>
      </c>
      <c r="AE457" s="268">
        <f t="shared" si="150"/>
        <v>0</v>
      </c>
      <c r="AF457" s="269">
        <f t="shared" si="151"/>
        <v>0</v>
      </c>
      <c r="AG457" s="270">
        <f t="shared" si="152"/>
        <v>0</v>
      </c>
      <c r="AH457" s="121"/>
      <c r="AI457" s="252"/>
      <c r="AJ457" s="295"/>
      <c r="AK457" s="301">
        <f t="shared" si="153"/>
        <v>0</v>
      </c>
      <c r="AL457" s="119" t="s">
        <v>169</v>
      </c>
      <c r="AM457" s="123" t="s">
        <v>169</v>
      </c>
      <c r="AN457" s="122"/>
      <c r="AO457" s="119" t="s">
        <v>169</v>
      </c>
      <c r="AP457" s="123" t="s">
        <v>169</v>
      </c>
      <c r="AQ457" s="124"/>
      <c r="AR457" s="119" t="s">
        <v>169</v>
      </c>
      <c r="AS457" s="123" t="s">
        <v>169</v>
      </c>
      <c r="AT457" s="122"/>
      <c r="AU457" s="280">
        <f t="shared" si="154"/>
        <v>0</v>
      </c>
      <c r="AV457" s="281">
        <f t="shared" si="155"/>
        <v>0</v>
      </c>
      <c r="AW457" s="291">
        <f t="shared" si="159"/>
        <v>0</v>
      </c>
      <c r="AX457" s="283">
        <f t="shared" si="156"/>
        <v>0</v>
      </c>
    </row>
    <row r="458" spans="1:50" ht="26.25" customHeight="1">
      <c r="A458" s="117"/>
      <c r="B458" s="245"/>
      <c r="C458" s="136"/>
      <c r="D458" s="208" t="str">
        <f t="shared" si="141"/>
        <v/>
      </c>
      <c r="E458" s="129" t="s">
        <v>169</v>
      </c>
      <c r="F458" s="209" t="s">
        <v>169</v>
      </c>
      <c r="G458" s="135"/>
      <c r="H458" s="258"/>
      <c r="I458" s="259">
        <f t="shared" si="157"/>
        <v>0</v>
      </c>
      <c r="J458" s="259">
        <f t="shared" si="158"/>
        <v>0</v>
      </c>
      <c r="K458" s="259">
        <f t="shared" si="142"/>
        <v>0</v>
      </c>
      <c r="L458" s="252"/>
      <c r="M458" s="252"/>
      <c r="N458" s="252"/>
      <c r="O458" s="147">
        <v>0</v>
      </c>
      <c r="P458" s="147">
        <v>0</v>
      </c>
      <c r="Q458" s="137">
        <f t="shared" si="143"/>
        <v>0</v>
      </c>
      <c r="R458" s="80">
        <f t="shared" si="144"/>
        <v>0</v>
      </c>
      <c r="S458" s="147">
        <v>0</v>
      </c>
      <c r="T458" s="121"/>
      <c r="U458" s="263">
        <f>IFERROR(VLOOKUP(B458,คำนวณตกเบิกวิทยฐานะ!$B$9:$P$1008,14,FALSE),0)</f>
        <v>0</v>
      </c>
      <c r="V458" s="263">
        <f>IFERROR(VLOOKUP(B458,คำนวณตกเบิกวิทยฐานะ!$B$9:$P$1008,15,FALSE),0)</f>
        <v>0</v>
      </c>
      <c r="W458" s="264">
        <f t="shared" si="145"/>
        <v>0</v>
      </c>
      <c r="X458" s="119" t="s">
        <v>169</v>
      </c>
      <c r="Y458" s="209" t="s">
        <v>169</v>
      </c>
      <c r="Z458" s="258"/>
      <c r="AA458" s="253">
        <f t="shared" si="146"/>
        <v>0</v>
      </c>
      <c r="AB458" s="253">
        <f t="shared" si="147"/>
        <v>0</v>
      </c>
      <c r="AC458" s="253">
        <f t="shared" si="148"/>
        <v>0</v>
      </c>
      <c r="AD458" s="253">
        <f t="shared" si="149"/>
        <v>0</v>
      </c>
      <c r="AE458" s="268">
        <f t="shared" si="150"/>
        <v>0</v>
      </c>
      <c r="AF458" s="269">
        <f t="shared" si="151"/>
        <v>0</v>
      </c>
      <c r="AG458" s="270">
        <f t="shared" si="152"/>
        <v>0</v>
      </c>
      <c r="AH458" s="121"/>
      <c r="AI458" s="252"/>
      <c r="AJ458" s="295"/>
      <c r="AK458" s="301">
        <f t="shared" si="153"/>
        <v>0</v>
      </c>
      <c r="AL458" s="119" t="s">
        <v>169</v>
      </c>
      <c r="AM458" s="123" t="s">
        <v>169</v>
      </c>
      <c r="AN458" s="122"/>
      <c r="AO458" s="119" t="s">
        <v>169</v>
      </c>
      <c r="AP458" s="123" t="s">
        <v>169</v>
      </c>
      <c r="AQ458" s="124"/>
      <c r="AR458" s="119" t="s">
        <v>169</v>
      </c>
      <c r="AS458" s="123" t="s">
        <v>169</v>
      </c>
      <c r="AT458" s="122"/>
      <c r="AU458" s="280">
        <f t="shared" si="154"/>
        <v>0</v>
      </c>
      <c r="AV458" s="281">
        <f t="shared" si="155"/>
        <v>0</v>
      </c>
      <c r="AW458" s="291">
        <f t="shared" si="159"/>
        <v>0</v>
      </c>
      <c r="AX458" s="283">
        <f t="shared" si="156"/>
        <v>0</v>
      </c>
    </row>
    <row r="459" spans="1:50" ht="26.25" customHeight="1">
      <c r="A459" s="117"/>
      <c r="B459" s="245"/>
      <c r="C459" s="136"/>
      <c r="D459" s="208" t="str">
        <f t="shared" si="141"/>
        <v/>
      </c>
      <c r="E459" s="129" t="s">
        <v>169</v>
      </c>
      <c r="F459" s="209" t="s">
        <v>169</v>
      </c>
      <c r="G459" s="135"/>
      <c r="H459" s="258"/>
      <c r="I459" s="259">
        <f t="shared" si="157"/>
        <v>0</v>
      </c>
      <c r="J459" s="259">
        <f t="shared" si="158"/>
        <v>0</v>
      </c>
      <c r="K459" s="259">
        <f t="shared" si="142"/>
        <v>0</v>
      </c>
      <c r="L459" s="252"/>
      <c r="M459" s="252"/>
      <c r="N459" s="252"/>
      <c r="O459" s="147">
        <v>0</v>
      </c>
      <c r="P459" s="147">
        <v>0</v>
      </c>
      <c r="Q459" s="137">
        <f t="shared" si="143"/>
        <v>0</v>
      </c>
      <c r="R459" s="80">
        <f t="shared" si="144"/>
        <v>0</v>
      </c>
      <c r="S459" s="147">
        <v>0</v>
      </c>
      <c r="T459" s="121"/>
      <c r="U459" s="263">
        <f>IFERROR(VLOOKUP(B459,คำนวณตกเบิกวิทยฐานะ!$B$9:$P$1008,14,FALSE),0)</f>
        <v>0</v>
      </c>
      <c r="V459" s="263">
        <f>IFERROR(VLOOKUP(B459,คำนวณตกเบิกวิทยฐานะ!$B$9:$P$1008,15,FALSE),0)</f>
        <v>0</v>
      </c>
      <c r="W459" s="264">
        <f t="shared" si="145"/>
        <v>0</v>
      </c>
      <c r="X459" s="119" t="s">
        <v>169</v>
      </c>
      <c r="Y459" s="209" t="s">
        <v>169</v>
      </c>
      <c r="Z459" s="258"/>
      <c r="AA459" s="253">
        <f t="shared" si="146"/>
        <v>0</v>
      </c>
      <c r="AB459" s="253">
        <f t="shared" si="147"/>
        <v>0</v>
      </c>
      <c r="AC459" s="253">
        <f t="shared" si="148"/>
        <v>0</v>
      </c>
      <c r="AD459" s="253">
        <f t="shared" si="149"/>
        <v>0</v>
      </c>
      <c r="AE459" s="268">
        <f t="shared" si="150"/>
        <v>0</v>
      </c>
      <c r="AF459" s="269">
        <f t="shared" si="151"/>
        <v>0</v>
      </c>
      <c r="AG459" s="270">
        <f t="shared" si="152"/>
        <v>0</v>
      </c>
      <c r="AH459" s="121"/>
      <c r="AI459" s="252"/>
      <c r="AJ459" s="295"/>
      <c r="AK459" s="301">
        <f t="shared" si="153"/>
        <v>0</v>
      </c>
      <c r="AL459" s="119" t="s">
        <v>169</v>
      </c>
      <c r="AM459" s="123" t="s">
        <v>169</v>
      </c>
      <c r="AN459" s="122"/>
      <c r="AO459" s="119" t="s">
        <v>169</v>
      </c>
      <c r="AP459" s="123" t="s">
        <v>169</v>
      </c>
      <c r="AQ459" s="124"/>
      <c r="AR459" s="119" t="s">
        <v>169</v>
      </c>
      <c r="AS459" s="123" t="s">
        <v>169</v>
      </c>
      <c r="AT459" s="122"/>
      <c r="AU459" s="280">
        <f t="shared" si="154"/>
        <v>0</v>
      </c>
      <c r="AV459" s="281">
        <f t="shared" si="155"/>
        <v>0</v>
      </c>
      <c r="AW459" s="291">
        <f t="shared" si="159"/>
        <v>0</v>
      </c>
      <c r="AX459" s="283">
        <f t="shared" si="156"/>
        <v>0</v>
      </c>
    </row>
    <row r="460" spans="1:50" ht="26.25" customHeight="1">
      <c r="A460" s="117"/>
      <c r="B460" s="245"/>
      <c r="C460" s="136"/>
      <c r="D460" s="208" t="str">
        <f t="shared" si="141"/>
        <v/>
      </c>
      <c r="E460" s="129" t="s">
        <v>169</v>
      </c>
      <c r="F460" s="209" t="s">
        <v>169</v>
      </c>
      <c r="G460" s="135"/>
      <c r="H460" s="258"/>
      <c r="I460" s="259">
        <f t="shared" si="157"/>
        <v>0</v>
      </c>
      <c r="J460" s="259">
        <f t="shared" si="158"/>
        <v>0</v>
      </c>
      <c r="K460" s="259">
        <f t="shared" si="142"/>
        <v>0</v>
      </c>
      <c r="L460" s="252"/>
      <c r="M460" s="252"/>
      <c r="N460" s="252"/>
      <c r="O460" s="147">
        <v>0</v>
      </c>
      <c r="P460" s="147">
        <v>0</v>
      </c>
      <c r="Q460" s="137">
        <f t="shared" si="143"/>
        <v>0</v>
      </c>
      <c r="R460" s="80">
        <f t="shared" si="144"/>
        <v>0</v>
      </c>
      <c r="S460" s="147">
        <v>0</v>
      </c>
      <c r="T460" s="121"/>
      <c r="U460" s="263">
        <f>IFERROR(VLOOKUP(B460,คำนวณตกเบิกวิทยฐานะ!$B$9:$P$1008,14,FALSE),0)</f>
        <v>0</v>
      </c>
      <c r="V460" s="263">
        <f>IFERROR(VLOOKUP(B460,คำนวณตกเบิกวิทยฐานะ!$B$9:$P$1008,15,FALSE),0)</f>
        <v>0</v>
      </c>
      <c r="W460" s="264">
        <f t="shared" si="145"/>
        <v>0</v>
      </c>
      <c r="X460" s="119" t="s">
        <v>169</v>
      </c>
      <c r="Y460" s="209" t="s">
        <v>169</v>
      </c>
      <c r="Z460" s="258"/>
      <c r="AA460" s="253">
        <f t="shared" si="146"/>
        <v>0</v>
      </c>
      <c r="AB460" s="253">
        <f t="shared" si="147"/>
        <v>0</v>
      </c>
      <c r="AC460" s="253">
        <f t="shared" si="148"/>
        <v>0</v>
      </c>
      <c r="AD460" s="253">
        <f t="shared" si="149"/>
        <v>0</v>
      </c>
      <c r="AE460" s="268">
        <f t="shared" si="150"/>
        <v>0</v>
      </c>
      <c r="AF460" s="269">
        <f t="shared" si="151"/>
        <v>0</v>
      </c>
      <c r="AG460" s="270">
        <f t="shared" si="152"/>
        <v>0</v>
      </c>
      <c r="AH460" s="121"/>
      <c r="AI460" s="252"/>
      <c r="AJ460" s="295"/>
      <c r="AK460" s="301">
        <f t="shared" si="153"/>
        <v>0</v>
      </c>
      <c r="AL460" s="119" t="s">
        <v>169</v>
      </c>
      <c r="AM460" s="123" t="s">
        <v>169</v>
      </c>
      <c r="AN460" s="122"/>
      <c r="AO460" s="119" t="s">
        <v>169</v>
      </c>
      <c r="AP460" s="123" t="s">
        <v>169</v>
      </c>
      <c r="AQ460" s="124"/>
      <c r="AR460" s="119" t="s">
        <v>169</v>
      </c>
      <c r="AS460" s="123" t="s">
        <v>169</v>
      </c>
      <c r="AT460" s="122"/>
      <c r="AU460" s="280">
        <f t="shared" si="154"/>
        <v>0</v>
      </c>
      <c r="AV460" s="281">
        <f t="shared" si="155"/>
        <v>0</v>
      </c>
      <c r="AW460" s="291">
        <f t="shared" si="159"/>
        <v>0</v>
      </c>
      <c r="AX460" s="283">
        <f t="shared" si="156"/>
        <v>0</v>
      </c>
    </row>
    <row r="461" spans="1:50" ht="26.25" customHeight="1">
      <c r="A461" s="117"/>
      <c r="B461" s="245"/>
      <c r="C461" s="136"/>
      <c r="D461" s="208" t="str">
        <f t="shared" si="141"/>
        <v/>
      </c>
      <c r="E461" s="129" t="s">
        <v>169</v>
      </c>
      <c r="F461" s="209" t="s">
        <v>169</v>
      </c>
      <c r="G461" s="135"/>
      <c r="H461" s="258"/>
      <c r="I461" s="259">
        <f t="shared" si="157"/>
        <v>0</v>
      </c>
      <c r="J461" s="259">
        <f t="shared" si="158"/>
        <v>0</v>
      </c>
      <c r="K461" s="259">
        <f t="shared" si="142"/>
        <v>0</v>
      </c>
      <c r="L461" s="252"/>
      <c r="M461" s="252"/>
      <c r="N461" s="252"/>
      <c r="O461" s="147">
        <v>0</v>
      </c>
      <c r="P461" s="147">
        <v>0</v>
      </c>
      <c r="Q461" s="137">
        <f t="shared" si="143"/>
        <v>0</v>
      </c>
      <c r="R461" s="80">
        <f t="shared" si="144"/>
        <v>0</v>
      </c>
      <c r="S461" s="147">
        <v>0</v>
      </c>
      <c r="T461" s="121"/>
      <c r="U461" s="263">
        <f>IFERROR(VLOOKUP(B461,คำนวณตกเบิกวิทยฐานะ!$B$9:$P$1008,14,FALSE),0)</f>
        <v>0</v>
      </c>
      <c r="V461" s="263">
        <f>IFERROR(VLOOKUP(B461,คำนวณตกเบิกวิทยฐานะ!$B$9:$P$1008,15,FALSE),0)</f>
        <v>0</v>
      </c>
      <c r="W461" s="264">
        <f t="shared" si="145"/>
        <v>0</v>
      </c>
      <c r="X461" s="119" t="s">
        <v>169</v>
      </c>
      <c r="Y461" s="209" t="s">
        <v>169</v>
      </c>
      <c r="Z461" s="258"/>
      <c r="AA461" s="253">
        <f t="shared" si="146"/>
        <v>0</v>
      </c>
      <c r="AB461" s="253">
        <f t="shared" si="147"/>
        <v>0</v>
      </c>
      <c r="AC461" s="253">
        <f t="shared" si="148"/>
        <v>0</v>
      </c>
      <c r="AD461" s="253">
        <f t="shared" si="149"/>
        <v>0</v>
      </c>
      <c r="AE461" s="268">
        <f t="shared" si="150"/>
        <v>0</v>
      </c>
      <c r="AF461" s="269">
        <f t="shared" si="151"/>
        <v>0</v>
      </c>
      <c r="AG461" s="270">
        <f t="shared" si="152"/>
        <v>0</v>
      </c>
      <c r="AH461" s="121"/>
      <c r="AI461" s="252"/>
      <c r="AJ461" s="295"/>
      <c r="AK461" s="301">
        <f t="shared" si="153"/>
        <v>0</v>
      </c>
      <c r="AL461" s="119" t="s">
        <v>169</v>
      </c>
      <c r="AM461" s="123" t="s">
        <v>169</v>
      </c>
      <c r="AN461" s="122"/>
      <c r="AO461" s="119" t="s">
        <v>169</v>
      </c>
      <c r="AP461" s="123" t="s">
        <v>169</v>
      </c>
      <c r="AQ461" s="124"/>
      <c r="AR461" s="119" t="s">
        <v>169</v>
      </c>
      <c r="AS461" s="123" t="s">
        <v>169</v>
      </c>
      <c r="AT461" s="122"/>
      <c r="AU461" s="280">
        <f t="shared" si="154"/>
        <v>0</v>
      </c>
      <c r="AV461" s="281">
        <f t="shared" si="155"/>
        <v>0</v>
      </c>
      <c r="AW461" s="291">
        <f t="shared" si="159"/>
        <v>0</v>
      </c>
      <c r="AX461" s="283">
        <f t="shared" si="156"/>
        <v>0</v>
      </c>
    </row>
    <row r="462" spans="1:50" ht="26.25" customHeight="1">
      <c r="A462" s="117"/>
      <c r="B462" s="245"/>
      <c r="C462" s="136"/>
      <c r="D462" s="208" t="str">
        <f t="shared" si="141"/>
        <v/>
      </c>
      <c r="E462" s="129" t="s">
        <v>169</v>
      </c>
      <c r="F462" s="209" t="s">
        <v>169</v>
      </c>
      <c r="G462" s="135"/>
      <c r="H462" s="258"/>
      <c r="I462" s="259">
        <f t="shared" si="157"/>
        <v>0</v>
      </c>
      <c r="J462" s="259">
        <f t="shared" si="158"/>
        <v>0</v>
      </c>
      <c r="K462" s="259">
        <f t="shared" si="142"/>
        <v>0</v>
      </c>
      <c r="L462" s="252"/>
      <c r="M462" s="252"/>
      <c r="N462" s="252"/>
      <c r="O462" s="147">
        <v>0</v>
      </c>
      <c r="P462" s="147">
        <v>0</v>
      </c>
      <c r="Q462" s="137">
        <f t="shared" si="143"/>
        <v>0</v>
      </c>
      <c r="R462" s="80">
        <f t="shared" si="144"/>
        <v>0</v>
      </c>
      <c r="S462" s="147">
        <v>0</v>
      </c>
      <c r="T462" s="121"/>
      <c r="U462" s="263">
        <f>IFERROR(VLOOKUP(B462,คำนวณตกเบิกวิทยฐานะ!$B$9:$P$1008,14,FALSE),0)</f>
        <v>0</v>
      </c>
      <c r="V462" s="263">
        <f>IFERROR(VLOOKUP(B462,คำนวณตกเบิกวิทยฐานะ!$B$9:$P$1008,15,FALSE),0)</f>
        <v>0</v>
      </c>
      <c r="W462" s="264">
        <f t="shared" si="145"/>
        <v>0</v>
      </c>
      <c r="X462" s="119" t="s">
        <v>169</v>
      </c>
      <c r="Y462" s="209" t="s">
        <v>169</v>
      </c>
      <c r="Z462" s="258"/>
      <c r="AA462" s="253">
        <f t="shared" si="146"/>
        <v>0</v>
      </c>
      <c r="AB462" s="253">
        <f t="shared" si="147"/>
        <v>0</v>
      </c>
      <c r="AC462" s="253">
        <f t="shared" si="148"/>
        <v>0</v>
      </c>
      <c r="AD462" s="253">
        <f t="shared" si="149"/>
        <v>0</v>
      </c>
      <c r="AE462" s="268">
        <f t="shared" si="150"/>
        <v>0</v>
      </c>
      <c r="AF462" s="269">
        <f t="shared" si="151"/>
        <v>0</v>
      </c>
      <c r="AG462" s="270">
        <f t="shared" si="152"/>
        <v>0</v>
      </c>
      <c r="AH462" s="121"/>
      <c r="AI462" s="252"/>
      <c r="AJ462" s="295"/>
      <c r="AK462" s="301">
        <f t="shared" si="153"/>
        <v>0</v>
      </c>
      <c r="AL462" s="119" t="s">
        <v>169</v>
      </c>
      <c r="AM462" s="123" t="s">
        <v>169</v>
      </c>
      <c r="AN462" s="122"/>
      <c r="AO462" s="119" t="s">
        <v>169</v>
      </c>
      <c r="AP462" s="123" t="s">
        <v>169</v>
      </c>
      <c r="AQ462" s="124"/>
      <c r="AR462" s="119" t="s">
        <v>169</v>
      </c>
      <c r="AS462" s="123" t="s">
        <v>169</v>
      </c>
      <c r="AT462" s="122"/>
      <c r="AU462" s="280">
        <f t="shared" si="154"/>
        <v>0</v>
      </c>
      <c r="AV462" s="281">
        <f t="shared" si="155"/>
        <v>0</v>
      </c>
      <c r="AW462" s="291">
        <f t="shared" si="159"/>
        <v>0</v>
      </c>
      <c r="AX462" s="283">
        <f t="shared" si="156"/>
        <v>0</v>
      </c>
    </row>
    <row r="463" spans="1:50" ht="26.25" customHeight="1">
      <c r="A463" s="117"/>
      <c r="B463" s="245"/>
      <c r="C463" s="136"/>
      <c r="D463" s="208" t="str">
        <f t="shared" si="141"/>
        <v/>
      </c>
      <c r="E463" s="129" t="s">
        <v>169</v>
      </c>
      <c r="F463" s="209" t="s">
        <v>169</v>
      </c>
      <c r="G463" s="135"/>
      <c r="H463" s="258"/>
      <c r="I463" s="259">
        <f t="shared" si="157"/>
        <v>0</v>
      </c>
      <c r="J463" s="259">
        <f t="shared" si="158"/>
        <v>0</v>
      </c>
      <c r="K463" s="259">
        <f t="shared" si="142"/>
        <v>0</v>
      </c>
      <c r="L463" s="252"/>
      <c r="M463" s="252"/>
      <c r="N463" s="252"/>
      <c r="O463" s="147">
        <v>0</v>
      </c>
      <c r="P463" s="147">
        <v>0</v>
      </c>
      <c r="Q463" s="137">
        <f t="shared" si="143"/>
        <v>0</v>
      </c>
      <c r="R463" s="80">
        <f t="shared" si="144"/>
        <v>0</v>
      </c>
      <c r="S463" s="147">
        <v>0</v>
      </c>
      <c r="T463" s="121"/>
      <c r="U463" s="263">
        <f>IFERROR(VLOOKUP(B463,คำนวณตกเบิกวิทยฐานะ!$B$9:$P$1008,14,FALSE),0)</f>
        <v>0</v>
      </c>
      <c r="V463" s="263">
        <f>IFERROR(VLOOKUP(B463,คำนวณตกเบิกวิทยฐานะ!$B$9:$P$1008,15,FALSE),0)</f>
        <v>0</v>
      </c>
      <c r="W463" s="264">
        <f t="shared" si="145"/>
        <v>0</v>
      </c>
      <c r="X463" s="119" t="s">
        <v>169</v>
      </c>
      <c r="Y463" s="209" t="s">
        <v>169</v>
      </c>
      <c r="Z463" s="258"/>
      <c r="AA463" s="253">
        <f t="shared" si="146"/>
        <v>0</v>
      </c>
      <c r="AB463" s="253">
        <f t="shared" si="147"/>
        <v>0</v>
      </c>
      <c r="AC463" s="253">
        <f t="shared" si="148"/>
        <v>0</v>
      </c>
      <c r="AD463" s="253">
        <f t="shared" si="149"/>
        <v>0</v>
      </c>
      <c r="AE463" s="268">
        <f t="shared" si="150"/>
        <v>0</v>
      </c>
      <c r="AF463" s="269">
        <f t="shared" si="151"/>
        <v>0</v>
      </c>
      <c r="AG463" s="270">
        <f t="shared" si="152"/>
        <v>0</v>
      </c>
      <c r="AH463" s="121"/>
      <c r="AI463" s="252"/>
      <c r="AJ463" s="295"/>
      <c r="AK463" s="301">
        <f t="shared" si="153"/>
        <v>0</v>
      </c>
      <c r="AL463" s="119" t="s">
        <v>169</v>
      </c>
      <c r="AM463" s="123" t="s">
        <v>169</v>
      </c>
      <c r="AN463" s="122"/>
      <c r="AO463" s="119" t="s">
        <v>169</v>
      </c>
      <c r="AP463" s="123" t="s">
        <v>169</v>
      </c>
      <c r="AQ463" s="124"/>
      <c r="AR463" s="119" t="s">
        <v>169</v>
      </c>
      <c r="AS463" s="123" t="s">
        <v>169</v>
      </c>
      <c r="AT463" s="122"/>
      <c r="AU463" s="280">
        <f t="shared" si="154"/>
        <v>0</v>
      </c>
      <c r="AV463" s="281">
        <f t="shared" si="155"/>
        <v>0</v>
      </c>
      <c r="AW463" s="291">
        <f t="shared" si="159"/>
        <v>0</v>
      </c>
      <c r="AX463" s="283">
        <f t="shared" si="156"/>
        <v>0</v>
      </c>
    </row>
    <row r="464" spans="1:50" ht="26.25" customHeight="1">
      <c r="A464" s="117"/>
      <c r="B464" s="245"/>
      <c r="C464" s="136"/>
      <c r="D464" s="208" t="str">
        <f t="shared" ref="D464:D527" si="160">IF(LEN(B464)=0,"",IF(IFERROR(FIND("อัตราว่าง",B464,1),0)=0,"อัตราคนครอง","อัตราว่าง"))</f>
        <v/>
      </c>
      <c r="E464" s="129" t="s">
        <v>169</v>
      </c>
      <c r="F464" s="209" t="s">
        <v>169</v>
      </c>
      <c r="G464" s="135"/>
      <c r="H464" s="258"/>
      <c r="I464" s="259">
        <f t="shared" si="157"/>
        <v>0</v>
      </c>
      <c r="J464" s="259">
        <f t="shared" si="158"/>
        <v>0</v>
      </c>
      <c r="K464" s="259">
        <f t="shared" ref="K464:K527" si="161">H464+J464+I464</f>
        <v>0</v>
      </c>
      <c r="L464" s="252"/>
      <c r="M464" s="252"/>
      <c r="N464" s="252"/>
      <c r="O464" s="147">
        <v>0</v>
      </c>
      <c r="P464" s="147">
        <v>0</v>
      </c>
      <c r="Q464" s="137">
        <f t="shared" ref="Q464:Q527" si="162">VLOOKUP(E464,$BA$15:$BC$22,2,FALSE)</f>
        <v>0</v>
      </c>
      <c r="R464" s="80">
        <f t="shared" ref="R464:R527" si="163">VLOOKUP(E464,$BA$15:$BC$22,3,FALSE)</f>
        <v>0</v>
      </c>
      <c r="S464" s="147">
        <v>0</v>
      </c>
      <c r="T464" s="121"/>
      <c r="U464" s="263">
        <f>IFERROR(VLOOKUP(B464,คำนวณตกเบิกวิทยฐานะ!$B$9:$P$1008,14,FALSE),0)</f>
        <v>0</v>
      </c>
      <c r="V464" s="263">
        <f>IFERROR(VLOOKUP(B464,คำนวณตกเบิกวิทยฐานะ!$B$9:$P$1008,15,FALSE),0)</f>
        <v>0</v>
      </c>
      <c r="W464" s="264">
        <f t="shared" ref="W464:W527" si="164">(K464+L464+M464+N464+O464+P464+Q464+R464+S464)*12+U464+V464+T464</f>
        <v>0</v>
      </c>
      <c r="X464" s="119" t="s">
        <v>169</v>
      </c>
      <c r="Y464" s="209" t="s">
        <v>169</v>
      </c>
      <c r="Z464" s="258"/>
      <c r="AA464" s="253">
        <f t="shared" ref="AA464:AA527" si="165">IF(X464="พนักงานจ้างตามภารกิจ",Z464*4/100,0)</f>
        <v>0</v>
      </c>
      <c r="AB464" s="253">
        <f t="shared" ref="AB464:AB527" si="166">Z464+AA464</f>
        <v>0</v>
      </c>
      <c r="AC464" s="253">
        <f t="shared" ref="AC464:AC527" si="167">IF(Z464=0,0,IF(X464="พนักงานจ้างทั่วไป",IF(AB464&gt;11000,0,IF(11000-AB464&lt;=2000,11000-AB464,2000)),IF(AB464&gt;14600,0,IF(14600-AB464&lt;=2000,14600-AB464,2000))))</f>
        <v>0</v>
      </c>
      <c r="AD464" s="253">
        <f t="shared" ref="AD464:AD527" si="168">AB464+AC464</f>
        <v>0</v>
      </c>
      <c r="AE464" s="268">
        <f t="shared" ref="AE464:AE527" si="169">IF(OR(X464="พนักงานจ้างตามภารกิจ",X464="พนักงานจ้างทั่วไป"),IF(AD464*5/100&gt;750,750,AD464*5/100),0)</f>
        <v>0</v>
      </c>
      <c r="AF464" s="269">
        <f t="shared" ref="AF464:AF527" si="170">(AD464+AE464)*12</f>
        <v>0</v>
      </c>
      <c r="AG464" s="270">
        <f t="shared" ref="AG464:AG527" si="171">W464+AF464</f>
        <v>0</v>
      </c>
      <c r="AH464" s="121"/>
      <c r="AI464" s="252"/>
      <c r="AJ464" s="295"/>
      <c r="AK464" s="301">
        <f t="shared" ref="AK464:AK527" si="172">AI464*AJ464</f>
        <v>0</v>
      </c>
      <c r="AL464" s="119" t="s">
        <v>169</v>
      </c>
      <c r="AM464" s="123" t="s">
        <v>169</v>
      </c>
      <c r="AN464" s="122"/>
      <c r="AO464" s="119" t="s">
        <v>169</v>
      </c>
      <c r="AP464" s="123" t="s">
        <v>169</v>
      </c>
      <c r="AQ464" s="124"/>
      <c r="AR464" s="119" t="s">
        <v>169</v>
      </c>
      <c r="AS464" s="123" t="s">
        <v>169</v>
      </c>
      <c r="AT464" s="122"/>
      <c r="AU464" s="280">
        <f t="shared" ref="AU464:AU527" si="173">AN464+AQ464+AT464</f>
        <v>0</v>
      </c>
      <c r="AV464" s="281">
        <f t="shared" ref="AV464:AV527" si="174">AG464+AK464+AU464+(AH464*12)</f>
        <v>0</v>
      </c>
      <c r="AW464" s="291">
        <f t="shared" si="159"/>
        <v>0</v>
      </c>
      <c r="AX464" s="283">
        <f t="shared" ref="AX464:AX527" si="175">AV464</f>
        <v>0</v>
      </c>
    </row>
    <row r="465" spans="1:50" ht="26.25" customHeight="1">
      <c r="A465" s="117"/>
      <c r="B465" s="245"/>
      <c r="C465" s="136"/>
      <c r="D465" s="208" t="str">
        <f t="shared" si="160"/>
        <v/>
      </c>
      <c r="E465" s="129" t="s">
        <v>169</v>
      </c>
      <c r="F465" s="209" t="s">
        <v>169</v>
      </c>
      <c r="G465" s="135"/>
      <c r="H465" s="258"/>
      <c r="I465" s="259">
        <f t="shared" ref="I465:I528" si="176">H465*3%</f>
        <v>0</v>
      </c>
      <c r="J465" s="259">
        <f t="shared" ref="J465:J528" si="177">(H465+I465)*6%</f>
        <v>0</v>
      </c>
      <c r="K465" s="259">
        <f t="shared" si="161"/>
        <v>0</v>
      </c>
      <c r="L465" s="252"/>
      <c r="M465" s="252"/>
      <c r="N465" s="252"/>
      <c r="O465" s="147">
        <v>0</v>
      </c>
      <c r="P465" s="147">
        <v>0</v>
      </c>
      <c r="Q465" s="137">
        <f t="shared" si="162"/>
        <v>0</v>
      </c>
      <c r="R465" s="80">
        <f t="shared" si="163"/>
        <v>0</v>
      </c>
      <c r="S465" s="147">
        <v>0</v>
      </c>
      <c r="T465" s="121"/>
      <c r="U465" s="263">
        <f>IFERROR(VLOOKUP(B465,คำนวณตกเบิกวิทยฐานะ!$B$9:$P$1008,14,FALSE),0)</f>
        <v>0</v>
      </c>
      <c r="V465" s="263">
        <f>IFERROR(VLOOKUP(B465,คำนวณตกเบิกวิทยฐานะ!$B$9:$P$1008,15,FALSE),0)</f>
        <v>0</v>
      </c>
      <c r="W465" s="264">
        <f t="shared" si="164"/>
        <v>0</v>
      </c>
      <c r="X465" s="119" t="s">
        <v>169</v>
      </c>
      <c r="Y465" s="209" t="s">
        <v>169</v>
      </c>
      <c r="Z465" s="258"/>
      <c r="AA465" s="253">
        <f t="shared" si="165"/>
        <v>0</v>
      </c>
      <c r="AB465" s="253">
        <f t="shared" si="166"/>
        <v>0</v>
      </c>
      <c r="AC465" s="253">
        <f t="shared" si="167"/>
        <v>0</v>
      </c>
      <c r="AD465" s="253">
        <f t="shared" si="168"/>
        <v>0</v>
      </c>
      <c r="AE465" s="268">
        <f t="shared" si="169"/>
        <v>0</v>
      </c>
      <c r="AF465" s="269">
        <f t="shared" si="170"/>
        <v>0</v>
      </c>
      <c r="AG465" s="270">
        <f t="shared" si="171"/>
        <v>0</v>
      </c>
      <c r="AH465" s="121"/>
      <c r="AI465" s="252"/>
      <c r="AJ465" s="295"/>
      <c r="AK465" s="301">
        <f t="shared" si="172"/>
        <v>0</v>
      </c>
      <c r="AL465" s="119" t="s">
        <v>169</v>
      </c>
      <c r="AM465" s="123" t="s">
        <v>169</v>
      </c>
      <c r="AN465" s="122"/>
      <c r="AO465" s="119" t="s">
        <v>169</v>
      </c>
      <c r="AP465" s="123" t="s">
        <v>169</v>
      </c>
      <c r="AQ465" s="124"/>
      <c r="AR465" s="119" t="s">
        <v>169</v>
      </c>
      <c r="AS465" s="123" t="s">
        <v>169</v>
      </c>
      <c r="AT465" s="122"/>
      <c r="AU465" s="280">
        <f t="shared" si="173"/>
        <v>0</v>
      </c>
      <c r="AV465" s="281">
        <f t="shared" si="174"/>
        <v>0</v>
      </c>
      <c r="AW465" s="291">
        <f t="shared" ref="AW465:AW528" si="178">U465+V465</f>
        <v>0</v>
      </c>
      <c r="AX465" s="283">
        <f t="shared" si="175"/>
        <v>0</v>
      </c>
    </row>
    <row r="466" spans="1:50" ht="26.25" customHeight="1">
      <c r="A466" s="117"/>
      <c r="B466" s="245"/>
      <c r="C466" s="136"/>
      <c r="D466" s="208" t="str">
        <f t="shared" si="160"/>
        <v/>
      </c>
      <c r="E466" s="129" t="s">
        <v>169</v>
      </c>
      <c r="F466" s="209" t="s">
        <v>169</v>
      </c>
      <c r="G466" s="135"/>
      <c r="H466" s="258"/>
      <c r="I466" s="259">
        <f t="shared" si="176"/>
        <v>0</v>
      </c>
      <c r="J466" s="259">
        <f t="shared" si="177"/>
        <v>0</v>
      </c>
      <c r="K466" s="259">
        <f t="shared" si="161"/>
        <v>0</v>
      </c>
      <c r="L466" s="252"/>
      <c r="M466" s="252"/>
      <c r="N466" s="252"/>
      <c r="O466" s="147">
        <v>0</v>
      </c>
      <c r="P466" s="147">
        <v>0</v>
      </c>
      <c r="Q466" s="137">
        <f t="shared" si="162"/>
        <v>0</v>
      </c>
      <c r="R466" s="80">
        <f t="shared" si="163"/>
        <v>0</v>
      </c>
      <c r="S466" s="147">
        <v>0</v>
      </c>
      <c r="T466" s="121"/>
      <c r="U466" s="263">
        <f>IFERROR(VLOOKUP(B466,คำนวณตกเบิกวิทยฐานะ!$B$9:$P$1008,14,FALSE),0)</f>
        <v>0</v>
      </c>
      <c r="V466" s="263">
        <f>IFERROR(VLOOKUP(B466,คำนวณตกเบิกวิทยฐานะ!$B$9:$P$1008,15,FALSE),0)</f>
        <v>0</v>
      </c>
      <c r="W466" s="264">
        <f t="shared" si="164"/>
        <v>0</v>
      </c>
      <c r="X466" s="119" t="s">
        <v>169</v>
      </c>
      <c r="Y466" s="209" t="s">
        <v>169</v>
      </c>
      <c r="Z466" s="258"/>
      <c r="AA466" s="253">
        <f t="shared" si="165"/>
        <v>0</v>
      </c>
      <c r="AB466" s="253">
        <f t="shared" si="166"/>
        <v>0</v>
      </c>
      <c r="AC466" s="253">
        <f t="shared" si="167"/>
        <v>0</v>
      </c>
      <c r="AD466" s="253">
        <f t="shared" si="168"/>
        <v>0</v>
      </c>
      <c r="AE466" s="268">
        <f t="shared" si="169"/>
        <v>0</v>
      </c>
      <c r="AF466" s="269">
        <f t="shared" si="170"/>
        <v>0</v>
      </c>
      <c r="AG466" s="270">
        <f t="shared" si="171"/>
        <v>0</v>
      </c>
      <c r="AH466" s="121"/>
      <c r="AI466" s="252"/>
      <c r="AJ466" s="295"/>
      <c r="AK466" s="301">
        <f t="shared" si="172"/>
        <v>0</v>
      </c>
      <c r="AL466" s="119" t="s">
        <v>169</v>
      </c>
      <c r="AM466" s="123" t="s">
        <v>169</v>
      </c>
      <c r="AN466" s="122"/>
      <c r="AO466" s="119" t="s">
        <v>169</v>
      </c>
      <c r="AP466" s="123" t="s">
        <v>169</v>
      </c>
      <c r="AQ466" s="124"/>
      <c r="AR466" s="119" t="s">
        <v>169</v>
      </c>
      <c r="AS466" s="123" t="s">
        <v>169</v>
      </c>
      <c r="AT466" s="122"/>
      <c r="AU466" s="280">
        <f t="shared" si="173"/>
        <v>0</v>
      </c>
      <c r="AV466" s="281">
        <f t="shared" si="174"/>
        <v>0</v>
      </c>
      <c r="AW466" s="291">
        <f t="shared" si="178"/>
        <v>0</v>
      </c>
      <c r="AX466" s="283">
        <f t="shared" si="175"/>
        <v>0</v>
      </c>
    </row>
    <row r="467" spans="1:50" ht="26.25" customHeight="1">
      <c r="A467" s="117"/>
      <c r="B467" s="245"/>
      <c r="C467" s="136"/>
      <c r="D467" s="208" t="str">
        <f t="shared" si="160"/>
        <v/>
      </c>
      <c r="E467" s="129" t="s">
        <v>169</v>
      </c>
      <c r="F467" s="209" t="s">
        <v>169</v>
      </c>
      <c r="G467" s="135"/>
      <c r="H467" s="258"/>
      <c r="I467" s="259">
        <f t="shared" si="176"/>
        <v>0</v>
      </c>
      <c r="J467" s="259">
        <f t="shared" si="177"/>
        <v>0</v>
      </c>
      <c r="K467" s="259">
        <f t="shared" si="161"/>
        <v>0</v>
      </c>
      <c r="L467" s="252"/>
      <c r="M467" s="252"/>
      <c r="N467" s="252"/>
      <c r="O467" s="147">
        <v>0</v>
      </c>
      <c r="P467" s="147">
        <v>0</v>
      </c>
      <c r="Q467" s="137">
        <f t="shared" si="162"/>
        <v>0</v>
      </c>
      <c r="R467" s="80">
        <f t="shared" si="163"/>
        <v>0</v>
      </c>
      <c r="S467" s="147">
        <v>0</v>
      </c>
      <c r="T467" s="121"/>
      <c r="U467" s="263">
        <f>IFERROR(VLOOKUP(B467,คำนวณตกเบิกวิทยฐานะ!$B$9:$P$1008,14,FALSE),0)</f>
        <v>0</v>
      </c>
      <c r="V467" s="263">
        <f>IFERROR(VLOOKUP(B467,คำนวณตกเบิกวิทยฐานะ!$B$9:$P$1008,15,FALSE),0)</f>
        <v>0</v>
      </c>
      <c r="W467" s="264">
        <f t="shared" si="164"/>
        <v>0</v>
      </c>
      <c r="X467" s="119" t="s">
        <v>169</v>
      </c>
      <c r="Y467" s="209" t="s">
        <v>169</v>
      </c>
      <c r="Z467" s="258"/>
      <c r="AA467" s="253">
        <f t="shared" si="165"/>
        <v>0</v>
      </c>
      <c r="AB467" s="253">
        <f t="shared" si="166"/>
        <v>0</v>
      </c>
      <c r="AC467" s="253">
        <f t="shared" si="167"/>
        <v>0</v>
      </c>
      <c r="AD467" s="253">
        <f t="shared" si="168"/>
        <v>0</v>
      </c>
      <c r="AE467" s="268">
        <f t="shared" si="169"/>
        <v>0</v>
      </c>
      <c r="AF467" s="269">
        <f t="shared" si="170"/>
        <v>0</v>
      </c>
      <c r="AG467" s="270">
        <f t="shared" si="171"/>
        <v>0</v>
      </c>
      <c r="AH467" s="121"/>
      <c r="AI467" s="252"/>
      <c r="AJ467" s="295"/>
      <c r="AK467" s="301">
        <f t="shared" si="172"/>
        <v>0</v>
      </c>
      <c r="AL467" s="119" t="s">
        <v>169</v>
      </c>
      <c r="AM467" s="123" t="s">
        <v>169</v>
      </c>
      <c r="AN467" s="122"/>
      <c r="AO467" s="119" t="s">
        <v>169</v>
      </c>
      <c r="AP467" s="123" t="s">
        <v>169</v>
      </c>
      <c r="AQ467" s="124"/>
      <c r="AR467" s="119" t="s">
        <v>169</v>
      </c>
      <c r="AS467" s="123" t="s">
        <v>169</v>
      </c>
      <c r="AT467" s="122"/>
      <c r="AU467" s="280">
        <f t="shared" si="173"/>
        <v>0</v>
      </c>
      <c r="AV467" s="281">
        <f t="shared" si="174"/>
        <v>0</v>
      </c>
      <c r="AW467" s="291">
        <f t="shared" si="178"/>
        <v>0</v>
      </c>
      <c r="AX467" s="283">
        <f t="shared" si="175"/>
        <v>0</v>
      </c>
    </row>
    <row r="468" spans="1:50" ht="26.25" customHeight="1">
      <c r="A468" s="117"/>
      <c r="B468" s="245"/>
      <c r="C468" s="136"/>
      <c r="D468" s="208" t="str">
        <f t="shared" si="160"/>
        <v/>
      </c>
      <c r="E468" s="129" t="s">
        <v>169</v>
      </c>
      <c r="F468" s="209" t="s">
        <v>169</v>
      </c>
      <c r="G468" s="135"/>
      <c r="H468" s="258"/>
      <c r="I468" s="259">
        <f t="shared" si="176"/>
        <v>0</v>
      </c>
      <c r="J468" s="259">
        <f t="shared" si="177"/>
        <v>0</v>
      </c>
      <c r="K468" s="259">
        <f t="shared" si="161"/>
        <v>0</v>
      </c>
      <c r="L468" s="252"/>
      <c r="M468" s="252"/>
      <c r="N468" s="252"/>
      <c r="O468" s="147">
        <v>0</v>
      </c>
      <c r="P468" s="147">
        <v>0</v>
      </c>
      <c r="Q468" s="137">
        <f t="shared" si="162"/>
        <v>0</v>
      </c>
      <c r="R468" s="80">
        <f t="shared" si="163"/>
        <v>0</v>
      </c>
      <c r="S468" s="147">
        <v>0</v>
      </c>
      <c r="T468" s="121"/>
      <c r="U468" s="263">
        <f>IFERROR(VLOOKUP(B468,คำนวณตกเบิกวิทยฐานะ!$B$9:$P$1008,14,FALSE),0)</f>
        <v>0</v>
      </c>
      <c r="V468" s="263">
        <f>IFERROR(VLOOKUP(B468,คำนวณตกเบิกวิทยฐานะ!$B$9:$P$1008,15,FALSE),0)</f>
        <v>0</v>
      </c>
      <c r="W468" s="264">
        <f t="shared" si="164"/>
        <v>0</v>
      </c>
      <c r="X468" s="119" t="s">
        <v>169</v>
      </c>
      <c r="Y468" s="209" t="s">
        <v>169</v>
      </c>
      <c r="Z468" s="258"/>
      <c r="AA468" s="253">
        <f t="shared" si="165"/>
        <v>0</v>
      </c>
      <c r="AB468" s="253">
        <f t="shared" si="166"/>
        <v>0</v>
      </c>
      <c r="AC468" s="253">
        <f t="shared" si="167"/>
        <v>0</v>
      </c>
      <c r="AD468" s="253">
        <f t="shared" si="168"/>
        <v>0</v>
      </c>
      <c r="AE468" s="268">
        <f t="shared" si="169"/>
        <v>0</v>
      </c>
      <c r="AF468" s="269">
        <f t="shared" si="170"/>
        <v>0</v>
      </c>
      <c r="AG468" s="270">
        <f t="shared" si="171"/>
        <v>0</v>
      </c>
      <c r="AH468" s="121"/>
      <c r="AI468" s="252"/>
      <c r="AJ468" s="295"/>
      <c r="AK468" s="301">
        <f t="shared" si="172"/>
        <v>0</v>
      </c>
      <c r="AL468" s="119" t="s">
        <v>169</v>
      </c>
      <c r="AM468" s="123" t="s">
        <v>169</v>
      </c>
      <c r="AN468" s="122"/>
      <c r="AO468" s="119" t="s">
        <v>169</v>
      </c>
      <c r="AP468" s="123" t="s">
        <v>169</v>
      </c>
      <c r="AQ468" s="124"/>
      <c r="AR468" s="119" t="s">
        <v>169</v>
      </c>
      <c r="AS468" s="123" t="s">
        <v>169</v>
      </c>
      <c r="AT468" s="122"/>
      <c r="AU468" s="280">
        <f t="shared" si="173"/>
        <v>0</v>
      </c>
      <c r="AV468" s="281">
        <f t="shared" si="174"/>
        <v>0</v>
      </c>
      <c r="AW468" s="291">
        <f t="shared" si="178"/>
        <v>0</v>
      </c>
      <c r="AX468" s="283">
        <f t="shared" si="175"/>
        <v>0</v>
      </c>
    </row>
    <row r="469" spans="1:50" ht="26.25" customHeight="1">
      <c r="A469" s="117"/>
      <c r="B469" s="245"/>
      <c r="C469" s="136"/>
      <c r="D469" s="208" t="str">
        <f t="shared" si="160"/>
        <v/>
      </c>
      <c r="E469" s="129" t="s">
        <v>169</v>
      </c>
      <c r="F469" s="209" t="s">
        <v>169</v>
      </c>
      <c r="G469" s="135"/>
      <c r="H469" s="258"/>
      <c r="I469" s="259">
        <f t="shared" si="176"/>
        <v>0</v>
      </c>
      <c r="J469" s="259">
        <f t="shared" si="177"/>
        <v>0</v>
      </c>
      <c r="K469" s="259">
        <f t="shared" si="161"/>
        <v>0</v>
      </c>
      <c r="L469" s="252"/>
      <c r="M469" s="252"/>
      <c r="N469" s="252"/>
      <c r="O469" s="147">
        <v>0</v>
      </c>
      <c r="P469" s="147">
        <v>0</v>
      </c>
      <c r="Q469" s="137">
        <f t="shared" si="162"/>
        <v>0</v>
      </c>
      <c r="R469" s="80">
        <f t="shared" si="163"/>
        <v>0</v>
      </c>
      <c r="S469" s="147">
        <v>0</v>
      </c>
      <c r="T469" s="121"/>
      <c r="U469" s="263">
        <f>IFERROR(VLOOKUP(B469,คำนวณตกเบิกวิทยฐานะ!$B$9:$P$1008,14,FALSE),0)</f>
        <v>0</v>
      </c>
      <c r="V469" s="263">
        <f>IFERROR(VLOOKUP(B469,คำนวณตกเบิกวิทยฐานะ!$B$9:$P$1008,15,FALSE),0)</f>
        <v>0</v>
      </c>
      <c r="W469" s="264">
        <f t="shared" si="164"/>
        <v>0</v>
      </c>
      <c r="X469" s="119" t="s">
        <v>169</v>
      </c>
      <c r="Y469" s="209" t="s">
        <v>169</v>
      </c>
      <c r="Z469" s="258"/>
      <c r="AA469" s="253">
        <f t="shared" si="165"/>
        <v>0</v>
      </c>
      <c r="AB469" s="253">
        <f t="shared" si="166"/>
        <v>0</v>
      </c>
      <c r="AC469" s="253">
        <f t="shared" si="167"/>
        <v>0</v>
      </c>
      <c r="AD469" s="253">
        <f t="shared" si="168"/>
        <v>0</v>
      </c>
      <c r="AE469" s="268">
        <f t="shared" si="169"/>
        <v>0</v>
      </c>
      <c r="AF469" s="269">
        <f t="shared" si="170"/>
        <v>0</v>
      </c>
      <c r="AG469" s="270">
        <f t="shared" si="171"/>
        <v>0</v>
      </c>
      <c r="AH469" s="121"/>
      <c r="AI469" s="252"/>
      <c r="AJ469" s="295"/>
      <c r="AK469" s="301">
        <f t="shared" si="172"/>
        <v>0</v>
      </c>
      <c r="AL469" s="119" t="s">
        <v>169</v>
      </c>
      <c r="AM469" s="123" t="s">
        <v>169</v>
      </c>
      <c r="AN469" s="122"/>
      <c r="AO469" s="119" t="s">
        <v>169</v>
      </c>
      <c r="AP469" s="123" t="s">
        <v>169</v>
      </c>
      <c r="AQ469" s="124"/>
      <c r="AR469" s="119" t="s">
        <v>169</v>
      </c>
      <c r="AS469" s="123" t="s">
        <v>169</v>
      </c>
      <c r="AT469" s="122"/>
      <c r="AU469" s="280">
        <f t="shared" si="173"/>
        <v>0</v>
      </c>
      <c r="AV469" s="281">
        <f t="shared" si="174"/>
        <v>0</v>
      </c>
      <c r="AW469" s="291">
        <f t="shared" si="178"/>
        <v>0</v>
      </c>
      <c r="AX469" s="283">
        <f t="shared" si="175"/>
        <v>0</v>
      </c>
    </row>
    <row r="470" spans="1:50" ht="26.25" customHeight="1">
      <c r="A470" s="117"/>
      <c r="B470" s="245"/>
      <c r="C470" s="136"/>
      <c r="D470" s="208" t="str">
        <f t="shared" si="160"/>
        <v/>
      </c>
      <c r="E470" s="129" t="s">
        <v>169</v>
      </c>
      <c r="F470" s="209" t="s">
        <v>169</v>
      </c>
      <c r="G470" s="135"/>
      <c r="H470" s="258"/>
      <c r="I470" s="259">
        <f t="shared" si="176"/>
        <v>0</v>
      </c>
      <c r="J470" s="259">
        <f t="shared" si="177"/>
        <v>0</v>
      </c>
      <c r="K470" s="259">
        <f t="shared" si="161"/>
        <v>0</v>
      </c>
      <c r="L470" s="252"/>
      <c r="M470" s="252"/>
      <c r="N470" s="252"/>
      <c r="O470" s="147">
        <v>0</v>
      </c>
      <c r="P470" s="147">
        <v>0</v>
      </c>
      <c r="Q470" s="137">
        <f t="shared" si="162"/>
        <v>0</v>
      </c>
      <c r="R470" s="80">
        <f t="shared" si="163"/>
        <v>0</v>
      </c>
      <c r="S470" s="147">
        <v>0</v>
      </c>
      <c r="T470" s="121"/>
      <c r="U470" s="263">
        <f>IFERROR(VLOOKUP(B470,คำนวณตกเบิกวิทยฐานะ!$B$9:$P$1008,14,FALSE),0)</f>
        <v>0</v>
      </c>
      <c r="V470" s="263">
        <f>IFERROR(VLOOKUP(B470,คำนวณตกเบิกวิทยฐานะ!$B$9:$P$1008,15,FALSE),0)</f>
        <v>0</v>
      </c>
      <c r="W470" s="264">
        <f t="shared" si="164"/>
        <v>0</v>
      </c>
      <c r="X470" s="119" t="s">
        <v>169</v>
      </c>
      <c r="Y470" s="209" t="s">
        <v>169</v>
      </c>
      <c r="Z470" s="258"/>
      <c r="AA470" s="253">
        <f t="shared" si="165"/>
        <v>0</v>
      </c>
      <c r="AB470" s="253">
        <f t="shared" si="166"/>
        <v>0</v>
      </c>
      <c r="AC470" s="253">
        <f t="shared" si="167"/>
        <v>0</v>
      </c>
      <c r="AD470" s="253">
        <f t="shared" si="168"/>
        <v>0</v>
      </c>
      <c r="AE470" s="268">
        <f t="shared" si="169"/>
        <v>0</v>
      </c>
      <c r="AF470" s="269">
        <f t="shared" si="170"/>
        <v>0</v>
      </c>
      <c r="AG470" s="270">
        <f t="shared" si="171"/>
        <v>0</v>
      </c>
      <c r="AH470" s="121"/>
      <c r="AI470" s="252"/>
      <c r="AJ470" s="295"/>
      <c r="AK470" s="301">
        <f t="shared" si="172"/>
        <v>0</v>
      </c>
      <c r="AL470" s="119" t="s">
        <v>169</v>
      </c>
      <c r="AM470" s="123" t="s">
        <v>169</v>
      </c>
      <c r="AN470" s="122"/>
      <c r="AO470" s="119" t="s">
        <v>169</v>
      </c>
      <c r="AP470" s="123" t="s">
        <v>169</v>
      </c>
      <c r="AQ470" s="124"/>
      <c r="AR470" s="119" t="s">
        <v>169</v>
      </c>
      <c r="AS470" s="123" t="s">
        <v>169</v>
      </c>
      <c r="AT470" s="122"/>
      <c r="AU470" s="280">
        <f t="shared" si="173"/>
        <v>0</v>
      </c>
      <c r="AV470" s="281">
        <f t="shared" si="174"/>
        <v>0</v>
      </c>
      <c r="AW470" s="291">
        <f t="shared" si="178"/>
        <v>0</v>
      </c>
      <c r="AX470" s="283">
        <f t="shared" si="175"/>
        <v>0</v>
      </c>
    </row>
    <row r="471" spans="1:50" ht="26.25" customHeight="1">
      <c r="A471" s="117"/>
      <c r="B471" s="245"/>
      <c r="C471" s="136"/>
      <c r="D471" s="208" t="str">
        <f t="shared" si="160"/>
        <v/>
      </c>
      <c r="E471" s="129" t="s">
        <v>169</v>
      </c>
      <c r="F471" s="209" t="s">
        <v>169</v>
      </c>
      <c r="G471" s="135"/>
      <c r="H471" s="258"/>
      <c r="I471" s="259">
        <f t="shared" si="176"/>
        <v>0</v>
      </c>
      <c r="J471" s="259">
        <f t="shared" si="177"/>
        <v>0</v>
      </c>
      <c r="K471" s="259">
        <f t="shared" si="161"/>
        <v>0</v>
      </c>
      <c r="L471" s="252"/>
      <c r="M471" s="252"/>
      <c r="N471" s="252"/>
      <c r="O471" s="147">
        <v>0</v>
      </c>
      <c r="P471" s="147">
        <v>0</v>
      </c>
      <c r="Q471" s="137">
        <f t="shared" si="162"/>
        <v>0</v>
      </c>
      <c r="R471" s="80">
        <f t="shared" si="163"/>
        <v>0</v>
      </c>
      <c r="S471" s="147">
        <v>0</v>
      </c>
      <c r="T471" s="121"/>
      <c r="U471" s="263">
        <f>IFERROR(VLOOKUP(B471,คำนวณตกเบิกวิทยฐานะ!$B$9:$P$1008,14,FALSE),0)</f>
        <v>0</v>
      </c>
      <c r="V471" s="263">
        <f>IFERROR(VLOOKUP(B471,คำนวณตกเบิกวิทยฐานะ!$B$9:$P$1008,15,FALSE),0)</f>
        <v>0</v>
      </c>
      <c r="W471" s="264">
        <f t="shared" si="164"/>
        <v>0</v>
      </c>
      <c r="X471" s="119" t="s">
        <v>169</v>
      </c>
      <c r="Y471" s="209" t="s">
        <v>169</v>
      </c>
      <c r="Z471" s="258"/>
      <c r="AA471" s="253">
        <f t="shared" si="165"/>
        <v>0</v>
      </c>
      <c r="AB471" s="253">
        <f t="shared" si="166"/>
        <v>0</v>
      </c>
      <c r="AC471" s="253">
        <f t="shared" si="167"/>
        <v>0</v>
      </c>
      <c r="AD471" s="253">
        <f t="shared" si="168"/>
        <v>0</v>
      </c>
      <c r="AE471" s="268">
        <f t="shared" si="169"/>
        <v>0</v>
      </c>
      <c r="AF471" s="269">
        <f t="shared" si="170"/>
        <v>0</v>
      </c>
      <c r="AG471" s="270">
        <f t="shared" si="171"/>
        <v>0</v>
      </c>
      <c r="AH471" s="121"/>
      <c r="AI471" s="252"/>
      <c r="AJ471" s="295"/>
      <c r="AK471" s="301">
        <f t="shared" si="172"/>
        <v>0</v>
      </c>
      <c r="AL471" s="119" t="s">
        <v>169</v>
      </c>
      <c r="AM471" s="123" t="s">
        <v>169</v>
      </c>
      <c r="AN471" s="122"/>
      <c r="AO471" s="119" t="s">
        <v>169</v>
      </c>
      <c r="AP471" s="123" t="s">
        <v>169</v>
      </c>
      <c r="AQ471" s="124"/>
      <c r="AR471" s="119" t="s">
        <v>169</v>
      </c>
      <c r="AS471" s="123" t="s">
        <v>169</v>
      </c>
      <c r="AT471" s="122"/>
      <c r="AU471" s="280">
        <f t="shared" si="173"/>
        <v>0</v>
      </c>
      <c r="AV471" s="281">
        <f t="shared" si="174"/>
        <v>0</v>
      </c>
      <c r="AW471" s="291">
        <f t="shared" si="178"/>
        <v>0</v>
      </c>
      <c r="AX471" s="283">
        <f t="shared" si="175"/>
        <v>0</v>
      </c>
    </row>
    <row r="472" spans="1:50" ht="26.25" customHeight="1">
      <c r="A472" s="117"/>
      <c r="B472" s="245"/>
      <c r="C472" s="136"/>
      <c r="D472" s="208" t="str">
        <f t="shared" si="160"/>
        <v/>
      </c>
      <c r="E472" s="129" t="s">
        <v>169</v>
      </c>
      <c r="F472" s="209" t="s">
        <v>169</v>
      </c>
      <c r="G472" s="135"/>
      <c r="H472" s="258"/>
      <c r="I472" s="259">
        <f t="shared" si="176"/>
        <v>0</v>
      </c>
      <c r="J472" s="259">
        <f t="shared" si="177"/>
        <v>0</v>
      </c>
      <c r="K472" s="259">
        <f t="shared" si="161"/>
        <v>0</v>
      </c>
      <c r="L472" s="252"/>
      <c r="M472" s="252"/>
      <c r="N472" s="252"/>
      <c r="O472" s="147">
        <v>0</v>
      </c>
      <c r="P472" s="147">
        <v>0</v>
      </c>
      <c r="Q472" s="137">
        <f t="shared" si="162"/>
        <v>0</v>
      </c>
      <c r="R472" s="80">
        <f t="shared" si="163"/>
        <v>0</v>
      </c>
      <c r="S472" s="147">
        <v>0</v>
      </c>
      <c r="T472" s="121"/>
      <c r="U472" s="263">
        <f>IFERROR(VLOOKUP(B472,คำนวณตกเบิกวิทยฐานะ!$B$9:$P$1008,14,FALSE),0)</f>
        <v>0</v>
      </c>
      <c r="V472" s="263">
        <f>IFERROR(VLOOKUP(B472,คำนวณตกเบิกวิทยฐานะ!$B$9:$P$1008,15,FALSE),0)</f>
        <v>0</v>
      </c>
      <c r="W472" s="264">
        <f t="shared" si="164"/>
        <v>0</v>
      </c>
      <c r="X472" s="119" t="s">
        <v>169</v>
      </c>
      <c r="Y472" s="209" t="s">
        <v>169</v>
      </c>
      <c r="Z472" s="258"/>
      <c r="AA472" s="253">
        <f t="shared" si="165"/>
        <v>0</v>
      </c>
      <c r="AB472" s="253">
        <f t="shared" si="166"/>
        <v>0</v>
      </c>
      <c r="AC472" s="253">
        <f t="shared" si="167"/>
        <v>0</v>
      </c>
      <c r="AD472" s="253">
        <f t="shared" si="168"/>
        <v>0</v>
      </c>
      <c r="AE472" s="268">
        <f t="shared" si="169"/>
        <v>0</v>
      </c>
      <c r="AF472" s="269">
        <f t="shared" si="170"/>
        <v>0</v>
      </c>
      <c r="AG472" s="270">
        <f t="shared" si="171"/>
        <v>0</v>
      </c>
      <c r="AH472" s="121"/>
      <c r="AI472" s="252"/>
      <c r="AJ472" s="295"/>
      <c r="AK472" s="301">
        <f t="shared" si="172"/>
        <v>0</v>
      </c>
      <c r="AL472" s="119" t="s">
        <v>169</v>
      </c>
      <c r="AM472" s="123" t="s">
        <v>169</v>
      </c>
      <c r="AN472" s="122"/>
      <c r="AO472" s="119" t="s">
        <v>169</v>
      </c>
      <c r="AP472" s="123" t="s">
        <v>169</v>
      </c>
      <c r="AQ472" s="124"/>
      <c r="AR472" s="119" t="s">
        <v>169</v>
      </c>
      <c r="AS472" s="123" t="s">
        <v>169</v>
      </c>
      <c r="AT472" s="122"/>
      <c r="AU472" s="280">
        <f t="shared" si="173"/>
        <v>0</v>
      </c>
      <c r="AV472" s="281">
        <f t="shared" si="174"/>
        <v>0</v>
      </c>
      <c r="AW472" s="291">
        <f t="shared" si="178"/>
        <v>0</v>
      </c>
      <c r="AX472" s="283">
        <f t="shared" si="175"/>
        <v>0</v>
      </c>
    </row>
    <row r="473" spans="1:50" ht="26.25" customHeight="1">
      <c r="A473" s="117"/>
      <c r="B473" s="245"/>
      <c r="C473" s="136"/>
      <c r="D473" s="208" t="str">
        <f t="shared" si="160"/>
        <v/>
      </c>
      <c r="E473" s="129" t="s">
        <v>169</v>
      </c>
      <c r="F473" s="209" t="s">
        <v>169</v>
      </c>
      <c r="G473" s="135"/>
      <c r="H473" s="258"/>
      <c r="I473" s="259">
        <f t="shared" si="176"/>
        <v>0</v>
      </c>
      <c r="J473" s="259">
        <f t="shared" si="177"/>
        <v>0</v>
      </c>
      <c r="K473" s="259">
        <f t="shared" si="161"/>
        <v>0</v>
      </c>
      <c r="L473" s="252"/>
      <c r="M473" s="252"/>
      <c r="N473" s="252"/>
      <c r="O473" s="147">
        <v>0</v>
      </c>
      <c r="P473" s="147">
        <v>0</v>
      </c>
      <c r="Q473" s="137">
        <f t="shared" si="162"/>
        <v>0</v>
      </c>
      <c r="R473" s="80">
        <f t="shared" si="163"/>
        <v>0</v>
      </c>
      <c r="S473" s="147">
        <v>0</v>
      </c>
      <c r="T473" s="121"/>
      <c r="U473" s="263">
        <f>IFERROR(VLOOKUP(B473,คำนวณตกเบิกวิทยฐานะ!$B$9:$P$1008,14,FALSE),0)</f>
        <v>0</v>
      </c>
      <c r="V473" s="263">
        <f>IFERROR(VLOOKUP(B473,คำนวณตกเบิกวิทยฐานะ!$B$9:$P$1008,15,FALSE),0)</f>
        <v>0</v>
      </c>
      <c r="W473" s="264">
        <f t="shared" si="164"/>
        <v>0</v>
      </c>
      <c r="X473" s="119" t="s">
        <v>169</v>
      </c>
      <c r="Y473" s="209" t="s">
        <v>169</v>
      </c>
      <c r="Z473" s="258"/>
      <c r="AA473" s="253">
        <f t="shared" si="165"/>
        <v>0</v>
      </c>
      <c r="AB473" s="253">
        <f t="shared" si="166"/>
        <v>0</v>
      </c>
      <c r="AC473" s="253">
        <f t="shared" si="167"/>
        <v>0</v>
      </c>
      <c r="AD473" s="253">
        <f t="shared" si="168"/>
        <v>0</v>
      </c>
      <c r="AE473" s="268">
        <f t="shared" si="169"/>
        <v>0</v>
      </c>
      <c r="AF473" s="269">
        <f t="shared" si="170"/>
        <v>0</v>
      </c>
      <c r="AG473" s="270">
        <f t="shared" si="171"/>
        <v>0</v>
      </c>
      <c r="AH473" s="121"/>
      <c r="AI473" s="252"/>
      <c r="AJ473" s="295"/>
      <c r="AK473" s="301">
        <f t="shared" si="172"/>
        <v>0</v>
      </c>
      <c r="AL473" s="119" t="s">
        <v>169</v>
      </c>
      <c r="AM473" s="123" t="s">
        <v>169</v>
      </c>
      <c r="AN473" s="122"/>
      <c r="AO473" s="119" t="s">
        <v>169</v>
      </c>
      <c r="AP473" s="123" t="s">
        <v>169</v>
      </c>
      <c r="AQ473" s="124"/>
      <c r="AR473" s="119" t="s">
        <v>169</v>
      </c>
      <c r="AS473" s="123" t="s">
        <v>169</v>
      </c>
      <c r="AT473" s="122"/>
      <c r="AU473" s="280">
        <f t="shared" si="173"/>
        <v>0</v>
      </c>
      <c r="AV473" s="281">
        <f t="shared" si="174"/>
        <v>0</v>
      </c>
      <c r="AW473" s="291">
        <f t="shared" si="178"/>
        <v>0</v>
      </c>
      <c r="AX473" s="283">
        <f t="shared" si="175"/>
        <v>0</v>
      </c>
    </row>
    <row r="474" spans="1:50" ht="26.25" customHeight="1">
      <c r="A474" s="117"/>
      <c r="B474" s="245"/>
      <c r="C474" s="136"/>
      <c r="D474" s="208" t="str">
        <f t="shared" si="160"/>
        <v/>
      </c>
      <c r="E474" s="129" t="s">
        <v>169</v>
      </c>
      <c r="F474" s="209" t="s">
        <v>169</v>
      </c>
      <c r="G474" s="135"/>
      <c r="H474" s="258"/>
      <c r="I474" s="259">
        <f t="shared" si="176"/>
        <v>0</v>
      </c>
      <c r="J474" s="259">
        <f t="shared" si="177"/>
        <v>0</v>
      </c>
      <c r="K474" s="259">
        <f t="shared" si="161"/>
        <v>0</v>
      </c>
      <c r="L474" s="252"/>
      <c r="M474" s="252"/>
      <c r="N474" s="252"/>
      <c r="O474" s="147">
        <v>0</v>
      </c>
      <c r="P474" s="147">
        <v>0</v>
      </c>
      <c r="Q474" s="137">
        <f t="shared" si="162"/>
        <v>0</v>
      </c>
      <c r="R474" s="80">
        <f t="shared" si="163"/>
        <v>0</v>
      </c>
      <c r="S474" s="147">
        <v>0</v>
      </c>
      <c r="T474" s="121"/>
      <c r="U474" s="263">
        <f>IFERROR(VLOOKUP(B474,คำนวณตกเบิกวิทยฐานะ!$B$9:$P$1008,14,FALSE),0)</f>
        <v>0</v>
      </c>
      <c r="V474" s="263">
        <f>IFERROR(VLOOKUP(B474,คำนวณตกเบิกวิทยฐานะ!$B$9:$P$1008,15,FALSE),0)</f>
        <v>0</v>
      </c>
      <c r="W474" s="264">
        <f t="shared" si="164"/>
        <v>0</v>
      </c>
      <c r="X474" s="119" t="s">
        <v>169</v>
      </c>
      <c r="Y474" s="209" t="s">
        <v>169</v>
      </c>
      <c r="Z474" s="258"/>
      <c r="AA474" s="253">
        <f t="shared" si="165"/>
        <v>0</v>
      </c>
      <c r="AB474" s="253">
        <f t="shared" si="166"/>
        <v>0</v>
      </c>
      <c r="AC474" s="253">
        <f t="shared" si="167"/>
        <v>0</v>
      </c>
      <c r="AD474" s="253">
        <f t="shared" si="168"/>
        <v>0</v>
      </c>
      <c r="AE474" s="268">
        <f t="shared" si="169"/>
        <v>0</v>
      </c>
      <c r="AF474" s="269">
        <f t="shared" si="170"/>
        <v>0</v>
      </c>
      <c r="AG474" s="270">
        <f t="shared" si="171"/>
        <v>0</v>
      </c>
      <c r="AH474" s="121"/>
      <c r="AI474" s="252"/>
      <c r="AJ474" s="295"/>
      <c r="AK474" s="301">
        <f t="shared" si="172"/>
        <v>0</v>
      </c>
      <c r="AL474" s="119" t="s">
        <v>169</v>
      </c>
      <c r="AM474" s="123" t="s">
        <v>169</v>
      </c>
      <c r="AN474" s="122"/>
      <c r="AO474" s="119" t="s">
        <v>169</v>
      </c>
      <c r="AP474" s="123" t="s">
        <v>169</v>
      </c>
      <c r="AQ474" s="124"/>
      <c r="AR474" s="119" t="s">
        <v>169</v>
      </c>
      <c r="AS474" s="123" t="s">
        <v>169</v>
      </c>
      <c r="AT474" s="122"/>
      <c r="AU474" s="280">
        <f t="shared" si="173"/>
        <v>0</v>
      </c>
      <c r="AV474" s="281">
        <f t="shared" si="174"/>
        <v>0</v>
      </c>
      <c r="AW474" s="291">
        <f t="shared" si="178"/>
        <v>0</v>
      </c>
      <c r="AX474" s="283">
        <f t="shared" si="175"/>
        <v>0</v>
      </c>
    </row>
    <row r="475" spans="1:50" ht="26.25" customHeight="1">
      <c r="A475" s="117"/>
      <c r="B475" s="245"/>
      <c r="C475" s="136"/>
      <c r="D475" s="208" t="str">
        <f t="shared" si="160"/>
        <v/>
      </c>
      <c r="E475" s="129" t="s">
        <v>169</v>
      </c>
      <c r="F475" s="209" t="s">
        <v>169</v>
      </c>
      <c r="G475" s="135"/>
      <c r="H475" s="258"/>
      <c r="I475" s="259">
        <f t="shared" si="176"/>
        <v>0</v>
      </c>
      <c r="J475" s="259">
        <f t="shared" si="177"/>
        <v>0</v>
      </c>
      <c r="K475" s="259">
        <f t="shared" si="161"/>
        <v>0</v>
      </c>
      <c r="L475" s="252"/>
      <c r="M475" s="252"/>
      <c r="N475" s="252"/>
      <c r="O475" s="147">
        <v>0</v>
      </c>
      <c r="P475" s="147">
        <v>0</v>
      </c>
      <c r="Q475" s="137">
        <f t="shared" si="162"/>
        <v>0</v>
      </c>
      <c r="R475" s="80">
        <f t="shared" si="163"/>
        <v>0</v>
      </c>
      <c r="S475" s="147">
        <v>0</v>
      </c>
      <c r="T475" s="121"/>
      <c r="U475" s="263">
        <f>IFERROR(VLOOKUP(B475,คำนวณตกเบิกวิทยฐานะ!$B$9:$P$1008,14,FALSE),0)</f>
        <v>0</v>
      </c>
      <c r="V475" s="263">
        <f>IFERROR(VLOOKUP(B475,คำนวณตกเบิกวิทยฐานะ!$B$9:$P$1008,15,FALSE),0)</f>
        <v>0</v>
      </c>
      <c r="W475" s="264">
        <f t="shared" si="164"/>
        <v>0</v>
      </c>
      <c r="X475" s="119" t="s">
        <v>169</v>
      </c>
      <c r="Y475" s="209" t="s">
        <v>169</v>
      </c>
      <c r="Z475" s="258"/>
      <c r="AA475" s="253">
        <f t="shared" si="165"/>
        <v>0</v>
      </c>
      <c r="AB475" s="253">
        <f t="shared" si="166"/>
        <v>0</v>
      </c>
      <c r="AC475" s="253">
        <f t="shared" si="167"/>
        <v>0</v>
      </c>
      <c r="AD475" s="253">
        <f t="shared" si="168"/>
        <v>0</v>
      </c>
      <c r="AE475" s="268">
        <f t="shared" si="169"/>
        <v>0</v>
      </c>
      <c r="AF475" s="269">
        <f t="shared" si="170"/>
        <v>0</v>
      </c>
      <c r="AG475" s="270">
        <f t="shared" si="171"/>
        <v>0</v>
      </c>
      <c r="AH475" s="121"/>
      <c r="AI475" s="252"/>
      <c r="AJ475" s="295"/>
      <c r="AK475" s="301">
        <f t="shared" si="172"/>
        <v>0</v>
      </c>
      <c r="AL475" s="119" t="s">
        <v>169</v>
      </c>
      <c r="AM475" s="123" t="s">
        <v>169</v>
      </c>
      <c r="AN475" s="122"/>
      <c r="AO475" s="119" t="s">
        <v>169</v>
      </c>
      <c r="AP475" s="123" t="s">
        <v>169</v>
      </c>
      <c r="AQ475" s="124"/>
      <c r="AR475" s="119" t="s">
        <v>169</v>
      </c>
      <c r="AS475" s="123" t="s">
        <v>169</v>
      </c>
      <c r="AT475" s="122"/>
      <c r="AU475" s="280">
        <f t="shared" si="173"/>
        <v>0</v>
      </c>
      <c r="AV475" s="281">
        <f t="shared" si="174"/>
        <v>0</v>
      </c>
      <c r="AW475" s="291">
        <f t="shared" si="178"/>
        <v>0</v>
      </c>
      <c r="AX475" s="283">
        <f t="shared" si="175"/>
        <v>0</v>
      </c>
    </row>
    <row r="476" spans="1:50" ht="26.25" customHeight="1">
      <c r="A476" s="117"/>
      <c r="B476" s="245"/>
      <c r="C476" s="136"/>
      <c r="D476" s="208" t="str">
        <f t="shared" si="160"/>
        <v/>
      </c>
      <c r="E476" s="129" t="s">
        <v>169</v>
      </c>
      <c r="F476" s="209" t="s">
        <v>169</v>
      </c>
      <c r="G476" s="135"/>
      <c r="H476" s="258"/>
      <c r="I476" s="259">
        <f t="shared" si="176"/>
        <v>0</v>
      </c>
      <c r="J476" s="259">
        <f t="shared" si="177"/>
        <v>0</v>
      </c>
      <c r="K476" s="259">
        <f t="shared" si="161"/>
        <v>0</v>
      </c>
      <c r="L476" s="252"/>
      <c r="M476" s="252"/>
      <c r="N476" s="252"/>
      <c r="O476" s="147">
        <v>0</v>
      </c>
      <c r="P476" s="147">
        <v>0</v>
      </c>
      <c r="Q476" s="137">
        <f t="shared" si="162"/>
        <v>0</v>
      </c>
      <c r="R476" s="80">
        <f t="shared" si="163"/>
        <v>0</v>
      </c>
      <c r="S476" s="147">
        <v>0</v>
      </c>
      <c r="T476" s="121"/>
      <c r="U476" s="263">
        <f>IFERROR(VLOOKUP(B476,คำนวณตกเบิกวิทยฐานะ!$B$9:$P$1008,14,FALSE),0)</f>
        <v>0</v>
      </c>
      <c r="V476" s="263">
        <f>IFERROR(VLOOKUP(B476,คำนวณตกเบิกวิทยฐานะ!$B$9:$P$1008,15,FALSE),0)</f>
        <v>0</v>
      </c>
      <c r="W476" s="264">
        <f t="shared" si="164"/>
        <v>0</v>
      </c>
      <c r="X476" s="119" t="s">
        <v>169</v>
      </c>
      <c r="Y476" s="209" t="s">
        <v>169</v>
      </c>
      <c r="Z476" s="258"/>
      <c r="AA476" s="253">
        <f t="shared" si="165"/>
        <v>0</v>
      </c>
      <c r="AB476" s="253">
        <f t="shared" si="166"/>
        <v>0</v>
      </c>
      <c r="AC476" s="253">
        <f t="shared" si="167"/>
        <v>0</v>
      </c>
      <c r="AD476" s="253">
        <f t="shared" si="168"/>
        <v>0</v>
      </c>
      <c r="AE476" s="268">
        <f t="shared" si="169"/>
        <v>0</v>
      </c>
      <c r="AF476" s="269">
        <f t="shared" si="170"/>
        <v>0</v>
      </c>
      <c r="AG476" s="270">
        <f t="shared" si="171"/>
        <v>0</v>
      </c>
      <c r="AH476" s="121"/>
      <c r="AI476" s="252"/>
      <c r="AJ476" s="295"/>
      <c r="AK476" s="301">
        <f t="shared" si="172"/>
        <v>0</v>
      </c>
      <c r="AL476" s="119" t="s">
        <v>169</v>
      </c>
      <c r="AM476" s="123" t="s">
        <v>169</v>
      </c>
      <c r="AN476" s="122"/>
      <c r="AO476" s="119" t="s">
        <v>169</v>
      </c>
      <c r="AP476" s="123" t="s">
        <v>169</v>
      </c>
      <c r="AQ476" s="124"/>
      <c r="AR476" s="119" t="s">
        <v>169</v>
      </c>
      <c r="AS476" s="123" t="s">
        <v>169</v>
      </c>
      <c r="AT476" s="122"/>
      <c r="AU476" s="280">
        <f t="shared" si="173"/>
        <v>0</v>
      </c>
      <c r="AV476" s="281">
        <f t="shared" si="174"/>
        <v>0</v>
      </c>
      <c r="AW476" s="291">
        <f t="shared" si="178"/>
        <v>0</v>
      </c>
      <c r="AX476" s="283">
        <f t="shared" si="175"/>
        <v>0</v>
      </c>
    </row>
    <row r="477" spans="1:50" ht="26.25" customHeight="1">
      <c r="A477" s="117"/>
      <c r="B477" s="245"/>
      <c r="C477" s="136"/>
      <c r="D477" s="208" t="str">
        <f t="shared" si="160"/>
        <v/>
      </c>
      <c r="E477" s="129" t="s">
        <v>169</v>
      </c>
      <c r="F477" s="209" t="s">
        <v>169</v>
      </c>
      <c r="G477" s="135"/>
      <c r="H477" s="258"/>
      <c r="I477" s="259">
        <f t="shared" si="176"/>
        <v>0</v>
      </c>
      <c r="J477" s="259">
        <f t="shared" si="177"/>
        <v>0</v>
      </c>
      <c r="K477" s="259">
        <f t="shared" si="161"/>
        <v>0</v>
      </c>
      <c r="L477" s="252"/>
      <c r="M477" s="252"/>
      <c r="N477" s="252"/>
      <c r="O477" s="147">
        <v>0</v>
      </c>
      <c r="P477" s="147">
        <v>0</v>
      </c>
      <c r="Q477" s="137">
        <f t="shared" si="162"/>
        <v>0</v>
      </c>
      <c r="R477" s="80">
        <f t="shared" si="163"/>
        <v>0</v>
      </c>
      <c r="S477" s="147">
        <v>0</v>
      </c>
      <c r="T477" s="121"/>
      <c r="U477" s="263">
        <f>IFERROR(VLOOKUP(B477,คำนวณตกเบิกวิทยฐานะ!$B$9:$P$1008,14,FALSE),0)</f>
        <v>0</v>
      </c>
      <c r="V477" s="263">
        <f>IFERROR(VLOOKUP(B477,คำนวณตกเบิกวิทยฐานะ!$B$9:$P$1008,15,FALSE),0)</f>
        <v>0</v>
      </c>
      <c r="W477" s="264">
        <f t="shared" si="164"/>
        <v>0</v>
      </c>
      <c r="X477" s="119" t="s">
        <v>169</v>
      </c>
      <c r="Y477" s="209" t="s">
        <v>169</v>
      </c>
      <c r="Z477" s="258"/>
      <c r="AA477" s="253">
        <f t="shared" si="165"/>
        <v>0</v>
      </c>
      <c r="AB477" s="253">
        <f t="shared" si="166"/>
        <v>0</v>
      </c>
      <c r="AC477" s="253">
        <f t="shared" si="167"/>
        <v>0</v>
      </c>
      <c r="AD477" s="253">
        <f t="shared" si="168"/>
        <v>0</v>
      </c>
      <c r="AE477" s="268">
        <f t="shared" si="169"/>
        <v>0</v>
      </c>
      <c r="AF477" s="269">
        <f t="shared" si="170"/>
        <v>0</v>
      </c>
      <c r="AG477" s="270">
        <f t="shared" si="171"/>
        <v>0</v>
      </c>
      <c r="AH477" s="121"/>
      <c r="AI477" s="252"/>
      <c r="AJ477" s="295"/>
      <c r="AK477" s="301">
        <f t="shared" si="172"/>
        <v>0</v>
      </c>
      <c r="AL477" s="119" t="s">
        <v>169</v>
      </c>
      <c r="AM477" s="123" t="s">
        <v>169</v>
      </c>
      <c r="AN477" s="122"/>
      <c r="AO477" s="119" t="s">
        <v>169</v>
      </c>
      <c r="AP477" s="123" t="s">
        <v>169</v>
      </c>
      <c r="AQ477" s="124"/>
      <c r="AR477" s="119" t="s">
        <v>169</v>
      </c>
      <c r="AS477" s="123" t="s">
        <v>169</v>
      </c>
      <c r="AT477" s="122"/>
      <c r="AU477" s="280">
        <f t="shared" si="173"/>
        <v>0</v>
      </c>
      <c r="AV477" s="281">
        <f t="shared" si="174"/>
        <v>0</v>
      </c>
      <c r="AW477" s="291">
        <f t="shared" si="178"/>
        <v>0</v>
      </c>
      <c r="AX477" s="283">
        <f t="shared" si="175"/>
        <v>0</v>
      </c>
    </row>
    <row r="478" spans="1:50" ht="26.25" customHeight="1">
      <c r="A478" s="117"/>
      <c r="B478" s="245"/>
      <c r="C478" s="136"/>
      <c r="D478" s="208" t="str">
        <f t="shared" si="160"/>
        <v/>
      </c>
      <c r="E478" s="129" t="s">
        <v>169</v>
      </c>
      <c r="F478" s="209" t="s">
        <v>169</v>
      </c>
      <c r="G478" s="135"/>
      <c r="H478" s="258"/>
      <c r="I478" s="259">
        <f t="shared" si="176"/>
        <v>0</v>
      </c>
      <c r="J478" s="259">
        <f t="shared" si="177"/>
        <v>0</v>
      </c>
      <c r="K478" s="259">
        <f t="shared" si="161"/>
        <v>0</v>
      </c>
      <c r="L478" s="252"/>
      <c r="M478" s="252"/>
      <c r="N478" s="252"/>
      <c r="O478" s="147">
        <v>0</v>
      </c>
      <c r="P478" s="147">
        <v>0</v>
      </c>
      <c r="Q478" s="137">
        <f t="shared" si="162"/>
        <v>0</v>
      </c>
      <c r="R478" s="80">
        <f t="shared" si="163"/>
        <v>0</v>
      </c>
      <c r="S478" s="147">
        <v>0</v>
      </c>
      <c r="T478" s="121"/>
      <c r="U478" s="263">
        <f>IFERROR(VLOOKUP(B478,คำนวณตกเบิกวิทยฐานะ!$B$9:$P$1008,14,FALSE),0)</f>
        <v>0</v>
      </c>
      <c r="V478" s="263">
        <f>IFERROR(VLOOKUP(B478,คำนวณตกเบิกวิทยฐานะ!$B$9:$P$1008,15,FALSE),0)</f>
        <v>0</v>
      </c>
      <c r="W478" s="264">
        <f t="shared" si="164"/>
        <v>0</v>
      </c>
      <c r="X478" s="119" t="s">
        <v>169</v>
      </c>
      <c r="Y478" s="209" t="s">
        <v>169</v>
      </c>
      <c r="Z478" s="258"/>
      <c r="AA478" s="253">
        <f t="shared" si="165"/>
        <v>0</v>
      </c>
      <c r="AB478" s="253">
        <f t="shared" si="166"/>
        <v>0</v>
      </c>
      <c r="AC478" s="253">
        <f t="shared" si="167"/>
        <v>0</v>
      </c>
      <c r="AD478" s="253">
        <f t="shared" si="168"/>
        <v>0</v>
      </c>
      <c r="AE478" s="268">
        <f t="shared" si="169"/>
        <v>0</v>
      </c>
      <c r="AF478" s="269">
        <f t="shared" si="170"/>
        <v>0</v>
      </c>
      <c r="AG478" s="270">
        <f t="shared" si="171"/>
        <v>0</v>
      </c>
      <c r="AH478" s="121"/>
      <c r="AI478" s="252"/>
      <c r="AJ478" s="295"/>
      <c r="AK478" s="301">
        <f t="shared" si="172"/>
        <v>0</v>
      </c>
      <c r="AL478" s="119" t="s">
        <v>169</v>
      </c>
      <c r="AM478" s="123" t="s">
        <v>169</v>
      </c>
      <c r="AN478" s="122"/>
      <c r="AO478" s="119" t="s">
        <v>169</v>
      </c>
      <c r="AP478" s="123" t="s">
        <v>169</v>
      </c>
      <c r="AQ478" s="124"/>
      <c r="AR478" s="119" t="s">
        <v>169</v>
      </c>
      <c r="AS478" s="123" t="s">
        <v>169</v>
      </c>
      <c r="AT478" s="122"/>
      <c r="AU478" s="280">
        <f t="shared" si="173"/>
        <v>0</v>
      </c>
      <c r="AV478" s="281">
        <f t="shared" si="174"/>
        <v>0</v>
      </c>
      <c r="AW478" s="291">
        <f t="shared" si="178"/>
        <v>0</v>
      </c>
      <c r="AX478" s="283">
        <f t="shared" si="175"/>
        <v>0</v>
      </c>
    </row>
    <row r="479" spans="1:50" ht="26.25" customHeight="1">
      <c r="A479" s="117"/>
      <c r="B479" s="245"/>
      <c r="C479" s="136"/>
      <c r="D479" s="208" t="str">
        <f t="shared" si="160"/>
        <v/>
      </c>
      <c r="E479" s="129" t="s">
        <v>169</v>
      </c>
      <c r="F479" s="209" t="s">
        <v>169</v>
      </c>
      <c r="G479" s="135"/>
      <c r="H479" s="258"/>
      <c r="I479" s="259">
        <f t="shared" si="176"/>
        <v>0</v>
      </c>
      <c r="J479" s="259">
        <f t="shared" si="177"/>
        <v>0</v>
      </c>
      <c r="K479" s="259">
        <f t="shared" si="161"/>
        <v>0</v>
      </c>
      <c r="L479" s="252"/>
      <c r="M479" s="252"/>
      <c r="N479" s="252"/>
      <c r="O479" s="147">
        <v>0</v>
      </c>
      <c r="P479" s="147">
        <v>0</v>
      </c>
      <c r="Q479" s="137">
        <f t="shared" si="162"/>
        <v>0</v>
      </c>
      <c r="R479" s="80">
        <f t="shared" si="163"/>
        <v>0</v>
      </c>
      <c r="S479" s="147">
        <v>0</v>
      </c>
      <c r="T479" s="121"/>
      <c r="U479" s="263">
        <f>IFERROR(VLOOKUP(B479,คำนวณตกเบิกวิทยฐานะ!$B$9:$P$1008,14,FALSE),0)</f>
        <v>0</v>
      </c>
      <c r="V479" s="263">
        <f>IFERROR(VLOOKUP(B479,คำนวณตกเบิกวิทยฐานะ!$B$9:$P$1008,15,FALSE),0)</f>
        <v>0</v>
      </c>
      <c r="W479" s="264">
        <f t="shared" si="164"/>
        <v>0</v>
      </c>
      <c r="X479" s="119" t="s">
        <v>169</v>
      </c>
      <c r="Y479" s="209" t="s">
        <v>169</v>
      </c>
      <c r="Z479" s="258"/>
      <c r="AA479" s="253">
        <f t="shared" si="165"/>
        <v>0</v>
      </c>
      <c r="AB479" s="253">
        <f t="shared" si="166"/>
        <v>0</v>
      </c>
      <c r="AC479" s="253">
        <f t="shared" si="167"/>
        <v>0</v>
      </c>
      <c r="AD479" s="253">
        <f t="shared" si="168"/>
        <v>0</v>
      </c>
      <c r="AE479" s="268">
        <f t="shared" si="169"/>
        <v>0</v>
      </c>
      <c r="AF479" s="269">
        <f t="shared" si="170"/>
        <v>0</v>
      </c>
      <c r="AG479" s="270">
        <f t="shared" si="171"/>
        <v>0</v>
      </c>
      <c r="AH479" s="121"/>
      <c r="AI479" s="252"/>
      <c r="AJ479" s="295"/>
      <c r="AK479" s="301">
        <f t="shared" si="172"/>
        <v>0</v>
      </c>
      <c r="AL479" s="119" t="s">
        <v>169</v>
      </c>
      <c r="AM479" s="123" t="s">
        <v>169</v>
      </c>
      <c r="AN479" s="122"/>
      <c r="AO479" s="119" t="s">
        <v>169</v>
      </c>
      <c r="AP479" s="123" t="s">
        <v>169</v>
      </c>
      <c r="AQ479" s="124"/>
      <c r="AR479" s="119" t="s">
        <v>169</v>
      </c>
      <c r="AS479" s="123" t="s">
        <v>169</v>
      </c>
      <c r="AT479" s="122"/>
      <c r="AU479" s="280">
        <f t="shared" si="173"/>
        <v>0</v>
      </c>
      <c r="AV479" s="281">
        <f t="shared" si="174"/>
        <v>0</v>
      </c>
      <c r="AW479" s="291">
        <f t="shared" si="178"/>
        <v>0</v>
      </c>
      <c r="AX479" s="283">
        <f t="shared" si="175"/>
        <v>0</v>
      </c>
    </row>
    <row r="480" spans="1:50" ht="26.25" customHeight="1">
      <c r="A480" s="117"/>
      <c r="B480" s="245"/>
      <c r="C480" s="136"/>
      <c r="D480" s="208" t="str">
        <f t="shared" si="160"/>
        <v/>
      </c>
      <c r="E480" s="129" t="s">
        <v>169</v>
      </c>
      <c r="F480" s="209" t="s">
        <v>169</v>
      </c>
      <c r="G480" s="135"/>
      <c r="H480" s="258"/>
      <c r="I480" s="259">
        <f t="shared" si="176"/>
        <v>0</v>
      </c>
      <c r="J480" s="259">
        <f t="shared" si="177"/>
        <v>0</v>
      </c>
      <c r="K480" s="259">
        <f t="shared" si="161"/>
        <v>0</v>
      </c>
      <c r="L480" s="252"/>
      <c r="M480" s="252"/>
      <c r="N480" s="252"/>
      <c r="O480" s="147">
        <v>0</v>
      </c>
      <c r="P480" s="147">
        <v>0</v>
      </c>
      <c r="Q480" s="137">
        <f t="shared" si="162"/>
        <v>0</v>
      </c>
      <c r="R480" s="80">
        <f t="shared" si="163"/>
        <v>0</v>
      </c>
      <c r="S480" s="147">
        <v>0</v>
      </c>
      <c r="T480" s="121"/>
      <c r="U480" s="263">
        <f>IFERROR(VLOOKUP(B480,คำนวณตกเบิกวิทยฐานะ!$B$9:$P$1008,14,FALSE),0)</f>
        <v>0</v>
      </c>
      <c r="V480" s="263">
        <f>IFERROR(VLOOKUP(B480,คำนวณตกเบิกวิทยฐานะ!$B$9:$P$1008,15,FALSE),0)</f>
        <v>0</v>
      </c>
      <c r="W480" s="264">
        <f t="shared" si="164"/>
        <v>0</v>
      </c>
      <c r="X480" s="119" t="s">
        <v>169</v>
      </c>
      <c r="Y480" s="209" t="s">
        <v>169</v>
      </c>
      <c r="Z480" s="258"/>
      <c r="AA480" s="253">
        <f t="shared" si="165"/>
        <v>0</v>
      </c>
      <c r="AB480" s="253">
        <f t="shared" si="166"/>
        <v>0</v>
      </c>
      <c r="AC480" s="253">
        <f t="shared" si="167"/>
        <v>0</v>
      </c>
      <c r="AD480" s="253">
        <f t="shared" si="168"/>
        <v>0</v>
      </c>
      <c r="AE480" s="268">
        <f t="shared" si="169"/>
        <v>0</v>
      </c>
      <c r="AF480" s="269">
        <f t="shared" si="170"/>
        <v>0</v>
      </c>
      <c r="AG480" s="270">
        <f t="shared" si="171"/>
        <v>0</v>
      </c>
      <c r="AH480" s="121"/>
      <c r="AI480" s="252"/>
      <c r="AJ480" s="295"/>
      <c r="AK480" s="301">
        <f t="shared" si="172"/>
        <v>0</v>
      </c>
      <c r="AL480" s="119" t="s">
        <v>169</v>
      </c>
      <c r="AM480" s="123" t="s">
        <v>169</v>
      </c>
      <c r="AN480" s="122"/>
      <c r="AO480" s="119" t="s">
        <v>169</v>
      </c>
      <c r="AP480" s="123" t="s">
        <v>169</v>
      </c>
      <c r="AQ480" s="124"/>
      <c r="AR480" s="119" t="s">
        <v>169</v>
      </c>
      <c r="AS480" s="123" t="s">
        <v>169</v>
      </c>
      <c r="AT480" s="122"/>
      <c r="AU480" s="280">
        <f t="shared" si="173"/>
        <v>0</v>
      </c>
      <c r="AV480" s="281">
        <f t="shared" si="174"/>
        <v>0</v>
      </c>
      <c r="AW480" s="291">
        <f t="shared" si="178"/>
        <v>0</v>
      </c>
      <c r="AX480" s="283">
        <f t="shared" si="175"/>
        <v>0</v>
      </c>
    </row>
    <row r="481" spans="1:50" ht="26.25" customHeight="1">
      <c r="A481" s="117"/>
      <c r="B481" s="245"/>
      <c r="C481" s="136"/>
      <c r="D481" s="208" t="str">
        <f t="shared" si="160"/>
        <v/>
      </c>
      <c r="E481" s="129" t="s">
        <v>169</v>
      </c>
      <c r="F481" s="209" t="s">
        <v>169</v>
      </c>
      <c r="G481" s="135"/>
      <c r="H481" s="258"/>
      <c r="I481" s="259">
        <f t="shared" si="176"/>
        <v>0</v>
      </c>
      <c r="J481" s="259">
        <f t="shared" si="177"/>
        <v>0</v>
      </c>
      <c r="K481" s="259">
        <f t="shared" si="161"/>
        <v>0</v>
      </c>
      <c r="L481" s="252"/>
      <c r="M481" s="252"/>
      <c r="N481" s="252"/>
      <c r="O481" s="147">
        <v>0</v>
      </c>
      <c r="P481" s="147">
        <v>0</v>
      </c>
      <c r="Q481" s="137">
        <f t="shared" si="162"/>
        <v>0</v>
      </c>
      <c r="R481" s="80">
        <f t="shared" si="163"/>
        <v>0</v>
      </c>
      <c r="S481" s="147">
        <v>0</v>
      </c>
      <c r="T481" s="121"/>
      <c r="U481" s="263">
        <f>IFERROR(VLOOKUP(B481,คำนวณตกเบิกวิทยฐานะ!$B$9:$P$1008,14,FALSE),0)</f>
        <v>0</v>
      </c>
      <c r="V481" s="263">
        <f>IFERROR(VLOOKUP(B481,คำนวณตกเบิกวิทยฐานะ!$B$9:$P$1008,15,FALSE),0)</f>
        <v>0</v>
      </c>
      <c r="W481" s="264">
        <f t="shared" si="164"/>
        <v>0</v>
      </c>
      <c r="X481" s="119" t="s">
        <v>169</v>
      </c>
      <c r="Y481" s="209" t="s">
        <v>169</v>
      </c>
      <c r="Z481" s="258"/>
      <c r="AA481" s="253">
        <f t="shared" si="165"/>
        <v>0</v>
      </c>
      <c r="AB481" s="253">
        <f t="shared" si="166"/>
        <v>0</v>
      </c>
      <c r="AC481" s="253">
        <f t="shared" si="167"/>
        <v>0</v>
      </c>
      <c r="AD481" s="253">
        <f t="shared" si="168"/>
        <v>0</v>
      </c>
      <c r="AE481" s="268">
        <f t="shared" si="169"/>
        <v>0</v>
      </c>
      <c r="AF481" s="269">
        <f t="shared" si="170"/>
        <v>0</v>
      </c>
      <c r="AG481" s="270">
        <f t="shared" si="171"/>
        <v>0</v>
      </c>
      <c r="AH481" s="121"/>
      <c r="AI481" s="252"/>
      <c r="AJ481" s="295"/>
      <c r="AK481" s="301">
        <f t="shared" si="172"/>
        <v>0</v>
      </c>
      <c r="AL481" s="119" t="s">
        <v>169</v>
      </c>
      <c r="AM481" s="123" t="s">
        <v>169</v>
      </c>
      <c r="AN481" s="122"/>
      <c r="AO481" s="119" t="s">
        <v>169</v>
      </c>
      <c r="AP481" s="123" t="s">
        <v>169</v>
      </c>
      <c r="AQ481" s="124"/>
      <c r="AR481" s="119" t="s">
        <v>169</v>
      </c>
      <c r="AS481" s="123" t="s">
        <v>169</v>
      </c>
      <c r="AT481" s="122"/>
      <c r="AU481" s="280">
        <f t="shared" si="173"/>
        <v>0</v>
      </c>
      <c r="AV481" s="281">
        <f t="shared" si="174"/>
        <v>0</v>
      </c>
      <c r="AW481" s="291">
        <f t="shared" si="178"/>
        <v>0</v>
      </c>
      <c r="AX481" s="283">
        <f t="shared" si="175"/>
        <v>0</v>
      </c>
    </row>
    <row r="482" spans="1:50" ht="26.25" customHeight="1">
      <c r="A482" s="117"/>
      <c r="B482" s="245"/>
      <c r="C482" s="136"/>
      <c r="D482" s="208" t="str">
        <f t="shared" si="160"/>
        <v/>
      </c>
      <c r="E482" s="129" t="s">
        <v>169</v>
      </c>
      <c r="F482" s="209" t="s">
        <v>169</v>
      </c>
      <c r="G482" s="135"/>
      <c r="H482" s="258"/>
      <c r="I482" s="259">
        <f t="shared" si="176"/>
        <v>0</v>
      </c>
      <c r="J482" s="259">
        <f t="shared" si="177"/>
        <v>0</v>
      </c>
      <c r="K482" s="259">
        <f t="shared" si="161"/>
        <v>0</v>
      </c>
      <c r="L482" s="252"/>
      <c r="M482" s="252"/>
      <c r="N482" s="252"/>
      <c r="O482" s="147">
        <v>0</v>
      </c>
      <c r="P482" s="147">
        <v>0</v>
      </c>
      <c r="Q482" s="137">
        <f t="shared" si="162"/>
        <v>0</v>
      </c>
      <c r="R482" s="80">
        <f t="shared" si="163"/>
        <v>0</v>
      </c>
      <c r="S482" s="147">
        <v>0</v>
      </c>
      <c r="T482" s="121"/>
      <c r="U482" s="263">
        <f>IFERROR(VLOOKUP(B482,คำนวณตกเบิกวิทยฐานะ!$B$9:$P$1008,14,FALSE),0)</f>
        <v>0</v>
      </c>
      <c r="V482" s="263">
        <f>IFERROR(VLOOKUP(B482,คำนวณตกเบิกวิทยฐานะ!$B$9:$P$1008,15,FALSE),0)</f>
        <v>0</v>
      </c>
      <c r="W482" s="264">
        <f t="shared" si="164"/>
        <v>0</v>
      </c>
      <c r="X482" s="119" t="s">
        <v>169</v>
      </c>
      <c r="Y482" s="209" t="s">
        <v>169</v>
      </c>
      <c r="Z482" s="258"/>
      <c r="AA482" s="253">
        <f t="shared" si="165"/>
        <v>0</v>
      </c>
      <c r="AB482" s="253">
        <f t="shared" si="166"/>
        <v>0</v>
      </c>
      <c r="AC482" s="253">
        <f t="shared" si="167"/>
        <v>0</v>
      </c>
      <c r="AD482" s="253">
        <f t="shared" si="168"/>
        <v>0</v>
      </c>
      <c r="AE482" s="268">
        <f t="shared" si="169"/>
        <v>0</v>
      </c>
      <c r="AF482" s="269">
        <f t="shared" si="170"/>
        <v>0</v>
      </c>
      <c r="AG482" s="270">
        <f t="shared" si="171"/>
        <v>0</v>
      </c>
      <c r="AH482" s="121"/>
      <c r="AI482" s="252"/>
      <c r="AJ482" s="295"/>
      <c r="AK482" s="301">
        <f t="shared" si="172"/>
        <v>0</v>
      </c>
      <c r="AL482" s="119" t="s">
        <v>169</v>
      </c>
      <c r="AM482" s="123" t="s">
        <v>169</v>
      </c>
      <c r="AN482" s="122"/>
      <c r="AO482" s="119" t="s">
        <v>169</v>
      </c>
      <c r="AP482" s="123" t="s">
        <v>169</v>
      </c>
      <c r="AQ482" s="124"/>
      <c r="AR482" s="119" t="s">
        <v>169</v>
      </c>
      <c r="AS482" s="123" t="s">
        <v>169</v>
      </c>
      <c r="AT482" s="122"/>
      <c r="AU482" s="280">
        <f t="shared" si="173"/>
        <v>0</v>
      </c>
      <c r="AV482" s="281">
        <f t="shared" si="174"/>
        <v>0</v>
      </c>
      <c r="AW482" s="291">
        <f t="shared" si="178"/>
        <v>0</v>
      </c>
      <c r="AX482" s="283">
        <f t="shared" si="175"/>
        <v>0</v>
      </c>
    </row>
    <row r="483" spans="1:50" ht="26.25" customHeight="1">
      <c r="A483" s="117"/>
      <c r="B483" s="245"/>
      <c r="C483" s="136"/>
      <c r="D483" s="208" t="str">
        <f t="shared" si="160"/>
        <v/>
      </c>
      <c r="E483" s="129" t="s">
        <v>169</v>
      </c>
      <c r="F483" s="209" t="s">
        <v>169</v>
      </c>
      <c r="G483" s="135"/>
      <c r="H483" s="258"/>
      <c r="I483" s="259">
        <f t="shared" si="176"/>
        <v>0</v>
      </c>
      <c r="J483" s="259">
        <f t="shared" si="177"/>
        <v>0</v>
      </c>
      <c r="K483" s="259">
        <f t="shared" si="161"/>
        <v>0</v>
      </c>
      <c r="L483" s="252"/>
      <c r="M483" s="252"/>
      <c r="N483" s="252"/>
      <c r="O483" s="147">
        <v>0</v>
      </c>
      <c r="P483" s="147">
        <v>0</v>
      </c>
      <c r="Q483" s="137">
        <f t="shared" si="162"/>
        <v>0</v>
      </c>
      <c r="R483" s="80">
        <f t="shared" si="163"/>
        <v>0</v>
      </c>
      <c r="S483" s="147">
        <v>0</v>
      </c>
      <c r="T483" s="121"/>
      <c r="U483" s="263">
        <f>IFERROR(VLOOKUP(B483,คำนวณตกเบิกวิทยฐานะ!$B$9:$P$1008,14,FALSE),0)</f>
        <v>0</v>
      </c>
      <c r="V483" s="263">
        <f>IFERROR(VLOOKUP(B483,คำนวณตกเบิกวิทยฐานะ!$B$9:$P$1008,15,FALSE),0)</f>
        <v>0</v>
      </c>
      <c r="W483" s="264">
        <f t="shared" si="164"/>
        <v>0</v>
      </c>
      <c r="X483" s="119" t="s">
        <v>169</v>
      </c>
      <c r="Y483" s="209" t="s">
        <v>169</v>
      </c>
      <c r="Z483" s="258"/>
      <c r="AA483" s="253">
        <f t="shared" si="165"/>
        <v>0</v>
      </c>
      <c r="AB483" s="253">
        <f t="shared" si="166"/>
        <v>0</v>
      </c>
      <c r="AC483" s="253">
        <f t="shared" si="167"/>
        <v>0</v>
      </c>
      <c r="AD483" s="253">
        <f t="shared" si="168"/>
        <v>0</v>
      </c>
      <c r="AE483" s="268">
        <f t="shared" si="169"/>
        <v>0</v>
      </c>
      <c r="AF483" s="269">
        <f t="shared" si="170"/>
        <v>0</v>
      </c>
      <c r="AG483" s="270">
        <f t="shared" si="171"/>
        <v>0</v>
      </c>
      <c r="AH483" s="121"/>
      <c r="AI483" s="252"/>
      <c r="AJ483" s="295"/>
      <c r="AK483" s="301">
        <f t="shared" si="172"/>
        <v>0</v>
      </c>
      <c r="AL483" s="119" t="s">
        <v>169</v>
      </c>
      <c r="AM483" s="123" t="s">
        <v>169</v>
      </c>
      <c r="AN483" s="122"/>
      <c r="AO483" s="119" t="s">
        <v>169</v>
      </c>
      <c r="AP483" s="123" t="s">
        <v>169</v>
      </c>
      <c r="AQ483" s="124"/>
      <c r="AR483" s="119" t="s">
        <v>169</v>
      </c>
      <c r="AS483" s="123" t="s">
        <v>169</v>
      </c>
      <c r="AT483" s="122"/>
      <c r="AU483" s="280">
        <f t="shared" si="173"/>
        <v>0</v>
      </c>
      <c r="AV483" s="281">
        <f t="shared" si="174"/>
        <v>0</v>
      </c>
      <c r="AW483" s="291">
        <f t="shared" si="178"/>
        <v>0</v>
      </c>
      <c r="AX483" s="283">
        <f t="shared" si="175"/>
        <v>0</v>
      </c>
    </row>
    <row r="484" spans="1:50" ht="26.25" customHeight="1">
      <c r="A484" s="117"/>
      <c r="B484" s="245"/>
      <c r="C484" s="136"/>
      <c r="D484" s="208" t="str">
        <f t="shared" si="160"/>
        <v/>
      </c>
      <c r="E484" s="129" t="s">
        <v>169</v>
      </c>
      <c r="F484" s="209" t="s">
        <v>169</v>
      </c>
      <c r="G484" s="135"/>
      <c r="H484" s="258"/>
      <c r="I484" s="259">
        <f t="shared" si="176"/>
        <v>0</v>
      </c>
      <c r="J484" s="259">
        <f t="shared" si="177"/>
        <v>0</v>
      </c>
      <c r="K484" s="259">
        <f t="shared" si="161"/>
        <v>0</v>
      </c>
      <c r="L484" s="252"/>
      <c r="M484" s="252"/>
      <c r="N484" s="252"/>
      <c r="O484" s="147">
        <v>0</v>
      </c>
      <c r="P484" s="147">
        <v>0</v>
      </c>
      <c r="Q484" s="137">
        <f t="shared" si="162"/>
        <v>0</v>
      </c>
      <c r="R484" s="80">
        <f t="shared" si="163"/>
        <v>0</v>
      </c>
      <c r="S484" s="147">
        <v>0</v>
      </c>
      <c r="T484" s="121"/>
      <c r="U484" s="263">
        <f>IFERROR(VLOOKUP(B484,คำนวณตกเบิกวิทยฐานะ!$B$9:$P$1008,14,FALSE),0)</f>
        <v>0</v>
      </c>
      <c r="V484" s="263">
        <f>IFERROR(VLOOKUP(B484,คำนวณตกเบิกวิทยฐานะ!$B$9:$P$1008,15,FALSE),0)</f>
        <v>0</v>
      </c>
      <c r="W484" s="264">
        <f t="shared" si="164"/>
        <v>0</v>
      </c>
      <c r="X484" s="119" t="s">
        <v>169</v>
      </c>
      <c r="Y484" s="209" t="s">
        <v>169</v>
      </c>
      <c r="Z484" s="258"/>
      <c r="AA484" s="253">
        <f t="shared" si="165"/>
        <v>0</v>
      </c>
      <c r="AB484" s="253">
        <f t="shared" si="166"/>
        <v>0</v>
      </c>
      <c r="AC484" s="253">
        <f t="shared" si="167"/>
        <v>0</v>
      </c>
      <c r="AD484" s="253">
        <f t="shared" si="168"/>
        <v>0</v>
      </c>
      <c r="AE484" s="268">
        <f t="shared" si="169"/>
        <v>0</v>
      </c>
      <c r="AF484" s="269">
        <f t="shared" si="170"/>
        <v>0</v>
      </c>
      <c r="AG484" s="270">
        <f t="shared" si="171"/>
        <v>0</v>
      </c>
      <c r="AH484" s="121"/>
      <c r="AI484" s="252"/>
      <c r="AJ484" s="295"/>
      <c r="AK484" s="301">
        <f t="shared" si="172"/>
        <v>0</v>
      </c>
      <c r="AL484" s="119" t="s">
        <v>169</v>
      </c>
      <c r="AM484" s="123" t="s">
        <v>169</v>
      </c>
      <c r="AN484" s="122"/>
      <c r="AO484" s="119" t="s">
        <v>169</v>
      </c>
      <c r="AP484" s="123" t="s">
        <v>169</v>
      </c>
      <c r="AQ484" s="124"/>
      <c r="AR484" s="119" t="s">
        <v>169</v>
      </c>
      <c r="AS484" s="123" t="s">
        <v>169</v>
      </c>
      <c r="AT484" s="122"/>
      <c r="AU484" s="280">
        <f t="shared" si="173"/>
        <v>0</v>
      </c>
      <c r="AV484" s="281">
        <f t="shared" si="174"/>
        <v>0</v>
      </c>
      <c r="AW484" s="291">
        <f t="shared" si="178"/>
        <v>0</v>
      </c>
      <c r="AX484" s="283">
        <f t="shared" si="175"/>
        <v>0</v>
      </c>
    </row>
    <row r="485" spans="1:50" ht="26.25" customHeight="1">
      <c r="A485" s="117"/>
      <c r="B485" s="245"/>
      <c r="C485" s="136"/>
      <c r="D485" s="208" t="str">
        <f t="shared" si="160"/>
        <v/>
      </c>
      <c r="E485" s="129" t="s">
        <v>169</v>
      </c>
      <c r="F485" s="209" t="s">
        <v>169</v>
      </c>
      <c r="G485" s="135"/>
      <c r="H485" s="258"/>
      <c r="I485" s="259">
        <f t="shared" si="176"/>
        <v>0</v>
      </c>
      <c r="J485" s="259">
        <f t="shared" si="177"/>
        <v>0</v>
      </c>
      <c r="K485" s="259">
        <f t="shared" si="161"/>
        <v>0</v>
      </c>
      <c r="L485" s="252"/>
      <c r="M485" s="252"/>
      <c r="N485" s="252"/>
      <c r="O485" s="147">
        <v>0</v>
      </c>
      <c r="P485" s="147">
        <v>0</v>
      </c>
      <c r="Q485" s="137">
        <f t="shared" si="162"/>
        <v>0</v>
      </c>
      <c r="R485" s="80">
        <f t="shared" si="163"/>
        <v>0</v>
      </c>
      <c r="S485" s="147">
        <v>0</v>
      </c>
      <c r="T485" s="121"/>
      <c r="U485" s="263">
        <f>IFERROR(VLOOKUP(B485,คำนวณตกเบิกวิทยฐานะ!$B$9:$P$1008,14,FALSE),0)</f>
        <v>0</v>
      </c>
      <c r="V485" s="263">
        <f>IFERROR(VLOOKUP(B485,คำนวณตกเบิกวิทยฐานะ!$B$9:$P$1008,15,FALSE),0)</f>
        <v>0</v>
      </c>
      <c r="W485" s="264">
        <f t="shared" si="164"/>
        <v>0</v>
      </c>
      <c r="X485" s="119" t="s">
        <v>169</v>
      </c>
      <c r="Y485" s="209" t="s">
        <v>169</v>
      </c>
      <c r="Z485" s="258"/>
      <c r="AA485" s="253">
        <f t="shared" si="165"/>
        <v>0</v>
      </c>
      <c r="AB485" s="253">
        <f t="shared" si="166"/>
        <v>0</v>
      </c>
      <c r="AC485" s="253">
        <f t="shared" si="167"/>
        <v>0</v>
      </c>
      <c r="AD485" s="253">
        <f t="shared" si="168"/>
        <v>0</v>
      </c>
      <c r="AE485" s="268">
        <f t="shared" si="169"/>
        <v>0</v>
      </c>
      <c r="AF485" s="269">
        <f t="shared" si="170"/>
        <v>0</v>
      </c>
      <c r="AG485" s="270">
        <f t="shared" si="171"/>
        <v>0</v>
      </c>
      <c r="AH485" s="121"/>
      <c r="AI485" s="252"/>
      <c r="AJ485" s="295"/>
      <c r="AK485" s="301">
        <f t="shared" si="172"/>
        <v>0</v>
      </c>
      <c r="AL485" s="119" t="s">
        <v>169</v>
      </c>
      <c r="AM485" s="123" t="s">
        <v>169</v>
      </c>
      <c r="AN485" s="122"/>
      <c r="AO485" s="119" t="s">
        <v>169</v>
      </c>
      <c r="AP485" s="123" t="s">
        <v>169</v>
      </c>
      <c r="AQ485" s="124"/>
      <c r="AR485" s="119" t="s">
        <v>169</v>
      </c>
      <c r="AS485" s="123" t="s">
        <v>169</v>
      </c>
      <c r="AT485" s="122"/>
      <c r="AU485" s="280">
        <f t="shared" si="173"/>
        <v>0</v>
      </c>
      <c r="AV485" s="281">
        <f t="shared" si="174"/>
        <v>0</v>
      </c>
      <c r="AW485" s="291">
        <f t="shared" si="178"/>
        <v>0</v>
      </c>
      <c r="AX485" s="283">
        <f t="shared" si="175"/>
        <v>0</v>
      </c>
    </row>
    <row r="486" spans="1:50" ht="26.25" customHeight="1">
      <c r="A486" s="117"/>
      <c r="B486" s="245"/>
      <c r="C486" s="136"/>
      <c r="D486" s="208" t="str">
        <f t="shared" si="160"/>
        <v/>
      </c>
      <c r="E486" s="129" t="s">
        <v>169</v>
      </c>
      <c r="F486" s="209" t="s">
        <v>169</v>
      </c>
      <c r="G486" s="135"/>
      <c r="H486" s="258"/>
      <c r="I486" s="259">
        <f t="shared" si="176"/>
        <v>0</v>
      </c>
      <c r="J486" s="259">
        <f t="shared" si="177"/>
        <v>0</v>
      </c>
      <c r="K486" s="259">
        <f t="shared" si="161"/>
        <v>0</v>
      </c>
      <c r="L486" s="252"/>
      <c r="M486" s="252"/>
      <c r="N486" s="252"/>
      <c r="O486" s="147">
        <v>0</v>
      </c>
      <c r="P486" s="147">
        <v>0</v>
      </c>
      <c r="Q486" s="137">
        <f t="shared" si="162"/>
        <v>0</v>
      </c>
      <c r="R486" s="80">
        <f t="shared" si="163"/>
        <v>0</v>
      </c>
      <c r="S486" s="147">
        <v>0</v>
      </c>
      <c r="T486" s="121"/>
      <c r="U486" s="263">
        <f>IFERROR(VLOOKUP(B486,คำนวณตกเบิกวิทยฐานะ!$B$9:$P$1008,14,FALSE),0)</f>
        <v>0</v>
      </c>
      <c r="V486" s="263">
        <f>IFERROR(VLOOKUP(B486,คำนวณตกเบิกวิทยฐานะ!$B$9:$P$1008,15,FALSE),0)</f>
        <v>0</v>
      </c>
      <c r="W486" s="264">
        <f t="shared" si="164"/>
        <v>0</v>
      </c>
      <c r="X486" s="119" t="s">
        <v>169</v>
      </c>
      <c r="Y486" s="209" t="s">
        <v>169</v>
      </c>
      <c r="Z486" s="258"/>
      <c r="AA486" s="253">
        <f t="shared" si="165"/>
        <v>0</v>
      </c>
      <c r="AB486" s="253">
        <f t="shared" si="166"/>
        <v>0</v>
      </c>
      <c r="AC486" s="253">
        <f t="shared" si="167"/>
        <v>0</v>
      </c>
      <c r="AD486" s="253">
        <f t="shared" si="168"/>
        <v>0</v>
      </c>
      <c r="AE486" s="268">
        <f t="shared" si="169"/>
        <v>0</v>
      </c>
      <c r="AF486" s="269">
        <f t="shared" si="170"/>
        <v>0</v>
      </c>
      <c r="AG486" s="270">
        <f t="shared" si="171"/>
        <v>0</v>
      </c>
      <c r="AH486" s="121"/>
      <c r="AI486" s="252"/>
      <c r="AJ486" s="295"/>
      <c r="AK486" s="301">
        <f t="shared" si="172"/>
        <v>0</v>
      </c>
      <c r="AL486" s="119" t="s">
        <v>169</v>
      </c>
      <c r="AM486" s="123" t="s">
        <v>169</v>
      </c>
      <c r="AN486" s="122"/>
      <c r="AO486" s="119" t="s">
        <v>169</v>
      </c>
      <c r="AP486" s="123" t="s">
        <v>169</v>
      </c>
      <c r="AQ486" s="124"/>
      <c r="AR486" s="119" t="s">
        <v>169</v>
      </c>
      <c r="AS486" s="123" t="s">
        <v>169</v>
      </c>
      <c r="AT486" s="122"/>
      <c r="AU486" s="280">
        <f t="shared" si="173"/>
        <v>0</v>
      </c>
      <c r="AV486" s="281">
        <f t="shared" si="174"/>
        <v>0</v>
      </c>
      <c r="AW486" s="291">
        <f t="shared" si="178"/>
        <v>0</v>
      </c>
      <c r="AX486" s="283">
        <f t="shared" si="175"/>
        <v>0</v>
      </c>
    </row>
    <row r="487" spans="1:50" ht="26.25" customHeight="1">
      <c r="A487" s="117"/>
      <c r="B487" s="245"/>
      <c r="C487" s="136"/>
      <c r="D487" s="208" t="str">
        <f t="shared" si="160"/>
        <v/>
      </c>
      <c r="E487" s="129" t="s">
        <v>169</v>
      </c>
      <c r="F487" s="209" t="s">
        <v>169</v>
      </c>
      <c r="G487" s="135"/>
      <c r="H487" s="258"/>
      <c r="I487" s="259">
        <f t="shared" si="176"/>
        <v>0</v>
      </c>
      <c r="J487" s="259">
        <f t="shared" si="177"/>
        <v>0</v>
      </c>
      <c r="K487" s="259">
        <f t="shared" si="161"/>
        <v>0</v>
      </c>
      <c r="L487" s="252"/>
      <c r="M487" s="252"/>
      <c r="N487" s="252"/>
      <c r="O487" s="147">
        <v>0</v>
      </c>
      <c r="P487" s="147">
        <v>0</v>
      </c>
      <c r="Q487" s="137">
        <f t="shared" si="162"/>
        <v>0</v>
      </c>
      <c r="R487" s="80">
        <f t="shared" si="163"/>
        <v>0</v>
      </c>
      <c r="S487" s="147">
        <v>0</v>
      </c>
      <c r="T487" s="121"/>
      <c r="U487" s="263">
        <f>IFERROR(VLOOKUP(B487,คำนวณตกเบิกวิทยฐานะ!$B$9:$P$1008,14,FALSE),0)</f>
        <v>0</v>
      </c>
      <c r="V487" s="263">
        <f>IFERROR(VLOOKUP(B487,คำนวณตกเบิกวิทยฐานะ!$B$9:$P$1008,15,FALSE),0)</f>
        <v>0</v>
      </c>
      <c r="W487" s="264">
        <f t="shared" si="164"/>
        <v>0</v>
      </c>
      <c r="X487" s="119" t="s">
        <v>169</v>
      </c>
      <c r="Y487" s="209" t="s">
        <v>169</v>
      </c>
      <c r="Z487" s="258"/>
      <c r="AA487" s="253">
        <f t="shared" si="165"/>
        <v>0</v>
      </c>
      <c r="AB487" s="253">
        <f t="shared" si="166"/>
        <v>0</v>
      </c>
      <c r="AC487" s="253">
        <f t="shared" si="167"/>
        <v>0</v>
      </c>
      <c r="AD487" s="253">
        <f t="shared" si="168"/>
        <v>0</v>
      </c>
      <c r="AE487" s="268">
        <f t="shared" si="169"/>
        <v>0</v>
      </c>
      <c r="AF487" s="269">
        <f t="shared" si="170"/>
        <v>0</v>
      </c>
      <c r="AG487" s="270">
        <f t="shared" si="171"/>
        <v>0</v>
      </c>
      <c r="AH487" s="121"/>
      <c r="AI487" s="252"/>
      <c r="AJ487" s="295"/>
      <c r="AK487" s="301">
        <f t="shared" si="172"/>
        <v>0</v>
      </c>
      <c r="AL487" s="119" t="s">
        <v>169</v>
      </c>
      <c r="AM487" s="123" t="s">
        <v>169</v>
      </c>
      <c r="AN487" s="122"/>
      <c r="AO487" s="119" t="s">
        <v>169</v>
      </c>
      <c r="AP487" s="123" t="s">
        <v>169</v>
      </c>
      <c r="AQ487" s="124"/>
      <c r="AR487" s="119" t="s">
        <v>169</v>
      </c>
      <c r="AS487" s="123" t="s">
        <v>169</v>
      </c>
      <c r="AT487" s="122"/>
      <c r="AU487" s="280">
        <f t="shared" si="173"/>
        <v>0</v>
      </c>
      <c r="AV487" s="281">
        <f t="shared" si="174"/>
        <v>0</v>
      </c>
      <c r="AW487" s="291">
        <f t="shared" si="178"/>
        <v>0</v>
      </c>
      <c r="AX487" s="283">
        <f t="shared" si="175"/>
        <v>0</v>
      </c>
    </row>
    <row r="488" spans="1:50" ht="26.25" customHeight="1">
      <c r="A488" s="117"/>
      <c r="B488" s="245"/>
      <c r="C488" s="136"/>
      <c r="D488" s="208" t="str">
        <f t="shared" si="160"/>
        <v/>
      </c>
      <c r="E488" s="129" t="s">
        <v>169</v>
      </c>
      <c r="F488" s="209" t="s">
        <v>169</v>
      </c>
      <c r="G488" s="135"/>
      <c r="H488" s="258"/>
      <c r="I488" s="259">
        <f t="shared" si="176"/>
        <v>0</v>
      </c>
      <c r="J488" s="259">
        <f t="shared" si="177"/>
        <v>0</v>
      </c>
      <c r="K488" s="259">
        <f t="shared" si="161"/>
        <v>0</v>
      </c>
      <c r="L488" s="252"/>
      <c r="M488" s="252"/>
      <c r="N488" s="252"/>
      <c r="O488" s="147">
        <v>0</v>
      </c>
      <c r="P488" s="147">
        <v>0</v>
      </c>
      <c r="Q488" s="137">
        <f t="shared" si="162"/>
        <v>0</v>
      </c>
      <c r="R488" s="80">
        <f t="shared" si="163"/>
        <v>0</v>
      </c>
      <c r="S488" s="147">
        <v>0</v>
      </c>
      <c r="T488" s="121"/>
      <c r="U488" s="263">
        <f>IFERROR(VLOOKUP(B488,คำนวณตกเบิกวิทยฐานะ!$B$9:$P$1008,14,FALSE),0)</f>
        <v>0</v>
      </c>
      <c r="V488" s="263">
        <f>IFERROR(VLOOKUP(B488,คำนวณตกเบิกวิทยฐานะ!$B$9:$P$1008,15,FALSE),0)</f>
        <v>0</v>
      </c>
      <c r="W488" s="264">
        <f t="shared" si="164"/>
        <v>0</v>
      </c>
      <c r="X488" s="119" t="s">
        <v>169</v>
      </c>
      <c r="Y488" s="209" t="s">
        <v>169</v>
      </c>
      <c r="Z488" s="258"/>
      <c r="AA488" s="253">
        <f t="shared" si="165"/>
        <v>0</v>
      </c>
      <c r="AB488" s="253">
        <f t="shared" si="166"/>
        <v>0</v>
      </c>
      <c r="AC488" s="253">
        <f t="shared" si="167"/>
        <v>0</v>
      </c>
      <c r="AD488" s="253">
        <f t="shared" si="168"/>
        <v>0</v>
      </c>
      <c r="AE488" s="268">
        <f t="shared" si="169"/>
        <v>0</v>
      </c>
      <c r="AF488" s="269">
        <f t="shared" si="170"/>
        <v>0</v>
      </c>
      <c r="AG488" s="270">
        <f t="shared" si="171"/>
        <v>0</v>
      </c>
      <c r="AH488" s="121"/>
      <c r="AI488" s="252"/>
      <c r="AJ488" s="295"/>
      <c r="AK488" s="301">
        <f t="shared" si="172"/>
        <v>0</v>
      </c>
      <c r="AL488" s="119" t="s">
        <v>169</v>
      </c>
      <c r="AM488" s="123" t="s">
        <v>169</v>
      </c>
      <c r="AN488" s="122"/>
      <c r="AO488" s="119" t="s">
        <v>169</v>
      </c>
      <c r="AP488" s="123" t="s">
        <v>169</v>
      </c>
      <c r="AQ488" s="124"/>
      <c r="AR488" s="119" t="s">
        <v>169</v>
      </c>
      <c r="AS488" s="123" t="s">
        <v>169</v>
      </c>
      <c r="AT488" s="122"/>
      <c r="AU488" s="280">
        <f t="shared" si="173"/>
        <v>0</v>
      </c>
      <c r="AV488" s="281">
        <f t="shared" si="174"/>
        <v>0</v>
      </c>
      <c r="AW488" s="291">
        <f t="shared" si="178"/>
        <v>0</v>
      </c>
      <c r="AX488" s="283">
        <f t="shared" si="175"/>
        <v>0</v>
      </c>
    </row>
    <row r="489" spans="1:50" ht="26.25" customHeight="1">
      <c r="A489" s="117"/>
      <c r="B489" s="245"/>
      <c r="C489" s="136"/>
      <c r="D489" s="208" t="str">
        <f t="shared" si="160"/>
        <v/>
      </c>
      <c r="E489" s="129" t="s">
        <v>169</v>
      </c>
      <c r="F489" s="209" t="s">
        <v>169</v>
      </c>
      <c r="G489" s="135"/>
      <c r="H489" s="258"/>
      <c r="I489" s="259">
        <f t="shared" si="176"/>
        <v>0</v>
      </c>
      <c r="J489" s="259">
        <f t="shared" si="177"/>
        <v>0</v>
      </c>
      <c r="K489" s="259">
        <f t="shared" si="161"/>
        <v>0</v>
      </c>
      <c r="L489" s="252"/>
      <c r="M489" s="252"/>
      <c r="N489" s="252"/>
      <c r="O489" s="147">
        <v>0</v>
      </c>
      <c r="P489" s="147">
        <v>0</v>
      </c>
      <c r="Q489" s="137">
        <f t="shared" si="162"/>
        <v>0</v>
      </c>
      <c r="R489" s="80">
        <f t="shared" si="163"/>
        <v>0</v>
      </c>
      <c r="S489" s="147">
        <v>0</v>
      </c>
      <c r="T489" s="121"/>
      <c r="U489" s="263">
        <f>IFERROR(VLOOKUP(B489,คำนวณตกเบิกวิทยฐานะ!$B$9:$P$1008,14,FALSE),0)</f>
        <v>0</v>
      </c>
      <c r="V489" s="263">
        <f>IFERROR(VLOOKUP(B489,คำนวณตกเบิกวิทยฐานะ!$B$9:$P$1008,15,FALSE),0)</f>
        <v>0</v>
      </c>
      <c r="W489" s="264">
        <f t="shared" si="164"/>
        <v>0</v>
      </c>
      <c r="X489" s="119" t="s">
        <v>169</v>
      </c>
      <c r="Y489" s="209" t="s">
        <v>169</v>
      </c>
      <c r="Z489" s="258"/>
      <c r="AA489" s="253">
        <f t="shared" si="165"/>
        <v>0</v>
      </c>
      <c r="AB489" s="253">
        <f t="shared" si="166"/>
        <v>0</v>
      </c>
      <c r="AC489" s="253">
        <f t="shared" si="167"/>
        <v>0</v>
      </c>
      <c r="AD489" s="253">
        <f t="shared" si="168"/>
        <v>0</v>
      </c>
      <c r="AE489" s="268">
        <f t="shared" si="169"/>
        <v>0</v>
      </c>
      <c r="AF489" s="269">
        <f t="shared" si="170"/>
        <v>0</v>
      </c>
      <c r="AG489" s="270">
        <f t="shared" si="171"/>
        <v>0</v>
      </c>
      <c r="AH489" s="121"/>
      <c r="AI489" s="252"/>
      <c r="AJ489" s="295"/>
      <c r="AK489" s="301">
        <f t="shared" si="172"/>
        <v>0</v>
      </c>
      <c r="AL489" s="119" t="s">
        <v>169</v>
      </c>
      <c r="AM489" s="123" t="s">
        <v>169</v>
      </c>
      <c r="AN489" s="122"/>
      <c r="AO489" s="119" t="s">
        <v>169</v>
      </c>
      <c r="AP489" s="123" t="s">
        <v>169</v>
      </c>
      <c r="AQ489" s="124"/>
      <c r="AR489" s="119" t="s">
        <v>169</v>
      </c>
      <c r="AS489" s="123" t="s">
        <v>169</v>
      </c>
      <c r="AT489" s="122"/>
      <c r="AU489" s="280">
        <f t="shared" si="173"/>
        <v>0</v>
      </c>
      <c r="AV489" s="281">
        <f t="shared" si="174"/>
        <v>0</v>
      </c>
      <c r="AW489" s="291">
        <f t="shared" si="178"/>
        <v>0</v>
      </c>
      <c r="AX489" s="283">
        <f t="shared" si="175"/>
        <v>0</v>
      </c>
    </row>
    <row r="490" spans="1:50" ht="26.25" customHeight="1">
      <c r="A490" s="117"/>
      <c r="B490" s="245"/>
      <c r="C490" s="136"/>
      <c r="D490" s="208" t="str">
        <f t="shared" si="160"/>
        <v/>
      </c>
      <c r="E490" s="129" t="s">
        <v>169</v>
      </c>
      <c r="F490" s="209" t="s">
        <v>169</v>
      </c>
      <c r="G490" s="135"/>
      <c r="H490" s="258"/>
      <c r="I490" s="259">
        <f t="shared" si="176"/>
        <v>0</v>
      </c>
      <c r="J490" s="259">
        <f t="shared" si="177"/>
        <v>0</v>
      </c>
      <c r="K490" s="259">
        <f t="shared" si="161"/>
        <v>0</v>
      </c>
      <c r="L490" s="252"/>
      <c r="M490" s="252"/>
      <c r="N490" s="252"/>
      <c r="O490" s="147">
        <v>0</v>
      </c>
      <c r="P490" s="147">
        <v>0</v>
      </c>
      <c r="Q490" s="137">
        <f t="shared" si="162"/>
        <v>0</v>
      </c>
      <c r="R490" s="80">
        <f t="shared" si="163"/>
        <v>0</v>
      </c>
      <c r="S490" s="147">
        <v>0</v>
      </c>
      <c r="T490" s="121"/>
      <c r="U490" s="263">
        <f>IFERROR(VLOOKUP(B490,คำนวณตกเบิกวิทยฐานะ!$B$9:$P$1008,14,FALSE),0)</f>
        <v>0</v>
      </c>
      <c r="V490" s="263">
        <f>IFERROR(VLOOKUP(B490,คำนวณตกเบิกวิทยฐานะ!$B$9:$P$1008,15,FALSE),0)</f>
        <v>0</v>
      </c>
      <c r="W490" s="264">
        <f t="shared" si="164"/>
        <v>0</v>
      </c>
      <c r="X490" s="119" t="s">
        <v>169</v>
      </c>
      <c r="Y490" s="209" t="s">
        <v>169</v>
      </c>
      <c r="Z490" s="258"/>
      <c r="AA490" s="253">
        <f t="shared" si="165"/>
        <v>0</v>
      </c>
      <c r="AB490" s="253">
        <f t="shared" si="166"/>
        <v>0</v>
      </c>
      <c r="AC490" s="253">
        <f t="shared" si="167"/>
        <v>0</v>
      </c>
      <c r="AD490" s="253">
        <f t="shared" si="168"/>
        <v>0</v>
      </c>
      <c r="AE490" s="268">
        <f t="shared" si="169"/>
        <v>0</v>
      </c>
      <c r="AF490" s="269">
        <f t="shared" si="170"/>
        <v>0</v>
      </c>
      <c r="AG490" s="270">
        <f t="shared" si="171"/>
        <v>0</v>
      </c>
      <c r="AH490" s="121"/>
      <c r="AI490" s="252"/>
      <c r="AJ490" s="295"/>
      <c r="AK490" s="301">
        <f t="shared" si="172"/>
        <v>0</v>
      </c>
      <c r="AL490" s="119" t="s">
        <v>169</v>
      </c>
      <c r="AM490" s="123" t="s">
        <v>169</v>
      </c>
      <c r="AN490" s="122"/>
      <c r="AO490" s="119" t="s">
        <v>169</v>
      </c>
      <c r="AP490" s="123" t="s">
        <v>169</v>
      </c>
      <c r="AQ490" s="124"/>
      <c r="AR490" s="119" t="s">
        <v>169</v>
      </c>
      <c r="AS490" s="123" t="s">
        <v>169</v>
      </c>
      <c r="AT490" s="122"/>
      <c r="AU490" s="280">
        <f t="shared" si="173"/>
        <v>0</v>
      </c>
      <c r="AV490" s="281">
        <f t="shared" si="174"/>
        <v>0</v>
      </c>
      <c r="AW490" s="291">
        <f t="shared" si="178"/>
        <v>0</v>
      </c>
      <c r="AX490" s="283">
        <f t="shared" si="175"/>
        <v>0</v>
      </c>
    </row>
    <row r="491" spans="1:50" ht="26.25" customHeight="1">
      <c r="A491" s="117"/>
      <c r="B491" s="245"/>
      <c r="C491" s="136"/>
      <c r="D491" s="208" t="str">
        <f t="shared" si="160"/>
        <v/>
      </c>
      <c r="E491" s="129" t="s">
        <v>169</v>
      </c>
      <c r="F491" s="209" t="s">
        <v>169</v>
      </c>
      <c r="G491" s="135"/>
      <c r="H491" s="258"/>
      <c r="I491" s="259">
        <f t="shared" si="176"/>
        <v>0</v>
      </c>
      <c r="J491" s="259">
        <f t="shared" si="177"/>
        <v>0</v>
      </c>
      <c r="K491" s="259">
        <f t="shared" si="161"/>
        <v>0</v>
      </c>
      <c r="L491" s="252"/>
      <c r="M491" s="252"/>
      <c r="N491" s="252"/>
      <c r="O491" s="147">
        <v>0</v>
      </c>
      <c r="P491" s="147">
        <v>0</v>
      </c>
      <c r="Q491" s="137">
        <f t="shared" si="162"/>
        <v>0</v>
      </c>
      <c r="R491" s="80">
        <f t="shared" si="163"/>
        <v>0</v>
      </c>
      <c r="S491" s="147">
        <v>0</v>
      </c>
      <c r="T491" s="121"/>
      <c r="U491" s="263">
        <f>IFERROR(VLOOKUP(B491,คำนวณตกเบิกวิทยฐานะ!$B$9:$P$1008,14,FALSE),0)</f>
        <v>0</v>
      </c>
      <c r="V491" s="263">
        <f>IFERROR(VLOOKUP(B491,คำนวณตกเบิกวิทยฐานะ!$B$9:$P$1008,15,FALSE),0)</f>
        <v>0</v>
      </c>
      <c r="W491" s="264">
        <f t="shared" si="164"/>
        <v>0</v>
      </c>
      <c r="X491" s="119" t="s">
        <v>169</v>
      </c>
      <c r="Y491" s="209" t="s">
        <v>169</v>
      </c>
      <c r="Z491" s="258"/>
      <c r="AA491" s="253">
        <f t="shared" si="165"/>
        <v>0</v>
      </c>
      <c r="AB491" s="253">
        <f t="shared" si="166"/>
        <v>0</v>
      </c>
      <c r="AC491" s="253">
        <f t="shared" si="167"/>
        <v>0</v>
      </c>
      <c r="AD491" s="253">
        <f t="shared" si="168"/>
        <v>0</v>
      </c>
      <c r="AE491" s="268">
        <f t="shared" si="169"/>
        <v>0</v>
      </c>
      <c r="AF491" s="269">
        <f t="shared" si="170"/>
        <v>0</v>
      </c>
      <c r="AG491" s="270">
        <f t="shared" si="171"/>
        <v>0</v>
      </c>
      <c r="AH491" s="121"/>
      <c r="AI491" s="252"/>
      <c r="AJ491" s="295"/>
      <c r="AK491" s="301">
        <f t="shared" si="172"/>
        <v>0</v>
      </c>
      <c r="AL491" s="119" t="s">
        <v>169</v>
      </c>
      <c r="AM491" s="123" t="s">
        <v>169</v>
      </c>
      <c r="AN491" s="122"/>
      <c r="AO491" s="119" t="s">
        <v>169</v>
      </c>
      <c r="AP491" s="123" t="s">
        <v>169</v>
      </c>
      <c r="AQ491" s="124"/>
      <c r="AR491" s="119" t="s">
        <v>169</v>
      </c>
      <c r="AS491" s="123" t="s">
        <v>169</v>
      </c>
      <c r="AT491" s="122"/>
      <c r="AU491" s="280">
        <f t="shared" si="173"/>
        <v>0</v>
      </c>
      <c r="AV491" s="281">
        <f t="shared" si="174"/>
        <v>0</v>
      </c>
      <c r="AW491" s="291">
        <f t="shared" si="178"/>
        <v>0</v>
      </c>
      <c r="AX491" s="283">
        <f t="shared" si="175"/>
        <v>0</v>
      </c>
    </row>
    <row r="492" spans="1:50" ht="26.25" customHeight="1">
      <c r="A492" s="117"/>
      <c r="B492" s="245"/>
      <c r="C492" s="136"/>
      <c r="D492" s="208" t="str">
        <f t="shared" si="160"/>
        <v/>
      </c>
      <c r="E492" s="129" t="s">
        <v>169</v>
      </c>
      <c r="F492" s="209" t="s">
        <v>169</v>
      </c>
      <c r="G492" s="135"/>
      <c r="H492" s="258"/>
      <c r="I492" s="259">
        <f t="shared" si="176"/>
        <v>0</v>
      </c>
      <c r="J492" s="259">
        <f t="shared" si="177"/>
        <v>0</v>
      </c>
      <c r="K492" s="259">
        <f t="shared" si="161"/>
        <v>0</v>
      </c>
      <c r="L492" s="252"/>
      <c r="M492" s="252"/>
      <c r="N492" s="252"/>
      <c r="O492" s="147">
        <v>0</v>
      </c>
      <c r="P492" s="147">
        <v>0</v>
      </c>
      <c r="Q492" s="137">
        <f t="shared" si="162"/>
        <v>0</v>
      </c>
      <c r="R492" s="80">
        <f t="shared" si="163"/>
        <v>0</v>
      </c>
      <c r="S492" s="147">
        <v>0</v>
      </c>
      <c r="T492" s="121"/>
      <c r="U492" s="263">
        <f>IFERROR(VLOOKUP(B492,คำนวณตกเบิกวิทยฐานะ!$B$9:$P$1008,14,FALSE),0)</f>
        <v>0</v>
      </c>
      <c r="V492" s="263">
        <f>IFERROR(VLOOKUP(B492,คำนวณตกเบิกวิทยฐานะ!$B$9:$P$1008,15,FALSE),0)</f>
        <v>0</v>
      </c>
      <c r="W492" s="264">
        <f t="shared" si="164"/>
        <v>0</v>
      </c>
      <c r="X492" s="119" t="s">
        <v>169</v>
      </c>
      <c r="Y492" s="209" t="s">
        <v>169</v>
      </c>
      <c r="Z492" s="258"/>
      <c r="AA492" s="253">
        <f t="shared" si="165"/>
        <v>0</v>
      </c>
      <c r="AB492" s="253">
        <f t="shared" si="166"/>
        <v>0</v>
      </c>
      <c r="AC492" s="253">
        <f t="shared" si="167"/>
        <v>0</v>
      </c>
      <c r="AD492" s="253">
        <f t="shared" si="168"/>
        <v>0</v>
      </c>
      <c r="AE492" s="268">
        <f t="shared" si="169"/>
        <v>0</v>
      </c>
      <c r="AF492" s="269">
        <f t="shared" si="170"/>
        <v>0</v>
      </c>
      <c r="AG492" s="270">
        <f t="shared" si="171"/>
        <v>0</v>
      </c>
      <c r="AH492" s="121"/>
      <c r="AI492" s="252"/>
      <c r="AJ492" s="295"/>
      <c r="AK492" s="301">
        <f t="shared" si="172"/>
        <v>0</v>
      </c>
      <c r="AL492" s="119" t="s">
        <v>169</v>
      </c>
      <c r="AM492" s="123" t="s">
        <v>169</v>
      </c>
      <c r="AN492" s="122"/>
      <c r="AO492" s="119" t="s">
        <v>169</v>
      </c>
      <c r="AP492" s="123" t="s">
        <v>169</v>
      </c>
      <c r="AQ492" s="124"/>
      <c r="AR492" s="119" t="s">
        <v>169</v>
      </c>
      <c r="AS492" s="123" t="s">
        <v>169</v>
      </c>
      <c r="AT492" s="122"/>
      <c r="AU492" s="280">
        <f t="shared" si="173"/>
        <v>0</v>
      </c>
      <c r="AV492" s="281">
        <f t="shared" si="174"/>
        <v>0</v>
      </c>
      <c r="AW492" s="291">
        <f t="shared" si="178"/>
        <v>0</v>
      </c>
      <c r="AX492" s="283">
        <f t="shared" si="175"/>
        <v>0</v>
      </c>
    </row>
    <row r="493" spans="1:50" ht="26.25" customHeight="1">
      <c r="A493" s="117"/>
      <c r="B493" s="245"/>
      <c r="C493" s="136"/>
      <c r="D493" s="208" t="str">
        <f t="shared" si="160"/>
        <v/>
      </c>
      <c r="E493" s="129" t="s">
        <v>169</v>
      </c>
      <c r="F493" s="209" t="s">
        <v>169</v>
      </c>
      <c r="G493" s="135"/>
      <c r="H493" s="258"/>
      <c r="I493" s="259">
        <f t="shared" si="176"/>
        <v>0</v>
      </c>
      <c r="J493" s="259">
        <f t="shared" si="177"/>
        <v>0</v>
      </c>
      <c r="K493" s="259">
        <f t="shared" si="161"/>
        <v>0</v>
      </c>
      <c r="L493" s="252"/>
      <c r="M493" s="252"/>
      <c r="N493" s="252"/>
      <c r="O493" s="147">
        <v>0</v>
      </c>
      <c r="P493" s="147">
        <v>0</v>
      </c>
      <c r="Q493" s="137">
        <f t="shared" si="162"/>
        <v>0</v>
      </c>
      <c r="R493" s="80">
        <f t="shared" si="163"/>
        <v>0</v>
      </c>
      <c r="S493" s="147">
        <v>0</v>
      </c>
      <c r="T493" s="121"/>
      <c r="U493" s="263">
        <f>IFERROR(VLOOKUP(B493,คำนวณตกเบิกวิทยฐานะ!$B$9:$P$1008,14,FALSE),0)</f>
        <v>0</v>
      </c>
      <c r="V493" s="263">
        <f>IFERROR(VLOOKUP(B493,คำนวณตกเบิกวิทยฐานะ!$B$9:$P$1008,15,FALSE),0)</f>
        <v>0</v>
      </c>
      <c r="W493" s="264">
        <f t="shared" si="164"/>
        <v>0</v>
      </c>
      <c r="X493" s="119" t="s">
        <v>169</v>
      </c>
      <c r="Y493" s="209" t="s">
        <v>169</v>
      </c>
      <c r="Z493" s="258"/>
      <c r="AA493" s="253">
        <f t="shared" si="165"/>
        <v>0</v>
      </c>
      <c r="AB493" s="253">
        <f t="shared" si="166"/>
        <v>0</v>
      </c>
      <c r="AC493" s="253">
        <f t="shared" si="167"/>
        <v>0</v>
      </c>
      <c r="AD493" s="253">
        <f t="shared" si="168"/>
        <v>0</v>
      </c>
      <c r="AE493" s="268">
        <f t="shared" si="169"/>
        <v>0</v>
      </c>
      <c r="AF493" s="269">
        <f t="shared" si="170"/>
        <v>0</v>
      </c>
      <c r="AG493" s="270">
        <f t="shared" si="171"/>
        <v>0</v>
      </c>
      <c r="AH493" s="121"/>
      <c r="AI493" s="252"/>
      <c r="AJ493" s="295"/>
      <c r="AK493" s="301">
        <f t="shared" si="172"/>
        <v>0</v>
      </c>
      <c r="AL493" s="119" t="s">
        <v>169</v>
      </c>
      <c r="AM493" s="123" t="s">
        <v>169</v>
      </c>
      <c r="AN493" s="122"/>
      <c r="AO493" s="119" t="s">
        <v>169</v>
      </c>
      <c r="AP493" s="123" t="s">
        <v>169</v>
      </c>
      <c r="AQ493" s="124"/>
      <c r="AR493" s="119" t="s">
        <v>169</v>
      </c>
      <c r="AS493" s="123" t="s">
        <v>169</v>
      </c>
      <c r="AT493" s="122"/>
      <c r="AU493" s="280">
        <f t="shared" si="173"/>
        <v>0</v>
      </c>
      <c r="AV493" s="281">
        <f t="shared" si="174"/>
        <v>0</v>
      </c>
      <c r="AW493" s="291">
        <f t="shared" si="178"/>
        <v>0</v>
      </c>
      <c r="AX493" s="283">
        <f t="shared" si="175"/>
        <v>0</v>
      </c>
    </row>
    <row r="494" spans="1:50" ht="26.25" customHeight="1">
      <c r="A494" s="117"/>
      <c r="B494" s="245"/>
      <c r="C494" s="136"/>
      <c r="D494" s="208" t="str">
        <f t="shared" si="160"/>
        <v/>
      </c>
      <c r="E494" s="129" t="s">
        <v>169</v>
      </c>
      <c r="F494" s="209" t="s">
        <v>169</v>
      </c>
      <c r="G494" s="135"/>
      <c r="H494" s="258"/>
      <c r="I494" s="259">
        <f t="shared" si="176"/>
        <v>0</v>
      </c>
      <c r="J494" s="259">
        <f t="shared" si="177"/>
        <v>0</v>
      </c>
      <c r="K494" s="259">
        <f t="shared" si="161"/>
        <v>0</v>
      </c>
      <c r="L494" s="252"/>
      <c r="M494" s="252"/>
      <c r="N494" s="252"/>
      <c r="O494" s="147">
        <v>0</v>
      </c>
      <c r="P494" s="147">
        <v>0</v>
      </c>
      <c r="Q494" s="137">
        <f t="shared" si="162"/>
        <v>0</v>
      </c>
      <c r="R494" s="80">
        <f t="shared" si="163"/>
        <v>0</v>
      </c>
      <c r="S494" s="147">
        <v>0</v>
      </c>
      <c r="T494" s="121"/>
      <c r="U494" s="263">
        <f>IFERROR(VLOOKUP(B494,คำนวณตกเบิกวิทยฐานะ!$B$9:$P$1008,14,FALSE),0)</f>
        <v>0</v>
      </c>
      <c r="V494" s="263">
        <f>IFERROR(VLOOKUP(B494,คำนวณตกเบิกวิทยฐานะ!$B$9:$P$1008,15,FALSE),0)</f>
        <v>0</v>
      </c>
      <c r="W494" s="264">
        <f t="shared" si="164"/>
        <v>0</v>
      </c>
      <c r="X494" s="119" t="s">
        <v>169</v>
      </c>
      <c r="Y494" s="209" t="s">
        <v>169</v>
      </c>
      <c r="Z494" s="258"/>
      <c r="AA494" s="253">
        <f t="shared" si="165"/>
        <v>0</v>
      </c>
      <c r="AB494" s="253">
        <f t="shared" si="166"/>
        <v>0</v>
      </c>
      <c r="AC494" s="253">
        <f t="shared" si="167"/>
        <v>0</v>
      </c>
      <c r="AD494" s="253">
        <f t="shared" si="168"/>
        <v>0</v>
      </c>
      <c r="AE494" s="268">
        <f t="shared" si="169"/>
        <v>0</v>
      </c>
      <c r="AF494" s="269">
        <f t="shared" si="170"/>
        <v>0</v>
      </c>
      <c r="AG494" s="270">
        <f t="shared" si="171"/>
        <v>0</v>
      </c>
      <c r="AH494" s="121"/>
      <c r="AI494" s="252"/>
      <c r="AJ494" s="295"/>
      <c r="AK494" s="301">
        <f t="shared" si="172"/>
        <v>0</v>
      </c>
      <c r="AL494" s="119" t="s">
        <v>169</v>
      </c>
      <c r="AM494" s="123" t="s">
        <v>169</v>
      </c>
      <c r="AN494" s="122"/>
      <c r="AO494" s="119" t="s">
        <v>169</v>
      </c>
      <c r="AP494" s="123" t="s">
        <v>169</v>
      </c>
      <c r="AQ494" s="124"/>
      <c r="AR494" s="119" t="s">
        <v>169</v>
      </c>
      <c r="AS494" s="123" t="s">
        <v>169</v>
      </c>
      <c r="AT494" s="122"/>
      <c r="AU494" s="280">
        <f t="shared" si="173"/>
        <v>0</v>
      </c>
      <c r="AV494" s="281">
        <f t="shared" si="174"/>
        <v>0</v>
      </c>
      <c r="AW494" s="291">
        <f t="shared" si="178"/>
        <v>0</v>
      </c>
      <c r="AX494" s="283">
        <f t="shared" si="175"/>
        <v>0</v>
      </c>
    </row>
    <row r="495" spans="1:50" ht="26.25" customHeight="1">
      <c r="A495" s="117"/>
      <c r="B495" s="245"/>
      <c r="C495" s="136"/>
      <c r="D495" s="208" t="str">
        <f t="shared" si="160"/>
        <v/>
      </c>
      <c r="E495" s="129" t="s">
        <v>169</v>
      </c>
      <c r="F495" s="209" t="s">
        <v>169</v>
      </c>
      <c r="G495" s="135"/>
      <c r="H495" s="258"/>
      <c r="I495" s="259">
        <f t="shared" si="176"/>
        <v>0</v>
      </c>
      <c r="J495" s="259">
        <f t="shared" si="177"/>
        <v>0</v>
      </c>
      <c r="K495" s="259">
        <f t="shared" si="161"/>
        <v>0</v>
      </c>
      <c r="L495" s="252"/>
      <c r="M495" s="252"/>
      <c r="N495" s="252"/>
      <c r="O495" s="147">
        <v>0</v>
      </c>
      <c r="P495" s="147">
        <v>0</v>
      </c>
      <c r="Q495" s="137">
        <f t="shared" si="162"/>
        <v>0</v>
      </c>
      <c r="R495" s="80">
        <f t="shared" si="163"/>
        <v>0</v>
      </c>
      <c r="S495" s="147">
        <v>0</v>
      </c>
      <c r="T495" s="121"/>
      <c r="U495" s="263">
        <f>IFERROR(VLOOKUP(B495,คำนวณตกเบิกวิทยฐานะ!$B$9:$P$1008,14,FALSE),0)</f>
        <v>0</v>
      </c>
      <c r="V495" s="263">
        <f>IFERROR(VLOOKUP(B495,คำนวณตกเบิกวิทยฐานะ!$B$9:$P$1008,15,FALSE),0)</f>
        <v>0</v>
      </c>
      <c r="W495" s="264">
        <f t="shared" si="164"/>
        <v>0</v>
      </c>
      <c r="X495" s="119" t="s">
        <v>169</v>
      </c>
      <c r="Y495" s="209" t="s">
        <v>169</v>
      </c>
      <c r="Z495" s="258"/>
      <c r="AA495" s="253">
        <f t="shared" si="165"/>
        <v>0</v>
      </c>
      <c r="AB495" s="253">
        <f t="shared" si="166"/>
        <v>0</v>
      </c>
      <c r="AC495" s="253">
        <f t="shared" si="167"/>
        <v>0</v>
      </c>
      <c r="AD495" s="253">
        <f t="shared" si="168"/>
        <v>0</v>
      </c>
      <c r="AE495" s="268">
        <f t="shared" si="169"/>
        <v>0</v>
      </c>
      <c r="AF495" s="269">
        <f t="shared" si="170"/>
        <v>0</v>
      </c>
      <c r="AG495" s="270">
        <f t="shared" si="171"/>
        <v>0</v>
      </c>
      <c r="AH495" s="121"/>
      <c r="AI495" s="252"/>
      <c r="AJ495" s="295"/>
      <c r="AK495" s="301">
        <f t="shared" si="172"/>
        <v>0</v>
      </c>
      <c r="AL495" s="119" t="s">
        <v>169</v>
      </c>
      <c r="AM495" s="123" t="s">
        <v>169</v>
      </c>
      <c r="AN495" s="122"/>
      <c r="AO495" s="119" t="s">
        <v>169</v>
      </c>
      <c r="AP495" s="123" t="s">
        <v>169</v>
      </c>
      <c r="AQ495" s="124"/>
      <c r="AR495" s="119" t="s">
        <v>169</v>
      </c>
      <c r="AS495" s="123" t="s">
        <v>169</v>
      </c>
      <c r="AT495" s="122"/>
      <c r="AU495" s="280">
        <f t="shared" si="173"/>
        <v>0</v>
      </c>
      <c r="AV495" s="281">
        <f t="shared" si="174"/>
        <v>0</v>
      </c>
      <c r="AW495" s="291">
        <f t="shared" si="178"/>
        <v>0</v>
      </c>
      <c r="AX495" s="283">
        <f t="shared" si="175"/>
        <v>0</v>
      </c>
    </row>
    <row r="496" spans="1:50" ht="26.25" customHeight="1">
      <c r="A496" s="117"/>
      <c r="B496" s="245"/>
      <c r="C496" s="136"/>
      <c r="D496" s="208" t="str">
        <f t="shared" si="160"/>
        <v/>
      </c>
      <c r="E496" s="129" t="s">
        <v>169</v>
      </c>
      <c r="F496" s="209" t="s">
        <v>169</v>
      </c>
      <c r="G496" s="135"/>
      <c r="H496" s="258"/>
      <c r="I496" s="259">
        <f t="shared" si="176"/>
        <v>0</v>
      </c>
      <c r="J496" s="259">
        <f t="shared" si="177"/>
        <v>0</v>
      </c>
      <c r="K496" s="259">
        <f t="shared" si="161"/>
        <v>0</v>
      </c>
      <c r="L496" s="252"/>
      <c r="M496" s="252"/>
      <c r="N496" s="252"/>
      <c r="O496" s="147">
        <v>0</v>
      </c>
      <c r="P496" s="147">
        <v>0</v>
      </c>
      <c r="Q496" s="137">
        <f t="shared" si="162"/>
        <v>0</v>
      </c>
      <c r="R496" s="80">
        <f t="shared" si="163"/>
        <v>0</v>
      </c>
      <c r="S496" s="147">
        <v>0</v>
      </c>
      <c r="T496" s="121"/>
      <c r="U496" s="263">
        <f>IFERROR(VLOOKUP(B496,คำนวณตกเบิกวิทยฐานะ!$B$9:$P$1008,14,FALSE),0)</f>
        <v>0</v>
      </c>
      <c r="V496" s="263">
        <f>IFERROR(VLOOKUP(B496,คำนวณตกเบิกวิทยฐานะ!$B$9:$P$1008,15,FALSE),0)</f>
        <v>0</v>
      </c>
      <c r="W496" s="264">
        <f t="shared" si="164"/>
        <v>0</v>
      </c>
      <c r="X496" s="119" t="s">
        <v>169</v>
      </c>
      <c r="Y496" s="209" t="s">
        <v>169</v>
      </c>
      <c r="Z496" s="258"/>
      <c r="AA496" s="253">
        <f t="shared" si="165"/>
        <v>0</v>
      </c>
      <c r="AB496" s="253">
        <f t="shared" si="166"/>
        <v>0</v>
      </c>
      <c r="AC496" s="253">
        <f t="shared" si="167"/>
        <v>0</v>
      </c>
      <c r="AD496" s="253">
        <f t="shared" si="168"/>
        <v>0</v>
      </c>
      <c r="AE496" s="268">
        <f t="shared" si="169"/>
        <v>0</v>
      </c>
      <c r="AF496" s="269">
        <f t="shared" si="170"/>
        <v>0</v>
      </c>
      <c r="AG496" s="270">
        <f t="shared" si="171"/>
        <v>0</v>
      </c>
      <c r="AH496" s="121"/>
      <c r="AI496" s="252"/>
      <c r="AJ496" s="295"/>
      <c r="AK496" s="301">
        <f t="shared" si="172"/>
        <v>0</v>
      </c>
      <c r="AL496" s="119" t="s">
        <v>169</v>
      </c>
      <c r="AM496" s="123" t="s">
        <v>169</v>
      </c>
      <c r="AN496" s="122"/>
      <c r="AO496" s="119" t="s">
        <v>169</v>
      </c>
      <c r="AP496" s="123" t="s">
        <v>169</v>
      </c>
      <c r="AQ496" s="124"/>
      <c r="AR496" s="119" t="s">
        <v>169</v>
      </c>
      <c r="AS496" s="123" t="s">
        <v>169</v>
      </c>
      <c r="AT496" s="122"/>
      <c r="AU496" s="280">
        <f t="shared" si="173"/>
        <v>0</v>
      </c>
      <c r="AV496" s="281">
        <f t="shared" si="174"/>
        <v>0</v>
      </c>
      <c r="AW496" s="291">
        <f t="shared" si="178"/>
        <v>0</v>
      </c>
      <c r="AX496" s="283">
        <f t="shared" si="175"/>
        <v>0</v>
      </c>
    </row>
    <row r="497" spans="1:50" ht="26.25" customHeight="1">
      <c r="A497" s="117"/>
      <c r="B497" s="245"/>
      <c r="C497" s="136"/>
      <c r="D497" s="208" t="str">
        <f t="shared" si="160"/>
        <v/>
      </c>
      <c r="E497" s="129" t="s">
        <v>169</v>
      </c>
      <c r="F497" s="209" t="s">
        <v>169</v>
      </c>
      <c r="G497" s="135"/>
      <c r="H497" s="258"/>
      <c r="I497" s="259">
        <f t="shared" si="176"/>
        <v>0</v>
      </c>
      <c r="J497" s="259">
        <f t="shared" si="177"/>
        <v>0</v>
      </c>
      <c r="K497" s="259">
        <f t="shared" si="161"/>
        <v>0</v>
      </c>
      <c r="L497" s="252"/>
      <c r="M497" s="252"/>
      <c r="N497" s="252"/>
      <c r="O497" s="147">
        <v>0</v>
      </c>
      <c r="P497" s="147">
        <v>0</v>
      </c>
      <c r="Q497" s="137">
        <f t="shared" si="162"/>
        <v>0</v>
      </c>
      <c r="R497" s="80">
        <f t="shared" si="163"/>
        <v>0</v>
      </c>
      <c r="S497" s="147">
        <v>0</v>
      </c>
      <c r="T497" s="121"/>
      <c r="U497" s="263">
        <f>IFERROR(VLOOKUP(B497,คำนวณตกเบิกวิทยฐานะ!$B$9:$P$1008,14,FALSE),0)</f>
        <v>0</v>
      </c>
      <c r="V497" s="263">
        <f>IFERROR(VLOOKUP(B497,คำนวณตกเบิกวิทยฐานะ!$B$9:$P$1008,15,FALSE),0)</f>
        <v>0</v>
      </c>
      <c r="W497" s="264">
        <f t="shared" si="164"/>
        <v>0</v>
      </c>
      <c r="X497" s="119" t="s">
        <v>169</v>
      </c>
      <c r="Y497" s="209" t="s">
        <v>169</v>
      </c>
      <c r="Z497" s="258"/>
      <c r="AA497" s="253">
        <f t="shared" si="165"/>
        <v>0</v>
      </c>
      <c r="AB497" s="253">
        <f t="shared" si="166"/>
        <v>0</v>
      </c>
      <c r="AC497" s="253">
        <f t="shared" si="167"/>
        <v>0</v>
      </c>
      <c r="AD497" s="253">
        <f t="shared" si="168"/>
        <v>0</v>
      </c>
      <c r="AE497" s="268">
        <f t="shared" si="169"/>
        <v>0</v>
      </c>
      <c r="AF497" s="269">
        <f t="shared" si="170"/>
        <v>0</v>
      </c>
      <c r="AG497" s="270">
        <f t="shared" si="171"/>
        <v>0</v>
      </c>
      <c r="AH497" s="121"/>
      <c r="AI497" s="252"/>
      <c r="AJ497" s="295"/>
      <c r="AK497" s="301">
        <f t="shared" si="172"/>
        <v>0</v>
      </c>
      <c r="AL497" s="119" t="s">
        <v>169</v>
      </c>
      <c r="AM497" s="123" t="s">
        <v>169</v>
      </c>
      <c r="AN497" s="122"/>
      <c r="AO497" s="119" t="s">
        <v>169</v>
      </c>
      <c r="AP497" s="123" t="s">
        <v>169</v>
      </c>
      <c r="AQ497" s="124"/>
      <c r="AR497" s="119" t="s">
        <v>169</v>
      </c>
      <c r="AS497" s="123" t="s">
        <v>169</v>
      </c>
      <c r="AT497" s="122"/>
      <c r="AU497" s="280">
        <f t="shared" si="173"/>
        <v>0</v>
      </c>
      <c r="AV497" s="281">
        <f t="shared" si="174"/>
        <v>0</v>
      </c>
      <c r="AW497" s="291">
        <f t="shared" si="178"/>
        <v>0</v>
      </c>
      <c r="AX497" s="283">
        <f t="shared" si="175"/>
        <v>0</v>
      </c>
    </row>
    <row r="498" spans="1:50" ht="26.25" customHeight="1">
      <c r="A498" s="117"/>
      <c r="B498" s="245"/>
      <c r="C498" s="136"/>
      <c r="D498" s="208" t="str">
        <f t="shared" si="160"/>
        <v/>
      </c>
      <c r="E498" s="129" t="s">
        <v>169</v>
      </c>
      <c r="F498" s="209" t="s">
        <v>169</v>
      </c>
      <c r="G498" s="135"/>
      <c r="H498" s="258"/>
      <c r="I498" s="259">
        <f t="shared" si="176"/>
        <v>0</v>
      </c>
      <c r="J498" s="259">
        <f t="shared" si="177"/>
        <v>0</v>
      </c>
      <c r="K498" s="259">
        <f t="shared" si="161"/>
        <v>0</v>
      </c>
      <c r="L498" s="252"/>
      <c r="M498" s="252"/>
      <c r="N498" s="252"/>
      <c r="O498" s="147">
        <v>0</v>
      </c>
      <c r="P498" s="147">
        <v>0</v>
      </c>
      <c r="Q498" s="137">
        <f t="shared" si="162"/>
        <v>0</v>
      </c>
      <c r="R498" s="80">
        <f t="shared" si="163"/>
        <v>0</v>
      </c>
      <c r="S498" s="147">
        <v>0</v>
      </c>
      <c r="T498" s="121"/>
      <c r="U498" s="263">
        <f>IFERROR(VLOOKUP(B498,คำนวณตกเบิกวิทยฐานะ!$B$9:$P$1008,14,FALSE),0)</f>
        <v>0</v>
      </c>
      <c r="V498" s="263">
        <f>IFERROR(VLOOKUP(B498,คำนวณตกเบิกวิทยฐานะ!$B$9:$P$1008,15,FALSE),0)</f>
        <v>0</v>
      </c>
      <c r="W498" s="264">
        <f t="shared" si="164"/>
        <v>0</v>
      </c>
      <c r="X498" s="119" t="s">
        <v>169</v>
      </c>
      <c r="Y498" s="209" t="s">
        <v>169</v>
      </c>
      <c r="Z498" s="258"/>
      <c r="AA498" s="253">
        <f t="shared" si="165"/>
        <v>0</v>
      </c>
      <c r="AB498" s="253">
        <f t="shared" si="166"/>
        <v>0</v>
      </c>
      <c r="AC498" s="253">
        <f t="shared" si="167"/>
        <v>0</v>
      </c>
      <c r="AD498" s="253">
        <f t="shared" si="168"/>
        <v>0</v>
      </c>
      <c r="AE498" s="268">
        <f t="shared" si="169"/>
        <v>0</v>
      </c>
      <c r="AF498" s="269">
        <f t="shared" si="170"/>
        <v>0</v>
      </c>
      <c r="AG498" s="270">
        <f t="shared" si="171"/>
        <v>0</v>
      </c>
      <c r="AH498" s="121"/>
      <c r="AI498" s="252"/>
      <c r="AJ498" s="295"/>
      <c r="AK498" s="301">
        <f t="shared" si="172"/>
        <v>0</v>
      </c>
      <c r="AL498" s="119" t="s">
        <v>169</v>
      </c>
      <c r="AM498" s="123" t="s">
        <v>169</v>
      </c>
      <c r="AN498" s="122"/>
      <c r="AO498" s="119" t="s">
        <v>169</v>
      </c>
      <c r="AP498" s="123" t="s">
        <v>169</v>
      </c>
      <c r="AQ498" s="124"/>
      <c r="AR498" s="119" t="s">
        <v>169</v>
      </c>
      <c r="AS498" s="123" t="s">
        <v>169</v>
      </c>
      <c r="AT498" s="122"/>
      <c r="AU498" s="280">
        <f t="shared" si="173"/>
        <v>0</v>
      </c>
      <c r="AV498" s="281">
        <f t="shared" si="174"/>
        <v>0</v>
      </c>
      <c r="AW498" s="291">
        <f t="shared" si="178"/>
        <v>0</v>
      </c>
      <c r="AX498" s="283">
        <f t="shared" si="175"/>
        <v>0</v>
      </c>
    </row>
    <row r="499" spans="1:50" ht="26.25" customHeight="1">
      <c r="A499" s="117"/>
      <c r="B499" s="245"/>
      <c r="C499" s="136"/>
      <c r="D499" s="208" t="str">
        <f t="shared" si="160"/>
        <v/>
      </c>
      <c r="E499" s="129" t="s">
        <v>169</v>
      </c>
      <c r="F499" s="209" t="s">
        <v>169</v>
      </c>
      <c r="G499" s="135"/>
      <c r="H499" s="258"/>
      <c r="I499" s="259">
        <f t="shared" si="176"/>
        <v>0</v>
      </c>
      <c r="J499" s="259">
        <f t="shared" si="177"/>
        <v>0</v>
      </c>
      <c r="K499" s="259">
        <f t="shared" si="161"/>
        <v>0</v>
      </c>
      <c r="L499" s="252"/>
      <c r="M499" s="252"/>
      <c r="N499" s="252"/>
      <c r="O499" s="147">
        <v>0</v>
      </c>
      <c r="P499" s="147">
        <v>0</v>
      </c>
      <c r="Q499" s="137">
        <f t="shared" si="162"/>
        <v>0</v>
      </c>
      <c r="R499" s="80">
        <f t="shared" si="163"/>
        <v>0</v>
      </c>
      <c r="S499" s="147">
        <v>0</v>
      </c>
      <c r="T499" s="121"/>
      <c r="U499" s="263">
        <f>IFERROR(VLOOKUP(B499,คำนวณตกเบิกวิทยฐานะ!$B$9:$P$1008,14,FALSE),0)</f>
        <v>0</v>
      </c>
      <c r="V499" s="263">
        <f>IFERROR(VLOOKUP(B499,คำนวณตกเบิกวิทยฐานะ!$B$9:$P$1008,15,FALSE),0)</f>
        <v>0</v>
      </c>
      <c r="W499" s="264">
        <f t="shared" si="164"/>
        <v>0</v>
      </c>
      <c r="X499" s="119" t="s">
        <v>169</v>
      </c>
      <c r="Y499" s="209" t="s">
        <v>169</v>
      </c>
      <c r="Z499" s="258"/>
      <c r="AA499" s="253">
        <f t="shared" si="165"/>
        <v>0</v>
      </c>
      <c r="AB499" s="253">
        <f t="shared" si="166"/>
        <v>0</v>
      </c>
      <c r="AC499" s="253">
        <f t="shared" si="167"/>
        <v>0</v>
      </c>
      <c r="AD499" s="253">
        <f t="shared" si="168"/>
        <v>0</v>
      </c>
      <c r="AE499" s="268">
        <f t="shared" si="169"/>
        <v>0</v>
      </c>
      <c r="AF499" s="269">
        <f t="shared" si="170"/>
        <v>0</v>
      </c>
      <c r="AG499" s="270">
        <f t="shared" si="171"/>
        <v>0</v>
      </c>
      <c r="AH499" s="121"/>
      <c r="AI499" s="252"/>
      <c r="AJ499" s="295"/>
      <c r="AK499" s="301">
        <f t="shared" si="172"/>
        <v>0</v>
      </c>
      <c r="AL499" s="119" t="s">
        <v>169</v>
      </c>
      <c r="AM499" s="123" t="s">
        <v>169</v>
      </c>
      <c r="AN499" s="122"/>
      <c r="AO499" s="119" t="s">
        <v>169</v>
      </c>
      <c r="AP499" s="123" t="s">
        <v>169</v>
      </c>
      <c r="AQ499" s="124"/>
      <c r="AR499" s="119" t="s">
        <v>169</v>
      </c>
      <c r="AS499" s="123" t="s">
        <v>169</v>
      </c>
      <c r="AT499" s="122"/>
      <c r="AU499" s="280">
        <f t="shared" si="173"/>
        <v>0</v>
      </c>
      <c r="AV499" s="281">
        <f t="shared" si="174"/>
        <v>0</v>
      </c>
      <c r="AW499" s="291">
        <f t="shared" si="178"/>
        <v>0</v>
      </c>
      <c r="AX499" s="283">
        <f t="shared" si="175"/>
        <v>0</v>
      </c>
    </row>
    <row r="500" spans="1:50" ht="26.25" customHeight="1">
      <c r="A500" s="117"/>
      <c r="B500" s="245"/>
      <c r="C500" s="136"/>
      <c r="D500" s="208" t="str">
        <f t="shared" si="160"/>
        <v/>
      </c>
      <c r="E500" s="129" t="s">
        <v>169</v>
      </c>
      <c r="F500" s="209" t="s">
        <v>169</v>
      </c>
      <c r="G500" s="135"/>
      <c r="H500" s="258"/>
      <c r="I500" s="259">
        <f t="shared" si="176"/>
        <v>0</v>
      </c>
      <c r="J500" s="259">
        <f t="shared" si="177"/>
        <v>0</v>
      </c>
      <c r="K500" s="259">
        <f t="shared" si="161"/>
        <v>0</v>
      </c>
      <c r="L500" s="252"/>
      <c r="M500" s="252"/>
      <c r="N500" s="252"/>
      <c r="O500" s="147">
        <v>0</v>
      </c>
      <c r="P500" s="147">
        <v>0</v>
      </c>
      <c r="Q500" s="137">
        <f t="shared" si="162"/>
        <v>0</v>
      </c>
      <c r="R500" s="80">
        <f t="shared" si="163"/>
        <v>0</v>
      </c>
      <c r="S500" s="147">
        <v>0</v>
      </c>
      <c r="T500" s="121"/>
      <c r="U500" s="263">
        <f>IFERROR(VLOOKUP(B500,คำนวณตกเบิกวิทยฐานะ!$B$9:$P$1008,14,FALSE),0)</f>
        <v>0</v>
      </c>
      <c r="V500" s="263">
        <f>IFERROR(VLOOKUP(B500,คำนวณตกเบิกวิทยฐานะ!$B$9:$P$1008,15,FALSE),0)</f>
        <v>0</v>
      </c>
      <c r="W500" s="264">
        <f t="shared" si="164"/>
        <v>0</v>
      </c>
      <c r="X500" s="119" t="s">
        <v>169</v>
      </c>
      <c r="Y500" s="209" t="s">
        <v>169</v>
      </c>
      <c r="Z500" s="258"/>
      <c r="AA500" s="253">
        <f t="shared" si="165"/>
        <v>0</v>
      </c>
      <c r="AB500" s="253">
        <f t="shared" si="166"/>
        <v>0</v>
      </c>
      <c r="AC500" s="253">
        <f t="shared" si="167"/>
        <v>0</v>
      </c>
      <c r="AD500" s="253">
        <f t="shared" si="168"/>
        <v>0</v>
      </c>
      <c r="AE500" s="268">
        <f t="shared" si="169"/>
        <v>0</v>
      </c>
      <c r="AF500" s="269">
        <f t="shared" si="170"/>
        <v>0</v>
      </c>
      <c r="AG500" s="270">
        <f t="shared" si="171"/>
        <v>0</v>
      </c>
      <c r="AH500" s="121"/>
      <c r="AI500" s="252"/>
      <c r="AJ500" s="295"/>
      <c r="AK500" s="301">
        <f t="shared" si="172"/>
        <v>0</v>
      </c>
      <c r="AL500" s="119" t="s">
        <v>169</v>
      </c>
      <c r="AM500" s="123" t="s">
        <v>169</v>
      </c>
      <c r="AN500" s="122"/>
      <c r="AO500" s="119" t="s">
        <v>169</v>
      </c>
      <c r="AP500" s="123" t="s">
        <v>169</v>
      </c>
      <c r="AQ500" s="124"/>
      <c r="AR500" s="119" t="s">
        <v>169</v>
      </c>
      <c r="AS500" s="123" t="s">
        <v>169</v>
      </c>
      <c r="AT500" s="122"/>
      <c r="AU500" s="280">
        <f t="shared" si="173"/>
        <v>0</v>
      </c>
      <c r="AV500" s="281">
        <f t="shared" si="174"/>
        <v>0</v>
      </c>
      <c r="AW500" s="291">
        <f t="shared" si="178"/>
        <v>0</v>
      </c>
      <c r="AX500" s="283">
        <f t="shared" si="175"/>
        <v>0</v>
      </c>
    </row>
    <row r="501" spans="1:50" ht="26.25" customHeight="1">
      <c r="A501" s="117"/>
      <c r="B501" s="245"/>
      <c r="C501" s="136"/>
      <c r="D501" s="208" t="str">
        <f t="shared" si="160"/>
        <v/>
      </c>
      <c r="E501" s="129" t="s">
        <v>169</v>
      </c>
      <c r="F501" s="209" t="s">
        <v>169</v>
      </c>
      <c r="G501" s="135"/>
      <c r="H501" s="258"/>
      <c r="I501" s="259">
        <f t="shared" si="176"/>
        <v>0</v>
      </c>
      <c r="J501" s="259">
        <f t="shared" si="177"/>
        <v>0</v>
      </c>
      <c r="K501" s="259">
        <f t="shared" si="161"/>
        <v>0</v>
      </c>
      <c r="L501" s="252"/>
      <c r="M501" s="252"/>
      <c r="N501" s="252"/>
      <c r="O501" s="147">
        <v>0</v>
      </c>
      <c r="P501" s="147">
        <v>0</v>
      </c>
      <c r="Q501" s="137">
        <f t="shared" si="162"/>
        <v>0</v>
      </c>
      <c r="R501" s="80">
        <f t="shared" si="163"/>
        <v>0</v>
      </c>
      <c r="S501" s="147">
        <v>0</v>
      </c>
      <c r="T501" s="121"/>
      <c r="U501" s="263">
        <f>IFERROR(VLOOKUP(B501,คำนวณตกเบิกวิทยฐานะ!$B$9:$P$1008,14,FALSE),0)</f>
        <v>0</v>
      </c>
      <c r="V501" s="263">
        <f>IFERROR(VLOOKUP(B501,คำนวณตกเบิกวิทยฐานะ!$B$9:$P$1008,15,FALSE),0)</f>
        <v>0</v>
      </c>
      <c r="W501" s="264">
        <f t="shared" si="164"/>
        <v>0</v>
      </c>
      <c r="X501" s="119" t="s">
        <v>169</v>
      </c>
      <c r="Y501" s="209" t="s">
        <v>169</v>
      </c>
      <c r="Z501" s="258"/>
      <c r="AA501" s="253">
        <f t="shared" si="165"/>
        <v>0</v>
      </c>
      <c r="AB501" s="253">
        <f t="shared" si="166"/>
        <v>0</v>
      </c>
      <c r="AC501" s="253">
        <f t="shared" si="167"/>
        <v>0</v>
      </c>
      <c r="AD501" s="253">
        <f t="shared" si="168"/>
        <v>0</v>
      </c>
      <c r="AE501" s="268">
        <f t="shared" si="169"/>
        <v>0</v>
      </c>
      <c r="AF501" s="269">
        <f t="shared" si="170"/>
        <v>0</v>
      </c>
      <c r="AG501" s="270">
        <f t="shared" si="171"/>
        <v>0</v>
      </c>
      <c r="AH501" s="121"/>
      <c r="AI501" s="252"/>
      <c r="AJ501" s="295"/>
      <c r="AK501" s="301">
        <f t="shared" si="172"/>
        <v>0</v>
      </c>
      <c r="AL501" s="119" t="s">
        <v>169</v>
      </c>
      <c r="AM501" s="123" t="s">
        <v>169</v>
      </c>
      <c r="AN501" s="122"/>
      <c r="AO501" s="119" t="s">
        <v>169</v>
      </c>
      <c r="AP501" s="123" t="s">
        <v>169</v>
      </c>
      <c r="AQ501" s="124"/>
      <c r="AR501" s="119" t="s">
        <v>169</v>
      </c>
      <c r="AS501" s="123" t="s">
        <v>169</v>
      </c>
      <c r="AT501" s="122"/>
      <c r="AU501" s="280">
        <f t="shared" si="173"/>
        <v>0</v>
      </c>
      <c r="AV501" s="281">
        <f t="shared" si="174"/>
        <v>0</v>
      </c>
      <c r="AW501" s="291">
        <f t="shared" si="178"/>
        <v>0</v>
      </c>
      <c r="AX501" s="283">
        <f t="shared" si="175"/>
        <v>0</v>
      </c>
    </row>
    <row r="502" spans="1:50" ht="26.25" customHeight="1">
      <c r="A502" s="117"/>
      <c r="B502" s="245"/>
      <c r="C502" s="136"/>
      <c r="D502" s="208" t="str">
        <f t="shared" si="160"/>
        <v/>
      </c>
      <c r="E502" s="129" t="s">
        <v>169</v>
      </c>
      <c r="F502" s="209" t="s">
        <v>169</v>
      </c>
      <c r="G502" s="135"/>
      <c r="H502" s="258"/>
      <c r="I502" s="259">
        <f t="shared" si="176"/>
        <v>0</v>
      </c>
      <c r="J502" s="259">
        <f t="shared" si="177"/>
        <v>0</v>
      </c>
      <c r="K502" s="259">
        <f t="shared" si="161"/>
        <v>0</v>
      </c>
      <c r="L502" s="252"/>
      <c r="M502" s="252"/>
      <c r="N502" s="252"/>
      <c r="O502" s="147">
        <v>0</v>
      </c>
      <c r="P502" s="147">
        <v>0</v>
      </c>
      <c r="Q502" s="137">
        <f t="shared" si="162"/>
        <v>0</v>
      </c>
      <c r="R502" s="80">
        <f t="shared" si="163"/>
        <v>0</v>
      </c>
      <c r="S502" s="147">
        <v>0</v>
      </c>
      <c r="T502" s="121"/>
      <c r="U502" s="263">
        <f>IFERROR(VLOOKUP(B502,คำนวณตกเบิกวิทยฐานะ!$B$9:$P$1008,14,FALSE),0)</f>
        <v>0</v>
      </c>
      <c r="V502" s="263">
        <f>IFERROR(VLOOKUP(B502,คำนวณตกเบิกวิทยฐานะ!$B$9:$P$1008,15,FALSE),0)</f>
        <v>0</v>
      </c>
      <c r="W502" s="264">
        <f t="shared" si="164"/>
        <v>0</v>
      </c>
      <c r="X502" s="119" t="s">
        <v>169</v>
      </c>
      <c r="Y502" s="209" t="s">
        <v>169</v>
      </c>
      <c r="Z502" s="258"/>
      <c r="AA502" s="253">
        <f t="shared" si="165"/>
        <v>0</v>
      </c>
      <c r="AB502" s="253">
        <f t="shared" si="166"/>
        <v>0</v>
      </c>
      <c r="AC502" s="253">
        <f t="shared" si="167"/>
        <v>0</v>
      </c>
      <c r="AD502" s="253">
        <f t="shared" si="168"/>
        <v>0</v>
      </c>
      <c r="AE502" s="268">
        <f t="shared" si="169"/>
        <v>0</v>
      </c>
      <c r="AF502" s="269">
        <f t="shared" si="170"/>
        <v>0</v>
      </c>
      <c r="AG502" s="270">
        <f t="shared" si="171"/>
        <v>0</v>
      </c>
      <c r="AH502" s="121"/>
      <c r="AI502" s="252"/>
      <c r="AJ502" s="295"/>
      <c r="AK502" s="301">
        <f t="shared" si="172"/>
        <v>0</v>
      </c>
      <c r="AL502" s="119" t="s">
        <v>169</v>
      </c>
      <c r="AM502" s="123" t="s">
        <v>169</v>
      </c>
      <c r="AN502" s="122"/>
      <c r="AO502" s="119" t="s">
        <v>169</v>
      </c>
      <c r="AP502" s="123" t="s">
        <v>169</v>
      </c>
      <c r="AQ502" s="124"/>
      <c r="AR502" s="119" t="s">
        <v>169</v>
      </c>
      <c r="AS502" s="123" t="s">
        <v>169</v>
      </c>
      <c r="AT502" s="122"/>
      <c r="AU502" s="280">
        <f t="shared" si="173"/>
        <v>0</v>
      </c>
      <c r="AV502" s="281">
        <f t="shared" si="174"/>
        <v>0</v>
      </c>
      <c r="AW502" s="291">
        <f t="shared" si="178"/>
        <v>0</v>
      </c>
      <c r="AX502" s="283">
        <f t="shared" si="175"/>
        <v>0</v>
      </c>
    </row>
    <row r="503" spans="1:50" ht="26.25" customHeight="1">
      <c r="A503" s="117"/>
      <c r="B503" s="245"/>
      <c r="C503" s="136"/>
      <c r="D503" s="208" t="str">
        <f t="shared" si="160"/>
        <v/>
      </c>
      <c r="E503" s="129" t="s">
        <v>169</v>
      </c>
      <c r="F503" s="209" t="s">
        <v>169</v>
      </c>
      <c r="G503" s="135"/>
      <c r="H503" s="258"/>
      <c r="I503" s="259">
        <f t="shared" si="176"/>
        <v>0</v>
      </c>
      <c r="J503" s="259">
        <f t="shared" si="177"/>
        <v>0</v>
      </c>
      <c r="K503" s="259">
        <f t="shared" si="161"/>
        <v>0</v>
      </c>
      <c r="L503" s="252"/>
      <c r="M503" s="252"/>
      <c r="N503" s="252"/>
      <c r="O503" s="147">
        <v>0</v>
      </c>
      <c r="P503" s="147">
        <v>0</v>
      </c>
      <c r="Q503" s="137">
        <f t="shared" si="162"/>
        <v>0</v>
      </c>
      <c r="R503" s="80">
        <f t="shared" si="163"/>
        <v>0</v>
      </c>
      <c r="S503" s="147">
        <v>0</v>
      </c>
      <c r="T503" s="121"/>
      <c r="U503" s="263">
        <f>IFERROR(VLOOKUP(B503,คำนวณตกเบิกวิทยฐานะ!$B$9:$P$1008,14,FALSE),0)</f>
        <v>0</v>
      </c>
      <c r="V503" s="263">
        <f>IFERROR(VLOOKUP(B503,คำนวณตกเบิกวิทยฐานะ!$B$9:$P$1008,15,FALSE),0)</f>
        <v>0</v>
      </c>
      <c r="W503" s="264">
        <f t="shared" si="164"/>
        <v>0</v>
      </c>
      <c r="X503" s="119" t="s">
        <v>169</v>
      </c>
      <c r="Y503" s="209" t="s">
        <v>169</v>
      </c>
      <c r="Z503" s="258"/>
      <c r="AA503" s="253">
        <f t="shared" si="165"/>
        <v>0</v>
      </c>
      <c r="AB503" s="253">
        <f t="shared" si="166"/>
        <v>0</v>
      </c>
      <c r="AC503" s="253">
        <f t="shared" si="167"/>
        <v>0</v>
      </c>
      <c r="AD503" s="253">
        <f t="shared" si="168"/>
        <v>0</v>
      </c>
      <c r="AE503" s="268">
        <f t="shared" si="169"/>
        <v>0</v>
      </c>
      <c r="AF503" s="269">
        <f t="shared" si="170"/>
        <v>0</v>
      </c>
      <c r="AG503" s="270">
        <f t="shared" si="171"/>
        <v>0</v>
      </c>
      <c r="AH503" s="121"/>
      <c r="AI503" s="252"/>
      <c r="AJ503" s="295"/>
      <c r="AK503" s="301">
        <f t="shared" si="172"/>
        <v>0</v>
      </c>
      <c r="AL503" s="119" t="s">
        <v>169</v>
      </c>
      <c r="AM503" s="123" t="s">
        <v>169</v>
      </c>
      <c r="AN503" s="122"/>
      <c r="AO503" s="119" t="s">
        <v>169</v>
      </c>
      <c r="AP503" s="123" t="s">
        <v>169</v>
      </c>
      <c r="AQ503" s="124"/>
      <c r="AR503" s="119" t="s">
        <v>169</v>
      </c>
      <c r="AS503" s="123" t="s">
        <v>169</v>
      </c>
      <c r="AT503" s="122"/>
      <c r="AU503" s="280">
        <f t="shared" si="173"/>
        <v>0</v>
      </c>
      <c r="AV503" s="281">
        <f t="shared" si="174"/>
        <v>0</v>
      </c>
      <c r="AW503" s="291">
        <f t="shared" si="178"/>
        <v>0</v>
      </c>
      <c r="AX503" s="283">
        <f t="shared" si="175"/>
        <v>0</v>
      </c>
    </row>
    <row r="504" spans="1:50" ht="26.25" customHeight="1">
      <c r="A504" s="117"/>
      <c r="B504" s="245"/>
      <c r="C504" s="136"/>
      <c r="D504" s="208" t="str">
        <f t="shared" si="160"/>
        <v/>
      </c>
      <c r="E504" s="129" t="s">
        <v>169</v>
      </c>
      <c r="F504" s="209" t="s">
        <v>169</v>
      </c>
      <c r="G504" s="135"/>
      <c r="H504" s="258"/>
      <c r="I504" s="259">
        <f t="shared" si="176"/>
        <v>0</v>
      </c>
      <c r="J504" s="259">
        <f t="shared" si="177"/>
        <v>0</v>
      </c>
      <c r="K504" s="259">
        <f t="shared" si="161"/>
        <v>0</v>
      </c>
      <c r="L504" s="252"/>
      <c r="M504" s="252"/>
      <c r="N504" s="252"/>
      <c r="O504" s="147">
        <v>0</v>
      </c>
      <c r="P504" s="147">
        <v>0</v>
      </c>
      <c r="Q504" s="137">
        <f t="shared" si="162"/>
        <v>0</v>
      </c>
      <c r="R504" s="80">
        <f t="shared" si="163"/>
        <v>0</v>
      </c>
      <c r="S504" s="147">
        <v>0</v>
      </c>
      <c r="T504" s="121"/>
      <c r="U504" s="263">
        <f>IFERROR(VLOOKUP(B504,คำนวณตกเบิกวิทยฐานะ!$B$9:$P$1008,14,FALSE),0)</f>
        <v>0</v>
      </c>
      <c r="V504" s="263">
        <f>IFERROR(VLOOKUP(B504,คำนวณตกเบิกวิทยฐานะ!$B$9:$P$1008,15,FALSE),0)</f>
        <v>0</v>
      </c>
      <c r="W504" s="264">
        <f t="shared" si="164"/>
        <v>0</v>
      </c>
      <c r="X504" s="119" t="s">
        <v>169</v>
      </c>
      <c r="Y504" s="209" t="s">
        <v>169</v>
      </c>
      <c r="Z504" s="258"/>
      <c r="AA504" s="253">
        <f t="shared" si="165"/>
        <v>0</v>
      </c>
      <c r="AB504" s="253">
        <f t="shared" si="166"/>
        <v>0</v>
      </c>
      <c r="AC504" s="253">
        <f t="shared" si="167"/>
        <v>0</v>
      </c>
      <c r="AD504" s="253">
        <f t="shared" si="168"/>
        <v>0</v>
      </c>
      <c r="AE504" s="268">
        <f t="shared" si="169"/>
        <v>0</v>
      </c>
      <c r="AF504" s="269">
        <f t="shared" si="170"/>
        <v>0</v>
      </c>
      <c r="AG504" s="270">
        <f t="shared" si="171"/>
        <v>0</v>
      </c>
      <c r="AH504" s="121"/>
      <c r="AI504" s="252"/>
      <c r="AJ504" s="295"/>
      <c r="AK504" s="301">
        <f t="shared" si="172"/>
        <v>0</v>
      </c>
      <c r="AL504" s="119" t="s">
        <v>169</v>
      </c>
      <c r="AM504" s="123" t="s">
        <v>169</v>
      </c>
      <c r="AN504" s="122"/>
      <c r="AO504" s="119" t="s">
        <v>169</v>
      </c>
      <c r="AP504" s="123" t="s">
        <v>169</v>
      </c>
      <c r="AQ504" s="124"/>
      <c r="AR504" s="119" t="s">
        <v>169</v>
      </c>
      <c r="AS504" s="123" t="s">
        <v>169</v>
      </c>
      <c r="AT504" s="122"/>
      <c r="AU504" s="280">
        <f t="shared" si="173"/>
        <v>0</v>
      </c>
      <c r="AV504" s="281">
        <f t="shared" si="174"/>
        <v>0</v>
      </c>
      <c r="AW504" s="291">
        <f t="shared" si="178"/>
        <v>0</v>
      </c>
      <c r="AX504" s="283">
        <f t="shared" si="175"/>
        <v>0</v>
      </c>
    </row>
    <row r="505" spans="1:50" ht="26.25" customHeight="1">
      <c r="A505" s="117"/>
      <c r="B505" s="245"/>
      <c r="C505" s="136"/>
      <c r="D505" s="208" t="str">
        <f t="shared" si="160"/>
        <v/>
      </c>
      <c r="E505" s="129" t="s">
        <v>169</v>
      </c>
      <c r="F505" s="209" t="s">
        <v>169</v>
      </c>
      <c r="G505" s="135"/>
      <c r="H505" s="258"/>
      <c r="I505" s="259">
        <f t="shared" si="176"/>
        <v>0</v>
      </c>
      <c r="J505" s="259">
        <f t="shared" si="177"/>
        <v>0</v>
      </c>
      <c r="K505" s="259">
        <f t="shared" si="161"/>
        <v>0</v>
      </c>
      <c r="L505" s="252"/>
      <c r="M505" s="252"/>
      <c r="N505" s="252"/>
      <c r="O505" s="147">
        <v>0</v>
      </c>
      <c r="P505" s="147">
        <v>0</v>
      </c>
      <c r="Q505" s="137">
        <f t="shared" si="162"/>
        <v>0</v>
      </c>
      <c r="R505" s="80">
        <f t="shared" si="163"/>
        <v>0</v>
      </c>
      <c r="S505" s="147">
        <v>0</v>
      </c>
      <c r="T505" s="121"/>
      <c r="U505" s="263">
        <f>IFERROR(VLOOKUP(B505,คำนวณตกเบิกวิทยฐานะ!$B$9:$P$1008,14,FALSE),0)</f>
        <v>0</v>
      </c>
      <c r="V505" s="263">
        <f>IFERROR(VLOOKUP(B505,คำนวณตกเบิกวิทยฐานะ!$B$9:$P$1008,15,FALSE),0)</f>
        <v>0</v>
      </c>
      <c r="W505" s="264">
        <f t="shared" si="164"/>
        <v>0</v>
      </c>
      <c r="X505" s="119" t="s">
        <v>169</v>
      </c>
      <c r="Y505" s="209" t="s">
        <v>169</v>
      </c>
      <c r="Z505" s="258"/>
      <c r="AA505" s="253">
        <f t="shared" si="165"/>
        <v>0</v>
      </c>
      <c r="AB505" s="253">
        <f t="shared" si="166"/>
        <v>0</v>
      </c>
      <c r="AC505" s="253">
        <f t="shared" si="167"/>
        <v>0</v>
      </c>
      <c r="AD505" s="253">
        <f t="shared" si="168"/>
        <v>0</v>
      </c>
      <c r="AE505" s="268">
        <f t="shared" si="169"/>
        <v>0</v>
      </c>
      <c r="AF505" s="269">
        <f t="shared" si="170"/>
        <v>0</v>
      </c>
      <c r="AG505" s="270">
        <f t="shared" si="171"/>
        <v>0</v>
      </c>
      <c r="AH505" s="121"/>
      <c r="AI505" s="252"/>
      <c r="AJ505" s="295"/>
      <c r="AK505" s="301">
        <f t="shared" si="172"/>
        <v>0</v>
      </c>
      <c r="AL505" s="119" t="s">
        <v>169</v>
      </c>
      <c r="AM505" s="123" t="s">
        <v>169</v>
      </c>
      <c r="AN505" s="122"/>
      <c r="AO505" s="119" t="s">
        <v>169</v>
      </c>
      <c r="AP505" s="123" t="s">
        <v>169</v>
      </c>
      <c r="AQ505" s="124"/>
      <c r="AR505" s="119" t="s">
        <v>169</v>
      </c>
      <c r="AS505" s="123" t="s">
        <v>169</v>
      </c>
      <c r="AT505" s="122"/>
      <c r="AU505" s="280">
        <f t="shared" si="173"/>
        <v>0</v>
      </c>
      <c r="AV505" s="281">
        <f t="shared" si="174"/>
        <v>0</v>
      </c>
      <c r="AW505" s="291">
        <f t="shared" si="178"/>
        <v>0</v>
      </c>
      <c r="AX505" s="283">
        <f t="shared" si="175"/>
        <v>0</v>
      </c>
    </row>
    <row r="506" spans="1:50" ht="26.25" customHeight="1">
      <c r="A506" s="117"/>
      <c r="B506" s="245"/>
      <c r="C506" s="136"/>
      <c r="D506" s="208" t="str">
        <f t="shared" si="160"/>
        <v/>
      </c>
      <c r="E506" s="129" t="s">
        <v>169</v>
      </c>
      <c r="F506" s="209" t="s">
        <v>169</v>
      </c>
      <c r="G506" s="135"/>
      <c r="H506" s="258"/>
      <c r="I506" s="259">
        <f t="shared" si="176"/>
        <v>0</v>
      </c>
      <c r="J506" s="259">
        <f t="shared" si="177"/>
        <v>0</v>
      </c>
      <c r="K506" s="259">
        <f t="shared" si="161"/>
        <v>0</v>
      </c>
      <c r="L506" s="252"/>
      <c r="M506" s="252"/>
      <c r="N506" s="252"/>
      <c r="O506" s="147">
        <v>0</v>
      </c>
      <c r="P506" s="147">
        <v>0</v>
      </c>
      <c r="Q506" s="137">
        <f t="shared" si="162"/>
        <v>0</v>
      </c>
      <c r="R506" s="80">
        <f t="shared" si="163"/>
        <v>0</v>
      </c>
      <c r="S506" s="147">
        <v>0</v>
      </c>
      <c r="T506" s="121"/>
      <c r="U506" s="263">
        <f>IFERROR(VLOOKUP(B506,คำนวณตกเบิกวิทยฐานะ!$B$9:$P$1008,14,FALSE),0)</f>
        <v>0</v>
      </c>
      <c r="V506" s="263">
        <f>IFERROR(VLOOKUP(B506,คำนวณตกเบิกวิทยฐานะ!$B$9:$P$1008,15,FALSE),0)</f>
        <v>0</v>
      </c>
      <c r="W506" s="264">
        <f t="shared" si="164"/>
        <v>0</v>
      </c>
      <c r="X506" s="119" t="s">
        <v>169</v>
      </c>
      <c r="Y506" s="209" t="s">
        <v>169</v>
      </c>
      <c r="Z506" s="258"/>
      <c r="AA506" s="253">
        <f t="shared" si="165"/>
        <v>0</v>
      </c>
      <c r="AB506" s="253">
        <f t="shared" si="166"/>
        <v>0</v>
      </c>
      <c r="AC506" s="253">
        <f t="shared" si="167"/>
        <v>0</v>
      </c>
      <c r="AD506" s="253">
        <f t="shared" si="168"/>
        <v>0</v>
      </c>
      <c r="AE506" s="268">
        <f t="shared" si="169"/>
        <v>0</v>
      </c>
      <c r="AF506" s="269">
        <f t="shared" si="170"/>
        <v>0</v>
      </c>
      <c r="AG506" s="270">
        <f t="shared" si="171"/>
        <v>0</v>
      </c>
      <c r="AH506" s="121"/>
      <c r="AI506" s="252"/>
      <c r="AJ506" s="295"/>
      <c r="AK506" s="301">
        <f t="shared" si="172"/>
        <v>0</v>
      </c>
      <c r="AL506" s="119" t="s">
        <v>169</v>
      </c>
      <c r="AM506" s="123" t="s">
        <v>169</v>
      </c>
      <c r="AN506" s="122"/>
      <c r="AO506" s="119" t="s">
        <v>169</v>
      </c>
      <c r="AP506" s="123" t="s">
        <v>169</v>
      </c>
      <c r="AQ506" s="124"/>
      <c r="AR506" s="119" t="s">
        <v>169</v>
      </c>
      <c r="AS506" s="123" t="s">
        <v>169</v>
      </c>
      <c r="AT506" s="122"/>
      <c r="AU506" s="280">
        <f t="shared" si="173"/>
        <v>0</v>
      </c>
      <c r="AV506" s="281">
        <f t="shared" si="174"/>
        <v>0</v>
      </c>
      <c r="AW506" s="291">
        <f t="shared" si="178"/>
        <v>0</v>
      </c>
      <c r="AX506" s="283">
        <f t="shared" si="175"/>
        <v>0</v>
      </c>
    </row>
    <row r="507" spans="1:50" ht="26.25" customHeight="1">
      <c r="A507" s="117"/>
      <c r="B507" s="245"/>
      <c r="C507" s="136"/>
      <c r="D507" s="208" t="str">
        <f t="shared" si="160"/>
        <v/>
      </c>
      <c r="E507" s="129" t="s">
        <v>169</v>
      </c>
      <c r="F507" s="209" t="s">
        <v>169</v>
      </c>
      <c r="G507" s="135"/>
      <c r="H507" s="258"/>
      <c r="I507" s="259">
        <f t="shared" si="176"/>
        <v>0</v>
      </c>
      <c r="J507" s="259">
        <f t="shared" si="177"/>
        <v>0</v>
      </c>
      <c r="K507" s="259">
        <f t="shared" si="161"/>
        <v>0</v>
      </c>
      <c r="L507" s="252"/>
      <c r="M507" s="252"/>
      <c r="N507" s="252"/>
      <c r="O507" s="147">
        <v>0</v>
      </c>
      <c r="P507" s="147">
        <v>0</v>
      </c>
      <c r="Q507" s="137">
        <f t="shared" si="162"/>
        <v>0</v>
      </c>
      <c r="R507" s="80">
        <f t="shared" si="163"/>
        <v>0</v>
      </c>
      <c r="S507" s="147">
        <v>0</v>
      </c>
      <c r="T507" s="121"/>
      <c r="U507" s="263">
        <f>IFERROR(VLOOKUP(B507,คำนวณตกเบิกวิทยฐานะ!$B$9:$P$1008,14,FALSE),0)</f>
        <v>0</v>
      </c>
      <c r="V507" s="263">
        <f>IFERROR(VLOOKUP(B507,คำนวณตกเบิกวิทยฐานะ!$B$9:$P$1008,15,FALSE),0)</f>
        <v>0</v>
      </c>
      <c r="W507" s="264">
        <f t="shared" si="164"/>
        <v>0</v>
      </c>
      <c r="X507" s="119" t="s">
        <v>169</v>
      </c>
      <c r="Y507" s="209" t="s">
        <v>169</v>
      </c>
      <c r="Z507" s="258"/>
      <c r="AA507" s="253">
        <f t="shared" si="165"/>
        <v>0</v>
      </c>
      <c r="AB507" s="253">
        <f t="shared" si="166"/>
        <v>0</v>
      </c>
      <c r="AC507" s="253">
        <f t="shared" si="167"/>
        <v>0</v>
      </c>
      <c r="AD507" s="253">
        <f t="shared" si="168"/>
        <v>0</v>
      </c>
      <c r="AE507" s="268">
        <f t="shared" si="169"/>
        <v>0</v>
      </c>
      <c r="AF507" s="269">
        <f t="shared" si="170"/>
        <v>0</v>
      </c>
      <c r="AG507" s="270">
        <f t="shared" si="171"/>
        <v>0</v>
      </c>
      <c r="AH507" s="121"/>
      <c r="AI507" s="252"/>
      <c r="AJ507" s="295"/>
      <c r="AK507" s="301">
        <f t="shared" si="172"/>
        <v>0</v>
      </c>
      <c r="AL507" s="119" t="s">
        <v>169</v>
      </c>
      <c r="AM507" s="123" t="s">
        <v>169</v>
      </c>
      <c r="AN507" s="122"/>
      <c r="AO507" s="119" t="s">
        <v>169</v>
      </c>
      <c r="AP507" s="123" t="s">
        <v>169</v>
      </c>
      <c r="AQ507" s="124"/>
      <c r="AR507" s="119" t="s">
        <v>169</v>
      </c>
      <c r="AS507" s="123" t="s">
        <v>169</v>
      </c>
      <c r="AT507" s="122"/>
      <c r="AU507" s="280">
        <f t="shared" si="173"/>
        <v>0</v>
      </c>
      <c r="AV507" s="281">
        <f t="shared" si="174"/>
        <v>0</v>
      </c>
      <c r="AW507" s="291">
        <f t="shared" si="178"/>
        <v>0</v>
      </c>
      <c r="AX507" s="283">
        <f t="shared" si="175"/>
        <v>0</v>
      </c>
    </row>
    <row r="508" spans="1:50" ht="26.25" customHeight="1">
      <c r="A508" s="117"/>
      <c r="B508" s="245"/>
      <c r="C508" s="136"/>
      <c r="D508" s="208" t="str">
        <f t="shared" si="160"/>
        <v/>
      </c>
      <c r="E508" s="129" t="s">
        <v>169</v>
      </c>
      <c r="F508" s="209" t="s">
        <v>169</v>
      </c>
      <c r="G508" s="135"/>
      <c r="H508" s="258"/>
      <c r="I508" s="259">
        <f t="shared" si="176"/>
        <v>0</v>
      </c>
      <c r="J508" s="259">
        <f t="shared" si="177"/>
        <v>0</v>
      </c>
      <c r="K508" s="259">
        <f t="shared" si="161"/>
        <v>0</v>
      </c>
      <c r="L508" s="252"/>
      <c r="M508" s="252"/>
      <c r="N508" s="252"/>
      <c r="O508" s="147">
        <v>0</v>
      </c>
      <c r="P508" s="147">
        <v>0</v>
      </c>
      <c r="Q508" s="137">
        <f t="shared" si="162"/>
        <v>0</v>
      </c>
      <c r="R508" s="80">
        <f t="shared" si="163"/>
        <v>0</v>
      </c>
      <c r="S508" s="147">
        <v>0</v>
      </c>
      <c r="T508" s="121"/>
      <c r="U508" s="263">
        <f>IFERROR(VLOOKUP(B508,คำนวณตกเบิกวิทยฐานะ!$B$9:$P$1008,14,FALSE),0)</f>
        <v>0</v>
      </c>
      <c r="V508" s="263">
        <f>IFERROR(VLOOKUP(B508,คำนวณตกเบิกวิทยฐานะ!$B$9:$P$1008,15,FALSE),0)</f>
        <v>0</v>
      </c>
      <c r="W508" s="264">
        <f t="shared" si="164"/>
        <v>0</v>
      </c>
      <c r="X508" s="119" t="s">
        <v>169</v>
      </c>
      <c r="Y508" s="209" t="s">
        <v>169</v>
      </c>
      <c r="Z508" s="258"/>
      <c r="AA508" s="253">
        <f t="shared" si="165"/>
        <v>0</v>
      </c>
      <c r="AB508" s="253">
        <f t="shared" si="166"/>
        <v>0</v>
      </c>
      <c r="AC508" s="253">
        <f t="shared" si="167"/>
        <v>0</v>
      </c>
      <c r="AD508" s="253">
        <f t="shared" si="168"/>
        <v>0</v>
      </c>
      <c r="AE508" s="268">
        <f t="shared" si="169"/>
        <v>0</v>
      </c>
      <c r="AF508" s="269">
        <f t="shared" si="170"/>
        <v>0</v>
      </c>
      <c r="AG508" s="270">
        <f t="shared" si="171"/>
        <v>0</v>
      </c>
      <c r="AH508" s="121"/>
      <c r="AI508" s="252"/>
      <c r="AJ508" s="295"/>
      <c r="AK508" s="301">
        <f t="shared" si="172"/>
        <v>0</v>
      </c>
      <c r="AL508" s="119" t="s">
        <v>169</v>
      </c>
      <c r="AM508" s="123" t="s">
        <v>169</v>
      </c>
      <c r="AN508" s="122"/>
      <c r="AO508" s="119" t="s">
        <v>169</v>
      </c>
      <c r="AP508" s="123" t="s">
        <v>169</v>
      </c>
      <c r="AQ508" s="124"/>
      <c r="AR508" s="119" t="s">
        <v>169</v>
      </c>
      <c r="AS508" s="123" t="s">
        <v>169</v>
      </c>
      <c r="AT508" s="122"/>
      <c r="AU508" s="280">
        <f t="shared" si="173"/>
        <v>0</v>
      </c>
      <c r="AV508" s="281">
        <f t="shared" si="174"/>
        <v>0</v>
      </c>
      <c r="AW508" s="291">
        <f t="shared" si="178"/>
        <v>0</v>
      </c>
      <c r="AX508" s="283">
        <f t="shared" si="175"/>
        <v>0</v>
      </c>
    </row>
    <row r="509" spans="1:50" ht="26.25" customHeight="1">
      <c r="A509" s="117"/>
      <c r="B509" s="245"/>
      <c r="C509" s="136"/>
      <c r="D509" s="208" t="str">
        <f t="shared" si="160"/>
        <v/>
      </c>
      <c r="E509" s="129" t="s">
        <v>169</v>
      </c>
      <c r="F509" s="209" t="s">
        <v>169</v>
      </c>
      <c r="G509" s="135"/>
      <c r="H509" s="258"/>
      <c r="I509" s="259">
        <f t="shared" si="176"/>
        <v>0</v>
      </c>
      <c r="J509" s="259">
        <f t="shared" si="177"/>
        <v>0</v>
      </c>
      <c r="K509" s="259">
        <f t="shared" si="161"/>
        <v>0</v>
      </c>
      <c r="L509" s="252"/>
      <c r="M509" s="252"/>
      <c r="N509" s="252"/>
      <c r="O509" s="147">
        <v>0</v>
      </c>
      <c r="P509" s="147">
        <v>0</v>
      </c>
      <c r="Q509" s="137">
        <f t="shared" si="162"/>
        <v>0</v>
      </c>
      <c r="R509" s="80">
        <f t="shared" si="163"/>
        <v>0</v>
      </c>
      <c r="S509" s="147">
        <v>0</v>
      </c>
      <c r="T509" s="121"/>
      <c r="U509" s="263">
        <f>IFERROR(VLOOKUP(B509,คำนวณตกเบิกวิทยฐานะ!$B$9:$P$1008,14,FALSE),0)</f>
        <v>0</v>
      </c>
      <c r="V509" s="263">
        <f>IFERROR(VLOOKUP(B509,คำนวณตกเบิกวิทยฐานะ!$B$9:$P$1008,15,FALSE),0)</f>
        <v>0</v>
      </c>
      <c r="W509" s="264">
        <f t="shared" si="164"/>
        <v>0</v>
      </c>
      <c r="X509" s="119" t="s">
        <v>169</v>
      </c>
      <c r="Y509" s="209" t="s">
        <v>169</v>
      </c>
      <c r="Z509" s="258"/>
      <c r="AA509" s="253">
        <f t="shared" si="165"/>
        <v>0</v>
      </c>
      <c r="AB509" s="253">
        <f t="shared" si="166"/>
        <v>0</v>
      </c>
      <c r="AC509" s="253">
        <f t="shared" si="167"/>
        <v>0</v>
      </c>
      <c r="AD509" s="253">
        <f t="shared" si="168"/>
        <v>0</v>
      </c>
      <c r="AE509" s="268">
        <f t="shared" si="169"/>
        <v>0</v>
      </c>
      <c r="AF509" s="269">
        <f t="shared" si="170"/>
        <v>0</v>
      </c>
      <c r="AG509" s="270">
        <f t="shared" si="171"/>
        <v>0</v>
      </c>
      <c r="AH509" s="121"/>
      <c r="AI509" s="252"/>
      <c r="AJ509" s="295"/>
      <c r="AK509" s="301">
        <f t="shared" si="172"/>
        <v>0</v>
      </c>
      <c r="AL509" s="119" t="s">
        <v>169</v>
      </c>
      <c r="AM509" s="123" t="s">
        <v>169</v>
      </c>
      <c r="AN509" s="122"/>
      <c r="AO509" s="119" t="s">
        <v>169</v>
      </c>
      <c r="AP509" s="123" t="s">
        <v>169</v>
      </c>
      <c r="AQ509" s="124"/>
      <c r="AR509" s="119" t="s">
        <v>169</v>
      </c>
      <c r="AS509" s="123" t="s">
        <v>169</v>
      </c>
      <c r="AT509" s="122"/>
      <c r="AU509" s="280">
        <f t="shared" si="173"/>
        <v>0</v>
      </c>
      <c r="AV509" s="281">
        <f t="shared" si="174"/>
        <v>0</v>
      </c>
      <c r="AW509" s="291">
        <f t="shared" si="178"/>
        <v>0</v>
      </c>
      <c r="AX509" s="283">
        <f t="shared" si="175"/>
        <v>0</v>
      </c>
    </row>
    <row r="510" spans="1:50" ht="26.25" customHeight="1">
      <c r="A510" s="117"/>
      <c r="B510" s="245"/>
      <c r="C510" s="136"/>
      <c r="D510" s="208" t="str">
        <f t="shared" si="160"/>
        <v/>
      </c>
      <c r="E510" s="129" t="s">
        <v>169</v>
      </c>
      <c r="F510" s="209" t="s">
        <v>169</v>
      </c>
      <c r="G510" s="135"/>
      <c r="H510" s="258"/>
      <c r="I510" s="259">
        <f t="shared" si="176"/>
        <v>0</v>
      </c>
      <c r="J510" s="259">
        <f t="shared" si="177"/>
        <v>0</v>
      </c>
      <c r="K510" s="259">
        <f t="shared" si="161"/>
        <v>0</v>
      </c>
      <c r="L510" s="252"/>
      <c r="M510" s="252"/>
      <c r="N510" s="252"/>
      <c r="O510" s="147">
        <v>0</v>
      </c>
      <c r="P510" s="147">
        <v>0</v>
      </c>
      <c r="Q510" s="137">
        <f t="shared" si="162"/>
        <v>0</v>
      </c>
      <c r="R510" s="80">
        <f t="shared" si="163"/>
        <v>0</v>
      </c>
      <c r="S510" s="147">
        <v>0</v>
      </c>
      <c r="T510" s="121"/>
      <c r="U510" s="263">
        <f>IFERROR(VLOOKUP(B510,คำนวณตกเบิกวิทยฐานะ!$B$9:$P$1008,14,FALSE),0)</f>
        <v>0</v>
      </c>
      <c r="V510" s="263">
        <f>IFERROR(VLOOKUP(B510,คำนวณตกเบิกวิทยฐานะ!$B$9:$P$1008,15,FALSE),0)</f>
        <v>0</v>
      </c>
      <c r="W510" s="264">
        <f t="shared" si="164"/>
        <v>0</v>
      </c>
      <c r="X510" s="119" t="s">
        <v>169</v>
      </c>
      <c r="Y510" s="209" t="s">
        <v>169</v>
      </c>
      <c r="Z510" s="258"/>
      <c r="AA510" s="253">
        <f t="shared" si="165"/>
        <v>0</v>
      </c>
      <c r="AB510" s="253">
        <f t="shared" si="166"/>
        <v>0</v>
      </c>
      <c r="AC510" s="253">
        <f t="shared" si="167"/>
        <v>0</v>
      </c>
      <c r="AD510" s="253">
        <f t="shared" si="168"/>
        <v>0</v>
      </c>
      <c r="AE510" s="268">
        <f t="shared" si="169"/>
        <v>0</v>
      </c>
      <c r="AF510" s="269">
        <f t="shared" si="170"/>
        <v>0</v>
      </c>
      <c r="AG510" s="270">
        <f t="shared" si="171"/>
        <v>0</v>
      </c>
      <c r="AH510" s="121"/>
      <c r="AI510" s="252"/>
      <c r="AJ510" s="295"/>
      <c r="AK510" s="301">
        <f t="shared" si="172"/>
        <v>0</v>
      </c>
      <c r="AL510" s="119" t="s">
        <v>169</v>
      </c>
      <c r="AM510" s="123" t="s">
        <v>169</v>
      </c>
      <c r="AN510" s="122"/>
      <c r="AO510" s="119" t="s">
        <v>169</v>
      </c>
      <c r="AP510" s="123" t="s">
        <v>169</v>
      </c>
      <c r="AQ510" s="124"/>
      <c r="AR510" s="119" t="s">
        <v>169</v>
      </c>
      <c r="AS510" s="123" t="s">
        <v>169</v>
      </c>
      <c r="AT510" s="122"/>
      <c r="AU510" s="280">
        <f t="shared" si="173"/>
        <v>0</v>
      </c>
      <c r="AV510" s="281">
        <f t="shared" si="174"/>
        <v>0</v>
      </c>
      <c r="AW510" s="291">
        <f t="shared" si="178"/>
        <v>0</v>
      </c>
      <c r="AX510" s="283">
        <f t="shared" si="175"/>
        <v>0</v>
      </c>
    </row>
    <row r="511" spans="1:50" ht="26.25" customHeight="1">
      <c r="A511" s="117"/>
      <c r="B511" s="245"/>
      <c r="C511" s="136"/>
      <c r="D511" s="208" t="str">
        <f t="shared" si="160"/>
        <v/>
      </c>
      <c r="E511" s="129" t="s">
        <v>169</v>
      </c>
      <c r="F511" s="209" t="s">
        <v>169</v>
      </c>
      <c r="G511" s="135"/>
      <c r="H511" s="258"/>
      <c r="I511" s="259">
        <f t="shared" si="176"/>
        <v>0</v>
      </c>
      <c r="J511" s="259">
        <f t="shared" si="177"/>
        <v>0</v>
      </c>
      <c r="K511" s="259">
        <f t="shared" si="161"/>
        <v>0</v>
      </c>
      <c r="L511" s="252"/>
      <c r="M511" s="252"/>
      <c r="N511" s="252"/>
      <c r="O511" s="147">
        <v>0</v>
      </c>
      <c r="P511" s="147">
        <v>0</v>
      </c>
      <c r="Q511" s="137">
        <f t="shared" si="162"/>
        <v>0</v>
      </c>
      <c r="R511" s="80">
        <f t="shared" si="163"/>
        <v>0</v>
      </c>
      <c r="S511" s="147">
        <v>0</v>
      </c>
      <c r="T511" s="121"/>
      <c r="U511" s="263">
        <f>IFERROR(VLOOKUP(B511,คำนวณตกเบิกวิทยฐานะ!$B$9:$P$1008,14,FALSE),0)</f>
        <v>0</v>
      </c>
      <c r="V511" s="263">
        <f>IFERROR(VLOOKUP(B511,คำนวณตกเบิกวิทยฐานะ!$B$9:$P$1008,15,FALSE),0)</f>
        <v>0</v>
      </c>
      <c r="W511" s="264">
        <f t="shared" si="164"/>
        <v>0</v>
      </c>
      <c r="X511" s="119" t="s">
        <v>169</v>
      </c>
      <c r="Y511" s="209" t="s">
        <v>169</v>
      </c>
      <c r="Z511" s="258"/>
      <c r="AA511" s="253">
        <f t="shared" si="165"/>
        <v>0</v>
      </c>
      <c r="AB511" s="253">
        <f t="shared" si="166"/>
        <v>0</v>
      </c>
      <c r="AC511" s="253">
        <f t="shared" si="167"/>
        <v>0</v>
      </c>
      <c r="AD511" s="253">
        <f t="shared" si="168"/>
        <v>0</v>
      </c>
      <c r="AE511" s="268">
        <f t="shared" si="169"/>
        <v>0</v>
      </c>
      <c r="AF511" s="269">
        <f t="shared" si="170"/>
        <v>0</v>
      </c>
      <c r="AG511" s="270">
        <f t="shared" si="171"/>
        <v>0</v>
      </c>
      <c r="AH511" s="121"/>
      <c r="AI511" s="252"/>
      <c r="AJ511" s="295"/>
      <c r="AK511" s="301">
        <f t="shared" si="172"/>
        <v>0</v>
      </c>
      <c r="AL511" s="119" t="s">
        <v>169</v>
      </c>
      <c r="AM511" s="123" t="s">
        <v>169</v>
      </c>
      <c r="AN511" s="122"/>
      <c r="AO511" s="119" t="s">
        <v>169</v>
      </c>
      <c r="AP511" s="123" t="s">
        <v>169</v>
      </c>
      <c r="AQ511" s="124"/>
      <c r="AR511" s="119" t="s">
        <v>169</v>
      </c>
      <c r="AS511" s="123" t="s">
        <v>169</v>
      </c>
      <c r="AT511" s="122"/>
      <c r="AU511" s="280">
        <f t="shared" si="173"/>
        <v>0</v>
      </c>
      <c r="AV511" s="281">
        <f t="shared" si="174"/>
        <v>0</v>
      </c>
      <c r="AW511" s="291">
        <f t="shared" si="178"/>
        <v>0</v>
      </c>
      <c r="AX511" s="283">
        <f t="shared" si="175"/>
        <v>0</v>
      </c>
    </row>
    <row r="512" spans="1:50" ht="26.25" customHeight="1">
      <c r="A512" s="117"/>
      <c r="B512" s="245"/>
      <c r="C512" s="136"/>
      <c r="D512" s="208" t="str">
        <f t="shared" si="160"/>
        <v/>
      </c>
      <c r="E512" s="129" t="s">
        <v>169</v>
      </c>
      <c r="F512" s="209" t="s">
        <v>169</v>
      </c>
      <c r="G512" s="135"/>
      <c r="H512" s="258"/>
      <c r="I512" s="259">
        <f t="shared" si="176"/>
        <v>0</v>
      </c>
      <c r="J512" s="259">
        <f t="shared" si="177"/>
        <v>0</v>
      </c>
      <c r="K512" s="259">
        <f t="shared" si="161"/>
        <v>0</v>
      </c>
      <c r="L512" s="252"/>
      <c r="M512" s="252"/>
      <c r="N512" s="252"/>
      <c r="O512" s="147">
        <v>0</v>
      </c>
      <c r="P512" s="147">
        <v>0</v>
      </c>
      <c r="Q512" s="137">
        <f t="shared" si="162"/>
        <v>0</v>
      </c>
      <c r="R512" s="80">
        <f t="shared" si="163"/>
        <v>0</v>
      </c>
      <c r="S512" s="147">
        <v>0</v>
      </c>
      <c r="T512" s="121"/>
      <c r="U512" s="263">
        <f>IFERROR(VLOOKUP(B512,คำนวณตกเบิกวิทยฐานะ!$B$9:$P$1008,14,FALSE),0)</f>
        <v>0</v>
      </c>
      <c r="V512" s="263">
        <f>IFERROR(VLOOKUP(B512,คำนวณตกเบิกวิทยฐานะ!$B$9:$P$1008,15,FALSE),0)</f>
        <v>0</v>
      </c>
      <c r="W512" s="264">
        <f t="shared" si="164"/>
        <v>0</v>
      </c>
      <c r="X512" s="119" t="s">
        <v>169</v>
      </c>
      <c r="Y512" s="209" t="s">
        <v>169</v>
      </c>
      <c r="Z512" s="258"/>
      <c r="AA512" s="253">
        <f t="shared" si="165"/>
        <v>0</v>
      </c>
      <c r="AB512" s="253">
        <f t="shared" si="166"/>
        <v>0</v>
      </c>
      <c r="AC512" s="253">
        <f t="shared" si="167"/>
        <v>0</v>
      </c>
      <c r="AD512" s="253">
        <f t="shared" si="168"/>
        <v>0</v>
      </c>
      <c r="AE512" s="268">
        <f t="shared" si="169"/>
        <v>0</v>
      </c>
      <c r="AF512" s="269">
        <f t="shared" si="170"/>
        <v>0</v>
      </c>
      <c r="AG512" s="270">
        <f t="shared" si="171"/>
        <v>0</v>
      </c>
      <c r="AH512" s="121"/>
      <c r="AI512" s="252"/>
      <c r="AJ512" s="295"/>
      <c r="AK512" s="301">
        <f t="shared" si="172"/>
        <v>0</v>
      </c>
      <c r="AL512" s="119" t="s">
        <v>169</v>
      </c>
      <c r="AM512" s="123" t="s">
        <v>169</v>
      </c>
      <c r="AN512" s="122"/>
      <c r="AO512" s="119" t="s">
        <v>169</v>
      </c>
      <c r="AP512" s="123" t="s">
        <v>169</v>
      </c>
      <c r="AQ512" s="124"/>
      <c r="AR512" s="119" t="s">
        <v>169</v>
      </c>
      <c r="AS512" s="123" t="s">
        <v>169</v>
      </c>
      <c r="AT512" s="122"/>
      <c r="AU512" s="280">
        <f t="shared" si="173"/>
        <v>0</v>
      </c>
      <c r="AV512" s="281">
        <f t="shared" si="174"/>
        <v>0</v>
      </c>
      <c r="AW512" s="291">
        <f t="shared" si="178"/>
        <v>0</v>
      </c>
      <c r="AX512" s="283">
        <f t="shared" si="175"/>
        <v>0</v>
      </c>
    </row>
    <row r="513" spans="1:50" ht="26.25" customHeight="1">
      <c r="A513" s="117"/>
      <c r="B513" s="245"/>
      <c r="C513" s="136"/>
      <c r="D513" s="208" t="str">
        <f t="shared" si="160"/>
        <v/>
      </c>
      <c r="E513" s="129" t="s">
        <v>169</v>
      </c>
      <c r="F513" s="209" t="s">
        <v>169</v>
      </c>
      <c r="G513" s="135"/>
      <c r="H513" s="258"/>
      <c r="I513" s="259">
        <f t="shared" si="176"/>
        <v>0</v>
      </c>
      <c r="J513" s="259">
        <f t="shared" si="177"/>
        <v>0</v>
      </c>
      <c r="K513" s="259">
        <f t="shared" si="161"/>
        <v>0</v>
      </c>
      <c r="L513" s="252"/>
      <c r="M513" s="252"/>
      <c r="N513" s="252"/>
      <c r="O513" s="147">
        <v>0</v>
      </c>
      <c r="P513" s="147">
        <v>0</v>
      </c>
      <c r="Q513" s="137">
        <f t="shared" si="162"/>
        <v>0</v>
      </c>
      <c r="R513" s="80">
        <f t="shared" si="163"/>
        <v>0</v>
      </c>
      <c r="S513" s="147">
        <v>0</v>
      </c>
      <c r="T513" s="121"/>
      <c r="U513" s="263">
        <f>IFERROR(VLOOKUP(B513,คำนวณตกเบิกวิทยฐานะ!$B$9:$P$1008,14,FALSE),0)</f>
        <v>0</v>
      </c>
      <c r="V513" s="263">
        <f>IFERROR(VLOOKUP(B513,คำนวณตกเบิกวิทยฐานะ!$B$9:$P$1008,15,FALSE),0)</f>
        <v>0</v>
      </c>
      <c r="W513" s="264">
        <f t="shared" si="164"/>
        <v>0</v>
      </c>
      <c r="X513" s="119" t="s">
        <v>169</v>
      </c>
      <c r="Y513" s="209" t="s">
        <v>169</v>
      </c>
      <c r="Z513" s="258"/>
      <c r="AA513" s="253">
        <f t="shared" si="165"/>
        <v>0</v>
      </c>
      <c r="AB513" s="253">
        <f t="shared" si="166"/>
        <v>0</v>
      </c>
      <c r="AC513" s="253">
        <f t="shared" si="167"/>
        <v>0</v>
      </c>
      <c r="AD513" s="253">
        <f t="shared" si="168"/>
        <v>0</v>
      </c>
      <c r="AE513" s="268">
        <f t="shared" si="169"/>
        <v>0</v>
      </c>
      <c r="AF513" s="269">
        <f t="shared" si="170"/>
        <v>0</v>
      </c>
      <c r="AG513" s="270">
        <f t="shared" si="171"/>
        <v>0</v>
      </c>
      <c r="AH513" s="121"/>
      <c r="AI513" s="252"/>
      <c r="AJ513" s="295"/>
      <c r="AK513" s="301">
        <f t="shared" si="172"/>
        <v>0</v>
      </c>
      <c r="AL513" s="119" t="s">
        <v>169</v>
      </c>
      <c r="AM513" s="123" t="s">
        <v>169</v>
      </c>
      <c r="AN513" s="122"/>
      <c r="AO513" s="119" t="s">
        <v>169</v>
      </c>
      <c r="AP513" s="123" t="s">
        <v>169</v>
      </c>
      <c r="AQ513" s="124"/>
      <c r="AR513" s="119" t="s">
        <v>169</v>
      </c>
      <c r="AS513" s="123" t="s">
        <v>169</v>
      </c>
      <c r="AT513" s="122"/>
      <c r="AU513" s="280">
        <f t="shared" si="173"/>
        <v>0</v>
      </c>
      <c r="AV513" s="281">
        <f t="shared" si="174"/>
        <v>0</v>
      </c>
      <c r="AW513" s="291">
        <f t="shared" si="178"/>
        <v>0</v>
      </c>
      <c r="AX513" s="283">
        <f t="shared" si="175"/>
        <v>0</v>
      </c>
    </row>
    <row r="514" spans="1:50" ht="26.25" customHeight="1">
      <c r="A514" s="117"/>
      <c r="B514" s="245"/>
      <c r="C514" s="136"/>
      <c r="D514" s="208" t="str">
        <f t="shared" si="160"/>
        <v/>
      </c>
      <c r="E514" s="129" t="s">
        <v>169</v>
      </c>
      <c r="F514" s="209" t="s">
        <v>169</v>
      </c>
      <c r="G514" s="135"/>
      <c r="H514" s="258"/>
      <c r="I514" s="259">
        <f t="shared" si="176"/>
        <v>0</v>
      </c>
      <c r="J514" s="259">
        <f t="shared" si="177"/>
        <v>0</v>
      </c>
      <c r="K514" s="259">
        <f t="shared" si="161"/>
        <v>0</v>
      </c>
      <c r="L514" s="252"/>
      <c r="M514" s="252"/>
      <c r="N514" s="252"/>
      <c r="O514" s="147">
        <v>0</v>
      </c>
      <c r="P514" s="147">
        <v>0</v>
      </c>
      <c r="Q514" s="137">
        <f t="shared" si="162"/>
        <v>0</v>
      </c>
      <c r="R514" s="80">
        <f t="shared" si="163"/>
        <v>0</v>
      </c>
      <c r="S514" s="147">
        <v>0</v>
      </c>
      <c r="T514" s="121"/>
      <c r="U514" s="263">
        <f>IFERROR(VLOOKUP(B514,คำนวณตกเบิกวิทยฐานะ!$B$9:$P$1008,14,FALSE),0)</f>
        <v>0</v>
      </c>
      <c r="V514" s="263">
        <f>IFERROR(VLOOKUP(B514,คำนวณตกเบิกวิทยฐานะ!$B$9:$P$1008,15,FALSE),0)</f>
        <v>0</v>
      </c>
      <c r="W514" s="264">
        <f t="shared" si="164"/>
        <v>0</v>
      </c>
      <c r="X514" s="119" t="s">
        <v>169</v>
      </c>
      <c r="Y514" s="209" t="s">
        <v>169</v>
      </c>
      <c r="Z514" s="258"/>
      <c r="AA514" s="253">
        <f t="shared" si="165"/>
        <v>0</v>
      </c>
      <c r="AB514" s="253">
        <f t="shared" si="166"/>
        <v>0</v>
      </c>
      <c r="AC514" s="253">
        <f t="shared" si="167"/>
        <v>0</v>
      </c>
      <c r="AD514" s="253">
        <f t="shared" si="168"/>
        <v>0</v>
      </c>
      <c r="AE514" s="268">
        <f t="shared" si="169"/>
        <v>0</v>
      </c>
      <c r="AF514" s="269">
        <f t="shared" si="170"/>
        <v>0</v>
      </c>
      <c r="AG514" s="270">
        <f t="shared" si="171"/>
        <v>0</v>
      </c>
      <c r="AH514" s="121"/>
      <c r="AI514" s="252"/>
      <c r="AJ514" s="295"/>
      <c r="AK514" s="301">
        <f t="shared" si="172"/>
        <v>0</v>
      </c>
      <c r="AL514" s="119" t="s">
        <v>169</v>
      </c>
      <c r="AM514" s="123" t="s">
        <v>169</v>
      </c>
      <c r="AN514" s="122"/>
      <c r="AO514" s="119" t="s">
        <v>169</v>
      </c>
      <c r="AP514" s="123" t="s">
        <v>169</v>
      </c>
      <c r="AQ514" s="124"/>
      <c r="AR514" s="119" t="s">
        <v>169</v>
      </c>
      <c r="AS514" s="123" t="s">
        <v>169</v>
      </c>
      <c r="AT514" s="122"/>
      <c r="AU514" s="280">
        <f t="shared" si="173"/>
        <v>0</v>
      </c>
      <c r="AV514" s="281">
        <f t="shared" si="174"/>
        <v>0</v>
      </c>
      <c r="AW514" s="291">
        <f t="shared" si="178"/>
        <v>0</v>
      </c>
      <c r="AX514" s="283">
        <f t="shared" si="175"/>
        <v>0</v>
      </c>
    </row>
    <row r="515" spans="1:50" ht="26.25" customHeight="1">
      <c r="A515" s="117"/>
      <c r="B515" s="245"/>
      <c r="C515" s="136"/>
      <c r="D515" s="208" t="str">
        <f t="shared" si="160"/>
        <v/>
      </c>
      <c r="E515" s="129" t="s">
        <v>169</v>
      </c>
      <c r="F515" s="209" t="s">
        <v>169</v>
      </c>
      <c r="G515" s="135"/>
      <c r="H515" s="258"/>
      <c r="I515" s="259">
        <f t="shared" si="176"/>
        <v>0</v>
      </c>
      <c r="J515" s="259">
        <f t="shared" si="177"/>
        <v>0</v>
      </c>
      <c r="K515" s="259">
        <f t="shared" si="161"/>
        <v>0</v>
      </c>
      <c r="L515" s="252"/>
      <c r="M515" s="252"/>
      <c r="N515" s="252"/>
      <c r="O515" s="147">
        <v>0</v>
      </c>
      <c r="P515" s="147">
        <v>0</v>
      </c>
      <c r="Q515" s="137">
        <f t="shared" si="162"/>
        <v>0</v>
      </c>
      <c r="R515" s="80">
        <f t="shared" si="163"/>
        <v>0</v>
      </c>
      <c r="S515" s="147">
        <v>0</v>
      </c>
      <c r="T515" s="121"/>
      <c r="U515" s="263">
        <f>IFERROR(VLOOKUP(B515,คำนวณตกเบิกวิทยฐานะ!$B$9:$P$1008,14,FALSE),0)</f>
        <v>0</v>
      </c>
      <c r="V515" s="263">
        <f>IFERROR(VLOOKUP(B515,คำนวณตกเบิกวิทยฐานะ!$B$9:$P$1008,15,FALSE),0)</f>
        <v>0</v>
      </c>
      <c r="W515" s="264">
        <f t="shared" si="164"/>
        <v>0</v>
      </c>
      <c r="X515" s="119" t="s">
        <v>169</v>
      </c>
      <c r="Y515" s="209" t="s">
        <v>169</v>
      </c>
      <c r="Z515" s="258"/>
      <c r="AA515" s="253">
        <f t="shared" si="165"/>
        <v>0</v>
      </c>
      <c r="AB515" s="253">
        <f t="shared" si="166"/>
        <v>0</v>
      </c>
      <c r="AC515" s="253">
        <f t="shared" si="167"/>
        <v>0</v>
      </c>
      <c r="AD515" s="253">
        <f t="shared" si="168"/>
        <v>0</v>
      </c>
      <c r="AE515" s="268">
        <f t="shared" si="169"/>
        <v>0</v>
      </c>
      <c r="AF515" s="269">
        <f t="shared" si="170"/>
        <v>0</v>
      </c>
      <c r="AG515" s="270">
        <f t="shared" si="171"/>
        <v>0</v>
      </c>
      <c r="AH515" s="121"/>
      <c r="AI515" s="252"/>
      <c r="AJ515" s="295"/>
      <c r="AK515" s="301">
        <f t="shared" si="172"/>
        <v>0</v>
      </c>
      <c r="AL515" s="119" t="s">
        <v>169</v>
      </c>
      <c r="AM515" s="123" t="s">
        <v>169</v>
      </c>
      <c r="AN515" s="122"/>
      <c r="AO515" s="119" t="s">
        <v>169</v>
      </c>
      <c r="AP515" s="123" t="s">
        <v>169</v>
      </c>
      <c r="AQ515" s="124"/>
      <c r="AR515" s="119" t="s">
        <v>169</v>
      </c>
      <c r="AS515" s="123" t="s">
        <v>169</v>
      </c>
      <c r="AT515" s="122"/>
      <c r="AU515" s="280">
        <f t="shared" si="173"/>
        <v>0</v>
      </c>
      <c r="AV515" s="281">
        <f t="shared" si="174"/>
        <v>0</v>
      </c>
      <c r="AW515" s="291">
        <f t="shared" si="178"/>
        <v>0</v>
      </c>
      <c r="AX515" s="283">
        <f t="shared" si="175"/>
        <v>0</v>
      </c>
    </row>
    <row r="516" spans="1:50" ht="26.25" customHeight="1">
      <c r="A516" s="117"/>
      <c r="B516" s="245"/>
      <c r="C516" s="136"/>
      <c r="D516" s="208" t="str">
        <f t="shared" si="160"/>
        <v/>
      </c>
      <c r="E516" s="129" t="s">
        <v>169</v>
      </c>
      <c r="F516" s="209" t="s">
        <v>169</v>
      </c>
      <c r="G516" s="135"/>
      <c r="H516" s="258"/>
      <c r="I516" s="259">
        <f t="shared" si="176"/>
        <v>0</v>
      </c>
      <c r="J516" s="259">
        <f t="shared" si="177"/>
        <v>0</v>
      </c>
      <c r="K516" s="259">
        <f t="shared" si="161"/>
        <v>0</v>
      </c>
      <c r="L516" s="252"/>
      <c r="M516" s="252"/>
      <c r="N516" s="252"/>
      <c r="O516" s="147">
        <v>0</v>
      </c>
      <c r="P516" s="147">
        <v>0</v>
      </c>
      <c r="Q516" s="137">
        <f t="shared" si="162"/>
        <v>0</v>
      </c>
      <c r="R516" s="80">
        <f t="shared" si="163"/>
        <v>0</v>
      </c>
      <c r="S516" s="147">
        <v>0</v>
      </c>
      <c r="T516" s="121"/>
      <c r="U516" s="263">
        <f>IFERROR(VLOOKUP(B516,คำนวณตกเบิกวิทยฐานะ!$B$9:$P$1008,14,FALSE),0)</f>
        <v>0</v>
      </c>
      <c r="V516" s="263">
        <f>IFERROR(VLOOKUP(B516,คำนวณตกเบิกวิทยฐานะ!$B$9:$P$1008,15,FALSE),0)</f>
        <v>0</v>
      </c>
      <c r="W516" s="264">
        <f t="shared" si="164"/>
        <v>0</v>
      </c>
      <c r="X516" s="119" t="s">
        <v>169</v>
      </c>
      <c r="Y516" s="209" t="s">
        <v>169</v>
      </c>
      <c r="Z516" s="258"/>
      <c r="AA516" s="253">
        <f t="shared" si="165"/>
        <v>0</v>
      </c>
      <c r="AB516" s="253">
        <f t="shared" si="166"/>
        <v>0</v>
      </c>
      <c r="AC516" s="253">
        <f t="shared" si="167"/>
        <v>0</v>
      </c>
      <c r="AD516" s="253">
        <f t="shared" si="168"/>
        <v>0</v>
      </c>
      <c r="AE516" s="268">
        <f t="shared" si="169"/>
        <v>0</v>
      </c>
      <c r="AF516" s="269">
        <f t="shared" si="170"/>
        <v>0</v>
      </c>
      <c r="AG516" s="270">
        <f t="shared" si="171"/>
        <v>0</v>
      </c>
      <c r="AH516" s="121"/>
      <c r="AI516" s="252"/>
      <c r="AJ516" s="295"/>
      <c r="AK516" s="301">
        <f t="shared" si="172"/>
        <v>0</v>
      </c>
      <c r="AL516" s="119" t="s">
        <v>169</v>
      </c>
      <c r="AM516" s="123" t="s">
        <v>169</v>
      </c>
      <c r="AN516" s="122"/>
      <c r="AO516" s="119" t="s">
        <v>169</v>
      </c>
      <c r="AP516" s="123" t="s">
        <v>169</v>
      </c>
      <c r="AQ516" s="124"/>
      <c r="AR516" s="119" t="s">
        <v>169</v>
      </c>
      <c r="AS516" s="123" t="s">
        <v>169</v>
      </c>
      <c r="AT516" s="122"/>
      <c r="AU516" s="280">
        <f t="shared" si="173"/>
        <v>0</v>
      </c>
      <c r="AV516" s="281">
        <f t="shared" si="174"/>
        <v>0</v>
      </c>
      <c r="AW516" s="291">
        <f t="shared" si="178"/>
        <v>0</v>
      </c>
      <c r="AX516" s="283">
        <f t="shared" si="175"/>
        <v>0</v>
      </c>
    </row>
    <row r="517" spans="1:50" ht="26.25" customHeight="1">
      <c r="A517" s="117"/>
      <c r="B517" s="245"/>
      <c r="C517" s="136"/>
      <c r="D517" s="208" t="str">
        <f t="shared" si="160"/>
        <v/>
      </c>
      <c r="E517" s="129" t="s">
        <v>169</v>
      </c>
      <c r="F517" s="209" t="s">
        <v>169</v>
      </c>
      <c r="G517" s="135"/>
      <c r="H517" s="258"/>
      <c r="I517" s="259">
        <f t="shared" si="176"/>
        <v>0</v>
      </c>
      <c r="J517" s="259">
        <f t="shared" si="177"/>
        <v>0</v>
      </c>
      <c r="K517" s="259">
        <f t="shared" si="161"/>
        <v>0</v>
      </c>
      <c r="L517" s="252"/>
      <c r="M517" s="252"/>
      <c r="N517" s="252"/>
      <c r="O517" s="147">
        <v>0</v>
      </c>
      <c r="P517" s="147">
        <v>0</v>
      </c>
      <c r="Q517" s="137">
        <f t="shared" si="162"/>
        <v>0</v>
      </c>
      <c r="R517" s="80">
        <f t="shared" si="163"/>
        <v>0</v>
      </c>
      <c r="S517" s="147">
        <v>0</v>
      </c>
      <c r="T517" s="121"/>
      <c r="U517" s="263">
        <f>IFERROR(VLOOKUP(B517,คำนวณตกเบิกวิทยฐานะ!$B$9:$P$1008,14,FALSE),0)</f>
        <v>0</v>
      </c>
      <c r="V517" s="263">
        <f>IFERROR(VLOOKUP(B517,คำนวณตกเบิกวิทยฐานะ!$B$9:$P$1008,15,FALSE),0)</f>
        <v>0</v>
      </c>
      <c r="W517" s="264">
        <f t="shared" si="164"/>
        <v>0</v>
      </c>
      <c r="X517" s="119" t="s">
        <v>169</v>
      </c>
      <c r="Y517" s="209" t="s">
        <v>169</v>
      </c>
      <c r="Z517" s="258"/>
      <c r="AA517" s="253">
        <f t="shared" si="165"/>
        <v>0</v>
      </c>
      <c r="AB517" s="253">
        <f t="shared" si="166"/>
        <v>0</v>
      </c>
      <c r="AC517" s="253">
        <f t="shared" si="167"/>
        <v>0</v>
      </c>
      <c r="AD517" s="253">
        <f t="shared" si="168"/>
        <v>0</v>
      </c>
      <c r="AE517" s="268">
        <f t="shared" si="169"/>
        <v>0</v>
      </c>
      <c r="AF517" s="269">
        <f t="shared" si="170"/>
        <v>0</v>
      </c>
      <c r="AG517" s="270">
        <f t="shared" si="171"/>
        <v>0</v>
      </c>
      <c r="AH517" s="121"/>
      <c r="AI517" s="252"/>
      <c r="AJ517" s="295"/>
      <c r="AK517" s="301">
        <f t="shared" si="172"/>
        <v>0</v>
      </c>
      <c r="AL517" s="119" t="s">
        <v>169</v>
      </c>
      <c r="AM517" s="123" t="s">
        <v>169</v>
      </c>
      <c r="AN517" s="122"/>
      <c r="AO517" s="119" t="s">
        <v>169</v>
      </c>
      <c r="AP517" s="123" t="s">
        <v>169</v>
      </c>
      <c r="AQ517" s="124"/>
      <c r="AR517" s="119" t="s">
        <v>169</v>
      </c>
      <c r="AS517" s="123" t="s">
        <v>169</v>
      </c>
      <c r="AT517" s="122"/>
      <c r="AU517" s="280">
        <f t="shared" si="173"/>
        <v>0</v>
      </c>
      <c r="AV517" s="281">
        <f t="shared" si="174"/>
        <v>0</v>
      </c>
      <c r="AW517" s="291">
        <f t="shared" si="178"/>
        <v>0</v>
      </c>
      <c r="AX517" s="283">
        <f t="shared" si="175"/>
        <v>0</v>
      </c>
    </row>
    <row r="518" spans="1:50" ht="26.25" customHeight="1">
      <c r="A518" s="117"/>
      <c r="B518" s="245"/>
      <c r="C518" s="136"/>
      <c r="D518" s="208" t="str">
        <f t="shared" si="160"/>
        <v/>
      </c>
      <c r="E518" s="129" t="s">
        <v>169</v>
      </c>
      <c r="F518" s="209" t="s">
        <v>169</v>
      </c>
      <c r="G518" s="135"/>
      <c r="H518" s="258"/>
      <c r="I518" s="259">
        <f t="shared" si="176"/>
        <v>0</v>
      </c>
      <c r="J518" s="259">
        <f t="shared" si="177"/>
        <v>0</v>
      </c>
      <c r="K518" s="259">
        <f t="shared" si="161"/>
        <v>0</v>
      </c>
      <c r="L518" s="252"/>
      <c r="M518" s="252"/>
      <c r="N518" s="252"/>
      <c r="O518" s="147">
        <v>0</v>
      </c>
      <c r="P518" s="147">
        <v>0</v>
      </c>
      <c r="Q518" s="137">
        <f t="shared" si="162"/>
        <v>0</v>
      </c>
      <c r="R518" s="80">
        <f t="shared" si="163"/>
        <v>0</v>
      </c>
      <c r="S518" s="147">
        <v>0</v>
      </c>
      <c r="T518" s="121"/>
      <c r="U518" s="263">
        <f>IFERROR(VLOOKUP(B518,คำนวณตกเบิกวิทยฐานะ!$B$9:$P$1008,14,FALSE),0)</f>
        <v>0</v>
      </c>
      <c r="V518" s="263">
        <f>IFERROR(VLOOKUP(B518,คำนวณตกเบิกวิทยฐานะ!$B$9:$P$1008,15,FALSE),0)</f>
        <v>0</v>
      </c>
      <c r="W518" s="264">
        <f t="shared" si="164"/>
        <v>0</v>
      </c>
      <c r="X518" s="119" t="s">
        <v>169</v>
      </c>
      <c r="Y518" s="209" t="s">
        <v>169</v>
      </c>
      <c r="Z518" s="258"/>
      <c r="AA518" s="253">
        <f t="shared" si="165"/>
        <v>0</v>
      </c>
      <c r="AB518" s="253">
        <f t="shared" si="166"/>
        <v>0</v>
      </c>
      <c r="AC518" s="253">
        <f t="shared" si="167"/>
        <v>0</v>
      </c>
      <c r="AD518" s="253">
        <f t="shared" si="168"/>
        <v>0</v>
      </c>
      <c r="AE518" s="268">
        <f t="shared" si="169"/>
        <v>0</v>
      </c>
      <c r="AF518" s="269">
        <f t="shared" si="170"/>
        <v>0</v>
      </c>
      <c r="AG518" s="270">
        <f t="shared" si="171"/>
        <v>0</v>
      </c>
      <c r="AH518" s="121"/>
      <c r="AI518" s="252"/>
      <c r="AJ518" s="295"/>
      <c r="AK518" s="301">
        <f t="shared" si="172"/>
        <v>0</v>
      </c>
      <c r="AL518" s="119" t="s">
        <v>169</v>
      </c>
      <c r="AM518" s="123" t="s">
        <v>169</v>
      </c>
      <c r="AN518" s="122"/>
      <c r="AO518" s="119" t="s">
        <v>169</v>
      </c>
      <c r="AP518" s="123" t="s">
        <v>169</v>
      </c>
      <c r="AQ518" s="124"/>
      <c r="AR518" s="119" t="s">
        <v>169</v>
      </c>
      <c r="AS518" s="123" t="s">
        <v>169</v>
      </c>
      <c r="AT518" s="122"/>
      <c r="AU518" s="280">
        <f t="shared" si="173"/>
        <v>0</v>
      </c>
      <c r="AV518" s="281">
        <f t="shared" si="174"/>
        <v>0</v>
      </c>
      <c r="AW518" s="291">
        <f t="shared" si="178"/>
        <v>0</v>
      </c>
      <c r="AX518" s="283">
        <f t="shared" si="175"/>
        <v>0</v>
      </c>
    </row>
    <row r="519" spans="1:50" ht="26.25" customHeight="1">
      <c r="A519" s="117"/>
      <c r="B519" s="245"/>
      <c r="C519" s="136"/>
      <c r="D519" s="208" t="str">
        <f t="shared" si="160"/>
        <v/>
      </c>
      <c r="E519" s="129" t="s">
        <v>169</v>
      </c>
      <c r="F519" s="209" t="s">
        <v>169</v>
      </c>
      <c r="G519" s="135"/>
      <c r="H519" s="258"/>
      <c r="I519" s="259">
        <f t="shared" si="176"/>
        <v>0</v>
      </c>
      <c r="J519" s="259">
        <f t="shared" si="177"/>
        <v>0</v>
      </c>
      <c r="K519" s="259">
        <f t="shared" si="161"/>
        <v>0</v>
      </c>
      <c r="L519" s="252"/>
      <c r="M519" s="252"/>
      <c r="N519" s="252"/>
      <c r="O519" s="147">
        <v>0</v>
      </c>
      <c r="P519" s="147">
        <v>0</v>
      </c>
      <c r="Q519" s="137">
        <f t="shared" si="162"/>
        <v>0</v>
      </c>
      <c r="R519" s="80">
        <f t="shared" si="163"/>
        <v>0</v>
      </c>
      <c r="S519" s="147">
        <v>0</v>
      </c>
      <c r="T519" s="121"/>
      <c r="U519" s="263">
        <f>IFERROR(VLOOKUP(B519,คำนวณตกเบิกวิทยฐานะ!$B$9:$P$1008,14,FALSE),0)</f>
        <v>0</v>
      </c>
      <c r="V519" s="263">
        <f>IFERROR(VLOOKUP(B519,คำนวณตกเบิกวิทยฐานะ!$B$9:$P$1008,15,FALSE),0)</f>
        <v>0</v>
      </c>
      <c r="W519" s="264">
        <f t="shared" si="164"/>
        <v>0</v>
      </c>
      <c r="X519" s="119" t="s">
        <v>169</v>
      </c>
      <c r="Y519" s="209" t="s">
        <v>169</v>
      </c>
      <c r="Z519" s="258"/>
      <c r="AA519" s="253">
        <f t="shared" si="165"/>
        <v>0</v>
      </c>
      <c r="AB519" s="253">
        <f t="shared" si="166"/>
        <v>0</v>
      </c>
      <c r="AC519" s="253">
        <f t="shared" si="167"/>
        <v>0</v>
      </c>
      <c r="AD519" s="253">
        <f t="shared" si="168"/>
        <v>0</v>
      </c>
      <c r="AE519" s="268">
        <f t="shared" si="169"/>
        <v>0</v>
      </c>
      <c r="AF519" s="269">
        <f t="shared" si="170"/>
        <v>0</v>
      </c>
      <c r="AG519" s="270">
        <f t="shared" si="171"/>
        <v>0</v>
      </c>
      <c r="AH519" s="121"/>
      <c r="AI519" s="252"/>
      <c r="AJ519" s="295"/>
      <c r="AK519" s="301">
        <f t="shared" si="172"/>
        <v>0</v>
      </c>
      <c r="AL519" s="119" t="s">
        <v>169</v>
      </c>
      <c r="AM519" s="123" t="s">
        <v>169</v>
      </c>
      <c r="AN519" s="122"/>
      <c r="AO519" s="119" t="s">
        <v>169</v>
      </c>
      <c r="AP519" s="123" t="s">
        <v>169</v>
      </c>
      <c r="AQ519" s="124"/>
      <c r="AR519" s="119" t="s">
        <v>169</v>
      </c>
      <c r="AS519" s="123" t="s">
        <v>169</v>
      </c>
      <c r="AT519" s="122"/>
      <c r="AU519" s="280">
        <f t="shared" si="173"/>
        <v>0</v>
      </c>
      <c r="AV519" s="281">
        <f t="shared" si="174"/>
        <v>0</v>
      </c>
      <c r="AW519" s="291">
        <f t="shared" si="178"/>
        <v>0</v>
      </c>
      <c r="AX519" s="283">
        <f t="shared" si="175"/>
        <v>0</v>
      </c>
    </row>
    <row r="520" spans="1:50" ht="26.25" customHeight="1">
      <c r="A520" s="117"/>
      <c r="B520" s="245"/>
      <c r="C520" s="136"/>
      <c r="D520" s="208" t="str">
        <f t="shared" si="160"/>
        <v/>
      </c>
      <c r="E520" s="129" t="s">
        <v>169</v>
      </c>
      <c r="F520" s="209" t="s">
        <v>169</v>
      </c>
      <c r="G520" s="135"/>
      <c r="H520" s="258"/>
      <c r="I520" s="259">
        <f t="shared" si="176"/>
        <v>0</v>
      </c>
      <c r="J520" s="259">
        <f t="shared" si="177"/>
        <v>0</v>
      </c>
      <c r="K520" s="259">
        <f t="shared" si="161"/>
        <v>0</v>
      </c>
      <c r="L520" s="252"/>
      <c r="M520" s="252"/>
      <c r="N520" s="252"/>
      <c r="O520" s="147">
        <v>0</v>
      </c>
      <c r="P520" s="147">
        <v>0</v>
      </c>
      <c r="Q520" s="137">
        <f t="shared" si="162"/>
        <v>0</v>
      </c>
      <c r="R520" s="80">
        <f t="shared" si="163"/>
        <v>0</v>
      </c>
      <c r="S520" s="147">
        <v>0</v>
      </c>
      <c r="T520" s="121"/>
      <c r="U520" s="263">
        <f>IFERROR(VLOOKUP(B520,คำนวณตกเบิกวิทยฐานะ!$B$9:$P$1008,14,FALSE),0)</f>
        <v>0</v>
      </c>
      <c r="V520" s="263">
        <f>IFERROR(VLOOKUP(B520,คำนวณตกเบิกวิทยฐานะ!$B$9:$P$1008,15,FALSE),0)</f>
        <v>0</v>
      </c>
      <c r="W520" s="264">
        <f t="shared" si="164"/>
        <v>0</v>
      </c>
      <c r="X520" s="119" t="s">
        <v>169</v>
      </c>
      <c r="Y520" s="209" t="s">
        <v>169</v>
      </c>
      <c r="Z520" s="258"/>
      <c r="AA520" s="253">
        <f t="shared" si="165"/>
        <v>0</v>
      </c>
      <c r="AB520" s="253">
        <f t="shared" si="166"/>
        <v>0</v>
      </c>
      <c r="AC520" s="253">
        <f t="shared" si="167"/>
        <v>0</v>
      </c>
      <c r="AD520" s="253">
        <f t="shared" si="168"/>
        <v>0</v>
      </c>
      <c r="AE520" s="268">
        <f t="shared" si="169"/>
        <v>0</v>
      </c>
      <c r="AF520" s="269">
        <f t="shared" si="170"/>
        <v>0</v>
      </c>
      <c r="AG520" s="270">
        <f t="shared" si="171"/>
        <v>0</v>
      </c>
      <c r="AH520" s="121"/>
      <c r="AI520" s="252"/>
      <c r="AJ520" s="295"/>
      <c r="AK520" s="301">
        <f t="shared" si="172"/>
        <v>0</v>
      </c>
      <c r="AL520" s="119" t="s">
        <v>169</v>
      </c>
      <c r="AM520" s="123" t="s">
        <v>169</v>
      </c>
      <c r="AN520" s="122"/>
      <c r="AO520" s="119" t="s">
        <v>169</v>
      </c>
      <c r="AP520" s="123" t="s">
        <v>169</v>
      </c>
      <c r="AQ520" s="124"/>
      <c r="AR520" s="119" t="s">
        <v>169</v>
      </c>
      <c r="AS520" s="123" t="s">
        <v>169</v>
      </c>
      <c r="AT520" s="122"/>
      <c r="AU520" s="280">
        <f t="shared" si="173"/>
        <v>0</v>
      </c>
      <c r="AV520" s="281">
        <f t="shared" si="174"/>
        <v>0</v>
      </c>
      <c r="AW520" s="291">
        <f t="shared" si="178"/>
        <v>0</v>
      </c>
      <c r="AX520" s="283">
        <f t="shared" si="175"/>
        <v>0</v>
      </c>
    </row>
    <row r="521" spans="1:50" ht="26.25" customHeight="1">
      <c r="A521" s="117"/>
      <c r="B521" s="245"/>
      <c r="C521" s="136"/>
      <c r="D521" s="208" t="str">
        <f t="shared" si="160"/>
        <v/>
      </c>
      <c r="E521" s="129" t="s">
        <v>169</v>
      </c>
      <c r="F521" s="209" t="s">
        <v>169</v>
      </c>
      <c r="G521" s="135"/>
      <c r="H521" s="258"/>
      <c r="I521" s="259">
        <f t="shared" si="176"/>
        <v>0</v>
      </c>
      <c r="J521" s="259">
        <f t="shared" si="177"/>
        <v>0</v>
      </c>
      <c r="K521" s="259">
        <f t="shared" si="161"/>
        <v>0</v>
      </c>
      <c r="L521" s="252"/>
      <c r="M521" s="252"/>
      <c r="N521" s="252"/>
      <c r="O521" s="147">
        <v>0</v>
      </c>
      <c r="P521" s="147">
        <v>0</v>
      </c>
      <c r="Q521" s="137">
        <f t="shared" si="162"/>
        <v>0</v>
      </c>
      <c r="R521" s="80">
        <f t="shared" si="163"/>
        <v>0</v>
      </c>
      <c r="S521" s="147">
        <v>0</v>
      </c>
      <c r="T521" s="121"/>
      <c r="U521" s="263">
        <f>IFERROR(VLOOKUP(B521,คำนวณตกเบิกวิทยฐานะ!$B$9:$P$1008,14,FALSE),0)</f>
        <v>0</v>
      </c>
      <c r="V521" s="263">
        <f>IFERROR(VLOOKUP(B521,คำนวณตกเบิกวิทยฐานะ!$B$9:$P$1008,15,FALSE),0)</f>
        <v>0</v>
      </c>
      <c r="W521" s="264">
        <f t="shared" si="164"/>
        <v>0</v>
      </c>
      <c r="X521" s="119" t="s">
        <v>169</v>
      </c>
      <c r="Y521" s="209" t="s">
        <v>169</v>
      </c>
      <c r="Z521" s="258"/>
      <c r="AA521" s="253">
        <f t="shared" si="165"/>
        <v>0</v>
      </c>
      <c r="AB521" s="253">
        <f t="shared" si="166"/>
        <v>0</v>
      </c>
      <c r="AC521" s="253">
        <f t="shared" si="167"/>
        <v>0</v>
      </c>
      <c r="AD521" s="253">
        <f t="shared" si="168"/>
        <v>0</v>
      </c>
      <c r="AE521" s="268">
        <f t="shared" si="169"/>
        <v>0</v>
      </c>
      <c r="AF521" s="269">
        <f t="shared" si="170"/>
        <v>0</v>
      </c>
      <c r="AG521" s="270">
        <f t="shared" si="171"/>
        <v>0</v>
      </c>
      <c r="AH521" s="121"/>
      <c r="AI521" s="252"/>
      <c r="AJ521" s="295"/>
      <c r="AK521" s="301">
        <f t="shared" si="172"/>
        <v>0</v>
      </c>
      <c r="AL521" s="119" t="s">
        <v>169</v>
      </c>
      <c r="AM521" s="123" t="s">
        <v>169</v>
      </c>
      <c r="AN521" s="122"/>
      <c r="AO521" s="119" t="s">
        <v>169</v>
      </c>
      <c r="AP521" s="123" t="s">
        <v>169</v>
      </c>
      <c r="AQ521" s="124"/>
      <c r="AR521" s="119" t="s">
        <v>169</v>
      </c>
      <c r="AS521" s="123" t="s">
        <v>169</v>
      </c>
      <c r="AT521" s="122"/>
      <c r="AU521" s="280">
        <f t="shared" si="173"/>
        <v>0</v>
      </c>
      <c r="AV521" s="281">
        <f t="shared" si="174"/>
        <v>0</v>
      </c>
      <c r="AW521" s="291">
        <f t="shared" si="178"/>
        <v>0</v>
      </c>
      <c r="AX521" s="283">
        <f t="shared" si="175"/>
        <v>0</v>
      </c>
    </row>
    <row r="522" spans="1:50" ht="26.25" customHeight="1">
      <c r="A522" s="117"/>
      <c r="B522" s="245"/>
      <c r="C522" s="136"/>
      <c r="D522" s="208" t="str">
        <f t="shared" si="160"/>
        <v/>
      </c>
      <c r="E522" s="129" t="s">
        <v>169</v>
      </c>
      <c r="F522" s="209" t="s">
        <v>169</v>
      </c>
      <c r="G522" s="135"/>
      <c r="H522" s="258"/>
      <c r="I522" s="259">
        <f t="shared" si="176"/>
        <v>0</v>
      </c>
      <c r="J522" s="259">
        <f t="shared" si="177"/>
        <v>0</v>
      </c>
      <c r="K522" s="259">
        <f t="shared" si="161"/>
        <v>0</v>
      </c>
      <c r="L522" s="252"/>
      <c r="M522" s="252"/>
      <c r="N522" s="252"/>
      <c r="O522" s="147">
        <v>0</v>
      </c>
      <c r="P522" s="147">
        <v>0</v>
      </c>
      <c r="Q522" s="137">
        <f t="shared" si="162"/>
        <v>0</v>
      </c>
      <c r="R522" s="80">
        <f t="shared" si="163"/>
        <v>0</v>
      </c>
      <c r="S522" s="147">
        <v>0</v>
      </c>
      <c r="T522" s="121"/>
      <c r="U522" s="263">
        <f>IFERROR(VLOOKUP(B522,คำนวณตกเบิกวิทยฐานะ!$B$9:$P$1008,14,FALSE),0)</f>
        <v>0</v>
      </c>
      <c r="V522" s="263">
        <f>IFERROR(VLOOKUP(B522,คำนวณตกเบิกวิทยฐานะ!$B$9:$P$1008,15,FALSE),0)</f>
        <v>0</v>
      </c>
      <c r="W522" s="264">
        <f t="shared" si="164"/>
        <v>0</v>
      </c>
      <c r="X522" s="119" t="s">
        <v>169</v>
      </c>
      <c r="Y522" s="209" t="s">
        <v>169</v>
      </c>
      <c r="Z522" s="258"/>
      <c r="AA522" s="253">
        <f t="shared" si="165"/>
        <v>0</v>
      </c>
      <c r="AB522" s="253">
        <f t="shared" si="166"/>
        <v>0</v>
      </c>
      <c r="AC522" s="253">
        <f t="shared" si="167"/>
        <v>0</v>
      </c>
      <c r="AD522" s="253">
        <f t="shared" si="168"/>
        <v>0</v>
      </c>
      <c r="AE522" s="268">
        <f t="shared" si="169"/>
        <v>0</v>
      </c>
      <c r="AF522" s="269">
        <f t="shared" si="170"/>
        <v>0</v>
      </c>
      <c r="AG522" s="270">
        <f t="shared" si="171"/>
        <v>0</v>
      </c>
      <c r="AH522" s="121"/>
      <c r="AI522" s="252"/>
      <c r="AJ522" s="295"/>
      <c r="AK522" s="301">
        <f t="shared" si="172"/>
        <v>0</v>
      </c>
      <c r="AL522" s="119" t="s">
        <v>169</v>
      </c>
      <c r="AM522" s="123" t="s">
        <v>169</v>
      </c>
      <c r="AN522" s="122"/>
      <c r="AO522" s="119" t="s">
        <v>169</v>
      </c>
      <c r="AP522" s="123" t="s">
        <v>169</v>
      </c>
      <c r="AQ522" s="124"/>
      <c r="AR522" s="119" t="s">
        <v>169</v>
      </c>
      <c r="AS522" s="123" t="s">
        <v>169</v>
      </c>
      <c r="AT522" s="122"/>
      <c r="AU522" s="280">
        <f t="shared" si="173"/>
        <v>0</v>
      </c>
      <c r="AV522" s="281">
        <f t="shared" si="174"/>
        <v>0</v>
      </c>
      <c r="AW522" s="291">
        <f t="shared" si="178"/>
        <v>0</v>
      </c>
      <c r="AX522" s="283">
        <f t="shared" si="175"/>
        <v>0</v>
      </c>
    </row>
    <row r="523" spans="1:50" ht="26.25" customHeight="1">
      <c r="A523" s="117"/>
      <c r="B523" s="245"/>
      <c r="C523" s="136"/>
      <c r="D523" s="208" t="str">
        <f t="shared" si="160"/>
        <v/>
      </c>
      <c r="E523" s="129" t="s">
        <v>169</v>
      </c>
      <c r="F523" s="209" t="s">
        <v>169</v>
      </c>
      <c r="G523" s="135"/>
      <c r="H523" s="258"/>
      <c r="I523" s="259">
        <f t="shared" si="176"/>
        <v>0</v>
      </c>
      <c r="J523" s="259">
        <f t="shared" si="177"/>
        <v>0</v>
      </c>
      <c r="K523" s="259">
        <f t="shared" si="161"/>
        <v>0</v>
      </c>
      <c r="L523" s="252"/>
      <c r="M523" s="252"/>
      <c r="N523" s="252"/>
      <c r="O523" s="147">
        <v>0</v>
      </c>
      <c r="P523" s="147">
        <v>0</v>
      </c>
      <c r="Q523" s="137">
        <f t="shared" si="162"/>
        <v>0</v>
      </c>
      <c r="R523" s="80">
        <f t="shared" si="163"/>
        <v>0</v>
      </c>
      <c r="S523" s="147">
        <v>0</v>
      </c>
      <c r="T523" s="121"/>
      <c r="U523" s="263">
        <f>IFERROR(VLOOKUP(B523,คำนวณตกเบิกวิทยฐานะ!$B$9:$P$1008,14,FALSE),0)</f>
        <v>0</v>
      </c>
      <c r="V523" s="263">
        <f>IFERROR(VLOOKUP(B523,คำนวณตกเบิกวิทยฐานะ!$B$9:$P$1008,15,FALSE),0)</f>
        <v>0</v>
      </c>
      <c r="W523" s="264">
        <f t="shared" si="164"/>
        <v>0</v>
      </c>
      <c r="X523" s="119" t="s">
        <v>169</v>
      </c>
      <c r="Y523" s="209" t="s">
        <v>169</v>
      </c>
      <c r="Z523" s="258"/>
      <c r="AA523" s="253">
        <f t="shared" si="165"/>
        <v>0</v>
      </c>
      <c r="AB523" s="253">
        <f t="shared" si="166"/>
        <v>0</v>
      </c>
      <c r="AC523" s="253">
        <f t="shared" si="167"/>
        <v>0</v>
      </c>
      <c r="AD523" s="253">
        <f t="shared" si="168"/>
        <v>0</v>
      </c>
      <c r="AE523" s="268">
        <f t="shared" si="169"/>
        <v>0</v>
      </c>
      <c r="AF523" s="269">
        <f t="shared" si="170"/>
        <v>0</v>
      </c>
      <c r="AG523" s="270">
        <f t="shared" si="171"/>
        <v>0</v>
      </c>
      <c r="AH523" s="121"/>
      <c r="AI523" s="252"/>
      <c r="AJ523" s="295"/>
      <c r="AK523" s="301">
        <f t="shared" si="172"/>
        <v>0</v>
      </c>
      <c r="AL523" s="119" t="s">
        <v>169</v>
      </c>
      <c r="AM523" s="123" t="s">
        <v>169</v>
      </c>
      <c r="AN523" s="122"/>
      <c r="AO523" s="119" t="s">
        <v>169</v>
      </c>
      <c r="AP523" s="123" t="s">
        <v>169</v>
      </c>
      <c r="AQ523" s="124"/>
      <c r="AR523" s="119" t="s">
        <v>169</v>
      </c>
      <c r="AS523" s="123" t="s">
        <v>169</v>
      </c>
      <c r="AT523" s="122"/>
      <c r="AU523" s="280">
        <f t="shared" si="173"/>
        <v>0</v>
      </c>
      <c r="AV523" s="281">
        <f t="shared" si="174"/>
        <v>0</v>
      </c>
      <c r="AW523" s="291">
        <f t="shared" si="178"/>
        <v>0</v>
      </c>
      <c r="AX523" s="283">
        <f t="shared" si="175"/>
        <v>0</v>
      </c>
    </row>
    <row r="524" spans="1:50" ht="26.25" customHeight="1">
      <c r="A524" s="117"/>
      <c r="B524" s="245"/>
      <c r="C524" s="136"/>
      <c r="D524" s="208" t="str">
        <f t="shared" si="160"/>
        <v/>
      </c>
      <c r="E524" s="129" t="s">
        <v>169</v>
      </c>
      <c r="F524" s="209" t="s">
        <v>169</v>
      </c>
      <c r="G524" s="135"/>
      <c r="H524" s="258"/>
      <c r="I524" s="259">
        <f t="shared" si="176"/>
        <v>0</v>
      </c>
      <c r="J524" s="259">
        <f t="shared" si="177"/>
        <v>0</v>
      </c>
      <c r="K524" s="259">
        <f t="shared" si="161"/>
        <v>0</v>
      </c>
      <c r="L524" s="252"/>
      <c r="M524" s="252"/>
      <c r="N524" s="252"/>
      <c r="O524" s="147">
        <v>0</v>
      </c>
      <c r="P524" s="147">
        <v>0</v>
      </c>
      <c r="Q524" s="137">
        <f t="shared" si="162"/>
        <v>0</v>
      </c>
      <c r="R524" s="80">
        <f t="shared" si="163"/>
        <v>0</v>
      </c>
      <c r="S524" s="147">
        <v>0</v>
      </c>
      <c r="T524" s="121"/>
      <c r="U524" s="263">
        <f>IFERROR(VLOOKUP(B524,คำนวณตกเบิกวิทยฐานะ!$B$9:$P$1008,14,FALSE),0)</f>
        <v>0</v>
      </c>
      <c r="V524" s="263">
        <f>IFERROR(VLOOKUP(B524,คำนวณตกเบิกวิทยฐานะ!$B$9:$P$1008,15,FALSE),0)</f>
        <v>0</v>
      </c>
      <c r="W524" s="264">
        <f t="shared" si="164"/>
        <v>0</v>
      </c>
      <c r="X524" s="119" t="s">
        <v>169</v>
      </c>
      <c r="Y524" s="209" t="s">
        <v>169</v>
      </c>
      <c r="Z524" s="258"/>
      <c r="AA524" s="253">
        <f t="shared" si="165"/>
        <v>0</v>
      </c>
      <c r="AB524" s="253">
        <f t="shared" si="166"/>
        <v>0</v>
      </c>
      <c r="AC524" s="253">
        <f t="shared" si="167"/>
        <v>0</v>
      </c>
      <c r="AD524" s="253">
        <f t="shared" si="168"/>
        <v>0</v>
      </c>
      <c r="AE524" s="268">
        <f t="shared" si="169"/>
        <v>0</v>
      </c>
      <c r="AF524" s="269">
        <f t="shared" si="170"/>
        <v>0</v>
      </c>
      <c r="AG524" s="270">
        <f t="shared" si="171"/>
        <v>0</v>
      </c>
      <c r="AH524" s="121"/>
      <c r="AI524" s="252"/>
      <c r="AJ524" s="295"/>
      <c r="AK524" s="301">
        <f t="shared" si="172"/>
        <v>0</v>
      </c>
      <c r="AL524" s="119" t="s">
        <v>169</v>
      </c>
      <c r="AM524" s="123" t="s">
        <v>169</v>
      </c>
      <c r="AN524" s="122"/>
      <c r="AO524" s="119" t="s">
        <v>169</v>
      </c>
      <c r="AP524" s="123" t="s">
        <v>169</v>
      </c>
      <c r="AQ524" s="124"/>
      <c r="AR524" s="119" t="s">
        <v>169</v>
      </c>
      <c r="AS524" s="123" t="s">
        <v>169</v>
      </c>
      <c r="AT524" s="122"/>
      <c r="AU524" s="280">
        <f t="shared" si="173"/>
        <v>0</v>
      </c>
      <c r="AV524" s="281">
        <f t="shared" si="174"/>
        <v>0</v>
      </c>
      <c r="AW524" s="291">
        <f t="shared" si="178"/>
        <v>0</v>
      </c>
      <c r="AX524" s="283">
        <f t="shared" si="175"/>
        <v>0</v>
      </c>
    </row>
    <row r="525" spans="1:50" ht="26.25" customHeight="1">
      <c r="A525" s="117"/>
      <c r="B525" s="245"/>
      <c r="C525" s="136"/>
      <c r="D525" s="208" t="str">
        <f t="shared" si="160"/>
        <v/>
      </c>
      <c r="E525" s="129" t="s">
        <v>169</v>
      </c>
      <c r="F525" s="209" t="s">
        <v>169</v>
      </c>
      <c r="G525" s="135"/>
      <c r="H525" s="258"/>
      <c r="I525" s="259">
        <f t="shared" si="176"/>
        <v>0</v>
      </c>
      <c r="J525" s="259">
        <f t="shared" si="177"/>
        <v>0</v>
      </c>
      <c r="K525" s="259">
        <f t="shared" si="161"/>
        <v>0</v>
      </c>
      <c r="L525" s="252"/>
      <c r="M525" s="252"/>
      <c r="N525" s="252"/>
      <c r="O525" s="147">
        <v>0</v>
      </c>
      <c r="P525" s="147">
        <v>0</v>
      </c>
      <c r="Q525" s="137">
        <f t="shared" si="162"/>
        <v>0</v>
      </c>
      <c r="R525" s="80">
        <f t="shared" si="163"/>
        <v>0</v>
      </c>
      <c r="S525" s="147">
        <v>0</v>
      </c>
      <c r="T525" s="121"/>
      <c r="U525" s="263">
        <f>IFERROR(VLOOKUP(B525,คำนวณตกเบิกวิทยฐานะ!$B$9:$P$1008,14,FALSE),0)</f>
        <v>0</v>
      </c>
      <c r="V525" s="263">
        <f>IFERROR(VLOOKUP(B525,คำนวณตกเบิกวิทยฐานะ!$B$9:$P$1008,15,FALSE),0)</f>
        <v>0</v>
      </c>
      <c r="W525" s="264">
        <f t="shared" si="164"/>
        <v>0</v>
      </c>
      <c r="X525" s="119" t="s">
        <v>169</v>
      </c>
      <c r="Y525" s="209" t="s">
        <v>169</v>
      </c>
      <c r="Z525" s="258"/>
      <c r="AA525" s="253">
        <f t="shared" si="165"/>
        <v>0</v>
      </c>
      <c r="AB525" s="253">
        <f t="shared" si="166"/>
        <v>0</v>
      </c>
      <c r="AC525" s="253">
        <f t="shared" si="167"/>
        <v>0</v>
      </c>
      <c r="AD525" s="253">
        <f t="shared" si="168"/>
        <v>0</v>
      </c>
      <c r="AE525" s="268">
        <f t="shared" si="169"/>
        <v>0</v>
      </c>
      <c r="AF525" s="269">
        <f t="shared" si="170"/>
        <v>0</v>
      </c>
      <c r="AG525" s="270">
        <f t="shared" si="171"/>
        <v>0</v>
      </c>
      <c r="AH525" s="121"/>
      <c r="AI525" s="252"/>
      <c r="AJ525" s="295"/>
      <c r="AK525" s="301">
        <f t="shared" si="172"/>
        <v>0</v>
      </c>
      <c r="AL525" s="119" t="s">
        <v>169</v>
      </c>
      <c r="AM525" s="123" t="s">
        <v>169</v>
      </c>
      <c r="AN525" s="122"/>
      <c r="AO525" s="119" t="s">
        <v>169</v>
      </c>
      <c r="AP525" s="123" t="s">
        <v>169</v>
      </c>
      <c r="AQ525" s="124"/>
      <c r="AR525" s="119" t="s">
        <v>169</v>
      </c>
      <c r="AS525" s="123" t="s">
        <v>169</v>
      </c>
      <c r="AT525" s="122"/>
      <c r="AU525" s="280">
        <f t="shared" si="173"/>
        <v>0</v>
      </c>
      <c r="AV525" s="281">
        <f t="shared" si="174"/>
        <v>0</v>
      </c>
      <c r="AW525" s="291">
        <f t="shared" si="178"/>
        <v>0</v>
      </c>
      <c r="AX525" s="283">
        <f t="shared" si="175"/>
        <v>0</v>
      </c>
    </row>
    <row r="526" spans="1:50" ht="26.25" customHeight="1">
      <c r="A526" s="117"/>
      <c r="B526" s="245"/>
      <c r="C526" s="136"/>
      <c r="D526" s="208" t="str">
        <f t="shared" si="160"/>
        <v/>
      </c>
      <c r="E526" s="129" t="s">
        <v>169</v>
      </c>
      <c r="F526" s="209" t="s">
        <v>169</v>
      </c>
      <c r="G526" s="135"/>
      <c r="H526" s="258"/>
      <c r="I526" s="259">
        <f t="shared" si="176"/>
        <v>0</v>
      </c>
      <c r="J526" s="259">
        <f t="shared" si="177"/>
        <v>0</v>
      </c>
      <c r="K526" s="259">
        <f t="shared" si="161"/>
        <v>0</v>
      </c>
      <c r="L526" s="252"/>
      <c r="M526" s="252"/>
      <c r="N526" s="252"/>
      <c r="O526" s="147">
        <v>0</v>
      </c>
      <c r="P526" s="147">
        <v>0</v>
      </c>
      <c r="Q526" s="137">
        <f t="shared" si="162"/>
        <v>0</v>
      </c>
      <c r="R526" s="80">
        <f t="shared" si="163"/>
        <v>0</v>
      </c>
      <c r="S526" s="147">
        <v>0</v>
      </c>
      <c r="T526" s="121"/>
      <c r="U526" s="263">
        <f>IFERROR(VLOOKUP(B526,คำนวณตกเบิกวิทยฐานะ!$B$9:$P$1008,14,FALSE),0)</f>
        <v>0</v>
      </c>
      <c r="V526" s="263">
        <f>IFERROR(VLOOKUP(B526,คำนวณตกเบิกวิทยฐานะ!$B$9:$P$1008,15,FALSE),0)</f>
        <v>0</v>
      </c>
      <c r="W526" s="264">
        <f t="shared" si="164"/>
        <v>0</v>
      </c>
      <c r="X526" s="119" t="s">
        <v>169</v>
      </c>
      <c r="Y526" s="209" t="s">
        <v>169</v>
      </c>
      <c r="Z526" s="258"/>
      <c r="AA526" s="253">
        <f t="shared" si="165"/>
        <v>0</v>
      </c>
      <c r="AB526" s="253">
        <f t="shared" si="166"/>
        <v>0</v>
      </c>
      <c r="AC526" s="253">
        <f t="shared" si="167"/>
        <v>0</v>
      </c>
      <c r="AD526" s="253">
        <f t="shared" si="168"/>
        <v>0</v>
      </c>
      <c r="AE526" s="268">
        <f t="shared" si="169"/>
        <v>0</v>
      </c>
      <c r="AF526" s="269">
        <f t="shared" si="170"/>
        <v>0</v>
      </c>
      <c r="AG526" s="270">
        <f t="shared" si="171"/>
        <v>0</v>
      </c>
      <c r="AH526" s="121"/>
      <c r="AI526" s="252"/>
      <c r="AJ526" s="295"/>
      <c r="AK526" s="301">
        <f t="shared" si="172"/>
        <v>0</v>
      </c>
      <c r="AL526" s="119" t="s">
        <v>169</v>
      </c>
      <c r="AM526" s="123" t="s">
        <v>169</v>
      </c>
      <c r="AN526" s="122"/>
      <c r="AO526" s="119" t="s">
        <v>169</v>
      </c>
      <c r="AP526" s="123" t="s">
        <v>169</v>
      </c>
      <c r="AQ526" s="124"/>
      <c r="AR526" s="119" t="s">
        <v>169</v>
      </c>
      <c r="AS526" s="123" t="s">
        <v>169</v>
      </c>
      <c r="AT526" s="122"/>
      <c r="AU526" s="280">
        <f t="shared" si="173"/>
        <v>0</v>
      </c>
      <c r="AV526" s="281">
        <f t="shared" si="174"/>
        <v>0</v>
      </c>
      <c r="AW526" s="291">
        <f t="shared" si="178"/>
        <v>0</v>
      </c>
      <c r="AX526" s="283">
        <f t="shared" si="175"/>
        <v>0</v>
      </c>
    </row>
    <row r="527" spans="1:50" ht="26.25" customHeight="1">
      <c r="A527" s="117"/>
      <c r="B527" s="245"/>
      <c r="C527" s="136"/>
      <c r="D527" s="208" t="str">
        <f t="shared" si="160"/>
        <v/>
      </c>
      <c r="E527" s="129" t="s">
        <v>169</v>
      </c>
      <c r="F527" s="209" t="s">
        <v>169</v>
      </c>
      <c r="G527" s="135"/>
      <c r="H527" s="258"/>
      <c r="I527" s="259">
        <f t="shared" si="176"/>
        <v>0</v>
      </c>
      <c r="J527" s="259">
        <f t="shared" si="177"/>
        <v>0</v>
      </c>
      <c r="K527" s="259">
        <f t="shared" si="161"/>
        <v>0</v>
      </c>
      <c r="L527" s="252"/>
      <c r="M527" s="252"/>
      <c r="N527" s="252"/>
      <c r="O527" s="147">
        <v>0</v>
      </c>
      <c r="P527" s="147">
        <v>0</v>
      </c>
      <c r="Q527" s="137">
        <f t="shared" si="162"/>
        <v>0</v>
      </c>
      <c r="R527" s="80">
        <f t="shared" si="163"/>
        <v>0</v>
      </c>
      <c r="S527" s="147">
        <v>0</v>
      </c>
      <c r="T527" s="121"/>
      <c r="U527" s="263">
        <f>IFERROR(VLOOKUP(B527,คำนวณตกเบิกวิทยฐานะ!$B$9:$P$1008,14,FALSE),0)</f>
        <v>0</v>
      </c>
      <c r="V527" s="263">
        <f>IFERROR(VLOOKUP(B527,คำนวณตกเบิกวิทยฐานะ!$B$9:$P$1008,15,FALSE),0)</f>
        <v>0</v>
      </c>
      <c r="W527" s="264">
        <f t="shared" si="164"/>
        <v>0</v>
      </c>
      <c r="X527" s="119" t="s">
        <v>169</v>
      </c>
      <c r="Y527" s="209" t="s">
        <v>169</v>
      </c>
      <c r="Z527" s="258"/>
      <c r="AA527" s="253">
        <f t="shared" si="165"/>
        <v>0</v>
      </c>
      <c r="AB527" s="253">
        <f t="shared" si="166"/>
        <v>0</v>
      </c>
      <c r="AC527" s="253">
        <f t="shared" si="167"/>
        <v>0</v>
      </c>
      <c r="AD527" s="253">
        <f t="shared" si="168"/>
        <v>0</v>
      </c>
      <c r="AE527" s="268">
        <f t="shared" si="169"/>
        <v>0</v>
      </c>
      <c r="AF527" s="269">
        <f t="shared" si="170"/>
        <v>0</v>
      </c>
      <c r="AG527" s="270">
        <f t="shared" si="171"/>
        <v>0</v>
      </c>
      <c r="AH527" s="121"/>
      <c r="AI527" s="252"/>
      <c r="AJ527" s="295"/>
      <c r="AK527" s="301">
        <f t="shared" si="172"/>
        <v>0</v>
      </c>
      <c r="AL527" s="119" t="s">
        <v>169</v>
      </c>
      <c r="AM527" s="123" t="s">
        <v>169</v>
      </c>
      <c r="AN527" s="122"/>
      <c r="AO527" s="119" t="s">
        <v>169</v>
      </c>
      <c r="AP527" s="123" t="s">
        <v>169</v>
      </c>
      <c r="AQ527" s="124"/>
      <c r="AR527" s="119" t="s">
        <v>169</v>
      </c>
      <c r="AS527" s="123" t="s">
        <v>169</v>
      </c>
      <c r="AT527" s="122"/>
      <c r="AU527" s="280">
        <f t="shared" si="173"/>
        <v>0</v>
      </c>
      <c r="AV527" s="281">
        <f t="shared" si="174"/>
        <v>0</v>
      </c>
      <c r="AW527" s="291">
        <f t="shared" si="178"/>
        <v>0</v>
      </c>
      <c r="AX527" s="283">
        <f t="shared" si="175"/>
        <v>0</v>
      </c>
    </row>
    <row r="528" spans="1:50" ht="26.25" customHeight="1">
      <c r="A528" s="117"/>
      <c r="B528" s="245"/>
      <c r="C528" s="136"/>
      <c r="D528" s="208" t="str">
        <f t="shared" ref="D528:D591" si="179">IF(LEN(B528)=0,"",IF(IFERROR(FIND("อัตราว่าง",B528,1),0)=0,"อัตราคนครอง","อัตราว่าง"))</f>
        <v/>
      </c>
      <c r="E528" s="129" t="s">
        <v>169</v>
      </c>
      <c r="F528" s="209" t="s">
        <v>169</v>
      </c>
      <c r="G528" s="135"/>
      <c r="H528" s="258"/>
      <c r="I528" s="259">
        <f t="shared" si="176"/>
        <v>0</v>
      </c>
      <c r="J528" s="259">
        <f t="shared" si="177"/>
        <v>0</v>
      </c>
      <c r="K528" s="259">
        <f t="shared" ref="K528:K591" si="180">H528+J528+I528</f>
        <v>0</v>
      </c>
      <c r="L528" s="252"/>
      <c r="M528" s="252"/>
      <c r="N528" s="252"/>
      <c r="O528" s="147">
        <v>0</v>
      </c>
      <c r="P528" s="147">
        <v>0</v>
      </c>
      <c r="Q528" s="137">
        <f t="shared" ref="Q528:Q591" si="181">VLOOKUP(E528,$BA$15:$BC$22,2,FALSE)</f>
        <v>0</v>
      </c>
      <c r="R528" s="80">
        <f t="shared" ref="R528:R591" si="182">VLOOKUP(E528,$BA$15:$BC$22,3,FALSE)</f>
        <v>0</v>
      </c>
      <c r="S528" s="147">
        <v>0</v>
      </c>
      <c r="T528" s="121"/>
      <c r="U528" s="263">
        <f>IFERROR(VLOOKUP(B528,คำนวณตกเบิกวิทยฐานะ!$B$9:$P$1008,14,FALSE),0)</f>
        <v>0</v>
      </c>
      <c r="V528" s="263">
        <f>IFERROR(VLOOKUP(B528,คำนวณตกเบิกวิทยฐานะ!$B$9:$P$1008,15,FALSE),0)</f>
        <v>0</v>
      </c>
      <c r="W528" s="264">
        <f t="shared" ref="W528:W591" si="183">(K528+L528+M528+N528+O528+P528+Q528+R528+S528)*12+U528+V528+T528</f>
        <v>0</v>
      </c>
      <c r="X528" s="119" t="s">
        <v>169</v>
      </c>
      <c r="Y528" s="209" t="s">
        <v>169</v>
      </c>
      <c r="Z528" s="258"/>
      <c r="AA528" s="253">
        <f t="shared" ref="AA528:AA591" si="184">IF(X528="พนักงานจ้างตามภารกิจ",Z528*4/100,0)</f>
        <v>0</v>
      </c>
      <c r="AB528" s="253">
        <f t="shared" ref="AB528:AB591" si="185">Z528+AA528</f>
        <v>0</v>
      </c>
      <c r="AC528" s="253">
        <f t="shared" ref="AC528:AC591" si="186">IF(Z528=0,0,IF(X528="พนักงานจ้างทั่วไป",IF(AB528&gt;11000,0,IF(11000-AB528&lt;=2000,11000-AB528,2000)),IF(AB528&gt;14600,0,IF(14600-AB528&lt;=2000,14600-AB528,2000))))</f>
        <v>0</v>
      </c>
      <c r="AD528" s="253">
        <f t="shared" ref="AD528:AD591" si="187">AB528+AC528</f>
        <v>0</v>
      </c>
      <c r="AE528" s="268">
        <f t="shared" ref="AE528:AE591" si="188">IF(OR(X528="พนักงานจ้างตามภารกิจ",X528="พนักงานจ้างทั่วไป"),IF(AD528*5/100&gt;750,750,AD528*5/100),0)</f>
        <v>0</v>
      </c>
      <c r="AF528" s="269">
        <f t="shared" ref="AF528:AF591" si="189">(AD528+AE528)*12</f>
        <v>0</v>
      </c>
      <c r="AG528" s="270">
        <f t="shared" ref="AG528:AG591" si="190">W528+AF528</f>
        <v>0</v>
      </c>
      <c r="AH528" s="121"/>
      <c r="AI528" s="252"/>
      <c r="AJ528" s="295"/>
      <c r="AK528" s="301">
        <f t="shared" ref="AK528:AK591" si="191">AI528*AJ528</f>
        <v>0</v>
      </c>
      <c r="AL528" s="119" t="s">
        <v>169</v>
      </c>
      <c r="AM528" s="123" t="s">
        <v>169</v>
      </c>
      <c r="AN528" s="122"/>
      <c r="AO528" s="119" t="s">
        <v>169</v>
      </c>
      <c r="AP528" s="123" t="s">
        <v>169</v>
      </c>
      <c r="AQ528" s="124"/>
      <c r="AR528" s="119" t="s">
        <v>169</v>
      </c>
      <c r="AS528" s="123" t="s">
        <v>169</v>
      </c>
      <c r="AT528" s="122"/>
      <c r="AU528" s="280">
        <f t="shared" ref="AU528:AU591" si="192">AN528+AQ528+AT528</f>
        <v>0</v>
      </c>
      <c r="AV528" s="281">
        <f t="shared" ref="AV528:AV591" si="193">AG528+AK528+AU528+(AH528*12)</f>
        <v>0</v>
      </c>
      <c r="AW528" s="291">
        <f t="shared" si="178"/>
        <v>0</v>
      </c>
      <c r="AX528" s="283">
        <f t="shared" ref="AX528:AX591" si="194">AV528</f>
        <v>0</v>
      </c>
    </row>
    <row r="529" spans="1:50" ht="26.25" customHeight="1">
      <c r="A529" s="117"/>
      <c r="B529" s="245"/>
      <c r="C529" s="136"/>
      <c r="D529" s="208" t="str">
        <f t="shared" si="179"/>
        <v/>
      </c>
      <c r="E529" s="129" t="s">
        <v>169</v>
      </c>
      <c r="F529" s="209" t="s">
        <v>169</v>
      </c>
      <c r="G529" s="135"/>
      <c r="H529" s="258"/>
      <c r="I529" s="259">
        <f t="shared" ref="I529:I592" si="195">H529*3%</f>
        <v>0</v>
      </c>
      <c r="J529" s="259">
        <f t="shared" ref="J529:J592" si="196">(H529+I529)*6%</f>
        <v>0</v>
      </c>
      <c r="K529" s="259">
        <f t="shared" si="180"/>
        <v>0</v>
      </c>
      <c r="L529" s="252"/>
      <c r="M529" s="252"/>
      <c r="N529" s="252"/>
      <c r="O529" s="147">
        <v>0</v>
      </c>
      <c r="P529" s="147">
        <v>0</v>
      </c>
      <c r="Q529" s="137">
        <f t="shared" si="181"/>
        <v>0</v>
      </c>
      <c r="R529" s="80">
        <f t="shared" si="182"/>
        <v>0</v>
      </c>
      <c r="S529" s="147">
        <v>0</v>
      </c>
      <c r="T529" s="121"/>
      <c r="U529" s="263">
        <f>IFERROR(VLOOKUP(B529,คำนวณตกเบิกวิทยฐานะ!$B$9:$P$1008,14,FALSE),0)</f>
        <v>0</v>
      </c>
      <c r="V529" s="263">
        <f>IFERROR(VLOOKUP(B529,คำนวณตกเบิกวิทยฐานะ!$B$9:$P$1008,15,FALSE),0)</f>
        <v>0</v>
      </c>
      <c r="W529" s="264">
        <f t="shared" si="183"/>
        <v>0</v>
      </c>
      <c r="X529" s="119" t="s">
        <v>169</v>
      </c>
      <c r="Y529" s="209" t="s">
        <v>169</v>
      </c>
      <c r="Z529" s="258"/>
      <c r="AA529" s="253">
        <f t="shared" si="184"/>
        <v>0</v>
      </c>
      <c r="AB529" s="253">
        <f t="shared" si="185"/>
        <v>0</v>
      </c>
      <c r="AC529" s="253">
        <f t="shared" si="186"/>
        <v>0</v>
      </c>
      <c r="AD529" s="253">
        <f t="shared" si="187"/>
        <v>0</v>
      </c>
      <c r="AE529" s="268">
        <f t="shared" si="188"/>
        <v>0</v>
      </c>
      <c r="AF529" s="269">
        <f t="shared" si="189"/>
        <v>0</v>
      </c>
      <c r="AG529" s="270">
        <f t="shared" si="190"/>
        <v>0</v>
      </c>
      <c r="AH529" s="121"/>
      <c r="AI529" s="252"/>
      <c r="AJ529" s="295"/>
      <c r="AK529" s="301">
        <f t="shared" si="191"/>
        <v>0</v>
      </c>
      <c r="AL529" s="119" t="s">
        <v>169</v>
      </c>
      <c r="AM529" s="123" t="s">
        <v>169</v>
      </c>
      <c r="AN529" s="122"/>
      <c r="AO529" s="119" t="s">
        <v>169</v>
      </c>
      <c r="AP529" s="123" t="s">
        <v>169</v>
      </c>
      <c r="AQ529" s="124"/>
      <c r="AR529" s="119" t="s">
        <v>169</v>
      </c>
      <c r="AS529" s="123" t="s">
        <v>169</v>
      </c>
      <c r="AT529" s="122"/>
      <c r="AU529" s="280">
        <f t="shared" si="192"/>
        <v>0</v>
      </c>
      <c r="AV529" s="281">
        <f t="shared" si="193"/>
        <v>0</v>
      </c>
      <c r="AW529" s="291">
        <f t="shared" ref="AW529:AW592" si="197">U529+V529</f>
        <v>0</v>
      </c>
      <c r="AX529" s="283">
        <f t="shared" si="194"/>
        <v>0</v>
      </c>
    </row>
    <row r="530" spans="1:50" ht="26.25" customHeight="1">
      <c r="A530" s="117"/>
      <c r="B530" s="245"/>
      <c r="C530" s="136"/>
      <c r="D530" s="208" t="str">
        <f t="shared" si="179"/>
        <v/>
      </c>
      <c r="E530" s="129" t="s">
        <v>169</v>
      </c>
      <c r="F530" s="209" t="s">
        <v>169</v>
      </c>
      <c r="G530" s="135"/>
      <c r="H530" s="258"/>
      <c r="I530" s="259">
        <f t="shared" si="195"/>
        <v>0</v>
      </c>
      <c r="J530" s="259">
        <f t="shared" si="196"/>
        <v>0</v>
      </c>
      <c r="K530" s="259">
        <f t="shared" si="180"/>
        <v>0</v>
      </c>
      <c r="L530" s="252"/>
      <c r="M530" s="252"/>
      <c r="N530" s="252"/>
      <c r="O530" s="147">
        <v>0</v>
      </c>
      <c r="P530" s="147">
        <v>0</v>
      </c>
      <c r="Q530" s="137">
        <f t="shared" si="181"/>
        <v>0</v>
      </c>
      <c r="R530" s="80">
        <f t="shared" si="182"/>
        <v>0</v>
      </c>
      <c r="S530" s="147">
        <v>0</v>
      </c>
      <c r="T530" s="121"/>
      <c r="U530" s="263">
        <f>IFERROR(VLOOKUP(B530,คำนวณตกเบิกวิทยฐานะ!$B$9:$P$1008,14,FALSE),0)</f>
        <v>0</v>
      </c>
      <c r="V530" s="263">
        <f>IFERROR(VLOOKUP(B530,คำนวณตกเบิกวิทยฐานะ!$B$9:$P$1008,15,FALSE),0)</f>
        <v>0</v>
      </c>
      <c r="W530" s="264">
        <f t="shared" si="183"/>
        <v>0</v>
      </c>
      <c r="X530" s="119" t="s">
        <v>169</v>
      </c>
      <c r="Y530" s="209" t="s">
        <v>169</v>
      </c>
      <c r="Z530" s="258"/>
      <c r="AA530" s="253">
        <f t="shared" si="184"/>
        <v>0</v>
      </c>
      <c r="AB530" s="253">
        <f t="shared" si="185"/>
        <v>0</v>
      </c>
      <c r="AC530" s="253">
        <f t="shared" si="186"/>
        <v>0</v>
      </c>
      <c r="AD530" s="253">
        <f t="shared" si="187"/>
        <v>0</v>
      </c>
      <c r="AE530" s="268">
        <f t="shared" si="188"/>
        <v>0</v>
      </c>
      <c r="AF530" s="269">
        <f t="shared" si="189"/>
        <v>0</v>
      </c>
      <c r="AG530" s="270">
        <f t="shared" si="190"/>
        <v>0</v>
      </c>
      <c r="AH530" s="121"/>
      <c r="AI530" s="252"/>
      <c r="AJ530" s="295"/>
      <c r="AK530" s="301">
        <f t="shared" si="191"/>
        <v>0</v>
      </c>
      <c r="AL530" s="119" t="s">
        <v>169</v>
      </c>
      <c r="AM530" s="123" t="s">
        <v>169</v>
      </c>
      <c r="AN530" s="122"/>
      <c r="AO530" s="119" t="s">
        <v>169</v>
      </c>
      <c r="AP530" s="123" t="s">
        <v>169</v>
      </c>
      <c r="AQ530" s="124"/>
      <c r="AR530" s="119" t="s">
        <v>169</v>
      </c>
      <c r="AS530" s="123" t="s">
        <v>169</v>
      </c>
      <c r="AT530" s="122"/>
      <c r="AU530" s="280">
        <f t="shared" si="192"/>
        <v>0</v>
      </c>
      <c r="AV530" s="281">
        <f t="shared" si="193"/>
        <v>0</v>
      </c>
      <c r="AW530" s="291">
        <f t="shared" si="197"/>
        <v>0</v>
      </c>
      <c r="AX530" s="283">
        <f t="shared" si="194"/>
        <v>0</v>
      </c>
    </row>
    <row r="531" spans="1:50" ht="26.25" customHeight="1">
      <c r="A531" s="117"/>
      <c r="B531" s="245"/>
      <c r="C531" s="136"/>
      <c r="D531" s="208" t="str">
        <f t="shared" si="179"/>
        <v/>
      </c>
      <c r="E531" s="129" t="s">
        <v>169</v>
      </c>
      <c r="F531" s="209" t="s">
        <v>169</v>
      </c>
      <c r="G531" s="135"/>
      <c r="H531" s="258"/>
      <c r="I531" s="259">
        <f t="shared" si="195"/>
        <v>0</v>
      </c>
      <c r="J531" s="259">
        <f t="shared" si="196"/>
        <v>0</v>
      </c>
      <c r="K531" s="259">
        <f t="shared" si="180"/>
        <v>0</v>
      </c>
      <c r="L531" s="252"/>
      <c r="M531" s="252"/>
      <c r="N531" s="252"/>
      <c r="O531" s="147">
        <v>0</v>
      </c>
      <c r="P531" s="147">
        <v>0</v>
      </c>
      <c r="Q531" s="137">
        <f t="shared" si="181"/>
        <v>0</v>
      </c>
      <c r="R531" s="80">
        <f t="shared" si="182"/>
        <v>0</v>
      </c>
      <c r="S531" s="147">
        <v>0</v>
      </c>
      <c r="T531" s="121"/>
      <c r="U531" s="263">
        <f>IFERROR(VLOOKUP(B531,คำนวณตกเบิกวิทยฐานะ!$B$9:$P$1008,14,FALSE),0)</f>
        <v>0</v>
      </c>
      <c r="V531" s="263">
        <f>IFERROR(VLOOKUP(B531,คำนวณตกเบิกวิทยฐานะ!$B$9:$P$1008,15,FALSE),0)</f>
        <v>0</v>
      </c>
      <c r="W531" s="264">
        <f t="shared" si="183"/>
        <v>0</v>
      </c>
      <c r="X531" s="119" t="s">
        <v>169</v>
      </c>
      <c r="Y531" s="209" t="s">
        <v>169</v>
      </c>
      <c r="Z531" s="258"/>
      <c r="AA531" s="253">
        <f t="shared" si="184"/>
        <v>0</v>
      </c>
      <c r="AB531" s="253">
        <f t="shared" si="185"/>
        <v>0</v>
      </c>
      <c r="AC531" s="253">
        <f t="shared" si="186"/>
        <v>0</v>
      </c>
      <c r="AD531" s="253">
        <f t="shared" si="187"/>
        <v>0</v>
      </c>
      <c r="AE531" s="268">
        <f t="shared" si="188"/>
        <v>0</v>
      </c>
      <c r="AF531" s="269">
        <f t="shared" si="189"/>
        <v>0</v>
      </c>
      <c r="AG531" s="270">
        <f t="shared" si="190"/>
        <v>0</v>
      </c>
      <c r="AH531" s="121"/>
      <c r="AI531" s="252"/>
      <c r="AJ531" s="295"/>
      <c r="AK531" s="301">
        <f t="shared" si="191"/>
        <v>0</v>
      </c>
      <c r="AL531" s="119" t="s">
        <v>169</v>
      </c>
      <c r="AM531" s="123" t="s">
        <v>169</v>
      </c>
      <c r="AN531" s="122"/>
      <c r="AO531" s="119" t="s">
        <v>169</v>
      </c>
      <c r="AP531" s="123" t="s">
        <v>169</v>
      </c>
      <c r="AQ531" s="124"/>
      <c r="AR531" s="119" t="s">
        <v>169</v>
      </c>
      <c r="AS531" s="123" t="s">
        <v>169</v>
      </c>
      <c r="AT531" s="122"/>
      <c r="AU531" s="280">
        <f t="shared" si="192"/>
        <v>0</v>
      </c>
      <c r="AV531" s="281">
        <f t="shared" si="193"/>
        <v>0</v>
      </c>
      <c r="AW531" s="291">
        <f t="shared" si="197"/>
        <v>0</v>
      </c>
      <c r="AX531" s="283">
        <f t="shared" si="194"/>
        <v>0</v>
      </c>
    </row>
    <row r="532" spans="1:50" ht="26.25" customHeight="1">
      <c r="A532" s="117"/>
      <c r="B532" s="245"/>
      <c r="C532" s="136"/>
      <c r="D532" s="208" t="str">
        <f t="shared" si="179"/>
        <v/>
      </c>
      <c r="E532" s="129" t="s">
        <v>169</v>
      </c>
      <c r="F532" s="209" t="s">
        <v>169</v>
      </c>
      <c r="G532" s="135"/>
      <c r="H532" s="258"/>
      <c r="I532" s="259">
        <f t="shared" si="195"/>
        <v>0</v>
      </c>
      <c r="J532" s="259">
        <f t="shared" si="196"/>
        <v>0</v>
      </c>
      <c r="K532" s="259">
        <f t="shared" si="180"/>
        <v>0</v>
      </c>
      <c r="L532" s="252"/>
      <c r="M532" s="252"/>
      <c r="N532" s="252"/>
      <c r="O532" s="147">
        <v>0</v>
      </c>
      <c r="P532" s="147">
        <v>0</v>
      </c>
      <c r="Q532" s="137">
        <f t="shared" si="181"/>
        <v>0</v>
      </c>
      <c r="R532" s="80">
        <f t="shared" si="182"/>
        <v>0</v>
      </c>
      <c r="S532" s="147">
        <v>0</v>
      </c>
      <c r="T532" s="121"/>
      <c r="U532" s="263">
        <f>IFERROR(VLOOKUP(B532,คำนวณตกเบิกวิทยฐานะ!$B$9:$P$1008,14,FALSE),0)</f>
        <v>0</v>
      </c>
      <c r="V532" s="263">
        <f>IFERROR(VLOOKUP(B532,คำนวณตกเบิกวิทยฐานะ!$B$9:$P$1008,15,FALSE),0)</f>
        <v>0</v>
      </c>
      <c r="W532" s="264">
        <f t="shared" si="183"/>
        <v>0</v>
      </c>
      <c r="X532" s="119" t="s">
        <v>169</v>
      </c>
      <c r="Y532" s="209" t="s">
        <v>169</v>
      </c>
      <c r="Z532" s="258"/>
      <c r="AA532" s="253">
        <f t="shared" si="184"/>
        <v>0</v>
      </c>
      <c r="AB532" s="253">
        <f t="shared" si="185"/>
        <v>0</v>
      </c>
      <c r="AC532" s="253">
        <f t="shared" si="186"/>
        <v>0</v>
      </c>
      <c r="AD532" s="253">
        <f t="shared" si="187"/>
        <v>0</v>
      </c>
      <c r="AE532" s="268">
        <f t="shared" si="188"/>
        <v>0</v>
      </c>
      <c r="AF532" s="269">
        <f t="shared" si="189"/>
        <v>0</v>
      </c>
      <c r="AG532" s="270">
        <f t="shared" si="190"/>
        <v>0</v>
      </c>
      <c r="AH532" s="121"/>
      <c r="AI532" s="252"/>
      <c r="AJ532" s="295"/>
      <c r="AK532" s="301">
        <f t="shared" si="191"/>
        <v>0</v>
      </c>
      <c r="AL532" s="119" t="s">
        <v>169</v>
      </c>
      <c r="AM532" s="123" t="s">
        <v>169</v>
      </c>
      <c r="AN532" s="122"/>
      <c r="AO532" s="119" t="s">
        <v>169</v>
      </c>
      <c r="AP532" s="123" t="s">
        <v>169</v>
      </c>
      <c r="AQ532" s="124"/>
      <c r="AR532" s="119" t="s">
        <v>169</v>
      </c>
      <c r="AS532" s="123" t="s">
        <v>169</v>
      </c>
      <c r="AT532" s="122"/>
      <c r="AU532" s="280">
        <f t="shared" si="192"/>
        <v>0</v>
      </c>
      <c r="AV532" s="281">
        <f t="shared" si="193"/>
        <v>0</v>
      </c>
      <c r="AW532" s="291">
        <f t="shared" si="197"/>
        <v>0</v>
      </c>
      <c r="AX532" s="283">
        <f t="shared" si="194"/>
        <v>0</v>
      </c>
    </row>
    <row r="533" spans="1:50" ht="26.45" customHeight="1">
      <c r="A533" s="117"/>
      <c r="B533" s="245"/>
      <c r="C533" s="136"/>
      <c r="D533" s="208" t="str">
        <f t="shared" si="179"/>
        <v/>
      </c>
      <c r="E533" s="129" t="s">
        <v>169</v>
      </c>
      <c r="F533" s="209" t="s">
        <v>169</v>
      </c>
      <c r="G533" s="135"/>
      <c r="H533" s="258"/>
      <c r="I533" s="259">
        <f t="shared" si="195"/>
        <v>0</v>
      </c>
      <c r="J533" s="259">
        <f t="shared" si="196"/>
        <v>0</v>
      </c>
      <c r="K533" s="259">
        <f t="shared" si="180"/>
        <v>0</v>
      </c>
      <c r="L533" s="252"/>
      <c r="M533" s="252"/>
      <c r="N533" s="252"/>
      <c r="O533" s="147">
        <v>0</v>
      </c>
      <c r="P533" s="147">
        <v>0</v>
      </c>
      <c r="Q533" s="137">
        <f t="shared" si="181"/>
        <v>0</v>
      </c>
      <c r="R533" s="80">
        <f t="shared" si="182"/>
        <v>0</v>
      </c>
      <c r="S533" s="147">
        <v>0</v>
      </c>
      <c r="T533" s="121"/>
      <c r="U533" s="263">
        <f>IFERROR(VLOOKUP(B533,คำนวณตกเบิกวิทยฐานะ!$B$9:$P$1008,14,FALSE),0)</f>
        <v>0</v>
      </c>
      <c r="V533" s="263">
        <f>IFERROR(VLOOKUP(B533,คำนวณตกเบิกวิทยฐานะ!$B$9:$P$1008,15,FALSE),0)</f>
        <v>0</v>
      </c>
      <c r="W533" s="264">
        <f t="shared" si="183"/>
        <v>0</v>
      </c>
      <c r="X533" s="119" t="s">
        <v>169</v>
      </c>
      <c r="Y533" s="209" t="s">
        <v>169</v>
      </c>
      <c r="Z533" s="258"/>
      <c r="AA533" s="253">
        <f t="shared" si="184"/>
        <v>0</v>
      </c>
      <c r="AB533" s="253">
        <f t="shared" si="185"/>
        <v>0</v>
      </c>
      <c r="AC533" s="253">
        <f t="shared" si="186"/>
        <v>0</v>
      </c>
      <c r="AD533" s="253">
        <f t="shared" si="187"/>
        <v>0</v>
      </c>
      <c r="AE533" s="268">
        <f t="shared" si="188"/>
        <v>0</v>
      </c>
      <c r="AF533" s="269">
        <f t="shared" si="189"/>
        <v>0</v>
      </c>
      <c r="AG533" s="270">
        <f t="shared" si="190"/>
        <v>0</v>
      </c>
      <c r="AH533" s="121"/>
      <c r="AI533" s="252"/>
      <c r="AJ533" s="295"/>
      <c r="AK533" s="301">
        <f t="shared" si="191"/>
        <v>0</v>
      </c>
      <c r="AL533" s="119" t="s">
        <v>169</v>
      </c>
      <c r="AM533" s="123" t="s">
        <v>169</v>
      </c>
      <c r="AN533" s="122"/>
      <c r="AO533" s="119" t="s">
        <v>169</v>
      </c>
      <c r="AP533" s="123" t="s">
        <v>169</v>
      </c>
      <c r="AQ533" s="124"/>
      <c r="AR533" s="119" t="s">
        <v>169</v>
      </c>
      <c r="AS533" s="123" t="s">
        <v>169</v>
      </c>
      <c r="AT533" s="122"/>
      <c r="AU533" s="280">
        <f t="shared" si="192"/>
        <v>0</v>
      </c>
      <c r="AV533" s="281">
        <f t="shared" si="193"/>
        <v>0</v>
      </c>
      <c r="AW533" s="291">
        <f t="shared" si="197"/>
        <v>0</v>
      </c>
      <c r="AX533" s="283">
        <f t="shared" si="194"/>
        <v>0</v>
      </c>
    </row>
    <row r="534" spans="1:50" ht="26.45" customHeight="1">
      <c r="A534" s="117"/>
      <c r="B534" s="245"/>
      <c r="C534" s="136"/>
      <c r="D534" s="208" t="str">
        <f t="shared" si="179"/>
        <v/>
      </c>
      <c r="E534" s="129" t="s">
        <v>169</v>
      </c>
      <c r="F534" s="209" t="s">
        <v>169</v>
      </c>
      <c r="G534" s="135"/>
      <c r="H534" s="258"/>
      <c r="I534" s="259">
        <f t="shared" si="195"/>
        <v>0</v>
      </c>
      <c r="J534" s="259">
        <f t="shared" si="196"/>
        <v>0</v>
      </c>
      <c r="K534" s="259">
        <f t="shared" si="180"/>
        <v>0</v>
      </c>
      <c r="L534" s="252"/>
      <c r="M534" s="252"/>
      <c r="N534" s="252"/>
      <c r="O534" s="147">
        <v>0</v>
      </c>
      <c r="P534" s="147">
        <v>0</v>
      </c>
      <c r="Q534" s="137">
        <f t="shared" si="181"/>
        <v>0</v>
      </c>
      <c r="R534" s="80">
        <f t="shared" si="182"/>
        <v>0</v>
      </c>
      <c r="S534" s="147">
        <v>0</v>
      </c>
      <c r="T534" s="121"/>
      <c r="U534" s="263">
        <f>IFERROR(VLOOKUP(B534,คำนวณตกเบิกวิทยฐานะ!$B$9:$P$1008,14,FALSE),0)</f>
        <v>0</v>
      </c>
      <c r="V534" s="263">
        <f>IFERROR(VLOOKUP(B534,คำนวณตกเบิกวิทยฐานะ!$B$9:$P$1008,15,FALSE),0)</f>
        <v>0</v>
      </c>
      <c r="W534" s="264">
        <f t="shared" si="183"/>
        <v>0</v>
      </c>
      <c r="X534" s="119" t="s">
        <v>169</v>
      </c>
      <c r="Y534" s="209" t="s">
        <v>169</v>
      </c>
      <c r="Z534" s="258"/>
      <c r="AA534" s="253">
        <f t="shared" si="184"/>
        <v>0</v>
      </c>
      <c r="AB534" s="253">
        <f t="shared" si="185"/>
        <v>0</v>
      </c>
      <c r="AC534" s="253">
        <f t="shared" si="186"/>
        <v>0</v>
      </c>
      <c r="AD534" s="253">
        <f t="shared" si="187"/>
        <v>0</v>
      </c>
      <c r="AE534" s="268">
        <f t="shared" si="188"/>
        <v>0</v>
      </c>
      <c r="AF534" s="269">
        <f t="shared" si="189"/>
        <v>0</v>
      </c>
      <c r="AG534" s="270">
        <f t="shared" si="190"/>
        <v>0</v>
      </c>
      <c r="AH534" s="121"/>
      <c r="AI534" s="252"/>
      <c r="AJ534" s="295"/>
      <c r="AK534" s="301">
        <f t="shared" si="191"/>
        <v>0</v>
      </c>
      <c r="AL534" s="119" t="s">
        <v>169</v>
      </c>
      <c r="AM534" s="123" t="s">
        <v>169</v>
      </c>
      <c r="AN534" s="122"/>
      <c r="AO534" s="119" t="s">
        <v>169</v>
      </c>
      <c r="AP534" s="123" t="s">
        <v>169</v>
      </c>
      <c r="AQ534" s="124"/>
      <c r="AR534" s="119" t="s">
        <v>169</v>
      </c>
      <c r="AS534" s="123" t="s">
        <v>169</v>
      </c>
      <c r="AT534" s="122"/>
      <c r="AU534" s="280">
        <f t="shared" si="192"/>
        <v>0</v>
      </c>
      <c r="AV534" s="281">
        <f t="shared" si="193"/>
        <v>0</v>
      </c>
      <c r="AW534" s="291">
        <f t="shared" si="197"/>
        <v>0</v>
      </c>
      <c r="AX534" s="283">
        <f t="shared" si="194"/>
        <v>0</v>
      </c>
    </row>
    <row r="535" spans="1:50" ht="26.45" customHeight="1">
      <c r="A535" s="117"/>
      <c r="B535" s="245"/>
      <c r="C535" s="136"/>
      <c r="D535" s="208" t="str">
        <f t="shared" si="179"/>
        <v/>
      </c>
      <c r="E535" s="129" t="s">
        <v>169</v>
      </c>
      <c r="F535" s="209" t="s">
        <v>169</v>
      </c>
      <c r="G535" s="135"/>
      <c r="H535" s="258"/>
      <c r="I535" s="259">
        <f t="shared" si="195"/>
        <v>0</v>
      </c>
      <c r="J535" s="259">
        <f t="shared" si="196"/>
        <v>0</v>
      </c>
      <c r="K535" s="259">
        <f t="shared" si="180"/>
        <v>0</v>
      </c>
      <c r="L535" s="252"/>
      <c r="M535" s="252"/>
      <c r="N535" s="252"/>
      <c r="O535" s="147">
        <v>0</v>
      </c>
      <c r="P535" s="147">
        <v>0</v>
      </c>
      <c r="Q535" s="137">
        <f t="shared" si="181"/>
        <v>0</v>
      </c>
      <c r="R535" s="80">
        <f t="shared" si="182"/>
        <v>0</v>
      </c>
      <c r="S535" s="147">
        <v>0</v>
      </c>
      <c r="T535" s="121"/>
      <c r="U535" s="263">
        <f>IFERROR(VLOOKUP(B535,คำนวณตกเบิกวิทยฐานะ!$B$9:$P$1008,14,FALSE),0)</f>
        <v>0</v>
      </c>
      <c r="V535" s="263">
        <f>IFERROR(VLOOKUP(B535,คำนวณตกเบิกวิทยฐานะ!$B$9:$P$1008,15,FALSE),0)</f>
        <v>0</v>
      </c>
      <c r="W535" s="264">
        <f t="shared" si="183"/>
        <v>0</v>
      </c>
      <c r="X535" s="119" t="s">
        <v>169</v>
      </c>
      <c r="Y535" s="209" t="s">
        <v>169</v>
      </c>
      <c r="Z535" s="258"/>
      <c r="AA535" s="253">
        <f t="shared" si="184"/>
        <v>0</v>
      </c>
      <c r="AB535" s="253">
        <f t="shared" si="185"/>
        <v>0</v>
      </c>
      <c r="AC535" s="253">
        <f t="shared" si="186"/>
        <v>0</v>
      </c>
      <c r="AD535" s="253">
        <f t="shared" si="187"/>
        <v>0</v>
      </c>
      <c r="AE535" s="268">
        <f t="shared" si="188"/>
        <v>0</v>
      </c>
      <c r="AF535" s="269">
        <f t="shared" si="189"/>
        <v>0</v>
      </c>
      <c r="AG535" s="270">
        <f t="shared" si="190"/>
        <v>0</v>
      </c>
      <c r="AH535" s="121"/>
      <c r="AI535" s="252"/>
      <c r="AJ535" s="295"/>
      <c r="AK535" s="301">
        <f t="shared" si="191"/>
        <v>0</v>
      </c>
      <c r="AL535" s="119" t="s">
        <v>169</v>
      </c>
      <c r="AM535" s="123" t="s">
        <v>169</v>
      </c>
      <c r="AN535" s="122"/>
      <c r="AO535" s="119" t="s">
        <v>169</v>
      </c>
      <c r="AP535" s="123" t="s">
        <v>169</v>
      </c>
      <c r="AQ535" s="124"/>
      <c r="AR535" s="119" t="s">
        <v>169</v>
      </c>
      <c r="AS535" s="123" t="s">
        <v>169</v>
      </c>
      <c r="AT535" s="122"/>
      <c r="AU535" s="280">
        <f t="shared" si="192"/>
        <v>0</v>
      </c>
      <c r="AV535" s="281">
        <f t="shared" si="193"/>
        <v>0</v>
      </c>
      <c r="AW535" s="291">
        <f t="shared" si="197"/>
        <v>0</v>
      </c>
      <c r="AX535" s="283">
        <f t="shared" si="194"/>
        <v>0</v>
      </c>
    </row>
    <row r="536" spans="1:50" ht="26.45" customHeight="1">
      <c r="A536" s="117"/>
      <c r="B536" s="245"/>
      <c r="C536" s="136"/>
      <c r="D536" s="208" t="str">
        <f t="shared" si="179"/>
        <v/>
      </c>
      <c r="E536" s="129" t="s">
        <v>169</v>
      </c>
      <c r="F536" s="209" t="s">
        <v>169</v>
      </c>
      <c r="G536" s="135"/>
      <c r="H536" s="258"/>
      <c r="I536" s="259">
        <f t="shared" si="195"/>
        <v>0</v>
      </c>
      <c r="J536" s="259">
        <f t="shared" si="196"/>
        <v>0</v>
      </c>
      <c r="K536" s="259">
        <f t="shared" si="180"/>
        <v>0</v>
      </c>
      <c r="L536" s="252"/>
      <c r="M536" s="252"/>
      <c r="N536" s="252"/>
      <c r="O536" s="147">
        <v>0</v>
      </c>
      <c r="P536" s="147">
        <v>0</v>
      </c>
      <c r="Q536" s="137">
        <f t="shared" si="181"/>
        <v>0</v>
      </c>
      <c r="R536" s="80">
        <f t="shared" si="182"/>
        <v>0</v>
      </c>
      <c r="S536" s="147">
        <v>0</v>
      </c>
      <c r="T536" s="121"/>
      <c r="U536" s="263">
        <f>IFERROR(VLOOKUP(B536,คำนวณตกเบิกวิทยฐานะ!$B$9:$P$1008,14,FALSE),0)</f>
        <v>0</v>
      </c>
      <c r="V536" s="263">
        <f>IFERROR(VLOOKUP(B536,คำนวณตกเบิกวิทยฐานะ!$B$9:$P$1008,15,FALSE),0)</f>
        <v>0</v>
      </c>
      <c r="W536" s="264">
        <f t="shared" si="183"/>
        <v>0</v>
      </c>
      <c r="X536" s="119" t="s">
        <v>169</v>
      </c>
      <c r="Y536" s="209" t="s">
        <v>169</v>
      </c>
      <c r="Z536" s="258"/>
      <c r="AA536" s="253">
        <f t="shared" si="184"/>
        <v>0</v>
      </c>
      <c r="AB536" s="253">
        <f t="shared" si="185"/>
        <v>0</v>
      </c>
      <c r="AC536" s="253">
        <f t="shared" si="186"/>
        <v>0</v>
      </c>
      <c r="AD536" s="253">
        <f t="shared" si="187"/>
        <v>0</v>
      </c>
      <c r="AE536" s="268">
        <f t="shared" si="188"/>
        <v>0</v>
      </c>
      <c r="AF536" s="269">
        <f t="shared" si="189"/>
        <v>0</v>
      </c>
      <c r="AG536" s="270">
        <f t="shared" si="190"/>
        <v>0</v>
      </c>
      <c r="AH536" s="121"/>
      <c r="AI536" s="252"/>
      <c r="AJ536" s="295"/>
      <c r="AK536" s="301">
        <f t="shared" si="191"/>
        <v>0</v>
      </c>
      <c r="AL536" s="119" t="s">
        <v>169</v>
      </c>
      <c r="AM536" s="123" t="s">
        <v>169</v>
      </c>
      <c r="AN536" s="122"/>
      <c r="AO536" s="119" t="s">
        <v>169</v>
      </c>
      <c r="AP536" s="123" t="s">
        <v>169</v>
      </c>
      <c r="AQ536" s="124"/>
      <c r="AR536" s="119" t="s">
        <v>169</v>
      </c>
      <c r="AS536" s="123" t="s">
        <v>169</v>
      </c>
      <c r="AT536" s="122"/>
      <c r="AU536" s="280">
        <f t="shared" si="192"/>
        <v>0</v>
      </c>
      <c r="AV536" s="281">
        <f t="shared" si="193"/>
        <v>0</v>
      </c>
      <c r="AW536" s="291">
        <f t="shared" si="197"/>
        <v>0</v>
      </c>
      <c r="AX536" s="283">
        <f t="shared" si="194"/>
        <v>0</v>
      </c>
    </row>
    <row r="537" spans="1:50" ht="26.45" customHeight="1">
      <c r="A537" s="117"/>
      <c r="B537" s="245"/>
      <c r="C537" s="136"/>
      <c r="D537" s="208" t="str">
        <f t="shared" si="179"/>
        <v/>
      </c>
      <c r="E537" s="129" t="s">
        <v>169</v>
      </c>
      <c r="F537" s="209" t="s">
        <v>169</v>
      </c>
      <c r="G537" s="135"/>
      <c r="H537" s="258"/>
      <c r="I537" s="259">
        <f t="shared" si="195"/>
        <v>0</v>
      </c>
      <c r="J537" s="259">
        <f t="shared" si="196"/>
        <v>0</v>
      </c>
      <c r="K537" s="259">
        <f t="shared" si="180"/>
        <v>0</v>
      </c>
      <c r="L537" s="252"/>
      <c r="M537" s="252"/>
      <c r="N537" s="252"/>
      <c r="O537" s="147">
        <v>0</v>
      </c>
      <c r="P537" s="147">
        <v>0</v>
      </c>
      <c r="Q537" s="137">
        <f t="shared" si="181"/>
        <v>0</v>
      </c>
      <c r="R537" s="80">
        <f t="shared" si="182"/>
        <v>0</v>
      </c>
      <c r="S537" s="147">
        <v>0</v>
      </c>
      <c r="T537" s="121"/>
      <c r="U537" s="263">
        <f>IFERROR(VLOOKUP(B537,คำนวณตกเบิกวิทยฐานะ!$B$9:$P$1008,14,FALSE),0)</f>
        <v>0</v>
      </c>
      <c r="V537" s="263">
        <f>IFERROR(VLOOKUP(B537,คำนวณตกเบิกวิทยฐานะ!$B$9:$P$1008,15,FALSE),0)</f>
        <v>0</v>
      </c>
      <c r="W537" s="264">
        <f t="shared" si="183"/>
        <v>0</v>
      </c>
      <c r="X537" s="119" t="s">
        <v>169</v>
      </c>
      <c r="Y537" s="209" t="s">
        <v>169</v>
      </c>
      <c r="Z537" s="258"/>
      <c r="AA537" s="253">
        <f t="shared" si="184"/>
        <v>0</v>
      </c>
      <c r="AB537" s="253">
        <f t="shared" si="185"/>
        <v>0</v>
      </c>
      <c r="AC537" s="253">
        <f t="shared" si="186"/>
        <v>0</v>
      </c>
      <c r="AD537" s="253">
        <f t="shared" si="187"/>
        <v>0</v>
      </c>
      <c r="AE537" s="268">
        <f t="shared" si="188"/>
        <v>0</v>
      </c>
      <c r="AF537" s="269">
        <f t="shared" si="189"/>
        <v>0</v>
      </c>
      <c r="AG537" s="270">
        <f t="shared" si="190"/>
        <v>0</v>
      </c>
      <c r="AH537" s="121"/>
      <c r="AI537" s="252"/>
      <c r="AJ537" s="295"/>
      <c r="AK537" s="301">
        <f t="shared" si="191"/>
        <v>0</v>
      </c>
      <c r="AL537" s="119" t="s">
        <v>169</v>
      </c>
      <c r="AM537" s="123" t="s">
        <v>169</v>
      </c>
      <c r="AN537" s="122"/>
      <c r="AO537" s="119" t="s">
        <v>169</v>
      </c>
      <c r="AP537" s="123" t="s">
        <v>169</v>
      </c>
      <c r="AQ537" s="124"/>
      <c r="AR537" s="119" t="s">
        <v>169</v>
      </c>
      <c r="AS537" s="123" t="s">
        <v>169</v>
      </c>
      <c r="AT537" s="122"/>
      <c r="AU537" s="280">
        <f t="shared" si="192"/>
        <v>0</v>
      </c>
      <c r="AV537" s="281">
        <f t="shared" si="193"/>
        <v>0</v>
      </c>
      <c r="AW537" s="291">
        <f t="shared" si="197"/>
        <v>0</v>
      </c>
      <c r="AX537" s="283">
        <f t="shared" si="194"/>
        <v>0</v>
      </c>
    </row>
    <row r="538" spans="1:50" ht="26.45" customHeight="1">
      <c r="A538" s="117"/>
      <c r="B538" s="245"/>
      <c r="C538" s="136"/>
      <c r="D538" s="208" t="str">
        <f t="shared" si="179"/>
        <v/>
      </c>
      <c r="E538" s="129" t="s">
        <v>169</v>
      </c>
      <c r="F538" s="209" t="s">
        <v>169</v>
      </c>
      <c r="G538" s="135"/>
      <c r="H538" s="258"/>
      <c r="I538" s="259">
        <f t="shared" si="195"/>
        <v>0</v>
      </c>
      <c r="J538" s="259">
        <f t="shared" si="196"/>
        <v>0</v>
      </c>
      <c r="K538" s="259">
        <f t="shared" si="180"/>
        <v>0</v>
      </c>
      <c r="L538" s="252"/>
      <c r="M538" s="252"/>
      <c r="N538" s="252"/>
      <c r="O538" s="147">
        <v>0</v>
      </c>
      <c r="P538" s="147">
        <v>0</v>
      </c>
      <c r="Q538" s="137">
        <f t="shared" si="181"/>
        <v>0</v>
      </c>
      <c r="R538" s="80">
        <f t="shared" si="182"/>
        <v>0</v>
      </c>
      <c r="S538" s="147">
        <v>0</v>
      </c>
      <c r="T538" s="121"/>
      <c r="U538" s="263">
        <f>IFERROR(VLOOKUP(B538,คำนวณตกเบิกวิทยฐานะ!$B$9:$P$1008,14,FALSE),0)</f>
        <v>0</v>
      </c>
      <c r="V538" s="263">
        <f>IFERROR(VLOOKUP(B538,คำนวณตกเบิกวิทยฐานะ!$B$9:$P$1008,15,FALSE),0)</f>
        <v>0</v>
      </c>
      <c r="W538" s="264">
        <f t="shared" si="183"/>
        <v>0</v>
      </c>
      <c r="X538" s="119" t="s">
        <v>169</v>
      </c>
      <c r="Y538" s="209" t="s">
        <v>169</v>
      </c>
      <c r="Z538" s="258"/>
      <c r="AA538" s="253">
        <f t="shared" si="184"/>
        <v>0</v>
      </c>
      <c r="AB538" s="253">
        <f t="shared" si="185"/>
        <v>0</v>
      </c>
      <c r="AC538" s="253">
        <f t="shared" si="186"/>
        <v>0</v>
      </c>
      <c r="AD538" s="253">
        <f t="shared" si="187"/>
        <v>0</v>
      </c>
      <c r="AE538" s="268">
        <f t="shared" si="188"/>
        <v>0</v>
      </c>
      <c r="AF538" s="269">
        <f t="shared" si="189"/>
        <v>0</v>
      </c>
      <c r="AG538" s="270">
        <f t="shared" si="190"/>
        <v>0</v>
      </c>
      <c r="AH538" s="121"/>
      <c r="AI538" s="252"/>
      <c r="AJ538" s="295"/>
      <c r="AK538" s="301">
        <f t="shared" si="191"/>
        <v>0</v>
      </c>
      <c r="AL538" s="119" t="s">
        <v>169</v>
      </c>
      <c r="AM538" s="123" t="s">
        <v>169</v>
      </c>
      <c r="AN538" s="122"/>
      <c r="AO538" s="119" t="s">
        <v>169</v>
      </c>
      <c r="AP538" s="123" t="s">
        <v>169</v>
      </c>
      <c r="AQ538" s="124"/>
      <c r="AR538" s="119" t="s">
        <v>169</v>
      </c>
      <c r="AS538" s="123" t="s">
        <v>169</v>
      </c>
      <c r="AT538" s="122"/>
      <c r="AU538" s="280">
        <f t="shared" si="192"/>
        <v>0</v>
      </c>
      <c r="AV538" s="281">
        <f t="shared" si="193"/>
        <v>0</v>
      </c>
      <c r="AW538" s="291">
        <f t="shared" si="197"/>
        <v>0</v>
      </c>
      <c r="AX538" s="283">
        <f t="shared" si="194"/>
        <v>0</v>
      </c>
    </row>
    <row r="539" spans="1:50" ht="26.45" customHeight="1">
      <c r="A539" s="117"/>
      <c r="B539" s="245"/>
      <c r="C539" s="136"/>
      <c r="D539" s="208" t="str">
        <f t="shared" si="179"/>
        <v/>
      </c>
      <c r="E539" s="129" t="s">
        <v>169</v>
      </c>
      <c r="F539" s="209" t="s">
        <v>169</v>
      </c>
      <c r="G539" s="135"/>
      <c r="H539" s="258"/>
      <c r="I539" s="259">
        <f t="shared" si="195"/>
        <v>0</v>
      </c>
      <c r="J539" s="259">
        <f t="shared" si="196"/>
        <v>0</v>
      </c>
      <c r="K539" s="259">
        <f t="shared" si="180"/>
        <v>0</v>
      </c>
      <c r="L539" s="252"/>
      <c r="M539" s="252"/>
      <c r="N539" s="252"/>
      <c r="O539" s="147">
        <v>0</v>
      </c>
      <c r="P539" s="147">
        <v>0</v>
      </c>
      <c r="Q539" s="137">
        <f t="shared" si="181"/>
        <v>0</v>
      </c>
      <c r="R539" s="80">
        <f t="shared" si="182"/>
        <v>0</v>
      </c>
      <c r="S539" s="147">
        <v>0</v>
      </c>
      <c r="T539" s="121"/>
      <c r="U539" s="263">
        <f>IFERROR(VLOOKUP(B539,คำนวณตกเบิกวิทยฐานะ!$B$9:$P$1008,14,FALSE),0)</f>
        <v>0</v>
      </c>
      <c r="V539" s="263">
        <f>IFERROR(VLOOKUP(B539,คำนวณตกเบิกวิทยฐานะ!$B$9:$P$1008,15,FALSE),0)</f>
        <v>0</v>
      </c>
      <c r="W539" s="264">
        <f t="shared" si="183"/>
        <v>0</v>
      </c>
      <c r="X539" s="119" t="s">
        <v>169</v>
      </c>
      <c r="Y539" s="209" t="s">
        <v>169</v>
      </c>
      <c r="Z539" s="258"/>
      <c r="AA539" s="253">
        <f t="shared" si="184"/>
        <v>0</v>
      </c>
      <c r="AB539" s="253">
        <f t="shared" si="185"/>
        <v>0</v>
      </c>
      <c r="AC539" s="253">
        <f t="shared" si="186"/>
        <v>0</v>
      </c>
      <c r="AD539" s="253">
        <f t="shared" si="187"/>
        <v>0</v>
      </c>
      <c r="AE539" s="268">
        <f t="shared" si="188"/>
        <v>0</v>
      </c>
      <c r="AF539" s="269">
        <f t="shared" si="189"/>
        <v>0</v>
      </c>
      <c r="AG539" s="270">
        <f t="shared" si="190"/>
        <v>0</v>
      </c>
      <c r="AH539" s="121"/>
      <c r="AI539" s="252"/>
      <c r="AJ539" s="295"/>
      <c r="AK539" s="301">
        <f t="shared" si="191"/>
        <v>0</v>
      </c>
      <c r="AL539" s="119" t="s">
        <v>169</v>
      </c>
      <c r="AM539" s="123" t="s">
        <v>169</v>
      </c>
      <c r="AN539" s="122"/>
      <c r="AO539" s="119" t="s">
        <v>169</v>
      </c>
      <c r="AP539" s="123" t="s">
        <v>169</v>
      </c>
      <c r="AQ539" s="124"/>
      <c r="AR539" s="119" t="s">
        <v>169</v>
      </c>
      <c r="AS539" s="123" t="s">
        <v>169</v>
      </c>
      <c r="AT539" s="122"/>
      <c r="AU539" s="280">
        <f t="shared" si="192"/>
        <v>0</v>
      </c>
      <c r="AV539" s="281">
        <f t="shared" si="193"/>
        <v>0</v>
      </c>
      <c r="AW539" s="291">
        <f t="shared" si="197"/>
        <v>0</v>
      </c>
      <c r="AX539" s="283">
        <f t="shared" si="194"/>
        <v>0</v>
      </c>
    </row>
    <row r="540" spans="1:50" ht="26.45" customHeight="1">
      <c r="A540" s="117"/>
      <c r="B540" s="245"/>
      <c r="C540" s="136"/>
      <c r="D540" s="208" t="str">
        <f t="shared" si="179"/>
        <v/>
      </c>
      <c r="E540" s="129" t="s">
        <v>169</v>
      </c>
      <c r="F540" s="209" t="s">
        <v>169</v>
      </c>
      <c r="G540" s="135"/>
      <c r="H540" s="258"/>
      <c r="I540" s="259">
        <f t="shared" si="195"/>
        <v>0</v>
      </c>
      <c r="J540" s="259">
        <f t="shared" si="196"/>
        <v>0</v>
      </c>
      <c r="K540" s="259">
        <f t="shared" si="180"/>
        <v>0</v>
      </c>
      <c r="L540" s="252"/>
      <c r="M540" s="252"/>
      <c r="N540" s="252"/>
      <c r="O540" s="147">
        <v>0</v>
      </c>
      <c r="P540" s="147">
        <v>0</v>
      </c>
      <c r="Q540" s="137">
        <f t="shared" si="181"/>
        <v>0</v>
      </c>
      <c r="R540" s="80">
        <f t="shared" si="182"/>
        <v>0</v>
      </c>
      <c r="S540" s="147">
        <v>0</v>
      </c>
      <c r="T540" s="121"/>
      <c r="U540" s="263">
        <f>IFERROR(VLOOKUP(B540,คำนวณตกเบิกวิทยฐานะ!$B$9:$P$1008,14,FALSE),0)</f>
        <v>0</v>
      </c>
      <c r="V540" s="263">
        <f>IFERROR(VLOOKUP(B540,คำนวณตกเบิกวิทยฐานะ!$B$9:$P$1008,15,FALSE),0)</f>
        <v>0</v>
      </c>
      <c r="W540" s="264">
        <f t="shared" si="183"/>
        <v>0</v>
      </c>
      <c r="X540" s="119" t="s">
        <v>169</v>
      </c>
      <c r="Y540" s="209" t="s">
        <v>169</v>
      </c>
      <c r="Z540" s="258"/>
      <c r="AA540" s="253">
        <f t="shared" si="184"/>
        <v>0</v>
      </c>
      <c r="AB540" s="253">
        <f t="shared" si="185"/>
        <v>0</v>
      </c>
      <c r="AC540" s="253">
        <f t="shared" si="186"/>
        <v>0</v>
      </c>
      <c r="AD540" s="253">
        <f t="shared" si="187"/>
        <v>0</v>
      </c>
      <c r="AE540" s="268">
        <f t="shared" si="188"/>
        <v>0</v>
      </c>
      <c r="AF540" s="269">
        <f t="shared" si="189"/>
        <v>0</v>
      </c>
      <c r="AG540" s="270">
        <f t="shared" si="190"/>
        <v>0</v>
      </c>
      <c r="AH540" s="121"/>
      <c r="AI540" s="252"/>
      <c r="AJ540" s="295"/>
      <c r="AK540" s="301">
        <f t="shared" si="191"/>
        <v>0</v>
      </c>
      <c r="AL540" s="119" t="s">
        <v>169</v>
      </c>
      <c r="AM540" s="123" t="s">
        <v>169</v>
      </c>
      <c r="AN540" s="122"/>
      <c r="AO540" s="119" t="s">
        <v>169</v>
      </c>
      <c r="AP540" s="123" t="s">
        <v>169</v>
      </c>
      <c r="AQ540" s="124"/>
      <c r="AR540" s="119" t="s">
        <v>169</v>
      </c>
      <c r="AS540" s="123" t="s">
        <v>169</v>
      </c>
      <c r="AT540" s="122"/>
      <c r="AU540" s="280">
        <f t="shared" si="192"/>
        <v>0</v>
      </c>
      <c r="AV540" s="281">
        <f t="shared" si="193"/>
        <v>0</v>
      </c>
      <c r="AW540" s="291">
        <f t="shared" si="197"/>
        <v>0</v>
      </c>
      <c r="AX540" s="283">
        <f t="shared" si="194"/>
        <v>0</v>
      </c>
    </row>
    <row r="541" spans="1:50" ht="26.45" customHeight="1">
      <c r="A541" s="117"/>
      <c r="B541" s="245"/>
      <c r="C541" s="136"/>
      <c r="D541" s="208" t="str">
        <f t="shared" si="179"/>
        <v/>
      </c>
      <c r="E541" s="129" t="s">
        <v>169</v>
      </c>
      <c r="F541" s="209" t="s">
        <v>169</v>
      </c>
      <c r="G541" s="135"/>
      <c r="H541" s="258"/>
      <c r="I541" s="259">
        <f t="shared" si="195"/>
        <v>0</v>
      </c>
      <c r="J541" s="259">
        <f t="shared" si="196"/>
        <v>0</v>
      </c>
      <c r="K541" s="259">
        <f t="shared" si="180"/>
        <v>0</v>
      </c>
      <c r="L541" s="252"/>
      <c r="M541" s="252"/>
      <c r="N541" s="252"/>
      <c r="O541" s="147">
        <v>0</v>
      </c>
      <c r="P541" s="147">
        <v>0</v>
      </c>
      <c r="Q541" s="137">
        <f t="shared" si="181"/>
        <v>0</v>
      </c>
      <c r="R541" s="80">
        <f t="shared" si="182"/>
        <v>0</v>
      </c>
      <c r="S541" s="147">
        <v>0</v>
      </c>
      <c r="T541" s="121"/>
      <c r="U541" s="263">
        <f>IFERROR(VLOOKUP(B541,คำนวณตกเบิกวิทยฐานะ!$B$9:$P$1008,14,FALSE),0)</f>
        <v>0</v>
      </c>
      <c r="V541" s="263">
        <f>IFERROR(VLOOKUP(B541,คำนวณตกเบิกวิทยฐานะ!$B$9:$P$1008,15,FALSE),0)</f>
        <v>0</v>
      </c>
      <c r="W541" s="264">
        <f t="shared" si="183"/>
        <v>0</v>
      </c>
      <c r="X541" s="119" t="s">
        <v>169</v>
      </c>
      <c r="Y541" s="209" t="s">
        <v>169</v>
      </c>
      <c r="Z541" s="258"/>
      <c r="AA541" s="253">
        <f t="shared" si="184"/>
        <v>0</v>
      </c>
      <c r="AB541" s="253">
        <f t="shared" si="185"/>
        <v>0</v>
      </c>
      <c r="AC541" s="253">
        <f t="shared" si="186"/>
        <v>0</v>
      </c>
      <c r="AD541" s="253">
        <f t="shared" si="187"/>
        <v>0</v>
      </c>
      <c r="AE541" s="268">
        <f t="shared" si="188"/>
        <v>0</v>
      </c>
      <c r="AF541" s="269">
        <f t="shared" si="189"/>
        <v>0</v>
      </c>
      <c r="AG541" s="270">
        <f t="shared" si="190"/>
        <v>0</v>
      </c>
      <c r="AH541" s="121"/>
      <c r="AI541" s="252"/>
      <c r="AJ541" s="295"/>
      <c r="AK541" s="301">
        <f t="shared" si="191"/>
        <v>0</v>
      </c>
      <c r="AL541" s="119" t="s">
        <v>169</v>
      </c>
      <c r="AM541" s="123" t="s">
        <v>169</v>
      </c>
      <c r="AN541" s="122"/>
      <c r="AO541" s="119" t="s">
        <v>169</v>
      </c>
      <c r="AP541" s="123" t="s">
        <v>169</v>
      </c>
      <c r="AQ541" s="124"/>
      <c r="AR541" s="119" t="s">
        <v>169</v>
      </c>
      <c r="AS541" s="123" t="s">
        <v>169</v>
      </c>
      <c r="AT541" s="122"/>
      <c r="AU541" s="280">
        <f t="shared" si="192"/>
        <v>0</v>
      </c>
      <c r="AV541" s="281">
        <f t="shared" si="193"/>
        <v>0</v>
      </c>
      <c r="AW541" s="291">
        <f t="shared" si="197"/>
        <v>0</v>
      </c>
      <c r="AX541" s="283">
        <f t="shared" si="194"/>
        <v>0</v>
      </c>
    </row>
    <row r="542" spans="1:50" ht="26.45" customHeight="1">
      <c r="A542" s="117"/>
      <c r="B542" s="245"/>
      <c r="C542" s="136"/>
      <c r="D542" s="208" t="str">
        <f t="shared" si="179"/>
        <v/>
      </c>
      <c r="E542" s="129" t="s">
        <v>169</v>
      </c>
      <c r="F542" s="209" t="s">
        <v>169</v>
      </c>
      <c r="G542" s="135"/>
      <c r="H542" s="258"/>
      <c r="I542" s="259">
        <f t="shared" si="195"/>
        <v>0</v>
      </c>
      <c r="J542" s="259">
        <f t="shared" si="196"/>
        <v>0</v>
      </c>
      <c r="K542" s="259">
        <f t="shared" si="180"/>
        <v>0</v>
      </c>
      <c r="L542" s="252"/>
      <c r="M542" s="252"/>
      <c r="N542" s="252"/>
      <c r="O542" s="147">
        <v>0</v>
      </c>
      <c r="P542" s="147">
        <v>0</v>
      </c>
      <c r="Q542" s="137">
        <f t="shared" si="181"/>
        <v>0</v>
      </c>
      <c r="R542" s="80">
        <f t="shared" si="182"/>
        <v>0</v>
      </c>
      <c r="S542" s="147">
        <v>0</v>
      </c>
      <c r="T542" s="121"/>
      <c r="U542" s="263">
        <f>IFERROR(VLOOKUP(B542,คำนวณตกเบิกวิทยฐานะ!$B$9:$P$1008,14,FALSE),0)</f>
        <v>0</v>
      </c>
      <c r="V542" s="263">
        <f>IFERROR(VLOOKUP(B542,คำนวณตกเบิกวิทยฐานะ!$B$9:$P$1008,15,FALSE),0)</f>
        <v>0</v>
      </c>
      <c r="W542" s="264">
        <f t="shared" si="183"/>
        <v>0</v>
      </c>
      <c r="X542" s="119" t="s">
        <v>169</v>
      </c>
      <c r="Y542" s="209" t="s">
        <v>169</v>
      </c>
      <c r="Z542" s="258"/>
      <c r="AA542" s="253">
        <f t="shared" si="184"/>
        <v>0</v>
      </c>
      <c r="AB542" s="253">
        <f t="shared" si="185"/>
        <v>0</v>
      </c>
      <c r="AC542" s="253">
        <f t="shared" si="186"/>
        <v>0</v>
      </c>
      <c r="AD542" s="253">
        <f t="shared" si="187"/>
        <v>0</v>
      </c>
      <c r="AE542" s="268">
        <f t="shared" si="188"/>
        <v>0</v>
      </c>
      <c r="AF542" s="269">
        <f t="shared" si="189"/>
        <v>0</v>
      </c>
      <c r="AG542" s="270">
        <f t="shared" si="190"/>
        <v>0</v>
      </c>
      <c r="AH542" s="121"/>
      <c r="AI542" s="252"/>
      <c r="AJ542" s="295"/>
      <c r="AK542" s="301">
        <f t="shared" si="191"/>
        <v>0</v>
      </c>
      <c r="AL542" s="119" t="s">
        <v>169</v>
      </c>
      <c r="AM542" s="123" t="s">
        <v>169</v>
      </c>
      <c r="AN542" s="122"/>
      <c r="AO542" s="119" t="s">
        <v>169</v>
      </c>
      <c r="AP542" s="123" t="s">
        <v>169</v>
      </c>
      <c r="AQ542" s="124"/>
      <c r="AR542" s="119" t="s">
        <v>169</v>
      </c>
      <c r="AS542" s="123" t="s">
        <v>169</v>
      </c>
      <c r="AT542" s="122"/>
      <c r="AU542" s="280">
        <f t="shared" si="192"/>
        <v>0</v>
      </c>
      <c r="AV542" s="281">
        <f t="shared" si="193"/>
        <v>0</v>
      </c>
      <c r="AW542" s="291">
        <f t="shared" si="197"/>
        <v>0</v>
      </c>
      <c r="AX542" s="283">
        <f t="shared" si="194"/>
        <v>0</v>
      </c>
    </row>
    <row r="543" spans="1:50" ht="26.45" customHeight="1">
      <c r="A543" s="117"/>
      <c r="B543" s="245"/>
      <c r="C543" s="136"/>
      <c r="D543" s="208" t="str">
        <f t="shared" si="179"/>
        <v/>
      </c>
      <c r="E543" s="129" t="s">
        <v>169</v>
      </c>
      <c r="F543" s="209" t="s">
        <v>169</v>
      </c>
      <c r="G543" s="135"/>
      <c r="H543" s="258"/>
      <c r="I543" s="259">
        <f t="shared" si="195"/>
        <v>0</v>
      </c>
      <c r="J543" s="259">
        <f t="shared" si="196"/>
        <v>0</v>
      </c>
      <c r="K543" s="259">
        <f t="shared" si="180"/>
        <v>0</v>
      </c>
      <c r="L543" s="252"/>
      <c r="M543" s="252"/>
      <c r="N543" s="252"/>
      <c r="O543" s="147">
        <v>0</v>
      </c>
      <c r="P543" s="147">
        <v>0</v>
      </c>
      <c r="Q543" s="137">
        <f t="shared" si="181"/>
        <v>0</v>
      </c>
      <c r="R543" s="80">
        <f t="shared" si="182"/>
        <v>0</v>
      </c>
      <c r="S543" s="147">
        <v>0</v>
      </c>
      <c r="T543" s="121"/>
      <c r="U543" s="263">
        <f>IFERROR(VLOOKUP(B543,คำนวณตกเบิกวิทยฐานะ!$B$9:$P$1008,14,FALSE),0)</f>
        <v>0</v>
      </c>
      <c r="V543" s="263">
        <f>IFERROR(VLOOKUP(B543,คำนวณตกเบิกวิทยฐานะ!$B$9:$P$1008,15,FALSE),0)</f>
        <v>0</v>
      </c>
      <c r="W543" s="264">
        <f t="shared" si="183"/>
        <v>0</v>
      </c>
      <c r="X543" s="119" t="s">
        <v>169</v>
      </c>
      <c r="Y543" s="209" t="s">
        <v>169</v>
      </c>
      <c r="Z543" s="258"/>
      <c r="AA543" s="253">
        <f t="shared" si="184"/>
        <v>0</v>
      </c>
      <c r="AB543" s="253">
        <f t="shared" si="185"/>
        <v>0</v>
      </c>
      <c r="AC543" s="253">
        <f t="shared" si="186"/>
        <v>0</v>
      </c>
      <c r="AD543" s="253">
        <f t="shared" si="187"/>
        <v>0</v>
      </c>
      <c r="AE543" s="268">
        <f t="shared" si="188"/>
        <v>0</v>
      </c>
      <c r="AF543" s="269">
        <f t="shared" si="189"/>
        <v>0</v>
      </c>
      <c r="AG543" s="270">
        <f t="shared" si="190"/>
        <v>0</v>
      </c>
      <c r="AH543" s="121"/>
      <c r="AI543" s="252"/>
      <c r="AJ543" s="295"/>
      <c r="AK543" s="301">
        <f t="shared" si="191"/>
        <v>0</v>
      </c>
      <c r="AL543" s="119" t="s">
        <v>169</v>
      </c>
      <c r="AM543" s="123" t="s">
        <v>169</v>
      </c>
      <c r="AN543" s="122"/>
      <c r="AO543" s="119" t="s">
        <v>169</v>
      </c>
      <c r="AP543" s="123" t="s">
        <v>169</v>
      </c>
      <c r="AQ543" s="124"/>
      <c r="AR543" s="119" t="s">
        <v>169</v>
      </c>
      <c r="AS543" s="123" t="s">
        <v>169</v>
      </c>
      <c r="AT543" s="122"/>
      <c r="AU543" s="280">
        <f t="shared" si="192"/>
        <v>0</v>
      </c>
      <c r="AV543" s="281">
        <f t="shared" si="193"/>
        <v>0</v>
      </c>
      <c r="AW543" s="291">
        <f t="shared" si="197"/>
        <v>0</v>
      </c>
      <c r="AX543" s="283">
        <f t="shared" si="194"/>
        <v>0</v>
      </c>
    </row>
    <row r="544" spans="1:50" ht="26.45" customHeight="1">
      <c r="A544" s="117"/>
      <c r="B544" s="245"/>
      <c r="C544" s="136"/>
      <c r="D544" s="208" t="str">
        <f t="shared" si="179"/>
        <v/>
      </c>
      <c r="E544" s="129" t="s">
        <v>169</v>
      </c>
      <c r="F544" s="209" t="s">
        <v>169</v>
      </c>
      <c r="G544" s="135"/>
      <c r="H544" s="258"/>
      <c r="I544" s="259">
        <f t="shared" si="195"/>
        <v>0</v>
      </c>
      <c r="J544" s="259">
        <f t="shared" si="196"/>
        <v>0</v>
      </c>
      <c r="K544" s="259">
        <f t="shared" si="180"/>
        <v>0</v>
      </c>
      <c r="L544" s="252"/>
      <c r="M544" s="252"/>
      <c r="N544" s="252"/>
      <c r="O544" s="147">
        <v>0</v>
      </c>
      <c r="P544" s="147">
        <v>0</v>
      </c>
      <c r="Q544" s="137">
        <f t="shared" si="181"/>
        <v>0</v>
      </c>
      <c r="R544" s="80">
        <f t="shared" si="182"/>
        <v>0</v>
      </c>
      <c r="S544" s="147">
        <v>0</v>
      </c>
      <c r="T544" s="121"/>
      <c r="U544" s="263">
        <f>IFERROR(VLOOKUP(B544,คำนวณตกเบิกวิทยฐานะ!$B$9:$P$1008,14,FALSE),0)</f>
        <v>0</v>
      </c>
      <c r="V544" s="263">
        <f>IFERROR(VLOOKUP(B544,คำนวณตกเบิกวิทยฐานะ!$B$9:$P$1008,15,FALSE),0)</f>
        <v>0</v>
      </c>
      <c r="W544" s="264">
        <f t="shared" si="183"/>
        <v>0</v>
      </c>
      <c r="X544" s="119" t="s">
        <v>169</v>
      </c>
      <c r="Y544" s="209" t="s">
        <v>169</v>
      </c>
      <c r="Z544" s="258"/>
      <c r="AA544" s="253">
        <f t="shared" si="184"/>
        <v>0</v>
      </c>
      <c r="AB544" s="253">
        <f t="shared" si="185"/>
        <v>0</v>
      </c>
      <c r="AC544" s="253">
        <f t="shared" si="186"/>
        <v>0</v>
      </c>
      <c r="AD544" s="253">
        <f t="shared" si="187"/>
        <v>0</v>
      </c>
      <c r="AE544" s="268">
        <f t="shared" si="188"/>
        <v>0</v>
      </c>
      <c r="AF544" s="269">
        <f t="shared" si="189"/>
        <v>0</v>
      </c>
      <c r="AG544" s="270">
        <f t="shared" si="190"/>
        <v>0</v>
      </c>
      <c r="AH544" s="121"/>
      <c r="AI544" s="252"/>
      <c r="AJ544" s="295"/>
      <c r="AK544" s="301">
        <f t="shared" si="191"/>
        <v>0</v>
      </c>
      <c r="AL544" s="119" t="s">
        <v>169</v>
      </c>
      <c r="AM544" s="123" t="s">
        <v>169</v>
      </c>
      <c r="AN544" s="122"/>
      <c r="AO544" s="119" t="s">
        <v>169</v>
      </c>
      <c r="AP544" s="123" t="s">
        <v>169</v>
      </c>
      <c r="AQ544" s="124"/>
      <c r="AR544" s="119" t="s">
        <v>169</v>
      </c>
      <c r="AS544" s="123" t="s">
        <v>169</v>
      </c>
      <c r="AT544" s="122"/>
      <c r="AU544" s="280">
        <f t="shared" si="192"/>
        <v>0</v>
      </c>
      <c r="AV544" s="281">
        <f t="shared" si="193"/>
        <v>0</v>
      </c>
      <c r="AW544" s="291">
        <f t="shared" si="197"/>
        <v>0</v>
      </c>
      <c r="AX544" s="283">
        <f t="shared" si="194"/>
        <v>0</v>
      </c>
    </row>
    <row r="545" spans="1:50" ht="26.45" customHeight="1">
      <c r="A545" s="117"/>
      <c r="B545" s="245"/>
      <c r="C545" s="136"/>
      <c r="D545" s="208" t="str">
        <f t="shared" si="179"/>
        <v/>
      </c>
      <c r="E545" s="129" t="s">
        <v>169</v>
      </c>
      <c r="F545" s="209" t="s">
        <v>169</v>
      </c>
      <c r="G545" s="135"/>
      <c r="H545" s="258"/>
      <c r="I545" s="259">
        <f t="shared" si="195"/>
        <v>0</v>
      </c>
      <c r="J545" s="259">
        <f t="shared" si="196"/>
        <v>0</v>
      </c>
      <c r="K545" s="259">
        <f t="shared" si="180"/>
        <v>0</v>
      </c>
      <c r="L545" s="252"/>
      <c r="M545" s="252"/>
      <c r="N545" s="252"/>
      <c r="O545" s="147">
        <v>0</v>
      </c>
      <c r="P545" s="147">
        <v>0</v>
      </c>
      <c r="Q545" s="137">
        <f t="shared" si="181"/>
        <v>0</v>
      </c>
      <c r="R545" s="80">
        <f t="shared" si="182"/>
        <v>0</v>
      </c>
      <c r="S545" s="147">
        <v>0</v>
      </c>
      <c r="T545" s="121"/>
      <c r="U545" s="263">
        <f>IFERROR(VLOOKUP(B545,คำนวณตกเบิกวิทยฐานะ!$B$9:$P$1008,14,FALSE),0)</f>
        <v>0</v>
      </c>
      <c r="V545" s="263">
        <f>IFERROR(VLOOKUP(B545,คำนวณตกเบิกวิทยฐานะ!$B$9:$P$1008,15,FALSE),0)</f>
        <v>0</v>
      </c>
      <c r="W545" s="264">
        <f t="shared" si="183"/>
        <v>0</v>
      </c>
      <c r="X545" s="119" t="s">
        <v>169</v>
      </c>
      <c r="Y545" s="209" t="s">
        <v>169</v>
      </c>
      <c r="Z545" s="258"/>
      <c r="AA545" s="253">
        <f t="shared" si="184"/>
        <v>0</v>
      </c>
      <c r="AB545" s="253">
        <f t="shared" si="185"/>
        <v>0</v>
      </c>
      <c r="AC545" s="253">
        <f t="shared" si="186"/>
        <v>0</v>
      </c>
      <c r="AD545" s="253">
        <f t="shared" si="187"/>
        <v>0</v>
      </c>
      <c r="AE545" s="268">
        <f t="shared" si="188"/>
        <v>0</v>
      </c>
      <c r="AF545" s="269">
        <f t="shared" si="189"/>
        <v>0</v>
      </c>
      <c r="AG545" s="270">
        <f t="shared" si="190"/>
        <v>0</v>
      </c>
      <c r="AH545" s="121"/>
      <c r="AI545" s="252"/>
      <c r="AJ545" s="295"/>
      <c r="AK545" s="301">
        <f t="shared" si="191"/>
        <v>0</v>
      </c>
      <c r="AL545" s="119" t="s">
        <v>169</v>
      </c>
      <c r="AM545" s="123" t="s">
        <v>169</v>
      </c>
      <c r="AN545" s="122"/>
      <c r="AO545" s="119" t="s">
        <v>169</v>
      </c>
      <c r="AP545" s="123" t="s">
        <v>169</v>
      </c>
      <c r="AQ545" s="124"/>
      <c r="AR545" s="119" t="s">
        <v>169</v>
      </c>
      <c r="AS545" s="123" t="s">
        <v>169</v>
      </c>
      <c r="AT545" s="122"/>
      <c r="AU545" s="280">
        <f t="shared" si="192"/>
        <v>0</v>
      </c>
      <c r="AV545" s="281">
        <f t="shared" si="193"/>
        <v>0</v>
      </c>
      <c r="AW545" s="291">
        <f t="shared" si="197"/>
        <v>0</v>
      </c>
      <c r="AX545" s="283">
        <f t="shared" si="194"/>
        <v>0</v>
      </c>
    </row>
    <row r="546" spans="1:50" ht="26.45" customHeight="1">
      <c r="A546" s="117"/>
      <c r="B546" s="245"/>
      <c r="C546" s="136"/>
      <c r="D546" s="208" t="str">
        <f t="shared" si="179"/>
        <v/>
      </c>
      <c r="E546" s="129" t="s">
        <v>169</v>
      </c>
      <c r="F546" s="209" t="s">
        <v>169</v>
      </c>
      <c r="G546" s="135"/>
      <c r="H546" s="258"/>
      <c r="I546" s="259">
        <f t="shared" si="195"/>
        <v>0</v>
      </c>
      <c r="J546" s="259">
        <f t="shared" si="196"/>
        <v>0</v>
      </c>
      <c r="K546" s="259">
        <f t="shared" si="180"/>
        <v>0</v>
      </c>
      <c r="L546" s="252"/>
      <c r="M546" s="252"/>
      <c r="N546" s="252"/>
      <c r="O546" s="147">
        <v>0</v>
      </c>
      <c r="P546" s="147">
        <v>0</v>
      </c>
      <c r="Q546" s="137">
        <f t="shared" si="181"/>
        <v>0</v>
      </c>
      <c r="R546" s="80">
        <f t="shared" si="182"/>
        <v>0</v>
      </c>
      <c r="S546" s="147">
        <v>0</v>
      </c>
      <c r="T546" s="121"/>
      <c r="U546" s="263">
        <f>IFERROR(VLOOKUP(B546,คำนวณตกเบิกวิทยฐานะ!$B$9:$P$1008,14,FALSE),0)</f>
        <v>0</v>
      </c>
      <c r="V546" s="263">
        <f>IFERROR(VLOOKUP(B546,คำนวณตกเบิกวิทยฐานะ!$B$9:$P$1008,15,FALSE),0)</f>
        <v>0</v>
      </c>
      <c r="W546" s="264">
        <f t="shared" si="183"/>
        <v>0</v>
      </c>
      <c r="X546" s="119" t="s">
        <v>169</v>
      </c>
      <c r="Y546" s="209" t="s">
        <v>169</v>
      </c>
      <c r="Z546" s="258"/>
      <c r="AA546" s="253">
        <f t="shared" si="184"/>
        <v>0</v>
      </c>
      <c r="AB546" s="253">
        <f t="shared" si="185"/>
        <v>0</v>
      </c>
      <c r="AC546" s="253">
        <f t="shared" si="186"/>
        <v>0</v>
      </c>
      <c r="AD546" s="253">
        <f t="shared" si="187"/>
        <v>0</v>
      </c>
      <c r="AE546" s="268">
        <f t="shared" si="188"/>
        <v>0</v>
      </c>
      <c r="AF546" s="269">
        <f t="shared" si="189"/>
        <v>0</v>
      </c>
      <c r="AG546" s="270">
        <f t="shared" si="190"/>
        <v>0</v>
      </c>
      <c r="AH546" s="121"/>
      <c r="AI546" s="252"/>
      <c r="AJ546" s="295"/>
      <c r="AK546" s="301">
        <f t="shared" si="191"/>
        <v>0</v>
      </c>
      <c r="AL546" s="119" t="s">
        <v>169</v>
      </c>
      <c r="AM546" s="123" t="s">
        <v>169</v>
      </c>
      <c r="AN546" s="122"/>
      <c r="AO546" s="119" t="s">
        <v>169</v>
      </c>
      <c r="AP546" s="123" t="s">
        <v>169</v>
      </c>
      <c r="AQ546" s="124"/>
      <c r="AR546" s="119" t="s">
        <v>169</v>
      </c>
      <c r="AS546" s="123" t="s">
        <v>169</v>
      </c>
      <c r="AT546" s="122"/>
      <c r="AU546" s="280">
        <f t="shared" si="192"/>
        <v>0</v>
      </c>
      <c r="AV546" s="281">
        <f t="shared" si="193"/>
        <v>0</v>
      </c>
      <c r="AW546" s="291">
        <f t="shared" si="197"/>
        <v>0</v>
      </c>
      <c r="AX546" s="283">
        <f t="shared" si="194"/>
        <v>0</v>
      </c>
    </row>
    <row r="547" spans="1:50" ht="26.45" customHeight="1">
      <c r="A547" s="117"/>
      <c r="B547" s="245"/>
      <c r="C547" s="136"/>
      <c r="D547" s="208" t="str">
        <f t="shared" si="179"/>
        <v/>
      </c>
      <c r="E547" s="129" t="s">
        <v>169</v>
      </c>
      <c r="F547" s="209" t="s">
        <v>169</v>
      </c>
      <c r="G547" s="135"/>
      <c r="H547" s="258"/>
      <c r="I547" s="259">
        <f t="shared" si="195"/>
        <v>0</v>
      </c>
      <c r="J547" s="259">
        <f t="shared" si="196"/>
        <v>0</v>
      </c>
      <c r="K547" s="259">
        <f t="shared" si="180"/>
        <v>0</v>
      </c>
      <c r="L547" s="252"/>
      <c r="M547" s="252"/>
      <c r="N547" s="252"/>
      <c r="O547" s="147">
        <v>0</v>
      </c>
      <c r="P547" s="147">
        <v>0</v>
      </c>
      <c r="Q547" s="137">
        <f t="shared" si="181"/>
        <v>0</v>
      </c>
      <c r="R547" s="80">
        <f t="shared" si="182"/>
        <v>0</v>
      </c>
      <c r="S547" s="147">
        <v>0</v>
      </c>
      <c r="T547" s="121"/>
      <c r="U547" s="263">
        <f>IFERROR(VLOOKUP(B547,คำนวณตกเบิกวิทยฐานะ!$B$9:$P$1008,14,FALSE),0)</f>
        <v>0</v>
      </c>
      <c r="V547" s="263">
        <f>IFERROR(VLOOKUP(B547,คำนวณตกเบิกวิทยฐานะ!$B$9:$P$1008,15,FALSE),0)</f>
        <v>0</v>
      </c>
      <c r="W547" s="264">
        <f t="shared" si="183"/>
        <v>0</v>
      </c>
      <c r="X547" s="119" t="s">
        <v>169</v>
      </c>
      <c r="Y547" s="209" t="s">
        <v>169</v>
      </c>
      <c r="Z547" s="258"/>
      <c r="AA547" s="253">
        <f t="shared" si="184"/>
        <v>0</v>
      </c>
      <c r="AB547" s="253">
        <f t="shared" si="185"/>
        <v>0</v>
      </c>
      <c r="AC547" s="253">
        <f t="shared" si="186"/>
        <v>0</v>
      </c>
      <c r="AD547" s="253">
        <f t="shared" si="187"/>
        <v>0</v>
      </c>
      <c r="AE547" s="268">
        <f t="shared" si="188"/>
        <v>0</v>
      </c>
      <c r="AF547" s="269">
        <f t="shared" si="189"/>
        <v>0</v>
      </c>
      <c r="AG547" s="270">
        <f t="shared" si="190"/>
        <v>0</v>
      </c>
      <c r="AH547" s="121"/>
      <c r="AI547" s="252"/>
      <c r="AJ547" s="295"/>
      <c r="AK547" s="301">
        <f t="shared" si="191"/>
        <v>0</v>
      </c>
      <c r="AL547" s="119" t="s">
        <v>169</v>
      </c>
      <c r="AM547" s="123" t="s">
        <v>169</v>
      </c>
      <c r="AN547" s="122"/>
      <c r="AO547" s="119" t="s">
        <v>169</v>
      </c>
      <c r="AP547" s="123" t="s">
        <v>169</v>
      </c>
      <c r="AQ547" s="124"/>
      <c r="AR547" s="119" t="s">
        <v>169</v>
      </c>
      <c r="AS547" s="123" t="s">
        <v>169</v>
      </c>
      <c r="AT547" s="122"/>
      <c r="AU547" s="280">
        <f t="shared" si="192"/>
        <v>0</v>
      </c>
      <c r="AV547" s="281">
        <f t="shared" si="193"/>
        <v>0</v>
      </c>
      <c r="AW547" s="291">
        <f t="shared" si="197"/>
        <v>0</v>
      </c>
      <c r="AX547" s="283">
        <f t="shared" si="194"/>
        <v>0</v>
      </c>
    </row>
    <row r="548" spans="1:50" ht="26.45" customHeight="1">
      <c r="A548" s="117"/>
      <c r="B548" s="245"/>
      <c r="C548" s="136"/>
      <c r="D548" s="208" t="str">
        <f t="shared" si="179"/>
        <v/>
      </c>
      <c r="E548" s="129" t="s">
        <v>169</v>
      </c>
      <c r="F548" s="209" t="s">
        <v>169</v>
      </c>
      <c r="G548" s="135"/>
      <c r="H548" s="258"/>
      <c r="I548" s="259">
        <f t="shared" si="195"/>
        <v>0</v>
      </c>
      <c r="J548" s="259">
        <f t="shared" si="196"/>
        <v>0</v>
      </c>
      <c r="K548" s="259">
        <f t="shared" si="180"/>
        <v>0</v>
      </c>
      <c r="L548" s="252"/>
      <c r="M548" s="252"/>
      <c r="N548" s="252"/>
      <c r="O548" s="147">
        <v>0</v>
      </c>
      <c r="P548" s="147">
        <v>0</v>
      </c>
      <c r="Q548" s="137">
        <f t="shared" si="181"/>
        <v>0</v>
      </c>
      <c r="R548" s="80">
        <f t="shared" si="182"/>
        <v>0</v>
      </c>
      <c r="S548" s="147">
        <v>0</v>
      </c>
      <c r="T548" s="121"/>
      <c r="U548" s="263">
        <f>IFERROR(VLOOKUP(B548,คำนวณตกเบิกวิทยฐานะ!$B$9:$P$1008,14,FALSE),0)</f>
        <v>0</v>
      </c>
      <c r="V548" s="263">
        <f>IFERROR(VLOOKUP(B548,คำนวณตกเบิกวิทยฐานะ!$B$9:$P$1008,15,FALSE),0)</f>
        <v>0</v>
      </c>
      <c r="W548" s="264">
        <f t="shared" si="183"/>
        <v>0</v>
      </c>
      <c r="X548" s="119" t="s">
        <v>169</v>
      </c>
      <c r="Y548" s="209" t="s">
        <v>169</v>
      </c>
      <c r="Z548" s="258"/>
      <c r="AA548" s="253">
        <f t="shared" si="184"/>
        <v>0</v>
      </c>
      <c r="AB548" s="253">
        <f t="shared" si="185"/>
        <v>0</v>
      </c>
      <c r="AC548" s="253">
        <f t="shared" si="186"/>
        <v>0</v>
      </c>
      <c r="AD548" s="253">
        <f t="shared" si="187"/>
        <v>0</v>
      </c>
      <c r="AE548" s="268">
        <f t="shared" si="188"/>
        <v>0</v>
      </c>
      <c r="AF548" s="269">
        <f t="shared" si="189"/>
        <v>0</v>
      </c>
      <c r="AG548" s="270">
        <f t="shared" si="190"/>
        <v>0</v>
      </c>
      <c r="AH548" s="121"/>
      <c r="AI548" s="252"/>
      <c r="AJ548" s="295"/>
      <c r="AK548" s="301">
        <f t="shared" si="191"/>
        <v>0</v>
      </c>
      <c r="AL548" s="119" t="s">
        <v>169</v>
      </c>
      <c r="AM548" s="123" t="s">
        <v>169</v>
      </c>
      <c r="AN548" s="122"/>
      <c r="AO548" s="119" t="s">
        <v>169</v>
      </c>
      <c r="AP548" s="123" t="s">
        <v>169</v>
      </c>
      <c r="AQ548" s="124"/>
      <c r="AR548" s="119" t="s">
        <v>169</v>
      </c>
      <c r="AS548" s="123" t="s">
        <v>169</v>
      </c>
      <c r="AT548" s="122"/>
      <c r="AU548" s="280">
        <f t="shared" si="192"/>
        <v>0</v>
      </c>
      <c r="AV548" s="281">
        <f t="shared" si="193"/>
        <v>0</v>
      </c>
      <c r="AW548" s="291">
        <f t="shared" si="197"/>
        <v>0</v>
      </c>
      <c r="AX548" s="283">
        <f t="shared" si="194"/>
        <v>0</v>
      </c>
    </row>
    <row r="549" spans="1:50" ht="26.45" customHeight="1">
      <c r="A549" s="117"/>
      <c r="B549" s="245"/>
      <c r="C549" s="136"/>
      <c r="D549" s="208" t="str">
        <f t="shared" si="179"/>
        <v/>
      </c>
      <c r="E549" s="129" t="s">
        <v>169</v>
      </c>
      <c r="F549" s="209" t="s">
        <v>169</v>
      </c>
      <c r="G549" s="135"/>
      <c r="H549" s="258"/>
      <c r="I549" s="259">
        <f t="shared" si="195"/>
        <v>0</v>
      </c>
      <c r="J549" s="259">
        <f t="shared" si="196"/>
        <v>0</v>
      </c>
      <c r="K549" s="259">
        <f t="shared" si="180"/>
        <v>0</v>
      </c>
      <c r="L549" s="252"/>
      <c r="M549" s="252"/>
      <c r="N549" s="252"/>
      <c r="O549" s="147">
        <v>0</v>
      </c>
      <c r="P549" s="147">
        <v>0</v>
      </c>
      <c r="Q549" s="137">
        <f t="shared" si="181"/>
        <v>0</v>
      </c>
      <c r="R549" s="80">
        <f t="shared" si="182"/>
        <v>0</v>
      </c>
      <c r="S549" s="147">
        <v>0</v>
      </c>
      <c r="T549" s="121"/>
      <c r="U549" s="263">
        <f>IFERROR(VLOOKUP(B549,คำนวณตกเบิกวิทยฐานะ!$B$9:$P$1008,14,FALSE),0)</f>
        <v>0</v>
      </c>
      <c r="V549" s="263">
        <f>IFERROR(VLOOKUP(B549,คำนวณตกเบิกวิทยฐานะ!$B$9:$P$1008,15,FALSE),0)</f>
        <v>0</v>
      </c>
      <c r="W549" s="264">
        <f t="shared" si="183"/>
        <v>0</v>
      </c>
      <c r="X549" s="119" t="s">
        <v>169</v>
      </c>
      <c r="Y549" s="209" t="s">
        <v>169</v>
      </c>
      <c r="Z549" s="258"/>
      <c r="AA549" s="253">
        <f t="shared" si="184"/>
        <v>0</v>
      </c>
      <c r="AB549" s="253">
        <f t="shared" si="185"/>
        <v>0</v>
      </c>
      <c r="AC549" s="253">
        <f t="shared" si="186"/>
        <v>0</v>
      </c>
      <c r="AD549" s="253">
        <f t="shared" si="187"/>
        <v>0</v>
      </c>
      <c r="AE549" s="268">
        <f t="shared" si="188"/>
        <v>0</v>
      </c>
      <c r="AF549" s="269">
        <f t="shared" si="189"/>
        <v>0</v>
      </c>
      <c r="AG549" s="270">
        <f t="shared" si="190"/>
        <v>0</v>
      </c>
      <c r="AH549" s="121"/>
      <c r="AI549" s="252"/>
      <c r="AJ549" s="295"/>
      <c r="AK549" s="301">
        <f t="shared" si="191"/>
        <v>0</v>
      </c>
      <c r="AL549" s="119" t="s">
        <v>169</v>
      </c>
      <c r="AM549" s="123" t="s">
        <v>169</v>
      </c>
      <c r="AN549" s="122"/>
      <c r="AO549" s="119" t="s">
        <v>169</v>
      </c>
      <c r="AP549" s="123" t="s">
        <v>169</v>
      </c>
      <c r="AQ549" s="124"/>
      <c r="AR549" s="119" t="s">
        <v>169</v>
      </c>
      <c r="AS549" s="123" t="s">
        <v>169</v>
      </c>
      <c r="AT549" s="122"/>
      <c r="AU549" s="280">
        <f t="shared" si="192"/>
        <v>0</v>
      </c>
      <c r="AV549" s="281">
        <f t="shared" si="193"/>
        <v>0</v>
      </c>
      <c r="AW549" s="291">
        <f t="shared" si="197"/>
        <v>0</v>
      </c>
      <c r="AX549" s="283">
        <f t="shared" si="194"/>
        <v>0</v>
      </c>
    </row>
    <row r="550" spans="1:50" ht="26.45" customHeight="1">
      <c r="A550" s="117"/>
      <c r="B550" s="245"/>
      <c r="C550" s="136"/>
      <c r="D550" s="208" t="str">
        <f t="shared" si="179"/>
        <v/>
      </c>
      <c r="E550" s="129" t="s">
        <v>169</v>
      </c>
      <c r="F550" s="209" t="s">
        <v>169</v>
      </c>
      <c r="G550" s="135"/>
      <c r="H550" s="258"/>
      <c r="I550" s="259">
        <f t="shared" si="195"/>
        <v>0</v>
      </c>
      <c r="J550" s="259">
        <f t="shared" si="196"/>
        <v>0</v>
      </c>
      <c r="K550" s="259">
        <f t="shared" si="180"/>
        <v>0</v>
      </c>
      <c r="L550" s="252"/>
      <c r="M550" s="252"/>
      <c r="N550" s="252"/>
      <c r="O550" s="147">
        <v>0</v>
      </c>
      <c r="P550" s="147">
        <v>0</v>
      </c>
      <c r="Q550" s="137">
        <f t="shared" si="181"/>
        <v>0</v>
      </c>
      <c r="R550" s="80">
        <f t="shared" si="182"/>
        <v>0</v>
      </c>
      <c r="S550" s="147">
        <v>0</v>
      </c>
      <c r="T550" s="121"/>
      <c r="U550" s="263">
        <f>IFERROR(VLOOKUP(B550,คำนวณตกเบิกวิทยฐานะ!$B$9:$P$1008,14,FALSE),0)</f>
        <v>0</v>
      </c>
      <c r="V550" s="263">
        <f>IFERROR(VLOOKUP(B550,คำนวณตกเบิกวิทยฐานะ!$B$9:$P$1008,15,FALSE),0)</f>
        <v>0</v>
      </c>
      <c r="W550" s="264">
        <f t="shared" si="183"/>
        <v>0</v>
      </c>
      <c r="X550" s="119" t="s">
        <v>169</v>
      </c>
      <c r="Y550" s="209" t="s">
        <v>169</v>
      </c>
      <c r="Z550" s="258"/>
      <c r="AA550" s="253">
        <f t="shared" si="184"/>
        <v>0</v>
      </c>
      <c r="AB550" s="253">
        <f t="shared" si="185"/>
        <v>0</v>
      </c>
      <c r="AC550" s="253">
        <f t="shared" si="186"/>
        <v>0</v>
      </c>
      <c r="AD550" s="253">
        <f t="shared" si="187"/>
        <v>0</v>
      </c>
      <c r="AE550" s="268">
        <f t="shared" si="188"/>
        <v>0</v>
      </c>
      <c r="AF550" s="269">
        <f t="shared" si="189"/>
        <v>0</v>
      </c>
      <c r="AG550" s="270">
        <f t="shared" si="190"/>
        <v>0</v>
      </c>
      <c r="AH550" s="121"/>
      <c r="AI550" s="252"/>
      <c r="AJ550" s="295"/>
      <c r="AK550" s="301">
        <f t="shared" si="191"/>
        <v>0</v>
      </c>
      <c r="AL550" s="119" t="s">
        <v>169</v>
      </c>
      <c r="AM550" s="123" t="s">
        <v>169</v>
      </c>
      <c r="AN550" s="122"/>
      <c r="AO550" s="119" t="s">
        <v>169</v>
      </c>
      <c r="AP550" s="123" t="s">
        <v>169</v>
      </c>
      <c r="AQ550" s="124"/>
      <c r="AR550" s="119" t="s">
        <v>169</v>
      </c>
      <c r="AS550" s="123" t="s">
        <v>169</v>
      </c>
      <c r="AT550" s="122"/>
      <c r="AU550" s="280">
        <f t="shared" si="192"/>
        <v>0</v>
      </c>
      <c r="AV550" s="281">
        <f t="shared" si="193"/>
        <v>0</v>
      </c>
      <c r="AW550" s="291">
        <f t="shared" si="197"/>
        <v>0</v>
      </c>
      <c r="AX550" s="283">
        <f t="shared" si="194"/>
        <v>0</v>
      </c>
    </row>
    <row r="551" spans="1:50" ht="26.45" customHeight="1">
      <c r="A551" s="117"/>
      <c r="B551" s="245"/>
      <c r="C551" s="136"/>
      <c r="D551" s="208" t="str">
        <f t="shared" si="179"/>
        <v/>
      </c>
      <c r="E551" s="129" t="s">
        <v>169</v>
      </c>
      <c r="F551" s="209" t="s">
        <v>169</v>
      </c>
      <c r="G551" s="135"/>
      <c r="H551" s="258"/>
      <c r="I551" s="259">
        <f t="shared" si="195"/>
        <v>0</v>
      </c>
      <c r="J551" s="259">
        <f t="shared" si="196"/>
        <v>0</v>
      </c>
      <c r="K551" s="259">
        <f t="shared" si="180"/>
        <v>0</v>
      </c>
      <c r="L551" s="252"/>
      <c r="M551" s="252"/>
      <c r="N551" s="252"/>
      <c r="O551" s="147">
        <v>0</v>
      </c>
      <c r="P551" s="147">
        <v>0</v>
      </c>
      <c r="Q551" s="137">
        <f t="shared" si="181"/>
        <v>0</v>
      </c>
      <c r="R551" s="80">
        <f t="shared" si="182"/>
        <v>0</v>
      </c>
      <c r="S551" s="147">
        <v>0</v>
      </c>
      <c r="T551" s="121"/>
      <c r="U551" s="263">
        <f>IFERROR(VLOOKUP(B551,คำนวณตกเบิกวิทยฐานะ!$B$9:$P$1008,14,FALSE),0)</f>
        <v>0</v>
      </c>
      <c r="V551" s="263">
        <f>IFERROR(VLOOKUP(B551,คำนวณตกเบิกวิทยฐานะ!$B$9:$P$1008,15,FALSE),0)</f>
        <v>0</v>
      </c>
      <c r="W551" s="264">
        <f t="shared" si="183"/>
        <v>0</v>
      </c>
      <c r="X551" s="119" t="s">
        <v>169</v>
      </c>
      <c r="Y551" s="209" t="s">
        <v>169</v>
      </c>
      <c r="Z551" s="258"/>
      <c r="AA551" s="253">
        <f t="shared" si="184"/>
        <v>0</v>
      </c>
      <c r="AB551" s="253">
        <f t="shared" si="185"/>
        <v>0</v>
      </c>
      <c r="AC551" s="253">
        <f t="shared" si="186"/>
        <v>0</v>
      </c>
      <c r="AD551" s="253">
        <f t="shared" si="187"/>
        <v>0</v>
      </c>
      <c r="AE551" s="268">
        <f t="shared" si="188"/>
        <v>0</v>
      </c>
      <c r="AF551" s="269">
        <f t="shared" si="189"/>
        <v>0</v>
      </c>
      <c r="AG551" s="270">
        <f t="shared" si="190"/>
        <v>0</v>
      </c>
      <c r="AH551" s="121"/>
      <c r="AI551" s="252"/>
      <c r="AJ551" s="295"/>
      <c r="AK551" s="301">
        <f t="shared" si="191"/>
        <v>0</v>
      </c>
      <c r="AL551" s="119" t="s">
        <v>169</v>
      </c>
      <c r="AM551" s="123" t="s">
        <v>169</v>
      </c>
      <c r="AN551" s="122"/>
      <c r="AO551" s="119" t="s">
        <v>169</v>
      </c>
      <c r="AP551" s="123" t="s">
        <v>169</v>
      </c>
      <c r="AQ551" s="124"/>
      <c r="AR551" s="119" t="s">
        <v>169</v>
      </c>
      <c r="AS551" s="123" t="s">
        <v>169</v>
      </c>
      <c r="AT551" s="122"/>
      <c r="AU551" s="280">
        <f t="shared" si="192"/>
        <v>0</v>
      </c>
      <c r="AV551" s="281">
        <f t="shared" si="193"/>
        <v>0</v>
      </c>
      <c r="AW551" s="291">
        <f t="shared" si="197"/>
        <v>0</v>
      </c>
      <c r="AX551" s="283">
        <f t="shared" si="194"/>
        <v>0</v>
      </c>
    </row>
    <row r="552" spans="1:50" ht="26.45" customHeight="1">
      <c r="A552" s="117"/>
      <c r="B552" s="245"/>
      <c r="C552" s="136"/>
      <c r="D552" s="208" t="str">
        <f t="shared" si="179"/>
        <v/>
      </c>
      <c r="E552" s="129" t="s">
        <v>169</v>
      </c>
      <c r="F552" s="209" t="s">
        <v>169</v>
      </c>
      <c r="G552" s="135"/>
      <c r="H552" s="258"/>
      <c r="I552" s="259">
        <f t="shared" si="195"/>
        <v>0</v>
      </c>
      <c r="J552" s="259">
        <f t="shared" si="196"/>
        <v>0</v>
      </c>
      <c r="K552" s="259">
        <f t="shared" si="180"/>
        <v>0</v>
      </c>
      <c r="L552" s="252"/>
      <c r="M552" s="252"/>
      <c r="N552" s="252"/>
      <c r="O552" s="147">
        <v>0</v>
      </c>
      <c r="P552" s="147">
        <v>0</v>
      </c>
      <c r="Q552" s="137">
        <f t="shared" si="181"/>
        <v>0</v>
      </c>
      <c r="R552" s="80">
        <f t="shared" si="182"/>
        <v>0</v>
      </c>
      <c r="S552" s="147">
        <v>0</v>
      </c>
      <c r="T552" s="121"/>
      <c r="U552" s="263">
        <f>IFERROR(VLOOKUP(B552,คำนวณตกเบิกวิทยฐานะ!$B$9:$P$1008,14,FALSE),0)</f>
        <v>0</v>
      </c>
      <c r="V552" s="263">
        <f>IFERROR(VLOOKUP(B552,คำนวณตกเบิกวิทยฐานะ!$B$9:$P$1008,15,FALSE),0)</f>
        <v>0</v>
      </c>
      <c r="W552" s="264">
        <f t="shared" si="183"/>
        <v>0</v>
      </c>
      <c r="X552" s="119" t="s">
        <v>169</v>
      </c>
      <c r="Y552" s="209" t="s">
        <v>169</v>
      </c>
      <c r="Z552" s="258"/>
      <c r="AA552" s="253">
        <f t="shared" si="184"/>
        <v>0</v>
      </c>
      <c r="AB552" s="253">
        <f t="shared" si="185"/>
        <v>0</v>
      </c>
      <c r="AC552" s="253">
        <f t="shared" si="186"/>
        <v>0</v>
      </c>
      <c r="AD552" s="253">
        <f t="shared" si="187"/>
        <v>0</v>
      </c>
      <c r="AE552" s="268">
        <f t="shared" si="188"/>
        <v>0</v>
      </c>
      <c r="AF552" s="269">
        <f t="shared" si="189"/>
        <v>0</v>
      </c>
      <c r="AG552" s="270">
        <f t="shared" si="190"/>
        <v>0</v>
      </c>
      <c r="AH552" s="121"/>
      <c r="AI552" s="252"/>
      <c r="AJ552" s="295"/>
      <c r="AK552" s="301">
        <f t="shared" si="191"/>
        <v>0</v>
      </c>
      <c r="AL552" s="119" t="s">
        <v>169</v>
      </c>
      <c r="AM552" s="123" t="s">
        <v>169</v>
      </c>
      <c r="AN552" s="122"/>
      <c r="AO552" s="119" t="s">
        <v>169</v>
      </c>
      <c r="AP552" s="123" t="s">
        <v>169</v>
      </c>
      <c r="AQ552" s="124"/>
      <c r="AR552" s="119" t="s">
        <v>169</v>
      </c>
      <c r="AS552" s="123" t="s">
        <v>169</v>
      </c>
      <c r="AT552" s="122"/>
      <c r="AU552" s="280">
        <f t="shared" si="192"/>
        <v>0</v>
      </c>
      <c r="AV552" s="281">
        <f t="shared" si="193"/>
        <v>0</v>
      </c>
      <c r="AW552" s="291">
        <f t="shared" si="197"/>
        <v>0</v>
      </c>
      <c r="AX552" s="283">
        <f t="shared" si="194"/>
        <v>0</v>
      </c>
    </row>
    <row r="553" spans="1:50" ht="26.45" customHeight="1">
      <c r="A553" s="117"/>
      <c r="B553" s="245"/>
      <c r="C553" s="136"/>
      <c r="D553" s="208" t="str">
        <f t="shared" si="179"/>
        <v/>
      </c>
      <c r="E553" s="129" t="s">
        <v>169</v>
      </c>
      <c r="F553" s="209" t="s">
        <v>169</v>
      </c>
      <c r="G553" s="135"/>
      <c r="H553" s="258"/>
      <c r="I553" s="259">
        <f t="shared" si="195"/>
        <v>0</v>
      </c>
      <c r="J553" s="259">
        <f t="shared" si="196"/>
        <v>0</v>
      </c>
      <c r="K553" s="259">
        <f t="shared" si="180"/>
        <v>0</v>
      </c>
      <c r="L553" s="252"/>
      <c r="M553" s="252"/>
      <c r="N553" s="252"/>
      <c r="O553" s="147">
        <v>0</v>
      </c>
      <c r="P553" s="147">
        <v>0</v>
      </c>
      <c r="Q553" s="137">
        <f t="shared" si="181"/>
        <v>0</v>
      </c>
      <c r="R553" s="80">
        <f t="shared" si="182"/>
        <v>0</v>
      </c>
      <c r="S553" s="147">
        <v>0</v>
      </c>
      <c r="T553" s="121"/>
      <c r="U553" s="263">
        <f>IFERROR(VLOOKUP(B553,คำนวณตกเบิกวิทยฐานะ!$B$9:$P$1008,14,FALSE),0)</f>
        <v>0</v>
      </c>
      <c r="V553" s="263">
        <f>IFERROR(VLOOKUP(B553,คำนวณตกเบิกวิทยฐานะ!$B$9:$P$1008,15,FALSE),0)</f>
        <v>0</v>
      </c>
      <c r="W553" s="264">
        <f t="shared" si="183"/>
        <v>0</v>
      </c>
      <c r="X553" s="119" t="s">
        <v>169</v>
      </c>
      <c r="Y553" s="209" t="s">
        <v>169</v>
      </c>
      <c r="Z553" s="258"/>
      <c r="AA553" s="253">
        <f t="shared" si="184"/>
        <v>0</v>
      </c>
      <c r="AB553" s="253">
        <f t="shared" si="185"/>
        <v>0</v>
      </c>
      <c r="AC553" s="253">
        <f t="shared" si="186"/>
        <v>0</v>
      </c>
      <c r="AD553" s="253">
        <f t="shared" si="187"/>
        <v>0</v>
      </c>
      <c r="AE553" s="268">
        <f t="shared" si="188"/>
        <v>0</v>
      </c>
      <c r="AF553" s="269">
        <f t="shared" si="189"/>
        <v>0</v>
      </c>
      <c r="AG553" s="270">
        <f t="shared" si="190"/>
        <v>0</v>
      </c>
      <c r="AH553" s="121"/>
      <c r="AI553" s="252"/>
      <c r="AJ553" s="295"/>
      <c r="AK553" s="301">
        <f t="shared" si="191"/>
        <v>0</v>
      </c>
      <c r="AL553" s="119" t="s">
        <v>169</v>
      </c>
      <c r="AM553" s="123" t="s">
        <v>169</v>
      </c>
      <c r="AN553" s="122"/>
      <c r="AO553" s="119" t="s">
        <v>169</v>
      </c>
      <c r="AP553" s="123" t="s">
        <v>169</v>
      </c>
      <c r="AQ553" s="124"/>
      <c r="AR553" s="119" t="s">
        <v>169</v>
      </c>
      <c r="AS553" s="123" t="s">
        <v>169</v>
      </c>
      <c r="AT553" s="122"/>
      <c r="AU553" s="280">
        <f t="shared" si="192"/>
        <v>0</v>
      </c>
      <c r="AV553" s="281">
        <f t="shared" si="193"/>
        <v>0</v>
      </c>
      <c r="AW553" s="291">
        <f t="shared" si="197"/>
        <v>0</v>
      </c>
      <c r="AX553" s="283">
        <f t="shared" si="194"/>
        <v>0</v>
      </c>
    </row>
    <row r="554" spans="1:50" ht="26.45" customHeight="1">
      <c r="A554" s="117"/>
      <c r="B554" s="245"/>
      <c r="C554" s="136"/>
      <c r="D554" s="208" t="str">
        <f t="shared" si="179"/>
        <v/>
      </c>
      <c r="E554" s="129" t="s">
        <v>169</v>
      </c>
      <c r="F554" s="209" t="s">
        <v>169</v>
      </c>
      <c r="G554" s="135"/>
      <c r="H554" s="258"/>
      <c r="I554" s="259">
        <f t="shared" si="195"/>
        <v>0</v>
      </c>
      <c r="J554" s="259">
        <f t="shared" si="196"/>
        <v>0</v>
      </c>
      <c r="K554" s="259">
        <f t="shared" si="180"/>
        <v>0</v>
      </c>
      <c r="L554" s="252"/>
      <c r="M554" s="252"/>
      <c r="N554" s="252"/>
      <c r="O554" s="147">
        <v>0</v>
      </c>
      <c r="P554" s="147">
        <v>0</v>
      </c>
      <c r="Q554" s="137">
        <f t="shared" si="181"/>
        <v>0</v>
      </c>
      <c r="R554" s="80">
        <f t="shared" si="182"/>
        <v>0</v>
      </c>
      <c r="S554" s="147">
        <v>0</v>
      </c>
      <c r="T554" s="121"/>
      <c r="U554" s="263">
        <f>IFERROR(VLOOKUP(B554,คำนวณตกเบิกวิทยฐานะ!$B$9:$P$1008,14,FALSE),0)</f>
        <v>0</v>
      </c>
      <c r="V554" s="263">
        <f>IFERROR(VLOOKUP(B554,คำนวณตกเบิกวิทยฐานะ!$B$9:$P$1008,15,FALSE),0)</f>
        <v>0</v>
      </c>
      <c r="W554" s="264">
        <f t="shared" si="183"/>
        <v>0</v>
      </c>
      <c r="X554" s="119" t="s">
        <v>169</v>
      </c>
      <c r="Y554" s="209" t="s">
        <v>169</v>
      </c>
      <c r="Z554" s="258"/>
      <c r="AA554" s="253">
        <f t="shared" si="184"/>
        <v>0</v>
      </c>
      <c r="AB554" s="253">
        <f t="shared" si="185"/>
        <v>0</v>
      </c>
      <c r="AC554" s="253">
        <f t="shared" si="186"/>
        <v>0</v>
      </c>
      <c r="AD554" s="253">
        <f t="shared" si="187"/>
        <v>0</v>
      </c>
      <c r="AE554" s="268">
        <f t="shared" si="188"/>
        <v>0</v>
      </c>
      <c r="AF554" s="269">
        <f t="shared" si="189"/>
        <v>0</v>
      </c>
      <c r="AG554" s="270">
        <f t="shared" si="190"/>
        <v>0</v>
      </c>
      <c r="AH554" s="121"/>
      <c r="AI554" s="252"/>
      <c r="AJ554" s="295"/>
      <c r="AK554" s="301">
        <f t="shared" si="191"/>
        <v>0</v>
      </c>
      <c r="AL554" s="119" t="s">
        <v>169</v>
      </c>
      <c r="AM554" s="123" t="s">
        <v>169</v>
      </c>
      <c r="AN554" s="122"/>
      <c r="AO554" s="119" t="s">
        <v>169</v>
      </c>
      <c r="AP554" s="123" t="s">
        <v>169</v>
      </c>
      <c r="AQ554" s="124"/>
      <c r="AR554" s="119" t="s">
        <v>169</v>
      </c>
      <c r="AS554" s="123" t="s">
        <v>169</v>
      </c>
      <c r="AT554" s="122"/>
      <c r="AU554" s="280">
        <f t="shared" si="192"/>
        <v>0</v>
      </c>
      <c r="AV554" s="281">
        <f t="shared" si="193"/>
        <v>0</v>
      </c>
      <c r="AW554" s="291">
        <f t="shared" si="197"/>
        <v>0</v>
      </c>
      <c r="AX554" s="283">
        <f t="shared" si="194"/>
        <v>0</v>
      </c>
    </row>
    <row r="555" spans="1:50" ht="26.45" customHeight="1">
      <c r="A555" s="117"/>
      <c r="B555" s="245"/>
      <c r="C555" s="136"/>
      <c r="D555" s="208" t="str">
        <f t="shared" si="179"/>
        <v/>
      </c>
      <c r="E555" s="129" t="s">
        <v>169</v>
      </c>
      <c r="F555" s="209" t="s">
        <v>169</v>
      </c>
      <c r="G555" s="135"/>
      <c r="H555" s="258"/>
      <c r="I555" s="259">
        <f t="shared" si="195"/>
        <v>0</v>
      </c>
      <c r="J555" s="259">
        <f t="shared" si="196"/>
        <v>0</v>
      </c>
      <c r="K555" s="259">
        <f t="shared" si="180"/>
        <v>0</v>
      </c>
      <c r="L555" s="252"/>
      <c r="M555" s="252"/>
      <c r="N555" s="252"/>
      <c r="O555" s="147">
        <v>0</v>
      </c>
      <c r="P555" s="147">
        <v>0</v>
      </c>
      <c r="Q555" s="137">
        <f t="shared" si="181"/>
        <v>0</v>
      </c>
      <c r="R555" s="80">
        <f t="shared" si="182"/>
        <v>0</v>
      </c>
      <c r="S555" s="147">
        <v>0</v>
      </c>
      <c r="T555" s="121"/>
      <c r="U555" s="263">
        <f>IFERROR(VLOOKUP(B555,คำนวณตกเบิกวิทยฐานะ!$B$9:$P$1008,14,FALSE),0)</f>
        <v>0</v>
      </c>
      <c r="V555" s="263">
        <f>IFERROR(VLOOKUP(B555,คำนวณตกเบิกวิทยฐานะ!$B$9:$P$1008,15,FALSE),0)</f>
        <v>0</v>
      </c>
      <c r="W555" s="264">
        <f t="shared" si="183"/>
        <v>0</v>
      </c>
      <c r="X555" s="119" t="s">
        <v>169</v>
      </c>
      <c r="Y555" s="209" t="s">
        <v>169</v>
      </c>
      <c r="Z555" s="258"/>
      <c r="AA555" s="253">
        <f t="shared" si="184"/>
        <v>0</v>
      </c>
      <c r="AB555" s="253">
        <f t="shared" si="185"/>
        <v>0</v>
      </c>
      <c r="AC555" s="253">
        <f t="shared" si="186"/>
        <v>0</v>
      </c>
      <c r="AD555" s="253">
        <f t="shared" si="187"/>
        <v>0</v>
      </c>
      <c r="AE555" s="268">
        <f t="shared" si="188"/>
        <v>0</v>
      </c>
      <c r="AF555" s="269">
        <f t="shared" si="189"/>
        <v>0</v>
      </c>
      <c r="AG555" s="270">
        <f t="shared" si="190"/>
        <v>0</v>
      </c>
      <c r="AH555" s="121"/>
      <c r="AI555" s="252"/>
      <c r="AJ555" s="295"/>
      <c r="AK555" s="301">
        <f t="shared" si="191"/>
        <v>0</v>
      </c>
      <c r="AL555" s="119" t="s">
        <v>169</v>
      </c>
      <c r="AM555" s="123" t="s">
        <v>169</v>
      </c>
      <c r="AN555" s="122"/>
      <c r="AO555" s="119" t="s">
        <v>169</v>
      </c>
      <c r="AP555" s="123" t="s">
        <v>169</v>
      </c>
      <c r="AQ555" s="124"/>
      <c r="AR555" s="119" t="s">
        <v>169</v>
      </c>
      <c r="AS555" s="123" t="s">
        <v>169</v>
      </c>
      <c r="AT555" s="122"/>
      <c r="AU555" s="280">
        <f t="shared" si="192"/>
        <v>0</v>
      </c>
      <c r="AV555" s="281">
        <f t="shared" si="193"/>
        <v>0</v>
      </c>
      <c r="AW555" s="291">
        <f t="shared" si="197"/>
        <v>0</v>
      </c>
      <c r="AX555" s="283">
        <f t="shared" si="194"/>
        <v>0</v>
      </c>
    </row>
    <row r="556" spans="1:50" ht="26.45" customHeight="1">
      <c r="A556" s="117"/>
      <c r="B556" s="245"/>
      <c r="C556" s="136"/>
      <c r="D556" s="208" t="str">
        <f t="shared" si="179"/>
        <v/>
      </c>
      <c r="E556" s="129" t="s">
        <v>169</v>
      </c>
      <c r="F556" s="209" t="s">
        <v>169</v>
      </c>
      <c r="G556" s="135"/>
      <c r="H556" s="258"/>
      <c r="I556" s="259">
        <f t="shared" si="195"/>
        <v>0</v>
      </c>
      <c r="J556" s="259">
        <f t="shared" si="196"/>
        <v>0</v>
      </c>
      <c r="K556" s="259">
        <f t="shared" si="180"/>
        <v>0</v>
      </c>
      <c r="L556" s="252"/>
      <c r="M556" s="252"/>
      <c r="N556" s="252"/>
      <c r="O556" s="147">
        <v>0</v>
      </c>
      <c r="P556" s="147">
        <v>0</v>
      </c>
      <c r="Q556" s="137">
        <f t="shared" si="181"/>
        <v>0</v>
      </c>
      <c r="R556" s="80">
        <f t="shared" si="182"/>
        <v>0</v>
      </c>
      <c r="S556" s="147">
        <v>0</v>
      </c>
      <c r="T556" s="121"/>
      <c r="U556" s="263">
        <f>IFERROR(VLOOKUP(B556,คำนวณตกเบิกวิทยฐานะ!$B$9:$P$1008,14,FALSE),0)</f>
        <v>0</v>
      </c>
      <c r="V556" s="263">
        <f>IFERROR(VLOOKUP(B556,คำนวณตกเบิกวิทยฐานะ!$B$9:$P$1008,15,FALSE),0)</f>
        <v>0</v>
      </c>
      <c r="W556" s="264">
        <f t="shared" si="183"/>
        <v>0</v>
      </c>
      <c r="X556" s="119" t="s">
        <v>169</v>
      </c>
      <c r="Y556" s="209" t="s">
        <v>169</v>
      </c>
      <c r="Z556" s="258"/>
      <c r="AA556" s="253">
        <f t="shared" si="184"/>
        <v>0</v>
      </c>
      <c r="AB556" s="253">
        <f t="shared" si="185"/>
        <v>0</v>
      </c>
      <c r="AC556" s="253">
        <f t="shared" si="186"/>
        <v>0</v>
      </c>
      <c r="AD556" s="253">
        <f t="shared" si="187"/>
        <v>0</v>
      </c>
      <c r="AE556" s="268">
        <f t="shared" si="188"/>
        <v>0</v>
      </c>
      <c r="AF556" s="269">
        <f t="shared" si="189"/>
        <v>0</v>
      </c>
      <c r="AG556" s="270">
        <f t="shared" si="190"/>
        <v>0</v>
      </c>
      <c r="AH556" s="121"/>
      <c r="AI556" s="252"/>
      <c r="AJ556" s="295"/>
      <c r="AK556" s="301">
        <f t="shared" si="191"/>
        <v>0</v>
      </c>
      <c r="AL556" s="119" t="s">
        <v>169</v>
      </c>
      <c r="AM556" s="123" t="s">
        <v>169</v>
      </c>
      <c r="AN556" s="122"/>
      <c r="AO556" s="119" t="s">
        <v>169</v>
      </c>
      <c r="AP556" s="123" t="s">
        <v>169</v>
      </c>
      <c r="AQ556" s="124"/>
      <c r="AR556" s="119" t="s">
        <v>169</v>
      </c>
      <c r="AS556" s="123" t="s">
        <v>169</v>
      </c>
      <c r="AT556" s="122"/>
      <c r="AU556" s="280">
        <f t="shared" si="192"/>
        <v>0</v>
      </c>
      <c r="AV556" s="281">
        <f t="shared" si="193"/>
        <v>0</v>
      </c>
      <c r="AW556" s="291">
        <f t="shared" si="197"/>
        <v>0</v>
      </c>
      <c r="AX556" s="283">
        <f t="shared" si="194"/>
        <v>0</v>
      </c>
    </row>
    <row r="557" spans="1:50" ht="26.45" customHeight="1">
      <c r="A557" s="117"/>
      <c r="B557" s="245"/>
      <c r="C557" s="136"/>
      <c r="D557" s="208" t="str">
        <f t="shared" si="179"/>
        <v/>
      </c>
      <c r="E557" s="129" t="s">
        <v>169</v>
      </c>
      <c r="F557" s="209" t="s">
        <v>169</v>
      </c>
      <c r="G557" s="135"/>
      <c r="H557" s="258"/>
      <c r="I557" s="259">
        <f t="shared" si="195"/>
        <v>0</v>
      </c>
      <c r="J557" s="259">
        <f t="shared" si="196"/>
        <v>0</v>
      </c>
      <c r="K557" s="259">
        <f t="shared" si="180"/>
        <v>0</v>
      </c>
      <c r="L557" s="252"/>
      <c r="M557" s="252"/>
      <c r="N557" s="252"/>
      <c r="O557" s="147">
        <v>0</v>
      </c>
      <c r="P557" s="147">
        <v>0</v>
      </c>
      <c r="Q557" s="137">
        <f t="shared" si="181"/>
        <v>0</v>
      </c>
      <c r="R557" s="80">
        <f t="shared" si="182"/>
        <v>0</v>
      </c>
      <c r="S557" s="147">
        <v>0</v>
      </c>
      <c r="T557" s="121"/>
      <c r="U557" s="263">
        <f>IFERROR(VLOOKUP(B557,คำนวณตกเบิกวิทยฐานะ!$B$9:$P$1008,14,FALSE),0)</f>
        <v>0</v>
      </c>
      <c r="V557" s="263">
        <f>IFERROR(VLOOKUP(B557,คำนวณตกเบิกวิทยฐานะ!$B$9:$P$1008,15,FALSE),0)</f>
        <v>0</v>
      </c>
      <c r="W557" s="264">
        <f t="shared" si="183"/>
        <v>0</v>
      </c>
      <c r="X557" s="119" t="s">
        <v>169</v>
      </c>
      <c r="Y557" s="209" t="s">
        <v>169</v>
      </c>
      <c r="Z557" s="258"/>
      <c r="AA557" s="253">
        <f t="shared" si="184"/>
        <v>0</v>
      </c>
      <c r="AB557" s="253">
        <f t="shared" si="185"/>
        <v>0</v>
      </c>
      <c r="AC557" s="253">
        <f t="shared" si="186"/>
        <v>0</v>
      </c>
      <c r="AD557" s="253">
        <f t="shared" si="187"/>
        <v>0</v>
      </c>
      <c r="AE557" s="268">
        <f t="shared" si="188"/>
        <v>0</v>
      </c>
      <c r="AF557" s="269">
        <f t="shared" si="189"/>
        <v>0</v>
      </c>
      <c r="AG557" s="270">
        <f t="shared" si="190"/>
        <v>0</v>
      </c>
      <c r="AH557" s="121"/>
      <c r="AI557" s="252"/>
      <c r="AJ557" s="295"/>
      <c r="AK557" s="301">
        <f t="shared" si="191"/>
        <v>0</v>
      </c>
      <c r="AL557" s="119" t="s">
        <v>169</v>
      </c>
      <c r="AM557" s="123" t="s">
        <v>169</v>
      </c>
      <c r="AN557" s="122"/>
      <c r="AO557" s="119" t="s">
        <v>169</v>
      </c>
      <c r="AP557" s="123" t="s">
        <v>169</v>
      </c>
      <c r="AQ557" s="124"/>
      <c r="AR557" s="119" t="s">
        <v>169</v>
      </c>
      <c r="AS557" s="123" t="s">
        <v>169</v>
      </c>
      <c r="AT557" s="122"/>
      <c r="AU557" s="280">
        <f t="shared" si="192"/>
        <v>0</v>
      </c>
      <c r="AV557" s="281">
        <f t="shared" si="193"/>
        <v>0</v>
      </c>
      <c r="AW557" s="291">
        <f t="shared" si="197"/>
        <v>0</v>
      </c>
      <c r="AX557" s="283">
        <f t="shared" si="194"/>
        <v>0</v>
      </c>
    </row>
    <row r="558" spans="1:50" ht="26.45" customHeight="1">
      <c r="A558" s="117"/>
      <c r="B558" s="245"/>
      <c r="C558" s="136"/>
      <c r="D558" s="208" t="str">
        <f t="shared" si="179"/>
        <v/>
      </c>
      <c r="E558" s="129" t="s">
        <v>169</v>
      </c>
      <c r="F558" s="209" t="s">
        <v>169</v>
      </c>
      <c r="G558" s="135"/>
      <c r="H558" s="258"/>
      <c r="I558" s="259">
        <f t="shared" si="195"/>
        <v>0</v>
      </c>
      <c r="J558" s="259">
        <f t="shared" si="196"/>
        <v>0</v>
      </c>
      <c r="K558" s="259">
        <f t="shared" si="180"/>
        <v>0</v>
      </c>
      <c r="L558" s="252"/>
      <c r="M558" s="252"/>
      <c r="N558" s="252"/>
      <c r="O558" s="147">
        <v>0</v>
      </c>
      <c r="P558" s="147">
        <v>0</v>
      </c>
      <c r="Q558" s="137">
        <f t="shared" si="181"/>
        <v>0</v>
      </c>
      <c r="R558" s="80">
        <f t="shared" si="182"/>
        <v>0</v>
      </c>
      <c r="S558" s="147">
        <v>0</v>
      </c>
      <c r="T558" s="121"/>
      <c r="U558" s="263">
        <f>IFERROR(VLOOKUP(B558,คำนวณตกเบิกวิทยฐานะ!$B$9:$P$1008,14,FALSE),0)</f>
        <v>0</v>
      </c>
      <c r="V558" s="263">
        <f>IFERROR(VLOOKUP(B558,คำนวณตกเบิกวิทยฐานะ!$B$9:$P$1008,15,FALSE),0)</f>
        <v>0</v>
      </c>
      <c r="W558" s="264">
        <f t="shared" si="183"/>
        <v>0</v>
      </c>
      <c r="X558" s="119" t="s">
        <v>169</v>
      </c>
      <c r="Y558" s="209" t="s">
        <v>169</v>
      </c>
      <c r="Z558" s="258"/>
      <c r="AA558" s="253">
        <f t="shared" si="184"/>
        <v>0</v>
      </c>
      <c r="AB558" s="253">
        <f t="shared" si="185"/>
        <v>0</v>
      </c>
      <c r="AC558" s="253">
        <f t="shared" si="186"/>
        <v>0</v>
      </c>
      <c r="AD558" s="253">
        <f t="shared" si="187"/>
        <v>0</v>
      </c>
      <c r="AE558" s="268">
        <f t="shared" si="188"/>
        <v>0</v>
      </c>
      <c r="AF558" s="269">
        <f t="shared" si="189"/>
        <v>0</v>
      </c>
      <c r="AG558" s="270">
        <f t="shared" si="190"/>
        <v>0</v>
      </c>
      <c r="AH558" s="121"/>
      <c r="AI558" s="252"/>
      <c r="AJ558" s="295"/>
      <c r="AK558" s="301">
        <f t="shared" si="191"/>
        <v>0</v>
      </c>
      <c r="AL558" s="119" t="s">
        <v>169</v>
      </c>
      <c r="AM558" s="123" t="s">
        <v>169</v>
      </c>
      <c r="AN558" s="122"/>
      <c r="AO558" s="119" t="s">
        <v>169</v>
      </c>
      <c r="AP558" s="123" t="s">
        <v>169</v>
      </c>
      <c r="AQ558" s="124"/>
      <c r="AR558" s="119" t="s">
        <v>169</v>
      </c>
      <c r="AS558" s="123" t="s">
        <v>169</v>
      </c>
      <c r="AT558" s="122"/>
      <c r="AU558" s="280">
        <f t="shared" si="192"/>
        <v>0</v>
      </c>
      <c r="AV558" s="281">
        <f t="shared" si="193"/>
        <v>0</v>
      </c>
      <c r="AW558" s="291">
        <f t="shared" si="197"/>
        <v>0</v>
      </c>
      <c r="AX558" s="283">
        <f t="shared" si="194"/>
        <v>0</v>
      </c>
    </row>
    <row r="559" spans="1:50" ht="26.45" customHeight="1">
      <c r="A559" s="117"/>
      <c r="B559" s="245"/>
      <c r="C559" s="136"/>
      <c r="D559" s="208" t="str">
        <f t="shared" si="179"/>
        <v/>
      </c>
      <c r="E559" s="129" t="s">
        <v>169</v>
      </c>
      <c r="F559" s="209" t="s">
        <v>169</v>
      </c>
      <c r="G559" s="135"/>
      <c r="H559" s="258"/>
      <c r="I559" s="259">
        <f t="shared" si="195"/>
        <v>0</v>
      </c>
      <c r="J559" s="259">
        <f t="shared" si="196"/>
        <v>0</v>
      </c>
      <c r="K559" s="259">
        <f t="shared" si="180"/>
        <v>0</v>
      </c>
      <c r="L559" s="252"/>
      <c r="M559" s="252"/>
      <c r="N559" s="252"/>
      <c r="O559" s="147">
        <v>0</v>
      </c>
      <c r="P559" s="147">
        <v>0</v>
      </c>
      <c r="Q559" s="137">
        <f t="shared" si="181"/>
        <v>0</v>
      </c>
      <c r="R559" s="80">
        <f t="shared" si="182"/>
        <v>0</v>
      </c>
      <c r="S559" s="147">
        <v>0</v>
      </c>
      <c r="T559" s="121"/>
      <c r="U559" s="263">
        <f>IFERROR(VLOOKUP(B559,คำนวณตกเบิกวิทยฐานะ!$B$9:$P$1008,14,FALSE),0)</f>
        <v>0</v>
      </c>
      <c r="V559" s="263">
        <f>IFERROR(VLOOKUP(B559,คำนวณตกเบิกวิทยฐานะ!$B$9:$P$1008,15,FALSE),0)</f>
        <v>0</v>
      </c>
      <c r="W559" s="264">
        <f t="shared" si="183"/>
        <v>0</v>
      </c>
      <c r="X559" s="119" t="s">
        <v>169</v>
      </c>
      <c r="Y559" s="209" t="s">
        <v>169</v>
      </c>
      <c r="Z559" s="258"/>
      <c r="AA559" s="253">
        <f t="shared" si="184"/>
        <v>0</v>
      </c>
      <c r="AB559" s="253">
        <f t="shared" si="185"/>
        <v>0</v>
      </c>
      <c r="AC559" s="253">
        <f t="shared" si="186"/>
        <v>0</v>
      </c>
      <c r="AD559" s="253">
        <f t="shared" si="187"/>
        <v>0</v>
      </c>
      <c r="AE559" s="268">
        <f t="shared" si="188"/>
        <v>0</v>
      </c>
      <c r="AF559" s="269">
        <f t="shared" si="189"/>
        <v>0</v>
      </c>
      <c r="AG559" s="270">
        <f t="shared" si="190"/>
        <v>0</v>
      </c>
      <c r="AH559" s="121"/>
      <c r="AI559" s="252"/>
      <c r="AJ559" s="295"/>
      <c r="AK559" s="301">
        <f t="shared" si="191"/>
        <v>0</v>
      </c>
      <c r="AL559" s="119" t="s">
        <v>169</v>
      </c>
      <c r="AM559" s="123" t="s">
        <v>169</v>
      </c>
      <c r="AN559" s="122"/>
      <c r="AO559" s="119" t="s">
        <v>169</v>
      </c>
      <c r="AP559" s="123" t="s">
        <v>169</v>
      </c>
      <c r="AQ559" s="124"/>
      <c r="AR559" s="119" t="s">
        <v>169</v>
      </c>
      <c r="AS559" s="123" t="s">
        <v>169</v>
      </c>
      <c r="AT559" s="122"/>
      <c r="AU559" s="280">
        <f t="shared" si="192"/>
        <v>0</v>
      </c>
      <c r="AV559" s="281">
        <f t="shared" si="193"/>
        <v>0</v>
      </c>
      <c r="AW559" s="291">
        <f t="shared" si="197"/>
        <v>0</v>
      </c>
      <c r="AX559" s="283">
        <f t="shared" si="194"/>
        <v>0</v>
      </c>
    </row>
    <row r="560" spans="1:50" ht="26.45" customHeight="1">
      <c r="A560" s="117"/>
      <c r="B560" s="245"/>
      <c r="C560" s="136"/>
      <c r="D560" s="208" t="str">
        <f t="shared" si="179"/>
        <v/>
      </c>
      <c r="E560" s="129" t="s">
        <v>169</v>
      </c>
      <c r="F560" s="209" t="s">
        <v>169</v>
      </c>
      <c r="G560" s="135"/>
      <c r="H560" s="258"/>
      <c r="I560" s="259">
        <f t="shared" si="195"/>
        <v>0</v>
      </c>
      <c r="J560" s="259">
        <f t="shared" si="196"/>
        <v>0</v>
      </c>
      <c r="K560" s="259">
        <f t="shared" si="180"/>
        <v>0</v>
      </c>
      <c r="L560" s="252"/>
      <c r="M560" s="252"/>
      <c r="N560" s="252"/>
      <c r="O560" s="147">
        <v>0</v>
      </c>
      <c r="P560" s="147">
        <v>0</v>
      </c>
      <c r="Q560" s="137">
        <f t="shared" si="181"/>
        <v>0</v>
      </c>
      <c r="R560" s="80">
        <f t="shared" si="182"/>
        <v>0</v>
      </c>
      <c r="S560" s="147">
        <v>0</v>
      </c>
      <c r="T560" s="121"/>
      <c r="U560" s="263">
        <f>IFERROR(VLOOKUP(B560,คำนวณตกเบิกวิทยฐานะ!$B$9:$P$1008,14,FALSE),0)</f>
        <v>0</v>
      </c>
      <c r="V560" s="263">
        <f>IFERROR(VLOOKUP(B560,คำนวณตกเบิกวิทยฐานะ!$B$9:$P$1008,15,FALSE),0)</f>
        <v>0</v>
      </c>
      <c r="W560" s="264">
        <f t="shared" si="183"/>
        <v>0</v>
      </c>
      <c r="X560" s="119" t="s">
        <v>169</v>
      </c>
      <c r="Y560" s="209" t="s">
        <v>169</v>
      </c>
      <c r="Z560" s="258"/>
      <c r="AA560" s="253">
        <f t="shared" si="184"/>
        <v>0</v>
      </c>
      <c r="AB560" s="253">
        <f t="shared" si="185"/>
        <v>0</v>
      </c>
      <c r="AC560" s="253">
        <f t="shared" si="186"/>
        <v>0</v>
      </c>
      <c r="AD560" s="253">
        <f t="shared" si="187"/>
        <v>0</v>
      </c>
      <c r="AE560" s="268">
        <f t="shared" si="188"/>
        <v>0</v>
      </c>
      <c r="AF560" s="269">
        <f t="shared" si="189"/>
        <v>0</v>
      </c>
      <c r="AG560" s="270">
        <f t="shared" si="190"/>
        <v>0</v>
      </c>
      <c r="AH560" s="121"/>
      <c r="AI560" s="252"/>
      <c r="AJ560" s="295"/>
      <c r="AK560" s="301">
        <f t="shared" si="191"/>
        <v>0</v>
      </c>
      <c r="AL560" s="119" t="s">
        <v>169</v>
      </c>
      <c r="AM560" s="123" t="s">
        <v>169</v>
      </c>
      <c r="AN560" s="122"/>
      <c r="AO560" s="119" t="s">
        <v>169</v>
      </c>
      <c r="AP560" s="123" t="s">
        <v>169</v>
      </c>
      <c r="AQ560" s="124"/>
      <c r="AR560" s="119" t="s">
        <v>169</v>
      </c>
      <c r="AS560" s="123" t="s">
        <v>169</v>
      </c>
      <c r="AT560" s="122"/>
      <c r="AU560" s="280">
        <f t="shared" si="192"/>
        <v>0</v>
      </c>
      <c r="AV560" s="281">
        <f t="shared" si="193"/>
        <v>0</v>
      </c>
      <c r="AW560" s="291">
        <f t="shared" si="197"/>
        <v>0</v>
      </c>
      <c r="AX560" s="283">
        <f t="shared" si="194"/>
        <v>0</v>
      </c>
    </row>
    <row r="561" spans="1:50" ht="26.45" customHeight="1">
      <c r="A561" s="117"/>
      <c r="B561" s="245"/>
      <c r="C561" s="136"/>
      <c r="D561" s="208" t="str">
        <f t="shared" si="179"/>
        <v/>
      </c>
      <c r="E561" s="129" t="s">
        <v>169</v>
      </c>
      <c r="F561" s="209" t="s">
        <v>169</v>
      </c>
      <c r="G561" s="135"/>
      <c r="H561" s="258"/>
      <c r="I561" s="259">
        <f t="shared" si="195"/>
        <v>0</v>
      </c>
      <c r="J561" s="259">
        <f t="shared" si="196"/>
        <v>0</v>
      </c>
      <c r="K561" s="259">
        <f t="shared" si="180"/>
        <v>0</v>
      </c>
      <c r="L561" s="252"/>
      <c r="M561" s="252"/>
      <c r="N561" s="252"/>
      <c r="O561" s="147">
        <v>0</v>
      </c>
      <c r="P561" s="147">
        <v>0</v>
      </c>
      <c r="Q561" s="137">
        <f t="shared" si="181"/>
        <v>0</v>
      </c>
      <c r="R561" s="80">
        <f t="shared" si="182"/>
        <v>0</v>
      </c>
      <c r="S561" s="147">
        <v>0</v>
      </c>
      <c r="T561" s="121"/>
      <c r="U561" s="263">
        <f>IFERROR(VLOOKUP(B561,คำนวณตกเบิกวิทยฐานะ!$B$9:$P$1008,14,FALSE),0)</f>
        <v>0</v>
      </c>
      <c r="V561" s="263">
        <f>IFERROR(VLOOKUP(B561,คำนวณตกเบิกวิทยฐานะ!$B$9:$P$1008,15,FALSE),0)</f>
        <v>0</v>
      </c>
      <c r="W561" s="264">
        <f t="shared" si="183"/>
        <v>0</v>
      </c>
      <c r="X561" s="119" t="s">
        <v>169</v>
      </c>
      <c r="Y561" s="209" t="s">
        <v>169</v>
      </c>
      <c r="Z561" s="258"/>
      <c r="AA561" s="253">
        <f t="shared" si="184"/>
        <v>0</v>
      </c>
      <c r="AB561" s="253">
        <f t="shared" si="185"/>
        <v>0</v>
      </c>
      <c r="AC561" s="253">
        <f t="shared" si="186"/>
        <v>0</v>
      </c>
      <c r="AD561" s="253">
        <f t="shared" si="187"/>
        <v>0</v>
      </c>
      <c r="AE561" s="268">
        <f t="shared" si="188"/>
        <v>0</v>
      </c>
      <c r="AF561" s="269">
        <f t="shared" si="189"/>
        <v>0</v>
      </c>
      <c r="AG561" s="270">
        <f t="shared" si="190"/>
        <v>0</v>
      </c>
      <c r="AH561" s="121"/>
      <c r="AI561" s="252"/>
      <c r="AJ561" s="295"/>
      <c r="AK561" s="301">
        <f t="shared" si="191"/>
        <v>0</v>
      </c>
      <c r="AL561" s="119" t="s">
        <v>169</v>
      </c>
      <c r="AM561" s="123" t="s">
        <v>169</v>
      </c>
      <c r="AN561" s="122"/>
      <c r="AO561" s="119" t="s">
        <v>169</v>
      </c>
      <c r="AP561" s="123" t="s">
        <v>169</v>
      </c>
      <c r="AQ561" s="124"/>
      <c r="AR561" s="119" t="s">
        <v>169</v>
      </c>
      <c r="AS561" s="123" t="s">
        <v>169</v>
      </c>
      <c r="AT561" s="122"/>
      <c r="AU561" s="280">
        <f t="shared" si="192"/>
        <v>0</v>
      </c>
      <c r="AV561" s="281">
        <f t="shared" si="193"/>
        <v>0</v>
      </c>
      <c r="AW561" s="291">
        <f t="shared" si="197"/>
        <v>0</v>
      </c>
      <c r="AX561" s="283">
        <f t="shared" si="194"/>
        <v>0</v>
      </c>
    </row>
    <row r="562" spans="1:50" ht="26.45" customHeight="1">
      <c r="A562" s="117"/>
      <c r="B562" s="245"/>
      <c r="C562" s="136"/>
      <c r="D562" s="208" t="str">
        <f t="shared" si="179"/>
        <v/>
      </c>
      <c r="E562" s="129" t="s">
        <v>169</v>
      </c>
      <c r="F562" s="209" t="s">
        <v>169</v>
      </c>
      <c r="G562" s="135"/>
      <c r="H562" s="258"/>
      <c r="I562" s="259">
        <f t="shared" si="195"/>
        <v>0</v>
      </c>
      <c r="J562" s="259">
        <f t="shared" si="196"/>
        <v>0</v>
      </c>
      <c r="K562" s="259">
        <f t="shared" si="180"/>
        <v>0</v>
      </c>
      <c r="L562" s="252"/>
      <c r="M562" s="252"/>
      <c r="N562" s="252"/>
      <c r="O562" s="147">
        <v>0</v>
      </c>
      <c r="P562" s="147">
        <v>0</v>
      </c>
      <c r="Q562" s="137">
        <f t="shared" si="181"/>
        <v>0</v>
      </c>
      <c r="R562" s="80">
        <f t="shared" si="182"/>
        <v>0</v>
      </c>
      <c r="S562" s="147">
        <v>0</v>
      </c>
      <c r="T562" s="121"/>
      <c r="U562" s="263">
        <f>IFERROR(VLOOKUP(B562,คำนวณตกเบิกวิทยฐานะ!$B$9:$P$1008,14,FALSE),0)</f>
        <v>0</v>
      </c>
      <c r="V562" s="263">
        <f>IFERROR(VLOOKUP(B562,คำนวณตกเบิกวิทยฐานะ!$B$9:$P$1008,15,FALSE),0)</f>
        <v>0</v>
      </c>
      <c r="W562" s="264">
        <f t="shared" si="183"/>
        <v>0</v>
      </c>
      <c r="X562" s="119" t="s">
        <v>169</v>
      </c>
      <c r="Y562" s="209" t="s">
        <v>169</v>
      </c>
      <c r="Z562" s="258"/>
      <c r="AA562" s="253">
        <f t="shared" si="184"/>
        <v>0</v>
      </c>
      <c r="AB562" s="253">
        <f t="shared" si="185"/>
        <v>0</v>
      </c>
      <c r="AC562" s="253">
        <f t="shared" si="186"/>
        <v>0</v>
      </c>
      <c r="AD562" s="253">
        <f t="shared" si="187"/>
        <v>0</v>
      </c>
      <c r="AE562" s="268">
        <f t="shared" si="188"/>
        <v>0</v>
      </c>
      <c r="AF562" s="269">
        <f t="shared" si="189"/>
        <v>0</v>
      </c>
      <c r="AG562" s="270">
        <f t="shared" si="190"/>
        <v>0</v>
      </c>
      <c r="AH562" s="121"/>
      <c r="AI562" s="252"/>
      <c r="AJ562" s="295"/>
      <c r="AK562" s="301">
        <f t="shared" si="191"/>
        <v>0</v>
      </c>
      <c r="AL562" s="119" t="s">
        <v>169</v>
      </c>
      <c r="AM562" s="123" t="s">
        <v>169</v>
      </c>
      <c r="AN562" s="122"/>
      <c r="AO562" s="119" t="s">
        <v>169</v>
      </c>
      <c r="AP562" s="123" t="s">
        <v>169</v>
      </c>
      <c r="AQ562" s="124"/>
      <c r="AR562" s="119" t="s">
        <v>169</v>
      </c>
      <c r="AS562" s="123" t="s">
        <v>169</v>
      </c>
      <c r="AT562" s="122"/>
      <c r="AU562" s="280">
        <f t="shared" si="192"/>
        <v>0</v>
      </c>
      <c r="AV562" s="281">
        <f t="shared" si="193"/>
        <v>0</v>
      </c>
      <c r="AW562" s="291">
        <f t="shared" si="197"/>
        <v>0</v>
      </c>
      <c r="AX562" s="283">
        <f t="shared" si="194"/>
        <v>0</v>
      </c>
    </row>
    <row r="563" spans="1:50" ht="26.45" customHeight="1">
      <c r="A563" s="117"/>
      <c r="B563" s="245"/>
      <c r="C563" s="136"/>
      <c r="D563" s="208" t="str">
        <f t="shared" si="179"/>
        <v/>
      </c>
      <c r="E563" s="129" t="s">
        <v>169</v>
      </c>
      <c r="F563" s="209" t="s">
        <v>169</v>
      </c>
      <c r="G563" s="135"/>
      <c r="H563" s="258"/>
      <c r="I563" s="259">
        <f t="shared" si="195"/>
        <v>0</v>
      </c>
      <c r="J563" s="259">
        <f t="shared" si="196"/>
        <v>0</v>
      </c>
      <c r="K563" s="259">
        <f t="shared" si="180"/>
        <v>0</v>
      </c>
      <c r="L563" s="252"/>
      <c r="M563" s="252"/>
      <c r="N563" s="252"/>
      <c r="O563" s="147">
        <v>0</v>
      </c>
      <c r="P563" s="147">
        <v>0</v>
      </c>
      <c r="Q563" s="137">
        <f t="shared" si="181"/>
        <v>0</v>
      </c>
      <c r="R563" s="80">
        <f t="shared" si="182"/>
        <v>0</v>
      </c>
      <c r="S563" s="147">
        <v>0</v>
      </c>
      <c r="T563" s="121"/>
      <c r="U563" s="263">
        <f>IFERROR(VLOOKUP(B563,คำนวณตกเบิกวิทยฐานะ!$B$9:$P$1008,14,FALSE),0)</f>
        <v>0</v>
      </c>
      <c r="V563" s="263">
        <f>IFERROR(VLOOKUP(B563,คำนวณตกเบิกวิทยฐานะ!$B$9:$P$1008,15,FALSE),0)</f>
        <v>0</v>
      </c>
      <c r="W563" s="264">
        <f t="shared" si="183"/>
        <v>0</v>
      </c>
      <c r="X563" s="119" t="s">
        <v>169</v>
      </c>
      <c r="Y563" s="209" t="s">
        <v>169</v>
      </c>
      <c r="Z563" s="258"/>
      <c r="AA563" s="253">
        <f t="shared" si="184"/>
        <v>0</v>
      </c>
      <c r="AB563" s="253">
        <f t="shared" si="185"/>
        <v>0</v>
      </c>
      <c r="AC563" s="253">
        <f t="shared" si="186"/>
        <v>0</v>
      </c>
      <c r="AD563" s="253">
        <f t="shared" si="187"/>
        <v>0</v>
      </c>
      <c r="AE563" s="268">
        <f t="shared" si="188"/>
        <v>0</v>
      </c>
      <c r="AF563" s="269">
        <f t="shared" si="189"/>
        <v>0</v>
      </c>
      <c r="AG563" s="270">
        <f t="shared" si="190"/>
        <v>0</v>
      </c>
      <c r="AH563" s="121"/>
      <c r="AI563" s="252"/>
      <c r="AJ563" s="295"/>
      <c r="AK563" s="301">
        <f t="shared" si="191"/>
        <v>0</v>
      </c>
      <c r="AL563" s="119" t="s">
        <v>169</v>
      </c>
      <c r="AM563" s="123" t="s">
        <v>169</v>
      </c>
      <c r="AN563" s="122"/>
      <c r="AO563" s="119" t="s">
        <v>169</v>
      </c>
      <c r="AP563" s="123" t="s">
        <v>169</v>
      </c>
      <c r="AQ563" s="124"/>
      <c r="AR563" s="119" t="s">
        <v>169</v>
      </c>
      <c r="AS563" s="123" t="s">
        <v>169</v>
      </c>
      <c r="AT563" s="122"/>
      <c r="AU563" s="280">
        <f t="shared" si="192"/>
        <v>0</v>
      </c>
      <c r="AV563" s="281">
        <f t="shared" si="193"/>
        <v>0</v>
      </c>
      <c r="AW563" s="291">
        <f t="shared" si="197"/>
        <v>0</v>
      </c>
      <c r="AX563" s="283">
        <f t="shared" si="194"/>
        <v>0</v>
      </c>
    </row>
    <row r="564" spans="1:50" ht="26.45" customHeight="1">
      <c r="A564" s="117"/>
      <c r="B564" s="245"/>
      <c r="C564" s="136"/>
      <c r="D564" s="208" t="str">
        <f t="shared" si="179"/>
        <v/>
      </c>
      <c r="E564" s="129" t="s">
        <v>169</v>
      </c>
      <c r="F564" s="209" t="s">
        <v>169</v>
      </c>
      <c r="G564" s="135"/>
      <c r="H564" s="258"/>
      <c r="I564" s="259">
        <f t="shared" si="195"/>
        <v>0</v>
      </c>
      <c r="J564" s="259">
        <f t="shared" si="196"/>
        <v>0</v>
      </c>
      <c r="K564" s="259">
        <f t="shared" si="180"/>
        <v>0</v>
      </c>
      <c r="L564" s="252"/>
      <c r="M564" s="252"/>
      <c r="N564" s="252"/>
      <c r="O564" s="147">
        <v>0</v>
      </c>
      <c r="P564" s="147">
        <v>0</v>
      </c>
      <c r="Q564" s="137">
        <f t="shared" si="181"/>
        <v>0</v>
      </c>
      <c r="R564" s="80">
        <f t="shared" si="182"/>
        <v>0</v>
      </c>
      <c r="S564" s="147">
        <v>0</v>
      </c>
      <c r="T564" s="121"/>
      <c r="U564" s="263">
        <f>IFERROR(VLOOKUP(B564,คำนวณตกเบิกวิทยฐานะ!$B$9:$P$1008,14,FALSE),0)</f>
        <v>0</v>
      </c>
      <c r="V564" s="263">
        <f>IFERROR(VLOOKUP(B564,คำนวณตกเบิกวิทยฐานะ!$B$9:$P$1008,15,FALSE),0)</f>
        <v>0</v>
      </c>
      <c r="W564" s="264">
        <f t="shared" si="183"/>
        <v>0</v>
      </c>
      <c r="X564" s="119" t="s">
        <v>169</v>
      </c>
      <c r="Y564" s="209" t="s">
        <v>169</v>
      </c>
      <c r="Z564" s="258"/>
      <c r="AA564" s="253">
        <f t="shared" si="184"/>
        <v>0</v>
      </c>
      <c r="AB564" s="253">
        <f t="shared" si="185"/>
        <v>0</v>
      </c>
      <c r="AC564" s="253">
        <f t="shared" si="186"/>
        <v>0</v>
      </c>
      <c r="AD564" s="253">
        <f t="shared" si="187"/>
        <v>0</v>
      </c>
      <c r="AE564" s="268">
        <f t="shared" si="188"/>
        <v>0</v>
      </c>
      <c r="AF564" s="269">
        <f t="shared" si="189"/>
        <v>0</v>
      </c>
      <c r="AG564" s="270">
        <f t="shared" si="190"/>
        <v>0</v>
      </c>
      <c r="AH564" s="121"/>
      <c r="AI564" s="252"/>
      <c r="AJ564" s="295"/>
      <c r="AK564" s="301">
        <f t="shared" si="191"/>
        <v>0</v>
      </c>
      <c r="AL564" s="119" t="s">
        <v>169</v>
      </c>
      <c r="AM564" s="123" t="s">
        <v>169</v>
      </c>
      <c r="AN564" s="122"/>
      <c r="AO564" s="119" t="s">
        <v>169</v>
      </c>
      <c r="AP564" s="123" t="s">
        <v>169</v>
      </c>
      <c r="AQ564" s="124"/>
      <c r="AR564" s="119" t="s">
        <v>169</v>
      </c>
      <c r="AS564" s="123" t="s">
        <v>169</v>
      </c>
      <c r="AT564" s="122"/>
      <c r="AU564" s="280">
        <f t="shared" si="192"/>
        <v>0</v>
      </c>
      <c r="AV564" s="281">
        <f t="shared" si="193"/>
        <v>0</v>
      </c>
      <c r="AW564" s="291">
        <f t="shared" si="197"/>
        <v>0</v>
      </c>
      <c r="AX564" s="283">
        <f t="shared" si="194"/>
        <v>0</v>
      </c>
    </row>
    <row r="565" spans="1:50" ht="26.45" customHeight="1">
      <c r="A565" s="117"/>
      <c r="B565" s="245"/>
      <c r="C565" s="136"/>
      <c r="D565" s="208" t="str">
        <f t="shared" si="179"/>
        <v/>
      </c>
      <c r="E565" s="129" t="s">
        <v>169</v>
      </c>
      <c r="F565" s="209" t="s">
        <v>169</v>
      </c>
      <c r="G565" s="135"/>
      <c r="H565" s="258"/>
      <c r="I565" s="259">
        <f t="shared" si="195"/>
        <v>0</v>
      </c>
      <c r="J565" s="259">
        <f t="shared" si="196"/>
        <v>0</v>
      </c>
      <c r="K565" s="259">
        <f t="shared" si="180"/>
        <v>0</v>
      </c>
      <c r="L565" s="252"/>
      <c r="M565" s="252"/>
      <c r="N565" s="252"/>
      <c r="O565" s="147">
        <v>0</v>
      </c>
      <c r="P565" s="147">
        <v>0</v>
      </c>
      <c r="Q565" s="137">
        <f t="shared" si="181"/>
        <v>0</v>
      </c>
      <c r="R565" s="80">
        <f t="shared" si="182"/>
        <v>0</v>
      </c>
      <c r="S565" s="147">
        <v>0</v>
      </c>
      <c r="T565" s="121"/>
      <c r="U565" s="263">
        <f>IFERROR(VLOOKUP(B565,คำนวณตกเบิกวิทยฐานะ!$B$9:$P$1008,14,FALSE),0)</f>
        <v>0</v>
      </c>
      <c r="V565" s="263">
        <f>IFERROR(VLOOKUP(B565,คำนวณตกเบิกวิทยฐานะ!$B$9:$P$1008,15,FALSE),0)</f>
        <v>0</v>
      </c>
      <c r="W565" s="264">
        <f t="shared" si="183"/>
        <v>0</v>
      </c>
      <c r="X565" s="119" t="s">
        <v>169</v>
      </c>
      <c r="Y565" s="209" t="s">
        <v>169</v>
      </c>
      <c r="Z565" s="258"/>
      <c r="AA565" s="253">
        <f t="shared" si="184"/>
        <v>0</v>
      </c>
      <c r="AB565" s="253">
        <f t="shared" si="185"/>
        <v>0</v>
      </c>
      <c r="AC565" s="253">
        <f t="shared" si="186"/>
        <v>0</v>
      </c>
      <c r="AD565" s="253">
        <f t="shared" si="187"/>
        <v>0</v>
      </c>
      <c r="AE565" s="268">
        <f t="shared" si="188"/>
        <v>0</v>
      </c>
      <c r="AF565" s="269">
        <f t="shared" si="189"/>
        <v>0</v>
      </c>
      <c r="AG565" s="270">
        <f t="shared" si="190"/>
        <v>0</v>
      </c>
      <c r="AH565" s="121"/>
      <c r="AI565" s="252"/>
      <c r="AJ565" s="295"/>
      <c r="AK565" s="301">
        <f t="shared" si="191"/>
        <v>0</v>
      </c>
      <c r="AL565" s="119" t="s">
        <v>169</v>
      </c>
      <c r="AM565" s="123" t="s">
        <v>169</v>
      </c>
      <c r="AN565" s="122"/>
      <c r="AO565" s="119" t="s">
        <v>169</v>
      </c>
      <c r="AP565" s="123" t="s">
        <v>169</v>
      </c>
      <c r="AQ565" s="124"/>
      <c r="AR565" s="119" t="s">
        <v>169</v>
      </c>
      <c r="AS565" s="123" t="s">
        <v>169</v>
      </c>
      <c r="AT565" s="122"/>
      <c r="AU565" s="280">
        <f t="shared" si="192"/>
        <v>0</v>
      </c>
      <c r="AV565" s="281">
        <f t="shared" si="193"/>
        <v>0</v>
      </c>
      <c r="AW565" s="291">
        <f t="shared" si="197"/>
        <v>0</v>
      </c>
      <c r="AX565" s="283">
        <f t="shared" si="194"/>
        <v>0</v>
      </c>
    </row>
    <row r="566" spans="1:50" ht="26.45" customHeight="1">
      <c r="A566" s="117"/>
      <c r="B566" s="245"/>
      <c r="C566" s="136"/>
      <c r="D566" s="208" t="str">
        <f t="shared" si="179"/>
        <v/>
      </c>
      <c r="E566" s="129" t="s">
        <v>169</v>
      </c>
      <c r="F566" s="209" t="s">
        <v>169</v>
      </c>
      <c r="G566" s="135"/>
      <c r="H566" s="258"/>
      <c r="I566" s="259">
        <f t="shared" si="195"/>
        <v>0</v>
      </c>
      <c r="J566" s="259">
        <f t="shared" si="196"/>
        <v>0</v>
      </c>
      <c r="K566" s="259">
        <f t="shared" si="180"/>
        <v>0</v>
      </c>
      <c r="L566" s="252"/>
      <c r="M566" s="252"/>
      <c r="N566" s="252"/>
      <c r="O566" s="147">
        <v>0</v>
      </c>
      <c r="P566" s="147">
        <v>0</v>
      </c>
      <c r="Q566" s="137">
        <f t="shared" si="181"/>
        <v>0</v>
      </c>
      <c r="R566" s="80">
        <f t="shared" si="182"/>
        <v>0</v>
      </c>
      <c r="S566" s="147">
        <v>0</v>
      </c>
      <c r="T566" s="121"/>
      <c r="U566" s="263">
        <f>IFERROR(VLOOKUP(B566,คำนวณตกเบิกวิทยฐานะ!$B$9:$P$1008,14,FALSE),0)</f>
        <v>0</v>
      </c>
      <c r="V566" s="263">
        <f>IFERROR(VLOOKUP(B566,คำนวณตกเบิกวิทยฐานะ!$B$9:$P$1008,15,FALSE),0)</f>
        <v>0</v>
      </c>
      <c r="W566" s="264">
        <f t="shared" si="183"/>
        <v>0</v>
      </c>
      <c r="X566" s="119" t="s">
        <v>169</v>
      </c>
      <c r="Y566" s="209" t="s">
        <v>169</v>
      </c>
      <c r="Z566" s="258"/>
      <c r="AA566" s="253">
        <f t="shared" si="184"/>
        <v>0</v>
      </c>
      <c r="AB566" s="253">
        <f t="shared" si="185"/>
        <v>0</v>
      </c>
      <c r="AC566" s="253">
        <f t="shared" si="186"/>
        <v>0</v>
      </c>
      <c r="AD566" s="253">
        <f t="shared" si="187"/>
        <v>0</v>
      </c>
      <c r="AE566" s="268">
        <f t="shared" si="188"/>
        <v>0</v>
      </c>
      <c r="AF566" s="269">
        <f t="shared" si="189"/>
        <v>0</v>
      </c>
      <c r="AG566" s="270">
        <f t="shared" si="190"/>
        <v>0</v>
      </c>
      <c r="AH566" s="121"/>
      <c r="AI566" s="252"/>
      <c r="AJ566" s="295"/>
      <c r="AK566" s="301">
        <f t="shared" si="191"/>
        <v>0</v>
      </c>
      <c r="AL566" s="119" t="s">
        <v>169</v>
      </c>
      <c r="AM566" s="123" t="s">
        <v>169</v>
      </c>
      <c r="AN566" s="122"/>
      <c r="AO566" s="119" t="s">
        <v>169</v>
      </c>
      <c r="AP566" s="123" t="s">
        <v>169</v>
      </c>
      <c r="AQ566" s="124"/>
      <c r="AR566" s="119" t="s">
        <v>169</v>
      </c>
      <c r="AS566" s="123" t="s">
        <v>169</v>
      </c>
      <c r="AT566" s="122"/>
      <c r="AU566" s="280">
        <f t="shared" si="192"/>
        <v>0</v>
      </c>
      <c r="AV566" s="281">
        <f t="shared" si="193"/>
        <v>0</v>
      </c>
      <c r="AW566" s="291">
        <f t="shared" si="197"/>
        <v>0</v>
      </c>
      <c r="AX566" s="283">
        <f t="shared" si="194"/>
        <v>0</v>
      </c>
    </row>
    <row r="567" spans="1:50" ht="26.45" customHeight="1">
      <c r="A567" s="117"/>
      <c r="B567" s="245"/>
      <c r="C567" s="136"/>
      <c r="D567" s="208" t="str">
        <f t="shared" si="179"/>
        <v/>
      </c>
      <c r="E567" s="129" t="s">
        <v>169</v>
      </c>
      <c r="F567" s="209" t="s">
        <v>169</v>
      </c>
      <c r="G567" s="135"/>
      <c r="H567" s="258"/>
      <c r="I567" s="259">
        <f t="shared" si="195"/>
        <v>0</v>
      </c>
      <c r="J567" s="259">
        <f t="shared" si="196"/>
        <v>0</v>
      </c>
      <c r="K567" s="259">
        <f t="shared" si="180"/>
        <v>0</v>
      </c>
      <c r="L567" s="252"/>
      <c r="M567" s="252"/>
      <c r="N567" s="252"/>
      <c r="O567" s="147">
        <v>0</v>
      </c>
      <c r="P567" s="147">
        <v>0</v>
      </c>
      <c r="Q567" s="137">
        <f t="shared" si="181"/>
        <v>0</v>
      </c>
      <c r="R567" s="80">
        <f t="shared" si="182"/>
        <v>0</v>
      </c>
      <c r="S567" s="147">
        <v>0</v>
      </c>
      <c r="T567" s="121"/>
      <c r="U567" s="263">
        <f>IFERROR(VLOOKUP(B567,คำนวณตกเบิกวิทยฐานะ!$B$9:$P$1008,14,FALSE),0)</f>
        <v>0</v>
      </c>
      <c r="V567" s="263">
        <f>IFERROR(VLOOKUP(B567,คำนวณตกเบิกวิทยฐานะ!$B$9:$P$1008,15,FALSE),0)</f>
        <v>0</v>
      </c>
      <c r="W567" s="264">
        <f t="shared" si="183"/>
        <v>0</v>
      </c>
      <c r="X567" s="119" t="s">
        <v>169</v>
      </c>
      <c r="Y567" s="209" t="s">
        <v>169</v>
      </c>
      <c r="Z567" s="258"/>
      <c r="AA567" s="253">
        <f t="shared" si="184"/>
        <v>0</v>
      </c>
      <c r="AB567" s="253">
        <f t="shared" si="185"/>
        <v>0</v>
      </c>
      <c r="AC567" s="253">
        <f t="shared" si="186"/>
        <v>0</v>
      </c>
      <c r="AD567" s="253">
        <f t="shared" si="187"/>
        <v>0</v>
      </c>
      <c r="AE567" s="268">
        <f t="shared" si="188"/>
        <v>0</v>
      </c>
      <c r="AF567" s="269">
        <f t="shared" si="189"/>
        <v>0</v>
      </c>
      <c r="AG567" s="270">
        <f t="shared" si="190"/>
        <v>0</v>
      </c>
      <c r="AH567" s="121"/>
      <c r="AI567" s="252"/>
      <c r="AJ567" s="295"/>
      <c r="AK567" s="301">
        <f t="shared" si="191"/>
        <v>0</v>
      </c>
      <c r="AL567" s="119" t="s">
        <v>169</v>
      </c>
      <c r="AM567" s="123" t="s">
        <v>169</v>
      </c>
      <c r="AN567" s="122"/>
      <c r="AO567" s="119" t="s">
        <v>169</v>
      </c>
      <c r="AP567" s="123" t="s">
        <v>169</v>
      </c>
      <c r="AQ567" s="124"/>
      <c r="AR567" s="119" t="s">
        <v>169</v>
      </c>
      <c r="AS567" s="123" t="s">
        <v>169</v>
      </c>
      <c r="AT567" s="122"/>
      <c r="AU567" s="280">
        <f t="shared" si="192"/>
        <v>0</v>
      </c>
      <c r="AV567" s="281">
        <f t="shared" si="193"/>
        <v>0</v>
      </c>
      <c r="AW567" s="291">
        <f t="shared" si="197"/>
        <v>0</v>
      </c>
      <c r="AX567" s="283">
        <f t="shared" si="194"/>
        <v>0</v>
      </c>
    </row>
    <row r="568" spans="1:50" ht="26.45" customHeight="1">
      <c r="A568" s="117"/>
      <c r="B568" s="245"/>
      <c r="C568" s="136"/>
      <c r="D568" s="208" t="str">
        <f t="shared" si="179"/>
        <v/>
      </c>
      <c r="E568" s="129" t="s">
        <v>169</v>
      </c>
      <c r="F568" s="209" t="s">
        <v>169</v>
      </c>
      <c r="G568" s="135"/>
      <c r="H568" s="258"/>
      <c r="I568" s="259">
        <f t="shared" si="195"/>
        <v>0</v>
      </c>
      <c r="J568" s="259">
        <f t="shared" si="196"/>
        <v>0</v>
      </c>
      <c r="K568" s="259">
        <f t="shared" si="180"/>
        <v>0</v>
      </c>
      <c r="L568" s="252"/>
      <c r="M568" s="252"/>
      <c r="N568" s="252"/>
      <c r="O568" s="147">
        <v>0</v>
      </c>
      <c r="P568" s="147">
        <v>0</v>
      </c>
      <c r="Q568" s="137">
        <f t="shared" si="181"/>
        <v>0</v>
      </c>
      <c r="R568" s="80">
        <f t="shared" si="182"/>
        <v>0</v>
      </c>
      <c r="S568" s="147">
        <v>0</v>
      </c>
      <c r="T568" s="121"/>
      <c r="U568" s="263">
        <f>IFERROR(VLOOKUP(B568,คำนวณตกเบิกวิทยฐานะ!$B$9:$P$1008,14,FALSE),0)</f>
        <v>0</v>
      </c>
      <c r="V568" s="263">
        <f>IFERROR(VLOOKUP(B568,คำนวณตกเบิกวิทยฐานะ!$B$9:$P$1008,15,FALSE),0)</f>
        <v>0</v>
      </c>
      <c r="W568" s="264">
        <f t="shared" si="183"/>
        <v>0</v>
      </c>
      <c r="X568" s="119" t="s">
        <v>169</v>
      </c>
      <c r="Y568" s="209" t="s">
        <v>169</v>
      </c>
      <c r="Z568" s="258"/>
      <c r="AA568" s="253">
        <f t="shared" si="184"/>
        <v>0</v>
      </c>
      <c r="AB568" s="253">
        <f t="shared" si="185"/>
        <v>0</v>
      </c>
      <c r="AC568" s="253">
        <f t="shared" si="186"/>
        <v>0</v>
      </c>
      <c r="AD568" s="253">
        <f t="shared" si="187"/>
        <v>0</v>
      </c>
      <c r="AE568" s="268">
        <f t="shared" si="188"/>
        <v>0</v>
      </c>
      <c r="AF568" s="269">
        <f t="shared" si="189"/>
        <v>0</v>
      </c>
      <c r="AG568" s="270">
        <f t="shared" si="190"/>
        <v>0</v>
      </c>
      <c r="AH568" s="121"/>
      <c r="AI568" s="252"/>
      <c r="AJ568" s="295"/>
      <c r="AK568" s="301">
        <f t="shared" si="191"/>
        <v>0</v>
      </c>
      <c r="AL568" s="119" t="s">
        <v>169</v>
      </c>
      <c r="AM568" s="123" t="s">
        <v>169</v>
      </c>
      <c r="AN568" s="122"/>
      <c r="AO568" s="119" t="s">
        <v>169</v>
      </c>
      <c r="AP568" s="123" t="s">
        <v>169</v>
      </c>
      <c r="AQ568" s="124"/>
      <c r="AR568" s="119" t="s">
        <v>169</v>
      </c>
      <c r="AS568" s="123" t="s">
        <v>169</v>
      </c>
      <c r="AT568" s="122"/>
      <c r="AU568" s="280">
        <f t="shared" si="192"/>
        <v>0</v>
      </c>
      <c r="AV568" s="281">
        <f t="shared" si="193"/>
        <v>0</v>
      </c>
      <c r="AW568" s="291">
        <f t="shared" si="197"/>
        <v>0</v>
      </c>
      <c r="AX568" s="283">
        <f t="shared" si="194"/>
        <v>0</v>
      </c>
    </row>
    <row r="569" spans="1:50" ht="26.45" customHeight="1">
      <c r="A569" s="117"/>
      <c r="B569" s="245"/>
      <c r="C569" s="136"/>
      <c r="D569" s="208" t="str">
        <f t="shared" si="179"/>
        <v/>
      </c>
      <c r="E569" s="129" t="s">
        <v>169</v>
      </c>
      <c r="F569" s="209" t="s">
        <v>169</v>
      </c>
      <c r="G569" s="135"/>
      <c r="H569" s="258"/>
      <c r="I569" s="259">
        <f t="shared" si="195"/>
        <v>0</v>
      </c>
      <c r="J569" s="259">
        <f t="shared" si="196"/>
        <v>0</v>
      </c>
      <c r="K569" s="259">
        <f t="shared" si="180"/>
        <v>0</v>
      </c>
      <c r="L569" s="252"/>
      <c r="M569" s="252"/>
      <c r="N569" s="252"/>
      <c r="O569" s="147">
        <v>0</v>
      </c>
      <c r="P569" s="147">
        <v>0</v>
      </c>
      <c r="Q569" s="137">
        <f t="shared" si="181"/>
        <v>0</v>
      </c>
      <c r="R569" s="80">
        <f t="shared" si="182"/>
        <v>0</v>
      </c>
      <c r="S569" s="147">
        <v>0</v>
      </c>
      <c r="T569" s="121"/>
      <c r="U569" s="263">
        <f>IFERROR(VLOOKUP(B569,คำนวณตกเบิกวิทยฐานะ!$B$9:$P$1008,14,FALSE),0)</f>
        <v>0</v>
      </c>
      <c r="V569" s="263">
        <f>IFERROR(VLOOKUP(B569,คำนวณตกเบิกวิทยฐานะ!$B$9:$P$1008,15,FALSE),0)</f>
        <v>0</v>
      </c>
      <c r="W569" s="264">
        <f t="shared" si="183"/>
        <v>0</v>
      </c>
      <c r="X569" s="119" t="s">
        <v>169</v>
      </c>
      <c r="Y569" s="209" t="s">
        <v>169</v>
      </c>
      <c r="Z569" s="258"/>
      <c r="AA569" s="253">
        <f t="shared" si="184"/>
        <v>0</v>
      </c>
      <c r="AB569" s="253">
        <f t="shared" si="185"/>
        <v>0</v>
      </c>
      <c r="AC569" s="253">
        <f t="shared" si="186"/>
        <v>0</v>
      </c>
      <c r="AD569" s="253">
        <f t="shared" si="187"/>
        <v>0</v>
      </c>
      <c r="AE569" s="268">
        <f t="shared" si="188"/>
        <v>0</v>
      </c>
      <c r="AF569" s="269">
        <f t="shared" si="189"/>
        <v>0</v>
      </c>
      <c r="AG569" s="270">
        <f t="shared" si="190"/>
        <v>0</v>
      </c>
      <c r="AH569" s="121"/>
      <c r="AI569" s="252"/>
      <c r="AJ569" s="295"/>
      <c r="AK569" s="301">
        <f t="shared" si="191"/>
        <v>0</v>
      </c>
      <c r="AL569" s="119" t="s">
        <v>169</v>
      </c>
      <c r="AM569" s="123" t="s">
        <v>169</v>
      </c>
      <c r="AN569" s="122"/>
      <c r="AO569" s="119" t="s">
        <v>169</v>
      </c>
      <c r="AP569" s="123" t="s">
        <v>169</v>
      </c>
      <c r="AQ569" s="124"/>
      <c r="AR569" s="119" t="s">
        <v>169</v>
      </c>
      <c r="AS569" s="123" t="s">
        <v>169</v>
      </c>
      <c r="AT569" s="122"/>
      <c r="AU569" s="280">
        <f t="shared" si="192"/>
        <v>0</v>
      </c>
      <c r="AV569" s="281">
        <f t="shared" si="193"/>
        <v>0</v>
      </c>
      <c r="AW569" s="291">
        <f t="shared" si="197"/>
        <v>0</v>
      </c>
      <c r="AX569" s="283">
        <f t="shared" si="194"/>
        <v>0</v>
      </c>
    </row>
    <row r="570" spans="1:50" ht="26.45" customHeight="1">
      <c r="A570" s="117"/>
      <c r="B570" s="245"/>
      <c r="C570" s="136"/>
      <c r="D570" s="208" t="str">
        <f t="shared" si="179"/>
        <v/>
      </c>
      <c r="E570" s="129" t="s">
        <v>169</v>
      </c>
      <c r="F570" s="209" t="s">
        <v>169</v>
      </c>
      <c r="G570" s="135"/>
      <c r="H570" s="258"/>
      <c r="I570" s="259">
        <f t="shared" si="195"/>
        <v>0</v>
      </c>
      <c r="J570" s="259">
        <f t="shared" si="196"/>
        <v>0</v>
      </c>
      <c r="K570" s="259">
        <f t="shared" si="180"/>
        <v>0</v>
      </c>
      <c r="L570" s="252"/>
      <c r="M570" s="252"/>
      <c r="N570" s="252"/>
      <c r="O570" s="147">
        <v>0</v>
      </c>
      <c r="P570" s="147">
        <v>0</v>
      </c>
      <c r="Q570" s="137">
        <f t="shared" si="181"/>
        <v>0</v>
      </c>
      <c r="R570" s="80">
        <f t="shared" si="182"/>
        <v>0</v>
      </c>
      <c r="S570" s="147">
        <v>0</v>
      </c>
      <c r="T570" s="121"/>
      <c r="U570" s="263">
        <f>IFERROR(VLOOKUP(B570,คำนวณตกเบิกวิทยฐานะ!$B$9:$P$1008,14,FALSE),0)</f>
        <v>0</v>
      </c>
      <c r="V570" s="263">
        <f>IFERROR(VLOOKUP(B570,คำนวณตกเบิกวิทยฐานะ!$B$9:$P$1008,15,FALSE),0)</f>
        <v>0</v>
      </c>
      <c r="W570" s="264">
        <f t="shared" si="183"/>
        <v>0</v>
      </c>
      <c r="X570" s="119" t="s">
        <v>169</v>
      </c>
      <c r="Y570" s="209" t="s">
        <v>169</v>
      </c>
      <c r="Z570" s="258"/>
      <c r="AA570" s="253">
        <f t="shared" si="184"/>
        <v>0</v>
      </c>
      <c r="AB570" s="253">
        <f t="shared" si="185"/>
        <v>0</v>
      </c>
      <c r="AC570" s="253">
        <f t="shared" si="186"/>
        <v>0</v>
      </c>
      <c r="AD570" s="253">
        <f t="shared" si="187"/>
        <v>0</v>
      </c>
      <c r="AE570" s="268">
        <f t="shared" si="188"/>
        <v>0</v>
      </c>
      <c r="AF570" s="269">
        <f t="shared" si="189"/>
        <v>0</v>
      </c>
      <c r="AG570" s="270">
        <f t="shared" si="190"/>
        <v>0</v>
      </c>
      <c r="AH570" s="121"/>
      <c r="AI570" s="252"/>
      <c r="AJ570" s="295"/>
      <c r="AK570" s="301">
        <f t="shared" si="191"/>
        <v>0</v>
      </c>
      <c r="AL570" s="119" t="s">
        <v>169</v>
      </c>
      <c r="AM570" s="123" t="s">
        <v>169</v>
      </c>
      <c r="AN570" s="122"/>
      <c r="AO570" s="119" t="s">
        <v>169</v>
      </c>
      <c r="AP570" s="123" t="s">
        <v>169</v>
      </c>
      <c r="AQ570" s="124"/>
      <c r="AR570" s="119" t="s">
        <v>169</v>
      </c>
      <c r="AS570" s="123" t="s">
        <v>169</v>
      </c>
      <c r="AT570" s="122"/>
      <c r="AU570" s="280">
        <f t="shared" si="192"/>
        <v>0</v>
      </c>
      <c r="AV570" s="281">
        <f t="shared" si="193"/>
        <v>0</v>
      </c>
      <c r="AW570" s="291">
        <f t="shared" si="197"/>
        <v>0</v>
      </c>
      <c r="AX570" s="283">
        <f t="shared" si="194"/>
        <v>0</v>
      </c>
    </row>
    <row r="571" spans="1:50" ht="26.45" customHeight="1">
      <c r="A571" s="117"/>
      <c r="B571" s="245"/>
      <c r="C571" s="136"/>
      <c r="D571" s="208" t="str">
        <f t="shared" si="179"/>
        <v/>
      </c>
      <c r="E571" s="129" t="s">
        <v>169</v>
      </c>
      <c r="F571" s="209" t="s">
        <v>169</v>
      </c>
      <c r="G571" s="135"/>
      <c r="H571" s="258"/>
      <c r="I571" s="259">
        <f t="shared" si="195"/>
        <v>0</v>
      </c>
      <c r="J571" s="259">
        <f t="shared" si="196"/>
        <v>0</v>
      </c>
      <c r="K571" s="259">
        <f t="shared" si="180"/>
        <v>0</v>
      </c>
      <c r="L571" s="252"/>
      <c r="M571" s="252"/>
      <c r="N571" s="252"/>
      <c r="O571" s="147">
        <v>0</v>
      </c>
      <c r="P571" s="147">
        <v>0</v>
      </c>
      <c r="Q571" s="137">
        <f t="shared" si="181"/>
        <v>0</v>
      </c>
      <c r="R571" s="80">
        <f t="shared" si="182"/>
        <v>0</v>
      </c>
      <c r="S571" s="147">
        <v>0</v>
      </c>
      <c r="T571" s="121"/>
      <c r="U571" s="263">
        <f>IFERROR(VLOOKUP(B571,คำนวณตกเบิกวิทยฐานะ!$B$9:$P$1008,14,FALSE),0)</f>
        <v>0</v>
      </c>
      <c r="V571" s="263">
        <f>IFERROR(VLOOKUP(B571,คำนวณตกเบิกวิทยฐานะ!$B$9:$P$1008,15,FALSE),0)</f>
        <v>0</v>
      </c>
      <c r="W571" s="264">
        <f t="shared" si="183"/>
        <v>0</v>
      </c>
      <c r="X571" s="119" t="s">
        <v>169</v>
      </c>
      <c r="Y571" s="209" t="s">
        <v>169</v>
      </c>
      <c r="Z571" s="258"/>
      <c r="AA571" s="253">
        <f t="shared" si="184"/>
        <v>0</v>
      </c>
      <c r="AB571" s="253">
        <f t="shared" si="185"/>
        <v>0</v>
      </c>
      <c r="AC571" s="253">
        <f t="shared" si="186"/>
        <v>0</v>
      </c>
      <c r="AD571" s="253">
        <f t="shared" si="187"/>
        <v>0</v>
      </c>
      <c r="AE571" s="268">
        <f t="shared" si="188"/>
        <v>0</v>
      </c>
      <c r="AF571" s="269">
        <f t="shared" si="189"/>
        <v>0</v>
      </c>
      <c r="AG571" s="270">
        <f t="shared" si="190"/>
        <v>0</v>
      </c>
      <c r="AH571" s="121"/>
      <c r="AI571" s="252"/>
      <c r="AJ571" s="295"/>
      <c r="AK571" s="301">
        <f t="shared" si="191"/>
        <v>0</v>
      </c>
      <c r="AL571" s="119" t="s">
        <v>169</v>
      </c>
      <c r="AM571" s="123" t="s">
        <v>169</v>
      </c>
      <c r="AN571" s="122"/>
      <c r="AO571" s="119" t="s">
        <v>169</v>
      </c>
      <c r="AP571" s="123" t="s">
        <v>169</v>
      </c>
      <c r="AQ571" s="124"/>
      <c r="AR571" s="119" t="s">
        <v>169</v>
      </c>
      <c r="AS571" s="123" t="s">
        <v>169</v>
      </c>
      <c r="AT571" s="122"/>
      <c r="AU571" s="280">
        <f t="shared" si="192"/>
        <v>0</v>
      </c>
      <c r="AV571" s="281">
        <f t="shared" si="193"/>
        <v>0</v>
      </c>
      <c r="AW571" s="291">
        <f t="shared" si="197"/>
        <v>0</v>
      </c>
      <c r="AX571" s="283">
        <f t="shared" si="194"/>
        <v>0</v>
      </c>
    </row>
    <row r="572" spans="1:50" ht="26.45" customHeight="1">
      <c r="A572" s="117"/>
      <c r="B572" s="245"/>
      <c r="C572" s="136"/>
      <c r="D572" s="208" t="str">
        <f t="shared" si="179"/>
        <v/>
      </c>
      <c r="E572" s="129" t="s">
        <v>169</v>
      </c>
      <c r="F572" s="209" t="s">
        <v>169</v>
      </c>
      <c r="G572" s="135"/>
      <c r="H572" s="258"/>
      <c r="I572" s="259">
        <f t="shared" si="195"/>
        <v>0</v>
      </c>
      <c r="J572" s="259">
        <f t="shared" si="196"/>
        <v>0</v>
      </c>
      <c r="K572" s="259">
        <f t="shared" si="180"/>
        <v>0</v>
      </c>
      <c r="L572" s="252"/>
      <c r="M572" s="252"/>
      <c r="N572" s="252"/>
      <c r="O572" s="147">
        <v>0</v>
      </c>
      <c r="P572" s="147">
        <v>0</v>
      </c>
      <c r="Q572" s="137">
        <f t="shared" si="181"/>
        <v>0</v>
      </c>
      <c r="R572" s="80">
        <f t="shared" si="182"/>
        <v>0</v>
      </c>
      <c r="S572" s="147">
        <v>0</v>
      </c>
      <c r="T572" s="121"/>
      <c r="U572" s="263">
        <f>IFERROR(VLOOKUP(B572,คำนวณตกเบิกวิทยฐานะ!$B$9:$P$1008,14,FALSE),0)</f>
        <v>0</v>
      </c>
      <c r="V572" s="263">
        <f>IFERROR(VLOOKUP(B572,คำนวณตกเบิกวิทยฐานะ!$B$9:$P$1008,15,FALSE),0)</f>
        <v>0</v>
      </c>
      <c r="W572" s="264">
        <f t="shared" si="183"/>
        <v>0</v>
      </c>
      <c r="X572" s="119" t="s">
        <v>169</v>
      </c>
      <c r="Y572" s="209" t="s">
        <v>169</v>
      </c>
      <c r="Z572" s="258"/>
      <c r="AA572" s="253">
        <f t="shared" si="184"/>
        <v>0</v>
      </c>
      <c r="AB572" s="253">
        <f t="shared" si="185"/>
        <v>0</v>
      </c>
      <c r="AC572" s="253">
        <f t="shared" si="186"/>
        <v>0</v>
      </c>
      <c r="AD572" s="253">
        <f t="shared" si="187"/>
        <v>0</v>
      </c>
      <c r="AE572" s="268">
        <f t="shared" si="188"/>
        <v>0</v>
      </c>
      <c r="AF572" s="269">
        <f t="shared" si="189"/>
        <v>0</v>
      </c>
      <c r="AG572" s="270">
        <f t="shared" si="190"/>
        <v>0</v>
      </c>
      <c r="AH572" s="121"/>
      <c r="AI572" s="252"/>
      <c r="AJ572" s="295"/>
      <c r="AK572" s="301">
        <f t="shared" si="191"/>
        <v>0</v>
      </c>
      <c r="AL572" s="119" t="s">
        <v>169</v>
      </c>
      <c r="AM572" s="123" t="s">
        <v>169</v>
      </c>
      <c r="AN572" s="122"/>
      <c r="AO572" s="119" t="s">
        <v>169</v>
      </c>
      <c r="AP572" s="123" t="s">
        <v>169</v>
      </c>
      <c r="AQ572" s="124"/>
      <c r="AR572" s="119" t="s">
        <v>169</v>
      </c>
      <c r="AS572" s="123" t="s">
        <v>169</v>
      </c>
      <c r="AT572" s="122"/>
      <c r="AU572" s="280">
        <f t="shared" si="192"/>
        <v>0</v>
      </c>
      <c r="AV572" s="281">
        <f t="shared" si="193"/>
        <v>0</v>
      </c>
      <c r="AW572" s="291">
        <f t="shared" si="197"/>
        <v>0</v>
      </c>
      <c r="AX572" s="283">
        <f t="shared" si="194"/>
        <v>0</v>
      </c>
    </row>
    <row r="573" spans="1:50" ht="26.45" customHeight="1">
      <c r="A573" s="117"/>
      <c r="B573" s="245"/>
      <c r="C573" s="136"/>
      <c r="D573" s="208" t="str">
        <f t="shared" si="179"/>
        <v/>
      </c>
      <c r="E573" s="129" t="s">
        <v>169</v>
      </c>
      <c r="F573" s="209" t="s">
        <v>169</v>
      </c>
      <c r="G573" s="135"/>
      <c r="H573" s="258"/>
      <c r="I573" s="259">
        <f t="shared" si="195"/>
        <v>0</v>
      </c>
      <c r="J573" s="259">
        <f t="shared" si="196"/>
        <v>0</v>
      </c>
      <c r="K573" s="259">
        <f t="shared" si="180"/>
        <v>0</v>
      </c>
      <c r="L573" s="252"/>
      <c r="M573" s="252"/>
      <c r="N573" s="252"/>
      <c r="O573" s="147">
        <v>0</v>
      </c>
      <c r="P573" s="147">
        <v>0</v>
      </c>
      <c r="Q573" s="137">
        <f t="shared" si="181"/>
        <v>0</v>
      </c>
      <c r="R573" s="80">
        <f t="shared" si="182"/>
        <v>0</v>
      </c>
      <c r="S573" s="147">
        <v>0</v>
      </c>
      <c r="T573" s="121"/>
      <c r="U573" s="263">
        <f>IFERROR(VLOOKUP(B573,คำนวณตกเบิกวิทยฐานะ!$B$9:$P$1008,14,FALSE),0)</f>
        <v>0</v>
      </c>
      <c r="V573" s="263">
        <f>IFERROR(VLOOKUP(B573,คำนวณตกเบิกวิทยฐานะ!$B$9:$P$1008,15,FALSE),0)</f>
        <v>0</v>
      </c>
      <c r="W573" s="264">
        <f t="shared" si="183"/>
        <v>0</v>
      </c>
      <c r="X573" s="119" t="s">
        <v>169</v>
      </c>
      <c r="Y573" s="209" t="s">
        <v>169</v>
      </c>
      <c r="Z573" s="258"/>
      <c r="AA573" s="253">
        <f t="shared" si="184"/>
        <v>0</v>
      </c>
      <c r="AB573" s="253">
        <f t="shared" si="185"/>
        <v>0</v>
      </c>
      <c r="AC573" s="253">
        <f t="shared" si="186"/>
        <v>0</v>
      </c>
      <c r="AD573" s="253">
        <f t="shared" si="187"/>
        <v>0</v>
      </c>
      <c r="AE573" s="268">
        <f t="shared" si="188"/>
        <v>0</v>
      </c>
      <c r="AF573" s="269">
        <f t="shared" si="189"/>
        <v>0</v>
      </c>
      <c r="AG573" s="270">
        <f t="shared" si="190"/>
        <v>0</v>
      </c>
      <c r="AH573" s="121"/>
      <c r="AI573" s="252"/>
      <c r="AJ573" s="295"/>
      <c r="AK573" s="301">
        <f t="shared" si="191"/>
        <v>0</v>
      </c>
      <c r="AL573" s="119" t="s">
        <v>169</v>
      </c>
      <c r="AM573" s="123" t="s">
        <v>169</v>
      </c>
      <c r="AN573" s="122"/>
      <c r="AO573" s="119" t="s">
        <v>169</v>
      </c>
      <c r="AP573" s="123" t="s">
        <v>169</v>
      </c>
      <c r="AQ573" s="124"/>
      <c r="AR573" s="119" t="s">
        <v>169</v>
      </c>
      <c r="AS573" s="123" t="s">
        <v>169</v>
      </c>
      <c r="AT573" s="122"/>
      <c r="AU573" s="280">
        <f t="shared" si="192"/>
        <v>0</v>
      </c>
      <c r="AV573" s="281">
        <f t="shared" si="193"/>
        <v>0</v>
      </c>
      <c r="AW573" s="291">
        <f t="shared" si="197"/>
        <v>0</v>
      </c>
      <c r="AX573" s="283">
        <f t="shared" si="194"/>
        <v>0</v>
      </c>
    </row>
    <row r="574" spans="1:50" ht="26.45" customHeight="1">
      <c r="A574" s="117"/>
      <c r="B574" s="245"/>
      <c r="C574" s="136"/>
      <c r="D574" s="208" t="str">
        <f t="shared" si="179"/>
        <v/>
      </c>
      <c r="E574" s="129" t="s">
        <v>169</v>
      </c>
      <c r="F574" s="209" t="s">
        <v>169</v>
      </c>
      <c r="G574" s="135"/>
      <c r="H574" s="258"/>
      <c r="I574" s="259">
        <f t="shared" si="195"/>
        <v>0</v>
      </c>
      <c r="J574" s="259">
        <f t="shared" si="196"/>
        <v>0</v>
      </c>
      <c r="K574" s="259">
        <f t="shared" si="180"/>
        <v>0</v>
      </c>
      <c r="L574" s="252"/>
      <c r="M574" s="252"/>
      <c r="N574" s="252"/>
      <c r="O574" s="147">
        <v>0</v>
      </c>
      <c r="P574" s="147">
        <v>0</v>
      </c>
      <c r="Q574" s="137">
        <f t="shared" si="181"/>
        <v>0</v>
      </c>
      <c r="R574" s="80">
        <f t="shared" si="182"/>
        <v>0</v>
      </c>
      <c r="S574" s="147">
        <v>0</v>
      </c>
      <c r="T574" s="121"/>
      <c r="U574" s="263">
        <f>IFERROR(VLOOKUP(B574,คำนวณตกเบิกวิทยฐานะ!$B$9:$P$1008,14,FALSE),0)</f>
        <v>0</v>
      </c>
      <c r="V574" s="263">
        <f>IFERROR(VLOOKUP(B574,คำนวณตกเบิกวิทยฐานะ!$B$9:$P$1008,15,FALSE),0)</f>
        <v>0</v>
      </c>
      <c r="W574" s="264">
        <f t="shared" si="183"/>
        <v>0</v>
      </c>
      <c r="X574" s="119" t="s">
        <v>169</v>
      </c>
      <c r="Y574" s="209" t="s">
        <v>169</v>
      </c>
      <c r="Z574" s="258"/>
      <c r="AA574" s="253">
        <f t="shared" si="184"/>
        <v>0</v>
      </c>
      <c r="AB574" s="253">
        <f t="shared" si="185"/>
        <v>0</v>
      </c>
      <c r="AC574" s="253">
        <f t="shared" si="186"/>
        <v>0</v>
      </c>
      <c r="AD574" s="253">
        <f t="shared" si="187"/>
        <v>0</v>
      </c>
      <c r="AE574" s="268">
        <f t="shared" si="188"/>
        <v>0</v>
      </c>
      <c r="AF574" s="269">
        <f t="shared" si="189"/>
        <v>0</v>
      </c>
      <c r="AG574" s="270">
        <f t="shared" si="190"/>
        <v>0</v>
      </c>
      <c r="AH574" s="121"/>
      <c r="AI574" s="252"/>
      <c r="AJ574" s="295"/>
      <c r="AK574" s="301">
        <f t="shared" si="191"/>
        <v>0</v>
      </c>
      <c r="AL574" s="119" t="s">
        <v>169</v>
      </c>
      <c r="AM574" s="123" t="s">
        <v>169</v>
      </c>
      <c r="AN574" s="122"/>
      <c r="AO574" s="119" t="s">
        <v>169</v>
      </c>
      <c r="AP574" s="123" t="s">
        <v>169</v>
      </c>
      <c r="AQ574" s="124"/>
      <c r="AR574" s="119" t="s">
        <v>169</v>
      </c>
      <c r="AS574" s="123" t="s">
        <v>169</v>
      </c>
      <c r="AT574" s="122"/>
      <c r="AU574" s="280">
        <f t="shared" si="192"/>
        <v>0</v>
      </c>
      <c r="AV574" s="281">
        <f t="shared" si="193"/>
        <v>0</v>
      </c>
      <c r="AW574" s="291">
        <f t="shared" si="197"/>
        <v>0</v>
      </c>
      <c r="AX574" s="283">
        <f t="shared" si="194"/>
        <v>0</v>
      </c>
    </row>
    <row r="575" spans="1:50" ht="26.45" customHeight="1">
      <c r="A575" s="117"/>
      <c r="B575" s="245"/>
      <c r="C575" s="136"/>
      <c r="D575" s="208" t="str">
        <f t="shared" si="179"/>
        <v/>
      </c>
      <c r="E575" s="129" t="s">
        <v>169</v>
      </c>
      <c r="F575" s="209" t="s">
        <v>169</v>
      </c>
      <c r="G575" s="135"/>
      <c r="H575" s="258"/>
      <c r="I575" s="259">
        <f t="shared" si="195"/>
        <v>0</v>
      </c>
      <c r="J575" s="259">
        <f t="shared" si="196"/>
        <v>0</v>
      </c>
      <c r="K575" s="259">
        <f t="shared" si="180"/>
        <v>0</v>
      </c>
      <c r="L575" s="252"/>
      <c r="M575" s="252"/>
      <c r="N575" s="252"/>
      <c r="O575" s="147">
        <v>0</v>
      </c>
      <c r="P575" s="147">
        <v>0</v>
      </c>
      <c r="Q575" s="137">
        <f t="shared" si="181"/>
        <v>0</v>
      </c>
      <c r="R575" s="80">
        <f t="shared" si="182"/>
        <v>0</v>
      </c>
      <c r="S575" s="147">
        <v>0</v>
      </c>
      <c r="T575" s="121"/>
      <c r="U575" s="263">
        <f>IFERROR(VLOOKUP(B575,คำนวณตกเบิกวิทยฐานะ!$B$9:$P$1008,14,FALSE),0)</f>
        <v>0</v>
      </c>
      <c r="V575" s="263">
        <f>IFERROR(VLOOKUP(B575,คำนวณตกเบิกวิทยฐานะ!$B$9:$P$1008,15,FALSE),0)</f>
        <v>0</v>
      </c>
      <c r="W575" s="264">
        <f t="shared" si="183"/>
        <v>0</v>
      </c>
      <c r="X575" s="119" t="s">
        <v>169</v>
      </c>
      <c r="Y575" s="209" t="s">
        <v>169</v>
      </c>
      <c r="Z575" s="258"/>
      <c r="AA575" s="253">
        <f t="shared" si="184"/>
        <v>0</v>
      </c>
      <c r="AB575" s="253">
        <f t="shared" si="185"/>
        <v>0</v>
      </c>
      <c r="AC575" s="253">
        <f t="shared" si="186"/>
        <v>0</v>
      </c>
      <c r="AD575" s="253">
        <f t="shared" si="187"/>
        <v>0</v>
      </c>
      <c r="AE575" s="268">
        <f t="shared" si="188"/>
        <v>0</v>
      </c>
      <c r="AF575" s="269">
        <f t="shared" si="189"/>
        <v>0</v>
      </c>
      <c r="AG575" s="270">
        <f t="shared" si="190"/>
        <v>0</v>
      </c>
      <c r="AH575" s="121"/>
      <c r="AI575" s="252"/>
      <c r="AJ575" s="295"/>
      <c r="AK575" s="301">
        <f t="shared" si="191"/>
        <v>0</v>
      </c>
      <c r="AL575" s="119" t="s">
        <v>169</v>
      </c>
      <c r="AM575" s="123" t="s">
        <v>169</v>
      </c>
      <c r="AN575" s="122"/>
      <c r="AO575" s="119" t="s">
        <v>169</v>
      </c>
      <c r="AP575" s="123" t="s">
        <v>169</v>
      </c>
      <c r="AQ575" s="124"/>
      <c r="AR575" s="119" t="s">
        <v>169</v>
      </c>
      <c r="AS575" s="123" t="s">
        <v>169</v>
      </c>
      <c r="AT575" s="122"/>
      <c r="AU575" s="280">
        <f t="shared" si="192"/>
        <v>0</v>
      </c>
      <c r="AV575" s="281">
        <f t="shared" si="193"/>
        <v>0</v>
      </c>
      <c r="AW575" s="291">
        <f t="shared" si="197"/>
        <v>0</v>
      </c>
      <c r="AX575" s="283">
        <f t="shared" si="194"/>
        <v>0</v>
      </c>
    </row>
    <row r="576" spans="1:50" ht="26.45" customHeight="1">
      <c r="A576" s="117"/>
      <c r="B576" s="245"/>
      <c r="C576" s="136"/>
      <c r="D576" s="208" t="str">
        <f t="shared" si="179"/>
        <v/>
      </c>
      <c r="E576" s="129" t="s">
        <v>169</v>
      </c>
      <c r="F576" s="209" t="s">
        <v>169</v>
      </c>
      <c r="G576" s="135"/>
      <c r="H576" s="258"/>
      <c r="I576" s="259">
        <f t="shared" si="195"/>
        <v>0</v>
      </c>
      <c r="J576" s="259">
        <f t="shared" si="196"/>
        <v>0</v>
      </c>
      <c r="K576" s="259">
        <f t="shared" si="180"/>
        <v>0</v>
      </c>
      <c r="L576" s="252"/>
      <c r="M576" s="252"/>
      <c r="N576" s="252"/>
      <c r="O576" s="147">
        <v>0</v>
      </c>
      <c r="P576" s="147">
        <v>0</v>
      </c>
      <c r="Q576" s="137">
        <f t="shared" si="181"/>
        <v>0</v>
      </c>
      <c r="R576" s="80">
        <f t="shared" si="182"/>
        <v>0</v>
      </c>
      <c r="S576" s="147">
        <v>0</v>
      </c>
      <c r="T576" s="121"/>
      <c r="U576" s="263">
        <f>IFERROR(VLOOKUP(B576,คำนวณตกเบิกวิทยฐานะ!$B$9:$P$1008,14,FALSE),0)</f>
        <v>0</v>
      </c>
      <c r="V576" s="263">
        <f>IFERROR(VLOOKUP(B576,คำนวณตกเบิกวิทยฐานะ!$B$9:$P$1008,15,FALSE),0)</f>
        <v>0</v>
      </c>
      <c r="W576" s="264">
        <f t="shared" si="183"/>
        <v>0</v>
      </c>
      <c r="X576" s="119" t="s">
        <v>169</v>
      </c>
      <c r="Y576" s="209" t="s">
        <v>169</v>
      </c>
      <c r="Z576" s="258"/>
      <c r="AA576" s="253">
        <f t="shared" si="184"/>
        <v>0</v>
      </c>
      <c r="AB576" s="253">
        <f t="shared" si="185"/>
        <v>0</v>
      </c>
      <c r="AC576" s="253">
        <f t="shared" si="186"/>
        <v>0</v>
      </c>
      <c r="AD576" s="253">
        <f t="shared" si="187"/>
        <v>0</v>
      </c>
      <c r="AE576" s="268">
        <f t="shared" si="188"/>
        <v>0</v>
      </c>
      <c r="AF576" s="269">
        <f t="shared" si="189"/>
        <v>0</v>
      </c>
      <c r="AG576" s="270">
        <f t="shared" si="190"/>
        <v>0</v>
      </c>
      <c r="AH576" s="121"/>
      <c r="AI576" s="252"/>
      <c r="AJ576" s="295"/>
      <c r="AK576" s="301">
        <f t="shared" si="191"/>
        <v>0</v>
      </c>
      <c r="AL576" s="119" t="s">
        <v>169</v>
      </c>
      <c r="AM576" s="123" t="s">
        <v>169</v>
      </c>
      <c r="AN576" s="122"/>
      <c r="AO576" s="119" t="s">
        <v>169</v>
      </c>
      <c r="AP576" s="123" t="s">
        <v>169</v>
      </c>
      <c r="AQ576" s="124"/>
      <c r="AR576" s="119" t="s">
        <v>169</v>
      </c>
      <c r="AS576" s="123" t="s">
        <v>169</v>
      </c>
      <c r="AT576" s="122"/>
      <c r="AU576" s="280">
        <f t="shared" si="192"/>
        <v>0</v>
      </c>
      <c r="AV576" s="281">
        <f t="shared" si="193"/>
        <v>0</v>
      </c>
      <c r="AW576" s="291">
        <f t="shared" si="197"/>
        <v>0</v>
      </c>
      <c r="AX576" s="283">
        <f t="shared" si="194"/>
        <v>0</v>
      </c>
    </row>
    <row r="577" spans="1:50" ht="26.45" customHeight="1">
      <c r="A577" s="117"/>
      <c r="B577" s="245"/>
      <c r="C577" s="136"/>
      <c r="D577" s="208" t="str">
        <f t="shared" si="179"/>
        <v/>
      </c>
      <c r="E577" s="129" t="s">
        <v>169</v>
      </c>
      <c r="F577" s="209" t="s">
        <v>169</v>
      </c>
      <c r="G577" s="135"/>
      <c r="H577" s="258"/>
      <c r="I577" s="259">
        <f t="shared" si="195"/>
        <v>0</v>
      </c>
      <c r="J577" s="259">
        <f t="shared" si="196"/>
        <v>0</v>
      </c>
      <c r="K577" s="259">
        <f t="shared" si="180"/>
        <v>0</v>
      </c>
      <c r="L577" s="252"/>
      <c r="M577" s="252"/>
      <c r="N577" s="252"/>
      <c r="O577" s="147">
        <v>0</v>
      </c>
      <c r="P577" s="147">
        <v>0</v>
      </c>
      <c r="Q577" s="137">
        <f t="shared" si="181"/>
        <v>0</v>
      </c>
      <c r="R577" s="80">
        <f t="shared" si="182"/>
        <v>0</v>
      </c>
      <c r="S577" s="147">
        <v>0</v>
      </c>
      <c r="T577" s="121"/>
      <c r="U577" s="263">
        <f>IFERROR(VLOOKUP(B577,คำนวณตกเบิกวิทยฐานะ!$B$9:$P$1008,14,FALSE),0)</f>
        <v>0</v>
      </c>
      <c r="V577" s="263">
        <f>IFERROR(VLOOKUP(B577,คำนวณตกเบิกวิทยฐานะ!$B$9:$P$1008,15,FALSE),0)</f>
        <v>0</v>
      </c>
      <c r="W577" s="264">
        <f t="shared" si="183"/>
        <v>0</v>
      </c>
      <c r="X577" s="119" t="s">
        <v>169</v>
      </c>
      <c r="Y577" s="209" t="s">
        <v>169</v>
      </c>
      <c r="Z577" s="258"/>
      <c r="AA577" s="253">
        <f t="shared" si="184"/>
        <v>0</v>
      </c>
      <c r="AB577" s="253">
        <f t="shared" si="185"/>
        <v>0</v>
      </c>
      <c r="AC577" s="253">
        <f t="shared" si="186"/>
        <v>0</v>
      </c>
      <c r="AD577" s="253">
        <f t="shared" si="187"/>
        <v>0</v>
      </c>
      <c r="AE577" s="268">
        <f t="shared" si="188"/>
        <v>0</v>
      </c>
      <c r="AF577" s="269">
        <f t="shared" si="189"/>
        <v>0</v>
      </c>
      <c r="AG577" s="270">
        <f t="shared" si="190"/>
        <v>0</v>
      </c>
      <c r="AH577" s="121"/>
      <c r="AI577" s="252"/>
      <c r="AJ577" s="295"/>
      <c r="AK577" s="301">
        <f t="shared" si="191"/>
        <v>0</v>
      </c>
      <c r="AL577" s="119" t="s">
        <v>169</v>
      </c>
      <c r="AM577" s="123" t="s">
        <v>169</v>
      </c>
      <c r="AN577" s="122"/>
      <c r="AO577" s="119" t="s">
        <v>169</v>
      </c>
      <c r="AP577" s="123" t="s">
        <v>169</v>
      </c>
      <c r="AQ577" s="124"/>
      <c r="AR577" s="119" t="s">
        <v>169</v>
      </c>
      <c r="AS577" s="123" t="s">
        <v>169</v>
      </c>
      <c r="AT577" s="122"/>
      <c r="AU577" s="280">
        <f t="shared" si="192"/>
        <v>0</v>
      </c>
      <c r="AV577" s="281">
        <f t="shared" si="193"/>
        <v>0</v>
      </c>
      <c r="AW577" s="291">
        <f t="shared" si="197"/>
        <v>0</v>
      </c>
      <c r="AX577" s="283">
        <f t="shared" si="194"/>
        <v>0</v>
      </c>
    </row>
    <row r="578" spans="1:50" ht="26.45" customHeight="1">
      <c r="A578" s="117"/>
      <c r="B578" s="245"/>
      <c r="C578" s="136"/>
      <c r="D578" s="208" t="str">
        <f t="shared" si="179"/>
        <v/>
      </c>
      <c r="E578" s="129" t="s">
        <v>169</v>
      </c>
      <c r="F578" s="209" t="s">
        <v>169</v>
      </c>
      <c r="G578" s="135"/>
      <c r="H578" s="258"/>
      <c r="I578" s="259">
        <f t="shared" si="195"/>
        <v>0</v>
      </c>
      <c r="J578" s="259">
        <f t="shared" si="196"/>
        <v>0</v>
      </c>
      <c r="K578" s="259">
        <f t="shared" si="180"/>
        <v>0</v>
      </c>
      <c r="L578" s="252"/>
      <c r="M578" s="252"/>
      <c r="N578" s="252"/>
      <c r="O578" s="147">
        <v>0</v>
      </c>
      <c r="P578" s="147">
        <v>0</v>
      </c>
      <c r="Q578" s="137">
        <f t="shared" si="181"/>
        <v>0</v>
      </c>
      <c r="R578" s="80">
        <f t="shared" si="182"/>
        <v>0</v>
      </c>
      <c r="S578" s="147">
        <v>0</v>
      </c>
      <c r="T578" s="121"/>
      <c r="U578" s="263">
        <f>IFERROR(VLOOKUP(B578,คำนวณตกเบิกวิทยฐานะ!$B$9:$P$1008,14,FALSE),0)</f>
        <v>0</v>
      </c>
      <c r="V578" s="263">
        <f>IFERROR(VLOOKUP(B578,คำนวณตกเบิกวิทยฐานะ!$B$9:$P$1008,15,FALSE),0)</f>
        <v>0</v>
      </c>
      <c r="W578" s="264">
        <f t="shared" si="183"/>
        <v>0</v>
      </c>
      <c r="X578" s="119" t="s">
        <v>169</v>
      </c>
      <c r="Y578" s="209" t="s">
        <v>169</v>
      </c>
      <c r="Z578" s="258"/>
      <c r="AA578" s="253">
        <f t="shared" si="184"/>
        <v>0</v>
      </c>
      <c r="AB578" s="253">
        <f t="shared" si="185"/>
        <v>0</v>
      </c>
      <c r="AC578" s="253">
        <f t="shared" si="186"/>
        <v>0</v>
      </c>
      <c r="AD578" s="253">
        <f t="shared" si="187"/>
        <v>0</v>
      </c>
      <c r="AE578" s="268">
        <f t="shared" si="188"/>
        <v>0</v>
      </c>
      <c r="AF578" s="269">
        <f t="shared" si="189"/>
        <v>0</v>
      </c>
      <c r="AG578" s="270">
        <f t="shared" si="190"/>
        <v>0</v>
      </c>
      <c r="AH578" s="121"/>
      <c r="AI578" s="252"/>
      <c r="AJ578" s="295"/>
      <c r="AK578" s="301">
        <f t="shared" si="191"/>
        <v>0</v>
      </c>
      <c r="AL578" s="119" t="s">
        <v>169</v>
      </c>
      <c r="AM578" s="123" t="s">
        <v>169</v>
      </c>
      <c r="AN578" s="122"/>
      <c r="AO578" s="119" t="s">
        <v>169</v>
      </c>
      <c r="AP578" s="123" t="s">
        <v>169</v>
      </c>
      <c r="AQ578" s="124"/>
      <c r="AR578" s="119" t="s">
        <v>169</v>
      </c>
      <c r="AS578" s="123" t="s">
        <v>169</v>
      </c>
      <c r="AT578" s="122"/>
      <c r="AU578" s="280">
        <f t="shared" si="192"/>
        <v>0</v>
      </c>
      <c r="AV578" s="281">
        <f t="shared" si="193"/>
        <v>0</v>
      </c>
      <c r="AW578" s="291">
        <f t="shared" si="197"/>
        <v>0</v>
      </c>
      <c r="AX578" s="283">
        <f t="shared" si="194"/>
        <v>0</v>
      </c>
    </row>
    <row r="579" spans="1:50" ht="26.45" customHeight="1">
      <c r="A579" s="117"/>
      <c r="B579" s="245"/>
      <c r="C579" s="136"/>
      <c r="D579" s="208" t="str">
        <f t="shared" si="179"/>
        <v/>
      </c>
      <c r="E579" s="129" t="s">
        <v>169</v>
      </c>
      <c r="F579" s="209" t="s">
        <v>169</v>
      </c>
      <c r="G579" s="135"/>
      <c r="H579" s="258"/>
      <c r="I579" s="259">
        <f t="shared" si="195"/>
        <v>0</v>
      </c>
      <c r="J579" s="259">
        <f t="shared" si="196"/>
        <v>0</v>
      </c>
      <c r="K579" s="259">
        <f t="shared" si="180"/>
        <v>0</v>
      </c>
      <c r="L579" s="252"/>
      <c r="M579" s="252"/>
      <c r="N579" s="252"/>
      <c r="O579" s="147">
        <v>0</v>
      </c>
      <c r="P579" s="147">
        <v>0</v>
      </c>
      <c r="Q579" s="137">
        <f t="shared" si="181"/>
        <v>0</v>
      </c>
      <c r="R579" s="80">
        <f t="shared" si="182"/>
        <v>0</v>
      </c>
      <c r="S579" s="147">
        <v>0</v>
      </c>
      <c r="T579" s="121"/>
      <c r="U579" s="263">
        <f>IFERROR(VLOOKUP(B579,คำนวณตกเบิกวิทยฐานะ!$B$9:$P$1008,14,FALSE),0)</f>
        <v>0</v>
      </c>
      <c r="V579" s="263">
        <f>IFERROR(VLOOKUP(B579,คำนวณตกเบิกวิทยฐานะ!$B$9:$P$1008,15,FALSE),0)</f>
        <v>0</v>
      </c>
      <c r="W579" s="264">
        <f t="shared" si="183"/>
        <v>0</v>
      </c>
      <c r="X579" s="119" t="s">
        <v>169</v>
      </c>
      <c r="Y579" s="209" t="s">
        <v>169</v>
      </c>
      <c r="Z579" s="258"/>
      <c r="AA579" s="253">
        <f t="shared" si="184"/>
        <v>0</v>
      </c>
      <c r="AB579" s="253">
        <f t="shared" si="185"/>
        <v>0</v>
      </c>
      <c r="AC579" s="253">
        <f t="shared" si="186"/>
        <v>0</v>
      </c>
      <c r="AD579" s="253">
        <f t="shared" si="187"/>
        <v>0</v>
      </c>
      <c r="AE579" s="268">
        <f t="shared" si="188"/>
        <v>0</v>
      </c>
      <c r="AF579" s="269">
        <f t="shared" si="189"/>
        <v>0</v>
      </c>
      <c r="AG579" s="270">
        <f t="shared" si="190"/>
        <v>0</v>
      </c>
      <c r="AH579" s="121"/>
      <c r="AI579" s="252"/>
      <c r="AJ579" s="295"/>
      <c r="AK579" s="301">
        <f t="shared" si="191"/>
        <v>0</v>
      </c>
      <c r="AL579" s="119" t="s">
        <v>169</v>
      </c>
      <c r="AM579" s="123" t="s">
        <v>169</v>
      </c>
      <c r="AN579" s="122"/>
      <c r="AO579" s="119" t="s">
        <v>169</v>
      </c>
      <c r="AP579" s="123" t="s">
        <v>169</v>
      </c>
      <c r="AQ579" s="124"/>
      <c r="AR579" s="119" t="s">
        <v>169</v>
      </c>
      <c r="AS579" s="123" t="s">
        <v>169</v>
      </c>
      <c r="AT579" s="122"/>
      <c r="AU579" s="280">
        <f t="shared" si="192"/>
        <v>0</v>
      </c>
      <c r="AV579" s="281">
        <f t="shared" si="193"/>
        <v>0</v>
      </c>
      <c r="AW579" s="291">
        <f t="shared" si="197"/>
        <v>0</v>
      </c>
      <c r="AX579" s="283">
        <f t="shared" si="194"/>
        <v>0</v>
      </c>
    </row>
    <row r="580" spans="1:50" ht="26.45" customHeight="1">
      <c r="A580" s="117"/>
      <c r="B580" s="245"/>
      <c r="C580" s="136"/>
      <c r="D580" s="208" t="str">
        <f t="shared" si="179"/>
        <v/>
      </c>
      <c r="E580" s="129" t="s">
        <v>169</v>
      </c>
      <c r="F580" s="209" t="s">
        <v>169</v>
      </c>
      <c r="G580" s="135"/>
      <c r="H580" s="258"/>
      <c r="I580" s="259">
        <f t="shared" si="195"/>
        <v>0</v>
      </c>
      <c r="J580" s="259">
        <f t="shared" si="196"/>
        <v>0</v>
      </c>
      <c r="K580" s="259">
        <f t="shared" si="180"/>
        <v>0</v>
      </c>
      <c r="L580" s="252"/>
      <c r="M580" s="252"/>
      <c r="N580" s="252"/>
      <c r="O580" s="147">
        <v>0</v>
      </c>
      <c r="P580" s="147">
        <v>0</v>
      </c>
      <c r="Q580" s="137">
        <f t="shared" si="181"/>
        <v>0</v>
      </c>
      <c r="R580" s="80">
        <f t="shared" si="182"/>
        <v>0</v>
      </c>
      <c r="S580" s="147">
        <v>0</v>
      </c>
      <c r="T580" s="121"/>
      <c r="U580" s="263">
        <f>IFERROR(VLOOKUP(B580,คำนวณตกเบิกวิทยฐานะ!$B$9:$P$1008,14,FALSE),0)</f>
        <v>0</v>
      </c>
      <c r="V580" s="263">
        <f>IFERROR(VLOOKUP(B580,คำนวณตกเบิกวิทยฐานะ!$B$9:$P$1008,15,FALSE),0)</f>
        <v>0</v>
      </c>
      <c r="W580" s="264">
        <f t="shared" si="183"/>
        <v>0</v>
      </c>
      <c r="X580" s="119" t="s">
        <v>169</v>
      </c>
      <c r="Y580" s="209" t="s">
        <v>169</v>
      </c>
      <c r="Z580" s="258"/>
      <c r="AA580" s="253">
        <f t="shared" si="184"/>
        <v>0</v>
      </c>
      <c r="AB580" s="253">
        <f t="shared" si="185"/>
        <v>0</v>
      </c>
      <c r="AC580" s="253">
        <f t="shared" si="186"/>
        <v>0</v>
      </c>
      <c r="AD580" s="253">
        <f t="shared" si="187"/>
        <v>0</v>
      </c>
      <c r="AE580" s="268">
        <f t="shared" si="188"/>
        <v>0</v>
      </c>
      <c r="AF580" s="269">
        <f t="shared" si="189"/>
        <v>0</v>
      </c>
      <c r="AG580" s="270">
        <f t="shared" si="190"/>
        <v>0</v>
      </c>
      <c r="AH580" s="121"/>
      <c r="AI580" s="252"/>
      <c r="AJ580" s="295"/>
      <c r="AK580" s="301">
        <f t="shared" si="191"/>
        <v>0</v>
      </c>
      <c r="AL580" s="119" t="s">
        <v>169</v>
      </c>
      <c r="AM580" s="123" t="s">
        <v>169</v>
      </c>
      <c r="AN580" s="122"/>
      <c r="AO580" s="119" t="s">
        <v>169</v>
      </c>
      <c r="AP580" s="123" t="s">
        <v>169</v>
      </c>
      <c r="AQ580" s="124"/>
      <c r="AR580" s="119" t="s">
        <v>169</v>
      </c>
      <c r="AS580" s="123" t="s">
        <v>169</v>
      </c>
      <c r="AT580" s="122"/>
      <c r="AU580" s="280">
        <f t="shared" si="192"/>
        <v>0</v>
      </c>
      <c r="AV580" s="281">
        <f t="shared" si="193"/>
        <v>0</v>
      </c>
      <c r="AW580" s="291">
        <f t="shared" si="197"/>
        <v>0</v>
      </c>
      <c r="AX580" s="283">
        <f t="shared" si="194"/>
        <v>0</v>
      </c>
    </row>
    <row r="581" spans="1:50" ht="26.45" customHeight="1">
      <c r="A581" s="117"/>
      <c r="B581" s="245"/>
      <c r="C581" s="136"/>
      <c r="D581" s="208" t="str">
        <f t="shared" si="179"/>
        <v/>
      </c>
      <c r="E581" s="129" t="s">
        <v>169</v>
      </c>
      <c r="F581" s="209" t="s">
        <v>169</v>
      </c>
      <c r="G581" s="135"/>
      <c r="H581" s="258"/>
      <c r="I581" s="259">
        <f t="shared" si="195"/>
        <v>0</v>
      </c>
      <c r="J581" s="259">
        <f t="shared" si="196"/>
        <v>0</v>
      </c>
      <c r="K581" s="259">
        <f t="shared" si="180"/>
        <v>0</v>
      </c>
      <c r="L581" s="252"/>
      <c r="M581" s="252"/>
      <c r="N581" s="252"/>
      <c r="O581" s="147">
        <v>0</v>
      </c>
      <c r="P581" s="147">
        <v>0</v>
      </c>
      <c r="Q581" s="137">
        <f t="shared" si="181"/>
        <v>0</v>
      </c>
      <c r="R581" s="80">
        <f t="shared" si="182"/>
        <v>0</v>
      </c>
      <c r="S581" s="147">
        <v>0</v>
      </c>
      <c r="T581" s="121"/>
      <c r="U581" s="263">
        <f>IFERROR(VLOOKUP(B581,คำนวณตกเบิกวิทยฐานะ!$B$9:$P$1008,14,FALSE),0)</f>
        <v>0</v>
      </c>
      <c r="V581" s="263">
        <f>IFERROR(VLOOKUP(B581,คำนวณตกเบิกวิทยฐานะ!$B$9:$P$1008,15,FALSE),0)</f>
        <v>0</v>
      </c>
      <c r="W581" s="264">
        <f t="shared" si="183"/>
        <v>0</v>
      </c>
      <c r="X581" s="119" t="s">
        <v>169</v>
      </c>
      <c r="Y581" s="209" t="s">
        <v>169</v>
      </c>
      <c r="Z581" s="258"/>
      <c r="AA581" s="253">
        <f t="shared" si="184"/>
        <v>0</v>
      </c>
      <c r="AB581" s="253">
        <f t="shared" si="185"/>
        <v>0</v>
      </c>
      <c r="AC581" s="253">
        <f t="shared" si="186"/>
        <v>0</v>
      </c>
      <c r="AD581" s="253">
        <f t="shared" si="187"/>
        <v>0</v>
      </c>
      <c r="AE581" s="268">
        <f t="shared" si="188"/>
        <v>0</v>
      </c>
      <c r="AF581" s="269">
        <f t="shared" si="189"/>
        <v>0</v>
      </c>
      <c r="AG581" s="270">
        <f t="shared" si="190"/>
        <v>0</v>
      </c>
      <c r="AH581" s="121"/>
      <c r="AI581" s="252"/>
      <c r="AJ581" s="295"/>
      <c r="AK581" s="301">
        <f t="shared" si="191"/>
        <v>0</v>
      </c>
      <c r="AL581" s="119" t="s">
        <v>169</v>
      </c>
      <c r="AM581" s="123" t="s">
        <v>169</v>
      </c>
      <c r="AN581" s="122"/>
      <c r="AO581" s="119" t="s">
        <v>169</v>
      </c>
      <c r="AP581" s="123" t="s">
        <v>169</v>
      </c>
      <c r="AQ581" s="124"/>
      <c r="AR581" s="119" t="s">
        <v>169</v>
      </c>
      <c r="AS581" s="123" t="s">
        <v>169</v>
      </c>
      <c r="AT581" s="122"/>
      <c r="AU581" s="280">
        <f t="shared" si="192"/>
        <v>0</v>
      </c>
      <c r="AV581" s="281">
        <f t="shared" si="193"/>
        <v>0</v>
      </c>
      <c r="AW581" s="291">
        <f t="shared" si="197"/>
        <v>0</v>
      </c>
      <c r="AX581" s="283">
        <f t="shared" si="194"/>
        <v>0</v>
      </c>
    </row>
    <row r="582" spans="1:50" ht="26.45" customHeight="1">
      <c r="A582" s="117"/>
      <c r="B582" s="245"/>
      <c r="C582" s="136"/>
      <c r="D582" s="208" t="str">
        <f t="shared" si="179"/>
        <v/>
      </c>
      <c r="E582" s="129" t="s">
        <v>169</v>
      </c>
      <c r="F582" s="209" t="s">
        <v>169</v>
      </c>
      <c r="G582" s="135"/>
      <c r="H582" s="258"/>
      <c r="I582" s="259">
        <f t="shared" si="195"/>
        <v>0</v>
      </c>
      <c r="J582" s="259">
        <f t="shared" si="196"/>
        <v>0</v>
      </c>
      <c r="K582" s="259">
        <f t="shared" si="180"/>
        <v>0</v>
      </c>
      <c r="L582" s="252"/>
      <c r="M582" s="252"/>
      <c r="N582" s="252"/>
      <c r="O582" s="147">
        <v>0</v>
      </c>
      <c r="P582" s="147">
        <v>0</v>
      </c>
      <c r="Q582" s="137">
        <f t="shared" si="181"/>
        <v>0</v>
      </c>
      <c r="R582" s="80">
        <f t="shared" si="182"/>
        <v>0</v>
      </c>
      <c r="S582" s="147">
        <v>0</v>
      </c>
      <c r="T582" s="121"/>
      <c r="U582" s="263">
        <f>IFERROR(VLOOKUP(B582,คำนวณตกเบิกวิทยฐานะ!$B$9:$P$1008,14,FALSE),0)</f>
        <v>0</v>
      </c>
      <c r="V582" s="263">
        <f>IFERROR(VLOOKUP(B582,คำนวณตกเบิกวิทยฐานะ!$B$9:$P$1008,15,FALSE),0)</f>
        <v>0</v>
      </c>
      <c r="W582" s="264">
        <f t="shared" si="183"/>
        <v>0</v>
      </c>
      <c r="X582" s="119" t="s">
        <v>169</v>
      </c>
      <c r="Y582" s="209" t="s">
        <v>169</v>
      </c>
      <c r="Z582" s="258"/>
      <c r="AA582" s="253">
        <f t="shared" si="184"/>
        <v>0</v>
      </c>
      <c r="AB582" s="253">
        <f t="shared" si="185"/>
        <v>0</v>
      </c>
      <c r="AC582" s="253">
        <f t="shared" si="186"/>
        <v>0</v>
      </c>
      <c r="AD582" s="253">
        <f t="shared" si="187"/>
        <v>0</v>
      </c>
      <c r="AE582" s="268">
        <f t="shared" si="188"/>
        <v>0</v>
      </c>
      <c r="AF582" s="269">
        <f t="shared" si="189"/>
        <v>0</v>
      </c>
      <c r="AG582" s="270">
        <f t="shared" si="190"/>
        <v>0</v>
      </c>
      <c r="AH582" s="121"/>
      <c r="AI582" s="252"/>
      <c r="AJ582" s="295"/>
      <c r="AK582" s="301">
        <f t="shared" si="191"/>
        <v>0</v>
      </c>
      <c r="AL582" s="119" t="s">
        <v>169</v>
      </c>
      <c r="AM582" s="123" t="s">
        <v>169</v>
      </c>
      <c r="AN582" s="122"/>
      <c r="AO582" s="119" t="s">
        <v>169</v>
      </c>
      <c r="AP582" s="123" t="s">
        <v>169</v>
      </c>
      <c r="AQ582" s="124"/>
      <c r="AR582" s="119" t="s">
        <v>169</v>
      </c>
      <c r="AS582" s="123" t="s">
        <v>169</v>
      </c>
      <c r="AT582" s="122"/>
      <c r="AU582" s="280">
        <f t="shared" si="192"/>
        <v>0</v>
      </c>
      <c r="AV582" s="281">
        <f t="shared" si="193"/>
        <v>0</v>
      </c>
      <c r="AW582" s="291">
        <f t="shared" si="197"/>
        <v>0</v>
      </c>
      <c r="AX582" s="283">
        <f t="shared" si="194"/>
        <v>0</v>
      </c>
    </row>
    <row r="583" spans="1:50" ht="26.45" customHeight="1">
      <c r="A583" s="117"/>
      <c r="B583" s="245"/>
      <c r="C583" s="136"/>
      <c r="D583" s="208" t="str">
        <f t="shared" si="179"/>
        <v/>
      </c>
      <c r="E583" s="129" t="s">
        <v>169</v>
      </c>
      <c r="F583" s="209" t="s">
        <v>169</v>
      </c>
      <c r="G583" s="135"/>
      <c r="H583" s="258"/>
      <c r="I583" s="259">
        <f t="shared" si="195"/>
        <v>0</v>
      </c>
      <c r="J583" s="259">
        <f t="shared" si="196"/>
        <v>0</v>
      </c>
      <c r="K583" s="259">
        <f t="shared" si="180"/>
        <v>0</v>
      </c>
      <c r="L583" s="252"/>
      <c r="M583" s="252"/>
      <c r="N583" s="252"/>
      <c r="O583" s="147">
        <v>0</v>
      </c>
      <c r="P583" s="147">
        <v>0</v>
      </c>
      <c r="Q583" s="137">
        <f t="shared" si="181"/>
        <v>0</v>
      </c>
      <c r="R583" s="80">
        <f t="shared" si="182"/>
        <v>0</v>
      </c>
      <c r="S583" s="147">
        <v>0</v>
      </c>
      <c r="T583" s="121"/>
      <c r="U583" s="263">
        <f>IFERROR(VLOOKUP(B583,คำนวณตกเบิกวิทยฐานะ!$B$9:$P$1008,14,FALSE),0)</f>
        <v>0</v>
      </c>
      <c r="V583" s="263">
        <f>IFERROR(VLOOKUP(B583,คำนวณตกเบิกวิทยฐานะ!$B$9:$P$1008,15,FALSE),0)</f>
        <v>0</v>
      </c>
      <c r="W583" s="264">
        <f t="shared" si="183"/>
        <v>0</v>
      </c>
      <c r="X583" s="119" t="s">
        <v>169</v>
      </c>
      <c r="Y583" s="209" t="s">
        <v>169</v>
      </c>
      <c r="Z583" s="258"/>
      <c r="AA583" s="253">
        <f t="shared" si="184"/>
        <v>0</v>
      </c>
      <c r="AB583" s="253">
        <f t="shared" si="185"/>
        <v>0</v>
      </c>
      <c r="AC583" s="253">
        <f t="shared" si="186"/>
        <v>0</v>
      </c>
      <c r="AD583" s="253">
        <f t="shared" si="187"/>
        <v>0</v>
      </c>
      <c r="AE583" s="268">
        <f t="shared" si="188"/>
        <v>0</v>
      </c>
      <c r="AF583" s="269">
        <f t="shared" si="189"/>
        <v>0</v>
      </c>
      <c r="AG583" s="270">
        <f t="shared" si="190"/>
        <v>0</v>
      </c>
      <c r="AH583" s="121"/>
      <c r="AI583" s="252"/>
      <c r="AJ583" s="295"/>
      <c r="AK583" s="301">
        <f t="shared" si="191"/>
        <v>0</v>
      </c>
      <c r="AL583" s="119" t="s">
        <v>169</v>
      </c>
      <c r="AM583" s="123" t="s">
        <v>169</v>
      </c>
      <c r="AN583" s="122"/>
      <c r="AO583" s="119" t="s">
        <v>169</v>
      </c>
      <c r="AP583" s="123" t="s">
        <v>169</v>
      </c>
      <c r="AQ583" s="124"/>
      <c r="AR583" s="119" t="s">
        <v>169</v>
      </c>
      <c r="AS583" s="123" t="s">
        <v>169</v>
      </c>
      <c r="AT583" s="122"/>
      <c r="AU583" s="280">
        <f t="shared" si="192"/>
        <v>0</v>
      </c>
      <c r="AV583" s="281">
        <f t="shared" si="193"/>
        <v>0</v>
      </c>
      <c r="AW583" s="291">
        <f t="shared" si="197"/>
        <v>0</v>
      </c>
      <c r="AX583" s="283">
        <f t="shared" si="194"/>
        <v>0</v>
      </c>
    </row>
    <row r="584" spans="1:50" ht="26.45" customHeight="1">
      <c r="A584" s="117"/>
      <c r="B584" s="245"/>
      <c r="C584" s="136"/>
      <c r="D584" s="208" t="str">
        <f t="shared" si="179"/>
        <v/>
      </c>
      <c r="E584" s="129" t="s">
        <v>169</v>
      </c>
      <c r="F584" s="209" t="s">
        <v>169</v>
      </c>
      <c r="G584" s="135"/>
      <c r="H584" s="258"/>
      <c r="I584" s="259">
        <f t="shared" si="195"/>
        <v>0</v>
      </c>
      <c r="J584" s="259">
        <f t="shared" si="196"/>
        <v>0</v>
      </c>
      <c r="K584" s="259">
        <f t="shared" si="180"/>
        <v>0</v>
      </c>
      <c r="L584" s="252"/>
      <c r="M584" s="252"/>
      <c r="N584" s="252"/>
      <c r="O584" s="147">
        <v>0</v>
      </c>
      <c r="P584" s="147">
        <v>0</v>
      </c>
      <c r="Q584" s="137">
        <f t="shared" si="181"/>
        <v>0</v>
      </c>
      <c r="R584" s="80">
        <f t="shared" si="182"/>
        <v>0</v>
      </c>
      <c r="S584" s="147">
        <v>0</v>
      </c>
      <c r="T584" s="121"/>
      <c r="U584" s="263">
        <f>IFERROR(VLOOKUP(B584,คำนวณตกเบิกวิทยฐานะ!$B$9:$P$1008,14,FALSE),0)</f>
        <v>0</v>
      </c>
      <c r="V584" s="263">
        <f>IFERROR(VLOOKUP(B584,คำนวณตกเบิกวิทยฐานะ!$B$9:$P$1008,15,FALSE),0)</f>
        <v>0</v>
      </c>
      <c r="W584" s="264">
        <f t="shared" si="183"/>
        <v>0</v>
      </c>
      <c r="X584" s="119" t="s">
        <v>169</v>
      </c>
      <c r="Y584" s="209" t="s">
        <v>169</v>
      </c>
      <c r="Z584" s="258"/>
      <c r="AA584" s="253">
        <f t="shared" si="184"/>
        <v>0</v>
      </c>
      <c r="AB584" s="253">
        <f t="shared" si="185"/>
        <v>0</v>
      </c>
      <c r="AC584" s="253">
        <f t="shared" si="186"/>
        <v>0</v>
      </c>
      <c r="AD584" s="253">
        <f t="shared" si="187"/>
        <v>0</v>
      </c>
      <c r="AE584" s="268">
        <f t="shared" si="188"/>
        <v>0</v>
      </c>
      <c r="AF584" s="269">
        <f t="shared" si="189"/>
        <v>0</v>
      </c>
      <c r="AG584" s="270">
        <f t="shared" si="190"/>
        <v>0</v>
      </c>
      <c r="AH584" s="121"/>
      <c r="AI584" s="252"/>
      <c r="AJ584" s="295"/>
      <c r="AK584" s="301">
        <f t="shared" si="191"/>
        <v>0</v>
      </c>
      <c r="AL584" s="119" t="s">
        <v>169</v>
      </c>
      <c r="AM584" s="123" t="s">
        <v>169</v>
      </c>
      <c r="AN584" s="122"/>
      <c r="AO584" s="119" t="s">
        <v>169</v>
      </c>
      <c r="AP584" s="123" t="s">
        <v>169</v>
      </c>
      <c r="AQ584" s="124"/>
      <c r="AR584" s="119" t="s">
        <v>169</v>
      </c>
      <c r="AS584" s="123" t="s">
        <v>169</v>
      </c>
      <c r="AT584" s="122"/>
      <c r="AU584" s="280">
        <f t="shared" si="192"/>
        <v>0</v>
      </c>
      <c r="AV584" s="281">
        <f t="shared" si="193"/>
        <v>0</v>
      </c>
      <c r="AW584" s="291">
        <f t="shared" si="197"/>
        <v>0</v>
      </c>
      <c r="AX584" s="283">
        <f t="shared" si="194"/>
        <v>0</v>
      </c>
    </row>
    <row r="585" spans="1:50" ht="26.45" customHeight="1">
      <c r="A585" s="117"/>
      <c r="B585" s="245"/>
      <c r="C585" s="136"/>
      <c r="D585" s="208" t="str">
        <f t="shared" si="179"/>
        <v/>
      </c>
      <c r="E585" s="129" t="s">
        <v>169</v>
      </c>
      <c r="F585" s="209" t="s">
        <v>169</v>
      </c>
      <c r="G585" s="135"/>
      <c r="H585" s="258"/>
      <c r="I585" s="259">
        <f t="shared" si="195"/>
        <v>0</v>
      </c>
      <c r="J585" s="259">
        <f t="shared" si="196"/>
        <v>0</v>
      </c>
      <c r="K585" s="259">
        <f t="shared" si="180"/>
        <v>0</v>
      </c>
      <c r="L585" s="252"/>
      <c r="M585" s="252"/>
      <c r="N585" s="252"/>
      <c r="O585" s="147">
        <v>0</v>
      </c>
      <c r="P585" s="147">
        <v>0</v>
      </c>
      <c r="Q585" s="137">
        <f t="shared" si="181"/>
        <v>0</v>
      </c>
      <c r="R585" s="80">
        <f t="shared" si="182"/>
        <v>0</v>
      </c>
      <c r="S585" s="147">
        <v>0</v>
      </c>
      <c r="T585" s="121"/>
      <c r="U585" s="263">
        <f>IFERROR(VLOOKUP(B585,คำนวณตกเบิกวิทยฐานะ!$B$9:$P$1008,14,FALSE),0)</f>
        <v>0</v>
      </c>
      <c r="V585" s="263">
        <f>IFERROR(VLOOKUP(B585,คำนวณตกเบิกวิทยฐานะ!$B$9:$P$1008,15,FALSE),0)</f>
        <v>0</v>
      </c>
      <c r="W585" s="264">
        <f t="shared" si="183"/>
        <v>0</v>
      </c>
      <c r="X585" s="119" t="s">
        <v>169</v>
      </c>
      <c r="Y585" s="209" t="s">
        <v>169</v>
      </c>
      <c r="Z585" s="258"/>
      <c r="AA585" s="253">
        <f t="shared" si="184"/>
        <v>0</v>
      </c>
      <c r="AB585" s="253">
        <f t="shared" si="185"/>
        <v>0</v>
      </c>
      <c r="AC585" s="253">
        <f t="shared" si="186"/>
        <v>0</v>
      </c>
      <c r="AD585" s="253">
        <f t="shared" si="187"/>
        <v>0</v>
      </c>
      <c r="AE585" s="268">
        <f t="shared" si="188"/>
        <v>0</v>
      </c>
      <c r="AF585" s="269">
        <f t="shared" si="189"/>
        <v>0</v>
      </c>
      <c r="AG585" s="270">
        <f t="shared" si="190"/>
        <v>0</v>
      </c>
      <c r="AH585" s="121"/>
      <c r="AI585" s="252"/>
      <c r="AJ585" s="295"/>
      <c r="AK585" s="301">
        <f t="shared" si="191"/>
        <v>0</v>
      </c>
      <c r="AL585" s="119" t="s">
        <v>169</v>
      </c>
      <c r="AM585" s="123" t="s">
        <v>169</v>
      </c>
      <c r="AN585" s="122"/>
      <c r="AO585" s="119" t="s">
        <v>169</v>
      </c>
      <c r="AP585" s="123" t="s">
        <v>169</v>
      </c>
      <c r="AQ585" s="124"/>
      <c r="AR585" s="119" t="s">
        <v>169</v>
      </c>
      <c r="AS585" s="123" t="s">
        <v>169</v>
      </c>
      <c r="AT585" s="122"/>
      <c r="AU585" s="280">
        <f t="shared" si="192"/>
        <v>0</v>
      </c>
      <c r="AV585" s="281">
        <f t="shared" si="193"/>
        <v>0</v>
      </c>
      <c r="AW585" s="291">
        <f t="shared" si="197"/>
        <v>0</v>
      </c>
      <c r="AX585" s="283">
        <f t="shared" si="194"/>
        <v>0</v>
      </c>
    </row>
    <row r="586" spans="1:50" ht="26.45" customHeight="1">
      <c r="A586" s="117"/>
      <c r="B586" s="245"/>
      <c r="C586" s="136"/>
      <c r="D586" s="208" t="str">
        <f t="shared" si="179"/>
        <v/>
      </c>
      <c r="E586" s="129" t="s">
        <v>169</v>
      </c>
      <c r="F586" s="209" t="s">
        <v>169</v>
      </c>
      <c r="G586" s="135"/>
      <c r="H586" s="258"/>
      <c r="I586" s="259">
        <f t="shared" si="195"/>
        <v>0</v>
      </c>
      <c r="J586" s="259">
        <f t="shared" si="196"/>
        <v>0</v>
      </c>
      <c r="K586" s="259">
        <f t="shared" si="180"/>
        <v>0</v>
      </c>
      <c r="L586" s="252"/>
      <c r="M586" s="252"/>
      <c r="N586" s="252"/>
      <c r="O586" s="147">
        <v>0</v>
      </c>
      <c r="P586" s="147">
        <v>0</v>
      </c>
      <c r="Q586" s="137">
        <f t="shared" si="181"/>
        <v>0</v>
      </c>
      <c r="R586" s="80">
        <f t="shared" si="182"/>
        <v>0</v>
      </c>
      <c r="S586" s="147">
        <v>0</v>
      </c>
      <c r="T586" s="121"/>
      <c r="U586" s="263">
        <f>IFERROR(VLOOKUP(B586,คำนวณตกเบิกวิทยฐานะ!$B$9:$P$1008,14,FALSE),0)</f>
        <v>0</v>
      </c>
      <c r="V586" s="263">
        <f>IFERROR(VLOOKUP(B586,คำนวณตกเบิกวิทยฐานะ!$B$9:$P$1008,15,FALSE),0)</f>
        <v>0</v>
      </c>
      <c r="W586" s="264">
        <f t="shared" si="183"/>
        <v>0</v>
      </c>
      <c r="X586" s="119" t="s">
        <v>169</v>
      </c>
      <c r="Y586" s="209" t="s">
        <v>169</v>
      </c>
      <c r="Z586" s="258"/>
      <c r="AA586" s="253">
        <f t="shared" si="184"/>
        <v>0</v>
      </c>
      <c r="AB586" s="253">
        <f t="shared" si="185"/>
        <v>0</v>
      </c>
      <c r="AC586" s="253">
        <f t="shared" si="186"/>
        <v>0</v>
      </c>
      <c r="AD586" s="253">
        <f t="shared" si="187"/>
        <v>0</v>
      </c>
      <c r="AE586" s="268">
        <f t="shared" si="188"/>
        <v>0</v>
      </c>
      <c r="AF586" s="269">
        <f t="shared" si="189"/>
        <v>0</v>
      </c>
      <c r="AG586" s="270">
        <f t="shared" si="190"/>
        <v>0</v>
      </c>
      <c r="AH586" s="121"/>
      <c r="AI586" s="252"/>
      <c r="AJ586" s="295"/>
      <c r="AK586" s="301">
        <f t="shared" si="191"/>
        <v>0</v>
      </c>
      <c r="AL586" s="119" t="s">
        <v>169</v>
      </c>
      <c r="AM586" s="123" t="s">
        <v>169</v>
      </c>
      <c r="AN586" s="122"/>
      <c r="AO586" s="119" t="s">
        <v>169</v>
      </c>
      <c r="AP586" s="123" t="s">
        <v>169</v>
      </c>
      <c r="AQ586" s="124"/>
      <c r="AR586" s="119" t="s">
        <v>169</v>
      </c>
      <c r="AS586" s="123" t="s">
        <v>169</v>
      </c>
      <c r="AT586" s="122"/>
      <c r="AU586" s="280">
        <f t="shared" si="192"/>
        <v>0</v>
      </c>
      <c r="AV586" s="281">
        <f t="shared" si="193"/>
        <v>0</v>
      </c>
      <c r="AW586" s="291">
        <f t="shared" si="197"/>
        <v>0</v>
      </c>
      <c r="AX586" s="283">
        <f t="shared" si="194"/>
        <v>0</v>
      </c>
    </row>
    <row r="587" spans="1:50" ht="26.45" customHeight="1">
      <c r="A587" s="117"/>
      <c r="B587" s="245"/>
      <c r="C587" s="136"/>
      <c r="D587" s="208" t="str">
        <f t="shared" si="179"/>
        <v/>
      </c>
      <c r="E587" s="129" t="s">
        <v>169</v>
      </c>
      <c r="F587" s="209" t="s">
        <v>169</v>
      </c>
      <c r="G587" s="135"/>
      <c r="H587" s="258"/>
      <c r="I587" s="259">
        <f t="shared" si="195"/>
        <v>0</v>
      </c>
      <c r="J587" s="259">
        <f t="shared" si="196"/>
        <v>0</v>
      </c>
      <c r="K587" s="259">
        <f t="shared" si="180"/>
        <v>0</v>
      </c>
      <c r="L587" s="252"/>
      <c r="M587" s="252"/>
      <c r="N587" s="252"/>
      <c r="O587" s="147">
        <v>0</v>
      </c>
      <c r="P587" s="147">
        <v>0</v>
      </c>
      <c r="Q587" s="137">
        <f t="shared" si="181"/>
        <v>0</v>
      </c>
      <c r="R587" s="80">
        <f t="shared" si="182"/>
        <v>0</v>
      </c>
      <c r="S587" s="147">
        <v>0</v>
      </c>
      <c r="T587" s="121"/>
      <c r="U587" s="263">
        <f>IFERROR(VLOOKUP(B587,คำนวณตกเบิกวิทยฐานะ!$B$9:$P$1008,14,FALSE),0)</f>
        <v>0</v>
      </c>
      <c r="V587" s="263">
        <f>IFERROR(VLOOKUP(B587,คำนวณตกเบิกวิทยฐานะ!$B$9:$P$1008,15,FALSE),0)</f>
        <v>0</v>
      </c>
      <c r="W587" s="264">
        <f t="shared" si="183"/>
        <v>0</v>
      </c>
      <c r="X587" s="119" t="s">
        <v>169</v>
      </c>
      <c r="Y587" s="209" t="s">
        <v>169</v>
      </c>
      <c r="Z587" s="258"/>
      <c r="AA587" s="253">
        <f t="shared" si="184"/>
        <v>0</v>
      </c>
      <c r="AB587" s="253">
        <f t="shared" si="185"/>
        <v>0</v>
      </c>
      <c r="AC587" s="253">
        <f t="shared" si="186"/>
        <v>0</v>
      </c>
      <c r="AD587" s="253">
        <f t="shared" si="187"/>
        <v>0</v>
      </c>
      <c r="AE587" s="268">
        <f t="shared" si="188"/>
        <v>0</v>
      </c>
      <c r="AF587" s="269">
        <f t="shared" si="189"/>
        <v>0</v>
      </c>
      <c r="AG587" s="270">
        <f t="shared" si="190"/>
        <v>0</v>
      </c>
      <c r="AH587" s="121"/>
      <c r="AI587" s="252"/>
      <c r="AJ587" s="295"/>
      <c r="AK587" s="301">
        <f t="shared" si="191"/>
        <v>0</v>
      </c>
      <c r="AL587" s="119" t="s">
        <v>169</v>
      </c>
      <c r="AM587" s="123" t="s">
        <v>169</v>
      </c>
      <c r="AN587" s="122"/>
      <c r="AO587" s="119" t="s">
        <v>169</v>
      </c>
      <c r="AP587" s="123" t="s">
        <v>169</v>
      </c>
      <c r="AQ587" s="124"/>
      <c r="AR587" s="119" t="s">
        <v>169</v>
      </c>
      <c r="AS587" s="123" t="s">
        <v>169</v>
      </c>
      <c r="AT587" s="122"/>
      <c r="AU587" s="280">
        <f t="shared" si="192"/>
        <v>0</v>
      </c>
      <c r="AV587" s="281">
        <f t="shared" si="193"/>
        <v>0</v>
      </c>
      <c r="AW587" s="291">
        <f t="shared" si="197"/>
        <v>0</v>
      </c>
      <c r="AX587" s="283">
        <f t="shared" si="194"/>
        <v>0</v>
      </c>
    </row>
    <row r="588" spans="1:50" ht="26.45" customHeight="1">
      <c r="A588" s="117"/>
      <c r="B588" s="245"/>
      <c r="C588" s="136"/>
      <c r="D588" s="208" t="str">
        <f t="shared" si="179"/>
        <v/>
      </c>
      <c r="E588" s="129" t="s">
        <v>169</v>
      </c>
      <c r="F588" s="209" t="s">
        <v>169</v>
      </c>
      <c r="G588" s="135"/>
      <c r="H588" s="258"/>
      <c r="I588" s="259">
        <f t="shared" si="195"/>
        <v>0</v>
      </c>
      <c r="J588" s="259">
        <f t="shared" si="196"/>
        <v>0</v>
      </c>
      <c r="K588" s="259">
        <f t="shared" si="180"/>
        <v>0</v>
      </c>
      <c r="L588" s="252"/>
      <c r="M588" s="252"/>
      <c r="N588" s="252"/>
      <c r="O588" s="147">
        <v>0</v>
      </c>
      <c r="P588" s="147">
        <v>0</v>
      </c>
      <c r="Q588" s="137">
        <f t="shared" si="181"/>
        <v>0</v>
      </c>
      <c r="R588" s="80">
        <f t="shared" si="182"/>
        <v>0</v>
      </c>
      <c r="S588" s="147">
        <v>0</v>
      </c>
      <c r="T588" s="121"/>
      <c r="U588" s="263">
        <f>IFERROR(VLOOKUP(B588,คำนวณตกเบิกวิทยฐานะ!$B$9:$P$1008,14,FALSE),0)</f>
        <v>0</v>
      </c>
      <c r="V588" s="263">
        <f>IFERROR(VLOOKUP(B588,คำนวณตกเบิกวิทยฐานะ!$B$9:$P$1008,15,FALSE),0)</f>
        <v>0</v>
      </c>
      <c r="W588" s="264">
        <f t="shared" si="183"/>
        <v>0</v>
      </c>
      <c r="X588" s="119" t="s">
        <v>169</v>
      </c>
      <c r="Y588" s="209" t="s">
        <v>169</v>
      </c>
      <c r="Z588" s="258"/>
      <c r="AA588" s="253">
        <f t="shared" si="184"/>
        <v>0</v>
      </c>
      <c r="AB588" s="253">
        <f t="shared" si="185"/>
        <v>0</v>
      </c>
      <c r="AC588" s="253">
        <f t="shared" si="186"/>
        <v>0</v>
      </c>
      <c r="AD588" s="253">
        <f t="shared" si="187"/>
        <v>0</v>
      </c>
      <c r="AE588" s="268">
        <f t="shared" si="188"/>
        <v>0</v>
      </c>
      <c r="AF588" s="269">
        <f t="shared" si="189"/>
        <v>0</v>
      </c>
      <c r="AG588" s="270">
        <f t="shared" si="190"/>
        <v>0</v>
      </c>
      <c r="AH588" s="121"/>
      <c r="AI588" s="252"/>
      <c r="AJ588" s="295"/>
      <c r="AK588" s="301">
        <f t="shared" si="191"/>
        <v>0</v>
      </c>
      <c r="AL588" s="119" t="s">
        <v>169</v>
      </c>
      <c r="AM588" s="123" t="s">
        <v>169</v>
      </c>
      <c r="AN588" s="122"/>
      <c r="AO588" s="119" t="s">
        <v>169</v>
      </c>
      <c r="AP588" s="123" t="s">
        <v>169</v>
      </c>
      <c r="AQ588" s="124"/>
      <c r="AR588" s="119" t="s">
        <v>169</v>
      </c>
      <c r="AS588" s="123" t="s">
        <v>169</v>
      </c>
      <c r="AT588" s="122"/>
      <c r="AU588" s="280">
        <f t="shared" si="192"/>
        <v>0</v>
      </c>
      <c r="AV588" s="281">
        <f t="shared" si="193"/>
        <v>0</v>
      </c>
      <c r="AW588" s="291">
        <f t="shared" si="197"/>
        <v>0</v>
      </c>
      <c r="AX588" s="283">
        <f t="shared" si="194"/>
        <v>0</v>
      </c>
    </row>
    <row r="589" spans="1:50" ht="26.45" customHeight="1">
      <c r="A589" s="117"/>
      <c r="B589" s="245"/>
      <c r="C589" s="136"/>
      <c r="D589" s="208" t="str">
        <f t="shared" si="179"/>
        <v/>
      </c>
      <c r="E589" s="129" t="s">
        <v>169</v>
      </c>
      <c r="F589" s="209" t="s">
        <v>169</v>
      </c>
      <c r="G589" s="135"/>
      <c r="H589" s="258"/>
      <c r="I589" s="259">
        <f t="shared" si="195"/>
        <v>0</v>
      </c>
      <c r="J589" s="259">
        <f t="shared" si="196"/>
        <v>0</v>
      </c>
      <c r="K589" s="259">
        <f t="shared" si="180"/>
        <v>0</v>
      </c>
      <c r="L589" s="252"/>
      <c r="M589" s="252"/>
      <c r="N589" s="252"/>
      <c r="O589" s="147">
        <v>0</v>
      </c>
      <c r="P589" s="147">
        <v>0</v>
      </c>
      <c r="Q589" s="137">
        <f t="shared" si="181"/>
        <v>0</v>
      </c>
      <c r="R589" s="80">
        <f t="shared" si="182"/>
        <v>0</v>
      </c>
      <c r="S589" s="147">
        <v>0</v>
      </c>
      <c r="T589" s="121"/>
      <c r="U589" s="263">
        <f>IFERROR(VLOOKUP(B589,คำนวณตกเบิกวิทยฐานะ!$B$9:$P$1008,14,FALSE),0)</f>
        <v>0</v>
      </c>
      <c r="V589" s="263">
        <f>IFERROR(VLOOKUP(B589,คำนวณตกเบิกวิทยฐานะ!$B$9:$P$1008,15,FALSE),0)</f>
        <v>0</v>
      </c>
      <c r="W589" s="264">
        <f t="shared" si="183"/>
        <v>0</v>
      </c>
      <c r="X589" s="119" t="s">
        <v>169</v>
      </c>
      <c r="Y589" s="209" t="s">
        <v>169</v>
      </c>
      <c r="Z589" s="258"/>
      <c r="AA589" s="253">
        <f t="shared" si="184"/>
        <v>0</v>
      </c>
      <c r="AB589" s="253">
        <f t="shared" si="185"/>
        <v>0</v>
      </c>
      <c r="AC589" s="253">
        <f t="shared" si="186"/>
        <v>0</v>
      </c>
      <c r="AD589" s="253">
        <f t="shared" si="187"/>
        <v>0</v>
      </c>
      <c r="AE589" s="268">
        <f t="shared" si="188"/>
        <v>0</v>
      </c>
      <c r="AF589" s="269">
        <f t="shared" si="189"/>
        <v>0</v>
      </c>
      <c r="AG589" s="270">
        <f t="shared" si="190"/>
        <v>0</v>
      </c>
      <c r="AH589" s="121"/>
      <c r="AI589" s="252"/>
      <c r="AJ589" s="295"/>
      <c r="AK589" s="301">
        <f t="shared" si="191"/>
        <v>0</v>
      </c>
      <c r="AL589" s="119" t="s">
        <v>169</v>
      </c>
      <c r="AM589" s="123" t="s">
        <v>169</v>
      </c>
      <c r="AN589" s="122"/>
      <c r="AO589" s="119" t="s">
        <v>169</v>
      </c>
      <c r="AP589" s="123" t="s">
        <v>169</v>
      </c>
      <c r="AQ589" s="124"/>
      <c r="AR589" s="119" t="s">
        <v>169</v>
      </c>
      <c r="AS589" s="123" t="s">
        <v>169</v>
      </c>
      <c r="AT589" s="122"/>
      <c r="AU589" s="280">
        <f t="shared" si="192"/>
        <v>0</v>
      </c>
      <c r="AV589" s="281">
        <f t="shared" si="193"/>
        <v>0</v>
      </c>
      <c r="AW589" s="291">
        <f t="shared" si="197"/>
        <v>0</v>
      </c>
      <c r="AX589" s="283">
        <f t="shared" si="194"/>
        <v>0</v>
      </c>
    </row>
    <row r="590" spans="1:50" ht="26.45" customHeight="1">
      <c r="A590" s="117"/>
      <c r="B590" s="245"/>
      <c r="C590" s="136"/>
      <c r="D590" s="208" t="str">
        <f t="shared" si="179"/>
        <v/>
      </c>
      <c r="E590" s="129" t="s">
        <v>169</v>
      </c>
      <c r="F590" s="209" t="s">
        <v>169</v>
      </c>
      <c r="G590" s="135"/>
      <c r="H590" s="258"/>
      <c r="I590" s="259">
        <f t="shared" si="195"/>
        <v>0</v>
      </c>
      <c r="J590" s="259">
        <f t="shared" si="196"/>
        <v>0</v>
      </c>
      <c r="K590" s="259">
        <f t="shared" si="180"/>
        <v>0</v>
      </c>
      <c r="L590" s="252"/>
      <c r="M590" s="252"/>
      <c r="N590" s="252"/>
      <c r="O590" s="147">
        <v>0</v>
      </c>
      <c r="P590" s="147">
        <v>0</v>
      </c>
      <c r="Q590" s="137">
        <f t="shared" si="181"/>
        <v>0</v>
      </c>
      <c r="R590" s="80">
        <f t="shared" si="182"/>
        <v>0</v>
      </c>
      <c r="S590" s="147">
        <v>0</v>
      </c>
      <c r="T590" s="121"/>
      <c r="U590" s="263">
        <f>IFERROR(VLOOKUP(B590,คำนวณตกเบิกวิทยฐานะ!$B$9:$P$1008,14,FALSE),0)</f>
        <v>0</v>
      </c>
      <c r="V590" s="263">
        <f>IFERROR(VLOOKUP(B590,คำนวณตกเบิกวิทยฐานะ!$B$9:$P$1008,15,FALSE),0)</f>
        <v>0</v>
      </c>
      <c r="W590" s="264">
        <f t="shared" si="183"/>
        <v>0</v>
      </c>
      <c r="X590" s="119" t="s">
        <v>169</v>
      </c>
      <c r="Y590" s="209" t="s">
        <v>169</v>
      </c>
      <c r="Z590" s="258"/>
      <c r="AA590" s="253">
        <f t="shared" si="184"/>
        <v>0</v>
      </c>
      <c r="AB590" s="253">
        <f t="shared" si="185"/>
        <v>0</v>
      </c>
      <c r="AC590" s="253">
        <f t="shared" si="186"/>
        <v>0</v>
      </c>
      <c r="AD590" s="253">
        <f t="shared" si="187"/>
        <v>0</v>
      </c>
      <c r="AE590" s="268">
        <f t="shared" si="188"/>
        <v>0</v>
      </c>
      <c r="AF590" s="269">
        <f t="shared" si="189"/>
        <v>0</v>
      </c>
      <c r="AG590" s="270">
        <f t="shared" si="190"/>
        <v>0</v>
      </c>
      <c r="AH590" s="121"/>
      <c r="AI590" s="252"/>
      <c r="AJ590" s="295"/>
      <c r="AK590" s="301">
        <f t="shared" si="191"/>
        <v>0</v>
      </c>
      <c r="AL590" s="119" t="s">
        <v>169</v>
      </c>
      <c r="AM590" s="123" t="s">
        <v>169</v>
      </c>
      <c r="AN590" s="122"/>
      <c r="AO590" s="119" t="s">
        <v>169</v>
      </c>
      <c r="AP590" s="123" t="s">
        <v>169</v>
      </c>
      <c r="AQ590" s="124"/>
      <c r="AR590" s="119" t="s">
        <v>169</v>
      </c>
      <c r="AS590" s="123" t="s">
        <v>169</v>
      </c>
      <c r="AT590" s="122"/>
      <c r="AU590" s="280">
        <f t="shared" si="192"/>
        <v>0</v>
      </c>
      <c r="AV590" s="281">
        <f t="shared" si="193"/>
        <v>0</v>
      </c>
      <c r="AW590" s="291">
        <f t="shared" si="197"/>
        <v>0</v>
      </c>
      <c r="AX590" s="283">
        <f t="shared" si="194"/>
        <v>0</v>
      </c>
    </row>
    <row r="591" spans="1:50" ht="26.45" customHeight="1">
      <c r="A591" s="117"/>
      <c r="B591" s="245"/>
      <c r="C591" s="136"/>
      <c r="D591" s="208" t="str">
        <f t="shared" si="179"/>
        <v/>
      </c>
      <c r="E591" s="129" t="s">
        <v>169</v>
      </c>
      <c r="F591" s="209" t="s">
        <v>169</v>
      </c>
      <c r="G591" s="135"/>
      <c r="H591" s="258"/>
      <c r="I591" s="259">
        <f t="shared" si="195"/>
        <v>0</v>
      </c>
      <c r="J591" s="259">
        <f t="shared" si="196"/>
        <v>0</v>
      </c>
      <c r="K591" s="259">
        <f t="shared" si="180"/>
        <v>0</v>
      </c>
      <c r="L591" s="252"/>
      <c r="M591" s="252"/>
      <c r="N591" s="252"/>
      <c r="O591" s="147">
        <v>0</v>
      </c>
      <c r="P591" s="147">
        <v>0</v>
      </c>
      <c r="Q591" s="137">
        <f t="shared" si="181"/>
        <v>0</v>
      </c>
      <c r="R591" s="80">
        <f t="shared" si="182"/>
        <v>0</v>
      </c>
      <c r="S591" s="147">
        <v>0</v>
      </c>
      <c r="T591" s="121"/>
      <c r="U591" s="263">
        <f>IFERROR(VLOOKUP(B591,คำนวณตกเบิกวิทยฐานะ!$B$9:$P$1008,14,FALSE),0)</f>
        <v>0</v>
      </c>
      <c r="V591" s="263">
        <f>IFERROR(VLOOKUP(B591,คำนวณตกเบิกวิทยฐานะ!$B$9:$P$1008,15,FALSE),0)</f>
        <v>0</v>
      </c>
      <c r="W591" s="264">
        <f t="shared" si="183"/>
        <v>0</v>
      </c>
      <c r="X591" s="119" t="s">
        <v>169</v>
      </c>
      <c r="Y591" s="209" t="s">
        <v>169</v>
      </c>
      <c r="Z591" s="258"/>
      <c r="AA591" s="253">
        <f t="shared" si="184"/>
        <v>0</v>
      </c>
      <c r="AB591" s="253">
        <f t="shared" si="185"/>
        <v>0</v>
      </c>
      <c r="AC591" s="253">
        <f t="shared" si="186"/>
        <v>0</v>
      </c>
      <c r="AD591" s="253">
        <f t="shared" si="187"/>
        <v>0</v>
      </c>
      <c r="AE591" s="268">
        <f t="shared" si="188"/>
        <v>0</v>
      </c>
      <c r="AF591" s="269">
        <f t="shared" si="189"/>
        <v>0</v>
      </c>
      <c r="AG591" s="270">
        <f t="shared" si="190"/>
        <v>0</v>
      </c>
      <c r="AH591" s="121"/>
      <c r="AI591" s="252"/>
      <c r="AJ591" s="295"/>
      <c r="AK591" s="301">
        <f t="shared" si="191"/>
        <v>0</v>
      </c>
      <c r="AL591" s="119" t="s">
        <v>169</v>
      </c>
      <c r="AM591" s="123" t="s">
        <v>169</v>
      </c>
      <c r="AN591" s="122"/>
      <c r="AO591" s="119" t="s">
        <v>169</v>
      </c>
      <c r="AP591" s="123" t="s">
        <v>169</v>
      </c>
      <c r="AQ591" s="124"/>
      <c r="AR591" s="119" t="s">
        <v>169</v>
      </c>
      <c r="AS591" s="123" t="s">
        <v>169</v>
      </c>
      <c r="AT591" s="122"/>
      <c r="AU591" s="280">
        <f t="shared" si="192"/>
        <v>0</v>
      </c>
      <c r="AV591" s="281">
        <f t="shared" si="193"/>
        <v>0</v>
      </c>
      <c r="AW591" s="291">
        <f t="shared" si="197"/>
        <v>0</v>
      </c>
      <c r="AX591" s="283">
        <f t="shared" si="194"/>
        <v>0</v>
      </c>
    </row>
    <row r="592" spans="1:50" ht="26.45" customHeight="1">
      <c r="A592" s="117"/>
      <c r="B592" s="245"/>
      <c r="C592" s="136"/>
      <c r="D592" s="208" t="str">
        <f t="shared" ref="D592:D655" si="198">IF(LEN(B592)=0,"",IF(IFERROR(FIND("อัตราว่าง",B592,1),0)=0,"อัตราคนครอง","อัตราว่าง"))</f>
        <v/>
      </c>
      <c r="E592" s="129" t="s">
        <v>169</v>
      </c>
      <c r="F592" s="209" t="s">
        <v>169</v>
      </c>
      <c r="G592" s="135"/>
      <c r="H592" s="258"/>
      <c r="I592" s="259">
        <f t="shared" si="195"/>
        <v>0</v>
      </c>
      <c r="J592" s="259">
        <f t="shared" si="196"/>
        <v>0</v>
      </c>
      <c r="K592" s="259">
        <f t="shared" ref="K592:K655" si="199">H592+J592+I592</f>
        <v>0</v>
      </c>
      <c r="L592" s="252"/>
      <c r="M592" s="252"/>
      <c r="N592" s="252"/>
      <c r="O592" s="147">
        <v>0</v>
      </c>
      <c r="P592" s="147">
        <v>0</v>
      </c>
      <c r="Q592" s="137">
        <f t="shared" ref="Q592:Q655" si="200">VLOOKUP(E592,$BA$15:$BC$22,2,FALSE)</f>
        <v>0</v>
      </c>
      <c r="R592" s="80">
        <f t="shared" ref="R592:R655" si="201">VLOOKUP(E592,$BA$15:$BC$22,3,FALSE)</f>
        <v>0</v>
      </c>
      <c r="S592" s="147">
        <v>0</v>
      </c>
      <c r="T592" s="121"/>
      <c r="U592" s="263">
        <f>IFERROR(VLOOKUP(B592,คำนวณตกเบิกวิทยฐานะ!$B$9:$P$1008,14,FALSE),0)</f>
        <v>0</v>
      </c>
      <c r="V592" s="263">
        <f>IFERROR(VLOOKUP(B592,คำนวณตกเบิกวิทยฐานะ!$B$9:$P$1008,15,FALSE),0)</f>
        <v>0</v>
      </c>
      <c r="W592" s="264">
        <f t="shared" ref="W592:W655" si="202">(K592+L592+M592+N592+O592+P592+Q592+R592+S592)*12+U592+V592+T592</f>
        <v>0</v>
      </c>
      <c r="X592" s="119" t="s">
        <v>169</v>
      </c>
      <c r="Y592" s="209" t="s">
        <v>169</v>
      </c>
      <c r="Z592" s="258"/>
      <c r="AA592" s="253">
        <f t="shared" ref="AA592:AA655" si="203">IF(X592="พนักงานจ้างตามภารกิจ",Z592*4/100,0)</f>
        <v>0</v>
      </c>
      <c r="AB592" s="253">
        <f t="shared" ref="AB592:AB655" si="204">Z592+AA592</f>
        <v>0</v>
      </c>
      <c r="AC592" s="253">
        <f t="shared" ref="AC592:AC655" si="205">IF(Z592=0,0,IF(X592="พนักงานจ้างทั่วไป",IF(AB592&gt;11000,0,IF(11000-AB592&lt;=2000,11000-AB592,2000)),IF(AB592&gt;14600,0,IF(14600-AB592&lt;=2000,14600-AB592,2000))))</f>
        <v>0</v>
      </c>
      <c r="AD592" s="253">
        <f t="shared" ref="AD592:AD655" si="206">AB592+AC592</f>
        <v>0</v>
      </c>
      <c r="AE592" s="268">
        <f t="shared" ref="AE592:AE655" si="207">IF(OR(X592="พนักงานจ้างตามภารกิจ",X592="พนักงานจ้างทั่วไป"),IF(AD592*5/100&gt;750,750,AD592*5/100),0)</f>
        <v>0</v>
      </c>
      <c r="AF592" s="269">
        <f t="shared" ref="AF592:AF655" si="208">(AD592+AE592)*12</f>
        <v>0</v>
      </c>
      <c r="AG592" s="270">
        <f t="shared" ref="AG592:AG655" si="209">W592+AF592</f>
        <v>0</v>
      </c>
      <c r="AH592" s="121"/>
      <c r="AI592" s="252"/>
      <c r="AJ592" s="295"/>
      <c r="AK592" s="301">
        <f t="shared" ref="AK592:AK655" si="210">AI592*AJ592</f>
        <v>0</v>
      </c>
      <c r="AL592" s="119" t="s">
        <v>169</v>
      </c>
      <c r="AM592" s="123" t="s">
        <v>169</v>
      </c>
      <c r="AN592" s="122"/>
      <c r="AO592" s="119" t="s">
        <v>169</v>
      </c>
      <c r="AP592" s="123" t="s">
        <v>169</v>
      </c>
      <c r="AQ592" s="124"/>
      <c r="AR592" s="119" t="s">
        <v>169</v>
      </c>
      <c r="AS592" s="123" t="s">
        <v>169</v>
      </c>
      <c r="AT592" s="122"/>
      <c r="AU592" s="280">
        <f t="shared" ref="AU592:AU655" si="211">AN592+AQ592+AT592</f>
        <v>0</v>
      </c>
      <c r="AV592" s="281">
        <f t="shared" ref="AV592:AV655" si="212">AG592+AK592+AU592+(AH592*12)</f>
        <v>0</v>
      </c>
      <c r="AW592" s="291">
        <f t="shared" si="197"/>
        <v>0</v>
      </c>
      <c r="AX592" s="283">
        <f t="shared" ref="AX592:AX655" si="213">AV592</f>
        <v>0</v>
      </c>
    </row>
    <row r="593" spans="1:50" ht="26.45" customHeight="1">
      <c r="A593" s="117"/>
      <c r="B593" s="245"/>
      <c r="C593" s="136"/>
      <c r="D593" s="208" t="str">
        <f t="shared" si="198"/>
        <v/>
      </c>
      <c r="E593" s="129" t="s">
        <v>169</v>
      </c>
      <c r="F593" s="209" t="s">
        <v>169</v>
      </c>
      <c r="G593" s="135"/>
      <c r="H593" s="258"/>
      <c r="I593" s="259">
        <f t="shared" ref="I593:I656" si="214">H593*3%</f>
        <v>0</v>
      </c>
      <c r="J593" s="259">
        <f t="shared" ref="J593:J656" si="215">(H593+I593)*6%</f>
        <v>0</v>
      </c>
      <c r="K593" s="259">
        <f t="shared" si="199"/>
        <v>0</v>
      </c>
      <c r="L593" s="252"/>
      <c r="M593" s="252"/>
      <c r="N593" s="252"/>
      <c r="O593" s="147">
        <v>0</v>
      </c>
      <c r="P593" s="147">
        <v>0</v>
      </c>
      <c r="Q593" s="137">
        <f t="shared" si="200"/>
        <v>0</v>
      </c>
      <c r="R593" s="80">
        <f t="shared" si="201"/>
        <v>0</v>
      </c>
      <c r="S593" s="147">
        <v>0</v>
      </c>
      <c r="T593" s="121"/>
      <c r="U593" s="263">
        <f>IFERROR(VLOOKUP(B593,คำนวณตกเบิกวิทยฐานะ!$B$9:$P$1008,14,FALSE),0)</f>
        <v>0</v>
      </c>
      <c r="V593" s="263">
        <f>IFERROR(VLOOKUP(B593,คำนวณตกเบิกวิทยฐานะ!$B$9:$P$1008,15,FALSE),0)</f>
        <v>0</v>
      </c>
      <c r="W593" s="264">
        <f t="shared" si="202"/>
        <v>0</v>
      </c>
      <c r="X593" s="119" t="s">
        <v>169</v>
      </c>
      <c r="Y593" s="209" t="s">
        <v>169</v>
      </c>
      <c r="Z593" s="258"/>
      <c r="AA593" s="253">
        <f t="shared" si="203"/>
        <v>0</v>
      </c>
      <c r="AB593" s="253">
        <f t="shared" si="204"/>
        <v>0</v>
      </c>
      <c r="AC593" s="253">
        <f t="shared" si="205"/>
        <v>0</v>
      </c>
      <c r="AD593" s="253">
        <f t="shared" si="206"/>
        <v>0</v>
      </c>
      <c r="AE593" s="268">
        <f t="shared" si="207"/>
        <v>0</v>
      </c>
      <c r="AF593" s="269">
        <f t="shared" si="208"/>
        <v>0</v>
      </c>
      <c r="AG593" s="270">
        <f t="shared" si="209"/>
        <v>0</v>
      </c>
      <c r="AH593" s="121"/>
      <c r="AI593" s="252"/>
      <c r="AJ593" s="295"/>
      <c r="AK593" s="301">
        <f t="shared" si="210"/>
        <v>0</v>
      </c>
      <c r="AL593" s="119" t="s">
        <v>169</v>
      </c>
      <c r="AM593" s="123" t="s">
        <v>169</v>
      </c>
      <c r="AN593" s="122"/>
      <c r="AO593" s="119" t="s">
        <v>169</v>
      </c>
      <c r="AP593" s="123" t="s">
        <v>169</v>
      </c>
      <c r="AQ593" s="124"/>
      <c r="AR593" s="119" t="s">
        <v>169</v>
      </c>
      <c r="AS593" s="123" t="s">
        <v>169</v>
      </c>
      <c r="AT593" s="122"/>
      <c r="AU593" s="280">
        <f t="shared" si="211"/>
        <v>0</v>
      </c>
      <c r="AV593" s="281">
        <f t="shared" si="212"/>
        <v>0</v>
      </c>
      <c r="AW593" s="291">
        <f t="shared" ref="AW593:AW656" si="216">U593+V593</f>
        <v>0</v>
      </c>
      <c r="AX593" s="283">
        <f t="shared" si="213"/>
        <v>0</v>
      </c>
    </row>
    <row r="594" spans="1:50" ht="26.45" customHeight="1">
      <c r="A594" s="117"/>
      <c r="B594" s="245"/>
      <c r="C594" s="136"/>
      <c r="D594" s="208" t="str">
        <f t="shared" si="198"/>
        <v/>
      </c>
      <c r="E594" s="129" t="s">
        <v>169</v>
      </c>
      <c r="F594" s="209" t="s">
        <v>169</v>
      </c>
      <c r="G594" s="135"/>
      <c r="H594" s="258"/>
      <c r="I594" s="259">
        <f t="shared" si="214"/>
        <v>0</v>
      </c>
      <c r="J594" s="259">
        <f t="shared" si="215"/>
        <v>0</v>
      </c>
      <c r="K594" s="259">
        <f t="shared" si="199"/>
        <v>0</v>
      </c>
      <c r="L594" s="252"/>
      <c r="M594" s="252"/>
      <c r="N594" s="252"/>
      <c r="O594" s="147">
        <v>0</v>
      </c>
      <c r="P594" s="147">
        <v>0</v>
      </c>
      <c r="Q594" s="137">
        <f t="shared" si="200"/>
        <v>0</v>
      </c>
      <c r="R594" s="80">
        <f t="shared" si="201"/>
        <v>0</v>
      </c>
      <c r="S594" s="147">
        <v>0</v>
      </c>
      <c r="T594" s="121"/>
      <c r="U594" s="263">
        <f>IFERROR(VLOOKUP(B594,คำนวณตกเบิกวิทยฐานะ!$B$9:$P$1008,14,FALSE),0)</f>
        <v>0</v>
      </c>
      <c r="V594" s="263">
        <f>IFERROR(VLOOKUP(B594,คำนวณตกเบิกวิทยฐานะ!$B$9:$P$1008,15,FALSE),0)</f>
        <v>0</v>
      </c>
      <c r="W594" s="264">
        <f t="shared" si="202"/>
        <v>0</v>
      </c>
      <c r="X594" s="119" t="s">
        <v>169</v>
      </c>
      <c r="Y594" s="209" t="s">
        <v>169</v>
      </c>
      <c r="Z594" s="258"/>
      <c r="AA594" s="253">
        <f t="shared" si="203"/>
        <v>0</v>
      </c>
      <c r="AB594" s="253">
        <f t="shared" si="204"/>
        <v>0</v>
      </c>
      <c r="AC594" s="253">
        <f t="shared" si="205"/>
        <v>0</v>
      </c>
      <c r="AD594" s="253">
        <f t="shared" si="206"/>
        <v>0</v>
      </c>
      <c r="AE594" s="268">
        <f t="shared" si="207"/>
        <v>0</v>
      </c>
      <c r="AF594" s="269">
        <f t="shared" si="208"/>
        <v>0</v>
      </c>
      <c r="AG594" s="270">
        <f t="shared" si="209"/>
        <v>0</v>
      </c>
      <c r="AH594" s="121"/>
      <c r="AI594" s="252"/>
      <c r="AJ594" s="295"/>
      <c r="AK594" s="301">
        <f t="shared" si="210"/>
        <v>0</v>
      </c>
      <c r="AL594" s="119" t="s">
        <v>169</v>
      </c>
      <c r="AM594" s="123" t="s">
        <v>169</v>
      </c>
      <c r="AN594" s="122"/>
      <c r="AO594" s="119" t="s">
        <v>169</v>
      </c>
      <c r="AP594" s="123" t="s">
        <v>169</v>
      </c>
      <c r="AQ594" s="124"/>
      <c r="AR594" s="119" t="s">
        <v>169</v>
      </c>
      <c r="AS594" s="123" t="s">
        <v>169</v>
      </c>
      <c r="AT594" s="122"/>
      <c r="AU594" s="280">
        <f t="shared" si="211"/>
        <v>0</v>
      </c>
      <c r="AV594" s="281">
        <f t="shared" si="212"/>
        <v>0</v>
      </c>
      <c r="AW594" s="291">
        <f t="shared" si="216"/>
        <v>0</v>
      </c>
      <c r="AX594" s="283">
        <f t="shared" si="213"/>
        <v>0</v>
      </c>
    </row>
    <row r="595" spans="1:50" ht="26.45" customHeight="1">
      <c r="A595" s="117"/>
      <c r="B595" s="245"/>
      <c r="C595" s="136"/>
      <c r="D595" s="208" t="str">
        <f t="shared" si="198"/>
        <v/>
      </c>
      <c r="E595" s="129" t="s">
        <v>169</v>
      </c>
      <c r="F595" s="209" t="s">
        <v>169</v>
      </c>
      <c r="G595" s="135"/>
      <c r="H595" s="258"/>
      <c r="I595" s="259">
        <f t="shared" si="214"/>
        <v>0</v>
      </c>
      <c r="J595" s="259">
        <f t="shared" si="215"/>
        <v>0</v>
      </c>
      <c r="K595" s="259">
        <f t="shared" si="199"/>
        <v>0</v>
      </c>
      <c r="L595" s="252"/>
      <c r="M595" s="252"/>
      <c r="N595" s="252"/>
      <c r="O595" s="147">
        <v>0</v>
      </c>
      <c r="P595" s="147">
        <v>0</v>
      </c>
      <c r="Q595" s="137">
        <f t="shared" si="200"/>
        <v>0</v>
      </c>
      <c r="R595" s="80">
        <f t="shared" si="201"/>
        <v>0</v>
      </c>
      <c r="S595" s="147">
        <v>0</v>
      </c>
      <c r="T595" s="121"/>
      <c r="U595" s="263">
        <f>IFERROR(VLOOKUP(B595,คำนวณตกเบิกวิทยฐานะ!$B$9:$P$1008,14,FALSE),0)</f>
        <v>0</v>
      </c>
      <c r="V595" s="263">
        <f>IFERROR(VLOOKUP(B595,คำนวณตกเบิกวิทยฐานะ!$B$9:$P$1008,15,FALSE),0)</f>
        <v>0</v>
      </c>
      <c r="W595" s="264">
        <f t="shared" si="202"/>
        <v>0</v>
      </c>
      <c r="X595" s="119" t="s">
        <v>169</v>
      </c>
      <c r="Y595" s="209" t="s">
        <v>169</v>
      </c>
      <c r="Z595" s="258"/>
      <c r="AA595" s="253">
        <f t="shared" si="203"/>
        <v>0</v>
      </c>
      <c r="AB595" s="253">
        <f t="shared" si="204"/>
        <v>0</v>
      </c>
      <c r="AC595" s="253">
        <f t="shared" si="205"/>
        <v>0</v>
      </c>
      <c r="AD595" s="253">
        <f t="shared" si="206"/>
        <v>0</v>
      </c>
      <c r="AE595" s="268">
        <f t="shared" si="207"/>
        <v>0</v>
      </c>
      <c r="AF595" s="269">
        <f t="shared" si="208"/>
        <v>0</v>
      </c>
      <c r="AG595" s="270">
        <f t="shared" si="209"/>
        <v>0</v>
      </c>
      <c r="AH595" s="121"/>
      <c r="AI595" s="252"/>
      <c r="AJ595" s="295"/>
      <c r="AK595" s="301">
        <f t="shared" si="210"/>
        <v>0</v>
      </c>
      <c r="AL595" s="119" t="s">
        <v>169</v>
      </c>
      <c r="AM595" s="123" t="s">
        <v>169</v>
      </c>
      <c r="AN595" s="122"/>
      <c r="AO595" s="119" t="s">
        <v>169</v>
      </c>
      <c r="AP595" s="123" t="s">
        <v>169</v>
      </c>
      <c r="AQ595" s="124"/>
      <c r="AR595" s="119" t="s">
        <v>169</v>
      </c>
      <c r="AS595" s="123" t="s">
        <v>169</v>
      </c>
      <c r="AT595" s="122"/>
      <c r="AU595" s="280">
        <f t="shared" si="211"/>
        <v>0</v>
      </c>
      <c r="AV595" s="281">
        <f t="shared" si="212"/>
        <v>0</v>
      </c>
      <c r="AW595" s="291">
        <f t="shared" si="216"/>
        <v>0</v>
      </c>
      <c r="AX595" s="283">
        <f t="shared" si="213"/>
        <v>0</v>
      </c>
    </row>
    <row r="596" spans="1:50" ht="26.45" customHeight="1">
      <c r="A596" s="117"/>
      <c r="B596" s="245"/>
      <c r="C596" s="136"/>
      <c r="D596" s="208" t="str">
        <f t="shared" si="198"/>
        <v/>
      </c>
      <c r="E596" s="129" t="s">
        <v>169</v>
      </c>
      <c r="F596" s="209" t="s">
        <v>169</v>
      </c>
      <c r="G596" s="135"/>
      <c r="H596" s="258"/>
      <c r="I596" s="259">
        <f t="shared" si="214"/>
        <v>0</v>
      </c>
      <c r="J596" s="259">
        <f t="shared" si="215"/>
        <v>0</v>
      </c>
      <c r="K596" s="259">
        <f t="shared" si="199"/>
        <v>0</v>
      </c>
      <c r="L596" s="252"/>
      <c r="M596" s="252"/>
      <c r="N596" s="252"/>
      <c r="O596" s="147">
        <v>0</v>
      </c>
      <c r="P596" s="147">
        <v>0</v>
      </c>
      <c r="Q596" s="137">
        <f t="shared" si="200"/>
        <v>0</v>
      </c>
      <c r="R596" s="80">
        <f t="shared" si="201"/>
        <v>0</v>
      </c>
      <c r="S596" s="147">
        <v>0</v>
      </c>
      <c r="T596" s="121"/>
      <c r="U596" s="263">
        <f>IFERROR(VLOOKUP(B596,คำนวณตกเบิกวิทยฐานะ!$B$9:$P$1008,14,FALSE),0)</f>
        <v>0</v>
      </c>
      <c r="V596" s="263">
        <f>IFERROR(VLOOKUP(B596,คำนวณตกเบิกวิทยฐานะ!$B$9:$P$1008,15,FALSE),0)</f>
        <v>0</v>
      </c>
      <c r="W596" s="264">
        <f t="shared" si="202"/>
        <v>0</v>
      </c>
      <c r="X596" s="119" t="s">
        <v>169</v>
      </c>
      <c r="Y596" s="209" t="s">
        <v>169</v>
      </c>
      <c r="Z596" s="258"/>
      <c r="AA596" s="253">
        <f t="shared" si="203"/>
        <v>0</v>
      </c>
      <c r="AB596" s="253">
        <f t="shared" si="204"/>
        <v>0</v>
      </c>
      <c r="AC596" s="253">
        <f t="shared" si="205"/>
        <v>0</v>
      </c>
      <c r="AD596" s="253">
        <f t="shared" si="206"/>
        <v>0</v>
      </c>
      <c r="AE596" s="268">
        <f t="shared" si="207"/>
        <v>0</v>
      </c>
      <c r="AF596" s="269">
        <f t="shared" si="208"/>
        <v>0</v>
      </c>
      <c r="AG596" s="270">
        <f t="shared" si="209"/>
        <v>0</v>
      </c>
      <c r="AH596" s="121"/>
      <c r="AI596" s="252"/>
      <c r="AJ596" s="295"/>
      <c r="AK596" s="301">
        <f t="shared" si="210"/>
        <v>0</v>
      </c>
      <c r="AL596" s="119" t="s">
        <v>169</v>
      </c>
      <c r="AM596" s="123" t="s">
        <v>169</v>
      </c>
      <c r="AN596" s="122"/>
      <c r="AO596" s="119" t="s">
        <v>169</v>
      </c>
      <c r="AP596" s="123" t="s">
        <v>169</v>
      </c>
      <c r="AQ596" s="124"/>
      <c r="AR596" s="119" t="s">
        <v>169</v>
      </c>
      <c r="AS596" s="123" t="s">
        <v>169</v>
      </c>
      <c r="AT596" s="122"/>
      <c r="AU596" s="280">
        <f t="shared" si="211"/>
        <v>0</v>
      </c>
      <c r="AV596" s="281">
        <f t="shared" si="212"/>
        <v>0</v>
      </c>
      <c r="AW596" s="291">
        <f t="shared" si="216"/>
        <v>0</v>
      </c>
      <c r="AX596" s="283">
        <f t="shared" si="213"/>
        <v>0</v>
      </c>
    </row>
    <row r="597" spans="1:50" ht="26.45" customHeight="1">
      <c r="A597" s="117"/>
      <c r="B597" s="245"/>
      <c r="C597" s="136"/>
      <c r="D597" s="208" t="str">
        <f t="shared" si="198"/>
        <v/>
      </c>
      <c r="E597" s="129" t="s">
        <v>169</v>
      </c>
      <c r="F597" s="209" t="s">
        <v>169</v>
      </c>
      <c r="G597" s="135"/>
      <c r="H597" s="258"/>
      <c r="I597" s="259">
        <f t="shared" si="214"/>
        <v>0</v>
      </c>
      <c r="J597" s="259">
        <f t="shared" si="215"/>
        <v>0</v>
      </c>
      <c r="K597" s="259">
        <f t="shared" si="199"/>
        <v>0</v>
      </c>
      <c r="L597" s="252"/>
      <c r="M597" s="252"/>
      <c r="N597" s="252"/>
      <c r="O597" s="147">
        <v>0</v>
      </c>
      <c r="P597" s="147">
        <v>0</v>
      </c>
      <c r="Q597" s="137">
        <f t="shared" si="200"/>
        <v>0</v>
      </c>
      <c r="R597" s="80">
        <f t="shared" si="201"/>
        <v>0</v>
      </c>
      <c r="S597" s="147">
        <v>0</v>
      </c>
      <c r="T597" s="121"/>
      <c r="U597" s="263">
        <f>IFERROR(VLOOKUP(B597,คำนวณตกเบิกวิทยฐานะ!$B$9:$P$1008,14,FALSE),0)</f>
        <v>0</v>
      </c>
      <c r="V597" s="263">
        <f>IFERROR(VLOOKUP(B597,คำนวณตกเบิกวิทยฐานะ!$B$9:$P$1008,15,FALSE),0)</f>
        <v>0</v>
      </c>
      <c r="W597" s="264">
        <f t="shared" si="202"/>
        <v>0</v>
      </c>
      <c r="X597" s="119" t="s">
        <v>169</v>
      </c>
      <c r="Y597" s="209" t="s">
        <v>169</v>
      </c>
      <c r="Z597" s="258"/>
      <c r="AA597" s="253">
        <f t="shared" si="203"/>
        <v>0</v>
      </c>
      <c r="AB597" s="253">
        <f t="shared" si="204"/>
        <v>0</v>
      </c>
      <c r="AC597" s="253">
        <f t="shared" si="205"/>
        <v>0</v>
      </c>
      <c r="AD597" s="253">
        <f t="shared" si="206"/>
        <v>0</v>
      </c>
      <c r="AE597" s="268">
        <f t="shared" si="207"/>
        <v>0</v>
      </c>
      <c r="AF597" s="269">
        <f t="shared" si="208"/>
        <v>0</v>
      </c>
      <c r="AG597" s="270">
        <f t="shared" si="209"/>
        <v>0</v>
      </c>
      <c r="AH597" s="121"/>
      <c r="AI597" s="252"/>
      <c r="AJ597" s="295"/>
      <c r="AK597" s="301">
        <f t="shared" si="210"/>
        <v>0</v>
      </c>
      <c r="AL597" s="119" t="s">
        <v>169</v>
      </c>
      <c r="AM597" s="123" t="s">
        <v>169</v>
      </c>
      <c r="AN597" s="122"/>
      <c r="AO597" s="119" t="s">
        <v>169</v>
      </c>
      <c r="AP597" s="123" t="s">
        <v>169</v>
      </c>
      <c r="AQ597" s="124"/>
      <c r="AR597" s="119" t="s">
        <v>169</v>
      </c>
      <c r="AS597" s="123" t="s">
        <v>169</v>
      </c>
      <c r="AT597" s="122"/>
      <c r="AU597" s="280">
        <f t="shared" si="211"/>
        <v>0</v>
      </c>
      <c r="AV597" s="281">
        <f t="shared" si="212"/>
        <v>0</v>
      </c>
      <c r="AW597" s="291">
        <f t="shared" si="216"/>
        <v>0</v>
      </c>
      <c r="AX597" s="283">
        <f t="shared" si="213"/>
        <v>0</v>
      </c>
    </row>
    <row r="598" spans="1:50" ht="26.45" customHeight="1">
      <c r="A598" s="117"/>
      <c r="B598" s="245"/>
      <c r="C598" s="136"/>
      <c r="D598" s="208" t="str">
        <f t="shared" si="198"/>
        <v/>
      </c>
      <c r="E598" s="129" t="s">
        <v>169</v>
      </c>
      <c r="F598" s="209" t="s">
        <v>169</v>
      </c>
      <c r="G598" s="135"/>
      <c r="H598" s="258"/>
      <c r="I598" s="259">
        <f t="shared" si="214"/>
        <v>0</v>
      </c>
      <c r="J598" s="259">
        <f t="shared" si="215"/>
        <v>0</v>
      </c>
      <c r="K598" s="259">
        <f t="shared" si="199"/>
        <v>0</v>
      </c>
      <c r="L598" s="252"/>
      <c r="M598" s="252"/>
      <c r="N598" s="252"/>
      <c r="O598" s="147">
        <v>0</v>
      </c>
      <c r="P598" s="147">
        <v>0</v>
      </c>
      <c r="Q598" s="137">
        <f t="shared" si="200"/>
        <v>0</v>
      </c>
      <c r="R598" s="80">
        <f t="shared" si="201"/>
        <v>0</v>
      </c>
      <c r="S598" s="147">
        <v>0</v>
      </c>
      <c r="T598" s="121"/>
      <c r="U598" s="263">
        <f>IFERROR(VLOOKUP(B598,คำนวณตกเบิกวิทยฐานะ!$B$9:$P$1008,14,FALSE),0)</f>
        <v>0</v>
      </c>
      <c r="V598" s="263">
        <f>IFERROR(VLOOKUP(B598,คำนวณตกเบิกวิทยฐานะ!$B$9:$P$1008,15,FALSE),0)</f>
        <v>0</v>
      </c>
      <c r="W598" s="264">
        <f t="shared" si="202"/>
        <v>0</v>
      </c>
      <c r="X598" s="119" t="s">
        <v>169</v>
      </c>
      <c r="Y598" s="209" t="s">
        <v>169</v>
      </c>
      <c r="Z598" s="258"/>
      <c r="AA598" s="253">
        <f t="shared" si="203"/>
        <v>0</v>
      </c>
      <c r="AB598" s="253">
        <f t="shared" si="204"/>
        <v>0</v>
      </c>
      <c r="AC598" s="253">
        <f t="shared" si="205"/>
        <v>0</v>
      </c>
      <c r="AD598" s="253">
        <f t="shared" si="206"/>
        <v>0</v>
      </c>
      <c r="AE598" s="268">
        <f t="shared" si="207"/>
        <v>0</v>
      </c>
      <c r="AF598" s="269">
        <f t="shared" si="208"/>
        <v>0</v>
      </c>
      <c r="AG598" s="270">
        <f t="shared" si="209"/>
        <v>0</v>
      </c>
      <c r="AH598" s="121"/>
      <c r="AI598" s="252"/>
      <c r="AJ598" s="295"/>
      <c r="AK598" s="301">
        <f t="shared" si="210"/>
        <v>0</v>
      </c>
      <c r="AL598" s="119" t="s">
        <v>169</v>
      </c>
      <c r="AM598" s="123" t="s">
        <v>169</v>
      </c>
      <c r="AN598" s="122"/>
      <c r="AO598" s="119" t="s">
        <v>169</v>
      </c>
      <c r="AP598" s="123" t="s">
        <v>169</v>
      </c>
      <c r="AQ598" s="124"/>
      <c r="AR598" s="119" t="s">
        <v>169</v>
      </c>
      <c r="AS598" s="123" t="s">
        <v>169</v>
      </c>
      <c r="AT598" s="122"/>
      <c r="AU598" s="280">
        <f t="shared" si="211"/>
        <v>0</v>
      </c>
      <c r="AV598" s="281">
        <f t="shared" si="212"/>
        <v>0</v>
      </c>
      <c r="AW598" s="291">
        <f t="shared" si="216"/>
        <v>0</v>
      </c>
      <c r="AX598" s="283">
        <f t="shared" si="213"/>
        <v>0</v>
      </c>
    </row>
    <row r="599" spans="1:50" ht="26.45" customHeight="1">
      <c r="A599" s="117"/>
      <c r="B599" s="245"/>
      <c r="C599" s="136"/>
      <c r="D599" s="208" t="str">
        <f t="shared" si="198"/>
        <v/>
      </c>
      <c r="E599" s="129" t="s">
        <v>169</v>
      </c>
      <c r="F599" s="209" t="s">
        <v>169</v>
      </c>
      <c r="G599" s="135"/>
      <c r="H599" s="258"/>
      <c r="I599" s="259">
        <f t="shared" si="214"/>
        <v>0</v>
      </c>
      <c r="J599" s="259">
        <f t="shared" si="215"/>
        <v>0</v>
      </c>
      <c r="K599" s="259">
        <f t="shared" si="199"/>
        <v>0</v>
      </c>
      <c r="L599" s="252"/>
      <c r="M599" s="252"/>
      <c r="N599" s="252"/>
      <c r="O599" s="147">
        <v>0</v>
      </c>
      <c r="P599" s="147">
        <v>0</v>
      </c>
      <c r="Q599" s="137">
        <f t="shared" si="200"/>
        <v>0</v>
      </c>
      <c r="R599" s="80">
        <f t="shared" si="201"/>
        <v>0</v>
      </c>
      <c r="S599" s="147">
        <v>0</v>
      </c>
      <c r="T599" s="121"/>
      <c r="U599" s="263">
        <f>IFERROR(VLOOKUP(B599,คำนวณตกเบิกวิทยฐานะ!$B$9:$P$1008,14,FALSE),0)</f>
        <v>0</v>
      </c>
      <c r="V599" s="263">
        <f>IFERROR(VLOOKUP(B599,คำนวณตกเบิกวิทยฐานะ!$B$9:$P$1008,15,FALSE),0)</f>
        <v>0</v>
      </c>
      <c r="W599" s="264">
        <f t="shared" si="202"/>
        <v>0</v>
      </c>
      <c r="X599" s="119" t="s">
        <v>169</v>
      </c>
      <c r="Y599" s="209" t="s">
        <v>169</v>
      </c>
      <c r="Z599" s="258"/>
      <c r="AA599" s="253">
        <f t="shared" si="203"/>
        <v>0</v>
      </c>
      <c r="AB599" s="253">
        <f t="shared" si="204"/>
        <v>0</v>
      </c>
      <c r="AC599" s="253">
        <f t="shared" si="205"/>
        <v>0</v>
      </c>
      <c r="AD599" s="253">
        <f t="shared" si="206"/>
        <v>0</v>
      </c>
      <c r="AE599" s="268">
        <f t="shared" si="207"/>
        <v>0</v>
      </c>
      <c r="AF599" s="269">
        <f t="shared" si="208"/>
        <v>0</v>
      </c>
      <c r="AG599" s="270">
        <f t="shared" si="209"/>
        <v>0</v>
      </c>
      <c r="AH599" s="121"/>
      <c r="AI599" s="252"/>
      <c r="AJ599" s="295"/>
      <c r="AK599" s="301">
        <f t="shared" si="210"/>
        <v>0</v>
      </c>
      <c r="AL599" s="119" t="s">
        <v>169</v>
      </c>
      <c r="AM599" s="123" t="s">
        <v>169</v>
      </c>
      <c r="AN599" s="122"/>
      <c r="AO599" s="119" t="s">
        <v>169</v>
      </c>
      <c r="AP599" s="123" t="s">
        <v>169</v>
      </c>
      <c r="AQ599" s="124"/>
      <c r="AR599" s="119" t="s">
        <v>169</v>
      </c>
      <c r="AS599" s="123" t="s">
        <v>169</v>
      </c>
      <c r="AT599" s="122"/>
      <c r="AU599" s="280">
        <f t="shared" si="211"/>
        <v>0</v>
      </c>
      <c r="AV599" s="281">
        <f t="shared" si="212"/>
        <v>0</v>
      </c>
      <c r="AW599" s="291">
        <f t="shared" si="216"/>
        <v>0</v>
      </c>
      <c r="AX599" s="283">
        <f t="shared" si="213"/>
        <v>0</v>
      </c>
    </row>
    <row r="600" spans="1:50" ht="26.45" customHeight="1">
      <c r="A600" s="117"/>
      <c r="B600" s="245"/>
      <c r="C600" s="136"/>
      <c r="D600" s="208" t="str">
        <f t="shared" si="198"/>
        <v/>
      </c>
      <c r="E600" s="129" t="s">
        <v>169</v>
      </c>
      <c r="F600" s="209" t="s">
        <v>169</v>
      </c>
      <c r="G600" s="135"/>
      <c r="H600" s="258"/>
      <c r="I600" s="259">
        <f t="shared" si="214"/>
        <v>0</v>
      </c>
      <c r="J600" s="259">
        <f t="shared" si="215"/>
        <v>0</v>
      </c>
      <c r="K600" s="259">
        <f t="shared" si="199"/>
        <v>0</v>
      </c>
      <c r="L600" s="252"/>
      <c r="M600" s="252"/>
      <c r="N600" s="252"/>
      <c r="O600" s="147">
        <v>0</v>
      </c>
      <c r="P600" s="147">
        <v>0</v>
      </c>
      <c r="Q600" s="137">
        <f t="shared" si="200"/>
        <v>0</v>
      </c>
      <c r="R600" s="80">
        <f t="shared" si="201"/>
        <v>0</v>
      </c>
      <c r="S600" s="147">
        <v>0</v>
      </c>
      <c r="T600" s="121"/>
      <c r="U600" s="263">
        <f>IFERROR(VLOOKUP(B600,คำนวณตกเบิกวิทยฐานะ!$B$9:$P$1008,14,FALSE),0)</f>
        <v>0</v>
      </c>
      <c r="V600" s="263">
        <f>IFERROR(VLOOKUP(B600,คำนวณตกเบิกวิทยฐานะ!$B$9:$P$1008,15,FALSE),0)</f>
        <v>0</v>
      </c>
      <c r="W600" s="264">
        <f t="shared" si="202"/>
        <v>0</v>
      </c>
      <c r="X600" s="119" t="s">
        <v>169</v>
      </c>
      <c r="Y600" s="209" t="s">
        <v>169</v>
      </c>
      <c r="Z600" s="258"/>
      <c r="AA600" s="253">
        <f t="shared" si="203"/>
        <v>0</v>
      </c>
      <c r="AB600" s="253">
        <f t="shared" si="204"/>
        <v>0</v>
      </c>
      <c r="AC600" s="253">
        <f t="shared" si="205"/>
        <v>0</v>
      </c>
      <c r="AD600" s="253">
        <f t="shared" si="206"/>
        <v>0</v>
      </c>
      <c r="AE600" s="268">
        <f t="shared" si="207"/>
        <v>0</v>
      </c>
      <c r="AF600" s="269">
        <f t="shared" si="208"/>
        <v>0</v>
      </c>
      <c r="AG600" s="270">
        <f t="shared" si="209"/>
        <v>0</v>
      </c>
      <c r="AH600" s="121"/>
      <c r="AI600" s="252"/>
      <c r="AJ600" s="295"/>
      <c r="AK600" s="301">
        <f t="shared" si="210"/>
        <v>0</v>
      </c>
      <c r="AL600" s="119" t="s">
        <v>169</v>
      </c>
      <c r="AM600" s="123" t="s">
        <v>169</v>
      </c>
      <c r="AN600" s="122"/>
      <c r="AO600" s="119" t="s">
        <v>169</v>
      </c>
      <c r="AP600" s="123" t="s">
        <v>169</v>
      </c>
      <c r="AQ600" s="124"/>
      <c r="AR600" s="119" t="s">
        <v>169</v>
      </c>
      <c r="AS600" s="123" t="s">
        <v>169</v>
      </c>
      <c r="AT600" s="122"/>
      <c r="AU600" s="280">
        <f t="shared" si="211"/>
        <v>0</v>
      </c>
      <c r="AV600" s="281">
        <f t="shared" si="212"/>
        <v>0</v>
      </c>
      <c r="AW600" s="291">
        <f t="shared" si="216"/>
        <v>0</v>
      </c>
      <c r="AX600" s="283">
        <f t="shared" si="213"/>
        <v>0</v>
      </c>
    </row>
    <row r="601" spans="1:50" ht="26.45" customHeight="1">
      <c r="A601" s="117"/>
      <c r="B601" s="245"/>
      <c r="C601" s="136"/>
      <c r="D601" s="208" t="str">
        <f t="shared" si="198"/>
        <v/>
      </c>
      <c r="E601" s="129" t="s">
        <v>169</v>
      </c>
      <c r="F601" s="209" t="s">
        <v>169</v>
      </c>
      <c r="G601" s="135"/>
      <c r="H601" s="258"/>
      <c r="I601" s="259">
        <f t="shared" si="214"/>
        <v>0</v>
      </c>
      <c r="J601" s="259">
        <f t="shared" si="215"/>
        <v>0</v>
      </c>
      <c r="K601" s="259">
        <f t="shared" si="199"/>
        <v>0</v>
      </c>
      <c r="L601" s="252"/>
      <c r="M601" s="252"/>
      <c r="N601" s="252"/>
      <c r="O601" s="147">
        <v>0</v>
      </c>
      <c r="P601" s="147">
        <v>0</v>
      </c>
      <c r="Q601" s="137">
        <f t="shared" si="200"/>
        <v>0</v>
      </c>
      <c r="R601" s="80">
        <f t="shared" si="201"/>
        <v>0</v>
      </c>
      <c r="S601" s="147">
        <v>0</v>
      </c>
      <c r="T601" s="121"/>
      <c r="U601" s="263">
        <f>IFERROR(VLOOKUP(B601,คำนวณตกเบิกวิทยฐานะ!$B$9:$P$1008,14,FALSE),0)</f>
        <v>0</v>
      </c>
      <c r="V601" s="263">
        <f>IFERROR(VLOOKUP(B601,คำนวณตกเบิกวิทยฐานะ!$B$9:$P$1008,15,FALSE),0)</f>
        <v>0</v>
      </c>
      <c r="W601" s="264">
        <f t="shared" si="202"/>
        <v>0</v>
      </c>
      <c r="X601" s="119" t="s">
        <v>169</v>
      </c>
      <c r="Y601" s="209" t="s">
        <v>169</v>
      </c>
      <c r="Z601" s="258"/>
      <c r="AA601" s="253">
        <f t="shared" si="203"/>
        <v>0</v>
      </c>
      <c r="AB601" s="253">
        <f t="shared" si="204"/>
        <v>0</v>
      </c>
      <c r="AC601" s="253">
        <f t="shared" si="205"/>
        <v>0</v>
      </c>
      <c r="AD601" s="253">
        <f t="shared" si="206"/>
        <v>0</v>
      </c>
      <c r="AE601" s="268">
        <f t="shared" si="207"/>
        <v>0</v>
      </c>
      <c r="AF601" s="269">
        <f t="shared" si="208"/>
        <v>0</v>
      </c>
      <c r="AG601" s="270">
        <f t="shared" si="209"/>
        <v>0</v>
      </c>
      <c r="AH601" s="121"/>
      <c r="AI601" s="252"/>
      <c r="AJ601" s="295"/>
      <c r="AK601" s="301">
        <f t="shared" si="210"/>
        <v>0</v>
      </c>
      <c r="AL601" s="119" t="s">
        <v>169</v>
      </c>
      <c r="AM601" s="123" t="s">
        <v>169</v>
      </c>
      <c r="AN601" s="122"/>
      <c r="AO601" s="119" t="s">
        <v>169</v>
      </c>
      <c r="AP601" s="123" t="s">
        <v>169</v>
      </c>
      <c r="AQ601" s="124"/>
      <c r="AR601" s="119" t="s">
        <v>169</v>
      </c>
      <c r="AS601" s="123" t="s">
        <v>169</v>
      </c>
      <c r="AT601" s="122"/>
      <c r="AU601" s="280">
        <f t="shared" si="211"/>
        <v>0</v>
      </c>
      <c r="AV601" s="281">
        <f t="shared" si="212"/>
        <v>0</v>
      </c>
      <c r="AW601" s="291">
        <f t="shared" si="216"/>
        <v>0</v>
      </c>
      <c r="AX601" s="283">
        <f t="shared" si="213"/>
        <v>0</v>
      </c>
    </row>
    <row r="602" spans="1:50" ht="26.45" customHeight="1">
      <c r="A602" s="117"/>
      <c r="B602" s="245"/>
      <c r="C602" s="136"/>
      <c r="D602" s="208" t="str">
        <f t="shared" si="198"/>
        <v/>
      </c>
      <c r="E602" s="129" t="s">
        <v>169</v>
      </c>
      <c r="F602" s="209" t="s">
        <v>169</v>
      </c>
      <c r="G602" s="135"/>
      <c r="H602" s="258"/>
      <c r="I602" s="259">
        <f t="shared" si="214"/>
        <v>0</v>
      </c>
      <c r="J602" s="259">
        <f t="shared" si="215"/>
        <v>0</v>
      </c>
      <c r="K602" s="259">
        <f t="shared" si="199"/>
        <v>0</v>
      </c>
      <c r="L602" s="252"/>
      <c r="M602" s="252"/>
      <c r="N602" s="252"/>
      <c r="O602" s="147">
        <v>0</v>
      </c>
      <c r="P602" s="147">
        <v>0</v>
      </c>
      <c r="Q602" s="137">
        <f t="shared" si="200"/>
        <v>0</v>
      </c>
      <c r="R602" s="80">
        <f t="shared" si="201"/>
        <v>0</v>
      </c>
      <c r="S602" s="147">
        <v>0</v>
      </c>
      <c r="T602" s="121"/>
      <c r="U602" s="263">
        <f>IFERROR(VLOOKUP(B602,คำนวณตกเบิกวิทยฐานะ!$B$9:$P$1008,14,FALSE),0)</f>
        <v>0</v>
      </c>
      <c r="V602" s="263">
        <f>IFERROR(VLOOKUP(B602,คำนวณตกเบิกวิทยฐานะ!$B$9:$P$1008,15,FALSE),0)</f>
        <v>0</v>
      </c>
      <c r="W602" s="264">
        <f t="shared" si="202"/>
        <v>0</v>
      </c>
      <c r="X602" s="119" t="s">
        <v>169</v>
      </c>
      <c r="Y602" s="209" t="s">
        <v>169</v>
      </c>
      <c r="Z602" s="258"/>
      <c r="AA602" s="253">
        <f t="shared" si="203"/>
        <v>0</v>
      </c>
      <c r="AB602" s="253">
        <f t="shared" si="204"/>
        <v>0</v>
      </c>
      <c r="AC602" s="253">
        <f t="shared" si="205"/>
        <v>0</v>
      </c>
      <c r="AD602" s="253">
        <f t="shared" si="206"/>
        <v>0</v>
      </c>
      <c r="AE602" s="268">
        <f t="shared" si="207"/>
        <v>0</v>
      </c>
      <c r="AF602" s="269">
        <f t="shared" si="208"/>
        <v>0</v>
      </c>
      <c r="AG602" s="270">
        <f t="shared" si="209"/>
        <v>0</v>
      </c>
      <c r="AH602" s="121"/>
      <c r="AI602" s="252"/>
      <c r="AJ602" s="295"/>
      <c r="AK602" s="301">
        <f t="shared" si="210"/>
        <v>0</v>
      </c>
      <c r="AL602" s="119" t="s">
        <v>169</v>
      </c>
      <c r="AM602" s="123" t="s">
        <v>169</v>
      </c>
      <c r="AN602" s="122"/>
      <c r="AO602" s="119" t="s">
        <v>169</v>
      </c>
      <c r="AP602" s="123" t="s">
        <v>169</v>
      </c>
      <c r="AQ602" s="124"/>
      <c r="AR602" s="119" t="s">
        <v>169</v>
      </c>
      <c r="AS602" s="123" t="s">
        <v>169</v>
      </c>
      <c r="AT602" s="122"/>
      <c r="AU602" s="280">
        <f t="shared" si="211"/>
        <v>0</v>
      </c>
      <c r="AV602" s="281">
        <f t="shared" si="212"/>
        <v>0</v>
      </c>
      <c r="AW602" s="291">
        <f t="shared" si="216"/>
        <v>0</v>
      </c>
      <c r="AX602" s="283">
        <f t="shared" si="213"/>
        <v>0</v>
      </c>
    </row>
    <row r="603" spans="1:50" ht="26.45" customHeight="1">
      <c r="A603" s="117"/>
      <c r="B603" s="245"/>
      <c r="C603" s="136"/>
      <c r="D603" s="208" t="str">
        <f t="shared" si="198"/>
        <v/>
      </c>
      <c r="E603" s="129" t="s">
        <v>169</v>
      </c>
      <c r="F603" s="209" t="s">
        <v>169</v>
      </c>
      <c r="G603" s="135"/>
      <c r="H603" s="258"/>
      <c r="I603" s="259">
        <f t="shared" si="214"/>
        <v>0</v>
      </c>
      <c r="J603" s="259">
        <f t="shared" si="215"/>
        <v>0</v>
      </c>
      <c r="K603" s="259">
        <f t="shared" si="199"/>
        <v>0</v>
      </c>
      <c r="L603" s="252"/>
      <c r="M603" s="252"/>
      <c r="N603" s="252"/>
      <c r="O603" s="147">
        <v>0</v>
      </c>
      <c r="P603" s="147">
        <v>0</v>
      </c>
      <c r="Q603" s="137">
        <f t="shared" si="200"/>
        <v>0</v>
      </c>
      <c r="R603" s="80">
        <f t="shared" si="201"/>
        <v>0</v>
      </c>
      <c r="S603" s="147">
        <v>0</v>
      </c>
      <c r="T603" s="121"/>
      <c r="U603" s="263">
        <f>IFERROR(VLOOKUP(B603,คำนวณตกเบิกวิทยฐานะ!$B$9:$P$1008,14,FALSE),0)</f>
        <v>0</v>
      </c>
      <c r="V603" s="263">
        <f>IFERROR(VLOOKUP(B603,คำนวณตกเบิกวิทยฐานะ!$B$9:$P$1008,15,FALSE),0)</f>
        <v>0</v>
      </c>
      <c r="W603" s="264">
        <f t="shared" si="202"/>
        <v>0</v>
      </c>
      <c r="X603" s="119" t="s">
        <v>169</v>
      </c>
      <c r="Y603" s="209" t="s">
        <v>169</v>
      </c>
      <c r="Z603" s="258"/>
      <c r="AA603" s="253">
        <f t="shared" si="203"/>
        <v>0</v>
      </c>
      <c r="AB603" s="253">
        <f t="shared" si="204"/>
        <v>0</v>
      </c>
      <c r="AC603" s="253">
        <f t="shared" si="205"/>
        <v>0</v>
      </c>
      <c r="AD603" s="253">
        <f t="shared" si="206"/>
        <v>0</v>
      </c>
      <c r="AE603" s="268">
        <f t="shared" si="207"/>
        <v>0</v>
      </c>
      <c r="AF603" s="269">
        <f t="shared" si="208"/>
        <v>0</v>
      </c>
      <c r="AG603" s="270">
        <f t="shared" si="209"/>
        <v>0</v>
      </c>
      <c r="AH603" s="121"/>
      <c r="AI603" s="252"/>
      <c r="AJ603" s="295"/>
      <c r="AK603" s="301">
        <f t="shared" si="210"/>
        <v>0</v>
      </c>
      <c r="AL603" s="119" t="s">
        <v>169</v>
      </c>
      <c r="AM603" s="123" t="s">
        <v>169</v>
      </c>
      <c r="AN603" s="122"/>
      <c r="AO603" s="119" t="s">
        <v>169</v>
      </c>
      <c r="AP603" s="123" t="s">
        <v>169</v>
      </c>
      <c r="AQ603" s="124"/>
      <c r="AR603" s="119" t="s">
        <v>169</v>
      </c>
      <c r="AS603" s="123" t="s">
        <v>169</v>
      </c>
      <c r="AT603" s="122"/>
      <c r="AU603" s="280">
        <f t="shared" si="211"/>
        <v>0</v>
      </c>
      <c r="AV603" s="281">
        <f t="shared" si="212"/>
        <v>0</v>
      </c>
      <c r="AW603" s="291">
        <f t="shared" si="216"/>
        <v>0</v>
      </c>
      <c r="AX603" s="283">
        <f t="shared" si="213"/>
        <v>0</v>
      </c>
    </row>
    <row r="604" spans="1:50" ht="26.45" customHeight="1">
      <c r="A604" s="117"/>
      <c r="B604" s="245"/>
      <c r="C604" s="136"/>
      <c r="D604" s="208" t="str">
        <f t="shared" si="198"/>
        <v/>
      </c>
      <c r="E604" s="129" t="s">
        <v>169</v>
      </c>
      <c r="F604" s="209" t="s">
        <v>169</v>
      </c>
      <c r="G604" s="135"/>
      <c r="H604" s="258"/>
      <c r="I604" s="259">
        <f t="shared" si="214"/>
        <v>0</v>
      </c>
      <c r="J604" s="259">
        <f t="shared" si="215"/>
        <v>0</v>
      </c>
      <c r="K604" s="259">
        <f t="shared" si="199"/>
        <v>0</v>
      </c>
      <c r="L604" s="252"/>
      <c r="M604" s="252"/>
      <c r="N604" s="252"/>
      <c r="O604" s="147">
        <v>0</v>
      </c>
      <c r="P604" s="147">
        <v>0</v>
      </c>
      <c r="Q604" s="137">
        <f t="shared" si="200"/>
        <v>0</v>
      </c>
      <c r="R604" s="80">
        <f t="shared" si="201"/>
        <v>0</v>
      </c>
      <c r="S604" s="147">
        <v>0</v>
      </c>
      <c r="T604" s="121"/>
      <c r="U604" s="263">
        <f>IFERROR(VLOOKUP(B604,คำนวณตกเบิกวิทยฐานะ!$B$9:$P$1008,14,FALSE),0)</f>
        <v>0</v>
      </c>
      <c r="V604" s="263">
        <f>IFERROR(VLOOKUP(B604,คำนวณตกเบิกวิทยฐานะ!$B$9:$P$1008,15,FALSE),0)</f>
        <v>0</v>
      </c>
      <c r="W604" s="264">
        <f t="shared" si="202"/>
        <v>0</v>
      </c>
      <c r="X604" s="119" t="s">
        <v>169</v>
      </c>
      <c r="Y604" s="209" t="s">
        <v>169</v>
      </c>
      <c r="Z604" s="258"/>
      <c r="AA604" s="253">
        <f t="shared" si="203"/>
        <v>0</v>
      </c>
      <c r="AB604" s="253">
        <f t="shared" si="204"/>
        <v>0</v>
      </c>
      <c r="AC604" s="253">
        <f t="shared" si="205"/>
        <v>0</v>
      </c>
      <c r="AD604" s="253">
        <f t="shared" si="206"/>
        <v>0</v>
      </c>
      <c r="AE604" s="268">
        <f t="shared" si="207"/>
        <v>0</v>
      </c>
      <c r="AF604" s="269">
        <f t="shared" si="208"/>
        <v>0</v>
      </c>
      <c r="AG604" s="270">
        <f t="shared" si="209"/>
        <v>0</v>
      </c>
      <c r="AH604" s="121"/>
      <c r="AI604" s="252"/>
      <c r="AJ604" s="295"/>
      <c r="AK604" s="301">
        <f t="shared" si="210"/>
        <v>0</v>
      </c>
      <c r="AL604" s="119" t="s">
        <v>169</v>
      </c>
      <c r="AM604" s="123" t="s">
        <v>169</v>
      </c>
      <c r="AN604" s="122"/>
      <c r="AO604" s="119" t="s">
        <v>169</v>
      </c>
      <c r="AP604" s="123" t="s">
        <v>169</v>
      </c>
      <c r="AQ604" s="124"/>
      <c r="AR604" s="119" t="s">
        <v>169</v>
      </c>
      <c r="AS604" s="123" t="s">
        <v>169</v>
      </c>
      <c r="AT604" s="122"/>
      <c r="AU604" s="280">
        <f t="shared" si="211"/>
        <v>0</v>
      </c>
      <c r="AV604" s="281">
        <f t="shared" si="212"/>
        <v>0</v>
      </c>
      <c r="AW604" s="291">
        <f t="shared" si="216"/>
        <v>0</v>
      </c>
      <c r="AX604" s="283">
        <f t="shared" si="213"/>
        <v>0</v>
      </c>
    </row>
    <row r="605" spans="1:50" ht="26.45" customHeight="1">
      <c r="A605" s="117"/>
      <c r="B605" s="245"/>
      <c r="C605" s="136"/>
      <c r="D605" s="208" t="str">
        <f t="shared" si="198"/>
        <v/>
      </c>
      <c r="E605" s="129" t="s">
        <v>169</v>
      </c>
      <c r="F605" s="209" t="s">
        <v>169</v>
      </c>
      <c r="G605" s="135"/>
      <c r="H605" s="258"/>
      <c r="I605" s="259">
        <f t="shared" si="214"/>
        <v>0</v>
      </c>
      <c r="J605" s="259">
        <f t="shared" si="215"/>
        <v>0</v>
      </c>
      <c r="K605" s="259">
        <f t="shared" si="199"/>
        <v>0</v>
      </c>
      <c r="L605" s="252"/>
      <c r="M605" s="252"/>
      <c r="N605" s="252"/>
      <c r="O605" s="147">
        <v>0</v>
      </c>
      <c r="P605" s="147">
        <v>0</v>
      </c>
      <c r="Q605" s="137">
        <f t="shared" si="200"/>
        <v>0</v>
      </c>
      <c r="R605" s="80">
        <f t="shared" si="201"/>
        <v>0</v>
      </c>
      <c r="S605" s="147">
        <v>0</v>
      </c>
      <c r="T605" s="121"/>
      <c r="U605" s="263">
        <f>IFERROR(VLOOKUP(B605,คำนวณตกเบิกวิทยฐานะ!$B$9:$P$1008,14,FALSE),0)</f>
        <v>0</v>
      </c>
      <c r="V605" s="263">
        <f>IFERROR(VLOOKUP(B605,คำนวณตกเบิกวิทยฐานะ!$B$9:$P$1008,15,FALSE),0)</f>
        <v>0</v>
      </c>
      <c r="W605" s="264">
        <f t="shared" si="202"/>
        <v>0</v>
      </c>
      <c r="X605" s="119" t="s">
        <v>169</v>
      </c>
      <c r="Y605" s="209" t="s">
        <v>169</v>
      </c>
      <c r="Z605" s="258"/>
      <c r="AA605" s="253">
        <f t="shared" si="203"/>
        <v>0</v>
      </c>
      <c r="AB605" s="253">
        <f t="shared" si="204"/>
        <v>0</v>
      </c>
      <c r="AC605" s="253">
        <f t="shared" si="205"/>
        <v>0</v>
      </c>
      <c r="AD605" s="253">
        <f t="shared" si="206"/>
        <v>0</v>
      </c>
      <c r="AE605" s="268">
        <f t="shared" si="207"/>
        <v>0</v>
      </c>
      <c r="AF605" s="269">
        <f t="shared" si="208"/>
        <v>0</v>
      </c>
      <c r="AG605" s="270">
        <f t="shared" si="209"/>
        <v>0</v>
      </c>
      <c r="AH605" s="121"/>
      <c r="AI605" s="252"/>
      <c r="AJ605" s="295"/>
      <c r="AK605" s="301">
        <f t="shared" si="210"/>
        <v>0</v>
      </c>
      <c r="AL605" s="119" t="s">
        <v>169</v>
      </c>
      <c r="AM605" s="123" t="s">
        <v>169</v>
      </c>
      <c r="AN605" s="122"/>
      <c r="AO605" s="119" t="s">
        <v>169</v>
      </c>
      <c r="AP605" s="123" t="s">
        <v>169</v>
      </c>
      <c r="AQ605" s="124"/>
      <c r="AR605" s="119" t="s">
        <v>169</v>
      </c>
      <c r="AS605" s="123" t="s">
        <v>169</v>
      </c>
      <c r="AT605" s="122"/>
      <c r="AU605" s="280">
        <f t="shared" si="211"/>
        <v>0</v>
      </c>
      <c r="AV605" s="281">
        <f t="shared" si="212"/>
        <v>0</v>
      </c>
      <c r="AW605" s="291">
        <f t="shared" si="216"/>
        <v>0</v>
      </c>
      <c r="AX605" s="283">
        <f t="shared" si="213"/>
        <v>0</v>
      </c>
    </row>
    <row r="606" spans="1:50" ht="26.45" customHeight="1">
      <c r="A606" s="117"/>
      <c r="B606" s="245"/>
      <c r="C606" s="136"/>
      <c r="D606" s="208" t="str">
        <f t="shared" si="198"/>
        <v/>
      </c>
      <c r="E606" s="129" t="s">
        <v>169</v>
      </c>
      <c r="F606" s="209" t="s">
        <v>169</v>
      </c>
      <c r="G606" s="135"/>
      <c r="H606" s="258"/>
      <c r="I606" s="259">
        <f t="shared" si="214"/>
        <v>0</v>
      </c>
      <c r="J606" s="259">
        <f t="shared" si="215"/>
        <v>0</v>
      </c>
      <c r="K606" s="259">
        <f t="shared" si="199"/>
        <v>0</v>
      </c>
      <c r="L606" s="252"/>
      <c r="M606" s="252"/>
      <c r="N606" s="252"/>
      <c r="O606" s="147">
        <v>0</v>
      </c>
      <c r="P606" s="147">
        <v>0</v>
      </c>
      <c r="Q606" s="137">
        <f t="shared" si="200"/>
        <v>0</v>
      </c>
      <c r="R606" s="80">
        <f t="shared" si="201"/>
        <v>0</v>
      </c>
      <c r="S606" s="147">
        <v>0</v>
      </c>
      <c r="T606" s="121"/>
      <c r="U606" s="263">
        <f>IFERROR(VLOOKUP(B606,คำนวณตกเบิกวิทยฐานะ!$B$9:$P$1008,14,FALSE),0)</f>
        <v>0</v>
      </c>
      <c r="V606" s="263">
        <f>IFERROR(VLOOKUP(B606,คำนวณตกเบิกวิทยฐานะ!$B$9:$P$1008,15,FALSE),0)</f>
        <v>0</v>
      </c>
      <c r="W606" s="264">
        <f t="shared" si="202"/>
        <v>0</v>
      </c>
      <c r="X606" s="119" t="s">
        <v>169</v>
      </c>
      <c r="Y606" s="209" t="s">
        <v>169</v>
      </c>
      <c r="Z606" s="258"/>
      <c r="AA606" s="253">
        <f t="shared" si="203"/>
        <v>0</v>
      </c>
      <c r="AB606" s="253">
        <f t="shared" si="204"/>
        <v>0</v>
      </c>
      <c r="AC606" s="253">
        <f t="shared" si="205"/>
        <v>0</v>
      </c>
      <c r="AD606" s="253">
        <f t="shared" si="206"/>
        <v>0</v>
      </c>
      <c r="AE606" s="268">
        <f t="shared" si="207"/>
        <v>0</v>
      </c>
      <c r="AF606" s="269">
        <f t="shared" si="208"/>
        <v>0</v>
      </c>
      <c r="AG606" s="270">
        <f t="shared" si="209"/>
        <v>0</v>
      </c>
      <c r="AH606" s="121"/>
      <c r="AI606" s="252"/>
      <c r="AJ606" s="295"/>
      <c r="AK606" s="301">
        <f t="shared" si="210"/>
        <v>0</v>
      </c>
      <c r="AL606" s="119" t="s">
        <v>169</v>
      </c>
      <c r="AM606" s="123" t="s">
        <v>169</v>
      </c>
      <c r="AN606" s="122"/>
      <c r="AO606" s="119" t="s">
        <v>169</v>
      </c>
      <c r="AP606" s="123" t="s">
        <v>169</v>
      </c>
      <c r="AQ606" s="124"/>
      <c r="AR606" s="119" t="s">
        <v>169</v>
      </c>
      <c r="AS606" s="123" t="s">
        <v>169</v>
      </c>
      <c r="AT606" s="122"/>
      <c r="AU606" s="280">
        <f t="shared" si="211"/>
        <v>0</v>
      </c>
      <c r="AV606" s="281">
        <f t="shared" si="212"/>
        <v>0</v>
      </c>
      <c r="AW606" s="291">
        <f t="shared" si="216"/>
        <v>0</v>
      </c>
      <c r="AX606" s="283">
        <f t="shared" si="213"/>
        <v>0</v>
      </c>
    </row>
    <row r="607" spans="1:50" ht="26.45" customHeight="1">
      <c r="A607" s="117"/>
      <c r="B607" s="245"/>
      <c r="C607" s="136"/>
      <c r="D607" s="208" t="str">
        <f t="shared" si="198"/>
        <v/>
      </c>
      <c r="E607" s="129" t="s">
        <v>169</v>
      </c>
      <c r="F607" s="209" t="s">
        <v>169</v>
      </c>
      <c r="G607" s="135"/>
      <c r="H607" s="258"/>
      <c r="I607" s="259">
        <f t="shared" si="214"/>
        <v>0</v>
      </c>
      <c r="J607" s="259">
        <f t="shared" si="215"/>
        <v>0</v>
      </c>
      <c r="K607" s="259">
        <f t="shared" si="199"/>
        <v>0</v>
      </c>
      <c r="L607" s="252"/>
      <c r="M607" s="252"/>
      <c r="N607" s="252"/>
      <c r="O607" s="147">
        <v>0</v>
      </c>
      <c r="P607" s="147">
        <v>0</v>
      </c>
      <c r="Q607" s="137">
        <f t="shared" si="200"/>
        <v>0</v>
      </c>
      <c r="R607" s="80">
        <f t="shared" si="201"/>
        <v>0</v>
      </c>
      <c r="S607" s="147">
        <v>0</v>
      </c>
      <c r="T607" s="121"/>
      <c r="U607" s="263">
        <f>IFERROR(VLOOKUP(B607,คำนวณตกเบิกวิทยฐานะ!$B$9:$P$1008,14,FALSE),0)</f>
        <v>0</v>
      </c>
      <c r="V607" s="263">
        <f>IFERROR(VLOOKUP(B607,คำนวณตกเบิกวิทยฐานะ!$B$9:$P$1008,15,FALSE),0)</f>
        <v>0</v>
      </c>
      <c r="W607" s="264">
        <f t="shared" si="202"/>
        <v>0</v>
      </c>
      <c r="X607" s="119" t="s">
        <v>169</v>
      </c>
      <c r="Y607" s="209" t="s">
        <v>169</v>
      </c>
      <c r="Z607" s="258"/>
      <c r="AA607" s="253">
        <f t="shared" si="203"/>
        <v>0</v>
      </c>
      <c r="AB607" s="253">
        <f t="shared" si="204"/>
        <v>0</v>
      </c>
      <c r="AC607" s="253">
        <f t="shared" si="205"/>
        <v>0</v>
      </c>
      <c r="AD607" s="253">
        <f t="shared" si="206"/>
        <v>0</v>
      </c>
      <c r="AE607" s="268">
        <f t="shared" si="207"/>
        <v>0</v>
      </c>
      <c r="AF607" s="269">
        <f t="shared" si="208"/>
        <v>0</v>
      </c>
      <c r="AG607" s="270">
        <f t="shared" si="209"/>
        <v>0</v>
      </c>
      <c r="AH607" s="121"/>
      <c r="AI607" s="252"/>
      <c r="AJ607" s="295"/>
      <c r="AK607" s="301">
        <f t="shared" si="210"/>
        <v>0</v>
      </c>
      <c r="AL607" s="119" t="s">
        <v>169</v>
      </c>
      <c r="AM607" s="123" t="s">
        <v>169</v>
      </c>
      <c r="AN607" s="122"/>
      <c r="AO607" s="119" t="s">
        <v>169</v>
      </c>
      <c r="AP607" s="123" t="s">
        <v>169</v>
      </c>
      <c r="AQ607" s="124"/>
      <c r="AR607" s="119" t="s">
        <v>169</v>
      </c>
      <c r="AS607" s="123" t="s">
        <v>169</v>
      </c>
      <c r="AT607" s="122"/>
      <c r="AU607" s="280">
        <f t="shared" si="211"/>
        <v>0</v>
      </c>
      <c r="AV607" s="281">
        <f t="shared" si="212"/>
        <v>0</v>
      </c>
      <c r="AW607" s="291">
        <f t="shared" si="216"/>
        <v>0</v>
      </c>
      <c r="AX607" s="283">
        <f t="shared" si="213"/>
        <v>0</v>
      </c>
    </row>
    <row r="608" spans="1:50" ht="26.45" customHeight="1">
      <c r="A608" s="117"/>
      <c r="B608" s="245"/>
      <c r="C608" s="136"/>
      <c r="D608" s="208" t="str">
        <f t="shared" si="198"/>
        <v/>
      </c>
      <c r="E608" s="129" t="s">
        <v>169</v>
      </c>
      <c r="F608" s="209" t="s">
        <v>169</v>
      </c>
      <c r="G608" s="135"/>
      <c r="H608" s="258"/>
      <c r="I608" s="259">
        <f t="shared" si="214"/>
        <v>0</v>
      </c>
      <c r="J608" s="259">
        <f t="shared" si="215"/>
        <v>0</v>
      </c>
      <c r="K608" s="259">
        <f t="shared" si="199"/>
        <v>0</v>
      </c>
      <c r="L608" s="252"/>
      <c r="M608" s="252"/>
      <c r="N608" s="252"/>
      <c r="O608" s="147">
        <v>0</v>
      </c>
      <c r="P608" s="147">
        <v>0</v>
      </c>
      <c r="Q608" s="137">
        <f t="shared" si="200"/>
        <v>0</v>
      </c>
      <c r="R608" s="80">
        <f t="shared" si="201"/>
        <v>0</v>
      </c>
      <c r="S608" s="147">
        <v>0</v>
      </c>
      <c r="T608" s="121"/>
      <c r="U608" s="263">
        <f>IFERROR(VLOOKUP(B608,คำนวณตกเบิกวิทยฐานะ!$B$9:$P$1008,14,FALSE),0)</f>
        <v>0</v>
      </c>
      <c r="V608" s="263">
        <f>IFERROR(VLOOKUP(B608,คำนวณตกเบิกวิทยฐานะ!$B$9:$P$1008,15,FALSE),0)</f>
        <v>0</v>
      </c>
      <c r="W608" s="264">
        <f t="shared" si="202"/>
        <v>0</v>
      </c>
      <c r="X608" s="119" t="s">
        <v>169</v>
      </c>
      <c r="Y608" s="209" t="s">
        <v>169</v>
      </c>
      <c r="Z608" s="258"/>
      <c r="AA608" s="253">
        <f t="shared" si="203"/>
        <v>0</v>
      </c>
      <c r="AB608" s="253">
        <f t="shared" si="204"/>
        <v>0</v>
      </c>
      <c r="AC608" s="253">
        <f t="shared" si="205"/>
        <v>0</v>
      </c>
      <c r="AD608" s="253">
        <f t="shared" si="206"/>
        <v>0</v>
      </c>
      <c r="AE608" s="268">
        <f t="shared" si="207"/>
        <v>0</v>
      </c>
      <c r="AF608" s="269">
        <f t="shared" si="208"/>
        <v>0</v>
      </c>
      <c r="AG608" s="270">
        <f t="shared" si="209"/>
        <v>0</v>
      </c>
      <c r="AH608" s="121"/>
      <c r="AI608" s="252"/>
      <c r="AJ608" s="295"/>
      <c r="AK608" s="301">
        <f t="shared" si="210"/>
        <v>0</v>
      </c>
      <c r="AL608" s="119" t="s">
        <v>169</v>
      </c>
      <c r="AM608" s="123" t="s">
        <v>169</v>
      </c>
      <c r="AN608" s="122"/>
      <c r="AO608" s="119" t="s">
        <v>169</v>
      </c>
      <c r="AP608" s="123" t="s">
        <v>169</v>
      </c>
      <c r="AQ608" s="124"/>
      <c r="AR608" s="119" t="s">
        <v>169</v>
      </c>
      <c r="AS608" s="123" t="s">
        <v>169</v>
      </c>
      <c r="AT608" s="122"/>
      <c r="AU608" s="280">
        <f t="shared" si="211"/>
        <v>0</v>
      </c>
      <c r="AV608" s="281">
        <f t="shared" si="212"/>
        <v>0</v>
      </c>
      <c r="AW608" s="291">
        <f t="shared" si="216"/>
        <v>0</v>
      </c>
      <c r="AX608" s="283">
        <f t="shared" si="213"/>
        <v>0</v>
      </c>
    </row>
    <row r="609" spans="1:50" ht="26.45" customHeight="1">
      <c r="A609" s="117"/>
      <c r="B609" s="245"/>
      <c r="C609" s="136"/>
      <c r="D609" s="208" t="str">
        <f t="shared" si="198"/>
        <v/>
      </c>
      <c r="E609" s="129" t="s">
        <v>169</v>
      </c>
      <c r="F609" s="209" t="s">
        <v>169</v>
      </c>
      <c r="G609" s="135"/>
      <c r="H609" s="258"/>
      <c r="I609" s="259">
        <f t="shared" si="214"/>
        <v>0</v>
      </c>
      <c r="J609" s="259">
        <f t="shared" si="215"/>
        <v>0</v>
      </c>
      <c r="K609" s="259">
        <f t="shared" si="199"/>
        <v>0</v>
      </c>
      <c r="L609" s="252"/>
      <c r="M609" s="252"/>
      <c r="N609" s="252"/>
      <c r="O609" s="147">
        <v>0</v>
      </c>
      <c r="P609" s="147">
        <v>0</v>
      </c>
      <c r="Q609" s="137">
        <f t="shared" si="200"/>
        <v>0</v>
      </c>
      <c r="R609" s="80">
        <f t="shared" si="201"/>
        <v>0</v>
      </c>
      <c r="S609" s="147">
        <v>0</v>
      </c>
      <c r="T609" s="121"/>
      <c r="U609" s="263">
        <f>IFERROR(VLOOKUP(B609,คำนวณตกเบิกวิทยฐานะ!$B$9:$P$1008,14,FALSE),0)</f>
        <v>0</v>
      </c>
      <c r="V609" s="263">
        <f>IFERROR(VLOOKUP(B609,คำนวณตกเบิกวิทยฐานะ!$B$9:$P$1008,15,FALSE),0)</f>
        <v>0</v>
      </c>
      <c r="W609" s="264">
        <f t="shared" si="202"/>
        <v>0</v>
      </c>
      <c r="X609" s="119" t="s">
        <v>169</v>
      </c>
      <c r="Y609" s="209" t="s">
        <v>169</v>
      </c>
      <c r="Z609" s="258"/>
      <c r="AA609" s="253">
        <f t="shared" si="203"/>
        <v>0</v>
      </c>
      <c r="AB609" s="253">
        <f t="shared" si="204"/>
        <v>0</v>
      </c>
      <c r="AC609" s="253">
        <f t="shared" si="205"/>
        <v>0</v>
      </c>
      <c r="AD609" s="253">
        <f t="shared" si="206"/>
        <v>0</v>
      </c>
      <c r="AE609" s="268">
        <f t="shared" si="207"/>
        <v>0</v>
      </c>
      <c r="AF609" s="269">
        <f t="shared" si="208"/>
        <v>0</v>
      </c>
      <c r="AG609" s="270">
        <f t="shared" si="209"/>
        <v>0</v>
      </c>
      <c r="AH609" s="121"/>
      <c r="AI609" s="252"/>
      <c r="AJ609" s="295"/>
      <c r="AK609" s="301">
        <f t="shared" si="210"/>
        <v>0</v>
      </c>
      <c r="AL609" s="119" t="s">
        <v>169</v>
      </c>
      <c r="AM609" s="123" t="s">
        <v>169</v>
      </c>
      <c r="AN609" s="122"/>
      <c r="AO609" s="119" t="s">
        <v>169</v>
      </c>
      <c r="AP609" s="123" t="s">
        <v>169</v>
      </c>
      <c r="AQ609" s="124"/>
      <c r="AR609" s="119" t="s">
        <v>169</v>
      </c>
      <c r="AS609" s="123" t="s">
        <v>169</v>
      </c>
      <c r="AT609" s="122"/>
      <c r="AU609" s="280">
        <f t="shared" si="211"/>
        <v>0</v>
      </c>
      <c r="AV609" s="281">
        <f t="shared" si="212"/>
        <v>0</v>
      </c>
      <c r="AW609" s="291">
        <f t="shared" si="216"/>
        <v>0</v>
      </c>
      <c r="AX609" s="283">
        <f t="shared" si="213"/>
        <v>0</v>
      </c>
    </row>
    <row r="610" spans="1:50" ht="26.45" customHeight="1">
      <c r="A610" s="117"/>
      <c r="B610" s="245"/>
      <c r="C610" s="136"/>
      <c r="D610" s="208" t="str">
        <f t="shared" si="198"/>
        <v/>
      </c>
      <c r="E610" s="129" t="s">
        <v>169</v>
      </c>
      <c r="F610" s="209" t="s">
        <v>169</v>
      </c>
      <c r="G610" s="135"/>
      <c r="H610" s="258"/>
      <c r="I610" s="259">
        <f t="shared" si="214"/>
        <v>0</v>
      </c>
      <c r="J610" s="259">
        <f t="shared" si="215"/>
        <v>0</v>
      </c>
      <c r="K610" s="259">
        <f t="shared" si="199"/>
        <v>0</v>
      </c>
      <c r="L610" s="252"/>
      <c r="M610" s="252"/>
      <c r="N610" s="252"/>
      <c r="O610" s="147">
        <v>0</v>
      </c>
      <c r="P610" s="147">
        <v>0</v>
      </c>
      <c r="Q610" s="137">
        <f t="shared" si="200"/>
        <v>0</v>
      </c>
      <c r="R610" s="80">
        <f t="shared" si="201"/>
        <v>0</v>
      </c>
      <c r="S610" s="147">
        <v>0</v>
      </c>
      <c r="T610" s="121"/>
      <c r="U610" s="263">
        <f>IFERROR(VLOOKUP(B610,คำนวณตกเบิกวิทยฐานะ!$B$9:$P$1008,14,FALSE),0)</f>
        <v>0</v>
      </c>
      <c r="V610" s="263">
        <f>IFERROR(VLOOKUP(B610,คำนวณตกเบิกวิทยฐานะ!$B$9:$P$1008,15,FALSE),0)</f>
        <v>0</v>
      </c>
      <c r="W610" s="264">
        <f t="shared" si="202"/>
        <v>0</v>
      </c>
      <c r="X610" s="119" t="s">
        <v>169</v>
      </c>
      <c r="Y610" s="209" t="s">
        <v>169</v>
      </c>
      <c r="Z610" s="258"/>
      <c r="AA610" s="253">
        <f t="shared" si="203"/>
        <v>0</v>
      </c>
      <c r="AB610" s="253">
        <f t="shared" si="204"/>
        <v>0</v>
      </c>
      <c r="AC610" s="253">
        <f t="shared" si="205"/>
        <v>0</v>
      </c>
      <c r="AD610" s="253">
        <f t="shared" si="206"/>
        <v>0</v>
      </c>
      <c r="AE610" s="268">
        <f t="shared" si="207"/>
        <v>0</v>
      </c>
      <c r="AF610" s="269">
        <f t="shared" si="208"/>
        <v>0</v>
      </c>
      <c r="AG610" s="270">
        <f t="shared" si="209"/>
        <v>0</v>
      </c>
      <c r="AH610" s="121"/>
      <c r="AI610" s="252"/>
      <c r="AJ610" s="295"/>
      <c r="AK610" s="301">
        <f t="shared" si="210"/>
        <v>0</v>
      </c>
      <c r="AL610" s="119" t="s">
        <v>169</v>
      </c>
      <c r="AM610" s="123" t="s">
        <v>169</v>
      </c>
      <c r="AN610" s="122"/>
      <c r="AO610" s="119" t="s">
        <v>169</v>
      </c>
      <c r="AP610" s="123" t="s">
        <v>169</v>
      </c>
      <c r="AQ610" s="124"/>
      <c r="AR610" s="119" t="s">
        <v>169</v>
      </c>
      <c r="AS610" s="123" t="s">
        <v>169</v>
      </c>
      <c r="AT610" s="122"/>
      <c r="AU610" s="280">
        <f t="shared" si="211"/>
        <v>0</v>
      </c>
      <c r="AV610" s="281">
        <f t="shared" si="212"/>
        <v>0</v>
      </c>
      <c r="AW610" s="291">
        <f t="shared" si="216"/>
        <v>0</v>
      </c>
      <c r="AX610" s="283">
        <f t="shared" si="213"/>
        <v>0</v>
      </c>
    </row>
    <row r="611" spans="1:50" ht="26.45" customHeight="1">
      <c r="A611" s="117"/>
      <c r="B611" s="245"/>
      <c r="C611" s="136"/>
      <c r="D611" s="208" t="str">
        <f t="shared" si="198"/>
        <v/>
      </c>
      <c r="E611" s="129" t="s">
        <v>169</v>
      </c>
      <c r="F611" s="209" t="s">
        <v>169</v>
      </c>
      <c r="G611" s="135"/>
      <c r="H611" s="258"/>
      <c r="I611" s="259">
        <f t="shared" si="214"/>
        <v>0</v>
      </c>
      <c r="J611" s="259">
        <f t="shared" si="215"/>
        <v>0</v>
      </c>
      <c r="K611" s="259">
        <f t="shared" si="199"/>
        <v>0</v>
      </c>
      <c r="L611" s="252"/>
      <c r="M611" s="252"/>
      <c r="N611" s="252"/>
      <c r="O611" s="147">
        <v>0</v>
      </c>
      <c r="P611" s="147">
        <v>0</v>
      </c>
      <c r="Q611" s="137">
        <f t="shared" si="200"/>
        <v>0</v>
      </c>
      <c r="R611" s="80">
        <f t="shared" si="201"/>
        <v>0</v>
      </c>
      <c r="S611" s="147">
        <v>0</v>
      </c>
      <c r="T611" s="121"/>
      <c r="U611" s="263">
        <f>IFERROR(VLOOKUP(B611,คำนวณตกเบิกวิทยฐานะ!$B$9:$P$1008,14,FALSE),0)</f>
        <v>0</v>
      </c>
      <c r="V611" s="263">
        <f>IFERROR(VLOOKUP(B611,คำนวณตกเบิกวิทยฐานะ!$B$9:$P$1008,15,FALSE),0)</f>
        <v>0</v>
      </c>
      <c r="W611" s="264">
        <f t="shared" si="202"/>
        <v>0</v>
      </c>
      <c r="X611" s="119" t="s">
        <v>169</v>
      </c>
      <c r="Y611" s="209" t="s">
        <v>169</v>
      </c>
      <c r="Z611" s="258"/>
      <c r="AA611" s="253">
        <f t="shared" si="203"/>
        <v>0</v>
      </c>
      <c r="AB611" s="253">
        <f t="shared" si="204"/>
        <v>0</v>
      </c>
      <c r="AC611" s="253">
        <f t="shared" si="205"/>
        <v>0</v>
      </c>
      <c r="AD611" s="253">
        <f t="shared" si="206"/>
        <v>0</v>
      </c>
      <c r="AE611" s="268">
        <f t="shared" si="207"/>
        <v>0</v>
      </c>
      <c r="AF611" s="269">
        <f t="shared" si="208"/>
        <v>0</v>
      </c>
      <c r="AG611" s="270">
        <f t="shared" si="209"/>
        <v>0</v>
      </c>
      <c r="AH611" s="121"/>
      <c r="AI611" s="252"/>
      <c r="AJ611" s="295"/>
      <c r="AK611" s="301">
        <f t="shared" si="210"/>
        <v>0</v>
      </c>
      <c r="AL611" s="119" t="s">
        <v>169</v>
      </c>
      <c r="AM611" s="123" t="s">
        <v>169</v>
      </c>
      <c r="AN611" s="122"/>
      <c r="AO611" s="119" t="s">
        <v>169</v>
      </c>
      <c r="AP611" s="123" t="s">
        <v>169</v>
      </c>
      <c r="AQ611" s="124"/>
      <c r="AR611" s="119" t="s">
        <v>169</v>
      </c>
      <c r="AS611" s="123" t="s">
        <v>169</v>
      </c>
      <c r="AT611" s="122"/>
      <c r="AU611" s="280">
        <f t="shared" si="211"/>
        <v>0</v>
      </c>
      <c r="AV611" s="281">
        <f t="shared" si="212"/>
        <v>0</v>
      </c>
      <c r="AW611" s="291">
        <f t="shared" si="216"/>
        <v>0</v>
      </c>
      <c r="AX611" s="283">
        <f t="shared" si="213"/>
        <v>0</v>
      </c>
    </row>
    <row r="612" spans="1:50" ht="26.45" customHeight="1">
      <c r="A612" s="117"/>
      <c r="B612" s="245"/>
      <c r="C612" s="136"/>
      <c r="D612" s="208" t="str">
        <f t="shared" si="198"/>
        <v/>
      </c>
      <c r="E612" s="129" t="s">
        <v>169</v>
      </c>
      <c r="F612" s="209" t="s">
        <v>169</v>
      </c>
      <c r="G612" s="135"/>
      <c r="H612" s="258"/>
      <c r="I612" s="259">
        <f t="shared" si="214"/>
        <v>0</v>
      </c>
      <c r="J612" s="259">
        <f t="shared" si="215"/>
        <v>0</v>
      </c>
      <c r="K612" s="259">
        <f t="shared" si="199"/>
        <v>0</v>
      </c>
      <c r="L612" s="252"/>
      <c r="M612" s="252"/>
      <c r="N612" s="252"/>
      <c r="O612" s="147">
        <v>0</v>
      </c>
      <c r="P612" s="147">
        <v>0</v>
      </c>
      <c r="Q612" s="137">
        <f t="shared" si="200"/>
        <v>0</v>
      </c>
      <c r="R612" s="80">
        <f t="shared" si="201"/>
        <v>0</v>
      </c>
      <c r="S612" s="147">
        <v>0</v>
      </c>
      <c r="T612" s="121"/>
      <c r="U612" s="263">
        <f>IFERROR(VLOOKUP(B612,คำนวณตกเบิกวิทยฐานะ!$B$9:$P$1008,14,FALSE),0)</f>
        <v>0</v>
      </c>
      <c r="V612" s="263">
        <f>IFERROR(VLOOKUP(B612,คำนวณตกเบิกวิทยฐานะ!$B$9:$P$1008,15,FALSE),0)</f>
        <v>0</v>
      </c>
      <c r="W612" s="264">
        <f t="shared" si="202"/>
        <v>0</v>
      </c>
      <c r="X612" s="119" t="s">
        <v>169</v>
      </c>
      <c r="Y612" s="209" t="s">
        <v>169</v>
      </c>
      <c r="Z612" s="258"/>
      <c r="AA612" s="253">
        <f t="shared" si="203"/>
        <v>0</v>
      </c>
      <c r="AB612" s="253">
        <f t="shared" si="204"/>
        <v>0</v>
      </c>
      <c r="AC612" s="253">
        <f t="shared" si="205"/>
        <v>0</v>
      </c>
      <c r="AD612" s="253">
        <f t="shared" si="206"/>
        <v>0</v>
      </c>
      <c r="AE612" s="268">
        <f t="shared" si="207"/>
        <v>0</v>
      </c>
      <c r="AF612" s="269">
        <f t="shared" si="208"/>
        <v>0</v>
      </c>
      <c r="AG612" s="270">
        <f t="shared" si="209"/>
        <v>0</v>
      </c>
      <c r="AH612" s="121"/>
      <c r="AI612" s="252"/>
      <c r="AJ612" s="295"/>
      <c r="AK612" s="301">
        <f t="shared" si="210"/>
        <v>0</v>
      </c>
      <c r="AL612" s="119" t="s">
        <v>169</v>
      </c>
      <c r="AM612" s="123" t="s">
        <v>169</v>
      </c>
      <c r="AN612" s="122"/>
      <c r="AO612" s="119" t="s">
        <v>169</v>
      </c>
      <c r="AP612" s="123" t="s">
        <v>169</v>
      </c>
      <c r="AQ612" s="124"/>
      <c r="AR612" s="119" t="s">
        <v>169</v>
      </c>
      <c r="AS612" s="123" t="s">
        <v>169</v>
      </c>
      <c r="AT612" s="122"/>
      <c r="AU612" s="280">
        <f t="shared" si="211"/>
        <v>0</v>
      </c>
      <c r="AV612" s="281">
        <f t="shared" si="212"/>
        <v>0</v>
      </c>
      <c r="AW612" s="291">
        <f t="shared" si="216"/>
        <v>0</v>
      </c>
      <c r="AX612" s="283">
        <f t="shared" si="213"/>
        <v>0</v>
      </c>
    </row>
    <row r="613" spans="1:50" ht="26.45" customHeight="1">
      <c r="A613" s="117"/>
      <c r="B613" s="245"/>
      <c r="C613" s="136"/>
      <c r="D613" s="208" t="str">
        <f t="shared" si="198"/>
        <v/>
      </c>
      <c r="E613" s="129" t="s">
        <v>169</v>
      </c>
      <c r="F613" s="209" t="s">
        <v>169</v>
      </c>
      <c r="G613" s="135"/>
      <c r="H613" s="258"/>
      <c r="I613" s="259">
        <f t="shared" si="214"/>
        <v>0</v>
      </c>
      <c r="J613" s="259">
        <f t="shared" si="215"/>
        <v>0</v>
      </c>
      <c r="K613" s="259">
        <f t="shared" si="199"/>
        <v>0</v>
      </c>
      <c r="L613" s="252"/>
      <c r="M613" s="252"/>
      <c r="N613" s="252"/>
      <c r="O613" s="147">
        <v>0</v>
      </c>
      <c r="P613" s="147">
        <v>0</v>
      </c>
      <c r="Q613" s="137">
        <f t="shared" si="200"/>
        <v>0</v>
      </c>
      <c r="R613" s="80">
        <f t="shared" si="201"/>
        <v>0</v>
      </c>
      <c r="S613" s="147">
        <v>0</v>
      </c>
      <c r="T613" s="121"/>
      <c r="U613" s="263">
        <f>IFERROR(VLOOKUP(B613,คำนวณตกเบิกวิทยฐานะ!$B$9:$P$1008,14,FALSE),0)</f>
        <v>0</v>
      </c>
      <c r="V613" s="263">
        <f>IFERROR(VLOOKUP(B613,คำนวณตกเบิกวิทยฐานะ!$B$9:$P$1008,15,FALSE),0)</f>
        <v>0</v>
      </c>
      <c r="W613" s="264">
        <f t="shared" si="202"/>
        <v>0</v>
      </c>
      <c r="X613" s="119" t="s">
        <v>169</v>
      </c>
      <c r="Y613" s="209" t="s">
        <v>169</v>
      </c>
      <c r="Z613" s="258"/>
      <c r="AA613" s="253">
        <f t="shared" si="203"/>
        <v>0</v>
      </c>
      <c r="AB613" s="253">
        <f t="shared" si="204"/>
        <v>0</v>
      </c>
      <c r="AC613" s="253">
        <f t="shared" si="205"/>
        <v>0</v>
      </c>
      <c r="AD613" s="253">
        <f t="shared" si="206"/>
        <v>0</v>
      </c>
      <c r="AE613" s="268">
        <f t="shared" si="207"/>
        <v>0</v>
      </c>
      <c r="AF613" s="269">
        <f t="shared" si="208"/>
        <v>0</v>
      </c>
      <c r="AG613" s="270">
        <f t="shared" si="209"/>
        <v>0</v>
      </c>
      <c r="AH613" s="121"/>
      <c r="AI613" s="252"/>
      <c r="AJ613" s="295"/>
      <c r="AK613" s="301">
        <f t="shared" si="210"/>
        <v>0</v>
      </c>
      <c r="AL613" s="119" t="s">
        <v>169</v>
      </c>
      <c r="AM613" s="123" t="s">
        <v>169</v>
      </c>
      <c r="AN613" s="122"/>
      <c r="AO613" s="119" t="s">
        <v>169</v>
      </c>
      <c r="AP613" s="123" t="s">
        <v>169</v>
      </c>
      <c r="AQ613" s="124"/>
      <c r="AR613" s="119" t="s">
        <v>169</v>
      </c>
      <c r="AS613" s="123" t="s">
        <v>169</v>
      </c>
      <c r="AT613" s="122"/>
      <c r="AU613" s="280">
        <f t="shared" si="211"/>
        <v>0</v>
      </c>
      <c r="AV613" s="281">
        <f t="shared" si="212"/>
        <v>0</v>
      </c>
      <c r="AW613" s="291">
        <f t="shared" si="216"/>
        <v>0</v>
      </c>
      <c r="AX613" s="283">
        <f t="shared" si="213"/>
        <v>0</v>
      </c>
    </row>
    <row r="614" spans="1:50" ht="26.45" customHeight="1">
      <c r="A614" s="117"/>
      <c r="B614" s="245"/>
      <c r="C614" s="136"/>
      <c r="D614" s="208" t="str">
        <f t="shared" si="198"/>
        <v/>
      </c>
      <c r="E614" s="129" t="s">
        <v>169</v>
      </c>
      <c r="F614" s="209" t="s">
        <v>169</v>
      </c>
      <c r="G614" s="135"/>
      <c r="H614" s="258"/>
      <c r="I614" s="259">
        <f t="shared" si="214"/>
        <v>0</v>
      </c>
      <c r="J614" s="259">
        <f t="shared" si="215"/>
        <v>0</v>
      </c>
      <c r="K614" s="259">
        <f t="shared" si="199"/>
        <v>0</v>
      </c>
      <c r="L614" s="252"/>
      <c r="M614" s="252"/>
      <c r="N614" s="252"/>
      <c r="O614" s="147">
        <v>0</v>
      </c>
      <c r="P614" s="147">
        <v>0</v>
      </c>
      <c r="Q614" s="137">
        <f t="shared" si="200"/>
        <v>0</v>
      </c>
      <c r="R614" s="80">
        <f t="shared" si="201"/>
        <v>0</v>
      </c>
      <c r="S614" s="147">
        <v>0</v>
      </c>
      <c r="T614" s="121"/>
      <c r="U614" s="263">
        <f>IFERROR(VLOOKUP(B614,คำนวณตกเบิกวิทยฐานะ!$B$9:$P$1008,14,FALSE),0)</f>
        <v>0</v>
      </c>
      <c r="V614" s="263">
        <f>IFERROR(VLOOKUP(B614,คำนวณตกเบิกวิทยฐานะ!$B$9:$P$1008,15,FALSE),0)</f>
        <v>0</v>
      </c>
      <c r="W614" s="264">
        <f t="shared" si="202"/>
        <v>0</v>
      </c>
      <c r="X614" s="119" t="s">
        <v>169</v>
      </c>
      <c r="Y614" s="209" t="s">
        <v>169</v>
      </c>
      <c r="Z614" s="258"/>
      <c r="AA614" s="253">
        <f t="shared" si="203"/>
        <v>0</v>
      </c>
      <c r="AB614" s="253">
        <f t="shared" si="204"/>
        <v>0</v>
      </c>
      <c r="AC614" s="253">
        <f t="shared" si="205"/>
        <v>0</v>
      </c>
      <c r="AD614" s="253">
        <f t="shared" si="206"/>
        <v>0</v>
      </c>
      <c r="AE614" s="268">
        <f t="shared" si="207"/>
        <v>0</v>
      </c>
      <c r="AF614" s="269">
        <f t="shared" si="208"/>
        <v>0</v>
      </c>
      <c r="AG614" s="270">
        <f t="shared" si="209"/>
        <v>0</v>
      </c>
      <c r="AH614" s="121"/>
      <c r="AI614" s="252"/>
      <c r="AJ614" s="295"/>
      <c r="AK614" s="301">
        <f t="shared" si="210"/>
        <v>0</v>
      </c>
      <c r="AL614" s="119" t="s">
        <v>169</v>
      </c>
      <c r="AM614" s="123" t="s">
        <v>169</v>
      </c>
      <c r="AN614" s="122"/>
      <c r="AO614" s="119" t="s">
        <v>169</v>
      </c>
      <c r="AP614" s="123" t="s">
        <v>169</v>
      </c>
      <c r="AQ614" s="124"/>
      <c r="AR614" s="119" t="s">
        <v>169</v>
      </c>
      <c r="AS614" s="123" t="s">
        <v>169</v>
      </c>
      <c r="AT614" s="122"/>
      <c r="AU614" s="280">
        <f t="shared" si="211"/>
        <v>0</v>
      </c>
      <c r="AV614" s="281">
        <f t="shared" si="212"/>
        <v>0</v>
      </c>
      <c r="AW614" s="291">
        <f t="shared" si="216"/>
        <v>0</v>
      </c>
      <c r="AX614" s="283">
        <f t="shared" si="213"/>
        <v>0</v>
      </c>
    </row>
    <row r="615" spans="1:50" ht="26.45" customHeight="1">
      <c r="A615" s="117"/>
      <c r="B615" s="245"/>
      <c r="C615" s="136"/>
      <c r="D615" s="208" t="str">
        <f t="shared" si="198"/>
        <v/>
      </c>
      <c r="E615" s="129" t="s">
        <v>169</v>
      </c>
      <c r="F615" s="209" t="s">
        <v>169</v>
      </c>
      <c r="G615" s="135"/>
      <c r="H615" s="258"/>
      <c r="I615" s="259">
        <f t="shared" si="214"/>
        <v>0</v>
      </c>
      <c r="J615" s="259">
        <f t="shared" si="215"/>
        <v>0</v>
      </c>
      <c r="K615" s="259">
        <f t="shared" si="199"/>
        <v>0</v>
      </c>
      <c r="L615" s="252"/>
      <c r="M615" s="252"/>
      <c r="N615" s="252"/>
      <c r="O615" s="147">
        <v>0</v>
      </c>
      <c r="P615" s="147">
        <v>0</v>
      </c>
      <c r="Q615" s="137">
        <f t="shared" si="200"/>
        <v>0</v>
      </c>
      <c r="R615" s="80">
        <f t="shared" si="201"/>
        <v>0</v>
      </c>
      <c r="S615" s="147">
        <v>0</v>
      </c>
      <c r="T615" s="121"/>
      <c r="U615" s="263">
        <f>IFERROR(VLOOKUP(B615,คำนวณตกเบิกวิทยฐานะ!$B$9:$P$1008,14,FALSE),0)</f>
        <v>0</v>
      </c>
      <c r="V615" s="263">
        <f>IFERROR(VLOOKUP(B615,คำนวณตกเบิกวิทยฐานะ!$B$9:$P$1008,15,FALSE),0)</f>
        <v>0</v>
      </c>
      <c r="W615" s="264">
        <f t="shared" si="202"/>
        <v>0</v>
      </c>
      <c r="X615" s="119" t="s">
        <v>169</v>
      </c>
      <c r="Y615" s="209" t="s">
        <v>169</v>
      </c>
      <c r="Z615" s="258"/>
      <c r="AA615" s="253">
        <f t="shared" si="203"/>
        <v>0</v>
      </c>
      <c r="AB615" s="253">
        <f t="shared" si="204"/>
        <v>0</v>
      </c>
      <c r="AC615" s="253">
        <f t="shared" si="205"/>
        <v>0</v>
      </c>
      <c r="AD615" s="253">
        <f t="shared" si="206"/>
        <v>0</v>
      </c>
      <c r="AE615" s="268">
        <f t="shared" si="207"/>
        <v>0</v>
      </c>
      <c r="AF615" s="269">
        <f t="shared" si="208"/>
        <v>0</v>
      </c>
      <c r="AG615" s="270">
        <f t="shared" si="209"/>
        <v>0</v>
      </c>
      <c r="AH615" s="121"/>
      <c r="AI615" s="252"/>
      <c r="AJ615" s="295"/>
      <c r="AK615" s="301">
        <f t="shared" si="210"/>
        <v>0</v>
      </c>
      <c r="AL615" s="119" t="s">
        <v>169</v>
      </c>
      <c r="AM615" s="123" t="s">
        <v>169</v>
      </c>
      <c r="AN615" s="122"/>
      <c r="AO615" s="119" t="s">
        <v>169</v>
      </c>
      <c r="AP615" s="123" t="s">
        <v>169</v>
      </c>
      <c r="AQ615" s="124"/>
      <c r="AR615" s="119" t="s">
        <v>169</v>
      </c>
      <c r="AS615" s="123" t="s">
        <v>169</v>
      </c>
      <c r="AT615" s="122"/>
      <c r="AU615" s="280">
        <f t="shared" si="211"/>
        <v>0</v>
      </c>
      <c r="AV615" s="281">
        <f t="shared" si="212"/>
        <v>0</v>
      </c>
      <c r="AW615" s="291">
        <f t="shared" si="216"/>
        <v>0</v>
      </c>
      <c r="AX615" s="283">
        <f t="shared" si="213"/>
        <v>0</v>
      </c>
    </row>
    <row r="616" spans="1:50" ht="26.45" customHeight="1">
      <c r="A616" s="117"/>
      <c r="B616" s="245"/>
      <c r="C616" s="136"/>
      <c r="D616" s="208" t="str">
        <f t="shared" si="198"/>
        <v/>
      </c>
      <c r="E616" s="129" t="s">
        <v>169</v>
      </c>
      <c r="F616" s="209" t="s">
        <v>169</v>
      </c>
      <c r="G616" s="135"/>
      <c r="H616" s="258"/>
      <c r="I616" s="259">
        <f t="shared" si="214"/>
        <v>0</v>
      </c>
      <c r="J616" s="259">
        <f t="shared" si="215"/>
        <v>0</v>
      </c>
      <c r="K616" s="259">
        <f t="shared" si="199"/>
        <v>0</v>
      </c>
      <c r="L616" s="252"/>
      <c r="M616" s="252"/>
      <c r="N616" s="252"/>
      <c r="O616" s="147">
        <v>0</v>
      </c>
      <c r="P616" s="147">
        <v>0</v>
      </c>
      <c r="Q616" s="137">
        <f t="shared" si="200"/>
        <v>0</v>
      </c>
      <c r="R616" s="80">
        <f t="shared" si="201"/>
        <v>0</v>
      </c>
      <c r="S616" s="147">
        <v>0</v>
      </c>
      <c r="T616" s="121"/>
      <c r="U616" s="263">
        <f>IFERROR(VLOOKUP(B616,คำนวณตกเบิกวิทยฐานะ!$B$9:$P$1008,14,FALSE),0)</f>
        <v>0</v>
      </c>
      <c r="V616" s="263">
        <f>IFERROR(VLOOKUP(B616,คำนวณตกเบิกวิทยฐานะ!$B$9:$P$1008,15,FALSE),0)</f>
        <v>0</v>
      </c>
      <c r="W616" s="264">
        <f t="shared" si="202"/>
        <v>0</v>
      </c>
      <c r="X616" s="119" t="s">
        <v>169</v>
      </c>
      <c r="Y616" s="209" t="s">
        <v>169</v>
      </c>
      <c r="Z616" s="258"/>
      <c r="AA616" s="253">
        <f t="shared" si="203"/>
        <v>0</v>
      </c>
      <c r="AB616" s="253">
        <f t="shared" si="204"/>
        <v>0</v>
      </c>
      <c r="AC616" s="253">
        <f t="shared" si="205"/>
        <v>0</v>
      </c>
      <c r="AD616" s="253">
        <f t="shared" si="206"/>
        <v>0</v>
      </c>
      <c r="AE616" s="268">
        <f t="shared" si="207"/>
        <v>0</v>
      </c>
      <c r="AF616" s="269">
        <f t="shared" si="208"/>
        <v>0</v>
      </c>
      <c r="AG616" s="270">
        <f t="shared" si="209"/>
        <v>0</v>
      </c>
      <c r="AH616" s="121"/>
      <c r="AI616" s="252"/>
      <c r="AJ616" s="295"/>
      <c r="AK616" s="301">
        <f t="shared" si="210"/>
        <v>0</v>
      </c>
      <c r="AL616" s="119" t="s">
        <v>169</v>
      </c>
      <c r="AM616" s="123" t="s">
        <v>169</v>
      </c>
      <c r="AN616" s="122"/>
      <c r="AO616" s="119" t="s">
        <v>169</v>
      </c>
      <c r="AP616" s="123" t="s">
        <v>169</v>
      </c>
      <c r="AQ616" s="124"/>
      <c r="AR616" s="119" t="s">
        <v>169</v>
      </c>
      <c r="AS616" s="123" t="s">
        <v>169</v>
      </c>
      <c r="AT616" s="122"/>
      <c r="AU616" s="280">
        <f t="shared" si="211"/>
        <v>0</v>
      </c>
      <c r="AV616" s="281">
        <f t="shared" si="212"/>
        <v>0</v>
      </c>
      <c r="AW616" s="291">
        <f t="shared" si="216"/>
        <v>0</v>
      </c>
      <c r="AX616" s="283">
        <f t="shared" si="213"/>
        <v>0</v>
      </c>
    </row>
    <row r="617" spans="1:50" ht="26.45" customHeight="1">
      <c r="A617" s="117"/>
      <c r="B617" s="245"/>
      <c r="C617" s="136"/>
      <c r="D617" s="208" t="str">
        <f t="shared" si="198"/>
        <v/>
      </c>
      <c r="E617" s="129" t="s">
        <v>169</v>
      </c>
      <c r="F617" s="209" t="s">
        <v>169</v>
      </c>
      <c r="G617" s="135"/>
      <c r="H617" s="258"/>
      <c r="I617" s="259">
        <f t="shared" si="214"/>
        <v>0</v>
      </c>
      <c r="J617" s="259">
        <f t="shared" si="215"/>
        <v>0</v>
      </c>
      <c r="K617" s="259">
        <f t="shared" si="199"/>
        <v>0</v>
      </c>
      <c r="L617" s="252"/>
      <c r="M617" s="252"/>
      <c r="N617" s="252"/>
      <c r="O617" s="147">
        <v>0</v>
      </c>
      <c r="P617" s="147">
        <v>0</v>
      </c>
      <c r="Q617" s="137">
        <f t="shared" si="200"/>
        <v>0</v>
      </c>
      <c r="R617" s="80">
        <f t="shared" si="201"/>
        <v>0</v>
      </c>
      <c r="S617" s="147">
        <v>0</v>
      </c>
      <c r="T617" s="121"/>
      <c r="U617" s="263">
        <f>IFERROR(VLOOKUP(B617,คำนวณตกเบิกวิทยฐานะ!$B$9:$P$1008,14,FALSE),0)</f>
        <v>0</v>
      </c>
      <c r="V617" s="263">
        <f>IFERROR(VLOOKUP(B617,คำนวณตกเบิกวิทยฐานะ!$B$9:$P$1008,15,FALSE),0)</f>
        <v>0</v>
      </c>
      <c r="W617" s="264">
        <f t="shared" si="202"/>
        <v>0</v>
      </c>
      <c r="X617" s="119" t="s">
        <v>169</v>
      </c>
      <c r="Y617" s="209" t="s">
        <v>169</v>
      </c>
      <c r="Z617" s="258"/>
      <c r="AA617" s="253">
        <f t="shared" si="203"/>
        <v>0</v>
      </c>
      <c r="AB617" s="253">
        <f t="shared" si="204"/>
        <v>0</v>
      </c>
      <c r="AC617" s="253">
        <f t="shared" si="205"/>
        <v>0</v>
      </c>
      <c r="AD617" s="253">
        <f t="shared" si="206"/>
        <v>0</v>
      </c>
      <c r="AE617" s="268">
        <f t="shared" si="207"/>
        <v>0</v>
      </c>
      <c r="AF617" s="269">
        <f t="shared" si="208"/>
        <v>0</v>
      </c>
      <c r="AG617" s="270">
        <f t="shared" si="209"/>
        <v>0</v>
      </c>
      <c r="AH617" s="121"/>
      <c r="AI617" s="252"/>
      <c r="AJ617" s="295"/>
      <c r="AK617" s="301">
        <f t="shared" si="210"/>
        <v>0</v>
      </c>
      <c r="AL617" s="119" t="s">
        <v>169</v>
      </c>
      <c r="AM617" s="123" t="s">
        <v>169</v>
      </c>
      <c r="AN617" s="122"/>
      <c r="AO617" s="119" t="s">
        <v>169</v>
      </c>
      <c r="AP617" s="123" t="s">
        <v>169</v>
      </c>
      <c r="AQ617" s="124"/>
      <c r="AR617" s="119" t="s">
        <v>169</v>
      </c>
      <c r="AS617" s="123" t="s">
        <v>169</v>
      </c>
      <c r="AT617" s="122"/>
      <c r="AU617" s="280">
        <f t="shared" si="211"/>
        <v>0</v>
      </c>
      <c r="AV617" s="281">
        <f t="shared" si="212"/>
        <v>0</v>
      </c>
      <c r="AW617" s="291">
        <f t="shared" si="216"/>
        <v>0</v>
      </c>
      <c r="AX617" s="283">
        <f t="shared" si="213"/>
        <v>0</v>
      </c>
    </row>
    <row r="618" spans="1:50" ht="26.45" customHeight="1">
      <c r="A618" s="117"/>
      <c r="B618" s="245"/>
      <c r="C618" s="136"/>
      <c r="D618" s="208" t="str">
        <f t="shared" si="198"/>
        <v/>
      </c>
      <c r="E618" s="129" t="s">
        <v>169</v>
      </c>
      <c r="F618" s="209" t="s">
        <v>169</v>
      </c>
      <c r="G618" s="135"/>
      <c r="H618" s="258"/>
      <c r="I618" s="259">
        <f t="shared" si="214"/>
        <v>0</v>
      </c>
      <c r="J618" s="259">
        <f t="shared" si="215"/>
        <v>0</v>
      </c>
      <c r="K618" s="259">
        <f t="shared" si="199"/>
        <v>0</v>
      </c>
      <c r="L618" s="252"/>
      <c r="M618" s="252"/>
      <c r="N618" s="252"/>
      <c r="O618" s="147">
        <v>0</v>
      </c>
      <c r="P618" s="147">
        <v>0</v>
      </c>
      <c r="Q618" s="137">
        <f t="shared" si="200"/>
        <v>0</v>
      </c>
      <c r="R618" s="80">
        <f t="shared" si="201"/>
        <v>0</v>
      </c>
      <c r="S618" s="147">
        <v>0</v>
      </c>
      <c r="T618" s="121"/>
      <c r="U618" s="263">
        <f>IFERROR(VLOOKUP(B618,คำนวณตกเบิกวิทยฐานะ!$B$9:$P$1008,14,FALSE),0)</f>
        <v>0</v>
      </c>
      <c r="V618" s="263">
        <f>IFERROR(VLOOKUP(B618,คำนวณตกเบิกวิทยฐานะ!$B$9:$P$1008,15,FALSE),0)</f>
        <v>0</v>
      </c>
      <c r="W618" s="264">
        <f t="shared" si="202"/>
        <v>0</v>
      </c>
      <c r="X618" s="119" t="s">
        <v>169</v>
      </c>
      <c r="Y618" s="209" t="s">
        <v>169</v>
      </c>
      <c r="Z618" s="258"/>
      <c r="AA618" s="253">
        <f t="shared" si="203"/>
        <v>0</v>
      </c>
      <c r="AB618" s="253">
        <f t="shared" si="204"/>
        <v>0</v>
      </c>
      <c r="AC618" s="253">
        <f t="shared" si="205"/>
        <v>0</v>
      </c>
      <c r="AD618" s="253">
        <f t="shared" si="206"/>
        <v>0</v>
      </c>
      <c r="AE618" s="268">
        <f t="shared" si="207"/>
        <v>0</v>
      </c>
      <c r="AF618" s="269">
        <f t="shared" si="208"/>
        <v>0</v>
      </c>
      <c r="AG618" s="270">
        <f t="shared" si="209"/>
        <v>0</v>
      </c>
      <c r="AH618" s="121"/>
      <c r="AI618" s="252"/>
      <c r="AJ618" s="295"/>
      <c r="AK618" s="301">
        <f t="shared" si="210"/>
        <v>0</v>
      </c>
      <c r="AL618" s="119" t="s">
        <v>169</v>
      </c>
      <c r="AM618" s="123" t="s">
        <v>169</v>
      </c>
      <c r="AN618" s="122"/>
      <c r="AO618" s="119" t="s">
        <v>169</v>
      </c>
      <c r="AP618" s="123" t="s">
        <v>169</v>
      </c>
      <c r="AQ618" s="124"/>
      <c r="AR618" s="119" t="s">
        <v>169</v>
      </c>
      <c r="AS618" s="123" t="s">
        <v>169</v>
      </c>
      <c r="AT618" s="122"/>
      <c r="AU618" s="280">
        <f t="shared" si="211"/>
        <v>0</v>
      </c>
      <c r="AV618" s="281">
        <f t="shared" si="212"/>
        <v>0</v>
      </c>
      <c r="AW618" s="291">
        <f t="shared" si="216"/>
        <v>0</v>
      </c>
      <c r="AX618" s="283">
        <f t="shared" si="213"/>
        <v>0</v>
      </c>
    </row>
    <row r="619" spans="1:50" ht="26.45" customHeight="1">
      <c r="A619" s="117"/>
      <c r="B619" s="245"/>
      <c r="C619" s="136"/>
      <c r="D619" s="208" t="str">
        <f t="shared" si="198"/>
        <v/>
      </c>
      <c r="E619" s="129" t="s">
        <v>169</v>
      </c>
      <c r="F619" s="209" t="s">
        <v>169</v>
      </c>
      <c r="G619" s="135"/>
      <c r="H619" s="258"/>
      <c r="I619" s="259">
        <f t="shared" si="214"/>
        <v>0</v>
      </c>
      <c r="J619" s="259">
        <f t="shared" si="215"/>
        <v>0</v>
      </c>
      <c r="K619" s="259">
        <f t="shared" si="199"/>
        <v>0</v>
      </c>
      <c r="L619" s="252"/>
      <c r="M619" s="252"/>
      <c r="N619" s="252"/>
      <c r="O619" s="147">
        <v>0</v>
      </c>
      <c r="P619" s="147">
        <v>0</v>
      </c>
      <c r="Q619" s="137">
        <f t="shared" si="200"/>
        <v>0</v>
      </c>
      <c r="R619" s="80">
        <f t="shared" si="201"/>
        <v>0</v>
      </c>
      <c r="S619" s="147">
        <v>0</v>
      </c>
      <c r="T619" s="121"/>
      <c r="U619" s="263">
        <f>IFERROR(VLOOKUP(B619,คำนวณตกเบิกวิทยฐานะ!$B$9:$P$1008,14,FALSE),0)</f>
        <v>0</v>
      </c>
      <c r="V619" s="263">
        <f>IFERROR(VLOOKUP(B619,คำนวณตกเบิกวิทยฐานะ!$B$9:$P$1008,15,FALSE),0)</f>
        <v>0</v>
      </c>
      <c r="W619" s="264">
        <f t="shared" si="202"/>
        <v>0</v>
      </c>
      <c r="X619" s="119" t="s">
        <v>169</v>
      </c>
      <c r="Y619" s="209" t="s">
        <v>169</v>
      </c>
      <c r="Z619" s="258"/>
      <c r="AA619" s="253">
        <f t="shared" si="203"/>
        <v>0</v>
      </c>
      <c r="AB619" s="253">
        <f t="shared" si="204"/>
        <v>0</v>
      </c>
      <c r="AC619" s="253">
        <f t="shared" si="205"/>
        <v>0</v>
      </c>
      <c r="AD619" s="253">
        <f t="shared" si="206"/>
        <v>0</v>
      </c>
      <c r="AE619" s="268">
        <f t="shared" si="207"/>
        <v>0</v>
      </c>
      <c r="AF619" s="269">
        <f t="shared" si="208"/>
        <v>0</v>
      </c>
      <c r="AG619" s="270">
        <f t="shared" si="209"/>
        <v>0</v>
      </c>
      <c r="AH619" s="121"/>
      <c r="AI619" s="252"/>
      <c r="AJ619" s="295"/>
      <c r="AK619" s="301">
        <f t="shared" si="210"/>
        <v>0</v>
      </c>
      <c r="AL619" s="119" t="s">
        <v>169</v>
      </c>
      <c r="AM619" s="123" t="s">
        <v>169</v>
      </c>
      <c r="AN619" s="122"/>
      <c r="AO619" s="119" t="s">
        <v>169</v>
      </c>
      <c r="AP619" s="123" t="s">
        <v>169</v>
      </c>
      <c r="AQ619" s="124"/>
      <c r="AR619" s="119" t="s">
        <v>169</v>
      </c>
      <c r="AS619" s="123" t="s">
        <v>169</v>
      </c>
      <c r="AT619" s="122"/>
      <c r="AU619" s="280">
        <f t="shared" si="211"/>
        <v>0</v>
      </c>
      <c r="AV619" s="281">
        <f t="shared" si="212"/>
        <v>0</v>
      </c>
      <c r="AW619" s="291">
        <f t="shared" si="216"/>
        <v>0</v>
      </c>
      <c r="AX619" s="283">
        <f t="shared" si="213"/>
        <v>0</v>
      </c>
    </row>
    <row r="620" spans="1:50" ht="26.45" customHeight="1">
      <c r="A620" s="117"/>
      <c r="B620" s="245"/>
      <c r="C620" s="136"/>
      <c r="D620" s="208" t="str">
        <f t="shared" si="198"/>
        <v/>
      </c>
      <c r="E620" s="129" t="s">
        <v>169</v>
      </c>
      <c r="F620" s="209" t="s">
        <v>169</v>
      </c>
      <c r="G620" s="135"/>
      <c r="H620" s="258"/>
      <c r="I620" s="259">
        <f t="shared" si="214"/>
        <v>0</v>
      </c>
      <c r="J620" s="259">
        <f t="shared" si="215"/>
        <v>0</v>
      </c>
      <c r="K620" s="259">
        <f t="shared" si="199"/>
        <v>0</v>
      </c>
      <c r="L620" s="252"/>
      <c r="M620" s="252"/>
      <c r="N620" s="252"/>
      <c r="O620" s="147">
        <v>0</v>
      </c>
      <c r="P620" s="147">
        <v>0</v>
      </c>
      <c r="Q620" s="137">
        <f t="shared" si="200"/>
        <v>0</v>
      </c>
      <c r="R620" s="80">
        <f t="shared" si="201"/>
        <v>0</v>
      </c>
      <c r="S620" s="147">
        <v>0</v>
      </c>
      <c r="T620" s="121"/>
      <c r="U620" s="263">
        <f>IFERROR(VLOOKUP(B620,คำนวณตกเบิกวิทยฐานะ!$B$9:$P$1008,14,FALSE),0)</f>
        <v>0</v>
      </c>
      <c r="V620" s="263">
        <f>IFERROR(VLOOKUP(B620,คำนวณตกเบิกวิทยฐานะ!$B$9:$P$1008,15,FALSE),0)</f>
        <v>0</v>
      </c>
      <c r="W620" s="264">
        <f t="shared" si="202"/>
        <v>0</v>
      </c>
      <c r="X620" s="119" t="s">
        <v>169</v>
      </c>
      <c r="Y620" s="209" t="s">
        <v>169</v>
      </c>
      <c r="Z620" s="258"/>
      <c r="AA620" s="253">
        <f t="shared" si="203"/>
        <v>0</v>
      </c>
      <c r="AB620" s="253">
        <f t="shared" si="204"/>
        <v>0</v>
      </c>
      <c r="AC620" s="253">
        <f t="shared" si="205"/>
        <v>0</v>
      </c>
      <c r="AD620" s="253">
        <f t="shared" si="206"/>
        <v>0</v>
      </c>
      <c r="AE620" s="268">
        <f t="shared" si="207"/>
        <v>0</v>
      </c>
      <c r="AF620" s="269">
        <f t="shared" si="208"/>
        <v>0</v>
      </c>
      <c r="AG620" s="270">
        <f t="shared" si="209"/>
        <v>0</v>
      </c>
      <c r="AH620" s="121"/>
      <c r="AI620" s="252"/>
      <c r="AJ620" s="295"/>
      <c r="AK620" s="301">
        <f t="shared" si="210"/>
        <v>0</v>
      </c>
      <c r="AL620" s="119" t="s">
        <v>169</v>
      </c>
      <c r="AM620" s="123" t="s">
        <v>169</v>
      </c>
      <c r="AN620" s="122"/>
      <c r="AO620" s="119" t="s">
        <v>169</v>
      </c>
      <c r="AP620" s="123" t="s">
        <v>169</v>
      </c>
      <c r="AQ620" s="124"/>
      <c r="AR620" s="119" t="s">
        <v>169</v>
      </c>
      <c r="AS620" s="123" t="s">
        <v>169</v>
      </c>
      <c r="AT620" s="122"/>
      <c r="AU620" s="280">
        <f t="shared" si="211"/>
        <v>0</v>
      </c>
      <c r="AV620" s="281">
        <f t="shared" si="212"/>
        <v>0</v>
      </c>
      <c r="AW620" s="291">
        <f t="shared" si="216"/>
        <v>0</v>
      </c>
      <c r="AX620" s="283">
        <f t="shared" si="213"/>
        <v>0</v>
      </c>
    </row>
    <row r="621" spans="1:50" ht="26.45" customHeight="1">
      <c r="A621" s="117"/>
      <c r="B621" s="245"/>
      <c r="C621" s="136"/>
      <c r="D621" s="208" t="str">
        <f t="shared" si="198"/>
        <v/>
      </c>
      <c r="E621" s="129" t="s">
        <v>169</v>
      </c>
      <c r="F621" s="209" t="s">
        <v>169</v>
      </c>
      <c r="G621" s="135"/>
      <c r="H621" s="258"/>
      <c r="I621" s="259">
        <f t="shared" si="214"/>
        <v>0</v>
      </c>
      <c r="J621" s="259">
        <f t="shared" si="215"/>
        <v>0</v>
      </c>
      <c r="K621" s="259">
        <f t="shared" si="199"/>
        <v>0</v>
      </c>
      <c r="L621" s="252"/>
      <c r="M621" s="252"/>
      <c r="N621" s="252"/>
      <c r="O621" s="147">
        <v>0</v>
      </c>
      <c r="P621" s="147">
        <v>0</v>
      </c>
      <c r="Q621" s="137">
        <f t="shared" si="200"/>
        <v>0</v>
      </c>
      <c r="R621" s="80">
        <f t="shared" si="201"/>
        <v>0</v>
      </c>
      <c r="S621" s="147">
        <v>0</v>
      </c>
      <c r="T621" s="121"/>
      <c r="U621" s="263">
        <f>IFERROR(VLOOKUP(B621,คำนวณตกเบิกวิทยฐานะ!$B$9:$P$1008,14,FALSE),0)</f>
        <v>0</v>
      </c>
      <c r="V621" s="263">
        <f>IFERROR(VLOOKUP(B621,คำนวณตกเบิกวิทยฐานะ!$B$9:$P$1008,15,FALSE),0)</f>
        <v>0</v>
      </c>
      <c r="W621" s="264">
        <f t="shared" si="202"/>
        <v>0</v>
      </c>
      <c r="X621" s="119" t="s">
        <v>169</v>
      </c>
      <c r="Y621" s="209" t="s">
        <v>169</v>
      </c>
      <c r="Z621" s="258"/>
      <c r="AA621" s="253">
        <f t="shared" si="203"/>
        <v>0</v>
      </c>
      <c r="AB621" s="253">
        <f t="shared" si="204"/>
        <v>0</v>
      </c>
      <c r="AC621" s="253">
        <f t="shared" si="205"/>
        <v>0</v>
      </c>
      <c r="AD621" s="253">
        <f t="shared" si="206"/>
        <v>0</v>
      </c>
      <c r="AE621" s="268">
        <f t="shared" si="207"/>
        <v>0</v>
      </c>
      <c r="AF621" s="269">
        <f t="shared" si="208"/>
        <v>0</v>
      </c>
      <c r="AG621" s="270">
        <f t="shared" si="209"/>
        <v>0</v>
      </c>
      <c r="AH621" s="121"/>
      <c r="AI621" s="252"/>
      <c r="AJ621" s="295"/>
      <c r="AK621" s="301">
        <f t="shared" si="210"/>
        <v>0</v>
      </c>
      <c r="AL621" s="119" t="s">
        <v>169</v>
      </c>
      <c r="AM621" s="123" t="s">
        <v>169</v>
      </c>
      <c r="AN621" s="122"/>
      <c r="AO621" s="119" t="s">
        <v>169</v>
      </c>
      <c r="AP621" s="123" t="s">
        <v>169</v>
      </c>
      <c r="AQ621" s="124"/>
      <c r="AR621" s="119" t="s">
        <v>169</v>
      </c>
      <c r="AS621" s="123" t="s">
        <v>169</v>
      </c>
      <c r="AT621" s="122"/>
      <c r="AU621" s="280">
        <f t="shared" si="211"/>
        <v>0</v>
      </c>
      <c r="AV621" s="281">
        <f t="shared" si="212"/>
        <v>0</v>
      </c>
      <c r="AW621" s="291">
        <f t="shared" si="216"/>
        <v>0</v>
      </c>
      <c r="AX621" s="283">
        <f t="shared" si="213"/>
        <v>0</v>
      </c>
    </row>
    <row r="622" spans="1:50" ht="26.45" customHeight="1">
      <c r="A622" s="117"/>
      <c r="B622" s="245"/>
      <c r="C622" s="136"/>
      <c r="D622" s="208" t="str">
        <f t="shared" si="198"/>
        <v/>
      </c>
      <c r="E622" s="129" t="s">
        <v>169</v>
      </c>
      <c r="F622" s="209" t="s">
        <v>169</v>
      </c>
      <c r="G622" s="135"/>
      <c r="H622" s="258"/>
      <c r="I622" s="259">
        <f t="shared" si="214"/>
        <v>0</v>
      </c>
      <c r="J622" s="259">
        <f t="shared" si="215"/>
        <v>0</v>
      </c>
      <c r="K622" s="259">
        <f t="shared" si="199"/>
        <v>0</v>
      </c>
      <c r="L622" s="252"/>
      <c r="M622" s="252"/>
      <c r="N622" s="252"/>
      <c r="O622" s="147">
        <v>0</v>
      </c>
      <c r="P622" s="147">
        <v>0</v>
      </c>
      <c r="Q622" s="137">
        <f t="shared" si="200"/>
        <v>0</v>
      </c>
      <c r="R622" s="80">
        <f t="shared" si="201"/>
        <v>0</v>
      </c>
      <c r="S622" s="147">
        <v>0</v>
      </c>
      <c r="T622" s="121"/>
      <c r="U622" s="263">
        <f>IFERROR(VLOOKUP(B622,คำนวณตกเบิกวิทยฐานะ!$B$9:$P$1008,14,FALSE),0)</f>
        <v>0</v>
      </c>
      <c r="V622" s="263">
        <f>IFERROR(VLOOKUP(B622,คำนวณตกเบิกวิทยฐานะ!$B$9:$P$1008,15,FALSE),0)</f>
        <v>0</v>
      </c>
      <c r="W622" s="264">
        <f t="shared" si="202"/>
        <v>0</v>
      </c>
      <c r="X622" s="119" t="s">
        <v>169</v>
      </c>
      <c r="Y622" s="209" t="s">
        <v>169</v>
      </c>
      <c r="Z622" s="258"/>
      <c r="AA622" s="253">
        <f t="shared" si="203"/>
        <v>0</v>
      </c>
      <c r="AB622" s="253">
        <f t="shared" si="204"/>
        <v>0</v>
      </c>
      <c r="AC622" s="253">
        <f t="shared" si="205"/>
        <v>0</v>
      </c>
      <c r="AD622" s="253">
        <f t="shared" si="206"/>
        <v>0</v>
      </c>
      <c r="AE622" s="268">
        <f t="shared" si="207"/>
        <v>0</v>
      </c>
      <c r="AF622" s="269">
        <f t="shared" si="208"/>
        <v>0</v>
      </c>
      <c r="AG622" s="270">
        <f t="shared" si="209"/>
        <v>0</v>
      </c>
      <c r="AH622" s="121"/>
      <c r="AI622" s="252"/>
      <c r="AJ622" s="295"/>
      <c r="AK622" s="301">
        <f t="shared" si="210"/>
        <v>0</v>
      </c>
      <c r="AL622" s="119" t="s">
        <v>169</v>
      </c>
      <c r="AM622" s="123" t="s">
        <v>169</v>
      </c>
      <c r="AN622" s="122"/>
      <c r="AO622" s="119" t="s">
        <v>169</v>
      </c>
      <c r="AP622" s="123" t="s">
        <v>169</v>
      </c>
      <c r="AQ622" s="124"/>
      <c r="AR622" s="119" t="s">
        <v>169</v>
      </c>
      <c r="AS622" s="123" t="s">
        <v>169</v>
      </c>
      <c r="AT622" s="122"/>
      <c r="AU622" s="280">
        <f t="shared" si="211"/>
        <v>0</v>
      </c>
      <c r="AV622" s="281">
        <f t="shared" si="212"/>
        <v>0</v>
      </c>
      <c r="AW622" s="291">
        <f t="shared" si="216"/>
        <v>0</v>
      </c>
      <c r="AX622" s="283">
        <f t="shared" si="213"/>
        <v>0</v>
      </c>
    </row>
    <row r="623" spans="1:50" ht="26.45" customHeight="1">
      <c r="A623" s="117"/>
      <c r="B623" s="245"/>
      <c r="C623" s="136"/>
      <c r="D623" s="208" t="str">
        <f t="shared" si="198"/>
        <v/>
      </c>
      <c r="E623" s="129" t="s">
        <v>169</v>
      </c>
      <c r="F623" s="209" t="s">
        <v>169</v>
      </c>
      <c r="G623" s="135"/>
      <c r="H623" s="258"/>
      <c r="I623" s="259">
        <f t="shared" si="214"/>
        <v>0</v>
      </c>
      <c r="J623" s="259">
        <f t="shared" si="215"/>
        <v>0</v>
      </c>
      <c r="K623" s="259">
        <f t="shared" si="199"/>
        <v>0</v>
      </c>
      <c r="L623" s="252"/>
      <c r="M623" s="252"/>
      <c r="N623" s="252"/>
      <c r="O623" s="147">
        <v>0</v>
      </c>
      <c r="P623" s="147">
        <v>0</v>
      </c>
      <c r="Q623" s="137">
        <f t="shared" si="200"/>
        <v>0</v>
      </c>
      <c r="R623" s="80">
        <f t="shared" si="201"/>
        <v>0</v>
      </c>
      <c r="S623" s="147">
        <v>0</v>
      </c>
      <c r="T623" s="121"/>
      <c r="U623" s="263">
        <f>IFERROR(VLOOKUP(B623,คำนวณตกเบิกวิทยฐานะ!$B$9:$P$1008,14,FALSE),0)</f>
        <v>0</v>
      </c>
      <c r="V623" s="263">
        <f>IFERROR(VLOOKUP(B623,คำนวณตกเบิกวิทยฐานะ!$B$9:$P$1008,15,FALSE),0)</f>
        <v>0</v>
      </c>
      <c r="W623" s="264">
        <f t="shared" si="202"/>
        <v>0</v>
      </c>
      <c r="X623" s="119" t="s">
        <v>169</v>
      </c>
      <c r="Y623" s="209" t="s">
        <v>169</v>
      </c>
      <c r="Z623" s="258"/>
      <c r="AA623" s="253">
        <f t="shared" si="203"/>
        <v>0</v>
      </c>
      <c r="AB623" s="253">
        <f t="shared" si="204"/>
        <v>0</v>
      </c>
      <c r="AC623" s="253">
        <f t="shared" si="205"/>
        <v>0</v>
      </c>
      <c r="AD623" s="253">
        <f t="shared" si="206"/>
        <v>0</v>
      </c>
      <c r="AE623" s="268">
        <f t="shared" si="207"/>
        <v>0</v>
      </c>
      <c r="AF623" s="269">
        <f t="shared" si="208"/>
        <v>0</v>
      </c>
      <c r="AG623" s="270">
        <f t="shared" si="209"/>
        <v>0</v>
      </c>
      <c r="AH623" s="121"/>
      <c r="AI623" s="252"/>
      <c r="AJ623" s="295"/>
      <c r="AK623" s="301">
        <f t="shared" si="210"/>
        <v>0</v>
      </c>
      <c r="AL623" s="119" t="s">
        <v>169</v>
      </c>
      <c r="AM623" s="123" t="s">
        <v>169</v>
      </c>
      <c r="AN623" s="122"/>
      <c r="AO623" s="119" t="s">
        <v>169</v>
      </c>
      <c r="AP623" s="123" t="s">
        <v>169</v>
      </c>
      <c r="AQ623" s="124"/>
      <c r="AR623" s="119" t="s">
        <v>169</v>
      </c>
      <c r="AS623" s="123" t="s">
        <v>169</v>
      </c>
      <c r="AT623" s="122"/>
      <c r="AU623" s="280">
        <f t="shared" si="211"/>
        <v>0</v>
      </c>
      <c r="AV623" s="281">
        <f t="shared" si="212"/>
        <v>0</v>
      </c>
      <c r="AW623" s="291">
        <f t="shared" si="216"/>
        <v>0</v>
      </c>
      <c r="AX623" s="283">
        <f t="shared" si="213"/>
        <v>0</v>
      </c>
    </row>
    <row r="624" spans="1:50" ht="26.45" customHeight="1">
      <c r="A624" s="117"/>
      <c r="B624" s="245"/>
      <c r="C624" s="136"/>
      <c r="D624" s="208" t="str">
        <f t="shared" si="198"/>
        <v/>
      </c>
      <c r="E624" s="129" t="s">
        <v>169</v>
      </c>
      <c r="F624" s="209" t="s">
        <v>169</v>
      </c>
      <c r="G624" s="135"/>
      <c r="H624" s="258"/>
      <c r="I624" s="259">
        <f t="shared" si="214"/>
        <v>0</v>
      </c>
      <c r="J624" s="259">
        <f t="shared" si="215"/>
        <v>0</v>
      </c>
      <c r="K624" s="259">
        <f t="shared" si="199"/>
        <v>0</v>
      </c>
      <c r="L624" s="252"/>
      <c r="M624" s="252"/>
      <c r="N624" s="252"/>
      <c r="O624" s="147">
        <v>0</v>
      </c>
      <c r="P624" s="147">
        <v>0</v>
      </c>
      <c r="Q624" s="137">
        <f t="shared" si="200"/>
        <v>0</v>
      </c>
      <c r="R624" s="80">
        <f t="shared" si="201"/>
        <v>0</v>
      </c>
      <c r="S624" s="147">
        <v>0</v>
      </c>
      <c r="T624" s="121"/>
      <c r="U624" s="263">
        <f>IFERROR(VLOOKUP(B624,คำนวณตกเบิกวิทยฐานะ!$B$9:$P$1008,14,FALSE),0)</f>
        <v>0</v>
      </c>
      <c r="V624" s="263">
        <f>IFERROR(VLOOKUP(B624,คำนวณตกเบิกวิทยฐานะ!$B$9:$P$1008,15,FALSE),0)</f>
        <v>0</v>
      </c>
      <c r="W624" s="264">
        <f t="shared" si="202"/>
        <v>0</v>
      </c>
      <c r="X624" s="119" t="s">
        <v>169</v>
      </c>
      <c r="Y624" s="209" t="s">
        <v>169</v>
      </c>
      <c r="Z624" s="258"/>
      <c r="AA624" s="253">
        <f t="shared" si="203"/>
        <v>0</v>
      </c>
      <c r="AB624" s="253">
        <f t="shared" si="204"/>
        <v>0</v>
      </c>
      <c r="AC624" s="253">
        <f t="shared" si="205"/>
        <v>0</v>
      </c>
      <c r="AD624" s="253">
        <f t="shared" si="206"/>
        <v>0</v>
      </c>
      <c r="AE624" s="268">
        <f t="shared" si="207"/>
        <v>0</v>
      </c>
      <c r="AF624" s="269">
        <f t="shared" si="208"/>
        <v>0</v>
      </c>
      <c r="AG624" s="270">
        <f t="shared" si="209"/>
        <v>0</v>
      </c>
      <c r="AH624" s="121"/>
      <c r="AI624" s="252"/>
      <c r="AJ624" s="295"/>
      <c r="AK624" s="301">
        <f t="shared" si="210"/>
        <v>0</v>
      </c>
      <c r="AL624" s="119" t="s">
        <v>169</v>
      </c>
      <c r="AM624" s="123" t="s">
        <v>169</v>
      </c>
      <c r="AN624" s="122"/>
      <c r="AO624" s="119" t="s">
        <v>169</v>
      </c>
      <c r="AP624" s="123" t="s">
        <v>169</v>
      </c>
      <c r="AQ624" s="124"/>
      <c r="AR624" s="119" t="s">
        <v>169</v>
      </c>
      <c r="AS624" s="123" t="s">
        <v>169</v>
      </c>
      <c r="AT624" s="122"/>
      <c r="AU624" s="280">
        <f t="shared" si="211"/>
        <v>0</v>
      </c>
      <c r="AV624" s="281">
        <f t="shared" si="212"/>
        <v>0</v>
      </c>
      <c r="AW624" s="291">
        <f t="shared" si="216"/>
        <v>0</v>
      </c>
      <c r="AX624" s="283">
        <f t="shared" si="213"/>
        <v>0</v>
      </c>
    </row>
    <row r="625" spans="1:50" ht="26.45" customHeight="1">
      <c r="A625" s="117"/>
      <c r="B625" s="245"/>
      <c r="C625" s="136"/>
      <c r="D625" s="208" t="str">
        <f t="shared" si="198"/>
        <v/>
      </c>
      <c r="E625" s="129" t="s">
        <v>169</v>
      </c>
      <c r="F625" s="209" t="s">
        <v>169</v>
      </c>
      <c r="G625" s="135"/>
      <c r="H625" s="258"/>
      <c r="I625" s="259">
        <f t="shared" si="214"/>
        <v>0</v>
      </c>
      <c r="J625" s="259">
        <f t="shared" si="215"/>
        <v>0</v>
      </c>
      <c r="K625" s="259">
        <f t="shared" si="199"/>
        <v>0</v>
      </c>
      <c r="L625" s="252"/>
      <c r="M625" s="252"/>
      <c r="N625" s="252"/>
      <c r="O625" s="147">
        <v>0</v>
      </c>
      <c r="P625" s="147">
        <v>0</v>
      </c>
      <c r="Q625" s="137">
        <f t="shared" si="200"/>
        <v>0</v>
      </c>
      <c r="R625" s="80">
        <f t="shared" si="201"/>
        <v>0</v>
      </c>
      <c r="S625" s="147">
        <v>0</v>
      </c>
      <c r="T625" s="121"/>
      <c r="U625" s="263">
        <f>IFERROR(VLOOKUP(B625,คำนวณตกเบิกวิทยฐานะ!$B$9:$P$1008,14,FALSE),0)</f>
        <v>0</v>
      </c>
      <c r="V625" s="263">
        <f>IFERROR(VLOOKUP(B625,คำนวณตกเบิกวิทยฐานะ!$B$9:$P$1008,15,FALSE),0)</f>
        <v>0</v>
      </c>
      <c r="W625" s="264">
        <f t="shared" si="202"/>
        <v>0</v>
      </c>
      <c r="X625" s="119" t="s">
        <v>169</v>
      </c>
      <c r="Y625" s="209" t="s">
        <v>169</v>
      </c>
      <c r="Z625" s="258"/>
      <c r="AA625" s="253">
        <f t="shared" si="203"/>
        <v>0</v>
      </c>
      <c r="AB625" s="253">
        <f t="shared" si="204"/>
        <v>0</v>
      </c>
      <c r="AC625" s="253">
        <f t="shared" si="205"/>
        <v>0</v>
      </c>
      <c r="AD625" s="253">
        <f t="shared" si="206"/>
        <v>0</v>
      </c>
      <c r="AE625" s="268">
        <f t="shared" si="207"/>
        <v>0</v>
      </c>
      <c r="AF625" s="269">
        <f t="shared" si="208"/>
        <v>0</v>
      </c>
      <c r="AG625" s="270">
        <f t="shared" si="209"/>
        <v>0</v>
      </c>
      <c r="AH625" s="121"/>
      <c r="AI625" s="252"/>
      <c r="AJ625" s="295"/>
      <c r="AK625" s="301">
        <f t="shared" si="210"/>
        <v>0</v>
      </c>
      <c r="AL625" s="119" t="s">
        <v>169</v>
      </c>
      <c r="AM625" s="123" t="s">
        <v>169</v>
      </c>
      <c r="AN625" s="122"/>
      <c r="AO625" s="119" t="s">
        <v>169</v>
      </c>
      <c r="AP625" s="123" t="s">
        <v>169</v>
      </c>
      <c r="AQ625" s="124"/>
      <c r="AR625" s="119" t="s">
        <v>169</v>
      </c>
      <c r="AS625" s="123" t="s">
        <v>169</v>
      </c>
      <c r="AT625" s="122"/>
      <c r="AU625" s="280">
        <f t="shared" si="211"/>
        <v>0</v>
      </c>
      <c r="AV625" s="281">
        <f t="shared" si="212"/>
        <v>0</v>
      </c>
      <c r="AW625" s="291">
        <f t="shared" si="216"/>
        <v>0</v>
      </c>
      <c r="AX625" s="283">
        <f t="shared" si="213"/>
        <v>0</v>
      </c>
    </row>
    <row r="626" spans="1:50" ht="26.45" customHeight="1">
      <c r="A626" s="117"/>
      <c r="B626" s="245"/>
      <c r="C626" s="136"/>
      <c r="D626" s="208" t="str">
        <f t="shared" si="198"/>
        <v/>
      </c>
      <c r="E626" s="129" t="s">
        <v>169</v>
      </c>
      <c r="F626" s="209" t="s">
        <v>169</v>
      </c>
      <c r="G626" s="135"/>
      <c r="H626" s="258"/>
      <c r="I626" s="259">
        <f t="shared" si="214"/>
        <v>0</v>
      </c>
      <c r="J626" s="259">
        <f t="shared" si="215"/>
        <v>0</v>
      </c>
      <c r="K626" s="259">
        <f t="shared" si="199"/>
        <v>0</v>
      </c>
      <c r="L626" s="252"/>
      <c r="M626" s="252"/>
      <c r="N626" s="252"/>
      <c r="O626" s="147">
        <v>0</v>
      </c>
      <c r="P626" s="147">
        <v>0</v>
      </c>
      <c r="Q626" s="137">
        <f t="shared" si="200"/>
        <v>0</v>
      </c>
      <c r="R626" s="80">
        <f t="shared" si="201"/>
        <v>0</v>
      </c>
      <c r="S626" s="147">
        <v>0</v>
      </c>
      <c r="T626" s="121"/>
      <c r="U626" s="263">
        <f>IFERROR(VLOOKUP(B626,คำนวณตกเบิกวิทยฐานะ!$B$9:$P$1008,14,FALSE),0)</f>
        <v>0</v>
      </c>
      <c r="V626" s="263">
        <f>IFERROR(VLOOKUP(B626,คำนวณตกเบิกวิทยฐานะ!$B$9:$P$1008,15,FALSE),0)</f>
        <v>0</v>
      </c>
      <c r="W626" s="264">
        <f t="shared" si="202"/>
        <v>0</v>
      </c>
      <c r="X626" s="119" t="s">
        <v>169</v>
      </c>
      <c r="Y626" s="209" t="s">
        <v>169</v>
      </c>
      <c r="Z626" s="258"/>
      <c r="AA626" s="253">
        <f t="shared" si="203"/>
        <v>0</v>
      </c>
      <c r="AB626" s="253">
        <f t="shared" si="204"/>
        <v>0</v>
      </c>
      <c r="AC626" s="253">
        <f t="shared" si="205"/>
        <v>0</v>
      </c>
      <c r="AD626" s="253">
        <f t="shared" si="206"/>
        <v>0</v>
      </c>
      <c r="AE626" s="268">
        <f t="shared" si="207"/>
        <v>0</v>
      </c>
      <c r="AF626" s="269">
        <f t="shared" si="208"/>
        <v>0</v>
      </c>
      <c r="AG626" s="270">
        <f t="shared" si="209"/>
        <v>0</v>
      </c>
      <c r="AH626" s="121"/>
      <c r="AI626" s="252"/>
      <c r="AJ626" s="295"/>
      <c r="AK626" s="301">
        <f t="shared" si="210"/>
        <v>0</v>
      </c>
      <c r="AL626" s="119" t="s">
        <v>169</v>
      </c>
      <c r="AM626" s="123" t="s">
        <v>169</v>
      </c>
      <c r="AN626" s="122"/>
      <c r="AO626" s="119" t="s">
        <v>169</v>
      </c>
      <c r="AP626" s="123" t="s">
        <v>169</v>
      </c>
      <c r="AQ626" s="124"/>
      <c r="AR626" s="119" t="s">
        <v>169</v>
      </c>
      <c r="AS626" s="123" t="s">
        <v>169</v>
      </c>
      <c r="AT626" s="122"/>
      <c r="AU626" s="280">
        <f t="shared" si="211"/>
        <v>0</v>
      </c>
      <c r="AV626" s="281">
        <f t="shared" si="212"/>
        <v>0</v>
      </c>
      <c r="AW626" s="291">
        <f t="shared" si="216"/>
        <v>0</v>
      </c>
      <c r="AX626" s="283">
        <f t="shared" si="213"/>
        <v>0</v>
      </c>
    </row>
    <row r="627" spans="1:50" ht="26.45" customHeight="1">
      <c r="A627" s="117"/>
      <c r="B627" s="245"/>
      <c r="C627" s="136"/>
      <c r="D627" s="208" t="str">
        <f t="shared" si="198"/>
        <v/>
      </c>
      <c r="E627" s="129" t="s">
        <v>169</v>
      </c>
      <c r="F627" s="209" t="s">
        <v>169</v>
      </c>
      <c r="G627" s="135"/>
      <c r="H627" s="258"/>
      <c r="I627" s="259">
        <f t="shared" si="214"/>
        <v>0</v>
      </c>
      <c r="J627" s="259">
        <f t="shared" si="215"/>
        <v>0</v>
      </c>
      <c r="K627" s="259">
        <f t="shared" si="199"/>
        <v>0</v>
      </c>
      <c r="L627" s="252"/>
      <c r="M627" s="252"/>
      <c r="N627" s="252"/>
      <c r="O627" s="147">
        <v>0</v>
      </c>
      <c r="P627" s="147">
        <v>0</v>
      </c>
      <c r="Q627" s="137">
        <f t="shared" si="200"/>
        <v>0</v>
      </c>
      <c r="R627" s="80">
        <f t="shared" si="201"/>
        <v>0</v>
      </c>
      <c r="S627" s="147">
        <v>0</v>
      </c>
      <c r="T627" s="121"/>
      <c r="U627" s="263">
        <f>IFERROR(VLOOKUP(B627,คำนวณตกเบิกวิทยฐานะ!$B$9:$P$1008,14,FALSE),0)</f>
        <v>0</v>
      </c>
      <c r="V627" s="263">
        <f>IFERROR(VLOOKUP(B627,คำนวณตกเบิกวิทยฐานะ!$B$9:$P$1008,15,FALSE),0)</f>
        <v>0</v>
      </c>
      <c r="W627" s="264">
        <f t="shared" si="202"/>
        <v>0</v>
      </c>
      <c r="X627" s="119" t="s">
        <v>169</v>
      </c>
      <c r="Y627" s="209" t="s">
        <v>169</v>
      </c>
      <c r="Z627" s="258"/>
      <c r="AA627" s="253">
        <f t="shared" si="203"/>
        <v>0</v>
      </c>
      <c r="AB627" s="253">
        <f t="shared" si="204"/>
        <v>0</v>
      </c>
      <c r="AC627" s="253">
        <f t="shared" si="205"/>
        <v>0</v>
      </c>
      <c r="AD627" s="253">
        <f t="shared" si="206"/>
        <v>0</v>
      </c>
      <c r="AE627" s="268">
        <f t="shared" si="207"/>
        <v>0</v>
      </c>
      <c r="AF627" s="269">
        <f t="shared" si="208"/>
        <v>0</v>
      </c>
      <c r="AG627" s="270">
        <f t="shared" si="209"/>
        <v>0</v>
      </c>
      <c r="AH627" s="121"/>
      <c r="AI627" s="252"/>
      <c r="AJ627" s="295"/>
      <c r="AK627" s="301">
        <f t="shared" si="210"/>
        <v>0</v>
      </c>
      <c r="AL627" s="119" t="s">
        <v>169</v>
      </c>
      <c r="AM627" s="123" t="s">
        <v>169</v>
      </c>
      <c r="AN627" s="122"/>
      <c r="AO627" s="119" t="s">
        <v>169</v>
      </c>
      <c r="AP627" s="123" t="s">
        <v>169</v>
      </c>
      <c r="AQ627" s="124"/>
      <c r="AR627" s="119" t="s">
        <v>169</v>
      </c>
      <c r="AS627" s="123" t="s">
        <v>169</v>
      </c>
      <c r="AT627" s="122"/>
      <c r="AU627" s="280">
        <f t="shared" si="211"/>
        <v>0</v>
      </c>
      <c r="AV627" s="281">
        <f t="shared" si="212"/>
        <v>0</v>
      </c>
      <c r="AW627" s="291">
        <f t="shared" si="216"/>
        <v>0</v>
      </c>
      <c r="AX627" s="283">
        <f t="shared" si="213"/>
        <v>0</v>
      </c>
    </row>
    <row r="628" spans="1:50" ht="26.45" customHeight="1">
      <c r="A628" s="117"/>
      <c r="B628" s="245"/>
      <c r="C628" s="136"/>
      <c r="D628" s="208" t="str">
        <f t="shared" si="198"/>
        <v/>
      </c>
      <c r="E628" s="129" t="s">
        <v>169</v>
      </c>
      <c r="F628" s="209" t="s">
        <v>169</v>
      </c>
      <c r="G628" s="135"/>
      <c r="H628" s="258"/>
      <c r="I628" s="259">
        <f t="shared" si="214"/>
        <v>0</v>
      </c>
      <c r="J628" s="259">
        <f t="shared" si="215"/>
        <v>0</v>
      </c>
      <c r="K628" s="259">
        <f t="shared" si="199"/>
        <v>0</v>
      </c>
      <c r="L628" s="252"/>
      <c r="M628" s="252"/>
      <c r="N628" s="252"/>
      <c r="O628" s="147">
        <v>0</v>
      </c>
      <c r="P628" s="147">
        <v>0</v>
      </c>
      <c r="Q628" s="137">
        <f t="shared" si="200"/>
        <v>0</v>
      </c>
      <c r="R628" s="80">
        <f t="shared" si="201"/>
        <v>0</v>
      </c>
      <c r="S628" s="147">
        <v>0</v>
      </c>
      <c r="T628" s="121"/>
      <c r="U628" s="263">
        <f>IFERROR(VLOOKUP(B628,คำนวณตกเบิกวิทยฐานะ!$B$9:$P$1008,14,FALSE),0)</f>
        <v>0</v>
      </c>
      <c r="V628" s="263">
        <f>IFERROR(VLOOKUP(B628,คำนวณตกเบิกวิทยฐานะ!$B$9:$P$1008,15,FALSE),0)</f>
        <v>0</v>
      </c>
      <c r="W628" s="264">
        <f t="shared" si="202"/>
        <v>0</v>
      </c>
      <c r="X628" s="119" t="s">
        <v>169</v>
      </c>
      <c r="Y628" s="209" t="s">
        <v>169</v>
      </c>
      <c r="Z628" s="258"/>
      <c r="AA628" s="253">
        <f t="shared" si="203"/>
        <v>0</v>
      </c>
      <c r="AB628" s="253">
        <f t="shared" si="204"/>
        <v>0</v>
      </c>
      <c r="AC628" s="253">
        <f t="shared" si="205"/>
        <v>0</v>
      </c>
      <c r="AD628" s="253">
        <f t="shared" si="206"/>
        <v>0</v>
      </c>
      <c r="AE628" s="268">
        <f t="shared" si="207"/>
        <v>0</v>
      </c>
      <c r="AF628" s="269">
        <f t="shared" si="208"/>
        <v>0</v>
      </c>
      <c r="AG628" s="270">
        <f t="shared" si="209"/>
        <v>0</v>
      </c>
      <c r="AH628" s="121"/>
      <c r="AI628" s="252"/>
      <c r="AJ628" s="295"/>
      <c r="AK628" s="301">
        <f t="shared" si="210"/>
        <v>0</v>
      </c>
      <c r="AL628" s="119" t="s">
        <v>169</v>
      </c>
      <c r="AM628" s="123" t="s">
        <v>169</v>
      </c>
      <c r="AN628" s="122"/>
      <c r="AO628" s="119" t="s">
        <v>169</v>
      </c>
      <c r="AP628" s="123" t="s">
        <v>169</v>
      </c>
      <c r="AQ628" s="124"/>
      <c r="AR628" s="119" t="s">
        <v>169</v>
      </c>
      <c r="AS628" s="123" t="s">
        <v>169</v>
      </c>
      <c r="AT628" s="122"/>
      <c r="AU628" s="280">
        <f t="shared" si="211"/>
        <v>0</v>
      </c>
      <c r="AV628" s="281">
        <f t="shared" si="212"/>
        <v>0</v>
      </c>
      <c r="AW628" s="291">
        <f t="shared" si="216"/>
        <v>0</v>
      </c>
      <c r="AX628" s="283">
        <f t="shared" si="213"/>
        <v>0</v>
      </c>
    </row>
    <row r="629" spans="1:50" ht="26.45" customHeight="1">
      <c r="A629" s="117"/>
      <c r="B629" s="245"/>
      <c r="C629" s="136"/>
      <c r="D629" s="208" t="str">
        <f t="shared" si="198"/>
        <v/>
      </c>
      <c r="E629" s="129" t="s">
        <v>169</v>
      </c>
      <c r="F629" s="209" t="s">
        <v>169</v>
      </c>
      <c r="G629" s="135"/>
      <c r="H629" s="258"/>
      <c r="I629" s="259">
        <f t="shared" si="214"/>
        <v>0</v>
      </c>
      <c r="J629" s="259">
        <f t="shared" si="215"/>
        <v>0</v>
      </c>
      <c r="K629" s="259">
        <f t="shared" si="199"/>
        <v>0</v>
      </c>
      <c r="L629" s="252"/>
      <c r="M629" s="252"/>
      <c r="N629" s="252"/>
      <c r="O629" s="147">
        <v>0</v>
      </c>
      <c r="P629" s="147">
        <v>0</v>
      </c>
      <c r="Q629" s="137">
        <f t="shared" si="200"/>
        <v>0</v>
      </c>
      <c r="R629" s="80">
        <f t="shared" si="201"/>
        <v>0</v>
      </c>
      <c r="S629" s="147">
        <v>0</v>
      </c>
      <c r="T629" s="121"/>
      <c r="U629" s="263">
        <f>IFERROR(VLOOKUP(B629,คำนวณตกเบิกวิทยฐานะ!$B$9:$P$1008,14,FALSE),0)</f>
        <v>0</v>
      </c>
      <c r="V629" s="263">
        <f>IFERROR(VLOOKUP(B629,คำนวณตกเบิกวิทยฐานะ!$B$9:$P$1008,15,FALSE),0)</f>
        <v>0</v>
      </c>
      <c r="W629" s="264">
        <f t="shared" si="202"/>
        <v>0</v>
      </c>
      <c r="X629" s="119" t="s">
        <v>169</v>
      </c>
      <c r="Y629" s="209" t="s">
        <v>169</v>
      </c>
      <c r="Z629" s="258"/>
      <c r="AA629" s="253">
        <f t="shared" si="203"/>
        <v>0</v>
      </c>
      <c r="AB629" s="253">
        <f t="shared" si="204"/>
        <v>0</v>
      </c>
      <c r="AC629" s="253">
        <f t="shared" si="205"/>
        <v>0</v>
      </c>
      <c r="AD629" s="253">
        <f t="shared" si="206"/>
        <v>0</v>
      </c>
      <c r="AE629" s="268">
        <f t="shared" si="207"/>
        <v>0</v>
      </c>
      <c r="AF629" s="269">
        <f t="shared" si="208"/>
        <v>0</v>
      </c>
      <c r="AG629" s="270">
        <f t="shared" si="209"/>
        <v>0</v>
      </c>
      <c r="AH629" s="121"/>
      <c r="AI629" s="252"/>
      <c r="AJ629" s="295"/>
      <c r="AK629" s="301">
        <f t="shared" si="210"/>
        <v>0</v>
      </c>
      <c r="AL629" s="119" t="s">
        <v>169</v>
      </c>
      <c r="AM629" s="123" t="s">
        <v>169</v>
      </c>
      <c r="AN629" s="122"/>
      <c r="AO629" s="119" t="s">
        <v>169</v>
      </c>
      <c r="AP629" s="123" t="s">
        <v>169</v>
      </c>
      <c r="AQ629" s="124"/>
      <c r="AR629" s="119" t="s">
        <v>169</v>
      </c>
      <c r="AS629" s="123" t="s">
        <v>169</v>
      </c>
      <c r="AT629" s="122"/>
      <c r="AU629" s="280">
        <f t="shared" si="211"/>
        <v>0</v>
      </c>
      <c r="AV629" s="281">
        <f t="shared" si="212"/>
        <v>0</v>
      </c>
      <c r="AW629" s="291">
        <f t="shared" si="216"/>
        <v>0</v>
      </c>
      <c r="AX629" s="283">
        <f t="shared" si="213"/>
        <v>0</v>
      </c>
    </row>
    <row r="630" spans="1:50" ht="26.45" customHeight="1">
      <c r="A630" s="117"/>
      <c r="B630" s="245"/>
      <c r="C630" s="136"/>
      <c r="D630" s="208" t="str">
        <f t="shared" si="198"/>
        <v/>
      </c>
      <c r="E630" s="129" t="s">
        <v>169</v>
      </c>
      <c r="F630" s="209" t="s">
        <v>169</v>
      </c>
      <c r="G630" s="135"/>
      <c r="H630" s="258"/>
      <c r="I630" s="259">
        <f t="shared" si="214"/>
        <v>0</v>
      </c>
      <c r="J630" s="259">
        <f t="shared" si="215"/>
        <v>0</v>
      </c>
      <c r="K630" s="259">
        <f t="shared" si="199"/>
        <v>0</v>
      </c>
      <c r="L630" s="252"/>
      <c r="M630" s="252"/>
      <c r="N630" s="252"/>
      <c r="O630" s="147">
        <v>0</v>
      </c>
      <c r="P630" s="147">
        <v>0</v>
      </c>
      <c r="Q630" s="137">
        <f t="shared" si="200"/>
        <v>0</v>
      </c>
      <c r="R630" s="80">
        <f t="shared" si="201"/>
        <v>0</v>
      </c>
      <c r="S630" s="147">
        <v>0</v>
      </c>
      <c r="T630" s="121"/>
      <c r="U630" s="263">
        <f>IFERROR(VLOOKUP(B630,คำนวณตกเบิกวิทยฐานะ!$B$9:$P$1008,14,FALSE),0)</f>
        <v>0</v>
      </c>
      <c r="V630" s="263">
        <f>IFERROR(VLOOKUP(B630,คำนวณตกเบิกวิทยฐานะ!$B$9:$P$1008,15,FALSE),0)</f>
        <v>0</v>
      </c>
      <c r="W630" s="264">
        <f t="shared" si="202"/>
        <v>0</v>
      </c>
      <c r="X630" s="119" t="s">
        <v>169</v>
      </c>
      <c r="Y630" s="209" t="s">
        <v>169</v>
      </c>
      <c r="Z630" s="258"/>
      <c r="AA630" s="253">
        <f t="shared" si="203"/>
        <v>0</v>
      </c>
      <c r="AB630" s="253">
        <f t="shared" si="204"/>
        <v>0</v>
      </c>
      <c r="AC630" s="253">
        <f t="shared" si="205"/>
        <v>0</v>
      </c>
      <c r="AD630" s="253">
        <f t="shared" si="206"/>
        <v>0</v>
      </c>
      <c r="AE630" s="268">
        <f t="shared" si="207"/>
        <v>0</v>
      </c>
      <c r="AF630" s="269">
        <f t="shared" si="208"/>
        <v>0</v>
      </c>
      <c r="AG630" s="270">
        <f t="shared" si="209"/>
        <v>0</v>
      </c>
      <c r="AH630" s="121"/>
      <c r="AI630" s="252"/>
      <c r="AJ630" s="295"/>
      <c r="AK630" s="301">
        <f t="shared" si="210"/>
        <v>0</v>
      </c>
      <c r="AL630" s="119" t="s">
        <v>169</v>
      </c>
      <c r="AM630" s="123" t="s">
        <v>169</v>
      </c>
      <c r="AN630" s="122"/>
      <c r="AO630" s="119" t="s">
        <v>169</v>
      </c>
      <c r="AP630" s="123" t="s">
        <v>169</v>
      </c>
      <c r="AQ630" s="124"/>
      <c r="AR630" s="119" t="s">
        <v>169</v>
      </c>
      <c r="AS630" s="123" t="s">
        <v>169</v>
      </c>
      <c r="AT630" s="122"/>
      <c r="AU630" s="280">
        <f t="shared" si="211"/>
        <v>0</v>
      </c>
      <c r="AV630" s="281">
        <f t="shared" si="212"/>
        <v>0</v>
      </c>
      <c r="AW630" s="291">
        <f t="shared" si="216"/>
        <v>0</v>
      </c>
      <c r="AX630" s="283">
        <f t="shared" si="213"/>
        <v>0</v>
      </c>
    </row>
    <row r="631" spans="1:50" ht="26.45" customHeight="1">
      <c r="A631" s="117"/>
      <c r="B631" s="245"/>
      <c r="C631" s="136"/>
      <c r="D631" s="208" t="str">
        <f t="shared" si="198"/>
        <v/>
      </c>
      <c r="E631" s="129" t="s">
        <v>169</v>
      </c>
      <c r="F631" s="209" t="s">
        <v>169</v>
      </c>
      <c r="G631" s="135"/>
      <c r="H631" s="258"/>
      <c r="I631" s="259">
        <f t="shared" si="214"/>
        <v>0</v>
      </c>
      <c r="J631" s="259">
        <f t="shared" si="215"/>
        <v>0</v>
      </c>
      <c r="K631" s="259">
        <f t="shared" si="199"/>
        <v>0</v>
      </c>
      <c r="L631" s="252"/>
      <c r="M631" s="252"/>
      <c r="N631" s="252"/>
      <c r="O631" s="147">
        <v>0</v>
      </c>
      <c r="P631" s="147">
        <v>0</v>
      </c>
      <c r="Q631" s="137">
        <f t="shared" si="200"/>
        <v>0</v>
      </c>
      <c r="R631" s="80">
        <f t="shared" si="201"/>
        <v>0</v>
      </c>
      <c r="S631" s="147">
        <v>0</v>
      </c>
      <c r="T631" s="121"/>
      <c r="U631" s="263">
        <f>IFERROR(VLOOKUP(B631,คำนวณตกเบิกวิทยฐานะ!$B$9:$P$1008,14,FALSE),0)</f>
        <v>0</v>
      </c>
      <c r="V631" s="263">
        <f>IFERROR(VLOOKUP(B631,คำนวณตกเบิกวิทยฐานะ!$B$9:$P$1008,15,FALSE),0)</f>
        <v>0</v>
      </c>
      <c r="W631" s="264">
        <f t="shared" si="202"/>
        <v>0</v>
      </c>
      <c r="X631" s="119" t="s">
        <v>169</v>
      </c>
      <c r="Y631" s="209" t="s">
        <v>169</v>
      </c>
      <c r="Z631" s="258"/>
      <c r="AA631" s="253">
        <f t="shared" si="203"/>
        <v>0</v>
      </c>
      <c r="AB631" s="253">
        <f t="shared" si="204"/>
        <v>0</v>
      </c>
      <c r="AC631" s="253">
        <f t="shared" si="205"/>
        <v>0</v>
      </c>
      <c r="AD631" s="253">
        <f t="shared" si="206"/>
        <v>0</v>
      </c>
      <c r="AE631" s="268">
        <f t="shared" si="207"/>
        <v>0</v>
      </c>
      <c r="AF631" s="269">
        <f t="shared" si="208"/>
        <v>0</v>
      </c>
      <c r="AG631" s="270">
        <f t="shared" si="209"/>
        <v>0</v>
      </c>
      <c r="AH631" s="121"/>
      <c r="AI631" s="252"/>
      <c r="AJ631" s="295"/>
      <c r="AK631" s="301">
        <f t="shared" si="210"/>
        <v>0</v>
      </c>
      <c r="AL631" s="119" t="s">
        <v>169</v>
      </c>
      <c r="AM631" s="123" t="s">
        <v>169</v>
      </c>
      <c r="AN631" s="122"/>
      <c r="AO631" s="119" t="s">
        <v>169</v>
      </c>
      <c r="AP631" s="123" t="s">
        <v>169</v>
      </c>
      <c r="AQ631" s="124"/>
      <c r="AR631" s="119" t="s">
        <v>169</v>
      </c>
      <c r="AS631" s="123" t="s">
        <v>169</v>
      </c>
      <c r="AT631" s="122"/>
      <c r="AU631" s="280">
        <f t="shared" si="211"/>
        <v>0</v>
      </c>
      <c r="AV631" s="281">
        <f t="shared" si="212"/>
        <v>0</v>
      </c>
      <c r="AW631" s="291">
        <f t="shared" si="216"/>
        <v>0</v>
      </c>
      <c r="AX631" s="283">
        <f t="shared" si="213"/>
        <v>0</v>
      </c>
    </row>
    <row r="632" spans="1:50" ht="26.45" customHeight="1">
      <c r="A632" s="117"/>
      <c r="B632" s="245"/>
      <c r="C632" s="136"/>
      <c r="D632" s="208" t="str">
        <f t="shared" si="198"/>
        <v/>
      </c>
      <c r="E632" s="129" t="s">
        <v>169</v>
      </c>
      <c r="F632" s="209" t="s">
        <v>169</v>
      </c>
      <c r="G632" s="135"/>
      <c r="H632" s="258"/>
      <c r="I632" s="259">
        <f t="shared" si="214"/>
        <v>0</v>
      </c>
      <c r="J632" s="259">
        <f t="shared" si="215"/>
        <v>0</v>
      </c>
      <c r="K632" s="259">
        <f t="shared" si="199"/>
        <v>0</v>
      </c>
      <c r="L632" s="252"/>
      <c r="M632" s="252"/>
      <c r="N632" s="252"/>
      <c r="O632" s="147">
        <v>0</v>
      </c>
      <c r="P632" s="147">
        <v>0</v>
      </c>
      <c r="Q632" s="137">
        <f t="shared" si="200"/>
        <v>0</v>
      </c>
      <c r="R632" s="80">
        <f t="shared" si="201"/>
        <v>0</v>
      </c>
      <c r="S632" s="147">
        <v>0</v>
      </c>
      <c r="T632" s="121"/>
      <c r="U632" s="263">
        <f>IFERROR(VLOOKUP(B632,คำนวณตกเบิกวิทยฐานะ!$B$9:$P$1008,14,FALSE),0)</f>
        <v>0</v>
      </c>
      <c r="V632" s="263">
        <f>IFERROR(VLOOKUP(B632,คำนวณตกเบิกวิทยฐานะ!$B$9:$P$1008,15,FALSE),0)</f>
        <v>0</v>
      </c>
      <c r="W632" s="264">
        <f t="shared" si="202"/>
        <v>0</v>
      </c>
      <c r="X632" s="119" t="s">
        <v>169</v>
      </c>
      <c r="Y632" s="209" t="s">
        <v>169</v>
      </c>
      <c r="Z632" s="258"/>
      <c r="AA632" s="253">
        <f t="shared" si="203"/>
        <v>0</v>
      </c>
      <c r="AB632" s="253">
        <f t="shared" si="204"/>
        <v>0</v>
      </c>
      <c r="AC632" s="253">
        <f t="shared" si="205"/>
        <v>0</v>
      </c>
      <c r="AD632" s="253">
        <f t="shared" si="206"/>
        <v>0</v>
      </c>
      <c r="AE632" s="268">
        <f t="shared" si="207"/>
        <v>0</v>
      </c>
      <c r="AF632" s="269">
        <f t="shared" si="208"/>
        <v>0</v>
      </c>
      <c r="AG632" s="270">
        <f t="shared" si="209"/>
        <v>0</v>
      </c>
      <c r="AH632" s="121"/>
      <c r="AI632" s="252"/>
      <c r="AJ632" s="295"/>
      <c r="AK632" s="301">
        <f t="shared" si="210"/>
        <v>0</v>
      </c>
      <c r="AL632" s="119" t="s">
        <v>169</v>
      </c>
      <c r="AM632" s="123" t="s">
        <v>169</v>
      </c>
      <c r="AN632" s="122"/>
      <c r="AO632" s="119" t="s">
        <v>169</v>
      </c>
      <c r="AP632" s="123" t="s">
        <v>169</v>
      </c>
      <c r="AQ632" s="124"/>
      <c r="AR632" s="119" t="s">
        <v>169</v>
      </c>
      <c r="AS632" s="123" t="s">
        <v>169</v>
      </c>
      <c r="AT632" s="122"/>
      <c r="AU632" s="280">
        <f t="shared" si="211"/>
        <v>0</v>
      </c>
      <c r="AV632" s="281">
        <f t="shared" si="212"/>
        <v>0</v>
      </c>
      <c r="AW632" s="291">
        <f t="shared" si="216"/>
        <v>0</v>
      </c>
      <c r="AX632" s="283">
        <f t="shared" si="213"/>
        <v>0</v>
      </c>
    </row>
    <row r="633" spans="1:50" ht="26.45" customHeight="1">
      <c r="A633" s="117"/>
      <c r="B633" s="245"/>
      <c r="C633" s="136"/>
      <c r="D633" s="208" t="str">
        <f t="shared" si="198"/>
        <v/>
      </c>
      <c r="E633" s="129" t="s">
        <v>169</v>
      </c>
      <c r="F633" s="209" t="s">
        <v>169</v>
      </c>
      <c r="G633" s="135"/>
      <c r="H633" s="258"/>
      <c r="I633" s="259">
        <f t="shared" si="214"/>
        <v>0</v>
      </c>
      <c r="J633" s="259">
        <f t="shared" si="215"/>
        <v>0</v>
      </c>
      <c r="K633" s="259">
        <f t="shared" si="199"/>
        <v>0</v>
      </c>
      <c r="L633" s="252"/>
      <c r="M633" s="252"/>
      <c r="N633" s="252"/>
      <c r="O633" s="147">
        <v>0</v>
      </c>
      <c r="P633" s="147">
        <v>0</v>
      </c>
      <c r="Q633" s="137">
        <f t="shared" si="200"/>
        <v>0</v>
      </c>
      <c r="R633" s="80">
        <f t="shared" si="201"/>
        <v>0</v>
      </c>
      <c r="S633" s="147">
        <v>0</v>
      </c>
      <c r="T633" s="121"/>
      <c r="U633" s="263">
        <f>IFERROR(VLOOKUP(B633,คำนวณตกเบิกวิทยฐานะ!$B$9:$P$1008,14,FALSE),0)</f>
        <v>0</v>
      </c>
      <c r="V633" s="263">
        <f>IFERROR(VLOOKUP(B633,คำนวณตกเบิกวิทยฐานะ!$B$9:$P$1008,15,FALSE),0)</f>
        <v>0</v>
      </c>
      <c r="W633" s="264">
        <f t="shared" si="202"/>
        <v>0</v>
      </c>
      <c r="X633" s="119" t="s">
        <v>169</v>
      </c>
      <c r="Y633" s="209" t="s">
        <v>169</v>
      </c>
      <c r="Z633" s="258"/>
      <c r="AA633" s="253">
        <f t="shared" si="203"/>
        <v>0</v>
      </c>
      <c r="AB633" s="253">
        <f t="shared" si="204"/>
        <v>0</v>
      </c>
      <c r="AC633" s="253">
        <f t="shared" si="205"/>
        <v>0</v>
      </c>
      <c r="AD633" s="253">
        <f t="shared" si="206"/>
        <v>0</v>
      </c>
      <c r="AE633" s="268">
        <f t="shared" si="207"/>
        <v>0</v>
      </c>
      <c r="AF633" s="269">
        <f t="shared" si="208"/>
        <v>0</v>
      </c>
      <c r="AG633" s="270">
        <f t="shared" si="209"/>
        <v>0</v>
      </c>
      <c r="AH633" s="121"/>
      <c r="AI633" s="252"/>
      <c r="AJ633" s="295"/>
      <c r="AK633" s="301">
        <f t="shared" si="210"/>
        <v>0</v>
      </c>
      <c r="AL633" s="119" t="s">
        <v>169</v>
      </c>
      <c r="AM633" s="123" t="s">
        <v>169</v>
      </c>
      <c r="AN633" s="122"/>
      <c r="AO633" s="119" t="s">
        <v>169</v>
      </c>
      <c r="AP633" s="123" t="s">
        <v>169</v>
      </c>
      <c r="AQ633" s="124"/>
      <c r="AR633" s="119" t="s">
        <v>169</v>
      </c>
      <c r="AS633" s="123" t="s">
        <v>169</v>
      </c>
      <c r="AT633" s="122"/>
      <c r="AU633" s="280">
        <f t="shared" si="211"/>
        <v>0</v>
      </c>
      <c r="AV633" s="281">
        <f t="shared" si="212"/>
        <v>0</v>
      </c>
      <c r="AW633" s="291">
        <f t="shared" si="216"/>
        <v>0</v>
      </c>
      <c r="AX633" s="283">
        <f t="shared" si="213"/>
        <v>0</v>
      </c>
    </row>
    <row r="634" spans="1:50" ht="26.45" customHeight="1">
      <c r="A634" s="117"/>
      <c r="B634" s="245"/>
      <c r="C634" s="136"/>
      <c r="D634" s="208" t="str">
        <f t="shared" si="198"/>
        <v/>
      </c>
      <c r="E634" s="129" t="s">
        <v>169</v>
      </c>
      <c r="F634" s="209" t="s">
        <v>169</v>
      </c>
      <c r="G634" s="135"/>
      <c r="H634" s="258"/>
      <c r="I634" s="259">
        <f t="shared" si="214"/>
        <v>0</v>
      </c>
      <c r="J634" s="259">
        <f t="shared" si="215"/>
        <v>0</v>
      </c>
      <c r="K634" s="259">
        <f t="shared" si="199"/>
        <v>0</v>
      </c>
      <c r="L634" s="252"/>
      <c r="M634" s="252"/>
      <c r="N634" s="252"/>
      <c r="O634" s="147">
        <v>0</v>
      </c>
      <c r="P634" s="147">
        <v>0</v>
      </c>
      <c r="Q634" s="137">
        <f t="shared" si="200"/>
        <v>0</v>
      </c>
      <c r="R634" s="80">
        <f t="shared" si="201"/>
        <v>0</v>
      </c>
      <c r="S634" s="147">
        <v>0</v>
      </c>
      <c r="T634" s="121"/>
      <c r="U634" s="263">
        <f>IFERROR(VLOOKUP(B634,คำนวณตกเบิกวิทยฐานะ!$B$9:$P$1008,14,FALSE),0)</f>
        <v>0</v>
      </c>
      <c r="V634" s="263">
        <f>IFERROR(VLOOKUP(B634,คำนวณตกเบิกวิทยฐานะ!$B$9:$P$1008,15,FALSE),0)</f>
        <v>0</v>
      </c>
      <c r="W634" s="264">
        <f t="shared" si="202"/>
        <v>0</v>
      </c>
      <c r="X634" s="119" t="s">
        <v>169</v>
      </c>
      <c r="Y634" s="209" t="s">
        <v>169</v>
      </c>
      <c r="Z634" s="258"/>
      <c r="AA634" s="253">
        <f t="shared" si="203"/>
        <v>0</v>
      </c>
      <c r="AB634" s="253">
        <f t="shared" si="204"/>
        <v>0</v>
      </c>
      <c r="AC634" s="253">
        <f t="shared" si="205"/>
        <v>0</v>
      </c>
      <c r="AD634" s="253">
        <f t="shared" si="206"/>
        <v>0</v>
      </c>
      <c r="AE634" s="268">
        <f t="shared" si="207"/>
        <v>0</v>
      </c>
      <c r="AF634" s="269">
        <f t="shared" si="208"/>
        <v>0</v>
      </c>
      <c r="AG634" s="270">
        <f t="shared" si="209"/>
        <v>0</v>
      </c>
      <c r="AH634" s="121"/>
      <c r="AI634" s="252"/>
      <c r="AJ634" s="295"/>
      <c r="AK634" s="301">
        <f t="shared" si="210"/>
        <v>0</v>
      </c>
      <c r="AL634" s="119" t="s">
        <v>169</v>
      </c>
      <c r="AM634" s="123" t="s">
        <v>169</v>
      </c>
      <c r="AN634" s="122"/>
      <c r="AO634" s="119" t="s">
        <v>169</v>
      </c>
      <c r="AP634" s="123" t="s">
        <v>169</v>
      </c>
      <c r="AQ634" s="124"/>
      <c r="AR634" s="119" t="s">
        <v>169</v>
      </c>
      <c r="AS634" s="123" t="s">
        <v>169</v>
      </c>
      <c r="AT634" s="122"/>
      <c r="AU634" s="280">
        <f t="shared" si="211"/>
        <v>0</v>
      </c>
      <c r="AV634" s="281">
        <f t="shared" si="212"/>
        <v>0</v>
      </c>
      <c r="AW634" s="291">
        <f t="shared" si="216"/>
        <v>0</v>
      </c>
      <c r="AX634" s="283">
        <f t="shared" si="213"/>
        <v>0</v>
      </c>
    </row>
    <row r="635" spans="1:50" ht="26.45" customHeight="1">
      <c r="A635" s="117"/>
      <c r="B635" s="245"/>
      <c r="C635" s="136"/>
      <c r="D635" s="208" t="str">
        <f t="shared" si="198"/>
        <v/>
      </c>
      <c r="E635" s="129" t="s">
        <v>169</v>
      </c>
      <c r="F635" s="209" t="s">
        <v>169</v>
      </c>
      <c r="G635" s="135"/>
      <c r="H635" s="258"/>
      <c r="I635" s="259">
        <f t="shared" si="214"/>
        <v>0</v>
      </c>
      <c r="J635" s="259">
        <f t="shared" si="215"/>
        <v>0</v>
      </c>
      <c r="K635" s="259">
        <f t="shared" si="199"/>
        <v>0</v>
      </c>
      <c r="L635" s="252"/>
      <c r="M635" s="252"/>
      <c r="N635" s="252"/>
      <c r="O635" s="147">
        <v>0</v>
      </c>
      <c r="P635" s="147">
        <v>0</v>
      </c>
      <c r="Q635" s="137">
        <f t="shared" si="200"/>
        <v>0</v>
      </c>
      <c r="R635" s="80">
        <f t="shared" si="201"/>
        <v>0</v>
      </c>
      <c r="S635" s="147">
        <v>0</v>
      </c>
      <c r="T635" s="121"/>
      <c r="U635" s="263">
        <f>IFERROR(VLOOKUP(B635,คำนวณตกเบิกวิทยฐานะ!$B$9:$P$1008,14,FALSE),0)</f>
        <v>0</v>
      </c>
      <c r="V635" s="263">
        <f>IFERROR(VLOOKUP(B635,คำนวณตกเบิกวิทยฐานะ!$B$9:$P$1008,15,FALSE),0)</f>
        <v>0</v>
      </c>
      <c r="W635" s="264">
        <f t="shared" si="202"/>
        <v>0</v>
      </c>
      <c r="X635" s="119" t="s">
        <v>169</v>
      </c>
      <c r="Y635" s="209" t="s">
        <v>169</v>
      </c>
      <c r="Z635" s="258"/>
      <c r="AA635" s="253">
        <f t="shared" si="203"/>
        <v>0</v>
      </c>
      <c r="AB635" s="253">
        <f t="shared" si="204"/>
        <v>0</v>
      </c>
      <c r="AC635" s="253">
        <f t="shared" si="205"/>
        <v>0</v>
      </c>
      <c r="AD635" s="253">
        <f t="shared" si="206"/>
        <v>0</v>
      </c>
      <c r="AE635" s="268">
        <f t="shared" si="207"/>
        <v>0</v>
      </c>
      <c r="AF635" s="269">
        <f t="shared" si="208"/>
        <v>0</v>
      </c>
      <c r="AG635" s="270">
        <f t="shared" si="209"/>
        <v>0</v>
      </c>
      <c r="AH635" s="121"/>
      <c r="AI635" s="252"/>
      <c r="AJ635" s="295"/>
      <c r="AK635" s="301">
        <f t="shared" si="210"/>
        <v>0</v>
      </c>
      <c r="AL635" s="119" t="s">
        <v>169</v>
      </c>
      <c r="AM635" s="123" t="s">
        <v>169</v>
      </c>
      <c r="AN635" s="122"/>
      <c r="AO635" s="119" t="s">
        <v>169</v>
      </c>
      <c r="AP635" s="123" t="s">
        <v>169</v>
      </c>
      <c r="AQ635" s="124"/>
      <c r="AR635" s="119" t="s">
        <v>169</v>
      </c>
      <c r="AS635" s="123" t="s">
        <v>169</v>
      </c>
      <c r="AT635" s="122"/>
      <c r="AU635" s="280">
        <f t="shared" si="211"/>
        <v>0</v>
      </c>
      <c r="AV635" s="281">
        <f t="shared" si="212"/>
        <v>0</v>
      </c>
      <c r="AW635" s="291">
        <f t="shared" si="216"/>
        <v>0</v>
      </c>
      <c r="AX635" s="283">
        <f t="shared" si="213"/>
        <v>0</v>
      </c>
    </row>
    <row r="636" spans="1:50" ht="26.45" customHeight="1">
      <c r="A636" s="117"/>
      <c r="B636" s="245"/>
      <c r="C636" s="136"/>
      <c r="D636" s="208" t="str">
        <f t="shared" si="198"/>
        <v/>
      </c>
      <c r="E636" s="129" t="s">
        <v>169</v>
      </c>
      <c r="F636" s="209" t="s">
        <v>169</v>
      </c>
      <c r="G636" s="135"/>
      <c r="H636" s="258"/>
      <c r="I636" s="259">
        <f t="shared" si="214"/>
        <v>0</v>
      </c>
      <c r="J636" s="259">
        <f t="shared" si="215"/>
        <v>0</v>
      </c>
      <c r="K636" s="259">
        <f t="shared" si="199"/>
        <v>0</v>
      </c>
      <c r="L636" s="252"/>
      <c r="M636" s="252"/>
      <c r="N636" s="252"/>
      <c r="O636" s="147">
        <v>0</v>
      </c>
      <c r="P636" s="147">
        <v>0</v>
      </c>
      <c r="Q636" s="137">
        <f t="shared" si="200"/>
        <v>0</v>
      </c>
      <c r="R636" s="80">
        <f t="shared" si="201"/>
        <v>0</v>
      </c>
      <c r="S636" s="147">
        <v>0</v>
      </c>
      <c r="T636" s="121"/>
      <c r="U636" s="263">
        <f>IFERROR(VLOOKUP(B636,คำนวณตกเบิกวิทยฐานะ!$B$9:$P$1008,14,FALSE),0)</f>
        <v>0</v>
      </c>
      <c r="V636" s="263">
        <f>IFERROR(VLOOKUP(B636,คำนวณตกเบิกวิทยฐานะ!$B$9:$P$1008,15,FALSE),0)</f>
        <v>0</v>
      </c>
      <c r="W636" s="264">
        <f t="shared" si="202"/>
        <v>0</v>
      </c>
      <c r="X636" s="119" t="s">
        <v>169</v>
      </c>
      <c r="Y636" s="209" t="s">
        <v>169</v>
      </c>
      <c r="Z636" s="258"/>
      <c r="AA636" s="253">
        <f t="shared" si="203"/>
        <v>0</v>
      </c>
      <c r="AB636" s="253">
        <f t="shared" si="204"/>
        <v>0</v>
      </c>
      <c r="AC636" s="253">
        <f t="shared" si="205"/>
        <v>0</v>
      </c>
      <c r="AD636" s="253">
        <f t="shared" si="206"/>
        <v>0</v>
      </c>
      <c r="AE636" s="268">
        <f t="shared" si="207"/>
        <v>0</v>
      </c>
      <c r="AF636" s="269">
        <f t="shared" si="208"/>
        <v>0</v>
      </c>
      <c r="AG636" s="270">
        <f t="shared" si="209"/>
        <v>0</v>
      </c>
      <c r="AH636" s="121"/>
      <c r="AI636" s="252"/>
      <c r="AJ636" s="295"/>
      <c r="AK636" s="301">
        <f t="shared" si="210"/>
        <v>0</v>
      </c>
      <c r="AL636" s="119" t="s">
        <v>169</v>
      </c>
      <c r="AM636" s="123" t="s">
        <v>169</v>
      </c>
      <c r="AN636" s="122"/>
      <c r="AO636" s="119" t="s">
        <v>169</v>
      </c>
      <c r="AP636" s="123" t="s">
        <v>169</v>
      </c>
      <c r="AQ636" s="124"/>
      <c r="AR636" s="119" t="s">
        <v>169</v>
      </c>
      <c r="AS636" s="123" t="s">
        <v>169</v>
      </c>
      <c r="AT636" s="122"/>
      <c r="AU636" s="280">
        <f t="shared" si="211"/>
        <v>0</v>
      </c>
      <c r="AV636" s="281">
        <f t="shared" si="212"/>
        <v>0</v>
      </c>
      <c r="AW636" s="291">
        <f t="shared" si="216"/>
        <v>0</v>
      </c>
      <c r="AX636" s="283">
        <f t="shared" si="213"/>
        <v>0</v>
      </c>
    </row>
    <row r="637" spans="1:50" ht="26.45" customHeight="1">
      <c r="A637" s="117"/>
      <c r="B637" s="245"/>
      <c r="C637" s="136"/>
      <c r="D637" s="208" t="str">
        <f t="shared" si="198"/>
        <v/>
      </c>
      <c r="E637" s="129" t="s">
        <v>169</v>
      </c>
      <c r="F637" s="209" t="s">
        <v>169</v>
      </c>
      <c r="G637" s="135"/>
      <c r="H637" s="258"/>
      <c r="I637" s="259">
        <f t="shared" si="214"/>
        <v>0</v>
      </c>
      <c r="J637" s="259">
        <f t="shared" si="215"/>
        <v>0</v>
      </c>
      <c r="K637" s="259">
        <f t="shared" si="199"/>
        <v>0</v>
      </c>
      <c r="L637" s="252"/>
      <c r="M637" s="252"/>
      <c r="N637" s="252"/>
      <c r="O637" s="147">
        <v>0</v>
      </c>
      <c r="P637" s="147">
        <v>0</v>
      </c>
      <c r="Q637" s="137">
        <f t="shared" si="200"/>
        <v>0</v>
      </c>
      <c r="R637" s="80">
        <f t="shared" si="201"/>
        <v>0</v>
      </c>
      <c r="S637" s="147">
        <v>0</v>
      </c>
      <c r="T637" s="121"/>
      <c r="U637" s="263">
        <f>IFERROR(VLOOKUP(B637,คำนวณตกเบิกวิทยฐานะ!$B$9:$P$1008,14,FALSE),0)</f>
        <v>0</v>
      </c>
      <c r="V637" s="263">
        <f>IFERROR(VLOOKUP(B637,คำนวณตกเบิกวิทยฐานะ!$B$9:$P$1008,15,FALSE),0)</f>
        <v>0</v>
      </c>
      <c r="W637" s="264">
        <f t="shared" si="202"/>
        <v>0</v>
      </c>
      <c r="X637" s="119" t="s">
        <v>169</v>
      </c>
      <c r="Y637" s="209" t="s">
        <v>169</v>
      </c>
      <c r="Z637" s="258"/>
      <c r="AA637" s="253">
        <f t="shared" si="203"/>
        <v>0</v>
      </c>
      <c r="AB637" s="253">
        <f t="shared" si="204"/>
        <v>0</v>
      </c>
      <c r="AC637" s="253">
        <f t="shared" si="205"/>
        <v>0</v>
      </c>
      <c r="AD637" s="253">
        <f t="shared" si="206"/>
        <v>0</v>
      </c>
      <c r="AE637" s="268">
        <f t="shared" si="207"/>
        <v>0</v>
      </c>
      <c r="AF637" s="269">
        <f t="shared" si="208"/>
        <v>0</v>
      </c>
      <c r="AG637" s="270">
        <f t="shared" si="209"/>
        <v>0</v>
      </c>
      <c r="AH637" s="121"/>
      <c r="AI637" s="252"/>
      <c r="AJ637" s="295"/>
      <c r="AK637" s="301">
        <f t="shared" si="210"/>
        <v>0</v>
      </c>
      <c r="AL637" s="119" t="s">
        <v>169</v>
      </c>
      <c r="AM637" s="123" t="s">
        <v>169</v>
      </c>
      <c r="AN637" s="122"/>
      <c r="AO637" s="119" t="s">
        <v>169</v>
      </c>
      <c r="AP637" s="123" t="s">
        <v>169</v>
      </c>
      <c r="AQ637" s="124"/>
      <c r="AR637" s="119" t="s">
        <v>169</v>
      </c>
      <c r="AS637" s="123" t="s">
        <v>169</v>
      </c>
      <c r="AT637" s="122"/>
      <c r="AU637" s="280">
        <f t="shared" si="211"/>
        <v>0</v>
      </c>
      <c r="AV637" s="281">
        <f t="shared" si="212"/>
        <v>0</v>
      </c>
      <c r="AW637" s="291">
        <f t="shared" si="216"/>
        <v>0</v>
      </c>
      <c r="AX637" s="283">
        <f t="shared" si="213"/>
        <v>0</v>
      </c>
    </row>
    <row r="638" spans="1:50" ht="26.45" customHeight="1">
      <c r="A638" s="117"/>
      <c r="B638" s="245"/>
      <c r="C638" s="136"/>
      <c r="D638" s="208" t="str">
        <f t="shared" si="198"/>
        <v/>
      </c>
      <c r="E638" s="129" t="s">
        <v>169</v>
      </c>
      <c r="F638" s="209" t="s">
        <v>169</v>
      </c>
      <c r="G638" s="135"/>
      <c r="H638" s="258"/>
      <c r="I638" s="259">
        <f t="shared" si="214"/>
        <v>0</v>
      </c>
      <c r="J638" s="259">
        <f t="shared" si="215"/>
        <v>0</v>
      </c>
      <c r="K638" s="259">
        <f t="shared" si="199"/>
        <v>0</v>
      </c>
      <c r="L638" s="252"/>
      <c r="M638" s="252"/>
      <c r="N638" s="252"/>
      <c r="O638" s="147">
        <v>0</v>
      </c>
      <c r="P638" s="147">
        <v>0</v>
      </c>
      <c r="Q638" s="137">
        <f t="shared" si="200"/>
        <v>0</v>
      </c>
      <c r="R638" s="80">
        <f t="shared" si="201"/>
        <v>0</v>
      </c>
      <c r="S638" s="147">
        <v>0</v>
      </c>
      <c r="T638" s="121"/>
      <c r="U638" s="263">
        <f>IFERROR(VLOOKUP(B638,คำนวณตกเบิกวิทยฐานะ!$B$9:$P$1008,14,FALSE),0)</f>
        <v>0</v>
      </c>
      <c r="V638" s="263">
        <f>IFERROR(VLOOKUP(B638,คำนวณตกเบิกวิทยฐานะ!$B$9:$P$1008,15,FALSE),0)</f>
        <v>0</v>
      </c>
      <c r="W638" s="264">
        <f t="shared" si="202"/>
        <v>0</v>
      </c>
      <c r="X638" s="119" t="s">
        <v>169</v>
      </c>
      <c r="Y638" s="209" t="s">
        <v>169</v>
      </c>
      <c r="Z638" s="258"/>
      <c r="AA638" s="253">
        <f t="shared" si="203"/>
        <v>0</v>
      </c>
      <c r="AB638" s="253">
        <f t="shared" si="204"/>
        <v>0</v>
      </c>
      <c r="AC638" s="253">
        <f t="shared" si="205"/>
        <v>0</v>
      </c>
      <c r="AD638" s="253">
        <f t="shared" si="206"/>
        <v>0</v>
      </c>
      <c r="AE638" s="268">
        <f t="shared" si="207"/>
        <v>0</v>
      </c>
      <c r="AF638" s="269">
        <f t="shared" si="208"/>
        <v>0</v>
      </c>
      <c r="AG638" s="270">
        <f t="shared" si="209"/>
        <v>0</v>
      </c>
      <c r="AH638" s="121"/>
      <c r="AI638" s="252"/>
      <c r="AJ638" s="295"/>
      <c r="AK638" s="301">
        <f t="shared" si="210"/>
        <v>0</v>
      </c>
      <c r="AL638" s="119" t="s">
        <v>169</v>
      </c>
      <c r="AM638" s="123" t="s">
        <v>169</v>
      </c>
      <c r="AN638" s="122"/>
      <c r="AO638" s="119" t="s">
        <v>169</v>
      </c>
      <c r="AP638" s="123" t="s">
        <v>169</v>
      </c>
      <c r="AQ638" s="124"/>
      <c r="AR638" s="119" t="s">
        <v>169</v>
      </c>
      <c r="AS638" s="123" t="s">
        <v>169</v>
      </c>
      <c r="AT638" s="122"/>
      <c r="AU638" s="280">
        <f t="shared" si="211"/>
        <v>0</v>
      </c>
      <c r="AV638" s="281">
        <f t="shared" si="212"/>
        <v>0</v>
      </c>
      <c r="AW638" s="291">
        <f t="shared" si="216"/>
        <v>0</v>
      </c>
      <c r="AX638" s="283">
        <f t="shared" si="213"/>
        <v>0</v>
      </c>
    </row>
    <row r="639" spans="1:50" ht="26.45" customHeight="1">
      <c r="A639" s="117"/>
      <c r="B639" s="245"/>
      <c r="C639" s="136"/>
      <c r="D639" s="208" t="str">
        <f t="shared" si="198"/>
        <v/>
      </c>
      <c r="E639" s="129" t="s">
        <v>169</v>
      </c>
      <c r="F639" s="209" t="s">
        <v>169</v>
      </c>
      <c r="G639" s="135"/>
      <c r="H639" s="258"/>
      <c r="I639" s="259">
        <f t="shared" si="214"/>
        <v>0</v>
      </c>
      <c r="J639" s="259">
        <f t="shared" si="215"/>
        <v>0</v>
      </c>
      <c r="K639" s="259">
        <f t="shared" si="199"/>
        <v>0</v>
      </c>
      <c r="L639" s="252"/>
      <c r="M639" s="252"/>
      <c r="N639" s="252"/>
      <c r="O639" s="147">
        <v>0</v>
      </c>
      <c r="P639" s="147">
        <v>0</v>
      </c>
      <c r="Q639" s="137">
        <f t="shared" si="200"/>
        <v>0</v>
      </c>
      <c r="R639" s="80">
        <f t="shared" si="201"/>
        <v>0</v>
      </c>
      <c r="S639" s="147">
        <v>0</v>
      </c>
      <c r="T639" s="121"/>
      <c r="U639" s="263">
        <f>IFERROR(VLOOKUP(B639,คำนวณตกเบิกวิทยฐานะ!$B$9:$P$1008,14,FALSE),0)</f>
        <v>0</v>
      </c>
      <c r="V639" s="263">
        <f>IFERROR(VLOOKUP(B639,คำนวณตกเบิกวิทยฐานะ!$B$9:$P$1008,15,FALSE),0)</f>
        <v>0</v>
      </c>
      <c r="W639" s="264">
        <f t="shared" si="202"/>
        <v>0</v>
      </c>
      <c r="X639" s="119" t="s">
        <v>169</v>
      </c>
      <c r="Y639" s="209" t="s">
        <v>169</v>
      </c>
      <c r="Z639" s="258"/>
      <c r="AA639" s="253">
        <f t="shared" si="203"/>
        <v>0</v>
      </c>
      <c r="AB639" s="253">
        <f t="shared" si="204"/>
        <v>0</v>
      </c>
      <c r="AC639" s="253">
        <f t="shared" si="205"/>
        <v>0</v>
      </c>
      <c r="AD639" s="253">
        <f t="shared" si="206"/>
        <v>0</v>
      </c>
      <c r="AE639" s="268">
        <f t="shared" si="207"/>
        <v>0</v>
      </c>
      <c r="AF639" s="269">
        <f t="shared" si="208"/>
        <v>0</v>
      </c>
      <c r="AG639" s="270">
        <f t="shared" si="209"/>
        <v>0</v>
      </c>
      <c r="AH639" s="121"/>
      <c r="AI639" s="252"/>
      <c r="AJ639" s="295"/>
      <c r="AK639" s="301">
        <f t="shared" si="210"/>
        <v>0</v>
      </c>
      <c r="AL639" s="119" t="s">
        <v>169</v>
      </c>
      <c r="AM639" s="123" t="s">
        <v>169</v>
      </c>
      <c r="AN639" s="122"/>
      <c r="AO639" s="119" t="s">
        <v>169</v>
      </c>
      <c r="AP639" s="123" t="s">
        <v>169</v>
      </c>
      <c r="AQ639" s="124"/>
      <c r="AR639" s="119" t="s">
        <v>169</v>
      </c>
      <c r="AS639" s="123" t="s">
        <v>169</v>
      </c>
      <c r="AT639" s="122"/>
      <c r="AU639" s="280">
        <f t="shared" si="211"/>
        <v>0</v>
      </c>
      <c r="AV639" s="281">
        <f t="shared" si="212"/>
        <v>0</v>
      </c>
      <c r="AW639" s="291">
        <f t="shared" si="216"/>
        <v>0</v>
      </c>
      <c r="AX639" s="283">
        <f t="shared" si="213"/>
        <v>0</v>
      </c>
    </row>
    <row r="640" spans="1:50" ht="26.45" customHeight="1">
      <c r="A640" s="117"/>
      <c r="B640" s="245"/>
      <c r="C640" s="136"/>
      <c r="D640" s="208" t="str">
        <f t="shared" si="198"/>
        <v/>
      </c>
      <c r="E640" s="129" t="s">
        <v>169</v>
      </c>
      <c r="F640" s="209" t="s">
        <v>169</v>
      </c>
      <c r="G640" s="135"/>
      <c r="H640" s="258"/>
      <c r="I640" s="259">
        <f t="shared" si="214"/>
        <v>0</v>
      </c>
      <c r="J640" s="259">
        <f t="shared" si="215"/>
        <v>0</v>
      </c>
      <c r="K640" s="259">
        <f t="shared" si="199"/>
        <v>0</v>
      </c>
      <c r="L640" s="252"/>
      <c r="M640" s="252"/>
      <c r="N640" s="252"/>
      <c r="O640" s="147">
        <v>0</v>
      </c>
      <c r="P640" s="147">
        <v>0</v>
      </c>
      <c r="Q640" s="137">
        <f t="shared" si="200"/>
        <v>0</v>
      </c>
      <c r="R640" s="80">
        <f t="shared" si="201"/>
        <v>0</v>
      </c>
      <c r="S640" s="147">
        <v>0</v>
      </c>
      <c r="T640" s="121"/>
      <c r="U640" s="263">
        <f>IFERROR(VLOOKUP(B640,คำนวณตกเบิกวิทยฐานะ!$B$9:$P$1008,14,FALSE),0)</f>
        <v>0</v>
      </c>
      <c r="V640" s="263">
        <f>IFERROR(VLOOKUP(B640,คำนวณตกเบิกวิทยฐานะ!$B$9:$P$1008,15,FALSE),0)</f>
        <v>0</v>
      </c>
      <c r="W640" s="264">
        <f t="shared" si="202"/>
        <v>0</v>
      </c>
      <c r="X640" s="119" t="s">
        <v>169</v>
      </c>
      <c r="Y640" s="209" t="s">
        <v>169</v>
      </c>
      <c r="Z640" s="258"/>
      <c r="AA640" s="253">
        <f t="shared" si="203"/>
        <v>0</v>
      </c>
      <c r="AB640" s="253">
        <f t="shared" si="204"/>
        <v>0</v>
      </c>
      <c r="AC640" s="253">
        <f t="shared" si="205"/>
        <v>0</v>
      </c>
      <c r="AD640" s="253">
        <f t="shared" si="206"/>
        <v>0</v>
      </c>
      <c r="AE640" s="268">
        <f t="shared" si="207"/>
        <v>0</v>
      </c>
      <c r="AF640" s="269">
        <f t="shared" si="208"/>
        <v>0</v>
      </c>
      <c r="AG640" s="270">
        <f t="shared" si="209"/>
        <v>0</v>
      </c>
      <c r="AH640" s="121"/>
      <c r="AI640" s="252"/>
      <c r="AJ640" s="295"/>
      <c r="AK640" s="301">
        <f t="shared" si="210"/>
        <v>0</v>
      </c>
      <c r="AL640" s="119" t="s">
        <v>169</v>
      </c>
      <c r="AM640" s="123" t="s">
        <v>169</v>
      </c>
      <c r="AN640" s="122"/>
      <c r="AO640" s="119" t="s">
        <v>169</v>
      </c>
      <c r="AP640" s="123" t="s">
        <v>169</v>
      </c>
      <c r="AQ640" s="124"/>
      <c r="AR640" s="119" t="s">
        <v>169</v>
      </c>
      <c r="AS640" s="123" t="s">
        <v>169</v>
      </c>
      <c r="AT640" s="122"/>
      <c r="AU640" s="280">
        <f t="shared" si="211"/>
        <v>0</v>
      </c>
      <c r="AV640" s="281">
        <f t="shared" si="212"/>
        <v>0</v>
      </c>
      <c r="AW640" s="291">
        <f t="shared" si="216"/>
        <v>0</v>
      </c>
      <c r="AX640" s="283">
        <f t="shared" si="213"/>
        <v>0</v>
      </c>
    </row>
    <row r="641" spans="1:50" ht="26.45" customHeight="1">
      <c r="A641" s="117"/>
      <c r="B641" s="245"/>
      <c r="C641" s="136"/>
      <c r="D641" s="208" t="str">
        <f t="shared" si="198"/>
        <v/>
      </c>
      <c r="E641" s="129" t="s">
        <v>169</v>
      </c>
      <c r="F641" s="209" t="s">
        <v>169</v>
      </c>
      <c r="G641" s="135"/>
      <c r="H641" s="258"/>
      <c r="I641" s="259">
        <f t="shared" si="214"/>
        <v>0</v>
      </c>
      <c r="J641" s="259">
        <f t="shared" si="215"/>
        <v>0</v>
      </c>
      <c r="K641" s="259">
        <f t="shared" si="199"/>
        <v>0</v>
      </c>
      <c r="L641" s="252"/>
      <c r="M641" s="252"/>
      <c r="N641" s="252"/>
      <c r="O641" s="147">
        <v>0</v>
      </c>
      <c r="P641" s="147">
        <v>0</v>
      </c>
      <c r="Q641" s="137">
        <f t="shared" si="200"/>
        <v>0</v>
      </c>
      <c r="R641" s="80">
        <f t="shared" si="201"/>
        <v>0</v>
      </c>
      <c r="S641" s="147">
        <v>0</v>
      </c>
      <c r="T641" s="121"/>
      <c r="U641" s="263">
        <f>IFERROR(VLOOKUP(B641,คำนวณตกเบิกวิทยฐานะ!$B$9:$P$1008,14,FALSE),0)</f>
        <v>0</v>
      </c>
      <c r="V641" s="263">
        <f>IFERROR(VLOOKUP(B641,คำนวณตกเบิกวิทยฐานะ!$B$9:$P$1008,15,FALSE),0)</f>
        <v>0</v>
      </c>
      <c r="W641" s="264">
        <f t="shared" si="202"/>
        <v>0</v>
      </c>
      <c r="X641" s="119" t="s">
        <v>169</v>
      </c>
      <c r="Y641" s="209" t="s">
        <v>169</v>
      </c>
      <c r="Z641" s="258"/>
      <c r="AA641" s="253">
        <f t="shared" si="203"/>
        <v>0</v>
      </c>
      <c r="AB641" s="253">
        <f t="shared" si="204"/>
        <v>0</v>
      </c>
      <c r="AC641" s="253">
        <f t="shared" si="205"/>
        <v>0</v>
      </c>
      <c r="AD641" s="253">
        <f t="shared" si="206"/>
        <v>0</v>
      </c>
      <c r="AE641" s="268">
        <f t="shared" si="207"/>
        <v>0</v>
      </c>
      <c r="AF641" s="269">
        <f t="shared" si="208"/>
        <v>0</v>
      </c>
      <c r="AG641" s="270">
        <f t="shared" si="209"/>
        <v>0</v>
      </c>
      <c r="AH641" s="121"/>
      <c r="AI641" s="252"/>
      <c r="AJ641" s="295"/>
      <c r="AK641" s="301">
        <f t="shared" si="210"/>
        <v>0</v>
      </c>
      <c r="AL641" s="119" t="s">
        <v>169</v>
      </c>
      <c r="AM641" s="123" t="s">
        <v>169</v>
      </c>
      <c r="AN641" s="122"/>
      <c r="AO641" s="119" t="s">
        <v>169</v>
      </c>
      <c r="AP641" s="123" t="s">
        <v>169</v>
      </c>
      <c r="AQ641" s="124"/>
      <c r="AR641" s="119" t="s">
        <v>169</v>
      </c>
      <c r="AS641" s="123" t="s">
        <v>169</v>
      </c>
      <c r="AT641" s="122"/>
      <c r="AU641" s="280">
        <f t="shared" si="211"/>
        <v>0</v>
      </c>
      <c r="AV641" s="281">
        <f t="shared" si="212"/>
        <v>0</v>
      </c>
      <c r="AW641" s="291">
        <f t="shared" si="216"/>
        <v>0</v>
      </c>
      <c r="AX641" s="283">
        <f t="shared" si="213"/>
        <v>0</v>
      </c>
    </row>
    <row r="642" spans="1:50" ht="26.45" customHeight="1">
      <c r="A642" s="117"/>
      <c r="B642" s="245"/>
      <c r="C642" s="136"/>
      <c r="D642" s="208" t="str">
        <f t="shared" si="198"/>
        <v/>
      </c>
      <c r="E642" s="129" t="s">
        <v>169</v>
      </c>
      <c r="F642" s="209" t="s">
        <v>169</v>
      </c>
      <c r="G642" s="135"/>
      <c r="H642" s="258"/>
      <c r="I642" s="259">
        <f t="shared" si="214"/>
        <v>0</v>
      </c>
      <c r="J642" s="259">
        <f t="shared" si="215"/>
        <v>0</v>
      </c>
      <c r="K642" s="259">
        <f t="shared" si="199"/>
        <v>0</v>
      </c>
      <c r="L642" s="252"/>
      <c r="M642" s="252"/>
      <c r="N642" s="252"/>
      <c r="O642" s="147">
        <v>0</v>
      </c>
      <c r="P642" s="147">
        <v>0</v>
      </c>
      <c r="Q642" s="137">
        <f t="shared" si="200"/>
        <v>0</v>
      </c>
      <c r="R642" s="80">
        <f t="shared" si="201"/>
        <v>0</v>
      </c>
      <c r="S642" s="147">
        <v>0</v>
      </c>
      <c r="T642" s="121"/>
      <c r="U642" s="263">
        <f>IFERROR(VLOOKUP(B642,คำนวณตกเบิกวิทยฐานะ!$B$9:$P$1008,14,FALSE),0)</f>
        <v>0</v>
      </c>
      <c r="V642" s="263">
        <f>IFERROR(VLOOKUP(B642,คำนวณตกเบิกวิทยฐานะ!$B$9:$P$1008,15,FALSE),0)</f>
        <v>0</v>
      </c>
      <c r="W642" s="264">
        <f t="shared" si="202"/>
        <v>0</v>
      </c>
      <c r="X642" s="119" t="s">
        <v>169</v>
      </c>
      <c r="Y642" s="209" t="s">
        <v>169</v>
      </c>
      <c r="Z642" s="258"/>
      <c r="AA642" s="253">
        <f t="shared" si="203"/>
        <v>0</v>
      </c>
      <c r="AB642" s="253">
        <f t="shared" si="204"/>
        <v>0</v>
      </c>
      <c r="AC642" s="253">
        <f t="shared" si="205"/>
        <v>0</v>
      </c>
      <c r="AD642" s="253">
        <f t="shared" si="206"/>
        <v>0</v>
      </c>
      <c r="AE642" s="268">
        <f t="shared" si="207"/>
        <v>0</v>
      </c>
      <c r="AF642" s="269">
        <f t="shared" si="208"/>
        <v>0</v>
      </c>
      <c r="AG642" s="270">
        <f t="shared" si="209"/>
        <v>0</v>
      </c>
      <c r="AH642" s="121"/>
      <c r="AI642" s="252"/>
      <c r="AJ642" s="295"/>
      <c r="AK642" s="301">
        <f t="shared" si="210"/>
        <v>0</v>
      </c>
      <c r="AL642" s="119" t="s">
        <v>169</v>
      </c>
      <c r="AM642" s="123" t="s">
        <v>169</v>
      </c>
      <c r="AN642" s="122"/>
      <c r="AO642" s="119" t="s">
        <v>169</v>
      </c>
      <c r="AP642" s="123" t="s">
        <v>169</v>
      </c>
      <c r="AQ642" s="124"/>
      <c r="AR642" s="119" t="s">
        <v>169</v>
      </c>
      <c r="AS642" s="123" t="s">
        <v>169</v>
      </c>
      <c r="AT642" s="122"/>
      <c r="AU642" s="280">
        <f t="shared" si="211"/>
        <v>0</v>
      </c>
      <c r="AV642" s="281">
        <f t="shared" si="212"/>
        <v>0</v>
      </c>
      <c r="AW642" s="291">
        <f t="shared" si="216"/>
        <v>0</v>
      </c>
      <c r="AX642" s="283">
        <f t="shared" si="213"/>
        <v>0</v>
      </c>
    </row>
    <row r="643" spans="1:50" ht="26.45" customHeight="1">
      <c r="A643" s="117"/>
      <c r="B643" s="245"/>
      <c r="C643" s="136"/>
      <c r="D643" s="208" t="str">
        <f t="shared" si="198"/>
        <v/>
      </c>
      <c r="E643" s="129" t="s">
        <v>169</v>
      </c>
      <c r="F643" s="209" t="s">
        <v>169</v>
      </c>
      <c r="G643" s="135"/>
      <c r="H643" s="258"/>
      <c r="I643" s="259">
        <f t="shared" si="214"/>
        <v>0</v>
      </c>
      <c r="J643" s="259">
        <f t="shared" si="215"/>
        <v>0</v>
      </c>
      <c r="K643" s="259">
        <f t="shared" si="199"/>
        <v>0</v>
      </c>
      <c r="L643" s="252"/>
      <c r="M643" s="252"/>
      <c r="N643" s="252"/>
      <c r="O643" s="147">
        <v>0</v>
      </c>
      <c r="P643" s="147">
        <v>0</v>
      </c>
      <c r="Q643" s="137">
        <f t="shared" si="200"/>
        <v>0</v>
      </c>
      <c r="R643" s="80">
        <f t="shared" si="201"/>
        <v>0</v>
      </c>
      <c r="S643" s="147">
        <v>0</v>
      </c>
      <c r="T643" s="121"/>
      <c r="U643" s="263">
        <f>IFERROR(VLOOKUP(B643,คำนวณตกเบิกวิทยฐานะ!$B$9:$P$1008,14,FALSE),0)</f>
        <v>0</v>
      </c>
      <c r="V643" s="263">
        <f>IFERROR(VLOOKUP(B643,คำนวณตกเบิกวิทยฐานะ!$B$9:$P$1008,15,FALSE),0)</f>
        <v>0</v>
      </c>
      <c r="W643" s="264">
        <f t="shared" si="202"/>
        <v>0</v>
      </c>
      <c r="X643" s="119" t="s">
        <v>169</v>
      </c>
      <c r="Y643" s="209" t="s">
        <v>169</v>
      </c>
      <c r="Z643" s="258"/>
      <c r="AA643" s="253">
        <f t="shared" si="203"/>
        <v>0</v>
      </c>
      <c r="AB643" s="253">
        <f t="shared" si="204"/>
        <v>0</v>
      </c>
      <c r="AC643" s="253">
        <f t="shared" si="205"/>
        <v>0</v>
      </c>
      <c r="AD643" s="253">
        <f t="shared" si="206"/>
        <v>0</v>
      </c>
      <c r="AE643" s="268">
        <f t="shared" si="207"/>
        <v>0</v>
      </c>
      <c r="AF643" s="269">
        <f t="shared" si="208"/>
        <v>0</v>
      </c>
      <c r="AG643" s="270">
        <f t="shared" si="209"/>
        <v>0</v>
      </c>
      <c r="AH643" s="121"/>
      <c r="AI643" s="252"/>
      <c r="AJ643" s="295"/>
      <c r="AK643" s="301">
        <f t="shared" si="210"/>
        <v>0</v>
      </c>
      <c r="AL643" s="119" t="s">
        <v>169</v>
      </c>
      <c r="AM643" s="123" t="s">
        <v>169</v>
      </c>
      <c r="AN643" s="122"/>
      <c r="AO643" s="119" t="s">
        <v>169</v>
      </c>
      <c r="AP643" s="123" t="s">
        <v>169</v>
      </c>
      <c r="AQ643" s="124"/>
      <c r="AR643" s="119" t="s">
        <v>169</v>
      </c>
      <c r="AS643" s="123" t="s">
        <v>169</v>
      </c>
      <c r="AT643" s="122"/>
      <c r="AU643" s="280">
        <f t="shared" si="211"/>
        <v>0</v>
      </c>
      <c r="AV643" s="281">
        <f t="shared" si="212"/>
        <v>0</v>
      </c>
      <c r="AW643" s="291">
        <f t="shared" si="216"/>
        <v>0</v>
      </c>
      <c r="AX643" s="283">
        <f t="shared" si="213"/>
        <v>0</v>
      </c>
    </row>
    <row r="644" spans="1:50" ht="26.45" customHeight="1">
      <c r="A644" s="117"/>
      <c r="B644" s="245"/>
      <c r="C644" s="136"/>
      <c r="D644" s="208" t="str">
        <f t="shared" si="198"/>
        <v/>
      </c>
      <c r="E644" s="129" t="s">
        <v>169</v>
      </c>
      <c r="F644" s="209" t="s">
        <v>169</v>
      </c>
      <c r="G644" s="135"/>
      <c r="H644" s="258"/>
      <c r="I644" s="259">
        <f t="shared" si="214"/>
        <v>0</v>
      </c>
      <c r="J644" s="259">
        <f t="shared" si="215"/>
        <v>0</v>
      </c>
      <c r="K644" s="259">
        <f t="shared" si="199"/>
        <v>0</v>
      </c>
      <c r="L644" s="252"/>
      <c r="M644" s="252"/>
      <c r="N644" s="252"/>
      <c r="O644" s="147">
        <v>0</v>
      </c>
      <c r="P644" s="147">
        <v>0</v>
      </c>
      <c r="Q644" s="137">
        <f t="shared" si="200"/>
        <v>0</v>
      </c>
      <c r="R644" s="80">
        <f t="shared" si="201"/>
        <v>0</v>
      </c>
      <c r="S644" s="147">
        <v>0</v>
      </c>
      <c r="T644" s="121"/>
      <c r="U644" s="263">
        <f>IFERROR(VLOOKUP(B644,คำนวณตกเบิกวิทยฐานะ!$B$9:$P$1008,14,FALSE),0)</f>
        <v>0</v>
      </c>
      <c r="V644" s="263">
        <f>IFERROR(VLOOKUP(B644,คำนวณตกเบิกวิทยฐานะ!$B$9:$P$1008,15,FALSE),0)</f>
        <v>0</v>
      </c>
      <c r="W644" s="264">
        <f t="shared" si="202"/>
        <v>0</v>
      </c>
      <c r="X644" s="119" t="s">
        <v>169</v>
      </c>
      <c r="Y644" s="209" t="s">
        <v>169</v>
      </c>
      <c r="Z644" s="258"/>
      <c r="AA644" s="253">
        <f t="shared" si="203"/>
        <v>0</v>
      </c>
      <c r="AB644" s="253">
        <f t="shared" si="204"/>
        <v>0</v>
      </c>
      <c r="AC644" s="253">
        <f t="shared" si="205"/>
        <v>0</v>
      </c>
      <c r="AD644" s="253">
        <f t="shared" si="206"/>
        <v>0</v>
      </c>
      <c r="AE644" s="268">
        <f t="shared" si="207"/>
        <v>0</v>
      </c>
      <c r="AF644" s="269">
        <f t="shared" si="208"/>
        <v>0</v>
      </c>
      <c r="AG644" s="270">
        <f t="shared" si="209"/>
        <v>0</v>
      </c>
      <c r="AH644" s="121"/>
      <c r="AI644" s="252"/>
      <c r="AJ644" s="295"/>
      <c r="AK644" s="301">
        <f t="shared" si="210"/>
        <v>0</v>
      </c>
      <c r="AL644" s="119" t="s">
        <v>169</v>
      </c>
      <c r="AM644" s="123" t="s">
        <v>169</v>
      </c>
      <c r="AN644" s="122"/>
      <c r="AO644" s="119" t="s">
        <v>169</v>
      </c>
      <c r="AP644" s="123" t="s">
        <v>169</v>
      </c>
      <c r="AQ644" s="124"/>
      <c r="AR644" s="119" t="s">
        <v>169</v>
      </c>
      <c r="AS644" s="123" t="s">
        <v>169</v>
      </c>
      <c r="AT644" s="122"/>
      <c r="AU644" s="280">
        <f t="shared" si="211"/>
        <v>0</v>
      </c>
      <c r="AV644" s="281">
        <f t="shared" si="212"/>
        <v>0</v>
      </c>
      <c r="AW644" s="291">
        <f t="shared" si="216"/>
        <v>0</v>
      </c>
      <c r="AX644" s="283">
        <f t="shared" si="213"/>
        <v>0</v>
      </c>
    </row>
    <row r="645" spans="1:50" ht="26.45" customHeight="1">
      <c r="A645" s="117"/>
      <c r="B645" s="245"/>
      <c r="C645" s="136"/>
      <c r="D645" s="208" t="str">
        <f t="shared" si="198"/>
        <v/>
      </c>
      <c r="E645" s="129" t="s">
        <v>169</v>
      </c>
      <c r="F645" s="209" t="s">
        <v>169</v>
      </c>
      <c r="G645" s="135"/>
      <c r="H645" s="258"/>
      <c r="I645" s="259">
        <f t="shared" si="214"/>
        <v>0</v>
      </c>
      <c r="J645" s="259">
        <f t="shared" si="215"/>
        <v>0</v>
      </c>
      <c r="K645" s="259">
        <f t="shared" si="199"/>
        <v>0</v>
      </c>
      <c r="L645" s="252"/>
      <c r="M645" s="252"/>
      <c r="N645" s="252"/>
      <c r="O645" s="147">
        <v>0</v>
      </c>
      <c r="P645" s="147">
        <v>0</v>
      </c>
      <c r="Q645" s="137">
        <f t="shared" si="200"/>
        <v>0</v>
      </c>
      <c r="R645" s="80">
        <f t="shared" si="201"/>
        <v>0</v>
      </c>
      <c r="S645" s="147">
        <v>0</v>
      </c>
      <c r="T645" s="121"/>
      <c r="U645" s="263">
        <f>IFERROR(VLOOKUP(B645,คำนวณตกเบิกวิทยฐานะ!$B$9:$P$1008,14,FALSE),0)</f>
        <v>0</v>
      </c>
      <c r="V645" s="263">
        <f>IFERROR(VLOOKUP(B645,คำนวณตกเบิกวิทยฐานะ!$B$9:$P$1008,15,FALSE),0)</f>
        <v>0</v>
      </c>
      <c r="W645" s="264">
        <f t="shared" si="202"/>
        <v>0</v>
      </c>
      <c r="X645" s="119" t="s">
        <v>169</v>
      </c>
      <c r="Y645" s="209" t="s">
        <v>169</v>
      </c>
      <c r="Z645" s="258"/>
      <c r="AA645" s="253">
        <f t="shared" si="203"/>
        <v>0</v>
      </c>
      <c r="AB645" s="253">
        <f t="shared" si="204"/>
        <v>0</v>
      </c>
      <c r="AC645" s="253">
        <f t="shared" si="205"/>
        <v>0</v>
      </c>
      <c r="AD645" s="253">
        <f t="shared" si="206"/>
        <v>0</v>
      </c>
      <c r="AE645" s="268">
        <f t="shared" si="207"/>
        <v>0</v>
      </c>
      <c r="AF645" s="269">
        <f t="shared" si="208"/>
        <v>0</v>
      </c>
      <c r="AG645" s="270">
        <f t="shared" si="209"/>
        <v>0</v>
      </c>
      <c r="AH645" s="121"/>
      <c r="AI645" s="252"/>
      <c r="AJ645" s="295"/>
      <c r="AK645" s="301">
        <f t="shared" si="210"/>
        <v>0</v>
      </c>
      <c r="AL645" s="119" t="s">
        <v>169</v>
      </c>
      <c r="AM645" s="123" t="s">
        <v>169</v>
      </c>
      <c r="AN645" s="122"/>
      <c r="AO645" s="119" t="s">
        <v>169</v>
      </c>
      <c r="AP645" s="123" t="s">
        <v>169</v>
      </c>
      <c r="AQ645" s="124"/>
      <c r="AR645" s="119" t="s">
        <v>169</v>
      </c>
      <c r="AS645" s="123" t="s">
        <v>169</v>
      </c>
      <c r="AT645" s="122"/>
      <c r="AU645" s="280">
        <f t="shared" si="211"/>
        <v>0</v>
      </c>
      <c r="AV645" s="281">
        <f t="shared" si="212"/>
        <v>0</v>
      </c>
      <c r="AW645" s="291">
        <f t="shared" si="216"/>
        <v>0</v>
      </c>
      <c r="AX645" s="283">
        <f t="shared" si="213"/>
        <v>0</v>
      </c>
    </row>
    <row r="646" spans="1:50" ht="26.45" customHeight="1">
      <c r="A646" s="117"/>
      <c r="B646" s="245"/>
      <c r="C646" s="136"/>
      <c r="D646" s="208" t="str">
        <f t="shared" si="198"/>
        <v/>
      </c>
      <c r="E646" s="129" t="s">
        <v>169</v>
      </c>
      <c r="F646" s="209" t="s">
        <v>169</v>
      </c>
      <c r="G646" s="135"/>
      <c r="H646" s="258"/>
      <c r="I646" s="259">
        <f t="shared" si="214"/>
        <v>0</v>
      </c>
      <c r="J646" s="259">
        <f t="shared" si="215"/>
        <v>0</v>
      </c>
      <c r="K646" s="259">
        <f t="shared" si="199"/>
        <v>0</v>
      </c>
      <c r="L646" s="252"/>
      <c r="M646" s="252"/>
      <c r="N646" s="252"/>
      <c r="O646" s="147">
        <v>0</v>
      </c>
      <c r="P646" s="147">
        <v>0</v>
      </c>
      <c r="Q646" s="137">
        <f t="shared" si="200"/>
        <v>0</v>
      </c>
      <c r="R646" s="80">
        <f t="shared" si="201"/>
        <v>0</v>
      </c>
      <c r="S646" s="147">
        <v>0</v>
      </c>
      <c r="T646" s="121"/>
      <c r="U646" s="263">
        <f>IFERROR(VLOOKUP(B646,คำนวณตกเบิกวิทยฐานะ!$B$9:$P$1008,14,FALSE),0)</f>
        <v>0</v>
      </c>
      <c r="V646" s="263">
        <f>IFERROR(VLOOKUP(B646,คำนวณตกเบิกวิทยฐานะ!$B$9:$P$1008,15,FALSE),0)</f>
        <v>0</v>
      </c>
      <c r="W646" s="264">
        <f t="shared" si="202"/>
        <v>0</v>
      </c>
      <c r="X646" s="119" t="s">
        <v>169</v>
      </c>
      <c r="Y646" s="209" t="s">
        <v>169</v>
      </c>
      <c r="Z646" s="258"/>
      <c r="AA646" s="253">
        <f t="shared" si="203"/>
        <v>0</v>
      </c>
      <c r="AB646" s="253">
        <f t="shared" si="204"/>
        <v>0</v>
      </c>
      <c r="AC646" s="253">
        <f t="shared" si="205"/>
        <v>0</v>
      </c>
      <c r="AD646" s="253">
        <f t="shared" si="206"/>
        <v>0</v>
      </c>
      <c r="AE646" s="268">
        <f t="shared" si="207"/>
        <v>0</v>
      </c>
      <c r="AF646" s="269">
        <f t="shared" si="208"/>
        <v>0</v>
      </c>
      <c r="AG646" s="270">
        <f t="shared" si="209"/>
        <v>0</v>
      </c>
      <c r="AH646" s="121"/>
      <c r="AI646" s="252"/>
      <c r="AJ646" s="295"/>
      <c r="AK646" s="301">
        <f t="shared" si="210"/>
        <v>0</v>
      </c>
      <c r="AL646" s="119" t="s">
        <v>169</v>
      </c>
      <c r="AM646" s="123" t="s">
        <v>169</v>
      </c>
      <c r="AN646" s="122"/>
      <c r="AO646" s="119" t="s">
        <v>169</v>
      </c>
      <c r="AP646" s="123" t="s">
        <v>169</v>
      </c>
      <c r="AQ646" s="124"/>
      <c r="AR646" s="119" t="s">
        <v>169</v>
      </c>
      <c r="AS646" s="123" t="s">
        <v>169</v>
      </c>
      <c r="AT646" s="122"/>
      <c r="AU646" s="280">
        <f t="shared" si="211"/>
        <v>0</v>
      </c>
      <c r="AV646" s="281">
        <f t="shared" si="212"/>
        <v>0</v>
      </c>
      <c r="AW646" s="291">
        <f t="shared" si="216"/>
        <v>0</v>
      </c>
      <c r="AX646" s="283">
        <f t="shared" si="213"/>
        <v>0</v>
      </c>
    </row>
    <row r="647" spans="1:50" ht="26.45" customHeight="1">
      <c r="A647" s="117"/>
      <c r="B647" s="245"/>
      <c r="C647" s="136"/>
      <c r="D647" s="208" t="str">
        <f t="shared" si="198"/>
        <v/>
      </c>
      <c r="E647" s="129" t="s">
        <v>169</v>
      </c>
      <c r="F647" s="209" t="s">
        <v>169</v>
      </c>
      <c r="G647" s="135"/>
      <c r="H647" s="258"/>
      <c r="I647" s="259">
        <f t="shared" si="214"/>
        <v>0</v>
      </c>
      <c r="J647" s="259">
        <f t="shared" si="215"/>
        <v>0</v>
      </c>
      <c r="K647" s="259">
        <f t="shared" si="199"/>
        <v>0</v>
      </c>
      <c r="L647" s="252"/>
      <c r="M647" s="252"/>
      <c r="N647" s="252"/>
      <c r="O647" s="147">
        <v>0</v>
      </c>
      <c r="P647" s="147">
        <v>0</v>
      </c>
      <c r="Q647" s="137">
        <f t="shared" si="200"/>
        <v>0</v>
      </c>
      <c r="R647" s="80">
        <f t="shared" si="201"/>
        <v>0</v>
      </c>
      <c r="S647" s="147">
        <v>0</v>
      </c>
      <c r="T647" s="121"/>
      <c r="U647" s="263">
        <f>IFERROR(VLOOKUP(B647,คำนวณตกเบิกวิทยฐานะ!$B$9:$P$1008,14,FALSE),0)</f>
        <v>0</v>
      </c>
      <c r="V647" s="263">
        <f>IFERROR(VLOOKUP(B647,คำนวณตกเบิกวิทยฐานะ!$B$9:$P$1008,15,FALSE),0)</f>
        <v>0</v>
      </c>
      <c r="W647" s="264">
        <f t="shared" si="202"/>
        <v>0</v>
      </c>
      <c r="X647" s="119" t="s">
        <v>169</v>
      </c>
      <c r="Y647" s="209" t="s">
        <v>169</v>
      </c>
      <c r="Z647" s="258"/>
      <c r="AA647" s="253">
        <f t="shared" si="203"/>
        <v>0</v>
      </c>
      <c r="AB647" s="253">
        <f t="shared" si="204"/>
        <v>0</v>
      </c>
      <c r="AC647" s="253">
        <f t="shared" si="205"/>
        <v>0</v>
      </c>
      <c r="AD647" s="253">
        <f t="shared" si="206"/>
        <v>0</v>
      </c>
      <c r="AE647" s="268">
        <f t="shared" si="207"/>
        <v>0</v>
      </c>
      <c r="AF647" s="269">
        <f t="shared" si="208"/>
        <v>0</v>
      </c>
      <c r="AG647" s="270">
        <f t="shared" si="209"/>
        <v>0</v>
      </c>
      <c r="AH647" s="121"/>
      <c r="AI647" s="252"/>
      <c r="AJ647" s="295"/>
      <c r="AK647" s="301">
        <f t="shared" si="210"/>
        <v>0</v>
      </c>
      <c r="AL647" s="119" t="s">
        <v>169</v>
      </c>
      <c r="AM647" s="123" t="s">
        <v>169</v>
      </c>
      <c r="AN647" s="122"/>
      <c r="AO647" s="119" t="s">
        <v>169</v>
      </c>
      <c r="AP647" s="123" t="s">
        <v>169</v>
      </c>
      <c r="AQ647" s="124"/>
      <c r="AR647" s="119" t="s">
        <v>169</v>
      </c>
      <c r="AS647" s="123" t="s">
        <v>169</v>
      </c>
      <c r="AT647" s="122"/>
      <c r="AU647" s="280">
        <f t="shared" si="211"/>
        <v>0</v>
      </c>
      <c r="AV647" s="281">
        <f t="shared" si="212"/>
        <v>0</v>
      </c>
      <c r="AW647" s="291">
        <f t="shared" si="216"/>
        <v>0</v>
      </c>
      <c r="AX647" s="283">
        <f t="shared" si="213"/>
        <v>0</v>
      </c>
    </row>
    <row r="648" spans="1:50" ht="26.45" customHeight="1">
      <c r="A648" s="117"/>
      <c r="B648" s="245"/>
      <c r="C648" s="136"/>
      <c r="D648" s="208" t="str">
        <f t="shared" si="198"/>
        <v/>
      </c>
      <c r="E648" s="129" t="s">
        <v>169</v>
      </c>
      <c r="F648" s="209" t="s">
        <v>169</v>
      </c>
      <c r="G648" s="135"/>
      <c r="H648" s="258"/>
      <c r="I648" s="259">
        <f t="shared" si="214"/>
        <v>0</v>
      </c>
      <c r="J648" s="259">
        <f t="shared" si="215"/>
        <v>0</v>
      </c>
      <c r="K648" s="259">
        <f t="shared" si="199"/>
        <v>0</v>
      </c>
      <c r="L648" s="252"/>
      <c r="M648" s="252"/>
      <c r="N648" s="252"/>
      <c r="O648" s="147">
        <v>0</v>
      </c>
      <c r="P648" s="147">
        <v>0</v>
      </c>
      <c r="Q648" s="137">
        <f t="shared" si="200"/>
        <v>0</v>
      </c>
      <c r="R648" s="80">
        <f t="shared" si="201"/>
        <v>0</v>
      </c>
      <c r="S648" s="147">
        <v>0</v>
      </c>
      <c r="T648" s="121"/>
      <c r="U648" s="263">
        <f>IFERROR(VLOOKUP(B648,คำนวณตกเบิกวิทยฐานะ!$B$9:$P$1008,14,FALSE),0)</f>
        <v>0</v>
      </c>
      <c r="V648" s="263">
        <f>IFERROR(VLOOKUP(B648,คำนวณตกเบิกวิทยฐานะ!$B$9:$P$1008,15,FALSE),0)</f>
        <v>0</v>
      </c>
      <c r="W648" s="264">
        <f t="shared" si="202"/>
        <v>0</v>
      </c>
      <c r="X648" s="119" t="s">
        <v>169</v>
      </c>
      <c r="Y648" s="209" t="s">
        <v>169</v>
      </c>
      <c r="Z648" s="258"/>
      <c r="AA648" s="253">
        <f t="shared" si="203"/>
        <v>0</v>
      </c>
      <c r="AB648" s="253">
        <f t="shared" si="204"/>
        <v>0</v>
      </c>
      <c r="AC648" s="253">
        <f t="shared" si="205"/>
        <v>0</v>
      </c>
      <c r="AD648" s="253">
        <f t="shared" si="206"/>
        <v>0</v>
      </c>
      <c r="AE648" s="268">
        <f t="shared" si="207"/>
        <v>0</v>
      </c>
      <c r="AF648" s="269">
        <f t="shared" si="208"/>
        <v>0</v>
      </c>
      <c r="AG648" s="270">
        <f t="shared" si="209"/>
        <v>0</v>
      </c>
      <c r="AH648" s="121"/>
      <c r="AI648" s="252"/>
      <c r="AJ648" s="295"/>
      <c r="AK648" s="301">
        <f t="shared" si="210"/>
        <v>0</v>
      </c>
      <c r="AL648" s="119" t="s">
        <v>169</v>
      </c>
      <c r="AM648" s="123" t="s">
        <v>169</v>
      </c>
      <c r="AN648" s="122"/>
      <c r="AO648" s="119" t="s">
        <v>169</v>
      </c>
      <c r="AP648" s="123" t="s">
        <v>169</v>
      </c>
      <c r="AQ648" s="124"/>
      <c r="AR648" s="119" t="s">
        <v>169</v>
      </c>
      <c r="AS648" s="123" t="s">
        <v>169</v>
      </c>
      <c r="AT648" s="122"/>
      <c r="AU648" s="280">
        <f t="shared" si="211"/>
        <v>0</v>
      </c>
      <c r="AV648" s="281">
        <f t="shared" si="212"/>
        <v>0</v>
      </c>
      <c r="AW648" s="291">
        <f t="shared" si="216"/>
        <v>0</v>
      </c>
      <c r="AX648" s="283">
        <f t="shared" si="213"/>
        <v>0</v>
      </c>
    </row>
    <row r="649" spans="1:50" ht="26.45" customHeight="1">
      <c r="A649" s="117"/>
      <c r="B649" s="245"/>
      <c r="C649" s="136"/>
      <c r="D649" s="208" t="str">
        <f t="shared" si="198"/>
        <v/>
      </c>
      <c r="E649" s="129" t="s">
        <v>169</v>
      </c>
      <c r="F649" s="209" t="s">
        <v>169</v>
      </c>
      <c r="G649" s="135"/>
      <c r="H649" s="258"/>
      <c r="I649" s="259">
        <f t="shared" si="214"/>
        <v>0</v>
      </c>
      <c r="J649" s="259">
        <f t="shared" si="215"/>
        <v>0</v>
      </c>
      <c r="K649" s="259">
        <f t="shared" si="199"/>
        <v>0</v>
      </c>
      <c r="L649" s="252"/>
      <c r="M649" s="252"/>
      <c r="N649" s="252"/>
      <c r="O649" s="147">
        <v>0</v>
      </c>
      <c r="P649" s="147">
        <v>0</v>
      </c>
      <c r="Q649" s="137">
        <f t="shared" si="200"/>
        <v>0</v>
      </c>
      <c r="R649" s="80">
        <f t="shared" si="201"/>
        <v>0</v>
      </c>
      <c r="S649" s="147">
        <v>0</v>
      </c>
      <c r="T649" s="121"/>
      <c r="U649" s="263">
        <f>IFERROR(VLOOKUP(B649,คำนวณตกเบิกวิทยฐานะ!$B$9:$P$1008,14,FALSE),0)</f>
        <v>0</v>
      </c>
      <c r="V649" s="263">
        <f>IFERROR(VLOOKUP(B649,คำนวณตกเบิกวิทยฐานะ!$B$9:$P$1008,15,FALSE),0)</f>
        <v>0</v>
      </c>
      <c r="W649" s="264">
        <f t="shared" si="202"/>
        <v>0</v>
      </c>
      <c r="X649" s="119" t="s">
        <v>169</v>
      </c>
      <c r="Y649" s="209" t="s">
        <v>169</v>
      </c>
      <c r="Z649" s="258"/>
      <c r="AA649" s="253">
        <f t="shared" si="203"/>
        <v>0</v>
      </c>
      <c r="AB649" s="253">
        <f t="shared" si="204"/>
        <v>0</v>
      </c>
      <c r="AC649" s="253">
        <f t="shared" si="205"/>
        <v>0</v>
      </c>
      <c r="AD649" s="253">
        <f t="shared" si="206"/>
        <v>0</v>
      </c>
      <c r="AE649" s="268">
        <f t="shared" si="207"/>
        <v>0</v>
      </c>
      <c r="AF649" s="269">
        <f t="shared" si="208"/>
        <v>0</v>
      </c>
      <c r="AG649" s="270">
        <f t="shared" si="209"/>
        <v>0</v>
      </c>
      <c r="AH649" s="121"/>
      <c r="AI649" s="252"/>
      <c r="AJ649" s="295"/>
      <c r="AK649" s="301">
        <f t="shared" si="210"/>
        <v>0</v>
      </c>
      <c r="AL649" s="119" t="s">
        <v>169</v>
      </c>
      <c r="AM649" s="123" t="s">
        <v>169</v>
      </c>
      <c r="AN649" s="122"/>
      <c r="AO649" s="119" t="s">
        <v>169</v>
      </c>
      <c r="AP649" s="123" t="s">
        <v>169</v>
      </c>
      <c r="AQ649" s="124"/>
      <c r="AR649" s="119" t="s">
        <v>169</v>
      </c>
      <c r="AS649" s="123" t="s">
        <v>169</v>
      </c>
      <c r="AT649" s="122"/>
      <c r="AU649" s="280">
        <f t="shared" si="211"/>
        <v>0</v>
      </c>
      <c r="AV649" s="281">
        <f t="shared" si="212"/>
        <v>0</v>
      </c>
      <c r="AW649" s="291">
        <f t="shared" si="216"/>
        <v>0</v>
      </c>
      <c r="AX649" s="283">
        <f t="shared" si="213"/>
        <v>0</v>
      </c>
    </row>
    <row r="650" spans="1:50" ht="26.45" customHeight="1">
      <c r="A650" s="117"/>
      <c r="B650" s="245"/>
      <c r="C650" s="136"/>
      <c r="D650" s="208" t="str">
        <f t="shared" si="198"/>
        <v/>
      </c>
      <c r="E650" s="129" t="s">
        <v>169</v>
      </c>
      <c r="F650" s="209" t="s">
        <v>169</v>
      </c>
      <c r="G650" s="135"/>
      <c r="H650" s="258"/>
      <c r="I650" s="259">
        <f t="shared" si="214"/>
        <v>0</v>
      </c>
      <c r="J650" s="259">
        <f t="shared" si="215"/>
        <v>0</v>
      </c>
      <c r="K650" s="259">
        <f t="shared" si="199"/>
        <v>0</v>
      </c>
      <c r="L650" s="252"/>
      <c r="M650" s="252"/>
      <c r="N650" s="252"/>
      <c r="O650" s="147">
        <v>0</v>
      </c>
      <c r="P650" s="147">
        <v>0</v>
      </c>
      <c r="Q650" s="137">
        <f t="shared" si="200"/>
        <v>0</v>
      </c>
      <c r="R650" s="80">
        <f t="shared" si="201"/>
        <v>0</v>
      </c>
      <c r="S650" s="147">
        <v>0</v>
      </c>
      <c r="T650" s="121"/>
      <c r="U650" s="263">
        <f>IFERROR(VLOOKUP(B650,คำนวณตกเบิกวิทยฐานะ!$B$9:$P$1008,14,FALSE),0)</f>
        <v>0</v>
      </c>
      <c r="V650" s="263">
        <f>IFERROR(VLOOKUP(B650,คำนวณตกเบิกวิทยฐานะ!$B$9:$P$1008,15,FALSE),0)</f>
        <v>0</v>
      </c>
      <c r="W650" s="264">
        <f t="shared" si="202"/>
        <v>0</v>
      </c>
      <c r="X650" s="119" t="s">
        <v>169</v>
      </c>
      <c r="Y650" s="209" t="s">
        <v>169</v>
      </c>
      <c r="Z650" s="258"/>
      <c r="AA650" s="253">
        <f t="shared" si="203"/>
        <v>0</v>
      </c>
      <c r="AB650" s="253">
        <f t="shared" si="204"/>
        <v>0</v>
      </c>
      <c r="AC650" s="253">
        <f t="shared" si="205"/>
        <v>0</v>
      </c>
      <c r="AD650" s="253">
        <f t="shared" si="206"/>
        <v>0</v>
      </c>
      <c r="AE650" s="268">
        <f t="shared" si="207"/>
        <v>0</v>
      </c>
      <c r="AF650" s="269">
        <f t="shared" si="208"/>
        <v>0</v>
      </c>
      <c r="AG650" s="270">
        <f t="shared" si="209"/>
        <v>0</v>
      </c>
      <c r="AH650" s="121"/>
      <c r="AI650" s="252"/>
      <c r="AJ650" s="295"/>
      <c r="AK650" s="301">
        <f t="shared" si="210"/>
        <v>0</v>
      </c>
      <c r="AL650" s="119" t="s">
        <v>169</v>
      </c>
      <c r="AM650" s="123" t="s">
        <v>169</v>
      </c>
      <c r="AN650" s="122"/>
      <c r="AO650" s="119" t="s">
        <v>169</v>
      </c>
      <c r="AP650" s="123" t="s">
        <v>169</v>
      </c>
      <c r="AQ650" s="124"/>
      <c r="AR650" s="119" t="s">
        <v>169</v>
      </c>
      <c r="AS650" s="123" t="s">
        <v>169</v>
      </c>
      <c r="AT650" s="122"/>
      <c r="AU650" s="280">
        <f t="shared" si="211"/>
        <v>0</v>
      </c>
      <c r="AV650" s="281">
        <f t="shared" si="212"/>
        <v>0</v>
      </c>
      <c r="AW650" s="291">
        <f t="shared" si="216"/>
        <v>0</v>
      </c>
      <c r="AX650" s="283">
        <f t="shared" si="213"/>
        <v>0</v>
      </c>
    </row>
    <row r="651" spans="1:50" ht="26.45" customHeight="1">
      <c r="A651" s="117"/>
      <c r="B651" s="245"/>
      <c r="C651" s="136"/>
      <c r="D651" s="208" t="str">
        <f t="shared" si="198"/>
        <v/>
      </c>
      <c r="E651" s="129" t="s">
        <v>169</v>
      </c>
      <c r="F651" s="209" t="s">
        <v>169</v>
      </c>
      <c r="G651" s="135"/>
      <c r="H651" s="258"/>
      <c r="I651" s="259">
        <f t="shared" si="214"/>
        <v>0</v>
      </c>
      <c r="J651" s="259">
        <f t="shared" si="215"/>
        <v>0</v>
      </c>
      <c r="K651" s="259">
        <f t="shared" si="199"/>
        <v>0</v>
      </c>
      <c r="L651" s="252"/>
      <c r="M651" s="252"/>
      <c r="N651" s="252"/>
      <c r="O651" s="147">
        <v>0</v>
      </c>
      <c r="P651" s="147">
        <v>0</v>
      </c>
      <c r="Q651" s="137">
        <f t="shared" si="200"/>
        <v>0</v>
      </c>
      <c r="R651" s="80">
        <f t="shared" si="201"/>
        <v>0</v>
      </c>
      <c r="S651" s="147">
        <v>0</v>
      </c>
      <c r="T651" s="121"/>
      <c r="U651" s="263">
        <f>IFERROR(VLOOKUP(B651,คำนวณตกเบิกวิทยฐานะ!$B$9:$P$1008,14,FALSE),0)</f>
        <v>0</v>
      </c>
      <c r="V651" s="263">
        <f>IFERROR(VLOOKUP(B651,คำนวณตกเบิกวิทยฐานะ!$B$9:$P$1008,15,FALSE),0)</f>
        <v>0</v>
      </c>
      <c r="W651" s="264">
        <f t="shared" si="202"/>
        <v>0</v>
      </c>
      <c r="X651" s="119" t="s">
        <v>169</v>
      </c>
      <c r="Y651" s="209" t="s">
        <v>169</v>
      </c>
      <c r="Z651" s="258"/>
      <c r="AA651" s="253">
        <f t="shared" si="203"/>
        <v>0</v>
      </c>
      <c r="AB651" s="253">
        <f t="shared" si="204"/>
        <v>0</v>
      </c>
      <c r="AC651" s="253">
        <f t="shared" si="205"/>
        <v>0</v>
      </c>
      <c r="AD651" s="253">
        <f t="shared" si="206"/>
        <v>0</v>
      </c>
      <c r="AE651" s="268">
        <f t="shared" si="207"/>
        <v>0</v>
      </c>
      <c r="AF651" s="269">
        <f t="shared" si="208"/>
        <v>0</v>
      </c>
      <c r="AG651" s="270">
        <f t="shared" si="209"/>
        <v>0</v>
      </c>
      <c r="AH651" s="121"/>
      <c r="AI651" s="252"/>
      <c r="AJ651" s="295"/>
      <c r="AK651" s="301">
        <f t="shared" si="210"/>
        <v>0</v>
      </c>
      <c r="AL651" s="119" t="s">
        <v>169</v>
      </c>
      <c r="AM651" s="123" t="s">
        <v>169</v>
      </c>
      <c r="AN651" s="122"/>
      <c r="AO651" s="119" t="s">
        <v>169</v>
      </c>
      <c r="AP651" s="123" t="s">
        <v>169</v>
      </c>
      <c r="AQ651" s="124"/>
      <c r="AR651" s="119" t="s">
        <v>169</v>
      </c>
      <c r="AS651" s="123" t="s">
        <v>169</v>
      </c>
      <c r="AT651" s="122"/>
      <c r="AU651" s="280">
        <f t="shared" si="211"/>
        <v>0</v>
      </c>
      <c r="AV651" s="281">
        <f t="shared" si="212"/>
        <v>0</v>
      </c>
      <c r="AW651" s="291">
        <f t="shared" si="216"/>
        <v>0</v>
      </c>
      <c r="AX651" s="283">
        <f t="shared" si="213"/>
        <v>0</v>
      </c>
    </row>
    <row r="652" spans="1:50" ht="26.45" customHeight="1">
      <c r="A652" s="117"/>
      <c r="B652" s="245"/>
      <c r="C652" s="136"/>
      <c r="D652" s="208" t="str">
        <f t="shared" si="198"/>
        <v/>
      </c>
      <c r="E652" s="129" t="s">
        <v>169</v>
      </c>
      <c r="F652" s="209" t="s">
        <v>169</v>
      </c>
      <c r="G652" s="135"/>
      <c r="H652" s="258"/>
      <c r="I652" s="259">
        <f t="shared" si="214"/>
        <v>0</v>
      </c>
      <c r="J652" s="259">
        <f t="shared" si="215"/>
        <v>0</v>
      </c>
      <c r="K652" s="259">
        <f t="shared" si="199"/>
        <v>0</v>
      </c>
      <c r="L652" s="252"/>
      <c r="M652" s="252"/>
      <c r="N652" s="252"/>
      <c r="O652" s="147">
        <v>0</v>
      </c>
      <c r="P652" s="147">
        <v>0</v>
      </c>
      <c r="Q652" s="137">
        <f t="shared" si="200"/>
        <v>0</v>
      </c>
      <c r="R652" s="80">
        <f t="shared" si="201"/>
        <v>0</v>
      </c>
      <c r="S652" s="147">
        <v>0</v>
      </c>
      <c r="T652" s="121"/>
      <c r="U652" s="263">
        <f>IFERROR(VLOOKUP(B652,คำนวณตกเบิกวิทยฐานะ!$B$9:$P$1008,14,FALSE),0)</f>
        <v>0</v>
      </c>
      <c r="V652" s="263">
        <f>IFERROR(VLOOKUP(B652,คำนวณตกเบิกวิทยฐานะ!$B$9:$P$1008,15,FALSE),0)</f>
        <v>0</v>
      </c>
      <c r="W652" s="264">
        <f t="shared" si="202"/>
        <v>0</v>
      </c>
      <c r="X652" s="119" t="s">
        <v>169</v>
      </c>
      <c r="Y652" s="209" t="s">
        <v>169</v>
      </c>
      <c r="Z652" s="258"/>
      <c r="AA652" s="253">
        <f t="shared" si="203"/>
        <v>0</v>
      </c>
      <c r="AB652" s="253">
        <f t="shared" si="204"/>
        <v>0</v>
      </c>
      <c r="AC652" s="253">
        <f t="shared" si="205"/>
        <v>0</v>
      </c>
      <c r="AD652" s="253">
        <f t="shared" si="206"/>
        <v>0</v>
      </c>
      <c r="AE652" s="268">
        <f t="shared" si="207"/>
        <v>0</v>
      </c>
      <c r="AF652" s="269">
        <f t="shared" si="208"/>
        <v>0</v>
      </c>
      <c r="AG652" s="270">
        <f t="shared" si="209"/>
        <v>0</v>
      </c>
      <c r="AH652" s="121"/>
      <c r="AI652" s="252"/>
      <c r="AJ652" s="295"/>
      <c r="AK652" s="301">
        <f t="shared" si="210"/>
        <v>0</v>
      </c>
      <c r="AL652" s="119" t="s">
        <v>169</v>
      </c>
      <c r="AM652" s="123" t="s">
        <v>169</v>
      </c>
      <c r="AN652" s="122"/>
      <c r="AO652" s="119" t="s">
        <v>169</v>
      </c>
      <c r="AP652" s="123" t="s">
        <v>169</v>
      </c>
      <c r="AQ652" s="124"/>
      <c r="AR652" s="119" t="s">
        <v>169</v>
      </c>
      <c r="AS652" s="123" t="s">
        <v>169</v>
      </c>
      <c r="AT652" s="122"/>
      <c r="AU652" s="280">
        <f t="shared" si="211"/>
        <v>0</v>
      </c>
      <c r="AV652" s="281">
        <f t="shared" si="212"/>
        <v>0</v>
      </c>
      <c r="AW652" s="291">
        <f t="shared" si="216"/>
        <v>0</v>
      </c>
      <c r="AX652" s="283">
        <f t="shared" si="213"/>
        <v>0</v>
      </c>
    </row>
    <row r="653" spans="1:50" ht="26.45" customHeight="1">
      <c r="A653" s="117"/>
      <c r="B653" s="245"/>
      <c r="C653" s="136"/>
      <c r="D653" s="208" t="str">
        <f t="shared" si="198"/>
        <v/>
      </c>
      <c r="E653" s="129" t="s">
        <v>169</v>
      </c>
      <c r="F653" s="209" t="s">
        <v>169</v>
      </c>
      <c r="G653" s="135"/>
      <c r="H653" s="258"/>
      <c r="I653" s="259">
        <f t="shared" si="214"/>
        <v>0</v>
      </c>
      <c r="J653" s="259">
        <f t="shared" si="215"/>
        <v>0</v>
      </c>
      <c r="K653" s="259">
        <f t="shared" si="199"/>
        <v>0</v>
      </c>
      <c r="L653" s="252"/>
      <c r="M653" s="252"/>
      <c r="N653" s="252"/>
      <c r="O653" s="147">
        <v>0</v>
      </c>
      <c r="P653" s="147">
        <v>0</v>
      </c>
      <c r="Q653" s="137">
        <f t="shared" si="200"/>
        <v>0</v>
      </c>
      <c r="R653" s="80">
        <f t="shared" si="201"/>
        <v>0</v>
      </c>
      <c r="S653" s="147">
        <v>0</v>
      </c>
      <c r="T653" s="121"/>
      <c r="U653" s="263">
        <f>IFERROR(VLOOKUP(B653,คำนวณตกเบิกวิทยฐานะ!$B$9:$P$1008,14,FALSE),0)</f>
        <v>0</v>
      </c>
      <c r="V653" s="263">
        <f>IFERROR(VLOOKUP(B653,คำนวณตกเบิกวิทยฐานะ!$B$9:$P$1008,15,FALSE),0)</f>
        <v>0</v>
      </c>
      <c r="W653" s="264">
        <f t="shared" si="202"/>
        <v>0</v>
      </c>
      <c r="X653" s="119" t="s">
        <v>169</v>
      </c>
      <c r="Y653" s="209" t="s">
        <v>169</v>
      </c>
      <c r="Z653" s="258"/>
      <c r="AA653" s="253">
        <f t="shared" si="203"/>
        <v>0</v>
      </c>
      <c r="AB653" s="253">
        <f t="shared" si="204"/>
        <v>0</v>
      </c>
      <c r="AC653" s="253">
        <f t="shared" si="205"/>
        <v>0</v>
      </c>
      <c r="AD653" s="253">
        <f t="shared" si="206"/>
        <v>0</v>
      </c>
      <c r="AE653" s="268">
        <f t="shared" si="207"/>
        <v>0</v>
      </c>
      <c r="AF653" s="269">
        <f t="shared" si="208"/>
        <v>0</v>
      </c>
      <c r="AG653" s="270">
        <f t="shared" si="209"/>
        <v>0</v>
      </c>
      <c r="AH653" s="121"/>
      <c r="AI653" s="252"/>
      <c r="AJ653" s="295"/>
      <c r="AK653" s="301">
        <f t="shared" si="210"/>
        <v>0</v>
      </c>
      <c r="AL653" s="119" t="s">
        <v>169</v>
      </c>
      <c r="AM653" s="123" t="s">
        <v>169</v>
      </c>
      <c r="AN653" s="122"/>
      <c r="AO653" s="119" t="s">
        <v>169</v>
      </c>
      <c r="AP653" s="123" t="s">
        <v>169</v>
      </c>
      <c r="AQ653" s="124"/>
      <c r="AR653" s="119" t="s">
        <v>169</v>
      </c>
      <c r="AS653" s="123" t="s">
        <v>169</v>
      </c>
      <c r="AT653" s="122"/>
      <c r="AU653" s="280">
        <f t="shared" si="211"/>
        <v>0</v>
      </c>
      <c r="AV653" s="281">
        <f t="shared" si="212"/>
        <v>0</v>
      </c>
      <c r="AW653" s="291">
        <f t="shared" si="216"/>
        <v>0</v>
      </c>
      <c r="AX653" s="283">
        <f t="shared" si="213"/>
        <v>0</v>
      </c>
    </row>
    <row r="654" spans="1:50" ht="26.45" customHeight="1">
      <c r="A654" s="117"/>
      <c r="B654" s="245"/>
      <c r="C654" s="136"/>
      <c r="D654" s="208" t="str">
        <f t="shared" si="198"/>
        <v/>
      </c>
      <c r="E654" s="129" t="s">
        <v>169</v>
      </c>
      <c r="F654" s="209" t="s">
        <v>169</v>
      </c>
      <c r="G654" s="135"/>
      <c r="H654" s="258"/>
      <c r="I654" s="259">
        <f t="shared" si="214"/>
        <v>0</v>
      </c>
      <c r="J654" s="259">
        <f t="shared" si="215"/>
        <v>0</v>
      </c>
      <c r="K654" s="259">
        <f t="shared" si="199"/>
        <v>0</v>
      </c>
      <c r="L654" s="252"/>
      <c r="M654" s="252"/>
      <c r="N654" s="252"/>
      <c r="O654" s="147">
        <v>0</v>
      </c>
      <c r="P654" s="147">
        <v>0</v>
      </c>
      <c r="Q654" s="137">
        <f t="shared" si="200"/>
        <v>0</v>
      </c>
      <c r="R654" s="80">
        <f t="shared" si="201"/>
        <v>0</v>
      </c>
      <c r="S654" s="147">
        <v>0</v>
      </c>
      <c r="T654" s="121"/>
      <c r="U654" s="263">
        <f>IFERROR(VLOOKUP(B654,คำนวณตกเบิกวิทยฐานะ!$B$9:$P$1008,14,FALSE),0)</f>
        <v>0</v>
      </c>
      <c r="V654" s="263">
        <f>IFERROR(VLOOKUP(B654,คำนวณตกเบิกวิทยฐานะ!$B$9:$P$1008,15,FALSE),0)</f>
        <v>0</v>
      </c>
      <c r="W654" s="264">
        <f t="shared" si="202"/>
        <v>0</v>
      </c>
      <c r="X654" s="119" t="s">
        <v>169</v>
      </c>
      <c r="Y654" s="209" t="s">
        <v>169</v>
      </c>
      <c r="Z654" s="258"/>
      <c r="AA654" s="253">
        <f t="shared" si="203"/>
        <v>0</v>
      </c>
      <c r="AB654" s="253">
        <f t="shared" si="204"/>
        <v>0</v>
      </c>
      <c r="AC654" s="253">
        <f t="shared" si="205"/>
        <v>0</v>
      </c>
      <c r="AD654" s="253">
        <f t="shared" si="206"/>
        <v>0</v>
      </c>
      <c r="AE654" s="268">
        <f t="shared" si="207"/>
        <v>0</v>
      </c>
      <c r="AF654" s="269">
        <f t="shared" si="208"/>
        <v>0</v>
      </c>
      <c r="AG654" s="270">
        <f t="shared" si="209"/>
        <v>0</v>
      </c>
      <c r="AH654" s="121"/>
      <c r="AI654" s="252"/>
      <c r="AJ654" s="295"/>
      <c r="AK654" s="301">
        <f t="shared" si="210"/>
        <v>0</v>
      </c>
      <c r="AL654" s="119" t="s">
        <v>169</v>
      </c>
      <c r="AM654" s="123" t="s">
        <v>169</v>
      </c>
      <c r="AN654" s="122"/>
      <c r="AO654" s="119" t="s">
        <v>169</v>
      </c>
      <c r="AP654" s="123" t="s">
        <v>169</v>
      </c>
      <c r="AQ654" s="124"/>
      <c r="AR654" s="119" t="s">
        <v>169</v>
      </c>
      <c r="AS654" s="123" t="s">
        <v>169</v>
      </c>
      <c r="AT654" s="122"/>
      <c r="AU654" s="280">
        <f t="shared" si="211"/>
        <v>0</v>
      </c>
      <c r="AV654" s="281">
        <f t="shared" si="212"/>
        <v>0</v>
      </c>
      <c r="AW654" s="291">
        <f t="shared" si="216"/>
        <v>0</v>
      </c>
      <c r="AX654" s="283">
        <f t="shared" si="213"/>
        <v>0</v>
      </c>
    </row>
    <row r="655" spans="1:50" ht="26.45" customHeight="1">
      <c r="A655" s="117"/>
      <c r="B655" s="245"/>
      <c r="C655" s="136"/>
      <c r="D655" s="208" t="str">
        <f t="shared" si="198"/>
        <v/>
      </c>
      <c r="E655" s="129" t="s">
        <v>169</v>
      </c>
      <c r="F655" s="209" t="s">
        <v>169</v>
      </c>
      <c r="G655" s="135"/>
      <c r="H655" s="258"/>
      <c r="I655" s="259">
        <f t="shared" si="214"/>
        <v>0</v>
      </c>
      <c r="J655" s="259">
        <f t="shared" si="215"/>
        <v>0</v>
      </c>
      <c r="K655" s="259">
        <f t="shared" si="199"/>
        <v>0</v>
      </c>
      <c r="L655" s="252"/>
      <c r="M655" s="252"/>
      <c r="N655" s="252"/>
      <c r="O655" s="147">
        <v>0</v>
      </c>
      <c r="P655" s="147">
        <v>0</v>
      </c>
      <c r="Q655" s="137">
        <f t="shared" si="200"/>
        <v>0</v>
      </c>
      <c r="R655" s="80">
        <f t="shared" si="201"/>
        <v>0</v>
      </c>
      <c r="S655" s="147">
        <v>0</v>
      </c>
      <c r="T655" s="121"/>
      <c r="U655" s="263">
        <f>IFERROR(VLOOKUP(B655,คำนวณตกเบิกวิทยฐานะ!$B$9:$P$1008,14,FALSE),0)</f>
        <v>0</v>
      </c>
      <c r="V655" s="263">
        <f>IFERROR(VLOOKUP(B655,คำนวณตกเบิกวิทยฐานะ!$B$9:$P$1008,15,FALSE),0)</f>
        <v>0</v>
      </c>
      <c r="W655" s="264">
        <f t="shared" si="202"/>
        <v>0</v>
      </c>
      <c r="X655" s="119" t="s">
        <v>169</v>
      </c>
      <c r="Y655" s="209" t="s">
        <v>169</v>
      </c>
      <c r="Z655" s="258"/>
      <c r="AA655" s="253">
        <f t="shared" si="203"/>
        <v>0</v>
      </c>
      <c r="AB655" s="253">
        <f t="shared" si="204"/>
        <v>0</v>
      </c>
      <c r="AC655" s="253">
        <f t="shared" si="205"/>
        <v>0</v>
      </c>
      <c r="AD655" s="253">
        <f t="shared" si="206"/>
        <v>0</v>
      </c>
      <c r="AE655" s="268">
        <f t="shared" si="207"/>
        <v>0</v>
      </c>
      <c r="AF655" s="269">
        <f t="shared" si="208"/>
        <v>0</v>
      </c>
      <c r="AG655" s="270">
        <f t="shared" si="209"/>
        <v>0</v>
      </c>
      <c r="AH655" s="121"/>
      <c r="AI655" s="252"/>
      <c r="AJ655" s="295"/>
      <c r="AK655" s="301">
        <f t="shared" si="210"/>
        <v>0</v>
      </c>
      <c r="AL655" s="119" t="s">
        <v>169</v>
      </c>
      <c r="AM655" s="123" t="s">
        <v>169</v>
      </c>
      <c r="AN655" s="122"/>
      <c r="AO655" s="119" t="s">
        <v>169</v>
      </c>
      <c r="AP655" s="123" t="s">
        <v>169</v>
      </c>
      <c r="AQ655" s="124"/>
      <c r="AR655" s="119" t="s">
        <v>169</v>
      </c>
      <c r="AS655" s="123" t="s">
        <v>169</v>
      </c>
      <c r="AT655" s="122"/>
      <c r="AU655" s="280">
        <f t="shared" si="211"/>
        <v>0</v>
      </c>
      <c r="AV655" s="281">
        <f t="shared" si="212"/>
        <v>0</v>
      </c>
      <c r="AW655" s="291">
        <f t="shared" si="216"/>
        <v>0</v>
      </c>
      <c r="AX655" s="283">
        <f t="shared" si="213"/>
        <v>0</v>
      </c>
    </row>
    <row r="656" spans="1:50" ht="26.45" customHeight="1">
      <c r="A656" s="117"/>
      <c r="B656" s="245"/>
      <c r="C656" s="136"/>
      <c r="D656" s="208" t="str">
        <f t="shared" ref="D656:D719" si="217">IF(LEN(B656)=0,"",IF(IFERROR(FIND("อัตราว่าง",B656,1),0)=0,"อัตราคนครอง","อัตราว่าง"))</f>
        <v/>
      </c>
      <c r="E656" s="129" t="s">
        <v>169</v>
      </c>
      <c r="F656" s="209" t="s">
        <v>169</v>
      </c>
      <c r="G656" s="135"/>
      <c r="H656" s="258"/>
      <c r="I656" s="259">
        <f t="shared" si="214"/>
        <v>0</v>
      </c>
      <c r="J656" s="259">
        <f t="shared" si="215"/>
        <v>0</v>
      </c>
      <c r="K656" s="259">
        <f t="shared" ref="K656:K719" si="218">H656+J656+I656</f>
        <v>0</v>
      </c>
      <c r="L656" s="252"/>
      <c r="M656" s="252"/>
      <c r="N656" s="252"/>
      <c r="O656" s="147">
        <v>0</v>
      </c>
      <c r="P656" s="147">
        <v>0</v>
      </c>
      <c r="Q656" s="137">
        <f t="shared" ref="Q656:Q719" si="219">VLOOKUP(E656,$BA$15:$BC$22,2,FALSE)</f>
        <v>0</v>
      </c>
      <c r="R656" s="80">
        <f t="shared" ref="R656:R719" si="220">VLOOKUP(E656,$BA$15:$BC$22,3,FALSE)</f>
        <v>0</v>
      </c>
      <c r="S656" s="147">
        <v>0</v>
      </c>
      <c r="T656" s="121"/>
      <c r="U656" s="263">
        <f>IFERROR(VLOOKUP(B656,คำนวณตกเบิกวิทยฐานะ!$B$9:$P$1008,14,FALSE),0)</f>
        <v>0</v>
      </c>
      <c r="V656" s="263">
        <f>IFERROR(VLOOKUP(B656,คำนวณตกเบิกวิทยฐานะ!$B$9:$P$1008,15,FALSE),0)</f>
        <v>0</v>
      </c>
      <c r="W656" s="264">
        <f t="shared" ref="W656:W719" si="221">(K656+L656+M656+N656+O656+P656+Q656+R656+S656)*12+U656+V656+T656</f>
        <v>0</v>
      </c>
      <c r="X656" s="119" t="s">
        <v>169</v>
      </c>
      <c r="Y656" s="209" t="s">
        <v>169</v>
      </c>
      <c r="Z656" s="258"/>
      <c r="AA656" s="253">
        <f t="shared" ref="AA656:AA719" si="222">IF(X656="พนักงานจ้างตามภารกิจ",Z656*4/100,0)</f>
        <v>0</v>
      </c>
      <c r="AB656" s="253">
        <f t="shared" ref="AB656:AB719" si="223">Z656+AA656</f>
        <v>0</v>
      </c>
      <c r="AC656" s="253">
        <f t="shared" ref="AC656:AC719" si="224">IF(Z656=0,0,IF(X656="พนักงานจ้างทั่วไป",IF(AB656&gt;11000,0,IF(11000-AB656&lt;=2000,11000-AB656,2000)),IF(AB656&gt;14600,0,IF(14600-AB656&lt;=2000,14600-AB656,2000))))</f>
        <v>0</v>
      </c>
      <c r="AD656" s="253">
        <f t="shared" ref="AD656:AD719" si="225">AB656+AC656</f>
        <v>0</v>
      </c>
      <c r="AE656" s="268">
        <f t="shared" ref="AE656:AE719" si="226">IF(OR(X656="พนักงานจ้างตามภารกิจ",X656="พนักงานจ้างทั่วไป"),IF(AD656*5/100&gt;750,750,AD656*5/100),0)</f>
        <v>0</v>
      </c>
      <c r="AF656" s="269">
        <f t="shared" ref="AF656:AF719" si="227">(AD656+AE656)*12</f>
        <v>0</v>
      </c>
      <c r="AG656" s="270">
        <f t="shared" ref="AG656:AG719" si="228">W656+AF656</f>
        <v>0</v>
      </c>
      <c r="AH656" s="121"/>
      <c r="AI656" s="252"/>
      <c r="AJ656" s="295"/>
      <c r="AK656" s="301">
        <f t="shared" ref="AK656:AK719" si="229">AI656*AJ656</f>
        <v>0</v>
      </c>
      <c r="AL656" s="119" t="s">
        <v>169</v>
      </c>
      <c r="AM656" s="123" t="s">
        <v>169</v>
      </c>
      <c r="AN656" s="122"/>
      <c r="AO656" s="119" t="s">
        <v>169</v>
      </c>
      <c r="AP656" s="123" t="s">
        <v>169</v>
      </c>
      <c r="AQ656" s="124"/>
      <c r="AR656" s="119" t="s">
        <v>169</v>
      </c>
      <c r="AS656" s="123" t="s">
        <v>169</v>
      </c>
      <c r="AT656" s="122"/>
      <c r="AU656" s="280">
        <f t="shared" ref="AU656:AU719" si="230">AN656+AQ656+AT656</f>
        <v>0</v>
      </c>
      <c r="AV656" s="281">
        <f t="shared" ref="AV656:AV719" si="231">AG656+AK656+AU656+(AH656*12)</f>
        <v>0</v>
      </c>
      <c r="AW656" s="291">
        <f t="shared" si="216"/>
        <v>0</v>
      </c>
      <c r="AX656" s="283">
        <f t="shared" ref="AX656:AX719" si="232">AV656</f>
        <v>0</v>
      </c>
    </row>
    <row r="657" spans="1:50" ht="26.45" customHeight="1">
      <c r="A657" s="117"/>
      <c r="B657" s="245"/>
      <c r="C657" s="136"/>
      <c r="D657" s="208" t="str">
        <f t="shared" si="217"/>
        <v/>
      </c>
      <c r="E657" s="129" t="s">
        <v>169</v>
      </c>
      <c r="F657" s="209" t="s">
        <v>169</v>
      </c>
      <c r="G657" s="135"/>
      <c r="H657" s="258"/>
      <c r="I657" s="259">
        <f t="shared" ref="I657:I720" si="233">H657*3%</f>
        <v>0</v>
      </c>
      <c r="J657" s="259">
        <f t="shared" ref="J657:J720" si="234">(H657+I657)*6%</f>
        <v>0</v>
      </c>
      <c r="K657" s="259">
        <f t="shared" si="218"/>
        <v>0</v>
      </c>
      <c r="L657" s="252"/>
      <c r="M657" s="252"/>
      <c r="N657" s="252"/>
      <c r="O657" s="147">
        <v>0</v>
      </c>
      <c r="P657" s="147">
        <v>0</v>
      </c>
      <c r="Q657" s="137">
        <f t="shared" si="219"/>
        <v>0</v>
      </c>
      <c r="R657" s="80">
        <f t="shared" si="220"/>
        <v>0</v>
      </c>
      <c r="S657" s="147">
        <v>0</v>
      </c>
      <c r="T657" s="121"/>
      <c r="U657" s="263">
        <f>IFERROR(VLOOKUP(B657,คำนวณตกเบิกวิทยฐานะ!$B$9:$P$1008,14,FALSE),0)</f>
        <v>0</v>
      </c>
      <c r="V657" s="263">
        <f>IFERROR(VLOOKUP(B657,คำนวณตกเบิกวิทยฐานะ!$B$9:$P$1008,15,FALSE),0)</f>
        <v>0</v>
      </c>
      <c r="W657" s="264">
        <f t="shared" si="221"/>
        <v>0</v>
      </c>
      <c r="X657" s="119" t="s">
        <v>169</v>
      </c>
      <c r="Y657" s="209" t="s">
        <v>169</v>
      </c>
      <c r="Z657" s="258"/>
      <c r="AA657" s="253">
        <f t="shared" si="222"/>
        <v>0</v>
      </c>
      <c r="AB657" s="253">
        <f t="shared" si="223"/>
        <v>0</v>
      </c>
      <c r="AC657" s="253">
        <f t="shared" si="224"/>
        <v>0</v>
      </c>
      <c r="AD657" s="253">
        <f t="shared" si="225"/>
        <v>0</v>
      </c>
      <c r="AE657" s="268">
        <f t="shared" si="226"/>
        <v>0</v>
      </c>
      <c r="AF657" s="269">
        <f t="shared" si="227"/>
        <v>0</v>
      </c>
      <c r="AG657" s="270">
        <f t="shared" si="228"/>
        <v>0</v>
      </c>
      <c r="AH657" s="121"/>
      <c r="AI657" s="252"/>
      <c r="AJ657" s="295"/>
      <c r="AK657" s="301">
        <f t="shared" si="229"/>
        <v>0</v>
      </c>
      <c r="AL657" s="119" t="s">
        <v>169</v>
      </c>
      <c r="AM657" s="123" t="s">
        <v>169</v>
      </c>
      <c r="AN657" s="122"/>
      <c r="AO657" s="119" t="s">
        <v>169</v>
      </c>
      <c r="AP657" s="123" t="s">
        <v>169</v>
      </c>
      <c r="AQ657" s="124"/>
      <c r="AR657" s="119" t="s">
        <v>169</v>
      </c>
      <c r="AS657" s="123" t="s">
        <v>169</v>
      </c>
      <c r="AT657" s="122"/>
      <c r="AU657" s="280">
        <f t="shared" si="230"/>
        <v>0</v>
      </c>
      <c r="AV657" s="281">
        <f t="shared" si="231"/>
        <v>0</v>
      </c>
      <c r="AW657" s="291">
        <f t="shared" ref="AW657:AW720" si="235">U657+V657</f>
        <v>0</v>
      </c>
      <c r="AX657" s="283">
        <f t="shared" si="232"/>
        <v>0</v>
      </c>
    </row>
    <row r="658" spans="1:50" ht="26.45" customHeight="1">
      <c r="A658" s="117"/>
      <c r="B658" s="245"/>
      <c r="C658" s="136"/>
      <c r="D658" s="208" t="str">
        <f t="shared" si="217"/>
        <v/>
      </c>
      <c r="E658" s="129" t="s">
        <v>169</v>
      </c>
      <c r="F658" s="209" t="s">
        <v>169</v>
      </c>
      <c r="G658" s="135"/>
      <c r="H658" s="258"/>
      <c r="I658" s="259">
        <f t="shared" si="233"/>
        <v>0</v>
      </c>
      <c r="J658" s="259">
        <f t="shared" si="234"/>
        <v>0</v>
      </c>
      <c r="K658" s="259">
        <f t="shared" si="218"/>
        <v>0</v>
      </c>
      <c r="L658" s="252"/>
      <c r="M658" s="252"/>
      <c r="N658" s="252"/>
      <c r="O658" s="147">
        <v>0</v>
      </c>
      <c r="P658" s="147">
        <v>0</v>
      </c>
      <c r="Q658" s="137">
        <f t="shared" si="219"/>
        <v>0</v>
      </c>
      <c r="R658" s="80">
        <f t="shared" si="220"/>
        <v>0</v>
      </c>
      <c r="S658" s="147">
        <v>0</v>
      </c>
      <c r="T658" s="121"/>
      <c r="U658" s="263">
        <f>IFERROR(VLOOKUP(B658,คำนวณตกเบิกวิทยฐานะ!$B$9:$P$1008,14,FALSE),0)</f>
        <v>0</v>
      </c>
      <c r="V658" s="263">
        <f>IFERROR(VLOOKUP(B658,คำนวณตกเบิกวิทยฐานะ!$B$9:$P$1008,15,FALSE),0)</f>
        <v>0</v>
      </c>
      <c r="W658" s="264">
        <f t="shared" si="221"/>
        <v>0</v>
      </c>
      <c r="X658" s="119" t="s">
        <v>169</v>
      </c>
      <c r="Y658" s="209" t="s">
        <v>169</v>
      </c>
      <c r="Z658" s="258"/>
      <c r="AA658" s="253">
        <f t="shared" si="222"/>
        <v>0</v>
      </c>
      <c r="AB658" s="253">
        <f t="shared" si="223"/>
        <v>0</v>
      </c>
      <c r="AC658" s="253">
        <f t="shared" si="224"/>
        <v>0</v>
      </c>
      <c r="AD658" s="253">
        <f t="shared" si="225"/>
        <v>0</v>
      </c>
      <c r="AE658" s="268">
        <f t="shared" si="226"/>
        <v>0</v>
      </c>
      <c r="AF658" s="269">
        <f t="shared" si="227"/>
        <v>0</v>
      </c>
      <c r="AG658" s="270">
        <f t="shared" si="228"/>
        <v>0</v>
      </c>
      <c r="AH658" s="121"/>
      <c r="AI658" s="252"/>
      <c r="AJ658" s="295"/>
      <c r="AK658" s="301">
        <f t="shared" si="229"/>
        <v>0</v>
      </c>
      <c r="AL658" s="119" t="s">
        <v>169</v>
      </c>
      <c r="AM658" s="123" t="s">
        <v>169</v>
      </c>
      <c r="AN658" s="122"/>
      <c r="AO658" s="119" t="s">
        <v>169</v>
      </c>
      <c r="AP658" s="123" t="s">
        <v>169</v>
      </c>
      <c r="AQ658" s="124"/>
      <c r="AR658" s="119" t="s">
        <v>169</v>
      </c>
      <c r="AS658" s="123" t="s">
        <v>169</v>
      </c>
      <c r="AT658" s="122"/>
      <c r="AU658" s="280">
        <f t="shared" si="230"/>
        <v>0</v>
      </c>
      <c r="AV658" s="281">
        <f t="shared" si="231"/>
        <v>0</v>
      </c>
      <c r="AW658" s="291">
        <f t="shared" si="235"/>
        <v>0</v>
      </c>
      <c r="AX658" s="283">
        <f t="shared" si="232"/>
        <v>0</v>
      </c>
    </row>
    <row r="659" spans="1:50" ht="26.45" customHeight="1">
      <c r="A659" s="117"/>
      <c r="B659" s="245"/>
      <c r="C659" s="136"/>
      <c r="D659" s="208" t="str">
        <f t="shared" si="217"/>
        <v/>
      </c>
      <c r="E659" s="129" t="s">
        <v>169</v>
      </c>
      <c r="F659" s="209" t="s">
        <v>169</v>
      </c>
      <c r="G659" s="135"/>
      <c r="H659" s="258"/>
      <c r="I659" s="259">
        <f t="shared" si="233"/>
        <v>0</v>
      </c>
      <c r="J659" s="259">
        <f t="shared" si="234"/>
        <v>0</v>
      </c>
      <c r="K659" s="259">
        <f t="shared" si="218"/>
        <v>0</v>
      </c>
      <c r="L659" s="252"/>
      <c r="M659" s="252"/>
      <c r="N659" s="252"/>
      <c r="O659" s="147">
        <v>0</v>
      </c>
      <c r="P659" s="147">
        <v>0</v>
      </c>
      <c r="Q659" s="137">
        <f t="shared" si="219"/>
        <v>0</v>
      </c>
      <c r="R659" s="80">
        <f t="shared" si="220"/>
        <v>0</v>
      </c>
      <c r="S659" s="147">
        <v>0</v>
      </c>
      <c r="T659" s="121"/>
      <c r="U659" s="263">
        <f>IFERROR(VLOOKUP(B659,คำนวณตกเบิกวิทยฐานะ!$B$9:$P$1008,14,FALSE),0)</f>
        <v>0</v>
      </c>
      <c r="V659" s="263">
        <f>IFERROR(VLOOKUP(B659,คำนวณตกเบิกวิทยฐานะ!$B$9:$P$1008,15,FALSE),0)</f>
        <v>0</v>
      </c>
      <c r="W659" s="264">
        <f t="shared" si="221"/>
        <v>0</v>
      </c>
      <c r="X659" s="119" t="s">
        <v>169</v>
      </c>
      <c r="Y659" s="209" t="s">
        <v>169</v>
      </c>
      <c r="Z659" s="258"/>
      <c r="AA659" s="253">
        <f t="shared" si="222"/>
        <v>0</v>
      </c>
      <c r="AB659" s="253">
        <f t="shared" si="223"/>
        <v>0</v>
      </c>
      <c r="AC659" s="253">
        <f t="shared" si="224"/>
        <v>0</v>
      </c>
      <c r="AD659" s="253">
        <f t="shared" si="225"/>
        <v>0</v>
      </c>
      <c r="AE659" s="268">
        <f t="shared" si="226"/>
        <v>0</v>
      </c>
      <c r="AF659" s="269">
        <f t="shared" si="227"/>
        <v>0</v>
      </c>
      <c r="AG659" s="270">
        <f t="shared" si="228"/>
        <v>0</v>
      </c>
      <c r="AH659" s="121"/>
      <c r="AI659" s="252"/>
      <c r="AJ659" s="295"/>
      <c r="AK659" s="301">
        <f t="shared" si="229"/>
        <v>0</v>
      </c>
      <c r="AL659" s="119" t="s">
        <v>169</v>
      </c>
      <c r="AM659" s="123" t="s">
        <v>169</v>
      </c>
      <c r="AN659" s="122"/>
      <c r="AO659" s="119" t="s">
        <v>169</v>
      </c>
      <c r="AP659" s="123" t="s">
        <v>169</v>
      </c>
      <c r="AQ659" s="124"/>
      <c r="AR659" s="119" t="s">
        <v>169</v>
      </c>
      <c r="AS659" s="123" t="s">
        <v>169</v>
      </c>
      <c r="AT659" s="122"/>
      <c r="AU659" s="280">
        <f t="shared" si="230"/>
        <v>0</v>
      </c>
      <c r="AV659" s="281">
        <f t="shared" si="231"/>
        <v>0</v>
      </c>
      <c r="AW659" s="291">
        <f t="shared" si="235"/>
        <v>0</v>
      </c>
      <c r="AX659" s="283">
        <f t="shared" si="232"/>
        <v>0</v>
      </c>
    </row>
    <row r="660" spans="1:50" ht="26.45" customHeight="1">
      <c r="A660" s="117"/>
      <c r="B660" s="245"/>
      <c r="C660" s="136"/>
      <c r="D660" s="208" t="str">
        <f t="shared" si="217"/>
        <v/>
      </c>
      <c r="E660" s="129" t="s">
        <v>169</v>
      </c>
      <c r="F660" s="209" t="s">
        <v>169</v>
      </c>
      <c r="G660" s="135"/>
      <c r="H660" s="258"/>
      <c r="I660" s="259">
        <f t="shared" si="233"/>
        <v>0</v>
      </c>
      <c r="J660" s="259">
        <f t="shared" si="234"/>
        <v>0</v>
      </c>
      <c r="K660" s="259">
        <f t="shared" si="218"/>
        <v>0</v>
      </c>
      <c r="L660" s="252"/>
      <c r="M660" s="252"/>
      <c r="N660" s="252"/>
      <c r="O660" s="147">
        <v>0</v>
      </c>
      <c r="P660" s="147">
        <v>0</v>
      </c>
      <c r="Q660" s="137">
        <f t="shared" si="219"/>
        <v>0</v>
      </c>
      <c r="R660" s="80">
        <f t="shared" si="220"/>
        <v>0</v>
      </c>
      <c r="S660" s="147">
        <v>0</v>
      </c>
      <c r="T660" s="121"/>
      <c r="U660" s="263">
        <f>IFERROR(VLOOKUP(B660,คำนวณตกเบิกวิทยฐานะ!$B$9:$P$1008,14,FALSE),0)</f>
        <v>0</v>
      </c>
      <c r="V660" s="263">
        <f>IFERROR(VLOOKUP(B660,คำนวณตกเบิกวิทยฐานะ!$B$9:$P$1008,15,FALSE),0)</f>
        <v>0</v>
      </c>
      <c r="W660" s="264">
        <f t="shared" si="221"/>
        <v>0</v>
      </c>
      <c r="X660" s="119" t="s">
        <v>169</v>
      </c>
      <c r="Y660" s="209" t="s">
        <v>169</v>
      </c>
      <c r="Z660" s="258"/>
      <c r="AA660" s="253">
        <f t="shared" si="222"/>
        <v>0</v>
      </c>
      <c r="AB660" s="253">
        <f t="shared" si="223"/>
        <v>0</v>
      </c>
      <c r="AC660" s="253">
        <f t="shared" si="224"/>
        <v>0</v>
      </c>
      <c r="AD660" s="253">
        <f t="shared" si="225"/>
        <v>0</v>
      </c>
      <c r="AE660" s="268">
        <f t="shared" si="226"/>
        <v>0</v>
      </c>
      <c r="AF660" s="269">
        <f t="shared" si="227"/>
        <v>0</v>
      </c>
      <c r="AG660" s="270">
        <f t="shared" si="228"/>
        <v>0</v>
      </c>
      <c r="AH660" s="121"/>
      <c r="AI660" s="252"/>
      <c r="AJ660" s="295"/>
      <c r="AK660" s="301">
        <f t="shared" si="229"/>
        <v>0</v>
      </c>
      <c r="AL660" s="119" t="s">
        <v>169</v>
      </c>
      <c r="AM660" s="123" t="s">
        <v>169</v>
      </c>
      <c r="AN660" s="122"/>
      <c r="AO660" s="119" t="s">
        <v>169</v>
      </c>
      <c r="AP660" s="123" t="s">
        <v>169</v>
      </c>
      <c r="AQ660" s="124"/>
      <c r="AR660" s="119" t="s">
        <v>169</v>
      </c>
      <c r="AS660" s="123" t="s">
        <v>169</v>
      </c>
      <c r="AT660" s="122"/>
      <c r="AU660" s="280">
        <f t="shared" si="230"/>
        <v>0</v>
      </c>
      <c r="AV660" s="281">
        <f t="shared" si="231"/>
        <v>0</v>
      </c>
      <c r="AW660" s="291">
        <f t="shared" si="235"/>
        <v>0</v>
      </c>
      <c r="AX660" s="283">
        <f t="shared" si="232"/>
        <v>0</v>
      </c>
    </row>
    <row r="661" spans="1:50" ht="26.45" customHeight="1">
      <c r="A661" s="117"/>
      <c r="B661" s="245"/>
      <c r="C661" s="136"/>
      <c r="D661" s="208" t="str">
        <f t="shared" si="217"/>
        <v/>
      </c>
      <c r="E661" s="129" t="s">
        <v>169</v>
      </c>
      <c r="F661" s="209" t="s">
        <v>169</v>
      </c>
      <c r="G661" s="135"/>
      <c r="H661" s="258"/>
      <c r="I661" s="259">
        <f t="shared" si="233"/>
        <v>0</v>
      </c>
      <c r="J661" s="259">
        <f t="shared" si="234"/>
        <v>0</v>
      </c>
      <c r="K661" s="259">
        <f t="shared" si="218"/>
        <v>0</v>
      </c>
      <c r="L661" s="252"/>
      <c r="M661" s="252"/>
      <c r="N661" s="252"/>
      <c r="O661" s="147">
        <v>0</v>
      </c>
      <c r="P661" s="147">
        <v>0</v>
      </c>
      <c r="Q661" s="137">
        <f t="shared" si="219"/>
        <v>0</v>
      </c>
      <c r="R661" s="80">
        <f t="shared" si="220"/>
        <v>0</v>
      </c>
      <c r="S661" s="147">
        <v>0</v>
      </c>
      <c r="T661" s="121"/>
      <c r="U661" s="263">
        <f>IFERROR(VLOOKUP(B661,คำนวณตกเบิกวิทยฐานะ!$B$9:$P$1008,14,FALSE),0)</f>
        <v>0</v>
      </c>
      <c r="V661" s="263">
        <f>IFERROR(VLOOKUP(B661,คำนวณตกเบิกวิทยฐานะ!$B$9:$P$1008,15,FALSE),0)</f>
        <v>0</v>
      </c>
      <c r="W661" s="264">
        <f t="shared" si="221"/>
        <v>0</v>
      </c>
      <c r="X661" s="119" t="s">
        <v>169</v>
      </c>
      <c r="Y661" s="209" t="s">
        <v>169</v>
      </c>
      <c r="Z661" s="258"/>
      <c r="AA661" s="253">
        <f t="shared" si="222"/>
        <v>0</v>
      </c>
      <c r="AB661" s="253">
        <f t="shared" si="223"/>
        <v>0</v>
      </c>
      <c r="AC661" s="253">
        <f t="shared" si="224"/>
        <v>0</v>
      </c>
      <c r="AD661" s="253">
        <f t="shared" si="225"/>
        <v>0</v>
      </c>
      <c r="AE661" s="268">
        <f t="shared" si="226"/>
        <v>0</v>
      </c>
      <c r="AF661" s="269">
        <f t="shared" si="227"/>
        <v>0</v>
      </c>
      <c r="AG661" s="270">
        <f t="shared" si="228"/>
        <v>0</v>
      </c>
      <c r="AH661" s="121"/>
      <c r="AI661" s="252"/>
      <c r="AJ661" s="295"/>
      <c r="AK661" s="301">
        <f t="shared" si="229"/>
        <v>0</v>
      </c>
      <c r="AL661" s="119" t="s">
        <v>169</v>
      </c>
      <c r="AM661" s="123" t="s">
        <v>169</v>
      </c>
      <c r="AN661" s="122"/>
      <c r="AO661" s="119" t="s">
        <v>169</v>
      </c>
      <c r="AP661" s="123" t="s">
        <v>169</v>
      </c>
      <c r="AQ661" s="124"/>
      <c r="AR661" s="119" t="s">
        <v>169</v>
      </c>
      <c r="AS661" s="123" t="s">
        <v>169</v>
      </c>
      <c r="AT661" s="122"/>
      <c r="AU661" s="280">
        <f t="shared" si="230"/>
        <v>0</v>
      </c>
      <c r="AV661" s="281">
        <f t="shared" si="231"/>
        <v>0</v>
      </c>
      <c r="AW661" s="291">
        <f t="shared" si="235"/>
        <v>0</v>
      </c>
      <c r="AX661" s="283">
        <f t="shared" si="232"/>
        <v>0</v>
      </c>
    </row>
    <row r="662" spans="1:50" ht="26.45" customHeight="1">
      <c r="A662" s="117"/>
      <c r="B662" s="245"/>
      <c r="C662" s="136"/>
      <c r="D662" s="208" t="str">
        <f t="shared" si="217"/>
        <v/>
      </c>
      <c r="E662" s="129" t="s">
        <v>169</v>
      </c>
      <c r="F662" s="209" t="s">
        <v>169</v>
      </c>
      <c r="G662" s="135"/>
      <c r="H662" s="258"/>
      <c r="I662" s="259">
        <f t="shared" si="233"/>
        <v>0</v>
      </c>
      <c r="J662" s="259">
        <f t="shared" si="234"/>
        <v>0</v>
      </c>
      <c r="K662" s="259">
        <f t="shared" si="218"/>
        <v>0</v>
      </c>
      <c r="L662" s="252"/>
      <c r="M662" s="252"/>
      <c r="N662" s="252"/>
      <c r="O662" s="147">
        <v>0</v>
      </c>
      <c r="P662" s="147">
        <v>0</v>
      </c>
      <c r="Q662" s="137">
        <f t="shared" si="219"/>
        <v>0</v>
      </c>
      <c r="R662" s="80">
        <f t="shared" si="220"/>
        <v>0</v>
      </c>
      <c r="S662" s="147">
        <v>0</v>
      </c>
      <c r="T662" s="121"/>
      <c r="U662" s="263">
        <f>IFERROR(VLOOKUP(B662,คำนวณตกเบิกวิทยฐานะ!$B$9:$P$1008,14,FALSE),0)</f>
        <v>0</v>
      </c>
      <c r="V662" s="263">
        <f>IFERROR(VLOOKUP(B662,คำนวณตกเบิกวิทยฐานะ!$B$9:$P$1008,15,FALSE),0)</f>
        <v>0</v>
      </c>
      <c r="W662" s="264">
        <f t="shared" si="221"/>
        <v>0</v>
      </c>
      <c r="X662" s="119" t="s">
        <v>169</v>
      </c>
      <c r="Y662" s="209" t="s">
        <v>169</v>
      </c>
      <c r="Z662" s="258"/>
      <c r="AA662" s="253">
        <f t="shared" si="222"/>
        <v>0</v>
      </c>
      <c r="AB662" s="253">
        <f t="shared" si="223"/>
        <v>0</v>
      </c>
      <c r="AC662" s="253">
        <f t="shared" si="224"/>
        <v>0</v>
      </c>
      <c r="AD662" s="253">
        <f t="shared" si="225"/>
        <v>0</v>
      </c>
      <c r="AE662" s="268">
        <f t="shared" si="226"/>
        <v>0</v>
      </c>
      <c r="AF662" s="269">
        <f t="shared" si="227"/>
        <v>0</v>
      </c>
      <c r="AG662" s="270">
        <f t="shared" si="228"/>
        <v>0</v>
      </c>
      <c r="AH662" s="121"/>
      <c r="AI662" s="252"/>
      <c r="AJ662" s="295"/>
      <c r="AK662" s="301">
        <f t="shared" si="229"/>
        <v>0</v>
      </c>
      <c r="AL662" s="119" t="s">
        <v>169</v>
      </c>
      <c r="AM662" s="123" t="s">
        <v>169</v>
      </c>
      <c r="AN662" s="122"/>
      <c r="AO662" s="119" t="s">
        <v>169</v>
      </c>
      <c r="AP662" s="123" t="s">
        <v>169</v>
      </c>
      <c r="AQ662" s="124"/>
      <c r="AR662" s="119" t="s">
        <v>169</v>
      </c>
      <c r="AS662" s="123" t="s">
        <v>169</v>
      </c>
      <c r="AT662" s="122"/>
      <c r="AU662" s="280">
        <f t="shared" si="230"/>
        <v>0</v>
      </c>
      <c r="AV662" s="281">
        <f t="shared" si="231"/>
        <v>0</v>
      </c>
      <c r="AW662" s="291">
        <f t="shared" si="235"/>
        <v>0</v>
      </c>
      <c r="AX662" s="283">
        <f t="shared" si="232"/>
        <v>0</v>
      </c>
    </row>
    <row r="663" spans="1:50" ht="26.45" customHeight="1">
      <c r="A663" s="117"/>
      <c r="B663" s="245"/>
      <c r="C663" s="136"/>
      <c r="D663" s="208" t="str">
        <f t="shared" si="217"/>
        <v/>
      </c>
      <c r="E663" s="129" t="s">
        <v>169</v>
      </c>
      <c r="F663" s="209" t="s">
        <v>169</v>
      </c>
      <c r="G663" s="135"/>
      <c r="H663" s="258"/>
      <c r="I663" s="259">
        <f t="shared" si="233"/>
        <v>0</v>
      </c>
      <c r="J663" s="259">
        <f t="shared" si="234"/>
        <v>0</v>
      </c>
      <c r="K663" s="259">
        <f t="shared" si="218"/>
        <v>0</v>
      </c>
      <c r="L663" s="252"/>
      <c r="M663" s="252"/>
      <c r="N663" s="252"/>
      <c r="O663" s="147">
        <v>0</v>
      </c>
      <c r="P663" s="147">
        <v>0</v>
      </c>
      <c r="Q663" s="137">
        <f t="shared" si="219"/>
        <v>0</v>
      </c>
      <c r="R663" s="80">
        <f t="shared" si="220"/>
        <v>0</v>
      </c>
      <c r="S663" s="147">
        <v>0</v>
      </c>
      <c r="T663" s="121"/>
      <c r="U663" s="263">
        <f>IFERROR(VLOOKUP(B663,คำนวณตกเบิกวิทยฐานะ!$B$9:$P$1008,14,FALSE),0)</f>
        <v>0</v>
      </c>
      <c r="V663" s="263">
        <f>IFERROR(VLOOKUP(B663,คำนวณตกเบิกวิทยฐานะ!$B$9:$P$1008,15,FALSE),0)</f>
        <v>0</v>
      </c>
      <c r="W663" s="264">
        <f t="shared" si="221"/>
        <v>0</v>
      </c>
      <c r="X663" s="119" t="s">
        <v>169</v>
      </c>
      <c r="Y663" s="209" t="s">
        <v>169</v>
      </c>
      <c r="Z663" s="258"/>
      <c r="AA663" s="253">
        <f t="shared" si="222"/>
        <v>0</v>
      </c>
      <c r="AB663" s="253">
        <f t="shared" si="223"/>
        <v>0</v>
      </c>
      <c r="AC663" s="253">
        <f t="shared" si="224"/>
        <v>0</v>
      </c>
      <c r="AD663" s="253">
        <f t="shared" si="225"/>
        <v>0</v>
      </c>
      <c r="AE663" s="268">
        <f t="shared" si="226"/>
        <v>0</v>
      </c>
      <c r="AF663" s="269">
        <f t="shared" si="227"/>
        <v>0</v>
      </c>
      <c r="AG663" s="270">
        <f t="shared" si="228"/>
        <v>0</v>
      </c>
      <c r="AH663" s="121"/>
      <c r="AI663" s="252"/>
      <c r="AJ663" s="295"/>
      <c r="AK663" s="301">
        <f t="shared" si="229"/>
        <v>0</v>
      </c>
      <c r="AL663" s="119" t="s">
        <v>169</v>
      </c>
      <c r="AM663" s="123" t="s">
        <v>169</v>
      </c>
      <c r="AN663" s="122"/>
      <c r="AO663" s="119" t="s">
        <v>169</v>
      </c>
      <c r="AP663" s="123" t="s">
        <v>169</v>
      </c>
      <c r="AQ663" s="124"/>
      <c r="AR663" s="119" t="s">
        <v>169</v>
      </c>
      <c r="AS663" s="123" t="s">
        <v>169</v>
      </c>
      <c r="AT663" s="122"/>
      <c r="AU663" s="280">
        <f t="shared" si="230"/>
        <v>0</v>
      </c>
      <c r="AV663" s="281">
        <f t="shared" si="231"/>
        <v>0</v>
      </c>
      <c r="AW663" s="291">
        <f t="shared" si="235"/>
        <v>0</v>
      </c>
      <c r="AX663" s="283">
        <f t="shared" si="232"/>
        <v>0</v>
      </c>
    </row>
    <row r="664" spans="1:50" ht="26.45" customHeight="1">
      <c r="A664" s="117"/>
      <c r="B664" s="245"/>
      <c r="C664" s="136"/>
      <c r="D664" s="208" t="str">
        <f t="shared" si="217"/>
        <v/>
      </c>
      <c r="E664" s="129" t="s">
        <v>169</v>
      </c>
      <c r="F664" s="209" t="s">
        <v>169</v>
      </c>
      <c r="G664" s="135"/>
      <c r="H664" s="258"/>
      <c r="I664" s="259">
        <f t="shared" si="233"/>
        <v>0</v>
      </c>
      <c r="J664" s="259">
        <f t="shared" si="234"/>
        <v>0</v>
      </c>
      <c r="K664" s="259">
        <f t="shared" si="218"/>
        <v>0</v>
      </c>
      <c r="L664" s="252"/>
      <c r="M664" s="252"/>
      <c r="N664" s="252"/>
      <c r="O664" s="147">
        <v>0</v>
      </c>
      <c r="P664" s="147">
        <v>0</v>
      </c>
      <c r="Q664" s="137">
        <f t="shared" si="219"/>
        <v>0</v>
      </c>
      <c r="R664" s="80">
        <f t="shared" si="220"/>
        <v>0</v>
      </c>
      <c r="S664" s="147">
        <v>0</v>
      </c>
      <c r="T664" s="121"/>
      <c r="U664" s="263">
        <f>IFERROR(VLOOKUP(B664,คำนวณตกเบิกวิทยฐานะ!$B$9:$P$1008,14,FALSE),0)</f>
        <v>0</v>
      </c>
      <c r="V664" s="263">
        <f>IFERROR(VLOOKUP(B664,คำนวณตกเบิกวิทยฐานะ!$B$9:$P$1008,15,FALSE),0)</f>
        <v>0</v>
      </c>
      <c r="W664" s="264">
        <f t="shared" si="221"/>
        <v>0</v>
      </c>
      <c r="X664" s="119" t="s">
        <v>169</v>
      </c>
      <c r="Y664" s="209" t="s">
        <v>169</v>
      </c>
      <c r="Z664" s="258"/>
      <c r="AA664" s="253">
        <f t="shared" si="222"/>
        <v>0</v>
      </c>
      <c r="AB664" s="253">
        <f t="shared" si="223"/>
        <v>0</v>
      </c>
      <c r="AC664" s="253">
        <f t="shared" si="224"/>
        <v>0</v>
      </c>
      <c r="AD664" s="253">
        <f t="shared" si="225"/>
        <v>0</v>
      </c>
      <c r="AE664" s="268">
        <f t="shared" si="226"/>
        <v>0</v>
      </c>
      <c r="AF664" s="269">
        <f t="shared" si="227"/>
        <v>0</v>
      </c>
      <c r="AG664" s="270">
        <f t="shared" si="228"/>
        <v>0</v>
      </c>
      <c r="AH664" s="121"/>
      <c r="AI664" s="252"/>
      <c r="AJ664" s="295"/>
      <c r="AK664" s="301">
        <f t="shared" si="229"/>
        <v>0</v>
      </c>
      <c r="AL664" s="119" t="s">
        <v>169</v>
      </c>
      <c r="AM664" s="123" t="s">
        <v>169</v>
      </c>
      <c r="AN664" s="122"/>
      <c r="AO664" s="119" t="s">
        <v>169</v>
      </c>
      <c r="AP664" s="123" t="s">
        <v>169</v>
      </c>
      <c r="AQ664" s="124"/>
      <c r="AR664" s="119" t="s">
        <v>169</v>
      </c>
      <c r="AS664" s="123" t="s">
        <v>169</v>
      </c>
      <c r="AT664" s="122"/>
      <c r="AU664" s="280">
        <f t="shared" si="230"/>
        <v>0</v>
      </c>
      <c r="AV664" s="281">
        <f t="shared" si="231"/>
        <v>0</v>
      </c>
      <c r="AW664" s="291">
        <f t="shared" si="235"/>
        <v>0</v>
      </c>
      <c r="AX664" s="283">
        <f t="shared" si="232"/>
        <v>0</v>
      </c>
    </row>
    <row r="665" spans="1:50" ht="26.45" customHeight="1">
      <c r="A665" s="117"/>
      <c r="B665" s="245"/>
      <c r="C665" s="136"/>
      <c r="D665" s="208" t="str">
        <f t="shared" si="217"/>
        <v/>
      </c>
      <c r="E665" s="129" t="s">
        <v>169</v>
      </c>
      <c r="F665" s="209" t="s">
        <v>169</v>
      </c>
      <c r="G665" s="135"/>
      <c r="H665" s="258"/>
      <c r="I665" s="259">
        <f t="shared" si="233"/>
        <v>0</v>
      </c>
      <c r="J665" s="259">
        <f t="shared" si="234"/>
        <v>0</v>
      </c>
      <c r="K665" s="259">
        <f t="shared" si="218"/>
        <v>0</v>
      </c>
      <c r="L665" s="252"/>
      <c r="M665" s="252"/>
      <c r="N665" s="252"/>
      <c r="O665" s="147">
        <v>0</v>
      </c>
      <c r="P665" s="147">
        <v>0</v>
      </c>
      <c r="Q665" s="137">
        <f t="shared" si="219"/>
        <v>0</v>
      </c>
      <c r="R665" s="80">
        <f t="shared" si="220"/>
        <v>0</v>
      </c>
      <c r="S665" s="147">
        <v>0</v>
      </c>
      <c r="T665" s="121"/>
      <c r="U665" s="263">
        <f>IFERROR(VLOOKUP(B665,คำนวณตกเบิกวิทยฐานะ!$B$9:$P$1008,14,FALSE),0)</f>
        <v>0</v>
      </c>
      <c r="V665" s="263">
        <f>IFERROR(VLOOKUP(B665,คำนวณตกเบิกวิทยฐานะ!$B$9:$P$1008,15,FALSE),0)</f>
        <v>0</v>
      </c>
      <c r="W665" s="264">
        <f t="shared" si="221"/>
        <v>0</v>
      </c>
      <c r="X665" s="119" t="s">
        <v>169</v>
      </c>
      <c r="Y665" s="209" t="s">
        <v>169</v>
      </c>
      <c r="Z665" s="258"/>
      <c r="AA665" s="253">
        <f t="shared" si="222"/>
        <v>0</v>
      </c>
      <c r="AB665" s="253">
        <f t="shared" si="223"/>
        <v>0</v>
      </c>
      <c r="AC665" s="253">
        <f t="shared" si="224"/>
        <v>0</v>
      </c>
      <c r="AD665" s="253">
        <f t="shared" si="225"/>
        <v>0</v>
      </c>
      <c r="AE665" s="268">
        <f t="shared" si="226"/>
        <v>0</v>
      </c>
      <c r="AF665" s="269">
        <f t="shared" si="227"/>
        <v>0</v>
      </c>
      <c r="AG665" s="270">
        <f t="shared" si="228"/>
        <v>0</v>
      </c>
      <c r="AH665" s="121"/>
      <c r="AI665" s="252"/>
      <c r="AJ665" s="295"/>
      <c r="AK665" s="301">
        <f t="shared" si="229"/>
        <v>0</v>
      </c>
      <c r="AL665" s="119" t="s">
        <v>169</v>
      </c>
      <c r="AM665" s="123" t="s">
        <v>169</v>
      </c>
      <c r="AN665" s="122"/>
      <c r="AO665" s="119" t="s">
        <v>169</v>
      </c>
      <c r="AP665" s="123" t="s">
        <v>169</v>
      </c>
      <c r="AQ665" s="124"/>
      <c r="AR665" s="119" t="s">
        <v>169</v>
      </c>
      <c r="AS665" s="123" t="s">
        <v>169</v>
      </c>
      <c r="AT665" s="122"/>
      <c r="AU665" s="280">
        <f t="shared" si="230"/>
        <v>0</v>
      </c>
      <c r="AV665" s="281">
        <f t="shared" si="231"/>
        <v>0</v>
      </c>
      <c r="AW665" s="291">
        <f t="shared" si="235"/>
        <v>0</v>
      </c>
      <c r="AX665" s="283">
        <f t="shared" si="232"/>
        <v>0</v>
      </c>
    </row>
    <row r="666" spans="1:50" ht="26.45" customHeight="1">
      <c r="A666" s="117"/>
      <c r="B666" s="245"/>
      <c r="C666" s="136"/>
      <c r="D666" s="208" t="str">
        <f t="shared" si="217"/>
        <v/>
      </c>
      <c r="E666" s="129" t="s">
        <v>169</v>
      </c>
      <c r="F666" s="209" t="s">
        <v>169</v>
      </c>
      <c r="G666" s="135"/>
      <c r="H666" s="258"/>
      <c r="I666" s="259">
        <f t="shared" si="233"/>
        <v>0</v>
      </c>
      <c r="J666" s="259">
        <f t="shared" si="234"/>
        <v>0</v>
      </c>
      <c r="K666" s="259">
        <f t="shared" si="218"/>
        <v>0</v>
      </c>
      <c r="L666" s="252"/>
      <c r="M666" s="252"/>
      <c r="N666" s="252"/>
      <c r="O666" s="147">
        <v>0</v>
      </c>
      <c r="P666" s="147">
        <v>0</v>
      </c>
      <c r="Q666" s="137">
        <f t="shared" si="219"/>
        <v>0</v>
      </c>
      <c r="R666" s="80">
        <f t="shared" si="220"/>
        <v>0</v>
      </c>
      <c r="S666" s="147">
        <v>0</v>
      </c>
      <c r="T666" s="121"/>
      <c r="U666" s="263">
        <f>IFERROR(VLOOKUP(B666,คำนวณตกเบิกวิทยฐานะ!$B$9:$P$1008,14,FALSE),0)</f>
        <v>0</v>
      </c>
      <c r="V666" s="263">
        <f>IFERROR(VLOOKUP(B666,คำนวณตกเบิกวิทยฐานะ!$B$9:$P$1008,15,FALSE),0)</f>
        <v>0</v>
      </c>
      <c r="W666" s="264">
        <f t="shared" si="221"/>
        <v>0</v>
      </c>
      <c r="X666" s="119" t="s">
        <v>169</v>
      </c>
      <c r="Y666" s="209" t="s">
        <v>169</v>
      </c>
      <c r="Z666" s="258"/>
      <c r="AA666" s="253">
        <f t="shared" si="222"/>
        <v>0</v>
      </c>
      <c r="AB666" s="253">
        <f t="shared" si="223"/>
        <v>0</v>
      </c>
      <c r="AC666" s="253">
        <f t="shared" si="224"/>
        <v>0</v>
      </c>
      <c r="AD666" s="253">
        <f t="shared" si="225"/>
        <v>0</v>
      </c>
      <c r="AE666" s="268">
        <f t="shared" si="226"/>
        <v>0</v>
      </c>
      <c r="AF666" s="269">
        <f t="shared" si="227"/>
        <v>0</v>
      </c>
      <c r="AG666" s="270">
        <f t="shared" si="228"/>
        <v>0</v>
      </c>
      <c r="AH666" s="121"/>
      <c r="AI666" s="252"/>
      <c r="AJ666" s="295"/>
      <c r="AK666" s="301">
        <f t="shared" si="229"/>
        <v>0</v>
      </c>
      <c r="AL666" s="119" t="s">
        <v>169</v>
      </c>
      <c r="AM666" s="123" t="s">
        <v>169</v>
      </c>
      <c r="AN666" s="122"/>
      <c r="AO666" s="119" t="s">
        <v>169</v>
      </c>
      <c r="AP666" s="123" t="s">
        <v>169</v>
      </c>
      <c r="AQ666" s="124"/>
      <c r="AR666" s="119" t="s">
        <v>169</v>
      </c>
      <c r="AS666" s="123" t="s">
        <v>169</v>
      </c>
      <c r="AT666" s="122"/>
      <c r="AU666" s="280">
        <f t="shared" si="230"/>
        <v>0</v>
      </c>
      <c r="AV666" s="281">
        <f t="shared" si="231"/>
        <v>0</v>
      </c>
      <c r="AW666" s="291">
        <f t="shared" si="235"/>
        <v>0</v>
      </c>
      <c r="AX666" s="283">
        <f t="shared" si="232"/>
        <v>0</v>
      </c>
    </row>
    <row r="667" spans="1:50" ht="26.45" customHeight="1">
      <c r="A667" s="117"/>
      <c r="B667" s="245"/>
      <c r="C667" s="136"/>
      <c r="D667" s="208" t="str">
        <f t="shared" si="217"/>
        <v/>
      </c>
      <c r="E667" s="129" t="s">
        <v>169</v>
      </c>
      <c r="F667" s="209" t="s">
        <v>169</v>
      </c>
      <c r="G667" s="135"/>
      <c r="H667" s="258"/>
      <c r="I667" s="259">
        <f t="shared" si="233"/>
        <v>0</v>
      </c>
      <c r="J667" s="259">
        <f t="shared" si="234"/>
        <v>0</v>
      </c>
      <c r="K667" s="259">
        <f t="shared" si="218"/>
        <v>0</v>
      </c>
      <c r="L667" s="252"/>
      <c r="M667" s="252"/>
      <c r="N667" s="252"/>
      <c r="O667" s="147">
        <v>0</v>
      </c>
      <c r="P667" s="147">
        <v>0</v>
      </c>
      <c r="Q667" s="137">
        <f t="shared" si="219"/>
        <v>0</v>
      </c>
      <c r="R667" s="80">
        <f t="shared" si="220"/>
        <v>0</v>
      </c>
      <c r="S667" s="147">
        <v>0</v>
      </c>
      <c r="T667" s="121"/>
      <c r="U667" s="263">
        <f>IFERROR(VLOOKUP(B667,คำนวณตกเบิกวิทยฐานะ!$B$9:$P$1008,14,FALSE),0)</f>
        <v>0</v>
      </c>
      <c r="V667" s="263">
        <f>IFERROR(VLOOKUP(B667,คำนวณตกเบิกวิทยฐานะ!$B$9:$P$1008,15,FALSE),0)</f>
        <v>0</v>
      </c>
      <c r="W667" s="264">
        <f t="shared" si="221"/>
        <v>0</v>
      </c>
      <c r="X667" s="119" t="s">
        <v>169</v>
      </c>
      <c r="Y667" s="209" t="s">
        <v>169</v>
      </c>
      <c r="Z667" s="258"/>
      <c r="AA667" s="253">
        <f t="shared" si="222"/>
        <v>0</v>
      </c>
      <c r="AB667" s="253">
        <f t="shared" si="223"/>
        <v>0</v>
      </c>
      <c r="AC667" s="253">
        <f t="shared" si="224"/>
        <v>0</v>
      </c>
      <c r="AD667" s="253">
        <f t="shared" si="225"/>
        <v>0</v>
      </c>
      <c r="AE667" s="268">
        <f t="shared" si="226"/>
        <v>0</v>
      </c>
      <c r="AF667" s="269">
        <f t="shared" si="227"/>
        <v>0</v>
      </c>
      <c r="AG667" s="270">
        <f t="shared" si="228"/>
        <v>0</v>
      </c>
      <c r="AH667" s="121"/>
      <c r="AI667" s="252"/>
      <c r="AJ667" s="295"/>
      <c r="AK667" s="301">
        <f t="shared" si="229"/>
        <v>0</v>
      </c>
      <c r="AL667" s="119" t="s">
        <v>169</v>
      </c>
      <c r="AM667" s="123" t="s">
        <v>169</v>
      </c>
      <c r="AN667" s="122"/>
      <c r="AO667" s="119" t="s">
        <v>169</v>
      </c>
      <c r="AP667" s="123" t="s">
        <v>169</v>
      </c>
      <c r="AQ667" s="124"/>
      <c r="AR667" s="119" t="s">
        <v>169</v>
      </c>
      <c r="AS667" s="123" t="s">
        <v>169</v>
      </c>
      <c r="AT667" s="122"/>
      <c r="AU667" s="280">
        <f t="shared" si="230"/>
        <v>0</v>
      </c>
      <c r="AV667" s="281">
        <f t="shared" si="231"/>
        <v>0</v>
      </c>
      <c r="AW667" s="291">
        <f t="shared" si="235"/>
        <v>0</v>
      </c>
      <c r="AX667" s="283">
        <f t="shared" si="232"/>
        <v>0</v>
      </c>
    </row>
    <row r="668" spans="1:50" ht="26.45" customHeight="1">
      <c r="A668" s="117"/>
      <c r="B668" s="245"/>
      <c r="C668" s="136"/>
      <c r="D668" s="208" t="str">
        <f t="shared" si="217"/>
        <v/>
      </c>
      <c r="E668" s="129" t="s">
        <v>169</v>
      </c>
      <c r="F668" s="209" t="s">
        <v>169</v>
      </c>
      <c r="G668" s="135"/>
      <c r="H668" s="258"/>
      <c r="I668" s="259">
        <f t="shared" si="233"/>
        <v>0</v>
      </c>
      <c r="J668" s="259">
        <f t="shared" si="234"/>
        <v>0</v>
      </c>
      <c r="K668" s="259">
        <f t="shared" si="218"/>
        <v>0</v>
      </c>
      <c r="L668" s="252"/>
      <c r="M668" s="252"/>
      <c r="N668" s="252"/>
      <c r="O668" s="147">
        <v>0</v>
      </c>
      <c r="P668" s="147">
        <v>0</v>
      </c>
      <c r="Q668" s="137">
        <f t="shared" si="219"/>
        <v>0</v>
      </c>
      <c r="R668" s="80">
        <f t="shared" si="220"/>
        <v>0</v>
      </c>
      <c r="S668" s="147">
        <v>0</v>
      </c>
      <c r="T668" s="121"/>
      <c r="U668" s="263">
        <f>IFERROR(VLOOKUP(B668,คำนวณตกเบิกวิทยฐานะ!$B$9:$P$1008,14,FALSE),0)</f>
        <v>0</v>
      </c>
      <c r="V668" s="263">
        <f>IFERROR(VLOOKUP(B668,คำนวณตกเบิกวิทยฐานะ!$B$9:$P$1008,15,FALSE),0)</f>
        <v>0</v>
      </c>
      <c r="W668" s="264">
        <f t="shared" si="221"/>
        <v>0</v>
      </c>
      <c r="X668" s="119" t="s">
        <v>169</v>
      </c>
      <c r="Y668" s="209" t="s">
        <v>169</v>
      </c>
      <c r="Z668" s="258"/>
      <c r="AA668" s="253">
        <f t="shared" si="222"/>
        <v>0</v>
      </c>
      <c r="AB668" s="253">
        <f t="shared" si="223"/>
        <v>0</v>
      </c>
      <c r="AC668" s="253">
        <f t="shared" si="224"/>
        <v>0</v>
      </c>
      <c r="AD668" s="253">
        <f t="shared" si="225"/>
        <v>0</v>
      </c>
      <c r="AE668" s="268">
        <f t="shared" si="226"/>
        <v>0</v>
      </c>
      <c r="AF668" s="269">
        <f t="shared" si="227"/>
        <v>0</v>
      </c>
      <c r="AG668" s="270">
        <f t="shared" si="228"/>
        <v>0</v>
      </c>
      <c r="AH668" s="121"/>
      <c r="AI668" s="252"/>
      <c r="AJ668" s="295"/>
      <c r="AK668" s="301">
        <f t="shared" si="229"/>
        <v>0</v>
      </c>
      <c r="AL668" s="119" t="s">
        <v>169</v>
      </c>
      <c r="AM668" s="123" t="s">
        <v>169</v>
      </c>
      <c r="AN668" s="122"/>
      <c r="AO668" s="119" t="s">
        <v>169</v>
      </c>
      <c r="AP668" s="123" t="s">
        <v>169</v>
      </c>
      <c r="AQ668" s="124"/>
      <c r="AR668" s="119" t="s">
        <v>169</v>
      </c>
      <c r="AS668" s="123" t="s">
        <v>169</v>
      </c>
      <c r="AT668" s="122"/>
      <c r="AU668" s="280">
        <f t="shared" si="230"/>
        <v>0</v>
      </c>
      <c r="AV668" s="281">
        <f t="shared" si="231"/>
        <v>0</v>
      </c>
      <c r="AW668" s="291">
        <f t="shared" si="235"/>
        <v>0</v>
      </c>
      <c r="AX668" s="283">
        <f t="shared" si="232"/>
        <v>0</v>
      </c>
    </row>
    <row r="669" spans="1:50" ht="26.45" customHeight="1">
      <c r="A669" s="117"/>
      <c r="B669" s="245"/>
      <c r="C669" s="136"/>
      <c r="D669" s="208" t="str">
        <f t="shared" si="217"/>
        <v/>
      </c>
      <c r="E669" s="129" t="s">
        <v>169</v>
      </c>
      <c r="F669" s="209" t="s">
        <v>169</v>
      </c>
      <c r="G669" s="135"/>
      <c r="H669" s="258"/>
      <c r="I669" s="259">
        <f t="shared" si="233"/>
        <v>0</v>
      </c>
      <c r="J669" s="259">
        <f t="shared" si="234"/>
        <v>0</v>
      </c>
      <c r="K669" s="259">
        <f t="shared" si="218"/>
        <v>0</v>
      </c>
      <c r="L669" s="252"/>
      <c r="M669" s="252"/>
      <c r="N669" s="252"/>
      <c r="O669" s="147">
        <v>0</v>
      </c>
      <c r="P669" s="147">
        <v>0</v>
      </c>
      <c r="Q669" s="137">
        <f t="shared" si="219"/>
        <v>0</v>
      </c>
      <c r="R669" s="80">
        <f t="shared" si="220"/>
        <v>0</v>
      </c>
      <c r="S669" s="147">
        <v>0</v>
      </c>
      <c r="T669" s="121"/>
      <c r="U669" s="263">
        <f>IFERROR(VLOOKUP(B669,คำนวณตกเบิกวิทยฐานะ!$B$9:$P$1008,14,FALSE),0)</f>
        <v>0</v>
      </c>
      <c r="V669" s="263">
        <f>IFERROR(VLOOKUP(B669,คำนวณตกเบิกวิทยฐานะ!$B$9:$P$1008,15,FALSE),0)</f>
        <v>0</v>
      </c>
      <c r="W669" s="264">
        <f t="shared" si="221"/>
        <v>0</v>
      </c>
      <c r="X669" s="119" t="s">
        <v>169</v>
      </c>
      <c r="Y669" s="209" t="s">
        <v>169</v>
      </c>
      <c r="Z669" s="258"/>
      <c r="AA669" s="253">
        <f t="shared" si="222"/>
        <v>0</v>
      </c>
      <c r="AB669" s="253">
        <f t="shared" si="223"/>
        <v>0</v>
      </c>
      <c r="AC669" s="253">
        <f t="shared" si="224"/>
        <v>0</v>
      </c>
      <c r="AD669" s="253">
        <f t="shared" si="225"/>
        <v>0</v>
      </c>
      <c r="AE669" s="268">
        <f t="shared" si="226"/>
        <v>0</v>
      </c>
      <c r="AF669" s="269">
        <f t="shared" si="227"/>
        <v>0</v>
      </c>
      <c r="AG669" s="270">
        <f t="shared" si="228"/>
        <v>0</v>
      </c>
      <c r="AH669" s="121"/>
      <c r="AI669" s="252"/>
      <c r="AJ669" s="295"/>
      <c r="AK669" s="301">
        <f t="shared" si="229"/>
        <v>0</v>
      </c>
      <c r="AL669" s="119" t="s">
        <v>169</v>
      </c>
      <c r="AM669" s="123" t="s">
        <v>169</v>
      </c>
      <c r="AN669" s="122"/>
      <c r="AO669" s="119" t="s">
        <v>169</v>
      </c>
      <c r="AP669" s="123" t="s">
        <v>169</v>
      </c>
      <c r="AQ669" s="124"/>
      <c r="AR669" s="119" t="s">
        <v>169</v>
      </c>
      <c r="AS669" s="123" t="s">
        <v>169</v>
      </c>
      <c r="AT669" s="122"/>
      <c r="AU669" s="280">
        <f t="shared" si="230"/>
        <v>0</v>
      </c>
      <c r="AV669" s="281">
        <f t="shared" si="231"/>
        <v>0</v>
      </c>
      <c r="AW669" s="291">
        <f t="shared" si="235"/>
        <v>0</v>
      </c>
      <c r="AX669" s="283">
        <f t="shared" si="232"/>
        <v>0</v>
      </c>
    </row>
    <row r="670" spans="1:50" ht="26.45" customHeight="1">
      <c r="A670" s="117"/>
      <c r="B670" s="245"/>
      <c r="C670" s="136"/>
      <c r="D670" s="208" t="str">
        <f t="shared" si="217"/>
        <v/>
      </c>
      <c r="E670" s="129" t="s">
        <v>169</v>
      </c>
      <c r="F670" s="209" t="s">
        <v>169</v>
      </c>
      <c r="G670" s="135"/>
      <c r="H670" s="258"/>
      <c r="I670" s="259">
        <f t="shared" si="233"/>
        <v>0</v>
      </c>
      <c r="J670" s="259">
        <f t="shared" si="234"/>
        <v>0</v>
      </c>
      <c r="K670" s="259">
        <f t="shared" si="218"/>
        <v>0</v>
      </c>
      <c r="L670" s="252"/>
      <c r="M670" s="252"/>
      <c r="N670" s="252"/>
      <c r="O670" s="147">
        <v>0</v>
      </c>
      <c r="P670" s="147">
        <v>0</v>
      </c>
      <c r="Q670" s="137">
        <f t="shared" si="219"/>
        <v>0</v>
      </c>
      <c r="R670" s="80">
        <f t="shared" si="220"/>
        <v>0</v>
      </c>
      <c r="S670" s="147">
        <v>0</v>
      </c>
      <c r="T670" s="121"/>
      <c r="U670" s="263">
        <f>IFERROR(VLOOKUP(B670,คำนวณตกเบิกวิทยฐานะ!$B$9:$P$1008,14,FALSE),0)</f>
        <v>0</v>
      </c>
      <c r="V670" s="263">
        <f>IFERROR(VLOOKUP(B670,คำนวณตกเบิกวิทยฐานะ!$B$9:$P$1008,15,FALSE),0)</f>
        <v>0</v>
      </c>
      <c r="W670" s="264">
        <f t="shared" si="221"/>
        <v>0</v>
      </c>
      <c r="X670" s="119" t="s">
        <v>169</v>
      </c>
      <c r="Y670" s="209" t="s">
        <v>169</v>
      </c>
      <c r="Z670" s="258"/>
      <c r="AA670" s="253">
        <f t="shared" si="222"/>
        <v>0</v>
      </c>
      <c r="AB670" s="253">
        <f t="shared" si="223"/>
        <v>0</v>
      </c>
      <c r="AC670" s="253">
        <f t="shared" si="224"/>
        <v>0</v>
      </c>
      <c r="AD670" s="253">
        <f t="shared" si="225"/>
        <v>0</v>
      </c>
      <c r="AE670" s="268">
        <f t="shared" si="226"/>
        <v>0</v>
      </c>
      <c r="AF670" s="269">
        <f t="shared" si="227"/>
        <v>0</v>
      </c>
      <c r="AG670" s="270">
        <f t="shared" si="228"/>
        <v>0</v>
      </c>
      <c r="AH670" s="121"/>
      <c r="AI670" s="252"/>
      <c r="AJ670" s="295"/>
      <c r="AK670" s="301">
        <f t="shared" si="229"/>
        <v>0</v>
      </c>
      <c r="AL670" s="119" t="s">
        <v>169</v>
      </c>
      <c r="AM670" s="123" t="s">
        <v>169</v>
      </c>
      <c r="AN670" s="122"/>
      <c r="AO670" s="119" t="s">
        <v>169</v>
      </c>
      <c r="AP670" s="123" t="s">
        <v>169</v>
      </c>
      <c r="AQ670" s="124"/>
      <c r="AR670" s="119" t="s">
        <v>169</v>
      </c>
      <c r="AS670" s="123" t="s">
        <v>169</v>
      </c>
      <c r="AT670" s="122"/>
      <c r="AU670" s="280">
        <f t="shared" si="230"/>
        <v>0</v>
      </c>
      <c r="AV670" s="281">
        <f t="shared" si="231"/>
        <v>0</v>
      </c>
      <c r="AW670" s="291">
        <f t="shared" si="235"/>
        <v>0</v>
      </c>
      <c r="AX670" s="283">
        <f t="shared" si="232"/>
        <v>0</v>
      </c>
    </row>
    <row r="671" spans="1:50" ht="26.45" customHeight="1">
      <c r="A671" s="117"/>
      <c r="B671" s="245"/>
      <c r="C671" s="136"/>
      <c r="D671" s="208" t="str">
        <f t="shared" si="217"/>
        <v/>
      </c>
      <c r="E671" s="129" t="s">
        <v>169</v>
      </c>
      <c r="F671" s="209" t="s">
        <v>169</v>
      </c>
      <c r="G671" s="135"/>
      <c r="H671" s="258"/>
      <c r="I671" s="259">
        <f t="shared" si="233"/>
        <v>0</v>
      </c>
      <c r="J671" s="259">
        <f t="shared" si="234"/>
        <v>0</v>
      </c>
      <c r="K671" s="259">
        <f t="shared" si="218"/>
        <v>0</v>
      </c>
      <c r="L671" s="252"/>
      <c r="M671" s="252"/>
      <c r="N671" s="252"/>
      <c r="O671" s="147">
        <v>0</v>
      </c>
      <c r="P671" s="147">
        <v>0</v>
      </c>
      <c r="Q671" s="137">
        <f t="shared" si="219"/>
        <v>0</v>
      </c>
      <c r="R671" s="80">
        <f t="shared" si="220"/>
        <v>0</v>
      </c>
      <c r="S671" s="147">
        <v>0</v>
      </c>
      <c r="T671" s="121"/>
      <c r="U671" s="263">
        <f>IFERROR(VLOOKUP(B671,คำนวณตกเบิกวิทยฐานะ!$B$9:$P$1008,14,FALSE),0)</f>
        <v>0</v>
      </c>
      <c r="V671" s="263">
        <f>IFERROR(VLOOKUP(B671,คำนวณตกเบิกวิทยฐานะ!$B$9:$P$1008,15,FALSE),0)</f>
        <v>0</v>
      </c>
      <c r="W671" s="264">
        <f t="shared" si="221"/>
        <v>0</v>
      </c>
      <c r="X671" s="119" t="s">
        <v>169</v>
      </c>
      <c r="Y671" s="209" t="s">
        <v>169</v>
      </c>
      <c r="Z671" s="258"/>
      <c r="AA671" s="253">
        <f t="shared" si="222"/>
        <v>0</v>
      </c>
      <c r="AB671" s="253">
        <f t="shared" si="223"/>
        <v>0</v>
      </c>
      <c r="AC671" s="253">
        <f t="shared" si="224"/>
        <v>0</v>
      </c>
      <c r="AD671" s="253">
        <f t="shared" si="225"/>
        <v>0</v>
      </c>
      <c r="AE671" s="268">
        <f t="shared" si="226"/>
        <v>0</v>
      </c>
      <c r="AF671" s="269">
        <f t="shared" si="227"/>
        <v>0</v>
      </c>
      <c r="AG671" s="270">
        <f t="shared" si="228"/>
        <v>0</v>
      </c>
      <c r="AH671" s="121"/>
      <c r="AI671" s="252"/>
      <c r="AJ671" s="295"/>
      <c r="AK671" s="301">
        <f t="shared" si="229"/>
        <v>0</v>
      </c>
      <c r="AL671" s="119" t="s">
        <v>169</v>
      </c>
      <c r="AM671" s="123" t="s">
        <v>169</v>
      </c>
      <c r="AN671" s="122"/>
      <c r="AO671" s="119" t="s">
        <v>169</v>
      </c>
      <c r="AP671" s="123" t="s">
        <v>169</v>
      </c>
      <c r="AQ671" s="124"/>
      <c r="AR671" s="119" t="s">
        <v>169</v>
      </c>
      <c r="AS671" s="123" t="s">
        <v>169</v>
      </c>
      <c r="AT671" s="122"/>
      <c r="AU671" s="280">
        <f t="shared" si="230"/>
        <v>0</v>
      </c>
      <c r="AV671" s="281">
        <f t="shared" si="231"/>
        <v>0</v>
      </c>
      <c r="AW671" s="291">
        <f t="shared" si="235"/>
        <v>0</v>
      </c>
      <c r="AX671" s="283">
        <f t="shared" si="232"/>
        <v>0</v>
      </c>
    </row>
    <row r="672" spans="1:50" ht="26.45" customHeight="1">
      <c r="A672" s="117"/>
      <c r="B672" s="245"/>
      <c r="C672" s="136"/>
      <c r="D672" s="208" t="str">
        <f t="shared" si="217"/>
        <v/>
      </c>
      <c r="E672" s="129" t="s">
        <v>169</v>
      </c>
      <c r="F672" s="209" t="s">
        <v>169</v>
      </c>
      <c r="G672" s="135"/>
      <c r="H672" s="258"/>
      <c r="I672" s="259">
        <f t="shared" si="233"/>
        <v>0</v>
      </c>
      <c r="J672" s="259">
        <f t="shared" si="234"/>
        <v>0</v>
      </c>
      <c r="K672" s="259">
        <f t="shared" si="218"/>
        <v>0</v>
      </c>
      <c r="L672" s="252"/>
      <c r="M672" s="252"/>
      <c r="N672" s="252"/>
      <c r="O672" s="147">
        <v>0</v>
      </c>
      <c r="P672" s="147">
        <v>0</v>
      </c>
      <c r="Q672" s="137">
        <f t="shared" si="219"/>
        <v>0</v>
      </c>
      <c r="R672" s="80">
        <f t="shared" si="220"/>
        <v>0</v>
      </c>
      <c r="S672" s="147">
        <v>0</v>
      </c>
      <c r="T672" s="121"/>
      <c r="U672" s="263">
        <f>IFERROR(VLOOKUP(B672,คำนวณตกเบิกวิทยฐานะ!$B$9:$P$1008,14,FALSE),0)</f>
        <v>0</v>
      </c>
      <c r="V672" s="263">
        <f>IFERROR(VLOOKUP(B672,คำนวณตกเบิกวิทยฐานะ!$B$9:$P$1008,15,FALSE),0)</f>
        <v>0</v>
      </c>
      <c r="W672" s="264">
        <f t="shared" si="221"/>
        <v>0</v>
      </c>
      <c r="X672" s="119" t="s">
        <v>169</v>
      </c>
      <c r="Y672" s="209" t="s">
        <v>169</v>
      </c>
      <c r="Z672" s="258"/>
      <c r="AA672" s="253">
        <f t="shared" si="222"/>
        <v>0</v>
      </c>
      <c r="AB672" s="253">
        <f t="shared" si="223"/>
        <v>0</v>
      </c>
      <c r="AC672" s="253">
        <f t="shared" si="224"/>
        <v>0</v>
      </c>
      <c r="AD672" s="253">
        <f t="shared" si="225"/>
        <v>0</v>
      </c>
      <c r="AE672" s="268">
        <f t="shared" si="226"/>
        <v>0</v>
      </c>
      <c r="AF672" s="269">
        <f t="shared" si="227"/>
        <v>0</v>
      </c>
      <c r="AG672" s="270">
        <f t="shared" si="228"/>
        <v>0</v>
      </c>
      <c r="AH672" s="121"/>
      <c r="AI672" s="252"/>
      <c r="AJ672" s="295"/>
      <c r="AK672" s="301">
        <f t="shared" si="229"/>
        <v>0</v>
      </c>
      <c r="AL672" s="119" t="s">
        <v>169</v>
      </c>
      <c r="AM672" s="123" t="s">
        <v>169</v>
      </c>
      <c r="AN672" s="122"/>
      <c r="AO672" s="119" t="s">
        <v>169</v>
      </c>
      <c r="AP672" s="123" t="s">
        <v>169</v>
      </c>
      <c r="AQ672" s="124"/>
      <c r="AR672" s="119" t="s">
        <v>169</v>
      </c>
      <c r="AS672" s="123" t="s">
        <v>169</v>
      </c>
      <c r="AT672" s="122"/>
      <c r="AU672" s="280">
        <f t="shared" si="230"/>
        <v>0</v>
      </c>
      <c r="AV672" s="281">
        <f t="shared" si="231"/>
        <v>0</v>
      </c>
      <c r="AW672" s="291">
        <f t="shared" si="235"/>
        <v>0</v>
      </c>
      <c r="AX672" s="283">
        <f t="shared" si="232"/>
        <v>0</v>
      </c>
    </row>
    <row r="673" spans="1:50" ht="26.45" customHeight="1">
      <c r="A673" s="117"/>
      <c r="B673" s="245"/>
      <c r="C673" s="136"/>
      <c r="D673" s="208" t="str">
        <f t="shared" si="217"/>
        <v/>
      </c>
      <c r="E673" s="129" t="s">
        <v>169</v>
      </c>
      <c r="F673" s="209" t="s">
        <v>169</v>
      </c>
      <c r="G673" s="135"/>
      <c r="H673" s="258"/>
      <c r="I673" s="259">
        <f t="shared" si="233"/>
        <v>0</v>
      </c>
      <c r="J673" s="259">
        <f t="shared" si="234"/>
        <v>0</v>
      </c>
      <c r="K673" s="259">
        <f t="shared" si="218"/>
        <v>0</v>
      </c>
      <c r="L673" s="252"/>
      <c r="M673" s="252"/>
      <c r="N673" s="252"/>
      <c r="O673" s="147">
        <v>0</v>
      </c>
      <c r="P673" s="147">
        <v>0</v>
      </c>
      <c r="Q673" s="137">
        <f t="shared" si="219"/>
        <v>0</v>
      </c>
      <c r="R673" s="80">
        <f t="shared" si="220"/>
        <v>0</v>
      </c>
      <c r="S673" s="147">
        <v>0</v>
      </c>
      <c r="T673" s="121"/>
      <c r="U673" s="263">
        <f>IFERROR(VLOOKUP(B673,คำนวณตกเบิกวิทยฐานะ!$B$9:$P$1008,14,FALSE),0)</f>
        <v>0</v>
      </c>
      <c r="V673" s="263">
        <f>IFERROR(VLOOKUP(B673,คำนวณตกเบิกวิทยฐานะ!$B$9:$P$1008,15,FALSE),0)</f>
        <v>0</v>
      </c>
      <c r="W673" s="264">
        <f t="shared" si="221"/>
        <v>0</v>
      </c>
      <c r="X673" s="119" t="s">
        <v>169</v>
      </c>
      <c r="Y673" s="209" t="s">
        <v>169</v>
      </c>
      <c r="Z673" s="258"/>
      <c r="AA673" s="253">
        <f t="shared" si="222"/>
        <v>0</v>
      </c>
      <c r="AB673" s="253">
        <f t="shared" si="223"/>
        <v>0</v>
      </c>
      <c r="AC673" s="253">
        <f t="shared" si="224"/>
        <v>0</v>
      </c>
      <c r="AD673" s="253">
        <f t="shared" si="225"/>
        <v>0</v>
      </c>
      <c r="AE673" s="268">
        <f t="shared" si="226"/>
        <v>0</v>
      </c>
      <c r="AF673" s="269">
        <f t="shared" si="227"/>
        <v>0</v>
      </c>
      <c r="AG673" s="270">
        <f t="shared" si="228"/>
        <v>0</v>
      </c>
      <c r="AH673" s="121"/>
      <c r="AI673" s="252"/>
      <c r="AJ673" s="295"/>
      <c r="AK673" s="301">
        <f t="shared" si="229"/>
        <v>0</v>
      </c>
      <c r="AL673" s="119" t="s">
        <v>169</v>
      </c>
      <c r="AM673" s="123" t="s">
        <v>169</v>
      </c>
      <c r="AN673" s="122"/>
      <c r="AO673" s="119" t="s">
        <v>169</v>
      </c>
      <c r="AP673" s="123" t="s">
        <v>169</v>
      </c>
      <c r="AQ673" s="124"/>
      <c r="AR673" s="119" t="s">
        <v>169</v>
      </c>
      <c r="AS673" s="123" t="s">
        <v>169</v>
      </c>
      <c r="AT673" s="122"/>
      <c r="AU673" s="280">
        <f t="shared" si="230"/>
        <v>0</v>
      </c>
      <c r="AV673" s="281">
        <f t="shared" si="231"/>
        <v>0</v>
      </c>
      <c r="AW673" s="291">
        <f t="shared" si="235"/>
        <v>0</v>
      </c>
      <c r="AX673" s="283">
        <f t="shared" si="232"/>
        <v>0</v>
      </c>
    </row>
    <row r="674" spans="1:50" ht="26.45" customHeight="1">
      <c r="A674" s="117"/>
      <c r="B674" s="245"/>
      <c r="C674" s="136"/>
      <c r="D674" s="208" t="str">
        <f t="shared" si="217"/>
        <v/>
      </c>
      <c r="E674" s="129" t="s">
        <v>169</v>
      </c>
      <c r="F674" s="209" t="s">
        <v>169</v>
      </c>
      <c r="G674" s="135"/>
      <c r="H674" s="258"/>
      <c r="I674" s="259">
        <f t="shared" si="233"/>
        <v>0</v>
      </c>
      <c r="J674" s="259">
        <f t="shared" si="234"/>
        <v>0</v>
      </c>
      <c r="K674" s="259">
        <f t="shared" si="218"/>
        <v>0</v>
      </c>
      <c r="L674" s="252"/>
      <c r="M674" s="252"/>
      <c r="N674" s="252"/>
      <c r="O674" s="147">
        <v>0</v>
      </c>
      <c r="P674" s="147">
        <v>0</v>
      </c>
      <c r="Q674" s="137">
        <f t="shared" si="219"/>
        <v>0</v>
      </c>
      <c r="R674" s="80">
        <f t="shared" si="220"/>
        <v>0</v>
      </c>
      <c r="S674" s="147">
        <v>0</v>
      </c>
      <c r="T674" s="121"/>
      <c r="U674" s="263">
        <f>IFERROR(VLOOKUP(B674,คำนวณตกเบิกวิทยฐานะ!$B$9:$P$1008,14,FALSE),0)</f>
        <v>0</v>
      </c>
      <c r="V674" s="263">
        <f>IFERROR(VLOOKUP(B674,คำนวณตกเบิกวิทยฐานะ!$B$9:$P$1008,15,FALSE),0)</f>
        <v>0</v>
      </c>
      <c r="W674" s="264">
        <f t="shared" si="221"/>
        <v>0</v>
      </c>
      <c r="X674" s="119" t="s">
        <v>169</v>
      </c>
      <c r="Y674" s="209" t="s">
        <v>169</v>
      </c>
      <c r="Z674" s="258"/>
      <c r="AA674" s="253">
        <f t="shared" si="222"/>
        <v>0</v>
      </c>
      <c r="AB674" s="253">
        <f t="shared" si="223"/>
        <v>0</v>
      </c>
      <c r="AC674" s="253">
        <f t="shared" si="224"/>
        <v>0</v>
      </c>
      <c r="AD674" s="253">
        <f t="shared" si="225"/>
        <v>0</v>
      </c>
      <c r="AE674" s="268">
        <f t="shared" si="226"/>
        <v>0</v>
      </c>
      <c r="AF674" s="269">
        <f t="shared" si="227"/>
        <v>0</v>
      </c>
      <c r="AG674" s="270">
        <f t="shared" si="228"/>
        <v>0</v>
      </c>
      <c r="AH674" s="121"/>
      <c r="AI674" s="252"/>
      <c r="AJ674" s="295"/>
      <c r="AK674" s="301">
        <f t="shared" si="229"/>
        <v>0</v>
      </c>
      <c r="AL674" s="119" t="s">
        <v>169</v>
      </c>
      <c r="AM674" s="123" t="s">
        <v>169</v>
      </c>
      <c r="AN674" s="122"/>
      <c r="AO674" s="119" t="s">
        <v>169</v>
      </c>
      <c r="AP674" s="123" t="s">
        <v>169</v>
      </c>
      <c r="AQ674" s="124"/>
      <c r="AR674" s="119" t="s">
        <v>169</v>
      </c>
      <c r="AS674" s="123" t="s">
        <v>169</v>
      </c>
      <c r="AT674" s="122"/>
      <c r="AU674" s="280">
        <f t="shared" si="230"/>
        <v>0</v>
      </c>
      <c r="AV674" s="281">
        <f t="shared" si="231"/>
        <v>0</v>
      </c>
      <c r="AW674" s="291">
        <f t="shared" si="235"/>
        <v>0</v>
      </c>
      <c r="AX674" s="283">
        <f t="shared" si="232"/>
        <v>0</v>
      </c>
    </row>
    <row r="675" spans="1:50" ht="26.45" customHeight="1">
      <c r="A675" s="117"/>
      <c r="B675" s="245"/>
      <c r="C675" s="136"/>
      <c r="D675" s="208" t="str">
        <f t="shared" si="217"/>
        <v/>
      </c>
      <c r="E675" s="129" t="s">
        <v>169</v>
      </c>
      <c r="F675" s="209" t="s">
        <v>169</v>
      </c>
      <c r="G675" s="135"/>
      <c r="H675" s="258"/>
      <c r="I675" s="259">
        <f t="shared" si="233"/>
        <v>0</v>
      </c>
      <c r="J675" s="259">
        <f t="shared" si="234"/>
        <v>0</v>
      </c>
      <c r="K675" s="259">
        <f t="shared" si="218"/>
        <v>0</v>
      </c>
      <c r="L675" s="252"/>
      <c r="M675" s="252"/>
      <c r="N675" s="252"/>
      <c r="O675" s="147">
        <v>0</v>
      </c>
      <c r="P675" s="147">
        <v>0</v>
      </c>
      <c r="Q675" s="137">
        <f t="shared" si="219"/>
        <v>0</v>
      </c>
      <c r="R675" s="80">
        <f t="shared" si="220"/>
        <v>0</v>
      </c>
      <c r="S675" s="147">
        <v>0</v>
      </c>
      <c r="T675" s="121"/>
      <c r="U675" s="263">
        <f>IFERROR(VLOOKUP(B675,คำนวณตกเบิกวิทยฐานะ!$B$9:$P$1008,14,FALSE),0)</f>
        <v>0</v>
      </c>
      <c r="V675" s="263">
        <f>IFERROR(VLOOKUP(B675,คำนวณตกเบิกวิทยฐานะ!$B$9:$P$1008,15,FALSE),0)</f>
        <v>0</v>
      </c>
      <c r="W675" s="264">
        <f t="shared" si="221"/>
        <v>0</v>
      </c>
      <c r="X675" s="119" t="s">
        <v>169</v>
      </c>
      <c r="Y675" s="209" t="s">
        <v>169</v>
      </c>
      <c r="Z675" s="258"/>
      <c r="AA675" s="253">
        <f t="shared" si="222"/>
        <v>0</v>
      </c>
      <c r="AB675" s="253">
        <f t="shared" si="223"/>
        <v>0</v>
      </c>
      <c r="AC675" s="253">
        <f t="shared" si="224"/>
        <v>0</v>
      </c>
      <c r="AD675" s="253">
        <f t="shared" si="225"/>
        <v>0</v>
      </c>
      <c r="AE675" s="268">
        <f t="shared" si="226"/>
        <v>0</v>
      </c>
      <c r="AF675" s="269">
        <f t="shared" si="227"/>
        <v>0</v>
      </c>
      <c r="AG675" s="270">
        <f t="shared" si="228"/>
        <v>0</v>
      </c>
      <c r="AH675" s="121"/>
      <c r="AI675" s="252"/>
      <c r="AJ675" s="295"/>
      <c r="AK675" s="301">
        <f t="shared" si="229"/>
        <v>0</v>
      </c>
      <c r="AL675" s="119" t="s">
        <v>169</v>
      </c>
      <c r="AM675" s="123" t="s">
        <v>169</v>
      </c>
      <c r="AN675" s="122"/>
      <c r="AO675" s="119" t="s">
        <v>169</v>
      </c>
      <c r="AP675" s="123" t="s">
        <v>169</v>
      </c>
      <c r="AQ675" s="124"/>
      <c r="AR675" s="119" t="s">
        <v>169</v>
      </c>
      <c r="AS675" s="123" t="s">
        <v>169</v>
      </c>
      <c r="AT675" s="122"/>
      <c r="AU675" s="280">
        <f t="shared" si="230"/>
        <v>0</v>
      </c>
      <c r="AV675" s="281">
        <f t="shared" si="231"/>
        <v>0</v>
      </c>
      <c r="AW675" s="291">
        <f t="shared" si="235"/>
        <v>0</v>
      </c>
      <c r="AX675" s="283">
        <f t="shared" si="232"/>
        <v>0</v>
      </c>
    </row>
    <row r="676" spans="1:50" ht="26.45" customHeight="1">
      <c r="A676" s="117"/>
      <c r="B676" s="245"/>
      <c r="C676" s="136"/>
      <c r="D676" s="208" t="str">
        <f t="shared" si="217"/>
        <v/>
      </c>
      <c r="E676" s="129" t="s">
        <v>169</v>
      </c>
      <c r="F676" s="209" t="s">
        <v>169</v>
      </c>
      <c r="G676" s="135"/>
      <c r="H676" s="258"/>
      <c r="I676" s="259">
        <f t="shared" si="233"/>
        <v>0</v>
      </c>
      <c r="J676" s="259">
        <f t="shared" si="234"/>
        <v>0</v>
      </c>
      <c r="K676" s="259">
        <f t="shared" si="218"/>
        <v>0</v>
      </c>
      <c r="L676" s="252"/>
      <c r="M676" s="252"/>
      <c r="N676" s="252"/>
      <c r="O676" s="147">
        <v>0</v>
      </c>
      <c r="P676" s="147">
        <v>0</v>
      </c>
      <c r="Q676" s="137">
        <f t="shared" si="219"/>
        <v>0</v>
      </c>
      <c r="R676" s="80">
        <f t="shared" si="220"/>
        <v>0</v>
      </c>
      <c r="S676" s="147">
        <v>0</v>
      </c>
      <c r="T676" s="121"/>
      <c r="U676" s="263">
        <f>IFERROR(VLOOKUP(B676,คำนวณตกเบิกวิทยฐานะ!$B$9:$P$1008,14,FALSE),0)</f>
        <v>0</v>
      </c>
      <c r="V676" s="263">
        <f>IFERROR(VLOOKUP(B676,คำนวณตกเบิกวิทยฐานะ!$B$9:$P$1008,15,FALSE),0)</f>
        <v>0</v>
      </c>
      <c r="W676" s="264">
        <f t="shared" si="221"/>
        <v>0</v>
      </c>
      <c r="X676" s="119" t="s">
        <v>169</v>
      </c>
      <c r="Y676" s="209" t="s">
        <v>169</v>
      </c>
      <c r="Z676" s="258"/>
      <c r="AA676" s="253">
        <f t="shared" si="222"/>
        <v>0</v>
      </c>
      <c r="AB676" s="253">
        <f t="shared" si="223"/>
        <v>0</v>
      </c>
      <c r="AC676" s="253">
        <f t="shared" si="224"/>
        <v>0</v>
      </c>
      <c r="AD676" s="253">
        <f t="shared" si="225"/>
        <v>0</v>
      </c>
      <c r="AE676" s="268">
        <f t="shared" si="226"/>
        <v>0</v>
      </c>
      <c r="AF676" s="269">
        <f t="shared" si="227"/>
        <v>0</v>
      </c>
      <c r="AG676" s="270">
        <f t="shared" si="228"/>
        <v>0</v>
      </c>
      <c r="AH676" s="121"/>
      <c r="AI676" s="252"/>
      <c r="AJ676" s="295"/>
      <c r="AK676" s="301">
        <f t="shared" si="229"/>
        <v>0</v>
      </c>
      <c r="AL676" s="119" t="s">
        <v>169</v>
      </c>
      <c r="AM676" s="123" t="s">
        <v>169</v>
      </c>
      <c r="AN676" s="122"/>
      <c r="AO676" s="119" t="s">
        <v>169</v>
      </c>
      <c r="AP676" s="123" t="s">
        <v>169</v>
      </c>
      <c r="AQ676" s="124"/>
      <c r="AR676" s="119" t="s">
        <v>169</v>
      </c>
      <c r="AS676" s="123" t="s">
        <v>169</v>
      </c>
      <c r="AT676" s="122"/>
      <c r="AU676" s="280">
        <f t="shared" si="230"/>
        <v>0</v>
      </c>
      <c r="AV676" s="281">
        <f t="shared" si="231"/>
        <v>0</v>
      </c>
      <c r="AW676" s="291">
        <f t="shared" si="235"/>
        <v>0</v>
      </c>
      <c r="AX676" s="283">
        <f t="shared" si="232"/>
        <v>0</v>
      </c>
    </row>
    <row r="677" spans="1:50" ht="26.45" customHeight="1">
      <c r="A677" s="117"/>
      <c r="B677" s="245"/>
      <c r="C677" s="136"/>
      <c r="D677" s="208" t="str">
        <f t="shared" si="217"/>
        <v/>
      </c>
      <c r="E677" s="129" t="s">
        <v>169</v>
      </c>
      <c r="F677" s="209" t="s">
        <v>169</v>
      </c>
      <c r="G677" s="135"/>
      <c r="H677" s="258"/>
      <c r="I677" s="259">
        <f t="shared" si="233"/>
        <v>0</v>
      </c>
      <c r="J677" s="259">
        <f t="shared" si="234"/>
        <v>0</v>
      </c>
      <c r="K677" s="259">
        <f t="shared" si="218"/>
        <v>0</v>
      </c>
      <c r="L677" s="252"/>
      <c r="M677" s="252"/>
      <c r="N677" s="252"/>
      <c r="O677" s="147">
        <v>0</v>
      </c>
      <c r="P677" s="147">
        <v>0</v>
      </c>
      <c r="Q677" s="137">
        <f t="shared" si="219"/>
        <v>0</v>
      </c>
      <c r="R677" s="80">
        <f t="shared" si="220"/>
        <v>0</v>
      </c>
      <c r="S677" s="147">
        <v>0</v>
      </c>
      <c r="T677" s="121"/>
      <c r="U677" s="263">
        <f>IFERROR(VLOOKUP(B677,คำนวณตกเบิกวิทยฐานะ!$B$9:$P$1008,14,FALSE),0)</f>
        <v>0</v>
      </c>
      <c r="V677" s="263">
        <f>IFERROR(VLOOKUP(B677,คำนวณตกเบิกวิทยฐานะ!$B$9:$P$1008,15,FALSE),0)</f>
        <v>0</v>
      </c>
      <c r="W677" s="264">
        <f t="shared" si="221"/>
        <v>0</v>
      </c>
      <c r="X677" s="119" t="s">
        <v>169</v>
      </c>
      <c r="Y677" s="209" t="s">
        <v>169</v>
      </c>
      <c r="Z677" s="258"/>
      <c r="AA677" s="253">
        <f t="shared" si="222"/>
        <v>0</v>
      </c>
      <c r="AB677" s="253">
        <f t="shared" si="223"/>
        <v>0</v>
      </c>
      <c r="AC677" s="253">
        <f t="shared" si="224"/>
        <v>0</v>
      </c>
      <c r="AD677" s="253">
        <f t="shared" si="225"/>
        <v>0</v>
      </c>
      <c r="AE677" s="268">
        <f t="shared" si="226"/>
        <v>0</v>
      </c>
      <c r="AF677" s="269">
        <f t="shared" si="227"/>
        <v>0</v>
      </c>
      <c r="AG677" s="270">
        <f t="shared" si="228"/>
        <v>0</v>
      </c>
      <c r="AH677" s="121"/>
      <c r="AI677" s="252"/>
      <c r="AJ677" s="295"/>
      <c r="AK677" s="301">
        <f t="shared" si="229"/>
        <v>0</v>
      </c>
      <c r="AL677" s="119" t="s">
        <v>169</v>
      </c>
      <c r="AM677" s="123" t="s">
        <v>169</v>
      </c>
      <c r="AN677" s="122"/>
      <c r="AO677" s="119" t="s">
        <v>169</v>
      </c>
      <c r="AP677" s="123" t="s">
        <v>169</v>
      </c>
      <c r="AQ677" s="124"/>
      <c r="AR677" s="119" t="s">
        <v>169</v>
      </c>
      <c r="AS677" s="123" t="s">
        <v>169</v>
      </c>
      <c r="AT677" s="122"/>
      <c r="AU677" s="280">
        <f t="shared" si="230"/>
        <v>0</v>
      </c>
      <c r="AV677" s="281">
        <f t="shared" si="231"/>
        <v>0</v>
      </c>
      <c r="AW677" s="291">
        <f t="shared" si="235"/>
        <v>0</v>
      </c>
      <c r="AX677" s="283">
        <f t="shared" si="232"/>
        <v>0</v>
      </c>
    </row>
    <row r="678" spans="1:50" ht="26.45" customHeight="1">
      <c r="A678" s="117"/>
      <c r="B678" s="245"/>
      <c r="C678" s="136"/>
      <c r="D678" s="208" t="str">
        <f t="shared" si="217"/>
        <v/>
      </c>
      <c r="E678" s="129" t="s">
        <v>169</v>
      </c>
      <c r="F678" s="209" t="s">
        <v>169</v>
      </c>
      <c r="G678" s="135"/>
      <c r="H678" s="258"/>
      <c r="I678" s="259">
        <f t="shared" si="233"/>
        <v>0</v>
      </c>
      <c r="J678" s="259">
        <f t="shared" si="234"/>
        <v>0</v>
      </c>
      <c r="K678" s="259">
        <f t="shared" si="218"/>
        <v>0</v>
      </c>
      <c r="L678" s="252"/>
      <c r="M678" s="252"/>
      <c r="N678" s="252"/>
      <c r="O678" s="147">
        <v>0</v>
      </c>
      <c r="P678" s="147">
        <v>0</v>
      </c>
      <c r="Q678" s="137">
        <f t="shared" si="219"/>
        <v>0</v>
      </c>
      <c r="R678" s="80">
        <f t="shared" si="220"/>
        <v>0</v>
      </c>
      <c r="S678" s="147">
        <v>0</v>
      </c>
      <c r="T678" s="121"/>
      <c r="U678" s="263">
        <f>IFERROR(VLOOKUP(B678,คำนวณตกเบิกวิทยฐานะ!$B$9:$P$1008,14,FALSE),0)</f>
        <v>0</v>
      </c>
      <c r="V678" s="263">
        <f>IFERROR(VLOOKUP(B678,คำนวณตกเบิกวิทยฐานะ!$B$9:$P$1008,15,FALSE),0)</f>
        <v>0</v>
      </c>
      <c r="W678" s="264">
        <f t="shared" si="221"/>
        <v>0</v>
      </c>
      <c r="X678" s="119" t="s">
        <v>169</v>
      </c>
      <c r="Y678" s="209" t="s">
        <v>169</v>
      </c>
      <c r="Z678" s="258"/>
      <c r="AA678" s="253">
        <f t="shared" si="222"/>
        <v>0</v>
      </c>
      <c r="AB678" s="253">
        <f t="shared" si="223"/>
        <v>0</v>
      </c>
      <c r="AC678" s="253">
        <f t="shared" si="224"/>
        <v>0</v>
      </c>
      <c r="AD678" s="253">
        <f t="shared" si="225"/>
        <v>0</v>
      </c>
      <c r="AE678" s="268">
        <f t="shared" si="226"/>
        <v>0</v>
      </c>
      <c r="AF678" s="269">
        <f t="shared" si="227"/>
        <v>0</v>
      </c>
      <c r="AG678" s="270">
        <f t="shared" si="228"/>
        <v>0</v>
      </c>
      <c r="AH678" s="121"/>
      <c r="AI678" s="252"/>
      <c r="AJ678" s="295"/>
      <c r="AK678" s="301">
        <f t="shared" si="229"/>
        <v>0</v>
      </c>
      <c r="AL678" s="119" t="s">
        <v>169</v>
      </c>
      <c r="AM678" s="123" t="s">
        <v>169</v>
      </c>
      <c r="AN678" s="122"/>
      <c r="AO678" s="119" t="s">
        <v>169</v>
      </c>
      <c r="AP678" s="123" t="s">
        <v>169</v>
      </c>
      <c r="AQ678" s="124"/>
      <c r="AR678" s="119" t="s">
        <v>169</v>
      </c>
      <c r="AS678" s="123" t="s">
        <v>169</v>
      </c>
      <c r="AT678" s="122"/>
      <c r="AU678" s="280">
        <f t="shared" si="230"/>
        <v>0</v>
      </c>
      <c r="AV678" s="281">
        <f t="shared" si="231"/>
        <v>0</v>
      </c>
      <c r="AW678" s="291">
        <f t="shared" si="235"/>
        <v>0</v>
      </c>
      <c r="AX678" s="283">
        <f t="shared" si="232"/>
        <v>0</v>
      </c>
    </row>
    <row r="679" spans="1:50" ht="26.45" customHeight="1">
      <c r="A679" s="117"/>
      <c r="B679" s="245"/>
      <c r="C679" s="136"/>
      <c r="D679" s="208" t="str">
        <f t="shared" si="217"/>
        <v/>
      </c>
      <c r="E679" s="129" t="s">
        <v>169</v>
      </c>
      <c r="F679" s="209" t="s">
        <v>169</v>
      </c>
      <c r="G679" s="135"/>
      <c r="H679" s="258"/>
      <c r="I679" s="259">
        <f t="shared" si="233"/>
        <v>0</v>
      </c>
      <c r="J679" s="259">
        <f t="shared" si="234"/>
        <v>0</v>
      </c>
      <c r="K679" s="259">
        <f t="shared" si="218"/>
        <v>0</v>
      </c>
      <c r="L679" s="252"/>
      <c r="M679" s="252"/>
      <c r="N679" s="252"/>
      <c r="O679" s="147">
        <v>0</v>
      </c>
      <c r="P679" s="147">
        <v>0</v>
      </c>
      <c r="Q679" s="137">
        <f t="shared" si="219"/>
        <v>0</v>
      </c>
      <c r="R679" s="80">
        <f t="shared" si="220"/>
        <v>0</v>
      </c>
      <c r="S679" s="147">
        <v>0</v>
      </c>
      <c r="T679" s="121"/>
      <c r="U679" s="263">
        <f>IFERROR(VLOOKUP(B679,คำนวณตกเบิกวิทยฐานะ!$B$9:$P$1008,14,FALSE),0)</f>
        <v>0</v>
      </c>
      <c r="V679" s="263">
        <f>IFERROR(VLOOKUP(B679,คำนวณตกเบิกวิทยฐานะ!$B$9:$P$1008,15,FALSE),0)</f>
        <v>0</v>
      </c>
      <c r="W679" s="264">
        <f t="shared" si="221"/>
        <v>0</v>
      </c>
      <c r="X679" s="119" t="s">
        <v>169</v>
      </c>
      <c r="Y679" s="209" t="s">
        <v>169</v>
      </c>
      <c r="Z679" s="258"/>
      <c r="AA679" s="253">
        <f t="shared" si="222"/>
        <v>0</v>
      </c>
      <c r="AB679" s="253">
        <f t="shared" si="223"/>
        <v>0</v>
      </c>
      <c r="AC679" s="253">
        <f t="shared" si="224"/>
        <v>0</v>
      </c>
      <c r="AD679" s="253">
        <f t="shared" si="225"/>
        <v>0</v>
      </c>
      <c r="AE679" s="268">
        <f t="shared" si="226"/>
        <v>0</v>
      </c>
      <c r="AF679" s="269">
        <f t="shared" si="227"/>
        <v>0</v>
      </c>
      <c r="AG679" s="270">
        <f t="shared" si="228"/>
        <v>0</v>
      </c>
      <c r="AH679" s="121"/>
      <c r="AI679" s="252"/>
      <c r="AJ679" s="295"/>
      <c r="AK679" s="301">
        <f t="shared" si="229"/>
        <v>0</v>
      </c>
      <c r="AL679" s="119" t="s">
        <v>169</v>
      </c>
      <c r="AM679" s="123" t="s">
        <v>169</v>
      </c>
      <c r="AN679" s="122"/>
      <c r="AO679" s="119" t="s">
        <v>169</v>
      </c>
      <c r="AP679" s="123" t="s">
        <v>169</v>
      </c>
      <c r="AQ679" s="124"/>
      <c r="AR679" s="119" t="s">
        <v>169</v>
      </c>
      <c r="AS679" s="123" t="s">
        <v>169</v>
      </c>
      <c r="AT679" s="122"/>
      <c r="AU679" s="280">
        <f t="shared" si="230"/>
        <v>0</v>
      </c>
      <c r="AV679" s="281">
        <f t="shared" si="231"/>
        <v>0</v>
      </c>
      <c r="AW679" s="291">
        <f t="shared" si="235"/>
        <v>0</v>
      </c>
      <c r="AX679" s="283">
        <f t="shared" si="232"/>
        <v>0</v>
      </c>
    </row>
    <row r="680" spans="1:50" ht="26.45" customHeight="1">
      <c r="A680" s="117"/>
      <c r="B680" s="245"/>
      <c r="C680" s="136"/>
      <c r="D680" s="208" t="str">
        <f t="shared" si="217"/>
        <v/>
      </c>
      <c r="E680" s="129" t="s">
        <v>169</v>
      </c>
      <c r="F680" s="209" t="s">
        <v>169</v>
      </c>
      <c r="G680" s="135"/>
      <c r="H680" s="258"/>
      <c r="I680" s="259">
        <f t="shared" si="233"/>
        <v>0</v>
      </c>
      <c r="J680" s="259">
        <f t="shared" si="234"/>
        <v>0</v>
      </c>
      <c r="K680" s="259">
        <f t="shared" si="218"/>
        <v>0</v>
      </c>
      <c r="L680" s="252"/>
      <c r="M680" s="252"/>
      <c r="N680" s="252"/>
      <c r="O680" s="147">
        <v>0</v>
      </c>
      <c r="P680" s="147">
        <v>0</v>
      </c>
      <c r="Q680" s="137">
        <f t="shared" si="219"/>
        <v>0</v>
      </c>
      <c r="R680" s="80">
        <f t="shared" si="220"/>
        <v>0</v>
      </c>
      <c r="S680" s="147">
        <v>0</v>
      </c>
      <c r="T680" s="121"/>
      <c r="U680" s="263">
        <f>IFERROR(VLOOKUP(B680,คำนวณตกเบิกวิทยฐานะ!$B$9:$P$1008,14,FALSE),0)</f>
        <v>0</v>
      </c>
      <c r="V680" s="263">
        <f>IFERROR(VLOOKUP(B680,คำนวณตกเบิกวิทยฐานะ!$B$9:$P$1008,15,FALSE),0)</f>
        <v>0</v>
      </c>
      <c r="W680" s="264">
        <f t="shared" si="221"/>
        <v>0</v>
      </c>
      <c r="X680" s="119" t="s">
        <v>169</v>
      </c>
      <c r="Y680" s="209" t="s">
        <v>169</v>
      </c>
      <c r="Z680" s="258"/>
      <c r="AA680" s="253">
        <f t="shared" si="222"/>
        <v>0</v>
      </c>
      <c r="AB680" s="253">
        <f t="shared" si="223"/>
        <v>0</v>
      </c>
      <c r="AC680" s="253">
        <f t="shared" si="224"/>
        <v>0</v>
      </c>
      <c r="AD680" s="253">
        <f t="shared" si="225"/>
        <v>0</v>
      </c>
      <c r="AE680" s="268">
        <f t="shared" si="226"/>
        <v>0</v>
      </c>
      <c r="AF680" s="269">
        <f t="shared" si="227"/>
        <v>0</v>
      </c>
      <c r="AG680" s="270">
        <f t="shared" si="228"/>
        <v>0</v>
      </c>
      <c r="AH680" s="121"/>
      <c r="AI680" s="252"/>
      <c r="AJ680" s="295"/>
      <c r="AK680" s="301">
        <f t="shared" si="229"/>
        <v>0</v>
      </c>
      <c r="AL680" s="119" t="s">
        <v>169</v>
      </c>
      <c r="AM680" s="123" t="s">
        <v>169</v>
      </c>
      <c r="AN680" s="122"/>
      <c r="AO680" s="119" t="s">
        <v>169</v>
      </c>
      <c r="AP680" s="123" t="s">
        <v>169</v>
      </c>
      <c r="AQ680" s="124"/>
      <c r="AR680" s="119" t="s">
        <v>169</v>
      </c>
      <c r="AS680" s="123" t="s">
        <v>169</v>
      </c>
      <c r="AT680" s="122"/>
      <c r="AU680" s="280">
        <f t="shared" si="230"/>
        <v>0</v>
      </c>
      <c r="AV680" s="281">
        <f t="shared" si="231"/>
        <v>0</v>
      </c>
      <c r="AW680" s="291">
        <f t="shared" si="235"/>
        <v>0</v>
      </c>
      <c r="AX680" s="283">
        <f t="shared" si="232"/>
        <v>0</v>
      </c>
    </row>
    <row r="681" spans="1:50" ht="26.45" customHeight="1">
      <c r="A681" s="117"/>
      <c r="B681" s="245"/>
      <c r="C681" s="136"/>
      <c r="D681" s="208" t="str">
        <f t="shared" si="217"/>
        <v/>
      </c>
      <c r="E681" s="129" t="s">
        <v>169</v>
      </c>
      <c r="F681" s="209" t="s">
        <v>169</v>
      </c>
      <c r="G681" s="135"/>
      <c r="H681" s="258"/>
      <c r="I681" s="259">
        <f t="shared" si="233"/>
        <v>0</v>
      </c>
      <c r="J681" s="259">
        <f t="shared" si="234"/>
        <v>0</v>
      </c>
      <c r="K681" s="259">
        <f t="shared" si="218"/>
        <v>0</v>
      </c>
      <c r="L681" s="252"/>
      <c r="M681" s="252"/>
      <c r="N681" s="252"/>
      <c r="O681" s="147">
        <v>0</v>
      </c>
      <c r="P681" s="147">
        <v>0</v>
      </c>
      <c r="Q681" s="137">
        <f t="shared" si="219"/>
        <v>0</v>
      </c>
      <c r="R681" s="80">
        <f t="shared" si="220"/>
        <v>0</v>
      </c>
      <c r="S681" s="147">
        <v>0</v>
      </c>
      <c r="T681" s="121"/>
      <c r="U681" s="263">
        <f>IFERROR(VLOOKUP(B681,คำนวณตกเบิกวิทยฐานะ!$B$9:$P$1008,14,FALSE),0)</f>
        <v>0</v>
      </c>
      <c r="V681" s="263">
        <f>IFERROR(VLOOKUP(B681,คำนวณตกเบิกวิทยฐานะ!$B$9:$P$1008,15,FALSE),0)</f>
        <v>0</v>
      </c>
      <c r="W681" s="264">
        <f t="shared" si="221"/>
        <v>0</v>
      </c>
      <c r="X681" s="119" t="s">
        <v>169</v>
      </c>
      <c r="Y681" s="209" t="s">
        <v>169</v>
      </c>
      <c r="Z681" s="258"/>
      <c r="AA681" s="253">
        <f t="shared" si="222"/>
        <v>0</v>
      </c>
      <c r="AB681" s="253">
        <f t="shared" si="223"/>
        <v>0</v>
      </c>
      <c r="AC681" s="253">
        <f t="shared" si="224"/>
        <v>0</v>
      </c>
      <c r="AD681" s="253">
        <f t="shared" si="225"/>
        <v>0</v>
      </c>
      <c r="AE681" s="268">
        <f t="shared" si="226"/>
        <v>0</v>
      </c>
      <c r="AF681" s="269">
        <f t="shared" si="227"/>
        <v>0</v>
      </c>
      <c r="AG681" s="270">
        <f t="shared" si="228"/>
        <v>0</v>
      </c>
      <c r="AH681" s="121"/>
      <c r="AI681" s="252"/>
      <c r="AJ681" s="295"/>
      <c r="AK681" s="301">
        <f t="shared" si="229"/>
        <v>0</v>
      </c>
      <c r="AL681" s="119" t="s">
        <v>169</v>
      </c>
      <c r="AM681" s="123" t="s">
        <v>169</v>
      </c>
      <c r="AN681" s="122"/>
      <c r="AO681" s="119" t="s">
        <v>169</v>
      </c>
      <c r="AP681" s="123" t="s">
        <v>169</v>
      </c>
      <c r="AQ681" s="124"/>
      <c r="AR681" s="119" t="s">
        <v>169</v>
      </c>
      <c r="AS681" s="123" t="s">
        <v>169</v>
      </c>
      <c r="AT681" s="122"/>
      <c r="AU681" s="280">
        <f t="shared" si="230"/>
        <v>0</v>
      </c>
      <c r="AV681" s="281">
        <f t="shared" si="231"/>
        <v>0</v>
      </c>
      <c r="AW681" s="291">
        <f t="shared" si="235"/>
        <v>0</v>
      </c>
      <c r="AX681" s="283">
        <f t="shared" si="232"/>
        <v>0</v>
      </c>
    </row>
    <row r="682" spans="1:50" ht="26.45" customHeight="1">
      <c r="A682" s="117"/>
      <c r="B682" s="245"/>
      <c r="C682" s="136"/>
      <c r="D682" s="208" t="str">
        <f t="shared" si="217"/>
        <v/>
      </c>
      <c r="E682" s="129" t="s">
        <v>169</v>
      </c>
      <c r="F682" s="209" t="s">
        <v>169</v>
      </c>
      <c r="G682" s="135"/>
      <c r="H682" s="258"/>
      <c r="I682" s="259">
        <f t="shared" si="233"/>
        <v>0</v>
      </c>
      <c r="J682" s="259">
        <f t="shared" si="234"/>
        <v>0</v>
      </c>
      <c r="K682" s="259">
        <f t="shared" si="218"/>
        <v>0</v>
      </c>
      <c r="L682" s="252"/>
      <c r="M682" s="252"/>
      <c r="N682" s="252"/>
      <c r="O682" s="147">
        <v>0</v>
      </c>
      <c r="P682" s="147">
        <v>0</v>
      </c>
      <c r="Q682" s="137">
        <f t="shared" si="219"/>
        <v>0</v>
      </c>
      <c r="R682" s="80">
        <f t="shared" si="220"/>
        <v>0</v>
      </c>
      <c r="S682" s="147">
        <v>0</v>
      </c>
      <c r="T682" s="121"/>
      <c r="U682" s="263">
        <f>IFERROR(VLOOKUP(B682,คำนวณตกเบิกวิทยฐานะ!$B$9:$P$1008,14,FALSE),0)</f>
        <v>0</v>
      </c>
      <c r="V682" s="263">
        <f>IFERROR(VLOOKUP(B682,คำนวณตกเบิกวิทยฐานะ!$B$9:$P$1008,15,FALSE),0)</f>
        <v>0</v>
      </c>
      <c r="W682" s="264">
        <f t="shared" si="221"/>
        <v>0</v>
      </c>
      <c r="X682" s="119" t="s">
        <v>169</v>
      </c>
      <c r="Y682" s="209" t="s">
        <v>169</v>
      </c>
      <c r="Z682" s="258"/>
      <c r="AA682" s="253">
        <f t="shared" si="222"/>
        <v>0</v>
      </c>
      <c r="AB682" s="253">
        <f t="shared" si="223"/>
        <v>0</v>
      </c>
      <c r="AC682" s="253">
        <f t="shared" si="224"/>
        <v>0</v>
      </c>
      <c r="AD682" s="253">
        <f t="shared" si="225"/>
        <v>0</v>
      </c>
      <c r="AE682" s="268">
        <f t="shared" si="226"/>
        <v>0</v>
      </c>
      <c r="AF682" s="269">
        <f t="shared" si="227"/>
        <v>0</v>
      </c>
      <c r="AG682" s="270">
        <f t="shared" si="228"/>
        <v>0</v>
      </c>
      <c r="AH682" s="121"/>
      <c r="AI682" s="252"/>
      <c r="AJ682" s="295"/>
      <c r="AK682" s="301">
        <f t="shared" si="229"/>
        <v>0</v>
      </c>
      <c r="AL682" s="119" t="s">
        <v>169</v>
      </c>
      <c r="AM682" s="123" t="s">
        <v>169</v>
      </c>
      <c r="AN682" s="122"/>
      <c r="AO682" s="119" t="s">
        <v>169</v>
      </c>
      <c r="AP682" s="123" t="s">
        <v>169</v>
      </c>
      <c r="AQ682" s="124"/>
      <c r="AR682" s="119" t="s">
        <v>169</v>
      </c>
      <c r="AS682" s="123" t="s">
        <v>169</v>
      </c>
      <c r="AT682" s="122"/>
      <c r="AU682" s="280">
        <f t="shared" si="230"/>
        <v>0</v>
      </c>
      <c r="AV682" s="281">
        <f t="shared" si="231"/>
        <v>0</v>
      </c>
      <c r="AW682" s="291">
        <f t="shared" si="235"/>
        <v>0</v>
      </c>
      <c r="AX682" s="283">
        <f t="shared" si="232"/>
        <v>0</v>
      </c>
    </row>
    <row r="683" spans="1:50" ht="26.45" customHeight="1">
      <c r="A683" s="117"/>
      <c r="B683" s="245"/>
      <c r="C683" s="136"/>
      <c r="D683" s="208" t="str">
        <f t="shared" si="217"/>
        <v/>
      </c>
      <c r="E683" s="129" t="s">
        <v>169</v>
      </c>
      <c r="F683" s="209" t="s">
        <v>169</v>
      </c>
      <c r="G683" s="135"/>
      <c r="H683" s="258"/>
      <c r="I683" s="259">
        <f t="shared" si="233"/>
        <v>0</v>
      </c>
      <c r="J683" s="259">
        <f t="shared" si="234"/>
        <v>0</v>
      </c>
      <c r="K683" s="259">
        <f t="shared" si="218"/>
        <v>0</v>
      </c>
      <c r="L683" s="252"/>
      <c r="M683" s="252"/>
      <c r="N683" s="252"/>
      <c r="O683" s="147">
        <v>0</v>
      </c>
      <c r="P683" s="147">
        <v>0</v>
      </c>
      <c r="Q683" s="137">
        <f t="shared" si="219"/>
        <v>0</v>
      </c>
      <c r="R683" s="80">
        <f t="shared" si="220"/>
        <v>0</v>
      </c>
      <c r="S683" s="147">
        <v>0</v>
      </c>
      <c r="T683" s="121"/>
      <c r="U683" s="263">
        <f>IFERROR(VLOOKUP(B683,คำนวณตกเบิกวิทยฐานะ!$B$9:$P$1008,14,FALSE),0)</f>
        <v>0</v>
      </c>
      <c r="V683" s="263">
        <f>IFERROR(VLOOKUP(B683,คำนวณตกเบิกวิทยฐานะ!$B$9:$P$1008,15,FALSE),0)</f>
        <v>0</v>
      </c>
      <c r="W683" s="264">
        <f t="shared" si="221"/>
        <v>0</v>
      </c>
      <c r="X683" s="119" t="s">
        <v>169</v>
      </c>
      <c r="Y683" s="209" t="s">
        <v>169</v>
      </c>
      <c r="Z683" s="258"/>
      <c r="AA683" s="253">
        <f t="shared" si="222"/>
        <v>0</v>
      </c>
      <c r="AB683" s="253">
        <f t="shared" si="223"/>
        <v>0</v>
      </c>
      <c r="AC683" s="253">
        <f t="shared" si="224"/>
        <v>0</v>
      </c>
      <c r="AD683" s="253">
        <f t="shared" si="225"/>
        <v>0</v>
      </c>
      <c r="AE683" s="268">
        <f t="shared" si="226"/>
        <v>0</v>
      </c>
      <c r="AF683" s="269">
        <f t="shared" si="227"/>
        <v>0</v>
      </c>
      <c r="AG683" s="270">
        <f t="shared" si="228"/>
        <v>0</v>
      </c>
      <c r="AH683" s="121"/>
      <c r="AI683" s="252"/>
      <c r="AJ683" s="295"/>
      <c r="AK683" s="301">
        <f t="shared" si="229"/>
        <v>0</v>
      </c>
      <c r="AL683" s="119" t="s">
        <v>169</v>
      </c>
      <c r="AM683" s="123" t="s">
        <v>169</v>
      </c>
      <c r="AN683" s="122"/>
      <c r="AO683" s="119" t="s">
        <v>169</v>
      </c>
      <c r="AP683" s="123" t="s">
        <v>169</v>
      </c>
      <c r="AQ683" s="124"/>
      <c r="AR683" s="119" t="s">
        <v>169</v>
      </c>
      <c r="AS683" s="123" t="s">
        <v>169</v>
      </c>
      <c r="AT683" s="122"/>
      <c r="AU683" s="280">
        <f t="shared" si="230"/>
        <v>0</v>
      </c>
      <c r="AV683" s="281">
        <f t="shared" si="231"/>
        <v>0</v>
      </c>
      <c r="AW683" s="291">
        <f t="shared" si="235"/>
        <v>0</v>
      </c>
      <c r="AX683" s="283">
        <f t="shared" si="232"/>
        <v>0</v>
      </c>
    </row>
    <row r="684" spans="1:50" ht="26.45" customHeight="1">
      <c r="A684" s="117"/>
      <c r="B684" s="245"/>
      <c r="C684" s="136"/>
      <c r="D684" s="208" t="str">
        <f t="shared" si="217"/>
        <v/>
      </c>
      <c r="E684" s="129" t="s">
        <v>169</v>
      </c>
      <c r="F684" s="209" t="s">
        <v>169</v>
      </c>
      <c r="G684" s="135"/>
      <c r="H684" s="258"/>
      <c r="I684" s="259">
        <f t="shared" si="233"/>
        <v>0</v>
      </c>
      <c r="J684" s="259">
        <f t="shared" si="234"/>
        <v>0</v>
      </c>
      <c r="K684" s="259">
        <f t="shared" si="218"/>
        <v>0</v>
      </c>
      <c r="L684" s="252"/>
      <c r="M684" s="252"/>
      <c r="N684" s="252"/>
      <c r="O684" s="147">
        <v>0</v>
      </c>
      <c r="P684" s="147">
        <v>0</v>
      </c>
      <c r="Q684" s="137">
        <f t="shared" si="219"/>
        <v>0</v>
      </c>
      <c r="R684" s="80">
        <f t="shared" si="220"/>
        <v>0</v>
      </c>
      <c r="S684" s="147">
        <v>0</v>
      </c>
      <c r="T684" s="121"/>
      <c r="U684" s="263">
        <f>IFERROR(VLOOKUP(B684,คำนวณตกเบิกวิทยฐานะ!$B$9:$P$1008,14,FALSE),0)</f>
        <v>0</v>
      </c>
      <c r="V684" s="263">
        <f>IFERROR(VLOOKUP(B684,คำนวณตกเบิกวิทยฐานะ!$B$9:$P$1008,15,FALSE),0)</f>
        <v>0</v>
      </c>
      <c r="W684" s="264">
        <f t="shared" si="221"/>
        <v>0</v>
      </c>
      <c r="X684" s="119" t="s">
        <v>169</v>
      </c>
      <c r="Y684" s="209" t="s">
        <v>169</v>
      </c>
      <c r="Z684" s="258"/>
      <c r="AA684" s="253">
        <f t="shared" si="222"/>
        <v>0</v>
      </c>
      <c r="AB684" s="253">
        <f t="shared" si="223"/>
        <v>0</v>
      </c>
      <c r="AC684" s="253">
        <f t="shared" si="224"/>
        <v>0</v>
      </c>
      <c r="AD684" s="253">
        <f t="shared" si="225"/>
        <v>0</v>
      </c>
      <c r="AE684" s="268">
        <f t="shared" si="226"/>
        <v>0</v>
      </c>
      <c r="AF684" s="269">
        <f t="shared" si="227"/>
        <v>0</v>
      </c>
      <c r="AG684" s="270">
        <f t="shared" si="228"/>
        <v>0</v>
      </c>
      <c r="AH684" s="121"/>
      <c r="AI684" s="252"/>
      <c r="AJ684" s="295"/>
      <c r="AK684" s="301">
        <f t="shared" si="229"/>
        <v>0</v>
      </c>
      <c r="AL684" s="119" t="s">
        <v>169</v>
      </c>
      <c r="AM684" s="123" t="s">
        <v>169</v>
      </c>
      <c r="AN684" s="122"/>
      <c r="AO684" s="119" t="s">
        <v>169</v>
      </c>
      <c r="AP684" s="123" t="s">
        <v>169</v>
      </c>
      <c r="AQ684" s="124"/>
      <c r="AR684" s="119" t="s">
        <v>169</v>
      </c>
      <c r="AS684" s="123" t="s">
        <v>169</v>
      </c>
      <c r="AT684" s="122"/>
      <c r="AU684" s="280">
        <f t="shared" si="230"/>
        <v>0</v>
      </c>
      <c r="AV684" s="281">
        <f t="shared" si="231"/>
        <v>0</v>
      </c>
      <c r="AW684" s="291">
        <f t="shared" si="235"/>
        <v>0</v>
      </c>
      <c r="AX684" s="283">
        <f t="shared" si="232"/>
        <v>0</v>
      </c>
    </row>
    <row r="685" spans="1:50" ht="26.45" customHeight="1">
      <c r="A685" s="117"/>
      <c r="B685" s="245"/>
      <c r="C685" s="136"/>
      <c r="D685" s="208" t="str">
        <f t="shared" si="217"/>
        <v/>
      </c>
      <c r="E685" s="129" t="s">
        <v>169</v>
      </c>
      <c r="F685" s="209" t="s">
        <v>169</v>
      </c>
      <c r="G685" s="135"/>
      <c r="H685" s="258"/>
      <c r="I685" s="259">
        <f t="shared" si="233"/>
        <v>0</v>
      </c>
      <c r="J685" s="259">
        <f t="shared" si="234"/>
        <v>0</v>
      </c>
      <c r="K685" s="259">
        <f t="shared" si="218"/>
        <v>0</v>
      </c>
      <c r="L685" s="252"/>
      <c r="M685" s="252"/>
      <c r="N685" s="252"/>
      <c r="O685" s="147">
        <v>0</v>
      </c>
      <c r="P685" s="147">
        <v>0</v>
      </c>
      <c r="Q685" s="137">
        <f t="shared" si="219"/>
        <v>0</v>
      </c>
      <c r="R685" s="80">
        <f t="shared" si="220"/>
        <v>0</v>
      </c>
      <c r="S685" s="147">
        <v>0</v>
      </c>
      <c r="T685" s="121"/>
      <c r="U685" s="263">
        <f>IFERROR(VLOOKUP(B685,คำนวณตกเบิกวิทยฐานะ!$B$9:$P$1008,14,FALSE),0)</f>
        <v>0</v>
      </c>
      <c r="V685" s="263">
        <f>IFERROR(VLOOKUP(B685,คำนวณตกเบิกวิทยฐานะ!$B$9:$P$1008,15,FALSE),0)</f>
        <v>0</v>
      </c>
      <c r="W685" s="264">
        <f t="shared" si="221"/>
        <v>0</v>
      </c>
      <c r="X685" s="119" t="s">
        <v>169</v>
      </c>
      <c r="Y685" s="209" t="s">
        <v>169</v>
      </c>
      <c r="Z685" s="258"/>
      <c r="AA685" s="253">
        <f t="shared" si="222"/>
        <v>0</v>
      </c>
      <c r="AB685" s="253">
        <f t="shared" si="223"/>
        <v>0</v>
      </c>
      <c r="AC685" s="253">
        <f t="shared" si="224"/>
        <v>0</v>
      </c>
      <c r="AD685" s="253">
        <f t="shared" si="225"/>
        <v>0</v>
      </c>
      <c r="AE685" s="268">
        <f t="shared" si="226"/>
        <v>0</v>
      </c>
      <c r="AF685" s="269">
        <f t="shared" si="227"/>
        <v>0</v>
      </c>
      <c r="AG685" s="270">
        <f t="shared" si="228"/>
        <v>0</v>
      </c>
      <c r="AH685" s="121"/>
      <c r="AI685" s="252"/>
      <c r="AJ685" s="295"/>
      <c r="AK685" s="301">
        <f t="shared" si="229"/>
        <v>0</v>
      </c>
      <c r="AL685" s="119" t="s">
        <v>169</v>
      </c>
      <c r="AM685" s="123" t="s">
        <v>169</v>
      </c>
      <c r="AN685" s="122"/>
      <c r="AO685" s="119" t="s">
        <v>169</v>
      </c>
      <c r="AP685" s="123" t="s">
        <v>169</v>
      </c>
      <c r="AQ685" s="124"/>
      <c r="AR685" s="119" t="s">
        <v>169</v>
      </c>
      <c r="AS685" s="123" t="s">
        <v>169</v>
      </c>
      <c r="AT685" s="122"/>
      <c r="AU685" s="280">
        <f t="shared" si="230"/>
        <v>0</v>
      </c>
      <c r="AV685" s="281">
        <f t="shared" si="231"/>
        <v>0</v>
      </c>
      <c r="AW685" s="291">
        <f t="shared" si="235"/>
        <v>0</v>
      </c>
      <c r="AX685" s="283">
        <f t="shared" si="232"/>
        <v>0</v>
      </c>
    </row>
    <row r="686" spans="1:50" ht="26.45" customHeight="1">
      <c r="A686" s="117"/>
      <c r="B686" s="245"/>
      <c r="C686" s="136"/>
      <c r="D686" s="208" t="str">
        <f t="shared" si="217"/>
        <v/>
      </c>
      <c r="E686" s="129" t="s">
        <v>169</v>
      </c>
      <c r="F686" s="209" t="s">
        <v>169</v>
      </c>
      <c r="G686" s="135"/>
      <c r="H686" s="258"/>
      <c r="I686" s="259">
        <f t="shared" si="233"/>
        <v>0</v>
      </c>
      <c r="J686" s="259">
        <f t="shared" si="234"/>
        <v>0</v>
      </c>
      <c r="K686" s="259">
        <f t="shared" si="218"/>
        <v>0</v>
      </c>
      <c r="L686" s="252"/>
      <c r="M686" s="252"/>
      <c r="N686" s="252"/>
      <c r="O686" s="147">
        <v>0</v>
      </c>
      <c r="P686" s="147">
        <v>0</v>
      </c>
      <c r="Q686" s="137">
        <f t="shared" si="219"/>
        <v>0</v>
      </c>
      <c r="R686" s="80">
        <f t="shared" si="220"/>
        <v>0</v>
      </c>
      <c r="S686" s="147">
        <v>0</v>
      </c>
      <c r="T686" s="121"/>
      <c r="U686" s="263">
        <f>IFERROR(VLOOKUP(B686,คำนวณตกเบิกวิทยฐานะ!$B$9:$P$1008,14,FALSE),0)</f>
        <v>0</v>
      </c>
      <c r="V686" s="263">
        <f>IFERROR(VLOOKUP(B686,คำนวณตกเบิกวิทยฐานะ!$B$9:$P$1008,15,FALSE),0)</f>
        <v>0</v>
      </c>
      <c r="W686" s="264">
        <f t="shared" si="221"/>
        <v>0</v>
      </c>
      <c r="X686" s="119" t="s">
        <v>169</v>
      </c>
      <c r="Y686" s="209" t="s">
        <v>169</v>
      </c>
      <c r="Z686" s="258"/>
      <c r="AA686" s="253">
        <f t="shared" si="222"/>
        <v>0</v>
      </c>
      <c r="AB686" s="253">
        <f t="shared" si="223"/>
        <v>0</v>
      </c>
      <c r="AC686" s="253">
        <f t="shared" si="224"/>
        <v>0</v>
      </c>
      <c r="AD686" s="253">
        <f t="shared" si="225"/>
        <v>0</v>
      </c>
      <c r="AE686" s="268">
        <f t="shared" si="226"/>
        <v>0</v>
      </c>
      <c r="AF686" s="269">
        <f t="shared" si="227"/>
        <v>0</v>
      </c>
      <c r="AG686" s="270">
        <f t="shared" si="228"/>
        <v>0</v>
      </c>
      <c r="AH686" s="121"/>
      <c r="AI686" s="252"/>
      <c r="AJ686" s="295"/>
      <c r="AK686" s="301">
        <f t="shared" si="229"/>
        <v>0</v>
      </c>
      <c r="AL686" s="119" t="s">
        <v>169</v>
      </c>
      <c r="AM686" s="123" t="s">
        <v>169</v>
      </c>
      <c r="AN686" s="122"/>
      <c r="AO686" s="119" t="s">
        <v>169</v>
      </c>
      <c r="AP686" s="123" t="s">
        <v>169</v>
      </c>
      <c r="AQ686" s="124"/>
      <c r="AR686" s="119" t="s">
        <v>169</v>
      </c>
      <c r="AS686" s="123" t="s">
        <v>169</v>
      </c>
      <c r="AT686" s="122"/>
      <c r="AU686" s="280">
        <f t="shared" si="230"/>
        <v>0</v>
      </c>
      <c r="AV686" s="281">
        <f t="shared" si="231"/>
        <v>0</v>
      </c>
      <c r="AW686" s="291">
        <f t="shared" si="235"/>
        <v>0</v>
      </c>
      <c r="AX686" s="283">
        <f t="shared" si="232"/>
        <v>0</v>
      </c>
    </row>
    <row r="687" spans="1:50" ht="26.45" customHeight="1">
      <c r="A687" s="117"/>
      <c r="B687" s="245"/>
      <c r="C687" s="136"/>
      <c r="D687" s="208" t="str">
        <f t="shared" si="217"/>
        <v/>
      </c>
      <c r="E687" s="129" t="s">
        <v>169</v>
      </c>
      <c r="F687" s="209" t="s">
        <v>169</v>
      </c>
      <c r="G687" s="135"/>
      <c r="H687" s="258"/>
      <c r="I687" s="259">
        <f t="shared" si="233"/>
        <v>0</v>
      </c>
      <c r="J687" s="259">
        <f t="shared" si="234"/>
        <v>0</v>
      </c>
      <c r="K687" s="259">
        <f t="shared" si="218"/>
        <v>0</v>
      </c>
      <c r="L687" s="252"/>
      <c r="M687" s="252"/>
      <c r="N687" s="252"/>
      <c r="O687" s="147">
        <v>0</v>
      </c>
      <c r="P687" s="147">
        <v>0</v>
      </c>
      <c r="Q687" s="137">
        <f t="shared" si="219"/>
        <v>0</v>
      </c>
      <c r="R687" s="80">
        <f t="shared" si="220"/>
        <v>0</v>
      </c>
      <c r="S687" s="147">
        <v>0</v>
      </c>
      <c r="T687" s="121"/>
      <c r="U687" s="263">
        <f>IFERROR(VLOOKUP(B687,คำนวณตกเบิกวิทยฐานะ!$B$9:$P$1008,14,FALSE),0)</f>
        <v>0</v>
      </c>
      <c r="V687" s="263">
        <f>IFERROR(VLOOKUP(B687,คำนวณตกเบิกวิทยฐานะ!$B$9:$P$1008,15,FALSE),0)</f>
        <v>0</v>
      </c>
      <c r="W687" s="264">
        <f t="shared" si="221"/>
        <v>0</v>
      </c>
      <c r="X687" s="119" t="s">
        <v>169</v>
      </c>
      <c r="Y687" s="209" t="s">
        <v>169</v>
      </c>
      <c r="Z687" s="258"/>
      <c r="AA687" s="253">
        <f t="shared" si="222"/>
        <v>0</v>
      </c>
      <c r="AB687" s="253">
        <f t="shared" si="223"/>
        <v>0</v>
      </c>
      <c r="AC687" s="253">
        <f t="shared" si="224"/>
        <v>0</v>
      </c>
      <c r="AD687" s="253">
        <f t="shared" si="225"/>
        <v>0</v>
      </c>
      <c r="AE687" s="268">
        <f t="shared" si="226"/>
        <v>0</v>
      </c>
      <c r="AF687" s="269">
        <f t="shared" si="227"/>
        <v>0</v>
      </c>
      <c r="AG687" s="270">
        <f t="shared" si="228"/>
        <v>0</v>
      </c>
      <c r="AH687" s="121"/>
      <c r="AI687" s="252"/>
      <c r="AJ687" s="295"/>
      <c r="AK687" s="301">
        <f t="shared" si="229"/>
        <v>0</v>
      </c>
      <c r="AL687" s="119" t="s">
        <v>169</v>
      </c>
      <c r="AM687" s="123" t="s">
        <v>169</v>
      </c>
      <c r="AN687" s="122"/>
      <c r="AO687" s="119" t="s">
        <v>169</v>
      </c>
      <c r="AP687" s="123" t="s">
        <v>169</v>
      </c>
      <c r="AQ687" s="124"/>
      <c r="AR687" s="119" t="s">
        <v>169</v>
      </c>
      <c r="AS687" s="123" t="s">
        <v>169</v>
      </c>
      <c r="AT687" s="122"/>
      <c r="AU687" s="280">
        <f t="shared" si="230"/>
        <v>0</v>
      </c>
      <c r="AV687" s="281">
        <f t="shared" si="231"/>
        <v>0</v>
      </c>
      <c r="AW687" s="291">
        <f t="shared" si="235"/>
        <v>0</v>
      </c>
      <c r="AX687" s="283">
        <f t="shared" si="232"/>
        <v>0</v>
      </c>
    </row>
    <row r="688" spans="1:50" ht="26.45" customHeight="1">
      <c r="A688" s="117"/>
      <c r="B688" s="245"/>
      <c r="C688" s="136"/>
      <c r="D688" s="208" t="str">
        <f t="shared" si="217"/>
        <v/>
      </c>
      <c r="E688" s="129" t="s">
        <v>169</v>
      </c>
      <c r="F688" s="209" t="s">
        <v>169</v>
      </c>
      <c r="G688" s="135"/>
      <c r="H688" s="258"/>
      <c r="I688" s="259">
        <f t="shared" si="233"/>
        <v>0</v>
      </c>
      <c r="J688" s="259">
        <f t="shared" si="234"/>
        <v>0</v>
      </c>
      <c r="K688" s="259">
        <f t="shared" si="218"/>
        <v>0</v>
      </c>
      <c r="L688" s="252"/>
      <c r="M688" s="252"/>
      <c r="N688" s="252"/>
      <c r="O688" s="147">
        <v>0</v>
      </c>
      <c r="P688" s="147">
        <v>0</v>
      </c>
      <c r="Q688" s="137">
        <f t="shared" si="219"/>
        <v>0</v>
      </c>
      <c r="R688" s="80">
        <f t="shared" si="220"/>
        <v>0</v>
      </c>
      <c r="S688" s="147">
        <v>0</v>
      </c>
      <c r="T688" s="121"/>
      <c r="U688" s="263">
        <f>IFERROR(VLOOKUP(B688,คำนวณตกเบิกวิทยฐานะ!$B$9:$P$1008,14,FALSE),0)</f>
        <v>0</v>
      </c>
      <c r="V688" s="263">
        <f>IFERROR(VLOOKUP(B688,คำนวณตกเบิกวิทยฐานะ!$B$9:$P$1008,15,FALSE),0)</f>
        <v>0</v>
      </c>
      <c r="W688" s="264">
        <f t="shared" si="221"/>
        <v>0</v>
      </c>
      <c r="X688" s="119" t="s">
        <v>169</v>
      </c>
      <c r="Y688" s="209" t="s">
        <v>169</v>
      </c>
      <c r="Z688" s="258"/>
      <c r="AA688" s="253">
        <f t="shared" si="222"/>
        <v>0</v>
      </c>
      <c r="AB688" s="253">
        <f t="shared" si="223"/>
        <v>0</v>
      </c>
      <c r="AC688" s="253">
        <f t="shared" si="224"/>
        <v>0</v>
      </c>
      <c r="AD688" s="253">
        <f t="shared" si="225"/>
        <v>0</v>
      </c>
      <c r="AE688" s="268">
        <f t="shared" si="226"/>
        <v>0</v>
      </c>
      <c r="AF688" s="269">
        <f t="shared" si="227"/>
        <v>0</v>
      </c>
      <c r="AG688" s="270">
        <f t="shared" si="228"/>
        <v>0</v>
      </c>
      <c r="AH688" s="121"/>
      <c r="AI688" s="252"/>
      <c r="AJ688" s="295"/>
      <c r="AK688" s="301">
        <f t="shared" si="229"/>
        <v>0</v>
      </c>
      <c r="AL688" s="119" t="s">
        <v>169</v>
      </c>
      <c r="AM688" s="123" t="s">
        <v>169</v>
      </c>
      <c r="AN688" s="122"/>
      <c r="AO688" s="119" t="s">
        <v>169</v>
      </c>
      <c r="AP688" s="123" t="s">
        <v>169</v>
      </c>
      <c r="AQ688" s="124"/>
      <c r="AR688" s="119" t="s">
        <v>169</v>
      </c>
      <c r="AS688" s="123" t="s">
        <v>169</v>
      </c>
      <c r="AT688" s="122"/>
      <c r="AU688" s="280">
        <f t="shared" si="230"/>
        <v>0</v>
      </c>
      <c r="AV688" s="281">
        <f t="shared" si="231"/>
        <v>0</v>
      </c>
      <c r="AW688" s="291">
        <f t="shared" si="235"/>
        <v>0</v>
      </c>
      <c r="AX688" s="283">
        <f t="shared" si="232"/>
        <v>0</v>
      </c>
    </row>
    <row r="689" spans="1:50" ht="26.45" customHeight="1">
      <c r="A689" s="117"/>
      <c r="B689" s="245"/>
      <c r="C689" s="136"/>
      <c r="D689" s="208" t="str">
        <f t="shared" si="217"/>
        <v/>
      </c>
      <c r="E689" s="129" t="s">
        <v>169</v>
      </c>
      <c r="F689" s="209" t="s">
        <v>169</v>
      </c>
      <c r="G689" s="135"/>
      <c r="H689" s="258"/>
      <c r="I689" s="259">
        <f t="shared" si="233"/>
        <v>0</v>
      </c>
      <c r="J689" s="259">
        <f t="shared" si="234"/>
        <v>0</v>
      </c>
      <c r="K689" s="259">
        <f t="shared" si="218"/>
        <v>0</v>
      </c>
      <c r="L689" s="252"/>
      <c r="M689" s="252"/>
      <c r="N689" s="252"/>
      <c r="O689" s="147">
        <v>0</v>
      </c>
      <c r="P689" s="147">
        <v>0</v>
      </c>
      <c r="Q689" s="137">
        <f t="shared" si="219"/>
        <v>0</v>
      </c>
      <c r="R689" s="80">
        <f t="shared" si="220"/>
        <v>0</v>
      </c>
      <c r="S689" s="147">
        <v>0</v>
      </c>
      <c r="T689" s="121"/>
      <c r="U689" s="263">
        <f>IFERROR(VLOOKUP(B689,คำนวณตกเบิกวิทยฐานะ!$B$9:$P$1008,14,FALSE),0)</f>
        <v>0</v>
      </c>
      <c r="V689" s="263">
        <f>IFERROR(VLOOKUP(B689,คำนวณตกเบิกวิทยฐานะ!$B$9:$P$1008,15,FALSE),0)</f>
        <v>0</v>
      </c>
      <c r="W689" s="264">
        <f t="shared" si="221"/>
        <v>0</v>
      </c>
      <c r="X689" s="119" t="s">
        <v>169</v>
      </c>
      <c r="Y689" s="209" t="s">
        <v>169</v>
      </c>
      <c r="Z689" s="258"/>
      <c r="AA689" s="253">
        <f t="shared" si="222"/>
        <v>0</v>
      </c>
      <c r="AB689" s="253">
        <f t="shared" si="223"/>
        <v>0</v>
      </c>
      <c r="AC689" s="253">
        <f t="shared" si="224"/>
        <v>0</v>
      </c>
      <c r="AD689" s="253">
        <f t="shared" si="225"/>
        <v>0</v>
      </c>
      <c r="AE689" s="268">
        <f t="shared" si="226"/>
        <v>0</v>
      </c>
      <c r="AF689" s="269">
        <f t="shared" si="227"/>
        <v>0</v>
      </c>
      <c r="AG689" s="270">
        <f t="shared" si="228"/>
        <v>0</v>
      </c>
      <c r="AH689" s="121"/>
      <c r="AI689" s="252"/>
      <c r="AJ689" s="295"/>
      <c r="AK689" s="301">
        <f t="shared" si="229"/>
        <v>0</v>
      </c>
      <c r="AL689" s="119" t="s">
        <v>169</v>
      </c>
      <c r="AM689" s="123" t="s">
        <v>169</v>
      </c>
      <c r="AN689" s="122"/>
      <c r="AO689" s="119" t="s">
        <v>169</v>
      </c>
      <c r="AP689" s="123" t="s">
        <v>169</v>
      </c>
      <c r="AQ689" s="124"/>
      <c r="AR689" s="119" t="s">
        <v>169</v>
      </c>
      <c r="AS689" s="123" t="s">
        <v>169</v>
      </c>
      <c r="AT689" s="122"/>
      <c r="AU689" s="280">
        <f t="shared" si="230"/>
        <v>0</v>
      </c>
      <c r="AV689" s="281">
        <f t="shared" si="231"/>
        <v>0</v>
      </c>
      <c r="AW689" s="291">
        <f t="shared" si="235"/>
        <v>0</v>
      </c>
      <c r="AX689" s="283">
        <f t="shared" si="232"/>
        <v>0</v>
      </c>
    </row>
    <row r="690" spans="1:50" ht="26.45" customHeight="1">
      <c r="A690" s="117"/>
      <c r="B690" s="245"/>
      <c r="C690" s="136"/>
      <c r="D690" s="208" t="str">
        <f t="shared" si="217"/>
        <v/>
      </c>
      <c r="E690" s="129" t="s">
        <v>169</v>
      </c>
      <c r="F690" s="209" t="s">
        <v>169</v>
      </c>
      <c r="G690" s="135"/>
      <c r="H690" s="258"/>
      <c r="I690" s="259">
        <f t="shared" si="233"/>
        <v>0</v>
      </c>
      <c r="J690" s="259">
        <f t="shared" si="234"/>
        <v>0</v>
      </c>
      <c r="K690" s="259">
        <f t="shared" si="218"/>
        <v>0</v>
      </c>
      <c r="L690" s="252"/>
      <c r="M690" s="252"/>
      <c r="N690" s="252"/>
      <c r="O690" s="147">
        <v>0</v>
      </c>
      <c r="P690" s="147">
        <v>0</v>
      </c>
      <c r="Q690" s="137">
        <f t="shared" si="219"/>
        <v>0</v>
      </c>
      <c r="R690" s="80">
        <f t="shared" si="220"/>
        <v>0</v>
      </c>
      <c r="S690" s="147">
        <v>0</v>
      </c>
      <c r="T690" s="121"/>
      <c r="U690" s="263">
        <f>IFERROR(VLOOKUP(B690,คำนวณตกเบิกวิทยฐานะ!$B$9:$P$1008,14,FALSE),0)</f>
        <v>0</v>
      </c>
      <c r="V690" s="263">
        <f>IFERROR(VLOOKUP(B690,คำนวณตกเบิกวิทยฐานะ!$B$9:$P$1008,15,FALSE),0)</f>
        <v>0</v>
      </c>
      <c r="W690" s="264">
        <f t="shared" si="221"/>
        <v>0</v>
      </c>
      <c r="X690" s="119" t="s">
        <v>169</v>
      </c>
      <c r="Y690" s="209" t="s">
        <v>169</v>
      </c>
      <c r="Z690" s="258"/>
      <c r="AA690" s="253">
        <f t="shared" si="222"/>
        <v>0</v>
      </c>
      <c r="AB690" s="253">
        <f t="shared" si="223"/>
        <v>0</v>
      </c>
      <c r="AC690" s="253">
        <f t="shared" si="224"/>
        <v>0</v>
      </c>
      <c r="AD690" s="253">
        <f t="shared" si="225"/>
        <v>0</v>
      </c>
      <c r="AE690" s="268">
        <f t="shared" si="226"/>
        <v>0</v>
      </c>
      <c r="AF690" s="269">
        <f t="shared" si="227"/>
        <v>0</v>
      </c>
      <c r="AG690" s="270">
        <f t="shared" si="228"/>
        <v>0</v>
      </c>
      <c r="AH690" s="121"/>
      <c r="AI690" s="252"/>
      <c r="AJ690" s="295"/>
      <c r="AK690" s="301">
        <f t="shared" si="229"/>
        <v>0</v>
      </c>
      <c r="AL690" s="119" t="s">
        <v>169</v>
      </c>
      <c r="AM690" s="123" t="s">
        <v>169</v>
      </c>
      <c r="AN690" s="122"/>
      <c r="AO690" s="119" t="s">
        <v>169</v>
      </c>
      <c r="AP690" s="123" t="s">
        <v>169</v>
      </c>
      <c r="AQ690" s="124"/>
      <c r="AR690" s="119" t="s">
        <v>169</v>
      </c>
      <c r="AS690" s="123" t="s">
        <v>169</v>
      </c>
      <c r="AT690" s="122"/>
      <c r="AU690" s="280">
        <f t="shared" si="230"/>
        <v>0</v>
      </c>
      <c r="AV690" s="281">
        <f t="shared" si="231"/>
        <v>0</v>
      </c>
      <c r="AW690" s="291">
        <f t="shared" si="235"/>
        <v>0</v>
      </c>
      <c r="AX690" s="283">
        <f t="shared" si="232"/>
        <v>0</v>
      </c>
    </row>
    <row r="691" spans="1:50" ht="26.45" customHeight="1">
      <c r="A691" s="117"/>
      <c r="B691" s="245"/>
      <c r="C691" s="136"/>
      <c r="D691" s="208" t="str">
        <f t="shared" si="217"/>
        <v/>
      </c>
      <c r="E691" s="129" t="s">
        <v>169</v>
      </c>
      <c r="F691" s="209" t="s">
        <v>169</v>
      </c>
      <c r="G691" s="135"/>
      <c r="H691" s="258"/>
      <c r="I691" s="259">
        <f t="shared" si="233"/>
        <v>0</v>
      </c>
      <c r="J691" s="259">
        <f t="shared" si="234"/>
        <v>0</v>
      </c>
      <c r="K691" s="259">
        <f t="shared" si="218"/>
        <v>0</v>
      </c>
      <c r="L691" s="252"/>
      <c r="M691" s="252"/>
      <c r="N691" s="252"/>
      <c r="O691" s="147">
        <v>0</v>
      </c>
      <c r="P691" s="147">
        <v>0</v>
      </c>
      <c r="Q691" s="137">
        <f t="shared" si="219"/>
        <v>0</v>
      </c>
      <c r="R691" s="80">
        <f t="shared" si="220"/>
        <v>0</v>
      </c>
      <c r="S691" s="147">
        <v>0</v>
      </c>
      <c r="T691" s="121"/>
      <c r="U691" s="263">
        <f>IFERROR(VLOOKUP(B691,คำนวณตกเบิกวิทยฐานะ!$B$9:$P$1008,14,FALSE),0)</f>
        <v>0</v>
      </c>
      <c r="V691" s="263">
        <f>IFERROR(VLOOKUP(B691,คำนวณตกเบิกวิทยฐานะ!$B$9:$P$1008,15,FALSE),0)</f>
        <v>0</v>
      </c>
      <c r="W691" s="264">
        <f t="shared" si="221"/>
        <v>0</v>
      </c>
      <c r="X691" s="119" t="s">
        <v>169</v>
      </c>
      <c r="Y691" s="209" t="s">
        <v>169</v>
      </c>
      <c r="Z691" s="258"/>
      <c r="AA691" s="253">
        <f t="shared" si="222"/>
        <v>0</v>
      </c>
      <c r="AB691" s="253">
        <f t="shared" si="223"/>
        <v>0</v>
      </c>
      <c r="AC691" s="253">
        <f t="shared" si="224"/>
        <v>0</v>
      </c>
      <c r="AD691" s="253">
        <f t="shared" si="225"/>
        <v>0</v>
      </c>
      <c r="AE691" s="268">
        <f t="shared" si="226"/>
        <v>0</v>
      </c>
      <c r="AF691" s="269">
        <f t="shared" si="227"/>
        <v>0</v>
      </c>
      <c r="AG691" s="270">
        <f t="shared" si="228"/>
        <v>0</v>
      </c>
      <c r="AH691" s="121"/>
      <c r="AI691" s="252"/>
      <c r="AJ691" s="295"/>
      <c r="AK691" s="301">
        <f t="shared" si="229"/>
        <v>0</v>
      </c>
      <c r="AL691" s="119" t="s">
        <v>169</v>
      </c>
      <c r="AM691" s="123" t="s">
        <v>169</v>
      </c>
      <c r="AN691" s="122"/>
      <c r="AO691" s="119" t="s">
        <v>169</v>
      </c>
      <c r="AP691" s="123" t="s">
        <v>169</v>
      </c>
      <c r="AQ691" s="124"/>
      <c r="AR691" s="119" t="s">
        <v>169</v>
      </c>
      <c r="AS691" s="123" t="s">
        <v>169</v>
      </c>
      <c r="AT691" s="122"/>
      <c r="AU691" s="280">
        <f t="shared" si="230"/>
        <v>0</v>
      </c>
      <c r="AV691" s="281">
        <f t="shared" si="231"/>
        <v>0</v>
      </c>
      <c r="AW691" s="291">
        <f t="shared" si="235"/>
        <v>0</v>
      </c>
      <c r="AX691" s="283">
        <f t="shared" si="232"/>
        <v>0</v>
      </c>
    </row>
    <row r="692" spans="1:50" ht="26.45" customHeight="1">
      <c r="A692" s="117"/>
      <c r="B692" s="245"/>
      <c r="C692" s="136"/>
      <c r="D692" s="208" t="str">
        <f t="shared" si="217"/>
        <v/>
      </c>
      <c r="E692" s="129" t="s">
        <v>169</v>
      </c>
      <c r="F692" s="209" t="s">
        <v>169</v>
      </c>
      <c r="G692" s="135"/>
      <c r="H692" s="258"/>
      <c r="I692" s="259">
        <f t="shared" si="233"/>
        <v>0</v>
      </c>
      <c r="J692" s="259">
        <f t="shared" si="234"/>
        <v>0</v>
      </c>
      <c r="K692" s="259">
        <f t="shared" si="218"/>
        <v>0</v>
      </c>
      <c r="L692" s="252"/>
      <c r="M692" s="252"/>
      <c r="N692" s="252"/>
      <c r="O692" s="147">
        <v>0</v>
      </c>
      <c r="P692" s="147">
        <v>0</v>
      </c>
      <c r="Q692" s="137">
        <f t="shared" si="219"/>
        <v>0</v>
      </c>
      <c r="R692" s="80">
        <f t="shared" si="220"/>
        <v>0</v>
      </c>
      <c r="S692" s="147">
        <v>0</v>
      </c>
      <c r="T692" s="121"/>
      <c r="U692" s="263">
        <f>IFERROR(VLOOKUP(B692,คำนวณตกเบิกวิทยฐานะ!$B$9:$P$1008,14,FALSE),0)</f>
        <v>0</v>
      </c>
      <c r="V692" s="263">
        <f>IFERROR(VLOOKUP(B692,คำนวณตกเบิกวิทยฐานะ!$B$9:$P$1008,15,FALSE),0)</f>
        <v>0</v>
      </c>
      <c r="W692" s="264">
        <f t="shared" si="221"/>
        <v>0</v>
      </c>
      <c r="X692" s="119" t="s">
        <v>169</v>
      </c>
      <c r="Y692" s="209" t="s">
        <v>169</v>
      </c>
      <c r="Z692" s="258"/>
      <c r="AA692" s="253">
        <f t="shared" si="222"/>
        <v>0</v>
      </c>
      <c r="AB692" s="253">
        <f t="shared" si="223"/>
        <v>0</v>
      </c>
      <c r="AC692" s="253">
        <f t="shared" si="224"/>
        <v>0</v>
      </c>
      <c r="AD692" s="253">
        <f t="shared" si="225"/>
        <v>0</v>
      </c>
      <c r="AE692" s="268">
        <f t="shared" si="226"/>
        <v>0</v>
      </c>
      <c r="AF692" s="269">
        <f t="shared" si="227"/>
        <v>0</v>
      </c>
      <c r="AG692" s="270">
        <f t="shared" si="228"/>
        <v>0</v>
      </c>
      <c r="AH692" s="121"/>
      <c r="AI692" s="252"/>
      <c r="AJ692" s="295"/>
      <c r="AK692" s="301">
        <f t="shared" si="229"/>
        <v>0</v>
      </c>
      <c r="AL692" s="119" t="s">
        <v>169</v>
      </c>
      <c r="AM692" s="123" t="s">
        <v>169</v>
      </c>
      <c r="AN692" s="122"/>
      <c r="AO692" s="119" t="s">
        <v>169</v>
      </c>
      <c r="AP692" s="123" t="s">
        <v>169</v>
      </c>
      <c r="AQ692" s="124"/>
      <c r="AR692" s="119" t="s">
        <v>169</v>
      </c>
      <c r="AS692" s="123" t="s">
        <v>169</v>
      </c>
      <c r="AT692" s="122"/>
      <c r="AU692" s="280">
        <f t="shared" si="230"/>
        <v>0</v>
      </c>
      <c r="AV692" s="281">
        <f t="shared" si="231"/>
        <v>0</v>
      </c>
      <c r="AW692" s="291">
        <f t="shared" si="235"/>
        <v>0</v>
      </c>
      <c r="AX692" s="283">
        <f t="shared" si="232"/>
        <v>0</v>
      </c>
    </row>
    <row r="693" spans="1:50" ht="26.45" customHeight="1">
      <c r="A693" s="117"/>
      <c r="B693" s="245"/>
      <c r="C693" s="136"/>
      <c r="D693" s="208" t="str">
        <f t="shared" si="217"/>
        <v/>
      </c>
      <c r="E693" s="129" t="s">
        <v>169</v>
      </c>
      <c r="F693" s="209" t="s">
        <v>169</v>
      </c>
      <c r="G693" s="135"/>
      <c r="H693" s="258"/>
      <c r="I693" s="259">
        <f t="shared" si="233"/>
        <v>0</v>
      </c>
      <c r="J693" s="259">
        <f t="shared" si="234"/>
        <v>0</v>
      </c>
      <c r="K693" s="259">
        <f t="shared" si="218"/>
        <v>0</v>
      </c>
      <c r="L693" s="252"/>
      <c r="M693" s="252"/>
      <c r="N693" s="252"/>
      <c r="O693" s="147">
        <v>0</v>
      </c>
      <c r="P693" s="147">
        <v>0</v>
      </c>
      <c r="Q693" s="137">
        <f t="shared" si="219"/>
        <v>0</v>
      </c>
      <c r="R693" s="80">
        <f t="shared" si="220"/>
        <v>0</v>
      </c>
      <c r="S693" s="147">
        <v>0</v>
      </c>
      <c r="T693" s="121"/>
      <c r="U693" s="263">
        <f>IFERROR(VLOOKUP(B693,คำนวณตกเบิกวิทยฐานะ!$B$9:$P$1008,14,FALSE),0)</f>
        <v>0</v>
      </c>
      <c r="V693" s="263">
        <f>IFERROR(VLOOKUP(B693,คำนวณตกเบิกวิทยฐานะ!$B$9:$P$1008,15,FALSE),0)</f>
        <v>0</v>
      </c>
      <c r="W693" s="264">
        <f t="shared" si="221"/>
        <v>0</v>
      </c>
      <c r="X693" s="119" t="s">
        <v>169</v>
      </c>
      <c r="Y693" s="209" t="s">
        <v>169</v>
      </c>
      <c r="Z693" s="258"/>
      <c r="AA693" s="253">
        <f t="shared" si="222"/>
        <v>0</v>
      </c>
      <c r="AB693" s="253">
        <f t="shared" si="223"/>
        <v>0</v>
      </c>
      <c r="AC693" s="253">
        <f t="shared" si="224"/>
        <v>0</v>
      </c>
      <c r="AD693" s="253">
        <f t="shared" si="225"/>
        <v>0</v>
      </c>
      <c r="AE693" s="268">
        <f t="shared" si="226"/>
        <v>0</v>
      </c>
      <c r="AF693" s="269">
        <f t="shared" si="227"/>
        <v>0</v>
      </c>
      <c r="AG693" s="270">
        <f t="shared" si="228"/>
        <v>0</v>
      </c>
      <c r="AH693" s="121"/>
      <c r="AI693" s="252"/>
      <c r="AJ693" s="295"/>
      <c r="AK693" s="301">
        <f t="shared" si="229"/>
        <v>0</v>
      </c>
      <c r="AL693" s="119" t="s">
        <v>169</v>
      </c>
      <c r="AM693" s="123" t="s">
        <v>169</v>
      </c>
      <c r="AN693" s="122"/>
      <c r="AO693" s="119" t="s">
        <v>169</v>
      </c>
      <c r="AP693" s="123" t="s">
        <v>169</v>
      </c>
      <c r="AQ693" s="124"/>
      <c r="AR693" s="119" t="s">
        <v>169</v>
      </c>
      <c r="AS693" s="123" t="s">
        <v>169</v>
      </c>
      <c r="AT693" s="122"/>
      <c r="AU693" s="280">
        <f t="shared" si="230"/>
        <v>0</v>
      </c>
      <c r="AV693" s="281">
        <f t="shared" si="231"/>
        <v>0</v>
      </c>
      <c r="AW693" s="291">
        <f t="shared" si="235"/>
        <v>0</v>
      </c>
      <c r="AX693" s="283">
        <f t="shared" si="232"/>
        <v>0</v>
      </c>
    </row>
    <row r="694" spans="1:50" ht="26.45" customHeight="1">
      <c r="A694" s="117"/>
      <c r="B694" s="245"/>
      <c r="C694" s="136"/>
      <c r="D694" s="208" t="str">
        <f t="shared" si="217"/>
        <v/>
      </c>
      <c r="E694" s="129" t="s">
        <v>169</v>
      </c>
      <c r="F694" s="209" t="s">
        <v>169</v>
      </c>
      <c r="G694" s="135"/>
      <c r="H694" s="258"/>
      <c r="I694" s="259">
        <f t="shared" si="233"/>
        <v>0</v>
      </c>
      <c r="J694" s="259">
        <f t="shared" si="234"/>
        <v>0</v>
      </c>
      <c r="K694" s="259">
        <f t="shared" si="218"/>
        <v>0</v>
      </c>
      <c r="L694" s="252"/>
      <c r="M694" s="252"/>
      <c r="N694" s="252"/>
      <c r="O694" s="147">
        <v>0</v>
      </c>
      <c r="P694" s="147">
        <v>0</v>
      </c>
      <c r="Q694" s="137">
        <f t="shared" si="219"/>
        <v>0</v>
      </c>
      <c r="R694" s="80">
        <f t="shared" si="220"/>
        <v>0</v>
      </c>
      <c r="S694" s="147">
        <v>0</v>
      </c>
      <c r="T694" s="121"/>
      <c r="U694" s="263">
        <f>IFERROR(VLOOKUP(B694,คำนวณตกเบิกวิทยฐานะ!$B$9:$P$1008,14,FALSE),0)</f>
        <v>0</v>
      </c>
      <c r="V694" s="263">
        <f>IFERROR(VLOOKUP(B694,คำนวณตกเบิกวิทยฐานะ!$B$9:$P$1008,15,FALSE),0)</f>
        <v>0</v>
      </c>
      <c r="W694" s="264">
        <f t="shared" si="221"/>
        <v>0</v>
      </c>
      <c r="X694" s="119" t="s">
        <v>169</v>
      </c>
      <c r="Y694" s="209" t="s">
        <v>169</v>
      </c>
      <c r="Z694" s="258"/>
      <c r="AA694" s="253">
        <f t="shared" si="222"/>
        <v>0</v>
      </c>
      <c r="AB694" s="253">
        <f t="shared" si="223"/>
        <v>0</v>
      </c>
      <c r="AC694" s="253">
        <f t="shared" si="224"/>
        <v>0</v>
      </c>
      <c r="AD694" s="253">
        <f t="shared" si="225"/>
        <v>0</v>
      </c>
      <c r="AE694" s="268">
        <f t="shared" si="226"/>
        <v>0</v>
      </c>
      <c r="AF694" s="269">
        <f t="shared" si="227"/>
        <v>0</v>
      </c>
      <c r="AG694" s="270">
        <f t="shared" si="228"/>
        <v>0</v>
      </c>
      <c r="AH694" s="121"/>
      <c r="AI694" s="252"/>
      <c r="AJ694" s="295"/>
      <c r="AK694" s="301">
        <f t="shared" si="229"/>
        <v>0</v>
      </c>
      <c r="AL694" s="119" t="s">
        <v>169</v>
      </c>
      <c r="AM694" s="123" t="s">
        <v>169</v>
      </c>
      <c r="AN694" s="122"/>
      <c r="AO694" s="119" t="s">
        <v>169</v>
      </c>
      <c r="AP694" s="123" t="s">
        <v>169</v>
      </c>
      <c r="AQ694" s="124"/>
      <c r="AR694" s="119" t="s">
        <v>169</v>
      </c>
      <c r="AS694" s="123" t="s">
        <v>169</v>
      </c>
      <c r="AT694" s="122"/>
      <c r="AU694" s="280">
        <f t="shared" si="230"/>
        <v>0</v>
      </c>
      <c r="AV694" s="281">
        <f t="shared" si="231"/>
        <v>0</v>
      </c>
      <c r="AW694" s="291">
        <f t="shared" si="235"/>
        <v>0</v>
      </c>
      <c r="AX694" s="283">
        <f t="shared" si="232"/>
        <v>0</v>
      </c>
    </row>
    <row r="695" spans="1:50" ht="26.45" customHeight="1">
      <c r="A695" s="117"/>
      <c r="B695" s="245"/>
      <c r="C695" s="136"/>
      <c r="D695" s="208" t="str">
        <f t="shared" si="217"/>
        <v/>
      </c>
      <c r="E695" s="129" t="s">
        <v>169</v>
      </c>
      <c r="F695" s="209" t="s">
        <v>169</v>
      </c>
      <c r="G695" s="135"/>
      <c r="H695" s="258"/>
      <c r="I695" s="259">
        <f t="shared" si="233"/>
        <v>0</v>
      </c>
      <c r="J695" s="259">
        <f t="shared" si="234"/>
        <v>0</v>
      </c>
      <c r="K695" s="259">
        <f t="shared" si="218"/>
        <v>0</v>
      </c>
      <c r="L695" s="252"/>
      <c r="M695" s="252"/>
      <c r="N695" s="252"/>
      <c r="O695" s="147">
        <v>0</v>
      </c>
      <c r="P695" s="147">
        <v>0</v>
      </c>
      <c r="Q695" s="137">
        <f t="shared" si="219"/>
        <v>0</v>
      </c>
      <c r="R695" s="80">
        <f t="shared" si="220"/>
        <v>0</v>
      </c>
      <c r="S695" s="147">
        <v>0</v>
      </c>
      <c r="T695" s="121"/>
      <c r="U695" s="263">
        <f>IFERROR(VLOOKUP(B695,คำนวณตกเบิกวิทยฐานะ!$B$9:$P$1008,14,FALSE),0)</f>
        <v>0</v>
      </c>
      <c r="V695" s="263">
        <f>IFERROR(VLOOKUP(B695,คำนวณตกเบิกวิทยฐานะ!$B$9:$P$1008,15,FALSE),0)</f>
        <v>0</v>
      </c>
      <c r="W695" s="264">
        <f t="shared" si="221"/>
        <v>0</v>
      </c>
      <c r="X695" s="119" t="s">
        <v>169</v>
      </c>
      <c r="Y695" s="209" t="s">
        <v>169</v>
      </c>
      <c r="Z695" s="258"/>
      <c r="AA695" s="253">
        <f t="shared" si="222"/>
        <v>0</v>
      </c>
      <c r="AB695" s="253">
        <f t="shared" si="223"/>
        <v>0</v>
      </c>
      <c r="AC695" s="253">
        <f t="shared" si="224"/>
        <v>0</v>
      </c>
      <c r="AD695" s="253">
        <f t="shared" si="225"/>
        <v>0</v>
      </c>
      <c r="AE695" s="268">
        <f t="shared" si="226"/>
        <v>0</v>
      </c>
      <c r="AF695" s="269">
        <f t="shared" si="227"/>
        <v>0</v>
      </c>
      <c r="AG695" s="270">
        <f t="shared" si="228"/>
        <v>0</v>
      </c>
      <c r="AH695" s="121"/>
      <c r="AI695" s="252"/>
      <c r="AJ695" s="295"/>
      <c r="AK695" s="301">
        <f t="shared" si="229"/>
        <v>0</v>
      </c>
      <c r="AL695" s="119" t="s">
        <v>169</v>
      </c>
      <c r="AM695" s="123" t="s">
        <v>169</v>
      </c>
      <c r="AN695" s="122"/>
      <c r="AO695" s="119" t="s">
        <v>169</v>
      </c>
      <c r="AP695" s="123" t="s">
        <v>169</v>
      </c>
      <c r="AQ695" s="124"/>
      <c r="AR695" s="119" t="s">
        <v>169</v>
      </c>
      <c r="AS695" s="123" t="s">
        <v>169</v>
      </c>
      <c r="AT695" s="122"/>
      <c r="AU695" s="280">
        <f t="shared" si="230"/>
        <v>0</v>
      </c>
      <c r="AV695" s="281">
        <f t="shared" si="231"/>
        <v>0</v>
      </c>
      <c r="AW695" s="291">
        <f t="shared" si="235"/>
        <v>0</v>
      </c>
      <c r="AX695" s="283">
        <f t="shared" si="232"/>
        <v>0</v>
      </c>
    </row>
    <row r="696" spans="1:50" ht="26.45" customHeight="1">
      <c r="A696" s="117"/>
      <c r="B696" s="245"/>
      <c r="C696" s="136"/>
      <c r="D696" s="208" t="str">
        <f t="shared" si="217"/>
        <v/>
      </c>
      <c r="E696" s="129" t="s">
        <v>169</v>
      </c>
      <c r="F696" s="209" t="s">
        <v>169</v>
      </c>
      <c r="G696" s="135"/>
      <c r="H696" s="258"/>
      <c r="I696" s="259">
        <f t="shared" si="233"/>
        <v>0</v>
      </c>
      <c r="J696" s="259">
        <f t="shared" si="234"/>
        <v>0</v>
      </c>
      <c r="K696" s="259">
        <f t="shared" si="218"/>
        <v>0</v>
      </c>
      <c r="L696" s="252"/>
      <c r="M696" s="252"/>
      <c r="N696" s="252"/>
      <c r="O696" s="147">
        <v>0</v>
      </c>
      <c r="P696" s="147">
        <v>0</v>
      </c>
      <c r="Q696" s="137">
        <f t="shared" si="219"/>
        <v>0</v>
      </c>
      <c r="R696" s="80">
        <f t="shared" si="220"/>
        <v>0</v>
      </c>
      <c r="S696" s="147">
        <v>0</v>
      </c>
      <c r="T696" s="121"/>
      <c r="U696" s="263">
        <f>IFERROR(VLOOKUP(B696,คำนวณตกเบิกวิทยฐานะ!$B$9:$P$1008,14,FALSE),0)</f>
        <v>0</v>
      </c>
      <c r="V696" s="263">
        <f>IFERROR(VLOOKUP(B696,คำนวณตกเบิกวิทยฐานะ!$B$9:$P$1008,15,FALSE),0)</f>
        <v>0</v>
      </c>
      <c r="W696" s="264">
        <f t="shared" si="221"/>
        <v>0</v>
      </c>
      <c r="X696" s="119" t="s">
        <v>169</v>
      </c>
      <c r="Y696" s="209" t="s">
        <v>169</v>
      </c>
      <c r="Z696" s="258"/>
      <c r="AA696" s="253">
        <f t="shared" si="222"/>
        <v>0</v>
      </c>
      <c r="AB696" s="253">
        <f t="shared" si="223"/>
        <v>0</v>
      </c>
      <c r="AC696" s="253">
        <f t="shared" si="224"/>
        <v>0</v>
      </c>
      <c r="AD696" s="253">
        <f t="shared" si="225"/>
        <v>0</v>
      </c>
      <c r="AE696" s="268">
        <f t="shared" si="226"/>
        <v>0</v>
      </c>
      <c r="AF696" s="269">
        <f t="shared" si="227"/>
        <v>0</v>
      </c>
      <c r="AG696" s="270">
        <f t="shared" si="228"/>
        <v>0</v>
      </c>
      <c r="AH696" s="121"/>
      <c r="AI696" s="252"/>
      <c r="AJ696" s="295"/>
      <c r="AK696" s="301">
        <f t="shared" si="229"/>
        <v>0</v>
      </c>
      <c r="AL696" s="119" t="s">
        <v>169</v>
      </c>
      <c r="AM696" s="123" t="s">
        <v>169</v>
      </c>
      <c r="AN696" s="122"/>
      <c r="AO696" s="119" t="s">
        <v>169</v>
      </c>
      <c r="AP696" s="123" t="s">
        <v>169</v>
      </c>
      <c r="AQ696" s="124"/>
      <c r="AR696" s="119" t="s">
        <v>169</v>
      </c>
      <c r="AS696" s="123" t="s">
        <v>169</v>
      </c>
      <c r="AT696" s="122"/>
      <c r="AU696" s="280">
        <f t="shared" si="230"/>
        <v>0</v>
      </c>
      <c r="AV696" s="281">
        <f t="shared" si="231"/>
        <v>0</v>
      </c>
      <c r="AW696" s="291">
        <f t="shared" si="235"/>
        <v>0</v>
      </c>
      <c r="AX696" s="283">
        <f t="shared" si="232"/>
        <v>0</v>
      </c>
    </row>
    <row r="697" spans="1:50" ht="26.45" customHeight="1">
      <c r="A697" s="117"/>
      <c r="B697" s="245"/>
      <c r="C697" s="136"/>
      <c r="D697" s="208" t="str">
        <f t="shared" si="217"/>
        <v/>
      </c>
      <c r="E697" s="129" t="s">
        <v>169</v>
      </c>
      <c r="F697" s="209" t="s">
        <v>169</v>
      </c>
      <c r="G697" s="135"/>
      <c r="H697" s="258"/>
      <c r="I697" s="259">
        <f t="shared" si="233"/>
        <v>0</v>
      </c>
      <c r="J697" s="259">
        <f t="shared" si="234"/>
        <v>0</v>
      </c>
      <c r="K697" s="259">
        <f t="shared" si="218"/>
        <v>0</v>
      </c>
      <c r="L697" s="252"/>
      <c r="M697" s="252"/>
      <c r="N697" s="252"/>
      <c r="O697" s="147">
        <v>0</v>
      </c>
      <c r="P697" s="147">
        <v>0</v>
      </c>
      <c r="Q697" s="137">
        <f t="shared" si="219"/>
        <v>0</v>
      </c>
      <c r="R697" s="80">
        <f t="shared" si="220"/>
        <v>0</v>
      </c>
      <c r="S697" s="147">
        <v>0</v>
      </c>
      <c r="T697" s="121"/>
      <c r="U697" s="263">
        <f>IFERROR(VLOOKUP(B697,คำนวณตกเบิกวิทยฐานะ!$B$9:$P$1008,14,FALSE),0)</f>
        <v>0</v>
      </c>
      <c r="V697" s="263">
        <f>IFERROR(VLOOKUP(B697,คำนวณตกเบิกวิทยฐานะ!$B$9:$P$1008,15,FALSE),0)</f>
        <v>0</v>
      </c>
      <c r="W697" s="264">
        <f t="shared" si="221"/>
        <v>0</v>
      </c>
      <c r="X697" s="119" t="s">
        <v>169</v>
      </c>
      <c r="Y697" s="209" t="s">
        <v>169</v>
      </c>
      <c r="Z697" s="258"/>
      <c r="AA697" s="253">
        <f t="shared" si="222"/>
        <v>0</v>
      </c>
      <c r="AB697" s="253">
        <f t="shared" si="223"/>
        <v>0</v>
      </c>
      <c r="AC697" s="253">
        <f t="shared" si="224"/>
        <v>0</v>
      </c>
      <c r="AD697" s="253">
        <f t="shared" si="225"/>
        <v>0</v>
      </c>
      <c r="AE697" s="268">
        <f t="shared" si="226"/>
        <v>0</v>
      </c>
      <c r="AF697" s="269">
        <f t="shared" si="227"/>
        <v>0</v>
      </c>
      <c r="AG697" s="270">
        <f t="shared" si="228"/>
        <v>0</v>
      </c>
      <c r="AH697" s="121"/>
      <c r="AI697" s="252"/>
      <c r="AJ697" s="295"/>
      <c r="AK697" s="301">
        <f t="shared" si="229"/>
        <v>0</v>
      </c>
      <c r="AL697" s="119" t="s">
        <v>169</v>
      </c>
      <c r="AM697" s="123" t="s">
        <v>169</v>
      </c>
      <c r="AN697" s="122"/>
      <c r="AO697" s="119" t="s">
        <v>169</v>
      </c>
      <c r="AP697" s="123" t="s">
        <v>169</v>
      </c>
      <c r="AQ697" s="124"/>
      <c r="AR697" s="119" t="s">
        <v>169</v>
      </c>
      <c r="AS697" s="123" t="s">
        <v>169</v>
      </c>
      <c r="AT697" s="122"/>
      <c r="AU697" s="280">
        <f t="shared" si="230"/>
        <v>0</v>
      </c>
      <c r="AV697" s="281">
        <f t="shared" si="231"/>
        <v>0</v>
      </c>
      <c r="AW697" s="291">
        <f t="shared" si="235"/>
        <v>0</v>
      </c>
      <c r="AX697" s="283">
        <f t="shared" si="232"/>
        <v>0</v>
      </c>
    </row>
    <row r="698" spans="1:50" ht="26.45" customHeight="1">
      <c r="A698" s="117"/>
      <c r="B698" s="245"/>
      <c r="C698" s="136"/>
      <c r="D698" s="208" t="str">
        <f t="shared" si="217"/>
        <v/>
      </c>
      <c r="E698" s="129" t="s">
        <v>169</v>
      </c>
      <c r="F698" s="209" t="s">
        <v>169</v>
      </c>
      <c r="G698" s="135"/>
      <c r="H698" s="258"/>
      <c r="I698" s="259">
        <f t="shared" si="233"/>
        <v>0</v>
      </c>
      <c r="J698" s="259">
        <f t="shared" si="234"/>
        <v>0</v>
      </c>
      <c r="K698" s="259">
        <f t="shared" si="218"/>
        <v>0</v>
      </c>
      <c r="L698" s="252"/>
      <c r="M698" s="252"/>
      <c r="N698" s="252"/>
      <c r="O698" s="147">
        <v>0</v>
      </c>
      <c r="P698" s="147">
        <v>0</v>
      </c>
      <c r="Q698" s="137">
        <f t="shared" si="219"/>
        <v>0</v>
      </c>
      <c r="R698" s="80">
        <f t="shared" si="220"/>
        <v>0</v>
      </c>
      <c r="S698" s="147">
        <v>0</v>
      </c>
      <c r="T698" s="121"/>
      <c r="U698" s="263">
        <f>IFERROR(VLOOKUP(B698,คำนวณตกเบิกวิทยฐานะ!$B$9:$P$1008,14,FALSE),0)</f>
        <v>0</v>
      </c>
      <c r="V698" s="263">
        <f>IFERROR(VLOOKUP(B698,คำนวณตกเบิกวิทยฐานะ!$B$9:$P$1008,15,FALSE),0)</f>
        <v>0</v>
      </c>
      <c r="W698" s="264">
        <f t="shared" si="221"/>
        <v>0</v>
      </c>
      <c r="X698" s="119" t="s">
        <v>169</v>
      </c>
      <c r="Y698" s="209" t="s">
        <v>169</v>
      </c>
      <c r="Z698" s="258"/>
      <c r="AA698" s="253">
        <f t="shared" si="222"/>
        <v>0</v>
      </c>
      <c r="AB698" s="253">
        <f t="shared" si="223"/>
        <v>0</v>
      </c>
      <c r="AC698" s="253">
        <f t="shared" si="224"/>
        <v>0</v>
      </c>
      <c r="AD698" s="253">
        <f t="shared" si="225"/>
        <v>0</v>
      </c>
      <c r="AE698" s="268">
        <f t="shared" si="226"/>
        <v>0</v>
      </c>
      <c r="AF698" s="269">
        <f t="shared" si="227"/>
        <v>0</v>
      </c>
      <c r="AG698" s="270">
        <f t="shared" si="228"/>
        <v>0</v>
      </c>
      <c r="AH698" s="121"/>
      <c r="AI698" s="252"/>
      <c r="AJ698" s="295"/>
      <c r="AK698" s="301">
        <f t="shared" si="229"/>
        <v>0</v>
      </c>
      <c r="AL698" s="119" t="s">
        <v>169</v>
      </c>
      <c r="AM698" s="123" t="s">
        <v>169</v>
      </c>
      <c r="AN698" s="122"/>
      <c r="AO698" s="119" t="s">
        <v>169</v>
      </c>
      <c r="AP698" s="123" t="s">
        <v>169</v>
      </c>
      <c r="AQ698" s="124"/>
      <c r="AR698" s="119" t="s">
        <v>169</v>
      </c>
      <c r="AS698" s="123" t="s">
        <v>169</v>
      </c>
      <c r="AT698" s="122"/>
      <c r="AU698" s="280">
        <f t="shared" si="230"/>
        <v>0</v>
      </c>
      <c r="AV698" s="281">
        <f t="shared" si="231"/>
        <v>0</v>
      </c>
      <c r="AW698" s="291">
        <f t="shared" si="235"/>
        <v>0</v>
      </c>
      <c r="AX698" s="283">
        <f t="shared" si="232"/>
        <v>0</v>
      </c>
    </row>
    <row r="699" spans="1:50" ht="26.45" customHeight="1">
      <c r="A699" s="117"/>
      <c r="B699" s="245"/>
      <c r="C699" s="136"/>
      <c r="D699" s="208" t="str">
        <f t="shared" si="217"/>
        <v/>
      </c>
      <c r="E699" s="129" t="s">
        <v>169</v>
      </c>
      <c r="F699" s="209" t="s">
        <v>169</v>
      </c>
      <c r="G699" s="135"/>
      <c r="H699" s="258"/>
      <c r="I699" s="259">
        <f t="shared" si="233"/>
        <v>0</v>
      </c>
      <c r="J699" s="259">
        <f t="shared" si="234"/>
        <v>0</v>
      </c>
      <c r="K699" s="259">
        <f t="shared" si="218"/>
        <v>0</v>
      </c>
      <c r="L699" s="252"/>
      <c r="M699" s="252"/>
      <c r="N699" s="252"/>
      <c r="O699" s="147">
        <v>0</v>
      </c>
      <c r="P699" s="147">
        <v>0</v>
      </c>
      <c r="Q699" s="137">
        <f t="shared" si="219"/>
        <v>0</v>
      </c>
      <c r="R699" s="80">
        <f t="shared" si="220"/>
        <v>0</v>
      </c>
      <c r="S699" s="147">
        <v>0</v>
      </c>
      <c r="T699" s="121"/>
      <c r="U699" s="263">
        <f>IFERROR(VLOOKUP(B699,คำนวณตกเบิกวิทยฐานะ!$B$9:$P$1008,14,FALSE),0)</f>
        <v>0</v>
      </c>
      <c r="V699" s="263">
        <f>IFERROR(VLOOKUP(B699,คำนวณตกเบิกวิทยฐานะ!$B$9:$P$1008,15,FALSE),0)</f>
        <v>0</v>
      </c>
      <c r="W699" s="264">
        <f t="shared" si="221"/>
        <v>0</v>
      </c>
      <c r="X699" s="119" t="s">
        <v>169</v>
      </c>
      <c r="Y699" s="209" t="s">
        <v>169</v>
      </c>
      <c r="Z699" s="258"/>
      <c r="AA699" s="253">
        <f t="shared" si="222"/>
        <v>0</v>
      </c>
      <c r="AB699" s="253">
        <f t="shared" si="223"/>
        <v>0</v>
      </c>
      <c r="AC699" s="253">
        <f t="shared" si="224"/>
        <v>0</v>
      </c>
      <c r="AD699" s="253">
        <f t="shared" si="225"/>
        <v>0</v>
      </c>
      <c r="AE699" s="268">
        <f t="shared" si="226"/>
        <v>0</v>
      </c>
      <c r="AF699" s="269">
        <f t="shared" si="227"/>
        <v>0</v>
      </c>
      <c r="AG699" s="270">
        <f t="shared" si="228"/>
        <v>0</v>
      </c>
      <c r="AH699" s="121"/>
      <c r="AI699" s="252"/>
      <c r="AJ699" s="295"/>
      <c r="AK699" s="301">
        <f t="shared" si="229"/>
        <v>0</v>
      </c>
      <c r="AL699" s="119" t="s">
        <v>169</v>
      </c>
      <c r="AM699" s="123" t="s">
        <v>169</v>
      </c>
      <c r="AN699" s="122"/>
      <c r="AO699" s="119" t="s">
        <v>169</v>
      </c>
      <c r="AP699" s="123" t="s">
        <v>169</v>
      </c>
      <c r="AQ699" s="124"/>
      <c r="AR699" s="119" t="s">
        <v>169</v>
      </c>
      <c r="AS699" s="123" t="s">
        <v>169</v>
      </c>
      <c r="AT699" s="122"/>
      <c r="AU699" s="280">
        <f t="shared" si="230"/>
        <v>0</v>
      </c>
      <c r="AV699" s="281">
        <f t="shared" si="231"/>
        <v>0</v>
      </c>
      <c r="AW699" s="291">
        <f t="shared" si="235"/>
        <v>0</v>
      </c>
      <c r="AX699" s="283">
        <f t="shared" si="232"/>
        <v>0</v>
      </c>
    </row>
    <row r="700" spans="1:50" ht="26.45" customHeight="1">
      <c r="A700" s="117"/>
      <c r="B700" s="245"/>
      <c r="C700" s="136"/>
      <c r="D700" s="208" t="str">
        <f t="shared" si="217"/>
        <v/>
      </c>
      <c r="E700" s="129" t="s">
        <v>169</v>
      </c>
      <c r="F700" s="209" t="s">
        <v>169</v>
      </c>
      <c r="G700" s="135"/>
      <c r="H700" s="258"/>
      <c r="I700" s="259">
        <f t="shared" si="233"/>
        <v>0</v>
      </c>
      <c r="J700" s="259">
        <f t="shared" si="234"/>
        <v>0</v>
      </c>
      <c r="K700" s="259">
        <f t="shared" si="218"/>
        <v>0</v>
      </c>
      <c r="L700" s="252"/>
      <c r="M700" s="252"/>
      <c r="N700" s="252"/>
      <c r="O700" s="147">
        <v>0</v>
      </c>
      <c r="P700" s="147">
        <v>0</v>
      </c>
      <c r="Q700" s="137">
        <f t="shared" si="219"/>
        <v>0</v>
      </c>
      <c r="R700" s="80">
        <f t="shared" si="220"/>
        <v>0</v>
      </c>
      <c r="S700" s="147">
        <v>0</v>
      </c>
      <c r="T700" s="121"/>
      <c r="U700" s="263">
        <f>IFERROR(VLOOKUP(B700,คำนวณตกเบิกวิทยฐานะ!$B$9:$P$1008,14,FALSE),0)</f>
        <v>0</v>
      </c>
      <c r="V700" s="263">
        <f>IFERROR(VLOOKUP(B700,คำนวณตกเบิกวิทยฐานะ!$B$9:$P$1008,15,FALSE),0)</f>
        <v>0</v>
      </c>
      <c r="W700" s="264">
        <f t="shared" si="221"/>
        <v>0</v>
      </c>
      <c r="X700" s="119" t="s">
        <v>169</v>
      </c>
      <c r="Y700" s="209" t="s">
        <v>169</v>
      </c>
      <c r="Z700" s="258"/>
      <c r="AA700" s="253">
        <f t="shared" si="222"/>
        <v>0</v>
      </c>
      <c r="AB700" s="253">
        <f t="shared" si="223"/>
        <v>0</v>
      </c>
      <c r="AC700" s="253">
        <f t="shared" si="224"/>
        <v>0</v>
      </c>
      <c r="AD700" s="253">
        <f t="shared" si="225"/>
        <v>0</v>
      </c>
      <c r="AE700" s="268">
        <f t="shared" si="226"/>
        <v>0</v>
      </c>
      <c r="AF700" s="269">
        <f t="shared" si="227"/>
        <v>0</v>
      </c>
      <c r="AG700" s="270">
        <f t="shared" si="228"/>
        <v>0</v>
      </c>
      <c r="AH700" s="121"/>
      <c r="AI700" s="252"/>
      <c r="AJ700" s="295"/>
      <c r="AK700" s="301">
        <f t="shared" si="229"/>
        <v>0</v>
      </c>
      <c r="AL700" s="119" t="s">
        <v>169</v>
      </c>
      <c r="AM700" s="123" t="s">
        <v>169</v>
      </c>
      <c r="AN700" s="122"/>
      <c r="AO700" s="119" t="s">
        <v>169</v>
      </c>
      <c r="AP700" s="123" t="s">
        <v>169</v>
      </c>
      <c r="AQ700" s="124"/>
      <c r="AR700" s="119" t="s">
        <v>169</v>
      </c>
      <c r="AS700" s="123" t="s">
        <v>169</v>
      </c>
      <c r="AT700" s="122"/>
      <c r="AU700" s="280">
        <f t="shared" si="230"/>
        <v>0</v>
      </c>
      <c r="AV700" s="281">
        <f t="shared" si="231"/>
        <v>0</v>
      </c>
      <c r="AW700" s="291">
        <f t="shared" si="235"/>
        <v>0</v>
      </c>
      <c r="AX700" s="283">
        <f t="shared" si="232"/>
        <v>0</v>
      </c>
    </row>
    <row r="701" spans="1:50" ht="26.45" customHeight="1">
      <c r="A701" s="117"/>
      <c r="B701" s="245"/>
      <c r="C701" s="136"/>
      <c r="D701" s="208" t="str">
        <f t="shared" si="217"/>
        <v/>
      </c>
      <c r="E701" s="129" t="s">
        <v>169</v>
      </c>
      <c r="F701" s="209" t="s">
        <v>169</v>
      </c>
      <c r="G701" s="135"/>
      <c r="H701" s="258"/>
      <c r="I701" s="259">
        <f t="shared" si="233"/>
        <v>0</v>
      </c>
      <c r="J701" s="259">
        <f t="shared" si="234"/>
        <v>0</v>
      </c>
      <c r="K701" s="259">
        <f t="shared" si="218"/>
        <v>0</v>
      </c>
      <c r="L701" s="252"/>
      <c r="M701" s="252"/>
      <c r="N701" s="252"/>
      <c r="O701" s="147">
        <v>0</v>
      </c>
      <c r="P701" s="147">
        <v>0</v>
      </c>
      <c r="Q701" s="137">
        <f t="shared" si="219"/>
        <v>0</v>
      </c>
      <c r="R701" s="80">
        <f t="shared" si="220"/>
        <v>0</v>
      </c>
      <c r="S701" s="147">
        <v>0</v>
      </c>
      <c r="T701" s="121"/>
      <c r="U701" s="263">
        <f>IFERROR(VLOOKUP(B701,คำนวณตกเบิกวิทยฐานะ!$B$9:$P$1008,14,FALSE),0)</f>
        <v>0</v>
      </c>
      <c r="V701" s="263">
        <f>IFERROR(VLOOKUP(B701,คำนวณตกเบิกวิทยฐานะ!$B$9:$P$1008,15,FALSE),0)</f>
        <v>0</v>
      </c>
      <c r="W701" s="264">
        <f t="shared" si="221"/>
        <v>0</v>
      </c>
      <c r="X701" s="119" t="s">
        <v>169</v>
      </c>
      <c r="Y701" s="209" t="s">
        <v>169</v>
      </c>
      <c r="Z701" s="258"/>
      <c r="AA701" s="253">
        <f t="shared" si="222"/>
        <v>0</v>
      </c>
      <c r="AB701" s="253">
        <f t="shared" si="223"/>
        <v>0</v>
      </c>
      <c r="AC701" s="253">
        <f t="shared" si="224"/>
        <v>0</v>
      </c>
      <c r="AD701" s="253">
        <f t="shared" si="225"/>
        <v>0</v>
      </c>
      <c r="AE701" s="268">
        <f t="shared" si="226"/>
        <v>0</v>
      </c>
      <c r="AF701" s="269">
        <f t="shared" si="227"/>
        <v>0</v>
      </c>
      <c r="AG701" s="270">
        <f t="shared" si="228"/>
        <v>0</v>
      </c>
      <c r="AH701" s="121"/>
      <c r="AI701" s="252"/>
      <c r="AJ701" s="295"/>
      <c r="AK701" s="301">
        <f t="shared" si="229"/>
        <v>0</v>
      </c>
      <c r="AL701" s="119" t="s">
        <v>169</v>
      </c>
      <c r="AM701" s="123" t="s">
        <v>169</v>
      </c>
      <c r="AN701" s="122"/>
      <c r="AO701" s="119" t="s">
        <v>169</v>
      </c>
      <c r="AP701" s="123" t="s">
        <v>169</v>
      </c>
      <c r="AQ701" s="124"/>
      <c r="AR701" s="119" t="s">
        <v>169</v>
      </c>
      <c r="AS701" s="123" t="s">
        <v>169</v>
      </c>
      <c r="AT701" s="122"/>
      <c r="AU701" s="280">
        <f t="shared" si="230"/>
        <v>0</v>
      </c>
      <c r="AV701" s="281">
        <f t="shared" si="231"/>
        <v>0</v>
      </c>
      <c r="AW701" s="291">
        <f t="shared" si="235"/>
        <v>0</v>
      </c>
      <c r="AX701" s="283">
        <f t="shared" si="232"/>
        <v>0</v>
      </c>
    </row>
    <row r="702" spans="1:50" ht="26.45" customHeight="1">
      <c r="A702" s="117"/>
      <c r="B702" s="245"/>
      <c r="C702" s="136"/>
      <c r="D702" s="208" t="str">
        <f t="shared" si="217"/>
        <v/>
      </c>
      <c r="E702" s="129" t="s">
        <v>169</v>
      </c>
      <c r="F702" s="209" t="s">
        <v>169</v>
      </c>
      <c r="G702" s="135"/>
      <c r="H702" s="258"/>
      <c r="I702" s="259">
        <f t="shared" si="233"/>
        <v>0</v>
      </c>
      <c r="J702" s="259">
        <f t="shared" si="234"/>
        <v>0</v>
      </c>
      <c r="K702" s="259">
        <f t="shared" si="218"/>
        <v>0</v>
      </c>
      <c r="L702" s="252"/>
      <c r="M702" s="252"/>
      <c r="N702" s="252"/>
      <c r="O702" s="147">
        <v>0</v>
      </c>
      <c r="P702" s="147">
        <v>0</v>
      </c>
      <c r="Q702" s="137">
        <f t="shared" si="219"/>
        <v>0</v>
      </c>
      <c r="R702" s="80">
        <f t="shared" si="220"/>
        <v>0</v>
      </c>
      <c r="S702" s="147">
        <v>0</v>
      </c>
      <c r="T702" s="121"/>
      <c r="U702" s="263">
        <f>IFERROR(VLOOKUP(B702,คำนวณตกเบิกวิทยฐานะ!$B$9:$P$1008,14,FALSE),0)</f>
        <v>0</v>
      </c>
      <c r="V702" s="263">
        <f>IFERROR(VLOOKUP(B702,คำนวณตกเบิกวิทยฐานะ!$B$9:$P$1008,15,FALSE),0)</f>
        <v>0</v>
      </c>
      <c r="W702" s="264">
        <f t="shared" si="221"/>
        <v>0</v>
      </c>
      <c r="X702" s="119" t="s">
        <v>169</v>
      </c>
      <c r="Y702" s="209" t="s">
        <v>169</v>
      </c>
      <c r="Z702" s="258"/>
      <c r="AA702" s="253">
        <f t="shared" si="222"/>
        <v>0</v>
      </c>
      <c r="AB702" s="253">
        <f t="shared" si="223"/>
        <v>0</v>
      </c>
      <c r="AC702" s="253">
        <f t="shared" si="224"/>
        <v>0</v>
      </c>
      <c r="AD702" s="253">
        <f t="shared" si="225"/>
        <v>0</v>
      </c>
      <c r="AE702" s="268">
        <f t="shared" si="226"/>
        <v>0</v>
      </c>
      <c r="AF702" s="269">
        <f t="shared" si="227"/>
        <v>0</v>
      </c>
      <c r="AG702" s="270">
        <f t="shared" si="228"/>
        <v>0</v>
      </c>
      <c r="AH702" s="121"/>
      <c r="AI702" s="252"/>
      <c r="AJ702" s="295"/>
      <c r="AK702" s="301">
        <f t="shared" si="229"/>
        <v>0</v>
      </c>
      <c r="AL702" s="119" t="s">
        <v>169</v>
      </c>
      <c r="AM702" s="123" t="s">
        <v>169</v>
      </c>
      <c r="AN702" s="122"/>
      <c r="AO702" s="119" t="s">
        <v>169</v>
      </c>
      <c r="AP702" s="123" t="s">
        <v>169</v>
      </c>
      <c r="AQ702" s="124"/>
      <c r="AR702" s="119" t="s">
        <v>169</v>
      </c>
      <c r="AS702" s="123" t="s">
        <v>169</v>
      </c>
      <c r="AT702" s="122"/>
      <c r="AU702" s="280">
        <f t="shared" si="230"/>
        <v>0</v>
      </c>
      <c r="AV702" s="281">
        <f t="shared" si="231"/>
        <v>0</v>
      </c>
      <c r="AW702" s="291">
        <f t="shared" si="235"/>
        <v>0</v>
      </c>
      <c r="AX702" s="283">
        <f t="shared" si="232"/>
        <v>0</v>
      </c>
    </row>
    <row r="703" spans="1:50" ht="26.45" customHeight="1">
      <c r="A703" s="117"/>
      <c r="B703" s="245"/>
      <c r="C703" s="136"/>
      <c r="D703" s="208" t="str">
        <f t="shared" si="217"/>
        <v/>
      </c>
      <c r="E703" s="129" t="s">
        <v>169</v>
      </c>
      <c r="F703" s="209" t="s">
        <v>169</v>
      </c>
      <c r="G703" s="135"/>
      <c r="H703" s="258"/>
      <c r="I703" s="259">
        <f t="shared" si="233"/>
        <v>0</v>
      </c>
      <c r="J703" s="259">
        <f t="shared" si="234"/>
        <v>0</v>
      </c>
      <c r="K703" s="259">
        <f t="shared" si="218"/>
        <v>0</v>
      </c>
      <c r="L703" s="252"/>
      <c r="M703" s="252"/>
      <c r="N703" s="252"/>
      <c r="O703" s="147">
        <v>0</v>
      </c>
      <c r="P703" s="147">
        <v>0</v>
      </c>
      <c r="Q703" s="137">
        <f t="shared" si="219"/>
        <v>0</v>
      </c>
      <c r="R703" s="80">
        <f t="shared" si="220"/>
        <v>0</v>
      </c>
      <c r="S703" s="147">
        <v>0</v>
      </c>
      <c r="T703" s="121"/>
      <c r="U703" s="263">
        <f>IFERROR(VLOOKUP(B703,คำนวณตกเบิกวิทยฐานะ!$B$9:$P$1008,14,FALSE),0)</f>
        <v>0</v>
      </c>
      <c r="V703" s="263">
        <f>IFERROR(VLOOKUP(B703,คำนวณตกเบิกวิทยฐานะ!$B$9:$P$1008,15,FALSE),0)</f>
        <v>0</v>
      </c>
      <c r="W703" s="264">
        <f t="shared" si="221"/>
        <v>0</v>
      </c>
      <c r="X703" s="119" t="s">
        <v>169</v>
      </c>
      <c r="Y703" s="209" t="s">
        <v>169</v>
      </c>
      <c r="Z703" s="258"/>
      <c r="AA703" s="253">
        <f t="shared" si="222"/>
        <v>0</v>
      </c>
      <c r="AB703" s="253">
        <f t="shared" si="223"/>
        <v>0</v>
      </c>
      <c r="AC703" s="253">
        <f t="shared" si="224"/>
        <v>0</v>
      </c>
      <c r="AD703" s="253">
        <f t="shared" si="225"/>
        <v>0</v>
      </c>
      <c r="AE703" s="268">
        <f t="shared" si="226"/>
        <v>0</v>
      </c>
      <c r="AF703" s="269">
        <f t="shared" si="227"/>
        <v>0</v>
      </c>
      <c r="AG703" s="270">
        <f t="shared" si="228"/>
        <v>0</v>
      </c>
      <c r="AH703" s="121"/>
      <c r="AI703" s="252"/>
      <c r="AJ703" s="295"/>
      <c r="AK703" s="301">
        <f t="shared" si="229"/>
        <v>0</v>
      </c>
      <c r="AL703" s="119" t="s">
        <v>169</v>
      </c>
      <c r="AM703" s="123" t="s">
        <v>169</v>
      </c>
      <c r="AN703" s="122"/>
      <c r="AO703" s="119" t="s">
        <v>169</v>
      </c>
      <c r="AP703" s="123" t="s">
        <v>169</v>
      </c>
      <c r="AQ703" s="124"/>
      <c r="AR703" s="119" t="s">
        <v>169</v>
      </c>
      <c r="AS703" s="123" t="s">
        <v>169</v>
      </c>
      <c r="AT703" s="122"/>
      <c r="AU703" s="280">
        <f t="shared" si="230"/>
        <v>0</v>
      </c>
      <c r="AV703" s="281">
        <f t="shared" si="231"/>
        <v>0</v>
      </c>
      <c r="AW703" s="291">
        <f t="shared" si="235"/>
        <v>0</v>
      </c>
      <c r="AX703" s="283">
        <f t="shared" si="232"/>
        <v>0</v>
      </c>
    </row>
    <row r="704" spans="1:50" ht="26.45" customHeight="1">
      <c r="A704" s="117"/>
      <c r="B704" s="245"/>
      <c r="C704" s="136"/>
      <c r="D704" s="208" t="str">
        <f t="shared" si="217"/>
        <v/>
      </c>
      <c r="E704" s="129" t="s">
        <v>169</v>
      </c>
      <c r="F704" s="209" t="s">
        <v>169</v>
      </c>
      <c r="G704" s="135"/>
      <c r="H704" s="258"/>
      <c r="I704" s="259">
        <f t="shared" si="233"/>
        <v>0</v>
      </c>
      <c r="J704" s="259">
        <f t="shared" si="234"/>
        <v>0</v>
      </c>
      <c r="K704" s="259">
        <f t="shared" si="218"/>
        <v>0</v>
      </c>
      <c r="L704" s="252"/>
      <c r="M704" s="252"/>
      <c r="N704" s="252"/>
      <c r="O704" s="147">
        <v>0</v>
      </c>
      <c r="P704" s="147">
        <v>0</v>
      </c>
      <c r="Q704" s="137">
        <f t="shared" si="219"/>
        <v>0</v>
      </c>
      <c r="R704" s="80">
        <f t="shared" si="220"/>
        <v>0</v>
      </c>
      <c r="S704" s="147">
        <v>0</v>
      </c>
      <c r="T704" s="121"/>
      <c r="U704" s="263">
        <f>IFERROR(VLOOKUP(B704,คำนวณตกเบิกวิทยฐานะ!$B$9:$P$1008,14,FALSE),0)</f>
        <v>0</v>
      </c>
      <c r="V704" s="263">
        <f>IFERROR(VLOOKUP(B704,คำนวณตกเบิกวิทยฐานะ!$B$9:$P$1008,15,FALSE),0)</f>
        <v>0</v>
      </c>
      <c r="W704" s="264">
        <f t="shared" si="221"/>
        <v>0</v>
      </c>
      <c r="X704" s="119" t="s">
        <v>169</v>
      </c>
      <c r="Y704" s="209" t="s">
        <v>169</v>
      </c>
      <c r="Z704" s="258"/>
      <c r="AA704" s="253">
        <f t="shared" si="222"/>
        <v>0</v>
      </c>
      <c r="AB704" s="253">
        <f t="shared" si="223"/>
        <v>0</v>
      </c>
      <c r="AC704" s="253">
        <f t="shared" si="224"/>
        <v>0</v>
      </c>
      <c r="AD704" s="253">
        <f t="shared" si="225"/>
        <v>0</v>
      </c>
      <c r="AE704" s="268">
        <f t="shared" si="226"/>
        <v>0</v>
      </c>
      <c r="AF704" s="269">
        <f t="shared" si="227"/>
        <v>0</v>
      </c>
      <c r="AG704" s="270">
        <f t="shared" si="228"/>
        <v>0</v>
      </c>
      <c r="AH704" s="121"/>
      <c r="AI704" s="252"/>
      <c r="AJ704" s="295"/>
      <c r="AK704" s="301">
        <f t="shared" si="229"/>
        <v>0</v>
      </c>
      <c r="AL704" s="119" t="s">
        <v>169</v>
      </c>
      <c r="AM704" s="123" t="s">
        <v>169</v>
      </c>
      <c r="AN704" s="122"/>
      <c r="AO704" s="119" t="s">
        <v>169</v>
      </c>
      <c r="AP704" s="123" t="s">
        <v>169</v>
      </c>
      <c r="AQ704" s="124"/>
      <c r="AR704" s="119" t="s">
        <v>169</v>
      </c>
      <c r="AS704" s="123" t="s">
        <v>169</v>
      </c>
      <c r="AT704" s="122"/>
      <c r="AU704" s="280">
        <f t="shared" si="230"/>
        <v>0</v>
      </c>
      <c r="AV704" s="281">
        <f t="shared" si="231"/>
        <v>0</v>
      </c>
      <c r="AW704" s="291">
        <f t="shared" si="235"/>
        <v>0</v>
      </c>
      <c r="AX704" s="283">
        <f t="shared" si="232"/>
        <v>0</v>
      </c>
    </row>
    <row r="705" spans="1:50" ht="26.45" customHeight="1">
      <c r="A705" s="117"/>
      <c r="B705" s="245"/>
      <c r="C705" s="136"/>
      <c r="D705" s="208" t="str">
        <f t="shared" si="217"/>
        <v/>
      </c>
      <c r="E705" s="129" t="s">
        <v>169</v>
      </c>
      <c r="F705" s="209" t="s">
        <v>169</v>
      </c>
      <c r="G705" s="135"/>
      <c r="H705" s="258"/>
      <c r="I705" s="259">
        <f t="shared" si="233"/>
        <v>0</v>
      </c>
      <c r="J705" s="259">
        <f t="shared" si="234"/>
        <v>0</v>
      </c>
      <c r="K705" s="259">
        <f t="shared" si="218"/>
        <v>0</v>
      </c>
      <c r="L705" s="252"/>
      <c r="M705" s="252"/>
      <c r="N705" s="252"/>
      <c r="O705" s="147">
        <v>0</v>
      </c>
      <c r="P705" s="147">
        <v>0</v>
      </c>
      <c r="Q705" s="137">
        <f t="shared" si="219"/>
        <v>0</v>
      </c>
      <c r="R705" s="80">
        <f t="shared" si="220"/>
        <v>0</v>
      </c>
      <c r="S705" s="147">
        <v>0</v>
      </c>
      <c r="T705" s="121"/>
      <c r="U705" s="263">
        <f>IFERROR(VLOOKUP(B705,คำนวณตกเบิกวิทยฐานะ!$B$9:$P$1008,14,FALSE),0)</f>
        <v>0</v>
      </c>
      <c r="V705" s="263">
        <f>IFERROR(VLOOKUP(B705,คำนวณตกเบิกวิทยฐานะ!$B$9:$P$1008,15,FALSE),0)</f>
        <v>0</v>
      </c>
      <c r="W705" s="264">
        <f t="shared" si="221"/>
        <v>0</v>
      </c>
      <c r="X705" s="119" t="s">
        <v>169</v>
      </c>
      <c r="Y705" s="209" t="s">
        <v>169</v>
      </c>
      <c r="Z705" s="258"/>
      <c r="AA705" s="253">
        <f t="shared" si="222"/>
        <v>0</v>
      </c>
      <c r="AB705" s="253">
        <f t="shared" si="223"/>
        <v>0</v>
      </c>
      <c r="AC705" s="253">
        <f t="shared" si="224"/>
        <v>0</v>
      </c>
      <c r="AD705" s="253">
        <f t="shared" si="225"/>
        <v>0</v>
      </c>
      <c r="AE705" s="268">
        <f t="shared" si="226"/>
        <v>0</v>
      </c>
      <c r="AF705" s="269">
        <f t="shared" si="227"/>
        <v>0</v>
      </c>
      <c r="AG705" s="270">
        <f t="shared" si="228"/>
        <v>0</v>
      </c>
      <c r="AH705" s="121"/>
      <c r="AI705" s="252"/>
      <c r="AJ705" s="295"/>
      <c r="AK705" s="301">
        <f t="shared" si="229"/>
        <v>0</v>
      </c>
      <c r="AL705" s="119" t="s">
        <v>169</v>
      </c>
      <c r="AM705" s="123" t="s">
        <v>169</v>
      </c>
      <c r="AN705" s="122"/>
      <c r="AO705" s="119" t="s">
        <v>169</v>
      </c>
      <c r="AP705" s="123" t="s">
        <v>169</v>
      </c>
      <c r="AQ705" s="124"/>
      <c r="AR705" s="119" t="s">
        <v>169</v>
      </c>
      <c r="AS705" s="123" t="s">
        <v>169</v>
      </c>
      <c r="AT705" s="122"/>
      <c r="AU705" s="280">
        <f t="shared" si="230"/>
        <v>0</v>
      </c>
      <c r="AV705" s="281">
        <f t="shared" si="231"/>
        <v>0</v>
      </c>
      <c r="AW705" s="291">
        <f t="shared" si="235"/>
        <v>0</v>
      </c>
      <c r="AX705" s="283">
        <f t="shared" si="232"/>
        <v>0</v>
      </c>
    </row>
    <row r="706" spans="1:50" ht="26.45" customHeight="1">
      <c r="A706" s="117"/>
      <c r="B706" s="245"/>
      <c r="C706" s="136"/>
      <c r="D706" s="208" t="str">
        <f t="shared" si="217"/>
        <v/>
      </c>
      <c r="E706" s="129" t="s">
        <v>169</v>
      </c>
      <c r="F706" s="209" t="s">
        <v>169</v>
      </c>
      <c r="G706" s="135"/>
      <c r="H706" s="258"/>
      <c r="I706" s="259">
        <f t="shared" si="233"/>
        <v>0</v>
      </c>
      <c r="J706" s="259">
        <f t="shared" si="234"/>
        <v>0</v>
      </c>
      <c r="K706" s="259">
        <f t="shared" si="218"/>
        <v>0</v>
      </c>
      <c r="L706" s="252"/>
      <c r="M706" s="252"/>
      <c r="N706" s="252"/>
      <c r="O706" s="147">
        <v>0</v>
      </c>
      <c r="P706" s="147">
        <v>0</v>
      </c>
      <c r="Q706" s="137">
        <f t="shared" si="219"/>
        <v>0</v>
      </c>
      <c r="R706" s="80">
        <f t="shared" si="220"/>
        <v>0</v>
      </c>
      <c r="S706" s="147">
        <v>0</v>
      </c>
      <c r="T706" s="121"/>
      <c r="U706" s="263">
        <f>IFERROR(VLOOKUP(B706,คำนวณตกเบิกวิทยฐานะ!$B$9:$P$1008,14,FALSE),0)</f>
        <v>0</v>
      </c>
      <c r="V706" s="263">
        <f>IFERROR(VLOOKUP(B706,คำนวณตกเบิกวิทยฐานะ!$B$9:$P$1008,15,FALSE),0)</f>
        <v>0</v>
      </c>
      <c r="W706" s="264">
        <f t="shared" si="221"/>
        <v>0</v>
      </c>
      <c r="X706" s="119" t="s">
        <v>169</v>
      </c>
      <c r="Y706" s="209" t="s">
        <v>169</v>
      </c>
      <c r="Z706" s="258"/>
      <c r="AA706" s="253">
        <f t="shared" si="222"/>
        <v>0</v>
      </c>
      <c r="AB706" s="253">
        <f t="shared" si="223"/>
        <v>0</v>
      </c>
      <c r="AC706" s="253">
        <f t="shared" si="224"/>
        <v>0</v>
      </c>
      <c r="AD706" s="253">
        <f t="shared" si="225"/>
        <v>0</v>
      </c>
      <c r="AE706" s="268">
        <f t="shared" si="226"/>
        <v>0</v>
      </c>
      <c r="AF706" s="269">
        <f t="shared" si="227"/>
        <v>0</v>
      </c>
      <c r="AG706" s="270">
        <f t="shared" si="228"/>
        <v>0</v>
      </c>
      <c r="AH706" s="121"/>
      <c r="AI706" s="252"/>
      <c r="AJ706" s="295"/>
      <c r="AK706" s="301">
        <f t="shared" si="229"/>
        <v>0</v>
      </c>
      <c r="AL706" s="119" t="s">
        <v>169</v>
      </c>
      <c r="AM706" s="123" t="s">
        <v>169</v>
      </c>
      <c r="AN706" s="122"/>
      <c r="AO706" s="119" t="s">
        <v>169</v>
      </c>
      <c r="AP706" s="123" t="s">
        <v>169</v>
      </c>
      <c r="AQ706" s="124"/>
      <c r="AR706" s="119" t="s">
        <v>169</v>
      </c>
      <c r="AS706" s="123" t="s">
        <v>169</v>
      </c>
      <c r="AT706" s="122"/>
      <c r="AU706" s="280">
        <f t="shared" si="230"/>
        <v>0</v>
      </c>
      <c r="AV706" s="281">
        <f t="shared" si="231"/>
        <v>0</v>
      </c>
      <c r="AW706" s="291">
        <f t="shared" si="235"/>
        <v>0</v>
      </c>
      <c r="AX706" s="283">
        <f t="shared" si="232"/>
        <v>0</v>
      </c>
    </row>
    <row r="707" spans="1:50" ht="26.45" customHeight="1">
      <c r="A707" s="117"/>
      <c r="B707" s="245"/>
      <c r="C707" s="136"/>
      <c r="D707" s="208" t="str">
        <f t="shared" si="217"/>
        <v/>
      </c>
      <c r="E707" s="129" t="s">
        <v>169</v>
      </c>
      <c r="F707" s="209" t="s">
        <v>169</v>
      </c>
      <c r="G707" s="135"/>
      <c r="H707" s="258"/>
      <c r="I707" s="259">
        <f t="shared" si="233"/>
        <v>0</v>
      </c>
      <c r="J707" s="259">
        <f t="shared" si="234"/>
        <v>0</v>
      </c>
      <c r="K707" s="259">
        <f t="shared" si="218"/>
        <v>0</v>
      </c>
      <c r="L707" s="252"/>
      <c r="M707" s="252"/>
      <c r="N707" s="252"/>
      <c r="O707" s="147">
        <v>0</v>
      </c>
      <c r="P707" s="147">
        <v>0</v>
      </c>
      <c r="Q707" s="137">
        <f t="shared" si="219"/>
        <v>0</v>
      </c>
      <c r="R707" s="80">
        <f t="shared" si="220"/>
        <v>0</v>
      </c>
      <c r="S707" s="147">
        <v>0</v>
      </c>
      <c r="T707" s="121"/>
      <c r="U707" s="263">
        <f>IFERROR(VLOOKUP(B707,คำนวณตกเบิกวิทยฐานะ!$B$9:$P$1008,14,FALSE),0)</f>
        <v>0</v>
      </c>
      <c r="V707" s="263">
        <f>IFERROR(VLOOKUP(B707,คำนวณตกเบิกวิทยฐานะ!$B$9:$P$1008,15,FALSE),0)</f>
        <v>0</v>
      </c>
      <c r="W707" s="264">
        <f t="shared" si="221"/>
        <v>0</v>
      </c>
      <c r="X707" s="119" t="s">
        <v>169</v>
      </c>
      <c r="Y707" s="209" t="s">
        <v>169</v>
      </c>
      <c r="Z707" s="258"/>
      <c r="AA707" s="253">
        <f t="shared" si="222"/>
        <v>0</v>
      </c>
      <c r="AB707" s="253">
        <f t="shared" si="223"/>
        <v>0</v>
      </c>
      <c r="AC707" s="253">
        <f t="shared" si="224"/>
        <v>0</v>
      </c>
      <c r="AD707" s="253">
        <f t="shared" si="225"/>
        <v>0</v>
      </c>
      <c r="AE707" s="268">
        <f t="shared" si="226"/>
        <v>0</v>
      </c>
      <c r="AF707" s="269">
        <f t="shared" si="227"/>
        <v>0</v>
      </c>
      <c r="AG707" s="270">
        <f t="shared" si="228"/>
        <v>0</v>
      </c>
      <c r="AH707" s="121"/>
      <c r="AI707" s="252"/>
      <c r="AJ707" s="295"/>
      <c r="AK707" s="301">
        <f t="shared" si="229"/>
        <v>0</v>
      </c>
      <c r="AL707" s="119" t="s">
        <v>169</v>
      </c>
      <c r="AM707" s="123" t="s">
        <v>169</v>
      </c>
      <c r="AN707" s="122"/>
      <c r="AO707" s="119" t="s">
        <v>169</v>
      </c>
      <c r="AP707" s="123" t="s">
        <v>169</v>
      </c>
      <c r="AQ707" s="124"/>
      <c r="AR707" s="119" t="s">
        <v>169</v>
      </c>
      <c r="AS707" s="123" t="s">
        <v>169</v>
      </c>
      <c r="AT707" s="122"/>
      <c r="AU707" s="280">
        <f t="shared" si="230"/>
        <v>0</v>
      </c>
      <c r="AV707" s="281">
        <f t="shared" si="231"/>
        <v>0</v>
      </c>
      <c r="AW707" s="291">
        <f t="shared" si="235"/>
        <v>0</v>
      </c>
      <c r="AX707" s="283">
        <f t="shared" si="232"/>
        <v>0</v>
      </c>
    </row>
    <row r="708" spans="1:50" ht="26.45" customHeight="1">
      <c r="A708" s="117"/>
      <c r="B708" s="245"/>
      <c r="C708" s="136"/>
      <c r="D708" s="208" t="str">
        <f t="shared" si="217"/>
        <v/>
      </c>
      <c r="E708" s="129" t="s">
        <v>169</v>
      </c>
      <c r="F708" s="209" t="s">
        <v>169</v>
      </c>
      <c r="G708" s="135"/>
      <c r="H708" s="258"/>
      <c r="I708" s="259">
        <f t="shared" si="233"/>
        <v>0</v>
      </c>
      <c r="J708" s="259">
        <f t="shared" si="234"/>
        <v>0</v>
      </c>
      <c r="K708" s="259">
        <f t="shared" si="218"/>
        <v>0</v>
      </c>
      <c r="L708" s="252"/>
      <c r="M708" s="252"/>
      <c r="N708" s="252"/>
      <c r="O708" s="147">
        <v>0</v>
      </c>
      <c r="P708" s="147">
        <v>0</v>
      </c>
      <c r="Q708" s="137">
        <f t="shared" si="219"/>
        <v>0</v>
      </c>
      <c r="R708" s="80">
        <f t="shared" si="220"/>
        <v>0</v>
      </c>
      <c r="S708" s="147">
        <v>0</v>
      </c>
      <c r="T708" s="121"/>
      <c r="U708" s="263">
        <f>IFERROR(VLOOKUP(B708,คำนวณตกเบิกวิทยฐานะ!$B$9:$P$1008,14,FALSE),0)</f>
        <v>0</v>
      </c>
      <c r="V708" s="263">
        <f>IFERROR(VLOOKUP(B708,คำนวณตกเบิกวิทยฐานะ!$B$9:$P$1008,15,FALSE),0)</f>
        <v>0</v>
      </c>
      <c r="W708" s="264">
        <f t="shared" si="221"/>
        <v>0</v>
      </c>
      <c r="X708" s="119" t="s">
        <v>169</v>
      </c>
      <c r="Y708" s="209" t="s">
        <v>169</v>
      </c>
      <c r="Z708" s="258"/>
      <c r="AA708" s="253">
        <f t="shared" si="222"/>
        <v>0</v>
      </c>
      <c r="AB708" s="253">
        <f t="shared" si="223"/>
        <v>0</v>
      </c>
      <c r="AC708" s="253">
        <f t="shared" si="224"/>
        <v>0</v>
      </c>
      <c r="AD708" s="253">
        <f t="shared" si="225"/>
        <v>0</v>
      </c>
      <c r="AE708" s="268">
        <f t="shared" si="226"/>
        <v>0</v>
      </c>
      <c r="AF708" s="269">
        <f t="shared" si="227"/>
        <v>0</v>
      </c>
      <c r="AG708" s="270">
        <f t="shared" si="228"/>
        <v>0</v>
      </c>
      <c r="AH708" s="121"/>
      <c r="AI708" s="252"/>
      <c r="AJ708" s="295"/>
      <c r="AK708" s="301">
        <f t="shared" si="229"/>
        <v>0</v>
      </c>
      <c r="AL708" s="119" t="s">
        <v>169</v>
      </c>
      <c r="AM708" s="123" t="s">
        <v>169</v>
      </c>
      <c r="AN708" s="122"/>
      <c r="AO708" s="119" t="s">
        <v>169</v>
      </c>
      <c r="AP708" s="123" t="s">
        <v>169</v>
      </c>
      <c r="AQ708" s="124"/>
      <c r="AR708" s="119" t="s">
        <v>169</v>
      </c>
      <c r="AS708" s="123" t="s">
        <v>169</v>
      </c>
      <c r="AT708" s="122"/>
      <c r="AU708" s="280">
        <f t="shared" si="230"/>
        <v>0</v>
      </c>
      <c r="AV708" s="281">
        <f t="shared" si="231"/>
        <v>0</v>
      </c>
      <c r="AW708" s="291">
        <f t="shared" si="235"/>
        <v>0</v>
      </c>
      <c r="AX708" s="283">
        <f t="shared" si="232"/>
        <v>0</v>
      </c>
    </row>
    <row r="709" spans="1:50" ht="26.45" customHeight="1">
      <c r="A709" s="117"/>
      <c r="B709" s="245"/>
      <c r="C709" s="136"/>
      <c r="D709" s="208" t="str">
        <f t="shared" si="217"/>
        <v/>
      </c>
      <c r="E709" s="129" t="s">
        <v>169</v>
      </c>
      <c r="F709" s="209" t="s">
        <v>169</v>
      </c>
      <c r="G709" s="135"/>
      <c r="H709" s="258"/>
      <c r="I709" s="259">
        <f t="shared" si="233"/>
        <v>0</v>
      </c>
      <c r="J709" s="259">
        <f t="shared" si="234"/>
        <v>0</v>
      </c>
      <c r="K709" s="259">
        <f t="shared" si="218"/>
        <v>0</v>
      </c>
      <c r="L709" s="252"/>
      <c r="M709" s="252"/>
      <c r="N709" s="252"/>
      <c r="O709" s="147">
        <v>0</v>
      </c>
      <c r="P709" s="147">
        <v>0</v>
      </c>
      <c r="Q709" s="137">
        <f t="shared" si="219"/>
        <v>0</v>
      </c>
      <c r="R709" s="80">
        <f t="shared" si="220"/>
        <v>0</v>
      </c>
      <c r="S709" s="147">
        <v>0</v>
      </c>
      <c r="T709" s="121"/>
      <c r="U709" s="263">
        <f>IFERROR(VLOOKUP(B709,คำนวณตกเบิกวิทยฐานะ!$B$9:$P$1008,14,FALSE),0)</f>
        <v>0</v>
      </c>
      <c r="V709" s="263">
        <f>IFERROR(VLOOKUP(B709,คำนวณตกเบิกวิทยฐานะ!$B$9:$P$1008,15,FALSE),0)</f>
        <v>0</v>
      </c>
      <c r="W709" s="264">
        <f t="shared" si="221"/>
        <v>0</v>
      </c>
      <c r="X709" s="119" t="s">
        <v>169</v>
      </c>
      <c r="Y709" s="209" t="s">
        <v>169</v>
      </c>
      <c r="Z709" s="258"/>
      <c r="AA709" s="253">
        <f t="shared" si="222"/>
        <v>0</v>
      </c>
      <c r="AB709" s="253">
        <f t="shared" si="223"/>
        <v>0</v>
      </c>
      <c r="AC709" s="253">
        <f t="shared" si="224"/>
        <v>0</v>
      </c>
      <c r="AD709" s="253">
        <f t="shared" si="225"/>
        <v>0</v>
      </c>
      <c r="AE709" s="268">
        <f t="shared" si="226"/>
        <v>0</v>
      </c>
      <c r="AF709" s="269">
        <f t="shared" si="227"/>
        <v>0</v>
      </c>
      <c r="AG709" s="270">
        <f t="shared" si="228"/>
        <v>0</v>
      </c>
      <c r="AH709" s="121"/>
      <c r="AI709" s="252"/>
      <c r="AJ709" s="295"/>
      <c r="AK709" s="301">
        <f t="shared" si="229"/>
        <v>0</v>
      </c>
      <c r="AL709" s="119" t="s">
        <v>169</v>
      </c>
      <c r="AM709" s="123" t="s">
        <v>169</v>
      </c>
      <c r="AN709" s="122"/>
      <c r="AO709" s="119" t="s">
        <v>169</v>
      </c>
      <c r="AP709" s="123" t="s">
        <v>169</v>
      </c>
      <c r="AQ709" s="124"/>
      <c r="AR709" s="119" t="s">
        <v>169</v>
      </c>
      <c r="AS709" s="123" t="s">
        <v>169</v>
      </c>
      <c r="AT709" s="122"/>
      <c r="AU709" s="280">
        <f t="shared" si="230"/>
        <v>0</v>
      </c>
      <c r="AV709" s="281">
        <f t="shared" si="231"/>
        <v>0</v>
      </c>
      <c r="AW709" s="291">
        <f t="shared" si="235"/>
        <v>0</v>
      </c>
      <c r="AX709" s="283">
        <f t="shared" si="232"/>
        <v>0</v>
      </c>
    </row>
    <row r="710" spans="1:50" ht="26.45" customHeight="1">
      <c r="A710" s="117"/>
      <c r="B710" s="245"/>
      <c r="C710" s="136"/>
      <c r="D710" s="208" t="str">
        <f t="shared" si="217"/>
        <v/>
      </c>
      <c r="E710" s="129" t="s">
        <v>169</v>
      </c>
      <c r="F710" s="209" t="s">
        <v>169</v>
      </c>
      <c r="G710" s="135"/>
      <c r="H710" s="258"/>
      <c r="I710" s="259">
        <f t="shared" si="233"/>
        <v>0</v>
      </c>
      <c r="J710" s="259">
        <f t="shared" si="234"/>
        <v>0</v>
      </c>
      <c r="K710" s="259">
        <f t="shared" si="218"/>
        <v>0</v>
      </c>
      <c r="L710" s="252"/>
      <c r="M710" s="252"/>
      <c r="N710" s="252"/>
      <c r="O710" s="147">
        <v>0</v>
      </c>
      <c r="P710" s="147">
        <v>0</v>
      </c>
      <c r="Q710" s="137">
        <f t="shared" si="219"/>
        <v>0</v>
      </c>
      <c r="R710" s="80">
        <f t="shared" si="220"/>
        <v>0</v>
      </c>
      <c r="S710" s="147">
        <v>0</v>
      </c>
      <c r="T710" s="121"/>
      <c r="U710" s="263">
        <f>IFERROR(VLOOKUP(B710,คำนวณตกเบิกวิทยฐานะ!$B$9:$P$1008,14,FALSE),0)</f>
        <v>0</v>
      </c>
      <c r="V710" s="263">
        <f>IFERROR(VLOOKUP(B710,คำนวณตกเบิกวิทยฐานะ!$B$9:$P$1008,15,FALSE),0)</f>
        <v>0</v>
      </c>
      <c r="W710" s="264">
        <f t="shared" si="221"/>
        <v>0</v>
      </c>
      <c r="X710" s="119" t="s">
        <v>169</v>
      </c>
      <c r="Y710" s="209" t="s">
        <v>169</v>
      </c>
      <c r="Z710" s="258"/>
      <c r="AA710" s="253">
        <f t="shared" si="222"/>
        <v>0</v>
      </c>
      <c r="AB710" s="253">
        <f t="shared" si="223"/>
        <v>0</v>
      </c>
      <c r="AC710" s="253">
        <f t="shared" si="224"/>
        <v>0</v>
      </c>
      <c r="AD710" s="253">
        <f t="shared" si="225"/>
        <v>0</v>
      </c>
      <c r="AE710" s="268">
        <f t="shared" si="226"/>
        <v>0</v>
      </c>
      <c r="AF710" s="269">
        <f t="shared" si="227"/>
        <v>0</v>
      </c>
      <c r="AG710" s="270">
        <f t="shared" si="228"/>
        <v>0</v>
      </c>
      <c r="AH710" s="121"/>
      <c r="AI710" s="252"/>
      <c r="AJ710" s="295"/>
      <c r="AK710" s="301">
        <f t="shared" si="229"/>
        <v>0</v>
      </c>
      <c r="AL710" s="119" t="s">
        <v>169</v>
      </c>
      <c r="AM710" s="123" t="s">
        <v>169</v>
      </c>
      <c r="AN710" s="122"/>
      <c r="AO710" s="119" t="s">
        <v>169</v>
      </c>
      <c r="AP710" s="123" t="s">
        <v>169</v>
      </c>
      <c r="AQ710" s="124"/>
      <c r="AR710" s="119" t="s">
        <v>169</v>
      </c>
      <c r="AS710" s="123" t="s">
        <v>169</v>
      </c>
      <c r="AT710" s="122"/>
      <c r="AU710" s="280">
        <f t="shared" si="230"/>
        <v>0</v>
      </c>
      <c r="AV710" s="281">
        <f t="shared" si="231"/>
        <v>0</v>
      </c>
      <c r="AW710" s="291">
        <f t="shared" si="235"/>
        <v>0</v>
      </c>
      <c r="AX710" s="283">
        <f t="shared" si="232"/>
        <v>0</v>
      </c>
    </row>
    <row r="711" spans="1:50" ht="26.45" customHeight="1">
      <c r="A711" s="117"/>
      <c r="B711" s="245"/>
      <c r="C711" s="136"/>
      <c r="D711" s="208" t="str">
        <f t="shared" si="217"/>
        <v/>
      </c>
      <c r="E711" s="129" t="s">
        <v>169</v>
      </c>
      <c r="F711" s="209" t="s">
        <v>169</v>
      </c>
      <c r="G711" s="135"/>
      <c r="H711" s="258"/>
      <c r="I711" s="259">
        <f t="shared" si="233"/>
        <v>0</v>
      </c>
      <c r="J711" s="259">
        <f t="shared" si="234"/>
        <v>0</v>
      </c>
      <c r="K711" s="259">
        <f t="shared" si="218"/>
        <v>0</v>
      </c>
      <c r="L711" s="252"/>
      <c r="M711" s="252"/>
      <c r="N711" s="252"/>
      <c r="O711" s="147">
        <v>0</v>
      </c>
      <c r="P711" s="147">
        <v>0</v>
      </c>
      <c r="Q711" s="137">
        <f t="shared" si="219"/>
        <v>0</v>
      </c>
      <c r="R711" s="80">
        <f t="shared" si="220"/>
        <v>0</v>
      </c>
      <c r="S711" s="147">
        <v>0</v>
      </c>
      <c r="T711" s="121"/>
      <c r="U711" s="263">
        <f>IFERROR(VLOOKUP(B711,คำนวณตกเบิกวิทยฐานะ!$B$9:$P$1008,14,FALSE),0)</f>
        <v>0</v>
      </c>
      <c r="V711" s="263">
        <f>IFERROR(VLOOKUP(B711,คำนวณตกเบิกวิทยฐานะ!$B$9:$P$1008,15,FALSE),0)</f>
        <v>0</v>
      </c>
      <c r="W711" s="264">
        <f t="shared" si="221"/>
        <v>0</v>
      </c>
      <c r="X711" s="119" t="s">
        <v>169</v>
      </c>
      <c r="Y711" s="209" t="s">
        <v>169</v>
      </c>
      <c r="Z711" s="258"/>
      <c r="AA711" s="253">
        <f t="shared" si="222"/>
        <v>0</v>
      </c>
      <c r="AB711" s="253">
        <f t="shared" si="223"/>
        <v>0</v>
      </c>
      <c r="AC711" s="253">
        <f t="shared" si="224"/>
        <v>0</v>
      </c>
      <c r="AD711" s="253">
        <f t="shared" si="225"/>
        <v>0</v>
      </c>
      <c r="AE711" s="268">
        <f t="shared" si="226"/>
        <v>0</v>
      </c>
      <c r="AF711" s="269">
        <f t="shared" si="227"/>
        <v>0</v>
      </c>
      <c r="AG711" s="270">
        <f t="shared" si="228"/>
        <v>0</v>
      </c>
      <c r="AH711" s="121"/>
      <c r="AI711" s="252"/>
      <c r="AJ711" s="295"/>
      <c r="AK711" s="301">
        <f t="shared" si="229"/>
        <v>0</v>
      </c>
      <c r="AL711" s="119" t="s">
        <v>169</v>
      </c>
      <c r="AM711" s="123" t="s">
        <v>169</v>
      </c>
      <c r="AN711" s="122"/>
      <c r="AO711" s="119" t="s">
        <v>169</v>
      </c>
      <c r="AP711" s="123" t="s">
        <v>169</v>
      </c>
      <c r="AQ711" s="124"/>
      <c r="AR711" s="119" t="s">
        <v>169</v>
      </c>
      <c r="AS711" s="123" t="s">
        <v>169</v>
      </c>
      <c r="AT711" s="122"/>
      <c r="AU711" s="280">
        <f t="shared" si="230"/>
        <v>0</v>
      </c>
      <c r="AV711" s="281">
        <f t="shared" si="231"/>
        <v>0</v>
      </c>
      <c r="AW711" s="291">
        <f t="shared" si="235"/>
        <v>0</v>
      </c>
      <c r="AX711" s="283">
        <f t="shared" si="232"/>
        <v>0</v>
      </c>
    </row>
    <row r="712" spans="1:50" ht="26.45" customHeight="1">
      <c r="A712" s="117"/>
      <c r="B712" s="245"/>
      <c r="C712" s="136"/>
      <c r="D712" s="208" t="str">
        <f t="shared" si="217"/>
        <v/>
      </c>
      <c r="E712" s="129" t="s">
        <v>169</v>
      </c>
      <c r="F712" s="209" t="s">
        <v>169</v>
      </c>
      <c r="G712" s="135"/>
      <c r="H712" s="258"/>
      <c r="I712" s="259">
        <f t="shared" si="233"/>
        <v>0</v>
      </c>
      <c r="J712" s="259">
        <f t="shared" si="234"/>
        <v>0</v>
      </c>
      <c r="K712" s="259">
        <f t="shared" si="218"/>
        <v>0</v>
      </c>
      <c r="L712" s="252"/>
      <c r="M712" s="252"/>
      <c r="N712" s="252"/>
      <c r="O712" s="147">
        <v>0</v>
      </c>
      <c r="P712" s="147">
        <v>0</v>
      </c>
      <c r="Q712" s="137">
        <f t="shared" si="219"/>
        <v>0</v>
      </c>
      <c r="R712" s="80">
        <f t="shared" si="220"/>
        <v>0</v>
      </c>
      <c r="S712" s="147">
        <v>0</v>
      </c>
      <c r="T712" s="121"/>
      <c r="U712" s="263">
        <f>IFERROR(VLOOKUP(B712,คำนวณตกเบิกวิทยฐานะ!$B$9:$P$1008,14,FALSE),0)</f>
        <v>0</v>
      </c>
      <c r="V712" s="263">
        <f>IFERROR(VLOOKUP(B712,คำนวณตกเบิกวิทยฐานะ!$B$9:$P$1008,15,FALSE),0)</f>
        <v>0</v>
      </c>
      <c r="W712" s="264">
        <f t="shared" si="221"/>
        <v>0</v>
      </c>
      <c r="X712" s="119" t="s">
        <v>169</v>
      </c>
      <c r="Y712" s="209" t="s">
        <v>169</v>
      </c>
      <c r="Z712" s="258"/>
      <c r="AA712" s="253">
        <f t="shared" si="222"/>
        <v>0</v>
      </c>
      <c r="AB712" s="253">
        <f t="shared" si="223"/>
        <v>0</v>
      </c>
      <c r="AC712" s="253">
        <f t="shared" si="224"/>
        <v>0</v>
      </c>
      <c r="AD712" s="253">
        <f t="shared" si="225"/>
        <v>0</v>
      </c>
      <c r="AE712" s="268">
        <f t="shared" si="226"/>
        <v>0</v>
      </c>
      <c r="AF712" s="269">
        <f t="shared" si="227"/>
        <v>0</v>
      </c>
      <c r="AG712" s="270">
        <f t="shared" si="228"/>
        <v>0</v>
      </c>
      <c r="AH712" s="121"/>
      <c r="AI712" s="252"/>
      <c r="AJ712" s="295"/>
      <c r="AK712" s="301">
        <f t="shared" si="229"/>
        <v>0</v>
      </c>
      <c r="AL712" s="119" t="s">
        <v>169</v>
      </c>
      <c r="AM712" s="123" t="s">
        <v>169</v>
      </c>
      <c r="AN712" s="122"/>
      <c r="AO712" s="119" t="s">
        <v>169</v>
      </c>
      <c r="AP712" s="123" t="s">
        <v>169</v>
      </c>
      <c r="AQ712" s="124"/>
      <c r="AR712" s="119" t="s">
        <v>169</v>
      </c>
      <c r="AS712" s="123" t="s">
        <v>169</v>
      </c>
      <c r="AT712" s="122"/>
      <c r="AU712" s="280">
        <f t="shared" si="230"/>
        <v>0</v>
      </c>
      <c r="AV712" s="281">
        <f t="shared" si="231"/>
        <v>0</v>
      </c>
      <c r="AW712" s="291">
        <f t="shared" si="235"/>
        <v>0</v>
      </c>
      <c r="AX712" s="283">
        <f t="shared" si="232"/>
        <v>0</v>
      </c>
    </row>
    <row r="713" spans="1:50" ht="26.45" customHeight="1">
      <c r="A713" s="117"/>
      <c r="B713" s="245"/>
      <c r="C713" s="136"/>
      <c r="D713" s="208" t="str">
        <f t="shared" si="217"/>
        <v/>
      </c>
      <c r="E713" s="129" t="s">
        <v>169</v>
      </c>
      <c r="F713" s="209" t="s">
        <v>169</v>
      </c>
      <c r="G713" s="135"/>
      <c r="H713" s="258"/>
      <c r="I713" s="259">
        <f t="shared" si="233"/>
        <v>0</v>
      </c>
      <c r="J713" s="259">
        <f t="shared" si="234"/>
        <v>0</v>
      </c>
      <c r="K713" s="259">
        <f t="shared" si="218"/>
        <v>0</v>
      </c>
      <c r="L713" s="252"/>
      <c r="M713" s="252"/>
      <c r="N713" s="252"/>
      <c r="O713" s="147">
        <v>0</v>
      </c>
      <c r="P713" s="147">
        <v>0</v>
      </c>
      <c r="Q713" s="137">
        <f t="shared" si="219"/>
        <v>0</v>
      </c>
      <c r="R713" s="80">
        <f t="shared" si="220"/>
        <v>0</v>
      </c>
      <c r="S713" s="147">
        <v>0</v>
      </c>
      <c r="T713" s="121"/>
      <c r="U713" s="263">
        <f>IFERROR(VLOOKUP(B713,คำนวณตกเบิกวิทยฐานะ!$B$9:$P$1008,14,FALSE),0)</f>
        <v>0</v>
      </c>
      <c r="V713" s="263">
        <f>IFERROR(VLOOKUP(B713,คำนวณตกเบิกวิทยฐานะ!$B$9:$P$1008,15,FALSE),0)</f>
        <v>0</v>
      </c>
      <c r="W713" s="264">
        <f t="shared" si="221"/>
        <v>0</v>
      </c>
      <c r="X713" s="119" t="s">
        <v>169</v>
      </c>
      <c r="Y713" s="209" t="s">
        <v>169</v>
      </c>
      <c r="Z713" s="258"/>
      <c r="AA713" s="253">
        <f t="shared" si="222"/>
        <v>0</v>
      </c>
      <c r="AB713" s="253">
        <f t="shared" si="223"/>
        <v>0</v>
      </c>
      <c r="AC713" s="253">
        <f t="shared" si="224"/>
        <v>0</v>
      </c>
      <c r="AD713" s="253">
        <f t="shared" si="225"/>
        <v>0</v>
      </c>
      <c r="AE713" s="268">
        <f t="shared" si="226"/>
        <v>0</v>
      </c>
      <c r="AF713" s="269">
        <f t="shared" si="227"/>
        <v>0</v>
      </c>
      <c r="AG713" s="270">
        <f t="shared" si="228"/>
        <v>0</v>
      </c>
      <c r="AH713" s="121"/>
      <c r="AI713" s="252"/>
      <c r="AJ713" s="295"/>
      <c r="AK713" s="301">
        <f t="shared" si="229"/>
        <v>0</v>
      </c>
      <c r="AL713" s="119" t="s">
        <v>169</v>
      </c>
      <c r="AM713" s="123" t="s">
        <v>169</v>
      </c>
      <c r="AN713" s="122"/>
      <c r="AO713" s="119" t="s">
        <v>169</v>
      </c>
      <c r="AP713" s="123" t="s">
        <v>169</v>
      </c>
      <c r="AQ713" s="124"/>
      <c r="AR713" s="119" t="s">
        <v>169</v>
      </c>
      <c r="AS713" s="123" t="s">
        <v>169</v>
      </c>
      <c r="AT713" s="122"/>
      <c r="AU713" s="280">
        <f t="shared" si="230"/>
        <v>0</v>
      </c>
      <c r="AV713" s="281">
        <f t="shared" si="231"/>
        <v>0</v>
      </c>
      <c r="AW713" s="291">
        <f t="shared" si="235"/>
        <v>0</v>
      </c>
      <c r="AX713" s="283">
        <f t="shared" si="232"/>
        <v>0</v>
      </c>
    </row>
    <row r="714" spans="1:50" ht="26.45" customHeight="1">
      <c r="A714" s="117"/>
      <c r="B714" s="245"/>
      <c r="C714" s="136"/>
      <c r="D714" s="208" t="str">
        <f t="shared" si="217"/>
        <v/>
      </c>
      <c r="E714" s="129" t="s">
        <v>169</v>
      </c>
      <c r="F714" s="209" t="s">
        <v>169</v>
      </c>
      <c r="G714" s="135"/>
      <c r="H714" s="258"/>
      <c r="I714" s="259">
        <f t="shared" si="233"/>
        <v>0</v>
      </c>
      <c r="J714" s="259">
        <f t="shared" si="234"/>
        <v>0</v>
      </c>
      <c r="K714" s="259">
        <f t="shared" si="218"/>
        <v>0</v>
      </c>
      <c r="L714" s="252"/>
      <c r="M714" s="252"/>
      <c r="N714" s="252"/>
      <c r="O714" s="147">
        <v>0</v>
      </c>
      <c r="P714" s="147">
        <v>0</v>
      </c>
      <c r="Q714" s="137">
        <f t="shared" si="219"/>
        <v>0</v>
      </c>
      <c r="R714" s="80">
        <f t="shared" si="220"/>
        <v>0</v>
      </c>
      <c r="S714" s="147">
        <v>0</v>
      </c>
      <c r="T714" s="121"/>
      <c r="U714" s="263">
        <f>IFERROR(VLOOKUP(B714,คำนวณตกเบิกวิทยฐานะ!$B$9:$P$1008,14,FALSE),0)</f>
        <v>0</v>
      </c>
      <c r="V714" s="263">
        <f>IFERROR(VLOOKUP(B714,คำนวณตกเบิกวิทยฐานะ!$B$9:$P$1008,15,FALSE),0)</f>
        <v>0</v>
      </c>
      <c r="W714" s="264">
        <f t="shared" si="221"/>
        <v>0</v>
      </c>
      <c r="X714" s="119" t="s">
        <v>169</v>
      </c>
      <c r="Y714" s="209" t="s">
        <v>169</v>
      </c>
      <c r="Z714" s="258"/>
      <c r="AA714" s="253">
        <f t="shared" si="222"/>
        <v>0</v>
      </c>
      <c r="AB714" s="253">
        <f t="shared" si="223"/>
        <v>0</v>
      </c>
      <c r="AC714" s="253">
        <f t="shared" si="224"/>
        <v>0</v>
      </c>
      <c r="AD714" s="253">
        <f t="shared" si="225"/>
        <v>0</v>
      </c>
      <c r="AE714" s="268">
        <f t="shared" si="226"/>
        <v>0</v>
      </c>
      <c r="AF714" s="269">
        <f t="shared" si="227"/>
        <v>0</v>
      </c>
      <c r="AG714" s="270">
        <f t="shared" si="228"/>
        <v>0</v>
      </c>
      <c r="AH714" s="121"/>
      <c r="AI714" s="252"/>
      <c r="AJ714" s="295"/>
      <c r="AK714" s="301">
        <f t="shared" si="229"/>
        <v>0</v>
      </c>
      <c r="AL714" s="119" t="s">
        <v>169</v>
      </c>
      <c r="AM714" s="123" t="s">
        <v>169</v>
      </c>
      <c r="AN714" s="122"/>
      <c r="AO714" s="119" t="s">
        <v>169</v>
      </c>
      <c r="AP714" s="123" t="s">
        <v>169</v>
      </c>
      <c r="AQ714" s="124"/>
      <c r="AR714" s="119" t="s">
        <v>169</v>
      </c>
      <c r="AS714" s="123" t="s">
        <v>169</v>
      </c>
      <c r="AT714" s="122"/>
      <c r="AU714" s="280">
        <f t="shared" si="230"/>
        <v>0</v>
      </c>
      <c r="AV714" s="281">
        <f t="shared" si="231"/>
        <v>0</v>
      </c>
      <c r="AW714" s="291">
        <f t="shared" si="235"/>
        <v>0</v>
      </c>
      <c r="AX714" s="283">
        <f t="shared" si="232"/>
        <v>0</v>
      </c>
    </row>
    <row r="715" spans="1:50" ht="26.45" customHeight="1">
      <c r="A715" s="117"/>
      <c r="B715" s="245"/>
      <c r="C715" s="136"/>
      <c r="D715" s="208" t="str">
        <f t="shared" si="217"/>
        <v/>
      </c>
      <c r="E715" s="129" t="s">
        <v>169</v>
      </c>
      <c r="F715" s="209" t="s">
        <v>169</v>
      </c>
      <c r="G715" s="135"/>
      <c r="H715" s="258"/>
      <c r="I715" s="259">
        <f t="shared" si="233"/>
        <v>0</v>
      </c>
      <c r="J715" s="259">
        <f t="shared" si="234"/>
        <v>0</v>
      </c>
      <c r="K715" s="259">
        <f t="shared" si="218"/>
        <v>0</v>
      </c>
      <c r="L715" s="252"/>
      <c r="M715" s="252"/>
      <c r="N715" s="252"/>
      <c r="O715" s="147">
        <v>0</v>
      </c>
      <c r="P715" s="147">
        <v>0</v>
      </c>
      <c r="Q715" s="137">
        <f t="shared" si="219"/>
        <v>0</v>
      </c>
      <c r="R715" s="80">
        <f t="shared" si="220"/>
        <v>0</v>
      </c>
      <c r="S715" s="147">
        <v>0</v>
      </c>
      <c r="T715" s="121"/>
      <c r="U715" s="263">
        <f>IFERROR(VLOOKUP(B715,คำนวณตกเบิกวิทยฐานะ!$B$9:$P$1008,14,FALSE),0)</f>
        <v>0</v>
      </c>
      <c r="V715" s="263">
        <f>IFERROR(VLOOKUP(B715,คำนวณตกเบิกวิทยฐานะ!$B$9:$P$1008,15,FALSE),0)</f>
        <v>0</v>
      </c>
      <c r="W715" s="264">
        <f t="shared" si="221"/>
        <v>0</v>
      </c>
      <c r="X715" s="119" t="s">
        <v>169</v>
      </c>
      <c r="Y715" s="209" t="s">
        <v>169</v>
      </c>
      <c r="Z715" s="258"/>
      <c r="AA715" s="253">
        <f t="shared" si="222"/>
        <v>0</v>
      </c>
      <c r="AB715" s="253">
        <f t="shared" si="223"/>
        <v>0</v>
      </c>
      <c r="AC715" s="253">
        <f t="shared" si="224"/>
        <v>0</v>
      </c>
      <c r="AD715" s="253">
        <f t="shared" si="225"/>
        <v>0</v>
      </c>
      <c r="AE715" s="268">
        <f t="shared" si="226"/>
        <v>0</v>
      </c>
      <c r="AF715" s="269">
        <f t="shared" si="227"/>
        <v>0</v>
      </c>
      <c r="AG715" s="270">
        <f t="shared" si="228"/>
        <v>0</v>
      </c>
      <c r="AH715" s="121"/>
      <c r="AI715" s="252"/>
      <c r="AJ715" s="295"/>
      <c r="AK715" s="301">
        <f t="shared" si="229"/>
        <v>0</v>
      </c>
      <c r="AL715" s="119" t="s">
        <v>169</v>
      </c>
      <c r="AM715" s="123" t="s">
        <v>169</v>
      </c>
      <c r="AN715" s="122"/>
      <c r="AO715" s="119" t="s">
        <v>169</v>
      </c>
      <c r="AP715" s="123" t="s">
        <v>169</v>
      </c>
      <c r="AQ715" s="124"/>
      <c r="AR715" s="119" t="s">
        <v>169</v>
      </c>
      <c r="AS715" s="123" t="s">
        <v>169</v>
      </c>
      <c r="AT715" s="122"/>
      <c r="AU715" s="280">
        <f t="shared" si="230"/>
        <v>0</v>
      </c>
      <c r="AV715" s="281">
        <f t="shared" si="231"/>
        <v>0</v>
      </c>
      <c r="AW715" s="291">
        <f t="shared" si="235"/>
        <v>0</v>
      </c>
      <c r="AX715" s="283">
        <f t="shared" si="232"/>
        <v>0</v>
      </c>
    </row>
    <row r="716" spans="1:50" ht="26.45" customHeight="1">
      <c r="A716" s="117"/>
      <c r="B716" s="245"/>
      <c r="C716" s="136"/>
      <c r="D716" s="208" t="str">
        <f t="shared" si="217"/>
        <v/>
      </c>
      <c r="E716" s="129" t="s">
        <v>169</v>
      </c>
      <c r="F716" s="209" t="s">
        <v>169</v>
      </c>
      <c r="G716" s="135"/>
      <c r="H716" s="258"/>
      <c r="I716" s="259">
        <f t="shared" si="233"/>
        <v>0</v>
      </c>
      <c r="J716" s="259">
        <f t="shared" si="234"/>
        <v>0</v>
      </c>
      <c r="K716" s="259">
        <f t="shared" si="218"/>
        <v>0</v>
      </c>
      <c r="L716" s="252"/>
      <c r="M716" s="252"/>
      <c r="N716" s="252"/>
      <c r="O716" s="147">
        <v>0</v>
      </c>
      <c r="P716" s="147">
        <v>0</v>
      </c>
      <c r="Q716" s="137">
        <f t="shared" si="219"/>
        <v>0</v>
      </c>
      <c r="R716" s="80">
        <f t="shared" si="220"/>
        <v>0</v>
      </c>
      <c r="S716" s="147">
        <v>0</v>
      </c>
      <c r="T716" s="121"/>
      <c r="U716" s="263">
        <f>IFERROR(VLOOKUP(B716,คำนวณตกเบิกวิทยฐานะ!$B$9:$P$1008,14,FALSE),0)</f>
        <v>0</v>
      </c>
      <c r="V716" s="263">
        <f>IFERROR(VLOOKUP(B716,คำนวณตกเบิกวิทยฐานะ!$B$9:$P$1008,15,FALSE),0)</f>
        <v>0</v>
      </c>
      <c r="W716" s="264">
        <f t="shared" si="221"/>
        <v>0</v>
      </c>
      <c r="X716" s="119" t="s">
        <v>169</v>
      </c>
      <c r="Y716" s="209" t="s">
        <v>169</v>
      </c>
      <c r="Z716" s="258"/>
      <c r="AA716" s="253">
        <f t="shared" si="222"/>
        <v>0</v>
      </c>
      <c r="AB716" s="253">
        <f t="shared" si="223"/>
        <v>0</v>
      </c>
      <c r="AC716" s="253">
        <f t="shared" si="224"/>
        <v>0</v>
      </c>
      <c r="AD716" s="253">
        <f t="shared" si="225"/>
        <v>0</v>
      </c>
      <c r="AE716" s="268">
        <f t="shared" si="226"/>
        <v>0</v>
      </c>
      <c r="AF716" s="269">
        <f t="shared" si="227"/>
        <v>0</v>
      </c>
      <c r="AG716" s="270">
        <f t="shared" si="228"/>
        <v>0</v>
      </c>
      <c r="AH716" s="121"/>
      <c r="AI716" s="252"/>
      <c r="AJ716" s="295"/>
      <c r="AK716" s="301">
        <f t="shared" si="229"/>
        <v>0</v>
      </c>
      <c r="AL716" s="119" t="s">
        <v>169</v>
      </c>
      <c r="AM716" s="123" t="s">
        <v>169</v>
      </c>
      <c r="AN716" s="122"/>
      <c r="AO716" s="119" t="s">
        <v>169</v>
      </c>
      <c r="AP716" s="123" t="s">
        <v>169</v>
      </c>
      <c r="AQ716" s="124"/>
      <c r="AR716" s="119" t="s">
        <v>169</v>
      </c>
      <c r="AS716" s="123" t="s">
        <v>169</v>
      </c>
      <c r="AT716" s="122"/>
      <c r="AU716" s="280">
        <f t="shared" si="230"/>
        <v>0</v>
      </c>
      <c r="AV716" s="281">
        <f t="shared" si="231"/>
        <v>0</v>
      </c>
      <c r="AW716" s="291">
        <f t="shared" si="235"/>
        <v>0</v>
      </c>
      <c r="AX716" s="283">
        <f t="shared" si="232"/>
        <v>0</v>
      </c>
    </row>
    <row r="717" spans="1:50" ht="26.45" customHeight="1">
      <c r="A717" s="117"/>
      <c r="B717" s="245"/>
      <c r="C717" s="136"/>
      <c r="D717" s="208" t="str">
        <f t="shared" si="217"/>
        <v/>
      </c>
      <c r="E717" s="129" t="s">
        <v>169</v>
      </c>
      <c r="F717" s="209" t="s">
        <v>169</v>
      </c>
      <c r="G717" s="135"/>
      <c r="H717" s="258"/>
      <c r="I717" s="259">
        <f t="shared" si="233"/>
        <v>0</v>
      </c>
      <c r="J717" s="259">
        <f t="shared" si="234"/>
        <v>0</v>
      </c>
      <c r="K717" s="259">
        <f t="shared" si="218"/>
        <v>0</v>
      </c>
      <c r="L717" s="252"/>
      <c r="M717" s="252"/>
      <c r="N717" s="252"/>
      <c r="O717" s="147">
        <v>0</v>
      </c>
      <c r="P717" s="147">
        <v>0</v>
      </c>
      <c r="Q717" s="137">
        <f t="shared" si="219"/>
        <v>0</v>
      </c>
      <c r="R717" s="80">
        <f t="shared" si="220"/>
        <v>0</v>
      </c>
      <c r="S717" s="147">
        <v>0</v>
      </c>
      <c r="T717" s="121"/>
      <c r="U717" s="263">
        <f>IFERROR(VLOOKUP(B717,คำนวณตกเบิกวิทยฐานะ!$B$9:$P$1008,14,FALSE),0)</f>
        <v>0</v>
      </c>
      <c r="V717" s="263">
        <f>IFERROR(VLOOKUP(B717,คำนวณตกเบิกวิทยฐานะ!$B$9:$P$1008,15,FALSE),0)</f>
        <v>0</v>
      </c>
      <c r="W717" s="264">
        <f t="shared" si="221"/>
        <v>0</v>
      </c>
      <c r="X717" s="119" t="s">
        <v>169</v>
      </c>
      <c r="Y717" s="209" t="s">
        <v>169</v>
      </c>
      <c r="Z717" s="258"/>
      <c r="AA717" s="253">
        <f t="shared" si="222"/>
        <v>0</v>
      </c>
      <c r="AB717" s="253">
        <f t="shared" si="223"/>
        <v>0</v>
      </c>
      <c r="AC717" s="253">
        <f t="shared" si="224"/>
        <v>0</v>
      </c>
      <c r="AD717" s="253">
        <f t="shared" si="225"/>
        <v>0</v>
      </c>
      <c r="AE717" s="268">
        <f t="shared" si="226"/>
        <v>0</v>
      </c>
      <c r="AF717" s="269">
        <f t="shared" si="227"/>
        <v>0</v>
      </c>
      <c r="AG717" s="270">
        <f t="shared" si="228"/>
        <v>0</v>
      </c>
      <c r="AH717" s="121"/>
      <c r="AI717" s="252"/>
      <c r="AJ717" s="295"/>
      <c r="AK717" s="301">
        <f t="shared" si="229"/>
        <v>0</v>
      </c>
      <c r="AL717" s="119" t="s">
        <v>169</v>
      </c>
      <c r="AM717" s="123" t="s">
        <v>169</v>
      </c>
      <c r="AN717" s="122"/>
      <c r="AO717" s="119" t="s">
        <v>169</v>
      </c>
      <c r="AP717" s="123" t="s">
        <v>169</v>
      </c>
      <c r="AQ717" s="124"/>
      <c r="AR717" s="119" t="s">
        <v>169</v>
      </c>
      <c r="AS717" s="123" t="s">
        <v>169</v>
      </c>
      <c r="AT717" s="122"/>
      <c r="AU717" s="280">
        <f t="shared" si="230"/>
        <v>0</v>
      </c>
      <c r="AV717" s="281">
        <f t="shared" si="231"/>
        <v>0</v>
      </c>
      <c r="AW717" s="291">
        <f t="shared" si="235"/>
        <v>0</v>
      </c>
      <c r="AX717" s="283">
        <f t="shared" si="232"/>
        <v>0</v>
      </c>
    </row>
    <row r="718" spans="1:50" ht="26.45" customHeight="1">
      <c r="A718" s="117"/>
      <c r="B718" s="245"/>
      <c r="C718" s="136"/>
      <c r="D718" s="208" t="str">
        <f t="shared" si="217"/>
        <v/>
      </c>
      <c r="E718" s="129" t="s">
        <v>169</v>
      </c>
      <c r="F718" s="209" t="s">
        <v>169</v>
      </c>
      <c r="G718" s="135"/>
      <c r="H718" s="258"/>
      <c r="I718" s="259">
        <f t="shared" si="233"/>
        <v>0</v>
      </c>
      <c r="J718" s="259">
        <f t="shared" si="234"/>
        <v>0</v>
      </c>
      <c r="K718" s="259">
        <f t="shared" si="218"/>
        <v>0</v>
      </c>
      <c r="L718" s="252"/>
      <c r="M718" s="252"/>
      <c r="N718" s="252"/>
      <c r="O718" s="147">
        <v>0</v>
      </c>
      <c r="P718" s="147">
        <v>0</v>
      </c>
      <c r="Q718" s="137">
        <f t="shared" si="219"/>
        <v>0</v>
      </c>
      <c r="R718" s="80">
        <f t="shared" si="220"/>
        <v>0</v>
      </c>
      <c r="S718" s="147">
        <v>0</v>
      </c>
      <c r="T718" s="121"/>
      <c r="U718" s="263">
        <f>IFERROR(VLOOKUP(B718,คำนวณตกเบิกวิทยฐานะ!$B$9:$P$1008,14,FALSE),0)</f>
        <v>0</v>
      </c>
      <c r="V718" s="263">
        <f>IFERROR(VLOOKUP(B718,คำนวณตกเบิกวิทยฐานะ!$B$9:$P$1008,15,FALSE),0)</f>
        <v>0</v>
      </c>
      <c r="W718" s="264">
        <f t="shared" si="221"/>
        <v>0</v>
      </c>
      <c r="X718" s="119" t="s">
        <v>169</v>
      </c>
      <c r="Y718" s="209" t="s">
        <v>169</v>
      </c>
      <c r="Z718" s="258"/>
      <c r="AA718" s="253">
        <f t="shared" si="222"/>
        <v>0</v>
      </c>
      <c r="AB718" s="253">
        <f t="shared" si="223"/>
        <v>0</v>
      </c>
      <c r="AC718" s="253">
        <f t="shared" si="224"/>
        <v>0</v>
      </c>
      <c r="AD718" s="253">
        <f t="shared" si="225"/>
        <v>0</v>
      </c>
      <c r="AE718" s="268">
        <f t="shared" si="226"/>
        <v>0</v>
      </c>
      <c r="AF718" s="269">
        <f t="shared" si="227"/>
        <v>0</v>
      </c>
      <c r="AG718" s="270">
        <f t="shared" si="228"/>
        <v>0</v>
      </c>
      <c r="AH718" s="121"/>
      <c r="AI718" s="252"/>
      <c r="AJ718" s="295"/>
      <c r="AK718" s="301">
        <f t="shared" si="229"/>
        <v>0</v>
      </c>
      <c r="AL718" s="119" t="s">
        <v>169</v>
      </c>
      <c r="AM718" s="123" t="s">
        <v>169</v>
      </c>
      <c r="AN718" s="122"/>
      <c r="AO718" s="119" t="s">
        <v>169</v>
      </c>
      <c r="AP718" s="123" t="s">
        <v>169</v>
      </c>
      <c r="AQ718" s="124"/>
      <c r="AR718" s="119" t="s">
        <v>169</v>
      </c>
      <c r="AS718" s="123" t="s">
        <v>169</v>
      </c>
      <c r="AT718" s="122"/>
      <c r="AU718" s="280">
        <f t="shared" si="230"/>
        <v>0</v>
      </c>
      <c r="AV718" s="281">
        <f t="shared" si="231"/>
        <v>0</v>
      </c>
      <c r="AW718" s="291">
        <f t="shared" si="235"/>
        <v>0</v>
      </c>
      <c r="AX718" s="283">
        <f t="shared" si="232"/>
        <v>0</v>
      </c>
    </row>
    <row r="719" spans="1:50" ht="26.45" customHeight="1">
      <c r="A719" s="117"/>
      <c r="B719" s="245"/>
      <c r="C719" s="136"/>
      <c r="D719" s="208" t="str">
        <f t="shared" si="217"/>
        <v/>
      </c>
      <c r="E719" s="129" t="s">
        <v>169</v>
      </c>
      <c r="F719" s="209" t="s">
        <v>169</v>
      </c>
      <c r="G719" s="135"/>
      <c r="H719" s="258"/>
      <c r="I719" s="259">
        <f t="shared" si="233"/>
        <v>0</v>
      </c>
      <c r="J719" s="259">
        <f t="shared" si="234"/>
        <v>0</v>
      </c>
      <c r="K719" s="259">
        <f t="shared" si="218"/>
        <v>0</v>
      </c>
      <c r="L719" s="252"/>
      <c r="M719" s="252"/>
      <c r="N719" s="252"/>
      <c r="O719" s="147">
        <v>0</v>
      </c>
      <c r="P719" s="147">
        <v>0</v>
      </c>
      <c r="Q719" s="137">
        <f t="shared" si="219"/>
        <v>0</v>
      </c>
      <c r="R719" s="80">
        <f t="shared" si="220"/>
        <v>0</v>
      </c>
      <c r="S719" s="147">
        <v>0</v>
      </c>
      <c r="T719" s="121"/>
      <c r="U719" s="263">
        <f>IFERROR(VLOOKUP(B719,คำนวณตกเบิกวิทยฐานะ!$B$9:$P$1008,14,FALSE),0)</f>
        <v>0</v>
      </c>
      <c r="V719" s="263">
        <f>IFERROR(VLOOKUP(B719,คำนวณตกเบิกวิทยฐานะ!$B$9:$P$1008,15,FALSE),0)</f>
        <v>0</v>
      </c>
      <c r="W719" s="264">
        <f t="shared" si="221"/>
        <v>0</v>
      </c>
      <c r="X719" s="119" t="s">
        <v>169</v>
      </c>
      <c r="Y719" s="209" t="s">
        <v>169</v>
      </c>
      <c r="Z719" s="258"/>
      <c r="AA719" s="253">
        <f t="shared" si="222"/>
        <v>0</v>
      </c>
      <c r="AB719" s="253">
        <f t="shared" si="223"/>
        <v>0</v>
      </c>
      <c r="AC719" s="253">
        <f t="shared" si="224"/>
        <v>0</v>
      </c>
      <c r="AD719" s="253">
        <f t="shared" si="225"/>
        <v>0</v>
      </c>
      <c r="AE719" s="268">
        <f t="shared" si="226"/>
        <v>0</v>
      </c>
      <c r="AF719" s="269">
        <f t="shared" si="227"/>
        <v>0</v>
      </c>
      <c r="AG719" s="270">
        <f t="shared" si="228"/>
        <v>0</v>
      </c>
      <c r="AH719" s="121"/>
      <c r="AI719" s="252"/>
      <c r="AJ719" s="295"/>
      <c r="AK719" s="301">
        <f t="shared" si="229"/>
        <v>0</v>
      </c>
      <c r="AL719" s="119" t="s">
        <v>169</v>
      </c>
      <c r="AM719" s="123" t="s">
        <v>169</v>
      </c>
      <c r="AN719" s="122"/>
      <c r="AO719" s="119" t="s">
        <v>169</v>
      </c>
      <c r="AP719" s="123" t="s">
        <v>169</v>
      </c>
      <c r="AQ719" s="124"/>
      <c r="AR719" s="119" t="s">
        <v>169</v>
      </c>
      <c r="AS719" s="123" t="s">
        <v>169</v>
      </c>
      <c r="AT719" s="122"/>
      <c r="AU719" s="280">
        <f t="shared" si="230"/>
        <v>0</v>
      </c>
      <c r="AV719" s="281">
        <f t="shared" si="231"/>
        <v>0</v>
      </c>
      <c r="AW719" s="291">
        <f t="shared" si="235"/>
        <v>0</v>
      </c>
      <c r="AX719" s="283">
        <f t="shared" si="232"/>
        <v>0</v>
      </c>
    </row>
    <row r="720" spans="1:50" ht="26.45" customHeight="1">
      <c r="A720" s="117"/>
      <c r="B720" s="245"/>
      <c r="C720" s="136"/>
      <c r="D720" s="208" t="str">
        <f t="shared" ref="D720:D783" si="236">IF(LEN(B720)=0,"",IF(IFERROR(FIND("อัตราว่าง",B720,1),0)=0,"อัตราคนครอง","อัตราว่าง"))</f>
        <v/>
      </c>
      <c r="E720" s="129" t="s">
        <v>169</v>
      </c>
      <c r="F720" s="209" t="s">
        <v>169</v>
      </c>
      <c r="G720" s="135"/>
      <c r="H720" s="258"/>
      <c r="I720" s="259">
        <f t="shared" si="233"/>
        <v>0</v>
      </c>
      <c r="J720" s="259">
        <f t="shared" si="234"/>
        <v>0</v>
      </c>
      <c r="K720" s="259">
        <f t="shared" ref="K720:K783" si="237">H720+J720+I720</f>
        <v>0</v>
      </c>
      <c r="L720" s="252"/>
      <c r="M720" s="252"/>
      <c r="N720" s="252"/>
      <c r="O720" s="147">
        <v>0</v>
      </c>
      <c r="P720" s="147">
        <v>0</v>
      </c>
      <c r="Q720" s="137">
        <f t="shared" ref="Q720:Q783" si="238">VLOOKUP(E720,$BA$15:$BC$22,2,FALSE)</f>
        <v>0</v>
      </c>
      <c r="R720" s="80">
        <f t="shared" ref="R720:R783" si="239">VLOOKUP(E720,$BA$15:$BC$22,3,FALSE)</f>
        <v>0</v>
      </c>
      <c r="S720" s="147">
        <v>0</v>
      </c>
      <c r="T720" s="121"/>
      <c r="U720" s="263">
        <f>IFERROR(VLOOKUP(B720,คำนวณตกเบิกวิทยฐานะ!$B$9:$P$1008,14,FALSE),0)</f>
        <v>0</v>
      </c>
      <c r="V720" s="263">
        <f>IFERROR(VLOOKUP(B720,คำนวณตกเบิกวิทยฐานะ!$B$9:$P$1008,15,FALSE),0)</f>
        <v>0</v>
      </c>
      <c r="W720" s="264">
        <f t="shared" ref="W720:W783" si="240">(K720+L720+M720+N720+O720+P720+Q720+R720+S720)*12+U720+V720+T720</f>
        <v>0</v>
      </c>
      <c r="X720" s="119" t="s">
        <v>169</v>
      </c>
      <c r="Y720" s="209" t="s">
        <v>169</v>
      </c>
      <c r="Z720" s="258"/>
      <c r="AA720" s="253">
        <f t="shared" ref="AA720:AA783" si="241">IF(X720="พนักงานจ้างตามภารกิจ",Z720*4/100,0)</f>
        <v>0</v>
      </c>
      <c r="AB720" s="253">
        <f t="shared" ref="AB720:AB783" si="242">Z720+AA720</f>
        <v>0</v>
      </c>
      <c r="AC720" s="253">
        <f t="shared" ref="AC720:AC783" si="243">IF(Z720=0,0,IF(X720="พนักงานจ้างทั่วไป",IF(AB720&gt;11000,0,IF(11000-AB720&lt;=2000,11000-AB720,2000)),IF(AB720&gt;14600,0,IF(14600-AB720&lt;=2000,14600-AB720,2000))))</f>
        <v>0</v>
      </c>
      <c r="AD720" s="253">
        <f t="shared" ref="AD720:AD783" si="244">AB720+AC720</f>
        <v>0</v>
      </c>
      <c r="AE720" s="268">
        <f t="shared" ref="AE720:AE783" si="245">IF(OR(X720="พนักงานจ้างตามภารกิจ",X720="พนักงานจ้างทั่วไป"),IF(AD720*5/100&gt;750,750,AD720*5/100),0)</f>
        <v>0</v>
      </c>
      <c r="AF720" s="269">
        <f t="shared" ref="AF720:AF783" si="246">(AD720+AE720)*12</f>
        <v>0</v>
      </c>
      <c r="AG720" s="270">
        <f t="shared" ref="AG720:AG783" si="247">W720+AF720</f>
        <v>0</v>
      </c>
      <c r="AH720" s="121"/>
      <c r="AI720" s="252"/>
      <c r="AJ720" s="295"/>
      <c r="AK720" s="301">
        <f t="shared" ref="AK720:AK783" si="248">AI720*AJ720</f>
        <v>0</v>
      </c>
      <c r="AL720" s="119" t="s">
        <v>169</v>
      </c>
      <c r="AM720" s="123" t="s">
        <v>169</v>
      </c>
      <c r="AN720" s="122"/>
      <c r="AO720" s="119" t="s">
        <v>169</v>
      </c>
      <c r="AP720" s="123" t="s">
        <v>169</v>
      </c>
      <c r="AQ720" s="124"/>
      <c r="AR720" s="119" t="s">
        <v>169</v>
      </c>
      <c r="AS720" s="123" t="s">
        <v>169</v>
      </c>
      <c r="AT720" s="122"/>
      <c r="AU720" s="280">
        <f t="shared" ref="AU720:AU783" si="249">AN720+AQ720+AT720</f>
        <v>0</v>
      </c>
      <c r="AV720" s="281">
        <f t="shared" ref="AV720:AV783" si="250">AG720+AK720+AU720+(AH720*12)</f>
        <v>0</v>
      </c>
      <c r="AW720" s="291">
        <f t="shared" si="235"/>
        <v>0</v>
      </c>
      <c r="AX720" s="283">
        <f t="shared" ref="AX720:AX783" si="251">AV720</f>
        <v>0</v>
      </c>
    </row>
    <row r="721" spans="1:50" ht="26.45" customHeight="1">
      <c r="A721" s="117"/>
      <c r="B721" s="245"/>
      <c r="C721" s="136"/>
      <c r="D721" s="208" t="str">
        <f t="shared" si="236"/>
        <v/>
      </c>
      <c r="E721" s="129" t="s">
        <v>169</v>
      </c>
      <c r="F721" s="209" t="s">
        <v>169</v>
      </c>
      <c r="G721" s="135"/>
      <c r="H721" s="258"/>
      <c r="I721" s="259">
        <f t="shared" ref="I721:I784" si="252">H721*3%</f>
        <v>0</v>
      </c>
      <c r="J721" s="259">
        <f t="shared" ref="J721:J784" si="253">(H721+I721)*6%</f>
        <v>0</v>
      </c>
      <c r="K721" s="259">
        <f t="shared" si="237"/>
        <v>0</v>
      </c>
      <c r="L721" s="252"/>
      <c r="M721" s="252"/>
      <c r="N721" s="252"/>
      <c r="O721" s="147">
        <v>0</v>
      </c>
      <c r="P721" s="147">
        <v>0</v>
      </c>
      <c r="Q721" s="137">
        <f t="shared" si="238"/>
        <v>0</v>
      </c>
      <c r="R721" s="80">
        <f t="shared" si="239"/>
        <v>0</v>
      </c>
      <c r="S721" s="147">
        <v>0</v>
      </c>
      <c r="T721" s="121"/>
      <c r="U721" s="263">
        <f>IFERROR(VLOOKUP(B721,คำนวณตกเบิกวิทยฐานะ!$B$9:$P$1008,14,FALSE),0)</f>
        <v>0</v>
      </c>
      <c r="V721" s="263">
        <f>IFERROR(VLOOKUP(B721,คำนวณตกเบิกวิทยฐานะ!$B$9:$P$1008,15,FALSE),0)</f>
        <v>0</v>
      </c>
      <c r="W721" s="264">
        <f t="shared" si="240"/>
        <v>0</v>
      </c>
      <c r="X721" s="119" t="s">
        <v>169</v>
      </c>
      <c r="Y721" s="209" t="s">
        <v>169</v>
      </c>
      <c r="Z721" s="258"/>
      <c r="AA721" s="253">
        <f t="shared" si="241"/>
        <v>0</v>
      </c>
      <c r="AB721" s="253">
        <f t="shared" si="242"/>
        <v>0</v>
      </c>
      <c r="AC721" s="253">
        <f t="shared" si="243"/>
        <v>0</v>
      </c>
      <c r="AD721" s="253">
        <f t="shared" si="244"/>
        <v>0</v>
      </c>
      <c r="AE721" s="268">
        <f t="shared" si="245"/>
        <v>0</v>
      </c>
      <c r="AF721" s="269">
        <f t="shared" si="246"/>
        <v>0</v>
      </c>
      <c r="AG721" s="270">
        <f t="shared" si="247"/>
        <v>0</v>
      </c>
      <c r="AH721" s="121"/>
      <c r="AI721" s="252"/>
      <c r="AJ721" s="295"/>
      <c r="AK721" s="301">
        <f t="shared" si="248"/>
        <v>0</v>
      </c>
      <c r="AL721" s="119" t="s">
        <v>169</v>
      </c>
      <c r="AM721" s="123" t="s">
        <v>169</v>
      </c>
      <c r="AN721" s="122"/>
      <c r="AO721" s="119" t="s">
        <v>169</v>
      </c>
      <c r="AP721" s="123" t="s">
        <v>169</v>
      </c>
      <c r="AQ721" s="124"/>
      <c r="AR721" s="119" t="s">
        <v>169</v>
      </c>
      <c r="AS721" s="123" t="s">
        <v>169</v>
      </c>
      <c r="AT721" s="122"/>
      <c r="AU721" s="280">
        <f t="shared" si="249"/>
        <v>0</v>
      </c>
      <c r="AV721" s="281">
        <f t="shared" si="250"/>
        <v>0</v>
      </c>
      <c r="AW721" s="291">
        <f t="shared" ref="AW721:AW784" si="254">U721+V721</f>
        <v>0</v>
      </c>
      <c r="AX721" s="283">
        <f t="shared" si="251"/>
        <v>0</v>
      </c>
    </row>
    <row r="722" spans="1:50" ht="26.45" customHeight="1">
      <c r="A722" s="117"/>
      <c r="B722" s="245"/>
      <c r="C722" s="136"/>
      <c r="D722" s="208" t="str">
        <f t="shared" si="236"/>
        <v/>
      </c>
      <c r="E722" s="129" t="s">
        <v>169</v>
      </c>
      <c r="F722" s="209" t="s">
        <v>169</v>
      </c>
      <c r="G722" s="135"/>
      <c r="H722" s="258"/>
      <c r="I722" s="259">
        <f t="shared" si="252"/>
        <v>0</v>
      </c>
      <c r="J722" s="259">
        <f t="shared" si="253"/>
        <v>0</v>
      </c>
      <c r="K722" s="259">
        <f t="shared" si="237"/>
        <v>0</v>
      </c>
      <c r="L722" s="252"/>
      <c r="M722" s="252"/>
      <c r="N722" s="252"/>
      <c r="O722" s="147">
        <v>0</v>
      </c>
      <c r="P722" s="147">
        <v>0</v>
      </c>
      <c r="Q722" s="137">
        <f t="shared" si="238"/>
        <v>0</v>
      </c>
      <c r="R722" s="80">
        <f t="shared" si="239"/>
        <v>0</v>
      </c>
      <c r="S722" s="147">
        <v>0</v>
      </c>
      <c r="T722" s="121"/>
      <c r="U722" s="263">
        <f>IFERROR(VLOOKUP(B722,คำนวณตกเบิกวิทยฐานะ!$B$9:$P$1008,14,FALSE),0)</f>
        <v>0</v>
      </c>
      <c r="V722" s="263">
        <f>IFERROR(VLOOKUP(B722,คำนวณตกเบิกวิทยฐานะ!$B$9:$P$1008,15,FALSE),0)</f>
        <v>0</v>
      </c>
      <c r="W722" s="264">
        <f t="shared" si="240"/>
        <v>0</v>
      </c>
      <c r="X722" s="119" t="s">
        <v>169</v>
      </c>
      <c r="Y722" s="209" t="s">
        <v>169</v>
      </c>
      <c r="Z722" s="258"/>
      <c r="AA722" s="253">
        <f t="shared" si="241"/>
        <v>0</v>
      </c>
      <c r="AB722" s="253">
        <f t="shared" si="242"/>
        <v>0</v>
      </c>
      <c r="AC722" s="253">
        <f t="shared" si="243"/>
        <v>0</v>
      </c>
      <c r="AD722" s="253">
        <f t="shared" si="244"/>
        <v>0</v>
      </c>
      <c r="AE722" s="268">
        <f t="shared" si="245"/>
        <v>0</v>
      </c>
      <c r="AF722" s="269">
        <f t="shared" si="246"/>
        <v>0</v>
      </c>
      <c r="AG722" s="270">
        <f t="shared" si="247"/>
        <v>0</v>
      </c>
      <c r="AH722" s="121"/>
      <c r="AI722" s="252"/>
      <c r="AJ722" s="295"/>
      <c r="AK722" s="301">
        <f t="shared" si="248"/>
        <v>0</v>
      </c>
      <c r="AL722" s="119" t="s">
        <v>169</v>
      </c>
      <c r="AM722" s="123" t="s">
        <v>169</v>
      </c>
      <c r="AN722" s="122"/>
      <c r="AO722" s="119" t="s">
        <v>169</v>
      </c>
      <c r="AP722" s="123" t="s">
        <v>169</v>
      </c>
      <c r="AQ722" s="124"/>
      <c r="AR722" s="119" t="s">
        <v>169</v>
      </c>
      <c r="AS722" s="123" t="s">
        <v>169</v>
      </c>
      <c r="AT722" s="122"/>
      <c r="AU722" s="280">
        <f t="shared" si="249"/>
        <v>0</v>
      </c>
      <c r="AV722" s="281">
        <f t="shared" si="250"/>
        <v>0</v>
      </c>
      <c r="AW722" s="291">
        <f t="shared" si="254"/>
        <v>0</v>
      </c>
      <c r="AX722" s="283">
        <f t="shared" si="251"/>
        <v>0</v>
      </c>
    </row>
    <row r="723" spans="1:50" ht="26.45" customHeight="1">
      <c r="A723" s="117"/>
      <c r="B723" s="245"/>
      <c r="C723" s="136"/>
      <c r="D723" s="208" t="str">
        <f t="shared" si="236"/>
        <v/>
      </c>
      <c r="E723" s="129" t="s">
        <v>169</v>
      </c>
      <c r="F723" s="209" t="s">
        <v>169</v>
      </c>
      <c r="G723" s="135"/>
      <c r="H723" s="258"/>
      <c r="I723" s="259">
        <f t="shared" si="252"/>
        <v>0</v>
      </c>
      <c r="J723" s="259">
        <f t="shared" si="253"/>
        <v>0</v>
      </c>
      <c r="K723" s="259">
        <f t="shared" si="237"/>
        <v>0</v>
      </c>
      <c r="L723" s="252"/>
      <c r="M723" s="252"/>
      <c r="N723" s="252"/>
      <c r="O723" s="147">
        <v>0</v>
      </c>
      <c r="P723" s="147">
        <v>0</v>
      </c>
      <c r="Q723" s="137">
        <f t="shared" si="238"/>
        <v>0</v>
      </c>
      <c r="R723" s="80">
        <f t="shared" si="239"/>
        <v>0</v>
      </c>
      <c r="S723" s="147">
        <v>0</v>
      </c>
      <c r="T723" s="121"/>
      <c r="U723" s="263">
        <f>IFERROR(VLOOKUP(B723,คำนวณตกเบิกวิทยฐานะ!$B$9:$P$1008,14,FALSE),0)</f>
        <v>0</v>
      </c>
      <c r="V723" s="263">
        <f>IFERROR(VLOOKUP(B723,คำนวณตกเบิกวิทยฐานะ!$B$9:$P$1008,15,FALSE),0)</f>
        <v>0</v>
      </c>
      <c r="W723" s="264">
        <f t="shared" si="240"/>
        <v>0</v>
      </c>
      <c r="X723" s="119" t="s">
        <v>169</v>
      </c>
      <c r="Y723" s="209" t="s">
        <v>169</v>
      </c>
      <c r="Z723" s="258"/>
      <c r="AA723" s="253">
        <f t="shared" si="241"/>
        <v>0</v>
      </c>
      <c r="AB723" s="253">
        <f t="shared" si="242"/>
        <v>0</v>
      </c>
      <c r="AC723" s="253">
        <f t="shared" si="243"/>
        <v>0</v>
      </c>
      <c r="AD723" s="253">
        <f t="shared" si="244"/>
        <v>0</v>
      </c>
      <c r="AE723" s="268">
        <f t="shared" si="245"/>
        <v>0</v>
      </c>
      <c r="AF723" s="269">
        <f t="shared" si="246"/>
        <v>0</v>
      </c>
      <c r="AG723" s="270">
        <f t="shared" si="247"/>
        <v>0</v>
      </c>
      <c r="AH723" s="121"/>
      <c r="AI723" s="252"/>
      <c r="AJ723" s="295"/>
      <c r="AK723" s="301">
        <f t="shared" si="248"/>
        <v>0</v>
      </c>
      <c r="AL723" s="119" t="s">
        <v>169</v>
      </c>
      <c r="AM723" s="123" t="s">
        <v>169</v>
      </c>
      <c r="AN723" s="122"/>
      <c r="AO723" s="119" t="s">
        <v>169</v>
      </c>
      <c r="AP723" s="123" t="s">
        <v>169</v>
      </c>
      <c r="AQ723" s="124"/>
      <c r="AR723" s="119" t="s">
        <v>169</v>
      </c>
      <c r="AS723" s="123" t="s">
        <v>169</v>
      </c>
      <c r="AT723" s="122"/>
      <c r="AU723" s="280">
        <f t="shared" si="249"/>
        <v>0</v>
      </c>
      <c r="AV723" s="281">
        <f t="shared" si="250"/>
        <v>0</v>
      </c>
      <c r="AW723" s="291">
        <f t="shared" si="254"/>
        <v>0</v>
      </c>
      <c r="AX723" s="283">
        <f t="shared" si="251"/>
        <v>0</v>
      </c>
    </row>
    <row r="724" spans="1:50" ht="26.45" customHeight="1">
      <c r="A724" s="117"/>
      <c r="B724" s="245"/>
      <c r="C724" s="136"/>
      <c r="D724" s="208" t="str">
        <f t="shared" si="236"/>
        <v/>
      </c>
      <c r="E724" s="129" t="s">
        <v>169</v>
      </c>
      <c r="F724" s="209" t="s">
        <v>169</v>
      </c>
      <c r="G724" s="135"/>
      <c r="H724" s="258"/>
      <c r="I724" s="259">
        <f t="shared" si="252"/>
        <v>0</v>
      </c>
      <c r="J724" s="259">
        <f t="shared" si="253"/>
        <v>0</v>
      </c>
      <c r="K724" s="259">
        <f t="shared" si="237"/>
        <v>0</v>
      </c>
      <c r="L724" s="252"/>
      <c r="M724" s="252"/>
      <c r="N724" s="252"/>
      <c r="O724" s="147">
        <v>0</v>
      </c>
      <c r="P724" s="147">
        <v>0</v>
      </c>
      <c r="Q724" s="137">
        <f t="shared" si="238"/>
        <v>0</v>
      </c>
      <c r="R724" s="80">
        <f t="shared" si="239"/>
        <v>0</v>
      </c>
      <c r="S724" s="147">
        <v>0</v>
      </c>
      <c r="T724" s="121"/>
      <c r="U724" s="263">
        <f>IFERROR(VLOOKUP(B724,คำนวณตกเบิกวิทยฐานะ!$B$9:$P$1008,14,FALSE),0)</f>
        <v>0</v>
      </c>
      <c r="V724" s="263">
        <f>IFERROR(VLOOKUP(B724,คำนวณตกเบิกวิทยฐานะ!$B$9:$P$1008,15,FALSE),0)</f>
        <v>0</v>
      </c>
      <c r="W724" s="264">
        <f t="shared" si="240"/>
        <v>0</v>
      </c>
      <c r="X724" s="119" t="s">
        <v>169</v>
      </c>
      <c r="Y724" s="209" t="s">
        <v>169</v>
      </c>
      <c r="Z724" s="258"/>
      <c r="AA724" s="253">
        <f t="shared" si="241"/>
        <v>0</v>
      </c>
      <c r="AB724" s="253">
        <f t="shared" si="242"/>
        <v>0</v>
      </c>
      <c r="AC724" s="253">
        <f t="shared" si="243"/>
        <v>0</v>
      </c>
      <c r="AD724" s="253">
        <f t="shared" si="244"/>
        <v>0</v>
      </c>
      <c r="AE724" s="268">
        <f t="shared" si="245"/>
        <v>0</v>
      </c>
      <c r="AF724" s="269">
        <f t="shared" si="246"/>
        <v>0</v>
      </c>
      <c r="AG724" s="270">
        <f t="shared" si="247"/>
        <v>0</v>
      </c>
      <c r="AH724" s="121"/>
      <c r="AI724" s="252"/>
      <c r="AJ724" s="295"/>
      <c r="AK724" s="301">
        <f t="shared" si="248"/>
        <v>0</v>
      </c>
      <c r="AL724" s="119" t="s">
        <v>169</v>
      </c>
      <c r="AM724" s="123" t="s">
        <v>169</v>
      </c>
      <c r="AN724" s="122"/>
      <c r="AO724" s="119" t="s">
        <v>169</v>
      </c>
      <c r="AP724" s="123" t="s">
        <v>169</v>
      </c>
      <c r="AQ724" s="124"/>
      <c r="AR724" s="119" t="s">
        <v>169</v>
      </c>
      <c r="AS724" s="123" t="s">
        <v>169</v>
      </c>
      <c r="AT724" s="122"/>
      <c r="AU724" s="280">
        <f t="shared" si="249"/>
        <v>0</v>
      </c>
      <c r="AV724" s="281">
        <f t="shared" si="250"/>
        <v>0</v>
      </c>
      <c r="AW724" s="291">
        <f t="shared" si="254"/>
        <v>0</v>
      </c>
      <c r="AX724" s="283">
        <f t="shared" si="251"/>
        <v>0</v>
      </c>
    </row>
    <row r="725" spans="1:50" ht="26.45" customHeight="1">
      <c r="A725" s="117"/>
      <c r="B725" s="245"/>
      <c r="C725" s="136"/>
      <c r="D725" s="208" t="str">
        <f t="shared" si="236"/>
        <v/>
      </c>
      <c r="E725" s="129" t="s">
        <v>169</v>
      </c>
      <c r="F725" s="209" t="s">
        <v>169</v>
      </c>
      <c r="G725" s="135"/>
      <c r="H725" s="258"/>
      <c r="I725" s="259">
        <f t="shared" si="252"/>
        <v>0</v>
      </c>
      <c r="J725" s="259">
        <f t="shared" si="253"/>
        <v>0</v>
      </c>
      <c r="K725" s="259">
        <f t="shared" si="237"/>
        <v>0</v>
      </c>
      <c r="L725" s="252"/>
      <c r="M725" s="252"/>
      <c r="N725" s="252"/>
      <c r="O725" s="147">
        <v>0</v>
      </c>
      <c r="P725" s="147">
        <v>0</v>
      </c>
      <c r="Q725" s="137">
        <f t="shared" si="238"/>
        <v>0</v>
      </c>
      <c r="R725" s="80">
        <f t="shared" si="239"/>
        <v>0</v>
      </c>
      <c r="S725" s="147">
        <v>0</v>
      </c>
      <c r="T725" s="121"/>
      <c r="U725" s="263">
        <f>IFERROR(VLOOKUP(B725,คำนวณตกเบิกวิทยฐานะ!$B$9:$P$1008,14,FALSE),0)</f>
        <v>0</v>
      </c>
      <c r="V725" s="263">
        <f>IFERROR(VLOOKUP(B725,คำนวณตกเบิกวิทยฐานะ!$B$9:$P$1008,15,FALSE),0)</f>
        <v>0</v>
      </c>
      <c r="W725" s="264">
        <f t="shared" si="240"/>
        <v>0</v>
      </c>
      <c r="X725" s="119" t="s">
        <v>169</v>
      </c>
      <c r="Y725" s="209" t="s">
        <v>169</v>
      </c>
      <c r="Z725" s="258"/>
      <c r="AA725" s="253">
        <f t="shared" si="241"/>
        <v>0</v>
      </c>
      <c r="AB725" s="253">
        <f t="shared" si="242"/>
        <v>0</v>
      </c>
      <c r="AC725" s="253">
        <f t="shared" si="243"/>
        <v>0</v>
      </c>
      <c r="AD725" s="253">
        <f t="shared" si="244"/>
        <v>0</v>
      </c>
      <c r="AE725" s="268">
        <f t="shared" si="245"/>
        <v>0</v>
      </c>
      <c r="AF725" s="269">
        <f t="shared" si="246"/>
        <v>0</v>
      </c>
      <c r="AG725" s="270">
        <f t="shared" si="247"/>
        <v>0</v>
      </c>
      <c r="AH725" s="121"/>
      <c r="AI725" s="252"/>
      <c r="AJ725" s="295"/>
      <c r="AK725" s="301">
        <f t="shared" si="248"/>
        <v>0</v>
      </c>
      <c r="AL725" s="119" t="s">
        <v>169</v>
      </c>
      <c r="AM725" s="123" t="s">
        <v>169</v>
      </c>
      <c r="AN725" s="122"/>
      <c r="AO725" s="119" t="s">
        <v>169</v>
      </c>
      <c r="AP725" s="123" t="s">
        <v>169</v>
      </c>
      <c r="AQ725" s="124"/>
      <c r="AR725" s="119" t="s">
        <v>169</v>
      </c>
      <c r="AS725" s="123" t="s">
        <v>169</v>
      </c>
      <c r="AT725" s="122"/>
      <c r="AU725" s="280">
        <f t="shared" si="249"/>
        <v>0</v>
      </c>
      <c r="AV725" s="281">
        <f t="shared" si="250"/>
        <v>0</v>
      </c>
      <c r="AW725" s="291">
        <f t="shared" si="254"/>
        <v>0</v>
      </c>
      <c r="AX725" s="283">
        <f t="shared" si="251"/>
        <v>0</v>
      </c>
    </row>
    <row r="726" spans="1:50" ht="26.45" customHeight="1">
      <c r="A726" s="117"/>
      <c r="B726" s="245"/>
      <c r="C726" s="136"/>
      <c r="D726" s="208" t="str">
        <f t="shared" si="236"/>
        <v/>
      </c>
      <c r="E726" s="129" t="s">
        <v>169</v>
      </c>
      <c r="F726" s="209" t="s">
        <v>169</v>
      </c>
      <c r="G726" s="135"/>
      <c r="H726" s="258"/>
      <c r="I726" s="259">
        <f t="shared" si="252"/>
        <v>0</v>
      </c>
      <c r="J726" s="259">
        <f t="shared" si="253"/>
        <v>0</v>
      </c>
      <c r="K726" s="259">
        <f t="shared" si="237"/>
        <v>0</v>
      </c>
      <c r="L726" s="252"/>
      <c r="M726" s="252"/>
      <c r="N726" s="252"/>
      <c r="O726" s="147">
        <v>0</v>
      </c>
      <c r="P726" s="147">
        <v>0</v>
      </c>
      <c r="Q726" s="137">
        <f t="shared" si="238"/>
        <v>0</v>
      </c>
      <c r="R726" s="80">
        <f t="shared" si="239"/>
        <v>0</v>
      </c>
      <c r="S726" s="147">
        <v>0</v>
      </c>
      <c r="T726" s="121"/>
      <c r="U726" s="263">
        <f>IFERROR(VLOOKUP(B726,คำนวณตกเบิกวิทยฐานะ!$B$9:$P$1008,14,FALSE),0)</f>
        <v>0</v>
      </c>
      <c r="V726" s="263">
        <f>IFERROR(VLOOKUP(B726,คำนวณตกเบิกวิทยฐานะ!$B$9:$P$1008,15,FALSE),0)</f>
        <v>0</v>
      </c>
      <c r="W726" s="264">
        <f t="shared" si="240"/>
        <v>0</v>
      </c>
      <c r="X726" s="119" t="s">
        <v>169</v>
      </c>
      <c r="Y726" s="209" t="s">
        <v>169</v>
      </c>
      <c r="Z726" s="258"/>
      <c r="AA726" s="253">
        <f t="shared" si="241"/>
        <v>0</v>
      </c>
      <c r="AB726" s="253">
        <f t="shared" si="242"/>
        <v>0</v>
      </c>
      <c r="AC726" s="253">
        <f t="shared" si="243"/>
        <v>0</v>
      </c>
      <c r="AD726" s="253">
        <f t="shared" si="244"/>
        <v>0</v>
      </c>
      <c r="AE726" s="268">
        <f t="shared" si="245"/>
        <v>0</v>
      </c>
      <c r="AF726" s="269">
        <f t="shared" si="246"/>
        <v>0</v>
      </c>
      <c r="AG726" s="270">
        <f t="shared" si="247"/>
        <v>0</v>
      </c>
      <c r="AH726" s="121"/>
      <c r="AI726" s="252"/>
      <c r="AJ726" s="295"/>
      <c r="AK726" s="301">
        <f t="shared" si="248"/>
        <v>0</v>
      </c>
      <c r="AL726" s="119" t="s">
        <v>169</v>
      </c>
      <c r="AM726" s="123" t="s">
        <v>169</v>
      </c>
      <c r="AN726" s="122"/>
      <c r="AO726" s="119" t="s">
        <v>169</v>
      </c>
      <c r="AP726" s="123" t="s">
        <v>169</v>
      </c>
      <c r="AQ726" s="124"/>
      <c r="AR726" s="119" t="s">
        <v>169</v>
      </c>
      <c r="AS726" s="123" t="s">
        <v>169</v>
      </c>
      <c r="AT726" s="122"/>
      <c r="AU726" s="280">
        <f t="shared" si="249"/>
        <v>0</v>
      </c>
      <c r="AV726" s="281">
        <f t="shared" si="250"/>
        <v>0</v>
      </c>
      <c r="AW726" s="291">
        <f t="shared" si="254"/>
        <v>0</v>
      </c>
      <c r="AX726" s="283">
        <f t="shared" si="251"/>
        <v>0</v>
      </c>
    </row>
    <row r="727" spans="1:50" ht="26.45" customHeight="1">
      <c r="A727" s="117"/>
      <c r="B727" s="245"/>
      <c r="C727" s="136"/>
      <c r="D727" s="208" t="str">
        <f t="shared" si="236"/>
        <v/>
      </c>
      <c r="E727" s="129" t="s">
        <v>169</v>
      </c>
      <c r="F727" s="209" t="s">
        <v>169</v>
      </c>
      <c r="G727" s="135"/>
      <c r="H727" s="258"/>
      <c r="I727" s="259">
        <f t="shared" si="252"/>
        <v>0</v>
      </c>
      <c r="J727" s="259">
        <f t="shared" si="253"/>
        <v>0</v>
      </c>
      <c r="K727" s="259">
        <f t="shared" si="237"/>
        <v>0</v>
      </c>
      <c r="L727" s="252"/>
      <c r="M727" s="252"/>
      <c r="N727" s="252"/>
      <c r="O727" s="147">
        <v>0</v>
      </c>
      <c r="P727" s="147">
        <v>0</v>
      </c>
      <c r="Q727" s="137">
        <f t="shared" si="238"/>
        <v>0</v>
      </c>
      <c r="R727" s="80">
        <f t="shared" si="239"/>
        <v>0</v>
      </c>
      <c r="S727" s="147">
        <v>0</v>
      </c>
      <c r="T727" s="121"/>
      <c r="U727" s="263">
        <f>IFERROR(VLOOKUP(B727,คำนวณตกเบิกวิทยฐานะ!$B$9:$P$1008,14,FALSE),0)</f>
        <v>0</v>
      </c>
      <c r="V727" s="263">
        <f>IFERROR(VLOOKUP(B727,คำนวณตกเบิกวิทยฐานะ!$B$9:$P$1008,15,FALSE),0)</f>
        <v>0</v>
      </c>
      <c r="W727" s="264">
        <f t="shared" si="240"/>
        <v>0</v>
      </c>
      <c r="X727" s="119" t="s">
        <v>169</v>
      </c>
      <c r="Y727" s="209" t="s">
        <v>169</v>
      </c>
      <c r="Z727" s="258"/>
      <c r="AA727" s="253">
        <f t="shared" si="241"/>
        <v>0</v>
      </c>
      <c r="AB727" s="253">
        <f t="shared" si="242"/>
        <v>0</v>
      </c>
      <c r="AC727" s="253">
        <f t="shared" si="243"/>
        <v>0</v>
      </c>
      <c r="AD727" s="253">
        <f t="shared" si="244"/>
        <v>0</v>
      </c>
      <c r="AE727" s="268">
        <f t="shared" si="245"/>
        <v>0</v>
      </c>
      <c r="AF727" s="269">
        <f t="shared" si="246"/>
        <v>0</v>
      </c>
      <c r="AG727" s="270">
        <f t="shared" si="247"/>
        <v>0</v>
      </c>
      <c r="AH727" s="121"/>
      <c r="AI727" s="252"/>
      <c r="AJ727" s="295"/>
      <c r="AK727" s="301">
        <f t="shared" si="248"/>
        <v>0</v>
      </c>
      <c r="AL727" s="119" t="s">
        <v>169</v>
      </c>
      <c r="AM727" s="123" t="s">
        <v>169</v>
      </c>
      <c r="AN727" s="122"/>
      <c r="AO727" s="119" t="s">
        <v>169</v>
      </c>
      <c r="AP727" s="123" t="s">
        <v>169</v>
      </c>
      <c r="AQ727" s="124"/>
      <c r="AR727" s="119" t="s">
        <v>169</v>
      </c>
      <c r="AS727" s="123" t="s">
        <v>169</v>
      </c>
      <c r="AT727" s="122"/>
      <c r="AU727" s="280">
        <f t="shared" si="249"/>
        <v>0</v>
      </c>
      <c r="AV727" s="281">
        <f t="shared" si="250"/>
        <v>0</v>
      </c>
      <c r="AW727" s="291">
        <f t="shared" si="254"/>
        <v>0</v>
      </c>
      <c r="AX727" s="283">
        <f t="shared" si="251"/>
        <v>0</v>
      </c>
    </row>
    <row r="728" spans="1:50" ht="26.45" customHeight="1">
      <c r="A728" s="117"/>
      <c r="B728" s="245"/>
      <c r="C728" s="136"/>
      <c r="D728" s="208" t="str">
        <f t="shared" si="236"/>
        <v/>
      </c>
      <c r="E728" s="129" t="s">
        <v>169</v>
      </c>
      <c r="F728" s="209" t="s">
        <v>169</v>
      </c>
      <c r="G728" s="135"/>
      <c r="H728" s="258"/>
      <c r="I728" s="259">
        <f t="shared" si="252"/>
        <v>0</v>
      </c>
      <c r="J728" s="259">
        <f t="shared" si="253"/>
        <v>0</v>
      </c>
      <c r="K728" s="259">
        <f t="shared" si="237"/>
        <v>0</v>
      </c>
      <c r="L728" s="252"/>
      <c r="M728" s="252"/>
      <c r="N728" s="252"/>
      <c r="O728" s="147">
        <v>0</v>
      </c>
      <c r="P728" s="147">
        <v>0</v>
      </c>
      <c r="Q728" s="137">
        <f t="shared" si="238"/>
        <v>0</v>
      </c>
      <c r="R728" s="80">
        <f t="shared" si="239"/>
        <v>0</v>
      </c>
      <c r="S728" s="147">
        <v>0</v>
      </c>
      <c r="T728" s="121"/>
      <c r="U728" s="263">
        <f>IFERROR(VLOOKUP(B728,คำนวณตกเบิกวิทยฐานะ!$B$9:$P$1008,14,FALSE),0)</f>
        <v>0</v>
      </c>
      <c r="V728" s="263">
        <f>IFERROR(VLOOKUP(B728,คำนวณตกเบิกวิทยฐานะ!$B$9:$P$1008,15,FALSE),0)</f>
        <v>0</v>
      </c>
      <c r="W728" s="264">
        <f t="shared" si="240"/>
        <v>0</v>
      </c>
      <c r="X728" s="119" t="s">
        <v>169</v>
      </c>
      <c r="Y728" s="209" t="s">
        <v>169</v>
      </c>
      <c r="Z728" s="258"/>
      <c r="AA728" s="253">
        <f t="shared" si="241"/>
        <v>0</v>
      </c>
      <c r="AB728" s="253">
        <f t="shared" si="242"/>
        <v>0</v>
      </c>
      <c r="AC728" s="253">
        <f t="shared" si="243"/>
        <v>0</v>
      </c>
      <c r="AD728" s="253">
        <f t="shared" si="244"/>
        <v>0</v>
      </c>
      <c r="AE728" s="268">
        <f t="shared" si="245"/>
        <v>0</v>
      </c>
      <c r="AF728" s="269">
        <f t="shared" si="246"/>
        <v>0</v>
      </c>
      <c r="AG728" s="270">
        <f t="shared" si="247"/>
        <v>0</v>
      </c>
      <c r="AH728" s="121"/>
      <c r="AI728" s="252"/>
      <c r="AJ728" s="295"/>
      <c r="AK728" s="301">
        <f t="shared" si="248"/>
        <v>0</v>
      </c>
      <c r="AL728" s="119" t="s">
        <v>169</v>
      </c>
      <c r="AM728" s="123" t="s">
        <v>169</v>
      </c>
      <c r="AN728" s="122"/>
      <c r="AO728" s="119" t="s">
        <v>169</v>
      </c>
      <c r="AP728" s="123" t="s">
        <v>169</v>
      </c>
      <c r="AQ728" s="124"/>
      <c r="AR728" s="119" t="s">
        <v>169</v>
      </c>
      <c r="AS728" s="123" t="s">
        <v>169</v>
      </c>
      <c r="AT728" s="122"/>
      <c r="AU728" s="280">
        <f t="shared" si="249"/>
        <v>0</v>
      </c>
      <c r="AV728" s="281">
        <f t="shared" si="250"/>
        <v>0</v>
      </c>
      <c r="AW728" s="291">
        <f t="shared" si="254"/>
        <v>0</v>
      </c>
      <c r="AX728" s="283">
        <f t="shared" si="251"/>
        <v>0</v>
      </c>
    </row>
    <row r="729" spans="1:50" ht="26.45" customHeight="1">
      <c r="A729" s="117"/>
      <c r="B729" s="245"/>
      <c r="C729" s="136"/>
      <c r="D729" s="208" t="str">
        <f t="shared" si="236"/>
        <v/>
      </c>
      <c r="E729" s="129" t="s">
        <v>169</v>
      </c>
      <c r="F729" s="209" t="s">
        <v>169</v>
      </c>
      <c r="G729" s="135"/>
      <c r="H729" s="258"/>
      <c r="I729" s="259">
        <f t="shared" si="252"/>
        <v>0</v>
      </c>
      <c r="J729" s="259">
        <f t="shared" si="253"/>
        <v>0</v>
      </c>
      <c r="K729" s="259">
        <f t="shared" si="237"/>
        <v>0</v>
      </c>
      <c r="L729" s="252"/>
      <c r="M729" s="252"/>
      <c r="N729" s="252"/>
      <c r="O729" s="147">
        <v>0</v>
      </c>
      <c r="P729" s="147">
        <v>0</v>
      </c>
      <c r="Q729" s="137">
        <f t="shared" si="238"/>
        <v>0</v>
      </c>
      <c r="R729" s="80">
        <f t="shared" si="239"/>
        <v>0</v>
      </c>
      <c r="S729" s="147">
        <v>0</v>
      </c>
      <c r="T729" s="121"/>
      <c r="U729" s="263">
        <f>IFERROR(VLOOKUP(B729,คำนวณตกเบิกวิทยฐานะ!$B$9:$P$1008,14,FALSE),0)</f>
        <v>0</v>
      </c>
      <c r="V729" s="263">
        <f>IFERROR(VLOOKUP(B729,คำนวณตกเบิกวิทยฐานะ!$B$9:$P$1008,15,FALSE),0)</f>
        <v>0</v>
      </c>
      <c r="W729" s="264">
        <f t="shared" si="240"/>
        <v>0</v>
      </c>
      <c r="X729" s="119" t="s">
        <v>169</v>
      </c>
      <c r="Y729" s="209" t="s">
        <v>169</v>
      </c>
      <c r="Z729" s="258"/>
      <c r="AA729" s="253">
        <f t="shared" si="241"/>
        <v>0</v>
      </c>
      <c r="AB729" s="253">
        <f t="shared" si="242"/>
        <v>0</v>
      </c>
      <c r="AC729" s="253">
        <f t="shared" si="243"/>
        <v>0</v>
      </c>
      <c r="AD729" s="253">
        <f t="shared" si="244"/>
        <v>0</v>
      </c>
      <c r="AE729" s="268">
        <f t="shared" si="245"/>
        <v>0</v>
      </c>
      <c r="AF729" s="269">
        <f t="shared" si="246"/>
        <v>0</v>
      </c>
      <c r="AG729" s="270">
        <f t="shared" si="247"/>
        <v>0</v>
      </c>
      <c r="AH729" s="121"/>
      <c r="AI729" s="252"/>
      <c r="AJ729" s="295"/>
      <c r="AK729" s="301">
        <f t="shared" si="248"/>
        <v>0</v>
      </c>
      <c r="AL729" s="119" t="s">
        <v>169</v>
      </c>
      <c r="AM729" s="123" t="s">
        <v>169</v>
      </c>
      <c r="AN729" s="122"/>
      <c r="AO729" s="119" t="s">
        <v>169</v>
      </c>
      <c r="AP729" s="123" t="s">
        <v>169</v>
      </c>
      <c r="AQ729" s="124"/>
      <c r="AR729" s="119" t="s">
        <v>169</v>
      </c>
      <c r="AS729" s="123" t="s">
        <v>169</v>
      </c>
      <c r="AT729" s="122"/>
      <c r="AU729" s="280">
        <f t="shared" si="249"/>
        <v>0</v>
      </c>
      <c r="AV729" s="281">
        <f t="shared" si="250"/>
        <v>0</v>
      </c>
      <c r="AW729" s="291">
        <f t="shared" si="254"/>
        <v>0</v>
      </c>
      <c r="AX729" s="283">
        <f t="shared" si="251"/>
        <v>0</v>
      </c>
    </row>
    <row r="730" spans="1:50" ht="26.45" customHeight="1">
      <c r="A730" s="117"/>
      <c r="B730" s="245"/>
      <c r="C730" s="136"/>
      <c r="D730" s="208" t="str">
        <f t="shared" si="236"/>
        <v/>
      </c>
      <c r="E730" s="129" t="s">
        <v>169</v>
      </c>
      <c r="F730" s="209" t="s">
        <v>169</v>
      </c>
      <c r="G730" s="135"/>
      <c r="H730" s="258"/>
      <c r="I730" s="259">
        <f t="shared" si="252"/>
        <v>0</v>
      </c>
      <c r="J730" s="259">
        <f t="shared" si="253"/>
        <v>0</v>
      </c>
      <c r="K730" s="259">
        <f t="shared" si="237"/>
        <v>0</v>
      </c>
      <c r="L730" s="252"/>
      <c r="M730" s="252"/>
      <c r="N730" s="252"/>
      <c r="O730" s="147">
        <v>0</v>
      </c>
      <c r="P730" s="147">
        <v>0</v>
      </c>
      <c r="Q730" s="137">
        <f t="shared" si="238"/>
        <v>0</v>
      </c>
      <c r="R730" s="80">
        <f t="shared" si="239"/>
        <v>0</v>
      </c>
      <c r="S730" s="147">
        <v>0</v>
      </c>
      <c r="T730" s="121"/>
      <c r="U730" s="263">
        <f>IFERROR(VLOOKUP(B730,คำนวณตกเบิกวิทยฐานะ!$B$9:$P$1008,14,FALSE),0)</f>
        <v>0</v>
      </c>
      <c r="V730" s="263">
        <f>IFERROR(VLOOKUP(B730,คำนวณตกเบิกวิทยฐานะ!$B$9:$P$1008,15,FALSE),0)</f>
        <v>0</v>
      </c>
      <c r="W730" s="264">
        <f t="shared" si="240"/>
        <v>0</v>
      </c>
      <c r="X730" s="119" t="s">
        <v>169</v>
      </c>
      <c r="Y730" s="209" t="s">
        <v>169</v>
      </c>
      <c r="Z730" s="258"/>
      <c r="AA730" s="253">
        <f t="shared" si="241"/>
        <v>0</v>
      </c>
      <c r="AB730" s="253">
        <f t="shared" si="242"/>
        <v>0</v>
      </c>
      <c r="AC730" s="253">
        <f t="shared" si="243"/>
        <v>0</v>
      </c>
      <c r="AD730" s="253">
        <f t="shared" si="244"/>
        <v>0</v>
      </c>
      <c r="AE730" s="268">
        <f t="shared" si="245"/>
        <v>0</v>
      </c>
      <c r="AF730" s="269">
        <f t="shared" si="246"/>
        <v>0</v>
      </c>
      <c r="AG730" s="270">
        <f t="shared" si="247"/>
        <v>0</v>
      </c>
      <c r="AH730" s="121"/>
      <c r="AI730" s="252"/>
      <c r="AJ730" s="295"/>
      <c r="AK730" s="301">
        <f t="shared" si="248"/>
        <v>0</v>
      </c>
      <c r="AL730" s="119" t="s">
        <v>169</v>
      </c>
      <c r="AM730" s="123" t="s">
        <v>169</v>
      </c>
      <c r="AN730" s="122"/>
      <c r="AO730" s="119" t="s">
        <v>169</v>
      </c>
      <c r="AP730" s="123" t="s">
        <v>169</v>
      </c>
      <c r="AQ730" s="124"/>
      <c r="AR730" s="119" t="s">
        <v>169</v>
      </c>
      <c r="AS730" s="123" t="s">
        <v>169</v>
      </c>
      <c r="AT730" s="122"/>
      <c r="AU730" s="280">
        <f t="shared" si="249"/>
        <v>0</v>
      </c>
      <c r="AV730" s="281">
        <f t="shared" si="250"/>
        <v>0</v>
      </c>
      <c r="AW730" s="291">
        <f t="shared" si="254"/>
        <v>0</v>
      </c>
      <c r="AX730" s="283">
        <f t="shared" si="251"/>
        <v>0</v>
      </c>
    </row>
    <row r="731" spans="1:50" ht="26.45" customHeight="1">
      <c r="A731" s="117"/>
      <c r="B731" s="245"/>
      <c r="C731" s="136"/>
      <c r="D731" s="208" t="str">
        <f t="shared" si="236"/>
        <v/>
      </c>
      <c r="E731" s="129" t="s">
        <v>169</v>
      </c>
      <c r="F731" s="209" t="s">
        <v>169</v>
      </c>
      <c r="G731" s="135"/>
      <c r="H731" s="258"/>
      <c r="I731" s="259">
        <f t="shared" si="252"/>
        <v>0</v>
      </c>
      <c r="J731" s="259">
        <f t="shared" si="253"/>
        <v>0</v>
      </c>
      <c r="K731" s="259">
        <f t="shared" si="237"/>
        <v>0</v>
      </c>
      <c r="L731" s="252"/>
      <c r="M731" s="252"/>
      <c r="N731" s="252"/>
      <c r="O731" s="147">
        <v>0</v>
      </c>
      <c r="P731" s="147">
        <v>0</v>
      </c>
      <c r="Q731" s="137">
        <f t="shared" si="238"/>
        <v>0</v>
      </c>
      <c r="R731" s="80">
        <f t="shared" si="239"/>
        <v>0</v>
      </c>
      <c r="S731" s="147">
        <v>0</v>
      </c>
      <c r="T731" s="121"/>
      <c r="U731" s="263">
        <f>IFERROR(VLOOKUP(B731,คำนวณตกเบิกวิทยฐานะ!$B$9:$P$1008,14,FALSE),0)</f>
        <v>0</v>
      </c>
      <c r="V731" s="263">
        <f>IFERROR(VLOOKUP(B731,คำนวณตกเบิกวิทยฐานะ!$B$9:$P$1008,15,FALSE),0)</f>
        <v>0</v>
      </c>
      <c r="W731" s="264">
        <f t="shared" si="240"/>
        <v>0</v>
      </c>
      <c r="X731" s="119" t="s">
        <v>169</v>
      </c>
      <c r="Y731" s="209" t="s">
        <v>169</v>
      </c>
      <c r="Z731" s="258"/>
      <c r="AA731" s="253">
        <f t="shared" si="241"/>
        <v>0</v>
      </c>
      <c r="AB731" s="253">
        <f t="shared" si="242"/>
        <v>0</v>
      </c>
      <c r="AC731" s="253">
        <f t="shared" si="243"/>
        <v>0</v>
      </c>
      <c r="AD731" s="253">
        <f t="shared" si="244"/>
        <v>0</v>
      </c>
      <c r="AE731" s="268">
        <f t="shared" si="245"/>
        <v>0</v>
      </c>
      <c r="AF731" s="269">
        <f t="shared" si="246"/>
        <v>0</v>
      </c>
      <c r="AG731" s="270">
        <f t="shared" si="247"/>
        <v>0</v>
      </c>
      <c r="AH731" s="121"/>
      <c r="AI731" s="252"/>
      <c r="AJ731" s="295"/>
      <c r="AK731" s="301">
        <f t="shared" si="248"/>
        <v>0</v>
      </c>
      <c r="AL731" s="119" t="s">
        <v>169</v>
      </c>
      <c r="AM731" s="123" t="s">
        <v>169</v>
      </c>
      <c r="AN731" s="122"/>
      <c r="AO731" s="119" t="s">
        <v>169</v>
      </c>
      <c r="AP731" s="123" t="s">
        <v>169</v>
      </c>
      <c r="AQ731" s="124"/>
      <c r="AR731" s="119" t="s">
        <v>169</v>
      </c>
      <c r="AS731" s="123" t="s">
        <v>169</v>
      </c>
      <c r="AT731" s="122"/>
      <c r="AU731" s="280">
        <f t="shared" si="249"/>
        <v>0</v>
      </c>
      <c r="AV731" s="281">
        <f t="shared" si="250"/>
        <v>0</v>
      </c>
      <c r="AW731" s="291">
        <f t="shared" si="254"/>
        <v>0</v>
      </c>
      <c r="AX731" s="283">
        <f t="shared" si="251"/>
        <v>0</v>
      </c>
    </row>
    <row r="732" spans="1:50" ht="26.45" customHeight="1">
      <c r="A732" s="117"/>
      <c r="B732" s="245"/>
      <c r="C732" s="136"/>
      <c r="D732" s="208" t="str">
        <f t="shared" si="236"/>
        <v/>
      </c>
      <c r="E732" s="129" t="s">
        <v>169</v>
      </c>
      <c r="F732" s="209" t="s">
        <v>169</v>
      </c>
      <c r="G732" s="135"/>
      <c r="H732" s="258"/>
      <c r="I732" s="259">
        <f t="shared" si="252"/>
        <v>0</v>
      </c>
      <c r="J732" s="259">
        <f t="shared" si="253"/>
        <v>0</v>
      </c>
      <c r="K732" s="259">
        <f t="shared" si="237"/>
        <v>0</v>
      </c>
      <c r="L732" s="252"/>
      <c r="M732" s="252"/>
      <c r="N732" s="252"/>
      <c r="O732" s="147">
        <v>0</v>
      </c>
      <c r="P732" s="147">
        <v>0</v>
      </c>
      <c r="Q732" s="137">
        <f t="shared" si="238"/>
        <v>0</v>
      </c>
      <c r="R732" s="80">
        <f t="shared" si="239"/>
        <v>0</v>
      </c>
      <c r="S732" s="147">
        <v>0</v>
      </c>
      <c r="T732" s="121"/>
      <c r="U732" s="263">
        <f>IFERROR(VLOOKUP(B732,คำนวณตกเบิกวิทยฐานะ!$B$9:$P$1008,14,FALSE),0)</f>
        <v>0</v>
      </c>
      <c r="V732" s="263">
        <f>IFERROR(VLOOKUP(B732,คำนวณตกเบิกวิทยฐานะ!$B$9:$P$1008,15,FALSE),0)</f>
        <v>0</v>
      </c>
      <c r="W732" s="264">
        <f t="shared" si="240"/>
        <v>0</v>
      </c>
      <c r="X732" s="119" t="s">
        <v>169</v>
      </c>
      <c r="Y732" s="209" t="s">
        <v>169</v>
      </c>
      <c r="Z732" s="258"/>
      <c r="AA732" s="253">
        <f t="shared" si="241"/>
        <v>0</v>
      </c>
      <c r="AB732" s="253">
        <f t="shared" si="242"/>
        <v>0</v>
      </c>
      <c r="AC732" s="253">
        <f t="shared" si="243"/>
        <v>0</v>
      </c>
      <c r="AD732" s="253">
        <f t="shared" si="244"/>
        <v>0</v>
      </c>
      <c r="AE732" s="268">
        <f t="shared" si="245"/>
        <v>0</v>
      </c>
      <c r="AF732" s="269">
        <f t="shared" si="246"/>
        <v>0</v>
      </c>
      <c r="AG732" s="270">
        <f t="shared" si="247"/>
        <v>0</v>
      </c>
      <c r="AH732" s="121"/>
      <c r="AI732" s="252"/>
      <c r="AJ732" s="295"/>
      <c r="AK732" s="301">
        <f t="shared" si="248"/>
        <v>0</v>
      </c>
      <c r="AL732" s="119" t="s">
        <v>169</v>
      </c>
      <c r="AM732" s="123" t="s">
        <v>169</v>
      </c>
      <c r="AN732" s="122"/>
      <c r="AO732" s="119" t="s">
        <v>169</v>
      </c>
      <c r="AP732" s="123" t="s">
        <v>169</v>
      </c>
      <c r="AQ732" s="124"/>
      <c r="AR732" s="119" t="s">
        <v>169</v>
      </c>
      <c r="AS732" s="123" t="s">
        <v>169</v>
      </c>
      <c r="AT732" s="122"/>
      <c r="AU732" s="280">
        <f t="shared" si="249"/>
        <v>0</v>
      </c>
      <c r="AV732" s="281">
        <f t="shared" si="250"/>
        <v>0</v>
      </c>
      <c r="AW732" s="291">
        <f t="shared" si="254"/>
        <v>0</v>
      </c>
      <c r="AX732" s="283">
        <f t="shared" si="251"/>
        <v>0</v>
      </c>
    </row>
    <row r="733" spans="1:50" ht="26.45" customHeight="1">
      <c r="A733" s="117"/>
      <c r="B733" s="245"/>
      <c r="C733" s="136"/>
      <c r="D733" s="208" t="str">
        <f t="shared" si="236"/>
        <v/>
      </c>
      <c r="E733" s="129" t="s">
        <v>169</v>
      </c>
      <c r="F733" s="209" t="s">
        <v>169</v>
      </c>
      <c r="G733" s="135"/>
      <c r="H733" s="258"/>
      <c r="I733" s="259">
        <f t="shared" si="252"/>
        <v>0</v>
      </c>
      <c r="J733" s="259">
        <f t="shared" si="253"/>
        <v>0</v>
      </c>
      <c r="K733" s="259">
        <f t="shared" si="237"/>
        <v>0</v>
      </c>
      <c r="L733" s="252"/>
      <c r="M733" s="252"/>
      <c r="N733" s="252"/>
      <c r="O733" s="147">
        <v>0</v>
      </c>
      <c r="P733" s="147">
        <v>0</v>
      </c>
      <c r="Q733" s="137">
        <f t="shared" si="238"/>
        <v>0</v>
      </c>
      <c r="R733" s="80">
        <f t="shared" si="239"/>
        <v>0</v>
      </c>
      <c r="S733" s="147">
        <v>0</v>
      </c>
      <c r="T733" s="121"/>
      <c r="U733" s="263">
        <f>IFERROR(VLOOKUP(B733,คำนวณตกเบิกวิทยฐานะ!$B$9:$P$1008,14,FALSE),0)</f>
        <v>0</v>
      </c>
      <c r="V733" s="263">
        <f>IFERROR(VLOOKUP(B733,คำนวณตกเบิกวิทยฐานะ!$B$9:$P$1008,15,FALSE),0)</f>
        <v>0</v>
      </c>
      <c r="W733" s="264">
        <f t="shared" si="240"/>
        <v>0</v>
      </c>
      <c r="X733" s="119" t="s">
        <v>169</v>
      </c>
      <c r="Y733" s="209" t="s">
        <v>169</v>
      </c>
      <c r="Z733" s="258"/>
      <c r="AA733" s="253">
        <f t="shared" si="241"/>
        <v>0</v>
      </c>
      <c r="AB733" s="253">
        <f t="shared" si="242"/>
        <v>0</v>
      </c>
      <c r="AC733" s="253">
        <f t="shared" si="243"/>
        <v>0</v>
      </c>
      <c r="AD733" s="253">
        <f t="shared" si="244"/>
        <v>0</v>
      </c>
      <c r="AE733" s="268">
        <f t="shared" si="245"/>
        <v>0</v>
      </c>
      <c r="AF733" s="269">
        <f t="shared" si="246"/>
        <v>0</v>
      </c>
      <c r="AG733" s="270">
        <f t="shared" si="247"/>
        <v>0</v>
      </c>
      <c r="AH733" s="121"/>
      <c r="AI733" s="252"/>
      <c r="AJ733" s="295"/>
      <c r="AK733" s="301">
        <f t="shared" si="248"/>
        <v>0</v>
      </c>
      <c r="AL733" s="119" t="s">
        <v>169</v>
      </c>
      <c r="AM733" s="123" t="s">
        <v>169</v>
      </c>
      <c r="AN733" s="122"/>
      <c r="AO733" s="119" t="s">
        <v>169</v>
      </c>
      <c r="AP733" s="123" t="s">
        <v>169</v>
      </c>
      <c r="AQ733" s="124"/>
      <c r="AR733" s="119" t="s">
        <v>169</v>
      </c>
      <c r="AS733" s="123" t="s">
        <v>169</v>
      </c>
      <c r="AT733" s="122"/>
      <c r="AU733" s="280">
        <f t="shared" si="249"/>
        <v>0</v>
      </c>
      <c r="AV733" s="281">
        <f t="shared" si="250"/>
        <v>0</v>
      </c>
      <c r="AW733" s="291">
        <f t="shared" si="254"/>
        <v>0</v>
      </c>
      <c r="AX733" s="283">
        <f t="shared" si="251"/>
        <v>0</v>
      </c>
    </row>
    <row r="734" spans="1:50" ht="26.45" customHeight="1">
      <c r="A734" s="117"/>
      <c r="B734" s="245"/>
      <c r="C734" s="136"/>
      <c r="D734" s="208" t="str">
        <f t="shared" si="236"/>
        <v/>
      </c>
      <c r="E734" s="129" t="s">
        <v>169</v>
      </c>
      <c r="F734" s="209" t="s">
        <v>169</v>
      </c>
      <c r="G734" s="135"/>
      <c r="H734" s="258"/>
      <c r="I734" s="259">
        <f t="shared" si="252"/>
        <v>0</v>
      </c>
      <c r="J734" s="259">
        <f t="shared" si="253"/>
        <v>0</v>
      </c>
      <c r="K734" s="259">
        <f t="shared" si="237"/>
        <v>0</v>
      </c>
      <c r="L734" s="252"/>
      <c r="M734" s="252"/>
      <c r="N734" s="252"/>
      <c r="O734" s="147">
        <v>0</v>
      </c>
      <c r="P734" s="147">
        <v>0</v>
      </c>
      <c r="Q734" s="137">
        <f t="shared" si="238"/>
        <v>0</v>
      </c>
      <c r="R734" s="80">
        <f t="shared" si="239"/>
        <v>0</v>
      </c>
      <c r="S734" s="147">
        <v>0</v>
      </c>
      <c r="T734" s="121"/>
      <c r="U734" s="263">
        <f>IFERROR(VLOOKUP(B734,คำนวณตกเบิกวิทยฐานะ!$B$9:$P$1008,14,FALSE),0)</f>
        <v>0</v>
      </c>
      <c r="V734" s="263">
        <f>IFERROR(VLOOKUP(B734,คำนวณตกเบิกวิทยฐานะ!$B$9:$P$1008,15,FALSE),0)</f>
        <v>0</v>
      </c>
      <c r="W734" s="264">
        <f t="shared" si="240"/>
        <v>0</v>
      </c>
      <c r="X734" s="119" t="s">
        <v>169</v>
      </c>
      <c r="Y734" s="209" t="s">
        <v>169</v>
      </c>
      <c r="Z734" s="258"/>
      <c r="AA734" s="253">
        <f t="shared" si="241"/>
        <v>0</v>
      </c>
      <c r="AB734" s="253">
        <f t="shared" si="242"/>
        <v>0</v>
      </c>
      <c r="AC734" s="253">
        <f t="shared" si="243"/>
        <v>0</v>
      </c>
      <c r="AD734" s="253">
        <f t="shared" si="244"/>
        <v>0</v>
      </c>
      <c r="AE734" s="268">
        <f t="shared" si="245"/>
        <v>0</v>
      </c>
      <c r="AF734" s="269">
        <f t="shared" si="246"/>
        <v>0</v>
      </c>
      <c r="AG734" s="270">
        <f t="shared" si="247"/>
        <v>0</v>
      </c>
      <c r="AH734" s="121"/>
      <c r="AI734" s="252"/>
      <c r="AJ734" s="295"/>
      <c r="AK734" s="301">
        <f t="shared" si="248"/>
        <v>0</v>
      </c>
      <c r="AL734" s="119" t="s">
        <v>169</v>
      </c>
      <c r="AM734" s="123" t="s">
        <v>169</v>
      </c>
      <c r="AN734" s="122"/>
      <c r="AO734" s="119" t="s">
        <v>169</v>
      </c>
      <c r="AP734" s="123" t="s">
        <v>169</v>
      </c>
      <c r="AQ734" s="124"/>
      <c r="AR734" s="119" t="s">
        <v>169</v>
      </c>
      <c r="AS734" s="123" t="s">
        <v>169</v>
      </c>
      <c r="AT734" s="122"/>
      <c r="AU734" s="280">
        <f t="shared" si="249"/>
        <v>0</v>
      </c>
      <c r="AV734" s="281">
        <f t="shared" si="250"/>
        <v>0</v>
      </c>
      <c r="AW734" s="291">
        <f t="shared" si="254"/>
        <v>0</v>
      </c>
      <c r="AX734" s="283">
        <f t="shared" si="251"/>
        <v>0</v>
      </c>
    </row>
    <row r="735" spans="1:50" ht="26.45" customHeight="1">
      <c r="A735" s="117"/>
      <c r="B735" s="245"/>
      <c r="C735" s="136"/>
      <c r="D735" s="208" t="str">
        <f t="shared" si="236"/>
        <v/>
      </c>
      <c r="E735" s="129" t="s">
        <v>169</v>
      </c>
      <c r="F735" s="209" t="s">
        <v>169</v>
      </c>
      <c r="G735" s="135"/>
      <c r="H735" s="258"/>
      <c r="I735" s="259">
        <f t="shared" si="252"/>
        <v>0</v>
      </c>
      <c r="J735" s="259">
        <f t="shared" si="253"/>
        <v>0</v>
      </c>
      <c r="K735" s="259">
        <f t="shared" si="237"/>
        <v>0</v>
      </c>
      <c r="L735" s="252"/>
      <c r="M735" s="252"/>
      <c r="N735" s="252"/>
      <c r="O735" s="147">
        <v>0</v>
      </c>
      <c r="P735" s="147">
        <v>0</v>
      </c>
      <c r="Q735" s="137">
        <f t="shared" si="238"/>
        <v>0</v>
      </c>
      <c r="R735" s="80">
        <f t="shared" si="239"/>
        <v>0</v>
      </c>
      <c r="S735" s="147">
        <v>0</v>
      </c>
      <c r="T735" s="121"/>
      <c r="U735" s="263">
        <f>IFERROR(VLOOKUP(B735,คำนวณตกเบิกวิทยฐานะ!$B$9:$P$1008,14,FALSE),0)</f>
        <v>0</v>
      </c>
      <c r="V735" s="263">
        <f>IFERROR(VLOOKUP(B735,คำนวณตกเบิกวิทยฐานะ!$B$9:$P$1008,15,FALSE),0)</f>
        <v>0</v>
      </c>
      <c r="W735" s="264">
        <f t="shared" si="240"/>
        <v>0</v>
      </c>
      <c r="X735" s="119" t="s">
        <v>169</v>
      </c>
      <c r="Y735" s="209" t="s">
        <v>169</v>
      </c>
      <c r="Z735" s="258"/>
      <c r="AA735" s="253">
        <f t="shared" si="241"/>
        <v>0</v>
      </c>
      <c r="AB735" s="253">
        <f t="shared" si="242"/>
        <v>0</v>
      </c>
      <c r="AC735" s="253">
        <f t="shared" si="243"/>
        <v>0</v>
      </c>
      <c r="AD735" s="253">
        <f t="shared" si="244"/>
        <v>0</v>
      </c>
      <c r="AE735" s="268">
        <f t="shared" si="245"/>
        <v>0</v>
      </c>
      <c r="AF735" s="269">
        <f t="shared" si="246"/>
        <v>0</v>
      </c>
      <c r="AG735" s="270">
        <f t="shared" si="247"/>
        <v>0</v>
      </c>
      <c r="AH735" s="121"/>
      <c r="AI735" s="252"/>
      <c r="AJ735" s="295"/>
      <c r="AK735" s="301">
        <f t="shared" si="248"/>
        <v>0</v>
      </c>
      <c r="AL735" s="119" t="s">
        <v>169</v>
      </c>
      <c r="AM735" s="123" t="s">
        <v>169</v>
      </c>
      <c r="AN735" s="122"/>
      <c r="AO735" s="119" t="s">
        <v>169</v>
      </c>
      <c r="AP735" s="123" t="s">
        <v>169</v>
      </c>
      <c r="AQ735" s="124"/>
      <c r="AR735" s="119" t="s">
        <v>169</v>
      </c>
      <c r="AS735" s="123" t="s">
        <v>169</v>
      </c>
      <c r="AT735" s="122"/>
      <c r="AU735" s="280">
        <f t="shared" si="249"/>
        <v>0</v>
      </c>
      <c r="AV735" s="281">
        <f t="shared" si="250"/>
        <v>0</v>
      </c>
      <c r="AW735" s="291">
        <f t="shared" si="254"/>
        <v>0</v>
      </c>
      <c r="AX735" s="283">
        <f t="shared" si="251"/>
        <v>0</v>
      </c>
    </row>
    <row r="736" spans="1:50" ht="26.45" customHeight="1">
      <c r="A736" s="117"/>
      <c r="B736" s="245"/>
      <c r="C736" s="136"/>
      <c r="D736" s="208" t="str">
        <f t="shared" si="236"/>
        <v/>
      </c>
      <c r="E736" s="129" t="s">
        <v>169</v>
      </c>
      <c r="F736" s="209" t="s">
        <v>169</v>
      </c>
      <c r="G736" s="135"/>
      <c r="H736" s="258"/>
      <c r="I736" s="259">
        <f t="shared" si="252"/>
        <v>0</v>
      </c>
      <c r="J736" s="259">
        <f t="shared" si="253"/>
        <v>0</v>
      </c>
      <c r="K736" s="259">
        <f t="shared" si="237"/>
        <v>0</v>
      </c>
      <c r="L736" s="252"/>
      <c r="M736" s="252"/>
      <c r="N736" s="252"/>
      <c r="O736" s="147">
        <v>0</v>
      </c>
      <c r="P736" s="147">
        <v>0</v>
      </c>
      <c r="Q736" s="137">
        <f t="shared" si="238"/>
        <v>0</v>
      </c>
      <c r="R736" s="80">
        <f t="shared" si="239"/>
        <v>0</v>
      </c>
      <c r="S736" s="147">
        <v>0</v>
      </c>
      <c r="T736" s="121"/>
      <c r="U736" s="263">
        <f>IFERROR(VLOOKUP(B736,คำนวณตกเบิกวิทยฐานะ!$B$9:$P$1008,14,FALSE),0)</f>
        <v>0</v>
      </c>
      <c r="V736" s="263">
        <f>IFERROR(VLOOKUP(B736,คำนวณตกเบิกวิทยฐานะ!$B$9:$P$1008,15,FALSE),0)</f>
        <v>0</v>
      </c>
      <c r="W736" s="264">
        <f t="shared" si="240"/>
        <v>0</v>
      </c>
      <c r="X736" s="119" t="s">
        <v>169</v>
      </c>
      <c r="Y736" s="209" t="s">
        <v>169</v>
      </c>
      <c r="Z736" s="258"/>
      <c r="AA736" s="253">
        <f t="shared" si="241"/>
        <v>0</v>
      </c>
      <c r="AB736" s="253">
        <f t="shared" si="242"/>
        <v>0</v>
      </c>
      <c r="AC736" s="253">
        <f t="shared" si="243"/>
        <v>0</v>
      </c>
      <c r="AD736" s="253">
        <f t="shared" si="244"/>
        <v>0</v>
      </c>
      <c r="AE736" s="268">
        <f t="shared" si="245"/>
        <v>0</v>
      </c>
      <c r="AF736" s="269">
        <f t="shared" si="246"/>
        <v>0</v>
      </c>
      <c r="AG736" s="270">
        <f t="shared" si="247"/>
        <v>0</v>
      </c>
      <c r="AH736" s="121"/>
      <c r="AI736" s="252"/>
      <c r="AJ736" s="295"/>
      <c r="AK736" s="301">
        <f t="shared" si="248"/>
        <v>0</v>
      </c>
      <c r="AL736" s="119" t="s">
        <v>169</v>
      </c>
      <c r="AM736" s="123" t="s">
        <v>169</v>
      </c>
      <c r="AN736" s="122"/>
      <c r="AO736" s="119" t="s">
        <v>169</v>
      </c>
      <c r="AP736" s="123" t="s">
        <v>169</v>
      </c>
      <c r="AQ736" s="124"/>
      <c r="AR736" s="119" t="s">
        <v>169</v>
      </c>
      <c r="AS736" s="123" t="s">
        <v>169</v>
      </c>
      <c r="AT736" s="122"/>
      <c r="AU736" s="280">
        <f t="shared" si="249"/>
        <v>0</v>
      </c>
      <c r="AV736" s="281">
        <f t="shared" si="250"/>
        <v>0</v>
      </c>
      <c r="AW736" s="291">
        <f t="shared" si="254"/>
        <v>0</v>
      </c>
      <c r="AX736" s="283">
        <f t="shared" si="251"/>
        <v>0</v>
      </c>
    </row>
    <row r="737" spans="1:50" ht="26.45" customHeight="1">
      <c r="A737" s="117"/>
      <c r="B737" s="245"/>
      <c r="C737" s="136"/>
      <c r="D737" s="208" t="str">
        <f t="shared" si="236"/>
        <v/>
      </c>
      <c r="E737" s="129" t="s">
        <v>169</v>
      </c>
      <c r="F737" s="209" t="s">
        <v>169</v>
      </c>
      <c r="G737" s="135"/>
      <c r="H737" s="258"/>
      <c r="I737" s="259">
        <f t="shared" si="252"/>
        <v>0</v>
      </c>
      <c r="J737" s="259">
        <f t="shared" si="253"/>
        <v>0</v>
      </c>
      <c r="K737" s="259">
        <f t="shared" si="237"/>
        <v>0</v>
      </c>
      <c r="L737" s="252"/>
      <c r="M737" s="252"/>
      <c r="N737" s="252"/>
      <c r="O737" s="147">
        <v>0</v>
      </c>
      <c r="P737" s="147">
        <v>0</v>
      </c>
      <c r="Q737" s="137">
        <f t="shared" si="238"/>
        <v>0</v>
      </c>
      <c r="R737" s="80">
        <f t="shared" si="239"/>
        <v>0</v>
      </c>
      <c r="S737" s="147">
        <v>0</v>
      </c>
      <c r="T737" s="121"/>
      <c r="U737" s="263">
        <f>IFERROR(VLOOKUP(B737,คำนวณตกเบิกวิทยฐานะ!$B$9:$P$1008,14,FALSE),0)</f>
        <v>0</v>
      </c>
      <c r="V737" s="263">
        <f>IFERROR(VLOOKUP(B737,คำนวณตกเบิกวิทยฐานะ!$B$9:$P$1008,15,FALSE),0)</f>
        <v>0</v>
      </c>
      <c r="W737" s="264">
        <f t="shared" si="240"/>
        <v>0</v>
      </c>
      <c r="X737" s="119" t="s">
        <v>169</v>
      </c>
      <c r="Y737" s="209" t="s">
        <v>169</v>
      </c>
      <c r="Z737" s="258"/>
      <c r="AA737" s="253">
        <f t="shared" si="241"/>
        <v>0</v>
      </c>
      <c r="AB737" s="253">
        <f t="shared" si="242"/>
        <v>0</v>
      </c>
      <c r="AC737" s="253">
        <f t="shared" si="243"/>
        <v>0</v>
      </c>
      <c r="AD737" s="253">
        <f t="shared" si="244"/>
        <v>0</v>
      </c>
      <c r="AE737" s="268">
        <f t="shared" si="245"/>
        <v>0</v>
      </c>
      <c r="AF737" s="269">
        <f t="shared" si="246"/>
        <v>0</v>
      </c>
      <c r="AG737" s="270">
        <f t="shared" si="247"/>
        <v>0</v>
      </c>
      <c r="AH737" s="121"/>
      <c r="AI737" s="252"/>
      <c r="AJ737" s="295"/>
      <c r="AK737" s="301">
        <f t="shared" si="248"/>
        <v>0</v>
      </c>
      <c r="AL737" s="119" t="s">
        <v>169</v>
      </c>
      <c r="AM737" s="123" t="s">
        <v>169</v>
      </c>
      <c r="AN737" s="122"/>
      <c r="AO737" s="119" t="s">
        <v>169</v>
      </c>
      <c r="AP737" s="123" t="s">
        <v>169</v>
      </c>
      <c r="AQ737" s="124"/>
      <c r="AR737" s="119" t="s">
        <v>169</v>
      </c>
      <c r="AS737" s="123" t="s">
        <v>169</v>
      </c>
      <c r="AT737" s="122"/>
      <c r="AU737" s="280">
        <f t="shared" si="249"/>
        <v>0</v>
      </c>
      <c r="AV737" s="281">
        <f t="shared" si="250"/>
        <v>0</v>
      </c>
      <c r="AW737" s="291">
        <f t="shared" si="254"/>
        <v>0</v>
      </c>
      <c r="AX737" s="283">
        <f t="shared" si="251"/>
        <v>0</v>
      </c>
    </row>
    <row r="738" spans="1:50" ht="26.45" customHeight="1">
      <c r="A738" s="117"/>
      <c r="B738" s="245"/>
      <c r="C738" s="136"/>
      <c r="D738" s="208" t="str">
        <f t="shared" si="236"/>
        <v/>
      </c>
      <c r="E738" s="129" t="s">
        <v>169</v>
      </c>
      <c r="F738" s="209" t="s">
        <v>169</v>
      </c>
      <c r="G738" s="135"/>
      <c r="H738" s="258"/>
      <c r="I738" s="259">
        <f t="shared" si="252"/>
        <v>0</v>
      </c>
      <c r="J738" s="259">
        <f t="shared" si="253"/>
        <v>0</v>
      </c>
      <c r="K738" s="259">
        <f t="shared" si="237"/>
        <v>0</v>
      </c>
      <c r="L738" s="252"/>
      <c r="M738" s="252"/>
      <c r="N738" s="252"/>
      <c r="O738" s="147">
        <v>0</v>
      </c>
      <c r="P738" s="147">
        <v>0</v>
      </c>
      <c r="Q738" s="137">
        <f t="shared" si="238"/>
        <v>0</v>
      </c>
      <c r="R738" s="80">
        <f t="shared" si="239"/>
        <v>0</v>
      </c>
      <c r="S738" s="147">
        <v>0</v>
      </c>
      <c r="T738" s="121"/>
      <c r="U738" s="263">
        <f>IFERROR(VLOOKUP(B738,คำนวณตกเบิกวิทยฐานะ!$B$9:$P$1008,14,FALSE),0)</f>
        <v>0</v>
      </c>
      <c r="V738" s="263">
        <f>IFERROR(VLOOKUP(B738,คำนวณตกเบิกวิทยฐานะ!$B$9:$P$1008,15,FALSE),0)</f>
        <v>0</v>
      </c>
      <c r="W738" s="264">
        <f t="shared" si="240"/>
        <v>0</v>
      </c>
      <c r="X738" s="119" t="s">
        <v>169</v>
      </c>
      <c r="Y738" s="209" t="s">
        <v>169</v>
      </c>
      <c r="Z738" s="258"/>
      <c r="AA738" s="253">
        <f t="shared" si="241"/>
        <v>0</v>
      </c>
      <c r="AB738" s="253">
        <f t="shared" si="242"/>
        <v>0</v>
      </c>
      <c r="AC738" s="253">
        <f t="shared" si="243"/>
        <v>0</v>
      </c>
      <c r="AD738" s="253">
        <f t="shared" si="244"/>
        <v>0</v>
      </c>
      <c r="AE738" s="268">
        <f t="shared" si="245"/>
        <v>0</v>
      </c>
      <c r="AF738" s="269">
        <f t="shared" si="246"/>
        <v>0</v>
      </c>
      <c r="AG738" s="270">
        <f t="shared" si="247"/>
        <v>0</v>
      </c>
      <c r="AH738" s="121"/>
      <c r="AI738" s="252"/>
      <c r="AJ738" s="295"/>
      <c r="AK738" s="301">
        <f t="shared" si="248"/>
        <v>0</v>
      </c>
      <c r="AL738" s="119" t="s">
        <v>169</v>
      </c>
      <c r="AM738" s="123" t="s">
        <v>169</v>
      </c>
      <c r="AN738" s="122"/>
      <c r="AO738" s="119" t="s">
        <v>169</v>
      </c>
      <c r="AP738" s="123" t="s">
        <v>169</v>
      </c>
      <c r="AQ738" s="124"/>
      <c r="AR738" s="119" t="s">
        <v>169</v>
      </c>
      <c r="AS738" s="123" t="s">
        <v>169</v>
      </c>
      <c r="AT738" s="122"/>
      <c r="AU738" s="280">
        <f t="shared" si="249"/>
        <v>0</v>
      </c>
      <c r="AV738" s="281">
        <f t="shared" si="250"/>
        <v>0</v>
      </c>
      <c r="AW738" s="291">
        <f t="shared" si="254"/>
        <v>0</v>
      </c>
      <c r="AX738" s="283">
        <f t="shared" si="251"/>
        <v>0</v>
      </c>
    </row>
    <row r="739" spans="1:50" ht="26.45" customHeight="1">
      <c r="A739" s="117"/>
      <c r="B739" s="245"/>
      <c r="C739" s="136"/>
      <c r="D739" s="208" t="str">
        <f t="shared" si="236"/>
        <v/>
      </c>
      <c r="E739" s="129" t="s">
        <v>169</v>
      </c>
      <c r="F739" s="209" t="s">
        <v>169</v>
      </c>
      <c r="G739" s="135"/>
      <c r="H739" s="258"/>
      <c r="I739" s="259">
        <f t="shared" si="252"/>
        <v>0</v>
      </c>
      <c r="J739" s="259">
        <f t="shared" si="253"/>
        <v>0</v>
      </c>
      <c r="K739" s="259">
        <f t="shared" si="237"/>
        <v>0</v>
      </c>
      <c r="L739" s="252"/>
      <c r="M739" s="252"/>
      <c r="N739" s="252"/>
      <c r="O739" s="147">
        <v>0</v>
      </c>
      <c r="P739" s="147">
        <v>0</v>
      </c>
      <c r="Q739" s="137">
        <f t="shared" si="238"/>
        <v>0</v>
      </c>
      <c r="R739" s="80">
        <f t="shared" si="239"/>
        <v>0</v>
      </c>
      <c r="S739" s="147">
        <v>0</v>
      </c>
      <c r="T739" s="121"/>
      <c r="U739" s="263">
        <f>IFERROR(VLOOKUP(B739,คำนวณตกเบิกวิทยฐานะ!$B$9:$P$1008,14,FALSE),0)</f>
        <v>0</v>
      </c>
      <c r="V739" s="263">
        <f>IFERROR(VLOOKUP(B739,คำนวณตกเบิกวิทยฐานะ!$B$9:$P$1008,15,FALSE),0)</f>
        <v>0</v>
      </c>
      <c r="W739" s="264">
        <f t="shared" si="240"/>
        <v>0</v>
      </c>
      <c r="X739" s="119" t="s">
        <v>169</v>
      </c>
      <c r="Y739" s="209" t="s">
        <v>169</v>
      </c>
      <c r="Z739" s="258"/>
      <c r="AA739" s="253">
        <f t="shared" si="241"/>
        <v>0</v>
      </c>
      <c r="AB739" s="253">
        <f t="shared" si="242"/>
        <v>0</v>
      </c>
      <c r="AC739" s="253">
        <f t="shared" si="243"/>
        <v>0</v>
      </c>
      <c r="AD739" s="253">
        <f t="shared" si="244"/>
        <v>0</v>
      </c>
      <c r="AE739" s="268">
        <f t="shared" si="245"/>
        <v>0</v>
      </c>
      <c r="AF739" s="269">
        <f t="shared" si="246"/>
        <v>0</v>
      </c>
      <c r="AG739" s="270">
        <f t="shared" si="247"/>
        <v>0</v>
      </c>
      <c r="AH739" s="121"/>
      <c r="AI739" s="252"/>
      <c r="AJ739" s="295"/>
      <c r="AK739" s="301">
        <f t="shared" si="248"/>
        <v>0</v>
      </c>
      <c r="AL739" s="119" t="s">
        <v>169</v>
      </c>
      <c r="AM739" s="123" t="s">
        <v>169</v>
      </c>
      <c r="AN739" s="122"/>
      <c r="AO739" s="119" t="s">
        <v>169</v>
      </c>
      <c r="AP739" s="123" t="s">
        <v>169</v>
      </c>
      <c r="AQ739" s="124"/>
      <c r="AR739" s="119" t="s">
        <v>169</v>
      </c>
      <c r="AS739" s="123" t="s">
        <v>169</v>
      </c>
      <c r="AT739" s="122"/>
      <c r="AU739" s="280">
        <f t="shared" si="249"/>
        <v>0</v>
      </c>
      <c r="AV739" s="281">
        <f t="shared" si="250"/>
        <v>0</v>
      </c>
      <c r="AW739" s="291">
        <f t="shared" si="254"/>
        <v>0</v>
      </c>
      <c r="AX739" s="283">
        <f t="shared" si="251"/>
        <v>0</v>
      </c>
    </row>
    <row r="740" spans="1:50" ht="26.45" customHeight="1">
      <c r="A740" s="117"/>
      <c r="B740" s="245"/>
      <c r="C740" s="136"/>
      <c r="D740" s="208" t="str">
        <f t="shared" si="236"/>
        <v/>
      </c>
      <c r="E740" s="129" t="s">
        <v>169</v>
      </c>
      <c r="F740" s="209" t="s">
        <v>169</v>
      </c>
      <c r="G740" s="135"/>
      <c r="H740" s="258"/>
      <c r="I740" s="259">
        <f t="shared" si="252"/>
        <v>0</v>
      </c>
      <c r="J740" s="259">
        <f t="shared" si="253"/>
        <v>0</v>
      </c>
      <c r="K740" s="259">
        <f t="shared" si="237"/>
        <v>0</v>
      </c>
      <c r="L740" s="252"/>
      <c r="M740" s="252"/>
      <c r="N740" s="252"/>
      <c r="O740" s="147">
        <v>0</v>
      </c>
      <c r="P740" s="147">
        <v>0</v>
      </c>
      <c r="Q740" s="137">
        <f t="shared" si="238"/>
        <v>0</v>
      </c>
      <c r="R740" s="80">
        <f t="shared" si="239"/>
        <v>0</v>
      </c>
      <c r="S740" s="147">
        <v>0</v>
      </c>
      <c r="T740" s="121"/>
      <c r="U740" s="263">
        <f>IFERROR(VLOOKUP(B740,คำนวณตกเบิกวิทยฐานะ!$B$9:$P$1008,14,FALSE),0)</f>
        <v>0</v>
      </c>
      <c r="V740" s="263">
        <f>IFERROR(VLOOKUP(B740,คำนวณตกเบิกวิทยฐานะ!$B$9:$P$1008,15,FALSE),0)</f>
        <v>0</v>
      </c>
      <c r="W740" s="264">
        <f t="shared" si="240"/>
        <v>0</v>
      </c>
      <c r="X740" s="119" t="s">
        <v>169</v>
      </c>
      <c r="Y740" s="209" t="s">
        <v>169</v>
      </c>
      <c r="Z740" s="258"/>
      <c r="AA740" s="253">
        <f t="shared" si="241"/>
        <v>0</v>
      </c>
      <c r="AB740" s="253">
        <f t="shared" si="242"/>
        <v>0</v>
      </c>
      <c r="AC740" s="253">
        <f t="shared" si="243"/>
        <v>0</v>
      </c>
      <c r="AD740" s="253">
        <f t="shared" si="244"/>
        <v>0</v>
      </c>
      <c r="AE740" s="268">
        <f t="shared" si="245"/>
        <v>0</v>
      </c>
      <c r="AF740" s="269">
        <f t="shared" si="246"/>
        <v>0</v>
      </c>
      <c r="AG740" s="270">
        <f t="shared" si="247"/>
        <v>0</v>
      </c>
      <c r="AH740" s="121"/>
      <c r="AI740" s="252"/>
      <c r="AJ740" s="295"/>
      <c r="AK740" s="301">
        <f t="shared" si="248"/>
        <v>0</v>
      </c>
      <c r="AL740" s="119" t="s">
        <v>169</v>
      </c>
      <c r="AM740" s="123" t="s">
        <v>169</v>
      </c>
      <c r="AN740" s="122"/>
      <c r="AO740" s="119" t="s">
        <v>169</v>
      </c>
      <c r="AP740" s="123" t="s">
        <v>169</v>
      </c>
      <c r="AQ740" s="124"/>
      <c r="AR740" s="119" t="s">
        <v>169</v>
      </c>
      <c r="AS740" s="123" t="s">
        <v>169</v>
      </c>
      <c r="AT740" s="122"/>
      <c r="AU740" s="280">
        <f t="shared" si="249"/>
        <v>0</v>
      </c>
      <c r="AV740" s="281">
        <f t="shared" si="250"/>
        <v>0</v>
      </c>
      <c r="AW740" s="291">
        <f t="shared" si="254"/>
        <v>0</v>
      </c>
      <c r="AX740" s="283">
        <f t="shared" si="251"/>
        <v>0</v>
      </c>
    </row>
    <row r="741" spans="1:50" ht="26.45" customHeight="1">
      <c r="A741" s="117"/>
      <c r="B741" s="245"/>
      <c r="C741" s="136"/>
      <c r="D741" s="208" t="str">
        <f t="shared" si="236"/>
        <v/>
      </c>
      <c r="E741" s="129" t="s">
        <v>169</v>
      </c>
      <c r="F741" s="209" t="s">
        <v>169</v>
      </c>
      <c r="G741" s="135"/>
      <c r="H741" s="258"/>
      <c r="I741" s="259">
        <f t="shared" si="252"/>
        <v>0</v>
      </c>
      <c r="J741" s="259">
        <f t="shared" si="253"/>
        <v>0</v>
      </c>
      <c r="K741" s="259">
        <f t="shared" si="237"/>
        <v>0</v>
      </c>
      <c r="L741" s="252"/>
      <c r="M741" s="252"/>
      <c r="N741" s="252"/>
      <c r="O741" s="147">
        <v>0</v>
      </c>
      <c r="P741" s="147">
        <v>0</v>
      </c>
      <c r="Q741" s="137">
        <f t="shared" si="238"/>
        <v>0</v>
      </c>
      <c r="R741" s="80">
        <f t="shared" si="239"/>
        <v>0</v>
      </c>
      <c r="S741" s="147">
        <v>0</v>
      </c>
      <c r="T741" s="121"/>
      <c r="U741" s="263">
        <f>IFERROR(VLOOKUP(B741,คำนวณตกเบิกวิทยฐานะ!$B$9:$P$1008,14,FALSE),0)</f>
        <v>0</v>
      </c>
      <c r="V741" s="263">
        <f>IFERROR(VLOOKUP(B741,คำนวณตกเบิกวิทยฐานะ!$B$9:$P$1008,15,FALSE),0)</f>
        <v>0</v>
      </c>
      <c r="W741" s="264">
        <f t="shared" si="240"/>
        <v>0</v>
      </c>
      <c r="X741" s="119" t="s">
        <v>169</v>
      </c>
      <c r="Y741" s="209" t="s">
        <v>169</v>
      </c>
      <c r="Z741" s="258"/>
      <c r="AA741" s="253">
        <f t="shared" si="241"/>
        <v>0</v>
      </c>
      <c r="AB741" s="253">
        <f t="shared" si="242"/>
        <v>0</v>
      </c>
      <c r="AC741" s="253">
        <f t="shared" si="243"/>
        <v>0</v>
      </c>
      <c r="AD741" s="253">
        <f t="shared" si="244"/>
        <v>0</v>
      </c>
      <c r="AE741" s="268">
        <f t="shared" si="245"/>
        <v>0</v>
      </c>
      <c r="AF741" s="269">
        <f t="shared" si="246"/>
        <v>0</v>
      </c>
      <c r="AG741" s="270">
        <f t="shared" si="247"/>
        <v>0</v>
      </c>
      <c r="AH741" s="121"/>
      <c r="AI741" s="252"/>
      <c r="AJ741" s="295"/>
      <c r="AK741" s="301">
        <f t="shared" si="248"/>
        <v>0</v>
      </c>
      <c r="AL741" s="119" t="s">
        <v>169</v>
      </c>
      <c r="AM741" s="123" t="s">
        <v>169</v>
      </c>
      <c r="AN741" s="122"/>
      <c r="AO741" s="119" t="s">
        <v>169</v>
      </c>
      <c r="AP741" s="123" t="s">
        <v>169</v>
      </c>
      <c r="AQ741" s="124"/>
      <c r="AR741" s="119" t="s">
        <v>169</v>
      </c>
      <c r="AS741" s="123" t="s">
        <v>169</v>
      </c>
      <c r="AT741" s="122"/>
      <c r="AU741" s="280">
        <f t="shared" si="249"/>
        <v>0</v>
      </c>
      <c r="AV741" s="281">
        <f t="shared" si="250"/>
        <v>0</v>
      </c>
      <c r="AW741" s="291">
        <f t="shared" si="254"/>
        <v>0</v>
      </c>
      <c r="AX741" s="283">
        <f t="shared" si="251"/>
        <v>0</v>
      </c>
    </row>
    <row r="742" spans="1:50" ht="26.45" customHeight="1">
      <c r="A742" s="117"/>
      <c r="B742" s="245"/>
      <c r="C742" s="136"/>
      <c r="D742" s="208" t="str">
        <f t="shared" si="236"/>
        <v/>
      </c>
      <c r="E742" s="129" t="s">
        <v>169</v>
      </c>
      <c r="F742" s="209" t="s">
        <v>169</v>
      </c>
      <c r="G742" s="135"/>
      <c r="H742" s="258"/>
      <c r="I742" s="259">
        <f t="shared" si="252"/>
        <v>0</v>
      </c>
      <c r="J742" s="259">
        <f t="shared" si="253"/>
        <v>0</v>
      </c>
      <c r="K742" s="259">
        <f t="shared" si="237"/>
        <v>0</v>
      </c>
      <c r="L742" s="252"/>
      <c r="M742" s="252"/>
      <c r="N742" s="252"/>
      <c r="O742" s="147">
        <v>0</v>
      </c>
      <c r="P742" s="147">
        <v>0</v>
      </c>
      <c r="Q742" s="137">
        <f t="shared" si="238"/>
        <v>0</v>
      </c>
      <c r="R742" s="80">
        <f t="shared" si="239"/>
        <v>0</v>
      </c>
      <c r="S742" s="147">
        <v>0</v>
      </c>
      <c r="T742" s="121"/>
      <c r="U742" s="263">
        <f>IFERROR(VLOOKUP(B742,คำนวณตกเบิกวิทยฐานะ!$B$9:$P$1008,14,FALSE),0)</f>
        <v>0</v>
      </c>
      <c r="V742" s="263">
        <f>IFERROR(VLOOKUP(B742,คำนวณตกเบิกวิทยฐานะ!$B$9:$P$1008,15,FALSE),0)</f>
        <v>0</v>
      </c>
      <c r="W742" s="264">
        <f t="shared" si="240"/>
        <v>0</v>
      </c>
      <c r="X742" s="119" t="s">
        <v>169</v>
      </c>
      <c r="Y742" s="209" t="s">
        <v>169</v>
      </c>
      <c r="Z742" s="258"/>
      <c r="AA742" s="253">
        <f t="shared" si="241"/>
        <v>0</v>
      </c>
      <c r="AB742" s="253">
        <f t="shared" si="242"/>
        <v>0</v>
      </c>
      <c r="AC742" s="253">
        <f t="shared" si="243"/>
        <v>0</v>
      </c>
      <c r="AD742" s="253">
        <f t="shared" si="244"/>
        <v>0</v>
      </c>
      <c r="AE742" s="268">
        <f t="shared" si="245"/>
        <v>0</v>
      </c>
      <c r="AF742" s="269">
        <f t="shared" si="246"/>
        <v>0</v>
      </c>
      <c r="AG742" s="270">
        <f t="shared" si="247"/>
        <v>0</v>
      </c>
      <c r="AH742" s="121"/>
      <c r="AI742" s="252"/>
      <c r="AJ742" s="295"/>
      <c r="AK742" s="301">
        <f t="shared" si="248"/>
        <v>0</v>
      </c>
      <c r="AL742" s="119" t="s">
        <v>169</v>
      </c>
      <c r="AM742" s="123" t="s">
        <v>169</v>
      </c>
      <c r="AN742" s="122"/>
      <c r="AO742" s="119" t="s">
        <v>169</v>
      </c>
      <c r="AP742" s="123" t="s">
        <v>169</v>
      </c>
      <c r="AQ742" s="124"/>
      <c r="AR742" s="119" t="s">
        <v>169</v>
      </c>
      <c r="AS742" s="123" t="s">
        <v>169</v>
      </c>
      <c r="AT742" s="122"/>
      <c r="AU742" s="280">
        <f t="shared" si="249"/>
        <v>0</v>
      </c>
      <c r="AV742" s="281">
        <f t="shared" si="250"/>
        <v>0</v>
      </c>
      <c r="AW742" s="291">
        <f t="shared" si="254"/>
        <v>0</v>
      </c>
      <c r="AX742" s="283">
        <f t="shared" si="251"/>
        <v>0</v>
      </c>
    </row>
    <row r="743" spans="1:50" ht="26.45" customHeight="1">
      <c r="A743" s="117"/>
      <c r="B743" s="245"/>
      <c r="C743" s="136"/>
      <c r="D743" s="208" t="str">
        <f t="shared" si="236"/>
        <v/>
      </c>
      <c r="E743" s="129" t="s">
        <v>169</v>
      </c>
      <c r="F743" s="209" t="s">
        <v>169</v>
      </c>
      <c r="G743" s="135"/>
      <c r="H743" s="258"/>
      <c r="I743" s="259">
        <f t="shared" si="252"/>
        <v>0</v>
      </c>
      <c r="J743" s="259">
        <f t="shared" si="253"/>
        <v>0</v>
      </c>
      <c r="K743" s="259">
        <f t="shared" si="237"/>
        <v>0</v>
      </c>
      <c r="L743" s="252"/>
      <c r="M743" s="252"/>
      <c r="N743" s="252"/>
      <c r="O743" s="147">
        <v>0</v>
      </c>
      <c r="P743" s="147">
        <v>0</v>
      </c>
      <c r="Q743" s="137">
        <f t="shared" si="238"/>
        <v>0</v>
      </c>
      <c r="R743" s="80">
        <f t="shared" si="239"/>
        <v>0</v>
      </c>
      <c r="S743" s="147">
        <v>0</v>
      </c>
      <c r="T743" s="121"/>
      <c r="U743" s="263">
        <f>IFERROR(VLOOKUP(B743,คำนวณตกเบิกวิทยฐานะ!$B$9:$P$1008,14,FALSE),0)</f>
        <v>0</v>
      </c>
      <c r="V743" s="263">
        <f>IFERROR(VLOOKUP(B743,คำนวณตกเบิกวิทยฐานะ!$B$9:$P$1008,15,FALSE),0)</f>
        <v>0</v>
      </c>
      <c r="W743" s="264">
        <f t="shared" si="240"/>
        <v>0</v>
      </c>
      <c r="X743" s="119" t="s">
        <v>169</v>
      </c>
      <c r="Y743" s="209" t="s">
        <v>169</v>
      </c>
      <c r="Z743" s="258"/>
      <c r="AA743" s="253">
        <f t="shared" si="241"/>
        <v>0</v>
      </c>
      <c r="AB743" s="253">
        <f t="shared" si="242"/>
        <v>0</v>
      </c>
      <c r="AC743" s="253">
        <f t="shared" si="243"/>
        <v>0</v>
      </c>
      <c r="AD743" s="253">
        <f t="shared" si="244"/>
        <v>0</v>
      </c>
      <c r="AE743" s="268">
        <f t="shared" si="245"/>
        <v>0</v>
      </c>
      <c r="AF743" s="269">
        <f t="shared" si="246"/>
        <v>0</v>
      </c>
      <c r="AG743" s="270">
        <f t="shared" si="247"/>
        <v>0</v>
      </c>
      <c r="AH743" s="121"/>
      <c r="AI743" s="252"/>
      <c r="AJ743" s="295"/>
      <c r="AK743" s="301">
        <f t="shared" si="248"/>
        <v>0</v>
      </c>
      <c r="AL743" s="119" t="s">
        <v>169</v>
      </c>
      <c r="AM743" s="123" t="s">
        <v>169</v>
      </c>
      <c r="AN743" s="122"/>
      <c r="AO743" s="119" t="s">
        <v>169</v>
      </c>
      <c r="AP743" s="123" t="s">
        <v>169</v>
      </c>
      <c r="AQ743" s="124"/>
      <c r="AR743" s="119" t="s">
        <v>169</v>
      </c>
      <c r="AS743" s="123" t="s">
        <v>169</v>
      </c>
      <c r="AT743" s="122"/>
      <c r="AU743" s="280">
        <f t="shared" si="249"/>
        <v>0</v>
      </c>
      <c r="AV743" s="281">
        <f t="shared" si="250"/>
        <v>0</v>
      </c>
      <c r="AW743" s="291">
        <f t="shared" si="254"/>
        <v>0</v>
      </c>
      <c r="AX743" s="283">
        <f t="shared" si="251"/>
        <v>0</v>
      </c>
    </row>
    <row r="744" spans="1:50" ht="26.45" customHeight="1">
      <c r="A744" s="117"/>
      <c r="B744" s="245"/>
      <c r="C744" s="136"/>
      <c r="D744" s="208" t="str">
        <f t="shared" si="236"/>
        <v/>
      </c>
      <c r="E744" s="129" t="s">
        <v>169</v>
      </c>
      <c r="F744" s="209" t="s">
        <v>169</v>
      </c>
      <c r="G744" s="135"/>
      <c r="H744" s="258"/>
      <c r="I744" s="259">
        <f t="shared" si="252"/>
        <v>0</v>
      </c>
      <c r="J744" s="259">
        <f t="shared" si="253"/>
        <v>0</v>
      </c>
      <c r="K744" s="259">
        <f t="shared" si="237"/>
        <v>0</v>
      </c>
      <c r="L744" s="252"/>
      <c r="M744" s="252"/>
      <c r="N744" s="252"/>
      <c r="O744" s="147">
        <v>0</v>
      </c>
      <c r="P744" s="147">
        <v>0</v>
      </c>
      <c r="Q744" s="137">
        <f t="shared" si="238"/>
        <v>0</v>
      </c>
      <c r="R744" s="80">
        <f t="shared" si="239"/>
        <v>0</v>
      </c>
      <c r="S744" s="147">
        <v>0</v>
      </c>
      <c r="T744" s="121"/>
      <c r="U744" s="263">
        <f>IFERROR(VLOOKUP(B744,คำนวณตกเบิกวิทยฐานะ!$B$9:$P$1008,14,FALSE),0)</f>
        <v>0</v>
      </c>
      <c r="V744" s="263">
        <f>IFERROR(VLOOKUP(B744,คำนวณตกเบิกวิทยฐานะ!$B$9:$P$1008,15,FALSE),0)</f>
        <v>0</v>
      </c>
      <c r="W744" s="264">
        <f t="shared" si="240"/>
        <v>0</v>
      </c>
      <c r="X744" s="119" t="s">
        <v>169</v>
      </c>
      <c r="Y744" s="209" t="s">
        <v>169</v>
      </c>
      <c r="Z744" s="258"/>
      <c r="AA744" s="253">
        <f t="shared" si="241"/>
        <v>0</v>
      </c>
      <c r="AB744" s="253">
        <f t="shared" si="242"/>
        <v>0</v>
      </c>
      <c r="AC744" s="253">
        <f t="shared" si="243"/>
        <v>0</v>
      </c>
      <c r="AD744" s="253">
        <f t="shared" si="244"/>
        <v>0</v>
      </c>
      <c r="AE744" s="268">
        <f t="shared" si="245"/>
        <v>0</v>
      </c>
      <c r="AF744" s="269">
        <f t="shared" si="246"/>
        <v>0</v>
      </c>
      <c r="AG744" s="270">
        <f t="shared" si="247"/>
        <v>0</v>
      </c>
      <c r="AH744" s="121"/>
      <c r="AI744" s="252"/>
      <c r="AJ744" s="295"/>
      <c r="AK744" s="301">
        <f t="shared" si="248"/>
        <v>0</v>
      </c>
      <c r="AL744" s="119" t="s">
        <v>169</v>
      </c>
      <c r="AM744" s="123" t="s">
        <v>169</v>
      </c>
      <c r="AN744" s="122"/>
      <c r="AO744" s="119" t="s">
        <v>169</v>
      </c>
      <c r="AP744" s="123" t="s">
        <v>169</v>
      </c>
      <c r="AQ744" s="124"/>
      <c r="AR744" s="119" t="s">
        <v>169</v>
      </c>
      <c r="AS744" s="123" t="s">
        <v>169</v>
      </c>
      <c r="AT744" s="122"/>
      <c r="AU744" s="280">
        <f t="shared" si="249"/>
        <v>0</v>
      </c>
      <c r="AV744" s="281">
        <f t="shared" si="250"/>
        <v>0</v>
      </c>
      <c r="AW744" s="291">
        <f t="shared" si="254"/>
        <v>0</v>
      </c>
      <c r="AX744" s="283">
        <f t="shared" si="251"/>
        <v>0</v>
      </c>
    </row>
    <row r="745" spans="1:50" ht="26.45" customHeight="1">
      <c r="A745" s="117"/>
      <c r="B745" s="245"/>
      <c r="C745" s="136"/>
      <c r="D745" s="208" t="str">
        <f t="shared" si="236"/>
        <v/>
      </c>
      <c r="E745" s="129" t="s">
        <v>169</v>
      </c>
      <c r="F745" s="209" t="s">
        <v>169</v>
      </c>
      <c r="G745" s="135"/>
      <c r="H745" s="258"/>
      <c r="I745" s="259">
        <f t="shared" si="252"/>
        <v>0</v>
      </c>
      <c r="J745" s="259">
        <f t="shared" si="253"/>
        <v>0</v>
      </c>
      <c r="K745" s="259">
        <f t="shared" si="237"/>
        <v>0</v>
      </c>
      <c r="L745" s="252"/>
      <c r="M745" s="252"/>
      <c r="N745" s="252"/>
      <c r="O745" s="147">
        <v>0</v>
      </c>
      <c r="P745" s="147">
        <v>0</v>
      </c>
      <c r="Q745" s="137">
        <f t="shared" si="238"/>
        <v>0</v>
      </c>
      <c r="R745" s="80">
        <f t="shared" si="239"/>
        <v>0</v>
      </c>
      <c r="S745" s="147">
        <v>0</v>
      </c>
      <c r="T745" s="121"/>
      <c r="U745" s="263">
        <f>IFERROR(VLOOKUP(B745,คำนวณตกเบิกวิทยฐานะ!$B$9:$P$1008,14,FALSE),0)</f>
        <v>0</v>
      </c>
      <c r="V745" s="263">
        <f>IFERROR(VLOOKUP(B745,คำนวณตกเบิกวิทยฐานะ!$B$9:$P$1008,15,FALSE),0)</f>
        <v>0</v>
      </c>
      <c r="W745" s="264">
        <f t="shared" si="240"/>
        <v>0</v>
      </c>
      <c r="X745" s="119" t="s">
        <v>169</v>
      </c>
      <c r="Y745" s="209" t="s">
        <v>169</v>
      </c>
      <c r="Z745" s="258"/>
      <c r="AA745" s="253">
        <f t="shared" si="241"/>
        <v>0</v>
      </c>
      <c r="AB745" s="253">
        <f t="shared" si="242"/>
        <v>0</v>
      </c>
      <c r="AC745" s="253">
        <f t="shared" si="243"/>
        <v>0</v>
      </c>
      <c r="AD745" s="253">
        <f t="shared" si="244"/>
        <v>0</v>
      </c>
      <c r="AE745" s="268">
        <f t="shared" si="245"/>
        <v>0</v>
      </c>
      <c r="AF745" s="269">
        <f t="shared" si="246"/>
        <v>0</v>
      </c>
      <c r="AG745" s="270">
        <f t="shared" si="247"/>
        <v>0</v>
      </c>
      <c r="AH745" s="121"/>
      <c r="AI745" s="252"/>
      <c r="AJ745" s="295"/>
      <c r="AK745" s="301">
        <f t="shared" si="248"/>
        <v>0</v>
      </c>
      <c r="AL745" s="119" t="s">
        <v>169</v>
      </c>
      <c r="AM745" s="123" t="s">
        <v>169</v>
      </c>
      <c r="AN745" s="122"/>
      <c r="AO745" s="119" t="s">
        <v>169</v>
      </c>
      <c r="AP745" s="123" t="s">
        <v>169</v>
      </c>
      <c r="AQ745" s="124"/>
      <c r="AR745" s="119" t="s">
        <v>169</v>
      </c>
      <c r="AS745" s="123" t="s">
        <v>169</v>
      </c>
      <c r="AT745" s="122"/>
      <c r="AU745" s="280">
        <f t="shared" si="249"/>
        <v>0</v>
      </c>
      <c r="AV745" s="281">
        <f t="shared" si="250"/>
        <v>0</v>
      </c>
      <c r="AW745" s="291">
        <f t="shared" si="254"/>
        <v>0</v>
      </c>
      <c r="AX745" s="283">
        <f t="shared" si="251"/>
        <v>0</v>
      </c>
    </row>
    <row r="746" spans="1:50" ht="26.45" customHeight="1">
      <c r="A746" s="117"/>
      <c r="B746" s="245"/>
      <c r="C746" s="136"/>
      <c r="D746" s="208" t="str">
        <f t="shared" si="236"/>
        <v/>
      </c>
      <c r="E746" s="129" t="s">
        <v>169</v>
      </c>
      <c r="F746" s="209" t="s">
        <v>169</v>
      </c>
      <c r="G746" s="135"/>
      <c r="H746" s="258"/>
      <c r="I746" s="259">
        <f t="shared" si="252"/>
        <v>0</v>
      </c>
      <c r="J746" s="259">
        <f t="shared" si="253"/>
        <v>0</v>
      </c>
      <c r="K746" s="259">
        <f t="shared" si="237"/>
        <v>0</v>
      </c>
      <c r="L746" s="252"/>
      <c r="M746" s="252"/>
      <c r="N746" s="252"/>
      <c r="O746" s="147">
        <v>0</v>
      </c>
      <c r="P746" s="147">
        <v>0</v>
      </c>
      <c r="Q746" s="137">
        <f t="shared" si="238"/>
        <v>0</v>
      </c>
      <c r="R746" s="80">
        <f t="shared" si="239"/>
        <v>0</v>
      </c>
      <c r="S746" s="147">
        <v>0</v>
      </c>
      <c r="T746" s="121"/>
      <c r="U746" s="263">
        <f>IFERROR(VLOOKUP(B746,คำนวณตกเบิกวิทยฐานะ!$B$9:$P$1008,14,FALSE),0)</f>
        <v>0</v>
      </c>
      <c r="V746" s="263">
        <f>IFERROR(VLOOKUP(B746,คำนวณตกเบิกวิทยฐานะ!$B$9:$P$1008,15,FALSE),0)</f>
        <v>0</v>
      </c>
      <c r="W746" s="264">
        <f t="shared" si="240"/>
        <v>0</v>
      </c>
      <c r="X746" s="119" t="s">
        <v>169</v>
      </c>
      <c r="Y746" s="209" t="s">
        <v>169</v>
      </c>
      <c r="Z746" s="258"/>
      <c r="AA746" s="253">
        <f t="shared" si="241"/>
        <v>0</v>
      </c>
      <c r="AB746" s="253">
        <f t="shared" si="242"/>
        <v>0</v>
      </c>
      <c r="AC746" s="253">
        <f t="shared" si="243"/>
        <v>0</v>
      </c>
      <c r="AD746" s="253">
        <f t="shared" si="244"/>
        <v>0</v>
      </c>
      <c r="AE746" s="268">
        <f t="shared" si="245"/>
        <v>0</v>
      </c>
      <c r="AF746" s="269">
        <f t="shared" si="246"/>
        <v>0</v>
      </c>
      <c r="AG746" s="270">
        <f t="shared" si="247"/>
        <v>0</v>
      </c>
      <c r="AH746" s="121"/>
      <c r="AI746" s="252"/>
      <c r="AJ746" s="295"/>
      <c r="AK746" s="301">
        <f t="shared" si="248"/>
        <v>0</v>
      </c>
      <c r="AL746" s="119" t="s">
        <v>169</v>
      </c>
      <c r="AM746" s="123" t="s">
        <v>169</v>
      </c>
      <c r="AN746" s="122"/>
      <c r="AO746" s="119" t="s">
        <v>169</v>
      </c>
      <c r="AP746" s="123" t="s">
        <v>169</v>
      </c>
      <c r="AQ746" s="124"/>
      <c r="AR746" s="119" t="s">
        <v>169</v>
      </c>
      <c r="AS746" s="123" t="s">
        <v>169</v>
      </c>
      <c r="AT746" s="122"/>
      <c r="AU746" s="280">
        <f t="shared" si="249"/>
        <v>0</v>
      </c>
      <c r="AV746" s="281">
        <f t="shared" si="250"/>
        <v>0</v>
      </c>
      <c r="AW746" s="291">
        <f t="shared" si="254"/>
        <v>0</v>
      </c>
      <c r="AX746" s="283">
        <f t="shared" si="251"/>
        <v>0</v>
      </c>
    </row>
    <row r="747" spans="1:50" ht="26.45" customHeight="1">
      <c r="A747" s="117"/>
      <c r="B747" s="245"/>
      <c r="C747" s="136"/>
      <c r="D747" s="208" t="str">
        <f t="shared" si="236"/>
        <v/>
      </c>
      <c r="E747" s="129" t="s">
        <v>169</v>
      </c>
      <c r="F747" s="209" t="s">
        <v>169</v>
      </c>
      <c r="G747" s="135"/>
      <c r="H747" s="258"/>
      <c r="I747" s="259">
        <f t="shared" si="252"/>
        <v>0</v>
      </c>
      <c r="J747" s="259">
        <f t="shared" si="253"/>
        <v>0</v>
      </c>
      <c r="K747" s="259">
        <f t="shared" si="237"/>
        <v>0</v>
      </c>
      <c r="L747" s="252"/>
      <c r="M747" s="252"/>
      <c r="N747" s="252"/>
      <c r="O747" s="147">
        <v>0</v>
      </c>
      <c r="P747" s="147">
        <v>0</v>
      </c>
      <c r="Q747" s="137">
        <f t="shared" si="238"/>
        <v>0</v>
      </c>
      <c r="R747" s="80">
        <f t="shared" si="239"/>
        <v>0</v>
      </c>
      <c r="S747" s="147">
        <v>0</v>
      </c>
      <c r="T747" s="121"/>
      <c r="U747" s="263">
        <f>IFERROR(VLOOKUP(B747,คำนวณตกเบิกวิทยฐานะ!$B$9:$P$1008,14,FALSE),0)</f>
        <v>0</v>
      </c>
      <c r="V747" s="263">
        <f>IFERROR(VLOOKUP(B747,คำนวณตกเบิกวิทยฐานะ!$B$9:$P$1008,15,FALSE),0)</f>
        <v>0</v>
      </c>
      <c r="W747" s="264">
        <f t="shared" si="240"/>
        <v>0</v>
      </c>
      <c r="X747" s="119" t="s">
        <v>169</v>
      </c>
      <c r="Y747" s="209" t="s">
        <v>169</v>
      </c>
      <c r="Z747" s="258"/>
      <c r="AA747" s="253">
        <f t="shared" si="241"/>
        <v>0</v>
      </c>
      <c r="AB747" s="253">
        <f t="shared" si="242"/>
        <v>0</v>
      </c>
      <c r="AC747" s="253">
        <f t="shared" si="243"/>
        <v>0</v>
      </c>
      <c r="AD747" s="253">
        <f t="shared" si="244"/>
        <v>0</v>
      </c>
      <c r="AE747" s="268">
        <f t="shared" si="245"/>
        <v>0</v>
      </c>
      <c r="AF747" s="269">
        <f t="shared" si="246"/>
        <v>0</v>
      </c>
      <c r="AG747" s="270">
        <f t="shared" si="247"/>
        <v>0</v>
      </c>
      <c r="AH747" s="121"/>
      <c r="AI747" s="252"/>
      <c r="AJ747" s="295"/>
      <c r="AK747" s="301">
        <f t="shared" si="248"/>
        <v>0</v>
      </c>
      <c r="AL747" s="119" t="s">
        <v>169</v>
      </c>
      <c r="AM747" s="123" t="s">
        <v>169</v>
      </c>
      <c r="AN747" s="122"/>
      <c r="AO747" s="119" t="s">
        <v>169</v>
      </c>
      <c r="AP747" s="123" t="s">
        <v>169</v>
      </c>
      <c r="AQ747" s="124"/>
      <c r="AR747" s="119" t="s">
        <v>169</v>
      </c>
      <c r="AS747" s="123" t="s">
        <v>169</v>
      </c>
      <c r="AT747" s="122"/>
      <c r="AU747" s="280">
        <f t="shared" si="249"/>
        <v>0</v>
      </c>
      <c r="AV747" s="281">
        <f t="shared" si="250"/>
        <v>0</v>
      </c>
      <c r="AW747" s="291">
        <f t="shared" si="254"/>
        <v>0</v>
      </c>
      <c r="AX747" s="283">
        <f t="shared" si="251"/>
        <v>0</v>
      </c>
    </row>
    <row r="748" spans="1:50" ht="26.45" customHeight="1">
      <c r="A748" s="117"/>
      <c r="B748" s="245"/>
      <c r="C748" s="136"/>
      <c r="D748" s="208" t="str">
        <f t="shared" si="236"/>
        <v/>
      </c>
      <c r="E748" s="129" t="s">
        <v>169</v>
      </c>
      <c r="F748" s="209" t="s">
        <v>169</v>
      </c>
      <c r="G748" s="135"/>
      <c r="H748" s="258"/>
      <c r="I748" s="259">
        <f t="shared" si="252"/>
        <v>0</v>
      </c>
      <c r="J748" s="259">
        <f t="shared" si="253"/>
        <v>0</v>
      </c>
      <c r="K748" s="259">
        <f t="shared" si="237"/>
        <v>0</v>
      </c>
      <c r="L748" s="252"/>
      <c r="M748" s="252"/>
      <c r="N748" s="252"/>
      <c r="O748" s="147">
        <v>0</v>
      </c>
      <c r="P748" s="147">
        <v>0</v>
      </c>
      <c r="Q748" s="137">
        <f t="shared" si="238"/>
        <v>0</v>
      </c>
      <c r="R748" s="80">
        <f t="shared" si="239"/>
        <v>0</v>
      </c>
      <c r="S748" s="147">
        <v>0</v>
      </c>
      <c r="T748" s="121"/>
      <c r="U748" s="263">
        <f>IFERROR(VLOOKUP(B748,คำนวณตกเบิกวิทยฐานะ!$B$9:$P$1008,14,FALSE),0)</f>
        <v>0</v>
      </c>
      <c r="V748" s="263">
        <f>IFERROR(VLOOKUP(B748,คำนวณตกเบิกวิทยฐานะ!$B$9:$P$1008,15,FALSE),0)</f>
        <v>0</v>
      </c>
      <c r="W748" s="264">
        <f t="shared" si="240"/>
        <v>0</v>
      </c>
      <c r="X748" s="119" t="s">
        <v>169</v>
      </c>
      <c r="Y748" s="209" t="s">
        <v>169</v>
      </c>
      <c r="Z748" s="258"/>
      <c r="AA748" s="253">
        <f t="shared" si="241"/>
        <v>0</v>
      </c>
      <c r="AB748" s="253">
        <f t="shared" si="242"/>
        <v>0</v>
      </c>
      <c r="AC748" s="253">
        <f t="shared" si="243"/>
        <v>0</v>
      </c>
      <c r="AD748" s="253">
        <f t="shared" si="244"/>
        <v>0</v>
      </c>
      <c r="AE748" s="268">
        <f t="shared" si="245"/>
        <v>0</v>
      </c>
      <c r="AF748" s="269">
        <f t="shared" si="246"/>
        <v>0</v>
      </c>
      <c r="AG748" s="270">
        <f t="shared" si="247"/>
        <v>0</v>
      </c>
      <c r="AH748" s="121"/>
      <c r="AI748" s="252"/>
      <c r="AJ748" s="295"/>
      <c r="AK748" s="301">
        <f t="shared" si="248"/>
        <v>0</v>
      </c>
      <c r="AL748" s="119" t="s">
        <v>169</v>
      </c>
      <c r="AM748" s="123" t="s">
        <v>169</v>
      </c>
      <c r="AN748" s="122"/>
      <c r="AO748" s="119" t="s">
        <v>169</v>
      </c>
      <c r="AP748" s="123" t="s">
        <v>169</v>
      </c>
      <c r="AQ748" s="124"/>
      <c r="AR748" s="119" t="s">
        <v>169</v>
      </c>
      <c r="AS748" s="123" t="s">
        <v>169</v>
      </c>
      <c r="AT748" s="122"/>
      <c r="AU748" s="280">
        <f t="shared" si="249"/>
        <v>0</v>
      </c>
      <c r="AV748" s="281">
        <f t="shared" si="250"/>
        <v>0</v>
      </c>
      <c r="AW748" s="291">
        <f t="shared" si="254"/>
        <v>0</v>
      </c>
      <c r="AX748" s="283">
        <f t="shared" si="251"/>
        <v>0</v>
      </c>
    </row>
    <row r="749" spans="1:50" ht="26.45" customHeight="1">
      <c r="A749" s="117"/>
      <c r="B749" s="245"/>
      <c r="C749" s="136"/>
      <c r="D749" s="208" t="str">
        <f t="shared" si="236"/>
        <v/>
      </c>
      <c r="E749" s="129" t="s">
        <v>169</v>
      </c>
      <c r="F749" s="209" t="s">
        <v>169</v>
      </c>
      <c r="G749" s="135"/>
      <c r="H749" s="258"/>
      <c r="I749" s="259">
        <f t="shared" si="252"/>
        <v>0</v>
      </c>
      <c r="J749" s="259">
        <f t="shared" si="253"/>
        <v>0</v>
      </c>
      <c r="K749" s="259">
        <f t="shared" si="237"/>
        <v>0</v>
      </c>
      <c r="L749" s="252"/>
      <c r="M749" s="252"/>
      <c r="N749" s="252"/>
      <c r="O749" s="147">
        <v>0</v>
      </c>
      <c r="P749" s="147">
        <v>0</v>
      </c>
      <c r="Q749" s="137">
        <f t="shared" si="238"/>
        <v>0</v>
      </c>
      <c r="R749" s="80">
        <f t="shared" si="239"/>
        <v>0</v>
      </c>
      <c r="S749" s="147">
        <v>0</v>
      </c>
      <c r="T749" s="121"/>
      <c r="U749" s="263">
        <f>IFERROR(VLOOKUP(B749,คำนวณตกเบิกวิทยฐานะ!$B$9:$P$1008,14,FALSE),0)</f>
        <v>0</v>
      </c>
      <c r="V749" s="263">
        <f>IFERROR(VLOOKUP(B749,คำนวณตกเบิกวิทยฐานะ!$B$9:$P$1008,15,FALSE),0)</f>
        <v>0</v>
      </c>
      <c r="W749" s="264">
        <f t="shared" si="240"/>
        <v>0</v>
      </c>
      <c r="X749" s="119" t="s">
        <v>169</v>
      </c>
      <c r="Y749" s="209" t="s">
        <v>169</v>
      </c>
      <c r="Z749" s="258"/>
      <c r="AA749" s="253">
        <f t="shared" si="241"/>
        <v>0</v>
      </c>
      <c r="AB749" s="253">
        <f t="shared" si="242"/>
        <v>0</v>
      </c>
      <c r="AC749" s="253">
        <f t="shared" si="243"/>
        <v>0</v>
      </c>
      <c r="AD749" s="253">
        <f t="shared" si="244"/>
        <v>0</v>
      </c>
      <c r="AE749" s="268">
        <f t="shared" si="245"/>
        <v>0</v>
      </c>
      <c r="AF749" s="269">
        <f t="shared" si="246"/>
        <v>0</v>
      </c>
      <c r="AG749" s="270">
        <f t="shared" si="247"/>
        <v>0</v>
      </c>
      <c r="AH749" s="121"/>
      <c r="AI749" s="252"/>
      <c r="AJ749" s="295"/>
      <c r="AK749" s="301">
        <f t="shared" si="248"/>
        <v>0</v>
      </c>
      <c r="AL749" s="119" t="s">
        <v>169</v>
      </c>
      <c r="AM749" s="123" t="s">
        <v>169</v>
      </c>
      <c r="AN749" s="122"/>
      <c r="AO749" s="119" t="s">
        <v>169</v>
      </c>
      <c r="AP749" s="123" t="s">
        <v>169</v>
      </c>
      <c r="AQ749" s="124"/>
      <c r="AR749" s="119" t="s">
        <v>169</v>
      </c>
      <c r="AS749" s="123" t="s">
        <v>169</v>
      </c>
      <c r="AT749" s="122"/>
      <c r="AU749" s="280">
        <f t="shared" si="249"/>
        <v>0</v>
      </c>
      <c r="AV749" s="281">
        <f t="shared" si="250"/>
        <v>0</v>
      </c>
      <c r="AW749" s="291">
        <f t="shared" si="254"/>
        <v>0</v>
      </c>
      <c r="AX749" s="283">
        <f t="shared" si="251"/>
        <v>0</v>
      </c>
    </row>
    <row r="750" spans="1:50" ht="26.45" customHeight="1">
      <c r="A750" s="117"/>
      <c r="B750" s="245"/>
      <c r="C750" s="136"/>
      <c r="D750" s="208" t="str">
        <f t="shared" si="236"/>
        <v/>
      </c>
      <c r="E750" s="129" t="s">
        <v>169</v>
      </c>
      <c r="F750" s="209" t="s">
        <v>169</v>
      </c>
      <c r="G750" s="135"/>
      <c r="H750" s="258"/>
      <c r="I750" s="259">
        <f t="shared" si="252"/>
        <v>0</v>
      </c>
      <c r="J750" s="259">
        <f t="shared" si="253"/>
        <v>0</v>
      </c>
      <c r="K750" s="259">
        <f t="shared" si="237"/>
        <v>0</v>
      </c>
      <c r="L750" s="252"/>
      <c r="M750" s="252"/>
      <c r="N750" s="252"/>
      <c r="O750" s="147">
        <v>0</v>
      </c>
      <c r="P750" s="147">
        <v>0</v>
      </c>
      <c r="Q750" s="137">
        <f t="shared" si="238"/>
        <v>0</v>
      </c>
      <c r="R750" s="80">
        <f t="shared" si="239"/>
        <v>0</v>
      </c>
      <c r="S750" s="147">
        <v>0</v>
      </c>
      <c r="T750" s="121"/>
      <c r="U750" s="263">
        <f>IFERROR(VLOOKUP(B750,คำนวณตกเบิกวิทยฐานะ!$B$9:$P$1008,14,FALSE),0)</f>
        <v>0</v>
      </c>
      <c r="V750" s="263">
        <f>IFERROR(VLOOKUP(B750,คำนวณตกเบิกวิทยฐานะ!$B$9:$P$1008,15,FALSE),0)</f>
        <v>0</v>
      </c>
      <c r="W750" s="264">
        <f t="shared" si="240"/>
        <v>0</v>
      </c>
      <c r="X750" s="119" t="s">
        <v>169</v>
      </c>
      <c r="Y750" s="209" t="s">
        <v>169</v>
      </c>
      <c r="Z750" s="258"/>
      <c r="AA750" s="253">
        <f t="shared" si="241"/>
        <v>0</v>
      </c>
      <c r="AB750" s="253">
        <f t="shared" si="242"/>
        <v>0</v>
      </c>
      <c r="AC750" s="253">
        <f t="shared" si="243"/>
        <v>0</v>
      </c>
      <c r="AD750" s="253">
        <f t="shared" si="244"/>
        <v>0</v>
      </c>
      <c r="AE750" s="268">
        <f t="shared" si="245"/>
        <v>0</v>
      </c>
      <c r="AF750" s="269">
        <f t="shared" si="246"/>
        <v>0</v>
      </c>
      <c r="AG750" s="270">
        <f t="shared" si="247"/>
        <v>0</v>
      </c>
      <c r="AH750" s="121"/>
      <c r="AI750" s="252"/>
      <c r="AJ750" s="295"/>
      <c r="AK750" s="301">
        <f t="shared" si="248"/>
        <v>0</v>
      </c>
      <c r="AL750" s="119" t="s">
        <v>169</v>
      </c>
      <c r="AM750" s="123" t="s">
        <v>169</v>
      </c>
      <c r="AN750" s="122"/>
      <c r="AO750" s="119" t="s">
        <v>169</v>
      </c>
      <c r="AP750" s="123" t="s">
        <v>169</v>
      </c>
      <c r="AQ750" s="124"/>
      <c r="AR750" s="119" t="s">
        <v>169</v>
      </c>
      <c r="AS750" s="123" t="s">
        <v>169</v>
      </c>
      <c r="AT750" s="122"/>
      <c r="AU750" s="280">
        <f t="shared" si="249"/>
        <v>0</v>
      </c>
      <c r="AV750" s="281">
        <f t="shared" si="250"/>
        <v>0</v>
      </c>
      <c r="AW750" s="291">
        <f t="shared" si="254"/>
        <v>0</v>
      </c>
      <c r="AX750" s="283">
        <f t="shared" si="251"/>
        <v>0</v>
      </c>
    </row>
    <row r="751" spans="1:50" ht="26.45" customHeight="1">
      <c r="A751" s="117"/>
      <c r="B751" s="245"/>
      <c r="C751" s="136"/>
      <c r="D751" s="208" t="str">
        <f t="shared" si="236"/>
        <v/>
      </c>
      <c r="E751" s="129" t="s">
        <v>169</v>
      </c>
      <c r="F751" s="209" t="s">
        <v>169</v>
      </c>
      <c r="G751" s="135"/>
      <c r="H751" s="258"/>
      <c r="I751" s="259">
        <f t="shared" si="252"/>
        <v>0</v>
      </c>
      <c r="J751" s="259">
        <f t="shared" si="253"/>
        <v>0</v>
      </c>
      <c r="K751" s="259">
        <f t="shared" si="237"/>
        <v>0</v>
      </c>
      <c r="L751" s="252"/>
      <c r="M751" s="252"/>
      <c r="N751" s="252"/>
      <c r="O751" s="147">
        <v>0</v>
      </c>
      <c r="P751" s="147">
        <v>0</v>
      </c>
      <c r="Q751" s="137">
        <f t="shared" si="238"/>
        <v>0</v>
      </c>
      <c r="R751" s="80">
        <f t="shared" si="239"/>
        <v>0</v>
      </c>
      <c r="S751" s="147">
        <v>0</v>
      </c>
      <c r="T751" s="121"/>
      <c r="U751" s="263">
        <f>IFERROR(VLOOKUP(B751,คำนวณตกเบิกวิทยฐานะ!$B$9:$P$1008,14,FALSE),0)</f>
        <v>0</v>
      </c>
      <c r="V751" s="263">
        <f>IFERROR(VLOOKUP(B751,คำนวณตกเบิกวิทยฐานะ!$B$9:$P$1008,15,FALSE),0)</f>
        <v>0</v>
      </c>
      <c r="W751" s="264">
        <f t="shared" si="240"/>
        <v>0</v>
      </c>
      <c r="X751" s="119" t="s">
        <v>169</v>
      </c>
      <c r="Y751" s="209" t="s">
        <v>169</v>
      </c>
      <c r="Z751" s="258"/>
      <c r="AA751" s="253">
        <f t="shared" si="241"/>
        <v>0</v>
      </c>
      <c r="AB751" s="253">
        <f t="shared" si="242"/>
        <v>0</v>
      </c>
      <c r="AC751" s="253">
        <f t="shared" si="243"/>
        <v>0</v>
      </c>
      <c r="AD751" s="253">
        <f t="shared" si="244"/>
        <v>0</v>
      </c>
      <c r="AE751" s="268">
        <f t="shared" si="245"/>
        <v>0</v>
      </c>
      <c r="AF751" s="269">
        <f t="shared" si="246"/>
        <v>0</v>
      </c>
      <c r="AG751" s="270">
        <f t="shared" si="247"/>
        <v>0</v>
      </c>
      <c r="AH751" s="121"/>
      <c r="AI751" s="252"/>
      <c r="AJ751" s="295"/>
      <c r="AK751" s="301">
        <f t="shared" si="248"/>
        <v>0</v>
      </c>
      <c r="AL751" s="119" t="s">
        <v>169</v>
      </c>
      <c r="AM751" s="123" t="s">
        <v>169</v>
      </c>
      <c r="AN751" s="122"/>
      <c r="AO751" s="119" t="s">
        <v>169</v>
      </c>
      <c r="AP751" s="123" t="s">
        <v>169</v>
      </c>
      <c r="AQ751" s="124"/>
      <c r="AR751" s="119" t="s">
        <v>169</v>
      </c>
      <c r="AS751" s="123" t="s">
        <v>169</v>
      </c>
      <c r="AT751" s="122"/>
      <c r="AU751" s="280">
        <f t="shared" si="249"/>
        <v>0</v>
      </c>
      <c r="AV751" s="281">
        <f t="shared" si="250"/>
        <v>0</v>
      </c>
      <c r="AW751" s="291">
        <f t="shared" si="254"/>
        <v>0</v>
      </c>
      <c r="AX751" s="283">
        <f t="shared" si="251"/>
        <v>0</v>
      </c>
    </row>
    <row r="752" spans="1:50" ht="26.45" customHeight="1">
      <c r="A752" s="117"/>
      <c r="B752" s="245"/>
      <c r="C752" s="136"/>
      <c r="D752" s="208" t="str">
        <f t="shared" si="236"/>
        <v/>
      </c>
      <c r="E752" s="129" t="s">
        <v>169</v>
      </c>
      <c r="F752" s="209" t="s">
        <v>169</v>
      </c>
      <c r="G752" s="135"/>
      <c r="H752" s="258"/>
      <c r="I752" s="259">
        <f t="shared" si="252"/>
        <v>0</v>
      </c>
      <c r="J752" s="259">
        <f t="shared" si="253"/>
        <v>0</v>
      </c>
      <c r="K752" s="259">
        <f t="shared" si="237"/>
        <v>0</v>
      </c>
      <c r="L752" s="252"/>
      <c r="M752" s="252"/>
      <c r="N752" s="252"/>
      <c r="O752" s="147">
        <v>0</v>
      </c>
      <c r="P752" s="147">
        <v>0</v>
      </c>
      <c r="Q752" s="137">
        <f t="shared" si="238"/>
        <v>0</v>
      </c>
      <c r="R752" s="80">
        <f t="shared" si="239"/>
        <v>0</v>
      </c>
      <c r="S752" s="147">
        <v>0</v>
      </c>
      <c r="T752" s="121"/>
      <c r="U752" s="263">
        <f>IFERROR(VLOOKUP(B752,คำนวณตกเบิกวิทยฐานะ!$B$9:$P$1008,14,FALSE),0)</f>
        <v>0</v>
      </c>
      <c r="V752" s="263">
        <f>IFERROR(VLOOKUP(B752,คำนวณตกเบิกวิทยฐานะ!$B$9:$P$1008,15,FALSE),0)</f>
        <v>0</v>
      </c>
      <c r="W752" s="264">
        <f t="shared" si="240"/>
        <v>0</v>
      </c>
      <c r="X752" s="119" t="s">
        <v>169</v>
      </c>
      <c r="Y752" s="209" t="s">
        <v>169</v>
      </c>
      <c r="Z752" s="258"/>
      <c r="AA752" s="253">
        <f t="shared" si="241"/>
        <v>0</v>
      </c>
      <c r="AB752" s="253">
        <f t="shared" si="242"/>
        <v>0</v>
      </c>
      <c r="AC752" s="253">
        <f t="shared" si="243"/>
        <v>0</v>
      </c>
      <c r="AD752" s="253">
        <f t="shared" si="244"/>
        <v>0</v>
      </c>
      <c r="AE752" s="268">
        <f t="shared" si="245"/>
        <v>0</v>
      </c>
      <c r="AF752" s="269">
        <f t="shared" si="246"/>
        <v>0</v>
      </c>
      <c r="AG752" s="270">
        <f t="shared" si="247"/>
        <v>0</v>
      </c>
      <c r="AH752" s="121"/>
      <c r="AI752" s="252"/>
      <c r="AJ752" s="295"/>
      <c r="AK752" s="301">
        <f t="shared" si="248"/>
        <v>0</v>
      </c>
      <c r="AL752" s="119" t="s">
        <v>169</v>
      </c>
      <c r="AM752" s="123" t="s">
        <v>169</v>
      </c>
      <c r="AN752" s="122"/>
      <c r="AO752" s="119" t="s">
        <v>169</v>
      </c>
      <c r="AP752" s="123" t="s">
        <v>169</v>
      </c>
      <c r="AQ752" s="124"/>
      <c r="AR752" s="119" t="s">
        <v>169</v>
      </c>
      <c r="AS752" s="123" t="s">
        <v>169</v>
      </c>
      <c r="AT752" s="122"/>
      <c r="AU752" s="280">
        <f t="shared" si="249"/>
        <v>0</v>
      </c>
      <c r="AV752" s="281">
        <f t="shared" si="250"/>
        <v>0</v>
      </c>
      <c r="AW752" s="291">
        <f t="shared" si="254"/>
        <v>0</v>
      </c>
      <c r="AX752" s="283">
        <f t="shared" si="251"/>
        <v>0</v>
      </c>
    </row>
    <row r="753" spans="1:50" ht="26.45" customHeight="1">
      <c r="A753" s="117"/>
      <c r="B753" s="245"/>
      <c r="C753" s="136"/>
      <c r="D753" s="208" t="str">
        <f t="shared" si="236"/>
        <v/>
      </c>
      <c r="E753" s="129" t="s">
        <v>169</v>
      </c>
      <c r="F753" s="209" t="s">
        <v>169</v>
      </c>
      <c r="G753" s="135"/>
      <c r="H753" s="258"/>
      <c r="I753" s="259">
        <f t="shared" si="252"/>
        <v>0</v>
      </c>
      <c r="J753" s="259">
        <f t="shared" si="253"/>
        <v>0</v>
      </c>
      <c r="K753" s="259">
        <f t="shared" si="237"/>
        <v>0</v>
      </c>
      <c r="L753" s="252"/>
      <c r="M753" s="252"/>
      <c r="N753" s="252"/>
      <c r="O753" s="147">
        <v>0</v>
      </c>
      <c r="P753" s="147">
        <v>0</v>
      </c>
      <c r="Q753" s="137">
        <f t="shared" si="238"/>
        <v>0</v>
      </c>
      <c r="R753" s="80">
        <f t="shared" si="239"/>
        <v>0</v>
      </c>
      <c r="S753" s="147">
        <v>0</v>
      </c>
      <c r="T753" s="121"/>
      <c r="U753" s="263">
        <f>IFERROR(VLOOKUP(B753,คำนวณตกเบิกวิทยฐานะ!$B$9:$P$1008,14,FALSE),0)</f>
        <v>0</v>
      </c>
      <c r="V753" s="263">
        <f>IFERROR(VLOOKUP(B753,คำนวณตกเบิกวิทยฐานะ!$B$9:$P$1008,15,FALSE),0)</f>
        <v>0</v>
      </c>
      <c r="W753" s="264">
        <f t="shared" si="240"/>
        <v>0</v>
      </c>
      <c r="X753" s="119" t="s">
        <v>169</v>
      </c>
      <c r="Y753" s="209" t="s">
        <v>169</v>
      </c>
      <c r="Z753" s="258"/>
      <c r="AA753" s="253">
        <f t="shared" si="241"/>
        <v>0</v>
      </c>
      <c r="AB753" s="253">
        <f t="shared" si="242"/>
        <v>0</v>
      </c>
      <c r="AC753" s="253">
        <f t="shared" si="243"/>
        <v>0</v>
      </c>
      <c r="AD753" s="253">
        <f t="shared" si="244"/>
        <v>0</v>
      </c>
      <c r="AE753" s="268">
        <f t="shared" si="245"/>
        <v>0</v>
      </c>
      <c r="AF753" s="269">
        <f t="shared" si="246"/>
        <v>0</v>
      </c>
      <c r="AG753" s="270">
        <f t="shared" si="247"/>
        <v>0</v>
      </c>
      <c r="AH753" s="121"/>
      <c r="AI753" s="252"/>
      <c r="AJ753" s="295"/>
      <c r="AK753" s="301">
        <f t="shared" si="248"/>
        <v>0</v>
      </c>
      <c r="AL753" s="119" t="s">
        <v>169</v>
      </c>
      <c r="AM753" s="123" t="s">
        <v>169</v>
      </c>
      <c r="AN753" s="122"/>
      <c r="AO753" s="119" t="s">
        <v>169</v>
      </c>
      <c r="AP753" s="123" t="s">
        <v>169</v>
      </c>
      <c r="AQ753" s="124"/>
      <c r="AR753" s="119" t="s">
        <v>169</v>
      </c>
      <c r="AS753" s="123" t="s">
        <v>169</v>
      </c>
      <c r="AT753" s="122"/>
      <c r="AU753" s="280">
        <f t="shared" si="249"/>
        <v>0</v>
      </c>
      <c r="AV753" s="281">
        <f t="shared" si="250"/>
        <v>0</v>
      </c>
      <c r="AW753" s="291">
        <f t="shared" si="254"/>
        <v>0</v>
      </c>
      <c r="AX753" s="283">
        <f t="shared" si="251"/>
        <v>0</v>
      </c>
    </row>
    <row r="754" spans="1:50" ht="26.45" customHeight="1">
      <c r="A754" s="117"/>
      <c r="B754" s="245"/>
      <c r="C754" s="136"/>
      <c r="D754" s="208" t="str">
        <f t="shared" si="236"/>
        <v/>
      </c>
      <c r="E754" s="129" t="s">
        <v>169</v>
      </c>
      <c r="F754" s="209" t="s">
        <v>169</v>
      </c>
      <c r="G754" s="135"/>
      <c r="H754" s="258"/>
      <c r="I754" s="259">
        <f t="shared" si="252"/>
        <v>0</v>
      </c>
      <c r="J754" s="259">
        <f t="shared" si="253"/>
        <v>0</v>
      </c>
      <c r="K754" s="259">
        <f t="shared" si="237"/>
        <v>0</v>
      </c>
      <c r="L754" s="252"/>
      <c r="M754" s="252"/>
      <c r="N754" s="252"/>
      <c r="O754" s="147">
        <v>0</v>
      </c>
      <c r="P754" s="147">
        <v>0</v>
      </c>
      <c r="Q754" s="137">
        <f t="shared" si="238"/>
        <v>0</v>
      </c>
      <c r="R754" s="80">
        <f t="shared" si="239"/>
        <v>0</v>
      </c>
      <c r="S754" s="147">
        <v>0</v>
      </c>
      <c r="T754" s="121"/>
      <c r="U754" s="263">
        <f>IFERROR(VLOOKUP(B754,คำนวณตกเบิกวิทยฐานะ!$B$9:$P$1008,14,FALSE),0)</f>
        <v>0</v>
      </c>
      <c r="V754" s="263">
        <f>IFERROR(VLOOKUP(B754,คำนวณตกเบิกวิทยฐานะ!$B$9:$P$1008,15,FALSE),0)</f>
        <v>0</v>
      </c>
      <c r="W754" s="264">
        <f t="shared" si="240"/>
        <v>0</v>
      </c>
      <c r="X754" s="119" t="s">
        <v>169</v>
      </c>
      <c r="Y754" s="209" t="s">
        <v>169</v>
      </c>
      <c r="Z754" s="258"/>
      <c r="AA754" s="253">
        <f t="shared" si="241"/>
        <v>0</v>
      </c>
      <c r="AB754" s="253">
        <f t="shared" si="242"/>
        <v>0</v>
      </c>
      <c r="AC754" s="253">
        <f t="shared" si="243"/>
        <v>0</v>
      </c>
      <c r="AD754" s="253">
        <f t="shared" si="244"/>
        <v>0</v>
      </c>
      <c r="AE754" s="268">
        <f t="shared" si="245"/>
        <v>0</v>
      </c>
      <c r="AF754" s="269">
        <f t="shared" si="246"/>
        <v>0</v>
      </c>
      <c r="AG754" s="270">
        <f t="shared" si="247"/>
        <v>0</v>
      </c>
      <c r="AH754" s="121"/>
      <c r="AI754" s="252"/>
      <c r="AJ754" s="295"/>
      <c r="AK754" s="301">
        <f t="shared" si="248"/>
        <v>0</v>
      </c>
      <c r="AL754" s="119" t="s">
        <v>169</v>
      </c>
      <c r="AM754" s="123" t="s">
        <v>169</v>
      </c>
      <c r="AN754" s="122"/>
      <c r="AO754" s="119" t="s">
        <v>169</v>
      </c>
      <c r="AP754" s="123" t="s">
        <v>169</v>
      </c>
      <c r="AQ754" s="124"/>
      <c r="AR754" s="119" t="s">
        <v>169</v>
      </c>
      <c r="AS754" s="123" t="s">
        <v>169</v>
      </c>
      <c r="AT754" s="122"/>
      <c r="AU754" s="280">
        <f t="shared" si="249"/>
        <v>0</v>
      </c>
      <c r="AV754" s="281">
        <f t="shared" si="250"/>
        <v>0</v>
      </c>
      <c r="AW754" s="291">
        <f t="shared" si="254"/>
        <v>0</v>
      </c>
      <c r="AX754" s="283">
        <f t="shared" si="251"/>
        <v>0</v>
      </c>
    </row>
    <row r="755" spans="1:50" ht="26.45" customHeight="1">
      <c r="A755" s="117"/>
      <c r="B755" s="245"/>
      <c r="C755" s="136"/>
      <c r="D755" s="208" t="str">
        <f t="shared" si="236"/>
        <v/>
      </c>
      <c r="E755" s="129" t="s">
        <v>169</v>
      </c>
      <c r="F755" s="209" t="s">
        <v>169</v>
      </c>
      <c r="G755" s="135"/>
      <c r="H755" s="258"/>
      <c r="I755" s="259">
        <f t="shared" si="252"/>
        <v>0</v>
      </c>
      <c r="J755" s="259">
        <f t="shared" si="253"/>
        <v>0</v>
      </c>
      <c r="K755" s="259">
        <f t="shared" si="237"/>
        <v>0</v>
      </c>
      <c r="L755" s="252"/>
      <c r="M755" s="252"/>
      <c r="N755" s="252"/>
      <c r="O755" s="147">
        <v>0</v>
      </c>
      <c r="P755" s="147">
        <v>0</v>
      </c>
      <c r="Q755" s="137">
        <f t="shared" si="238"/>
        <v>0</v>
      </c>
      <c r="R755" s="80">
        <f t="shared" si="239"/>
        <v>0</v>
      </c>
      <c r="S755" s="147">
        <v>0</v>
      </c>
      <c r="T755" s="121"/>
      <c r="U755" s="263">
        <f>IFERROR(VLOOKUP(B755,คำนวณตกเบิกวิทยฐานะ!$B$9:$P$1008,14,FALSE),0)</f>
        <v>0</v>
      </c>
      <c r="V755" s="263">
        <f>IFERROR(VLOOKUP(B755,คำนวณตกเบิกวิทยฐานะ!$B$9:$P$1008,15,FALSE),0)</f>
        <v>0</v>
      </c>
      <c r="W755" s="264">
        <f t="shared" si="240"/>
        <v>0</v>
      </c>
      <c r="X755" s="119" t="s">
        <v>169</v>
      </c>
      <c r="Y755" s="209" t="s">
        <v>169</v>
      </c>
      <c r="Z755" s="258"/>
      <c r="AA755" s="253">
        <f t="shared" si="241"/>
        <v>0</v>
      </c>
      <c r="AB755" s="253">
        <f t="shared" si="242"/>
        <v>0</v>
      </c>
      <c r="AC755" s="253">
        <f t="shared" si="243"/>
        <v>0</v>
      </c>
      <c r="AD755" s="253">
        <f t="shared" si="244"/>
        <v>0</v>
      </c>
      <c r="AE755" s="268">
        <f t="shared" si="245"/>
        <v>0</v>
      </c>
      <c r="AF755" s="269">
        <f t="shared" si="246"/>
        <v>0</v>
      </c>
      <c r="AG755" s="270">
        <f t="shared" si="247"/>
        <v>0</v>
      </c>
      <c r="AH755" s="121"/>
      <c r="AI755" s="252"/>
      <c r="AJ755" s="295"/>
      <c r="AK755" s="301">
        <f t="shared" si="248"/>
        <v>0</v>
      </c>
      <c r="AL755" s="119" t="s">
        <v>169</v>
      </c>
      <c r="AM755" s="123" t="s">
        <v>169</v>
      </c>
      <c r="AN755" s="122"/>
      <c r="AO755" s="119" t="s">
        <v>169</v>
      </c>
      <c r="AP755" s="123" t="s">
        <v>169</v>
      </c>
      <c r="AQ755" s="124"/>
      <c r="AR755" s="119" t="s">
        <v>169</v>
      </c>
      <c r="AS755" s="123" t="s">
        <v>169</v>
      </c>
      <c r="AT755" s="122"/>
      <c r="AU755" s="280">
        <f t="shared" si="249"/>
        <v>0</v>
      </c>
      <c r="AV755" s="281">
        <f t="shared" si="250"/>
        <v>0</v>
      </c>
      <c r="AW755" s="291">
        <f t="shared" si="254"/>
        <v>0</v>
      </c>
      <c r="AX755" s="283">
        <f t="shared" si="251"/>
        <v>0</v>
      </c>
    </row>
    <row r="756" spans="1:50" ht="26.45" customHeight="1">
      <c r="A756" s="117"/>
      <c r="B756" s="245"/>
      <c r="C756" s="136"/>
      <c r="D756" s="208" t="str">
        <f t="shared" si="236"/>
        <v/>
      </c>
      <c r="E756" s="129" t="s">
        <v>169</v>
      </c>
      <c r="F756" s="209" t="s">
        <v>169</v>
      </c>
      <c r="G756" s="135"/>
      <c r="H756" s="258"/>
      <c r="I756" s="259">
        <f t="shared" si="252"/>
        <v>0</v>
      </c>
      <c r="J756" s="259">
        <f t="shared" si="253"/>
        <v>0</v>
      </c>
      <c r="K756" s="259">
        <f t="shared" si="237"/>
        <v>0</v>
      </c>
      <c r="L756" s="252"/>
      <c r="M756" s="252"/>
      <c r="N756" s="252"/>
      <c r="O756" s="147">
        <v>0</v>
      </c>
      <c r="P756" s="147">
        <v>0</v>
      </c>
      <c r="Q756" s="137">
        <f t="shared" si="238"/>
        <v>0</v>
      </c>
      <c r="R756" s="80">
        <f t="shared" si="239"/>
        <v>0</v>
      </c>
      <c r="S756" s="147">
        <v>0</v>
      </c>
      <c r="T756" s="121"/>
      <c r="U756" s="263">
        <f>IFERROR(VLOOKUP(B756,คำนวณตกเบิกวิทยฐานะ!$B$9:$P$1008,14,FALSE),0)</f>
        <v>0</v>
      </c>
      <c r="V756" s="263">
        <f>IFERROR(VLOOKUP(B756,คำนวณตกเบิกวิทยฐานะ!$B$9:$P$1008,15,FALSE),0)</f>
        <v>0</v>
      </c>
      <c r="W756" s="264">
        <f t="shared" si="240"/>
        <v>0</v>
      </c>
      <c r="X756" s="119" t="s">
        <v>169</v>
      </c>
      <c r="Y756" s="209" t="s">
        <v>169</v>
      </c>
      <c r="Z756" s="258"/>
      <c r="AA756" s="253">
        <f t="shared" si="241"/>
        <v>0</v>
      </c>
      <c r="AB756" s="253">
        <f t="shared" si="242"/>
        <v>0</v>
      </c>
      <c r="AC756" s="253">
        <f t="shared" si="243"/>
        <v>0</v>
      </c>
      <c r="AD756" s="253">
        <f t="shared" si="244"/>
        <v>0</v>
      </c>
      <c r="AE756" s="268">
        <f t="shared" si="245"/>
        <v>0</v>
      </c>
      <c r="AF756" s="269">
        <f t="shared" si="246"/>
        <v>0</v>
      </c>
      <c r="AG756" s="270">
        <f t="shared" si="247"/>
        <v>0</v>
      </c>
      <c r="AH756" s="121"/>
      <c r="AI756" s="252"/>
      <c r="AJ756" s="295"/>
      <c r="AK756" s="301">
        <f t="shared" si="248"/>
        <v>0</v>
      </c>
      <c r="AL756" s="119" t="s">
        <v>169</v>
      </c>
      <c r="AM756" s="123" t="s">
        <v>169</v>
      </c>
      <c r="AN756" s="122"/>
      <c r="AO756" s="119" t="s">
        <v>169</v>
      </c>
      <c r="AP756" s="123" t="s">
        <v>169</v>
      </c>
      <c r="AQ756" s="124"/>
      <c r="AR756" s="119" t="s">
        <v>169</v>
      </c>
      <c r="AS756" s="123" t="s">
        <v>169</v>
      </c>
      <c r="AT756" s="122"/>
      <c r="AU756" s="280">
        <f t="shared" si="249"/>
        <v>0</v>
      </c>
      <c r="AV756" s="281">
        <f t="shared" si="250"/>
        <v>0</v>
      </c>
      <c r="AW756" s="291">
        <f t="shared" si="254"/>
        <v>0</v>
      </c>
      <c r="AX756" s="283">
        <f t="shared" si="251"/>
        <v>0</v>
      </c>
    </row>
    <row r="757" spans="1:50" ht="26.45" customHeight="1">
      <c r="A757" s="117"/>
      <c r="B757" s="245"/>
      <c r="C757" s="136"/>
      <c r="D757" s="208" t="str">
        <f t="shared" si="236"/>
        <v/>
      </c>
      <c r="E757" s="129" t="s">
        <v>169</v>
      </c>
      <c r="F757" s="209" t="s">
        <v>169</v>
      </c>
      <c r="G757" s="135"/>
      <c r="H757" s="258"/>
      <c r="I757" s="259">
        <f t="shared" si="252"/>
        <v>0</v>
      </c>
      <c r="J757" s="259">
        <f t="shared" si="253"/>
        <v>0</v>
      </c>
      <c r="K757" s="259">
        <f t="shared" si="237"/>
        <v>0</v>
      </c>
      <c r="L757" s="252"/>
      <c r="M757" s="252"/>
      <c r="N757" s="252"/>
      <c r="O757" s="147">
        <v>0</v>
      </c>
      <c r="P757" s="147">
        <v>0</v>
      </c>
      <c r="Q757" s="137">
        <f t="shared" si="238"/>
        <v>0</v>
      </c>
      <c r="R757" s="80">
        <f t="shared" si="239"/>
        <v>0</v>
      </c>
      <c r="S757" s="147">
        <v>0</v>
      </c>
      <c r="T757" s="121"/>
      <c r="U757" s="263">
        <f>IFERROR(VLOOKUP(B757,คำนวณตกเบิกวิทยฐานะ!$B$9:$P$1008,14,FALSE),0)</f>
        <v>0</v>
      </c>
      <c r="V757" s="263">
        <f>IFERROR(VLOOKUP(B757,คำนวณตกเบิกวิทยฐานะ!$B$9:$P$1008,15,FALSE),0)</f>
        <v>0</v>
      </c>
      <c r="W757" s="264">
        <f t="shared" si="240"/>
        <v>0</v>
      </c>
      <c r="X757" s="119" t="s">
        <v>169</v>
      </c>
      <c r="Y757" s="209" t="s">
        <v>169</v>
      </c>
      <c r="Z757" s="258"/>
      <c r="AA757" s="253">
        <f t="shared" si="241"/>
        <v>0</v>
      </c>
      <c r="AB757" s="253">
        <f t="shared" si="242"/>
        <v>0</v>
      </c>
      <c r="AC757" s="253">
        <f t="shared" si="243"/>
        <v>0</v>
      </c>
      <c r="AD757" s="253">
        <f t="shared" si="244"/>
        <v>0</v>
      </c>
      <c r="AE757" s="268">
        <f t="shared" si="245"/>
        <v>0</v>
      </c>
      <c r="AF757" s="269">
        <f t="shared" si="246"/>
        <v>0</v>
      </c>
      <c r="AG757" s="270">
        <f t="shared" si="247"/>
        <v>0</v>
      </c>
      <c r="AH757" s="121"/>
      <c r="AI757" s="252"/>
      <c r="AJ757" s="295"/>
      <c r="AK757" s="301">
        <f t="shared" si="248"/>
        <v>0</v>
      </c>
      <c r="AL757" s="119" t="s">
        <v>169</v>
      </c>
      <c r="AM757" s="123" t="s">
        <v>169</v>
      </c>
      <c r="AN757" s="122"/>
      <c r="AO757" s="119" t="s">
        <v>169</v>
      </c>
      <c r="AP757" s="123" t="s">
        <v>169</v>
      </c>
      <c r="AQ757" s="124"/>
      <c r="AR757" s="119" t="s">
        <v>169</v>
      </c>
      <c r="AS757" s="123" t="s">
        <v>169</v>
      </c>
      <c r="AT757" s="122"/>
      <c r="AU757" s="280">
        <f t="shared" si="249"/>
        <v>0</v>
      </c>
      <c r="AV757" s="281">
        <f t="shared" si="250"/>
        <v>0</v>
      </c>
      <c r="AW757" s="291">
        <f t="shared" si="254"/>
        <v>0</v>
      </c>
      <c r="AX757" s="283">
        <f t="shared" si="251"/>
        <v>0</v>
      </c>
    </row>
    <row r="758" spans="1:50" ht="26.45" customHeight="1">
      <c r="A758" s="117"/>
      <c r="B758" s="245"/>
      <c r="C758" s="136"/>
      <c r="D758" s="208" t="str">
        <f t="shared" si="236"/>
        <v/>
      </c>
      <c r="E758" s="129" t="s">
        <v>169</v>
      </c>
      <c r="F758" s="209" t="s">
        <v>169</v>
      </c>
      <c r="G758" s="135"/>
      <c r="H758" s="258"/>
      <c r="I758" s="259">
        <f t="shared" si="252"/>
        <v>0</v>
      </c>
      <c r="J758" s="259">
        <f t="shared" si="253"/>
        <v>0</v>
      </c>
      <c r="K758" s="259">
        <f t="shared" si="237"/>
        <v>0</v>
      </c>
      <c r="L758" s="252"/>
      <c r="M758" s="252"/>
      <c r="N758" s="252"/>
      <c r="O758" s="147">
        <v>0</v>
      </c>
      <c r="P758" s="147">
        <v>0</v>
      </c>
      <c r="Q758" s="137">
        <f t="shared" si="238"/>
        <v>0</v>
      </c>
      <c r="R758" s="80">
        <f t="shared" si="239"/>
        <v>0</v>
      </c>
      <c r="S758" s="147">
        <v>0</v>
      </c>
      <c r="T758" s="121"/>
      <c r="U758" s="263">
        <f>IFERROR(VLOOKUP(B758,คำนวณตกเบิกวิทยฐานะ!$B$9:$P$1008,14,FALSE),0)</f>
        <v>0</v>
      </c>
      <c r="V758" s="263">
        <f>IFERROR(VLOOKUP(B758,คำนวณตกเบิกวิทยฐานะ!$B$9:$P$1008,15,FALSE),0)</f>
        <v>0</v>
      </c>
      <c r="W758" s="264">
        <f t="shared" si="240"/>
        <v>0</v>
      </c>
      <c r="X758" s="119" t="s">
        <v>169</v>
      </c>
      <c r="Y758" s="209" t="s">
        <v>169</v>
      </c>
      <c r="Z758" s="258"/>
      <c r="AA758" s="253">
        <f t="shared" si="241"/>
        <v>0</v>
      </c>
      <c r="AB758" s="253">
        <f t="shared" si="242"/>
        <v>0</v>
      </c>
      <c r="AC758" s="253">
        <f t="shared" si="243"/>
        <v>0</v>
      </c>
      <c r="AD758" s="253">
        <f t="shared" si="244"/>
        <v>0</v>
      </c>
      <c r="AE758" s="268">
        <f t="shared" si="245"/>
        <v>0</v>
      </c>
      <c r="AF758" s="269">
        <f t="shared" si="246"/>
        <v>0</v>
      </c>
      <c r="AG758" s="270">
        <f t="shared" si="247"/>
        <v>0</v>
      </c>
      <c r="AH758" s="121"/>
      <c r="AI758" s="252"/>
      <c r="AJ758" s="295"/>
      <c r="AK758" s="301">
        <f t="shared" si="248"/>
        <v>0</v>
      </c>
      <c r="AL758" s="119" t="s">
        <v>169</v>
      </c>
      <c r="AM758" s="123" t="s">
        <v>169</v>
      </c>
      <c r="AN758" s="122"/>
      <c r="AO758" s="119" t="s">
        <v>169</v>
      </c>
      <c r="AP758" s="123" t="s">
        <v>169</v>
      </c>
      <c r="AQ758" s="124"/>
      <c r="AR758" s="119" t="s">
        <v>169</v>
      </c>
      <c r="AS758" s="123" t="s">
        <v>169</v>
      </c>
      <c r="AT758" s="122"/>
      <c r="AU758" s="280">
        <f t="shared" si="249"/>
        <v>0</v>
      </c>
      <c r="AV758" s="281">
        <f t="shared" si="250"/>
        <v>0</v>
      </c>
      <c r="AW758" s="291">
        <f t="shared" si="254"/>
        <v>0</v>
      </c>
      <c r="AX758" s="283">
        <f t="shared" si="251"/>
        <v>0</v>
      </c>
    </row>
    <row r="759" spans="1:50" ht="26.45" customHeight="1">
      <c r="A759" s="117"/>
      <c r="B759" s="245"/>
      <c r="C759" s="136"/>
      <c r="D759" s="208" t="str">
        <f t="shared" si="236"/>
        <v/>
      </c>
      <c r="E759" s="129" t="s">
        <v>169</v>
      </c>
      <c r="F759" s="209" t="s">
        <v>169</v>
      </c>
      <c r="G759" s="135"/>
      <c r="H759" s="258"/>
      <c r="I759" s="259">
        <f t="shared" si="252"/>
        <v>0</v>
      </c>
      <c r="J759" s="259">
        <f t="shared" si="253"/>
        <v>0</v>
      </c>
      <c r="K759" s="259">
        <f t="shared" si="237"/>
        <v>0</v>
      </c>
      <c r="L759" s="252"/>
      <c r="M759" s="252"/>
      <c r="N759" s="252"/>
      <c r="O759" s="147">
        <v>0</v>
      </c>
      <c r="P759" s="147">
        <v>0</v>
      </c>
      <c r="Q759" s="137">
        <f t="shared" si="238"/>
        <v>0</v>
      </c>
      <c r="R759" s="80">
        <f t="shared" si="239"/>
        <v>0</v>
      </c>
      <c r="S759" s="147">
        <v>0</v>
      </c>
      <c r="T759" s="121"/>
      <c r="U759" s="263">
        <f>IFERROR(VLOOKUP(B759,คำนวณตกเบิกวิทยฐานะ!$B$9:$P$1008,14,FALSE),0)</f>
        <v>0</v>
      </c>
      <c r="V759" s="263">
        <f>IFERROR(VLOOKUP(B759,คำนวณตกเบิกวิทยฐานะ!$B$9:$P$1008,15,FALSE),0)</f>
        <v>0</v>
      </c>
      <c r="W759" s="264">
        <f t="shared" si="240"/>
        <v>0</v>
      </c>
      <c r="X759" s="119" t="s">
        <v>169</v>
      </c>
      <c r="Y759" s="209" t="s">
        <v>169</v>
      </c>
      <c r="Z759" s="258"/>
      <c r="AA759" s="253">
        <f t="shared" si="241"/>
        <v>0</v>
      </c>
      <c r="AB759" s="253">
        <f t="shared" si="242"/>
        <v>0</v>
      </c>
      <c r="AC759" s="253">
        <f t="shared" si="243"/>
        <v>0</v>
      </c>
      <c r="AD759" s="253">
        <f t="shared" si="244"/>
        <v>0</v>
      </c>
      <c r="AE759" s="268">
        <f t="shared" si="245"/>
        <v>0</v>
      </c>
      <c r="AF759" s="269">
        <f t="shared" si="246"/>
        <v>0</v>
      </c>
      <c r="AG759" s="270">
        <f t="shared" si="247"/>
        <v>0</v>
      </c>
      <c r="AH759" s="121"/>
      <c r="AI759" s="252"/>
      <c r="AJ759" s="295"/>
      <c r="AK759" s="301">
        <f t="shared" si="248"/>
        <v>0</v>
      </c>
      <c r="AL759" s="119" t="s">
        <v>169</v>
      </c>
      <c r="AM759" s="123" t="s">
        <v>169</v>
      </c>
      <c r="AN759" s="122"/>
      <c r="AO759" s="119" t="s">
        <v>169</v>
      </c>
      <c r="AP759" s="123" t="s">
        <v>169</v>
      </c>
      <c r="AQ759" s="124"/>
      <c r="AR759" s="119" t="s">
        <v>169</v>
      </c>
      <c r="AS759" s="123" t="s">
        <v>169</v>
      </c>
      <c r="AT759" s="122"/>
      <c r="AU759" s="280">
        <f t="shared" si="249"/>
        <v>0</v>
      </c>
      <c r="AV759" s="281">
        <f t="shared" si="250"/>
        <v>0</v>
      </c>
      <c r="AW759" s="291">
        <f t="shared" si="254"/>
        <v>0</v>
      </c>
      <c r="AX759" s="283">
        <f t="shared" si="251"/>
        <v>0</v>
      </c>
    </row>
    <row r="760" spans="1:50" ht="26.45" customHeight="1">
      <c r="A760" s="117"/>
      <c r="B760" s="245"/>
      <c r="C760" s="136"/>
      <c r="D760" s="208" t="str">
        <f t="shared" si="236"/>
        <v/>
      </c>
      <c r="E760" s="129" t="s">
        <v>169</v>
      </c>
      <c r="F760" s="209" t="s">
        <v>169</v>
      </c>
      <c r="G760" s="135"/>
      <c r="H760" s="258"/>
      <c r="I760" s="259">
        <f t="shared" si="252"/>
        <v>0</v>
      </c>
      <c r="J760" s="259">
        <f t="shared" si="253"/>
        <v>0</v>
      </c>
      <c r="K760" s="259">
        <f t="shared" si="237"/>
        <v>0</v>
      </c>
      <c r="L760" s="252"/>
      <c r="M760" s="252"/>
      <c r="N760" s="252"/>
      <c r="O760" s="147">
        <v>0</v>
      </c>
      <c r="P760" s="147">
        <v>0</v>
      </c>
      <c r="Q760" s="137">
        <f t="shared" si="238"/>
        <v>0</v>
      </c>
      <c r="R760" s="80">
        <f t="shared" si="239"/>
        <v>0</v>
      </c>
      <c r="S760" s="147">
        <v>0</v>
      </c>
      <c r="T760" s="121"/>
      <c r="U760" s="263">
        <f>IFERROR(VLOOKUP(B760,คำนวณตกเบิกวิทยฐานะ!$B$9:$P$1008,14,FALSE),0)</f>
        <v>0</v>
      </c>
      <c r="V760" s="263">
        <f>IFERROR(VLOOKUP(B760,คำนวณตกเบิกวิทยฐานะ!$B$9:$P$1008,15,FALSE),0)</f>
        <v>0</v>
      </c>
      <c r="W760" s="264">
        <f t="shared" si="240"/>
        <v>0</v>
      </c>
      <c r="X760" s="119" t="s">
        <v>169</v>
      </c>
      <c r="Y760" s="209" t="s">
        <v>169</v>
      </c>
      <c r="Z760" s="258"/>
      <c r="AA760" s="253">
        <f t="shared" si="241"/>
        <v>0</v>
      </c>
      <c r="AB760" s="253">
        <f t="shared" si="242"/>
        <v>0</v>
      </c>
      <c r="AC760" s="253">
        <f t="shared" si="243"/>
        <v>0</v>
      </c>
      <c r="AD760" s="253">
        <f t="shared" si="244"/>
        <v>0</v>
      </c>
      <c r="AE760" s="268">
        <f t="shared" si="245"/>
        <v>0</v>
      </c>
      <c r="AF760" s="269">
        <f t="shared" si="246"/>
        <v>0</v>
      </c>
      <c r="AG760" s="270">
        <f t="shared" si="247"/>
        <v>0</v>
      </c>
      <c r="AH760" s="121"/>
      <c r="AI760" s="252"/>
      <c r="AJ760" s="295"/>
      <c r="AK760" s="301">
        <f t="shared" si="248"/>
        <v>0</v>
      </c>
      <c r="AL760" s="119" t="s">
        <v>169</v>
      </c>
      <c r="AM760" s="123" t="s">
        <v>169</v>
      </c>
      <c r="AN760" s="122"/>
      <c r="AO760" s="119" t="s">
        <v>169</v>
      </c>
      <c r="AP760" s="123" t="s">
        <v>169</v>
      </c>
      <c r="AQ760" s="124"/>
      <c r="AR760" s="119" t="s">
        <v>169</v>
      </c>
      <c r="AS760" s="123" t="s">
        <v>169</v>
      </c>
      <c r="AT760" s="122"/>
      <c r="AU760" s="280">
        <f t="shared" si="249"/>
        <v>0</v>
      </c>
      <c r="AV760" s="281">
        <f t="shared" si="250"/>
        <v>0</v>
      </c>
      <c r="AW760" s="291">
        <f t="shared" si="254"/>
        <v>0</v>
      </c>
      <c r="AX760" s="283">
        <f t="shared" si="251"/>
        <v>0</v>
      </c>
    </row>
    <row r="761" spans="1:50" ht="26.45" customHeight="1">
      <c r="A761" s="117"/>
      <c r="B761" s="245"/>
      <c r="C761" s="136"/>
      <c r="D761" s="208" t="str">
        <f t="shared" si="236"/>
        <v/>
      </c>
      <c r="E761" s="129" t="s">
        <v>169</v>
      </c>
      <c r="F761" s="209" t="s">
        <v>169</v>
      </c>
      <c r="G761" s="135"/>
      <c r="H761" s="258"/>
      <c r="I761" s="259">
        <f t="shared" si="252"/>
        <v>0</v>
      </c>
      <c r="J761" s="259">
        <f t="shared" si="253"/>
        <v>0</v>
      </c>
      <c r="K761" s="259">
        <f t="shared" si="237"/>
        <v>0</v>
      </c>
      <c r="L761" s="252"/>
      <c r="M761" s="252"/>
      <c r="N761" s="252"/>
      <c r="O761" s="147">
        <v>0</v>
      </c>
      <c r="P761" s="147">
        <v>0</v>
      </c>
      <c r="Q761" s="137">
        <f t="shared" si="238"/>
        <v>0</v>
      </c>
      <c r="R761" s="80">
        <f t="shared" si="239"/>
        <v>0</v>
      </c>
      <c r="S761" s="147">
        <v>0</v>
      </c>
      <c r="T761" s="121"/>
      <c r="U761" s="263">
        <f>IFERROR(VLOOKUP(B761,คำนวณตกเบิกวิทยฐานะ!$B$9:$P$1008,14,FALSE),0)</f>
        <v>0</v>
      </c>
      <c r="V761" s="263">
        <f>IFERROR(VLOOKUP(B761,คำนวณตกเบิกวิทยฐานะ!$B$9:$P$1008,15,FALSE),0)</f>
        <v>0</v>
      </c>
      <c r="W761" s="264">
        <f t="shared" si="240"/>
        <v>0</v>
      </c>
      <c r="X761" s="119" t="s">
        <v>169</v>
      </c>
      <c r="Y761" s="209" t="s">
        <v>169</v>
      </c>
      <c r="Z761" s="258"/>
      <c r="AA761" s="253">
        <f t="shared" si="241"/>
        <v>0</v>
      </c>
      <c r="AB761" s="253">
        <f t="shared" si="242"/>
        <v>0</v>
      </c>
      <c r="AC761" s="253">
        <f t="shared" si="243"/>
        <v>0</v>
      </c>
      <c r="AD761" s="253">
        <f t="shared" si="244"/>
        <v>0</v>
      </c>
      <c r="AE761" s="268">
        <f t="shared" si="245"/>
        <v>0</v>
      </c>
      <c r="AF761" s="269">
        <f t="shared" si="246"/>
        <v>0</v>
      </c>
      <c r="AG761" s="270">
        <f t="shared" si="247"/>
        <v>0</v>
      </c>
      <c r="AH761" s="121"/>
      <c r="AI761" s="252"/>
      <c r="AJ761" s="295"/>
      <c r="AK761" s="301">
        <f t="shared" si="248"/>
        <v>0</v>
      </c>
      <c r="AL761" s="119" t="s">
        <v>169</v>
      </c>
      <c r="AM761" s="123" t="s">
        <v>169</v>
      </c>
      <c r="AN761" s="122"/>
      <c r="AO761" s="119" t="s">
        <v>169</v>
      </c>
      <c r="AP761" s="123" t="s">
        <v>169</v>
      </c>
      <c r="AQ761" s="124"/>
      <c r="AR761" s="119" t="s">
        <v>169</v>
      </c>
      <c r="AS761" s="123" t="s">
        <v>169</v>
      </c>
      <c r="AT761" s="122"/>
      <c r="AU761" s="280">
        <f t="shared" si="249"/>
        <v>0</v>
      </c>
      <c r="AV761" s="281">
        <f t="shared" si="250"/>
        <v>0</v>
      </c>
      <c r="AW761" s="291">
        <f t="shared" si="254"/>
        <v>0</v>
      </c>
      <c r="AX761" s="283">
        <f t="shared" si="251"/>
        <v>0</v>
      </c>
    </row>
    <row r="762" spans="1:50" ht="26.45" customHeight="1">
      <c r="A762" s="117"/>
      <c r="B762" s="245"/>
      <c r="C762" s="136"/>
      <c r="D762" s="208" t="str">
        <f t="shared" si="236"/>
        <v/>
      </c>
      <c r="E762" s="129" t="s">
        <v>169</v>
      </c>
      <c r="F762" s="209" t="s">
        <v>169</v>
      </c>
      <c r="G762" s="135"/>
      <c r="H762" s="258"/>
      <c r="I762" s="259">
        <f t="shared" si="252"/>
        <v>0</v>
      </c>
      <c r="J762" s="259">
        <f t="shared" si="253"/>
        <v>0</v>
      </c>
      <c r="K762" s="259">
        <f t="shared" si="237"/>
        <v>0</v>
      </c>
      <c r="L762" s="252"/>
      <c r="M762" s="252"/>
      <c r="N762" s="252"/>
      <c r="O762" s="147">
        <v>0</v>
      </c>
      <c r="P762" s="147">
        <v>0</v>
      </c>
      <c r="Q762" s="137">
        <f t="shared" si="238"/>
        <v>0</v>
      </c>
      <c r="R762" s="80">
        <f t="shared" si="239"/>
        <v>0</v>
      </c>
      <c r="S762" s="147">
        <v>0</v>
      </c>
      <c r="T762" s="121"/>
      <c r="U762" s="263">
        <f>IFERROR(VLOOKUP(B762,คำนวณตกเบิกวิทยฐานะ!$B$9:$P$1008,14,FALSE),0)</f>
        <v>0</v>
      </c>
      <c r="V762" s="263">
        <f>IFERROR(VLOOKUP(B762,คำนวณตกเบิกวิทยฐานะ!$B$9:$P$1008,15,FALSE),0)</f>
        <v>0</v>
      </c>
      <c r="W762" s="264">
        <f t="shared" si="240"/>
        <v>0</v>
      </c>
      <c r="X762" s="119" t="s">
        <v>169</v>
      </c>
      <c r="Y762" s="209" t="s">
        <v>169</v>
      </c>
      <c r="Z762" s="258"/>
      <c r="AA762" s="253">
        <f t="shared" si="241"/>
        <v>0</v>
      </c>
      <c r="AB762" s="253">
        <f t="shared" si="242"/>
        <v>0</v>
      </c>
      <c r="AC762" s="253">
        <f t="shared" si="243"/>
        <v>0</v>
      </c>
      <c r="AD762" s="253">
        <f t="shared" si="244"/>
        <v>0</v>
      </c>
      <c r="AE762" s="268">
        <f t="shared" si="245"/>
        <v>0</v>
      </c>
      <c r="AF762" s="269">
        <f t="shared" si="246"/>
        <v>0</v>
      </c>
      <c r="AG762" s="270">
        <f t="shared" si="247"/>
        <v>0</v>
      </c>
      <c r="AH762" s="121"/>
      <c r="AI762" s="252"/>
      <c r="AJ762" s="295"/>
      <c r="AK762" s="301">
        <f t="shared" si="248"/>
        <v>0</v>
      </c>
      <c r="AL762" s="119" t="s">
        <v>169</v>
      </c>
      <c r="AM762" s="123" t="s">
        <v>169</v>
      </c>
      <c r="AN762" s="122"/>
      <c r="AO762" s="119" t="s">
        <v>169</v>
      </c>
      <c r="AP762" s="123" t="s">
        <v>169</v>
      </c>
      <c r="AQ762" s="124"/>
      <c r="AR762" s="119" t="s">
        <v>169</v>
      </c>
      <c r="AS762" s="123" t="s">
        <v>169</v>
      </c>
      <c r="AT762" s="122"/>
      <c r="AU762" s="280">
        <f t="shared" si="249"/>
        <v>0</v>
      </c>
      <c r="AV762" s="281">
        <f t="shared" si="250"/>
        <v>0</v>
      </c>
      <c r="AW762" s="291">
        <f t="shared" si="254"/>
        <v>0</v>
      </c>
      <c r="AX762" s="283">
        <f t="shared" si="251"/>
        <v>0</v>
      </c>
    </row>
    <row r="763" spans="1:50" ht="26.45" customHeight="1">
      <c r="A763" s="117"/>
      <c r="B763" s="245"/>
      <c r="C763" s="136"/>
      <c r="D763" s="208" t="str">
        <f t="shared" si="236"/>
        <v/>
      </c>
      <c r="E763" s="129" t="s">
        <v>169</v>
      </c>
      <c r="F763" s="209" t="s">
        <v>169</v>
      </c>
      <c r="G763" s="135"/>
      <c r="H763" s="258"/>
      <c r="I763" s="259">
        <f t="shared" si="252"/>
        <v>0</v>
      </c>
      <c r="J763" s="259">
        <f t="shared" si="253"/>
        <v>0</v>
      </c>
      <c r="K763" s="259">
        <f t="shared" si="237"/>
        <v>0</v>
      </c>
      <c r="L763" s="252"/>
      <c r="M763" s="252"/>
      <c r="N763" s="252"/>
      <c r="O763" s="147">
        <v>0</v>
      </c>
      <c r="P763" s="147">
        <v>0</v>
      </c>
      <c r="Q763" s="137">
        <f t="shared" si="238"/>
        <v>0</v>
      </c>
      <c r="R763" s="80">
        <f t="shared" si="239"/>
        <v>0</v>
      </c>
      <c r="S763" s="147">
        <v>0</v>
      </c>
      <c r="T763" s="121"/>
      <c r="U763" s="263">
        <f>IFERROR(VLOOKUP(B763,คำนวณตกเบิกวิทยฐานะ!$B$9:$P$1008,14,FALSE),0)</f>
        <v>0</v>
      </c>
      <c r="V763" s="263">
        <f>IFERROR(VLOOKUP(B763,คำนวณตกเบิกวิทยฐานะ!$B$9:$P$1008,15,FALSE),0)</f>
        <v>0</v>
      </c>
      <c r="W763" s="264">
        <f t="shared" si="240"/>
        <v>0</v>
      </c>
      <c r="X763" s="119" t="s">
        <v>169</v>
      </c>
      <c r="Y763" s="209" t="s">
        <v>169</v>
      </c>
      <c r="Z763" s="258"/>
      <c r="AA763" s="253">
        <f t="shared" si="241"/>
        <v>0</v>
      </c>
      <c r="AB763" s="253">
        <f t="shared" si="242"/>
        <v>0</v>
      </c>
      <c r="AC763" s="253">
        <f t="shared" si="243"/>
        <v>0</v>
      </c>
      <c r="AD763" s="253">
        <f t="shared" si="244"/>
        <v>0</v>
      </c>
      <c r="AE763" s="268">
        <f t="shared" si="245"/>
        <v>0</v>
      </c>
      <c r="AF763" s="269">
        <f t="shared" si="246"/>
        <v>0</v>
      </c>
      <c r="AG763" s="270">
        <f t="shared" si="247"/>
        <v>0</v>
      </c>
      <c r="AH763" s="121"/>
      <c r="AI763" s="252"/>
      <c r="AJ763" s="295"/>
      <c r="AK763" s="301">
        <f t="shared" si="248"/>
        <v>0</v>
      </c>
      <c r="AL763" s="119" t="s">
        <v>169</v>
      </c>
      <c r="AM763" s="123" t="s">
        <v>169</v>
      </c>
      <c r="AN763" s="122"/>
      <c r="AO763" s="119" t="s">
        <v>169</v>
      </c>
      <c r="AP763" s="123" t="s">
        <v>169</v>
      </c>
      <c r="AQ763" s="124"/>
      <c r="AR763" s="119" t="s">
        <v>169</v>
      </c>
      <c r="AS763" s="123" t="s">
        <v>169</v>
      </c>
      <c r="AT763" s="122"/>
      <c r="AU763" s="280">
        <f t="shared" si="249"/>
        <v>0</v>
      </c>
      <c r="AV763" s="281">
        <f t="shared" si="250"/>
        <v>0</v>
      </c>
      <c r="AW763" s="291">
        <f t="shared" si="254"/>
        <v>0</v>
      </c>
      <c r="AX763" s="283">
        <f t="shared" si="251"/>
        <v>0</v>
      </c>
    </row>
    <row r="764" spans="1:50" ht="26.45" customHeight="1">
      <c r="A764" s="117"/>
      <c r="B764" s="245"/>
      <c r="C764" s="136"/>
      <c r="D764" s="208" t="str">
        <f t="shared" si="236"/>
        <v/>
      </c>
      <c r="E764" s="129" t="s">
        <v>169</v>
      </c>
      <c r="F764" s="209" t="s">
        <v>169</v>
      </c>
      <c r="G764" s="135"/>
      <c r="H764" s="258"/>
      <c r="I764" s="259">
        <f t="shared" si="252"/>
        <v>0</v>
      </c>
      <c r="J764" s="259">
        <f t="shared" si="253"/>
        <v>0</v>
      </c>
      <c r="K764" s="259">
        <f t="shared" si="237"/>
        <v>0</v>
      </c>
      <c r="L764" s="252"/>
      <c r="M764" s="252"/>
      <c r="N764" s="252"/>
      <c r="O764" s="147">
        <v>0</v>
      </c>
      <c r="P764" s="147">
        <v>0</v>
      </c>
      <c r="Q764" s="137">
        <f t="shared" si="238"/>
        <v>0</v>
      </c>
      <c r="R764" s="80">
        <f t="shared" si="239"/>
        <v>0</v>
      </c>
      <c r="S764" s="147">
        <v>0</v>
      </c>
      <c r="T764" s="121"/>
      <c r="U764" s="263">
        <f>IFERROR(VLOOKUP(B764,คำนวณตกเบิกวิทยฐานะ!$B$9:$P$1008,14,FALSE),0)</f>
        <v>0</v>
      </c>
      <c r="V764" s="263">
        <f>IFERROR(VLOOKUP(B764,คำนวณตกเบิกวิทยฐานะ!$B$9:$P$1008,15,FALSE),0)</f>
        <v>0</v>
      </c>
      <c r="W764" s="264">
        <f t="shared" si="240"/>
        <v>0</v>
      </c>
      <c r="X764" s="119" t="s">
        <v>169</v>
      </c>
      <c r="Y764" s="209" t="s">
        <v>169</v>
      </c>
      <c r="Z764" s="258"/>
      <c r="AA764" s="253">
        <f t="shared" si="241"/>
        <v>0</v>
      </c>
      <c r="AB764" s="253">
        <f t="shared" si="242"/>
        <v>0</v>
      </c>
      <c r="AC764" s="253">
        <f t="shared" si="243"/>
        <v>0</v>
      </c>
      <c r="AD764" s="253">
        <f t="shared" si="244"/>
        <v>0</v>
      </c>
      <c r="AE764" s="268">
        <f t="shared" si="245"/>
        <v>0</v>
      </c>
      <c r="AF764" s="269">
        <f t="shared" si="246"/>
        <v>0</v>
      </c>
      <c r="AG764" s="270">
        <f t="shared" si="247"/>
        <v>0</v>
      </c>
      <c r="AH764" s="121"/>
      <c r="AI764" s="252"/>
      <c r="AJ764" s="295"/>
      <c r="AK764" s="301">
        <f t="shared" si="248"/>
        <v>0</v>
      </c>
      <c r="AL764" s="119" t="s">
        <v>169</v>
      </c>
      <c r="AM764" s="123" t="s">
        <v>169</v>
      </c>
      <c r="AN764" s="122"/>
      <c r="AO764" s="119" t="s">
        <v>169</v>
      </c>
      <c r="AP764" s="123" t="s">
        <v>169</v>
      </c>
      <c r="AQ764" s="124"/>
      <c r="AR764" s="119" t="s">
        <v>169</v>
      </c>
      <c r="AS764" s="123" t="s">
        <v>169</v>
      </c>
      <c r="AT764" s="122"/>
      <c r="AU764" s="280">
        <f t="shared" si="249"/>
        <v>0</v>
      </c>
      <c r="AV764" s="281">
        <f t="shared" si="250"/>
        <v>0</v>
      </c>
      <c r="AW764" s="291">
        <f t="shared" si="254"/>
        <v>0</v>
      </c>
      <c r="AX764" s="283">
        <f t="shared" si="251"/>
        <v>0</v>
      </c>
    </row>
    <row r="765" spans="1:50" ht="26.45" customHeight="1">
      <c r="A765" s="117"/>
      <c r="B765" s="245"/>
      <c r="C765" s="136"/>
      <c r="D765" s="208" t="str">
        <f t="shared" si="236"/>
        <v/>
      </c>
      <c r="E765" s="129" t="s">
        <v>169</v>
      </c>
      <c r="F765" s="209" t="s">
        <v>169</v>
      </c>
      <c r="G765" s="135"/>
      <c r="H765" s="258"/>
      <c r="I765" s="259">
        <f t="shared" si="252"/>
        <v>0</v>
      </c>
      <c r="J765" s="259">
        <f t="shared" si="253"/>
        <v>0</v>
      </c>
      <c r="K765" s="259">
        <f t="shared" si="237"/>
        <v>0</v>
      </c>
      <c r="L765" s="252"/>
      <c r="M765" s="252"/>
      <c r="N765" s="252"/>
      <c r="O765" s="147">
        <v>0</v>
      </c>
      <c r="P765" s="147">
        <v>0</v>
      </c>
      <c r="Q765" s="137">
        <f t="shared" si="238"/>
        <v>0</v>
      </c>
      <c r="R765" s="80">
        <f t="shared" si="239"/>
        <v>0</v>
      </c>
      <c r="S765" s="147">
        <v>0</v>
      </c>
      <c r="T765" s="121"/>
      <c r="U765" s="263">
        <f>IFERROR(VLOOKUP(B765,คำนวณตกเบิกวิทยฐานะ!$B$9:$P$1008,14,FALSE),0)</f>
        <v>0</v>
      </c>
      <c r="V765" s="263">
        <f>IFERROR(VLOOKUP(B765,คำนวณตกเบิกวิทยฐานะ!$B$9:$P$1008,15,FALSE),0)</f>
        <v>0</v>
      </c>
      <c r="W765" s="264">
        <f t="shared" si="240"/>
        <v>0</v>
      </c>
      <c r="X765" s="119" t="s">
        <v>169</v>
      </c>
      <c r="Y765" s="209" t="s">
        <v>169</v>
      </c>
      <c r="Z765" s="258"/>
      <c r="AA765" s="253">
        <f t="shared" si="241"/>
        <v>0</v>
      </c>
      <c r="AB765" s="253">
        <f t="shared" si="242"/>
        <v>0</v>
      </c>
      <c r="AC765" s="253">
        <f t="shared" si="243"/>
        <v>0</v>
      </c>
      <c r="AD765" s="253">
        <f t="shared" si="244"/>
        <v>0</v>
      </c>
      <c r="AE765" s="268">
        <f t="shared" si="245"/>
        <v>0</v>
      </c>
      <c r="AF765" s="269">
        <f t="shared" si="246"/>
        <v>0</v>
      </c>
      <c r="AG765" s="270">
        <f t="shared" si="247"/>
        <v>0</v>
      </c>
      <c r="AH765" s="121"/>
      <c r="AI765" s="252"/>
      <c r="AJ765" s="295"/>
      <c r="AK765" s="301">
        <f t="shared" si="248"/>
        <v>0</v>
      </c>
      <c r="AL765" s="119" t="s">
        <v>169</v>
      </c>
      <c r="AM765" s="123" t="s">
        <v>169</v>
      </c>
      <c r="AN765" s="122"/>
      <c r="AO765" s="119" t="s">
        <v>169</v>
      </c>
      <c r="AP765" s="123" t="s">
        <v>169</v>
      </c>
      <c r="AQ765" s="124"/>
      <c r="AR765" s="119" t="s">
        <v>169</v>
      </c>
      <c r="AS765" s="123" t="s">
        <v>169</v>
      </c>
      <c r="AT765" s="122"/>
      <c r="AU765" s="280">
        <f t="shared" si="249"/>
        <v>0</v>
      </c>
      <c r="AV765" s="281">
        <f t="shared" si="250"/>
        <v>0</v>
      </c>
      <c r="AW765" s="291">
        <f t="shared" si="254"/>
        <v>0</v>
      </c>
      <c r="AX765" s="283">
        <f t="shared" si="251"/>
        <v>0</v>
      </c>
    </row>
    <row r="766" spans="1:50" ht="26.45" customHeight="1">
      <c r="A766" s="117"/>
      <c r="B766" s="245"/>
      <c r="C766" s="136"/>
      <c r="D766" s="208" t="str">
        <f t="shared" si="236"/>
        <v/>
      </c>
      <c r="E766" s="129" t="s">
        <v>169</v>
      </c>
      <c r="F766" s="209" t="s">
        <v>169</v>
      </c>
      <c r="G766" s="135"/>
      <c r="H766" s="258"/>
      <c r="I766" s="259">
        <f t="shared" si="252"/>
        <v>0</v>
      </c>
      <c r="J766" s="259">
        <f t="shared" si="253"/>
        <v>0</v>
      </c>
      <c r="K766" s="259">
        <f t="shared" si="237"/>
        <v>0</v>
      </c>
      <c r="L766" s="252"/>
      <c r="M766" s="252"/>
      <c r="N766" s="252"/>
      <c r="O766" s="147">
        <v>0</v>
      </c>
      <c r="P766" s="147">
        <v>0</v>
      </c>
      <c r="Q766" s="137">
        <f t="shared" si="238"/>
        <v>0</v>
      </c>
      <c r="R766" s="80">
        <f t="shared" si="239"/>
        <v>0</v>
      </c>
      <c r="S766" s="147">
        <v>0</v>
      </c>
      <c r="T766" s="121"/>
      <c r="U766" s="263">
        <f>IFERROR(VLOOKUP(B766,คำนวณตกเบิกวิทยฐานะ!$B$9:$P$1008,14,FALSE),0)</f>
        <v>0</v>
      </c>
      <c r="V766" s="263">
        <f>IFERROR(VLOOKUP(B766,คำนวณตกเบิกวิทยฐานะ!$B$9:$P$1008,15,FALSE),0)</f>
        <v>0</v>
      </c>
      <c r="W766" s="264">
        <f t="shared" si="240"/>
        <v>0</v>
      </c>
      <c r="X766" s="119" t="s">
        <v>169</v>
      </c>
      <c r="Y766" s="209" t="s">
        <v>169</v>
      </c>
      <c r="Z766" s="258"/>
      <c r="AA766" s="253">
        <f t="shared" si="241"/>
        <v>0</v>
      </c>
      <c r="AB766" s="253">
        <f t="shared" si="242"/>
        <v>0</v>
      </c>
      <c r="AC766" s="253">
        <f t="shared" si="243"/>
        <v>0</v>
      </c>
      <c r="AD766" s="253">
        <f t="shared" si="244"/>
        <v>0</v>
      </c>
      <c r="AE766" s="268">
        <f t="shared" si="245"/>
        <v>0</v>
      </c>
      <c r="AF766" s="269">
        <f t="shared" si="246"/>
        <v>0</v>
      </c>
      <c r="AG766" s="270">
        <f t="shared" si="247"/>
        <v>0</v>
      </c>
      <c r="AH766" s="121"/>
      <c r="AI766" s="252"/>
      <c r="AJ766" s="295"/>
      <c r="AK766" s="301">
        <f t="shared" si="248"/>
        <v>0</v>
      </c>
      <c r="AL766" s="119" t="s">
        <v>169</v>
      </c>
      <c r="AM766" s="123" t="s">
        <v>169</v>
      </c>
      <c r="AN766" s="122"/>
      <c r="AO766" s="119" t="s">
        <v>169</v>
      </c>
      <c r="AP766" s="123" t="s">
        <v>169</v>
      </c>
      <c r="AQ766" s="124"/>
      <c r="AR766" s="119" t="s">
        <v>169</v>
      </c>
      <c r="AS766" s="123" t="s">
        <v>169</v>
      </c>
      <c r="AT766" s="122"/>
      <c r="AU766" s="280">
        <f t="shared" si="249"/>
        <v>0</v>
      </c>
      <c r="AV766" s="281">
        <f t="shared" si="250"/>
        <v>0</v>
      </c>
      <c r="AW766" s="291">
        <f t="shared" si="254"/>
        <v>0</v>
      </c>
      <c r="AX766" s="283">
        <f t="shared" si="251"/>
        <v>0</v>
      </c>
    </row>
    <row r="767" spans="1:50" ht="26.45" customHeight="1">
      <c r="A767" s="117"/>
      <c r="B767" s="245"/>
      <c r="C767" s="136"/>
      <c r="D767" s="208" t="str">
        <f t="shared" si="236"/>
        <v/>
      </c>
      <c r="E767" s="129" t="s">
        <v>169</v>
      </c>
      <c r="F767" s="209" t="s">
        <v>169</v>
      </c>
      <c r="G767" s="135"/>
      <c r="H767" s="258"/>
      <c r="I767" s="259">
        <f t="shared" si="252"/>
        <v>0</v>
      </c>
      <c r="J767" s="259">
        <f t="shared" si="253"/>
        <v>0</v>
      </c>
      <c r="K767" s="259">
        <f t="shared" si="237"/>
        <v>0</v>
      </c>
      <c r="L767" s="252"/>
      <c r="M767" s="252"/>
      <c r="N767" s="252"/>
      <c r="O767" s="147">
        <v>0</v>
      </c>
      <c r="P767" s="147">
        <v>0</v>
      </c>
      <c r="Q767" s="137">
        <f t="shared" si="238"/>
        <v>0</v>
      </c>
      <c r="R767" s="80">
        <f t="shared" si="239"/>
        <v>0</v>
      </c>
      <c r="S767" s="147">
        <v>0</v>
      </c>
      <c r="T767" s="121"/>
      <c r="U767" s="263">
        <f>IFERROR(VLOOKUP(B767,คำนวณตกเบิกวิทยฐานะ!$B$9:$P$1008,14,FALSE),0)</f>
        <v>0</v>
      </c>
      <c r="V767" s="263">
        <f>IFERROR(VLOOKUP(B767,คำนวณตกเบิกวิทยฐานะ!$B$9:$P$1008,15,FALSE),0)</f>
        <v>0</v>
      </c>
      <c r="W767" s="264">
        <f t="shared" si="240"/>
        <v>0</v>
      </c>
      <c r="X767" s="119" t="s">
        <v>169</v>
      </c>
      <c r="Y767" s="209" t="s">
        <v>169</v>
      </c>
      <c r="Z767" s="258"/>
      <c r="AA767" s="253">
        <f t="shared" si="241"/>
        <v>0</v>
      </c>
      <c r="AB767" s="253">
        <f t="shared" si="242"/>
        <v>0</v>
      </c>
      <c r="AC767" s="253">
        <f t="shared" si="243"/>
        <v>0</v>
      </c>
      <c r="AD767" s="253">
        <f t="shared" si="244"/>
        <v>0</v>
      </c>
      <c r="AE767" s="268">
        <f t="shared" si="245"/>
        <v>0</v>
      </c>
      <c r="AF767" s="269">
        <f t="shared" si="246"/>
        <v>0</v>
      </c>
      <c r="AG767" s="270">
        <f t="shared" si="247"/>
        <v>0</v>
      </c>
      <c r="AH767" s="121"/>
      <c r="AI767" s="252"/>
      <c r="AJ767" s="295"/>
      <c r="AK767" s="301">
        <f t="shared" si="248"/>
        <v>0</v>
      </c>
      <c r="AL767" s="119" t="s">
        <v>169</v>
      </c>
      <c r="AM767" s="123" t="s">
        <v>169</v>
      </c>
      <c r="AN767" s="122"/>
      <c r="AO767" s="119" t="s">
        <v>169</v>
      </c>
      <c r="AP767" s="123" t="s">
        <v>169</v>
      </c>
      <c r="AQ767" s="124"/>
      <c r="AR767" s="119" t="s">
        <v>169</v>
      </c>
      <c r="AS767" s="123" t="s">
        <v>169</v>
      </c>
      <c r="AT767" s="122"/>
      <c r="AU767" s="280">
        <f t="shared" si="249"/>
        <v>0</v>
      </c>
      <c r="AV767" s="281">
        <f t="shared" si="250"/>
        <v>0</v>
      </c>
      <c r="AW767" s="291">
        <f t="shared" si="254"/>
        <v>0</v>
      </c>
      <c r="AX767" s="283">
        <f t="shared" si="251"/>
        <v>0</v>
      </c>
    </row>
    <row r="768" spans="1:50" ht="26.45" customHeight="1">
      <c r="A768" s="117"/>
      <c r="B768" s="245"/>
      <c r="C768" s="136"/>
      <c r="D768" s="208" t="str">
        <f t="shared" si="236"/>
        <v/>
      </c>
      <c r="E768" s="129" t="s">
        <v>169</v>
      </c>
      <c r="F768" s="209" t="s">
        <v>169</v>
      </c>
      <c r="G768" s="135"/>
      <c r="H768" s="258"/>
      <c r="I768" s="259">
        <f t="shared" si="252"/>
        <v>0</v>
      </c>
      <c r="J768" s="259">
        <f t="shared" si="253"/>
        <v>0</v>
      </c>
      <c r="K768" s="259">
        <f t="shared" si="237"/>
        <v>0</v>
      </c>
      <c r="L768" s="252"/>
      <c r="M768" s="252"/>
      <c r="N768" s="252"/>
      <c r="O768" s="147">
        <v>0</v>
      </c>
      <c r="P768" s="147">
        <v>0</v>
      </c>
      <c r="Q768" s="137">
        <f t="shared" si="238"/>
        <v>0</v>
      </c>
      <c r="R768" s="80">
        <f t="shared" si="239"/>
        <v>0</v>
      </c>
      <c r="S768" s="147">
        <v>0</v>
      </c>
      <c r="T768" s="121"/>
      <c r="U768" s="263">
        <f>IFERROR(VLOOKUP(B768,คำนวณตกเบิกวิทยฐานะ!$B$9:$P$1008,14,FALSE),0)</f>
        <v>0</v>
      </c>
      <c r="V768" s="263">
        <f>IFERROR(VLOOKUP(B768,คำนวณตกเบิกวิทยฐานะ!$B$9:$P$1008,15,FALSE),0)</f>
        <v>0</v>
      </c>
      <c r="W768" s="264">
        <f t="shared" si="240"/>
        <v>0</v>
      </c>
      <c r="X768" s="119" t="s">
        <v>169</v>
      </c>
      <c r="Y768" s="209" t="s">
        <v>169</v>
      </c>
      <c r="Z768" s="258"/>
      <c r="AA768" s="253">
        <f t="shared" si="241"/>
        <v>0</v>
      </c>
      <c r="AB768" s="253">
        <f t="shared" si="242"/>
        <v>0</v>
      </c>
      <c r="AC768" s="253">
        <f t="shared" si="243"/>
        <v>0</v>
      </c>
      <c r="AD768" s="253">
        <f t="shared" si="244"/>
        <v>0</v>
      </c>
      <c r="AE768" s="268">
        <f t="shared" si="245"/>
        <v>0</v>
      </c>
      <c r="AF768" s="269">
        <f t="shared" si="246"/>
        <v>0</v>
      </c>
      <c r="AG768" s="270">
        <f t="shared" si="247"/>
        <v>0</v>
      </c>
      <c r="AH768" s="121"/>
      <c r="AI768" s="252"/>
      <c r="AJ768" s="295"/>
      <c r="AK768" s="301">
        <f t="shared" si="248"/>
        <v>0</v>
      </c>
      <c r="AL768" s="119" t="s">
        <v>169</v>
      </c>
      <c r="AM768" s="123" t="s">
        <v>169</v>
      </c>
      <c r="AN768" s="122"/>
      <c r="AO768" s="119" t="s">
        <v>169</v>
      </c>
      <c r="AP768" s="123" t="s">
        <v>169</v>
      </c>
      <c r="AQ768" s="124"/>
      <c r="AR768" s="119" t="s">
        <v>169</v>
      </c>
      <c r="AS768" s="123" t="s">
        <v>169</v>
      </c>
      <c r="AT768" s="122"/>
      <c r="AU768" s="280">
        <f t="shared" si="249"/>
        <v>0</v>
      </c>
      <c r="AV768" s="281">
        <f t="shared" si="250"/>
        <v>0</v>
      </c>
      <c r="AW768" s="291">
        <f t="shared" si="254"/>
        <v>0</v>
      </c>
      <c r="AX768" s="283">
        <f t="shared" si="251"/>
        <v>0</v>
      </c>
    </row>
    <row r="769" spans="1:50" ht="26.45" customHeight="1">
      <c r="A769" s="117"/>
      <c r="B769" s="245"/>
      <c r="C769" s="136"/>
      <c r="D769" s="208" t="str">
        <f t="shared" si="236"/>
        <v/>
      </c>
      <c r="E769" s="129" t="s">
        <v>169</v>
      </c>
      <c r="F769" s="209" t="s">
        <v>169</v>
      </c>
      <c r="G769" s="135"/>
      <c r="H769" s="258"/>
      <c r="I769" s="259">
        <f t="shared" si="252"/>
        <v>0</v>
      </c>
      <c r="J769" s="259">
        <f t="shared" si="253"/>
        <v>0</v>
      </c>
      <c r="K769" s="259">
        <f t="shared" si="237"/>
        <v>0</v>
      </c>
      <c r="L769" s="252"/>
      <c r="M769" s="252"/>
      <c r="N769" s="252"/>
      <c r="O769" s="147">
        <v>0</v>
      </c>
      <c r="P769" s="147">
        <v>0</v>
      </c>
      <c r="Q769" s="137">
        <f t="shared" si="238"/>
        <v>0</v>
      </c>
      <c r="R769" s="80">
        <f t="shared" si="239"/>
        <v>0</v>
      </c>
      <c r="S769" s="147">
        <v>0</v>
      </c>
      <c r="T769" s="121"/>
      <c r="U769" s="263">
        <f>IFERROR(VLOOKUP(B769,คำนวณตกเบิกวิทยฐานะ!$B$9:$P$1008,14,FALSE),0)</f>
        <v>0</v>
      </c>
      <c r="V769" s="263">
        <f>IFERROR(VLOOKUP(B769,คำนวณตกเบิกวิทยฐานะ!$B$9:$P$1008,15,FALSE),0)</f>
        <v>0</v>
      </c>
      <c r="W769" s="264">
        <f t="shared" si="240"/>
        <v>0</v>
      </c>
      <c r="X769" s="119" t="s">
        <v>169</v>
      </c>
      <c r="Y769" s="209" t="s">
        <v>169</v>
      </c>
      <c r="Z769" s="258"/>
      <c r="AA769" s="253">
        <f t="shared" si="241"/>
        <v>0</v>
      </c>
      <c r="AB769" s="253">
        <f t="shared" si="242"/>
        <v>0</v>
      </c>
      <c r="AC769" s="253">
        <f t="shared" si="243"/>
        <v>0</v>
      </c>
      <c r="AD769" s="253">
        <f t="shared" si="244"/>
        <v>0</v>
      </c>
      <c r="AE769" s="268">
        <f t="shared" si="245"/>
        <v>0</v>
      </c>
      <c r="AF769" s="269">
        <f t="shared" si="246"/>
        <v>0</v>
      </c>
      <c r="AG769" s="270">
        <f t="shared" si="247"/>
        <v>0</v>
      </c>
      <c r="AH769" s="121"/>
      <c r="AI769" s="252"/>
      <c r="AJ769" s="295"/>
      <c r="AK769" s="301">
        <f t="shared" si="248"/>
        <v>0</v>
      </c>
      <c r="AL769" s="119" t="s">
        <v>169</v>
      </c>
      <c r="AM769" s="123" t="s">
        <v>169</v>
      </c>
      <c r="AN769" s="122"/>
      <c r="AO769" s="119" t="s">
        <v>169</v>
      </c>
      <c r="AP769" s="123" t="s">
        <v>169</v>
      </c>
      <c r="AQ769" s="124"/>
      <c r="AR769" s="119" t="s">
        <v>169</v>
      </c>
      <c r="AS769" s="123" t="s">
        <v>169</v>
      </c>
      <c r="AT769" s="122"/>
      <c r="AU769" s="280">
        <f t="shared" si="249"/>
        <v>0</v>
      </c>
      <c r="AV769" s="281">
        <f t="shared" si="250"/>
        <v>0</v>
      </c>
      <c r="AW769" s="291">
        <f t="shared" si="254"/>
        <v>0</v>
      </c>
      <c r="AX769" s="283">
        <f t="shared" si="251"/>
        <v>0</v>
      </c>
    </row>
    <row r="770" spans="1:50" ht="26.45" customHeight="1">
      <c r="A770" s="117"/>
      <c r="B770" s="245"/>
      <c r="C770" s="136"/>
      <c r="D770" s="208" t="str">
        <f t="shared" si="236"/>
        <v/>
      </c>
      <c r="E770" s="129" t="s">
        <v>169</v>
      </c>
      <c r="F770" s="209" t="s">
        <v>169</v>
      </c>
      <c r="G770" s="135"/>
      <c r="H770" s="258"/>
      <c r="I770" s="259">
        <f t="shared" si="252"/>
        <v>0</v>
      </c>
      <c r="J770" s="259">
        <f t="shared" si="253"/>
        <v>0</v>
      </c>
      <c r="K770" s="259">
        <f t="shared" si="237"/>
        <v>0</v>
      </c>
      <c r="L770" s="252"/>
      <c r="M770" s="252"/>
      <c r="N770" s="252"/>
      <c r="O770" s="147">
        <v>0</v>
      </c>
      <c r="P770" s="147">
        <v>0</v>
      </c>
      <c r="Q770" s="137">
        <f t="shared" si="238"/>
        <v>0</v>
      </c>
      <c r="R770" s="80">
        <f t="shared" si="239"/>
        <v>0</v>
      </c>
      <c r="S770" s="147">
        <v>0</v>
      </c>
      <c r="T770" s="121"/>
      <c r="U770" s="263">
        <f>IFERROR(VLOOKUP(B770,คำนวณตกเบิกวิทยฐานะ!$B$9:$P$1008,14,FALSE),0)</f>
        <v>0</v>
      </c>
      <c r="V770" s="263">
        <f>IFERROR(VLOOKUP(B770,คำนวณตกเบิกวิทยฐานะ!$B$9:$P$1008,15,FALSE),0)</f>
        <v>0</v>
      </c>
      <c r="W770" s="264">
        <f t="shared" si="240"/>
        <v>0</v>
      </c>
      <c r="X770" s="119" t="s">
        <v>169</v>
      </c>
      <c r="Y770" s="209" t="s">
        <v>169</v>
      </c>
      <c r="Z770" s="258"/>
      <c r="AA770" s="253">
        <f t="shared" si="241"/>
        <v>0</v>
      </c>
      <c r="AB770" s="253">
        <f t="shared" si="242"/>
        <v>0</v>
      </c>
      <c r="AC770" s="253">
        <f t="shared" si="243"/>
        <v>0</v>
      </c>
      <c r="AD770" s="253">
        <f t="shared" si="244"/>
        <v>0</v>
      </c>
      <c r="AE770" s="268">
        <f t="shared" si="245"/>
        <v>0</v>
      </c>
      <c r="AF770" s="269">
        <f t="shared" si="246"/>
        <v>0</v>
      </c>
      <c r="AG770" s="270">
        <f t="shared" si="247"/>
        <v>0</v>
      </c>
      <c r="AH770" s="121"/>
      <c r="AI770" s="252"/>
      <c r="AJ770" s="295"/>
      <c r="AK770" s="301">
        <f t="shared" si="248"/>
        <v>0</v>
      </c>
      <c r="AL770" s="119" t="s">
        <v>169</v>
      </c>
      <c r="AM770" s="123" t="s">
        <v>169</v>
      </c>
      <c r="AN770" s="122"/>
      <c r="AO770" s="119" t="s">
        <v>169</v>
      </c>
      <c r="AP770" s="123" t="s">
        <v>169</v>
      </c>
      <c r="AQ770" s="124"/>
      <c r="AR770" s="119" t="s">
        <v>169</v>
      </c>
      <c r="AS770" s="123" t="s">
        <v>169</v>
      </c>
      <c r="AT770" s="122"/>
      <c r="AU770" s="280">
        <f t="shared" si="249"/>
        <v>0</v>
      </c>
      <c r="AV770" s="281">
        <f t="shared" si="250"/>
        <v>0</v>
      </c>
      <c r="AW770" s="291">
        <f t="shared" si="254"/>
        <v>0</v>
      </c>
      <c r="AX770" s="283">
        <f t="shared" si="251"/>
        <v>0</v>
      </c>
    </row>
    <row r="771" spans="1:50" ht="26.45" customHeight="1">
      <c r="A771" s="117"/>
      <c r="B771" s="245"/>
      <c r="C771" s="136"/>
      <c r="D771" s="208" t="str">
        <f t="shared" si="236"/>
        <v/>
      </c>
      <c r="E771" s="129" t="s">
        <v>169</v>
      </c>
      <c r="F771" s="209" t="s">
        <v>169</v>
      </c>
      <c r="G771" s="135"/>
      <c r="H771" s="258"/>
      <c r="I771" s="259">
        <f t="shared" si="252"/>
        <v>0</v>
      </c>
      <c r="J771" s="259">
        <f t="shared" si="253"/>
        <v>0</v>
      </c>
      <c r="K771" s="259">
        <f t="shared" si="237"/>
        <v>0</v>
      </c>
      <c r="L771" s="252"/>
      <c r="M771" s="252"/>
      <c r="N771" s="252"/>
      <c r="O771" s="147">
        <v>0</v>
      </c>
      <c r="P771" s="147">
        <v>0</v>
      </c>
      <c r="Q771" s="137">
        <f t="shared" si="238"/>
        <v>0</v>
      </c>
      <c r="R771" s="80">
        <f t="shared" si="239"/>
        <v>0</v>
      </c>
      <c r="S771" s="147">
        <v>0</v>
      </c>
      <c r="T771" s="121"/>
      <c r="U771" s="263">
        <f>IFERROR(VLOOKUP(B771,คำนวณตกเบิกวิทยฐานะ!$B$9:$P$1008,14,FALSE),0)</f>
        <v>0</v>
      </c>
      <c r="V771" s="263">
        <f>IFERROR(VLOOKUP(B771,คำนวณตกเบิกวิทยฐานะ!$B$9:$P$1008,15,FALSE),0)</f>
        <v>0</v>
      </c>
      <c r="W771" s="264">
        <f t="shared" si="240"/>
        <v>0</v>
      </c>
      <c r="X771" s="119" t="s">
        <v>169</v>
      </c>
      <c r="Y771" s="209" t="s">
        <v>169</v>
      </c>
      <c r="Z771" s="258"/>
      <c r="AA771" s="253">
        <f t="shared" si="241"/>
        <v>0</v>
      </c>
      <c r="AB771" s="253">
        <f t="shared" si="242"/>
        <v>0</v>
      </c>
      <c r="AC771" s="253">
        <f t="shared" si="243"/>
        <v>0</v>
      </c>
      <c r="AD771" s="253">
        <f t="shared" si="244"/>
        <v>0</v>
      </c>
      <c r="AE771" s="268">
        <f t="shared" si="245"/>
        <v>0</v>
      </c>
      <c r="AF771" s="269">
        <f t="shared" si="246"/>
        <v>0</v>
      </c>
      <c r="AG771" s="270">
        <f t="shared" si="247"/>
        <v>0</v>
      </c>
      <c r="AH771" s="121"/>
      <c r="AI771" s="252"/>
      <c r="AJ771" s="295"/>
      <c r="AK771" s="301">
        <f t="shared" si="248"/>
        <v>0</v>
      </c>
      <c r="AL771" s="119" t="s">
        <v>169</v>
      </c>
      <c r="AM771" s="123" t="s">
        <v>169</v>
      </c>
      <c r="AN771" s="122"/>
      <c r="AO771" s="119" t="s">
        <v>169</v>
      </c>
      <c r="AP771" s="123" t="s">
        <v>169</v>
      </c>
      <c r="AQ771" s="124"/>
      <c r="AR771" s="119" t="s">
        <v>169</v>
      </c>
      <c r="AS771" s="123" t="s">
        <v>169</v>
      </c>
      <c r="AT771" s="122"/>
      <c r="AU771" s="280">
        <f t="shared" si="249"/>
        <v>0</v>
      </c>
      <c r="AV771" s="281">
        <f t="shared" si="250"/>
        <v>0</v>
      </c>
      <c r="AW771" s="291">
        <f t="shared" si="254"/>
        <v>0</v>
      </c>
      <c r="AX771" s="283">
        <f t="shared" si="251"/>
        <v>0</v>
      </c>
    </row>
    <row r="772" spans="1:50" ht="26.45" customHeight="1">
      <c r="A772" s="117"/>
      <c r="B772" s="245"/>
      <c r="C772" s="136"/>
      <c r="D772" s="208" t="str">
        <f t="shared" si="236"/>
        <v/>
      </c>
      <c r="E772" s="129" t="s">
        <v>169</v>
      </c>
      <c r="F772" s="209" t="s">
        <v>169</v>
      </c>
      <c r="G772" s="135"/>
      <c r="H772" s="258"/>
      <c r="I772" s="259">
        <f t="shared" si="252"/>
        <v>0</v>
      </c>
      <c r="J772" s="259">
        <f t="shared" si="253"/>
        <v>0</v>
      </c>
      <c r="K772" s="259">
        <f t="shared" si="237"/>
        <v>0</v>
      </c>
      <c r="L772" s="252"/>
      <c r="M772" s="252"/>
      <c r="N772" s="252"/>
      <c r="O772" s="147">
        <v>0</v>
      </c>
      <c r="P772" s="147">
        <v>0</v>
      </c>
      <c r="Q772" s="137">
        <f t="shared" si="238"/>
        <v>0</v>
      </c>
      <c r="R772" s="80">
        <f t="shared" si="239"/>
        <v>0</v>
      </c>
      <c r="S772" s="147">
        <v>0</v>
      </c>
      <c r="T772" s="121"/>
      <c r="U772" s="263">
        <f>IFERROR(VLOOKUP(B772,คำนวณตกเบิกวิทยฐานะ!$B$9:$P$1008,14,FALSE),0)</f>
        <v>0</v>
      </c>
      <c r="V772" s="263">
        <f>IFERROR(VLOOKUP(B772,คำนวณตกเบิกวิทยฐานะ!$B$9:$P$1008,15,FALSE),0)</f>
        <v>0</v>
      </c>
      <c r="W772" s="264">
        <f t="shared" si="240"/>
        <v>0</v>
      </c>
      <c r="X772" s="119" t="s">
        <v>169</v>
      </c>
      <c r="Y772" s="209" t="s">
        <v>169</v>
      </c>
      <c r="Z772" s="258"/>
      <c r="AA772" s="253">
        <f t="shared" si="241"/>
        <v>0</v>
      </c>
      <c r="AB772" s="253">
        <f t="shared" si="242"/>
        <v>0</v>
      </c>
      <c r="AC772" s="253">
        <f t="shared" si="243"/>
        <v>0</v>
      </c>
      <c r="AD772" s="253">
        <f t="shared" si="244"/>
        <v>0</v>
      </c>
      <c r="AE772" s="268">
        <f t="shared" si="245"/>
        <v>0</v>
      </c>
      <c r="AF772" s="269">
        <f t="shared" si="246"/>
        <v>0</v>
      </c>
      <c r="AG772" s="270">
        <f t="shared" si="247"/>
        <v>0</v>
      </c>
      <c r="AH772" s="121"/>
      <c r="AI772" s="252"/>
      <c r="AJ772" s="295"/>
      <c r="AK772" s="301">
        <f t="shared" si="248"/>
        <v>0</v>
      </c>
      <c r="AL772" s="119" t="s">
        <v>169</v>
      </c>
      <c r="AM772" s="123" t="s">
        <v>169</v>
      </c>
      <c r="AN772" s="122"/>
      <c r="AO772" s="119" t="s">
        <v>169</v>
      </c>
      <c r="AP772" s="123" t="s">
        <v>169</v>
      </c>
      <c r="AQ772" s="124"/>
      <c r="AR772" s="119" t="s">
        <v>169</v>
      </c>
      <c r="AS772" s="123" t="s">
        <v>169</v>
      </c>
      <c r="AT772" s="122"/>
      <c r="AU772" s="280">
        <f t="shared" si="249"/>
        <v>0</v>
      </c>
      <c r="AV772" s="281">
        <f t="shared" si="250"/>
        <v>0</v>
      </c>
      <c r="AW772" s="291">
        <f t="shared" si="254"/>
        <v>0</v>
      </c>
      <c r="AX772" s="283">
        <f t="shared" si="251"/>
        <v>0</v>
      </c>
    </row>
    <row r="773" spans="1:50" ht="26.45" customHeight="1">
      <c r="A773" s="117"/>
      <c r="B773" s="245"/>
      <c r="C773" s="136"/>
      <c r="D773" s="208" t="str">
        <f t="shared" si="236"/>
        <v/>
      </c>
      <c r="E773" s="129" t="s">
        <v>169</v>
      </c>
      <c r="F773" s="209" t="s">
        <v>169</v>
      </c>
      <c r="G773" s="135"/>
      <c r="H773" s="258"/>
      <c r="I773" s="259">
        <f t="shared" si="252"/>
        <v>0</v>
      </c>
      <c r="J773" s="259">
        <f t="shared" si="253"/>
        <v>0</v>
      </c>
      <c r="K773" s="259">
        <f t="shared" si="237"/>
        <v>0</v>
      </c>
      <c r="L773" s="252"/>
      <c r="M773" s="252"/>
      <c r="N773" s="252"/>
      <c r="O773" s="147">
        <v>0</v>
      </c>
      <c r="P773" s="147">
        <v>0</v>
      </c>
      <c r="Q773" s="137">
        <f t="shared" si="238"/>
        <v>0</v>
      </c>
      <c r="R773" s="80">
        <f t="shared" si="239"/>
        <v>0</v>
      </c>
      <c r="S773" s="147">
        <v>0</v>
      </c>
      <c r="T773" s="121"/>
      <c r="U773" s="263">
        <f>IFERROR(VLOOKUP(B773,คำนวณตกเบิกวิทยฐานะ!$B$9:$P$1008,14,FALSE),0)</f>
        <v>0</v>
      </c>
      <c r="V773" s="263">
        <f>IFERROR(VLOOKUP(B773,คำนวณตกเบิกวิทยฐานะ!$B$9:$P$1008,15,FALSE),0)</f>
        <v>0</v>
      </c>
      <c r="W773" s="264">
        <f t="shared" si="240"/>
        <v>0</v>
      </c>
      <c r="X773" s="119" t="s">
        <v>169</v>
      </c>
      <c r="Y773" s="209" t="s">
        <v>169</v>
      </c>
      <c r="Z773" s="258"/>
      <c r="AA773" s="253">
        <f t="shared" si="241"/>
        <v>0</v>
      </c>
      <c r="AB773" s="253">
        <f t="shared" si="242"/>
        <v>0</v>
      </c>
      <c r="AC773" s="253">
        <f t="shared" si="243"/>
        <v>0</v>
      </c>
      <c r="AD773" s="253">
        <f t="shared" si="244"/>
        <v>0</v>
      </c>
      <c r="AE773" s="268">
        <f t="shared" si="245"/>
        <v>0</v>
      </c>
      <c r="AF773" s="269">
        <f t="shared" si="246"/>
        <v>0</v>
      </c>
      <c r="AG773" s="270">
        <f t="shared" si="247"/>
        <v>0</v>
      </c>
      <c r="AH773" s="121"/>
      <c r="AI773" s="252"/>
      <c r="AJ773" s="295"/>
      <c r="AK773" s="301">
        <f t="shared" si="248"/>
        <v>0</v>
      </c>
      <c r="AL773" s="119" t="s">
        <v>169</v>
      </c>
      <c r="AM773" s="123" t="s">
        <v>169</v>
      </c>
      <c r="AN773" s="122"/>
      <c r="AO773" s="119" t="s">
        <v>169</v>
      </c>
      <c r="AP773" s="123" t="s">
        <v>169</v>
      </c>
      <c r="AQ773" s="124"/>
      <c r="AR773" s="119" t="s">
        <v>169</v>
      </c>
      <c r="AS773" s="123" t="s">
        <v>169</v>
      </c>
      <c r="AT773" s="122"/>
      <c r="AU773" s="280">
        <f t="shared" si="249"/>
        <v>0</v>
      </c>
      <c r="AV773" s="281">
        <f t="shared" si="250"/>
        <v>0</v>
      </c>
      <c r="AW773" s="291">
        <f t="shared" si="254"/>
        <v>0</v>
      </c>
      <c r="AX773" s="283">
        <f t="shared" si="251"/>
        <v>0</v>
      </c>
    </row>
    <row r="774" spans="1:50" ht="26.45" customHeight="1">
      <c r="A774" s="117"/>
      <c r="B774" s="245"/>
      <c r="C774" s="136"/>
      <c r="D774" s="208" t="str">
        <f t="shared" si="236"/>
        <v/>
      </c>
      <c r="E774" s="129" t="s">
        <v>169</v>
      </c>
      <c r="F774" s="209" t="s">
        <v>169</v>
      </c>
      <c r="G774" s="135"/>
      <c r="H774" s="258"/>
      <c r="I774" s="259">
        <f t="shared" si="252"/>
        <v>0</v>
      </c>
      <c r="J774" s="259">
        <f t="shared" si="253"/>
        <v>0</v>
      </c>
      <c r="K774" s="259">
        <f t="shared" si="237"/>
        <v>0</v>
      </c>
      <c r="L774" s="252"/>
      <c r="M774" s="252"/>
      <c r="N774" s="252"/>
      <c r="O774" s="147">
        <v>0</v>
      </c>
      <c r="P774" s="147">
        <v>0</v>
      </c>
      <c r="Q774" s="137">
        <f t="shared" si="238"/>
        <v>0</v>
      </c>
      <c r="R774" s="80">
        <f t="shared" si="239"/>
        <v>0</v>
      </c>
      <c r="S774" s="147">
        <v>0</v>
      </c>
      <c r="T774" s="121"/>
      <c r="U774" s="263">
        <f>IFERROR(VLOOKUP(B774,คำนวณตกเบิกวิทยฐานะ!$B$9:$P$1008,14,FALSE),0)</f>
        <v>0</v>
      </c>
      <c r="V774" s="263">
        <f>IFERROR(VLOOKUP(B774,คำนวณตกเบิกวิทยฐานะ!$B$9:$P$1008,15,FALSE),0)</f>
        <v>0</v>
      </c>
      <c r="W774" s="264">
        <f t="shared" si="240"/>
        <v>0</v>
      </c>
      <c r="X774" s="119" t="s">
        <v>169</v>
      </c>
      <c r="Y774" s="209" t="s">
        <v>169</v>
      </c>
      <c r="Z774" s="258"/>
      <c r="AA774" s="253">
        <f t="shared" si="241"/>
        <v>0</v>
      </c>
      <c r="AB774" s="253">
        <f t="shared" si="242"/>
        <v>0</v>
      </c>
      <c r="AC774" s="253">
        <f t="shared" si="243"/>
        <v>0</v>
      </c>
      <c r="AD774" s="253">
        <f t="shared" si="244"/>
        <v>0</v>
      </c>
      <c r="AE774" s="268">
        <f t="shared" si="245"/>
        <v>0</v>
      </c>
      <c r="AF774" s="269">
        <f t="shared" si="246"/>
        <v>0</v>
      </c>
      <c r="AG774" s="270">
        <f t="shared" si="247"/>
        <v>0</v>
      </c>
      <c r="AH774" s="121"/>
      <c r="AI774" s="252"/>
      <c r="AJ774" s="295"/>
      <c r="AK774" s="301">
        <f t="shared" si="248"/>
        <v>0</v>
      </c>
      <c r="AL774" s="119" t="s">
        <v>169</v>
      </c>
      <c r="AM774" s="123" t="s">
        <v>169</v>
      </c>
      <c r="AN774" s="122"/>
      <c r="AO774" s="119" t="s">
        <v>169</v>
      </c>
      <c r="AP774" s="123" t="s">
        <v>169</v>
      </c>
      <c r="AQ774" s="124"/>
      <c r="AR774" s="119" t="s">
        <v>169</v>
      </c>
      <c r="AS774" s="123" t="s">
        <v>169</v>
      </c>
      <c r="AT774" s="122"/>
      <c r="AU774" s="280">
        <f t="shared" si="249"/>
        <v>0</v>
      </c>
      <c r="AV774" s="281">
        <f t="shared" si="250"/>
        <v>0</v>
      </c>
      <c r="AW774" s="291">
        <f t="shared" si="254"/>
        <v>0</v>
      </c>
      <c r="AX774" s="283">
        <f t="shared" si="251"/>
        <v>0</v>
      </c>
    </row>
    <row r="775" spans="1:50" ht="26.45" customHeight="1">
      <c r="A775" s="117"/>
      <c r="B775" s="245"/>
      <c r="C775" s="136"/>
      <c r="D775" s="208" t="str">
        <f t="shared" si="236"/>
        <v/>
      </c>
      <c r="E775" s="129" t="s">
        <v>169</v>
      </c>
      <c r="F775" s="209" t="s">
        <v>169</v>
      </c>
      <c r="G775" s="135"/>
      <c r="H775" s="258"/>
      <c r="I775" s="259">
        <f t="shared" si="252"/>
        <v>0</v>
      </c>
      <c r="J775" s="259">
        <f t="shared" si="253"/>
        <v>0</v>
      </c>
      <c r="K775" s="259">
        <f t="shared" si="237"/>
        <v>0</v>
      </c>
      <c r="L775" s="252"/>
      <c r="M775" s="252"/>
      <c r="N775" s="252"/>
      <c r="O775" s="147">
        <v>0</v>
      </c>
      <c r="P775" s="147">
        <v>0</v>
      </c>
      <c r="Q775" s="137">
        <f t="shared" si="238"/>
        <v>0</v>
      </c>
      <c r="R775" s="80">
        <f t="shared" si="239"/>
        <v>0</v>
      </c>
      <c r="S775" s="147">
        <v>0</v>
      </c>
      <c r="T775" s="121"/>
      <c r="U775" s="263">
        <f>IFERROR(VLOOKUP(B775,คำนวณตกเบิกวิทยฐานะ!$B$9:$P$1008,14,FALSE),0)</f>
        <v>0</v>
      </c>
      <c r="V775" s="263">
        <f>IFERROR(VLOOKUP(B775,คำนวณตกเบิกวิทยฐานะ!$B$9:$P$1008,15,FALSE),0)</f>
        <v>0</v>
      </c>
      <c r="W775" s="264">
        <f t="shared" si="240"/>
        <v>0</v>
      </c>
      <c r="X775" s="119" t="s">
        <v>169</v>
      </c>
      <c r="Y775" s="209" t="s">
        <v>169</v>
      </c>
      <c r="Z775" s="258"/>
      <c r="AA775" s="253">
        <f t="shared" si="241"/>
        <v>0</v>
      </c>
      <c r="AB775" s="253">
        <f t="shared" si="242"/>
        <v>0</v>
      </c>
      <c r="AC775" s="253">
        <f t="shared" si="243"/>
        <v>0</v>
      </c>
      <c r="AD775" s="253">
        <f t="shared" si="244"/>
        <v>0</v>
      </c>
      <c r="AE775" s="268">
        <f t="shared" si="245"/>
        <v>0</v>
      </c>
      <c r="AF775" s="269">
        <f t="shared" si="246"/>
        <v>0</v>
      </c>
      <c r="AG775" s="270">
        <f t="shared" si="247"/>
        <v>0</v>
      </c>
      <c r="AH775" s="121"/>
      <c r="AI775" s="252"/>
      <c r="AJ775" s="295"/>
      <c r="AK775" s="301">
        <f t="shared" si="248"/>
        <v>0</v>
      </c>
      <c r="AL775" s="119" t="s">
        <v>169</v>
      </c>
      <c r="AM775" s="123" t="s">
        <v>169</v>
      </c>
      <c r="AN775" s="122"/>
      <c r="AO775" s="119" t="s">
        <v>169</v>
      </c>
      <c r="AP775" s="123" t="s">
        <v>169</v>
      </c>
      <c r="AQ775" s="124"/>
      <c r="AR775" s="119" t="s">
        <v>169</v>
      </c>
      <c r="AS775" s="123" t="s">
        <v>169</v>
      </c>
      <c r="AT775" s="122"/>
      <c r="AU775" s="280">
        <f t="shared" si="249"/>
        <v>0</v>
      </c>
      <c r="AV775" s="281">
        <f t="shared" si="250"/>
        <v>0</v>
      </c>
      <c r="AW775" s="291">
        <f t="shared" si="254"/>
        <v>0</v>
      </c>
      <c r="AX775" s="283">
        <f t="shared" si="251"/>
        <v>0</v>
      </c>
    </row>
    <row r="776" spans="1:50" ht="26.45" customHeight="1">
      <c r="A776" s="117"/>
      <c r="B776" s="245"/>
      <c r="C776" s="136"/>
      <c r="D776" s="208" t="str">
        <f t="shared" si="236"/>
        <v/>
      </c>
      <c r="E776" s="129" t="s">
        <v>169</v>
      </c>
      <c r="F776" s="209" t="s">
        <v>169</v>
      </c>
      <c r="G776" s="135"/>
      <c r="H776" s="258"/>
      <c r="I776" s="259">
        <f t="shared" si="252"/>
        <v>0</v>
      </c>
      <c r="J776" s="259">
        <f t="shared" si="253"/>
        <v>0</v>
      </c>
      <c r="K776" s="259">
        <f t="shared" si="237"/>
        <v>0</v>
      </c>
      <c r="L776" s="252"/>
      <c r="M776" s="252"/>
      <c r="N776" s="252"/>
      <c r="O776" s="147">
        <v>0</v>
      </c>
      <c r="P776" s="147">
        <v>0</v>
      </c>
      <c r="Q776" s="137">
        <f t="shared" si="238"/>
        <v>0</v>
      </c>
      <c r="R776" s="80">
        <f t="shared" si="239"/>
        <v>0</v>
      </c>
      <c r="S776" s="147">
        <v>0</v>
      </c>
      <c r="T776" s="121"/>
      <c r="U776" s="263">
        <f>IFERROR(VLOOKUP(B776,คำนวณตกเบิกวิทยฐานะ!$B$9:$P$1008,14,FALSE),0)</f>
        <v>0</v>
      </c>
      <c r="V776" s="263">
        <f>IFERROR(VLOOKUP(B776,คำนวณตกเบิกวิทยฐานะ!$B$9:$P$1008,15,FALSE),0)</f>
        <v>0</v>
      </c>
      <c r="W776" s="264">
        <f t="shared" si="240"/>
        <v>0</v>
      </c>
      <c r="X776" s="119" t="s">
        <v>169</v>
      </c>
      <c r="Y776" s="209" t="s">
        <v>169</v>
      </c>
      <c r="Z776" s="258"/>
      <c r="AA776" s="253">
        <f t="shared" si="241"/>
        <v>0</v>
      </c>
      <c r="AB776" s="253">
        <f t="shared" si="242"/>
        <v>0</v>
      </c>
      <c r="AC776" s="253">
        <f t="shared" si="243"/>
        <v>0</v>
      </c>
      <c r="AD776" s="253">
        <f t="shared" si="244"/>
        <v>0</v>
      </c>
      <c r="AE776" s="268">
        <f t="shared" si="245"/>
        <v>0</v>
      </c>
      <c r="AF776" s="269">
        <f t="shared" si="246"/>
        <v>0</v>
      </c>
      <c r="AG776" s="270">
        <f t="shared" si="247"/>
        <v>0</v>
      </c>
      <c r="AH776" s="121"/>
      <c r="AI776" s="252"/>
      <c r="AJ776" s="295"/>
      <c r="AK776" s="301">
        <f t="shared" si="248"/>
        <v>0</v>
      </c>
      <c r="AL776" s="119" t="s">
        <v>169</v>
      </c>
      <c r="AM776" s="123" t="s">
        <v>169</v>
      </c>
      <c r="AN776" s="122"/>
      <c r="AO776" s="119" t="s">
        <v>169</v>
      </c>
      <c r="AP776" s="123" t="s">
        <v>169</v>
      </c>
      <c r="AQ776" s="124"/>
      <c r="AR776" s="119" t="s">
        <v>169</v>
      </c>
      <c r="AS776" s="123" t="s">
        <v>169</v>
      </c>
      <c r="AT776" s="122"/>
      <c r="AU776" s="280">
        <f t="shared" si="249"/>
        <v>0</v>
      </c>
      <c r="AV776" s="281">
        <f t="shared" si="250"/>
        <v>0</v>
      </c>
      <c r="AW776" s="291">
        <f t="shared" si="254"/>
        <v>0</v>
      </c>
      <c r="AX776" s="283">
        <f t="shared" si="251"/>
        <v>0</v>
      </c>
    </row>
    <row r="777" spans="1:50" ht="26.45" customHeight="1">
      <c r="A777" s="117"/>
      <c r="B777" s="245"/>
      <c r="C777" s="136"/>
      <c r="D777" s="208" t="str">
        <f t="shared" si="236"/>
        <v/>
      </c>
      <c r="E777" s="129" t="s">
        <v>169</v>
      </c>
      <c r="F777" s="209" t="s">
        <v>169</v>
      </c>
      <c r="G777" s="135"/>
      <c r="H777" s="258"/>
      <c r="I777" s="259">
        <f t="shared" si="252"/>
        <v>0</v>
      </c>
      <c r="J777" s="259">
        <f t="shared" si="253"/>
        <v>0</v>
      </c>
      <c r="K777" s="259">
        <f t="shared" si="237"/>
        <v>0</v>
      </c>
      <c r="L777" s="252"/>
      <c r="M777" s="252"/>
      <c r="N777" s="252"/>
      <c r="O777" s="147">
        <v>0</v>
      </c>
      <c r="P777" s="147">
        <v>0</v>
      </c>
      <c r="Q777" s="137">
        <f t="shared" si="238"/>
        <v>0</v>
      </c>
      <c r="R777" s="80">
        <f t="shared" si="239"/>
        <v>0</v>
      </c>
      <c r="S777" s="147">
        <v>0</v>
      </c>
      <c r="T777" s="121"/>
      <c r="U777" s="263">
        <f>IFERROR(VLOOKUP(B777,คำนวณตกเบิกวิทยฐานะ!$B$9:$P$1008,14,FALSE),0)</f>
        <v>0</v>
      </c>
      <c r="V777" s="263">
        <f>IFERROR(VLOOKUP(B777,คำนวณตกเบิกวิทยฐานะ!$B$9:$P$1008,15,FALSE),0)</f>
        <v>0</v>
      </c>
      <c r="W777" s="264">
        <f t="shared" si="240"/>
        <v>0</v>
      </c>
      <c r="X777" s="119" t="s">
        <v>169</v>
      </c>
      <c r="Y777" s="209" t="s">
        <v>169</v>
      </c>
      <c r="Z777" s="258"/>
      <c r="AA777" s="253">
        <f t="shared" si="241"/>
        <v>0</v>
      </c>
      <c r="AB777" s="253">
        <f t="shared" si="242"/>
        <v>0</v>
      </c>
      <c r="AC777" s="253">
        <f t="shared" si="243"/>
        <v>0</v>
      </c>
      <c r="AD777" s="253">
        <f t="shared" si="244"/>
        <v>0</v>
      </c>
      <c r="AE777" s="268">
        <f t="shared" si="245"/>
        <v>0</v>
      </c>
      <c r="AF777" s="269">
        <f t="shared" si="246"/>
        <v>0</v>
      </c>
      <c r="AG777" s="270">
        <f t="shared" si="247"/>
        <v>0</v>
      </c>
      <c r="AH777" s="121"/>
      <c r="AI777" s="252"/>
      <c r="AJ777" s="295"/>
      <c r="AK777" s="301">
        <f t="shared" si="248"/>
        <v>0</v>
      </c>
      <c r="AL777" s="119" t="s">
        <v>169</v>
      </c>
      <c r="AM777" s="123" t="s">
        <v>169</v>
      </c>
      <c r="AN777" s="122"/>
      <c r="AO777" s="119" t="s">
        <v>169</v>
      </c>
      <c r="AP777" s="123" t="s">
        <v>169</v>
      </c>
      <c r="AQ777" s="124"/>
      <c r="AR777" s="119" t="s">
        <v>169</v>
      </c>
      <c r="AS777" s="123" t="s">
        <v>169</v>
      </c>
      <c r="AT777" s="122"/>
      <c r="AU777" s="280">
        <f t="shared" si="249"/>
        <v>0</v>
      </c>
      <c r="AV777" s="281">
        <f t="shared" si="250"/>
        <v>0</v>
      </c>
      <c r="AW777" s="291">
        <f t="shared" si="254"/>
        <v>0</v>
      </c>
      <c r="AX777" s="283">
        <f t="shared" si="251"/>
        <v>0</v>
      </c>
    </row>
    <row r="778" spans="1:50" ht="26.45" customHeight="1">
      <c r="A778" s="117"/>
      <c r="B778" s="245"/>
      <c r="C778" s="136"/>
      <c r="D778" s="208" t="str">
        <f t="shared" si="236"/>
        <v/>
      </c>
      <c r="E778" s="129" t="s">
        <v>169</v>
      </c>
      <c r="F778" s="209" t="s">
        <v>169</v>
      </c>
      <c r="G778" s="135"/>
      <c r="H778" s="258"/>
      <c r="I778" s="259">
        <f t="shared" si="252"/>
        <v>0</v>
      </c>
      <c r="J778" s="259">
        <f t="shared" si="253"/>
        <v>0</v>
      </c>
      <c r="K778" s="259">
        <f t="shared" si="237"/>
        <v>0</v>
      </c>
      <c r="L778" s="252"/>
      <c r="M778" s="252"/>
      <c r="N778" s="252"/>
      <c r="O778" s="147">
        <v>0</v>
      </c>
      <c r="P778" s="147">
        <v>0</v>
      </c>
      <c r="Q778" s="137">
        <f t="shared" si="238"/>
        <v>0</v>
      </c>
      <c r="R778" s="80">
        <f t="shared" si="239"/>
        <v>0</v>
      </c>
      <c r="S778" s="147">
        <v>0</v>
      </c>
      <c r="T778" s="121"/>
      <c r="U778" s="263">
        <f>IFERROR(VLOOKUP(B778,คำนวณตกเบิกวิทยฐานะ!$B$9:$P$1008,14,FALSE),0)</f>
        <v>0</v>
      </c>
      <c r="V778" s="263">
        <f>IFERROR(VLOOKUP(B778,คำนวณตกเบิกวิทยฐานะ!$B$9:$P$1008,15,FALSE),0)</f>
        <v>0</v>
      </c>
      <c r="W778" s="264">
        <f t="shared" si="240"/>
        <v>0</v>
      </c>
      <c r="X778" s="119" t="s">
        <v>169</v>
      </c>
      <c r="Y778" s="209" t="s">
        <v>169</v>
      </c>
      <c r="Z778" s="258"/>
      <c r="AA778" s="253">
        <f t="shared" si="241"/>
        <v>0</v>
      </c>
      <c r="AB778" s="253">
        <f t="shared" si="242"/>
        <v>0</v>
      </c>
      <c r="AC778" s="253">
        <f t="shared" si="243"/>
        <v>0</v>
      </c>
      <c r="AD778" s="253">
        <f t="shared" si="244"/>
        <v>0</v>
      </c>
      <c r="AE778" s="268">
        <f t="shared" si="245"/>
        <v>0</v>
      </c>
      <c r="AF778" s="269">
        <f t="shared" si="246"/>
        <v>0</v>
      </c>
      <c r="AG778" s="270">
        <f t="shared" si="247"/>
        <v>0</v>
      </c>
      <c r="AH778" s="121"/>
      <c r="AI778" s="252"/>
      <c r="AJ778" s="295"/>
      <c r="AK778" s="301">
        <f t="shared" si="248"/>
        <v>0</v>
      </c>
      <c r="AL778" s="119" t="s">
        <v>169</v>
      </c>
      <c r="AM778" s="123" t="s">
        <v>169</v>
      </c>
      <c r="AN778" s="122"/>
      <c r="AO778" s="119" t="s">
        <v>169</v>
      </c>
      <c r="AP778" s="123" t="s">
        <v>169</v>
      </c>
      <c r="AQ778" s="124"/>
      <c r="AR778" s="119" t="s">
        <v>169</v>
      </c>
      <c r="AS778" s="123" t="s">
        <v>169</v>
      </c>
      <c r="AT778" s="122"/>
      <c r="AU778" s="280">
        <f t="shared" si="249"/>
        <v>0</v>
      </c>
      <c r="AV778" s="281">
        <f t="shared" si="250"/>
        <v>0</v>
      </c>
      <c r="AW778" s="291">
        <f t="shared" si="254"/>
        <v>0</v>
      </c>
      <c r="AX778" s="283">
        <f t="shared" si="251"/>
        <v>0</v>
      </c>
    </row>
    <row r="779" spans="1:50" ht="26.45" customHeight="1">
      <c r="A779" s="117"/>
      <c r="B779" s="245"/>
      <c r="C779" s="136"/>
      <c r="D779" s="208" t="str">
        <f t="shared" si="236"/>
        <v/>
      </c>
      <c r="E779" s="129" t="s">
        <v>169</v>
      </c>
      <c r="F779" s="209" t="s">
        <v>169</v>
      </c>
      <c r="G779" s="135"/>
      <c r="H779" s="258"/>
      <c r="I779" s="259">
        <f t="shared" si="252"/>
        <v>0</v>
      </c>
      <c r="J779" s="259">
        <f t="shared" si="253"/>
        <v>0</v>
      </c>
      <c r="K779" s="259">
        <f t="shared" si="237"/>
        <v>0</v>
      </c>
      <c r="L779" s="252"/>
      <c r="M779" s="252"/>
      <c r="N779" s="252"/>
      <c r="O779" s="147">
        <v>0</v>
      </c>
      <c r="P779" s="147">
        <v>0</v>
      </c>
      <c r="Q779" s="137">
        <f t="shared" si="238"/>
        <v>0</v>
      </c>
      <c r="R779" s="80">
        <f t="shared" si="239"/>
        <v>0</v>
      </c>
      <c r="S779" s="147">
        <v>0</v>
      </c>
      <c r="T779" s="121"/>
      <c r="U779" s="263">
        <f>IFERROR(VLOOKUP(B779,คำนวณตกเบิกวิทยฐานะ!$B$9:$P$1008,14,FALSE),0)</f>
        <v>0</v>
      </c>
      <c r="V779" s="263">
        <f>IFERROR(VLOOKUP(B779,คำนวณตกเบิกวิทยฐานะ!$B$9:$P$1008,15,FALSE),0)</f>
        <v>0</v>
      </c>
      <c r="W779" s="264">
        <f t="shared" si="240"/>
        <v>0</v>
      </c>
      <c r="X779" s="119" t="s">
        <v>169</v>
      </c>
      <c r="Y779" s="209" t="s">
        <v>169</v>
      </c>
      <c r="Z779" s="258"/>
      <c r="AA779" s="253">
        <f t="shared" si="241"/>
        <v>0</v>
      </c>
      <c r="AB779" s="253">
        <f t="shared" si="242"/>
        <v>0</v>
      </c>
      <c r="AC779" s="253">
        <f t="shared" si="243"/>
        <v>0</v>
      </c>
      <c r="AD779" s="253">
        <f t="shared" si="244"/>
        <v>0</v>
      </c>
      <c r="AE779" s="268">
        <f t="shared" si="245"/>
        <v>0</v>
      </c>
      <c r="AF779" s="269">
        <f t="shared" si="246"/>
        <v>0</v>
      </c>
      <c r="AG779" s="270">
        <f t="shared" si="247"/>
        <v>0</v>
      </c>
      <c r="AH779" s="121"/>
      <c r="AI779" s="252"/>
      <c r="AJ779" s="295"/>
      <c r="AK779" s="301">
        <f t="shared" si="248"/>
        <v>0</v>
      </c>
      <c r="AL779" s="119" t="s">
        <v>169</v>
      </c>
      <c r="AM779" s="123" t="s">
        <v>169</v>
      </c>
      <c r="AN779" s="122"/>
      <c r="AO779" s="119" t="s">
        <v>169</v>
      </c>
      <c r="AP779" s="123" t="s">
        <v>169</v>
      </c>
      <c r="AQ779" s="124"/>
      <c r="AR779" s="119" t="s">
        <v>169</v>
      </c>
      <c r="AS779" s="123" t="s">
        <v>169</v>
      </c>
      <c r="AT779" s="122"/>
      <c r="AU779" s="280">
        <f t="shared" si="249"/>
        <v>0</v>
      </c>
      <c r="AV779" s="281">
        <f t="shared" si="250"/>
        <v>0</v>
      </c>
      <c r="AW779" s="291">
        <f t="shared" si="254"/>
        <v>0</v>
      </c>
      <c r="AX779" s="283">
        <f t="shared" si="251"/>
        <v>0</v>
      </c>
    </row>
    <row r="780" spans="1:50" ht="26.45" customHeight="1">
      <c r="A780" s="117"/>
      <c r="B780" s="245"/>
      <c r="C780" s="136"/>
      <c r="D780" s="208" t="str">
        <f t="shared" si="236"/>
        <v/>
      </c>
      <c r="E780" s="129" t="s">
        <v>169</v>
      </c>
      <c r="F780" s="209" t="s">
        <v>169</v>
      </c>
      <c r="G780" s="135"/>
      <c r="H780" s="258"/>
      <c r="I780" s="259">
        <f t="shared" si="252"/>
        <v>0</v>
      </c>
      <c r="J780" s="259">
        <f t="shared" si="253"/>
        <v>0</v>
      </c>
      <c r="K780" s="259">
        <f t="shared" si="237"/>
        <v>0</v>
      </c>
      <c r="L780" s="252"/>
      <c r="M780" s="252"/>
      <c r="N780" s="252"/>
      <c r="O780" s="147">
        <v>0</v>
      </c>
      <c r="P780" s="147">
        <v>0</v>
      </c>
      <c r="Q780" s="137">
        <f t="shared" si="238"/>
        <v>0</v>
      </c>
      <c r="R780" s="80">
        <f t="shared" si="239"/>
        <v>0</v>
      </c>
      <c r="S780" s="147">
        <v>0</v>
      </c>
      <c r="T780" s="121"/>
      <c r="U780" s="263">
        <f>IFERROR(VLOOKUP(B780,คำนวณตกเบิกวิทยฐานะ!$B$9:$P$1008,14,FALSE),0)</f>
        <v>0</v>
      </c>
      <c r="V780" s="263">
        <f>IFERROR(VLOOKUP(B780,คำนวณตกเบิกวิทยฐานะ!$B$9:$P$1008,15,FALSE),0)</f>
        <v>0</v>
      </c>
      <c r="W780" s="264">
        <f t="shared" si="240"/>
        <v>0</v>
      </c>
      <c r="X780" s="119" t="s">
        <v>169</v>
      </c>
      <c r="Y780" s="209" t="s">
        <v>169</v>
      </c>
      <c r="Z780" s="258"/>
      <c r="AA780" s="253">
        <f t="shared" si="241"/>
        <v>0</v>
      </c>
      <c r="AB780" s="253">
        <f t="shared" si="242"/>
        <v>0</v>
      </c>
      <c r="AC780" s="253">
        <f t="shared" si="243"/>
        <v>0</v>
      </c>
      <c r="AD780" s="253">
        <f t="shared" si="244"/>
        <v>0</v>
      </c>
      <c r="AE780" s="268">
        <f t="shared" si="245"/>
        <v>0</v>
      </c>
      <c r="AF780" s="269">
        <f t="shared" si="246"/>
        <v>0</v>
      </c>
      <c r="AG780" s="270">
        <f t="shared" si="247"/>
        <v>0</v>
      </c>
      <c r="AH780" s="121"/>
      <c r="AI780" s="252"/>
      <c r="AJ780" s="295"/>
      <c r="AK780" s="301">
        <f t="shared" si="248"/>
        <v>0</v>
      </c>
      <c r="AL780" s="119" t="s">
        <v>169</v>
      </c>
      <c r="AM780" s="123" t="s">
        <v>169</v>
      </c>
      <c r="AN780" s="122"/>
      <c r="AO780" s="119" t="s">
        <v>169</v>
      </c>
      <c r="AP780" s="123" t="s">
        <v>169</v>
      </c>
      <c r="AQ780" s="124"/>
      <c r="AR780" s="119" t="s">
        <v>169</v>
      </c>
      <c r="AS780" s="123" t="s">
        <v>169</v>
      </c>
      <c r="AT780" s="122"/>
      <c r="AU780" s="280">
        <f t="shared" si="249"/>
        <v>0</v>
      </c>
      <c r="AV780" s="281">
        <f t="shared" si="250"/>
        <v>0</v>
      </c>
      <c r="AW780" s="291">
        <f t="shared" si="254"/>
        <v>0</v>
      </c>
      <c r="AX780" s="283">
        <f t="shared" si="251"/>
        <v>0</v>
      </c>
    </row>
    <row r="781" spans="1:50" ht="26.45" customHeight="1">
      <c r="A781" s="117"/>
      <c r="B781" s="245"/>
      <c r="C781" s="136"/>
      <c r="D781" s="208" t="str">
        <f t="shared" si="236"/>
        <v/>
      </c>
      <c r="E781" s="129" t="s">
        <v>169</v>
      </c>
      <c r="F781" s="209" t="s">
        <v>169</v>
      </c>
      <c r="G781" s="135"/>
      <c r="H781" s="258"/>
      <c r="I781" s="259">
        <f t="shared" si="252"/>
        <v>0</v>
      </c>
      <c r="J781" s="259">
        <f t="shared" si="253"/>
        <v>0</v>
      </c>
      <c r="K781" s="259">
        <f t="shared" si="237"/>
        <v>0</v>
      </c>
      <c r="L781" s="252"/>
      <c r="M781" s="252"/>
      <c r="N781" s="252"/>
      <c r="O781" s="147">
        <v>0</v>
      </c>
      <c r="P781" s="147">
        <v>0</v>
      </c>
      <c r="Q781" s="137">
        <f t="shared" si="238"/>
        <v>0</v>
      </c>
      <c r="R781" s="80">
        <f t="shared" si="239"/>
        <v>0</v>
      </c>
      <c r="S781" s="147">
        <v>0</v>
      </c>
      <c r="T781" s="121"/>
      <c r="U781" s="263">
        <f>IFERROR(VLOOKUP(B781,คำนวณตกเบิกวิทยฐานะ!$B$9:$P$1008,14,FALSE),0)</f>
        <v>0</v>
      </c>
      <c r="V781" s="263">
        <f>IFERROR(VLOOKUP(B781,คำนวณตกเบิกวิทยฐานะ!$B$9:$P$1008,15,FALSE),0)</f>
        <v>0</v>
      </c>
      <c r="W781" s="264">
        <f t="shared" si="240"/>
        <v>0</v>
      </c>
      <c r="X781" s="119" t="s">
        <v>169</v>
      </c>
      <c r="Y781" s="209" t="s">
        <v>169</v>
      </c>
      <c r="Z781" s="258"/>
      <c r="AA781" s="253">
        <f t="shared" si="241"/>
        <v>0</v>
      </c>
      <c r="AB781" s="253">
        <f t="shared" si="242"/>
        <v>0</v>
      </c>
      <c r="AC781" s="253">
        <f t="shared" si="243"/>
        <v>0</v>
      </c>
      <c r="AD781" s="253">
        <f t="shared" si="244"/>
        <v>0</v>
      </c>
      <c r="AE781" s="268">
        <f t="shared" si="245"/>
        <v>0</v>
      </c>
      <c r="AF781" s="269">
        <f t="shared" si="246"/>
        <v>0</v>
      </c>
      <c r="AG781" s="270">
        <f t="shared" si="247"/>
        <v>0</v>
      </c>
      <c r="AH781" s="121"/>
      <c r="AI781" s="252"/>
      <c r="AJ781" s="295"/>
      <c r="AK781" s="301">
        <f t="shared" si="248"/>
        <v>0</v>
      </c>
      <c r="AL781" s="119" t="s">
        <v>169</v>
      </c>
      <c r="AM781" s="123" t="s">
        <v>169</v>
      </c>
      <c r="AN781" s="122"/>
      <c r="AO781" s="119" t="s">
        <v>169</v>
      </c>
      <c r="AP781" s="123" t="s">
        <v>169</v>
      </c>
      <c r="AQ781" s="124"/>
      <c r="AR781" s="119" t="s">
        <v>169</v>
      </c>
      <c r="AS781" s="123" t="s">
        <v>169</v>
      </c>
      <c r="AT781" s="122"/>
      <c r="AU781" s="280">
        <f t="shared" si="249"/>
        <v>0</v>
      </c>
      <c r="AV781" s="281">
        <f t="shared" si="250"/>
        <v>0</v>
      </c>
      <c r="AW781" s="291">
        <f t="shared" si="254"/>
        <v>0</v>
      </c>
      <c r="AX781" s="283">
        <f t="shared" si="251"/>
        <v>0</v>
      </c>
    </row>
    <row r="782" spans="1:50" ht="26.45" customHeight="1">
      <c r="A782" s="117"/>
      <c r="B782" s="245"/>
      <c r="C782" s="136"/>
      <c r="D782" s="208" t="str">
        <f t="shared" si="236"/>
        <v/>
      </c>
      <c r="E782" s="129" t="s">
        <v>169</v>
      </c>
      <c r="F782" s="209" t="s">
        <v>169</v>
      </c>
      <c r="G782" s="135"/>
      <c r="H782" s="258"/>
      <c r="I782" s="259">
        <f t="shared" si="252"/>
        <v>0</v>
      </c>
      <c r="J782" s="259">
        <f t="shared" si="253"/>
        <v>0</v>
      </c>
      <c r="K782" s="259">
        <f t="shared" si="237"/>
        <v>0</v>
      </c>
      <c r="L782" s="252"/>
      <c r="M782" s="252"/>
      <c r="N782" s="252"/>
      <c r="O782" s="147">
        <v>0</v>
      </c>
      <c r="P782" s="147">
        <v>0</v>
      </c>
      <c r="Q782" s="137">
        <f t="shared" si="238"/>
        <v>0</v>
      </c>
      <c r="R782" s="80">
        <f t="shared" si="239"/>
        <v>0</v>
      </c>
      <c r="S782" s="147">
        <v>0</v>
      </c>
      <c r="T782" s="121"/>
      <c r="U782" s="263">
        <f>IFERROR(VLOOKUP(B782,คำนวณตกเบิกวิทยฐานะ!$B$9:$P$1008,14,FALSE),0)</f>
        <v>0</v>
      </c>
      <c r="V782" s="263">
        <f>IFERROR(VLOOKUP(B782,คำนวณตกเบิกวิทยฐานะ!$B$9:$P$1008,15,FALSE),0)</f>
        <v>0</v>
      </c>
      <c r="W782" s="264">
        <f t="shared" si="240"/>
        <v>0</v>
      </c>
      <c r="X782" s="119" t="s">
        <v>169</v>
      </c>
      <c r="Y782" s="209" t="s">
        <v>169</v>
      </c>
      <c r="Z782" s="258"/>
      <c r="AA782" s="253">
        <f t="shared" si="241"/>
        <v>0</v>
      </c>
      <c r="AB782" s="253">
        <f t="shared" si="242"/>
        <v>0</v>
      </c>
      <c r="AC782" s="253">
        <f t="shared" si="243"/>
        <v>0</v>
      </c>
      <c r="AD782" s="253">
        <f t="shared" si="244"/>
        <v>0</v>
      </c>
      <c r="AE782" s="268">
        <f t="shared" si="245"/>
        <v>0</v>
      </c>
      <c r="AF782" s="269">
        <f t="shared" si="246"/>
        <v>0</v>
      </c>
      <c r="AG782" s="270">
        <f t="shared" si="247"/>
        <v>0</v>
      </c>
      <c r="AH782" s="121"/>
      <c r="AI782" s="252"/>
      <c r="AJ782" s="295"/>
      <c r="AK782" s="301">
        <f t="shared" si="248"/>
        <v>0</v>
      </c>
      <c r="AL782" s="119" t="s">
        <v>169</v>
      </c>
      <c r="AM782" s="123" t="s">
        <v>169</v>
      </c>
      <c r="AN782" s="122"/>
      <c r="AO782" s="119" t="s">
        <v>169</v>
      </c>
      <c r="AP782" s="123" t="s">
        <v>169</v>
      </c>
      <c r="AQ782" s="124"/>
      <c r="AR782" s="119" t="s">
        <v>169</v>
      </c>
      <c r="AS782" s="123" t="s">
        <v>169</v>
      </c>
      <c r="AT782" s="122"/>
      <c r="AU782" s="280">
        <f t="shared" si="249"/>
        <v>0</v>
      </c>
      <c r="AV782" s="281">
        <f t="shared" si="250"/>
        <v>0</v>
      </c>
      <c r="AW782" s="291">
        <f t="shared" si="254"/>
        <v>0</v>
      </c>
      <c r="AX782" s="283">
        <f t="shared" si="251"/>
        <v>0</v>
      </c>
    </row>
    <row r="783" spans="1:50" ht="26.45" customHeight="1">
      <c r="A783" s="117"/>
      <c r="B783" s="245"/>
      <c r="C783" s="136"/>
      <c r="D783" s="208" t="str">
        <f t="shared" si="236"/>
        <v/>
      </c>
      <c r="E783" s="129" t="s">
        <v>169</v>
      </c>
      <c r="F783" s="209" t="s">
        <v>169</v>
      </c>
      <c r="G783" s="135"/>
      <c r="H783" s="258"/>
      <c r="I783" s="259">
        <f t="shared" si="252"/>
        <v>0</v>
      </c>
      <c r="J783" s="259">
        <f t="shared" si="253"/>
        <v>0</v>
      </c>
      <c r="K783" s="259">
        <f t="shared" si="237"/>
        <v>0</v>
      </c>
      <c r="L783" s="252"/>
      <c r="M783" s="252"/>
      <c r="N783" s="252"/>
      <c r="O783" s="147">
        <v>0</v>
      </c>
      <c r="P783" s="147">
        <v>0</v>
      </c>
      <c r="Q783" s="137">
        <f t="shared" si="238"/>
        <v>0</v>
      </c>
      <c r="R783" s="80">
        <f t="shared" si="239"/>
        <v>0</v>
      </c>
      <c r="S783" s="147">
        <v>0</v>
      </c>
      <c r="T783" s="121"/>
      <c r="U783" s="263">
        <f>IFERROR(VLOOKUP(B783,คำนวณตกเบิกวิทยฐานะ!$B$9:$P$1008,14,FALSE),0)</f>
        <v>0</v>
      </c>
      <c r="V783" s="263">
        <f>IFERROR(VLOOKUP(B783,คำนวณตกเบิกวิทยฐานะ!$B$9:$P$1008,15,FALSE),0)</f>
        <v>0</v>
      </c>
      <c r="W783" s="264">
        <f t="shared" si="240"/>
        <v>0</v>
      </c>
      <c r="X783" s="119" t="s">
        <v>169</v>
      </c>
      <c r="Y783" s="209" t="s">
        <v>169</v>
      </c>
      <c r="Z783" s="258"/>
      <c r="AA783" s="253">
        <f t="shared" si="241"/>
        <v>0</v>
      </c>
      <c r="AB783" s="253">
        <f t="shared" si="242"/>
        <v>0</v>
      </c>
      <c r="AC783" s="253">
        <f t="shared" si="243"/>
        <v>0</v>
      </c>
      <c r="AD783" s="253">
        <f t="shared" si="244"/>
        <v>0</v>
      </c>
      <c r="AE783" s="268">
        <f t="shared" si="245"/>
        <v>0</v>
      </c>
      <c r="AF783" s="269">
        <f t="shared" si="246"/>
        <v>0</v>
      </c>
      <c r="AG783" s="270">
        <f t="shared" si="247"/>
        <v>0</v>
      </c>
      <c r="AH783" s="121"/>
      <c r="AI783" s="252"/>
      <c r="AJ783" s="295"/>
      <c r="AK783" s="301">
        <f t="shared" si="248"/>
        <v>0</v>
      </c>
      <c r="AL783" s="119" t="s">
        <v>169</v>
      </c>
      <c r="AM783" s="123" t="s">
        <v>169</v>
      </c>
      <c r="AN783" s="122"/>
      <c r="AO783" s="119" t="s">
        <v>169</v>
      </c>
      <c r="AP783" s="123" t="s">
        <v>169</v>
      </c>
      <c r="AQ783" s="124"/>
      <c r="AR783" s="119" t="s">
        <v>169</v>
      </c>
      <c r="AS783" s="123" t="s">
        <v>169</v>
      </c>
      <c r="AT783" s="122"/>
      <c r="AU783" s="280">
        <f t="shared" si="249"/>
        <v>0</v>
      </c>
      <c r="AV783" s="281">
        <f t="shared" si="250"/>
        <v>0</v>
      </c>
      <c r="AW783" s="291">
        <f t="shared" si="254"/>
        <v>0</v>
      </c>
      <c r="AX783" s="283">
        <f t="shared" si="251"/>
        <v>0</v>
      </c>
    </row>
    <row r="784" spans="1:50" ht="26.45" customHeight="1">
      <c r="A784" s="117"/>
      <c r="B784" s="245"/>
      <c r="C784" s="136"/>
      <c r="D784" s="208" t="str">
        <f t="shared" ref="D784:D847" si="255">IF(LEN(B784)=0,"",IF(IFERROR(FIND("อัตราว่าง",B784,1),0)=0,"อัตราคนครอง","อัตราว่าง"))</f>
        <v/>
      </c>
      <c r="E784" s="129" t="s">
        <v>169</v>
      </c>
      <c r="F784" s="209" t="s">
        <v>169</v>
      </c>
      <c r="G784" s="135"/>
      <c r="H784" s="258"/>
      <c r="I784" s="259">
        <f t="shared" si="252"/>
        <v>0</v>
      </c>
      <c r="J784" s="259">
        <f t="shared" si="253"/>
        <v>0</v>
      </c>
      <c r="K784" s="259">
        <f t="shared" ref="K784:K847" si="256">H784+J784+I784</f>
        <v>0</v>
      </c>
      <c r="L784" s="252"/>
      <c r="M784" s="252"/>
      <c r="N784" s="252"/>
      <c r="O784" s="147">
        <v>0</v>
      </c>
      <c r="P784" s="147">
        <v>0</v>
      </c>
      <c r="Q784" s="137">
        <f t="shared" ref="Q784:Q847" si="257">VLOOKUP(E784,$BA$15:$BC$22,2,FALSE)</f>
        <v>0</v>
      </c>
      <c r="R784" s="80">
        <f t="shared" ref="R784:R847" si="258">VLOOKUP(E784,$BA$15:$BC$22,3,FALSE)</f>
        <v>0</v>
      </c>
      <c r="S784" s="147">
        <v>0</v>
      </c>
      <c r="T784" s="121"/>
      <c r="U784" s="263">
        <f>IFERROR(VLOOKUP(B784,คำนวณตกเบิกวิทยฐานะ!$B$9:$P$1008,14,FALSE),0)</f>
        <v>0</v>
      </c>
      <c r="V784" s="263">
        <f>IFERROR(VLOOKUP(B784,คำนวณตกเบิกวิทยฐานะ!$B$9:$P$1008,15,FALSE),0)</f>
        <v>0</v>
      </c>
      <c r="W784" s="264">
        <f t="shared" ref="W784:W847" si="259">(K784+L784+M784+N784+O784+P784+Q784+R784+S784)*12+U784+V784+T784</f>
        <v>0</v>
      </c>
      <c r="X784" s="119" t="s">
        <v>169</v>
      </c>
      <c r="Y784" s="209" t="s">
        <v>169</v>
      </c>
      <c r="Z784" s="258"/>
      <c r="AA784" s="253">
        <f t="shared" ref="AA784:AA847" si="260">IF(X784="พนักงานจ้างตามภารกิจ",Z784*4/100,0)</f>
        <v>0</v>
      </c>
      <c r="AB784" s="253">
        <f t="shared" ref="AB784:AB847" si="261">Z784+AA784</f>
        <v>0</v>
      </c>
      <c r="AC784" s="253">
        <f t="shared" ref="AC784:AC847" si="262">IF(Z784=0,0,IF(X784="พนักงานจ้างทั่วไป",IF(AB784&gt;11000,0,IF(11000-AB784&lt;=2000,11000-AB784,2000)),IF(AB784&gt;14600,0,IF(14600-AB784&lt;=2000,14600-AB784,2000))))</f>
        <v>0</v>
      </c>
      <c r="AD784" s="253">
        <f t="shared" ref="AD784:AD847" si="263">AB784+AC784</f>
        <v>0</v>
      </c>
      <c r="AE784" s="268">
        <f t="shared" ref="AE784:AE847" si="264">IF(OR(X784="พนักงานจ้างตามภารกิจ",X784="พนักงานจ้างทั่วไป"),IF(AD784*5/100&gt;750,750,AD784*5/100),0)</f>
        <v>0</v>
      </c>
      <c r="AF784" s="269">
        <f t="shared" ref="AF784:AF847" si="265">(AD784+AE784)*12</f>
        <v>0</v>
      </c>
      <c r="AG784" s="270">
        <f t="shared" ref="AG784:AG847" si="266">W784+AF784</f>
        <v>0</v>
      </c>
      <c r="AH784" s="121"/>
      <c r="AI784" s="252"/>
      <c r="AJ784" s="295"/>
      <c r="AK784" s="301">
        <f t="shared" ref="AK784:AK847" si="267">AI784*AJ784</f>
        <v>0</v>
      </c>
      <c r="AL784" s="119" t="s">
        <v>169</v>
      </c>
      <c r="AM784" s="123" t="s">
        <v>169</v>
      </c>
      <c r="AN784" s="122"/>
      <c r="AO784" s="119" t="s">
        <v>169</v>
      </c>
      <c r="AP784" s="123" t="s">
        <v>169</v>
      </c>
      <c r="AQ784" s="124"/>
      <c r="AR784" s="119" t="s">
        <v>169</v>
      </c>
      <c r="AS784" s="123" t="s">
        <v>169</v>
      </c>
      <c r="AT784" s="122"/>
      <c r="AU784" s="280">
        <f t="shared" ref="AU784:AU847" si="268">AN784+AQ784+AT784</f>
        <v>0</v>
      </c>
      <c r="AV784" s="281">
        <f t="shared" ref="AV784:AV847" si="269">AG784+AK784+AU784+(AH784*12)</f>
        <v>0</v>
      </c>
      <c r="AW784" s="291">
        <f t="shared" si="254"/>
        <v>0</v>
      </c>
      <c r="AX784" s="283">
        <f t="shared" ref="AX784:AX847" si="270">AV784</f>
        <v>0</v>
      </c>
    </row>
    <row r="785" spans="1:50" ht="26.45" customHeight="1">
      <c r="A785" s="117"/>
      <c r="B785" s="245"/>
      <c r="C785" s="136"/>
      <c r="D785" s="208" t="str">
        <f t="shared" si="255"/>
        <v/>
      </c>
      <c r="E785" s="129" t="s">
        <v>169</v>
      </c>
      <c r="F785" s="209" t="s">
        <v>169</v>
      </c>
      <c r="G785" s="135"/>
      <c r="H785" s="258"/>
      <c r="I785" s="259">
        <f t="shared" ref="I785:I848" si="271">H785*3%</f>
        <v>0</v>
      </c>
      <c r="J785" s="259">
        <f t="shared" ref="J785:J848" si="272">(H785+I785)*6%</f>
        <v>0</v>
      </c>
      <c r="K785" s="259">
        <f t="shared" si="256"/>
        <v>0</v>
      </c>
      <c r="L785" s="252"/>
      <c r="M785" s="252"/>
      <c r="N785" s="252"/>
      <c r="O785" s="147">
        <v>0</v>
      </c>
      <c r="P785" s="147">
        <v>0</v>
      </c>
      <c r="Q785" s="137">
        <f t="shared" si="257"/>
        <v>0</v>
      </c>
      <c r="R785" s="80">
        <f t="shared" si="258"/>
        <v>0</v>
      </c>
      <c r="S785" s="147">
        <v>0</v>
      </c>
      <c r="T785" s="121"/>
      <c r="U785" s="263">
        <f>IFERROR(VLOOKUP(B785,คำนวณตกเบิกวิทยฐานะ!$B$9:$P$1008,14,FALSE),0)</f>
        <v>0</v>
      </c>
      <c r="V785" s="263">
        <f>IFERROR(VLOOKUP(B785,คำนวณตกเบิกวิทยฐานะ!$B$9:$P$1008,15,FALSE),0)</f>
        <v>0</v>
      </c>
      <c r="W785" s="264">
        <f t="shared" si="259"/>
        <v>0</v>
      </c>
      <c r="X785" s="119" t="s">
        <v>169</v>
      </c>
      <c r="Y785" s="209" t="s">
        <v>169</v>
      </c>
      <c r="Z785" s="258"/>
      <c r="AA785" s="253">
        <f t="shared" si="260"/>
        <v>0</v>
      </c>
      <c r="AB785" s="253">
        <f t="shared" si="261"/>
        <v>0</v>
      </c>
      <c r="AC785" s="253">
        <f t="shared" si="262"/>
        <v>0</v>
      </c>
      <c r="AD785" s="253">
        <f t="shared" si="263"/>
        <v>0</v>
      </c>
      <c r="AE785" s="268">
        <f t="shared" si="264"/>
        <v>0</v>
      </c>
      <c r="AF785" s="269">
        <f t="shared" si="265"/>
        <v>0</v>
      </c>
      <c r="AG785" s="270">
        <f t="shared" si="266"/>
        <v>0</v>
      </c>
      <c r="AH785" s="121"/>
      <c r="AI785" s="252"/>
      <c r="AJ785" s="295"/>
      <c r="AK785" s="301">
        <f t="shared" si="267"/>
        <v>0</v>
      </c>
      <c r="AL785" s="119" t="s">
        <v>169</v>
      </c>
      <c r="AM785" s="123" t="s">
        <v>169</v>
      </c>
      <c r="AN785" s="122"/>
      <c r="AO785" s="119" t="s">
        <v>169</v>
      </c>
      <c r="AP785" s="123" t="s">
        <v>169</v>
      </c>
      <c r="AQ785" s="124"/>
      <c r="AR785" s="119" t="s">
        <v>169</v>
      </c>
      <c r="AS785" s="123" t="s">
        <v>169</v>
      </c>
      <c r="AT785" s="122"/>
      <c r="AU785" s="280">
        <f t="shared" si="268"/>
        <v>0</v>
      </c>
      <c r="AV785" s="281">
        <f t="shared" si="269"/>
        <v>0</v>
      </c>
      <c r="AW785" s="291">
        <f t="shared" ref="AW785:AW848" si="273">U785+V785</f>
        <v>0</v>
      </c>
      <c r="AX785" s="283">
        <f t="shared" si="270"/>
        <v>0</v>
      </c>
    </row>
    <row r="786" spans="1:50" ht="26.45" customHeight="1">
      <c r="A786" s="117"/>
      <c r="B786" s="245"/>
      <c r="C786" s="136"/>
      <c r="D786" s="208" t="str">
        <f t="shared" si="255"/>
        <v/>
      </c>
      <c r="E786" s="129" t="s">
        <v>169</v>
      </c>
      <c r="F786" s="209" t="s">
        <v>169</v>
      </c>
      <c r="G786" s="135"/>
      <c r="H786" s="258"/>
      <c r="I786" s="259">
        <f t="shared" si="271"/>
        <v>0</v>
      </c>
      <c r="J786" s="259">
        <f t="shared" si="272"/>
        <v>0</v>
      </c>
      <c r="K786" s="259">
        <f t="shared" si="256"/>
        <v>0</v>
      </c>
      <c r="L786" s="252"/>
      <c r="M786" s="252"/>
      <c r="N786" s="252"/>
      <c r="O786" s="147">
        <v>0</v>
      </c>
      <c r="P786" s="147">
        <v>0</v>
      </c>
      <c r="Q786" s="137">
        <f t="shared" si="257"/>
        <v>0</v>
      </c>
      <c r="R786" s="80">
        <f t="shared" si="258"/>
        <v>0</v>
      </c>
      <c r="S786" s="147">
        <v>0</v>
      </c>
      <c r="T786" s="121"/>
      <c r="U786" s="263">
        <f>IFERROR(VLOOKUP(B786,คำนวณตกเบิกวิทยฐานะ!$B$9:$P$1008,14,FALSE),0)</f>
        <v>0</v>
      </c>
      <c r="V786" s="263">
        <f>IFERROR(VLOOKUP(B786,คำนวณตกเบิกวิทยฐานะ!$B$9:$P$1008,15,FALSE),0)</f>
        <v>0</v>
      </c>
      <c r="W786" s="264">
        <f t="shared" si="259"/>
        <v>0</v>
      </c>
      <c r="X786" s="119" t="s">
        <v>169</v>
      </c>
      <c r="Y786" s="209" t="s">
        <v>169</v>
      </c>
      <c r="Z786" s="258"/>
      <c r="AA786" s="253">
        <f t="shared" si="260"/>
        <v>0</v>
      </c>
      <c r="AB786" s="253">
        <f t="shared" si="261"/>
        <v>0</v>
      </c>
      <c r="AC786" s="253">
        <f t="shared" si="262"/>
        <v>0</v>
      </c>
      <c r="AD786" s="253">
        <f t="shared" si="263"/>
        <v>0</v>
      </c>
      <c r="AE786" s="268">
        <f t="shared" si="264"/>
        <v>0</v>
      </c>
      <c r="AF786" s="269">
        <f t="shared" si="265"/>
        <v>0</v>
      </c>
      <c r="AG786" s="270">
        <f t="shared" si="266"/>
        <v>0</v>
      </c>
      <c r="AH786" s="121"/>
      <c r="AI786" s="252"/>
      <c r="AJ786" s="295"/>
      <c r="AK786" s="301">
        <f t="shared" si="267"/>
        <v>0</v>
      </c>
      <c r="AL786" s="119" t="s">
        <v>169</v>
      </c>
      <c r="AM786" s="123" t="s">
        <v>169</v>
      </c>
      <c r="AN786" s="122"/>
      <c r="AO786" s="119" t="s">
        <v>169</v>
      </c>
      <c r="AP786" s="123" t="s">
        <v>169</v>
      </c>
      <c r="AQ786" s="124"/>
      <c r="AR786" s="119" t="s">
        <v>169</v>
      </c>
      <c r="AS786" s="123" t="s">
        <v>169</v>
      </c>
      <c r="AT786" s="122"/>
      <c r="AU786" s="280">
        <f t="shared" si="268"/>
        <v>0</v>
      </c>
      <c r="AV786" s="281">
        <f t="shared" si="269"/>
        <v>0</v>
      </c>
      <c r="AW786" s="291">
        <f t="shared" si="273"/>
        <v>0</v>
      </c>
      <c r="AX786" s="283">
        <f t="shared" si="270"/>
        <v>0</v>
      </c>
    </row>
    <row r="787" spans="1:50" ht="26.45" customHeight="1">
      <c r="A787" s="117"/>
      <c r="B787" s="245"/>
      <c r="C787" s="136"/>
      <c r="D787" s="208" t="str">
        <f t="shared" si="255"/>
        <v/>
      </c>
      <c r="E787" s="129" t="s">
        <v>169</v>
      </c>
      <c r="F787" s="209" t="s">
        <v>169</v>
      </c>
      <c r="G787" s="135"/>
      <c r="H787" s="258"/>
      <c r="I787" s="259">
        <f t="shared" si="271"/>
        <v>0</v>
      </c>
      <c r="J787" s="259">
        <f t="shared" si="272"/>
        <v>0</v>
      </c>
      <c r="K787" s="259">
        <f t="shared" si="256"/>
        <v>0</v>
      </c>
      <c r="L787" s="252"/>
      <c r="M787" s="252"/>
      <c r="N787" s="252"/>
      <c r="O787" s="147">
        <v>0</v>
      </c>
      <c r="P787" s="147">
        <v>0</v>
      </c>
      <c r="Q787" s="137">
        <f t="shared" si="257"/>
        <v>0</v>
      </c>
      <c r="R787" s="80">
        <f t="shared" si="258"/>
        <v>0</v>
      </c>
      <c r="S787" s="147">
        <v>0</v>
      </c>
      <c r="T787" s="121"/>
      <c r="U787" s="263">
        <f>IFERROR(VLOOKUP(B787,คำนวณตกเบิกวิทยฐานะ!$B$9:$P$1008,14,FALSE),0)</f>
        <v>0</v>
      </c>
      <c r="V787" s="263">
        <f>IFERROR(VLOOKUP(B787,คำนวณตกเบิกวิทยฐานะ!$B$9:$P$1008,15,FALSE),0)</f>
        <v>0</v>
      </c>
      <c r="W787" s="264">
        <f t="shared" si="259"/>
        <v>0</v>
      </c>
      <c r="X787" s="119" t="s">
        <v>169</v>
      </c>
      <c r="Y787" s="209" t="s">
        <v>169</v>
      </c>
      <c r="Z787" s="258"/>
      <c r="AA787" s="253">
        <f t="shared" si="260"/>
        <v>0</v>
      </c>
      <c r="AB787" s="253">
        <f t="shared" si="261"/>
        <v>0</v>
      </c>
      <c r="AC787" s="253">
        <f t="shared" si="262"/>
        <v>0</v>
      </c>
      <c r="AD787" s="253">
        <f t="shared" si="263"/>
        <v>0</v>
      </c>
      <c r="AE787" s="268">
        <f t="shared" si="264"/>
        <v>0</v>
      </c>
      <c r="AF787" s="269">
        <f t="shared" si="265"/>
        <v>0</v>
      </c>
      <c r="AG787" s="270">
        <f t="shared" si="266"/>
        <v>0</v>
      </c>
      <c r="AH787" s="121"/>
      <c r="AI787" s="252"/>
      <c r="AJ787" s="295"/>
      <c r="AK787" s="301">
        <f t="shared" si="267"/>
        <v>0</v>
      </c>
      <c r="AL787" s="119" t="s">
        <v>169</v>
      </c>
      <c r="AM787" s="123" t="s">
        <v>169</v>
      </c>
      <c r="AN787" s="122"/>
      <c r="AO787" s="119" t="s">
        <v>169</v>
      </c>
      <c r="AP787" s="123" t="s">
        <v>169</v>
      </c>
      <c r="AQ787" s="124"/>
      <c r="AR787" s="119" t="s">
        <v>169</v>
      </c>
      <c r="AS787" s="123" t="s">
        <v>169</v>
      </c>
      <c r="AT787" s="122"/>
      <c r="AU787" s="280">
        <f t="shared" si="268"/>
        <v>0</v>
      </c>
      <c r="AV787" s="281">
        <f t="shared" si="269"/>
        <v>0</v>
      </c>
      <c r="AW787" s="291">
        <f t="shared" si="273"/>
        <v>0</v>
      </c>
      <c r="AX787" s="283">
        <f t="shared" si="270"/>
        <v>0</v>
      </c>
    </row>
    <row r="788" spans="1:50" ht="26.45" customHeight="1">
      <c r="A788" s="117"/>
      <c r="B788" s="245"/>
      <c r="C788" s="136"/>
      <c r="D788" s="208" t="str">
        <f t="shared" si="255"/>
        <v/>
      </c>
      <c r="E788" s="129" t="s">
        <v>169</v>
      </c>
      <c r="F788" s="209" t="s">
        <v>169</v>
      </c>
      <c r="G788" s="135"/>
      <c r="H788" s="258"/>
      <c r="I788" s="259">
        <f t="shared" si="271"/>
        <v>0</v>
      </c>
      <c r="J788" s="259">
        <f t="shared" si="272"/>
        <v>0</v>
      </c>
      <c r="K788" s="259">
        <f t="shared" si="256"/>
        <v>0</v>
      </c>
      <c r="L788" s="252"/>
      <c r="M788" s="252"/>
      <c r="N788" s="252"/>
      <c r="O788" s="147">
        <v>0</v>
      </c>
      <c r="P788" s="147">
        <v>0</v>
      </c>
      <c r="Q788" s="137">
        <f t="shared" si="257"/>
        <v>0</v>
      </c>
      <c r="R788" s="80">
        <f t="shared" si="258"/>
        <v>0</v>
      </c>
      <c r="S788" s="147">
        <v>0</v>
      </c>
      <c r="T788" s="121"/>
      <c r="U788" s="263">
        <f>IFERROR(VLOOKUP(B788,คำนวณตกเบิกวิทยฐานะ!$B$9:$P$1008,14,FALSE),0)</f>
        <v>0</v>
      </c>
      <c r="V788" s="263">
        <f>IFERROR(VLOOKUP(B788,คำนวณตกเบิกวิทยฐานะ!$B$9:$P$1008,15,FALSE),0)</f>
        <v>0</v>
      </c>
      <c r="W788" s="264">
        <f t="shared" si="259"/>
        <v>0</v>
      </c>
      <c r="X788" s="119" t="s">
        <v>169</v>
      </c>
      <c r="Y788" s="209" t="s">
        <v>169</v>
      </c>
      <c r="Z788" s="258"/>
      <c r="AA788" s="253">
        <f t="shared" si="260"/>
        <v>0</v>
      </c>
      <c r="AB788" s="253">
        <f t="shared" si="261"/>
        <v>0</v>
      </c>
      <c r="AC788" s="253">
        <f t="shared" si="262"/>
        <v>0</v>
      </c>
      <c r="AD788" s="253">
        <f t="shared" si="263"/>
        <v>0</v>
      </c>
      <c r="AE788" s="268">
        <f t="shared" si="264"/>
        <v>0</v>
      </c>
      <c r="AF788" s="269">
        <f t="shared" si="265"/>
        <v>0</v>
      </c>
      <c r="AG788" s="270">
        <f t="shared" si="266"/>
        <v>0</v>
      </c>
      <c r="AH788" s="121"/>
      <c r="AI788" s="252"/>
      <c r="AJ788" s="295"/>
      <c r="AK788" s="301">
        <f t="shared" si="267"/>
        <v>0</v>
      </c>
      <c r="AL788" s="119" t="s">
        <v>169</v>
      </c>
      <c r="AM788" s="123" t="s">
        <v>169</v>
      </c>
      <c r="AN788" s="122"/>
      <c r="AO788" s="119" t="s">
        <v>169</v>
      </c>
      <c r="AP788" s="123" t="s">
        <v>169</v>
      </c>
      <c r="AQ788" s="124"/>
      <c r="AR788" s="119" t="s">
        <v>169</v>
      </c>
      <c r="AS788" s="123" t="s">
        <v>169</v>
      </c>
      <c r="AT788" s="122"/>
      <c r="AU788" s="280">
        <f t="shared" si="268"/>
        <v>0</v>
      </c>
      <c r="AV788" s="281">
        <f t="shared" si="269"/>
        <v>0</v>
      </c>
      <c r="AW788" s="291">
        <f t="shared" si="273"/>
        <v>0</v>
      </c>
      <c r="AX788" s="283">
        <f t="shared" si="270"/>
        <v>0</v>
      </c>
    </row>
    <row r="789" spans="1:50" ht="26.45" customHeight="1">
      <c r="A789" s="117"/>
      <c r="B789" s="245"/>
      <c r="C789" s="136"/>
      <c r="D789" s="208" t="str">
        <f t="shared" si="255"/>
        <v/>
      </c>
      <c r="E789" s="129" t="s">
        <v>169</v>
      </c>
      <c r="F789" s="209" t="s">
        <v>169</v>
      </c>
      <c r="G789" s="135"/>
      <c r="H789" s="258"/>
      <c r="I789" s="259">
        <f t="shared" si="271"/>
        <v>0</v>
      </c>
      <c r="J789" s="259">
        <f t="shared" si="272"/>
        <v>0</v>
      </c>
      <c r="K789" s="259">
        <f t="shared" si="256"/>
        <v>0</v>
      </c>
      <c r="L789" s="252"/>
      <c r="M789" s="252"/>
      <c r="N789" s="252"/>
      <c r="O789" s="147">
        <v>0</v>
      </c>
      <c r="P789" s="147">
        <v>0</v>
      </c>
      <c r="Q789" s="137">
        <f t="shared" si="257"/>
        <v>0</v>
      </c>
      <c r="R789" s="80">
        <f t="shared" si="258"/>
        <v>0</v>
      </c>
      <c r="S789" s="147">
        <v>0</v>
      </c>
      <c r="T789" s="121"/>
      <c r="U789" s="263">
        <f>IFERROR(VLOOKUP(B789,คำนวณตกเบิกวิทยฐานะ!$B$9:$P$1008,14,FALSE),0)</f>
        <v>0</v>
      </c>
      <c r="V789" s="263">
        <f>IFERROR(VLOOKUP(B789,คำนวณตกเบิกวิทยฐานะ!$B$9:$P$1008,15,FALSE),0)</f>
        <v>0</v>
      </c>
      <c r="W789" s="264">
        <f t="shared" si="259"/>
        <v>0</v>
      </c>
      <c r="X789" s="119" t="s">
        <v>169</v>
      </c>
      <c r="Y789" s="209" t="s">
        <v>169</v>
      </c>
      <c r="Z789" s="258"/>
      <c r="AA789" s="253">
        <f t="shared" si="260"/>
        <v>0</v>
      </c>
      <c r="AB789" s="253">
        <f t="shared" si="261"/>
        <v>0</v>
      </c>
      <c r="AC789" s="253">
        <f t="shared" si="262"/>
        <v>0</v>
      </c>
      <c r="AD789" s="253">
        <f t="shared" si="263"/>
        <v>0</v>
      </c>
      <c r="AE789" s="268">
        <f t="shared" si="264"/>
        <v>0</v>
      </c>
      <c r="AF789" s="269">
        <f t="shared" si="265"/>
        <v>0</v>
      </c>
      <c r="AG789" s="270">
        <f t="shared" si="266"/>
        <v>0</v>
      </c>
      <c r="AH789" s="121"/>
      <c r="AI789" s="252"/>
      <c r="AJ789" s="295"/>
      <c r="AK789" s="301">
        <f t="shared" si="267"/>
        <v>0</v>
      </c>
      <c r="AL789" s="119" t="s">
        <v>169</v>
      </c>
      <c r="AM789" s="123" t="s">
        <v>169</v>
      </c>
      <c r="AN789" s="122"/>
      <c r="AO789" s="119" t="s">
        <v>169</v>
      </c>
      <c r="AP789" s="123" t="s">
        <v>169</v>
      </c>
      <c r="AQ789" s="124"/>
      <c r="AR789" s="119" t="s">
        <v>169</v>
      </c>
      <c r="AS789" s="123" t="s">
        <v>169</v>
      </c>
      <c r="AT789" s="122"/>
      <c r="AU789" s="280">
        <f t="shared" si="268"/>
        <v>0</v>
      </c>
      <c r="AV789" s="281">
        <f t="shared" si="269"/>
        <v>0</v>
      </c>
      <c r="AW789" s="291">
        <f t="shared" si="273"/>
        <v>0</v>
      </c>
      <c r="AX789" s="283">
        <f t="shared" si="270"/>
        <v>0</v>
      </c>
    </row>
    <row r="790" spans="1:50" ht="26.45" customHeight="1">
      <c r="A790" s="117"/>
      <c r="B790" s="245"/>
      <c r="C790" s="136"/>
      <c r="D790" s="208" t="str">
        <f t="shared" si="255"/>
        <v/>
      </c>
      <c r="E790" s="129" t="s">
        <v>169</v>
      </c>
      <c r="F790" s="209" t="s">
        <v>169</v>
      </c>
      <c r="G790" s="135"/>
      <c r="H790" s="258"/>
      <c r="I790" s="259">
        <f t="shared" si="271"/>
        <v>0</v>
      </c>
      <c r="J790" s="259">
        <f t="shared" si="272"/>
        <v>0</v>
      </c>
      <c r="K790" s="259">
        <f t="shared" si="256"/>
        <v>0</v>
      </c>
      <c r="L790" s="252"/>
      <c r="M790" s="252"/>
      <c r="N790" s="252"/>
      <c r="O790" s="147">
        <v>0</v>
      </c>
      <c r="P790" s="147">
        <v>0</v>
      </c>
      <c r="Q790" s="137">
        <f t="shared" si="257"/>
        <v>0</v>
      </c>
      <c r="R790" s="80">
        <f t="shared" si="258"/>
        <v>0</v>
      </c>
      <c r="S790" s="147">
        <v>0</v>
      </c>
      <c r="T790" s="121"/>
      <c r="U790" s="263">
        <f>IFERROR(VLOOKUP(B790,คำนวณตกเบิกวิทยฐานะ!$B$9:$P$1008,14,FALSE),0)</f>
        <v>0</v>
      </c>
      <c r="V790" s="263">
        <f>IFERROR(VLOOKUP(B790,คำนวณตกเบิกวิทยฐานะ!$B$9:$P$1008,15,FALSE),0)</f>
        <v>0</v>
      </c>
      <c r="W790" s="264">
        <f t="shared" si="259"/>
        <v>0</v>
      </c>
      <c r="X790" s="119" t="s">
        <v>169</v>
      </c>
      <c r="Y790" s="209" t="s">
        <v>169</v>
      </c>
      <c r="Z790" s="258"/>
      <c r="AA790" s="253">
        <f t="shared" si="260"/>
        <v>0</v>
      </c>
      <c r="AB790" s="253">
        <f t="shared" si="261"/>
        <v>0</v>
      </c>
      <c r="AC790" s="253">
        <f t="shared" si="262"/>
        <v>0</v>
      </c>
      <c r="AD790" s="253">
        <f t="shared" si="263"/>
        <v>0</v>
      </c>
      <c r="AE790" s="268">
        <f t="shared" si="264"/>
        <v>0</v>
      </c>
      <c r="AF790" s="269">
        <f t="shared" si="265"/>
        <v>0</v>
      </c>
      <c r="AG790" s="270">
        <f t="shared" si="266"/>
        <v>0</v>
      </c>
      <c r="AH790" s="121"/>
      <c r="AI790" s="252"/>
      <c r="AJ790" s="295"/>
      <c r="AK790" s="301">
        <f t="shared" si="267"/>
        <v>0</v>
      </c>
      <c r="AL790" s="119" t="s">
        <v>169</v>
      </c>
      <c r="AM790" s="123" t="s">
        <v>169</v>
      </c>
      <c r="AN790" s="122"/>
      <c r="AO790" s="119" t="s">
        <v>169</v>
      </c>
      <c r="AP790" s="123" t="s">
        <v>169</v>
      </c>
      <c r="AQ790" s="124"/>
      <c r="AR790" s="119" t="s">
        <v>169</v>
      </c>
      <c r="AS790" s="123" t="s">
        <v>169</v>
      </c>
      <c r="AT790" s="122"/>
      <c r="AU790" s="280">
        <f t="shared" si="268"/>
        <v>0</v>
      </c>
      <c r="AV790" s="281">
        <f t="shared" si="269"/>
        <v>0</v>
      </c>
      <c r="AW790" s="291">
        <f t="shared" si="273"/>
        <v>0</v>
      </c>
      <c r="AX790" s="283">
        <f t="shared" si="270"/>
        <v>0</v>
      </c>
    </row>
    <row r="791" spans="1:50" ht="26.45" customHeight="1">
      <c r="A791" s="117"/>
      <c r="B791" s="245"/>
      <c r="C791" s="136"/>
      <c r="D791" s="208" t="str">
        <f t="shared" si="255"/>
        <v/>
      </c>
      <c r="E791" s="129" t="s">
        <v>169</v>
      </c>
      <c r="F791" s="209" t="s">
        <v>169</v>
      </c>
      <c r="G791" s="135"/>
      <c r="H791" s="258"/>
      <c r="I791" s="259">
        <f t="shared" si="271"/>
        <v>0</v>
      </c>
      <c r="J791" s="259">
        <f t="shared" si="272"/>
        <v>0</v>
      </c>
      <c r="K791" s="259">
        <f t="shared" si="256"/>
        <v>0</v>
      </c>
      <c r="L791" s="252"/>
      <c r="M791" s="252"/>
      <c r="N791" s="252"/>
      <c r="O791" s="147">
        <v>0</v>
      </c>
      <c r="P791" s="147">
        <v>0</v>
      </c>
      <c r="Q791" s="137">
        <f t="shared" si="257"/>
        <v>0</v>
      </c>
      <c r="R791" s="80">
        <f t="shared" si="258"/>
        <v>0</v>
      </c>
      <c r="S791" s="147">
        <v>0</v>
      </c>
      <c r="T791" s="121"/>
      <c r="U791" s="263">
        <f>IFERROR(VLOOKUP(B791,คำนวณตกเบิกวิทยฐานะ!$B$9:$P$1008,14,FALSE),0)</f>
        <v>0</v>
      </c>
      <c r="V791" s="263">
        <f>IFERROR(VLOOKUP(B791,คำนวณตกเบิกวิทยฐานะ!$B$9:$P$1008,15,FALSE),0)</f>
        <v>0</v>
      </c>
      <c r="W791" s="264">
        <f t="shared" si="259"/>
        <v>0</v>
      </c>
      <c r="X791" s="119" t="s">
        <v>169</v>
      </c>
      <c r="Y791" s="209" t="s">
        <v>169</v>
      </c>
      <c r="Z791" s="258"/>
      <c r="AA791" s="253">
        <f t="shared" si="260"/>
        <v>0</v>
      </c>
      <c r="AB791" s="253">
        <f t="shared" si="261"/>
        <v>0</v>
      </c>
      <c r="AC791" s="253">
        <f t="shared" si="262"/>
        <v>0</v>
      </c>
      <c r="AD791" s="253">
        <f t="shared" si="263"/>
        <v>0</v>
      </c>
      <c r="AE791" s="268">
        <f t="shared" si="264"/>
        <v>0</v>
      </c>
      <c r="AF791" s="269">
        <f t="shared" si="265"/>
        <v>0</v>
      </c>
      <c r="AG791" s="270">
        <f t="shared" si="266"/>
        <v>0</v>
      </c>
      <c r="AH791" s="121"/>
      <c r="AI791" s="252"/>
      <c r="AJ791" s="295"/>
      <c r="AK791" s="301">
        <f t="shared" si="267"/>
        <v>0</v>
      </c>
      <c r="AL791" s="119" t="s">
        <v>169</v>
      </c>
      <c r="AM791" s="123" t="s">
        <v>169</v>
      </c>
      <c r="AN791" s="122"/>
      <c r="AO791" s="119" t="s">
        <v>169</v>
      </c>
      <c r="AP791" s="123" t="s">
        <v>169</v>
      </c>
      <c r="AQ791" s="124"/>
      <c r="AR791" s="119" t="s">
        <v>169</v>
      </c>
      <c r="AS791" s="123" t="s">
        <v>169</v>
      </c>
      <c r="AT791" s="122"/>
      <c r="AU791" s="280">
        <f t="shared" si="268"/>
        <v>0</v>
      </c>
      <c r="AV791" s="281">
        <f t="shared" si="269"/>
        <v>0</v>
      </c>
      <c r="AW791" s="291">
        <f t="shared" si="273"/>
        <v>0</v>
      </c>
      <c r="AX791" s="283">
        <f t="shared" si="270"/>
        <v>0</v>
      </c>
    </row>
    <row r="792" spans="1:50" ht="26.45" customHeight="1">
      <c r="A792" s="117"/>
      <c r="B792" s="245"/>
      <c r="C792" s="136"/>
      <c r="D792" s="208" t="str">
        <f t="shared" si="255"/>
        <v/>
      </c>
      <c r="E792" s="129" t="s">
        <v>169</v>
      </c>
      <c r="F792" s="209" t="s">
        <v>169</v>
      </c>
      <c r="G792" s="135"/>
      <c r="H792" s="258"/>
      <c r="I792" s="259">
        <f t="shared" si="271"/>
        <v>0</v>
      </c>
      <c r="J792" s="259">
        <f t="shared" si="272"/>
        <v>0</v>
      </c>
      <c r="K792" s="259">
        <f t="shared" si="256"/>
        <v>0</v>
      </c>
      <c r="L792" s="252"/>
      <c r="M792" s="252"/>
      <c r="N792" s="252"/>
      <c r="O792" s="147">
        <v>0</v>
      </c>
      <c r="P792" s="147">
        <v>0</v>
      </c>
      <c r="Q792" s="137">
        <f t="shared" si="257"/>
        <v>0</v>
      </c>
      <c r="R792" s="80">
        <f t="shared" si="258"/>
        <v>0</v>
      </c>
      <c r="S792" s="147">
        <v>0</v>
      </c>
      <c r="T792" s="121"/>
      <c r="U792" s="263">
        <f>IFERROR(VLOOKUP(B792,คำนวณตกเบิกวิทยฐานะ!$B$9:$P$1008,14,FALSE),0)</f>
        <v>0</v>
      </c>
      <c r="V792" s="263">
        <f>IFERROR(VLOOKUP(B792,คำนวณตกเบิกวิทยฐานะ!$B$9:$P$1008,15,FALSE),0)</f>
        <v>0</v>
      </c>
      <c r="W792" s="264">
        <f t="shared" si="259"/>
        <v>0</v>
      </c>
      <c r="X792" s="119" t="s">
        <v>169</v>
      </c>
      <c r="Y792" s="209" t="s">
        <v>169</v>
      </c>
      <c r="Z792" s="258"/>
      <c r="AA792" s="253">
        <f t="shared" si="260"/>
        <v>0</v>
      </c>
      <c r="AB792" s="253">
        <f t="shared" si="261"/>
        <v>0</v>
      </c>
      <c r="AC792" s="253">
        <f t="shared" si="262"/>
        <v>0</v>
      </c>
      <c r="AD792" s="253">
        <f t="shared" si="263"/>
        <v>0</v>
      </c>
      <c r="AE792" s="268">
        <f t="shared" si="264"/>
        <v>0</v>
      </c>
      <c r="AF792" s="269">
        <f t="shared" si="265"/>
        <v>0</v>
      </c>
      <c r="AG792" s="270">
        <f t="shared" si="266"/>
        <v>0</v>
      </c>
      <c r="AH792" s="121"/>
      <c r="AI792" s="252"/>
      <c r="AJ792" s="295"/>
      <c r="AK792" s="301">
        <f t="shared" si="267"/>
        <v>0</v>
      </c>
      <c r="AL792" s="119" t="s">
        <v>169</v>
      </c>
      <c r="AM792" s="123" t="s">
        <v>169</v>
      </c>
      <c r="AN792" s="122"/>
      <c r="AO792" s="119" t="s">
        <v>169</v>
      </c>
      <c r="AP792" s="123" t="s">
        <v>169</v>
      </c>
      <c r="AQ792" s="124"/>
      <c r="AR792" s="119" t="s">
        <v>169</v>
      </c>
      <c r="AS792" s="123" t="s">
        <v>169</v>
      </c>
      <c r="AT792" s="122"/>
      <c r="AU792" s="280">
        <f t="shared" si="268"/>
        <v>0</v>
      </c>
      <c r="AV792" s="281">
        <f t="shared" si="269"/>
        <v>0</v>
      </c>
      <c r="AW792" s="291">
        <f t="shared" si="273"/>
        <v>0</v>
      </c>
      <c r="AX792" s="283">
        <f t="shared" si="270"/>
        <v>0</v>
      </c>
    </row>
    <row r="793" spans="1:50" ht="26.45" customHeight="1">
      <c r="A793" s="117"/>
      <c r="B793" s="245"/>
      <c r="C793" s="136"/>
      <c r="D793" s="208" t="str">
        <f t="shared" si="255"/>
        <v/>
      </c>
      <c r="E793" s="129" t="s">
        <v>169</v>
      </c>
      <c r="F793" s="209" t="s">
        <v>169</v>
      </c>
      <c r="G793" s="135"/>
      <c r="H793" s="258"/>
      <c r="I793" s="259">
        <f t="shared" si="271"/>
        <v>0</v>
      </c>
      <c r="J793" s="259">
        <f t="shared" si="272"/>
        <v>0</v>
      </c>
      <c r="K793" s="259">
        <f t="shared" si="256"/>
        <v>0</v>
      </c>
      <c r="L793" s="252"/>
      <c r="M793" s="252"/>
      <c r="N793" s="252"/>
      <c r="O793" s="147">
        <v>0</v>
      </c>
      <c r="P793" s="147">
        <v>0</v>
      </c>
      <c r="Q793" s="137">
        <f t="shared" si="257"/>
        <v>0</v>
      </c>
      <c r="R793" s="80">
        <f t="shared" si="258"/>
        <v>0</v>
      </c>
      <c r="S793" s="147">
        <v>0</v>
      </c>
      <c r="T793" s="121"/>
      <c r="U793" s="263">
        <f>IFERROR(VLOOKUP(B793,คำนวณตกเบิกวิทยฐานะ!$B$9:$P$1008,14,FALSE),0)</f>
        <v>0</v>
      </c>
      <c r="V793" s="263">
        <f>IFERROR(VLOOKUP(B793,คำนวณตกเบิกวิทยฐานะ!$B$9:$P$1008,15,FALSE),0)</f>
        <v>0</v>
      </c>
      <c r="W793" s="264">
        <f t="shared" si="259"/>
        <v>0</v>
      </c>
      <c r="X793" s="119" t="s">
        <v>169</v>
      </c>
      <c r="Y793" s="209" t="s">
        <v>169</v>
      </c>
      <c r="Z793" s="258"/>
      <c r="AA793" s="253">
        <f t="shared" si="260"/>
        <v>0</v>
      </c>
      <c r="AB793" s="253">
        <f t="shared" si="261"/>
        <v>0</v>
      </c>
      <c r="AC793" s="253">
        <f t="shared" si="262"/>
        <v>0</v>
      </c>
      <c r="AD793" s="253">
        <f t="shared" si="263"/>
        <v>0</v>
      </c>
      <c r="AE793" s="268">
        <f t="shared" si="264"/>
        <v>0</v>
      </c>
      <c r="AF793" s="269">
        <f t="shared" si="265"/>
        <v>0</v>
      </c>
      <c r="AG793" s="270">
        <f t="shared" si="266"/>
        <v>0</v>
      </c>
      <c r="AH793" s="121"/>
      <c r="AI793" s="252"/>
      <c r="AJ793" s="295"/>
      <c r="AK793" s="301">
        <f t="shared" si="267"/>
        <v>0</v>
      </c>
      <c r="AL793" s="119" t="s">
        <v>169</v>
      </c>
      <c r="AM793" s="123" t="s">
        <v>169</v>
      </c>
      <c r="AN793" s="122"/>
      <c r="AO793" s="119" t="s">
        <v>169</v>
      </c>
      <c r="AP793" s="123" t="s">
        <v>169</v>
      </c>
      <c r="AQ793" s="124"/>
      <c r="AR793" s="119" t="s">
        <v>169</v>
      </c>
      <c r="AS793" s="123" t="s">
        <v>169</v>
      </c>
      <c r="AT793" s="122"/>
      <c r="AU793" s="280">
        <f t="shared" si="268"/>
        <v>0</v>
      </c>
      <c r="AV793" s="281">
        <f t="shared" si="269"/>
        <v>0</v>
      </c>
      <c r="AW793" s="291">
        <f t="shared" si="273"/>
        <v>0</v>
      </c>
      <c r="AX793" s="283">
        <f t="shared" si="270"/>
        <v>0</v>
      </c>
    </row>
    <row r="794" spans="1:50" ht="26.45" customHeight="1">
      <c r="A794" s="117"/>
      <c r="B794" s="245"/>
      <c r="C794" s="136"/>
      <c r="D794" s="208" t="str">
        <f t="shared" si="255"/>
        <v/>
      </c>
      <c r="E794" s="129" t="s">
        <v>169</v>
      </c>
      <c r="F794" s="209" t="s">
        <v>169</v>
      </c>
      <c r="G794" s="135"/>
      <c r="H794" s="258"/>
      <c r="I794" s="259">
        <f t="shared" si="271"/>
        <v>0</v>
      </c>
      <c r="J794" s="259">
        <f t="shared" si="272"/>
        <v>0</v>
      </c>
      <c r="K794" s="259">
        <f t="shared" si="256"/>
        <v>0</v>
      </c>
      <c r="L794" s="252"/>
      <c r="M794" s="252"/>
      <c r="N794" s="252"/>
      <c r="O794" s="147">
        <v>0</v>
      </c>
      <c r="P794" s="147">
        <v>0</v>
      </c>
      <c r="Q794" s="137">
        <f t="shared" si="257"/>
        <v>0</v>
      </c>
      <c r="R794" s="80">
        <f t="shared" si="258"/>
        <v>0</v>
      </c>
      <c r="S794" s="147">
        <v>0</v>
      </c>
      <c r="T794" s="121"/>
      <c r="U794" s="263">
        <f>IFERROR(VLOOKUP(B794,คำนวณตกเบิกวิทยฐานะ!$B$9:$P$1008,14,FALSE),0)</f>
        <v>0</v>
      </c>
      <c r="V794" s="263">
        <f>IFERROR(VLOOKUP(B794,คำนวณตกเบิกวิทยฐานะ!$B$9:$P$1008,15,FALSE),0)</f>
        <v>0</v>
      </c>
      <c r="W794" s="264">
        <f t="shared" si="259"/>
        <v>0</v>
      </c>
      <c r="X794" s="119" t="s">
        <v>169</v>
      </c>
      <c r="Y794" s="209" t="s">
        <v>169</v>
      </c>
      <c r="Z794" s="258"/>
      <c r="AA794" s="253">
        <f t="shared" si="260"/>
        <v>0</v>
      </c>
      <c r="AB794" s="253">
        <f t="shared" si="261"/>
        <v>0</v>
      </c>
      <c r="AC794" s="253">
        <f t="shared" si="262"/>
        <v>0</v>
      </c>
      <c r="AD794" s="253">
        <f t="shared" si="263"/>
        <v>0</v>
      </c>
      <c r="AE794" s="268">
        <f t="shared" si="264"/>
        <v>0</v>
      </c>
      <c r="AF794" s="269">
        <f t="shared" si="265"/>
        <v>0</v>
      </c>
      <c r="AG794" s="270">
        <f t="shared" si="266"/>
        <v>0</v>
      </c>
      <c r="AH794" s="121"/>
      <c r="AI794" s="252"/>
      <c r="AJ794" s="295"/>
      <c r="AK794" s="301">
        <f t="shared" si="267"/>
        <v>0</v>
      </c>
      <c r="AL794" s="119" t="s">
        <v>169</v>
      </c>
      <c r="AM794" s="123" t="s">
        <v>169</v>
      </c>
      <c r="AN794" s="122"/>
      <c r="AO794" s="119" t="s">
        <v>169</v>
      </c>
      <c r="AP794" s="123" t="s">
        <v>169</v>
      </c>
      <c r="AQ794" s="124"/>
      <c r="AR794" s="119" t="s">
        <v>169</v>
      </c>
      <c r="AS794" s="123" t="s">
        <v>169</v>
      </c>
      <c r="AT794" s="122"/>
      <c r="AU794" s="280">
        <f t="shared" si="268"/>
        <v>0</v>
      </c>
      <c r="AV794" s="281">
        <f t="shared" si="269"/>
        <v>0</v>
      </c>
      <c r="AW794" s="291">
        <f t="shared" si="273"/>
        <v>0</v>
      </c>
      <c r="AX794" s="283">
        <f t="shared" si="270"/>
        <v>0</v>
      </c>
    </row>
    <row r="795" spans="1:50" ht="26.45" customHeight="1">
      <c r="A795" s="117"/>
      <c r="B795" s="245"/>
      <c r="C795" s="136"/>
      <c r="D795" s="208" t="str">
        <f t="shared" si="255"/>
        <v/>
      </c>
      <c r="E795" s="129" t="s">
        <v>169</v>
      </c>
      <c r="F795" s="209" t="s">
        <v>169</v>
      </c>
      <c r="G795" s="135"/>
      <c r="H795" s="258"/>
      <c r="I795" s="259">
        <f t="shared" si="271"/>
        <v>0</v>
      </c>
      <c r="J795" s="259">
        <f t="shared" si="272"/>
        <v>0</v>
      </c>
      <c r="K795" s="259">
        <f t="shared" si="256"/>
        <v>0</v>
      </c>
      <c r="L795" s="252"/>
      <c r="M795" s="252"/>
      <c r="N795" s="252"/>
      <c r="O795" s="147">
        <v>0</v>
      </c>
      <c r="P795" s="147">
        <v>0</v>
      </c>
      <c r="Q795" s="137">
        <f t="shared" si="257"/>
        <v>0</v>
      </c>
      <c r="R795" s="80">
        <f t="shared" si="258"/>
        <v>0</v>
      </c>
      <c r="S795" s="147">
        <v>0</v>
      </c>
      <c r="T795" s="121"/>
      <c r="U795" s="263">
        <f>IFERROR(VLOOKUP(B795,คำนวณตกเบิกวิทยฐานะ!$B$9:$P$1008,14,FALSE),0)</f>
        <v>0</v>
      </c>
      <c r="V795" s="263">
        <f>IFERROR(VLOOKUP(B795,คำนวณตกเบิกวิทยฐานะ!$B$9:$P$1008,15,FALSE),0)</f>
        <v>0</v>
      </c>
      <c r="W795" s="264">
        <f t="shared" si="259"/>
        <v>0</v>
      </c>
      <c r="X795" s="119" t="s">
        <v>169</v>
      </c>
      <c r="Y795" s="209" t="s">
        <v>169</v>
      </c>
      <c r="Z795" s="258"/>
      <c r="AA795" s="253">
        <f t="shared" si="260"/>
        <v>0</v>
      </c>
      <c r="AB795" s="253">
        <f t="shared" si="261"/>
        <v>0</v>
      </c>
      <c r="AC795" s="253">
        <f t="shared" si="262"/>
        <v>0</v>
      </c>
      <c r="AD795" s="253">
        <f t="shared" si="263"/>
        <v>0</v>
      </c>
      <c r="AE795" s="268">
        <f t="shared" si="264"/>
        <v>0</v>
      </c>
      <c r="AF795" s="269">
        <f t="shared" si="265"/>
        <v>0</v>
      </c>
      <c r="AG795" s="270">
        <f t="shared" si="266"/>
        <v>0</v>
      </c>
      <c r="AH795" s="121"/>
      <c r="AI795" s="252"/>
      <c r="AJ795" s="295"/>
      <c r="AK795" s="301">
        <f t="shared" si="267"/>
        <v>0</v>
      </c>
      <c r="AL795" s="119" t="s">
        <v>169</v>
      </c>
      <c r="AM795" s="123" t="s">
        <v>169</v>
      </c>
      <c r="AN795" s="122"/>
      <c r="AO795" s="119" t="s">
        <v>169</v>
      </c>
      <c r="AP795" s="123" t="s">
        <v>169</v>
      </c>
      <c r="AQ795" s="124"/>
      <c r="AR795" s="119" t="s">
        <v>169</v>
      </c>
      <c r="AS795" s="123" t="s">
        <v>169</v>
      </c>
      <c r="AT795" s="122"/>
      <c r="AU795" s="280">
        <f t="shared" si="268"/>
        <v>0</v>
      </c>
      <c r="AV795" s="281">
        <f t="shared" si="269"/>
        <v>0</v>
      </c>
      <c r="AW795" s="291">
        <f t="shared" si="273"/>
        <v>0</v>
      </c>
      <c r="AX795" s="283">
        <f t="shared" si="270"/>
        <v>0</v>
      </c>
    </row>
    <row r="796" spans="1:50" ht="26.45" customHeight="1">
      <c r="A796" s="117"/>
      <c r="B796" s="245"/>
      <c r="C796" s="136"/>
      <c r="D796" s="208" t="str">
        <f t="shared" si="255"/>
        <v/>
      </c>
      <c r="E796" s="129" t="s">
        <v>169</v>
      </c>
      <c r="F796" s="209" t="s">
        <v>169</v>
      </c>
      <c r="G796" s="135"/>
      <c r="H796" s="258"/>
      <c r="I796" s="259">
        <f t="shared" si="271"/>
        <v>0</v>
      </c>
      <c r="J796" s="259">
        <f t="shared" si="272"/>
        <v>0</v>
      </c>
      <c r="K796" s="259">
        <f t="shared" si="256"/>
        <v>0</v>
      </c>
      <c r="L796" s="252"/>
      <c r="M796" s="252"/>
      <c r="N796" s="252"/>
      <c r="O796" s="147">
        <v>0</v>
      </c>
      <c r="P796" s="147">
        <v>0</v>
      </c>
      <c r="Q796" s="137">
        <f t="shared" si="257"/>
        <v>0</v>
      </c>
      <c r="R796" s="80">
        <f t="shared" si="258"/>
        <v>0</v>
      </c>
      <c r="S796" s="147">
        <v>0</v>
      </c>
      <c r="T796" s="121"/>
      <c r="U796" s="263">
        <f>IFERROR(VLOOKUP(B796,คำนวณตกเบิกวิทยฐานะ!$B$9:$P$1008,14,FALSE),0)</f>
        <v>0</v>
      </c>
      <c r="V796" s="263">
        <f>IFERROR(VLOOKUP(B796,คำนวณตกเบิกวิทยฐานะ!$B$9:$P$1008,15,FALSE),0)</f>
        <v>0</v>
      </c>
      <c r="W796" s="264">
        <f t="shared" si="259"/>
        <v>0</v>
      </c>
      <c r="X796" s="119" t="s">
        <v>169</v>
      </c>
      <c r="Y796" s="209" t="s">
        <v>169</v>
      </c>
      <c r="Z796" s="258"/>
      <c r="AA796" s="253">
        <f t="shared" si="260"/>
        <v>0</v>
      </c>
      <c r="AB796" s="253">
        <f t="shared" si="261"/>
        <v>0</v>
      </c>
      <c r="AC796" s="253">
        <f t="shared" si="262"/>
        <v>0</v>
      </c>
      <c r="AD796" s="253">
        <f t="shared" si="263"/>
        <v>0</v>
      </c>
      <c r="AE796" s="268">
        <f t="shared" si="264"/>
        <v>0</v>
      </c>
      <c r="AF796" s="269">
        <f t="shared" si="265"/>
        <v>0</v>
      </c>
      <c r="AG796" s="270">
        <f t="shared" si="266"/>
        <v>0</v>
      </c>
      <c r="AH796" s="121"/>
      <c r="AI796" s="252"/>
      <c r="AJ796" s="295"/>
      <c r="AK796" s="301">
        <f t="shared" si="267"/>
        <v>0</v>
      </c>
      <c r="AL796" s="119" t="s">
        <v>169</v>
      </c>
      <c r="AM796" s="123" t="s">
        <v>169</v>
      </c>
      <c r="AN796" s="122"/>
      <c r="AO796" s="119" t="s">
        <v>169</v>
      </c>
      <c r="AP796" s="123" t="s">
        <v>169</v>
      </c>
      <c r="AQ796" s="124"/>
      <c r="AR796" s="119" t="s">
        <v>169</v>
      </c>
      <c r="AS796" s="123" t="s">
        <v>169</v>
      </c>
      <c r="AT796" s="122"/>
      <c r="AU796" s="280">
        <f t="shared" si="268"/>
        <v>0</v>
      </c>
      <c r="AV796" s="281">
        <f t="shared" si="269"/>
        <v>0</v>
      </c>
      <c r="AW796" s="291">
        <f t="shared" si="273"/>
        <v>0</v>
      </c>
      <c r="AX796" s="283">
        <f t="shared" si="270"/>
        <v>0</v>
      </c>
    </row>
    <row r="797" spans="1:50" ht="26.45" customHeight="1">
      <c r="A797" s="117"/>
      <c r="B797" s="245"/>
      <c r="C797" s="136"/>
      <c r="D797" s="208" t="str">
        <f t="shared" si="255"/>
        <v/>
      </c>
      <c r="E797" s="129" t="s">
        <v>169</v>
      </c>
      <c r="F797" s="209" t="s">
        <v>169</v>
      </c>
      <c r="G797" s="135"/>
      <c r="H797" s="258"/>
      <c r="I797" s="259">
        <f t="shared" si="271"/>
        <v>0</v>
      </c>
      <c r="J797" s="259">
        <f t="shared" si="272"/>
        <v>0</v>
      </c>
      <c r="K797" s="259">
        <f t="shared" si="256"/>
        <v>0</v>
      </c>
      <c r="L797" s="252"/>
      <c r="M797" s="252"/>
      <c r="N797" s="252"/>
      <c r="O797" s="147">
        <v>0</v>
      </c>
      <c r="P797" s="147">
        <v>0</v>
      </c>
      <c r="Q797" s="137">
        <f t="shared" si="257"/>
        <v>0</v>
      </c>
      <c r="R797" s="80">
        <f t="shared" si="258"/>
        <v>0</v>
      </c>
      <c r="S797" s="147">
        <v>0</v>
      </c>
      <c r="T797" s="121"/>
      <c r="U797" s="263">
        <f>IFERROR(VLOOKUP(B797,คำนวณตกเบิกวิทยฐานะ!$B$9:$P$1008,14,FALSE),0)</f>
        <v>0</v>
      </c>
      <c r="V797" s="263">
        <f>IFERROR(VLOOKUP(B797,คำนวณตกเบิกวิทยฐานะ!$B$9:$P$1008,15,FALSE),0)</f>
        <v>0</v>
      </c>
      <c r="W797" s="264">
        <f t="shared" si="259"/>
        <v>0</v>
      </c>
      <c r="X797" s="119" t="s">
        <v>169</v>
      </c>
      <c r="Y797" s="209" t="s">
        <v>169</v>
      </c>
      <c r="Z797" s="258"/>
      <c r="AA797" s="253">
        <f t="shared" si="260"/>
        <v>0</v>
      </c>
      <c r="AB797" s="253">
        <f t="shared" si="261"/>
        <v>0</v>
      </c>
      <c r="AC797" s="253">
        <f t="shared" si="262"/>
        <v>0</v>
      </c>
      <c r="AD797" s="253">
        <f t="shared" si="263"/>
        <v>0</v>
      </c>
      <c r="AE797" s="268">
        <f t="shared" si="264"/>
        <v>0</v>
      </c>
      <c r="AF797" s="269">
        <f t="shared" si="265"/>
        <v>0</v>
      </c>
      <c r="AG797" s="270">
        <f t="shared" si="266"/>
        <v>0</v>
      </c>
      <c r="AH797" s="121"/>
      <c r="AI797" s="252"/>
      <c r="AJ797" s="295"/>
      <c r="AK797" s="301">
        <f t="shared" si="267"/>
        <v>0</v>
      </c>
      <c r="AL797" s="119" t="s">
        <v>169</v>
      </c>
      <c r="AM797" s="123" t="s">
        <v>169</v>
      </c>
      <c r="AN797" s="122"/>
      <c r="AO797" s="119" t="s">
        <v>169</v>
      </c>
      <c r="AP797" s="123" t="s">
        <v>169</v>
      </c>
      <c r="AQ797" s="124"/>
      <c r="AR797" s="119" t="s">
        <v>169</v>
      </c>
      <c r="AS797" s="123" t="s">
        <v>169</v>
      </c>
      <c r="AT797" s="122"/>
      <c r="AU797" s="280">
        <f t="shared" si="268"/>
        <v>0</v>
      </c>
      <c r="AV797" s="281">
        <f t="shared" si="269"/>
        <v>0</v>
      </c>
      <c r="AW797" s="291">
        <f t="shared" si="273"/>
        <v>0</v>
      </c>
      <c r="AX797" s="283">
        <f t="shared" si="270"/>
        <v>0</v>
      </c>
    </row>
    <row r="798" spans="1:50" ht="26.45" customHeight="1">
      <c r="A798" s="117"/>
      <c r="B798" s="245"/>
      <c r="C798" s="136"/>
      <c r="D798" s="208" t="str">
        <f t="shared" si="255"/>
        <v/>
      </c>
      <c r="E798" s="129" t="s">
        <v>169</v>
      </c>
      <c r="F798" s="209" t="s">
        <v>169</v>
      </c>
      <c r="G798" s="135"/>
      <c r="H798" s="258"/>
      <c r="I798" s="259">
        <f t="shared" si="271"/>
        <v>0</v>
      </c>
      <c r="J798" s="259">
        <f t="shared" si="272"/>
        <v>0</v>
      </c>
      <c r="K798" s="259">
        <f t="shared" si="256"/>
        <v>0</v>
      </c>
      <c r="L798" s="252"/>
      <c r="M798" s="252"/>
      <c r="N798" s="252"/>
      <c r="O798" s="147">
        <v>0</v>
      </c>
      <c r="P798" s="147">
        <v>0</v>
      </c>
      <c r="Q798" s="137">
        <f t="shared" si="257"/>
        <v>0</v>
      </c>
      <c r="R798" s="80">
        <f t="shared" si="258"/>
        <v>0</v>
      </c>
      <c r="S798" s="147">
        <v>0</v>
      </c>
      <c r="T798" s="121"/>
      <c r="U798" s="263">
        <f>IFERROR(VLOOKUP(B798,คำนวณตกเบิกวิทยฐานะ!$B$9:$P$1008,14,FALSE),0)</f>
        <v>0</v>
      </c>
      <c r="V798" s="263">
        <f>IFERROR(VLOOKUP(B798,คำนวณตกเบิกวิทยฐานะ!$B$9:$P$1008,15,FALSE),0)</f>
        <v>0</v>
      </c>
      <c r="W798" s="264">
        <f t="shared" si="259"/>
        <v>0</v>
      </c>
      <c r="X798" s="119" t="s">
        <v>169</v>
      </c>
      <c r="Y798" s="209" t="s">
        <v>169</v>
      </c>
      <c r="Z798" s="258"/>
      <c r="AA798" s="253">
        <f t="shared" si="260"/>
        <v>0</v>
      </c>
      <c r="AB798" s="253">
        <f t="shared" si="261"/>
        <v>0</v>
      </c>
      <c r="AC798" s="253">
        <f t="shared" si="262"/>
        <v>0</v>
      </c>
      <c r="AD798" s="253">
        <f t="shared" si="263"/>
        <v>0</v>
      </c>
      <c r="AE798" s="268">
        <f t="shared" si="264"/>
        <v>0</v>
      </c>
      <c r="AF798" s="269">
        <f t="shared" si="265"/>
        <v>0</v>
      </c>
      <c r="AG798" s="270">
        <f t="shared" si="266"/>
        <v>0</v>
      </c>
      <c r="AH798" s="121"/>
      <c r="AI798" s="252"/>
      <c r="AJ798" s="295"/>
      <c r="AK798" s="301">
        <f t="shared" si="267"/>
        <v>0</v>
      </c>
      <c r="AL798" s="119" t="s">
        <v>169</v>
      </c>
      <c r="AM798" s="123" t="s">
        <v>169</v>
      </c>
      <c r="AN798" s="122"/>
      <c r="AO798" s="119" t="s">
        <v>169</v>
      </c>
      <c r="AP798" s="123" t="s">
        <v>169</v>
      </c>
      <c r="AQ798" s="124"/>
      <c r="AR798" s="119" t="s">
        <v>169</v>
      </c>
      <c r="AS798" s="123" t="s">
        <v>169</v>
      </c>
      <c r="AT798" s="122"/>
      <c r="AU798" s="280">
        <f t="shared" si="268"/>
        <v>0</v>
      </c>
      <c r="AV798" s="281">
        <f t="shared" si="269"/>
        <v>0</v>
      </c>
      <c r="AW798" s="291">
        <f t="shared" si="273"/>
        <v>0</v>
      </c>
      <c r="AX798" s="283">
        <f t="shared" si="270"/>
        <v>0</v>
      </c>
    </row>
    <row r="799" spans="1:50" ht="26.45" customHeight="1">
      <c r="A799" s="117"/>
      <c r="B799" s="245"/>
      <c r="C799" s="136"/>
      <c r="D799" s="208" t="str">
        <f t="shared" si="255"/>
        <v/>
      </c>
      <c r="E799" s="129" t="s">
        <v>169</v>
      </c>
      <c r="F799" s="209" t="s">
        <v>169</v>
      </c>
      <c r="G799" s="135"/>
      <c r="H799" s="258"/>
      <c r="I799" s="259">
        <f t="shared" si="271"/>
        <v>0</v>
      </c>
      <c r="J799" s="259">
        <f t="shared" si="272"/>
        <v>0</v>
      </c>
      <c r="K799" s="259">
        <f t="shared" si="256"/>
        <v>0</v>
      </c>
      <c r="L799" s="252"/>
      <c r="M799" s="252"/>
      <c r="N799" s="252"/>
      <c r="O799" s="147">
        <v>0</v>
      </c>
      <c r="P799" s="147">
        <v>0</v>
      </c>
      <c r="Q799" s="137">
        <f t="shared" si="257"/>
        <v>0</v>
      </c>
      <c r="R799" s="80">
        <f t="shared" si="258"/>
        <v>0</v>
      </c>
      <c r="S799" s="147">
        <v>0</v>
      </c>
      <c r="T799" s="121"/>
      <c r="U799" s="263">
        <f>IFERROR(VLOOKUP(B799,คำนวณตกเบิกวิทยฐานะ!$B$9:$P$1008,14,FALSE),0)</f>
        <v>0</v>
      </c>
      <c r="V799" s="263">
        <f>IFERROR(VLOOKUP(B799,คำนวณตกเบิกวิทยฐานะ!$B$9:$P$1008,15,FALSE),0)</f>
        <v>0</v>
      </c>
      <c r="W799" s="264">
        <f t="shared" si="259"/>
        <v>0</v>
      </c>
      <c r="X799" s="119" t="s">
        <v>169</v>
      </c>
      <c r="Y799" s="209" t="s">
        <v>169</v>
      </c>
      <c r="Z799" s="258"/>
      <c r="AA799" s="253">
        <f t="shared" si="260"/>
        <v>0</v>
      </c>
      <c r="AB799" s="253">
        <f t="shared" si="261"/>
        <v>0</v>
      </c>
      <c r="AC799" s="253">
        <f t="shared" si="262"/>
        <v>0</v>
      </c>
      <c r="AD799" s="253">
        <f t="shared" si="263"/>
        <v>0</v>
      </c>
      <c r="AE799" s="268">
        <f t="shared" si="264"/>
        <v>0</v>
      </c>
      <c r="AF799" s="269">
        <f t="shared" si="265"/>
        <v>0</v>
      </c>
      <c r="AG799" s="270">
        <f t="shared" si="266"/>
        <v>0</v>
      </c>
      <c r="AH799" s="121"/>
      <c r="AI799" s="252"/>
      <c r="AJ799" s="295"/>
      <c r="AK799" s="301">
        <f t="shared" si="267"/>
        <v>0</v>
      </c>
      <c r="AL799" s="119" t="s">
        <v>169</v>
      </c>
      <c r="AM799" s="123" t="s">
        <v>169</v>
      </c>
      <c r="AN799" s="122"/>
      <c r="AO799" s="119" t="s">
        <v>169</v>
      </c>
      <c r="AP799" s="123" t="s">
        <v>169</v>
      </c>
      <c r="AQ799" s="124"/>
      <c r="AR799" s="119" t="s">
        <v>169</v>
      </c>
      <c r="AS799" s="123" t="s">
        <v>169</v>
      </c>
      <c r="AT799" s="122"/>
      <c r="AU799" s="280">
        <f t="shared" si="268"/>
        <v>0</v>
      </c>
      <c r="AV799" s="281">
        <f t="shared" si="269"/>
        <v>0</v>
      </c>
      <c r="AW799" s="291">
        <f t="shared" si="273"/>
        <v>0</v>
      </c>
      <c r="AX799" s="283">
        <f t="shared" si="270"/>
        <v>0</v>
      </c>
    </row>
    <row r="800" spans="1:50" ht="26.45" customHeight="1">
      <c r="A800" s="117"/>
      <c r="B800" s="245"/>
      <c r="C800" s="136"/>
      <c r="D800" s="208" t="str">
        <f t="shared" si="255"/>
        <v/>
      </c>
      <c r="E800" s="129" t="s">
        <v>169</v>
      </c>
      <c r="F800" s="209" t="s">
        <v>169</v>
      </c>
      <c r="G800" s="135"/>
      <c r="H800" s="258"/>
      <c r="I800" s="259">
        <f t="shared" si="271"/>
        <v>0</v>
      </c>
      <c r="J800" s="259">
        <f t="shared" si="272"/>
        <v>0</v>
      </c>
      <c r="K800" s="259">
        <f t="shared" si="256"/>
        <v>0</v>
      </c>
      <c r="L800" s="252"/>
      <c r="M800" s="252"/>
      <c r="N800" s="252"/>
      <c r="O800" s="147">
        <v>0</v>
      </c>
      <c r="P800" s="147">
        <v>0</v>
      </c>
      <c r="Q800" s="137">
        <f t="shared" si="257"/>
        <v>0</v>
      </c>
      <c r="R800" s="80">
        <f t="shared" si="258"/>
        <v>0</v>
      </c>
      <c r="S800" s="147">
        <v>0</v>
      </c>
      <c r="T800" s="121"/>
      <c r="U800" s="263">
        <f>IFERROR(VLOOKUP(B800,คำนวณตกเบิกวิทยฐานะ!$B$9:$P$1008,14,FALSE),0)</f>
        <v>0</v>
      </c>
      <c r="V800" s="263">
        <f>IFERROR(VLOOKUP(B800,คำนวณตกเบิกวิทยฐานะ!$B$9:$P$1008,15,FALSE),0)</f>
        <v>0</v>
      </c>
      <c r="W800" s="264">
        <f t="shared" si="259"/>
        <v>0</v>
      </c>
      <c r="X800" s="119" t="s">
        <v>169</v>
      </c>
      <c r="Y800" s="209" t="s">
        <v>169</v>
      </c>
      <c r="Z800" s="258"/>
      <c r="AA800" s="253">
        <f t="shared" si="260"/>
        <v>0</v>
      </c>
      <c r="AB800" s="253">
        <f t="shared" si="261"/>
        <v>0</v>
      </c>
      <c r="AC800" s="253">
        <f t="shared" si="262"/>
        <v>0</v>
      </c>
      <c r="AD800" s="253">
        <f t="shared" si="263"/>
        <v>0</v>
      </c>
      <c r="AE800" s="268">
        <f t="shared" si="264"/>
        <v>0</v>
      </c>
      <c r="AF800" s="269">
        <f t="shared" si="265"/>
        <v>0</v>
      </c>
      <c r="AG800" s="270">
        <f t="shared" si="266"/>
        <v>0</v>
      </c>
      <c r="AH800" s="121"/>
      <c r="AI800" s="252"/>
      <c r="AJ800" s="295"/>
      <c r="AK800" s="301">
        <f t="shared" si="267"/>
        <v>0</v>
      </c>
      <c r="AL800" s="119" t="s">
        <v>169</v>
      </c>
      <c r="AM800" s="123" t="s">
        <v>169</v>
      </c>
      <c r="AN800" s="122"/>
      <c r="AO800" s="119" t="s">
        <v>169</v>
      </c>
      <c r="AP800" s="123" t="s">
        <v>169</v>
      </c>
      <c r="AQ800" s="124"/>
      <c r="AR800" s="119" t="s">
        <v>169</v>
      </c>
      <c r="AS800" s="123" t="s">
        <v>169</v>
      </c>
      <c r="AT800" s="122"/>
      <c r="AU800" s="280">
        <f t="shared" si="268"/>
        <v>0</v>
      </c>
      <c r="AV800" s="281">
        <f t="shared" si="269"/>
        <v>0</v>
      </c>
      <c r="AW800" s="291">
        <f t="shared" si="273"/>
        <v>0</v>
      </c>
      <c r="AX800" s="283">
        <f t="shared" si="270"/>
        <v>0</v>
      </c>
    </row>
    <row r="801" spans="1:50" ht="26.45" customHeight="1">
      <c r="A801" s="117"/>
      <c r="B801" s="245"/>
      <c r="C801" s="136"/>
      <c r="D801" s="208" t="str">
        <f t="shared" si="255"/>
        <v/>
      </c>
      <c r="E801" s="129" t="s">
        <v>169</v>
      </c>
      <c r="F801" s="209" t="s">
        <v>169</v>
      </c>
      <c r="G801" s="135"/>
      <c r="H801" s="258"/>
      <c r="I801" s="259">
        <f t="shared" si="271"/>
        <v>0</v>
      </c>
      <c r="J801" s="259">
        <f t="shared" si="272"/>
        <v>0</v>
      </c>
      <c r="K801" s="259">
        <f t="shared" si="256"/>
        <v>0</v>
      </c>
      <c r="L801" s="252"/>
      <c r="M801" s="252"/>
      <c r="N801" s="252"/>
      <c r="O801" s="147">
        <v>0</v>
      </c>
      <c r="P801" s="147">
        <v>0</v>
      </c>
      <c r="Q801" s="137">
        <f t="shared" si="257"/>
        <v>0</v>
      </c>
      <c r="R801" s="80">
        <f t="shared" si="258"/>
        <v>0</v>
      </c>
      <c r="S801" s="147">
        <v>0</v>
      </c>
      <c r="T801" s="121"/>
      <c r="U801" s="263">
        <f>IFERROR(VLOOKUP(B801,คำนวณตกเบิกวิทยฐานะ!$B$9:$P$1008,14,FALSE),0)</f>
        <v>0</v>
      </c>
      <c r="V801" s="263">
        <f>IFERROR(VLOOKUP(B801,คำนวณตกเบิกวิทยฐานะ!$B$9:$P$1008,15,FALSE),0)</f>
        <v>0</v>
      </c>
      <c r="W801" s="264">
        <f t="shared" si="259"/>
        <v>0</v>
      </c>
      <c r="X801" s="119" t="s">
        <v>169</v>
      </c>
      <c r="Y801" s="209" t="s">
        <v>169</v>
      </c>
      <c r="Z801" s="258"/>
      <c r="AA801" s="253">
        <f t="shared" si="260"/>
        <v>0</v>
      </c>
      <c r="AB801" s="253">
        <f t="shared" si="261"/>
        <v>0</v>
      </c>
      <c r="AC801" s="253">
        <f t="shared" si="262"/>
        <v>0</v>
      </c>
      <c r="AD801" s="253">
        <f t="shared" si="263"/>
        <v>0</v>
      </c>
      <c r="AE801" s="268">
        <f t="shared" si="264"/>
        <v>0</v>
      </c>
      <c r="AF801" s="269">
        <f t="shared" si="265"/>
        <v>0</v>
      </c>
      <c r="AG801" s="270">
        <f t="shared" si="266"/>
        <v>0</v>
      </c>
      <c r="AH801" s="121"/>
      <c r="AI801" s="252"/>
      <c r="AJ801" s="295"/>
      <c r="AK801" s="301">
        <f t="shared" si="267"/>
        <v>0</v>
      </c>
      <c r="AL801" s="119" t="s">
        <v>169</v>
      </c>
      <c r="AM801" s="123" t="s">
        <v>169</v>
      </c>
      <c r="AN801" s="122"/>
      <c r="AO801" s="119" t="s">
        <v>169</v>
      </c>
      <c r="AP801" s="123" t="s">
        <v>169</v>
      </c>
      <c r="AQ801" s="124"/>
      <c r="AR801" s="119" t="s">
        <v>169</v>
      </c>
      <c r="AS801" s="123" t="s">
        <v>169</v>
      </c>
      <c r="AT801" s="122"/>
      <c r="AU801" s="280">
        <f t="shared" si="268"/>
        <v>0</v>
      </c>
      <c r="AV801" s="281">
        <f t="shared" si="269"/>
        <v>0</v>
      </c>
      <c r="AW801" s="291">
        <f t="shared" si="273"/>
        <v>0</v>
      </c>
      <c r="AX801" s="283">
        <f t="shared" si="270"/>
        <v>0</v>
      </c>
    </row>
    <row r="802" spans="1:50" ht="26.45" customHeight="1">
      <c r="A802" s="117"/>
      <c r="B802" s="245"/>
      <c r="C802" s="136"/>
      <c r="D802" s="208" t="str">
        <f t="shared" si="255"/>
        <v/>
      </c>
      <c r="E802" s="129" t="s">
        <v>169</v>
      </c>
      <c r="F802" s="209" t="s">
        <v>169</v>
      </c>
      <c r="G802" s="135"/>
      <c r="H802" s="258"/>
      <c r="I802" s="259">
        <f t="shared" si="271"/>
        <v>0</v>
      </c>
      <c r="J802" s="259">
        <f t="shared" si="272"/>
        <v>0</v>
      </c>
      <c r="K802" s="259">
        <f t="shared" si="256"/>
        <v>0</v>
      </c>
      <c r="L802" s="252"/>
      <c r="M802" s="252"/>
      <c r="N802" s="252"/>
      <c r="O802" s="147">
        <v>0</v>
      </c>
      <c r="P802" s="147">
        <v>0</v>
      </c>
      <c r="Q802" s="137">
        <f t="shared" si="257"/>
        <v>0</v>
      </c>
      <c r="R802" s="80">
        <f t="shared" si="258"/>
        <v>0</v>
      </c>
      <c r="S802" s="147">
        <v>0</v>
      </c>
      <c r="T802" s="121"/>
      <c r="U802" s="263">
        <f>IFERROR(VLOOKUP(B802,คำนวณตกเบิกวิทยฐานะ!$B$9:$P$1008,14,FALSE),0)</f>
        <v>0</v>
      </c>
      <c r="V802" s="263">
        <f>IFERROR(VLOOKUP(B802,คำนวณตกเบิกวิทยฐานะ!$B$9:$P$1008,15,FALSE),0)</f>
        <v>0</v>
      </c>
      <c r="W802" s="264">
        <f t="shared" si="259"/>
        <v>0</v>
      </c>
      <c r="X802" s="119" t="s">
        <v>169</v>
      </c>
      <c r="Y802" s="209" t="s">
        <v>169</v>
      </c>
      <c r="Z802" s="258"/>
      <c r="AA802" s="253">
        <f t="shared" si="260"/>
        <v>0</v>
      </c>
      <c r="AB802" s="253">
        <f t="shared" si="261"/>
        <v>0</v>
      </c>
      <c r="AC802" s="253">
        <f t="shared" si="262"/>
        <v>0</v>
      </c>
      <c r="AD802" s="253">
        <f t="shared" si="263"/>
        <v>0</v>
      </c>
      <c r="AE802" s="268">
        <f t="shared" si="264"/>
        <v>0</v>
      </c>
      <c r="AF802" s="269">
        <f t="shared" si="265"/>
        <v>0</v>
      </c>
      <c r="AG802" s="270">
        <f t="shared" si="266"/>
        <v>0</v>
      </c>
      <c r="AH802" s="121"/>
      <c r="AI802" s="252"/>
      <c r="AJ802" s="295"/>
      <c r="AK802" s="301">
        <f t="shared" si="267"/>
        <v>0</v>
      </c>
      <c r="AL802" s="119" t="s">
        <v>169</v>
      </c>
      <c r="AM802" s="123" t="s">
        <v>169</v>
      </c>
      <c r="AN802" s="122"/>
      <c r="AO802" s="119" t="s">
        <v>169</v>
      </c>
      <c r="AP802" s="123" t="s">
        <v>169</v>
      </c>
      <c r="AQ802" s="124"/>
      <c r="AR802" s="119" t="s">
        <v>169</v>
      </c>
      <c r="AS802" s="123" t="s">
        <v>169</v>
      </c>
      <c r="AT802" s="122"/>
      <c r="AU802" s="280">
        <f t="shared" si="268"/>
        <v>0</v>
      </c>
      <c r="AV802" s="281">
        <f t="shared" si="269"/>
        <v>0</v>
      </c>
      <c r="AW802" s="291">
        <f t="shared" si="273"/>
        <v>0</v>
      </c>
      <c r="AX802" s="283">
        <f t="shared" si="270"/>
        <v>0</v>
      </c>
    </row>
    <row r="803" spans="1:50" ht="26.45" customHeight="1">
      <c r="A803" s="117"/>
      <c r="B803" s="245"/>
      <c r="C803" s="136"/>
      <c r="D803" s="208" t="str">
        <f t="shared" si="255"/>
        <v/>
      </c>
      <c r="E803" s="129" t="s">
        <v>169</v>
      </c>
      <c r="F803" s="209" t="s">
        <v>169</v>
      </c>
      <c r="G803" s="135"/>
      <c r="H803" s="258"/>
      <c r="I803" s="259">
        <f t="shared" si="271"/>
        <v>0</v>
      </c>
      <c r="J803" s="259">
        <f t="shared" si="272"/>
        <v>0</v>
      </c>
      <c r="K803" s="259">
        <f t="shared" si="256"/>
        <v>0</v>
      </c>
      <c r="L803" s="252"/>
      <c r="M803" s="252"/>
      <c r="N803" s="252"/>
      <c r="O803" s="147">
        <v>0</v>
      </c>
      <c r="P803" s="147">
        <v>0</v>
      </c>
      <c r="Q803" s="137">
        <f t="shared" si="257"/>
        <v>0</v>
      </c>
      <c r="R803" s="80">
        <f t="shared" si="258"/>
        <v>0</v>
      </c>
      <c r="S803" s="147">
        <v>0</v>
      </c>
      <c r="T803" s="121"/>
      <c r="U803" s="263">
        <f>IFERROR(VLOOKUP(B803,คำนวณตกเบิกวิทยฐานะ!$B$9:$P$1008,14,FALSE),0)</f>
        <v>0</v>
      </c>
      <c r="V803" s="263">
        <f>IFERROR(VLOOKUP(B803,คำนวณตกเบิกวิทยฐานะ!$B$9:$P$1008,15,FALSE),0)</f>
        <v>0</v>
      </c>
      <c r="W803" s="264">
        <f t="shared" si="259"/>
        <v>0</v>
      </c>
      <c r="X803" s="119" t="s">
        <v>169</v>
      </c>
      <c r="Y803" s="209" t="s">
        <v>169</v>
      </c>
      <c r="Z803" s="258"/>
      <c r="AA803" s="253">
        <f t="shared" si="260"/>
        <v>0</v>
      </c>
      <c r="AB803" s="253">
        <f t="shared" si="261"/>
        <v>0</v>
      </c>
      <c r="AC803" s="253">
        <f t="shared" si="262"/>
        <v>0</v>
      </c>
      <c r="AD803" s="253">
        <f t="shared" si="263"/>
        <v>0</v>
      </c>
      <c r="AE803" s="268">
        <f t="shared" si="264"/>
        <v>0</v>
      </c>
      <c r="AF803" s="269">
        <f t="shared" si="265"/>
        <v>0</v>
      </c>
      <c r="AG803" s="270">
        <f t="shared" si="266"/>
        <v>0</v>
      </c>
      <c r="AH803" s="121"/>
      <c r="AI803" s="252"/>
      <c r="AJ803" s="295"/>
      <c r="AK803" s="301">
        <f t="shared" si="267"/>
        <v>0</v>
      </c>
      <c r="AL803" s="119" t="s">
        <v>169</v>
      </c>
      <c r="AM803" s="123" t="s">
        <v>169</v>
      </c>
      <c r="AN803" s="122"/>
      <c r="AO803" s="119" t="s">
        <v>169</v>
      </c>
      <c r="AP803" s="123" t="s">
        <v>169</v>
      </c>
      <c r="AQ803" s="124"/>
      <c r="AR803" s="119" t="s">
        <v>169</v>
      </c>
      <c r="AS803" s="123" t="s">
        <v>169</v>
      </c>
      <c r="AT803" s="122"/>
      <c r="AU803" s="280">
        <f t="shared" si="268"/>
        <v>0</v>
      </c>
      <c r="AV803" s="281">
        <f t="shared" si="269"/>
        <v>0</v>
      </c>
      <c r="AW803" s="291">
        <f t="shared" si="273"/>
        <v>0</v>
      </c>
      <c r="AX803" s="283">
        <f t="shared" si="270"/>
        <v>0</v>
      </c>
    </row>
    <row r="804" spans="1:50" ht="26.45" customHeight="1">
      <c r="A804" s="117"/>
      <c r="B804" s="245"/>
      <c r="C804" s="136"/>
      <c r="D804" s="208" t="str">
        <f t="shared" si="255"/>
        <v/>
      </c>
      <c r="E804" s="129" t="s">
        <v>169</v>
      </c>
      <c r="F804" s="209" t="s">
        <v>169</v>
      </c>
      <c r="G804" s="135"/>
      <c r="H804" s="258"/>
      <c r="I804" s="259">
        <f t="shared" si="271"/>
        <v>0</v>
      </c>
      <c r="J804" s="259">
        <f t="shared" si="272"/>
        <v>0</v>
      </c>
      <c r="K804" s="259">
        <f t="shared" si="256"/>
        <v>0</v>
      </c>
      <c r="L804" s="252"/>
      <c r="M804" s="252"/>
      <c r="N804" s="252"/>
      <c r="O804" s="147">
        <v>0</v>
      </c>
      <c r="P804" s="147">
        <v>0</v>
      </c>
      <c r="Q804" s="137">
        <f t="shared" si="257"/>
        <v>0</v>
      </c>
      <c r="R804" s="80">
        <f t="shared" si="258"/>
        <v>0</v>
      </c>
      <c r="S804" s="147">
        <v>0</v>
      </c>
      <c r="T804" s="121"/>
      <c r="U804" s="263">
        <f>IFERROR(VLOOKUP(B804,คำนวณตกเบิกวิทยฐานะ!$B$9:$P$1008,14,FALSE),0)</f>
        <v>0</v>
      </c>
      <c r="V804" s="263">
        <f>IFERROR(VLOOKUP(B804,คำนวณตกเบิกวิทยฐานะ!$B$9:$P$1008,15,FALSE),0)</f>
        <v>0</v>
      </c>
      <c r="W804" s="264">
        <f t="shared" si="259"/>
        <v>0</v>
      </c>
      <c r="X804" s="119" t="s">
        <v>169</v>
      </c>
      <c r="Y804" s="209" t="s">
        <v>169</v>
      </c>
      <c r="Z804" s="258"/>
      <c r="AA804" s="253">
        <f t="shared" si="260"/>
        <v>0</v>
      </c>
      <c r="AB804" s="253">
        <f t="shared" si="261"/>
        <v>0</v>
      </c>
      <c r="AC804" s="253">
        <f t="shared" si="262"/>
        <v>0</v>
      </c>
      <c r="AD804" s="253">
        <f t="shared" si="263"/>
        <v>0</v>
      </c>
      <c r="AE804" s="268">
        <f t="shared" si="264"/>
        <v>0</v>
      </c>
      <c r="AF804" s="269">
        <f t="shared" si="265"/>
        <v>0</v>
      </c>
      <c r="AG804" s="270">
        <f t="shared" si="266"/>
        <v>0</v>
      </c>
      <c r="AH804" s="121"/>
      <c r="AI804" s="252"/>
      <c r="AJ804" s="295"/>
      <c r="AK804" s="301">
        <f t="shared" si="267"/>
        <v>0</v>
      </c>
      <c r="AL804" s="119" t="s">
        <v>169</v>
      </c>
      <c r="AM804" s="123" t="s">
        <v>169</v>
      </c>
      <c r="AN804" s="122"/>
      <c r="AO804" s="119" t="s">
        <v>169</v>
      </c>
      <c r="AP804" s="123" t="s">
        <v>169</v>
      </c>
      <c r="AQ804" s="124"/>
      <c r="AR804" s="119" t="s">
        <v>169</v>
      </c>
      <c r="AS804" s="123" t="s">
        <v>169</v>
      </c>
      <c r="AT804" s="122"/>
      <c r="AU804" s="280">
        <f t="shared" si="268"/>
        <v>0</v>
      </c>
      <c r="AV804" s="281">
        <f t="shared" si="269"/>
        <v>0</v>
      </c>
      <c r="AW804" s="291">
        <f t="shared" si="273"/>
        <v>0</v>
      </c>
      <c r="AX804" s="283">
        <f t="shared" si="270"/>
        <v>0</v>
      </c>
    </row>
    <row r="805" spans="1:50" ht="26.45" customHeight="1">
      <c r="A805" s="117"/>
      <c r="B805" s="245"/>
      <c r="C805" s="136"/>
      <c r="D805" s="208" t="str">
        <f t="shared" si="255"/>
        <v/>
      </c>
      <c r="E805" s="129" t="s">
        <v>169</v>
      </c>
      <c r="F805" s="209" t="s">
        <v>169</v>
      </c>
      <c r="G805" s="135"/>
      <c r="H805" s="258"/>
      <c r="I805" s="259">
        <f t="shared" si="271"/>
        <v>0</v>
      </c>
      <c r="J805" s="259">
        <f t="shared" si="272"/>
        <v>0</v>
      </c>
      <c r="K805" s="259">
        <f t="shared" si="256"/>
        <v>0</v>
      </c>
      <c r="L805" s="252"/>
      <c r="M805" s="252"/>
      <c r="N805" s="252"/>
      <c r="O805" s="147">
        <v>0</v>
      </c>
      <c r="P805" s="147">
        <v>0</v>
      </c>
      <c r="Q805" s="137">
        <f t="shared" si="257"/>
        <v>0</v>
      </c>
      <c r="R805" s="80">
        <f t="shared" si="258"/>
        <v>0</v>
      </c>
      <c r="S805" s="147">
        <v>0</v>
      </c>
      <c r="T805" s="121"/>
      <c r="U805" s="263">
        <f>IFERROR(VLOOKUP(B805,คำนวณตกเบิกวิทยฐานะ!$B$9:$P$1008,14,FALSE),0)</f>
        <v>0</v>
      </c>
      <c r="V805" s="263">
        <f>IFERROR(VLOOKUP(B805,คำนวณตกเบิกวิทยฐานะ!$B$9:$P$1008,15,FALSE),0)</f>
        <v>0</v>
      </c>
      <c r="W805" s="264">
        <f t="shared" si="259"/>
        <v>0</v>
      </c>
      <c r="X805" s="119" t="s">
        <v>169</v>
      </c>
      <c r="Y805" s="209" t="s">
        <v>169</v>
      </c>
      <c r="Z805" s="258"/>
      <c r="AA805" s="253">
        <f t="shared" si="260"/>
        <v>0</v>
      </c>
      <c r="AB805" s="253">
        <f t="shared" si="261"/>
        <v>0</v>
      </c>
      <c r="AC805" s="253">
        <f t="shared" si="262"/>
        <v>0</v>
      </c>
      <c r="AD805" s="253">
        <f t="shared" si="263"/>
        <v>0</v>
      </c>
      <c r="AE805" s="268">
        <f t="shared" si="264"/>
        <v>0</v>
      </c>
      <c r="AF805" s="269">
        <f t="shared" si="265"/>
        <v>0</v>
      </c>
      <c r="AG805" s="270">
        <f t="shared" si="266"/>
        <v>0</v>
      </c>
      <c r="AH805" s="121"/>
      <c r="AI805" s="252"/>
      <c r="AJ805" s="295"/>
      <c r="AK805" s="301">
        <f t="shared" si="267"/>
        <v>0</v>
      </c>
      <c r="AL805" s="119" t="s">
        <v>169</v>
      </c>
      <c r="AM805" s="123" t="s">
        <v>169</v>
      </c>
      <c r="AN805" s="122"/>
      <c r="AO805" s="119" t="s">
        <v>169</v>
      </c>
      <c r="AP805" s="123" t="s">
        <v>169</v>
      </c>
      <c r="AQ805" s="124"/>
      <c r="AR805" s="119" t="s">
        <v>169</v>
      </c>
      <c r="AS805" s="123" t="s">
        <v>169</v>
      </c>
      <c r="AT805" s="122"/>
      <c r="AU805" s="280">
        <f t="shared" si="268"/>
        <v>0</v>
      </c>
      <c r="AV805" s="281">
        <f t="shared" si="269"/>
        <v>0</v>
      </c>
      <c r="AW805" s="291">
        <f t="shared" si="273"/>
        <v>0</v>
      </c>
      <c r="AX805" s="283">
        <f t="shared" si="270"/>
        <v>0</v>
      </c>
    </row>
    <row r="806" spans="1:50" ht="26.45" customHeight="1">
      <c r="A806" s="117"/>
      <c r="B806" s="245"/>
      <c r="C806" s="136"/>
      <c r="D806" s="208" t="str">
        <f t="shared" si="255"/>
        <v/>
      </c>
      <c r="E806" s="129" t="s">
        <v>169</v>
      </c>
      <c r="F806" s="209" t="s">
        <v>169</v>
      </c>
      <c r="G806" s="135"/>
      <c r="H806" s="258"/>
      <c r="I806" s="259">
        <f t="shared" si="271"/>
        <v>0</v>
      </c>
      <c r="J806" s="259">
        <f t="shared" si="272"/>
        <v>0</v>
      </c>
      <c r="K806" s="259">
        <f t="shared" si="256"/>
        <v>0</v>
      </c>
      <c r="L806" s="252"/>
      <c r="M806" s="252"/>
      <c r="N806" s="252"/>
      <c r="O806" s="147">
        <v>0</v>
      </c>
      <c r="P806" s="147">
        <v>0</v>
      </c>
      <c r="Q806" s="137">
        <f t="shared" si="257"/>
        <v>0</v>
      </c>
      <c r="R806" s="80">
        <f t="shared" si="258"/>
        <v>0</v>
      </c>
      <c r="S806" s="147">
        <v>0</v>
      </c>
      <c r="T806" s="121"/>
      <c r="U806" s="263">
        <f>IFERROR(VLOOKUP(B806,คำนวณตกเบิกวิทยฐานะ!$B$9:$P$1008,14,FALSE),0)</f>
        <v>0</v>
      </c>
      <c r="V806" s="263">
        <f>IFERROR(VLOOKUP(B806,คำนวณตกเบิกวิทยฐานะ!$B$9:$P$1008,15,FALSE),0)</f>
        <v>0</v>
      </c>
      <c r="W806" s="264">
        <f t="shared" si="259"/>
        <v>0</v>
      </c>
      <c r="X806" s="119" t="s">
        <v>169</v>
      </c>
      <c r="Y806" s="209" t="s">
        <v>169</v>
      </c>
      <c r="Z806" s="258"/>
      <c r="AA806" s="253">
        <f t="shared" si="260"/>
        <v>0</v>
      </c>
      <c r="AB806" s="253">
        <f t="shared" si="261"/>
        <v>0</v>
      </c>
      <c r="AC806" s="253">
        <f t="shared" si="262"/>
        <v>0</v>
      </c>
      <c r="AD806" s="253">
        <f t="shared" si="263"/>
        <v>0</v>
      </c>
      <c r="AE806" s="268">
        <f t="shared" si="264"/>
        <v>0</v>
      </c>
      <c r="AF806" s="269">
        <f t="shared" si="265"/>
        <v>0</v>
      </c>
      <c r="AG806" s="270">
        <f t="shared" si="266"/>
        <v>0</v>
      </c>
      <c r="AH806" s="121"/>
      <c r="AI806" s="252"/>
      <c r="AJ806" s="295"/>
      <c r="AK806" s="301">
        <f t="shared" si="267"/>
        <v>0</v>
      </c>
      <c r="AL806" s="119" t="s">
        <v>169</v>
      </c>
      <c r="AM806" s="123" t="s">
        <v>169</v>
      </c>
      <c r="AN806" s="122"/>
      <c r="AO806" s="119" t="s">
        <v>169</v>
      </c>
      <c r="AP806" s="123" t="s">
        <v>169</v>
      </c>
      <c r="AQ806" s="124"/>
      <c r="AR806" s="119" t="s">
        <v>169</v>
      </c>
      <c r="AS806" s="123" t="s">
        <v>169</v>
      </c>
      <c r="AT806" s="122"/>
      <c r="AU806" s="280">
        <f t="shared" si="268"/>
        <v>0</v>
      </c>
      <c r="AV806" s="281">
        <f t="shared" si="269"/>
        <v>0</v>
      </c>
      <c r="AW806" s="291">
        <f t="shared" si="273"/>
        <v>0</v>
      </c>
      <c r="AX806" s="283">
        <f t="shared" si="270"/>
        <v>0</v>
      </c>
    </row>
    <row r="807" spans="1:50" ht="26.45" customHeight="1">
      <c r="A807" s="117"/>
      <c r="B807" s="245"/>
      <c r="C807" s="136"/>
      <c r="D807" s="208" t="str">
        <f t="shared" si="255"/>
        <v/>
      </c>
      <c r="E807" s="129" t="s">
        <v>169</v>
      </c>
      <c r="F807" s="209" t="s">
        <v>169</v>
      </c>
      <c r="G807" s="135"/>
      <c r="H807" s="258"/>
      <c r="I807" s="259">
        <f t="shared" si="271"/>
        <v>0</v>
      </c>
      <c r="J807" s="259">
        <f t="shared" si="272"/>
        <v>0</v>
      </c>
      <c r="K807" s="259">
        <f t="shared" si="256"/>
        <v>0</v>
      </c>
      <c r="L807" s="252"/>
      <c r="M807" s="252"/>
      <c r="N807" s="252"/>
      <c r="O807" s="147">
        <v>0</v>
      </c>
      <c r="P807" s="147">
        <v>0</v>
      </c>
      <c r="Q807" s="137">
        <f t="shared" si="257"/>
        <v>0</v>
      </c>
      <c r="R807" s="80">
        <f t="shared" si="258"/>
        <v>0</v>
      </c>
      <c r="S807" s="147">
        <v>0</v>
      </c>
      <c r="T807" s="121"/>
      <c r="U807" s="263">
        <f>IFERROR(VLOOKUP(B807,คำนวณตกเบิกวิทยฐานะ!$B$9:$P$1008,14,FALSE),0)</f>
        <v>0</v>
      </c>
      <c r="V807" s="263">
        <f>IFERROR(VLOOKUP(B807,คำนวณตกเบิกวิทยฐานะ!$B$9:$P$1008,15,FALSE),0)</f>
        <v>0</v>
      </c>
      <c r="W807" s="264">
        <f t="shared" si="259"/>
        <v>0</v>
      </c>
      <c r="X807" s="119" t="s">
        <v>169</v>
      </c>
      <c r="Y807" s="209" t="s">
        <v>169</v>
      </c>
      <c r="Z807" s="258"/>
      <c r="AA807" s="253">
        <f t="shared" si="260"/>
        <v>0</v>
      </c>
      <c r="AB807" s="253">
        <f t="shared" si="261"/>
        <v>0</v>
      </c>
      <c r="AC807" s="253">
        <f t="shared" si="262"/>
        <v>0</v>
      </c>
      <c r="AD807" s="253">
        <f t="shared" si="263"/>
        <v>0</v>
      </c>
      <c r="AE807" s="268">
        <f t="shared" si="264"/>
        <v>0</v>
      </c>
      <c r="AF807" s="269">
        <f t="shared" si="265"/>
        <v>0</v>
      </c>
      <c r="AG807" s="270">
        <f t="shared" si="266"/>
        <v>0</v>
      </c>
      <c r="AH807" s="121"/>
      <c r="AI807" s="252"/>
      <c r="AJ807" s="295"/>
      <c r="AK807" s="301">
        <f t="shared" si="267"/>
        <v>0</v>
      </c>
      <c r="AL807" s="119" t="s">
        <v>169</v>
      </c>
      <c r="AM807" s="123" t="s">
        <v>169</v>
      </c>
      <c r="AN807" s="122"/>
      <c r="AO807" s="119" t="s">
        <v>169</v>
      </c>
      <c r="AP807" s="123" t="s">
        <v>169</v>
      </c>
      <c r="AQ807" s="124"/>
      <c r="AR807" s="119" t="s">
        <v>169</v>
      </c>
      <c r="AS807" s="123" t="s">
        <v>169</v>
      </c>
      <c r="AT807" s="122"/>
      <c r="AU807" s="280">
        <f t="shared" si="268"/>
        <v>0</v>
      </c>
      <c r="AV807" s="281">
        <f t="shared" si="269"/>
        <v>0</v>
      </c>
      <c r="AW807" s="291">
        <f t="shared" si="273"/>
        <v>0</v>
      </c>
      <c r="AX807" s="283">
        <f t="shared" si="270"/>
        <v>0</v>
      </c>
    </row>
    <row r="808" spans="1:50" ht="26.45" customHeight="1">
      <c r="A808" s="117"/>
      <c r="B808" s="245"/>
      <c r="C808" s="136"/>
      <c r="D808" s="208" t="str">
        <f t="shared" si="255"/>
        <v/>
      </c>
      <c r="E808" s="129" t="s">
        <v>169</v>
      </c>
      <c r="F808" s="209" t="s">
        <v>169</v>
      </c>
      <c r="G808" s="135"/>
      <c r="H808" s="258"/>
      <c r="I808" s="259">
        <f t="shared" si="271"/>
        <v>0</v>
      </c>
      <c r="J808" s="259">
        <f t="shared" si="272"/>
        <v>0</v>
      </c>
      <c r="K808" s="259">
        <f t="shared" si="256"/>
        <v>0</v>
      </c>
      <c r="L808" s="252"/>
      <c r="M808" s="252"/>
      <c r="N808" s="252"/>
      <c r="O808" s="147">
        <v>0</v>
      </c>
      <c r="P808" s="147">
        <v>0</v>
      </c>
      <c r="Q808" s="137">
        <f t="shared" si="257"/>
        <v>0</v>
      </c>
      <c r="R808" s="80">
        <f t="shared" si="258"/>
        <v>0</v>
      </c>
      <c r="S808" s="147">
        <v>0</v>
      </c>
      <c r="T808" s="121"/>
      <c r="U808" s="263">
        <f>IFERROR(VLOOKUP(B808,คำนวณตกเบิกวิทยฐานะ!$B$9:$P$1008,14,FALSE),0)</f>
        <v>0</v>
      </c>
      <c r="V808" s="263">
        <f>IFERROR(VLOOKUP(B808,คำนวณตกเบิกวิทยฐานะ!$B$9:$P$1008,15,FALSE),0)</f>
        <v>0</v>
      </c>
      <c r="W808" s="264">
        <f t="shared" si="259"/>
        <v>0</v>
      </c>
      <c r="X808" s="119" t="s">
        <v>169</v>
      </c>
      <c r="Y808" s="209" t="s">
        <v>169</v>
      </c>
      <c r="Z808" s="258"/>
      <c r="AA808" s="253">
        <f t="shared" si="260"/>
        <v>0</v>
      </c>
      <c r="AB808" s="253">
        <f t="shared" si="261"/>
        <v>0</v>
      </c>
      <c r="AC808" s="253">
        <f t="shared" si="262"/>
        <v>0</v>
      </c>
      <c r="AD808" s="253">
        <f t="shared" si="263"/>
        <v>0</v>
      </c>
      <c r="AE808" s="268">
        <f t="shared" si="264"/>
        <v>0</v>
      </c>
      <c r="AF808" s="269">
        <f t="shared" si="265"/>
        <v>0</v>
      </c>
      <c r="AG808" s="270">
        <f t="shared" si="266"/>
        <v>0</v>
      </c>
      <c r="AH808" s="121"/>
      <c r="AI808" s="252"/>
      <c r="AJ808" s="295"/>
      <c r="AK808" s="301">
        <f t="shared" si="267"/>
        <v>0</v>
      </c>
      <c r="AL808" s="119" t="s">
        <v>169</v>
      </c>
      <c r="AM808" s="123" t="s">
        <v>169</v>
      </c>
      <c r="AN808" s="122"/>
      <c r="AO808" s="119" t="s">
        <v>169</v>
      </c>
      <c r="AP808" s="123" t="s">
        <v>169</v>
      </c>
      <c r="AQ808" s="124"/>
      <c r="AR808" s="119" t="s">
        <v>169</v>
      </c>
      <c r="AS808" s="123" t="s">
        <v>169</v>
      </c>
      <c r="AT808" s="122"/>
      <c r="AU808" s="280">
        <f t="shared" si="268"/>
        <v>0</v>
      </c>
      <c r="AV808" s="281">
        <f t="shared" si="269"/>
        <v>0</v>
      </c>
      <c r="AW808" s="291">
        <f t="shared" si="273"/>
        <v>0</v>
      </c>
      <c r="AX808" s="283">
        <f t="shared" si="270"/>
        <v>0</v>
      </c>
    </row>
    <row r="809" spans="1:50" ht="26.45" customHeight="1">
      <c r="A809" s="117"/>
      <c r="B809" s="245"/>
      <c r="C809" s="136"/>
      <c r="D809" s="208" t="str">
        <f t="shared" si="255"/>
        <v/>
      </c>
      <c r="E809" s="129" t="s">
        <v>169</v>
      </c>
      <c r="F809" s="209" t="s">
        <v>169</v>
      </c>
      <c r="G809" s="135"/>
      <c r="H809" s="258"/>
      <c r="I809" s="259">
        <f t="shared" si="271"/>
        <v>0</v>
      </c>
      <c r="J809" s="259">
        <f t="shared" si="272"/>
        <v>0</v>
      </c>
      <c r="K809" s="259">
        <f t="shared" si="256"/>
        <v>0</v>
      </c>
      <c r="L809" s="252"/>
      <c r="M809" s="252"/>
      <c r="N809" s="252"/>
      <c r="O809" s="147">
        <v>0</v>
      </c>
      <c r="P809" s="147">
        <v>0</v>
      </c>
      <c r="Q809" s="137">
        <f t="shared" si="257"/>
        <v>0</v>
      </c>
      <c r="R809" s="80">
        <f t="shared" si="258"/>
        <v>0</v>
      </c>
      <c r="S809" s="147">
        <v>0</v>
      </c>
      <c r="T809" s="121"/>
      <c r="U809" s="263">
        <f>IFERROR(VLOOKUP(B809,คำนวณตกเบิกวิทยฐานะ!$B$9:$P$1008,14,FALSE),0)</f>
        <v>0</v>
      </c>
      <c r="V809" s="263">
        <f>IFERROR(VLOOKUP(B809,คำนวณตกเบิกวิทยฐานะ!$B$9:$P$1008,15,FALSE),0)</f>
        <v>0</v>
      </c>
      <c r="W809" s="264">
        <f t="shared" si="259"/>
        <v>0</v>
      </c>
      <c r="X809" s="119" t="s">
        <v>169</v>
      </c>
      <c r="Y809" s="209" t="s">
        <v>169</v>
      </c>
      <c r="Z809" s="258"/>
      <c r="AA809" s="253">
        <f t="shared" si="260"/>
        <v>0</v>
      </c>
      <c r="AB809" s="253">
        <f t="shared" si="261"/>
        <v>0</v>
      </c>
      <c r="AC809" s="253">
        <f t="shared" si="262"/>
        <v>0</v>
      </c>
      <c r="AD809" s="253">
        <f t="shared" si="263"/>
        <v>0</v>
      </c>
      <c r="AE809" s="268">
        <f t="shared" si="264"/>
        <v>0</v>
      </c>
      <c r="AF809" s="269">
        <f t="shared" si="265"/>
        <v>0</v>
      </c>
      <c r="AG809" s="270">
        <f t="shared" si="266"/>
        <v>0</v>
      </c>
      <c r="AH809" s="121"/>
      <c r="AI809" s="252"/>
      <c r="AJ809" s="295"/>
      <c r="AK809" s="301">
        <f t="shared" si="267"/>
        <v>0</v>
      </c>
      <c r="AL809" s="119" t="s">
        <v>169</v>
      </c>
      <c r="AM809" s="123" t="s">
        <v>169</v>
      </c>
      <c r="AN809" s="122"/>
      <c r="AO809" s="119" t="s">
        <v>169</v>
      </c>
      <c r="AP809" s="123" t="s">
        <v>169</v>
      </c>
      <c r="AQ809" s="124"/>
      <c r="AR809" s="119" t="s">
        <v>169</v>
      </c>
      <c r="AS809" s="123" t="s">
        <v>169</v>
      </c>
      <c r="AT809" s="122"/>
      <c r="AU809" s="280">
        <f t="shared" si="268"/>
        <v>0</v>
      </c>
      <c r="AV809" s="281">
        <f t="shared" si="269"/>
        <v>0</v>
      </c>
      <c r="AW809" s="291">
        <f t="shared" si="273"/>
        <v>0</v>
      </c>
      <c r="AX809" s="283">
        <f t="shared" si="270"/>
        <v>0</v>
      </c>
    </row>
    <row r="810" spans="1:50" ht="26.45" customHeight="1">
      <c r="A810" s="117"/>
      <c r="B810" s="245"/>
      <c r="C810" s="136"/>
      <c r="D810" s="208" t="str">
        <f t="shared" si="255"/>
        <v/>
      </c>
      <c r="E810" s="129" t="s">
        <v>169</v>
      </c>
      <c r="F810" s="209" t="s">
        <v>169</v>
      </c>
      <c r="G810" s="135"/>
      <c r="H810" s="258"/>
      <c r="I810" s="259">
        <f t="shared" si="271"/>
        <v>0</v>
      </c>
      <c r="J810" s="259">
        <f t="shared" si="272"/>
        <v>0</v>
      </c>
      <c r="K810" s="259">
        <f t="shared" si="256"/>
        <v>0</v>
      </c>
      <c r="L810" s="252"/>
      <c r="M810" s="252"/>
      <c r="N810" s="252"/>
      <c r="O810" s="147">
        <v>0</v>
      </c>
      <c r="P810" s="147">
        <v>0</v>
      </c>
      <c r="Q810" s="137">
        <f t="shared" si="257"/>
        <v>0</v>
      </c>
      <c r="R810" s="80">
        <f t="shared" si="258"/>
        <v>0</v>
      </c>
      <c r="S810" s="147">
        <v>0</v>
      </c>
      <c r="T810" s="121"/>
      <c r="U810" s="263">
        <f>IFERROR(VLOOKUP(B810,คำนวณตกเบิกวิทยฐานะ!$B$9:$P$1008,14,FALSE),0)</f>
        <v>0</v>
      </c>
      <c r="V810" s="263">
        <f>IFERROR(VLOOKUP(B810,คำนวณตกเบิกวิทยฐานะ!$B$9:$P$1008,15,FALSE),0)</f>
        <v>0</v>
      </c>
      <c r="W810" s="264">
        <f t="shared" si="259"/>
        <v>0</v>
      </c>
      <c r="X810" s="119" t="s">
        <v>169</v>
      </c>
      <c r="Y810" s="209" t="s">
        <v>169</v>
      </c>
      <c r="Z810" s="258"/>
      <c r="AA810" s="253">
        <f t="shared" si="260"/>
        <v>0</v>
      </c>
      <c r="AB810" s="253">
        <f t="shared" si="261"/>
        <v>0</v>
      </c>
      <c r="AC810" s="253">
        <f t="shared" si="262"/>
        <v>0</v>
      </c>
      <c r="AD810" s="253">
        <f t="shared" si="263"/>
        <v>0</v>
      </c>
      <c r="AE810" s="268">
        <f t="shared" si="264"/>
        <v>0</v>
      </c>
      <c r="AF810" s="269">
        <f t="shared" si="265"/>
        <v>0</v>
      </c>
      <c r="AG810" s="270">
        <f t="shared" si="266"/>
        <v>0</v>
      </c>
      <c r="AH810" s="121"/>
      <c r="AI810" s="252"/>
      <c r="AJ810" s="295"/>
      <c r="AK810" s="301">
        <f t="shared" si="267"/>
        <v>0</v>
      </c>
      <c r="AL810" s="119" t="s">
        <v>169</v>
      </c>
      <c r="AM810" s="123" t="s">
        <v>169</v>
      </c>
      <c r="AN810" s="122"/>
      <c r="AO810" s="119" t="s">
        <v>169</v>
      </c>
      <c r="AP810" s="123" t="s">
        <v>169</v>
      </c>
      <c r="AQ810" s="124"/>
      <c r="AR810" s="119" t="s">
        <v>169</v>
      </c>
      <c r="AS810" s="123" t="s">
        <v>169</v>
      </c>
      <c r="AT810" s="122"/>
      <c r="AU810" s="280">
        <f t="shared" si="268"/>
        <v>0</v>
      </c>
      <c r="AV810" s="281">
        <f t="shared" si="269"/>
        <v>0</v>
      </c>
      <c r="AW810" s="291">
        <f t="shared" si="273"/>
        <v>0</v>
      </c>
      <c r="AX810" s="283">
        <f t="shared" si="270"/>
        <v>0</v>
      </c>
    </row>
    <row r="811" spans="1:50" ht="26.45" customHeight="1">
      <c r="A811" s="117"/>
      <c r="B811" s="245"/>
      <c r="C811" s="136"/>
      <c r="D811" s="208" t="str">
        <f t="shared" si="255"/>
        <v/>
      </c>
      <c r="E811" s="129" t="s">
        <v>169</v>
      </c>
      <c r="F811" s="209" t="s">
        <v>169</v>
      </c>
      <c r="G811" s="135"/>
      <c r="H811" s="258"/>
      <c r="I811" s="259">
        <f t="shared" si="271"/>
        <v>0</v>
      </c>
      <c r="J811" s="259">
        <f t="shared" si="272"/>
        <v>0</v>
      </c>
      <c r="K811" s="259">
        <f t="shared" si="256"/>
        <v>0</v>
      </c>
      <c r="L811" s="252"/>
      <c r="M811" s="252"/>
      <c r="N811" s="252"/>
      <c r="O811" s="147">
        <v>0</v>
      </c>
      <c r="P811" s="147">
        <v>0</v>
      </c>
      <c r="Q811" s="137">
        <f t="shared" si="257"/>
        <v>0</v>
      </c>
      <c r="R811" s="80">
        <f t="shared" si="258"/>
        <v>0</v>
      </c>
      <c r="S811" s="147">
        <v>0</v>
      </c>
      <c r="T811" s="121"/>
      <c r="U811" s="263">
        <f>IFERROR(VLOOKUP(B811,คำนวณตกเบิกวิทยฐานะ!$B$9:$P$1008,14,FALSE),0)</f>
        <v>0</v>
      </c>
      <c r="V811" s="263">
        <f>IFERROR(VLOOKUP(B811,คำนวณตกเบิกวิทยฐานะ!$B$9:$P$1008,15,FALSE),0)</f>
        <v>0</v>
      </c>
      <c r="W811" s="264">
        <f t="shared" si="259"/>
        <v>0</v>
      </c>
      <c r="X811" s="119" t="s">
        <v>169</v>
      </c>
      <c r="Y811" s="209" t="s">
        <v>169</v>
      </c>
      <c r="Z811" s="258"/>
      <c r="AA811" s="253">
        <f t="shared" si="260"/>
        <v>0</v>
      </c>
      <c r="AB811" s="253">
        <f t="shared" si="261"/>
        <v>0</v>
      </c>
      <c r="AC811" s="253">
        <f t="shared" si="262"/>
        <v>0</v>
      </c>
      <c r="AD811" s="253">
        <f t="shared" si="263"/>
        <v>0</v>
      </c>
      <c r="AE811" s="268">
        <f t="shared" si="264"/>
        <v>0</v>
      </c>
      <c r="AF811" s="269">
        <f t="shared" si="265"/>
        <v>0</v>
      </c>
      <c r="AG811" s="270">
        <f t="shared" si="266"/>
        <v>0</v>
      </c>
      <c r="AH811" s="121"/>
      <c r="AI811" s="252"/>
      <c r="AJ811" s="295"/>
      <c r="AK811" s="301">
        <f t="shared" si="267"/>
        <v>0</v>
      </c>
      <c r="AL811" s="119" t="s">
        <v>169</v>
      </c>
      <c r="AM811" s="123" t="s">
        <v>169</v>
      </c>
      <c r="AN811" s="122"/>
      <c r="AO811" s="119" t="s">
        <v>169</v>
      </c>
      <c r="AP811" s="123" t="s">
        <v>169</v>
      </c>
      <c r="AQ811" s="124"/>
      <c r="AR811" s="119" t="s">
        <v>169</v>
      </c>
      <c r="AS811" s="123" t="s">
        <v>169</v>
      </c>
      <c r="AT811" s="122"/>
      <c r="AU811" s="280">
        <f t="shared" si="268"/>
        <v>0</v>
      </c>
      <c r="AV811" s="281">
        <f t="shared" si="269"/>
        <v>0</v>
      </c>
      <c r="AW811" s="291">
        <f t="shared" si="273"/>
        <v>0</v>
      </c>
      <c r="AX811" s="283">
        <f t="shared" si="270"/>
        <v>0</v>
      </c>
    </row>
    <row r="812" spans="1:50" ht="26.45" customHeight="1">
      <c r="A812" s="117"/>
      <c r="B812" s="245"/>
      <c r="C812" s="136"/>
      <c r="D812" s="208" t="str">
        <f t="shared" si="255"/>
        <v/>
      </c>
      <c r="E812" s="129" t="s">
        <v>169</v>
      </c>
      <c r="F812" s="209" t="s">
        <v>169</v>
      </c>
      <c r="G812" s="135"/>
      <c r="H812" s="258"/>
      <c r="I812" s="259">
        <f t="shared" si="271"/>
        <v>0</v>
      </c>
      <c r="J812" s="259">
        <f t="shared" si="272"/>
        <v>0</v>
      </c>
      <c r="K812" s="259">
        <f t="shared" si="256"/>
        <v>0</v>
      </c>
      <c r="L812" s="252"/>
      <c r="M812" s="252"/>
      <c r="N812" s="252"/>
      <c r="O812" s="147">
        <v>0</v>
      </c>
      <c r="P812" s="147">
        <v>0</v>
      </c>
      <c r="Q812" s="137">
        <f t="shared" si="257"/>
        <v>0</v>
      </c>
      <c r="R812" s="80">
        <f t="shared" si="258"/>
        <v>0</v>
      </c>
      <c r="S812" s="147">
        <v>0</v>
      </c>
      <c r="T812" s="121"/>
      <c r="U812" s="263">
        <f>IFERROR(VLOOKUP(B812,คำนวณตกเบิกวิทยฐานะ!$B$9:$P$1008,14,FALSE),0)</f>
        <v>0</v>
      </c>
      <c r="V812" s="263">
        <f>IFERROR(VLOOKUP(B812,คำนวณตกเบิกวิทยฐานะ!$B$9:$P$1008,15,FALSE),0)</f>
        <v>0</v>
      </c>
      <c r="W812" s="264">
        <f t="shared" si="259"/>
        <v>0</v>
      </c>
      <c r="X812" s="119" t="s">
        <v>169</v>
      </c>
      <c r="Y812" s="209" t="s">
        <v>169</v>
      </c>
      <c r="Z812" s="258"/>
      <c r="AA812" s="253">
        <f t="shared" si="260"/>
        <v>0</v>
      </c>
      <c r="AB812" s="253">
        <f t="shared" si="261"/>
        <v>0</v>
      </c>
      <c r="AC812" s="253">
        <f t="shared" si="262"/>
        <v>0</v>
      </c>
      <c r="AD812" s="253">
        <f t="shared" si="263"/>
        <v>0</v>
      </c>
      <c r="AE812" s="268">
        <f t="shared" si="264"/>
        <v>0</v>
      </c>
      <c r="AF812" s="269">
        <f t="shared" si="265"/>
        <v>0</v>
      </c>
      <c r="AG812" s="270">
        <f t="shared" si="266"/>
        <v>0</v>
      </c>
      <c r="AH812" s="121"/>
      <c r="AI812" s="252"/>
      <c r="AJ812" s="295"/>
      <c r="AK812" s="301">
        <f t="shared" si="267"/>
        <v>0</v>
      </c>
      <c r="AL812" s="119" t="s">
        <v>169</v>
      </c>
      <c r="AM812" s="123" t="s">
        <v>169</v>
      </c>
      <c r="AN812" s="122"/>
      <c r="AO812" s="119" t="s">
        <v>169</v>
      </c>
      <c r="AP812" s="123" t="s">
        <v>169</v>
      </c>
      <c r="AQ812" s="124"/>
      <c r="AR812" s="119" t="s">
        <v>169</v>
      </c>
      <c r="AS812" s="123" t="s">
        <v>169</v>
      </c>
      <c r="AT812" s="122"/>
      <c r="AU812" s="280">
        <f t="shared" si="268"/>
        <v>0</v>
      </c>
      <c r="AV812" s="281">
        <f t="shared" si="269"/>
        <v>0</v>
      </c>
      <c r="AW812" s="291">
        <f t="shared" si="273"/>
        <v>0</v>
      </c>
      <c r="AX812" s="283">
        <f t="shared" si="270"/>
        <v>0</v>
      </c>
    </row>
    <row r="813" spans="1:50" ht="26.45" customHeight="1">
      <c r="A813" s="117"/>
      <c r="B813" s="245"/>
      <c r="C813" s="136"/>
      <c r="D813" s="208" t="str">
        <f t="shared" si="255"/>
        <v/>
      </c>
      <c r="E813" s="129" t="s">
        <v>169</v>
      </c>
      <c r="F813" s="209" t="s">
        <v>169</v>
      </c>
      <c r="G813" s="135"/>
      <c r="H813" s="258"/>
      <c r="I813" s="259">
        <f t="shared" si="271"/>
        <v>0</v>
      </c>
      <c r="J813" s="259">
        <f t="shared" si="272"/>
        <v>0</v>
      </c>
      <c r="K813" s="259">
        <f t="shared" si="256"/>
        <v>0</v>
      </c>
      <c r="L813" s="252"/>
      <c r="M813" s="252"/>
      <c r="N813" s="252"/>
      <c r="O813" s="147">
        <v>0</v>
      </c>
      <c r="P813" s="147">
        <v>0</v>
      </c>
      <c r="Q813" s="137">
        <f t="shared" si="257"/>
        <v>0</v>
      </c>
      <c r="R813" s="80">
        <f t="shared" si="258"/>
        <v>0</v>
      </c>
      <c r="S813" s="147">
        <v>0</v>
      </c>
      <c r="T813" s="121"/>
      <c r="U813" s="263">
        <f>IFERROR(VLOOKUP(B813,คำนวณตกเบิกวิทยฐานะ!$B$9:$P$1008,14,FALSE),0)</f>
        <v>0</v>
      </c>
      <c r="V813" s="263">
        <f>IFERROR(VLOOKUP(B813,คำนวณตกเบิกวิทยฐานะ!$B$9:$P$1008,15,FALSE),0)</f>
        <v>0</v>
      </c>
      <c r="W813" s="264">
        <f t="shared" si="259"/>
        <v>0</v>
      </c>
      <c r="X813" s="119" t="s">
        <v>169</v>
      </c>
      <c r="Y813" s="209" t="s">
        <v>169</v>
      </c>
      <c r="Z813" s="258"/>
      <c r="AA813" s="253">
        <f t="shared" si="260"/>
        <v>0</v>
      </c>
      <c r="AB813" s="253">
        <f t="shared" si="261"/>
        <v>0</v>
      </c>
      <c r="AC813" s="253">
        <f t="shared" si="262"/>
        <v>0</v>
      </c>
      <c r="AD813" s="253">
        <f t="shared" si="263"/>
        <v>0</v>
      </c>
      <c r="AE813" s="268">
        <f t="shared" si="264"/>
        <v>0</v>
      </c>
      <c r="AF813" s="269">
        <f t="shared" si="265"/>
        <v>0</v>
      </c>
      <c r="AG813" s="270">
        <f t="shared" si="266"/>
        <v>0</v>
      </c>
      <c r="AH813" s="121"/>
      <c r="AI813" s="252"/>
      <c r="AJ813" s="295"/>
      <c r="AK813" s="301">
        <f t="shared" si="267"/>
        <v>0</v>
      </c>
      <c r="AL813" s="119" t="s">
        <v>169</v>
      </c>
      <c r="AM813" s="123" t="s">
        <v>169</v>
      </c>
      <c r="AN813" s="122"/>
      <c r="AO813" s="119" t="s">
        <v>169</v>
      </c>
      <c r="AP813" s="123" t="s">
        <v>169</v>
      </c>
      <c r="AQ813" s="124"/>
      <c r="AR813" s="119" t="s">
        <v>169</v>
      </c>
      <c r="AS813" s="123" t="s">
        <v>169</v>
      </c>
      <c r="AT813" s="122"/>
      <c r="AU813" s="280">
        <f t="shared" si="268"/>
        <v>0</v>
      </c>
      <c r="AV813" s="281">
        <f t="shared" si="269"/>
        <v>0</v>
      </c>
      <c r="AW813" s="291">
        <f t="shared" si="273"/>
        <v>0</v>
      </c>
      <c r="AX813" s="283">
        <f t="shared" si="270"/>
        <v>0</v>
      </c>
    </row>
    <row r="814" spans="1:50" ht="26.45" customHeight="1">
      <c r="A814" s="117"/>
      <c r="B814" s="245"/>
      <c r="C814" s="136"/>
      <c r="D814" s="208" t="str">
        <f t="shared" si="255"/>
        <v/>
      </c>
      <c r="E814" s="129" t="s">
        <v>169</v>
      </c>
      <c r="F814" s="209" t="s">
        <v>169</v>
      </c>
      <c r="G814" s="135"/>
      <c r="H814" s="258"/>
      <c r="I814" s="259">
        <f t="shared" si="271"/>
        <v>0</v>
      </c>
      <c r="J814" s="259">
        <f t="shared" si="272"/>
        <v>0</v>
      </c>
      <c r="K814" s="259">
        <f t="shared" si="256"/>
        <v>0</v>
      </c>
      <c r="L814" s="252"/>
      <c r="M814" s="252"/>
      <c r="N814" s="252"/>
      <c r="O814" s="147">
        <v>0</v>
      </c>
      <c r="P814" s="147">
        <v>0</v>
      </c>
      <c r="Q814" s="137">
        <f t="shared" si="257"/>
        <v>0</v>
      </c>
      <c r="R814" s="80">
        <f t="shared" si="258"/>
        <v>0</v>
      </c>
      <c r="S814" s="147">
        <v>0</v>
      </c>
      <c r="T814" s="121"/>
      <c r="U814" s="263">
        <f>IFERROR(VLOOKUP(B814,คำนวณตกเบิกวิทยฐานะ!$B$9:$P$1008,14,FALSE),0)</f>
        <v>0</v>
      </c>
      <c r="V814" s="263">
        <f>IFERROR(VLOOKUP(B814,คำนวณตกเบิกวิทยฐานะ!$B$9:$P$1008,15,FALSE),0)</f>
        <v>0</v>
      </c>
      <c r="W814" s="264">
        <f t="shared" si="259"/>
        <v>0</v>
      </c>
      <c r="X814" s="119" t="s">
        <v>169</v>
      </c>
      <c r="Y814" s="209" t="s">
        <v>169</v>
      </c>
      <c r="Z814" s="258"/>
      <c r="AA814" s="253">
        <f t="shared" si="260"/>
        <v>0</v>
      </c>
      <c r="AB814" s="253">
        <f t="shared" si="261"/>
        <v>0</v>
      </c>
      <c r="AC814" s="253">
        <f t="shared" si="262"/>
        <v>0</v>
      </c>
      <c r="AD814" s="253">
        <f t="shared" si="263"/>
        <v>0</v>
      </c>
      <c r="AE814" s="268">
        <f t="shared" si="264"/>
        <v>0</v>
      </c>
      <c r="AF814" s="269">
        <f t="shared" si="265"/>
        <v>0</v>
      </c>
      <c r="AG814" s="270">
        <f t="shared" si="266"/>
        <v>0</v>
      </c>
      <c r="AH814" s="121"/>
      <c r="AI814" s="252"/>
      <c r="AJ814" s="295"/>
      <c r="AK814" s="301">
        <f t="shared" si="267"/>
        <v>0</v>
      </c>
      <c r="AL814" s="119" t="s">
        <v>169</v>
      </c>
      <c r="AM814" s="123" t="s">
        <v>169</v>
      </c>
      <c r="AN814" s="122"/>
      <c r="AO814" s="119" t="s">
        <v>169</v>
      </c>
      <c r="AP814" s="123" t="s">
        <v>169</v>
      </c>
      <c r="AQ814" s="124"/>
      <c r="AR814" s="119" t="s">
        <v>169</v>
      </c>
      <c r="AS814" s="123" t="s">
        <v>169</v>
      </c>
      <c r="AT814" s="122"/>
      <c r="AU814" s="280">
        <f t="shared" si="268"/>
        <v>0</v>
      </c>
      <c r="AV814" s="281">
        <f t="shared" si="269"/>
        <v>0</v>
      </c>
      <c r="AW814" s="291">
        <f t="shared" si="273"/>
        <v>0</v>
      </c>
      <c r="AX814" s="283">
        <f t="shared" si="270"/>
        <v>0</v>
      </c>
    </row>
    <row r="815" spans="1:50" ht="26.45" customHeight="1">
      <c r="A815" s="117"/>
      <c r="B815" s="245"/>
      <c r="C815" s="136"/>
      <c r="D815" s="208" t="str">
        <f t="shared" si="255"/>
        <v/>
      </c>
      <c r="E815" s="129" t="s">
        <v>169</v>
      </c>
      <c r="F815" s="209" t="s">
        <v>169</v>
      </c>
      <c r="G815" s="135"/>
      <c r="H815" s="258"/>
      <c r="I815" s="259">
        <f t="shared" si="271"/>
        <v>0</v>
      </c>
      <c r="J815" s="259">
        <f t="shared" si="272"/>
        <v>0</v>
      </c>
      <c r="K815" s="259">
        <f t="shared" si="256"/>
        <v>0</v>
      </c>
      <c r="L815" s="252"/>
      <c r="M815" s="252"/>
      <c r="N815" s="252"/>
      <c r="O815" s="147">
        <v>0</v>
      </c>
      <c r="P815" s="147">
        <v>0</v>
      </c>
      <c r="Q815" s="137">
        <f t="shared" si="257"/>
        <v>0</v>
      </c>
      <c r="R815" s="80">
        <f t="shared" si="258"/>
        <v>0</v>
      </c>
      <c r="S815" s="147">
        <v>0</v>
      </c>
      <c r="T815" s="121"/>
      <c r="U815" s="263">
        <f>IFERROR(VLOOKUP(B815,คำนวณตกเบิกวิทยฐานะ!$B$9:$P$1008,14,FALSE),0)</f>
        <v>0</v>
      </c>
      <c r="V815" s="263">
        <f>IFERROR(VLOOKUP(B815,คำนวณตกเบิกวิทยฐานะ!$B$9:$P$1008,15,FALSE),0)</f>
        <v>0</v>
      </c>
      <c r="W815" s="264">
        <f t="shared" si="259"/>
        <v>0</v>
      </c>
      <c r="X815" s="119" t="s">
        <v>169</v>
      </c>
      <c r="Y815" s="209" t="s">
        <v>169</v>
      </c>
      <c r="Z815" s="258"/>
      <c r="AA815" s="253">
        <f t="shared" si="260"/>
        <v>0</v>
      </c>
      <c r="AB815" s="253">
        <f t="shared" si="261"/>
        <v>0</v>
      </c>
      <c r="AC815" s="253">
        <f t="shared" si="262"/>
        <v>0</v>
      </c>
      <c r="AD815" s="253">
        <f t="shared" si="263"/>
        <v>0</v>
      </c>
      <c r="AE815" s="268">
        <f t="shared" si="264"/>
        <v>0</v>
      </c>
      <c r="AF815" s="269">
        <f t="shared" si="265"/>
        <v>0</v>
      </c>
      <c r="AG815" s="270">
        <f t="shared" si="266"/>
        <v>0</v>
      </c>
      <c r="AH815" s="121"/>
      <c r="AI815" s="252"/>
      <c r="AJ815" s="295"/>
      <c r="AK815" s="301">
        <f t="shared" si="267"/>
        <v>0</v>
      </c>
      <c r="AL815" s="119" t="s">
        <v>169</v>
      </c>
      <c r="AM815" s="123" t="s">
        <v>169</v>
      </c>
      <c r="AN815" s="122"/>
      <c r="AO815" s="119" t="s">
        <v>169</v>
      </c>
      <c r="AP815" s="123" t="s">
        <v>169</v>
      </c>
      <c r="AQ815" s="124"/>
      <c r="AR815" s="119" t="s">
        <v>169</v>
      </c>
      <c r="AS815" s="123" t="s">
        <v>169</v>
      </c>
      <c r="AT815" s="122"/>
      <c r="AU815" s="280">
        <f t="shared" si="268"/>
        <v>0</v>
      </c>
      <c r="AV815" s="281">
        <f t="shared" si="269"/>
        <v>0</v>
      </c>
      <c r="AW815" s="291">
        <f t="shared" si="273"/>
        <v>0</v>
      </c>
      <c r="AX815" s="283">
        <f t="shared" si="270"/>
        <v>0</v>
      </c>
    </row>
    <row r="816" spans="1:50" ht="26.45" customHeight="1">
      <c r="A816" s="117"/>
      <c r="B816" s="245"/>
      <c r="C816" s="136"/>
      <c r="D816" s="208" t="str">
        <f t="shared" si="255"/>
        <v/>
      </c>
      <c r="E816" s="129" t="s">
        <v>169</v>
      </c>
      <c r="F816" s="209" t="s">
        <v>169</v>
      </c>
      <c r="G816" s="135"/>
      <c r="H816" s="258"/>
      <c r="I816" s="259">
        <f t="shared" si="271"/>
        <v>0</v>
      </c>
      <c r="J816" s="259">
        <f t="shared" si="272"/>
        <v>0</v>
      </c>
      <c r="K816" s="259">
        <f t="shared" si="256"/>
        <v>0</v>
      </c>
      <c r="L816" s="252"/>
      <c r="M816" s="252"/>
      <c r="N816" s="252"/>
      <c r="O816" s="147">
        <v>0</v>
      </c>
      <c r="P816" s="147">
        <v>0</v>
      </c>
      <c r="Q816" s="137">
        <f t="shared" si="257"/>
        <v>0</v>
      </c>
      <c r="R816" s="80">
        <f t="shared" si="258"/>
        <v>0</v>
      </c>
      <c r="S816" s="147">
        <v>0</v>
      </c>
      <c r="T816" s="121"/>
      <c r="U816" s="263">
        <f>IFERROR(VLOOKUP(B816,คำนวณตกเบิกวิทยฐานะ!$B$9:$P$1008,14,FALSE),0)</f>
        <v>0</v>
      </c>
      <c r="V816" s="263">
        <f>IFERROR(VLOOKUP(B816,คำนวณตกเบิกวิทยฐานะ!$B$9:$P$1008,15,FALSE),0)</f>
        <v>0</v>
      </c>
      <c r="W816" s="264">
        <f t="shared" si="259"/>
        <v>0</v>
      </c>
      <c r="X816" s="119" t="s">
        <v>169</v>
      </c>
      <c r="Y816" s="209" t="s">
        <v>169</v>
      </c>
      <c r="Z816" s="258"/>
      <c r="AA816" s="253">
        <f t="shared" si="260"/>
        <v>0</v>
      </c>
      <c r="AB816" s="253">
        <f t="shared" si="261"/>
        <v>0</v>
      </c>
      <c r="AC816" s="253">
        <f t="shared" si="262"/>
        <v>0</v>
      </c>
      <c r="AD816" s="253">
        <f t="shared" si="263"/>
        <v>0</v>
      </c>
      <c r="AE816" s="268">
        <f t="shared" si="264"/>
        <v>0</v>
      </c>
      <c r="AF816" s="269">
        <f t="shared" si="265"/>
        <v>0</v>
      </c>
      <c r="AG816" s="270">
        <f t="shared" si="266"/>
        <v>0</v>
      </c>
      <c r="AH816" s="121"/>
      <c r="AI816" s="252"/>
      <c r="AJ816" s="295"/>
      <c r="AK816" s="301">
        <f t="shared" si="267"/>
        <v>0</v>
      </c>
      <c r="AL816" s="119" t="s">
        <v>169</v>
      </c>
      <c r="AM816" s="123" t="s">
        <v>169</v>
      </c>
      <c r="AN816" s="122"/>
      <c r="AO816" s="119" t="s">
        <v>169</v>
      </c>
      <c r="AP816" s="123" t="s">
        <v>169</v>
      </c>
      <c r="AQ816" s="124"/>
      <c r="AR816" s="119" t="s">
        <v>169</v>
      </c>
      <c r="AS816" s="123" t="s">
        <v>169</v>
      </c>
      <c r="AT816" s="122"/>
      <c r="AU816" s="280">
        <f t="shared" si="268"/>
        <v>0</v>
      </c>
      <c r="AV816" s="281">
        <f t="shared" si="269"/>
        <v>0</v>
      </c>
      <c r="AW816" s="291">
        <f t="shared" si="273"/>
        <v>0</v>
      </c>
      <c r="AX816" s="283">
        <f t="shared" si="270"/>
        <v>0</v>
      </c>
    </row>
    <row r="817" spans="1:50" ht="26.45" customHeight="1">
      <c r="A817" s="117"/>
      <c r="B817" s="245"/>
      <c r="C817" s="136"/>
      <c r="D817" s="208" t="str">
        <f t="shared" si="255"/>
        <v/>
      </c>
      <c r="E817" s="129" t="s">
        <v>169</v>
      </c>
      <c r="F817" s="209" t="s">
        <v>169</v>
      </c>
      <c r="G817" s="135"/>
      <c r="H817" s="258"/>
      <c r="I817" s="259">
        <f t="shared" si="271"/>
        <v>0</v>
      </c>
      <c r="J817" s="259">
        <f t="shared" si="272"/>
        <v>0</v>
      </c>
      <c r="K817" s="259">
        <f t="shared" si="256"/>
        <v>0</v>
      </c>
      <c r="L817" s="252"/>
      <c r="M817" s="252"/>
      <c r="N817" s="252"/>
      <c r="O817" s="147">
        <v>0</v>
      </c>
      <c r="P817" s="147">
        <v>0</v>
      </c>
      <c r="Q817" s="137">
        <f t="shared" si="257"/>
        <v>0</v>
      </c>
      <c r="R817" s="80">
        <f t="shared" si="258"/>
        <v>0</v>
      </c>
      <c r="S817" s="147">
        <v>0</v>
      </c>
      <c r="T817" s="121"/>
      <c r="U817" s="263">
        <f>IFERROR(VLOOKUP(B817,คำนวณตกเบิกวิทยฐานะ!$B$9:$P$1008,14,FALSE),0)</f>
        <v>0</v>
      </c>
      <c r="V817" s="263">
        <f>IFERROR(VLOOKUP(B817,คำนวณตกเบิกวิทยฐานะ!$B$9:$P$1008,15,FALSE),0)</f>
        <v>0</v>
      </c>
      <c r="W817" s="264">
        <f t="shared" si="259"/>
        <v>0</v>
      </c>
      <c r="X817" s="119" t="s">
        <v>169</v>
      </c>
      <c r="Y817" s="209" t="s">
        <v>169</v>
      </c>
      <c r="Z817" s="258"/>
      <c r="AA817" s="253">
        <f t="shared" si="260"/>
        <v>0</v>
      </c>
      <c r="AB817" s="253">
        <f t="shared" si="261"/>
        <v>0</v>
      </c>
      <c r="AC817" s="253">
        <f t="shared" si="262"/>
        <v>0</v>
      </c>
      <c r="AD817" s="253">
        <f t="shared" si="263"/>
        <v>0</v>
      </c>
      <c r="AE817" s="268">
        <f t="shared" si="264"/>
        <v>0</v>
      </c>
      <c r="AF817" s="269">
        <f t="shared" si="265"/>
        <v>0</v>
      </c>
      <c r="AG817" s="270">
        <f t="shared" si="266"/>
        <v>0</v>
      </c>
      <c r="AH817" s="121"/>
      <c r="AI817" s="252"/>
      <c r="AJ817" s="295"/>
      <c r="AK817" s="301">
        <f t="shared" si="267"/>
        <v>0</v>
      </c>
      <c r="AL817" s="119" t="s">
        <v>169</v>
      </c>
      <c r="AM817" s="123" t="s">
        <v>169</v>
      </c>
      <c r="AN817" s="122"/>
      <c r="AO817" s="119" t="s">
        <v>169</v>
      </c>
      <c r="AP817" s="123" t="s">
        <v>169</v>
      </c>
      <c r="AQ817" s="124"/>
      <c r="AR817" s="119" t="s">
        <v>169</v>
      </c>
      <c r="AS817" s="123" t="s">
        <v>169</v>
      </c>
      <c r="AT817" s="122"/>
      <c r="AU817" s="280">
        <f t="shared" si="268"/>
        <v>0</v>
      </c>
      <c r="AV817" s="281">
        <f t="shared" si="269"/>
        <v>0</v>
      </c>
      <c r="AW817" s="291">
        <f t="shared" si="273"/>
        <v>0</v>
      </c>
      <c r="AX817" s="283">
        <f t="shared" si="270"/>
        <v>0</v>
      </c>
    </row>
    <row r="818" spans="1:50" ht="26.45" customHeight="1">
      <c r="A818" s="117"/>
      <c r="B818" s="245"/>
      <c r="C818" s="136"/>
      <c r="D818" s="208" t="str">
        <f t="shared" si="255"/>
        <v/>
      </c>
      <c r="E818" s="129" t="s">
        <v>169</v>
      </c>
      <c r="F818" s="209" t="s">
        <v>169</v>
      </c>
      <c r="G818" s="135"/>
      <c r="H818" s="258"/>
      <c r="I818" s="259">
        <f t="shared" si="271"/>
        <v>0</v>
      </c>
      <c r="J818" s="259">
        <f t="shared" si="272"/>
        <v>0</v>
      </c>
      <c r="K818" s="259">
        <f t="shared" si="256"/>
        <v>0</v>
      </c>
      <c r="L818" s="252"/>
      <c r="M818" s="252"/>
      <c r="N818" s="252"/>
      <c r="O818" s="147">
        <v>0</v>
      </c>
      <c r="P818" s="147">
        <v>0</v>
      </c>
      <c r="Q818" s="137">
        <f t="shared" si="257"/>
        <v>0</v>
      </c>
      <c r="R818" s="80">
        <f t="shared" si="258"/>
        <v>0</v>
      </c>
      <c r="S818" s="147">
        <v>0</v>
      </c>
      <c r="T818" s="121"/>
      <c r="U818" s="263">
        <f>IFERROR(VLOOKUP(B818,คำนวณตกเบิกวิทยฐานะ!$B$9:$P$1008,14,FALSE),0)</f>
        <v>0</v>
      </c>
      <c r="V818" s="263">
        <f>IFERROR(VLOOKUP(B818,คำนวณตกเบิกวิทยฐานะ!$B$9:$P$1008,15,FALSE),0)</f>
        <v>0</v>
      </c>
      <c r="W818" s="264">
        <f t="shared" si="259"/>
        <v>0</v>
      </c>
      <c r="X818" s="119" t="s">
        <v>169</v>
      </c>
      <c r="Y818" s="209" t="s">
        <v>169</v>
      </c>
      <c r="Z818" s="258"/>
      <c r="AA818" s="253">
        <f t="shared" si="260"/>
        <v>0</v>
      </c>
      <c r="AB818" s="253">
        <f t="shared" si="261"/>
        <v>0</v>
      </c>
      <c r="AC818" s="253">
        <f t="shared" si="262"/>
        <v>0</v>
      </c>
      <c r="AD818" s="253">
        <f t="shared" si="263"/>
        <v>0</v>
      </c>
      <c r="AE818" s="268">
        <f t="shared" si="264"/>
        <v>0</v>
      </c>
      <c r="AF818" s="269">
        <f t="shared" si="265"/>
        <v>0</v>
      </c>
      <c r="AG818" s="270">
        <f t="shared" si="266"/>
        <v>0</v>
      </c>
      <c r="AH818" s="121"/>
      <c r="AI818" s="252"/>
      <c r="AJ818" s="295"/>
      <c r="AK818" s="301">
        <f t="shared" si="267"/>
        <v>0</v>
      </c>
      <c r="AL818" s="119" t="s">
        <v>169</v>
      </c>
      <c r="AM818" s="123" t="s">
        <v>169</v>
      </c>
      <c r="AN818" s="122"/>
      <c r="AO818" s="119" t="s">
        <v>169</v>
      </c>
      <c r="AP818" s="123" t="s">
        <v>169</v>
      </c>
      <c r="AQ818" s="124"/>
      <c r="AR818" s="119" t="s">
        <v>169</v>
      </c>
      <c r="AS818" s="123" t="s">
        <v>169</v>
      </c>
      <c r="AT818" s="122"/>
      <c r="AU818" s="280">
        <f t="shared" si="268"/>
        <v>0</v>
      </c>
      <c r="AV818" s="281">
        <f t="shared" si="269"/>
        <v>0</v>
      </c>
      <c r="AW818" s="291">
        <f t="shared" si="273"/>
        <v>0</v>
      </c>
      <c r="AX818" s="283">
        <f t="shared" si="270"/>
        <v>0</v>
      </c>
    </row>
    <row r="819" spans="1:50" ht="26.45" customHeight="1">
      <c r="A819" s="117"/>
      <c r="B819" s="245"/>
      <c r="C819" s="136"/>
      <c r="D819" s="208" t="str">
        <f t="shared" si="255"/>
        <v/>
      </c>
      <c r="E819" s="129" t="s">
        <v>169</v>
      </c>
      <c r="F819" s="209" t="s">
        <v>169</v>
      </c>
      <c r="G819" s="135"/>
      <c r="H819" s="258"/>
      <c r="I819" s="259">
        <f t="shared" si="271"/>
        <v>0</v>
      </c>
      <c r="J819" s="259">
        <f t="shared" si="272"/>
        <v>0</v>
      </c>
      <c r="K819" s="259">
        <f t="shared" si="256"/>
        <v>0</v>
      </c>
      <c r="L819" s="252"/>
      <c r="M819" s="252"/>
      <c r="N819" s="252"/>
      <c r="O819" s="147">
        <v>0</v>
      </c>
      <c r="P819" s="147">
        <v>0</v>
      </c>
      <c r="Q819" s="137">
        <f t="shared" si="257"/>
        <v>0</v>
      </c>
      <c r="R819" s="80">
        <f t="shared" si="258"/>
        <v>0</v>
      </c>
      <c r="S819" s="147">
        <v>0</v>
      </c>
      <c r="T819" s="121"/>
      <c r="U819" s="263">
        <f>IFERROR(VLOOKUP(B819,คำนวณตกเบิกวิทยฐานะ!$B$9:$P$1008,14,FALSE),0)</f>
        <v>0</v>
      </c>
      <c r="V819" s="263">
        <f>IFERROR(VLOOKUP(B819,คำนวณตกเบิกวิทยฐานะ!$B$9:$P$1008,15,FALSE),0)</f>
        <v>0</v>
      </c>
      <c r="W819" s="264">
        <f t="shared" si="259"/>
        <v>0</v>
      </c>
      <c r="X819" s="119" t="s">
        <v>169</v>
      </c>
      <c r="Y819" s="209" t="s">
        <v>169</v>
      </c>
      <c r="Z819" s="258"/>
      <c r="AA819" s="253">
        <f t="shared" si="260"/>
        <v>0</v>
      </c>
      <c r="AB819" s="253">
        <f t="shared" si="261"/>
        <v>0</v>
      </c>
      <c r="AC819" s="253">
        <f t="shared" si="262"/>
        <v>0</v>
      </c>
      <c r="AD819" s="253">
        <f t="shared" si="263"/>
        <v>0</v>
      </c>
      <c r="AE819" s="268">
        <f t="shared" si="264"/>
        <v>0</v>
      </c>
      <c r="AF819" s="269">
        <f t="shared" si="265"/>
        <v>0</v>
      </c>
      <c r="AG819" s="270">
        <f t="shared" si="266"/>
        <v>0</v>
      </c>
      <c r="AH819" s="121"/>
      <c r="AI819" s="252"/>
      <c r="AJ819" s="295"/>
      <c r="AK819" s="301">
        <f t="shared" si="267"/>
        <v>0</v>
      </c>
      <c r="AL819" s="119" t="s">
        <v>169</v>
      </c>
      <c r="AM819" s="123" t="s">
        <v>169</v>
      </c>
      <c r="AN819" s="122"/>
      <c r="AO819" s="119" t="s">
        <v>169</v>
      </c>
      <c r="AP819" s="123" t="s">
        <v>169</v>
      </c>
      <c r="AQ819" s="124"/>
      <c r="AR819" s="119" t="s">
        <v>169</v>
      </c>
      <c r="AS819" s="123" t="s">
        <v>169</v>
      </c>
      <c r="AT819" s="122"/>
      <c r="AU819" s="280">
        <f t="shared" si="268"/>
        <v>0</v>
      </c>
      <c r="AV819" s="281">
        <f t="shared" si="269"/>
        <v>0</v>
      </c>
      <c r="AW819" s="291">
        <f t="shared" si="273"/>
        <v>0</v>
      </c>
      <c r="AX819" s="283">
        <f t="shared" si="270"/>
        <v>0</v>
      </c>
    </row>
    <row r="820" spans="1:50" ht="26.45" customHeight="1">
      <c r="A820" s="117"/>
      <c r="B820" s="245"/>
      <c r="C820" s="136"/>
      <c r="D820" s="208" t="str">
        <f t="shared" si="255"/>
        <v/>
      </c>
      <c r="E820" s="129" t="s">
        <v>169</v>
      </c>
      <c r="F820" s="209" t="s">
        <v>169</v>
      </c>
      <c r="G820" s="135"/>
      <c r="H820" s="258"/>
      <c r="I820" s="259">
        <f t="shared" si="271"/>
        <v>0</v>
      </c>
      <c r="J820" s="259">
        <f t="shared" si="272"/>
        <v>0</v>
      </c>
      <c r="K820" s="259">
        <f t="shared" si="256"/>
        <v>0</v>
      </c>
      <c r="L820" s="252"/>
      <c r="M820" s="252"/>
      <c r="N820" s="252"/>
      <c r="O820" s="147">
        <v>0</v>
      </c>
      <c r="P820" s="147">
        <v>0</v>
      </c>
      <c r="Q820" s="137">
        <f t="shared" si="257"/>
        <v>0</v>
      </c>
      <c r="R820" s="80">
        <f t="shared" si="258"/>
        <v>0</v>
      </c>
      <c r="S820" s="147">
        <v>0</v>
      </c>
      <c r="T820" s="121"/>
      <c r="U820" s="263">
        <f>IFERROR(VLOOKUP(B820,คำนวณตกเบิกวิทยฐานะ!$B$9:$P$1008,14,FALSE),0)</f>
        <v>0</v>
      </c>
      <c r="V820" s="263">
        <f>IFERROR(VLOOKUP(B820,คำนวณตกเบิกวิทยฐานะ!$B$9:$P$1008,15,FALSE),0)</f>
        <v>0</v>
      </c>
      <c r="W820" s="264">
        <f t="shared" si="259"/>
        <v>0</v>
      </c>
      <c r="X820" s="119" t="s">
        <v>169</v>
      </c>
      <c r="Y820" s="209" t="s">
        <v>169</v>
      </c>
      <c r="Z820" s="258"/>
      <c r="AA820" s="253">
        <f t="shared" si="260"/>
        <v>0</v>
      </c>
      <c r="AB820" s="253">
        <f t="shared" si="261"/>
        <v>0</v>
      </c>
      <c r="AC820" s="253">
        <f t="shared" si="262"/>
        <v>0</v>
      </c>
      <c r="AD820" s="253">
        <f t="shared" si="263"/>
        <v>0</v>
      </c>
      <c r="AE820" s="268">
        <f t="shared" si="264"/>
        <v>0</v>
      </c>
      <c r="AF820" s="269">
        <f t="shared" si="265"/>
        <v>0</v>
      </c>
      <c r="AG820" s="270">
        <f t="shared" si="266"/>
        <v>0</v>
      </c>
      <c r="AH820" s="121"/>
      <c r="AI820" s="252"/>
      <c r="AJ820" s="295"/>
      <c r="AK820" s="301">
        <f t="shared" si="267"/>
        <v>0</v>
      </c>
      <c r="AL820" s="119" t="s">
        <v>169</v>
      </c>
      <c r="AM820" s="123" t="s">
        <v>169</v>
      </c>
      <c r="AN820" s="122"/>
      <c r="AO820" s="119" t="s">
        <v>169</v>
      </c>
      <c r="AP820" s="123" t="s">
        <v>169</v>
      </c>
      <c r="AQ820" s="124"/>
      <c r="AR820" s="119" t="s">
        <v>169</v>
      </c>
      <c r="AS820" s="123" t="s">
        <v>169</v>
      </c>
      <c r="AT820" s="122"/>
      <c r="AU820" s="280">
        <f t="shared" si="268"/>
        <v>0</v>
      </c>
      <c r="AV820" s="281">
        <f t="shared" si="269"/>
        <v>0</v>
      </c>
      <c r="AW820" s="291">
        <f t="shared" si="273"/>
        <v>0</v>
      </c>
      <c r="AX820" s="283">
        <f t="shared" si="270"/>
        <v>0</v>
      </c>
    </row>
    <row r="821" spans="1:50" ht="26.45" customHeight="1">
      <c r="A821" s="117"/>
      <c r="B821" s="245"/>
      <c r="C821" s="136"/>
      <c r="D821" s="208" t="str">
        <f t="shared" si="255"/>
        <v/>
      </c>
      <c r="E821" s="129" t="s">
        <v>169</v>
      </c>
      <c r="F821" s="209" t="s">
        <v>169</v>
      </c>
      <c r="G821" s="135"/>
      <c r="H821" s="258"/>
      <c r="I821" s="259">
        <f t="shared" si="271"/>
        <v>0</v>
      </c>
      <c r="J821" s="259">
        <f t="shared" si="272"/>
        <v>0</v>
      </c>
      <c r="K821" s="259">
        <f t="shared" si="256"/>
        <v>0</v>
      </c>
      <c r="L821" s="252"/>
      <c r="M821" s="252"/>
      <c r="N821" s="252"/>
      <c r="O821" s="147">
        <v>0</v>
      </c>
      <c r="P821" s="147">
        <v>0</v>
      </c>
      <c r="Q821" s="137">
        <f t="shared" si="257"/>
        <v>0</v>
      </c>
      <c r="R821" s="80">
        <f t="shared" si="258"/>
        <v>0</v>
      </c>
      <c r="S821" s="147">
        <v>0</v>
      </c>
      <c r="T821" s="121"/>
      <c r="U821" s="263">
        <f>IFERROR(VLOOKUP(B821,คำนวณตกเบิกวิทยฐานะ!$B$9:$P$1008,14,FALSE),0)</f>
        <v>0</v>
      </c>
      <c r="V821" s="263">
        <f>IFERROR(VLOOKUP(B821,คำนวณตกเบิกวิทยฐานะ!$B$9:$P$1008,15,FALSE),0)</f>
        <v>0</v>
      </c>
      <c r="W821" s="264">
        <f t="shared" si="259"/>
        <v>0</v>
      </c>
      <c r="X821" s="119" t="s">
        <v>169</v>
      </c>
      <c r="Y821" s="209" t="s">
        <v>169</v>
      </c>
      <c r="Z821" s="258"/>
      <c r="AA821" s="253">
        <f t="shared" si="260"/>
        <v>0</v>
      </c>
      <c r="AB821" s="253">
        <f t="shared" si="261"/>
        <v>0</v>
      </c>
      <c r="AC821" s="253">
        <f t="shared" si="262"/>
        <v>0</v>
      </c>
      <c r="AD821" s="253">
        <f t="shared" si="263"/>
        <v>0</v>
      </c>
      <c r="AE821" s="268">
        <f t="shared" si="264"/>
        <v>0</v>
      </c>
      <c r="AF821" s="269">
        <f t="shared" si="265"/>
        <v>0</v>
      </c>
      <c r="AG821" s="270">
        <f t="shared" si="266"/>
        <v>0</v>
      </c>
      <c r="AH821" s="121"/>
      <c r="AI821" s="252"/>
      <c r="AJ821" s="295"/>
      <c r="AK821" s="301">
        <f t="shared" si="267"/>
        <v>0</v>
      </c>
      <c r="AL821" s="119" t="s">
        <v>169</v>
      </c>
      <c r="AM821" s="123" t="s">
        <v>169</v>
      </c>
      <c r="AN821" s="122"/>
      <c r="AO821" s="119" t="s">
        <v>169</v>
      </c>
      <c r="AP821" s="123" t="s">
        <v>169</v>
      </c>
      <c r="AQ821" s="124"/>
      <c r="AR821" s="119" t="s">
        <v>169</v>
      </c>
      <c r="AS821" s="123" t="s">
        <v>169</v>
      </c>
      <c r="AT821" s="122"/>
      <c r="AU821" s="280">
        <f t="shared" si="268"/>
        <v>0</v>
      </c>
      <c r="AV821" s="281">
        <f t="shared" si="269"/>
        <v>0</v>
      </c>
      <c r="AW821" s="291">
        <f t="shared" si="273"/>
        <v>0</v>
      </c>
      <c r="AX821" s="283">
        <f t="shared" si="270"/>
        <v>0</v>
      </c>
    </row>
    <row r="822" spans="1:50" ht="26.45" customHeight="1">
      <c r="A822" s="117"/>
      <c r="B822" s="245"/>
      <c r="C822" s="136"/>
      <c r="D822" s="208" t="str">
        <f t="shared" si="255"/>
        <v/>
      </c>
      <c r="E822" s="129" t="s">
        <v>169</v>
      </c>
      <c r="F822" s="209" t="s">
        <v>169</v>
      </c>
      <c r="G822" s="135"/>
      <c r="H822" s="258"/>
      <c r="I822" s="259">
        <f t="shared" si="271"/>
        <v>0</v>
      </c>
      <c r="J822" s="259">
        <f t="shared" si="272"/>
        <v>0</v>
      </c>
      <c r="K822" s="259">
        <f t="shared" si="256"/>
        <v>0</v>
      </c>
      <c r="L822" s="252"/>
      <c r="M822" s="252"/>
      <c r="N822" s="252"/>
      <c r="O822" s="147">
        <v>0</v>
      </c>
      <c r="P822" s="147">
        <v>0</v>
      </c>
      <c r="Q822" s="137">
        <f t="shared" si="257"/>
        <v>0</v>
      </c>
      <c r="R822" s="80">
        <f t="shared" si="258"/>
        <v>0</v>
      </c>
      <c r="S822" s="147">
        <v>0</v>
      </c>
      <c r="T822" s="121"/>
      <c r="U822" s="263">
        <f>IFERROR(VLOOKUP(B822,คำนวณตกเบิกวิทยฐานะ!$B$9:$P$1008,14,FALSE),0)</f>
        <v>0</v>
      </c>
      <c r="V822" s="263">
        <f>IFERROR(VLOOKUP(B822,คำนวณตกเบิกวิทยฐานะ!$B$9:$P$1008,15,FALSE),0)</f>
        <v>0</v>
      </c>
      <c r="W822" s="264">
        <f t="shared" si="259"/>
        <v>0</v>
      </c>
      <c r="X822" s="119" t="s">
        <v>169</v>
      </c>
      <c r="Y822" s="209" t="s">
        <v>169</v>
      </c>
      <c r="Z822" s="258"/>
      <c r="AA822" s="253">
        <f t="shared" si="260"/>
        <v>0</v>
      </c>
      <c r="AB822" s="253">
        <f t="shared" si="261"/>
        <v>0</v>
      </c>
      <c r="AC822" s="253">
        <f t="shared" si="262"/>
        <v>0</v>
      </c>
      <c r="AD822" s="253">
        <f t="shared" si="263"/>
        <v>0</v>
      </c>
      <c r="AE822" s="268">
        <f t="shared" si="264"/>
        <v>0</v>
      </c>
      <c r="AF822" s="269">
        <f t="shared" si="265"/>
        <v>0</v>
      </c>
      <c r="AG822" s="270">
        <f t="shared" si="266"/>
        <v>0</v>
      </c>
      <c r="AH822" s="121"/>
      <c r="AI822" s="252"/>
      <c r="AJ822" s="295"/>
      <c r="AK822" s="301">
        <f t="shared" si="267"/>
        <v>0</v>
      </c>
      <c r="AL822" s="119" t="s">
        <v>169</v>
      </c>
      <c r="AM822" s="123" t="s">
        <v>169</v>
      </c>
      <c r="AN822" s="122"/>
      <c r="AO822" s="119" t="s">
        <v>169</v>
      </c>
      <c r="AP822" s="123" t="s">
        <v>169</v>
      </c>
      <c r="AQ822" s="124"/>
      <c r="AR822" s="119" t="s">
        <v>169</v>
      </c>
      <c r="AS822" s="123" t="s">
        <v>169</v>
      </c>
      <c r="AT822" s="122"/>
      <c r="AU822" s="280">
        <f t="shared" si="268"/>
        <v>0</v>
      </c>
      <c r="AV822" s="281">
        <f t="shared" si="269"/>
        <v>0</v>
      </c>
      <c r="AW822" s="291">
        <f t="shared" si="273"/>
        <v>0</v>
      </c>
      <c r="AX822" s="283">
        <f t="shared" si="270"/>
        <v>0</v>
      </c>
    </row>
    <row r="823" spans="1:50" ht="26.45" customHeight="1">
      <c r="A823" s="117"/>
      <c r="B823" s="245"/>
      <c r="C823" s="136"/>
      <c r="D823" s="208" t="str">
        <f t="shared" si="255"/>
        <v/>
      </c>
      <c r="E823" s="129" t="s">
        <v>169</v>
      </c>
      <c r="F823" s="209" t="s">
        <v>169</v>
      </c>
      <c r="G823" s="135"/>
      <c r="H823" s="258"/>
      <c r="I823" s="259">
        <f t="shared" si="271"/>
        <v>0</v>
      </c>
      <c r="J823" s="259">
        <f t="shared" si="272"/>
        <v>0</v>
      </c>
      <c r="K823" s="259">
        <f t="shared" si="256"/>
        <v>0</v>
      </c>
      <c r="L823" s="252"/>
      <c r="M823" s="252"/>
      <c r="N823" s="252"/>
      <c r="O823" s="147">
        <v>0</v>
      </c>
      <c r="P823" s="147">
        <v>0</v>
      </c>
      <c r="Q823" s="137">
        <f t="shared" si="257"/>
        <v>0</v>
      </c>
      <c r="R823" s="80">
        <f t="shared" si="258"/>
        <v>0</v>
      </c>
      <c r="S823" s="147">
        <v>0</v>
      </c>
      <c r="T823" s="121"/>
      <c r="U823" s="263">
        <f>IFERROR(VLOOKUP(B823,คำนวณตกเบิกวิทยฐานะ!$B$9:$P$1008,14,FALSE),0)</f>
        <v>0</v>
      </c>
      <c r="V823" s="263">
        <f>IFERROR(VLOOKUP(B823,คำนวณตกเบิกวิทยฐานะ!$B$9:$P$1008,15,FALSE),0)</f>
        <v>0</v>
      </c>
      <c r="W823" s="264">
        <f t="shared" si="259"/>
        <v>0</v>
      </c>
      <c r="X823" s="119" t="s">
        <v>169</v>
      </c>
      <c r="Y823" s="209" t="s">
        <v>169</v>
      </c>
      <c r="Z823" s="258"/>
      <c r="AA823" s="253">
        <f t="shared" si="260"/>
        <v>0</v>
      </c>
      <c r="AB823" s="253">
        <f t="shared" si="261"/>
        <v>0</v>
      </c>
      <c r="AC823" s="253">
        <f t="shared" si="262"/>
        <v>0</v>
      </c>
      <c r="AD823" s="253">
        <f t="shared" si="263"/>
        <v>0</v>
      </c>
      <c r="AE823" s="268">
        <f t="shared" si="264"/>
        <v>0</v>
      </c>
      <c r="AF823" s="269">
        <f t="shared" si="265"/>
        <v>0</v>
      </c>
      <c r="AG823" s="270">
        <f t="shared" si="266"/>
        <v>0</v>
      </c>
      <c r="AH823" s="121"/>
      <c r="AI823" s="252"/>
      <c r="AJ823" s="295"/>
      <c r="AK823" s="301">
        <f t="shared" si="267"/>
        <v>0</v>
      </c>
      <c r="AL823" s="119" t="s">
        <v>169</v>
      </c>
      <c r="AM823" s="123" t="s">
        <v>169</v>
      </c>
      <c r="AN823" s="122"/>
      <c r="AO823" s="119" t="s">
        <v>169</v>
      </c>
      <c r="AP823" s="123" t="s">
        <v>169</v>
      </c>
      <c r="AQ823" s="124"/>
      <c r="AR823" s="119" t="s">
        <v>169</v>
      </c>
      <c r="AS823" s="123" t="s">
        <v>169</v>
      </c>
      <c r="AT823" s="122"/>
      <c r="AU823" s="280">
        <f t="shared" si="268"/>
        <v>0</v>
      </c>
      <c r="AV823" s="281">
        <f t="shared" si="269"/>
        <v>0</v>
      </c>
      <c r="AW823" s="291">
        <f t="shared" si="273"/>
        <v>0</v>
      </c>
      <c r="AX823" s="283">
        <f t="shared" si="270"/>
        <v>0</v>
      </c>
    </row>
    <row r="824" spans="1:50" ht="26.45" customHeight="1">
      <c r="A824" s="117"/>
      <c r="B824" s="245"/>
      <c r="C824" s="136"/>
      <c r="D824" s="208" t="str">
        <f t="shared" si="255"/>
        <v/>
      </c>
      <c r="E824" s="129" t="s">
        <v>169</v>
      </c>
      <c r="F824" s="209" t="s">
        <v>169</v>
      </c>
      <c r="G824" s="135"/>
      <c r="H824" s="258"/>
      <c r="I824" s="259">
        <f t="shared" si="271"/>
        <v>0</v>
      </c>
      <c r="J824" s="259">
        <f t="shared" si="272"/>
        <v>0</v>
      </c>
      <c r="K824" s="259">
        <f t="shared" si="256"/>
        <v>0</v>
      </c>
      <c r="L824" s="252"/>
      <c r="M824" s="252"/>
      <c r="N824" s="252"/>
      <c r="O824" s="147">
        <v>0</v>
      </c>
      <c r="P824" s="147">
        <v>0</v>
      </c>
      <c r="Q824" s="137">
        <f t="shared" si="257"/>
        <v>0</v>
      </c>
      <c r="R824" s="80">
        <f t="shared" si="258"/>
        <v>0</v>
      </c>
      <c r="S824" s="147">
        <v>0</v>
      </c>
      <c r="T824" s="121"/>
      <c r="U824" s="263">
        <f>IFERROR(VLOOKUP(B824,คำนวณตกเบิกวิทยฐานะ!$B$9:$P$1008,14,FALSE),0)</f>
        <v>0</v>
      </c>
      <c r="V824" s="263">
        <f>IFERROR(VLOOKUP(B824,คำนวณตกเบิกวิทยฐานะ!$B$9:$P$1008,15,FALSE),0)</f>
        <v>0</v>
      </c>
      <c r="W824" s="264">
        <f t="shared" si="259"/>
        <v>0</v>
      </c>
      <c r="X824" s="119" t="s">
        <v>169</v>
      </c>
      <c r="Y824" s="209" t="s">
        <v>169</v>
      </c>
      <c r="Z824" s="258"/>
      <c r="AA824" s="253">
        <f t="shared" si="260"/>
        <v>0</v>
      </c>
      <c r="AB824" s="253">
        <f t="shared" si="261"/>
        <v>0</v>
      </c>
      <c r="AC824" s="253">
        <f t="shared" si="262"/>
        <v>0</v>
      </c>
      <c r="AD824" s="253">
        <f t="shared" si="263"/>
        <v>0</v>
      </c>
      <c r="AE824" s="268">
        <f t="shared" si="264"/>
        <v>0</v>
      </c>
      <c r="AF824" s="269">
        <f t="shared" si="265"/>
        <v>0</v>
      </c>
      <c r="AG824" s="270">
        <f t="shared" si="266"/>
        <v>0</v>
      </c>
      <c r="AH824" s="121"/>
      <c r="AI824" s="252"/>
      <c r="AJ824" s="295"/>
      <c r="AK824" s="301">
        <f t="shared" si="267"/>
        <v>0</v>
      </c>
      <c r="AL824" s="119" t="s">
        <v>169</v>
      </c>
      <c r="AM824" s="123" t="s">
        <v>169</v>
      </c>
      <c r="AN824" s="122"/>
      <c r="AO824" s="119" t="s">
        <v>169</v>
      </c>
      <c r="AP824" s="123" t="s">
        <v>169</v>
      </c>
      <c r="AQ824" s="124"/>
      <c r="AR824" s="119" t="s">
        <v>169</v>
      </c>
      <c r="AS824" s="123" t="s">
        <v>169</v>
      </c>
      <c r="AT824" s="122"/>
      <c r="AU824" s="280">
        <f t="shared" si="268"/>
        <v>0</v>
      </c>
      <c r="AV824" s="281">
        <f t="shared" si="269"/>
        <v>0</v>
      </c>
      <c r="AW824" s="291">
        <f t="shared" si="273"/>
        <v>0</v>
      </c>
      <c r="AX824" s="283">
        <f t="shared" si="270"/>
        <v>0</v>
      </c>
    </row>
    <row r="825" spans="1:50" ht="26.45" customHeight="1">
      <c r="A825" s="117"/>
      <c r="B825" s="245"/>
      <c r="C825" s="136"/>
      <c r="D825" s="208" t="str">
        <f t="shared" si="255"/>
        <v/>
      </c>
      <c r="E825" s="129" t="s">
        <v>169</v>
      </c>
      <c r="F825" s="209" t="s">
        <v>169</v>
      </c>
      <c r="G825" s="135"/>
      <c r="H825" s="258"/>
      <c r="I825" s="259">
        <f t="shared" si="271"/>
        <v>0</v>
      </c>
      <c r="J825" s="259">
        <f t="shared" si="272"/>
        <v>0</v>
      </c>
      <c r="K825" s="259">
        <f t="shared" si="256"/>
        <v>0</v>
      </c>
      <c r="L825" s="252"/>
      <c r="M825" s="252"/>
      <c r="N825" s="252"/>
      <c r="O825" s="147">
        <v>0</v>
      </c>
      <c r="P825" s="147">
        <v>0</v>
      </c>
      <c r="Q825" s="137">
        <f t="shared" si="257"/>
        <v>0</v>
      </c>
      <c r="R825" s="80">
        <f t="shared" si="258"/>
        <v>0</v>
      </c>
      <c r="S825" s="147">
        <v>0</v>
      </c>
      <c r="T825" s="121"/>
      <c r="U825" s="263">
        <f>IFERROR(VLOOKUP(B825,คำนวณตกเบิกวิทยฐานะ!$B$9:$P$1008,14,FALSE),0)</f>
        <v>0</v>
      </c>
      <c r="V825" s="263">
        <f>IFERROR(VLOOKUP(B825,คำนวณตกเบิกวิทยฐานะ!$B$9:$P$1008,15,FALSE),0)</f>
        <v>0</v>
      </c>
      <c r="W825" s="264">
        <f t="shared" si="259"/>
        <v>0</v>
      </c>
      <c r="X825" s="119" t="s">
        <v>169</v>
      </c>
      <c r="Y825" s="209" t="s">
        <v>169</v>
      </c>
      <c r="Z825" s="258"/>
      <c r="AA825" s="253">
        <f t="shared" si="260"/>
        <v>0</v>
      </c>
      <c r="AB825" s="253">
        <f t="shared" si="261"/>
        <v>0</v>
      </c>
      <c r="AC825" s="253">
        <f t="shared" si="262"/>
        <v>0</v>
      </c>
      <c r="AD825" s="253">
        <f t="shared" si="263"/>
        <v>0</v>
      </c>
      <c r="AE825" s="268">
        <f t="shared" si="264"/>
        <v>0</v>
      </c>
      <c r="AF825" s="269">
        <f t="shared" si="265"/>
        <v>0</v>
      </c>
      <c r="AG825" s="270">
        <f t="shared" si="266"/>
        <v>0</v>
      </c>
      <c r="AH825" s="121"/>
      <c r="AI825" s="252"/>
      <c r="AJ825" s="295"/>
      <c r="AK825" s="301">
        <f t="shared" si="267"/>
        <v>0</v>
      </c>
      <c r="AL825" s="119" t="s">
        <v>169</v>
      </c>
      <c r="AM825" s="123" t="s">
        <v>169</v>
      </c>
      <c r="AN825" s="122"/>
      <c r="AO825" s="119" t="s">
        <v>169</v>
      </c>
      <c r="AP825" s="123" t="s">
        <v>169</v>
      </c>
      <c r="AQ825" s="124"/>
      <c r="AR825" s="119" t="s">
        <v>169</v>
      </c>
      <c r="AS825" s="123" t="s">
        <v>169</v>
      </c>
      <c r="AT825" s="122"/>
      <c r="AU825" s="280">
        <f t="shared" si="268"/>
        <v>0</v>
      </c>
      <c r="AV825" s="281">
        <f t="shared" si="269"/>
        <v>0</v>
      </c>
      <c r="AW825" s="291">
        <f t="shared" si="273"/>
        <v>0</v>
      </c>
      <c r="AX825" s="283">
        <f t="shared" si="270"/>
        <v>0</v>
      </c>
    </row>
    <row r="826" spans="1:50" ht="26.45" customHeight="1">
      <c r="A826" s="117"/>
      <c r="B826" s="245"/>
      <c r="C826" s="136"/>
      <c r="D826" s="208" t="str">
        <f t="shared" si="255"/>
        <v/>
      </c>
      <c r="E826" s="129" t="s">
        <v>169</v>
      </c>
      <c r="F826" s="209" t="s">
        <v>169</v>
      </c>
      <c r="G826" s="135"/>
      <c r="H826" s="258"/>
      <c r="I826" s="259">
        <f t="shared" si="271"/>
        <v>0</v>
      </c>
      <c r="J826" s="259">
        <f t="shared" si="272"/>
        <v>0</v>
      </c>
      <c r="K826" s="259">
        <f t="shared" si="256"/>
        <v>0</v>
      </c>
      <c r="L826" s="252"/>
      <c r="M826" s="252"/>
      <c r="N826" s="252"/>
      <c r="O826" s="147">
        <v>0</v>
      </c>
      <c r="P826" s="147">
        <v>0</v>
      </c>
      <c r="Q826" s="137">
        <f t="shared" si="257"/>
        <v>0</v>
      </c>
      <c r="R826" s="80">
        <f t="shared" si="258"/>
        <v>0</v>
      </c>
      <c r="S826" s="147">
        <v>0</v>
      </c>
      <c r="T826" s="121"/>
      <c r="U826" s="263">
        <f>IFERROR(VLOOKUP(B826,คำนวณตกเบิกวิทยฐานะ!$B$9:$P$1008,14,FALSE),0)</f>
        <v>0</v>
      </c>
      <c r="V826" s="263">
        <f>IFERROR(VLOOKUP(B826,คำนวณตกเบิกวิทยฐานะ!$B$9:$P$1008,15,FALSE),0)</f>
        <v>0</v>
      </c>
      <c r="W826" s="264">
        <f t="shared" si="259"/>
        <v>0</v>
      </c>
      <c r="X826" s="119" t="s">
        <v>169</v>
      </c>
      <c r="Y826" s="209" t="s">
        <v>169</v>
      </c>
      <c r="Z826" s="258"/>
      <c r="AA826" s="253">
        <f t="shared" si="260"/>
        <v>0</v>
      </c>
      <c r="AB826" s="253">
        <f t="shared" si="261"/>
        <v>0</v>
      </c>
      <c r="AC826" s="253">
        <f t="shared" si="262"/>
        <v>0</v>
      </c>
      <c r="AD826" s="253">
        <f t="shared" si="263"/>
        <v>0</v>
      </c>
      <c r="AE826" s="268">
        <f t="shared" si="264"/>
        <v>0</v>
      </c>
      <c r="AF826" s="269">
        <f t="shared" si="265"/>
        <v>0</v>
      </c>
      <c r="AG826" s="270">
        <f t="shared" si="266"/>
        <v>0</v>
      </c>
      <c r="AH826" s="121"/>
      <c r="AI826" s="252"/>
      <c r="AJ826" s="295"/>
      <c r="AK826" s="301">
        <f t="shared" si="267"/>
        <v>0</v>
      </c>
      <c r="AL826" s="119" t="s">
        <v>169</v>
      </c>
      <c r="AM826" s="123" t="s">
        <v>169</v>
      </c>
      <c r="AN826" s="122"/>
      <c r="AO826" s="119" t="s">
        <v>169</v>
      </c>
      <c r="AP826" s="123" t="s">
        <v>169</v>
      </c>
      <c r="AQ826" s="124"/>
      <c r="AR826" s="119" t="s">
        <v>169</v>
      </c>
      <c r="AS826" s="123" t="s">
        <v>169</v>
      </c>
      <c r="AT826" s="122"/>
      <c r="AU826" s="280">
        <f t="shared" si="268"/>
        <v>0</v>
      </c>
      <c r="AV826" s="281">
        <f t="shared" si="269"/>
        <v>0</v>
      </c>
      <c r="AW826" s="291">
        <f t="shared" si="273"/>
        <v>0</v>
      </c>
      <c r="AX826" s="283">
        <f t="shared" si="270"/>
        <v>0</v>
      </c>
    </row>
    <row r="827" spans="1:50" ht="26.45" customHeight="1">
      <c r="A827" s="117"/>
      <c r="B827" s="245"/>
      <c r="C827" s="136"/>
      <c r="D827" s="208" t="str">
        <f t="shared" si="255"/>
        <v/>
      </c>
      <c r="E827" s="129" t="s">
        <v>169</v>
      </c>
      <c r="F827" s="209" t="s">
        <v>169</v>
      </c>
      <c r="G827" s="135"/>
      <c r="H827" s="258"/>
      <c r="I827" s="259">
        <f t="shared" si="271"/>
        <v>0</v>
      </c>
      <c r="J827" s="259">
        <f t="shared" si="272"/>
        <v>0</v>
      </c>
      <c r="K827" s="259">
        <f t="shared" si="256"/>
        <v>0</v>
      </c>
      <c r="L827" s="252"/>
      <c r="M827" s="252"/>
      <c r="N827" s="252"/>
      <c r="O827" s="147">
        <v>0</v>
      </c>
      <c r="P827" s="147">
        <v>0</v>
      </c>
      <c r="Q827" s="137">
        <f t="shared" si="257"/>
        <v>0</v>
      </c>
      <c r="R827" s="80">
        <f t="shared" si="258"/>
        <v>0</v>
      </c>
      <c r="S827" s="147">
        <v>0</v>
      </c>
      <c r="T827" s="121"/>
      <c r="U827" s="263">
        <f>IFERROR(VLOOKUP(B827,คำนวณตกเบิกวิทยฐานะ!$B$9:$P$1008,14,FALSE),0)</f>
        <v>0</v>
      </c>
      <c r="V827" s="263">
        <f>IFERROR(VLOOKUP(B827,คำนวณตกเบิกวิทยฐานะ!$B$9:$P$1008,15,FALSE),0)</f>
        <v>0</v>
      </c>
      <c r="W827" s="264">
        <f t="shared" si="259"/>
        <v>0</v>
      </c>
      <c r="X827" s="119" t="s">
        <v>169</v>
      </c>
      <c r="Y827" s="209" t="s">
        <v>169</v>
      </c>
      <c r="Z827" s="258"/>
      <c r="AA827" s="253">
        <f t="shared" si="260"/>
        <v>0</v>
      </c>
      <c r="AB827" s="253">
        <f t="shared" si="261"/>
        <v>0</v>
      </c>
      <c r="AC827" s="253">
        <f t="shared" si="262"/>
        <v>0</v>
      </c>
      <c r="AD827" s="253">
        <f t="shared" si="263"/>
        <v>0</v>
      </c>
      <c r="AE827" s="268">
        <f t="shared" si="264"/>
        <v>0</v>
      </c>
      <c r="AF827" s="269">
        <f t="shared" si="265"/>
        <v>0</v>
      </c>
      <c r="AG827" s="270">
        <f t="shared" si="266"/>
        <v>0</v>
      </c>
      <c r="AH827" s="121"/>
      <c r="AI827" s="252"/>
      <c r="AJ827" s="295"/>
      <c r="AK827" s="301">
        <f t="shared" si="267"/>
        <v>0</v>
      </c>
      <c r="AL827" s="119" t="s">
        <v>169</v>
      </c>
      <c r="AM827" s="123" t="s">
        <v>169</v>
      </c>
      <c r="AN827" s="122"/>
      <c r="AO827" s="119" t="s">
        <v>169</v>
      </c>
      <c r="AP827" s="123" t="s">
        <v>169</v>
      </c>
      <c r="AQ827" s="124"/>
      <c r="AR827" s="119" t="s">
        <v>169</v>
      </c>
      <c r="AS827" s="123" t="s">
        <v>169</v>
      </c>
      <c r="AT827" s="122"/>
      <c r="AU827" s="280">
        <f t="shared" si="268"/>
        <v>0</v>
      </c>
      <c r="AV827" s="281">
        <f t="shared" si="269"/>
        <v>0</v>
      </c>
      <c r="AW827" s="291">
        <f t="shared" si="273"/>
        <v>0</v>
      </c>
      <c r="AX827" s="283">
        <f t="shared" si="270"/>
        <v>0</v>
      </c>
    </row>
    <row r="828" spans="1:50" ht="26.45" customHeight="1">
      <c r="A828" s="117"/>
      <c r="B828" s="245"/>
      <c r="C828" s="136"/>
      <c r="D828" s="208" t="str">
        <f t="shared" si="255"/>
        <v/>
      </c>
      <c r="E828" s="129" t="s">
        <v>169</v>
      </c>
      <c r="F828" s="209" t="s">
        <v>169</v>
      </c>
      <c r="G828" s="135"/>
      <c r="H828" s="258"/>
      <c r="I828" s="259">
        <f t="shared" si="271"/>
        <v>0</v>
      </c>
      <c r="J828" s="259">
        <f t="shared" si="272"/>
        <v>0</v>
      </c>
      <c r="K828" s="259">
        <f t="shared" si="256"/>
        <v>0</v>
      </c>
      <c r="L828" s="252"/>
      <c r="M828" s="252"/>
      <c r="N828" s="252"/>
      <c r="O828" s="147">
        <v>0</v>
      </c>
      <c r="P828" s="147">
        <v>0</v>
      </c>
      <c r="Q828" s="137">
        <f t="shared" si="257"/>
        <v>0</v>
      </c>
      <c r="R828" s="80">
        <f t="shared" si="258"/>
        <v>0</v>
      </c>
      <c r="S828" s="147">
        <v>0</v>
      </c>
      <c r="T828" s="121"/>
      <c r="U828" s="263">
        <f>IFERROR(VLOOKUP(B828,คำนวณตกเบิกวิทยฐานะ!$B$9:$P$1008,14,FALSE),0)</f>
        <v>0</v>
      </c>
      <c r="V828" s="263">
        <f>IFERROR(VLOOKUP(B828,คำนวณตกเบิกวิทยฐานะ!$B$9:$P$1008,15,FALSE),0)</f>
        <v>0</v>
      </c>
      <c r="W828" s="264">
        <f t="shared" si="259"/>
        <v>0</v>
      </c>
      <c r="X828" s="119" t="s">
        <v>169</v>
      </c>
      <c r="Y828" s="209" t="s">
        <v>169</v>
      </c>
      <c r="Z828" s="258"/>
      <c r="AA828" s="253">
        <f t="shared" si="260"/>
        <v>0</v>
      </c>
      <c r="AB828" s="253">
        <f t="shared" si="261"/>
        <v>0</v>
      </c>
      <c r="AC828" s="253">
        <f t="shared" si="262"/>
        <v>0</v>
      </c>
      <c r="AD828" s="253">
        <f t="shared" si="263"/>
        <v>0</v>
      </c>
      <c r="AE828" s="268">
        <f t="shared" si="264"/>
        <v>0</v>
      </c>
      <c r="AF828" s="269">
        <f t="shared" si="265"/>
        <v>0</v>
      </c>
      <c r="AG828" s="270">
        <f t="shared" si="266"/>
        <v>0</v>
      </c>
      <c r="AH828" s="121"/>
      <c r="AI828" s="252"/>
      <c r="AJ828" s="295"/>
      <c r="AK828" s="301">
        <f t="shared" si="267"/>
        <v>0</v>
      </c>
      <c r="AL828" s="119" t="s">
        <v>169</v>
      </c>
      <c r="AM828" s="123" t="s">
        <v>169</v>
      </c>
      <c r="AN828" s="122"/>
      <c r="AO828" s="119" t="s">
        <v>169</v>
      </c>
      <c r="AP828" s="123" t="s">
        <v>169</v>
      </c>
      <c r="AQ828" s="124"/>
      <c r="AR828" s="119" t="s">
        <v>169</v>
      </c>
      <c r="AS828" s="123" t="s">
        <v>169</v>
      </c>
      <c r="AT828" s="122"/>
      <c r="AU828" s="280">
        <f t="shared" si="268"/>
        <v>0</v>
      </c>
      <c r="AV828" s="281">
        <f t="shared" si="269"/>
        <v>0</v>
      </c>
      <c r="AW828" s="291">
        <f t="shared" si="273"/>
        <v>0</v>
      </c>
      <c r="AX828" s="283">
        <f t="shared" si="270"/>
        <v>0</v>
      </c>
    </row>
    <row r="829" spans="1:50" ht="26.45" customHeight="1">
      <c r="A829" s="117"/>
      <c r="B829" s="245"/>
      <c r="C829" s="136"/>
      <c r="D829" s="208" t="str">
        <f t="shared" si="255"/>
        <v/>
      </c>
      <c r="E829" s="129" t="s">
        <v>169</v>
      </c>
      <c r="F829" s="209" t="s">
        <v>169</v>
      </c>
      <c r="G829" s="135"/>
      <c r="H829" s="258"/>
      <c r="I829" s="259">
        <f t="shared" si="271"/>
        <v>0</v>
      </c>
      <c r="J829" s="259">
        <f t="shared" si="272"/>
        <v>0</v>
      </c>
      <c r="K829" s="259">
        <f t="shared" si="256"/>
        <v>0</v>
      </c>
      <c r="L829" s="252"/>
      <c r="M829" s="252"/>
      <c r="N829" s="252"/>
      <c r="O829" s="147">
        <v>0</v>
      </c>
      <c r="P829" s="147">
        <v>0</v>
      </c>
      <c r="Q829" s="137">
        <f t="shared" si="257"/>
        <v>0</v>
      </c>
      <c r="R829" s="80">
        <f t="shared" si="258"/>
        <v>0</v>
      </c>
      <c r="S829" s="147">
        <v>0</v>
      </c>
      <c r="T829" s="121"/>
      <c r="U829" s="263">
        <f>IFERROR(VLOOKUP(B829,คำนวณตกเบิกวิทยฐานะ!$B$9:$P$1008,14,FALSE),0)</f>
        <v>0</v>
      </c>
      <c r="V829" s="263">
        <f>IFERROR(VLOOKUP(B829,คำนวณตกเบิกวิทยฐานะ!$B$9:$P$1008,15,FALSE),0)</f>
        <v>0</v>
      </c>
      <c r="W829" s="264">
        <f t="shared" si="259"/>
        <v>0</v>
      </c>
      <c r="X829" s="119" t="s">
        <v>169</v>
      </c>
      <c r="Y829" s="209" t="s">
        <v>169</v>
      </c>
      <c r="Z829" s="258"/>
      <c r="AA829" s="253">
        <f t="shared" si="260"/>
        <v>0</v>
      </c>
      <c r="AB829" s="253">
        <f t="shared" si="261"/>
        <v>0</v>
      </c>
      <c r="AC829" s="253">
        <f t="shared" si="262"/>
        <v>0</v>
      </c>
      <c r="AD829" s="253">
        <f t="shared" si="263"/>
        <v>0</v>
      </c>
      <c r="AE829" s="268">
        <f t="shared" si="264"/>
        <v>0</v>
      </c>
      <c r="AF829" s="269">
        <f t="shared" si="265"/>
        <v>0</v>
      </c>
      <c r="AG829" s="270">
        <f t="shared" si="266"/>
        <v>0</v>
      </c>
      <c r="AH829" s="121"/>
      <c r="AI829" s="252"/>
      <c r="AJ829" s="295"/>
      <c r="AK829" s="301">
        <f t="shared" si="267"/>
        <v>0</v>
      </c>
      <c r="AL829" s="119" t="s">
        <v>169</v>
      </c>
      <c r="AM829" s="123" t="s">
        <v>169</v>
      </c>
      <c r="AN829" s="122"/>
      <c r="AO829" s="119" t="s">
        <v>169</v>
      </c>
      <c r="AP829" s="123" t="s">
        <v>169</v>
      </c>
      <c r="AQ829" s="124"/>
      <c r="AR829" s="119" t="s">
        <v>169</v>
      </c>
      <c r="AS829" s="123" t="s">
        <v>169</v>
      </c>
      <c r="AT829" s="122"/>
      <c r="AU829" s="280">
        <f t="shared" si="268"/>
        <v>0</v>
      </c>
      <c r="AV829" s="281">
        <f t="shared" si="269"/>
        <v>0</v>
      </c>
      <c r="AW829" s="291">
        <f t="shared" si="273"/>
        <v>0</v>
      </c>
      <c r="AX829" s="283">
        <f t="shared" si="270"/>
        <v>0</v>
      </c>
    </row>
    <row r="830" spans="1:50" ht="26.45" customHeight="1">
      <c r="A830" s="117"/>
      <c r="B830" s="245"/>
      <c r="C830" s="136"/>
      <c r="D830" s="208" t="str">
        <f t="shared" si="255"/>
        <v/>
      </c>
      <c r="E830" s="129" t="s">
        <v>169</v>
      </c>
      <c r="F830" s="209" t="s">
        <v>169</v>
      </c>
      <c r="G830" s="135"/>
      <c r="H830" s="258"/>
      <c r="I830" s="259">
        <f t="shared" si="271"/>
        <v>0</v>
      </c>
      <c r="J830" s="259">
        <f t="shared" si="272"/>
        <v>0</v>
      </c>
      <c r="K830" s="259">
        <f t="shared" si="256"/>
        <v>0</v>
      </c>
      <c r="L830" s="252"/>
      <c r="M830" s="252"/>
      <c r="N830" s="252"/>
      <c r="O830" s="147">
        <v>0</v>
      </c>
      <c r="P830" s="147">
        <v>0</v>
      </c>
      <c r="Q830" s="137">
        <f t="shared" si="257"/>
        <v>0</v>
      </c>
      <c r="R830" s="80">
        <f t="shared" si="258"/>
        <v>0</v>
      </c>
      <c r="S830" s="147">
        <v>0</v>
      </c>
      <c r="T830" s="121"/>
      <c r="U830" s="263">
        <f>IFERROR(VLOOKUP(B830,คำนวณตกเบิกวิทยฐานะ!$B$9:$P$1008,14,FALSE),0)</f>
        <v>0</v>
      </c>
      <c r="V830" s="263">
        <f>IFERROR(VLOOKUP(B830,คำนวณตกเบิกวิทยฐานะ!$B$9:$P$1008,15,FALSE),0)</f>
        <v>0</v>
      </c>
      <c r="W830" s="264">
        <f t="shared" si="259"/>
        <v>0</v>
      </c>
      <c r="X830" s="119" t="s">
        <v>169</v>
      </c>
      <c r="Y830" s="209" t="s">
        <v>169</v>
      </c>
      <c r="Z830" s="258"/>
      <c r="AA830" s="253">
        <f t="shared" si="260"/>
        <v>0</v>
      </c>
      <c r="AB830" s="253">
        <f t="shared" si="261"/>
        <v>0</v>
      </c>
      <c r="AC830" s="253">
        <f t="shared" si="262"/>
        <v>0</v>
      </c>
      <c r="AD830" s="253">
        <f t="shared" si="263"/>
        <v>0</v>
      </c>
      <c r="AE830" s="268">
        <f t="shared" si="264"/>
        <v>0</v>
      </c>
      <c r="AF830" s="269">
        <f t="shared" si="265"/>
        <v>0</v>
      </c>
      <c r="AG830" s="270">
        <f t="shared" si="266"/>
        <v>0</v>
      </c>
      <c r="AH830" s="121"/>
      <c r="AI830" s="252"/>
      <c r="AJ830" s="295"/>
      <c r="AK830" s="301">
        <f t="shared" si="267"/>
        <v>0</v>
      </c>
      <c r="AL830" s="119" t="s">
        <v>169</v>
      </c>
      <c r="AM830" s="123" t="s">
        <v>169</v>
      </c>
      <c r="AN830" s="122"/>
      <c r="AO830" s="119" t="s">
        <v>169</v>
      </c>
      <c r="AP830" s="123" t="s">
        <v>169</v>
      </c>
      <c r="AQ830" s="124"/>
      <c r="AR830" s="119" t="s">
        <v>169</v>
      </c>
      <c r="AS830" s="123" t="s">
        <v>169</v>
      </c>
      <c r="AT830" s="122"/>
      <c r="AU830" s="280">
        <f t="shared" si="268"/>
        <v>0</v>
      </c>
      <c r="AV830" s="281">
        <f t="shared" si="269"/>
        <v>0</v>
      </c>
      <c r="AW830" s="291">
        <f t="shared" si="273"/>
        <v>0</v>
      </c>
      <c r="AX830" s="283">
        <f t="shared" si="270"/>
        <v>0</v>
      </c>
    </row>
    <row r="831" spans="1:50" ht="26.45" customHeight="1">
      <c r="A831" s="117"/>
      <c r="B831" s="245"/>
      <c r="C831" s="136"/>
      <c r="D831" s="208" t="str">
        <f t="shared" si="255"/>
        <v/>
      </c>
      <c r="E831" s="129" t="s">
        <v>169</v>
      </c>
      <c r="F831" s="209" t="s">
        <v>169</v>
      </c>
      <c r="G831" s="135"/>
      <c r="H831" s="258"/>
      <c r="I831" s="259">
        <f t="shared" si="271"/>
        <v>0</v>
      </c>
      <c r="J831" s="259">
        <f t="shared" si="272"/>
        <v>0</v>
      </c>
      <c r="K831" s="259">
        <f t="shared" si="256"/>
        <v>0</v>
      </c>
      <c r="L831" s="252"/>
      <c r="M831" s="252"/>
      <c r="N831" s="252"/>
      <c r="O831" s="147">
        <v>0</v>
      </c>
      <c r="P831" s="147">
        <v>0</v>
      </c>
      <c r="Q831" s="137">
        <f t="shared" si="257"/>
        <v>0</v>
      </c>
      <c r="R831" s="80">
        <f t="shared" si="258"/>
        <v>0</v>
      </c>
      <c r="S831" s="147">
        <v>0</v>
      </c>
      <c r="T831" s="121"/>
      <c r="U831" s="263">
        <f>IFERROR(VLOOKUP(B831,คำนวณตกเบิกวิทยฐานะ!$B$9:$P$1008,14,FALSE),0)</f>
        <v>0</v>
      </c>
      <c r="V831" s="263">
        <f>IFERROR(VLOOKUP(B831,คำนวณตกเบิกวิทยฐานะ!$B$9:$P$1008,15,FALSE),0)</f>
        <v>0</v>
      </c>
      <c r="W831" s="264">
        <f t="shared" si="259"/>
        <v>0</v>
      </c>
      <c r="X831" s="119" t="s">
        <v>169</v>
      </c>
      <c r="Y831" s="209" t="s">
        <v>169</v>
      </c>
      <c r="Z831" s="258"/>
      <c r="AA831" s="253">
        <f t="shared" si="260"/>
        <v>0</v>
      </c>
      <c r="AB831" s="253">
        <f t="shared" si="261"/>
        <v>0</v>
      </c>
      <c r="AC831" s="253">
        <f t="shared" si="262"/>
        <v>0</v>
      </c>
      <c r="AD831" s="253">
        <f t="shared" si="263"/>
        <v>0</v>
      </c>
      <c r="AE831" s="268">
        <f t="shared" si="264"/>
        <v>0</v>
      </c>
      <c r="AF831" s="269">
        <f t="shared" si="265"/>
        <v>0</v>
      </c>
      <c r="AG831" s="270">
        <f t="shared" si="266"/>
        <v>0</v>
      </c>
      <c r="AH831" s="121"/>
      <c r="AI831" s="252"/>
      <c r="AJ831" s="295"/>
      <c r="AK831" s="301">
        <f t="shared" si="267"/>
        <v>0</v>
      </c>
      <c r="AL831" s="119" t="s">
        <v>169</v>
      </c>
      <c r="AM831" s="123" t="s">
        <v>169</v>
      </c>
      <c r="AN831" s="122"/>
      <c r="AO831" s="119" t="s">
        <v>169</v>
      </c>
      <c r="AP831" s="123" t="s">
        <v>169</v>
      </c>
      <c r="AQ831" s="124"/>
      <c r="AR831" s="119" t="s">
        <v>169</v>
      </c>
      <c r="AS831" s="123" t="s">
        <v>169</v>
      </c>
      <c r="AT831" s="122"/>
      <c r="AU831" s="280">
        <f t="shared" si="268"/>
        <v>0</v>
      </c>
      <c r="AV831" s="281">
        <f t="shared" si="269"/>
        <v>0</v>
      </c>
      <c r="AW831" s="291">
        <f t="shared" si="273"/>
        <v>0</v>
      </c>
      <c r="AX831" s="283">
        <f t="shared" si="270"/>
        <v>0</v>
      </c>
    </row>
    <row r="832" spans="1:50" ht="26.45" customHeight="1">
      <c r="A832" s="117"/>
      <c r="B832" s="245"/>
      <c r="C832" s="136"/>
      <c r="D832" s="208" t="str">
        <f t="shared" si="255"/>
        <v/>
      </c>
      <c r="E832" s="129" t="s">
        <v>169</v>
      </c>
      <c r="F832" s="209" t="s">
        <v>169</v>
      </c>
      <c r="G832" s="135"/>
      <c r="H832" s="258"/>
      <c r="I832" s="259">
        <f t="shared" si="271"/>
        <v>0</v>
      </c>
      <c r="J832" s="259">
        <f t="shared" si="272"/>
        <v>0</v>
      </c>
      <c r="K832" s="259">
        <f t="shared" si="256"/>
        <v>0</v>
      </c>
      <c r="L832" s="252"/>
      <c r="M832" s="252"/>
      <c r="N832" s="252"/>
      <c r="O832" s="147">
        <v>0</v>
      </c>
      <c r="P832" s="147">
        <v>0</v>
      </c>
      <c r="Q832" s="137">
        <f t="shared" si="257"/>
        <v>0</v>
      </c>
      <c r="R832" s="80">
        <f t="shared" si="258"/>
        <v>0</v>
      </c>
      <c r="S832" s="147">
        <v>0</v>
      </c>
      <c r="T832" s="121"/>
      <c r="U832" s="263">
        <f>IFERROR(VLOOKUP(B832,คำนวณตกเบิกวิทยฐานะ!$B$9:$P$1008,14,FALSE),0)</f>
        <v>0</v>
      </c>
      <c r="V832" s="263">
        <f>IFERROR(VLOOKUP(B832,คำนวณตกเบิกวิทยฐานะ!$B$9:$P$1008,15,FALSE),0)</f>
        <v>0</v>
      </c>
      <c r="W832" s="264">
        <f t="shared" si="259"/>
        <v>0</v>
      </c>
      <c r="X832" s="119" t="s">
        <v>169</v>
      </c>
      <c r="Y832" s="209" t="s">
        <v>169</v>
      </c>
      <c r="Z832" s="258"/>
      <c r="AA832" s="253">
        <f t="shared" si="260"/>
        <v>0</v>
      </c>
      <c r="AB832" s="253">
        <f t="shared" si="261"/>
        <v>0</v>
      </c>
      <c r="AC832" s="253">
        <f t="shared" si="262"/>
        <v>0</v>
      </c>
      <c r="AD832" s="253">
        <f t="shared" si="263"/>
        <v>0</v>
      </c>
      <c r="AE832" s="268">
        <f t="shared" si="264"/>
        <v>0</v>
      </c>
      <c r="AF832" s="269">
        <f t="shared" si="265"/>
        <v>0</v>
      </c>
      <c r="AG832" s="270">
        <f t="shared" si="266"/>
        <v>0</v>
      </c>
      <c r="AH832" s="121"/>
      <c r="AI832" s="252"/>
      <c r="AJ832" s="295"/>
      <c r="AK832" s="301">
        <f t="shared" si="267"/>
        <v>0</v>
      </c>
      <c r="AL832" s="119" t="s">
        <v>169</v>
      </c>
      <c r="AM832" s="123" t="s">
        <v>169</v>
      </c>
      <c r="AN832" s="122"/>
      <c r="AO832" s="119" t="s">
        <v>169</v>
      </c>
      <c r="AP832" s="123" t="s">
        <v>169</v>
      </c>
      <c r="AQ832" s="124"/>
      <c r="AR832" s="119" t="s">
        <v>169</v>
      </c>
      <c r="AS832" s="123" t="s">
        <v>169</v>
      </c>
      <c r="AT832" s="122"/>
      <c r="AU832" s="280">
        <f t="shared" si="268"/>
        <v>0</v>
      </c>
      <c r="AV832" s="281">
        <f t="shared" si="269"/>
        <v>0</v>
      </c>
      <c r="AW832" s="291">
        <f t="shared" si="273"/>
        <v>0</v>
      </c>
      <c r="AX832" s="283">
        <f t="shared" si="270"/>
        <v>0</v>
      </c>
    </row>
    <row r="833" spans="1:50" ht="26.45" customHeight="1">
      <c r="A833" s="117"/>
      <c r="B833" s="245"/>
      <c r="C833" s="136"/>
      <c r="D833" s="208" t="str">
        <f t="shared" si="255"/>
        <v/>
      </c>
      <c r="E833" s="129" t="s">
        <v>169</v>
      </c>
      <c r="F833" s="209" t="s">
        <v>169</v>
      </c>
      <c r="G833" s="135"/>
      <c r="H833" s="258"/>
      <c r="I833" s="259">
        <f t="shared" si="271"/>
        <v>0</v>
      </c>
      <c r="J833" s="259">
        <f t="shared" si="272"/>
        <v>0</v>
      </c>
      <c r="K833" s="259">
        <f t="shared" si="256"/>
        <v>0</v>
      </c>
      <c r="L833" s="252"/>
      <c r="M833" s="252"/>
      <c r="N833" s="252"/>
      <c r="O833" s="147">
        <v>0</v>
      </c>
      <c r="P833" s="147">
        <v>0</v>
      </c>
      <c r="Q833" s="137">
        <f t="shared" si="257"/>
        <v>0</v>
      </c>
      <c r="R833" s="80">
        <f t="shared" si="258"/>
        <v>0</v>
      </c>
      <c r="S833" s="147">
        <v>0</v>
      </c>
      <c r="T833" s="121"/>
      <c r="U833" s="263">
        <f>IFERROR(VLOOKUP(B833,คำนวณตกเบิกวิทยฐานะ!$B$9:$P$1008,14,FALSE),0)</f>
        <v>0</v>
      </c>
      <c r="V833" s="263">
        <f>IFERROR(VLOOKUP(B833,คำนวณตกเบิกวิทยฐานะ!$B$9:$P$1008,15,FALSE),0)</f>
        <v>0</v>
      </c>
      <c r="W833" s="264">
        <f t="shared" si="259"/>
        <v>0</v>
      </c>
      <c r="X833" s="119" t="s">
        <v>169</v>
      </c>
      <c r="Y833" s="209" t="s">
        <v>169</v>
      </c>
      <c r="Z833" s="258"/>
      <c r="AA833" s="253">
        <f t="shared" si="260"/>
        <v>0</v>
      </c>
      <c r="AB833" s="253">
        <f t="shared" si="261"/>
        <v>0</v>
      </c>
      <c r="AC833" s="253">
        <f t="shared" si="262"/>
        <v>0</v>
      </c>
      <c r="AD833" s="253">
        <f t="shared" si="263"/>
        <v>0</v>
      </c>
      <c r="AE833" s="268">
        <f t="shared" si="264"/>
        <v>0</v>
      </c>
      <c r="AF833" s="269">
        <f t="shared" si="265"/>
        <v>0</v>
      </c>
      <c r="AG833" s="270">
        <f t="shared" si="266"/>
        <v>0</v>
      </c>
      <c r="AH833" s="121"/>
      <c r="AI833" s="252"/>
      <c r="AJ833" s="295"/>
      <c r="AK833" s="301">
        <f t="shared" si="267"/>
        <v>0</v>
      </c>
      <c r="AL833" s="119" t="s">
        <v>169</v>
      </c>
      <c r="AM833" s="123" t="s">
        <v>169</v>
      </c>
      <c r="AN833" s="122"/>
      <c r="AO833" s="119" t="s">
        <v>169</v>
      </c>
      <c r="AP833" s="123" t="s">
        <v>169</v>
      </c>
      <c r="AQ833" s="124"/>
      <c r="AR833" s="119" t="s">
        <v>169</v>
      </c>
      <c r="AS833" s="123" t="s">
        <v>169</v>
      </c>
      <c r="AT833" s="122"/>
      <c r="AU833" s="280">
        <f t="shared" si="268"/>
        <v>0</v>
      </c>
      <c r="AV833" s="281">
        <f t="shared" si="269"/>
        <v>0</v>
      </c>
      <c r="AW833" s="291">
        <f t="shared" si="273"/>
        <v>0</v>
      </c>
      <c r="AX833" s="283">
        <f t="shared" si="270"/>
        <v>0</v>
      </c>
    </row>
    <row r="834" spans="1:50" ht="26.45" customHeight="1">
      <c r="A834" s="117"/>
      <c r="B834" s="245"/>
      <c r="C834" s="136"/>
      <c r="D834" s="208" t="str">
        <f t="shared" si="255"/>
        <v/>
      </c>
      <c r="E834" s="129" t="s">
        <v>169</v>
      </c>
      <c r="F834" s="209" t="s">
        <v>169</v>
      </c>
      <c r="G834" s="135"/>
      <c r="H834" s="258"/>
      <c r="I834" s="259">
        <f t="shared" si="271"/>
        <v>0</v>
      </c>
      <c r="J834" s="259">
        <f t="shared" si="272"/>
        <v>0</v>
      </c>
      <c r="K834" s="259">
        <f t="shared" si="256"/>
        <v>0</v>
      </c>
      <c r="L834" s="252"/>
      <c r="M834" s="252"/>
      <c r="N834" s="252"/>
      <c r="O834" s="147">
        <v>0</v>
      </c>
      <c r="P834" s="147">
        <v>0</v>
      </c>
      <c r="Q834" s="137">
        <f t="shared" si="257"/>
        <v>0</v>
      </c>
      <c r="R834" s="80">
        <f t="shared" si="258"/>
        <v>0</v>
      </c>
      <c r="S834" s="147">
        <v>0</v>
      </c>
      <c r="T834" s="121"/>
      <c r="U834" s="263">
        <f>IFERROR(VLOOKUP(B834,คำนวณตกเบิกวิทยฐานะ!$B$9:$P$1008,14,FALSE),0)</f>
        <v>0</v>
      </c>
      <c r="V834" s="263">
        <f>IFERROR(VLOOKUP(B834,คำนวณตกเบิกวิทยฐานะ!$B$9:$P$1008,15,FALSE),0)</f>
        <v>0</v>
      </c>
      <c r="W834" s="264">
        <f t="shared" si="259"/>
        <v>0</v>
      </c>
      <c r="X834" s="119" t="s">
        <v>169</v>
      </c>
      <c r="Y834" s="209" t="s">
        <v>169</v>
      </c>
      <c r="Z834" s="258"/>
      <c r="AA834" s="253">
        <f t="shared" si="260"/>
        <v>0</v>
      </c>
      <c r="AB834" s="253">
        <f t="shared" si="261"/>
        <v>0</v>
      </c>
      <c r="AC834" s="253">
        <f t="shared" si="262"/>
        <v>0</v>
      </c>
      <c r="AD834" s="253">
        <f t="shared" si="263"/>
        <v>0</v>
      </c>
      <c r="AE834" s="268">
        <f t="shared" si="264"/>
        <v>0</v>
      </c>
      <c r="AF834" s="269">
        <f t="shared" si="265"/>
        <v>0</v>
      </c>
      <c r="AG834" s="270">
        <f t="shared" si="266"/>
        <v>0</v>
      </c>
      <c r="AH834" s="121"/>
      <c r="AI834" s="252"/>
      <c r="AJ834" s="295"/>
      <c r="AK834" s="301">
        <f t="shared" si="267"/>
        <v>0</v>
      </c>
      <c r="AL834" s="119" t="s">
        <v>169</v>
      </c>
      <c r="AM834" s="123" t="s">
        <v>169</v>
      </c>
      <c r="AN834" s="122"/>
      <c r="AO834" s="119" t="s">
        <v>169</v>
      </c>
      <c r="AP834" s="123" t="s">
        <v>169</v>
      </c>
      <c r="AQ834" s="124"/>
      <c r="AR834" s="119" t="s">
        <v>169</v>
      </c>
      <c r="AS834" s="123" t="s">
        <v>169</v>
      </c>
      <c r="AT834" s="122"/>
      <c r="AU834" s="280">
        <f t="shared" si="268"/>
        <v>0</v>
      </c>
      <c r="AV834" s="281">
        <f t="shared" si="269"/>
        <v>0</v>
      </c>
      <c r="AW834" s="291">
        <f t="shared" si="273"/>
        <v>0</v>
      </c>
      <c r="AX834" s="283">
        <f t="shared" si="270"/>
        <v>0</v>
      </c>
    </row>
    <row r="835" spans="1:50" ht="26.45" customHeight="1">
      <c r="A835" s="117"/>
      <c r="B835" s="245"/>
      <c r="C835" s="136"/>
      <c r="D835" s="208" t="str">
        <f t="shared" si="255"/>
        <v/>
      </c>
      <c r="E835" s="129" t="s">
        <v>169</v>
      </c>
      <c r="F835" s="209" t="s">
        <v>169</v>
      </c>
      <c r="G835" s="135"/>
      <c r="H835" s="258"/>
      <c r="I835" s="259">
        <f t="shared" si="271"/>
        <v>0</v>
      </c>
      <c r="J835" s="259">
        <f t="shared" si="272"/>
        <v>0</v>
      </c>
      <c r="K835" s="259">
        <f t="shared" si="256"/>
        <v>0</v>
      </c>
      <c r="L835" s="252"/>
      <c r="M835" s="252"/>
      <c r="N835" s="252"/>
      <c r="O835" s="147">
        <v>0</v>
      </c>
      <c r="P835" s="147">
        <v>0</v>
      </c>
      <c r="Q835" s="137">
        <f t="shared" si="257"/>
        <v>0</v>
      </c>
      <c r="R835" s="80">
        <f t="shared" si="258"/>
        <v>0</v>
      </c>
      <c r="S835" s="147">
        <v>0</v>
      </c>
      <c r="T835" s="121"/>
      <c r="U835" s="263">
        <f>IFERROR(VLOOKUP(B835,คำนวณตกเบิกวิทยฐานะ!$B$9:$P$1008,14,FALSE),0)</f>
        <v>0</v>
      </c>
      <c r="V835" s="263">
        <f>IFERROR(VLOOKUP(B835,คำนวณตกเบิกวิทยฐานะ!$B$9:$P$1008,15,FALSE),0)</f>
        <v>0</v>
      </c>
      <c r="W835" s="264">
        <f t="shared" si="259"/>
        <v>0</v>
      </c>
      <c r="X835" s="119" t="s">
        <v>169</v>
      </c>
      <c r="Y835" s="209" t="s">
        <v>169</v>
      </c>
      <c r="Z835" s="258"/>
      <c r="AA835" s="253">
        <f t="shared" si="260"/>
        <v>0</v>
      </c>
      <c r="AB835" s="253">
        <f t="shared" si="261"/>
        <v>0</v>
      </c>
      <c r="AC835" s="253">
        <f t="shared" si="262"/>
        <v>0</v>
      </c>
      <c r="AD835" s="253">
        <f t="shared" si="263"/>
        <v>0</v>
      </c>
      <c r="AE835" s="268">
        <f t="shared" si="264"/>
        <v>0</v>
      </c>
      <c r="AF835" s="269">
        <f t="shared" si="265"/>
        <v>0</v>
      </c>
      <c r="AG835" s="270">
        <f t="shared" si="266"/>
        <v>0</v>
      </c>
      <c r="AH835" s="121"/>
      <c r="AI835" s="252"/>
      <c r="AJ835" s="295"/>
      <c r="AK835" s="301">
        <f t="shared" si="267"/>
        <v>0</v>
      </c>
      <c r="AL835" s="119" t="s">
        <v>169</v>
      </c>
      <c r="AM835" s="123" t="s">
        <v>169</v>
      </c>
      <c r="AN835" s="122"/>
      <c r="AO835" s="119" t="s">
        <v>169</v>
      </c>
      <c r="AP835" s="123" t="s">
        <v>169</v>
      </c>
      <c r="AQ835" s="124"/>
      <c r="AR835" s="119" t="s">
        <v>169</v>
      </c>
      <c r="AS835" s="123" t="s">
        <v>169</v>
      </c>
      <c r="AT835" s="122"/>
      <c r="AU835" s="280">
        <f t="shared" si="268"/>
        <v>0</v>
      </c>
      <c r="AV835" s="281">
        <f t="shared" si="269"/>
        <v>0</v>
      </c>
      <c r="AW835" s="291">
        <f t="shared" si="273"/>
        <v>0</v>
      </c>
      <c r="AX835" s="283">
        <f t="shared" si="270"/>
        <v>0</v>
      </c>
    </row>
    <row r="836" spans="1:50" ht="26.45" customHeight="1">
      <c r="A836" s="117"/>
      <c r="B836" s="245"/>
      <c r="C836" s="136"/>
      <c r="D836" s="208" t="str">
        <f t="shared" si="255"/>
        <v/>
      </c>
      <c r="E836" s="129" t="s">
        <v>169</v>
      </c>
      <c r="F836" s="209" t="s">
        <v>169</v>
      </c>
      <c r="G836" s="135"/>
      <c r="H836" s="258"/>
      <c r="I836" s="259">
        <f t="shared" si="271"/>
        <v>0</v>
      </c>
      <c r="J836" s="259">
        <f t="shared" si="272"/>
        <v>0</v>
      </c>
      <c r="K836" s="259">
        <f t="shared" si="256"/>
        <v>0</v>
      </c>
      <c r="L836" s="252"/>
      <c r="M836" s="252"/>
      <c r="N836" s="252"/>
      <c r="O836" s="147">
        <v>0</v>
      </c>
      <c r="P836" s="147">
        <v>0</v>
      </c>
      <c r="Q836" s="137">
        <f t="shared" si="257"/>
        <v>0</v>
      </c>
      <c r="R836" s="80">
        <f t="shared" si="258"/>
        <v>0</v>
      </c>
      <c r="S836" s="147">
        <v>0</v>
      </c>
      <c r="T836" s="121"/>
      <c r="U836" s="263">
        <f>IFERROR(VLOOKUP(B836,คำนวณตกเบิกวิทยฐานะ!$B$9:$P$1008,14,FALSE),0)</f>
        <v>0</v>
      </c>
      <c r="V836" s="263">
        <f>IFERROR(VLOOKUP(B836,คำนวณตกเบิกวิทยฐานะ!$B$9:$P$1008,15,FALSE),0)</f>
        <v>0</v>
      </c>
      <c r="W836" s="264">
        <f t="shared" si="259"/>
        <v>0</v>
      </c>
      <c r="X836" s="119" t="s">
        <v>169</v>
      </c>
      <c r="Y836" s="209" t="s">
        <v>169</v>
      </c>
      <c r="Z836" s="258"/>
      <c r="AA836" s="253">
        <f t="shared" si="260"/>
        <v>0</v>
      </c>
      <c r="AB836" s="253">
        <f t="shared" si="261"/>
        <v>0</v>
      </c>
      <c r="AC836" s="253">
        <f t="shared" si="262"/>
        <v>0</v>
      </c>
      <c r="AD836" s="253">
        <f t="shared" si="263"/>
        <v>0</v>
      </c>
      <c r="AE836" s="268">
        <f t="shared" si="264"/>
        <v>0</v>
      </c>
      <c r="AF836" s="269">
        <f t="shared" si="265"/>
        <v>0</v>
      </c>
      <c r="AG836" s="270">
        <f t="shared" si="266"/>
        <v>0</v>
      </c>
      <c r="AH836" s="121"/>
      <c r="AI836" s="252"/>
      <c r="AJ836" s="295"/>
      <c r="AK836" s="301">
        <f t="shared" si="267"/>
        <v>0</v>
      </c>
      <c r="AL836" s="119" t="s">
        <v>169</v>
      </c>
      <c r="AM836" s="123" t="s">
        <v>169</v>
      </c>
      <c r="AN836" s="122"/>
      <c r="AO836" s="119" t="s">
        <v>169</v>
      </c>
      <c r="AP836" s="123" t="s">
        <v>169</v>
      </c>
      <c r="AQ836" s="124"/>
      <c r="AR836" s="119" t="s">
        <v>169</v>
      </c>
      <c r="AS836" s="123" t="s">
        <v>169</v>
      </c>
      <c r="AT836" s="122"/>
      <c r="AU836" s="280">
        <f t="shared" si="268"/>
        <v>0</v>
      </c>
      <c r="AV836" s="281">
        <f t="shared" si="269"/>
        <v>0</v>
      </c>
      <c r="AW836" s="291">
        <f t="shared" si="273"/>
        <v>0</v>
      </c>
      <c r="AX836" s="283">
        <f t="shared" si="270"/>
        <v>0</v>
      </c>
    </row>
    <row r="837" spans="1:50" ht="26.45" customHeight="1">
      <c r="A837" s="117"/>
      <c r="B837" s="245"/>
      <c r="C837" s="136"/>
      <c r="D837" s="208" t="str">
        <f t="shared" si="255"/>
        <v/>
      </c>
      <c r="E837" s="129" t="s">
        <v>169</v>
      </c>
      <c r="F837" s="209" t="s">
        <v>169</v>
      </c>
      <c r="G837" s="135"/>
      <c r="H837" s="258"/>
      <c r="I837" s="259">
        <f t="shared" si="271"/>
        <v>0</v>
      </c>
      <c r="J837" s="259">
        <f t="shared" si="272"/>
        <v>0</v>
      </c>
      <c r="K837" s="259">
        <f t="shared" si="256"/>
        <v>0</v>
      </c>
      <c r="L837" s="252"/>
      <c r="M837" s="252"/>
      <c r="N837" s="252"/>
      <c r="O837" s="147">
        <v>0</v>
      </c>
      <c r="P837" s="147">
        <v>0</v>
      </c>
      <c r="Q837" s="137">
        <f t="shared" si="257"/>
        <v>0</v>
      </c>
      <c r="R837" s="80">
        <f t="shared" si="258"/>
        <v>0</v>
      </c>
      <c r="S837" s="147">
        <v>0</v>
      </c>
      <c r="T837" s="121"/>
      <c r="U837" s="263">
        <f>IFERROR(VLOOKUP(B837,คำนวณตกเบิกวิทยฐานะ!$B$9:$P$1008,14,FALSE),0)</f>
        <v>0</v>
      </c>
      <c r="V837" s="263">
        <f>IFERROR(VLOOKUP(B837,คำนวณตกเบิกวิทยฐานะ!$B$9:$P$1008,15,FALSE),0)</f>
        <v>0</v>
      </c>
      <c r="W837" s="264">
        <f t="shared" si="259"/>
        <v>0</v>
      </c>
      <c r="X837" s="119" t="s">
        <v>169</v>
      </c>
      <c r="Y837" s="209" t="s">
        <v>169</v>
      </c>
      <c r="Z837" s="258"/>
      <c r="AA837" s="253">
        <f t="shared" si="260"/>
        <v>0</v>
      </c>
      <c r="AB837" s="253">
        <f t="shared" si="261"/>
        <v>0</v>
      </c>
      <c r="AC837" s="253">
        <f t="shared" si="262"/>
        <v>0</v>
      </c>
      <c r="AD837" s="253">
        <f t="shared" si="263"/>
        <v>0</v>
      </c>
      <c r="AE837" s="268">
        <f t="shared" si="264"/>
        <v>0</v>
      </c>
      <c r="AF837" s="269">
        <f t="shared" si="265"/>
        <v>0</v>
      </c>
      <c r="AG837" s="270">
        <f t="shared" si="266"/>
        <v>0</v>
      </c>
      <c r="AH837" s="121"/>
      <c r="AI837" s="252"/>
      <c r="AJ837" s="295"/>
      <c r="AK837" s="301">
        <f t="shared" si="267"/>
        <v>0</v>
      </c>
      <c r="AL837" s="119" t="s">
        <v>169</v>
      </c>
      <c r="AM837" s="123" t="s">
        <v>169</v>
      </c>
      <c r="AN837" s="122"/>
      <c r="AO837" s="119" t="s">
        <v>169</v>
      </c>
      <c r="AP837" s="123" t="s">
        <v>169</v>
      </c>
      <c r="AQ837" s="124"/>
      <c r="AR837" s="119" t="s">
        <v>169</v>
      </c>
      <c r="AS837" s="123" t="s">
        <v>169</v>
      </c>
      <c r="AT837" s="122"/>
      <c r="AU837" s="280">
        <f t="shared" si="268"/>
        <v>0</v>
      </c>
      <c r="AV837" s="281">
        <f t="shared" si="269"/>
        <v>0</v>
      </c>
      <c r="AW837" s="291">
        <f t="shared" si="273"/>
        <v>0</v>
      </c>
      <c r="AX837" s="283">
        <f t="shared" si="270"/>
        <v>0</v>
      </c>
    </row>
    <row r="838" spans="1:50" ht="26.45" customHeight="1">
      <c r="A838" s="117"/>
      <c r="B838" s="245"/>
      <c r="C838" s="136"/>
      <c r="D838" s="208" t="str">
        <f t="shared" si="255"/>
        <v/>
      </c>
      <c r="E838" s="129" t="s">
        <v>169</v>
      </c>
      <c r="F838" s="209" t="s">
        <v>169</v>
      </c>
      <c r="G838" s="135"/>
      <c r="H838" s="258"/>
      <c r="I838" s="259">
        <f t="shared" si="271"/>
        <v>0</v>
      </c>
      <c r="J838" s="259">
        <f t="shared" si="272"/>
        <v>0</v>
      </c>
      <c r="K838" s="259">
        <f t="shared" si="256"/>
        <v>0</v>
      </c>
      <c r="L838" s="252"/>
      <c r="M838" s="252"/>
      <c r="N838" s="252"/>
      <c r="O838" s="147">
        <v>0</v>
      </c>
      <c r="P838" s="147">
        <v>0</v>
      </c>
      <c r="Q838" s="137">
        <f t="shared" si="257"/>
        <v>0</v>
      </c>
      <c r="R838" s="80">
        <f t="shared" si="258"/>
        <v>0</v>
      </c>
      <c r="S838" s="147">
        <v>0</v>
      </c>
      <c r="T838" s="121"/>
      <c r="U838" s="263">
        <f>IFERROR(VLOOKUP(B838,คำนวณตกเบิกวิทยฐานะ!$B$9:$P$1008,14,FALSE),0)</f>
        <v>0</v>
      </c>
      <c r="V838" s="263">
        <f>IFERROR(VLOOKUP(B838,คำนวณตกเบิกวิทยฐานะ!$B$9:$P$1008,15,FALSE),0)</f>
        <v>0</v>
      </c>
      <c r="W838" s="264">
        <f t="shared" si="259"/>
        <v>0</v>
      </c>
      <c r="X838" s="119" t="s">
        <v>169</v>
      </c>
      <c r="Y838" s="209" t="s">
        <v>169</v>
      </c>
      <c r="Z838" s="258"/>
      <c r="AA838" s="253">
        <f t="shared" si="260"/>
        <v>0</v>
      </c>
      <c r="AB838" s="253">
        <f t="shared" si="261"/>
        <v>0</v>
      </c>
      <c r="AC838" s="253">
        <f t="shared" si="262"/>
        <v>0</v>
      </c>
      <c r="AD838" s="253">
        <f t="shared" si="263"/>
        <v>0</v>
      </c>
      <c r="AE838" s="268">
        <f t="shared" si="264"/>
        <v>0</v>
      </c>
      <c r="AF838" s="269">
        <f t="shared" si="265"/>
        <v>0</v>
      </c>
      <c r="AG838" s="270">
        <f t="shared" si="266"/>
        <v>0</v>
      </c>
      <c r="AH838" s="121"/>
      <c r="AI838" s="252"/>
      <c r="AJ838" s="295"/>
      <c r="AK838" s="301">
        <f t="shared" si="267"/>
        <v>0</v>
      </c>
      <c r="AL838" s="119" t="s">
        <v>169</v>
      </c>
      <c r="AM838" s="123" t="s">
        <v>169</v>
      </c>
      <c r="AN838" s="122"/>
      <c r="AO838" s="119" t="s">
        <v>169</v>
      </c>
      <c r="AP838" s="123" t="s">
        <v>169</v>
      </c>
      <c r="AQ838" s="124"/>
      <c r="AR838" s="119" t="s">
        <v>169</v>
      </c>
      <c r="AS838" s="123" t="s">
        <v>169</v>
      </c>
      <c r="AT838" s="122"/>
      <c r="AU838" s="280">
        <f t="shared" si="268"/>
        <v>0</v>
      </c>
      <c r="AV838" s="281">
        <f t="shared" si="269"/>
        <v>0</v>
      </c>
      <c r="AW838" s="291">
        <f t="shared" si="273"/>
        <v>0</v>
      </c>
      <c r="AX838" s="283">
        <f t="shared" si="270"/>
        <v>0</v>
      </c>
    </row>
    <row r="839" spans="1:50" ht="26.45" customHeight="1">
      <c r="A839" s="117"/>
      <c r="B839" s="245"/>
      <c r="C839" s="136"/>
      <c r="D839" s="208" t="str">
        <f t="shared" si="255"/>
        <v/>
      </c>
      <c r="E839" s="129" t="s">
        <v>169</v>
      </c>
      <c r="F839" s="209" t="s">
        <v>169</v>
      </c>
      <c r="G839" s="135"/>
      <c r="H839" s="258"/>
      <c r="I839" s="259">
        <f t="shared" si="271"/>
        <v>0</v>
      </c>
      <c r="J839" s="259">
        <f t="shared" si="272"/>
        <v>0</v>
      </c>
      <c r="K839" s="259">
        <f t="shared" si="256"/>
        <v>0</v>
      </c>
      <c r="L839" s="252"/>
      <c r="M839" s="252"/>
      <c r="N839" s="252"/>
      <c r="O839" s="147">
        <v>0</v>
      </c>
      <c r="P839" s="147">
        <v>0</v>
      </c>
      <c r="Q839" s="137">
        <f t="shared" si="257"/>
        <v>0</v>
      </c>
      <c r="R839" s="80">
        <f t="shared" si="258"/>
        <v>0</v>
      </c>
      <c r="S839" s="147">
        <v>0</v>
      </c>
      <c r="T839" s="121"/>
      <c r="U839" s="263">
        <f>IFERROR(VLOOKUP(B839,คำนวณตกเบิกวิทยฐานะ!$B$9:$P$1008,14,FALSE),0)</f>
        <v>0</v>
      </c>
      <c r="V839" s="263">
        <f>IFERROR(VLOOKUP(B839,คำนวณตกเบิกวิทยฐานะ!$B$9:$P$1008,15,FALSE),0)</f>
        <v>0</v>
      </c>
      <c r="W839" s="264">
        <f t="shared" si="259"/>
        <v>0</v>
      </c>
      <c r="X839" s="119" t="s">
        <v>169</v>
      </c>
      <c r="Y839" s="209" t="s">
        <v>169</v>
      </c>
      <c r="Z839" s="258"/>
      <c r="AA839" s="253">
        <f t="shared" si="260"/>
        <v>0</v>
      </c>
      <c r="AB839" s="253">
        <f t="shared" si="261"/>
        <v>0</v>
      </c>
      <c r="AC839" s="253">
        <f t="shared" si="262"/>
        <v>0</v>
      </c>
      <c r="AD839" s="253">
        <f t="shared" si="263"/>
        <v>0</v>
      </c>
      <c r="AE839" s="268">
        <f t="shared" si="264"/>
        <v>0</v>
      </c>
      <c r="AF839" s="269">
        <f t="shared" si="265"/>
        <v>0</v>
      </c>
      <c r="AG839" s="270">
        <f t="shared" si="266"/>
        <v>0</v>
      </c>
      <c r="AH839" s="121"/>
      <c r="AI839" s="252"/>
      <c r="AJ839" s="295"/>
      <c r="AK839" s="301">
        <f t="shared" si="267"/>
        <v>0</v>
      </c>
      <c r="AL839" s="119" t="s">
        <v>169</v>
      </c>
      <c r="AM839" s="123" t="s">
        <v>169</v>
      </c>
      <c r="AN839" s="122"/>
      <c r="AO839" s="119" t="s">
        <v>169</v>
      </c>
      <c r="AP839" s="123" t="s">
        <v>169</v>
      </c>
      <c r="AQ839" s="124"/>
      <c r="AR839" s="119" t="s">
        <v>169</v>
      </c>
      <c r="AS839" s="123" t="s">
        <v>169</v>
      </c>
      <c r="AT839" s="122"/>
      <c r="AU839" s="280">
        <f t="shared" si="268"/>
        <v>0</v>
      </c>
      <c r="AV839" s="281">
        <f t="shared" si="269"/>
        <v>0</v>
      </c>
      <c r="AW839" s="291">
        <f t="shared" si="273"/>
        <v>0</v>
      </c>
      <c r="AX839" s="283">
        <f t="shared" si="270"/>
        <v>0</v>
      </c>
    </row>
    <row r="840" spans="1:50" ht="26.45" customHeight="1">
      <c r="A840" s="117"/>
      <c r="B840" s="245"/>
      <c r="C840" s="136"/>
      <c r="D840" s="208" t="str">
        <f t="shared" si="255"/>
        <v/>
      </c>
      <c r="E840" s="129" t="s">
        <v>169</v>
      </c>
      <c r="F840" s="209" t="s">
        <v>169</v>
      </c>
      <c r="G840" s="135"/>
      <c r="H840" s="258"/>
      <c r="I840" s="259">
        <f t="shared" si="271"/>
        <v>0</v>
      </c>
      <c r="J840" s="259">
        <f t="shared" si="272"/>
        <v>0</v>
      </c>
      <c r="K840" s="259">
        <f t="shared" si="256"/>
        <v>0</v>
      </c>
      <c r="L840" s="252"/>
      <c r="M840" s="252"/>
      <c r="N840" s="252"/>
      <c r="O840" s="147">
        <v>0</v>
      </c>
      <c r="P840" s="147">
        <v>0</v>
      </c>
      <c r="Q840" s="137">
        <f t="shared" si="257"/>
        <v>0</v>
      </c>
      <c r="R840" s="80">
        <f t="shared" si="258"/>
        <v>0</v>
      </c>
      <c r="S840" s="147">
        <v>0</v>
      </c>
      <c r="T840" s="121"/>
      <c r="U840" s="263">
        <f>IFERROR(VLOOKUP(B840,คำนวณตกเบิกวิทยฐานะ!$B$9:$P$1008,14,FALSE),0)</f>
        <v>0</v>
      </c>
      <c r="V840" s="263">
        <f>IFERROR(VLOOKUP(B840,คำนวณตกเบิกวิทยฐานะ!$B$9:$P$1008,15,FALSE),0)</f>
        <v>0</v>
      </c>
      <c r="W840" s="264">
        <f t="shared" si="259"/>
        <v>0</v>
      </c>
      <c r="X840" s="119" t="s">
        <v>169</v>
      </c>
      <c r="Y840" s="209" t="s">
        <v>169</v>
      </c>
      <c r="Z840" s="258"/>
      <c r="AA840" s="253">
        <f t="shared" si="260"/>
        <v>0</v>
      </c>
      <c r="AB840" s="253">
        <f t="shared" si="261"/>
        <v>0</v>
      </c>
      <c r="AC840" s="253">
        <f t="shared" si="262"/>
        <v>0</v>
      </c>
      <c r="AD840" s="253">
        <f t="shared" si="263"/>
        <v>0</v>
      </c>
      <c r="AE840" s="268">
        <f t="shared" si="264"/>
        <v>0</v>
      </c>
      <c r="AF840" s="269">
        <f t="shared" si="265"/>
        <v>0</v>
      </c>
      <c r="AG840" s="270">
        <f t="shared" si="266"/>
        <v>0</v>
      </c>
      <c r="AH840" s="121"/>
      <c r="AI840" s="252"/>
      <c r="AJ840" s="295"/>
      <c r="AK840" s="301">
        <f t="shared" si="267"/>
        <v>0</v>
      </c>
      <c r="AL840" s="119" t="s">
        <v>169</v>
      </c>
      <c r="AM840" s="123" t="s">
        <v>169</v>
      </c>
      <c r="AN840" s="122"/>
      <c r="AO840" s="119" t="s">
        <v>169</v>
      </c>
      <c r="AP840" s="123" t="s">
        <v>169</v>
      </c>
      <c r="AQ840" s="124"/>
      <c r="AR840" s="119" t="s">
        <v>169</v>
      </c>
      <c r="AS840" s="123" t="s">
        <v>169</v>
      </c>
      <c r="AT840" s="122"/>
      <c r="AU840" s="280">
        <f t="shared" si="268"/>
        <v>0</v>
      </c>
      <c r="AV840" s="281">
        <f t="shared" si="269"/>
        <v>0</v>
      </c>
      <c r="AW840" s="291">
        <f t="shared" si="273"/>
        <v>0</v>
      </c>
      <c r="AX840" s="283">
        <f t="shared" si="270"/>
        <v>0</v>
      </c>
    </row>
    <row r="841" spans="1:50" ht="26.45" customHeight="1">
      <c r="A841" s="117"/>
      <c r="B841" s="245"/>
      <c r="C841" s="136"/>
      <c r="D841" s="208" t="str">
        <f t="shared" si="255"/>
        <v/>
      </c>
      <c r="E841" s="129" t="s">
        <v>169</v>
      </c>
      <c r="F841" s="209" t="s">
        <v>169</v>
      </c>
      <c r="G841" s="135"/>
      <c r="H841" s="258"/>
      <c r="I841" s="259">
        <f t="shared" si="271"/>
        <v>0</v>
      </c>
      <c r="J841" s="259">
        <f t="shared" si="272"/>
        <v>0</v>
      </c>
      <c r="K841" s="259">
        <f t="shared" si="256"/>
        <v>0</v>
      </c>
      <c r="L841" s="252"/>
      <c r="M841" s="252"/>
      <c r="N841" s="252"/>
      <c r="O841" s="147">
        <v>0</v>
      </c>
      <c r="P841" s="147">
        <v>0</v>
      </c>
      <c r="Q841" s="137">
        <f t="shared" si="257"/>
        <v>0</v>
      </c>
      <c r="R841" s="80">
        <f t="shared" si="258"/>
        <v>0</v>
      </c>
      <c r="S841" s="147">
        <v>0</v>
      </c>
      <c r="T841" s="121"/>
      <c r="U841" s="263">
        <f>IFERROR(VLOOKUP(B841,คำนวณตกเบิกวิทยฐานะ!$B$9:$P$1008,14,FALSE),0)</f>
        <v>0</v>
      </c>
      <c r="V841" s="263">
        <f>IFERROR(VLOOKUP(B841,คำนวณตกเบิกวิทยฐานะ!$B$9:$P$1008,15,FALSE),0)</f>
        <v>0</v>
      </c>
      <c r="W841" s="264">
        <f t="shared" si="259"/>
        <v>0</v>
      </c>
      <c r="X841" s="119" t="s">
        <v>169</v>
      </c>
      <c r="Y841" s="209" t="s">
        <v>169</v>
      </c>
      <c r="Z841" s="258"/>
      <c r="AA841" s="253">
        <f t="shared" si="260"/>
        <v>0</v>
      </c>
      <c r="AB841" s="253">
        <f t="shared" si="261"/>
        <v>0</v>
      </c>
      <c r="AC841" s="253">
        <f t="shared" si="262"/>
        <v>0</v>
      </c>
      <c r="AD841" s="253">
        <f t="shared" si="263"/>
        <v>0</v>
      </c>
      <c r="AE841" s="268">
        <f t="shared" si="264"/>
        <v>0</v>
      </c>
      <c r="AF841" s="269">
        <f t="shared" si="265"/>
        <v>0</v>
      </c>
      <c r="AG841" s="270">
        <f t="shared" si="266"/>
        <v>0</v>
      </c>
      <c r="AH841" s="121"/>
      <c r="AI841" s="252"/>
      <c r="AJ841" s="295"/>
      <c r="AK841" s="301">
        <f t="shared" si="267"/>
        <v>0</v>
      </c>
      <c r="AL841" s="119" t="s">
        <v>169</v>
      </c>
      <c r="AM841" s="123" t="s">
        <v>169</v>
      </c>
      <c r="AN841" s="122"/>
      <c r="AO841" s="119" t="s">
        <v>169</v>
      </c>
      <c r="AP841" s="123" t="s">
        <v>169</v>
      </c>
      <c r="AQ841" s="124"/>
      <c r="AR841" s="119" t="s">
        <v>169</v>
      </c>
      <c r="AS841" s="123" t="s">
        <v>169</v>
      </c>
      <c r="AT841" s="122"/>
      <c r="AU841" s="280">
        <f t="shared" si="268"/>
        <v>0</v>
      </c>
      <c r="AV841" s="281">
        <f t="shared" si="269"/>
        <v>0</v>
      </c>
      <c r="AW841" s="291">
        <f t="shared" si="273"/>
        <v>0</v>
      </c>
      <c r="AX841" s="283">
        <f t="shared" si="270"/>
        <v>0</v>
      </c>
    </row>
    <row r="842" spans="1:50" ht="26.45" customHeight="1">
      <c r="A842" s="117"/>
      <c r="B842" s="245"/>
      <c r="C842" s="136"/>
      <c r="D842" s="208" t="str">
        <f t="shared" si="255"/>
        <v/>
      </c>
      <c r="E842" s="129" t="s">
        <v>169</v>
      </c>
      <c r="F842" s="209" t="s">
        <v>169</v>
      </c>
      <c r="G842" s="135"/>
      <c r="H842" s="258"/>
      <c r="I842" s="259">
        <f t="shared" si="271"/>
        <v>0</v>
      </c>
      <c r="J842" s="259">
        <f t="shared" si="272"/>
        <v>0</v>
      </c>
      <c r="K842" s="259">
        <f t="shared" si="256"/>
        <v>0</v>
      </c>
      <c r="L842" s="252"/>
      <c r="M842" s="252"/>
      <c r="N842" s="252"/>
      <c r="O842" s="147">
        <v>0</v>
      </c>
      <c r="P842" s="147">
        <v>0</v>
      </c>
      <c r="Q842" s="137">
        <f t="shared" si="257"/>
        <v>0</v>
      </c>
      <c r="R842" s="80">
        <f t="shared" si="258"/>
        <v>0</v>
      </c>
      <c r="S842" s="147">
        <v>0</v>
      </c>
      <c r="T842" s="121"/>
      <c r="U842" s="263">
        <f>IFERROR(VLOOKUP(B842,คำนวณตกเบิกวิทยฐานะ!$B$9:$P$1008,14,FALSE),0)</f>
        <v>0</v>
      </c>
      <c r="V842" s="263">
        <f>IFERROR(VLOOKUP(B842,คำนวณตกเบิกวิทยฐานะ!$B$9:$P$1008,15,FALSE),0)</f>
        <v>0</v>
      </c>
      <c r="W842" s="264">
        <f t="shared" si="259"/>
        <v>0</v>
      </c>
      <c r="X842" s="119" t="s">
        <v>169</v>
      </c>
      <c r="Y842" s="209" t="s">
        <v>169</v>
      </c>
      <c r="Z842" s="258"/>
      <c r="AA842" s="253">
        <f t="shared" si="260"/>
        <v>0</v>
      </c>
      <c r="AB842" s="253">
        <f t="shared" si="261"/>
        <v>0</v>
      </c>
      <c r="AC842" s="253">
        <f t="shared" si="262"/>
        <v>0</v>
      </c>
      <c r="AD842" s="253">
        <f t="shared" si="263"/>
        <v>0</v>
      </c>
      <c r="AE842" s="268">
        <f t="shared" si="264"/>
        <v>0</v>
      </c>
      <c r="AF842" s="269">
        <f t="shared" si="265"/>
        <v>0</v>
      </c>
      <c r="AG842" s="270">
        <f t="shared" si="266"/>
        <v>0</v>
      </c>
      <c r="AH842" s="121"/>
      <c r="AI842" s="252"/>
      <c r="AJ842" s="295"/>
      <c r="AK842" s="301">
        <f t="shared" si="267"/>
        <v>0</v>
      </c>
      <c r="AL842" s="119" t="s">
        <v>169</v>
      </c>
      <c r="AM842" s="123" t="s">
        <v>169</v>
      </c>
      <c r="AN842" s="122"/>
      <c r="AO842" s="119" t="s">
        <v>169</v>
      </c>
      <c r="AP842" s="123" t="s">
        <v>169</v>
      </c>
      <c r="AQ842" s="124"/>
      <c r="AR842" s="119" t="s">
        <v>169</v>
      </c>
      <c r="AS842" s="123" t="s">
        <v>169</v>
      </c>
      <c r="AT842" s="122"/>
      <c r="AU842" s="280">
        <f t="shared" si="268"/>
        <v>0</v>
      </c>
      <c r="AV842" s="281">
        <f t="shared" si="269"/>
        <v>0</v>
      </c>
      <c r="AW842" s="291">
        <f t="shared" si="273"/>
        <v>0</v>
      </c>
      <c r="AX842" s="283">
        <f t="shared" si="270"/>
        <v>0</v>
      </c>
    </row>
    <row r="843" spans="1:50" ht="26.45" customHeight="1">
      <c r="A843" s="117"/>
      <c r="B843" s="245"/>
      <c r="C843" s="136"/>
      <c r="D843" s="208" t="str">
        <f t="shared" si="255"/>
        <v/>
      </c>
      <c r="E843" s="129" t="s">
        <v>169</v>
      </c>
      <c r="F843" s="209" t="s">
        <v>169</v>
      </c>
      <c r="G843" s="135"/>
      <c r="H843" s="258"/>
      <c r="I843" s="259">
        <f t="shared" si="271"/>
        <v>0</v>
      </c>
      <c r="J843" s="259">
        <f t="shared" si="272"/>
        <v>0</v>
      </c>
      <c r="K843" s="259">
        <f t="shared" si="256"/>
        <v>0</v>
      </c>
      <c r="L843" s="252"/>
      <c r="M843" s="252"/>
      <c r="N843" s="252"/>
      <c r="O843" s="147">
        <v>0</v>
      </c>
      <c r="P843" s="147">
        <v>0</v>
      </c>
      <c r="Q843" s="137">
        <f t="shared" si="257"/>
        <v>0</v>
      </c>
      <c r="R843" s="80">
        <f t="shared" si="258"/>
        <v>0</v>
      </c>
      <c r="S843" s="147">
        <v>0</v>
      </c>
      <c r="T843" s="121"/>
      <c r="U843" s="263">
        <f>IFERROR(VLOOKUP(B843,คำนวณตกเบิกวิทยฐานะ!$B$9:$P$1008,14,FALSE),0)</f>
        <v>0</v>
      </c>
      <c r="V843" s="263">
        <f>IFERROR(VLOOKUP(B843,คำนวณตกเบิกวิทยฐานะ!$B$9:$P$1008,15,FALSE),0)</f>
        <v>0</v>
      </c>
      <c r="W843" s="264">
        <f t="shared" si="259"/>
        <v>0</v>
      </c>
      <c r="X843" s="119" t="s">
        <v>169</v>
      </c>
      <c r="Y843" s="209" t="s">
        <v>169</v>
      </c>
      <c r="Z843" s="258"/>
      <c r="AA843" s="253">
        <f t="shared" si="260"/>
        <v>0</v>
      </c>
      <c r="AB843" s="253">
        <f t="shared" si="261"/>
        <v>0</v>
      </c>
      <c r="AC843" s="253">
        <f t="shared" si="262"/>
        <v>0</v>
      </c>
      <c r="AD843" s="253">
        <f t="shared" si="263"/>
        <v>0</v>
      </c>
      <c r="AE843" s="268">
        <f t="shared" si="264"/>
        <v>0</v>
      </c>
      <c r="AF843" s="269">
        <f t="shared" si="265"/>
        <v>0</v>
      </c>
      <c r="AG843" s="270">
        <f t="shared" si="266"/>
        <v>0</v>
      </c>
      <c r="AH843" s="121"/>
      <c r="AI843" s="252"/>
      <c r="AJ843" s="295"/>
      <c r="AK843" s="301">
        <f t="shared" si="267"/>
        <v>0</v>
      </c>
      <c r="AL843" s="119" t="s">
        <v>169</v>
      </c>
      <c r="AM843" s="123" t="s">
        <v>169</v>
      </c>
      <c r="AN843" s="122"/>
      <c r="AO843" s="119" t="s">
        <v>169</v>
      </c>
      <c r="AP843" s="123" t="s">
        <v>169</v>
      </c>
      <c r="AQ843" s="124"/>
      <c r="AR843" s="119" t="s">
        <v>169</v>
      </c>
      <c r="AS843" s="123" t="s">
        <v>169</v>
      </c>
      <c r="AT843" s="122"/>
      <c r="AU843" s="280">
        <f t="shared" si="268"/>
        <v>0</v>
      </c>
      <c r="AV843" s="281">
        <f t="shared" si="269"/>
        <v>0</v>
      </c>
      <c r="AW843" s="291">
        <f t="shared" si="273"/>
        <v>0</v>
      </c>
      <c r="AX843" s="283">
        <f t="shared" si="270"/>
        <v>0</v>
      </c>
    </row>
    <row r="844" spans="1:50" ht="26.45" customHeight="1">
      <c r="A844" s="117"/>
      <c r="B844" s="245"/>
      <c r="C844" s="136"/>
      <c r="D844" s="208" t="str">
        <f t="shared" si="255"/>
        <v/>
      </c>
      <c r="E844" s="129" t="s">
        <v>169</v>
      </c>
      <c r="F844" s="209" t="s">
        <v>169</v>
      </c>
      <c r="G844" s="135"/>
      <c r="H844" s="258"/>
      <c r="I844" s="259">
        <f t="shared" si="271"/>
        <v>0</v>
      </c>
      <c r="J844" s="259">
        <f t="shared" si="272"/>
        <v>0</v>
      </c>
      <c r="K844" s="259">
        <f t="shared" si="256"/>
        <v>0</v>
      </c>
      <c r="L844" s="252"/>
      <c r="M844" s="252"/>
      <c r="N844" s="252"/>
      <c r="O844" s="147">
        <v>0</v>
      </c>
      <c r="P844" s="147">
        <v>0</v>
      </c>
      <c r="Q844" s="137">
        <f t="shared" si="257"/>
        <v>0</v>
      </c>
      <c r="R844" s="80">
        <f t="shared" si="258"/>
        <v>0</v>
      </c>
      <c r="S844" s="147">
        <v>0</v>
      </c>
      <c r="T844" s="121"/>
      <c r="U844" s="263">
        <f>IFERROR(VLOOKUP(B844,คำนวณตกเบิกวิทยฐานะ!$B$9:$P$1008,14,FALSE),0)</f>
        <v>0</v>
      </c>
      <c r="V844" s="263">
        <f>IFERROR(VLOOKUP(B844,คำนวณตกเบิกวิทยฐานะ!$B$9:$P$1008,15,FALSE),0)</f>
        <v>0</v>
      </c>
      <c r="W844" s="264">
        <f t="shared" si="259"/>
        <v>0</v>
      </c>
      <c r="X844" s="119" t="s">
        <v>169</v>
      </c>
      <c r="Y844" s="209" t="s">
        <v>169</v>
      </c>
      <c r="Z844" s="258"/>
      <c r="AA844" s="253">
        <f t="shared" si="260"/>
        <v>0</v>
      </c>
      <c r="AB844" s="253">
        <f t="shared" si="261"/>
        <v>0</v>
      </c>
      <c r="AC844" s="253">
        <f t="shared" si="262"/>
        <v>0</v>
      </c>
      <c r="AD844" s="253">
        <f t="shared" si="263"/>
        <v>0</v>
      </c>
      <c r="AE844" s="268">
        <f t="shared" si="264"/>
        <v>0</v>
      </c>
      <c r="AF844" s="269">
        <f t="shared" si="265"/>
        <v>0</v>
      </c>
      <c r="AG844" s="270">
        <f t="shared" si="266"/>
        <v>0</v>
      </c>
      <c r="AH844" s="121"/>
      <c r="AI844" s="252"/>
      <c r="AJ844" s="295"/>
      <c r="AK844" s="301">
        <f t="shared" si="267"/>
        <v>0</v>
      </c>
      <c r="AL844" s="119" t="s">
        <v>169</v>
      </c>
      <c r="AM844" s="123" t="s">
        <v>169</v>
      </c>
      <c r="AN844" s="122"/>
      <c r="AO844" s="119" t="s">
        <v>169</v>
      </c>
      <c r="AP844" s="123" t="s">
        <v>169</v>
      </c>
      <c r="AQ844" s="124"/>
      <c r="AR844" s="119" t="s">
        <v>169</v>
      </c>
      <c r="AS844" s="123" t="s">
        <v>169</v>
      </c>
      <c r="AT844" s="122"/>
      <c r="AU844" s="280">
        <f t="shared" si="268"/>
        <v>0</v>
      </c>
      <c r="AV844" s="281">
        <f t="shared" si="269"/>
        <v>0</v>
      </c>
      <c r="AW844" s="291">
        <f t="shared" si="273"/>
        <v>0</v>
      </c>
      <c r="AX844" s="283">
        <f t="shared" si="270"/>
        <v>0</v>
      </c>
    </row>
    <row r="845" spans="1:50" ht="26.45" customHeight="1">
      <c r="A845" s="117"/>
      <c r="B845" s="245"/>
      <c r="C845" s="136"/>
      <c r="D845" s="208" t="str">
        <f t="shared" si="255"/>
        <v/>
      </c>
      <c r="E845" s="129" t="s">
        <v>169</v>
      </c>
      <c r="F845" s="209" t="s">
        <v>169</v>
      </c>
      <c r="G845" s="135"/>
      <c r="H845" s="258"/>
      <c r="I845" s="259">
        <f t="shared" si="271"/>
        <v>0</v>
      </c>
      <c r="J845" s="259">
        <f t="shared" si="272"/>
        <v>0</v>
      </c>
      <c r="K845" s="259">
        <f t="shared" si="256"/>
        <v>0</v>
      </c>
      <c r="L845" s="252"/>
      <c r="M845" s="252"/>
      <c r="N845" s="252"/>
      <c r="O845" s="147">
        <v>0</v>
      </c>
      <c r="P845" s="147">
        <v>0</v>
      </c>
      <c r="Q845" s="137">
        <f t="shared" si="257"/>
        <v>0</v>
      </c>
      <c r="R845" s="80">
        <f t="shared" si="258"/>
        <v>0</v>
      </c>
      <c r="S845" s="147">
        <v>0</v>
      </c>
      <c r="T845" s="121"/>
      <c r="U845" s="263">
        <f>IFERROR(VLOOKUP(B845,คำนวณตกเบิกวิทยฐานะ!$B$9:$P$1008,14,FALSE),0)</f>
        <v>0</v>
      </c>
      <c r="V845" s="263">
        <f>IFERROR(VLOOKUP(B845,คำนวณตกเบิกวิทยฐานะ!$B$9:$P$1008,15,FALSE),0)</f>
        <v>0</v>
      </c>
      <c r="W845" s="264">
        <f t="shared" si="259"/>
        <v>0</v>
      </c>
      <c r="X845" s="119" t="s">
        <v>169</v>
      </c>
      <c r="Y845" s="209" t="s">
        <v>169</v>
      </c>
      <c r="Z845" s="258"/>
      <c r="AA845" s="253">
        <f t="shared" si="260"/>
        <v>0</v>
      </c>
      <c r="AB845" s="253">
        <f t="shared" si="261"/>
        <v>0</v>
      </c>
      <c r="AC845" s="253">
        <f t="shared" si="262"/>
        <v>0</v>
      </c>
      <c r="AD845" s="253">
        <f t="shared" si="263"/>
        <v>0</v>
      </c>
      <c r="AE845" s="268">
        <f t="shared" si="264"/>
        <v>0</v>
      </c>
      <c r="AF845" s="269">
        <f t="shared" si="265"/>
        <v>0</v>
      </c>
      <c r="AG845" s="270">
        <f t="shared" si="266"/>
        <v>0</v>
      </c>
      <c r="AH845" s="121"/>
      <c r="AI845" s="252"/>
      <c r="AJ845" s="295"/>
      <c r="AK845" s="301">
        <f t="shared" si="267"/>
        <v>0</v>
      </c>
      <c r="AL845" s="119" t="s">
        <v>169</v>
      </c>
      <c r="AM845" s="123" t="s">
        <v>169</v>
      </c>
      <c r="AN845" s="122"/>
      <c r="AO845" s="119" t="s">
        <v>169</v>
      </c>
      <c r="AP845" s="123" t="s">
        <v>169</v>
      </c>
      <c r="AQ845" s="124"/>
      <c r="AR845" s="119" t="s">
        <v>169</v>
      </c>
      <c r="AS845" s="123" t="s">
        <v>169</v>
      </c>
      <c r="AT845" s="122"/>
      <c r="AU845" s="280">
        <f t="shared" si="268"/>
        <v>0</v>
      </c>
      <c r="AV845" s="281">
        <f t="shared" si="269"/>
        <v>0</v>
      </c>
      <c r="AW845" s="291">
        <f t="shared" si="273"/>
        <v>0</v>
      </c>
      <c r="AX845" s="283">
        <f t="shared" si="270"/>
        <v>0</v>
      </c>
    </row>
    <row r="846" spans="1:50" ht="26.45" customHeight="1">
      <c r="A846" s="117"/>
      <c r="B846" s="245"/>
      <c r="C846" s="136"/>
      <c r="D846" s="208" t="str">
        <f t="shared" si="255"/>
        <v/>
      </c>
      <c r="E846" s="129" t="s">
        <v>169</v>
      </c>
      <c r="F846" s="209" t="s">
        <v>169</v>
      </c>
      <c r="G846" s="135"/>
      <c r="H846" s="258"/>
      <c r="I846" s="259">
        <f t="shared" si="271"/>
        <v>0</v>
      </c>
      <c r="J846" s="259">
        <f t="shared" si="272"/>
        <v>0</v>
      </c>
      <c r="K846" s="259">
        <f t="shared" si="256"/>
        <v>0</v>
      </c>
      <c r="L846" s="252"/>
      <c r="M846" s="252"/>
      <c r="N846" s="252"/>
      <c r="O846" s="147">
        <v>0</v>
      </c>
      <c r="P846" s="147">
        <v>0</v>
      </c>
      <c r="Q846" s="137">
        <f t="shared" si="257"/>
        <v>0</v>
      </c>
      <c r="R846" s="80">
        <f t="shared" si="258"/>
        <v>0</v>
      </c>
      <c r="S846" s="147">
        <v>0</v>
      </c>
      <c r="T846" s="121"/>
      <c r="U846" s="263">
        <f>IFERROR(VLOOKUP(B846,คำนวณตกเบิกวิทยฐานะ!$B$9:$P$1008,14,FALSE),0)</f>
        <v>0</v>
      </c>
      <c r="V846" s="263">
        <f>IFERROR(VLOOKUP(B846,คำนวณตกเบิกวิทยฐานะ!$B$9:$P$1008,15,FALSE),0)</f>
        <v>0</v>
      </c>
      <c r="W846" s="264">
        <f t="shared" si="259"/>
        <v>0</v>
      </c>
      <c r="X846" s="119" t="s">
        <v>169</v>
      </c>
      <c r="Y846" s="209" t="s">
        <v>169</v>
      </c>
      <c r="Z846" s="258"/>
      <c r="AA846" s="253">
        <f t="shared" si="260"/>
        <v>0</v>
      </c>
      <c r="AB846" s="253">
        <f t="shared" si="261"/>
        <v>0</v>
      </c>
      <c r="AC846" s="253">
        <f t="shared" si="262"/>
        <v>0</v>
      </c>
      <c r="AD846" s="253">
        <f t="shared" si="263"/>
        <v>0</v>
      </c>
      <c r="AE846" s="268">
        <f t="shared" si="264"/>
        <v>0</v>
      </c>
      <c r="AF846" s="269">
        <f t="shared" si="265"/>
        <v>0</v>
      </c>
      <c r="AG846" s="270">
        <f t="shared" si="266"/>
        <v>0</v>
      </c>
      <c r="AH846" s="121"/>
      <c r="AI846" s="252"/>
      <c r="AJ846" s="295"/>
      <c r="AK846" s="301">
        <f t="shared" si="267"/>
        <v>0</v>
      </c>
      <c r="AL846" s="119" t="s">
        <v>169</v>
      </c>
      <c r="AM846" s="123" t="s">
        <v>169</v>
      </c>
      <c r="AN846" s="122"/>
      <c r="AO846" s="119" t="s">
        <v>169</v>
      </c>
      <c r="AP846" s="123" t="s">
        <v>169</v>
      </c>
      <c r="AQ846" s="124"/>
      <c r="AR846" s="119" t="s">
        <v>169</v>
      </c>
      <c r="AS846" s="123" t="s">
        <v>169</v>
      </c>
      <c r="AT846" s="122"/>
      <c r="AU846" s="280">
        <f t="shared" si="268"/>
        <v>0</v>
      </c>
      <c r="AV846" s="281">
        <f t="shared" si="269"/>
        <v>0</v>
      </c>
      <c r="AW846" s="291">
        <f t="shared" si="273"/>
        <v>0</v>
      </c>
      <c r="AX846" s="283">
        <f t="shared" si="270"/>
        <v>0</v>
      </c>
    </row>
    <row r="847" spans="1:50" ht="26.45" customHeight="1">
      <c r="A847" s="117"/>
      <c r="B847" s="245"/>
      <c r="C847" s="136"/>
      <c r="D847" s="208" t="str">
        <f t="shared" si="255"/>
        <v/>
      </c>
      <c r="E847" s="129" t="s">
        <v>169</v>
      </c>
      <c r="F847" s="209" t="s">
        <v>169</v>
      </c>
      <c r="G847" s="135"/>
      <c r="H847" s="258"/>
      <c r="I847" s="259">
        <f t="shared" si="271"/>
        <v>0</v>
      </c>
      <c r="J847" s="259">
        <f t="shared" si="272"/>
        <v>0</v>
      </c>
      <c r="K847" s="259">
        <f t="shared" si="256"/>
        <v>0</v>
      </c>
      <c r="L847" s="252"/>
      <c r="M847" s="252"/>
      <c r="N847" s="252"/>
      <c r="O847" s="147">
        <v>0</v>
      </c>
      <c r="P847" s="147">
        <v>0</v>
      </c>
      <c r="Q847" s="137">
        <f t="shared" si="257"/>
        <v>0</v>
      </c>
      <c r="R847" s="80">
        <f t="shared" si="258"/>
        <v>0</v>
      </c>
      <c r="S847" s="147">
        <v>0</v>
      </c>
      <c r="T847" s="121"/>
      <c r="U847" s="263">
        <f>IFERROR(VLOOKUP(B847,คำนวณตกเบิกวิทยฐานะ!$B$9:$P$1008,14,FALSE),0)</f>
        <v>0</v>
      </c>
      <c r="V847" s="263">
        <f>IFERROR(VLOOKUP(B847,คำนวณตกเบิกวิทยฐานะ!$B$9:$P$1008,15,FALSE),0)</f>
        <v>0</v>
      </c>
      <c r="W847" s="264">
        <f t="shared" si="259"/>
        <v>0</v>
      </c>
      <c r="X847" s="119" t="s">
        <v>169</v>
      </c>
      <c r="Y847" s="209" t="s">
        <v>169</v>
      </c>
      <c r="Z847" s="258"/>
      <c r="AA847" s="253">
        <f t="shared" si="260"/>
        <v>0</v>
      </c>
      <c r="AB847" s="253">
        <f t="shared" si="261"/>
        <v>0</v>
      </c>
      <c r="AC847" s="253">
        <f t="shared" si="262"/>
        <v>0</v>
      </c>
      <c r="AD847" s="253">
        <f t="shared" si="263"/>
        <v>0</v>
      </c>
      <c r="AE847" s="268">
        <f t="shared" si="264"/>
        <v>0</v>
      </c>
      <c r="AF847" s="269">
        <f t="shared" si="265"/>
        <v>0</v>
      </c>
      <c r="AG847" s="270">
        <f t="shared" si="266"/>
        <v>0</v>
      </c>
      <c r="AH847" s="121"/>
      <c r="AI847" s="252"/>
      <c r="AJ847" s="295"/>
      <c r="AK847" s="301">
        <f t="shared" si="267"/>
        <v>0</v>
      </c>
      <c r="AL847" s="119" t="s">
        <v>169</v>
      </c>
      <c r="AM847" s="123" t="s">
        <v>169</v>
      </c>
      <c r="AN847" s="122"/>
      <c r="AO847" s="119" t="s">
        <v>169</v>
      </c>
      <c r="AP847" s="123" t="s">
        <v>169</v>
      </c>
      <c r="AQ847" s="124"/>
      <c r="AR847" s="119" t="s">
        <v>169</v>
      </c>
      <c r="AS847" s="123" t="s">
        <v>169</v>
      </c>
      <c r="AT847" s="122"/>
      <c r="AU847" s="280">
        <f t="shared" si="268"/>
        <v>0</v>
      </c>
      <c r="AV847" s="281">
        <f t="shared" si="269"/>
        <v>0</v>
      </c>
      <c r="AW847" s="291">
        <f t="shared" si="273"/>
        <v>0</v>
      </c>
      <c r="AX847" s="283">
        <f t="shared" si="270"/>
        <v>0</v>
      </c>
    </row>
    <row r="848" spans="1:50" ht="26.45" customHeight="1">
      <c r="A848" s="117"/>
      <c r="B848" s="245"/>
      <c r="C848" s="136"/>
      <c r="D848" s="208" t="str">
        <f t="shared" ref="D848:D911" si="274">IF(LEN(B848)=0,"",IF(IFERROR(FIND("อัตราว่าง",B848,1),0)=0,"อัตราคนครอง","อัตราว่าง"))</f>
        <v/>
      </c>
      <c r="E848" s="129" t="s">
        <v>169</v>
      </c>
      <c r="F848" s="209" t="s">
        <v>169</v>
      </c>
      <c r="G848" s="135"/>
      <c r="H848" s="258"/>
      <c r="I848" s="259">
        <f t="shared" si="271"/>
        <v>0</v>
      </c>
      <c r="J848" s="259">
        <f t="shared" si="272"/>
        <v>0</v>
      </c>
      <c r="K848" s="259">
        <f t="shared" ref="K848:K911" si="275">H848+J848+I848</f>
        <v>0</v>
      </c>
      <c r="L848" s="252"/>
      <c r="M848" s="252"/>
      <c r="N848" s="252"/>
      <c r="O848" s="147">
        <v>0</v>
      </c>
      <c r="P848" s="147">
        <v>0</v>
      </c>
      <c r="Q848" s="137">
        <f t="shared" ref="Q848:Q911" si="276">VLOOKUP(E848,$BA$15:$BC$22,2,FALSE)</f>
        <v>0</v>
      </c>
      <c r="R848" s="80">
        <f t="shared" ref="R848:R911" si="277">VLOOKUP(E848,$BA$15:$BC$22,3,FALSE)</f>
        <v>0</v>
      </c>
      <c r="S848" s="147">
        <v>0</v>
      </c>
      <c r="T848" s="121"/>
      <c r="U848" s="263">
        <f>IFERROR(VLOOKUP(B848,คำนวณตกเบิกวิทยฐานะ!$B$9:$P$1008,14,FALSE),0)</f>
        <v>0</v>
      </c>
      <c r="V848" s="263">
        <f>IFERROR(VLOOKUP(B848,คำนวณตกเบิกวิทยฐานะ!$B$9:$P$1008,15,FALSE),0)</f>
        <v>0</v>
      </c>
      <c r="W848" s="264">
        <f t="shared" ref="W848:W911" si="278">(K848+L848+M848+N848+O848+P848+Q848+R848+S848)*12+U848+V848+T848</f>
        <v>0</v>
      </c>
      <c r="X848" s="119" t="s">
        <v>169</v>
      </c>
      <c r="Y848" s="209" t="s">
        <v>169</v>
      </c>
      <c r="Z848" s="258"/>
      <c r="AA848" s="253">
        <f t="shared" ref="AA848:AA911" si="279">IF(X848="พนักงานจ้างตามภารกิจ",Z848*4/100,0)</f>
        <v>0</v>
      </c>
      <c r="AB848" s="253">
        <f t="shared" ref="AB848:AB911" si="280">Z848+AA848</f>
        <v>0</v>
      </c>
      <c r="AC848" s="253">
        <f t="shared" ref="AC848:AC911" si="281">IF(Z848=0,0,IF(X848="พนักงานจ้างทั่วไป",IF(AB848&gt;11000,0,IF(11000-AB848&lt;=2000,11000-AB848,2000)),IF(AB848&gt;14600,0,IF(14600-AB848&lt;=2000,14600-AB848,2000))))</f>
        <v>0</v>
      </c>
      <c r="AD848" s="253">
        <f t="shared" ref="AD848:AD911" si="282">AB848+AC848</f>
        <v>0</v>
      </c>
      <c r="AE848" s="268">
        <f t="shared" ref="AE848:AE911" si="283">IF(OR(X848="พนักงานจ้างตามภารกิจ",X848="พนักงานจ้างทั่วไป"),IF(AD848*5/100&gt;750,750,AD848*5/100),0)</f>
        <v>0</v>
      </c>
      <c r="AF848" s="269">
        <f t="shared" ref="AF848:AF911" si="284">(AD848+AE848)*12</f>
        <v>0</v>
      </c>
      <c r="AG848" s="270">
        <f t="shared" ref="AG848:AG911" si="285">W848+AF848</f>
        <v>0</v>
      </c>
      <c r="AH848" s="121"/>
      <c r="AI848" s="252"/>
      <c r="AJ848" s="295"/>
      <c r="AK848" s="301">
        <f t="shared" ref="AK848:AK911" si="286">AI848*AJ848</f>
        <v>0</v>
      </c>
      <c r="AL848" s="119" t="s">
        <v>169</v>
      </c>
      <c r="AM848" s="123" t="s">
        <v>169</v>
      </c>
      <c r="AN848" s="122"/>
      <c r="AO848" s="119" t="s">
        <v>169</v>
      </c>
      <c r="AP848" s="123" t="s">
        <v>169</v>
      </c>
      <c r="AQ848" s="124"/>
      <c r="AR848" s="119" t="s">
        <v>169</v>
      </c>
      <c r="AS848" s="123" t="s">
        <v>169</v>
      </c>
      <c r="AT848" s="122"/>
      <c r="AU848" s="280">
        <f t="shared" ref="AU848:AU911" si="287">AN848+AQ848+AT848</f>
        <v>0</v>
      </c>
      <c r="AV848" s="281">
        <f t="shared" ref="AV848:AV911" si="288">AG848+AK848+AU848+(AH848*12)</f>
        <v>0</v>
      </c>
      <c r="AW848" s="291">
        <f t="shared" si="273"/>
        <v>0</v>
      </c>
      <c r="AX848" s="283">
        <f t="shared" ref="AX848:AX911" si="289">AV848</f>
        <v>0</v>
      </c>
    </row>
    <row r="849" spans="1:50" ht="26.45" customHeight="1">
      <c r="A849" s="117"/>
      <c r="B849" s="245"/>
      <c r="C849" s="136"/>
      <c r="D849" s="208" t="str">
        <f t="shared" si="274"/>
        <v/>
      </c>
      <c r="E849" s="129" t="s">
        <v>169</v>
      </c>
      <c r="F849" s="209" t="s">
        <v>169</v>
      </c>
      <c r="G849" s="135"/>
      <c r="H849" s="258"/>
      <c r="I849" s="259">
        <f t="shared" ref="I849:I912" si="290">H849*3%</f>
        <v>0</v>
      </c>
      <c r="J849" s="259">
        <f t="shared" ref="J849:J912" si="291">(H849+I849)*6%</f>
        <v>0</v>
      </c>
      <c r="K849" s="259">
        <f t="shared" si="275"/>
        <v>0</v>
      </c>
      <c r="L849" s="252"/>
      <c r="M849" s="252"/>
      <c r="N849" s="252"/>
      <c r="O849" s="147">
        <v>0</v>
      </c>
      <c r="P849" s="147">
        <v>0</v>
      </c>
      <c r="Q849" s="137">
        <f t="shared" si="276"/>
        <v>0</v>
      </c>
      <c r="R849" s="80">
        <f t="shared" si="277"/>
        <v>0</v>
      </c>
      <c r="S849" s="147">
        <v>0</v>
      </c>
      <c r="T849" s="121"/>
      <c r="U849" s="263">
        <f>IFERROR(VLOOKUP(B849,คำนวณตกเบิกวิทยฐานะ!$B$9:$P$1008,14,FALSE),0)</f>
        <v>0</v>
      </c>
      <c r="V849" s="263">
        <f>IFERROR(VLOOKUP(B849,คำนวณตกเบิกวิทยฐานะ!$B$9:$P$1008,15,FALSE),0)</f>
        <v>0</v>
      </c>
      <c r="W849" s="264">
        <f t="shared" si="278"/>
        <v>0</v>
      </c>
      <c r="X849" s="119" t="s">
        <v>169</v>
      </c>
      <c r="Y849" s="209" t="s">
        <v>169</v>
      </c>
      <c r="Z849" s="258"/>
      <c r="AA849" s="253">
        <f t="shared" si="279"/>
        <v>0</v>
      </c>
      <c r="AB849" s="253">
        <f t="shared" si="280"/>
        <v>0</v>
      </c>
      <c r="AC849" s="253">
        <f t="shared" si="281"/>
        <v>0</v>
      </c>
      <c r="AD849" s="253">
        <f t="shared" si="282"/>
        <v>0</v>
      </c>
      <c r="AE849" s="268">
        <f t="shared" si="283"/>
        <v>0</v>
      </c>
      <c r="AF849" s="269">
        <f t="shared" si="284"/>
        <v>0</v>
      </c>
      <c r="AG849" s="270">
        <f t="shared" si="285"/>
        <v>0</v>
      </c>
      <c r="AH849" s="121"/>
      <c r="AI849" s="252"/>
      <c r="AJ849" s="295"/>
      <c r="AK849" s="301">
        <f t="shared" si="286"/>
        <v>0</v>
      </c>
      <c r="AL849" s="119" t="s">
        <v>169</v>
      </c>
      <c r="AM849" s="123" t="s">
        <v>169</v>
      </c>
      <c r="AN849" s="122"/>
      <c r="AO849" s="119" t="s">
        <v>169</v>
      </c>
      <c r="AP849" s="123" t="s">
        <v>169</v>
      </c>
      <c r="AQ849" s="124"/>
      <c r="AR849" s="119" t="s">
        <v>169</v>
      </c>
      <c r="AS849" s="123" t="s">
        <v>169</v>
      </c>
      <c r="AT849" s="122"/>
      <c r="AU849" s="280">
        <f t="shared" si="287"/>
        <v>0</v>
      </c>
      <c r="AV849" s="281">
        <f t="shared" si="288"/>
        <v>0</v>
      </c>
      <c r="AW849" s="291">
        <f t="shared" ref="AW849:AW912" si="292">U849+V849</f>
        <v>0</v>
      </c>
      <c r="AX849" s="283">
        <f t="shared" si="289"/>
        <v>0</v>
      </c>
    </row>
    <row r="850" spans="1:50" ht="26.45" customHeight="1">
      <c r="A850" s="117"/>
      <c r="B850" s="245"/>
      <c r="C850" s="136"/>
      <c r="D850" s="208" t="str">
        <f t="shared" si="274"/>
        <v/>
      </c>
      <c r="E850" s="129" t="s">
        <v>169</v>
      </c>
      <c r="F850" s="209" t="s">
        <v>169</v>
      </c>
      <c r="G850" s="135"/>
      <c r="H850" s="258"/>
      <c r="I850" s="259">
        <f t="shared" si="290"/>
        <v>0</v>
      </c>
      <c r="J850" s="259">
        <f t="shared" si="291"/>
        <v>0</v>
      </c>
      <c r="K850" s="259">
        <f t="shared" si="275"/>
        <v>0</v>
      </c>
      <c r="L850" s="252"/>
      <c r="M850" s="252"/>
      <c r="N850" s="252"/>
      <c r="O850" s="147">
        <v>0</v>
      </c>
      <c r="P850" s="147">
        <v>0</v>
      </c>
      <c r="Q850" s="137">
        <f t="shared" si="276"/>
        <v>0</v>
      </c>
      <c r="R850" s="80">
        <f t="shared" si="277"/>
        <v>0</v>
      </c>
      <c r="S850" s="147">
        <v>0</v>
      </c>
      <c r="T850" s="121"/>
      <c r="U850" s="263">
        <f>IFERROR(VLOOKUP(B850,คำนวณตกเบิกวิทยฐานะ!$B$9:$P$1008,14,FALSE),0)</f>
        <v>0</v>
      </c>
      <c r="V850" s="263">
        <f>IFERROR(VLOOKUP(B850,คำนวณตกเบิกวิทยฐานะ!$B$9:$P$1008,15,FALSE),0)</f>
        <v>0</v>
      </c>
      <c r="W850" s="264">
        <f t="shared" si="278"/>
        <v>0</v>
      </c>
      <c r="X850" s="119" t="s">
        <v>169</v>
      </c>
      <c r="Y850" s="209" t="s">
        <v>169</v>
      </c>
      <c r="Z850" s="258"/>
      <c r="AA850" s="253">
        <f t="shared" si="279"/>
        <v>0</v>
      </c>
      <c r="AB850" s="253">
        <f t="shared" si="280"/>
        <v>0</v>
      </c>
      <c r="AC850" s="253">
        <f t="shared" si="281"/>
        <v>0</v>
      </c>
      <c r="AD850" s="253">
        <f t="shared" si="282"/>
        <v>0</v>
      </c>
      <c r="AE850" s="268">
        <f t="shared" si="283"/>
        <v>0</v>
      </c>
      <c r="AF850" s="269">
        <f t="shared" si="284"/>
        <v>0</v>
      </c>
      <c r="AG850" s="270">
        <f t="shared" si="285"/>
        <v>0</v>
      </c>
      <c r="AH850" s="121"/>
      <c r="AI850" s="252"/>
      <c r="AJ850" s="295"/>
      <c r="AK850" s="301">
        <f t="shared" si="286"/>
        <v>0</v>
      </c>
      <c r="AL850" s="119" t="s">
        <v>169</v>
      </c>
      <c r="AM850" s="123" t="s">
        <v>169</v>
      </c>
      <c r="AN850" s="122"/>
      <c r="AO850" s="119" t="s">
        <v>169</v>
      </c>
      <c r="AP850" s="123" t="s">
        <v>169</v>
      </c>
      <c r="AQ850" s="124"/>
      <c r="AR850" s="119" t="s">
        <v>169</v>
      </c>
      <c r="AS850" s="123" t="s">
        <v>169</v>
      </c>
      <c r="AT850" s="122"/>
      <c r="AU850" s="280">
        <f t="shared" si="287"/>
        <v>0</v>
      </c>
      <c r="AV850" s="281">
        <f t="shared" si="288"/>
        <v>0</v>
      </c>
      <c r="AW850" s="291">
        <f t="shared" si="292"/>
        <v>0</v>
      </c>
      <c r="AX850" s="283">
        <f t="shared" si="289"/>
        <v>0</v>
      </c>
    </row>
    <row r="851" spans="1:50" ht="26.45" customHeight="1">
      <c r="A851" s="117"/>
      <c r="B851" s="245"/>
      <c r="C851" s="136"/>
      <c r="D851" s="208" t="str">
        <f t="shared" si="274"/>
        <v/>
      </c>
      <c r="E851" s="129" t="s">
        <v>169</v>
      </c>
      <c r="F851" s="209" t="s">
        <v>169</v>
      </c>
      <c r="G851" s="135"/>
      <c r="H851" s="258"/>
      <c r="I851" s="259">
        <f t="shared" si="290"/>
        <v>0</v>
      </c>
      <c r="J851" s="259">
        <f t="shared" si="291"/>
        <v>0</v>
      </c>
      <c r="K851" s="259">
        <f t="shared" si="275"/>
        <v>0</v>
      </c>
      <c r="L851" s="252"/>
      <c r="M851" s="252"/>
      <c r="N851" s="252"/>
      <c r="O851" s="147">
        <v>0</v>
      </c>
      <c r="P851" s="147">
        <v>0</v>
      </c>
      <c r="Q851" s="137">
        <f t="shared" si="276"/>
        <v>0</v>
      </c>
      <c r="R851" s="80">
        <f t="shared" si="277"/>
        <v>0</v>
      </c>
      <c r="S851" s="147">
        <v>0</v>
      </c>
      <c r="T851" s="121"/>
      <c r="U851" s="263">
        <f>IFERROR(VLOOKUP(B851,คำนวณตกเบิกวิทยฐานะ!$B$9:$P$1008,14,FALSE),0)</f>
        <v>0</v>
      </c>
      <c r="V851" s="263">
        <f>IFERROR(VLOOKUP(B851,คำนวณตกเบิกวิทยฐานะ!$B$9:$P$1008,15,FALSE),0)</f>
        <v>0</v>
      </c>
      <c r="W851" s="264">
        <f t="shared" si="278"/>
        <v>0</v>
      </c>
      <c r="X851" s="119" t="s">
        <v>169</v>
      </c>
      <c r="Y851" s="209" t="s">
        <v>169</v>
      </c>
      <c r="Z851" s="258"/>
      <c r="AA851" s="253">
        <f t="shared" si="279"/>
        <v>0</v>
      </c>
      <c r="AB851" s="253">
        <f t="shared" si="280"/>
        <v>0</v>
      </c>
      <c r="AC851" s="253">
        <f t="shared" si="281"/>
        <v>0</v>
      </c>
      <c r="AD851" s="253">
        <f t="shared" si="282"/>
        <v>0</v>
      </c>
      <c r="AE851" s="268">
        <f t="shared" si="283"/>
        <v>0</v>
      </c>
      <c r="AF851" s="269">
        <f t="shared" si="284"/>
        <v>0</v>
      </c>
      <c r="AG851" s="270">
        <f t="shared" si="285"/>
        <v>0</v>
      </c>
      <c r="AH851" s="121"/>
      <c r="AI851" s="252"/>
      <c r="AJ851" s="295"/>
      <c r="AK851" s="301">
        <f t="shared" si="286"/>
        <v>0</v>
      </c>
      <c r="AL851" s="119" t="s">
        <v>169</v>
      </c>
      <c r="AM851" s="123" t="s">
        <v>169</v>
      </c>
      <c r="AN851" s="122"/>
      <c r="AO851" s="119" t="s">
        <v>169</v>
      </c>
      <c r="AP851" s="123" t="s">
        <v>169</v>
      </c>
      <c r="AQ851" s="124"/>
      <c r="AR851" s="119" t="s">
        <v>169</v>
      </c>
      <c r="AS851" s="123" t="s">
        <v>169</v>
      </c>
      <c r="AT851" s="122"/>
      <c r="AU851" s="280">
        <f t="shared" si="287"/>
        <v>0</v>
      </c>
      <c r="AV851" s="281">
        <f t="shared" si="288"/>
        <v>0</v>
      </c>
      <c r="AW851" s="291">
        <f t="shared" si="292"/>
        <v>0</v>
      </c>
      <c r="AX851" s="283">
        <f t="shared" si="289"/>
        <v>0</v>
      </c>
    </row>
    <row r="852" spans="1:50" ht="26.45" customHeight="1">
      <c r="A852" s="117"/>
      <c r="B852" s="245"/>
      <c r="C852" s="136"/>
      <c r="D852" s="208" t="str">
        <f t="shared" si="274"/>
        <v/>
      </c>
      <c r="E852" s="129" t="s">
        <v>169</v>
      </c>
      <c r="F852" s="209" t="s">
        <v>169</v>
      </c>
      <c r="G852" s="135"/>
      <c r="H852" s="258"/>
      <c r="I852" s="259">
        <f t="shared" si="290"/>
        <v>0</v>
      </c>
      <c r="J852" s="259">
        <f t="shared" si="291"/>
        <v>0</v>
      </c>
      <c r="K852" s="259">
        <f t="shared" si="275"/>
        <v>0</v>
      </c>
      <c r="L852" s="252"/>
      <c r="M852" s="252"/>
      <c r="N852" s="252"/>
      <c r="O852" s="147">
        <v>0</v>
      </c>
      <c r="P852" s="147">
        <v>0</v>
      </c>
      <c r="Q852" s="137">
        <f t="shared" si="276"/>
        <v>0</v>
      </c>
      <c r="R852" s="80">
        <f t="shared" si="277"/>
        <v>0</v>
      </c>
      <c r="S852" s="147">
        <v>0</v>
      </c>
      <c r="T852" s="121"/>
      <c r="U852" s="263">
        <f>IFERROR(VLOOKUP(B852,คำนวณตกเบิกวิทยฐานะ!$B$9:$P$1008,14,FALSE),0)</f>
        <v>0</v>
      </c>
      <c r="V852" s="263">
        <f>IFERROR(VLOOKUP(B852,คำนวณตกเบิกวิทยฐานะ!$B$9:$P$1008,15,FALSE),0)</f>
        <v>0</v>
      </c>
      <c r="W852" s="264">
        <f t="shared" si="278"/>
        <v>0</v>
      </c>
      <c r="X852" s="119" t="s">
        <v>169</v>
      </c>
      <c r="Y852" s="209" t="s">
        <v>169</v>
      </c>
      <c r="Z852" s="258"/>
      <c r="AA852" s="253">
        <f t="shared" si="279"/>
        <v>0</v>
      </c>
      <c r="AB852" s="253">
        <f t="shared" si="280"/>
        <v>0</v>
      </c>
      <c r="AC852" s="253">
        <f t="shared" si="281"/>
        <v>0</v>
      </c>
      <c r="AD852" s="253">
        <f t="shared" si="282"/>
        <v>0</v>
      </c>
      <c r="AE852" s="268">
        <f t="shared" si="283"/>
        <v>0</v>
      </c>
      <c r="AF852" s="269">
        <f t="shared" si="284"/>
        <v>0</v>
      </c>
      <c r="AG852" s="270">
        <f t="shared" si="285"/>
        <v>0</v>
      </c>
      <c r="AH852" s="121"/>
      <c r="AI852" s="252"/>
      <c r="AJ852" s="295"/>
      <c r="AK852" s="301">
        <f t="shared" si="286"/>
        <v>0</v>
      </c>
      <c r="AL852" s="119" t="s">
        <v>169</v>
      </c>
      <c r="AM852" s="123" t="s">
        <v>169</v>
      </c>
      <c r="AN852" s="122"/>
      <c r="AO852" s="119" t="s">
        <v>169</v>
      </c>
      <c r="AP852" s="123" t="s">
        <v>169</v>
      </c>
      <c r="AQ852" s="124"/>
      <c r="AR852" s="119" t="s">
        <v>169</v>
      </c>
      <c r="AS852" s="123" t="s">
        <v>169</v>
      </c>
      <c r="AT852" s="122"/>
      <c r="AU852" s="280">
        <f t="shared" si="287"/>
        <v>0</v>
      </c>
      <c r="AV852" s="281">
        <f t="shared" si="288"/>
        <v>0</v>
      </c>
      <c r="AW852" s="291">
        <f t="shared" si="292"/>
        <v>0</v>
      </c>
      <c r="AX852" s="283">
        <f t="shared" si="289"/>
        <v>0</v>
      </c>
    </row>
    <row r="853" spans="1:50" ht="26.45" customHeight="1">
      <c r="A853" s="117"/>
      <c r="B853" s="245"/>
      <c r="C853" s="136"/>
      <c r="D853" s="208" t="str">
        <f t="shared" si="274"/>
        <v/>
      </c>
      <c r="E853" s="129" t="s">
        <v>169</v>
      </c>
      <c r="F853" s="209" t="s">
        <v>169</v>
      </c>
      <c r="G853" s="135"/>
      <c r="H853" s="258"/>
      <c r="I853" s="259">
        <f t="shared" si="290"/>
        <v>0</v>
      </c>
      <c r="J853" s="259">
        <f t="shared" si="291"/>
        <v>0</v>
      </c>
      <c r="K853" s="259">
        <f t="shared" si="275"/>
        <v>0</v>
      </c>
      <c r="L853" s="252"/>
      <c r="M853" s="252"/>
      <c r="N853" s="252"/>
      <c r="O853" s="147">
        <v>0</v>
      </c>
      <c r="P853" s="147">
        <v>0</v>
      </c>
      <c r="Q853" s="137">
        <f t="shared" si="276"/>
        <v>0</v>
      </c>
      <c r="R853" s="80">
        <f t="shared" si="277"/>
        <v>0</v>
      </c>
      <c r="S853" s="147">
        <v>0</v>
      </c>
      <c r="T853" s="121"/>
      <c r="U853" s="263">
        <f>IFERROR(VLOOKUP(B853,คำนวณตกเบิกวิทยฐานะ!$B$9:$P$1008,14,FALSE),0)</f>
        <v>0</v>
      </c>
      <c r="V853" s="263">
        <f>IFERROR(VLOOKUP(B853,คำนวณตกเบิกวิทยฐานะ!$B$9:$P$1008,15,FALSE),0)</f>
        <v>0</v>
      </c>
      <c r="W853" s="264">
        <f t="shared" si="278"/>
        <v>0</v>
      </c>
      <c r="X853" s="119" t="s">
        <v>169</v>
      </c>
      <c r="Y853" s="209" t="s">
        <v>169</v>
      </c>
      <c r="Z853" s="258"/>
      <c r="AA853" s="253">
        <f t="shared" si="279"/>
        <v>0</v>
      </c>
      <c r="AB853" s="253">
        <f t="shared" si="280"/>
        <v>0</v>
      </c>
      <c r="AC853" s="253">
        <f t="shared" si="281"/>
        <v>0</v>
      </c>
      <c r="AD853" s="253">
        <f t="shared" si="282"/>
        <v>0</v>
      </c>
      <c r="AE853" s="268">
        <f t="shared" si="283"/>
        <v>0</v>
      </c>
      <c r="AF853" s="269">
        <f t="shared" si="284"/>
        <v>0</v>
      </c>
      <c r="AG853" s="270">
        <f t="shared" si="285"/>
        <v>0</v>
      </c>
      <c r="AH853" s="121"/>
      <c r="AI853" s="252"/>
      <c r="AJ853" s="295"/>
      <c r="AK853" s="301">
        <f t="shared" si="286"/>
        <v>0</v>
      </c>
      <c r="AL853" s="119" t="s">
        <v>169</v>
      </c>
      <c r="AM853" s="123" t="s">
        <v>169</v>
      </c>
      <c r="AN853" s="122"/>
      <c r="AO853" s="119" t="s">
        <v>169</v>
      </c>
      <c r="AP853" s="123" t="s">
        <v>169</v>
      </c>
      <c r="AQ853" s="124"/>
      <c r="AR853" s="119" t="s">
        <v>169</v>
      </c>
      <c r="AS853" s="123" t="s">
        <v>169</v>
      </c>
      <c r="AT853" s="122"/>
      <c r="AU853" s="280">
        <f t="shared" si="287"/>
        <v>0</v>
      </c>
      <c r="AV853" s="281">
        <f t="shared" si="288"/>
        <v>0</v>
      </c>
      <c r="AW853" s="291">
        <f t="shared" si="292"/>
        <v>0</v>
      </c>
      <c r="AX853" s="283">
        <f t="shared" si="289"/>
        <v>0</v>
      </c>
    </row>
    <row r="854" spans="1:50" ht="26.45" customHeight="1">
      <c r="A854" s="117"/>
      <c r="B854" s="245"/>
      <c r="C854" s="136"/>
      <c r="D854" s="208" t="str">
        <f t="shared" si="274"/>
        <v/>
      </c>
      <c r="E854" s="129" t="s">
        <v>169</v>
      </c>
      <c r="F854" s="209" t="s">
        <v>169</v>
      </c>
      <c r="G854" s="135"/>
      <c r="H854" s="258"/>
      <c r="I854" s="259">
        <f t="shared" si="290"/>
        <v>0</v>
      </c>
      <c r="J854" s="259">
        <f t="shared" si="291"/>
        <v>0</v>
      </c>
      <c r="K854" s="259">
        <f t="shared" si="275"/>
        <v>0</v>
      </c>
      <c r="L854" s="252"/>
      <c r="M854" s="252"/>
      <c r="N854" s="252"/>
      <c r="O854" s="147">
        <v>0</v>
      </c>
      <c r="P854" s="147">
        <v>0</v>
      </c>
      <c r="Q854" s="137">
        <f t="shared" si="276"/>
        <v>0</v>
      </c>
      <c r="R854" s="80">
        <f t="shared" si="277"/>
        <v>0</v>
      </c>
      <c r="S854" s="147">
        <v>0</v>
      </c>
      <c r="T854" s="121"/>
      <c r="U854" s="263">
        <f>IFERROR(VLOOKUP(B854,คำนวณตกเบิกวิทยฐานะ!$B$9:$P$1008,14,FALSE),0)</f>
        <v>0</v>
      </c>
      <c r="V854" s="263">
        <f>IFERROR(VLOOKUP(B854,คำนวณตกเบิกวิทยฐานะ!$B$9:$P$1008,15,FALSE),0)</f>
        <v>0</v>
      </c>
      <c r="W854" s="264">
        <f t="shared" si="278"/>
        <v>0</v>
      </c>
      <c r="X854" s="119" t="s">
        <v>169</v>
      </c>
      <c r="Y854" s="209" t="s">
        <v>169</v>
      </c>
      <c r="Z854" s="258"/>
      <c r="AA854" s="253">
        <f t="shared" si="279"/>
        <v>0</v>
      </c>
      <c r="AB854" s="253">
        <f t="shared" si="280"/>
        <v>0</v>
      </c>
      <c r="AC854" s="253">
        <f t="shared" si="281"/>
        <v>0</v>
      </c>
      <c r="AD854" s="253">
        <f t="shared" si="282"/>
        <v>0</v>
      </c>
      <c r="AE854" s="268">
        <f t="shared" si="283"/>
        <v>0</v>
      </c>
      <c r="AF854" s="269">
        <f t="shared" si="284"/>
        <v>0</v>
      </c>
      <c r="AG854" s="270">
        <f t="shared" si="285"/>
        <v>0</v>
      </c>
      <c r="AH854" s="121"/>
      <c r="AI854" s="252"/>
      <c r="AJ854" s="295"/>
      <c r="AK854" s="301">
        <f t="shared" si="286"/>
        <v>0</v>
      </c>
      <c r="AL854" s="119" t="s">
        <v>169</v>
      </c>
      <c r="AM854" s="123" t="s">
        <v>169</v>
      </c>
      <c r="AN854" s="122"/>
      <c r="AO854" s="119" t="s">
        <v>169</v>
      </c>
      <c r="AP854" s="123" t="s">
        <v>169</v>
      </c>
      <c r="AQ854" s="124"/>
      <c r="AR854" s="119" t="s">
        <v>169</v>
      </c>
      <c r="AS854" s="123" t="s">
        <v>169</v>
      </c>
      <c r="AT854" s="122"/>
      <c r="AU854" s="280">
        <f t="shared" si="287"/>
        <v>0</v>
      </c>
      <c r="AV854" s="281">
        <f t="shared" si="288"/>
        <v>0</v>
      </c>
      <c r="AW854" s="291">
        <f t="shared" si="292"/>
        <v>0</v>
      </c>
      <c r="AX854" s="283">
        <f t="shared" si="289"/>
        <v>0</v>
      </c>
    </row>
    <row r="855" spans="1:50" ht="26.45" customHeight="1">
      <c r="A855" s="117"/>
      <c r="B855" s="245"/>
      <c r="C855" s="136"/>
      <c r="D855" s="208" t="str">
        <f t="shared" si="274"/>
        <v/>
      </c>
      <c r="E855" s="129" t="s">
        <v>169</v>
      </c>
      <c r="F855" s="209" t="s">
        <v>169</v>
      </c>
      <c r="G855" s="135"/>
      <c r="H855" s="258"/>
      <c r="I855" s="259">
        <f t="shared" si="290"/>
        <v>0</v>
      </c>
      <c r="J855" s="259">
        <f t="shared" si="291"/>
        <v>0</v>
      </c>
      <c r="K855" s="259">
        <f t="shared" si="275"/>
        <v>0</v>
      </c>
      <c r="L855" s="252"/>
      <c r="M855" s="252"/>
      <c r="N855" s="252"/>
      <c r="O855" s="147">
        <v>0</v>
      </c>
      <c r="P855" s="147">
        <v>0</v>
      </c>
      <c r="Q855" s="137">
        <f t="shared" si="276"/>
        <v>0</v>
      </c>
      <c r="R855" s="80">
        <f t="shared" si="277"/>
        <v>0</v>
      </c>
      <c r="S855" s="147">
        <v>0</v>
      </c>
      <c r="T855" s="121"/>
      <c r="U855" s="263">
        <f>IFERROR(VLOOKUP(B855,คำนวณตกเบิกวิทยฐานะ!$B$9:$P$1008,14,FALSE),0)</f>
        <v>0</v>
      </c>
      <c r="V855" s="263">
        <f>IFERROR(VLOOKUP(B855,คำนวณตกเบิกวิทยฐานะ!$B$9:$P$1008,15,FALSE),0)</f>
        <v>0</v>
      </c>
      <c r="W855" s="264">
        <f t="shared" si="278"/>
        <v>0</v>
      </c>
      <c r="X855" s="119" t="s">
        <v>169</v>
      </c>
      <c r="Y855" s="209" t="s">
        <v>169</v>
      </c>
      <c r="Z855" s="258"/>
      <c r="AA855" s="253">
        <f t="shared" si="279"/>
        <v>0</v>
      </c>
      <c r="AB855" s="253">
        <f t="shared" si="280"/>
        <v>0</v>
      </c>
      <c r="AC855" s="253">
        <f t="shared" si="281"/>
        <v>0</v>
      </c>
      <c r="AD855" s="253">
        <f t="shared" si="282"/>
        <v>0</v>
      </c>
      <c r="AE855" s="268">
        <f t="shared" si="283"/>
        <v>0</v>
      </c>
      <c r="AF855" s="269">
        <f t="shared" si="284"/>
        <v>0</v>
      </c>
      <c r="AG855" s="270">
        <f t="shared" si="285"/>
        <v>0</v>
      </c>
      <c r="AH855" s="121"/>
      <c r="AI855" s="252"/>
      <c r="AJ855" s="295"/>
      <c r="AK855" s="301">
        <f t="shared" si="286"/>
        <v>0</v>
      </c>
      <c r="AL855" s="119" t="s">
        <v>169</v>
      </c>
      <c r="AM855" s="123" t="s">
        <v>169</v>
      </c>
      <c r="AN855" s="122"/>
      <c r="AO855" s="119" t="s">
        <v>169</v>
      </c>
      <c r="AP855" s="123" t="s">
        <v>169</v>
      </c>
      <c r="AQ855" s="124"/>
      <c r="AR855" s="119" t="s">
        <v>169</v>
      </c>
      <c r="AS855" s="123" t="s">
        <v>169</v>
      </c>
      <c r="AT855" s="122"/>
      <c r="AU855" s="280">
        <f t="shared" si="287"/>
        <v>0</v>
      </c>
      <c r="AV855" s="281">
        <f t="shared" si="288"/>
        <v>0</v>
      </c>
      <c r="AW855" s="291">
        <f t="shared" si="292"/>
        <v>0</v>
      </c>
      <c r="AX855" s="283">
        <f t="shared" si="289"/>
        <v>0</v>
      </c>
    </row>
    <row r="856" spans="1:50" ht="26.45" customHeight="1">
      <c r="A856" s="117"/>
      <c r="B856" s="245"/>
      <c r="C856" s="136"/>
      <c r="D856" s="208" t="str">
        <f t="shared" si="274"/>
        <v/>
      </c>
      <c r="E856" s="129" t="s">
        <v>169</v>
      </c>
      <c r="F856" s="209" t="s">
        <v>169</v>
      </c>
      <c r="G856" s="135"/>
      <c r="H856" s="258"/>
      <c r="I856" s="259">
        <f t="shared" si="290"/>
        <v>0</v>
      </c>
      <c r="J856" s="259">
        <f t="shared" si="291"/>
        <v>0</v>
      </c>
      <c r="K856" s="259">
        <f t="shared" si="275"/>
        <v>0</v>
      </c>
      <c r="L856" s="252"/>
      <c r="M856" s="252"/>
      <c r="N856" s="252"/>
      <c r="O856" s="147">
        <v>0</v>
      </c>
      <c r="P856" s="147">
        <v>0</v>
      </c>
      <c r="Q856" s="137">
        <f t="shared" si="276"/>
        <v>0</v>
      </c>
      <c r="R856" s="80">
        <f t="shared" si="277"/>
        <v>0</v>
      </c>
      <c r="S856" s="147">
        <v>0</v>
      </c>
      <c r="T856" s="121"/>
      <c r="U856" s="263">
        <f>IFERROR(VLOOKUP(B856,คำนวณตกเบิกวิทยฐานะ!$B$9:$P$1008,14,FALSE),0)</f>
        <v>0</v>
      </c>
      <c r="V856" s="263">
        <f>IFERROR(VLOOKUP(B856,คำนวณตกเบิกวิทยฐานะ!$B$9:$P$1008,15,FALSE),0)</f>
        <v>0</v>
      </c>
      <c r="W856" s="264">
        <f t="shared" si="278"/>
        <v>0</v>
      </c>
      <c r="X856" s="119" t="s">
        <v>169</v>
      </c>
      <c r="Y856" s="209" t="s">
        <v>169</v>
      </c>
      <c r="Z856" s="258"/>
      <c r="AA856" s="253">
        <f t="shared" si="279"/>
        <v>0</v>
      </c>
      <c r="AB856" s="253">
        <f t="shared" si="280"/>
        <v>0</v>
      </c>
      <c r="AC856" s="253">
        <f t="shared" si="281"/>
        <v>0</v>
      </c>
      <c r="AD856" s="253">
        <f t="shared" si="282"/>
        <v>0</v>
      </c>
      <c r="AE856" s="268">
        <f t="shared" si="283"/>
        <v>0</v>
      </c>
      <c r="AF856" s="269">
        <f t="shared" si="284"/>
        <v>0</v>
      </c>
      <c r="AG856" s="270">
        <f t="shared" si="285"/>
        <v>0</v>
      </c>
      <c r="AH856" s="121"/>
      <c r="AI856" s="252"/>
      <c r="AJ856" s="295"/>
      <c r="AK856" s="301">
        <f t="shared" si="286"/>
        <v>0</v>
      </c>
      <c r="AL856" s="119" t="s">
        <v>169</v>
      </c>
      <c r="AM856" s="123" t="s">
        <v>169</v>
      </c>
      <c r="AN856" s="122"/>
      <c r="AO856" s="119" t="s">
        <v>169</v>
      </c>
      <c r="AP856" s="123" t="s">
        <v>169</v>
      </c>
      <c r="AQ856" s="124"/>
      <c r="AR856" s="119" t="s">
        <v>169</v>
      </c>
      <c r="AS856" s="123" t="s">
        <v>169</v>
      </c>
      <c r="AT856" s="122"/>
      <c r="AU856" s="280">
        <f t="shared" si="287"/>
        <v>0</v>
      </c>
      <c r="AV856" s="281">
        <f t="shared" si="288"/>
        <v>0</v>
      </c>
      <c r="AW856" s="291">
        <f t="shared" si="292"/>
        <v>0</v>
      </c>
      <c r="AX856" s="283">
        <f t="shared" si="289"/>
        <v>0</v>
      </c>
    </row>
    <row r="857" spans="1:50" ht="26.45" customHeight="1">
      <c r="A857" s="117"/>
      <c r="B857" s="245"/>
      <c r="C857" s="136"/>
      <c r="D857" s="208" t="str">
        <f t="shared" si="274"/>
        <v/>
      </c>
      <c r="E857" s="129" t="s">
        <v>169</v>
      </c>
      <c r="F857" s="209" t="s">
        <v>169</v>
      </c>
      <c r="G857" s="135"/>
      <c r="H857" s="258"/>
      <c r="I857" s="259">
        <f t="shared" si="290"/>
        <v>0</v>
      </c>
      <c r="J857" s="259">
        <f t="shared" si="291"/>
        <v>0</v>
      </c>
      <c r="K857" s="259">
        <f t="shared" si="275"/>
        <v>0</v>
      </c>
      <c r="L857" s="252"/>
      <c r="M857" s="252"/>
      <c r="N857" s="252"/>
      <c r="O857" s="147">
        <v>0</v>
      </c>
      <c r="P857" s="147">
        <v>0</v>
      </c>
      <c r="Q857" s="137">
        <f t="shared" si="276"/>
        <v>0</v>
      </c>
      <c r="R857" s="80">
        <f t="shared" si="277"/>
        <v>0</v>
      </c>
      <c r="S857" s="147">
        <v>0</v>
      </c>
      <c r="T857" s="121"/>
      <c r="U857" s="263">
        <f>IFERROR(VLOOKUP(B857,คำนวณตกเบิกวิทยฐานะ!$B$9:$P$1008,14,FALSE),0)</f>
        <v>0</v>
      </c>
      <c r="V857" s="263">
        <f>IFERROR(VLOOKUP(B857,คำนวณตกเบิกวิทยฐานะ!$B$9:$P$1008,15,FALSE),0)</f>
        <v>0</v>
      </c>
      <c r="W857" s="264">
        <f t="shared" si="278"/>
        <v>0</v>
      </c>
      <c r="X857" s="119" t="s">
        <v>169</v>
      </c>
      <c r="Y857" s="209" t="s">
        <v>169</v>
      </c>
      <c r="Z857" s="258"/>
      <c r="AA857" s="253">
        <f t="shared" si="279"/>
        <v>0</v>
      </c>
      <c r="AB857" s="253">
        <f t="shared" si="280"/>
        <v>0</v>
      </c>
      <c r="AC857" s="253">
        <f t="shared" si="281"/>
        <v>0</v>
      </c>
      <c r="AD857" s="253">
        <f t="shared" si="282"/>
        <v>0</v>
      </c>
      <c r="AE857" s="268">
        <f t="shared" si="283"/>
        <v>0</v>
      </c>
      <c r="AF857" s="269">
        <f t="shared" si="284"/>
        <v>0</v>
      </c>
      <c r="AG857" s="270">
        <f t="shared" si="285"/>
        <v>0</v>
      </c>
      <c r="AH857" s="121"/>
      <c r="AI857" s="252"/>
      <c r="AJ857" s="295"/>
      <c r="AK857" s="301">
        <f t="shared" si="286"/>
        <v>0</v>
      </c>
      <c r="AL857" s="119" t="s">
        <v>169</v>
      </c>
      <c r="AM857" s="123" t="s">
        <v>169</v>
      </c>
      <c r="AN857" s="122"/>
      <c r="AO857" s="119" t="s">
        <v>169</v>
      </c>
      <c r="AP857" s="123" t="s">
        <v>169</v>
      </c>
      <c r="AQ857" s="124"/>
      <c r="AR857" s="119" t="s">
        <v>169</v>
      </c>
      <c r="AS857" s="123" t="s">
        <v>169</v>
      </c>
      <c r="AT857" s="122"/>
      <c r="AU857" s="280">
        <f t="shared" si="287"/>
        <v>0</v>
      </c>
      <c r="AV857" s="281">
        <f t="shared" si="288"/>
        <v>0</v>
      </c>
      <c r="AW857" s="291">
        <f t="shared" si="292"/>
        <v>0</v>
      </c>
      <c r="AX857" s="283">
        <f t="shared" si="289"/>
        <v>0</v>
      </c>
    </row>
    <row r="858" spans="1:50" ht="26.45" customHeight="1">
      <c r="A858" s="117"/>
      <c r="B858" s="245"/>
      <c r="C858" s="136"/>
      <c r="D858" s="208" t="str">
        <f t="shared" si="274"/>
        <v/>
      </c>
      <c r="E858" s="129" t="s">
        <v>169</v>
      </c>
      <c r="F858" s="209" t="s">
        <v>169</v>
      </c>
      <c r="G858" s="135"/>
      <c r="H858" s="258"/>
      <c r="I858" s="259">
        <f t="shared" si="290"/>
        <v>0</v>
      </c>
      <c r="J858" s="259">
        <f t="shared" si="291"/>
        <v>0</v>
      </c>
      <c r="K858" s="259">
        <f t="shared" si="275"/>
        <v>0</v>
      </c>
      <c r="L858" s="252"/>
      <c r="M858" s="252"/>
      <c r="N858" s="252"/>
      <c r="O858" s="147">
        <v>0</v>
      </c>
      <c r="P858" s="147">
        <v>0</v>
      </c>
      <c r="Q858" s="137">
        <f t="shared" si="276"/>
        <v>0</v>
      </c>
      <c r="R858" s="80">
        <f t="shared" si="277"/>
        <v>0</v>
      </c>
      <c r="S858" s="147">
        <v>0</v>
      </c>
      <c r="T858" s="121"/>
      <c r="U858" s="263">
        <f>IFERROR(VLOOKUP(B858,คำนวณตกเบิกวิทยฐานะ!$B$9:$P$1008,14,FALSE),0)</f>
        <v>0</v>
      </c>
      <c r="V858" s="263">
        <f>IFERROR(VLOOKUP(B858,คำนวณตกเบิกวิทยฐานะ!$B$9:$P$1008,15,FALSE),0)</f>
        <v>0</v>
      </c>
      <c r="W858" s="264">
        <f t="shared" si="278"/>
        <v>0</v>
      </c>
      <c r="X858" s="119" t="s">
        <v>169</v>
      </c>
      <c r="Y858" s="209" t="s">
        <v>169</v>
      </c>
      <c r="Z858" s="258"/>
      <c r="AA858" s="253">
        <f t="shared" si="279"/>
        <v>0</v>
      </c>
      <c r="AB858" s="253">
        <f t="shared" si="280"/>
        <v>0</v>
      </c>
      <c r="AC858" s="253">
        <f t="shared" si="281"/>
        <v>0</v>
      </c>
      <c r="AD858" s="253">
        <f t="shared" si="282"/>
        <v>0</v>
      </c>
      <c r="AE858" s="268">
        <f t="shared" si="283"/>
        <v>0</v>
      </c>
      <c r="AF858" s="269">
        <f t="shared" si="284"/>
        <v>0</v>
      </c>
      <c r="AG858" s="270">
        <f t="shared" si="285"/>
        <v>0</v>
      </c>
      <c r="AH858" s="121"/>
      <c r="AI858" s="252"/>
      <c r="AJ858" s="295"/>
      <c r="AK858" s="301">
        <f t="shared" si="286"/>
        <v>0</v>
      </c>
      <c r="AL858" s="119" t="s">
        <v>169</v>
      </c>
      <c r="AM858" s="123" t="s">
        <v>169</v>
      </c>
      <c r="AN858" s="122"/>
      <c r="AO858" s="119" t="s">
        <v>169</v>
      </c>
      <c r="AP858" s="123" t="s">
        <v>169</v>
      </c>
      <c r="AQ858" s="124"/>
      <c r="AR858" s="119" t="s">
        <v>169</v>
      </c>
      <c r="AS858" s="123" t="s">
        <v>169</v>
      </c>
      <c r="AT858" s="122"/>
      <c r="AU858" s="280">
        <f t="shared" si="287"/>
        <v>0</v>
      </c>
      <c r="AV858" s="281">
        <f t="shared" si="288"/>
        <v>0</v>
      </c>
      <c r="AW858" s="291">
        <f t="shared" si="292"/>
        <v>0</v>
      </c>
      <c r="AX858" s="283">
        <f t="shared" si="289"/>
        <v>0</v>
      </c>
    </row>
    <row r="859" spans="1:50" ht="26.45" customHeight="1">
      <c r="A859" s="117"/>
      <c r="B859" s="245"/>
      <c r="C859" s="136"/>
      <c r="D859" s="208" t="str">
        <f t="shared" si="274"/>
        <v/>
      </c>
      <c r="E859" s="129" t="s">
        <v>169</v>
      </c>
      <c r="F859" s="209" t="s">
        <v>169</v>
      </c>
      <c r="G859" s="135"/>
      <c r="H859" s="258"/>
      <c r="I859" s="259">
        <f t="shared" si="290"/>
        <v>0</v>
      </c>
      <c r="J859" s="259">
        <f t="shared" si="291"/>
        <v>0</v>
      </c>
      <c r="K859" s="259">
        <f t="shared" si="275"/>
        <v>0</v>
      </c>
      <c r="L859" s="252"/>
      <c r="M859" s="252"/>
      <c r="N859" s="252"/>
      <c r="O859" s="147">
        <v>0</v>
      </c>
      <c r="P859" s="147">
        <v>0</v>
      </c>
      <c r="Q859" s="137">
        <f t="shared" si="276"/>
        <v>0</v>
      </c>
      <c r="R859" s="80">
        <f t="shared" si="277"/>
        <v>0</v>
      </c>
      <c r="S859" s="147">
        <v>0</v>
      </c>
      <c r="T859" s="121"/>
      <c r="U859" s="263">
        <f>IFERROR(VLOOKUP(B859,คำนวณตกเบิกวิทยฐานะ!$B$9:$P$1008,14,FALSE),0)</f>
        <v>0</v>
      </c>
      <c r="V859" s="263">
        <f>IFERROR(VLOOKUP(B859,คำนวณตกเบิกวิทยฐานะ!$B$9:$P$1008,15,FALSE),0)</f>
        <v>0</v>
      </c>
      <c r="W859" s="264">
        <f t="shared" si="278"/>
        <v>0</v>
      </c>
      <c r="X859" s="119" t="s">
        <v>169</v>
      </c>
      <c r="Y859" s="209" t="s">
        <v>169</v>
      </c>
      <c r="Z859" s="258"/>
      <c r="AA859" s="253">
        <f t="shared" si="279"/>
        <v>0</v>
      </c>
      <c r="AB859" s="253">
        <f t="shared" si="280"/>
        <v>0</v>
      </c>
      <c r="AC859" s="253">
        <f t="shared" si="281"/>
        <v>0</v>
      </c>
      <c r="AD859" s="253">
        <f t="shared" si="282"/>
        <v>0</v>
      </c>
      <c r="AE859" s="268">
        <f t="shared" si="283"/>
        <v>0</v>
      </c>
      <c r="AF859" s="269">
        <f t="shared" si="284"/>
        <v>0</v>
      </c>
      <c r="AG859" s="270">
        <f t="shared" si="285"/>
        <v>0</v>
      </c>
      <c r="AH859" s="121"/>
      <c r="AI859" s="252"/>
      <c r="AJ859" s="295"/>
      <c r="AK859" s="301">
        <f t="shared" si="286"/>
        <v>0</v>
      </c>
      <c r="AL859" s="119" t="s">
        <v>169</v>
      </c>
      <c r="AM859" s="123" t="s">
        <v>169</v>
      </c>
      <c r="AN859" s="122"/>
      <c r="AO859" s="119" t="s">
        <v>169</v>
      </c>
      <c r="AP859" s="123" t="s">
        <v>169</v>
      </c>
      <c r="AQ859" s="124"/>
      <c r="AR859" s="119" t="s">
        <v>169</v>
      </c>
      <c r="AS859" s="123" t="s">
        <v>169</v>
      </c>
      <c r="AT859" s="122"/>
      <c r="AU859" s="280">
        <f t="shared" si="287"/>
        <v>0</v>
      </c>
      <c r="AV859" s="281">
        <f t="shared" si="288"/>
        <v>0</v>
      </c>
      <c r="AW859" s="291">
        <f t="shared" si="292"/>
        <v>0</v>
      </c>
      <c r="AX859" s="283">
        <f t="shared" si="289"/>
        <v>0</v>
      </c>
    </row>
    <row r="860" spans="1:50" ht="26.45" customHeight="1">
      <c r="A860" s="117"/>
      <c r="B860" s="245"/>
      <c r="C860" s="136"/>
      <c r="D860" s="208" t="str">
        <f t="shared" si="274"/>
        <v/>
      </c>
      <c r="E860" s="129" t="s">
        <v>169</v>
      </c>
      <c r="F860" s="209" t="s">
        <v>169</v>
      </c>
      <c r="G860" s="135"/>
      <c r="H860" s="258"/>
      <c r="I860" s="259">
        <f t="shared" si="290"/>
        <v>0</v>
      </c>
      <c r="J860" s="259">
        <f t="shared" si="291"/>
        <v>0</v>
      </c>
      <c r="K860" s="259">
        <f t="shared" si="275"/>
        <v>0</v>
      </c>
      <c r="L860" s="252"/>
      <c r="M860" s="252"/>
      <c r="N860" s="252"/>
      <c r="O860" s="147">
        <v>0</v>
      </c>
      <c r="P860" s="147">
        <v>0</v>
      </c>
      <c r="Q860" s="137">
        <f t="shared" si="276"/>
        <v>0</v>
      </c>
      <c r="R860" s="80">
        <f t="shared" si="277"/>
        <v>0</v>
      </c>
      <c r="S860" s="147">
        <v>0</v>
      </c>
      <c r="T860" s="121"/>
      <c r="U860" s="263">
        <f>IFERROR(VLOOKUP(B860,คำนวณตกเบิกวิทยฐานะ!$B$9:$P$1008,14,FALSE),0)</f>
        <v>0</v>
      </c>
      <c r="V860" s="263">
        <f>IFERROR(VLOOKUP(B860,คำนวณตกเบิกวิทยฐานะ!$B$9:$P$1008,15,FALSE),0)</f>
        <v>0</v>
      </c>
      <c r="W860" s="264">
        <f t="shared" si="278"/>
        <v>0</v>
      </c>
      <c r="X860" s="119" t="s">
        <v>169</v>
      </c>
      <c r="Y860" s="209" t="s">
        <v>169</v>
      </c>
      <c r="Z860" s="258"/>
      <c r="AA860" s="253">
        <f t="shared" si="279"/>
        <v>0</v>
      </c>
      <c r="AB860" s="253">
        <f t="shared" si="280"/>
        <v>0</v>
      </c>
      <c r="AC860" s="253">
        <f t="shared" si="281"/>
        <v>0</v>
      </c>
      <c r="AD860" s="253">
        <f t="shared" si="282"/>
        <v>0</v>
      </c>
      <c r="AE860" s="268">
        <f t="shared" si="283"/>
        <v>0</v>
      </c>
      <c r="AF860" s="269">
        <f t="shared" si="284"/>
        <v>0</v>
      </c>
      <c r="AG860" s="270">
        <f t="shared" si="285"/>
        <v>0</v>
      </c>
      <c r="AH860" s="121"/>
      <c r="AI860" s="252"/>
      <c r="AJ860" s="295"/>
      <c r="AK860" s="301">
        <f t="shared" si="286"/>
        <v>0</v>
      </c>
      <c r="AL860" s="119" t="s">
        <v>169</v>
      </c>
      <c r="AM860" s="123" t="s">
        <v>169</v>
      </c>
      <c r="AN860" s="122"/>
      <c r="AO860" s="119" t="s">
        <v>169</v>
      </c>
      <c r="AP860" s="123" t="s">
        <v>169</v>
      </c>
      <c r="AQ860" s="124"/>
      <c r="AR860" s="119" t="s">
        <v>169</v>
      </c>
      <c r="AS860" s="123" t="s">
        <v>169</v>
      </c>
      <c r="AT860" s="122"/>
      <c r="AU860" s="280">
        <f t="shared" si="287"/>
        <v>0</v>
      </c>
      <c r="AV860" s="281">
        <f t="shared" si="288"/>
        <v>0</v>
      </c>
      <c r="AW860" s="291">
        <f t="shared" si="292"/>
        <v>0</v>
      </c>
      <c r="AX860" s="283">
        <f t="shared" si="289"/>
        <v>0</v>
      </c>
    </row>
    <row r="861" spans="1:50" ht="26.45" customHeight="1">
      <c r="A861" s="117"/>
      <c r="B861" s="245"/>
      <c r="C861" s="136"/>
      <c r="D861" s="208" t="str">
        <f t="shared" si="274"/>
        <v/>
      </c>
      <c r="E861" s="129" t="s">
        <v>169</v>
      </c>
      <c r="F861" s="209" t="s">
        <v>169</v>
      </c>
      <c r="G861" s="135"/>
      <c r="H861" s="258"/>
      <c r="I861" s="259">
        <f t="shared" si="290"/>
        <v>0</v>
      </c>
      <c r="J861" s="259">
        <f t="shared" si="291"/>
        <v>0</v>
      </c>
      <c r="K861" s="259">
        <f t="shared" si="275"/>
        <v>0</v>
      </c>
      <c r="L861" s="252"/>
      <c r="M861" s="252"/>
      <c r="N861" s="252"/>
      <c r="O861" s="147">
        <v>0</v>
      </c>
      <c r="P861" s="147">
        <v>0</v>
      </c>
      <c r="Q861" s="137">
        <f t="shared" si="276"/>
        <v>0</v>
      </c>
      <c r="R861" s="80">
        <f t="shared" si="277"/>
        <v>0</v>
      </c>
      <c r="S861" s="147">
        <v>0</v>
      </c>
      <c r="T861" s="121"/>
      <c r="U861" s="263">
        <f>IFERROR(VLOOKUP(B861,คำนวณตกเบิกวิทยฐานะ!$B$9:$P$1008,14,FALSE),0)</f>
        <v>0</v>
      </c>
      <c r="V861" s="263">
        <f>IFERROR(VLOOKUP(B861,คำนวณตกเบิกวิทยฐานะ!$B$9:$P$1008,15,FALSE),0)</f>
        <v>0</v>
      </c>
      <c r="W861" s="264">
        <f t="shared" si="278"/>
        <v>0</v>
      </c>
      <c r="X861" s="119" t="s">
        <v>169</v>
      </c>
      <c r="Y861" s="209" t="s">
        <v>169</v>
      </c>
      <c r="Z861" s="258"/>
      <c r="AA861" s="253">
        <f t="shared" si="279"/>
        <v>0</v>
      </c>
      <c r="AB861" s="253">
        <f t="shared" si="280"/>
        <v>0</v>
      </c>
      <c r="AC861" s="253">
        <f t="shared" si="281"/>
        <v>0</v>
      </c>
      <c r="AD861" s="253">
        <f t="shared" si="282"/>
        <v>0</v>
      </c>
      <c r="AE861" s="268">
        <f t="shared" si="283"/>
        <v>0</v>
      </c>
      <c r="AF861" s="269">
        <f t="shared" si="284"/>
        <v>0</v>
      </c>
      <c r="AG861" s="270">
        <f t="shared" si="285"/>
        <v>0</v>
      </c>
      <c r="AH861" s="121"/>
      <c r="AI861" s="252"/>
      <c r="AJ861" s="295"/>
      <c r="AK861" s="301">
        <f t="shared" si="286"/>
        <v>0</v>
      </c>
      <c r="AL861" s="119" t="s">
        <v>169</v>
      </c>
      <c r="AM861" s="123" t="s">
        <v>169</v>
      </c>
      <c r="AN861" s="122"/>
      <c r="AO861" s="119" t="s">
        <v>169</v>
      </c>
      <c r="AP861" s="123" t="s">
        <v>169</v>
      </c>
      <c r="AQ861" s="124"/>
      <c r="AR861" s="119" t="s">
        <v>169</v>
      </c>
      <c r="AS861" s="123" t="s">
        <v>169</v>
      </c>
      <c r="AT861" s="122"/>
      <c r="AU861" s="280">
        <f t="shared" si="287"/>
        <v>0</v>
      </c>
      <c r="AV861" s="281">
        <f t="shared" si="288"/>
        <v>0</v>
      </c>
      <c r="AW861" s="291">
        <f t="shared" si="292"/>
        <v>0</v>
      </c>
      <c r="AX861" s="283">
        <f t="shared" si="289"/>
        <v>0</v>
      </c>
    </row>
    <row r="862" spans="1:50" ht="26.45" customHeight="1">
      <c r="A862" s="117"/>
      <c r="B862" s="245"/>
      <c r="C862" s="136"/>
      <c r="D862" s="208" t="str">
        <f t="shared" si="274"/>
        <v/>
      </c>
      <c r="E862" s="129" t="s">
        <v>169</v>
      </c>
      <c r="F862" s="209" t="s">
        <v>169</v>
      </c>
      <c r="G862" s="135"/>
      <c r="H862" s="258"/>
      <c r="I862" s="259">
        <f t="shared" si="290"/>
        <v>0</v>
      </c>
      <c r="J862" s="259">
        <f t="shared" si="291"/>
        <v>0</v>
      </c>
      <c r="K862" s="259">
        <f t="shared" si="275"/>
        <v>0</v>
      </c>
      <c r="L862" s="252"/>
      <c r="M862" s="252"/>
      <c r="N862" s="252"/>
      <c r="O862" s="147">
        <v>0</v>
      </c>
      <c r="P862" s="147">
        <v>0</v>
      </c>
      <c r="Q862" s="137">
        <f t="shared" si="276"/>
        <v>0</v>
      </c>
      <c r="R862" s="80">
        <f t="shared" si="277"/>
        <v>0</v>
      </c>
      <c r="S862" s="147">
        <v>0</v>
      </c>
      <c r="T862" s="121"/>
      <c r="U862" s="263">
        <f>IFERROR(VLOOKUP(B862,คำนวณตกเบิกวิทยฐานะ!$B$9:$P$1008,14,FALSE),0)</f>
        <v>0</v>
      </c>
      <c r="V862" s="263">
        <f>IFERROR(VLOOKUP(B862,คำนวณตกเบิกวิทยฐานะ!$B$9:$P$1008,15,FALSE),0)</f>
        <v>0</v>
      </c>
      <c r="W862" s="264">
        <f t="shared" si="278"/>
        <v>0</v>
      </c>
      <c r="X862" s="119" t="s">
        <v>169</v>
      </c>
      <c r="Y862" s="209" t="s">
        <v>169</v>
      </c>
      <c r="Z862" s="258"/>
      <c r="AA862" s="253">
        <f t="shared" si="279"/>
        <v>0</v>
      </c>
      <c r="AB862" s="253">
        <f t="shared" si="280"/>
        <v>0</v>
      </c>
      <c r="AC862" s="253">
        <f t="shared" si="281"/>
        <v>0</v>
      </c>
      <c r="AD862" s="253">
        <f t="shared" si="282"/>
        <v>0</v>
      </c>
      <c r="AE862" s="268">
        <f t="shared" si="283"/>
        <v>0</v>
      </c>
      <c r="AF862" s="269">
        <f t="shared" si="284"/>
        <v>0</v>
      </c>
      <c r="AG862" s="270">
        <f t="shared" si="285"/>
        <v>0</v>
      </c>
      <c r="AH862" s="121"/>
      <c r="AI862" s="252"/>
      <c r="AJ862" s="295"/>
      <c r="AK862" s="301">
        <f t="shared" si="286"/>
        <v>0</v>
      </c>
      <c r="AL862" s="119" t="s">
        <v>169</v>
      </c>
      <c r="AM862" s="123" t="s">
        <v>169</v>
      </c>
      <c r="AN862" s="122"/>
      <c r="AO862" s="119" t="s">
        <v>169</v>
      </c>
      <c r="AP862" s="123" t="s">
        <v>169</v>
      </c>
      <c r="AQ862" s="124"/>
      <c r="AR862" s="119" t="s">
        <v>169</v>
      </c>
      <c r="AS862" s="123" t="s">
        <v>169</v>
      </c>
      <c r="AT862" s="122"/>
      <c r="AU862" s="280">
        <f t="shared" si="287"/>
        <v>0</v>
      </c>
      <c r="AV862" s="281">
        <f t="shared" si="288"/>
        <v>0</v>
      </c>
      <c r="AW862" s="291">
        <f t="shared" si="292"/>
        <v>0</v>
      </c>
      <c r="AX862" s="283">
        <f t="shared" si="289"/>
        <v>0</v>
      </c>
    </row>
    <row r="863" spans="1:50" ht="26.45" customHeight="1">
      <c r="A863" s="117"/>
      <c r="B863" s="245"/>
      <c r="C863" s="136"/>
      <c r="D863" s="208" t="str">
        <f t="shared" si="274"/>
        <v/>
      </c>
      <c r="E863" s="129" t="s">
        <v>169</v>
      </c>
      <c r="F863" s="209" t="s">
        <v>169</v>
      </c>
      <c r="G863" s="135"/>
      <c r="H863" s="258"/>
      <c r="I863" s="259">
        <f t="shared" si="290"/>
        <v>0</v>
      </c>
      <c r="J863" s="259">
        <f t="shared" si="291"/>
        <v>0</v>
      </c>
      <c r="K863" s="259">
        <f t="shared" si="275"/>
        <v>0</v>
      </c>
      <c r="L863" s="252"/>
      <c r="M863" s="252"/>
      <c r="N863" s="252"/>
      <c r="O863" s="147">
        <v>0</v>
      </c>
      <c r="P863" s="147">
        <v>0</v>
      </c>
      <c r="Q863" s="137">
        <f t="shared" si="276"/>
        <v>0</v>
      </c>
      <c r="R863" s="80">
        <f t="shared" si="277"/>
        <v>0</v>
      </c>
      <c r="S863" s="147">
        <v>0</v>
      </c>
      <c r="T863" s="121"/>
      <c r="U863" s="263">
        <f>IFERROR(VLOOKUP(B863,คำนวณตกเบิกวิทยฐานะ!$B$9:$P$1008,14,FALSE),0)</f>
        <v>0</v>
      </c>
      <c r="V863" s="263">
        <f>IFERROR(VLOOKUP(B863,คำนวณตกเบิกวิทยฐานะ!$B$9:$P$1008,15,FALSE),0)</f>
        <v>0</v>
      </c>
      <c r="W863" s="264">
        <f t="shared" si="278"/>
        <v>0</v>
      </c>
      <c r="X863" s="119" t="s">
        <v>169</v>
      </c>
      <c r="Y863" s="209" t="s">
        <v>169</v>
      </c>
      <c r="Z863" s="258"/>
      <c r="AA863" s="253">
        <f t="shared" si="279"/>
        <v>0</v>
      </c>
      <c r="AB863" s="253">
        <f t="shared" si="280"/>
        <v>0</v>
      </c>
      <c r="AC863" s="253">
        <f t="shared" si="281"/>
        <v>0</v>
      </c>
      <c r="AD863" s="253">
        <f t="shared" si="282"/>
        <v>0</v>
      </c>
      <c r="AE863" s="268">
        <f t="shared" si="283"/>
        <v>0</v>
      </c>
      <c r="AF863" s="269">
        <f t="shared" si="284"/>
        <v>0</v>
      </c>
      <c r="AG863" s="270">
        <f t="shared" si="285"/>
        <v>0</v>
      </c>
      <c r="AH863" s="121"/>
      <c r="AI863" s="252"/>
      <c r="AJ863" s="295"/>
      <c r="AK863" s="301">
        <f t="shared" si="286"/>
        <v>0</v>
      </c>
      <c r="AL863" s="119" t="s">
        <v>169</v>
      </c>
      <c r="AM863" s="123" t="s">
        <v>169</v>
      </c>
      <c r="AN863" s="122"/>
      <c r="AO863" s="119" t="s">
        <v>169</v>
      </c>
      <c r="AP863" s="123" t="s">
        <v>169</v>
      </c>
      <c r="AQ863" s="124"/>
      <c r="AR863" s="119" t="s">
        <v>169</v>
      </c>
      <c r="AS863" s="123" t="s">
        <v>169</v>
      </c>
      <c r="AT863" s="122"/>
      <c r="AU863" s="280">
        <f t="shared" si="287"/>
        <v>0</v>
      </c>
      <c r="AV863" s="281">
        <f t="shared" si="288"/>
        <v>0</v>
      </c>
      <c r="AW863" s="291">
        <f t="shared" si="292"/>
        <v>0</v>
      </c>
      <c r="AX863" s="283">
        <f t="shared" si="289"/>
        <v>0</v>
      </c>
    </row>
    <row r="864" spans="1:50" ht="26.45" customHeight="1">
      <c r="A864" s="117"/>
      <c r="B864" s="245"/>
      <c r="C864" s="136"/>
      <c r="D864" s="208" t="str">
        <f t="shared" si="274"/>
        <v/>
      </c>
      <c r="E864" s="129" t="s">
        <v>169</v>
      </c>
      <c r="F864" s="209" t="s">
        <v>169</v>
      </c>
      <c r="G864" s="135"/>
      <c r="H864" s="258"/>
      <c r="I864" s="259">
        <f t="shared" si="290"/>
        <v>0</v>
      </c>
      <c r="J864" s="259">
        <f t="shared" si="291"/>
        <v>0</v>
      </c>
      <c r="K864" s="259">
        <f t="shared" si="275"/>
        <v>0</v>
      </c>
      <c r="L864" s="252"/>
      <c r="M864" s="252"/>
      <c r="N864" s="252"/>
      <c r="O864" s="147">
        <v>0</v>
      </c>
      <c r="P864" s="147">
        <v>0</v>
      </c>
      <c r="Q864" s="137">
        <f t="shared" si="276"/>
        <v>0</v>
      </c>
      <c r="R864" s="80">
        <f t="shared" si="277"/>
        <v>0</v>
      </c>
      <c r="S864" s="147">
        <v>0</v>
      </c>
      <c r="T864" s="121"/>
      <c r="U864" s="263">
        <f>IFERROR(VLOOKUP(B864,คำนวณตกเบิกวิทยฐานะ!$B$9:$P$1008,14,FALSE),0)</f>
        <v>0</v>
      </c>
      <c r="V864" s="263">
        <f>IFERROR(VLOOKUP(B864,คำนวณตกเบิกวิทยฐานะ!$B$9:$P$1008,15,FALSE),0)</f>
        <v>0</v>
      </c>
      <c r="W864" s="264">
        <f t="shared" si="278"/>
        <v>0</v>
      </c>
      <c r="X864" s="119" t="s">
        <v>169</v>
      </c>
      <c r="Y864" s="209" t="s">
        <v>169</v>
      </c>
      <c r="Z864" s="258"/>
      <c r="AA864" s="253">
        <f t="shared" si="279"/>
        <v>0</v>
      </c>
      <c r="AB864" s="253">
        <f t="shared" si="280"/>
        <v>0</v>
      </c>
      <c r="AC864" s="253">
        <f t="shared" si="281"/>
        <v>0</v>
      </c>
      <c r="AD864" s="253">
        <f t="shared" si="282"/>
        <v>0</v>
      </c>
      <c r="AE864" s="268">
        <f t="shared" si="283"/>
        <v>0</v>
      </c>
      <c r="AF864" s="269">
        <f t="shared" si="284"/>
        <v>0</v>
      </c>
      <c r="AG864" s="270">
        <f t="shared" si="285"/>
        <v>0</v>
      </c>
      <c r="AH864" s="121"/>
      <c r="AI864" s="252"/>
      <c r="AJ864" s="295"/>
      <c r="AK864" s="301">
        <f t="shared" si="286"/>
        <v>0</v>
      </c>
      <c r="AL864" s="119" t="s">
        <v>169</v>
      </c>
      <c r="AM864" s="123" t="s">
        <v>169</v>
      </c>
      <c r="AN864" s="122"/>
      <c r="AO864" s="119" t="s">
        <v>169</v>
      </c>
      <c r="AP864" s="123" t="s">
        <v>169</v>
      </c>
      <c r="AQ864" s="124"/>
      <c r="AR864" s="119" t="s">
        <v>169</v>
      </c>
      <c r="AS864" s="123" t="s">
        <v>169</v>
      </c>
      <c r="AT864" s="122"/>
      <c r="AU864" s="280">
        <f t="shared" si="287"/>
        <v>0</v>
      </c>
      <c r="AV864" s="281">
        <f t="shared" si="288"/>
        <v>0</v>
      </c>
      <c r="AW864" s="291">
        <f t="shared" si="292"/>
        <v>0</v>
      </c>
      <c r="AX864" s="283">
        <f t="shared" si="289"/>
        <v>0</v>
      </c>
    </row>
    <row r="865" spans="1:50" ht="26.45" customHeight="1">
      <c r="A865" s="117"/>
      <c r="B865" s="245"/>
      <c r="C865" s="136"/>
      <c r="D865" s="208" t="str">
        <f t="shared" si="274"/>
        <v/>
      </c>
      <c r="E865" s="129" t="s">
        <v>169</v>
      </c>
      <c r="F865" s="209" t="s">
        <v>169</v>
      </c>
      <c r="G865" s="135"/>
      <c r="H865" s="258"/>
      <c r="I865" s="259">
        <f t="shared" si="290"/>
        <v>0</v>
      </c>
      <c r="J865" s="259">
        <f t="shared" si="291"/>
        <v>0</v>
      </c>
      <c r="K865" s="259">
        <f t="shared" si="275"/>
        <v>0</v>
      </c>
      <c r="L865" s="252"/>
      <c r="M865" s="252"/>
      <c r="N865" s="252"/>
      <c r="O865" s="147">
        <v>0</v>
      </c>
      <c r="P865" s="147">
        <v>0</v>
      </c>
      <c r="Q865" s="137">
        <f t="shared" si="276"/>
        <v>0</v>
      </c>
      <c r="R865" s="80">
        <f t="shared" si="277"/>
        <v>0</v>
      </c>
      <c r="S865" s="147">
        <v>0</v>
      </c>
      <c r="T865" s="121"/>
      <c r="U865" s="263">
        <f>IFERROR(VLOOKUP(B865,คำนวณตกเบิกวิทยฐานะ!$B$9:$P$1008,14,FALSE),0)</f>
        <v>0</v>
      </c>
      <c r="V865" s="263">
        <f>IFERROR(VLOOKUP(B865,คำนวณตกเบิกวิทยฐานะ!$B$9:$P$1008,15,FALSE),0)</f>
        <v>0</v>
      </c>
      <c r="W865" s="264">
        <f t="shared" si="278"/>
        <v>0</v>
      </c>
      <c r="X865" s="119" t="s">
        <v>169</v>
      </c>
      <c r="Y865" s="209" t="s">
        <v>169</v>
      </c>
      <c r="Z865" s="258"/>
      <c r="AA865" s="253">
        <f t="shared" si="279"/>
        <v>0</v>
      </c>
      <c r="AB865" s="253">
        <f t="shared" si="280"/>
        <v>0</v>
      </c>
      <c r="AC865" s="253">
        <f t="shared" si="281"/>
        <v>0</v>
      </c>
      <c r="AD865" s="253">
        <f t="shared" si="282"/>
        <v>0</v>
      </c>
      <c r="AE865" s="268">
        <f t="shared" si="283"/>
        <v>0</v>
      </c>
      <c r="AF865" s="269">
        <f t="shared" si="284"/>
        <v>0</v>
      </c>
      <c r="AG865" s="270">
        <f t="shared" si="285"/>
        <v>0</v>
      </c>
      <c r="AH865" s="121"/>
      <c r="AI865" s="252"/>
      <c r="AJ865" s="295"/>
      <c r="AK865" s="301">
        <f t="shared" si="286"/>
        <v>0</v>
      </c>
      <c r="AL865" s="119" t="s">
        <v>169</v>
      </c>
      <c r="AM865" s="123" t="s">
        <v>169</v>
      </c>
      <c r="AN865" s="122"/>
      <c r="AO865" s="119" t="s">
        <v>169</v>
      </c>
      <c r="AP865" s="123" t="s">
        <v>169</v>
      </c>
      <c r="AQ865" s="124"/>
      <c r="AR865" s="119" t="s">
        <v>169</v>
      </c>
      <c r="AS865" s="123" t="s">
        <v>169</v>
      </c>
      <c r="AT865" s="122"/>
      <c r="AU865" s="280">
        <f t="shared" si="287"/>
        <v>0</v>
      </c>
      <c r="AV865" s="281">
        <f t="shared" si="288"/>
        <v>0</v>
      </c>
      <c r="AW865" s="291">
        <f t="shared" si="292"/>
        <v>0</v>
      </c>
      <c r="AX865" s="283">
        <f t="shared" si="289"/>
        <v>0</v>
      </c>
    </row>
    <row r="866" spans="1:50" ht="26.45" customHeight="1">
      <c r="A866" s="117"/>
      <c r="B866" s="245"/>
      <c r="C866" s="136"/>
      <c r="D866" s="208" t="str">
        <f t="shared" si="274"/>
        <v/>
      </c>
      <c r="E866" s="129" t="s">
        <v>169</v>
      </c>
      <c r="F866" s="209" t="s">
        <v>169</v>
      </c>
      <c r="G866" s="135"/>
      <c r="H866" s="258"/>
      <c r="I866" s="259">
        <f t="shared" si="290"/>
        <v>0</v>
      </c>
      <c r="J866" s="259">
        <f t="shared" si="291"/>
        <v>0</v>
      </c>
      <c r="K866" s="259">
        <f t="shared" si="275"/>
        <v>0</v>
      </c>
      <c r="L866" s="252"/>
      <c r="M866" s="252"/>
      <c r="N866" s="252"/>
      <c r="O866" s="147">
        <v>0</v>
      </c>
      <c r="P866" s="147">
        <v>0</v>
      </c>
      <c r="Q866" s="137">
        <f t="shared" si="276"/>
        <v>0</v>
      </c>
      <c r="R866" s="80">
        <f t="shared" si="277"/>
        <v>0</v>
      </c>
      <c r="S866" s="147">
        <v>0</v>
      </c>
      <c r="T866" s="121"/>
      <c r="U866" s="263">
        <f>IFERROR(VLOOKUP(B866,คำนวณตกเบิกวิทยฐานะ!$B$9:$P$1008,14,FALSE),0)</f>
        <v>0</v>
      </c>
      <c r="V866" s="263">
        <f>IFERROR(VLOOKUP(B866,คำนวณตกเบิกวิทยฐานะ!$B$9:$P$1008,15,FALSE),0)</f>
        <v>0</v>
      </c>
      <c r="W866" s="264">
        <f t="shared" si="278"/>
        <v>0</v>
      </c>
      <c r="X866" s="119" t="s">
        <v>169</v>
      </c>
      <c r="Y866" s="209" t="s">
        <v>169</v>
      </c>
      <c r="Z866" s="258"/>
      <c r="AA866" s="253">
        <f t="shared" si="279"/>
        <v>0</v>
      </c>
      <c r="AB866" s="253">
        <f t="shared" si="280"/>
        <v>0</v>
      </c>
      <c r="AC866" s="253">
        <f t="shared" si="281"/>
        <v>0</v>
      </c>
      <c r="AD866" s="253">
        <f t="shared" si="282"/>
        <v>0</v>
      </c>
      <c r="AE866" s="268">
        <f t="shared" si="283"/>
        <v>0</v>
      </c>
      <c r="AF866" s="269">
        <f t="shared" si="284"/>
        <v>0</v>
      </c>
      <c r="AG866" s="270">
        <f t="shared" si="285"/>
        <v>0</v>
      </c>
      <c r="AH866" s="121"/>
      <c r="AI866" s="252"/>
      <c r="AJ866" s="295"/>
      <c r="AK866" s="301">
        <f t="shared" si="286"/>
        <v>0</v>
      </c>
      <c r="AL866" s="119" t="s">
        <v>169</v>
      </c>
      <c r="AM866" s="123" t="s">
        <v>169</v>
      </c>
      <c r="AN866" s="122"/>
      <c r="AO866" s="119" t="s">
        <v>169</v>
      </c>
      <c r="AP866" s="123" t="s">
        <v>169</v>
      </c>
      <c r="AQ866" s="124"/>
      <c r="AR866" s="119" t="s">
        <v>169</v>
      </c>
      <c r="AS866" s="123" t="s">
        <v>169</v>
      </c>
      <c r="AT866" s="122"/>
      <c r="AU866" s="280">
        <f t="shared" si="287"/>
        <v>0</v>
      </c>
      <c r="AV866" s="281">
        <f t="shared" si="288"/>
        <v>0</v>
      </c>
      <c r="AW866" s="291">
        <f t="shared" si="292"/>
        <v>0</v>
      </c>
      <c r="AX866" s="283">
        <f t="shared" si="289"/>
        <v>0</v>
      </c>
    </row>
    <row r="867" spans="1:50" ht="26.45" customHeight="1">
      <c r="A867" s="117"/>
      <c r="B867" s="245"/>
      <c r="C867" s="136"/>
      <c r="D867" s="208" t="str">
        <f t="shared" si="274"/>
        <v/>
      </c>
      <c r="E867" s="129" t="s">
        <v>169</v>
      </c>
      <c r="F867" s="209" t="s">
        <v>169</v>
      </c>
      <c r="G867" s="135"/>
      <c r="H867" s="258"/>
      <c r="I867" s="259">
        <f t="shared" si="290"/>
        <v>0</v>
      </c>
      <c r="J867" s="259">
        <f t="shared" si="291"/>
        <v>0</v>
      </c>
      <c r="K867" s="259">
        <f t="shared" si="275"/>
        <v>0</v>
      </c>
      <c r="L867" s="252"/>
      <c r="M867" s="252"/>
      <c r="N867" s="252"/>
      <c r="O867" s="147">
        <v>0</v>
      </c>
      <c r="P867" s="147">
        <v>0</v>
      </c>
      <c r="Q867" s="137">
        <f t="shared" si="276"/>
        <v>0</v>
      </c>
      <c r="R867" s="80">
        <f t="shared" si="277"/>
        <v>0</v>
      </c>
      <c r="S867" s="147">
        <v>0</v>
      </c>
      <c r="T867" s="121"/>
      <c r="U867" s="263">
        <f>IFERROR(VLOOKUP(B867,คำนวณตกเบิกวิทยฐานะ!$B$9:$P$1008,14,FALSE),0)</f>
        <v>0</v>
      </c>
      <c r="V867" s="263">
        <f>IFERROR(VLOOKUP(B867,คำนวณตกเบิกวิทยฐานะ!$B$9:$P$1008,15,FALSE),0)</f>
        <v>0</v>
      </c>
      <c r="W867" s="264">
        <f t="shared" si="278"/>
        <v>0</v>
      </c>
      <c r="X867" s="119" t="s">
        <v>169</v>
      </c>
      <c r="Y867" s="209" t="s">
        <v>169</v>
      </c>
      <c r="Z867" s="258"/>
      <c r="AA867" s="253">
        <f t="shared" si="279"/>
        <v>0</v>
      </c>
      <c r="AB867" s="253">
        <f t="shared" si="280"/>
        <v>0</v>
      </c>
      <c r="AC867" s="253">
        <f t="shared" si="281"/>
        <v>0</v>
      </c>
      <c r="AD867" s="253">
        <f t="shared" si="282"/>
        <v>0</v>
      </c>
      <c r="AE867" s="268">
        <f t="shared" si="283"/>
        <v>0</v>
      </c>
      <c r="AF867" s="269">
        <f t="shared" si="284"/>
        <v>0</v>
      </c>
      <c r="AG867" s="270">
        <f t="shared" si="285"/>
        <v>0</v>
      </c>
      <c r="AH867" s="121"/>
      <c r="AI867" s="252"/>
      <c r="AJ867" s="295"/>
      <c r="AK867" s="301">
        <f t="shared" si="286"/>
        <v>0</v>
      </c>
      <c r="AL867" s="119" t="s">
        <v>169</v>
      </c>
      <c r="AM867" s="123" t="s">
        <v>169</v>
      </c>
      <c r="AN867" s="122"/>
      <c r="AO867" s="119" t="s">
        <v>169</v>
      </c>
      <c r="AP867" s="123" t="s">
        <v>169</v>
      </c>
      <c r="AQ867" s="124"/>
      <c r="AR867" s="119" t="s">
        <v>169</v>
      </c>
      <c r="AS867" s="123" t="s">
        <v>169</v>
      </c>
      <c r="AT867" s="122"/>
      <c r="AU867" s="280">
        <f t="shared" si="287"/>
        <v>0</v>
      </c>
      <c r="AV867" s="281">
        <f t="shared" si="288"/>
        <v>0</v>
      </c>
      <c r="AW867" s="291">
        <f t="shared" si="292"/>
        <v>0</v>
      </c>
      <c r="AX867" s="283">
        <f t="shared" si="289"/>
        <v>0</v>
      </c>
    </row>
    <row r="868" spans="1:50" ht="26.45" customHeight="1">
      <c r="A868" s="117"/>
      <c r="B868" s="245"/>
      <c r="C868" s="136"/>
      <c r="D868" s="208" t="str">
        <f t="shared" si="274"/>
        <v/>
      </c>
      <c r="E868" s="129" t="s">
        <v>169</v>
      </c>
      <c r="F868" s="209" t="s">
        <v>169</v>
      </c>
      <c r="G868" s="135"/>
      <c r="H868" s="258"/>
      <c r="I868" s="259">
        <f t="shared" si="290"/>
        <v>0</v>
      </c>
      <c r="J868" s="259">
        <f t="shared" si="291"/>
        <v>0</v>
      </c>
      <c r="K868" s="259">
        <f t="shared" si="275"/>
        <v>0</v>
      </c>
      <c r="L868" s="252"/>
      <c r="M868" s="252"/>
      <c r="N868" s="252"/>
      <c r="O868" s="147">
        <v>0</v>
      </c>
      <c r="P868" s="147">
        <v>0</v>
      </c>
      <c r="Q868" s="137">
        <f t="shared" si="276"/>
        <v>0</v>
      </c>
      <c r="R868" s="80">
        <f t="shared" si="277"/>
        <v>0</v>
      </c>
      <c r="S868" s="147">
        <v>0</v>
      </c>
      <c r="T868" s="121"/>
      <c r="U868" s="263">
        <f>IFERROR(VLOOKUP(B868,คำนวณตกเบิกวิทยฐานะ!$B$9:$P$1008,14,FALSE),0)</f>
        <v>0</v>
      </c>
      <c r="V868" s="263">
        <f>IFERROR(VLOOKUP(B868,คำนวณตกเบิกวิทยฐานะ!$B$9:$P$1008,15,FALSE),0)</f>
        <v>0</v>
      </c>
      <c r="W868" s="264">
        <f t="shared" si="278"/>
        <v>0</v>
      </c>
      <c r="X868" s="119" t="s">
        <v>169</v>
      </c>
      <c r="Y868" s="209" t="s">
        <v>169</v>
      </c>
      <c r="Z868" s="258"/>
      <c r="AA868" s="253">
        <f t="shared" si="279"/>
        <v>0</v>
      </c>
      <c r="AB868" s="253">
        <f t="shared" si="280"/>
        <v>0</v>
      </c>
      <c r="AC868" s="253">
        <f t="shared" si="281"/>
        <v>0</v>
      </c>
      <c r="AD868" s="253">
        <f t="shared" si="282"/>
        <v>0</v>
      </c>
      <c r="AE868" s="268">
        <f t="shared" si="283"/>
        <v>0</v>
      </c>
      <c r="AF868" s="269">
        <f t="shared" si="284"/>
        <v>0</v>
      </c>
      <c r="AG868" s="270">
        <f t="shared" si="285"/>
        <v>0</v>
      </c>
      <c r="AH868" s="121"/>
      <c r="AI868" s="252"/>
      <c r="AJ868" s="295"/>
      <c r="AK868" s="301">
        <f t="shared" si="286"/>
        <v>0</v>
      </c>
      <c r="AL868" s="119" t="s">
        <v>169</v>
      </c>
      <c r="AM868" s="123" t="s">
        <v>169</v>
      </c>
      <c r="AN868" s="122"/>
      <c r="AO868" s="119" t="s">
        <v>169</v>
      </c>
      <c r="AP868" s="123" t="s">
        <v>169</v>
      </c>
      <c r="AQ868" s="124"/>
      <c r="AR868" s="119" t="s">
        <v>169</v>
      </c>
      <c r="AS868" s="123" t="s">
        <v>169</v>
      </c>
      <c r="AT868" s="122"/>
      <c r="AU868" s="280">
        <f t="shared" si="287"/>
        <v>0</v>
      </c>
      <c r="AV868" s="281">
        <f t="shared" si="288"/>
        <v>0</v>
      </c>
      <c r="AW868" s="291">
        <f t="shared" si="292"/>
        <v>0</v>
      </c>
      <c r="AX868" s="283">
        <f t="shared" si="289"/>
        <v>0</v>
      </c>
    </row>
    <row r="869" spans="1:50" ht="26.45" customHeight="1">
      <c r="A869" s="117"/>
      <c r="B869" s="245"/>
      <c r="C869" s="136"/>
      <c r="D869" s="208" t="str">
        <f t="shared" si="274"/>
        <v/>
      </c>
      <c r="E869" s="129" t="s">
        <v>169</v>
      </c>
      <c r="F869" s="209" t="s">
        <v>169</v>
      </c>
      <c r="G869" s="135"/>
      <c r="H869" s="258"/>
      <c r="I869" s="259">
        <f t="shared" si="290"/>
        <v>0</v>
      </c>
      <c r="J869" s="259">
        <f t="shared" si="291"/>
        <v>0</v>
      </c>
      <c r="K869" s="259">
        <f t="shared" si="275"/>
        <v>0</v>
      </c>
      <c r="L869" s="252"/>
      <c r="M869" s="252"/>
      <c r="N869" s="252"/>
      <c r="O869" s="147">
        <v>0</v>
      </c>
      <c r="P869" s="147">
        <v>0</v>
      </c>
      <c r="Q869" s="137">
        <f t="shared" si="276"/>
        <v>0</v>
      </c>
      <c r="R869" s="80">
        <f t="shared" si="277"/>
        <v>0</v>
      </c>
      <c r="S869" s="147">
        <v>0</v>
      </c>
      <c r="T869" s="121"/>
      <c r="U869" s="263">
        <f>IFERROR(VLOOKUP(B869,คำนวณตกเบิกวิทยฐานะ!$B$9:$P$1008,14,FALSE),0)</f>
        <v>0</v>
      </c>
      <c r="V869" s="263">
        <f>IFERROR(VLOOKUP(B869,คำนวณตกเบิกวิทยฐานะ!$B$9:$P$1008,15,FALSE),0)</f>
        <v>0</v>
      </c>
      <c r="W869" s="264">
        <f t="shared" si="278"/>
        <v>0</v>
      </c>
      <c r="X869" s="119" t="s">
        <v>169</v>
      </c>
      <c r="Y869" s="209" t="s">
        <v>169</v>
      </c>
      <c r="Z869" s="258"/>
      <c r="AA869" s="253">
        <f t="shared" si="279"/>
        <v>0</v>
      </c>
      <c r="AB869" s="253">
        <f t="shared" si="280"/>
        <v>0</v>
      </c>
      <c r="AC869" s="253">
        <f t="shared" si="281"/>
        <v>0</v>
      </c>
      <c r="AD869" s="253">
        <f t="shared" si="282"/>
        <v>0</v>
      </c>
      <c r="AE869" s="268">
        <f t="shared" si="283"/>
        <v>0</v>
      </c>
      <c r="AF869" s="269">
        <f t="shared" si="284"/>
        <v>0</v>
      </c>
      <c r="AG869" s="270">
        <f t="shared" si="285"/>
        <v>0</v>
      </c>
      <c r="AH869" s="121"/>
      <c r="AI869" s="252"/>
      <c r="AJ869" s="295"/>
      <c r="AK869" s="301">
        <f t="shared" si="286"/>
        <v>0</v>
      </c>
      <c r="AL869" s="119" t="s">
        <v>169</v>
      </c>
      <c r="AM869" s="123" t="s">
        <v>169</v>
      </c>
      <c r="AN869" s="122"/>
      <c r="AO869" s="119" t="s">
        <v>169</v>
      </c>
      <c r="AP869" s="123" t="s">
        <v>169</v>
      </c>
      <c r="AQ869" s="124"/>
      <c r="AR869" s="119" t="s">
        <v>169</v>
      </c>
      <c r="AS869" s="123" t="s">
        <v>169</v>
      </c>
      <c r="AT869" s="122"/>
      <c r="AU869" s="280">
        <f t="shared" si="287"/>
        <v>0</v>
      </c>
      <c r="AV869" s="281">
        <f t="shared" si="288"/>
        <v>0</v>
      </c>
      <c r="AW869" s="291">
        <f t="shared" si="292"/>
        <v>0</v>
      </c>
      <c r="AX869" s="283">
        <f t="shared" si="289"/>
        <v>0</v>
      </c>
    </row>
    <row r="870" spans="1:50" ht="26.45" customHeight="1">
      <c r="A870" s="117"/>
      <c r="B870" s="245"/>
      <c r="C870" s="136"/>
      <c r="D870" s="208" t="str">
        <f t="shared" si="274"/>
        <v/>
      </c>
      <c r="E870" s="129" t="s">
        <v>169</v>
      </c>
      <c r="F870" s="209" t="s">
        <v>169</v>
      </c>
      <c r="G870" s="135"/>
      <c r="H870" s="258"/>
      <c r="I870" s="259">
        <f t="shared" si="290"/>
        <v>0</v>
      </c>
      <c r="J870" s="259">
        <f t="shared" si="291"/>
        <v>0</v>
      </c>
      <c r="K870" s="259">
        <f t="shared" si="275"/>
        <v>0</v>
      </c>
      <c r="L870" s="252"/>
      <c r="M870" s="252"/>
      <c r="N870" s="252"/>
      <c r="O870" s="147">
        <v>0</v>
      </c>
      <c r="P870" s="147">
        <v>0</v>
      </c>
      <c r="Q870" s="137">
        <f t="shared" si="276"/>
        <v>0</v>
      </c>
      <c r="R870" s="80">
        <f t="shared" si="277"/>
        <v>0</v>
      </c>
      <c r="S870" s="147">
        <v>0</v>
      </c>
      <c r="T870" s="121"/>
      <c r="U870" s="263">
        <f>IFERROR(VLOOKUP(B870,คำนวณตกเบิกวิทยฐานะ!$B$9:$P$1008,14,FALSE),0)</f>
        <v>0</v>
      </c>
      <c r="V870" s="263">
        <f>IFERROR(VLOOKUP(B870,คำนวณตกเบิกวิทยฐานะ!$B$9:$P$1008,15,FALSE),0)</f>
        <v>0</v>
      </c>
      <c r="W870" s="264">
        <f t="shared" si="278"/>
        <v>0</v>
      </c>
      <c r="X870" s="119" t="s">
        <v>169</v>
      </c>
      <c r="Y870" s="209" t="s">
        <v>169</v>
      </c>
      <c r="Z870" s="258"/>
      <c r="AA870" s="253">
        <f t="shared" si="279"/>
        <v>0</v>
      </c>
      <c r="AB870" s="253">
        <f t="shared" si="280"/>
        <v>0</v>
      </c>
      <c r="AC870" s="253">
        <f t="shared" si="281"/>
        <v>0</v>
      </c>
      <c r="AD870" s="253">
        <f t="shared" si="282"/>
        <v>0</v>
      </c>
      <c r="AE870" s="268">
        <f t="shared" si="283"/>
        <v>0</v>
      </c>
      <c r="AF870" s="269">
        <f t="shared" si="284"/>
        <v>0</v>
      </c>
      <c r="AG870" s="270">
        <f t="shared" si="285"/>
        <v>0</v>
      </c>
      <c r="AH870" s="121"/>
      <c r="AI870" s="252"/>
      <c r="AJ870" s="295"/>
      <c r="AK870" s="301">
        <f t="shared" si="286"/>
        <v>0</v>
      </c>
      <c r="AL870" s="119" t="s">
        <v>169</v>
      </c>
      <c r="AM870" s="123" t="s">
        <v>169</v>
      </c>
      <c r="AN870" s="122"/>
      <c r="AO870" s="119" t="s">
        <v>169</v>
      </c>
      <c r="AP870" s="123" t="s">
        <v>169</v>
      </c>
      <c r="AQ870" s="124"/>
      <c r="AR870" s="119" t="s">
        <v>169</v>
      </c>
      <c r="AS870" s="123" t="s">
        <v>169</v>
      </c>
      <c r="AT870" s="122"/>
      <c r="AU870" s="280">
        <f t="shared" si="287"/>
        <v>0</v>
      </c>
      <c r="AV870" s="281">
        <f t="shared" si="288"/>
        <v>0</v>
      </c>
      <c r="AW870" s="291">
        <f t="shared" si="292"/>
        <v>0</v>
      </c>
      <c r="AX870" s="283">
        <f t="shared" si="289"/>
        <v>0</v>
      </c>
    </row>
    <row r="871" spans="1:50" ht="26.45" customHeight="1">
      <c r="A871" s="117"/>
      <c r="B871" s="245"/>
      <c r="C871" s="136"/>
      <c r="D871" s="208" t="str">
        <f t="shared" si="274"/>
        <v/>
      </c>
      <c r="E871" s="129" t="s">
        <v>169</v>
      </c>
      <c r="F871" s="209" t="s">
        <v>169</v>
      </c>
      <c r="G871" s="135"/>
      <c r="H871" s="258"/>
      <c r="I871" s="259">
        <f t="shared" si="290"/>
        <v>0</v>
      </c>
      <c r="J871" s="259">
        <f t="shared" si="291"/>
        <v>0</v>
      </c>
      <c r="K871" s="259">
        <f t="shared" si="275"/>
        <v>0</v>
      </c>
      <c r="L871" s="252"/>
      <c r="M871" s="252"/>
      <c r="N871" s="252"/>
      <c r="O871" s="147">
        <v>0</v>
      </c>
      <c r="P871" s="147">
        <v>0</v>
      </c>
      <c r="Q871" s="137">
        <f t="shared" si="276"/>
        <v>0</v>
      </c>
      <c r="R871" s="80">
        <f t="shared" si="277"/>
        <v>0</v>
      </c>
      <c r="S871" s="147">
        <v>0</v>
      </c>
      <c r="T871" s="121"/>
      <c r="U871" s="263">
        <f>IFERROR(VLOOKUP(B871,คำนวณตกเบิกวิทยฐานะ!$B$9:$P$1008,14,FALSE),0)</f>
        <v>0</v>
      </c>
      <c r="V871" s="263">
        <f>IFERROR(VLOOKUP(B871,คำนวณตกเบิกวิทยฐานะ!$B$9:$P$1008,15,FALSE),0)</f>
        <v>0</v>
      </c>
      <c r="W871" s="264">
        <f t="shared" si="278"/>
        <v>0</v>
      </c>
      <c r="X871" s="119" t="s">
        <v>169</v>
      </c>
      <c r="Y871" s="209" t="s">
        <v>169</v>
      </c>
      <c r="Z871" s="258"/>
      <c r="AA871" s="253">
        <f t="shared" si="279"/>
        <v>0</v>
      </c>
      <c r="AB871" s="253">
        <f t="shared" si="280"/>
        <v>0</v>
      </c>
      <c r="AC871" s="253">
        <f t="shared" si="281"/>
        <v>0</v>
      </c>
      <c r="AD871" s="253">
        <f t="shared" si="282"/>
        <v>0</v>
      </c>
      <c r="AE871" s="268">
        <f t="shared" si="283"/>
        <v>0</v>
      </c>
      <c r="AF871" s="269">
        <f t="shared" si="284"/>
        <v>0</v>
      </c>
      <c r="AG871" s="270">
        <f t="shared" si="285"/>
        <v>0</v>
      </c>
      <c r="AH871" s="121"/>
      <c r="AI871" s="252"/>
      <c r="AJ871" s="295"/>
      <c r="AK871" s="301">
        <f t="shared" si="286"/>
        <v>0</v>
      </c>
      <c r="AL871" s="119" t="s">
        <v>169</v>
      </c>
      <c r="AM871" s="123" t="s">
        <v>169</v>
      </c>
      <c r="AN871" s="122"/>
      <c r="AO871" s="119" t="s">
        <v>169</v>
      </c>
      <c r="AP871" s="123" t="s">
        <v>169</v>
      </c>
      <c r="AQ871" s="124"/>
      <c r="AR871" s="119" t="s">
        <v>169</v>
      </c>
      <c r="AS871" s="123" t="s">
        <v>169</v>
      </c>
      <c r="AT871" s="122"/>
      <c r="AU871" s="280">
        <f t="shared" si="287"/>
        <v>0</v>
      </c>
      <c r="AV871" s="281">
        <f t="shared" si="288"/>
        <v>0</v>
      </c>
      <c r="AW871" s="291">
        <f t="shared" si="292"/>
        <v>0</v>
      </c>
      <c r="AX871" s="283">
        <f t="shared" si="289"/>
        <v>0</v>
      </c>
    </row>
    <row r="872" spans="1:50" ht="26.45" customHeight="1">
      <c r="A872" s="117"/>
      <c r="B872" s="245"/>
      <c r="C872" s="136"/>
      <c r="D872" s="208" t="str">
        <f t="shared" si="274"/>
        <v/>
      </c>
      <c r="E872" s="129" t="s">
        <v>169</v>
      </c>
      <c r="F872" s="209" t="s">
        <v>169</v>
      </c>
      <c r="G872" s="135"/>
      <c r="H872" s="258"/>
      <c r="I872" s="259">
        <f t="shared" si="290"/>
        <v>0</v>
      </c>
      <c r="J872" s="259">
        <f t="shared" si="291"/>
        <v>0</v>
      </c>
      <c r="K872" s="259">
        <f t="shared" si="275"/>
        <v>0</v>
      </c>
      <c r="L872" s="252"/>
      <c r="M872" s="252"/>
      <c r="N872" s="252"/>
      <c r="O872" s="147">
        <v>0</v>
      </c>
      <c r="P872" s="147">
        <v>0</v>
      </c>
      <c r="Q872" s="137">
        <f t="shared" si="276"/>
        <v>0</v>
      </c>
      <c r="R872" s="80">
        <f t="shared" si="277"/>
        <v>0</v>
      </c>
      <c r="S872" s="147">
        <v>0</v>
      </c>
      <c r="T872" s="121"/>
      <c r="U872" s="263">
        <f>IFERROR(VLOOKUP(B872,คำนวณตกเบิกวิทยฐานะ!$B$9:$P$1008,14,FALSE),0)</f>
        <v>0</v>
      </c>
      <c r="V872" s="263">
        <f>IFERROR(VLOOKUP(B872,คำนวณตกเบิกวิทยฐานะ!$B$9:$P$1008,15,FALSE),0)</f>
        <v>0</v>
      </c>
      <c r="W872" s="264">
        <f t="shared" si="278"/>
        <v>0</v>
      </c>
      <c r="X872" s="119" t="s">
        <v>169</v>
      </c>
      <c r="Y872" s="209" t="s">
        <v>169</v>
      </c>
      <c r="Z872" s="258"/>
      <c r="AA872" s="253">
        <f t="shared" si="279"/>
        <v>0</v>
      </c>
      <c r="AB872" s="253">
        <f t="shared" si="280"/>
        <v>0</v>
      </c>
      <c r="AC872" s="253">
        <f t="shared" si="281"/>
        <v>0</v>
      </c>
      <c r="AD872" s="253">
        <f t="shared" si="282"/>
        <v>0</v>
      </c>
      <c r="AE872" s="268">
        <f t="shared" si="283"/>
        <v>0</v>
      </c>
      <c r="AF872" s="269">
        <f t="shared" si="284"/>
        <v>0</v>
      </c>
      <c r="AG872" s="270">
        <f t="shared" si="285"/>
        <v>0</v>
      </c>
      <c r="AH872" s="121"/>
      <c r="AI872" s="252"/>
      <c r="AJ872" s="295"/>
      <c r="AK872" s="301">
        <f t="shared" si="286"/>
        <v>0</v>
      </c>
      <c r="AL872" s="119" t="s">
        <v>169</v>
      </c>
      <c r="AM872" s="123" t="s">
        <v>169</v>
      </c>
      <c r="AN872" s="122"/>
      <c r="AO872" s="119" t="s">
        <v>169</v>
      </c>
      <c r="AP872" s="123" t="s">
        <v>169</v>
      </c>
      <c r="AQ872" s="124"/>
      <c r="AR872" s="119" t="s">
        <v>169</v>
      </c>
      <c r="AS872" s="123" t="s">
        <v>169</v>
      </c>
      <c r="AT872" s="122"/>
      <c r="AU872" s="280">
        <f t="shared" si="287"/>
        <v>0</v>
      </c>
      <c r="AV872" s="281">
        <f t="shared" si="288"/>
        <v>0</v>
      </c>
      <c r="AW872" s="291">
        <f t="shared" si="292"/>
        <v>0</v>
      </c>
      <c r="AX872" s="283">
        <f t="shared" si="289"/>
        <v>0</v>
      </c>
    </row>
    <row r="873" spans="1:50" ht="26.45" customHeight="1">
      <c r="A873" s="117"/>
      <c r="B873" s="245"/>
      <c r="C873" s="136"/>
      <c r="D873" s="208" t="str">
        <f t="shared" si="274"/>
        <v/>
      </c>
      <c r="E873" s="129" t="s">
        <v>169</v>
      </c>
      <c r="F873" s="209" t="s">
        <v>169</v>
      </c>
      <c r="G873" s="135"/>
      <c r="H873" s="258"/>
      <c r="I873" s="259">
        <f t="shared" si="290"/>
        <v>0</v>
      </c>
      <c r="J873" s="259">
        <f t="shared" si="291"/>
        <v>0</v>
      </c>
      <c r="K873" s="259">
        <f t="shared" si="275"/>
        <v>0</v>
      </c>
      <c r="L873" s="252"/>
      <c r="M873" s="252"/>
      <c r="N873" s="252"/>
      <c r="O873" s="147">
        <v>0</v>
      </c>
      <c r="P873" s="147">
        <v>0</v>
      </c>
      <c r="Q873" s="137">
        <f t="shared" si="276"/>
        <v>0</v>
      </c>
      <c r="R873" s="80">
        <f t="shared" si="277"/>
        <v>0</v>
      </c>
      <c r="S873" s="147">
        <v>0</v>
      </c>
      <c r="T873" s="121"/>
      <c r="U873" s="263">
        <f>IFERROR(VLOOKUP(B873,คำนวณตกเบิกวิทยฐานะ!$B$9:$P$1008,14,FALSE),0)</f>
        <v>0</v>
      </c>
      <c r="V873" s="263">
        <f>IFERROR(VLOOKUP(B873,คำนวณตกเบิกวิทยฐานะ!$B$9:$P$1008,15,FALSE),0)</f>
        <v>0</v>
      </c>
      <c r="W873" s="264">
        <f t="shared" si="278"/>
        <v>0</v>
      </c>
      <c r="X873" s="119" t="s">
        <v>169</v>
      </c>
      <c r="Y873" s="209" t="s">
        <v>169</v>
      </c>
      <c r="Z873" s="258"/>
      <c r="AA873" s="253">
        <f t="shared" si="279"/>
        <v>0</v>
      </c>
      <c r="AB873" s="253">
        <f t="shared" si="280"/>
        <v>0</v>
      </c>
      <c r="AC873" s="253">
        <f t="shared" si="281"/>
        <v>0</v>
      </c>
      <c r="AD873" s="253">
        <f t="shared" si="282"/>
        <v>0</v>
      </c>
      <c r="AE873" s="268">
        <f t="shared" si="283"/>
        <v>0</v>
      </c>
      <c r="AF873" s="269">
        <f t="shared" si="284"/>
        <v>0</v>
      </c>
      <c r="AG873" s="270">
        <f t="shared" si="285"/>
        <v>0</v>
      </c>
      <c r="AH873" s="121"/>
      <c r="AI873" s="252"/>
      <c r="AJ873" s="295"/>
      <c r="AK873" s="301">
        <f t="shared" si="286"/>
        <v>0</v>
      </c>
      <c r="AL873" s="119" t="s">
        <v>169</v>
      </c>
      <c r="AM873" s="123" t="s">
        <v>169</v>
      </c>
      <c r="AN873" s="122"/>
      <c r="AO873" s="119" t="s">
        <v>169</v>
      </c>
      <c r="AP873" s="123" t="s">
        <v>169</v>
      </c>
      <c r="AQ873" s="124"/>
      <c r="AR873" s="119" t="s">
        <v>169</v>
      </c>
      <c r="AS873" s="123" t="s">
        <v>169</v>
      </c>
      <c r="AT873" s="122"/>
      <c r="AU873" s="280">
        <f t="shared" si="287"/>
        <v>0</v>
      </c>
      <c r="AV873" s="281">
        <f t="shared" si="288"/>
        <v>0</v>
      </c>
      <c r="AW873" s="291">
        <f t="shared" si="292"/>
        <v>0</v>
      </c>
      <c r="AX873" s="283">
        <f t="shared" si="289"/>
        <v>0</v>
      </c>
    </row>
    <row r="874" spans="1:50" ht="26.45" customHeight="1">
      <c r="A874" s="117"/>
      <c r="B874" s="245"/>
      <c r="C874" s="136"/>
      <c r="D874" s="208" t="str">
        <f t="shared" si="274"/>
        <v/>
      </c>
      <c r="E874" s="129" t="s">
        <v>169</v>
      </c>
      <c r="F874" s="209" t="s">
        <v>169</v>
      </c>
      <c r="G874" s="135"/>
      <c r="H874" s="258"/>
      <c r="I874" s="259">
        <f t="shared" si="290"/>
        <v>0</v>
      </c>
      <c r="J874" s="259">
        <f t="shared" si="291"/>
        <v>0</v>
      </c>
      <c r="K874" s="259">
        <f t="shared" si="275"/>
        <v>0</v>
      </c>
      <c r="L874" s="252"/>
      <c r="M874" s="252"/>
      <c r="N874" s="252"/>
      <c r="O874" s="147">
        <v>0</v>
      </c>
      <c r="P874" s="147">
        <v>0</v>
      </c>
      <c r="Q874" s="137">
        <f t="shared" si="276"/>
        <v>0</v>
      </c>
      <c r="R874" s="80">
        <f t="shared" si="277"/>
        <v>0</v>
      </c>
      <c r="S874" s="147">
        <v>0</v>
      </c>
      <c r="T874" s="121"/>
      <c r="U874" s="263">
        <f>IFERROR(VLOOKUP(B874,คำนวณตกเบิกวิทยฐานะ!$B$9:$P$1008,14,FALSE),0)</f>
        <v>0</v>
      </c>
      <c r="V874" s="263">
        <f>IFERROR(VLOOKUP(B874,คำนวณตกเบิกวิทยฐานะ!$B$9:$P$1008,15,FALSE),0)</f>
        <v>0</v>
      </c>
      <c r="W874" s="264">
        <f t="shared" si="278"/>
        <v>0</v>
      </c>
      <c r="X874" s="119" t="s">
        <v>169</v>
      </c>
      <c r="Y874" s="209" t="s">
        <v>169</v>
      </c>
      <c r="Z874" s="258"/>
      <c r="AA874" s="253">
        <f t="shared" si="279"/>
        <v>0</v>
      </c>
      <c r="AB874" s="253">
        <f t="shared" si="280"/>
        <v>0</v>
      </c>
      <c r="AC874" s="253">
        <f t="shared" si="281"/>
        <v>0</v>
      </c>
      <c r="AD874" s="253">
        <f t="shared" si="282"/>
        <v>0</v>
      </c>
      <c r="AE874" s="268">
        <f t="shared" si="283"/>
        <v>0</v>
      </c>
      <c r="AF874" s="269">
        <f t="shared" si="284"/>
        <v>0</v>
      </c>
      <c r="AG874" s="270">
        <f t="shared" si="285"/>
        <v>0</v>
      </c>
      <c r="AH874" s="121"/>
      <c r="AI874" s="252"/>
      <c r="AJ874" s="295"/>
      <c r="AK874" s="301">
        <f t="shared" si="286"/>
        <v>0</v>
      </c>
      <c r="AL874" s="119" t="s">
        <v>169</v>
      </c>
      <c r="AM874" s="123" t="s">
        <v>169</v>
      </c>
      <c r="AN874" s="122"/>
      <c r="AO874" s="119" t="s">
        <v>169</v>
      </c>
      <c r="AP874" s="123" t="s">
        <v>169</v>
      </c>
      <c r="AQ874" s="124"/>
      <c r="AR874" s="119" t="s">
        <v>169</v>
      </c>
      <c r="AS874" s="123" t="s">
        <v>169</v>
      </c>
      <c r="AT874" s="122"/>
      <c r="AU874" s="280">
        <f t="shared" si="287"/>
        <v>0</v>
      </c>
      <c r="AV874" s="281">
        <f t="shared" si="288"/>
        <v>0</v>
      </c>
      <c r="AW874" s="291">
        <f t="shared" si="292"/>
        <v>0</v>
      </c>
      <c r="AX874" s="283">
        <f t="shared" si="289"/>
        <v>0</v>
      </c>
    </row>
    <row r="875" spans="1:50" ht="26.45" customHeight="1">
      <c r="A875" s="117"/>
      <c r="B875" s="245"/>
      <c r="C875" s="136"/>
      <c r="D875" s="208" t="str">
        <f t="shared" si="274"/>
        <v/>
      </c>
      <c r="E875" s="129" t="s">
        <v>169</v>
      </c>
      <c r="F875" s="209" t="s">
        <v>169</v>
      </c>
      <c r="G875" s="135"/>
      <c r="H875" s="258"/>
      <c r="I875" s="259">
        <f t="shared" si="290"/>
        <v>0</v>
      </c>
      <c r="J875" s="259">
        <f t="shared" si="291"/>
        <v>0</v>
      </c>
      <c r="K875" s="259">
        <f t="shared" si="275"/>
        <v>0</v>
      </c>
      <c r="L875" s="252"/>
      <c r="M875" s="252"/>
      <c r="N875" s="252"/>
      <c r="O875" s="147">
        <v>0</v>
      </c>
      <c r="P875" s="147">
        <v>0</v>
      </c>
      <c r="Q875" s="137">
        <f t="shared" si="276"/>
        <v>0</v>
      </c>
      <c r="R875" s="80">
        <f t="shared" si="277"/>
        <v>0</v>
      </c>
      <c r="S875" s="147">
        <v>0</v>
      </c>
      <c r="T875" s="121"/>
      <c r="U875" s="263">
        <f>IFERROR(VLOOKUP(B875,คำนวณตกเบิกวิทยฐานะ!$B$9:$P$1008,14,FALSE),0)</f>
        <v>0</v>
      </c>
      <c r="V875" s="263">
        <f>IFERROR(VLOOKUP(B875,คำนวณตกเบิกวิทยฐานะ!$B$9:$P$1008,15,FALSE),0)</f>
        <v>0</v>
      </c>
      <c r="W875" s="264">
        <f t="shared" si="278"/>
        <v>0</v>
      </c>
      <c r="X875" s="119" t="s">
        <v>169</v>
      </c>
      <c r="Y875" s="209" t="s">
        <v>169</v>
      </c>
      <c r="Z875" s="258"/>
      <c r="AA875" s="253">
        <f t="shared" si="279"/>
        <v>0</v>
      </c>
      <c r="AB875" s="253">
        <f t="shared" si="280"/>
        <v>0</v>
      </c>
      <c r="AC875" s="253">
        <f t="shared" si="281"/>
        <v>0</v>
      </c>
      <c r="AD875" s="253">
        <f t="shared" si="282"/>
        <v>0</v>
      </c>
      <c r="AE875" s="268">
        <f t="shared" si="283"/>
        <v>0</v>
      </c>
      <c r="AF875" s="269">
        <f t="shared" si="284"/>
        <v>0</v>
      </c>
      <c r="AG875" s="270">
        <f t="shared" si="285"/>
        <v>0</v>
      </c>
      <c r="AH875" s="121"/>
      <c r="AI875" s="252"/>
      <c r="AJ875" s="295"/>
      <c r="AK875" s="301">
        <f t="shared" si="286"/>
        <v>0</v>
      </c>
      <c r="AL875" s="119" t="s">
        <v>169</v>
      </c>
      <c r="AM875" s="123" t="s">
        <v>169</v>
      </c>
      <c r="AN875" s="122"/>
      <c r="AO875" s="119" t="s">
        <v>169</v>
      </c>
      <c r="AP875" s="123" t="s">
        <v>169</v>
      </c>
      <c r="AQ875" s="124"/>
      <c r="AR875" s="119" t="s">
        <v>169</v>
      </c>
      <c r="AS875" s="123" t="s">
        <v>169</v>
      </c>
      <c r="AT875" s="122"/>
      <c r="AU875" s="280">
        <f t="shared" si="287"/>
        <v>0</v>
      </c>
      <c r="AV875" s="281">
        <f t="shared" si="288"/>
        <v>0</v>
      </c>
      <c r="AW875" s="291">
        <f t="shared" si="292"/>
        <v>0</v>
      </c>
      <c r="AX875" s="283">
        <f t="shared" si="289"/>
        <v>0</v>
      </c>
    </row>
    <row r="876" spans="1:50" ht="26.45" customHeight="1">
      <c r="A876" s="117"/>
      <c r="B876" s="245"/>
      <c r="C876" s="136"/>
      <c r="D876" s="208" t="str">
        <f t="shared" si="274"/>
        <v/>
      </c>
      <c r="E876" s="129" t="s">
        <v>169</v>
      </c>
      <c r="F876" s="209" t="s">
        <v>169</v>
      </c>
      <c r="G876" s="135"/>
      <c r="H876" s="258"/>
      <c r="I876" s="259">
        <f t="shared" si="290"/>
        <v>0</v>
      </c>
      <c r="J876" s="259">
        <f t="shared" si="291"/>
        <v>0</v>
      </c>
      <c r="K876" s="259">
        <f t="shared" si="275"/>
        <v>0</v>
      </c>
      <c r="L876" s="252"/>
      <c r="M876" s="252"/>
      <c r="N876" s="252"/>
      <c r="O876" s="147">
        <v>0</v>
      </c>
      <c r="P876" s="147">
        <v>0</v>
      </c>
      <c r="Q876" s="137">
        <f t="shared" si="276"/>
        <v>0</v>
      </c>
      <c r="R876" s="80">
        <f t="shared" si="277"/>
        <v>0</v>
      </c>
      <c r="S876" s="147">
        <v>0</v>
      </c>
      <c r="T876" s="121"/>
      <c r="U876" s="263">
        <f>IFERROR(VLOOKUP(B876,คำนวณตกเบิกวิทยฐานะ!$B$9:$P$1008,14,FALSE),0)</f>
        <v>0</v>
      </c>
      <c r="V876" s="263">
        <f>IFERROR(VLOOKUP(B876,คำนวณตกเบิกวิทยฐานะ!$B$9:$P$1008,15,FALSE),0)</f>
        <v>0</v>
      </c>
      <c r="W876" s="264">
        <f t="shared" si="278"/>
        <v>0</v>
      </c>
      <c r="X876" s="119" t="s">
        <v>169</v>
      </c>
      <c r="Y876" s="209" t="s">
        <v>169</v>
      </c>
      <c r="Z876" s="258"/>
      <c r="AA876" s="253">
        <f t="shared" si="279"/>
        <v>0</v>
      </c>
      <c r="AB876" s="253">
        <f t="shared" si="280"/>
        <v>0</v>
      </c>
      <c r="AC876" s="253">
        <f t="shared" si="281"/>
        <v>0</v>
      </c>
      <c r="AD876" s="253">
        <f t="shared" si="282"/>
        <v>0</v>
      </c>
      <c r="AE876" s="268">
        <f t="shared" si="283"/>
        <v>0</v>
      </c>
      <c r="AF876" s="269">
        <f t="shared" si="284"/>
        <v>0</v>
      </c>
      <c r="AG876" s="270">
        <f t="shared" si="285"/>
        <v>0</v>
      </c>
      <c r="AH876" s="121"/>
      <c r="AI876" s="252"/>
      <c r="AJ876" s="295"/>
      <c r="AK876" s="301">
        <f t="shared" si="286"/>
        <v>0</v>
      </c>
      <c r="AL876" s="119" t="s">
        <v>169</v>
      </c>
      <c r="AM876" s="123" t="s">
        <v>169</v>
      </c>
      <c r="AN876" s="122"/>
      <c r="AO876" s="119" t="s">
        <v>169</v>
      </c>
      <c r="AP876" s="123" t="s">
        <v>169</v>
      </c>
      <c r="AQ876" s="124"/>
      <c r="AR876" s="119" t="s">
        <v>169</v>
      </c>
      <c r="AS876" s="123" t="s">
        <v>169</v>
      </c>
      <c r="AT876" s="122"/>
      <c r="AU876" s="280">
        <f t="shared" si="287"/>
        <v>0</v>
      </c>
      <c r="AV876" s="281">
        <f t="shared" si="288"/>
        <v>0</v>
      </c>
      <c r="AW876" s="291">
        <f t="shared" si="292"/>
        <v>0</v>
      </c>
      <c r="AX876" s="283">
        <f t="shared" si="289"/>
        <v>0</v>
      </c>
    </row>
    <row r="877" spans="1:50" ht="26.45" customHeight="1">
      <c r="A877" s="117"/>
      <c r="B877" s="245"/>
      <c r="C877" s="136"/>
      <c r="D877" s="208" t="str">
        <f t="shared" si="274"/>
        <v/>
      </c>
      <c r="E877" s="129" t="s">
        <v>169</v>
      </c>
      <c r="F877" s="209" t="s">
        <v>169</v>
      </c>
      <c r="G877" s="135"/>
      <c r="H877" s="258"/>
      <c r="I877" s="259">
        <f t="shared" si="290"/>
        <v>0</v>
      </c>
      <c r="J877" s="259">
        <f t="shared" si="291"/>
        <v>0</v>
      </c>
      <c r="K877" s="259">
        <f t="shared" si="275"/>
        <v>0</v>
      </c>
      <c r="L877" s="252"/>
      <c r="M877" s="252"/>
      <c r="N877" s="252"/>
      <c r="O877" s="147">
        <v>0</v>
      </c>
      <c r="P877" s="147">
        <v>0</v>
      </c>
      <c r="Q877" s="137">
        <f t="shared" si="276"/>
        <v>0</v>
      </c>
      <c r="R877" s="80">
        <f t="shared" si="277"/>
        <v>0</v>
      </c>
      <c r="S877" s="147">
        <v>0</v>
      </c>
      <c r="T877" s="121"/>
      <c r="U877" s="263">
        <f>IFERROR(VLOOKUP(B877,คำนวณตกเบิกวิทยฐานะ!$B$9:$P$1008,14,FALSE),0)</f>
        <v>0</v>
      </c>
      <c r="V877" s="263">
        <f>IFERROR(VLOOKUP(B877,คำนวณตกเบิกวิทยฐานะ!$B$9:$P$1008,15,FALSE),0)</f>
        <v>0</v>
      </c>
      <c r="W877" s="264">
        <f t="shared" si="278"/>
        <v>0</v>
      </c>
      <c r="X877" s="119" t="s">
        <v>169</v>
      </c>
      <c r="Y877" s="209" t="s">
        <v>169</v>
      </c>
      <c r="Z877" s="258"/>
      <c r="AA877" s="253">
        <f t="shared" si="279"/>
        <v>0</v>
      </c>
      <c r="AB877" s="253">
        <f t="shared" si="280"/>
        <v>0</v>
      </c>
      <c r="AC877" s="253">
        <f t="shared" si="281"/>
        <v>0</v>
      </c>
      <c r="AD877" s="253">
        <f t="shared" si="282"/>
        <v>0</v>
      </c>
      <c r="AE877" s="268">
        <f t="shared" si="283"/>
        <v>0</v>
      </c>
      <c r="AF877" s="269">
        <f t="shared" si="284"/>
        <v>0</v>
      </c>
      <c r="AG877" s="270">
        <f t="shared" si="285"/>
        <v>0</v>
      </c>
      <c r="AH877" s="121"/>
      <c r="AI877" s="252"/>
      <c r="AJ877" s="295"/>
      <c r="AK877" s="301">
        <f t="shared" si="286"/>
        <v>0</v>
      </c>
      <c r="AL877" s="119" t="s">
        <v>169</v>
      </c>
      <c r="AM877" s="123" t="s">
        <v>169</v>
      </c>
      <c r="AN877" s="122"/>
      <c r="AO877" s="119" t="s">
        <v>169</v>
      </c>
      <c r="AP877" s="123" t="s">
        <v>169</v>
      </c>
      <c r="AQ877" s="124"/>
      <c r="AR877" s="119" t="s">
        <v>169</v>
      </c>
      <c r="AS877" s="123" t="s">
        <v>169</v>
      </c>
      <c r="AT877" s="122"/>
      <c r="AU877" s="280">
        <f t="shared" si="287"/>
        <v>0</v>
      </c>
      <c r="AV877" s="281">
        <f t="shared" si="288"/>
        <v>0</v>
      </c>
      <c r="AW877" s="291">
        <f t="shared" si="292"/>
        <v>0</v>
      </c>
      <c r="AX877" s="283">
        <f t="shared" si="289"/>
        <v>0</v>
      </c>
    </row>
    <row r="878" spans="1:50" ht="26.45" customHeight="1">
      <c r="A878" s="117"/>
      <c r="B878" s="245"/>
      <c r="C878" s="136"/>
      <c r="D878" s="208" t="str">
        <f t="shared" si="274"/>
        <v/>
      </c>
      <c r="E878" s="129" t="s">
        <v>169</v>
      </c>
      <c r="F878" s="209" t="s">
        <v>169</v>
      </c>
      <c r="G878" s="135"/>
      <c r="H878" s="258"/>
      <c r="I878" s="259">
        <f t="shared" si="290"/>
        <v>0</v>
      </c>
      <c r="J878" s="259">
        <f t="shared" si="291"/>
        <v>0</v>
      </c>
      <c r="K878" s="259">
        <f t="shared" si="275"/>
        <v>0</v>
      </c>
      <c r="L878" s="252"/>
      <c r="M878" s="252"/>
      <c r="N878" s="252"/>
      <c r="O878" s="147">
        <v>0</v>
      </c>
      <c r="P878" s="147">
        <v>0</v>
      </c>
      <c r="Q878" s="137">
        <f t="shared" si="276"/>
        <v>0</v>
      </c>
      <c r="R878" s="80">
        <f t="shared" si="277"/>
        <v>0</v>
      </c>
      <c r="S878" s="147">
        <v>0</v>
      </c>
      <c r="T878" s="121"/>
      <c r="U878" s="263">
        <f>IFERROR(VLOOKUP(B878,คำนวณตกเบิกวิทยฐานะ!$B$9:$P$1008,14,FALSE),0)</f>
        <v>0</v>
      </c>
      <c r="V878" s="263">
        <f>IFERROR(VLOOKUP(B878,คำนวณตกเบิกวิทยฐานะ!$B$9:$P$1008,15,FALSE),0)</f>
        <v>0</v>
      </c>
      <c r="W878" s="264">
        <f t="shared" si="278"/>
        <v>0</v>
      </c>
      <c r="X878" s="119" t="s">
        <v>169</v>
      </c>
      <c r="Y878" s="209" t="s">
        <v>169</v>
      </c>
      <c r="Z878" s="258"/>
      <c r="AA878" s="253">
        <f t="shared" si="279"/>
        <v>0</v>
      </c>
      <c r="AB878" s="253">
        <f t="shared" si="280"/>
        <v>0</v>
      </c>
      <c r="AC878" s="253">
        <f t="shared" si="281"/>
        <v>0</v>
      </c>
      <c r="AD878" s="253">
        <f t="shared" si="282"/>
        <v>0</v>
      </c>
      <c r="AE878" s="268">
        <f t="shared" si="283"/>
        <v>0</v>
      </c>
      <c r="AF878" s="269">
        <f t="shared" si="284"/>
        <v>0</v>
      </c>
      <c r="AG878" s="270">
        <f t="shared" si="285"/>
        <v>0</v>
      </c>
      <c r="AH878" s="121"/>
      <c r="AI878" s="252"/>
      <c r="AJ878" s="295"/>
      <c r="AK878" s="301">
        <f t="shared" si="286"/>
        <v>0</v>
      </c>
      <c r="AL878" s="119" t="s">
        <v>169</v>
      </c>
      <c r="AM878" s="123" t="s">
        <v>169</v>
      </c>
      <c r="AN878" s="122"/>
      <c r="AO878" s="119" t="s">
        <v>169</v>
      </c>
      <c r="AP878" s="123" t="s">
        <v>169</v>
      </c>
      <c r="AQ878" s="124"/>
      <c r="AR878" s="119" t="s">
        <v>169</v>
      </c>
      <c r="AS878" s="123" t="s">
        <v>169</v>
      </c>
      <c r="AT878" s="122"/>
      <c r="AU878" s="280">
        <f t="shared" si="287"/>
        <v>0</v>
      </c>
      <c r="AV878" s="281">
        <f t="shared" si="288"/>
        <v>0</v>
      </c>
      <c r="AW878" s="291">
        <f t="shared" si="292"/>
        <v>0</v>
      </c>
      <c r="AX878" s="283">
        <f t="shared" si="289"/>
        <v>0</v>
      </c>
    </row>
    <row r="879" spans="1:50" ht="26.45" customHeight="1">
      <c r="A879" s="117"/>
      <c r="B879" s="245"/>
      <c r="C879" s="136"/>
      <c r="D879" s="208" t="str">
        <f t="shared" si="274"/>
        <v/>
      </c>
      <c r="E879" s="129" t="s">
        <v>169</v>
      </c>
      <c r="F879" s="209" t="s">
        <v>169</v>
      </c>
      <c r="G879" s="135"/>
      <c r="H879" s="258"/>
      <c r="I879" s="259">
        <f t="shared" si="290"/>
        <v>0</v>
      </c>
      <c r="J879" s="259">
        <f t="shared" si="291"/>
        <v>0</v>
      </c>
      <c r="K879" s="259">
        <f t="shared" si="275"/>
        <v>0</v>
      </c>
      <c r="L879" s="252"/>
      <c r="M879" s="252"/>
      <c r="N879" s="252"/>
      <c r="O879" s="147">
        <v>0</v>
      </c>
      <c r="P879" s="147">
        <v>0</v>
      </c>
      <c r="Q879" s="137">
        <f t="shared" si="276"/>
        <v>0</v>
      </c>
      <c r="R879" s="80">
        <f t="shared" si="277"/>
        <v>0</v>
      </c>
      <c r="S879" s="147">
        <v>0</v>
      </c>
      <c r="T879" s="121"/>
      <c r="U879" s="263">
        <f>IFERROR(VLOOKUP(B879,คำนวณตกเบิกวิทยฐานะ!$B$9:$P$1008,14,FALSE),0)</f>
        <v>0</v>
      </c>
      <c r="V879" s="263">
        <f>IFERROR(VLOOKUP(B879,คำนวณตกเบิกวิทยฐานะ!$B$9:$P$1008,15,FALSE),0)</f>
        <v>0</v>
      </c>
      <c r="W879" s="264">
        <f t="shared" si="278"/>
        <v>0</v>
      </c>
      <c r="X879" s="119" t="s">
        <v>169</v>
      </c>
      <c r="Y879" s="209" t="s">
        <v>169</v>
      </c>
      <c r="Z879" s="258"/>
      <c r="AA879" s="253">
        <f t="shared" si="279"/>
        <v>0</v>
      </c>
      <c r="AB879" s="253">
        <f t="shared" si="280"/>
        <v>0</v>
      </c>
      <c r="AC879" s="253">
        <f t="shared" si="281"/>
        <v>0</v>
      </c>
      <c r="AD879" s="253">
        <f t="shared" si="282"/>
        <v>0</v>
      </c>
      <c r="AE879" s="268">
        <f t="shared" si="283"/>
        <v>0</v>
      </c>
      <c r="AF879" s="269">
        <f t="shared" si="284"/>
        <v>0</v>
      </c>
      <c r="AG879" s="270">
        <f t="shared" si="285"/>
        <v>0</v>
      </c>
      <c r="AH879" s="121"/>
      <c r="AI879" s="252"/>
      <c r="AJ879" s="295"/>
      <c r="AK879" s="301">
        <f t="shared" si="286"/>
        <v>0</v>
      </c>
      <c r="AL879" s="119" t="s">
        <v>169</v>
      </c>
      <c r="AM879" s="123" t="s">
        <v>169</v>
      </c>
      <c r="AN879" s="122"/>
      <c r="AO879" s="119" t="s">
        <v>169</v>
      </c>
      <c r="AP879" s="123" t="s">
        <v>169</v>
      </c>
      <c r="AQ879" s="124"/>
      <c r="AR879" s="119" t="s">
        <v>169</v>
      </c>
      <c r="AS879" s="123" t="s">
        <v>169</v>
      </c>
      <c r="AT879" s="122"/>
      <c r="AU879" s="280">
        <f t="shared" si="287"/>
        <v>0</v>
      </c>
      <c r="AV879" s="281">
        <f t="shared" si="288"/>
        <v>0</v>
      </c>
      <c r="AW879" s="291">
        <f t="shared" si="292"/>
        <v>0</v>
      </c>
      <c r="AX879" s="283">
        <f t="shared" si="289"/>
        <v>0</v>
      </c>
    </row>
    <row r="880" spans="1:50" ht="26.45" customHeight="1">
      <c r="A880" s="117"/>
      <c r="B880" s="245"/>
      <c r="C880" s="136"/>
      <c r="D880" s="208" t="str">
        <f t="shared" si="274"/>
        <v/>
      </c>
      <c r="E880" s="129" t="s">
        <v>169</v>
      </c>
      <c r="F880" s="209" t="s">
        <v>169</v>
      </c>
      <c r="G880" s="135"/>
      <c r="H880" s="258"/>
      <c r="I880" s="259">
        <f t="shared" si="290"/>
        <v>0</v>
      </c>
      <c r="J880" s="259">
        <f t="shared" si="291"/>
        <v>0</v>
      </c>
      <c r="K880" s="259">
        <f t="shared" si="275"/>
        <v>0</v>
      </c>
      <c r="L880" s="252"/>
      <c r="M880" s="252"/>
      <c r="N880" s="252"/>
      <c r="O880" s="147">
        <v>0</v>
      </c>
      <c r="P880" s="147">
        <v>0</v>
      </c>
      <c r="Q880" s="137">
        <f t="shared" si="276"/>
        <v>0</v>
      </c>
      <c r="R880" s="80">
        <f t="shared" si="277"/>
        <v>0</v>
      </c>
      <c r="S880" s="147">
        <v>0</v>
      </c>
      <c r="T880" s="121"/>
      <c r="U880" s="263">
        <f>IFERROR(VLOOKUP(B880,คำนวณตกเบิกวิทยฐานะ!$B$9:$P$1008,14,FALSE),0)</f>
        <v>0</v>
      </c>
      <c r="V880" s="263">
        <f>IFERROR(VLOOKUP(B880,คำนวณตกเบิกวิทยฐานะ!$B$9:$P$1008,15,FALSE),0)</f>
        <v>0</v>
      </c>
      <c r="W880" s="264">
        <f t="shared" si="278"/>
        <v>0</v>
      </c>
      <c r="X880" s="119" t="s">
        <v>169</v>
      </c>
      <c r="Y880" s="209" t="s">
        <v>169</v>
      </c>
      <c r="Z880" s="258"/>
      <c r="AA880" s="253">
        <f t="shared" si="279"/>
        <v>0</v>
      </c>
      <c r="AB880" s="253">
        <f t="shared" si="280"/>
        <v>0</v>
      </c>
      <c r="AC880" s="253">
        <f t="shared" si="281"/>
        <v>0</v>
      </c>
      <c r="AD880" s="253">
        <f t="shared" si="282"/>
        <v>0</v>
      </c>
      <c r="AE880" s="268">
        <f t="shared" si="283"/>
        <v>0</v>
      </c>
      <c r="AF880" s="269">
        <f t="shared" si="284"/>
        <v>0</v>
      </c>
      <c r="AG880" s="270">
        <f t="shared" si="285"/>
        <v>0</v>
      </c>
      <c r="AH880" s="121"/>
      <c r="AI880" s="252"/>
      <c r="AJ880" s="295"/>
      <c r="AK880" s="301">
        <f t="shared" si="286"/>
        <v>0</v>
      </c>
      <c r="AL880" s="119" t="s">
        <v>169</v>
      </c>
      <c r="AM880" s="123" t="s">
        <v>169</v>
      </c>
      <c r="AN880" s="122"/>
      <c r="AO880" s="119" t="s">
        <v>169</v>
      </c>
      <c r="AP880" s="123" t="s">
        <v>169</v>
      </c>
      <c r="AQ880" s="124"/>
      <c r="AR880" s="119" t="s">
        <v>169</v>
      </c>
      <c r="AS880" s="123" t="s">
        <v>169</v>
      </c>
      <c r="AT880" s="122"/>
      <c r="AU880" s="280">
        <f t="shared" si="287"/>
        <v>0</v>
      </c>
      <c r="AV880" s="281">
        <f t="shared" si="288"/>
        <v>0</v>
      </c>
      <c r="AW880" s="291">
        <f t="shared" si="292"/>
        <v>0</v>
      </c>
      <c r="AX880" s="283">
        <f t="shared" si="289"/>
        <v>0</v>
      </c>
    </row>
    <row r="881" spans="1:50" ht="26.45" customHeight="1">
      <c r="A881" s="117"/>
      <c r="B881" s="245"/>
      <c r="C881" s="136"/>
      <c r="D881" s="208" t="str">
        <f t="shared" si="274"/>
        <v/>
      </c>
      <c r="E881" s="129" t="s">
        <v>169</v>
      </c>
      <c r="F881" s="209" t="s">
        <v>169</v>
      </c>
      <c r="G881" s="135"/>
      <c r="H881" s="258"/>
      <c r="I881" s="259">
        <f t="shared" si="290"/>
        <v>0</v>
      </c>
      <c r="J881" s="259">
        <f t="shared" si="291"/>
        <v>0</v>
      </c>
      <c r="K881" s="259">
        <f t="shared" si="275"/>
        <v>0</v>
      </c>
      <c r="L881" s="252"/>
      <c r="M881" s="252"/>
      <c r="N881" s="252"/>
      <c r="O881" s="147">
        <v>0</v>
      </c>
      <c r="P881" s="147">
        <v>0</v>
      </c>
      <c r="Q881" s="137">
        <f t="shared" si="276"/>
        <v>0</v>
      </c>
      <c r="R881" s="80">
        <f t="shared" si="277"/>
        <v>0</v>
      </c>
      <c r="S881" s="147">
        <v>0</v>
      </c>
      <c r="T881" s="121"/>
      <c r="U881" s="263">
        <f>IFERROR(VLOOKUP(B881,คำนวณตกเบิกวิทยฐานะ!$B$9:$P$1008,14,FALSE),0)</f>
        <v>0</v>
      </c>
      <c r="V881" s="263">
        <f>IFERROR(VLOOKUP(B881,คำนวณตกเบิกวิทยฐานะ!$B$9:$P$1008,15,FALSE),0)</f>
        <v>0</v>
      </c>
      <c r="W881" s="264">
        <f t="shared" si="278"/>
        <v>0</v>
      </c>
      <c r="X881" s="119" t="s">
        <v>169</v>
      </c>
      <c r="Y881" s="209" t="s">
        <v>169</v>
      </c>
      <c r="Z881" s="258"/>
      <c r="AA881" s="253">
        <f t="shared" si="279"/>
        <v>0</v>
      </c>
      <c r="AB881" s="253">
        <f t="shared" si="280"/>
        <v>0</v>
      </c>
      <c r="AC881" s="253">
        <f t="shared" si="281"/>
        <v>0</v>
      </c>
      <c r="AD881" s="253">
        <f t="shared" si="282"/>
        <v>0</v>
      </c>
      <c r="AE881" s="268">
        <f t="shared" si="283"/>
        <v>0</v>
      </c>
      <c r="AF881" s="269">
        <f t="shared" si="284"/>
        <v>0</v>
      </c>
      <c r="AG881" s="270">
        <f t="shared" si="285"/>
        <v>0</v>
      </c>
      <c r="AH881" s="121"/>
      <c r="AI881" s="252"/>
      <c r="AJ881" s="295"/>
      <c r="AK881" s="301">
        <f t="shared" si="286"/>
        <v>0</v>
      </c>
      <c r="AL881" s="119" t="s">
        <v>169</v>
      </c>
      <c r="AM881" s="123" t="s">
        <v>169</v>
      </c>
      <c r="AN881" s="122"/>
      <c r="AO881" s="119" t="s">
        <v>169</v>
      </c>
      <c r="AP881" s="123" t="s">
        <v>169</v>
      </c>
      <c r="AQ881" s="124"/>
      <c r="AR881" s="119" t="s">
        <v>169</v>
      </c>
      <c r="AS881" s="123" t="s">
        <v>169</v>
      </c>
      <c r="AT881" s="122"/>
      <c r="AU881" s="280">
        <f t="shared" si="287"/>
        <v>0</v>
      </c>
      <c r="AV881" s="281">
        <f t="shared" si="288"/>
        <v>0</v>
      </c>
      <c r="AW881" s="291">
        <f t="shared" si="292"/>
        <v>0</v>
      </c>
      <c r="AX881" s="283">
        <f t="shared" si="289"/>
        <v>0</v>
      </c>
    </row>
    <row r="882" spans="1:50" ht="26.45" customHeight="1">
      <c r="A882" s="117"/>
      <c r="B882" s="245"/>
      <c r="C882" s="136"/>
      <c r="D882" s="208" t="str">
        <f t="shared" si="274"/>
        <v/>
      </c>
      <c r="E882" s="129" t="s">
        <v>169</v>
      </c>
      <c r="F882" s="209" t="s">
        <v>169</v>
      </c>
      <c r="G882" s="135"/>
      <c r="H882" s="258"/>
      <c r="I882" s="259">
        <f t="shared" si="290"/>
        <v>0</v>
      </c>
      <c r="J882" s="259">
        <f t="shared" si="291"/>
        <v>0</v>
      </c>
      <c r="K882" s="259">
        <f t="shared" si="275"/>
        <v>0</v>
      </c>
      <c r="L882" s="252"/>
      <c r="M882" s="252"/>
      <c r="N882" s="252"/>
      <c r="O882" s="147">
        <v>0</v>
      </c>
      <c r="P882" s="147">
        <v>0</v>
      </c>
      <c r="Q882" s="137">
        <f t="shared" si="276"/>
        <v>0</v>
      </c>
      <c r="R882" s="80">
        <f t="shared" si="277"/>
        <v>0</v>
      </c>
      <c r="S882" s="147">
        <v>0</v>
      </c>
      <c r="T882" s="121"/>
      <c r="U882" s="263">
        <f>IFERROR(VLOOKUP(B882,คำนวณตกเบิกวิทยฐานะ!$B$9:$P$1008,14,FALSE),0)</f>
        <v>0</v>
      </c>
      <c r="V882" s="263">
        <f>IFERROR(VLOOKUP(B882,คำนวณตกเบิกวิทยฐานะ!$B$9:$P$1008,15,FALSE),0)</f>
        <v>0</v>
      </c>
      <c r="W882" s="264">
        <f t="shared" si="278"/>
        <v>0</v>
      </c>
      <c r="X882" s="119" t="s">
        <v>169</v>
      </c>
      <c r="Y882" s="209" t="s">
        <v>169</v>
      </c>
      <c r="Z882" s="258"/>
      <c r="AA882" s="253">
        <f t="shared" si="279"/>
        <v>0</v>
      </c>
      <c r="AB882" s="253">
        <f t="shared" si="280"/>
        <v>0</v>
      </c>
      <c r="AC882" s="253">
        <f t="shared" si="281"/>
        <v>0</v>
      </c>
      <c r="AD882" s="253">
        <f t="shared" si="282"/>
        <v>0</v>
      </c>
      <c r="AE882" s="268">
        <f t="shared" si="283"/>
        <v>0</v>
      </c>
      <c r="AF882" s="269">
        <f t="shared" si="284"/>
        <v>0</v>
      </c>
      <c r="AG882" s="270">
        <f t="shared" si="285"/>
        <v>0</v>
      </c>
      <c r="AH882" s="121"/>
      <c r="AI882" s="252"/>
      <c r="AJ882" s="295"/>
      <c r="AK882" s="301">
        <f t="shared" si="286"/>
        <v>0</v>
      </c>
      <c r="AL882" s="119" t="s">
        <v>169</v>
      </c>
      <c r="AM882" s="123" t="s">
        <v>169</v>
      </c>
      <c r="AN882" s="122"/>
      <c r="AO882" s="119" t="s">
        <v>169</v>
      </c>
      <c r="AP882" s="123" t="s">
        <v>169</v>
      </c>
      <c r="AQ882" s="124"/>
      <c r="AR882" s="119" t="s">
        <v>169</v>
      </c>
      <c r="AS882" s="123" t="s">
        <v>169</v>
      </c>
      <c r="AT882" s="122"/>
      <c r="AU882" s="280">
        <f t="shared" si="287"/>
        <v>0</v>
      </c>
      <c r="AV882" s="281">
        <f t="shared" si="288"/>
        <v>0</v>
      </c>
      <c r="AW882" s="291">
        <f t="shared" si="292"/>
        <v>0</v>
      </c>
      <c r="AX882" s="283">
        <f t="shared" si="289"/>
        <v>0</v>
      </c>
    </row>
    <row r="883" spans="1:50" ht="26.45" customHeight="1">
      <c r="A883" s="117"/>
      <c r="B883" s="245"/>
      <c r="C883" s="136"/>
      <c r="D883" s="208" t="str">
        <f t="shared" si="274"/>
        <v/>
      </c>
      <c r="E883" s="129" t="s">
        <v>169</v>
      </c>
      <c r="F883" s="209" t="s">
        <v>169</v>
      </c>
      <c r="G883" s="135"/>
      <c r="H883" s="258"/>
      <c r="I883" s="259">
        <f t="shared" si="290"/>
        <v>0</v>
      </c>
      <c r="J883" s="259">
        <f t="shared" si="291"/>
        <v>0</v>
      </c>
      <c r="K883" s="259">
        <f t="shared" si="275"/>
        <v>0</v>
      </c>
      <c r="L883" s="252"/>
      <c r="M883" s="252"/>
      <c r="N883" s="252"/>
      <c r="O883" s="147">
        <v>0</v>
      </c>
      <c r="P883" s="147">
        <v>0</v>
      </c>
      <c r="Q883" s="137">
        <f t="shared" si="276"/>
        <v>0</v>
      </c>
      <c r="R883" s="80">
        <f t="shared" si="277"/>
        <v>0</v>
      </c>
      <c r="S883" s="147">
        <v>0</v>
      </c>
      <c r="T883" s="121"/>
      <c r="U883" s="263">
        <f>IFERROR(VLOOKUP(B883,คำนวณตกเบิกวิทยฐานะ!$B$9:$P$1008,14,FALSE),0)</f>
        <v>0</v>
      </c>
      <c r="V883" s="263">
        <f>IFERROR(VLOOKUP(B883,คำนวณตกเบิกวิทยฐานะ!$B$9:$P$1008,15,FALSE),0)</f>
        <v>0</v>
      </c>
      <c r="W883" s="264">
        <f t="shared" si="278"/>
        <v>0</v>
      </c>
      <c r="X883" s="119" t="s">
        <v>169</v>
      </c>
      <c r="Y883" s="209" t="s">
        <v>169</v>
      </c>
      <c r="Z883" s="258"/>
      <c r="AA883" s="253">
        <f t="shared" si="279"/>
        <v>0</v>
      </c>
      <c r="AB883" s="253">
        <f t="shared" si="280"/>
        <v>0</v>
      </c>
      <c r="AC883" s="253">
        <f t="shared" si="281"/>
        <v>0</v>
      </c>
      <c r="AD883" s="253">
        <f t="shared" si="282"/>
        <v>0</v>
      </c>
      <c r="AE883" s="268">
        <f t="shared" si="283"/>
        <v>0</v>
      </c>
      <c r="AF883" s="269">
        <f t="shared" si="284"/>
        <v>0</v>
      </c>
      <c r="AG883" s="270">
        <f t="shared" si="285"/>
        <v>0</v>
      </c>
      <c r="AH883" s="121"/>
      <c r="AI883" s="252"/>
      <c r="AJ883" s="295"/>
      <c r="AK883" s="301">
        <f t="shared" si="286"/>
        <v>0</v>
      </c>
      <c r="AL883" s="119" t="s">
        <v>169</v>
      </c>
      <c r="AM883" s="123" t="s">
        <v>169</v>
      </c>
      <c r="AN883" s="122"/>
      <c r="AO883" s="119" t="s">
        <v>169</v>
      </c>
      <c r="AP883" s="123" t="s">
        <v>169</v>
      </c>
      <c r="AQ883" s="124"/>
      <c r="AR883" s="119" t="s">
        <v>169</v>
      </c>
      <c r="AS883" s="123" t="s">
        <v>169</v>
      </c>
      <c r="AT883" s="122"/>
      <c r="AU883" s="280">
        <f t="shared" si="287"/>
        <v>0</v>
      </c>
      <c r="AV883" s="281">
        <f t="shared" si="288"/>
        <v>0</v>
      </c>
      <c r="AW883" s="291">
        <f t="shared" si="292"/>
        <v>0</v>
      </c>
      <c r="AX883" s="283">
        <f t="shared" si="289"/>
        <v>0</v>
      </c>
    </row>
    <row r="884" spans="1:50" ht="26.45" customHeight="1">
      <c r="A884" s="117"/>
      <c r="B884" s="245"/>
      <c r="C884" s="136"/>
      <c r="D884" s="208" t="str">
        <f t="shared" si="274"/>
        <v/>
      </c>
      <c r="E884" s="129" t="s">
        <v>169</v>
      </c>
      <c r="F884" s="209" t="s">
        <v>169</v>
      </c>
      <c r="G884" s="135"/>
      <c r="H884" s="258"/>
      <c r="I884" s="259">
        <f t="shared" si="290"/>
        <v>0</v>
      </c>
      <c r="J884" s="259">
        <f t="shared" si="291"/>
        <v>0</v>
      </c>
      <c r="K884" s="259">
        <f t="shared" si="275"/>
        <v>0</v>
      </c>
      <c r="L884" s="252"/>
      <c r="M884" s="252"/>
      <c r="N884" s="252"/>
      <c r="O884" s="147">
        <v>0</v>
      </c>
      <c r="P884" s="147">
        <v>0</v>
      </c>
      <c r="Q884" s="137">
        <f t="shared" si="276"/>
        <v>0</v>
      </c>
      <c r="R884" s="80">
        <f t="shared" si="277"/>
        <v>0</v>
      </c>
      <c r="S884" s="147">
        <v>0</v>
      </c>
      <c r="T884" s="121"/>
      <c r="U884" s="263">
        <f>IFERROR(VLOOKUP(B884,คำนวณตกเบิกวิทยฐานะ!$B$9:$P$1008,14,FALSE),0)</f>
        <v>0</v>
      </c>
      <c r="V884" s="263">
        <f>IFERROR(VLOOKUP(B884,คำนวณตกเบิกวิทยฐานะ!$B$9:$P$1008,15,FALSE),0)</f>
        <v>0</v>
      </c>
      <c r="W884" s="264">
        <f t="shared" si="278"/>
        <v>0</v>
      </c>
      <c r="X884" s="119" t="s">
        <v>169</v>
      </c>
      <c r="Y884" s="209" t="s">
        <v>169</v>
      </c>
      <c r="Z884" s="258"/>
      <c r="AA884" s="253">
        <f t="shared" si="279"/>
        <v>0</v>
      </c>
      <c r="AB884" s="253">
        <f t="shared" si="280"/>
        <v>0</v>
      </c>
      <c r="AC884" s="253">
        <f t="shared" si="281"/>
        <v>0</v>
      </c>
      <c r="AD884" s="253">
        <f t="shared" si="282"/>
        <v>0</v>
      </c>
      <c r="AE884" s="268">
        <f t="shared" si="283"/>
        <v>0</v>
      </c>
      <c r="AF884" s="269">
        <f t="shared" si="284"/>
        <v>0</v>
      </c>
      <c r="AG884" s="270">
        <f t="shared" si="285"/>
        <v>0</v>
      </c>
      <c r="AH884" s="121"/>
      <c r="AI884" s="252"/>
      <c r="AJ884" s="295"/>
      <c r="AK884" s="301">
        <f t="shared" si="286"/>
        <v>0</v>
      </c>
      <c r="AL884" s="119" t="s">
        <v>169</v>
      </c>
      <c r="AM884" s="123" t="s">
        <v>169</v>
      </c>
      <c r="AN884" s="122"/>
      <c r="AO884" s="119" t="s">
        <v>169</v>
      </c>
      <c r="AP884" s="123" t="s">
        <v>169</v>
      </c>
      <c r="AQ884" s="124"/>
      <c r="AR884" s="119" t="s">
        <v>169</v>
      </c>
      <c r="AS884" s="123" t="s">
        <v>169</v>
      </c>
      <c r="AT884" s="122"/>
      <c r="AU884" s="280">
        <f t="shared" si="287"/>
        <v>0</v>
      </c>
      <c r="AV884" s="281">
        <f t="shared" si="288"/>
        <v>0</v>
      </c>
      <c r="AW884" s="291">
        <f t="shared" si="292"/>
        <v>0</v>
      </c>
      <c r="AX884" s="283">
        <f t="shared" si="289"/>
        <v>0</v>
      </c>
    </row>
    <row r="885" spans="1:50" ht="26.45" customHeight="1">
      <c r="A885" s="117"/>
      <c r="B885" s="245"/>
      <c r="C885" s="136"/>
      <c r="D885" s="208" t="str">
        <f t="shared" si="274"/>
        <v/>
      </c>
      <c r="E885" s="129" t="s">
        <v>169</v>
      </c>
      <c r="F885" s="209" t="s">
        <v>169</v>
      </c>
      <c r="G885" s="135"/>
      <c r="H885" s="258"/>
      <c r="I885" s="259">
        <f t="shared" si="290"/>
        <v>0</v>
      </c>
      <c r="J885" s="259">
        <f t="shared" si="291"/>
        <v>0</v>
      </c>
      <c r="K885" s="259">
        <f t="shared" si="275"/>
        <v>0</v>
      </c>
      <c r="L885" s="252"/>
      <c r="M885" s="252"/>
      <c r="N885" s="252"/>
      <c r="O885" s="147">
        <v>0</v>
      </c>
      <c r="P885" s="147">
        <v>0</v>
      </c>
      <c r="Q885" s="137">
        <f t="shared" si="276"/>
        <v>0</v>
      </c>
      <c r="R885" s="80">
        <f t="shared" si="277"/>
        <v>0</v>
      </c>
      <c r="S885" s="147">
        <v>0</v>
      </c>
      <c r="T885" s="121"/>
      <c r="U885" s="263">
        <f>IFERROR(VLOOKUP(B885,คำนวณตกเบิกวิทยฐานะ!$B$9:$P$1008,14,FALSE),0)</f>
        <v>0</v>
      </c>
      <c r="V885" s="263">
        <f>IFERROR(VLOOKUP(B885,คำนวณตกเบิกวิทยฐานะ!$B$9:$P$1008,15,FALSE),0)</f>
        <v>0</v>
      </c>
      <c r="W885" s="264">
        <f t="shared" si="278"/>
        <v>0</v>
      </c>
      <c r="X885" s="119" t="s">
        <v>169</v>
      </c>
      <c r="Y885" s="209" t="s">
        <v>169</v>
      </c>
      <c r="Z885" s="258"/>
      <c r="AA885" s="253">
        <f t="shared" si="279"/>
        <v>0</v>
      </c>
      <c r="AB885" s="253">
        <f t="shared" si="280"/>
        <v>0</v>
      </c>
      <c r="AC885" s="253">
        <f t="shared" si="281"/>
        <v>0</v>
      </c>
      <c r="AD885" s="253">
        <f t="shared" si="282"/>
        <v>0</v>
      </c>
      <c r="AE885" s="268">
        <f t="shared" si="283"/>
        <v>0</v>
      </c>
      <c r="AF885" s="269">
        <f t="shared" si="284"/>
        <v>0</v>
      </c>
      <c r="AG885" s="270">
        <f t="shared" si="285"/>
        <v>0</v>
      </c>
      <c r="AH885" s="121"/>
      <c r="AI885" s="252"/>
      <c r="AJ885" s="295"/>
      <c r="AK885" s="301">
        <f t="shared" si="286"/>
        <v>0</v>
      </c>
      <c r="AL885" s="119" t="s">
        <v>169</v>
      </c>
      <c r="AM885" s="123" t="s">
        <v>169</v>
      </c>
      <c r="AN885" s="122"/>
      <c r="AO885" s="119" t="s">
        <v>169</v>
      </c>
      <c r="AP885" s="123" t="s">
        <v>169</v>
      </c>
      <c r="AQ885" s="124"/>
      <c r="AR885" s="119" t="s">
        <v>169</v>
      </c>
      <c r="AS885" s="123" t="s">
        <v>169</v>
      </c>
      <c r="AT885" s="122"/>
      <c r="AU885" s="280">
        <f t="shared" si="287"/>
        <v>0</v>
      </c>
      <c r="AV885" s="281">
        <f t="shared" si="288"/>
        <v>0</v>
      </c>
      <c r="AW885" s="291">
        <f t="shared" si="292"/>
        <v>0</v>
      </c>
      <c r="AX885" s="283">
        <f t="shared" si="289"/>
        <v>0</v>
      </c>
    </row>
    <row r="886" spans="1:50" ht="26.45" customHeight="1">
      <c r="A886" s="117"/>
      <c r="B886" s="245"/>
      <c r="C886" s="136"/>
      <c r="D886" s="208" t="str">
        <f t="shared" si="274"/>
        <v/>
      </c>
      <c r="E886" s="129" t="s">
        <v>169</v>
      </c>
      <c r="F886" s="209" t="s">
        <v>169</v>
      </c>
      <c r="G886" s="135"/>
      <c r="H886" s="258"/>
      <c r="I886" s="259">
        <f t="shared" si="290"/>
        <v>0</v>
      </c>
      <c r="J886" s="259">
        <f t="shared" si="291"/>
        <v>0</v>
      </c>
      <c r="K886" s="259">
        <f t="shared" si="275"/>
        <v>0</v>
      </c>
      <c r="L886" s="252"/>
      <c r="M886" s="252"/>
      <c r="N886" s="252"/>
      <c r="O886" s="147">
        <v>0</v>
      </c>
      <c r="P886" s="147">
        <v>0</v>
      </c>
      <c r="Q886" s="137">
        <f t="shared" si="276"/>
        <v>0</v>
      </c>
      <c r="R886" s="80">
        <f t="shared" si="277"/>
        <v>0</v>
      </c>
      <c r="S886" s="147">
        <v>0</v>
      </c>
      <c r="T886" s="121"/>
      <c r="U886" s="263">
        <f>IFERROR(VLOOKUP(B886,คำนวณตกเบิกวิทยฐานะ!$B$9:$P$1008,14,FALSE),0)</f>
        <v>0</v>
      </c>
      <c r="V886" s="263">
        <f>IFERROR(VLOOKUP(B886,คำนวณตกเบิกวิทยฐานะ!$B$9:$P$1008,15,FALSE),0)</f>
        <v>0</v>
      </c>
      <c r="W886" s="264">
        <f t="shared" si="278"/>
        <v>0</v>
      </c>
      <c r="X886" s="119" t="s">
        <v>169</v>
      </c>
      <c r="Y886" s="209" t="s">
        <v>169</v>
      </c>
      <c r="Z886" s="258"/>
      <c r="AA886" s="253">
        <f t="shared" si="279"/>
        <v>0</v>
      </c>
      <c r="AB886" s="253">
        <f t="shared" si="280"/>
        <v>0</v>
      </c>
      <c r="AC886" s="253">
        <f t="shared" si="281"/>
        <v>0</v>
      </c>
      <c r="AD886" s="253">
        <f t="shared" si="282"/>
        <v>0</v>
      </c>
      <c r="AE886" s="268">
        <f t="shared" si="283"/>
        <v>0</v>
      </c>
      <c r="AF886" s="269">
        <f t="shared" si="284"/>
        <v>0</v>
      </c>
      <c r="AG886" s="270">
        <f t="shared" si="285"/>
        <v>0</v>
      </c>
      <c r="AH886" s="121"/>
      <c r="AI886" s="252"/>
      <c r="AJ886" s="295"/>
      <c r="AK886" s="301">
        <f t="shared" si="286"/>
        <v>0</v>
      </c>
      <c r="AL886" s="119" t="s">
        <v>169</v>
      </c>
      <c r="AM886" s="123" t="s">
        <v>169</v>
      </c>
      <c r="AN886" s="122"/>
      <c r="AO886" s="119" t="s">
        <v>169</v>
      </c>
      <c r="AP886" s="123" t="s">
        <v>169</v>
      </c>
      <c r="AQ886" s="124"/>
      <c r="AR886" s="119" t="s">
        <v>169</v>
      </c>
      <c r="AS886" s="123" t="s">
        <v>169</v>
      </c>
      <c r="AT886" s="122"/>
      <c r="AU886" s="280">
        <f t="shared" si="287"/>
        <v>0</v>
      </c>
      <c r="AV886" s="281">
        <f t="shared" si="288"/>
        <v>0</v>
      </c>
      <c r="AW886" s="291">
        <f t="shared" si="292"/>
        <v>0</v>
      </c>
      <c r="AX886" s="283">
        <f t="shared" si="289"/>
        <v>0</v>
      </c>
    </row>
    <row r="887" spans="1:50" ht="26.45" customHeight="1">
      <c r="A887" s="117"/>
      <c r="B887" s="245"/>
      <c r="C887" s="136"/>
      <c r="D887" s="208" t="str">
        <f t="shared" si="274"/>
        <v/>
      </c>
      <c r="E887" s="129" t="s">
        <v>169</v>
      </c>
      <c r="F887" s="209" t="s">
        <v>169</v>
      </c>
      <c r="G887" s="135"/>
      <c r="H887" s="258"/>
      <c r="I887" s="259">
        <f t="shared" si="290"/>
        <v>0</v>
      </c>
      <c r="J887" s="259">
        <f t="shared" si="291"/>
        <v>0</v>
      </c>
      <c r="K887" s="259">
        <f t="shared" si="275"/>
        <v>0</v>
      </c>
      <c r="L887" s="252"/>
      <c r="M887" s="252"/>
      <c r="N887" s="252"/>
      <c r="O887" s="147">
        <v>0</v>
      </c>
      <c r="P887" s="147">
        <v>0</v>
      </c>
      <c r="Q887" s="137">
        <f t="shared" si="276"/>
        <v>0</v>
      </c>
      <c r="R887" s="80">
        <f t="shared" si="277"/>
        <v>0</v>
      </c>
      <c r="S887" s="147">
        <v>0</v>
      </c>
      <c r="T887" s="121"/>
      <c r="U887" s="263">
        <f>IFERROR(VLOOKUP(B887,คำนวณตกเบิกวิทยฐานะ!$B$9:$P$1008,14,FALSE),0)</f>
        <v>0</v>
      </c>
      <c r="V887" s="263">
        <f>IFERROR(VLOOKUP(B887,คำนวณตกเบิกวิทยฐานะ!$B$9:$P$1008,15,FALSE),0)</f>
        <v>0</v>
      </c>
      <c r="W887" s="264">
        <f t="shared" si="278"/>
        <v>0</v>
      </c>
      <c r="X887" s="119" t="s">
        <v>169</v>
      </c>
      <c r="Y887" s="209" t="s">
        <v>169</v>
      </c>
      <c r="Z887" s="258"/>
      <c r="AA887" s="253">
        <f t="shared" si="279"/>
        <v>0</v>
      </c>
      <c r="AB887" s="253">
        <f t="shared" si="280"/>
        <v>0</v>
      </c>
      <c r="AC887" s="253">
        <f t="shared" si="281"/>
        <v>0</v>
      </c>
      <c r="AD887" s="253">
        <f t="shared" si="282"/>
        <v>0</v>
      </c>
      <c r="AE887" s="268">
        <f t="shared" si="283"/>
        <v>0</v>
      </c>
      <c r="AF887" s="269">
        <f t="shared" si="284"/>
        <v>0</v>
      </c>
      <c r="AG887" s="270">
        <f t="shared" si="285"/>
        <v>0</v>
      </c>
      <c r="AH887" s="121"/>
      <c r="AI887" s="252"/>
      <c r="AJ887" s="295"/>
      <c r="AK887" s="301">
        <f t="shared" si="286"/>
        <v>0</v>
      </c>
      <c r="AL887" s="119" t="s">
        <v>169</v>
      </c>
      <c r="AM887" s="123" t="s">
        <v>169</v>
      </c>
      <c r="AN887" s="122"/>
      <c r="AO887" s="119" t="s">
        <v>169</v>
      </c>
      <c r="AP887" s="123" t="s">
        <v>169</v>
      </c>
      <c r="AQ887" s="124"/>
      <c r="AR887" s="119" t="s">
        <v>169</v>
      </c>
      <c r="AS887" s="123" t="s">
        <v>169</v>
      </c>
      <c r="AT887" s="122"/>
      <c r="AU887" s="280">
        <f t="shared" si="287"/>
        <v>0</v>
      </c>
      <c r="AV887" s="281">
        <f t="shared" si="288"/>
        <v>0</v>
      </c>
      <c r="AW887" s="291">
        <f t="shared" si="292"/>
        <v>0</v>
      </c>
      <c r="AX887" s="283">
        <f t="shared" si="289"/>
        <v>0</v>
      </c>
    </row>
    <row r="888" spans="1:50" ht="26.45" customHeight="1">
      <c r="A888" s="117"/>
      <c r="B888" s="245"/>
      <c r="C888" s="136"/>
      <c r="D888" s="208" t="str">
        <f t="shared" si="274"/>
        <v/>
      </c>
      <c r="E888" s="129" t="s">
        <v>169</v>
      </c>
      <c r="F888" s="209" t="s">
        <v>169</v>
      </c>
      <c r="G888" s="135"/>
      <c r="H888" s="258"/>
      <c r="I888" s="259">
        <f t="shared" si="290"/>
        <v>0</v>
      </c>
      <c r="J888" s="259">
        <f t="shared" si="291"/>
        <v>0</v>
      </c>
      <c r="K888" s="259">
        <f t="shared" si="275"/>
        <v>0</v>
      </c>
      <c r="L888" s="252"/>
      <c r="M888" s="252"/>
      <c r="N888" s="252"/>
      <c r="O888" s="147">
        <v>0</v>
      </c>
      <c r="P888" s="147">
        <v>0</v>
      </c>
      <c r="Q888" s="137">
        <f t="shared" si="276"/>
        <v>0</v>
      </c>
      <c r="R888" s="80">
        <f t="shared" si="277"/>
        <v>0</v>
      </c>
      <c r="S888" s="147">
        <v>0</v>
      </c>
      <c r="T888" s="121"/>
      <c r="U888" s="263">
        <f>IFERROR(VLOOKUP(B888,คำนวณตกเบิกวิทยฐานะ!$B$9:$P$1008,14,FALSE),0)</f>
        <v>0</v>
      </c>
      <c r="V888" s="263">
        <f>IFERROR(VLOOKUP(B888,คำนวณตกเบิกวิทยฐานะ!$B$9:$P$1008,15,FALSE),0)</f>
        <v>0</v>
      </c>
      <c r="W888" s="264">
        <f t="shared" si="278"/>
        <v>0</v>
      </c>
      <c r="X888" s="119" t="s">
        <v>169</v>
      </c>
      <c r="Y888" s="209" t="s">
        <v>169</v>
      </c>
      <c r="Z888" s="258"/>
      <c r="AA888" s="253">
        <f t="shared" si="279"/>
        <v>0</v>
      </c>
      <c r="AB888" s="253">
        <f t="shared" si="280"/>
        <v>0</v>
      </c>
      <c r="AC888" s="253">
        <f t="shared" si="281"/>
        <v>0</v>
      </c>
      <c r="AD888" s="253">
        <f t="shared" si="282"/>
        <v>0</v>
      </c>
      <c r="AE888" s="268">
        <f t="shared" si="283"/>
        <v>0</v>
      </c>
      <c r="AF888" s="269">
        <f t="shared" si="284"/>
        <v>0</v>
      </c>
      <c r="AG888" s="270">
        <f t="shared" si="285"/>
        <v>0</v>
      </c>
      <c r="AH888" s="121"/>
      <c r="AI888" s="252"/>
      <c r="AJ888" s="295"/>
      <c r="AK888" s="301">
        <f t="shared" si="286"/>
        <v>0</v>
      </c>
      <c r="AL888" s="119" t="s">
        <v>169</v>
      </c>
      <c r="AM888" s="123" t="s">
        <v>169</v>
      </c>
      <c r="AN888" s="122"/>
      <c r="AO888" s="119" t="s">
        <v>169</v>
      </c>
      <c r="AP888" s="123" t="s">
        <v>169</v>
      </c>
      <c r="AQ888" s="124"/>
      <c r="AR888" s="119" t="s">
        <v>169</v>
      </c>
      <c r="AS888" s="123" t="s">
        <v>169</v>
      </c>
      <c r="AT888" s="122"/>
      <c r="AU888" s="280">
        <f t="shared" si="287"/>
        <v>0</v>
      </c>
      <c r="AV888" s="281">
        <f t="shared" si="288"/>
        <v>0</v>
      </c>
      <c r="AW888" s="291">
        <f t="shared" si="292"/>
        <v>0</v>
      </c>
      <c r="AX888" s="283">
        <f t="shared" si="289"/>
        <v>0</v>
      </c>
    </row>
    <row r="889" spans="1:50" ht="26.45" customHeight="1">
      <c r="A889" s="117"/>
      <c r="B889" s="245"/>
      <c r="C889" s="136"/>
      <c r="D889" s="208" t="str">
        <f t="shared" si="274"/>
        <v/>
      </c>
      <c r="E889" s="129" t="s">
        <v>169</v>
      </c>
      <c r="F889" s="209" t="s">
        <v>169</v>
      </c>
      <c r="G889" s="135"/>
      <c r="H889" s="258"/>
      <c r="I889" s="259">
        <f t="shared" si="290"/>
        <v>0</v>
      </c>
      <c r="J889" s="259">
        <f t="shared" si="291"/>
        <v>0</v>
      </c>
      <c r="K889" s="259">
        <f t="shared" si="275"/>
        <v>0</v>
      </c>
      <c r="L889" s="252"/>
      <c r="M889" s="252"/>
      <c r="N889" s="252"/>
      <c r="O889" s="147">
        <v>0</v>
      </c>
      <c r="P889" s="147">
        <v>0</v>
      </c>
      <c r="Q889" s="137">
        <f t="shared" si="276"/>
        <v>0</v>
      </c>
      <c r="R889" s="80">
        <f t="shared" si="277"/>
        <v>0</v>
      </c>
      <c r="S889" s="147">
        <v>0</v>
      </c>
      <c r="T889" s="121"/>
      <c r="U889" s="263">
        <f>IFERROR(VLOOKUP(B889,คำนวณตกเบิกวิทยฐานะ!$B$9:$P$1008,14,FALSE),0)</f>
        <v>0</v>
      </c>
      <c r="V889" s="263">
        <f>IFERROR(VLOOKUP(B889,คำนวณตกเบิกวิทยฐานะ!$B$9:$P$1008,15,FALSE),0)</f>
        <v>0</v>
      </c>
      <c r="W889" s="264">
        <f t="shared" si="278"/>
        <v>0</v>
      </c>
      <c r="X889" s="119" t="s">
        <v>169</v>
      </c>
      <c r="Y889" s="209" t="s">
        <v>169</v>
      </c>
      <c r="Z889" s="258"/>
      <c r="AA889" s="253">
        <f t="shared" si="279"/>
        <v>0</v>
      </c>
      <c r="AB889" s="253">
        <f t="shared" si="280"/>
        <v>0</v>
      </c>
      <c r="AC889" s="253">
        <f t="shared" si="281"/>
        <v>0</v>
      </c>
      <c r="AD889" s="253">
        <f t="shared" si="282"/>
        <v>0</v>
      </c>
      <c r="AE889" s="268">
        <f t="shared" si="283"/>
        <v>0</v>
      </c>
      <c r="AF889" s="269">
        <f t="shared" si="284"/>
        <v>0</v>
      </c>
      <c r="AG889" s="270">
        <f t="shared" si="285"/>
        <v>0</v>
      </c>
      <c r="AH889" s="121"/>
      <c r="AI889" s="252"/>
      <c r="AJ889" s="295"/>
      <c r="AK889" s="301">
        <f t="shared" si="286"/>
        <v>0</v>
      </c>
      <c r="AL889" s="119" t="s">
        <v>169</v>
      </c>
      <c r="AM889" s="123" t="s">
        <v>169</v>
      </c>
      <c r="AN889" s="122"/>
      <c r="AO889" s="119" t="s">
        <v>169</v>
      </c>
      <c r="AP889" s="123" t="s">
        <v>169</v>
      </c>
      <c r="AQ889" s="124"/>
      <c r="AR889" s="119" t="s">
        <v>169</v>
      </c>
      <c r="AS889" s="123" t="s">
        <v>169</v>
      </c>
      <c r="AT889" s="122"/>
      <c r="AU889" s="280">
        <f t="shared" si="287"/>
        <v>0</v>
      </c>
      <c r="AV889" s="281">
        <f t="shared" si="288"/>
        <v>0</v>
      </c>
      <c r="AW889" s="291">
        <f t="shared" si="292"/>
        <v>0</v>
      </c>
      <c r="AX889" s="283">
        <f t="shared" si="289"/>
        <v>0</v>
      </c>
    </row>
    <row r="890" spans="1:50" ht="26.45" customHeight="1">
      <c r="A890" s="117"/>
      <c r="B890" s="245"/>
      <c r="C890" s="136"/>
      <c r="D890" s="208" t="str">
        <f t="shared" si="274"/>
        <v/>
      </c>
      <c r="E890" s="129" t="s">
        <v>169</v>
      </c>
      <c r="F890" s="209" t="s">
        <v>169</v>
      </c>
      <c r="G890" s="135"/>
      <c r="H890" s="258"/>
      <c r="I890" s="259">
        <f t="shared" si="290"/>
        <v>0</v>
      </c>
      <c r="J890" s="259">
        <f t="shared" si="291"/>
        <v>0</v>
      </c>
      <c r="K890" s="259">
        <f t="shared" si="275"/>
        <v>0</v>
      </c>
      <c r="L890" s="252"/>
      <c r="M890" s="252"/>
      <c r="N890" s="252"/>
      <c r="O890" s="147">
        <v>0</v>
      </c>
      <c r="P890" s="147">
        <v>0</v>
      </c>
      <c r="Q890" s="137">
        <f t="shared" si="276"/>
        <v>0</v>
      </c>
      <c r="R890" s="80">
        <f t="shared" si="277"/>
        <v>0</v>
      </c>
      <c r="S890" s="147">
        <v>0</v>
      </c>
      <c r="T890" s="121"/>
      <c r="U890" s="263">
        <f>IFERROR(VLOOKUP(B890,คำนวณตกเบิกวิทยฐานะ!$B$9:$P$1008,14,FALSE),0)</f>
        <v>0</v>
      </c>
      <c r="V890" s="263">
        <f>IFERROR(VLOOKUP(B890,คำนวณตกเบิกวิทยฐานะ!$B$9:$P$1008,15,FALSE),0)</f>
        <v>0</v>
      </c>
      <c r="W890" s="264">
        <f t="shared" si="278"/>
        <v>0</v>
      </c>
      <c r="X890" s="119" t="s">
        <v>169</v>
      </c>
      <c r="Y890" s="209" t="s">
        <v>169</v>
      </c>
      <c r="Z890" s="258"/>
      <c r="AA890" s="253">
        <f t="shared" si="279"/>
        <v>0</v>
      </c>
      <c r="AB890" s="253">
        <f t="shared" si="280"/>
        <v>0</v>
      </c>
      <c r="AC890" s="253">
        <f t="shared" si="281"/>
        <v>0</v>
      </c>
      <c r="AD890" s="253">
        <f t="shared" si="282"/>
        <v>0</v>
      </c>
      <c r="AE890" s="268">
        <f t="shared" si="283"/>
        <v>0</v>
      </c>
      <c r="AF890" s="269">
        <f t="shared" si="284"/>
        <v>0</v>
      </c>
      <c r="AG890" s="270">
        <f t="shared" si="285"/>
        <v>0</v>
      </c>
      <c r="AH890" s="121"/>
      <c r="AI890" s="252"/>
      <c r="AJ890" s="295"/>
      <c r="AK890" s="301">
        <f t="shared" si="286"/>
        <v>0</v>
      </c>
      <c r="AL890" s="119" t="s">
        <v>169</v>
      </c>
      <c r="AM890" s="123" t="s">
        <v>169</v>
      </c>
      <c r="AN890" s="122"/>
      <c r="AO890" s="119" t="s">
        <v>169</v>
      </c>
      <c r="AP890" s="123" t="s">
        <v>169</v>
      </c>
      <c r="AQ890" s="124"/>
      <c r="AR890" s="119" t="s">
        <v>169</v>
      </c>
      <c r="AS890" s="123" t="s">
        <v>169</v>
      </c>
      <c r="AT890" s="122"/>
      <c r="AU890" s="280">
        <f t="shared" si="287"/>
        <v>0</v>
      </c>
      <c r="AV890" s="281">
        <f t="shared" si="288"/>
        <v>0</v>
      </c>
      <c r="AW890" s="291">
        <f t="shared" si="292"/>
        <v>0</v>
      </c>
      <c r="AX890" s="283">
        <f t="shared" si="289"/>
        <v>0</v>
      </c>
    </row>
    <row r="891" spans="1:50" ht="26.45" customHeight="1">
      <c r="A891" s="117"/>
      <c r="B891" s="245"/>
      <c r="C891" s="136"/>
      <c r="D891" s="208" t="str">
        <f t="shared" si="274"/>
        <v/>
      </c>
      <c r="E891" s="129" t="s">
        <v>169</v>
      </c>
      <c r="F891" s="209" t="s">
        <v>169</v>
      </c>
      <c r="G891" s="135"/>
      <c r="H891" s="258"/>
      <c r="I891" s="259">
        <f t="shared" si="290"/>
        <v>0</v>
      </c>
      <c r="J891" s="259">
        <f t="shared" si="291"/>
        <v>0</v>
      </c>
      <c r="K891" s="259">
        <f t="shared" si="275"/>
        <v>0</v>
      </c>
      <c r="L891" s="252"/>
      <c r="M891" s="252"/>
      <c r="N891" s="252"/>
      <c r="O891" s="147">
        <v>0</v>
      </c>
      <c r="P891" s="147">
        <v>0</v>
      </c>
      <c r="Q891" s="137">
        <f t="shared" si="276"/>
        <v>0</v>
      </c>
      <c r="R891" s="80">
        <f t="shared" si="277"/>
        <v>0</v>
      </c>
      <c r="S891" s="147">
        <v>0</v>
      </c>
      <c r="T891" s="121"/>
      <c r="U891" s="263">
        <f>IFERROR(VLOOKUP(B891,คำนวณตกเบิกวิทยฐานะ!$B$9:$P$1008,14,FALSE),0)</f>
        <v>0</v>
      </c>
      <c r="V891" s="263">
        <f>IFERROR(VLOOKUP(B891,คำนวณตกเบิกวิทยฐานะ!$B$9:$P$1008,15,FALSE),0)</f>
        <v>0</v>
      </c>
      <c r="W891" s="264">
        <f t="shared" si="278"/>
        <v>0</v>
      </c>
      <c r="X891" s="119" t="s">
        <v>169</v>
      </c>
      <c r="Y891" s="209" t="s">
        <v>169</v>
      </c>
      <c r="Z891" s="258"/>
      <c r="AA891" s="253">
        <f t="shared" si="279"/>
        <v>0</v>
      </c>
      <c r="AB891" s="253">
        <f t="shared" si="280"/>
        <v>0</v>
      </c>
      <c r="AC891" s="253">
        <f t="shared" si="281"/>
        <v>0</v>
      </c>
      <c r="AD891" s="253">
        <f t="shared" si="282"/>
        <v>0</v>
      </c>
      <c r="AE891" s="268">
        <f t="shared" si="283"/>
        <v>0</v>
      </c>
      <c r="AF891" s="269">
        <f t="shared" si="284"/>
        <v>0</v>
      </c>
      <c r="AG891" s="270">
        <f t="shared" si="285"/>
        <v>0</v>
      </c>
      <c r="AH891" s="121"/>
      <c r="AI891" s="252"/>
      <c r="AJ891" s="295"/>
      <c r="AK891" s="301">
        <f t="shared" si="286"/>
        <v>0</v>
      </c>
      <c r="AL891" s="119" t="s">
        <v>169</v>
      </c>
      <c r="AM891" s="123" t="s">
        <v>169</v>
      </c>
      <c r="AN891" s="122"/>
      <c r="AO891" s="119" t="s">
        <v>169</v>
      </c>
      <c r="AP891" s="123" t="s">
        <v>169</v>
      </c>
      <c r="AQ891" s="124"/>
      <c r="AR891" s="119" t="s">
        <v>169</v>
      </c>
      <c r="AS891" s="123" t="s">
        <v>169</v>
      </c>
      <c r="AT891" s="122"/>
      <c r="AU891" s="280">
        <f t="shared" si="287"/>
        <v>0</v>
      </c>
      <c r="AV891" s="281">
        <f t="shared" si="288"/>
        <v>0</v>
      </c>
      <c r="AW891" s="291">
        <f t="shared" si="292"/>
        <v>0</v>
      </c>
      <c r="AX891" s="283">
        <f t="shared" si="289"/>
        <v>0</v>
      </c>
    </row>
    <row r="892" spans="1:50" ht="26.45" customHeight="1">
      <c r="A892" s="117"/>
      <c r="B892" s="245"/>
      <c r="C892" s="136"/>
      <c r="D892" s="208" t="str">
        <f t="shared" si="274"/>
        <v/>
      </c>
      <c r="E892" s="129" t="s">
        <v>169</v>
      </c>
      <c r="F892" s="209" t="s">
        <v>169</v>
      </c>
      <c r="G892" s="135"/>
      <c r="H892" s="258"/>
      <c r="I892" s="259">
        <f t="shared" si="290"/>
        <v>0</v>
      </c>
      <c r="J892" s="259">
        <f t="shared" si="291"/>
        <v>0</v>
      </c>
      <c r="K892" s="259">
        <f t="shared" si="275"/>
        <v>0</v>
      </c>
      <c r="L892" s="252"/>
      <c r="M892" s="252"/>
      <c r="N892" s="252"/>
      <c r="O892" s="147">
        <v>0</v>
      </c>
      <c r="P892" s="147">
        <v>0</v>
      </c>
      <c r="Q892" s="137">
        <f t="shared" si="276"/>
        <v>0</v>
      </c>
      <c r="R892" s="80">
        <f t="shared" si="277"/>
        <v>0</v>
      </c>
      <c r="S892" s="147">
        <v>0</v>
      </c>
      <c r="T892" s="121"/>
      <c r="U892" s="263">
        <f>IFERROR(VLOOKUP(B892,คำนวณตกเบิกวิทยฐานะ!$B$9:$P$1008,14,FALSE),0)</f>
        <v>0</v>
      </c>
      <c r="V892" s="263">
        <f>IFERROR(VLOOKUP(B892,คำนวณตกเบิกวิทยฐานะ!$B$9:$P$1008,15,FALSE),0)</f>
        <v>0</v>
      </c>
      <c r="W892" s="264">
        <f t="shared" si="278"/>
        <v>0</v>
      </c>
      <c r="X892" s="119" t="s">
        <v>169</v>
      </c>
      <c r="Y892" s="209" t="s">
        <v>169</v>
      </c>
      <c r="Z892" s="258"/>
      <c r="AA892" s="253">
        <f t="shared" si="279"/>
        <v>0</v>
      </c>
      <c r="AB892" s="253">
        <f t="shared" si="280"/>
        <v>0</v>
      </c>
      <c r="AC892" s="253">
        <f t="shared" si="281"/>
        <v>0</v>
      </c>
      <c r="AD892" s="253">
        <f t="shared" si="282"/>
        <v>0</v>
      </c>
      <c r="AE892" s="268">
        <f t="shared" si="283"/>
        <v>0</v>
      </c>
      <c r="AF892" s="269">
        <f t="shared" si="284"/>
        <v>0</v>
      </c>
      <c r="AG892" s="270">
        <f t="shared" si="285"/>
        <v>0</v>
      </c>
      <c r="AH892" s="121"/>
      <c r="AI892" s="252"/>
      <c r="AJ892" s="295"/>
      <c r="AK892" s="301">
        <f t="shared" si="286"/>
        <v>0</v>
      </c>
      <c r="AL892" s="119" t="s">
        <v>169</v>
      </c>
      <c r="AM892" s="123" t="s">
        <v>169</v>
      </c>
      <c r="AN892" s="122"/>
      <c r="AO892" s="119" t="s">
        <v>169</v>
      </c>
      <c r="AP892" s="123" t="s">
        <v>169</v>
      </c>
      <c r="AQ892" s="124"/>
      <c r="AR892" s="119" t="s">
        <v>169</v>
      </c>
      <c r="AS892" s="123" t="s">
        <v>169</v>
      </c>
      <c r="AT892" s="122"/>
      <c r="AU892" s="280">
        <f t="shared" si="287"/>
        <v>0</v>
      </c>
      <c r="AV892" s="281">
        <f t="shared" si="288"/>
        <v>0</v>
      </c>
      <c r="AW892" s="291">
        <f t="shared" si="292"/>
        <v>0</v>
      </c>
      <c r="AX892" s="283">
        <f t="shared" si="289"/>
        <v>0</v>
      </c>
    </row>
    <row r="893" spans="1:50" ht="26.45" customHeight="1">
      <c r="A893" s="117"/>
      <c r="B893" s="245"/>
      <c r="C893" s="136"/>
      <c r="D893" s="208" t="str">
        <f t="shared" si="274"/>
        <v/>
      </c>
      <c r="E893" s="129" t="s">
        <v>169</v>
      </c>
      <c r="F893" s="209" t="s">
        <v>169</v>
      </c>
      <c r="G893" s="135"/>
      <c r="H893" s="258"/>
      <c r="I893" s="259">
        <f t="shared" si="290"/>
        <v>0</v>
      </c>
      <c r="J893" s="259">
        <f t="shared" si="291"/>
        <v>0</v>
      </c>
      <c r="K893" s="259">
        <f t="shared" si="275"/>
        <v>0</v>
      </c>
      <c r="L893" s="252"/>
      <c r="M893" s="252"/>
      <c r="N893" s="252"/>
      <c r="O893" s="147">
        <v>0</v>
      </c>
      <c r="P893" s="147">
        <v>0</v>
      </c>
      <c r="Q893" s="137">
        <f t="shared" si="276"/>
        <v>0</v>
      </c>
      <c r="R893" s="80">
        <f t="shared" si="277"/>
        <v>0</v>
      </c>
      <c r="S893" s="147">
        <v>0</v>
      </c>
      <c r="T893" s="121"/>
      <c r="U893" s="263">
        <f>IFERROR(VLOOKUP(B893,คำนวณตกเบิกวิทยฐานะ!$B$9:$P$1008,14,FALSE),0)</f>
        <v>0</v>
      </c>
      <c r="V893" s="263">
        <f>IFERROR(VLOOKUP(B893,คำนวณตกเบิกวิทยฐานะ!$B$9:$P$1008,15,FALSE),0)</f>
        <v>0</v>
      </c>
      <c r="W893" s="264">
        <f t="shared" si="278"/>
        <v>0</v>
      </c>
      <c r="X893" s="119" t="s">
        <v>169</v>
      </c>
      <c r="Y893" s="209" t="s">
        <v>169</v>
      </c>
      <c r="Z893" s="258"/>
      <c r="AA893" s="253">
        <f t="shared" si="279"/>
        <v>0</v>
      </c>
      <c r="AB893" s="253">
        <f t="shared" si="280"/>
        <v>0</v>
      </c>
      <c r="AC893" s="253">
        <f t="shared" si="281"/>
        <v>0</v>
      </c>
      <c r="AD893" s="253">
        <f t="shared" si="282"/>
        <v>0</v>
      </c>
      <c r="AE893" s="268">
        <f t="shared" si="283"/>
        <v>0</v>
      </c>
      <c r="AF893" s="269">
        <f t="shared" si="284"/>
        <v>0</v>
      </c>
      <c r="AG893" s="270">
        <f t="shared" si="285"/>
        <v>0</v>
      </c>
      <c r="AH893" s="121"/>
      <c r="AI893" s="252"/>
      <c r="AJ893" s="295"/>
      <c r="AK893" s="301">
        <f t="shared" si="286"/>
        <v>0</v>
      </c>
      <c r="AL893" s="119" t="s">
        <v>169</v>
      </c>
      <c r="AM893" s="123" t="s">
        <v>169</v>
      </c>
      <c r="AN893" s="122"/>
      <c r="AO893" s="119" t="s">
        <v>169</v>
      </c>
      <c r="AP893" s="123" t="s">
        <v>169</v>
      </c>
      <c r="AQ893" s="124"/>
      <c r="AR893" s="119" t="s">
        <v>169</v>
      </c>
      <c r="AS893" s="123" t="s">
        <v>169</v>
      </c>
      <c r="AT893" s="122"/>
      <c r="AU893" s="280">
        <f t="shared" si="287"/>
        <v>0</v>
      </c>
      <c r="AV893" s="281">
        <f t="shared" si="288"/>
        <v>0</v>
      </c>
      <c r="AW893" s="291">
        <f t="shared" si="292"/>
        <v>0</v>
      </c>
      <c r="AX893" s="283">
        <f t="shared" si="289"/>
        <v>0</v>
      </c>
    </row>
    <row r="894" spans="1:50" ht="26.45" customHeight="1">
      <c r="A894" s="117"/>
      <c r="B894" s="245"/>
      <c r="C894" s="136"/>
      <c r="D894" s="208" t="str">
        <f t="shared" si="274"/>
        <v/>
      </c>
      <c r="E894" s="129" t="s">
        <v>169</v>
      </c>
      <c r="F894" s="209" t="s">
        <v>169</v>
      </c>
      <c r="G894" s="135"/>
      <c r="H894" s="258"/>
      <c r="I894" s="259">
        <f t="shared" si="290"/>
        <v>0</v>
      </c>
      <c r="J894" s="259">
        <f t="shared" si="291"/>
        <v>0</v>
      </c>
      <c r="K894" s="259">
        <f t="shared" si="275"/>
        <v>0</v>
      </c>
      <c r="L894" s="252"/>
      <c r="M894" s="252"/>
      <c r="N894" s="252"/>
      <c r="O894" s="147">
        <v>0</v>
      </c>
      <c r="P894" s="147">
        <v>0</v>
      </c>
      <c r="Q894" s="137">
        <f t="shared" si="276"/>
        <v>0</v>
      </c>
      <c r="R894" s="80">
        <f t="shared" si="277"/>
        <v>0</v>
      </c>
      <c r="S894" s="147">
        <v>0</v>
      </c>
      <c r="T894" s="121"/>
      <c r="U894" s="263">
        <f>IFERROR(VLOOKUP(B894,คำนวณตกเบิกวิทยฐานะ!$B$9:$P$1008,14,FALSE),0)</f>
        <v>0</v>
      </c>
      <c r="V894" s="263">
        <f>IFERROR(VLOOKUP(B894,คำนวณตกเบิกวิทยฐานะ!$B$9:$P$1008,15,FALSE),0)</f>
        <v>0</v>
      </c>
      <c r="W894" s="264">
        <f t="shared" si="278"/>
        <v>0</v>
      </c>
      <c r="X894" s="119" t="s">
        <v>169</v>
      </c>
      <c r="Y894" s="209" t="s">
        <v>169</v>
      </c>
      <c r="Z894" s="258"/>
      <c r="AA894" s="253">
        <f t="shared" si="279"/>
        <v>0</v>
      </c>
      <c r="AB894" s="253">
        <f t="shared" si="280"/>
        <v>0</v>
      </c>
      <c r="AC894" s="253">
        <f t="shared" si="281"/>
        <v>0</v>
      </c>
      <c r="AD894" s="253">
        <f t="shared" si="282"/>
        <v>0</v>
      </c>
      <c r="AE894" s="268">
        <f t="shared" si="283"/>
        <v>0</v>
      </c>
      <c r="AF894" s="269">
        <f t="shared" si="284"/>
        <v>0</v>
      </c>
      <c r="AG894" s="270">
        <f t="shared" si="285"/>
        <v>0</v>
      </c>
      <c r="AH894" s="121"/>
      <c r="AI894" s="252"/>
      <c r="AJ894" s="295"/>
      <c r="AK894" s="301">
        <f t="shared" si="286"/>
        <v>0</v>
      </c>
      <c r="AL894" s="119" t="s">
        <v>169</v>
      </c>
      <c r="AM894" s="123" t="s">
        <v>169</v>
      </c>
      <c r="AN894" s="122"/>
      <c r="AO894" s="119" t="s">
        <v>169</v>
      </c>
      <c r="AP894" s="123" t="s">
        <v>169</v>
      </c>
      <c r="AQ894" s="124"/>
      <c r="AR894" s="119" t="s">
        <v>169</v>
      </c>
      <c r="AS894" s="123" t="s">
        <v>169</v>
      </c>
      <c r="AT894" s="122"/>
      <c r="AU894" s="280">
        <f t="shared" si="287"/>
        <v>0</v>
      </c>
      <c r="AV894" s="281">
        <f t="shared" si="288"/>
        <v>0</v>
      </c>
      <c r="AW894" s="291">
        <f t="shared" si="292"/>
        <v>0</v>
      </c>
      <c r="AX894" s="283">
        <f t="shared" si="289"/>
        <v>0</v>
      </c>
    </row>
    <row r="895" spans="1:50" ht="26.45" customHeight="1">
      <c r="A895" s="117"/>
      <c r="B895" s="245"/>
      <c r="C895" s="136"/>
      <c r="D895" s="208" t="str">
        <f t="shared" si="274"/>
        <v/>
      </c>
      <c r="E895" s="129" t="s">
        <v>169</v>
      </c>
      <c r="F895" s="209" t="s">
        <v>169</v>
      </c>
      <c r="G895" s="135"/>
      <c r="H895" s="258"/>
      <c r="I895" s="259">
        <f t="shared" si="290"/>
        <v>0</v>
      </c>
      <c r="J895" s="259">
        <f t="shared" si="291"/>
        <v>0</v>
      </c>
      <c r="K895" s="259">
        <f t="shared" si="275"/>
        <v>0</v>
      </c>
      <c r="L895" s="252"/>
      <c r="M895" s="252"/>
      <c r="N895" s="252"/>
      <c r="O895" s="147">
        <v>0</v>
      </c>
      <c r="P895" s="147">
        <v>0</v>
      </c>
      <c r="Q895" s="137">
        <f t="shared" si="276"/>
        <v>0</v>
      </c>
      <c r="R895" s="80">
        <f t="shared" si="277"/>
        <v>0</v>
      </c>
      <c r="S895" s="147">
        <v>0</v>
      </c>
      <c r="T895" s="121"/>
      <c r="U895" s="263">
        <f>IFERROR(VLOOKUP(B895,คำนวณตกเบิกวิทยฐานะ!$B$9:$P$1008,14,FALSE),0)</f>
        <v>0</v>
      </c>
      <c r="V895" s="263">
        <f>IFERROR(VLOOKUP(B895,คำนวณตกเบิกวิทยฐานะ!$B$9:$P$1008,15,FALSE),0)</f>
        <v>0</v>
      </c>
      <c r="W895" s="264">
        <f t="shared" si="278"/>
        <v>0</v>
      </c>
      <c r="X895" s="119" t="s">
        <v>169</v>
      </c>
      <c r="Y895" s="209" t="s">
        <v>169</v>
      </c>
      <c r="Z895" s="258"/>
      <c r="AA895" s="253">
        <f t="shared" si="279"/>
        <v>0</v>
      </c>
      <c r="AB895" s="253">
        <f t="shared" si="280"/>
        <v>0</v>
      </c>
      <c r="AC895" s="253">
        <f t="shared" si="281"/>
        <v>0</v>
      </c>
      <c r="AD895" s="253">
        <f t="shared" si="282"/>
        <v>0</v>
      </c>
      <c r="AE895" s="268">
        <f t="shared" si="283"/>
        <v>0</v>
      </c>
      <c r="AF895" s="269">
        <f t="shared" si="284"/>
        <v>0</v>
      </c>
      <c r="AG895" s="270">
        <f t="shared" si="285"/>
        <v>0</v>
      </c>
      <c r="AH895" s="121"/>
      <c r="AI895" s="252"/>
      <c r="AJ895" s="295"/>
      <c r="AK895" s="301">
        <f t="shared" si="286"/>
        <v>0</v>
      </c>
      <c r="AL895" s="119" t="s">
        <v>169</v>
      </c>
      <c r="AM895" s="123" t="s">
        <v>169</v>
      </c>
      <c r="AN895" s="122"/>
      <c r="AO895" s="119" t="s">
        <v>169</v>
      </c>
      <c r="AP895" s="123" t="s">
        <v>169</v>
      </c>
      <c r="AQ895" s="124"/>
      <c r="AR895" s="119" t="s">
        <v>169</v>
      </c>
      <c r="AS895" s="123" t="s">
        <v>169</v>
      </c>
      <c r="AT895" s="122"/>
      <c r="AU895" s="280">
        <f t="shared" si="287"/>
        <v>0</v>
      </c>
      <c r="AV895" s="281">
        <f t="shared" si="288"/>
        <v>0</v>
      </c>
      <c r="AW895" s="291">
        <f t="shared" si="292"/>
        <v>0</v>
      </c>
      <c r="AX895" s="283">
        <f t="shared" si="289"/>
        <v>0</v>
      </c>
    </row>
    <row r="896" spans="1:50" ht="26.45" customHeight="1">
      <c r="A896" s="117"/>
      <c r="B896" s="245"/>
      <c r="C896" s="136"/>
      <c r="D896" s="208" t="str">
        <f t="shared" si="274"/>
        <v/>
      </c>
      <c r="E896" s="129" t="s">
        <v>169</v>
      </c>
      <c r="F896" s="209" t="s">
        <v>169</v>
      </c>
      <c r="G896" s="135"/>
      <c r="H896" s="258"/>
      <c r="I896" s="259">
        <f t="shared" si="290"/>
        <v>0</v>
      </c>
      <c r="J896" s="259">
        <f t="shared" si="291"/>
        <v>0</v>
      </c>
      <c r="K896" s="259">
        <f t="shared" si="275"/>
        <v>0</v>
      </c>
      <c r="L896" s="252"/>
      <c r="M896" s="252"/>
      <c r="N896" s="252"/>
      <c r="O896" s="147">
        <v>0</v>
      </c>
      <c r="P896" s="147">
        <v>0</v>
      </c>
      <c r="Q896" s="137">
        <f t="shared" si="276"/>
        <v>0</v>
      </c>
      <c r="R896" s="80">
        <f t="shared" si="277"/>
        <v>0</v>
      </c>
      <c r="S896" s="147">
        <v>0</v>
      </c>
      <c r="T896" s="121"/>
      <c r="U896" s="263">
        <f>IFERROR(VLOOKUP(B896,คำนวณตกเบิกวิทยฐานะ!$B$9:$P$1008,14,FALSE),0)</f>
        <v>0</v>
      </c>
      <c r="V896" s="263">
        <f>IFERROR(VLOOKUP(B896,คำนวณตกเบิกวิทยฐานะ!$B$9:$P$1008,15,FALSE),0)</f>
        <v>0</v>
      </c>
      <c r="W896" s="264">
        <f t="shared" si="278"/>
        <v>0</v>
      </c>
      <c r="X896" s="119" t="s">
        <v>169</v>
      </c>
      <c r="Y896" s="209" t="s">
        <v>169</v>
      </c>
      <c r="Z896" s="258"/>
      <c r="AA896" s="253">
        <f t="shared" si="279"/>
        <v>0</v>
      </c>
      <c r="AB896" s="253">
        <f t="shared" si="280"/>
        <v>0</v>
      </c>
      <c r="AC896" s="253">
        <f t="shared" si="281"/>
        <v>0</v>
      </c>
      <c r="AD896" s="253">
        <f t="shared" si="282"/>
        <v>0</v>
      </c>
      <c r="AE896" s="268">
        <f t="shared" si="283"/>
        <v>0</v>
      </c>
      <c r="AF896" s="269">
        <f t="shared" si="284"/>
        <v>0</v>
      </c>
      <c r="AG896" s="270">
        <f t="shared" si="285"/>
        <v>0</v>
      </c>
      <c r="AH896" s="121"/>
      <c r="AI896" s="252"/>
      <c r="AJ896" s="295"/>
      <c r="AK896" s="301">
        <f t="shared" si="286"/>
        <v>0</v>
      </c>
      <c r="AL896" s="119" t="s">
        <v>169</v>
      </c>
      <c r="AM896" s="123" t="s">
        <v>169</v>
      </c>
      <c r="AN896" s="122"/>
      <c r="AO896" s="119" t="s">
        <v>169</v>
      </c>
      <c r="AP896" s="123" t="s">
        <v>169</v>
      </c>
      <c r="AQ896" s="124"/>
      <c r="AR896" s="119" t="s">
        <v>169</v>
      </c>
      <c r="AS896" s="123" t="s">
        <v>169</v>
      </c>
      <c r="AT896" s="122"/>
      <c r="AU896" s="280">
        <f t="shared" si="287"/>
        <v>0</v>
      </c>
      <c r="AV896" s="281">
        <f t="shared" si="288"/>
        <v>0</v>
      </c>
      <c r="AW896" s="291">
        <f t="shared" si="292"/>
        <v>0</v>
      </c>
      <c r="AX896" s="283">
        <f t="shared" si="289"/>
        <v>0</v>
      </c>
    </row>
    <row r="897" spans="1:50" ht="26.45" customHeight="1">
      <c r="A897" s="117"/>
      <c r="B897" s="245"/>
      <c r="C897" s="136"/>
      <c r="D897" s="208" t="str">
        <f t="shared" si="274"/>
        <v/>
      </c>
      <c r="E897" s="129" t="s">
        <v>169</v>
      </c>
      <c r="F897" s="209" t="s">
        <v>169</v>
      </c>
      <c r="G897" s="135"/>
      <c r="H897" s="258"/>
      <c r="I897" s="259">
        <f t="shared" si="290"/>
        <v>0</v>
      </c>
      <c r="J897" s="259">
        <f t="shared" si="291"/>
        <v>0</v>
      </c>
      <c r="K897" s="259">
        <f t="shared" si="275"/>
        <v>0</v>
      </c>
      <c r="L897" s="252"/>
      <c r="M897" s="252"/>
      <c r="N897" s="252"/>
      <c r="O897" s="147">
        <v>0</v>
      </c>
      <c r="P897" s="147">
        <v>0</v>
      </c>
      <c r="Q897" s="137">
        <f t="shared" si="276"/>
        <v>0</v>
      </c>
      <c r="R897" s="80">
        <f t="shared" si="277"/>
        <v>0</v>
      </c>
      <c r="S897" s="147">
        <v>0</v>
      </c>
      <c r="T897" s="121"/>
      <c r="U897" s="263">
        <f>IFERROR(VLOOKUP(B897,คำนวณตกเบิกวิทยฐานะ!$B$9:$P$1008,14,FALSE),0)</f>
        <v>0</v>
      </c>
      <c r="V897" s="263">
        <f>IFERROR(VLOOKUP(B897,คำนวณตกเบิกวิทยฐานะ!$B$9:$P$1008,15,FALSE),0)</f>
        <v>0</v>
      </c>
      <c r="W897" s="264">
        <f t="shared" si="278"/>
        <v>0</v>
      </c>
      <c r="X897" s="119" t="s">
        <v>169</v>
      </c>
      <c r="Y897" s="209" t="s">
        <v>169</v>
      </c>
      <c r="Z897" s="258"/>
      <c r="AA897" s="253">
        <f t="shared" si="279"/>
        <v>0</v>
      </c>
      <c r="AB897" s="253">
        <f t="shared" si="280"/>
        <v>0</v>
      </c>
      <c r="AC897" s="253">
        <f t="shared" si="281"/>
        <v>0</v>
      </c>
      <c r="AD897" s="253">
        <f t="shared" si="282"/>
        <v>0</v>
      </c>
      <c r="AE897" s="268">
        <f t="shared" si="283"/>
        <v>0</v>
      </c>
      <c r="AF897" s="269">
        <f t="shared" si="284"/>
        <v>0</v>
      </c>
      <c r="AG897" s="270">
        <f t="shared" si="285"/>
        <v>0</v>
      </c>
      <c r="AH897" s="121"/>
      <c r="AI897" s="252"/>
      <c r="AJ897" s="295"/>
      <c r="AK897" s="301">
        <f t="shared" si="286"/>
        <v>0</v>
      </c>
      <c r="AL897" s="119" t="s">
        <v>169</v>
      </c>
      <c r="AM897" s="123" t="s">
        <v>169</v>
      </c>
      <c r="AN897" s="122"/>
      <c r="AO897" s="119" t="s">
        <v>169</v>
      </c>
      <c r="AP897" s="123" t="s">
        <v>169</v>
      </c>
      <c r="AQ897" s="124"/>
      <c r="AR897" s="119" t="s">
        <v>169</v>
      </c>
      <c r="AS897" s="123" t="s">
        <v>169</v>
      </c>
      <c r="AT897" s="122"/>
      <c r="AU897" s="280">
        <f t="shared" si="287"/>
        <v>0</v>
      </c>
      <c r="AV897" s="281">
        <f t="shared" si="288"/>
        <v>0</v>
      </c>
      <c r="AW897" s="291">
        <f t="shared" si="292"/>
        <v>0</v>
      </c>
      <c r="AX897" s="283">
        <f t="shared" si="289"/>
        <v>0</v>
      </c>
    </row>
    <row r="898" spans="1:50" ht="26.45" customHeight="1">
      <c r="A898" s="117"/>
      <c r="B898" s="245"/>
      <c r="C898" s="136"/>
      <c r="D898" s="208" t="str">
        <f t="shared" si="274"/>
        <v/>
      </c>
      <c r="E898" s="129" t="s">
        <v>169</v>
      </c>
      <c r="F898" s="209" t="s">
        <v>169</v>
      </c>
      <c r="G898" s="135"/>
      <c r="H898" s="258"/>
      <c r="I898" s="259">
        <f t="shared" si="290"/>
        <v>0</v>
      </c>
      <c r="J898" s="259">
        <f t="shared" si="291"/>
        <v>0</v>
      </c>
      <c r="K898" s="259">
        <f t="shared" si="275"/>
        <v>0</v>
      </c>
      <c r="L898" s="252"/>
      <c r="M898" s="252"/>
      <c r="N898" s="252"/>
      <c r="O898" s="147">
        <v>0</v>
      </c>
      <c r="P898" s="147">
        <v>0</v>
      </c>
      <c r="Q898" s="137">
        <f t="shared" si="276"/>
        <v>0</v>
      </c>
      <c r="R898" s="80">
        <f t="shared" si="277"/>
        <v>0</v>
      </c>
      <c r="S898" s="147">
        <v>0</v>
      </c>
      <c r="T898" s="121"/>
      <c r="U898" s="263">
        <f>IFERROR(VLOOKUP(B898,คำนวณตกเบิกวิทยฐานะ!$B$9:$P$1008,14,FALSE),0)</f>
        <v>0</v>
      </c>
      <c r="V898" s="263">
        <f>IFERROR(VLOOKUP(B898,คำนวณตกเบิกวิทยฐานะ!$B$9:$P$1008,15,FALSE),0)</f>
        <v>0</v>
      </c>
      <c r="W898" s="264">
        <f t="shared" si="278"/>
        <v>0</v>
      </c>
      <c r="X898" s="119" t="s">
        <v>169</v>
      </c>
      <c r="Y898" s="209" t="s">
        <v>169</v>
      </c>
      <c r="Z898" s="258"/>
      <c r="AA898" s="253">
        <f t="shared" si="279"/>
        <v>0</v>
      </c>
      <c r="AB898" s="253">
        <f t="shared" si="280"/>
        <v>0</v>
      </c>
      <c r="AC898" s="253">
        <f t="shared" si="281"/>
        <v>0</v>
      </c>
      <c r="AD898" s="253">
        <f t="shared" si="282"/>
        <v>0</v>
      </c>
      <c r="AE898" s="268">
        <f t="shared" si="283"/>
        <v>0</v>
      </c>
      <c r="AF898" s="269">
        <f t="shared" si="284"/>
        <v>0</v>
      </c>
      <c r="AG898" s="270">
        <f t="shared" si="285"/>
        <v>0</v>
      </c>
      <c r="AH898" s="121"/>
      <c r="AI898" s="252"/>
      <c r="AJ898" s="295"/>
      <c r="AK898" s="301">
        <f t="shared" si="286"/>
        <v>0</v>
      </c>
      <c r="AL898" s="119" t="s">
        <v>169</v>
      </c>
      <c r="AM898" s="123" t="s">
        <v>169</v>
      </c>
      <c r="AN898" s="122"/>
      <c r="AO898" s="119" t="s">
        <v>169</v>
      </c>
      <c r="AP898" s="123" t="s">
        <v>169</v>
      </c>
      <c r="AQ898" s="124"/>
      <c r="AR898" s="119" t="s">
        <v>169</v>
      </c>
      <c r="AS898" s="123" t="s">
        <v>169</v>
      </c>
      <c r="AT898" s="122"/>
      <c r="AU898" s="280">
        <f t="shared" si="287"/>
        <v>0</v>
      </c>
      <c r="AV898" s="281">
        <f t="shared" si="288"/>
        <v>0</v>
      </c>
      <c r="AW898" s="291">
        <f t="shared" si="292"/>
        <v>0</v>
      </c>
      <c r="AX898" s="283">
        <f t="shared" si="289"/>
        <v>0</v>
      </c>
    </row>
    <row r="899" spans="1:50" ht="26.45" customHeight="1">
      <c r="A899" s="117"/>
      <c r="B899" s="245"/>
      <c r="C899" s="136"/>
      <c r="D899" s="208" t="str">
        <f t="shared" si="274"/>
        <v/>
      </c>
      <c r="E899" s="129" t="s">
        <v>169</v>
      </c>
      <c r="F899" s="209" t="s">
        <v>169</v>
      </c>
      <c r="G899" s="135"/>
      <c r="H899" s="258"/>
      <c r="I899" s="259">
        <f t="shared" si="290"/>
        <v>0</v>
      </c>
      <c r="J899" s="259">
        <f t="shared" si="291"/>
        <v>0</v>
      </c>
      <c r="K899" s="259">
        <f t="shared" si="275"/>
        <v>0</v>
      </c>
      <c r="L899" s="252"/>
      <c r="M899" s="252"/>
      <c r="N899" s="252"/>
      <c r="O899" s="147">
        <v>0</v>
      </c>
      <c r="P899" s="147">
        <v>0</v>
      </c>
      <c r="Q899" s="137">
        <f t="shared" si="276"/>
        <v>0</v>
      </c>
      <c r="R899" s="80">
        <f t="shared" si="277"/>
        <v>0</v>
      </c>
      <c r="S899" s="147">
        <v>0</v>
      </c>
      <c r="T899" s="121"/>
      <c r="U899" s="263">
        <f>IFERROR(VLOOKUP(B899,คำนวณตกเบิกวิทยฐานะ!$B$9:$P$1008,14,FALSE),0)</f>
        <v>0</v>
      </c>
      <c r="V899" s="263">
        <f>IFERROR(VLOOKUP(B899,คำนวณตกเบิกวิทยฐานะ!$B$9:$P$1008,15,FALSE),0)</f>
        <v>0</v>
      </c>
      <c r="W899" s="264">
        <f t="shared" si="278"/>
        <v>0</v>
      </c>
      <c r="X899" s="119" t="s">
        <v>169</v>
      </c>
      <c r="Y899" s="209" t="s">
        <v>169</v>
      </c>
      <c r="Z899" s="258"/>
      <c r="AA899" s="253">
        <f t="shared" si="279"/>
        <v>0</v>
      </c>
      <c r="AB899" s="253">
        <f t="shared" si="280"/>
        <v>0</v>
      </c>
      <c r="AC899" s="253">
        <f t="shared" si="281"/>
        <v>0</v>
      </c>
      <c r="AD899" s="253">
        <f t="shared" si="282"/>
        <v>0</v>
      </c>
      <c r="AE899" s="268">
        <f t="shared" si="283"/>
        <v>0</v>
      </c>
      <c r="AF899" s="269">
        <f t="shared" si="284"/>
        <v>0</v>
      </c>
      <c r="AG899" s="270">
        <f t="shared" si="285"/>
        <v>0</v>
      </c>
      <c r="AH899" s="121"/>
      <c r="AI899" s="252"/>
      <c r="AJ899" s="295"/>
      <c r="AK899" s="301">
        <f t="shared" si="286"/>
        <v>0</v>
      </c>
      <c r="AL899" s="119" t="s">
        <v>169</v>
      </c>
      <c r="AM899" s="123" t="s">
        <v>169</v>
      </c>
      <c r="AN899" s="122"/>
      <c r="AO899" s="119" t="s">
        <v>169</v>
      </c>
      <c r="AP899" s="123" t="s">
        <v>169</v>
      </c>
      <c r="AQ899" s="124"/>
      <c r="AR899" s="119" t="s">
        <v>169</v>
      </c>
      <c r="AS899" s="123" t="s">
        <v>169</v>
      </c>
      <c r="AT899" s="122"/>
      <c r="AU899" s="280">
        <f t="shared" si="287"/>
        <v>0</v>
      </c>
      <c r="AV899" s="281">
        <f t="shared" si="288"/>
        <v>0</v>
      </c>
      <c r="AW899" s="291">
        <f t="shared" si="292"/>
        <v>0</v>
      </c>
      <c r="AX899" s="283">
        <f t="shared" si="289"/>
        <v>0</v>
      </c>
    </row>
    <row r="900" spans="1:50" ht="26.45" customHeight="1">
      <c r="A900" s="117"/>
      <c r="B900" s="245"/>
      <c r="C900" s="136"/>
      <c r="D900" s="208" t="str">
        <f t="shared" si="274"/>
        <v/>
      </c>
      <c r="E900" s="129" t="s">
        <v>169</v>
      </c>
      <c r="F900" s="209" t="s">
        <v>169</v>
      </c>
      <c r="G900" s="135"/>
      <c r="H900" s="258"/>
      <c r="I900" s="259">
        <f t="shared" si="290"/>
        <v>0</v>
      </c>
      <c r="J900" s="259">
        <f t="shared" si="291"/>
        <v>0</v>
      </c>
      <c r="K900" s="259">
        <f t="shared" si="275"/>
        <v>0</v>
      </c>
      <c r="L900" s="252"/>
      <c r="M900" s="252"/>
      <c r="N900" s="252"/>
      <c r="O900" s="147">
        <v>0</v>
      </c>
      <c r="P900" s="147">
        <v>0</v>
      </c>
      <c r="Q900" s="137">
        <f t="shared" si="276"/>
        <v>0</v>
      </c>
      <c r="R900" s="80">
        <f t="shared" si="277"/>
        <v>0</v>
      </c>
      <c r="S900" s="147">
        <v>0</v>
      </c>
      <c r="T900" s="121"/>
      <c r="U900" s="263">
        <f>IFERROR(VLOOKUP(B900,คำนวณตกเบิกวิทยฐานะ!$B$9:$P$1008,14,FALSE),0)</f>
        <v>0</v>
      </c>
      <c r="V900" s="263">
        <f>IFERROR(VLOOKUP(B900,คำนวณตกเบิกวิทยฐานะ!$B$9:$P$1008,15,FALSE),0)</f>
        <v>0</v>
      </c>
      <c r="W900" s="264">
        <f t="shared" si="278"/>
        <v>0</v>
      </c>
      <c r="X900" s="119" t="s">
        <v>169</v>
      </c>
      <c r="Y900" s="209" t="s">
        <v>169</v>
      </c>
      <c r="Z900" s="258"/>
      <c r="AA900" s="253">
        <f t="shared" si="279"/>
        <v>0</v>
      </c>
      <c r="AB900" s="253">
        <f t="shared" si="280"/>
        <v>0</v>
      </c>
      <c r="AC900" s="253">
        <f t="shared" si="281"/>
        <v>0</v>
      </c>
      <c r="AD900" s="253">
        <f t="shared" si="282"/>
        <v>0</v>
      </c>
      <c r="AE900" s="268">
        <f t="shared" si="283"/>
        <v>0</v>
      </c>
      <c r="AF900" s="269">
        <f t="shared" si="284"/>
        <v>0</v>
      </c>
      <c r="AG900" s="270">
        <f t="shared" si="285"/>
        <v>0</v>
      </c>
      <c r="AH900" s="121"/>
      <c r="AI900" s="252"/>
      <c r="AJ900" s="295"/>
      <c r="AK900" s="301">
        <f t="shared" si="286"/>
        <v>0</v>
      </c>
      <c r="AL900" s="119" t="s">
        <v>169</v>
      </c>
      <c r="AM900" s="123" t="s">
        <v>169</v>
      </c>
      <c r="AN900" s="122"/>
      <c r="AO900" s="119" t="s">
        <v>169</v>
      </c>
      <c r="AP900" s="123" t="s">
        <v>169</v>
      </c>
      <c r="AQ900" s="124"/>
      <c r="AR900" s="119" t="s">
        <v>169</v>
      </c>
      <c r="AS900" s="123" t="s">
        <v>169</v>
      </c>
      <c r="AT900" s="122"/>
      <c r="AU900" s="280">
        <f t="shared" si="287"/>
        <v>0</v>
      </c>
      <c r="AV900" s="281">
        <f t="shared" si="288"/>
        <v>0</v>
      </c>
      <c r="AW900" s="291">
        <f t="shared" si="292"/>
        <v>0</v>
      </c>
      <c r="AX900" s="283">
        <f t="shared" si="289"/>
        <v>0</v>
      </c>
    </row>
    <row r="901" spans="1:50" ht="26.45" customHeight="1">
      <c r="A901" s="117"/>
      <c r="B901" s="245"/>
      <c r="C901" s="136"/>
      <c r="D901" s="208" t="str">
        <f t="shared" si="274"/>
        <v/>
      </c>
      <c r="E901" s="129" t="s">
        <v>169</v>
      </c>
      <c r="F901" s="209" t="s">
        <v>169</v>
      </c>
      <c r="G901" s="135"/>
      <c r="H901" s="258"/>
      <c r="I901" s="259">
        <f t="shared" si="290"/>
        <v>0</v>
      </c>
      <c r="J901" s="259">
        <f t="shared" si="291"/>
        <v>0</v>
      </c>
      <c r="K901" s="259">
        <f t="shared" si="275"/>
        <v>0</v>
      </c>
      <c r="L901" s="252"/>
      <c r="M901" s="252"/>
      <c r="N901" s="252"/>
      <c r="O901" s="147">
        <v>0</v>
      </c>
      <c r="P901" s="147">
        <v>0</v>
      </c>
      <c r="Q901" s="137">
        <f t="shared" si="276"/>
        <v>0</v>
      </c>
      <c r="R901" s="80">
        <f t="shared" si="277"/>
        <v>0</v>
      </c>
      <c r="S901" s="147">
        <v>0</v>
      </c>
      <c r="T901" s="121"/>
      <c r="U901" s="263">
        <f>IFERROR(VLOOKUP(B901,คำนวณตกเบิกวิทยฐานะ!$B$9:$P$1008,14,FALSE),0)</f>
        <v>0</v>
      </c>
      <c r="V901" s="263">
        <f>IFERROR(VLOOKUP(B901,คำนวณตกเบิกวิทยฐานะ!$B$9:$P$1008,15,FALSE),0)</f>
        <v>0</v>
      </c>
      <c r="W901" s="264">
        <f t="shared" si="278"/>
        <v>0</v>
      </c>
      <c r="X901" s="119" t="s">
        <v>169</v>
      </c>
      <c r="Y901" s="209" t="s">
        <v>169</v>
      </c>
      <c r="Z901" s="258"/>
      <c r="AA901" s="253">
        <f t="shared" si="279"/>
        <v>0</v>
      </c>
      <c r="AB901" s="253">
        <f t="shared" si="280"/>
        <v>0</v>
      </c>
      <c r="AC901" s="253">
        <f t="shared" si="281"/>
        <v>0</v>
      </c>
      <c r="AD901" s="253">
        <f t="shared" si="282"/>
        <v>0</v>
      </c>
      <c r="AE901" s="268">
        <f t="shared" si="283"/>
        <v>0</v>
      </c>
      <c r="AF901" s="269">
        <f t="shared" si="284"/>
        <v>0</v>
      </c>
      <c r="AG901" s="270">
        <f t="shared" si="285"/>
        <v>0</v>
      </c>
      <c r="AH901" s="121"/>
      <c r="AI901" s="252"/>
      <c r="AJ901" s="295"/>
      <c r="AK901" s="301">
        <f t="shared" si="286"/>
        <v>0</v>
      </c>
      <c r="AL901" s="119" t="s">
        <v>169</v>
      </c>
      <c r="AM901" s="123" t="s">
        <v>169</v>
      </c>
      <c r="AN901" s="122"/>
      <c r="AO901" s="119" t="s">
        <v>169</v>
      </c>
      <c r="AP901" s="123" t="s">
        <v>169</v>
      </c>
      <c r="AQ901" s="124"/>
      <c r="AR901" s="119" t="s">
        <v>169</v>
      </c>
      <c r="AS901" s="123" t="s">
        <v>169</v>
      </c>
      <c r="AT901" s="122"/>
      <c r="AU901" s="280">
        <f t="shared" si="287"/>
        <v>0</v>
      </c>
      <c r="AV901" s="281">
        <f t="shared" si="288"/>
        <v>0</v>
      </c>
      <c r="AW901" s="291">
        <f t="shared" si="292"/>
        <v>0</v>
      </c>
      <c r="AX901" s="283">
        <f t="shared" si="289"/>
        <v>0</v>
      </c>
    </row>
    <row r="902" spans="1:50" ht="26.45" customHeight="1">
      <c r="A902" s="117"/>
      <c r="B902" s="245"/>
      <c r="C902" s="136"/>
      <c r="D902" s="208" t="str">
        <f t="shared" si="274"/>
        <v/>
      </c>
      <c r="E902" s="129" t="s">
        <v>169</v>
      </c>
      <c r="F902" s="209" t="s">
        <v>169</v>
      </c>
      <c r="G902" s="135"/>
      <c r="H902" s="258"/>
      <c r="I902" s="259">
        <f t="shared" si="290"/>
        <v>0</v>
      </c>
      <c r="J902" s="259">
        <f t="shared" si="291"/>
        <v>0</v>
      </c>
      <c r="K902" s="259">
        <f t="shared" si="275"/>
        <v>0</v>
      </c>
      <c r="L902" s="252"/>
      <c r="M902" s="252"/>
      <c r="N902" s="252"/>
      <c r="O902" s="147">
        <v>0</v>
      </c>
      <c r="P902" s="147">
        <v>0</v>
      </c>
      <c r="Q902" s="137">
        <f t="shared" si="276"/>
        <v>0</v>
      </c>
      <c r="R902" s="80">
        <f t="shared" si="277"/>
        <v>0</v>
      </c>
      <c r="S902" s="147">
        <v>0</v>
      </c>
      <c r="T902" s="121"/>
      <c r="U902" s="263">
        <f>IFERROR(VLOOKUP(B902,คำนวณตกเบิกวิทยฐานะ!$B$9:$P$1008,14,FALSE),0)</f>
        <v>0</v>
      </c>
      <c r="V902" s="263">
        <f>IFERROR(VLOOKUP(B902,คำนวณตกเบิกวิทยฐานะ!$B$9:$P$1008,15,FALSE),0)</f>
        <v>0</v>
      </c>
      <c r="W902" s="264">
        <f t="shared" si="278"/>
        <v>0</v>
      </c>
      <c r="X902" s="119" t="s">
        <v>169</v>
      </c>
      <c r="Y902" s="209" t="s">
        <v>169</v>
      </c>
      <c r="Z902" s="258"/>
      <c r="AA902" s="253">
        <f t="shared" si="279"/>
        <v>0</v>
      </c>
      <c r="AB902" s="253">
        <f t="shared" si="280"/>
        <v>0</v>
      </c>
      <c r="AC902" s="253">
        <f t="shared" si="281"/>
        <v>0</v>
      </c>
      <c r="AD902" s="253">
        <f t="shared" si="282"/>
        <v>0</v>
      </c>
      <c r="AE902" s="268">
        <f t="shared" si="283"/>
        <v>0</v>
      </c>
      <c r="AF902" s="269">
        <f t="shared" si="284"/>
        <v>0</v>
      </c>
      <c r="AG902" s="270">
        <f t="shared" si="285"/>
        <v>0</v>
      </c>
      <c r="AH902" s="121"/>
      <c r="AI902" s="252"/>
      <c r="AJ902" s="295"/>
      <c r="AK902" s="301">
        <f t="shared" si="286"/>
        <v>0</v>
      </c>
      <c r="AL902" s="119" t="s">
        <v>169</v>
      </c>
      <c r="AM902" s="123" t="s">
        <v>169</v>
      </c>
      <c r="AN902" s="122"/>
      <c r="AO902" s="119" t="s">
        <v>169</v>
      </c>
      <c r="AP902" s="123" t="s">
        <v>169</v>
      </c>
      <c r="AQ902" s="124"/>
      <c r="AR902" s="119" t="s">
        <v>169</v>
      </c>
      <c r="AS902" s="123" t="s">
        <v>169</v>
      </c>
      <c r="AT902" s="122"/>
      <c r="AU902" s="280">
        <f t="shared" si="287"/>
        <v>0</v>
      </c>
      <c r="AV902" s="281">
        <f t="shared" si="288"/>
        <v>0</v>
      </c>
      <c r="AW902" s="291">
        <f t="shared" si="292"/>
        <v>0</v>
      </c>
      <c r="AX902" s="283">
        <f t="shared" si="289"/>
        <v>0</v>
      </c>
    </row>
    <row r="903" spans="1:50" ht="26.45" customHeight="1">
      <c r="A903" s="117"/>
      <c r="B903" s="245"/>
      <c r="C903" s="136"/>
      <c r="D903" s="208" t="str">
        <f t="shared" si="274"/>
        <v/>
      </c>
      <c r="E903" s="129" t="s">
        <v>169</v>
      </c>
      <c r="F903" s="209" t="s">
        <v>169</v>
      </c>
      <c r="G903" s="135"/>
      <c r="H903" s="258"/>
      <c r="I903" s="259">
        <f t="shared" si="290"/>
        <v>0</v>
      </c>
      <c r="J903" s="259">
        <f t="shared" si="291"/>
        <v>0</v>
      </c>
      <c r="K903" s="259">
        <f t="shared" si="275"/>
        <v>0</v>
      </c>
      <c r="L903" s="252"/>
      <c r="M903" s="252"/>
      <c r="N903" s="252"/>
      <c r="O903" s="147">
        <v>0</v>
      </c>
      <c r="P903" s="147">
        <v>0</v>
      </c>
      <c r="Q903" s="137">
        <f t="shared" si="276"/>
        <v>0</v>
      </c>
      <c r="R903" s="80">
        <f t="shared" si="277"/>
        <v>0</v>
      </c>
      <c r="S903" s="147">
        <v>0</v>
      </c>
      <c r="T903" s="121"/>
      <c r="U903" s="263">
        <f>IFERROR(VLOOKUP(B903,คำนวณตกเบิกวิทยฐานะ!$B$9:$P$1008,14,FALSE),0)</f>
        <v>0</v>
      </c>
      <c r="V903" s="263">
        <f>IFERROR(VLOOKUP(B903,คำนวณตกเบิกวิทยฐานะ!$B$9:$P$1008,15,FALSE),0)</f>
        <v>0</v>
      </c>
      <c r="W903" s="264">
        <f t="shared" si="278"/>
        <v>0</v>
      </c>
      <c r="X903" s="119" t="s">
        <v>169</v>
      </c>
      <c r="Y903" s="209" t="s">
        <v>169</v>
      </c>
      <c r="Z903" s="258"/>
      <c r="AA903" s="253">
        <f t="shared" si="279"/>
        <v>0</v>
      </c>
      <c r="AB903" s="253">
        <f t="shared" si="280"/>
        <v>0</v>
      </c>
      <c r="AC903" s="253">
        <f t="shared" si="281"/>
        <v>0</v>
      </c>
      <c r="AD903" s="253">
        <f t="shared" si="282"/>
        <v>0</v>
      </c>
      <c r="AE903" s="268">
        <f t="shared" si="283"/>
        <v>0</v>
      </c>
      <c r="AF903" s="269">
        <f t="shared" si="284"/>
        <v>0</v>
      </c>
      <c r="AG903" s="270">
        <f t="shared" si="285"/>
        <v>0</v>
      </c>
      <c r="AH903" s="121"/>
      <c r="AI903" s="252"/>
      <c r="AJ903" s="295"/>
      <c r="AK903" s="301">
        <f t="shared" si="286"/>
        <v>0</v>
      </c>
      <c r="AL903" s="119" t="s">
        <v>169</v>
      </c>
      <c r="AM903" s="123" t="s">
        <v>169</v>
      </c>
      <c r="AN903" s="122"/>
      <c r="AO903" s="119" t="s">
        <v>169</v>
      </c>
      <c r="AP903" s="123" t="s">
        <v>169</v>
      </c>
      <c r="AQ903" s="124"/>
      <c r="AR903" s="119" t="s">
        <v>169</v>
      </c>
      <c r="AS903" s="123" t="s">
        <v>169</v>
      </c>
      <c r="AT903" s="122"/>
      <c r="AU903" s="280">
        <f t="shared" si="287"/>
        <v>0</v>
      </c>
      <c r="AV903" s="281">
        <f t="shared" si="288"/>
        <v>0</v>
      </c>
      <c r="AW903" s="291">
        <f t="shared" si="292"/>
        <v>0</v>
      </c>
      <c r="AX903" s="283">
        <f t="shared" si="289"/>
        <v>0</v>
      </c>
    </row>
    <row r="904" spans="1:50" ht="26.45" customHeight="1">
      <c r="A904" s="117"/>
      <c r="B904" s="245"/>
      <c r="C904" s="136"/>
      <c r="D904" s="208" t="str">
        <f t="shared" si="274"/>
        <v/>
      </c>
      <c r="E904" s="129" t="s">
        <v>169</v>
      </c>
      <c r="F904" s="209" t="s">
        <v>169</v>
      </c>
      <c r="G904" s="135"/>
      <c r="H904" s="258"/>
      <c r="I904" s="259">
        <f t="shared" si="290"/>
        <v>0</v>
      </c>
      <c r="J904" s="259">
        <f t="shared" si="291"/>
        <v>0</v>
      </c>
      <c r="K904" s="259">
        <f t="shared" si="275"/>
        <v>0</v>
      </c>
      <c r="L904" s="252"/>
      <c r="M904" s="252"/>
      <c r="N904" s="252"/>
      <c r="O904" s="147">
        <v>0</v>
      </c>
      <c r="P904" s="147">
        <v>0</v>
      </c>
      <c r="Q904" s="137">
        <f t="shared" si="276"/>
        <v>0</v>
      </c>
      <c r="R904" s="80">
        <f t="shared" si="277"/>
        <v>0</v>
      </c>
      <c r="S904" s="147">
        <v>0</v>
      </c>
      <c r="T904" s="121"/>
      <c r="U904" s="263">
        <f>IFERROR(VLOOKUP(B904,คำนวณตกเบิกวิทยฐานะ!$B$9:$P$1008,14,FALSE),0)</f>
        <v>0</v>
      </c>
      <c r="V904" s="263">
        <f>IFERROR(VLOOKUP(B904,คำนวณตกเบิกวิทยฐานะ!$B$9:$P$1008,15,FALSE),0)</f>
        <v>0</v>
      </c>
      <c r="W904" s="264">
        <f t="shared" si="278"/>
        <v>0</v>
      </c>
      <c r="X904" s="119" t="s">
        <v>169</v>
      </c>
      <c r="Y904" s="209" t="s">
        <v>169</v>
      </c>
      <c r="Z904" s="258"/>
      <c r="AA904" s="253">
        <f t="shared" si="279"/>
        <v>0</v>
      </c>
      <c r="AB904" s="253">
        <f t="shared" si="280"/>
        <v>0</v>
      </c>
      <c r="AC904" s="253">
        <f t="shared" si="281"/>
        <v>0</v>
      </c>
      <c r="AD904" s="253">
        <f t="shared" si="282"/>
        <v>0</v>
      </c>
      <c r="AE904" s="268">
        <f t="shared" si="283"/>
        <v>0</v>
      </c>
      <c r="AF904" s="269">
        <f t="shared" si="284"/>
        <v>0</v>
      </c>
      <c r="AG904" s="270">
        <f t="shared" si="285"/>
        <v>0</v>
      </c>
      <c r="AH904" s="121"/>
      <c r="AI904" s="252"/>
      <c r="AJ904" s="295"/>
      <c r="AK904" s="301">
        <f t="shared" si="286"/>
        <v>0</v>
      </c>
      <c r="AL904" s="119" t="s">
        <v>169</v>
      </c>
      <c r="AM904" s="123" t="s">
        <v>169</v>
      </c>
      <c r="AN904" s="122"/>
      <c r="AO904" s="119" t="s">
        <v>169</v>
      </c>
      <c r="AP904" s="123" t="s">
        <v>169</v>
      </c>
      <c r="AQ904" s="124"/>
      <c r="AR904" s="119" t="s">
        <v>169</v>
      </c>
      <c r="AS904" s="123" t="s">
        <v>169</v>
      </c>
      <c r="AT904" s="122"/>
      <c r="AU904" s="280">
        <f t="shared" si="287"/>
        <v>0</v>
      </c>
      <c r="AV904" s="281">
        <f t="shared" si="288"/>
        <v>0</v>
      </c>
      <c r="AW904" s="291">
        <f t="shared" si="292"/>
        <v>0</v>
      </c>
      <c r="AX904" s="283">
        <f t="shared" si="289"/>
        <v>0</v>
      </c>
    </row>
    <row r="905" spans="1:50" ht="26.45" customHeight="1">
      <c r="A905" s="117"/>
      <c r="B905" s="245"/>
      <c r="C905" s="136"/>
      <c r="D905" s="208" t="str">
        <f t="shared" si="274"/>
        <v/>
      </c>
      <c r="E905" s="129" t="s">
        <v>169</v>
      </c>
      <c r="F905" s="209" t="s">
        <v>169</v>
      </c>
      <c r="G905" s="135"/>
      <c r="H905" s="258"/>
      <c r="I905" s="259">
        <f t="shared" si="290"/>
        <v>0</v>
      </c>
      <c r="J905" s="259">
        <f t="shared" si="291"/>
        <v>0</v>
      </c>
      <c r="K905" s="259">
        <f t="shared" si="275"/>
        <v>0</v>
      </c>
      <c r="L905" s="252"/>
      <c r="M905" s="252"/>
      <c r="N905" s="252"/>
      <c r="O905" s="147">
        <v>0</v>
      </c>
      <c r="P905" s="147">
        <v>0</v>
      </c>
      <c r="Q905" s="137">
        <f t="shared" si="276"/>
        <v>0</v>
      </c>
      <c r="R905" s="80">
        <f t="shared" si="277"/>
        <v>0</v>
      </c>
      <c r="S905" s="147">
        <v>0</v>
      </c>
      <c r="T905" s="121"/>
      <c r="U905" s="263">
        <f>IFERROR(VLOOKUP(B905,คำนวณตกเบิกวิทยฐานะ!$B$9:$P$1008,14,FALSE),0)</f>
        <v>0</v>
      </c>
      <c r="V905" s="263">
        <f>IFERROR(VLOOKUP(B905,คำนวณตกเบิกวิทยฐานะ!$B$9:$P$1008,15,FALSE),0)</f>
        <v>0</v>
      </c>
      <c r="W905" s="264">
        <f t="shared" si="278"/>
        <v>0</v>
      </c>
      <c r="X905" s="119" t="s">
        <v>169</v>
      </c>
      <c r="Y905" s="209" t="s">
        <v>169</v>
      </c>
      <c r="Z905" s="258"/>
      <c r="AA905" s="253">
        <f t="shared" si="279"/>
        <v>0</v>
      </c>
      <c r="AB905" s="253">
        <f t="shared" si="280"/>
        <v>0</v>
      </c>
      <c r="AC905" s="253">
        <f t="shared" si="281"/>
        <v>0</v>
      </c>
      <c r="AD905" s="253">
        <f t="shared" si="282"/>
        <v>0</v>
      </c>
      <c r="AE905" s="268">
        <f t="shared" si="283"/>
        <v>0</v>
      </c>
      <c r="AF905" s="269">
        <f t="shared" si="284"/>
        <v>0</v>
      </c>
      <c r="AG905" s="270">
        <f t="shared" si="285"/>
        <v>0</v>
      </c>
      <c r="AH905" s="121"/>
      <c r="AI905" s="252"/>
      <c r="AJ905" s="295"/>
      <c r="AK905" s="301">
        <f t="shared" si="286"/>
        <v>0</v>
      </c>
      <c r="AL905" s="119" t="s">
        <v>169</v>
      </c>
      <c r="AM905" s="123" t="s">
        <v>169</v>
      </c>
      <c r="AN905" s="122"/>
      <c r="AO905" s="119" t="s">
        <v>169</v>
      </c>
      <c r="AP905" s="123" t="s">
        <v>169</v>
      </c>
      <c r="AQ905" s="124"/>
      <c r="AR905" s="119" t="s">
        <v>169</v>
      </c>
      <c r="AS905" s="123" t="s">
        <v>169</v>
      </c>
      <c r="AT905" s="122"/>
      <c r="AU905" s="280">
        <f t="shared" si="287"/>
        <v>0</v>
      </c>
      <c r="AV905" s="281">
        <f t="shared" si="288"/>
        <v>0</v>
      </c>
      <c r="AW905" s="291">
        <f t="shared" si="292"/>
        <v>0</v>
      </c>
      <c r="AX905" s="283">
        <f t="shared" si="289"/>
        <v>0</v>
      </c>
    </row>
    <row r="906" spans="1:50" ht="26.45" customHeight="1">
      <c r="A906" s="117"/>
      <c r="B906" s="245"/>
      <c r="C906" s="136"/>
      <c r="D906" s="208" t="str">
        <f t="shared" si="274"/>
        <v/>
      </c>
      <c r="E906" s="129" t="s">
        <v>169</v>
      </c>
      <c r="F906" s="209" t="s">
        <v>169</v>
      </c>
      <c r="G906" s="135"/>
      <c r="H906" s="258"/>
      <c r="I906" s="259">
        <f t="shared" si="290"/>
        <v>0</v>
      </c>
      <c r="J906" s="259">
        <f t="shared" si="291"/>
        <v>0</v>
      </c>
      <c r="K906" s="259">
        <f t="shared" si="275"/>
        <v>0</v>
      </c>
      <c r="L906" s="252"/>
      <c r="M906" s="252"/>
      <c r="N906" s="252"/>
      <c r="O906" s="147">
        <v>0</v>
      </c>
      <c r="P906" s="147">
        <v>0</v>
      </c>
      <c r="Q906" s="137">
        <f t="shared" si="276"/>
        <v>0</v>
      </c>
      <c r="R906" s="80">
        <f t="shared" si="277"/>
        <v>0</v>
      </c>
      <c r="S906" s="147">
        <v>0</v>
      </c>
      <c r="T906" s="121"/>
      <c r="U906" s="263">
        <f>IFERROR(VLOOKUP(B906,คำนวณตกเบิกวิทยฐานะ!$B$9:$P$1008,14,FALSE),0)</f>
        <v>0</v>
      </c>
      <c r="V906" s="263">
        <f>IFERROR(VLOOKUP(B906,คำนวณตกเบิกวิทยฐานะ!$B$9:$P$1008,15,FALSE),0)</f>
        <v>0</v>
      </c>
      <c r="W906" s="264">
        <f t="shared" si="278"/>
        <v>0</v>
      </c>
      <c r="X906" s="119" t="s">
        <v>169</v>
      </c>
      <c r="Y906" s="209" t="s">
        <v>169</v>
      </c>
      <c r="Z906" s="258"/>
      <c r="AA906" s="253">
        <f t="shared" si="279"/>
        <v>0</v>
      </c>
      <c r="AB906" s="253">
        <f t="shared" si="280"/>
        <v>0</v>
      </c>
      <c r="AC906" s="253">
        <f t="shared" si="281"/>
        <v>0</v>
      </c>
      <c r="AD906" s="253">
        <f t="shared" si="282"/>
        <v>0</v>
      </c>
      <c r="AE906" s="268">
        <f t="shared" si="283"/>
        <v>0</v>
      </c>
      <c r="AF906" s="269">
        <f t="shared" si="284"/>
        <v>0</v>
      </c>
      <c r="AG906" s="270">
        <f t="shared" si="285"/>
        <v>0</v>
      </c>
      <c r="AH906" s="121"/>
      <c r="AI906" s="252"/>
      <c r="AJ906" s="295"/>
      <c r="AK906" s="301">
        <f t="shared" si="286"/>
        <v>0</v>
      </c>
      <c r="AL906" s="119" t="s">
        <v>169</v>
      </c>
      <c r="AM906" s="123" t="s">
        <v>169</v>
      </c>
      <c r="AN906" s="122"/>
      <c r="AO906" s="119" t="s">
        <v>169</v>
      </c>
      <c r="AP906" s="123" t="s">
        <v>169</v>
      </c>
      <c r="AQ906" s="124"/>
      <c r="AR906" s="119" t="s">
        <v>169</v>
      </c>
      <c r="AS906" s="123" t="s">
        <v>169</v>
      </c>
      <c r="AT906" s="122"/>
      <c r="AU906" s="280">
        <f t="shared" si="287"/>
        <v>0</v>
      </c>
      <c r="AV906" s="281">
        <f t="shared" si="288"/>
        <v>0</v>
      </c>
      <c r="AW906" s="291">
        <f t="shared" si="292"/>
        <v>0</v>
      </c>
      <c r="AX906" s="283">
        <f t="shared" si="289"/>
        <v>0</v>
      </c>
    </row>
    <row r="907" spans="1:50" ht="26.45" customHeight="1">
      <c r="A907" s="117"/>
      <c r="B907" s="245"/>
      <c r="C907" s="136"/>
      <c r="D907" s="208" t="str">
        <f t="shared" si="274"/>
        <v/>
      </c>
      <c r="E907" s="129" t="s">
        <v>169</v>
      </c>
      <c r="F907" s="209" t="s">
        <v>169</v>
      </c>
      <c r="G907" s="135"/>
      <c r="H907" s="258"/>
      <c r="I907" s="259">
        <f t="shared" si="290"/>
        <v>0</v>
      </c>
      <c r="J907" s="259">
        <f t="shared" si="291"/>
        <v>0</v>
      </c>
      <c r="K907" s="259">
        <f t="shared" si="275"/>
        <v>0</v>
      </c>
      <c r="L907" s="252"/>
      <c r="M907" s="252"/>
      <c r="N907" s="252"/>
      <c r="O907" s="147">
        <v>0</v>
      </c>
      <c r="P907" s="147">
        <v>0</v>
      </c>
      <c r="Q907" s="137">
        <f t="shared" si="276"/>
        <v>0</v>
      </c>
      <c r="R907" s="80">
        <f t="shared" si="277"/>
        <v>0</v>
      </c>
      <c r="S907" s="147">
        <v>0</v>
      </c>
      <c r="T907" s="121"/>
      <c r="U907" s="263">
        <f>IFERROR(VLOOKUP(B907,คำนวณตกเบิกวิทยฐานะ!$B$9:$P$1008,14,FALSE),0)</f>
        <v>0</v>
      </c>
      <c r="V907" s="263">
        <f>IFERROR(VLOOKUP(B907,คำนวณตกเบิกวิทยฐานะ!$B$9:$P$1008,15,FALSE),0)</f>
        <v>0</v>
      </c>
      <c r="W907" s="264">
        <f t="shared" si="278"/>
        <v>0</v>
      </c>
      <c r="X907" s="119" t="s">
        <v>169</v>
      </c>
      <c r="Y907" s="209" t="s">
        <v>169</v>
      </c>
      <c r="Z907" s="258"/>
      <c r="AA907" s="253">
        <f t="shared" si="279"/>
        <v>0</v>
      </c>
      <c r="AB907" s="253">
        <f t="shared" si="280"/>
        <v>0</v>
      </c>
      <c r="AC907" s="253">
        <f t="shared" si="281"/>
        <v>0</v>
      </c>
      <c r="AD907" s="253">
        <f t="shared" si="282"/>
        <v>0</v>
      </c>
      <c r="AE907" s="268">
        <f t="shared" si="283"/>
        <v>0</v>
      </c>
      <c r="AF907" s="269">
        <f t="shared" si="284"/>
        <v>0</v>
      </c>
      <c r="AG907" s="270">
        <f t="shared" si="285"/>
        <v>0</v>
      </c>
      <c r="AH907" s="121"/>
      <c r="AI907" s="252"/>
      <c r="AJ907" s="295"/>
      <c r="AK907" s="301">
        <f t="shared" si="286"/>
        <v>0</v>
      </c>
      <c r="AL907" s="119" t="s">
        <v>169</v>
      </c>
      <c r="AM907" s="123" t="s">
        <v>169</v>
      </c>
      <c r="AN907" s="122"/>
      <c r="AO907" s="119" t="s">
        <v>169</v>
      </c>
      <c r="AP907" s="123" t="s">
        <v>169</v>
      </c>
      <c r="AQ907" s="124"/>
      <c r="AR907" s="119" t="s">
        <v>169</v>
      </c>
      <c r="AS907" s="123" t="s">
        <v>169</v>
      </c>
      <c r="AT907" s="122"/>
      <c r="AU907" s="280">
        <f t="shared" si="287"/>
        <v>0</v>
      </c>
      <c r="AV907" s="281">
        <f t="shared" si="288"/>
        <v>0</v>
      </c>
      <c r="AW907" s="291">
        <f t="shared" si="292"/>
        <v>0</v>
      </c>
      <c r="AX907" s="283">
        <f t="shared" si="289"/>
        <v>0</v>
      </c>
    </row>
    <row r="908" spans="1:50" ht="26.45" customHeight="1">
      <c r="A908" s="117"/>
      <c r="B908" s="245"/>
      <c r="C908" s="136"/>
      <c r="D908" s="208" t="str">
        <f t="shared" si="274"/>
        <v/>
      </c>
      <c r="E908" s="129" t="s">
        <v>169</v>
      </c>
      <c r="F908" s="209" t="s">
        <v>169</v>
      </c>
      <c r="G908" s="135"/>
      <c r="H908" s="258"/>
      <c r="I908" s="259">
        <f t="shared" si="290"/>
        <v>0</v>
      </c>
      <c r="J908" s="259">
        <f t="shared" si="291"/>
        <v>0</v>
      </c>
      <c r="K908" s="259">
        <f t="shared" si="275"/>
        <v>0</v>
      </c>
      <c r="L908" s="252"/>
      <c r="M908" s="252"/>
      <c r="N908" s="252"/>
      <c r="O908" s="147">
        <v>0</v>
      </c>
      <c r="P908" s="147">
        <v>0</v>
      </c>
      <c r="Q908" s="137">
        <f t="shared" si="276"/>
        <v>0</v>
      </c>
      <c r="R908" s="80">
        <f t="shared" si="277"/>
        <v>0</v>
      </c>
      <c r="S908" s="147">
        <v>0</v>
      </c>
      <c r="T908" s="121"/>
      <c r="U908" s="263">
        <f>IFERROR(VLOOKUP(B908,คำนวณตกเบิกวิทยฐานะ!$B$9:$P$1008,14,FALSE),0)</f>
        <v>0</v>
      </c>
      <c r="V908" s="263">
        <f>IFERROR(VLOOKUP(B908,คำนวณตกเบิกวิทยฐานะ!$B$9:$P$1008,15,FALSE),0)</f>
        <v>0</v>
      </c>
      <c r="W908" s="264">
        <f t="shared" si="278"/>
        <v>0</v>
      </c>
      <c r="X908" s="119" t="s">
        <v>169</v>
      </c>
      <c r="Y908" s="209" t="s">
        <v>169</v>
      </c>
      <c r="Z908" s="258"/>
      <c r="AA908" s="253">
        <f t="shared" si="279"/>
        <v>0</v>
      </c>
      <c r="AB908" s="253">
        <f t="shared" si="280"/>
        <v>0</v>
      </c>
      <c r="AC908" s="253">
        <f t="shared" si="281"/>
        <v>0</v>
      </c>
      <c r="AD908" s="253">
        <f t="shared" si="282"/>
        <v>0</v>
      </c>
      <c r="AE908" s="268">
        <f t="shared" si="283"/>
        <v>0</v>
      </c>
      <c r="AF908" s="269">
        <f t="shared" si="284"/>
        <v>0</v>
      </c>
      <c r="AG908" s="270">
        <f t="shared" si="285"/>
        <v>0</v>
      </c>
      <c r="AH908" s="121"/>
      <c r="AI908" s="252"/>
      <c r="AJ908" s="295"/>
      <c r="AK908" s="301">
        <f t="shared" si="286"/>
        <v>0</v>
      </c>
      <c r="AL908" s="119" t="s">
        <v>169</v>
      </c>
      <c r="AM908" s="123" t="s">
        <v>169</v>
      </c>
      <c r="AN908" s="122"/>
      <c r="AO908" s="119" t="s">
        <v>169</v>
      </c>
      <c r="AP908" s="123" t="s">
        <v>169</v>
      </c>
      <c r="AQ908" s="124"/>
      <c r="AR908" s="119" t="s">
        <v>169</v>
      </c>
      <c r="AS908" s="123" t="s">
        <v>169</v>
      </c>
      <c r="AT908" s="122"/>
      <c r="AU908" s="280">
        <f t="shared" si="287"/>
        <v>0</v>
      </c>
      <c r="AV908" s="281">
        <f t="shared" si="288"/>
        <v>0</v>
      </c>
      <c r="AW908" s="291">
        <f t="shared" si="292"/>
        <v>0</v>
      </c>
      <c r="AX908" s="283">
        <f t="shared" si="289"/>
        <v>0</v>
      </c>
    </row>
    <row r="909" spans="1:50" ht="26.45" customHeight="1">
      <c r="A909" s="117"/>
      <c r="B909" s="245"/>
      <c r="C909" s="136"/>
      <c r="D909" s="208" t="str">
        <f t="shared" si="274"/>
        <v/>
      </c>
      <c r="E909" s="129" t="s">
        <v>169</v>
      </c>
      <c r="F909" s="209" t="s">
        <v>169</v>
      </c>
      <c r="G909" s="135"/>
      <c r="H909" s="258"/>
      <c r="I909" s="259">
        <f t="shared" si="290"/>
        <v>0</v>
      </c>
      <c r="J909" s="259">
        <f t="shared" si="291"/>
        <v>0</v>
      </c>
      <c r="K909" s="259">
        <f t="shared" si="275"/>
        <v>0</v>
      </c>
      <c r="L909" s="252"/>
      <c r="M909" s="252"/>
      <c r="N909" s="252"/>
      <c r="O909" s="147">
        <v>0</v>
      </c>
      <c r="P909" s="147">
        <v>0</v>
      </c>
      <c r="Q909" s="137">
        <f t="shared" si="276"/>
        <v>0</v>
      </c>
      <c r="R909" s="80">
        <f t="shared" si="277"/>
        <v>0</v>
      </c>
      <c r="S909" s="147">
        <v>0</v>
      </c>
      <c r="T909" s="121"/>
      <c r="U909" s="263">
        <f>IFERROR(VLOOKUP(B909,คำนวณตกเบิกวิทยฐานะ!$B$9:$P$1008,14,FALSE),0)</f>
        <v>0</v>
      </c>
      <c r="V909" s="263">
        <f>IFERROR(VLOOKUP(B909,คำนวณตกเบิกวิทยฐานะ!$B$9:$P$1008,15,FALSE),0)</f>
        <v>0</v>
      </c>
      <c r="W909" s="264">
        <f t="shared" si="278"/>
        <v>0</v>
      </c>
      <c r="X909" s="119" t="s">
        <v>169</v>
      </c>
      <c r="Y909" s="209" t="s">
        <v>169</v>
      </c>
      <c r="Z909" s="258"/>
      <c r="AA909" s="253">
        <f t="shared" si="279"/>
        <v>0</v>
      </c>
      <c r="AB909" s="253">
        <f t="shared" si="280"/>
        <v>0</v>
      </c>
      <c r="AC909" s="253">
        <f t="shared" si="281"/>
        <v>0</v>
      </c>
      <c r="AD909" s="253">
        <f t="shared" si="282"/>
        <v>0</v>
      </c>
      <c r="AE909" s="268">
        <f t="shared" si="283"/>
        <v>0</v>
      </c>
      <c r="AF909" s="269">
        <f t="shared" si="284"/>
        <v>0</v>
      </c>
      <c r="AG909" s="270">
        <f t="shared" si="285"/>
        <v>0</v>
      </c>
      <c r="AH909" s="121"/>
      <c r="AI909" s="252"/>
      <c r="AJ909" s="295"/>
      <c r="AK909" s="301">
        <f t="shared" si="286"/>
        <v>0</v>
      </c>
      <c r="AL909" s="119" t="s">
        <v>169</v>
      </c>
      <c r="AM909" s="123" t="s">
        <v>169</v>
      </c>
      <c r="AN909" s="122"/>
      <c r="AO909" s="119" t="s">
        <v>169</v>
      </c>
      <c r="AP909" s="123" t="s">
        <v>169</v>
      </c>
      <c r="AQ909" s="124"/>
      <c r="AR909" s="119" t="s">
        <v>169</v>
      </c>
      <c r="AS909" s="123" t="s">
        <v>169</v>
      </c>
      <c r="AT909" s="122"/>
      <c r="AU909" s="280">
        <f t="shared" si="287"/>
        <v>0</v>
      </c>
      <c r="AV909" s="281">
        <f t="shared" si="288"/>
        <v>0</v>
      </c>
      <c r="AW909" s="291">
        <f t="shared" si="292"/>
        <v>0</v>
      </c>
      <c r="AX909" s="283">
        <f t="shared" si="289"/>
        <v>0</v>
      </c>
    </row>
    <row r="910" spans="1:50" ht="26.45" customHeight="1">
      <c r="A910" s="117"/>
      <c r="B910" s="245"/>
      <c r="C910" s="136"/>
      <c r="D910" s="208" t="str">
        <f t="shared" si="274"/>
        <v/>
      </c>
      <c r="E910" s="129" t="s">
        <v>169</v>
      </c>
      <c r="F910" s="209" t="s">
        <v>169</v>
      </c>
      <c r="G910" s="135"/>
      <c r="H910" s="258"/>
      <c r="I910" s="259">
        <f t="shared" si="290"/>
        <v>0</v>
      </c>
      <c r="J910" s="259">
        <f t="shared" si="291"/>
        <v>0</v>
      </c>
      <c r="K910" s="259">
        <f t="shared" si="275"/>
        <v>0</v>
      </c>
      <c r="L910" s="252"/>
      <c r="M910" s="252"/>
      <c r="N910" s="252"/>
      <c r="O910" s="147">
        <v>0</v>
      </c>
      <c r="P910" s="147">
        <v>0</v>
      </c>
      <c r="Q910" s="137">
        <f t="shared" si="276"/>
        <v>0</v>
      </c>
      <c r="R910" s="80">
        <f t="shared" si="277"/>
        <v>0</v>
      </c>
      <c r="S910" s="147">
        <v>0</v>
      </c>
      <c r="T910" s="121"/>
      <c r="U910" s="263">
        <f>IFERROR(VLOOKUP(B910,คำนวณตกเบิกวิทยฐานะ!$B$9:$P$1008,14,FALSE),0)</f>
        <v>0</v>
      </c>
      <c r="V910" s="263">
        <f>IFERROR(VLOOKUP(B910,คำนวณตกเบิกวิทยฐานะ!$B$9:$P$1008,15,FALSE),0)</f>
        <v>0</v>
      </c>
      <c r="W910" s="264">
        <f t="shared" si="278"/>
        <v>0</v>
      </c>
      <c r="X910" s="119" t="s">
        <v>169</v>
      </c>
      <c r="Y910" s="209" t="s">
        <v>169</v>
      </c>
      <c r="Z910" s="258"/>
      <c r="AA910" s="253">
        <f t="shared" si="279"/>
        <v>0</v>
      </c>
      <c r="AB910" s="253">
        <f t="shared" si="280"/>
        <v>0</v>
      </c>
      <c r="AC910" s="253">
        <f t="shared" si="281"/>
        <v>0</v>
      </c>
      <c r="AD910" s="253">
        <f t="shared" si="282"/>
        <v>0</v>
      </c>
      <c r="AE910" s="268">
        <f t="shared" si="283"/>
        <v>0</v>
      </c>
      <c r="AF910" s="269">
        <f t="shared" si="284"/>
        <v>0</v>
      </c>
      <c r="AG910" s="270">
        <f t="shared" si="285"/>
        <v>0</v>
      </c>
      <c r="AH910" s="121"/>
      <c r="AI910" s="252"/>
      <c r="AJ910" s="295"/>
      <c r="AK910" s="301">
        <f t="shared" si="286"/>
        <v>0</v>
      </c>
      <c r="AL910" s="119" t="s">
        <v>169</v>
      </c>
      <c r="AM910" s="123" t="s">
        <v>169</v>
      </c>
      <c r="AN910" s="122"/>
      <c r="AO910" s="119" t="s">
        <v>169</v>
      </c>
      <c r="AP910" s="123" t="s">
        <v>169</v>
      </c>
      <c r="AQ910" s="124"/>
      <c r="AR910" s="119" t="s">
        <v>169</v>
      </c>
      <c r="AS910" s="123" t="s">
        <v>169</v>
      </c>
      <c r="AT910" s="122"/>
      <c r="AU910" s="280">
        <f t="shared" si="287"/>
        <v>0</v>
      </c>
      <c r="AV910" s="281">
        <f t="shared" si="288"/>
        <v>0</v>
      </c>
      <c r="AW910" s="291">
        <f t="shared" si="292"/>
        <v>0</v>
      </c>
      <c r="AX910" s="283">
        <f t="shared" si="289"/>
        <v>0</v>
      </c>
    </row>
    <row r="911" spans="1:50" ht="26.45" customHeight="1">
      <c r="A911" s="117"/>
      <c r="B911" s="245"/>
      <c r="C911" s="136"/>
      <c r="D911" s="208" t="str">
        <f t="shared" si="274"/>
        <v/>
      </c>
      <c r="E911" s="129" t="s">
        <v>169</v>
      </c>
      <c r="F911" s="209" t="s">
        <v>169</v>
      </c>
      <c r="G911" s="135"/>
      <c r="H911" s="258"/>
      <c r="I911" s="259">
        <f t="shared" si="290"/>
        <v>0</v>
      </c>
      <c r="J911" s="259">
        <f t="shared" si="291"/>
        <v>0</v>
      </c>
      <c r="K911" s="259">
        <f t="shared" si="275"/>
        <v>0</v>
      </c>
      <c r="L911" s="252"/>
      <c r="M911" s="252"/>
      <c r="N911" s="252"/>
      <c r="O911" s="147">
        <v>0</v>
      </c>
      <c r="P911" s="147">
        <v>0</v>
      </c>
      <c r="Q911" s="137">
        <f t="shared" si="276"/>
        <v>0</v>
      </c>
      <c r="R911" s="80">
        <f t="shared" si="277"/>
        <v>0</v>
      </c>
      <c r="S911" s="147">
        <v>0</v>
      </c>
      <c r="T911" s="121"/>
      <c r="U911" s="263">
        <f>IFERROR(VLOOKUP(B911,คำนวณตกเบิกวิทยฐานะ!$B$9:$P$1008,14,FALSE),0)</f>
        <v>0</v>
      </c>
      <c r="V911" s="263">
        <f>IFERROR(VLOOKUP(B911,คำนวณตกเบิกวิทยฐานะ!$B$9:$P$1008,15,FALSE),0)</f>
        <v>0</v>
      </c>
      <c r="W911" s="264">
        <f t="shared" si="278"/>
        <v>0</v>
      </c>
      <c r="X911" s="119" t="s">
        <v>169</v>
      </c>
      <c r="Y911" s="209" t="s">
        <v>169</v>
      </c>
      <c r="Z911" s="258"/>
      <c r="AA911" s="253">
        <f t="shared" si="279"/>
        <v>0</v>
      </c>
      <c r="AB911" s="253">
        <f t="shared" si="280"/>
        <v>0</v>
      </c>
      <c r="AC911" s="253">
        <f t="shared" si="281"/>
        <v>0</v>
      </c>
      <c r="AD911" s="253">
        <f t="shared" si="282"/>
        <v>0</v>
      </c>
      <c r="AE911" s="268">
        <f t="shared" si="283"/>
        <v>0</v>
      </c>
      <c r="AF911" s="269">
        <f t="shared" si="284"/>
        <v>0</v>
      </c>
      <c r="AG911" s="270">
        <f t="shared" si="285"/>
        <v>0</v>
      </c>
      <c r="AH911" s="121"/>
      <c r="AI911" s="252"/>
      <c r="AJ911" s="295"/>
      <c r="AK911" s="301">
        <f t="shared" si="286"/>
        <v>0</v>
      </c>
      <c r="AL911" s="119" t="s">
        <v>169</v>
      </c>
      <c r="AM911" s="123" t="s">
        <v>169</v>
      </c>
      <c r="AN911" s="122"/>
      <c r="AO911" s="119" t="s">
        <v>169</v>
      </c>
      <c r="AP911" s="123" t="s">
        <v>169</v>
      </c>
      <c r="AQ911" s="124"/>
      <c r="AR911" s="119" t="s">
        <v>169</v>
      </c>
      <c r="AS911" s="123" t="s">
        <v>169</v>
      </c>
      <c r="AT911" s="122"/>
      <c r="AU911" s="280">
        <f t="shared" si="287"/>
        <v>0</v>
      </c>
      <c r="AV911" s="281">
        <f t="shared" si="288"/>
        <v>0</v>
      </c>
      <c r="AW911" s="291">
        <f t="shared" si="292"/>
        <v>0</v>
      </c>
      <c r="AX911" s="283">
        <f t="shared" si="289"/>
        <v>0</v>
      </c>
    </row>
    <row r="912" spans="1:50" ht="26.45" customHeight="1">
      <c r="A912" s="117"/>
      <c r="B912" s="245"/>
      <c r="C912" s="136"/>
      <c r="D912" s="208" t="str">
        <f t="shared" ref="D912:D975" si="293">IF(LEN(B912)=0,"",IF(IFERROR(FIND("อัตราว่าง",B912,1),0)=0,"อัตราคนครอง","อัตราว่าง"))</f>
        <v/>
      </c>
      <c r="E912" s="129" t="s">
        <v>169</v>
      </c>
      <c r="F912" s="209" t="s">
        <v>169</v>
      </c>
      <c r="G912" s="135"/>
      <c r="H912" s="258"/>
      <c r="I912" s="259">
        <f t="shared" si="290"/>
        <v>0</v>
      </c>
      <c r="J912" s="259">
        <f t="shared" si="291"/>
        <v>0</v>
      </c>
      <c r="K912" s="259">
        <f t="shared" ref="K912:K975" si="294">H912+J912+I912</f>
        <v>0</v>
      </c>
      <c r="L912" s="252"/>
      <c r="M912" s="252"/>
      <c r="N912" s="252"/>
      <c r="O912" s="147">
        <v>0</v>
      </c>
      <c r="P912" s="147">
        <v>0</v>
      </c>
      <c r="Q912" s="137">
        <f t="shared" ref="Q912:Q975" si="295">VLOOKUP(E912,$BA$15:$BC$22,2,FALSE)</f>
        <v>0</v>
      </c>
      <c r="R912" s="80">
        <f t="shared" ref="R912:R975" si="296">VLOOKUP(E912,$BA$15:$BC$22,3,FALSE)</f>
        <v>0</v>
      </c>
      <c r="S912" s="147">
        <v>0</v>
      </c>
      <c r="T912" s="121"/>
      <c r="U912" s="263">
        <f>IFERROR(VLOOKUP(B912,คำนวณตกเบิกวิทยฐานะ!$B$9:$P$1008,14,FALSE),0)</f>
        <v>0</v>
      </c>
      <c r="V912" s="263">
        <f>IFERROR(VLOOKUP(B912,คำนวณตกเบิกวิทยฐานะ!$B$9:$P$1008,15,FALSE),0)</f>
        <v>0</v>
      </c>
      <c r="W912" s="264">
        <f t="shared" ref="W912:W975" si="297">(K912+L912+M912+N912+O912+P912+Q912+R912+S912)*12+U912+V912+T912</f>
        <v>0</v>
      </c>
      <c r="X912" s="119" t="s">
        <v>169</v>
      </c>
      <c r="Y912" s="209" t="s">
        <v>169</v>
      </c>
      <c r="Z912" s="258"/>
      <c r="AA912" s="253">
        <f t="shared" ref="AA912:AA975" si="298">IF(X912="พนักงานจ้างตามภารกิจ",Z912*4/100,0)</f>
        <v>0</v>
      </c>
      <c r="AB912" s="253">
        <f t="shared" ref="AB912:AB975" si="299">Z912+AA912</f>
        <v>0</v>
      </c>
      <c r="AC912" s="253">
        <f t="shared" ref="AC912:AC975" si="300">IF(Z912=0,0,IF(X912="พนักงานจ้างทั่วไป",IF(AB912&gt;11000,0,IF(11000-AB912&lt;=2000,11000-AB912,2000)),IF(AB912&gt;14600,0,IF(14600-AB912&lt;=2000,14600-AB912,2000))))</f>
        <v>0</v>
      </c>
      <c r="AD912" s="253">
        <f t="shared" ref="AD912:AD975" si="301">AB912+AC912</f>
        <v>0</v>
      </c>
      <c r="AE912" s="268">
        <f t="shared" ref="AE912:AE975" si="302">IF(OR(X912="พนักงานจ้างตามภารกิจ",X912="พนักงานจ้างทั่วไป"),IF(AD912*5/100&gt;750,750,AD912*5/100),0)</f>
        <v>0</v>
      </c>
      <c r="AF912" s="269">
        <f t="shared" ref="AF912:AF975" si="303">(AD912+AE912)*12</f>
        <v>0</v>
      </c>
      <c r="AG912" s="270">
        <f t="shared" ref="AG912:AG975" si="304">W912+AF912</f>
        <v>0</v>
      </c>
      <c r="AH912" s="121"/>
      <c r="AI912" s="252"/>
      <c r="AJ912" s="295"/>
      <c r="AK912" s="301">
        <f t="shared" ref="AK912:AK975" si="305">AI912*AJ912</f>
        <v>0</v>
      </c>
      <c r="AL912" s="119" t="s">
        <v>169</v>
      </c>
      <c r="AM912" s="123" t="s">
        <v>169</v>
      </c>
      <c r="AN912" s="122"/>
      <c r="AO912" s="119" t="s">
        <v>169</v>
      </c>
      <c r="AP912" s="123" t="s">
        <v>169</v>
      </c>
      <c r="AQ912" s="124"/>
      <c r="AR912" s="119" t="s">
        <v>169</v>
      </c>
      <c r="AS912" s="123" t="s">
        <v>169</v>
      </c>
      <c r="AT912" s="122"/>
      <c r="AU912" s="280">
        <f t="shared" ref="AU912:AU975" si="306">AN912+AQ912+AT912</f>
        <v>0</v>
      </c>
      <c r="AV912" s="281">
        <f t="shared" ref="AV912:AV975" si="307">AG912+AK912+AU912+(AH912*12)</f>
        <v>0</v>
      </c>
      <c r="AW912" s="291">
        <f t="shared" si="292"/>
        <v>0</v>
      </c>
      <c r="AX912" s="283">
        <f t="shared" ref="AX912:AX975" si="308">AV912</f>
        <v>0</v>
      </c>
    </row>
    <row r="913" spans="1:50" ht="26.45" customHeight="1">
      <c r="A913" s="117"/>
      <c r="B913" s="245"/>
      <c r="C913" s="136"/>
      <c r="D913" s="208" t="str">
        <f t="shared" si="293"/>
        <v/>
      </c>
      <c r="E913" s="129" t="s">
        <v>169</v>
      </c>
      <c r="F913" s="209" t="s">
        <v>169</v>
      </c>
      <c r="G913" s="135"/>
      <c r="H913" s="258"/>
      <c r="I913" s="259">
        <f t="shared" ref="I913:I976" si="309">H913*3%</f>
        <v>0</v>
      </c>
      <c r="J913" s="259">
        <f t="shared" ref="J913:J976" si="310">(H913+I913)*6%</f>
        <v>0</v>
      </c>
      <c r="K913" s="259">
        <f t="shared" si="294"/>
        <v>0</v>
      </c>
      <c r="L913" s="252"/>
      <c r="M913" s="252"/>
      <c r="N913" s="252"/>
      <c r="O913" s="147">
        <v>0</v>
      </c>
      <c r="P913" s="147">
        <v>0</v>
      </c>
      <c r="Q913" s="137">
        <f t="shared" si="295"/>
        <v>0</v>
      </c>
      <c r="R913" s="80">
        <f t="shared" si="296"/>
        <v>0</v>
      </c>
      <c r="S913" s="147">
        <v>0</v>
      </c>
      <c r="T913" s="121"/>
      <c r="U913" s="263">
        <f>IFERROR(VLOOKUP(B913,คำนวณตกเบิกวิทยฐานะ!$B$9:$P$1008,14,FALSE),0)</f>
        <v>0</v>
      </c>
      <c r="V913" s="263">
        <f>IFERROR(VLOOKUP(B913,คำนวณตกเบิกวิทยฐานะ!$B$9:$P$1008,15,FALSE),0)</f>
        <v>0</v>
      </c>
      <c r="W913" s="264">
        <f t="shared" si="297"/>
        <v>0</v>
      </c>
      <c r="X913" s="119" t="s">
        <v>169</v>
      </c>
      <c r="Y913" s="209" t="s">
        <v>169</v>
      </c>
      <c r="Z913" s="258"/>
      <c r="AA913" s="253">
        <f t="shared" si="298"/>
        <v>0</v>
      </c>
      <c r="AB913" s="253">
        <f t="shared" si="299"/>
        <v>0</v>
      </c>
      <c r="AC913" s="253">
        <f t="shared" si="300"/>
        <v>0</v>
      </c>
      <c r="AD913" s="253">
        <f t="shared" si="301"/>
        <v>0</v>
      </c>
      <c r="AE913" s="268">
        <f t="shared" si="302"/>
        <v>0</v>
      </c>
      <c r="AF913" s="269">
        <f t="shared" si="303"/>
        <v>0</v>
      </c>
      <c r="AG913" s="270">
        <f t="shared" si="304"/>
        <v>0</v>
      </c>
      <c r="AH913" s="121"/>
      <c r="AI913" s="252"/>
      <c r="AJ913" s="295"/>
      <c r="AK913" s="301">
        <f t="shared" si="305"/>
        <v>0</v>
      </c>
      <c r="AL913" s="119" t="s">
        <v>169</v>
      </c>
      <c r="AM913" s="123" t="s">
        <v>169</v>
      </c>
      <c r="AN913" s="122"/>
      <c r="AO913" s="119" t="s">
        <v>169</v>
      </c>
      <c r="AP913" s="123" t="s">
        <v>169</v>
      </c>
      <c r="AQ913" s="124"/>
      <c r="AR913" s="119" t="s">
        <v>169</v>
      </c>
      <c r="AS913" s="123" t="s">
        <v>169</v>
      </c>
      <c r="AT913" s="122"/>
      <c r="AU913" s="280">
        <f t="shared" si="306"/>
        <v>0</v>
      </c>
      <c r="AV913" s="281">
        <f t="shared" si="307"/>
        <v>0</v>
      </c>
      <c r="AW913" s="291">
        <f t="shared" ref="AW913:AW976" si="311">U913+V913</f>
        <v>0</v>
      </c>
      <c r="AX913" s="283">
        <f t="shared" si="308"/>
        <v>0</v>
      </c>
    </row>
    <row r="914" spans="1:50" ht="26.45" customHeight="1">
      <c r="A914" s="117"/>
      <c r="B914" s="245"/>
      <c r="C914" s="136"/>
      <c r="D914" s="208" t="str">
        <f t="shared" si="293"/>
        <v/>
      </c>
      <c r="E914" s="129" t="s">
        <v>169</v>
      </c>
      <c r="F914" s="209" t="s">
        <v>169</v>
      </c>
      <c r="G914" s="135"/>
      <c r="H914" s="258"/>
      <c r="I914" s="259">
        <f t="shared" si="309"/>
        <v>0</v>
      </c>
      <c r="J914" s="259">
        <f t="shared" si="310"/>
        <v>0</v>
      </c>
      <c r="K914" s="259">
        <f t="shared" si="294"/>
        <v>0</v>
      </c>
      <c r="L914" s="252"/>
      <c r="M914" s="252"/>
      <c r="N914" s="252"/>
      <c r="O914" s="147">
        <v>0</v>
      </c>
      <c r="P914" s="147">
        <v>0</v>
      </c>
      <c r="Q914" s="137">
        <f t="shared" si="295"/>
        <v>0</v>
      </c>
      <c r="R914" s="80">
        <f t="shared" si="296"/>
        <v>0</v>
      </c>
      <c r="S914" s="147">
        <v>0</v>
      </c>
      <c r="T914" s="121"/>
      <c r="U914" s="263">
        <f>IFERROR(VLOOKUP(B914,คำนวณตกเบิกวิทยฐานะ!$B$9:$P$1008,14,FALSE),0)</f>
        <v>0</v>
      </c>
      <c r="V914" s="263">
        <f>IFERROR(VLOOKUP(B914,คำนวณตกเบิกวิทยฐานะ!$B$9:$P$1008,15,FALSE),0)</f>
        <v>0</v>
      </c>
      <c r="W914" s="264">
        <f t="shared" si="297"/>
        <v>0</v>
      </c>
      <c r="X914" s="119" t="s">
        <v>169</v>
      </c>
      <c r="Y914" s="209" t="s">
        <v>169</v>
      </c>
      <c r="Z914" s="258"/>
      <c r="AA914" s="253">
        <f t="shared" si="298"/>
        <v>0</v>
      </c>
      <c r="AB914" s="253">
        <f t="shared" si="299"/>
        <v>0</v>
      </c>
      <c r="AC914" s="253">
        <f t="shared" si="300"/>
        <v>0</v>
      </c>
      <c r="AD914" s="253">
        <f t="shared" si="301"/>
        <v>0</v>
      </c>
      <c r="AE914" s="268">
        <f t="shared" si="302"/>
        <v>0</v>
      </c>
      <c r="AF914" s="269">
        <f t="shared" si="303"/>
        <v>0</v>
      </c>
      <c r="AG914" s="270">
        <f t="shared" si="304"/>
        <v>0</v>
      </c>
      <c r="AH914" s="121"/>
      <c r="AI914" s="252"/>
      <c r="AJ914" s="295"/>
      <c r="AK914" s="301">
        <f t="shared" si="305"/>
        <v>0</v>
      </c>
      <c r="AL914" s="119" t="s">
        <v>169</v>
      </c>
      <c r="AM914" s="123" t="s">
        <v>169</v>
      </c>
      <c r="AN914" s="122"/>
      <c r="AO914" s="119" t="s">
        <v>169</v>
      </c>
      <c r="AP914" s="123" t="s">
        <v>169</v>
      </c>
      <c r="AQ914" s="124"/>
      <c r="AR914" s="119" t="s">
        <v>169</v>
      </c>
      <c r="AS914" s="123" t="s">
        <v>169</v>
      </c>
      <c r="AT914" s="122"/>
      <c r="AU914" s="280">
        <f t="shared" si="306"/>
        <v>0</v>
      </c>
      <c r="AV914" s="281">
        <f t="shared" si="307"/>
        <v>0</v>
      </c>
      <c r="AW914" s="291">
        <f t="shared" si="311"/>
        <v>0</v>
      </c>
      <c r="AX914" s="283">
        <f t="shared" si="308"/>
        <v>0</v>
      </c>
    </row>
    <row r="915" spans="1:50" ht="26.45" customHeight="1">
      <c r="A915" s="117"/>
      <c r="B915" s="245"/>
      <c r="C915" s="136"/>
      <c r="D915" s="208" t="str">
        <f t="shared" si="293"/>
        <v/>
      </c>
      <c r="E915" s="129" t="s">
        <v>169</v>
      </c>
      <c r="F915" s="209" t="s">
        <v>169</v>
      </c>
      <c r="G915" s="135"/>
      <c r="H915" s="258"/>
      <c r="I915" s="259">
        <f t="shared" si="309"/>
        <v>0</v>
      </c>
      <c r="J915" s="259">
        <f t="shared" si="310"/>
        <v>0</v>
      </c>
      <c r="K915" s="259">
        <f t="shared" si="294"/>
        <v>0</v>
      </c>
      <c r="L915" s="252"/>
      <c r="M915" s="252"/>
      <c r="N915" s="252"/>
      <c r="O915" s="147">
        <v>0</v>
      </c>
      <c r="P915" s="147">
        <v>0</v>
      </c>
      <c r="Q915" s="137">
        <f t="shared" si="295"/>
        <v>0</v>
      </c>
      <c r="R915" s="80">
        <f t="shared" si="296"/>
        <v>0</v>
      </c>
      <c r="S915" s="147">
        <v>0</v>
      </c>
      <c r="T915" s="121"/>
      <c r="U915" s="263">
        <f>IFERROR(VLOOKUP(B915,คำนวณตกเบิกวิทยฐานะ!$B$9:$P$1008,14,FALSE),0)</f>
        <v>0</v>
      </c>
      <c r="V915" s="263">
        <f>IFERROR(VLOOKUP(B915,คำนวณตกเบิกวิทยฐานะ!$B$9:$P$1008,15,FALSE),0)</f>
        <v>0</v>
      </c>
      <c r="W915" s="264">
        <f t="shared" si="297"/>
        <v>0</v>
      </c>
      <c r="X915" s="119" t="s">
        <v>169</v>
      </c>
      <c r="Y915" s="209" t="s">
        <v>169</v>
      </c>
      <c r="Z915" s="258"/>
      <c r="AA915" s="253">
        <f t="shared" si="298"/>
        <v>0</v>
      </c>
      <c r="AB915" s="253">
        <f t="shared" si="299"/>
        <v>0</v>
      </c>
      <c r="AC915" s="253">
        <f t="shared" si="300"/>
        <v>0</v>
      </c>
      <c r="AD915" s="253">
        <f t="shared" si="301"/>
        <v>0</v>
      </c>
      <c r="AE915" s="268">
        <f t="shared" si="302"/>
        <v>0</v>
      </c>
      <c r="AF915" s="269">
        <f t="shared" si="303"/>
        <v>0</v>
      </c>
      <c r="AG915" s="270">
        <f t="shared" si="304"/>
        <v>0</v>
      </c>
      <c r="AH915" s="121"/>
      <c r="AI915" s="252"/>
      <c r="AJ915" s="295"/>
      <c r="AK915" s="301">
        <f t="shared" si="305"/>
        <v>0</v>
      </c>
      <c r="AL915" s="119" t="s">
        <v>169</v>
      </c>
      <c r="AM915" s="123" t="s">
        <v>169</v>
      </c>
      <c r="AN915" s="122"/>
      <c r="AO915" s="119" t="s">
        <v>169</v>
      </c>
      <c r="AP915" s="123" t="s">
        <v>169</v>
      </c>
      <c r="AQ915" s="124"/>
      <c r="AR915" s="119" t="s">
        <v>169</v>
      </c>
      <c r="AS915" s="123" t="s">
        <v>169</v>
      </c>
      <c r="AT915" s="122"/>
      <c r="AU915" s="280">
        <f t="shared" si="306"/>
        <v>0</v>
      </c>
      <c r="AV915" s="281">
        <f t="shared" si="307"/>
        <v>0</v>
      </c>
      <c r="AW915" s="291">
        <f t="shared" si="311"/>
        <v>0</v>
      </c>
      <c r="AX915" s="283">
        <f t="shared" si="308"/>
        <v>0</v>
      </c>
    </row>
    <row r="916" spans="1:50" ht="26.45" customHeight="1">
      <c r="A916" s="117"/>
      <c r="B916" s="245"/>
      <c r="C916" s="136"/>
      <c r="D916" s="208" t="str">
        <f t="shared" si="293"/>
        <v/>
      </c>
      <c r="E916" s="129" t="s">
        <v>169</v>
      </c>
      <c r="F916" s="209" t="s">
        <v>169</v>
      </c>
      <c r="G916" s="135"/>
      <c r="H916" s="258"/>
      <c r="I916" s="259">
        <f t="shared" si="309"/>
        <v>0</v>
      </c>
      <c r="J916" s="259">
        <f t="shared" si="310"/>
        <v>0</v>
      </c>
      <c r="K916" s="259">
        <f t="shared" si="294"/>
        <v>0</v>
      </c>
      <c r="L916" s="252"/>
      <c r="M916" s="252"/>
      <c r="N916" s="252"/>
      <c r="O916" s="147">
        <v>0</v>
      </c>
      <c r="P916" s="147">
        <v>0</v>
      </c>
      <c r="Q916" s="137">
        <f t="shared" si="295"/>
        <v>0</v>
      </c>
      <c r="R916" s="80">
        <f t="shared" si="296"/>
        <v>0</v>
      </c>
      <c r="S916" s="147">
        <v>0</v>
      </c>
      <c r="T916" s="121"/>
      <c r="U916" s="263">
        <f>IFERROR(VLOOKUP(B916,คำนวณตกเบิกวิทยฐานะ!$B$9:$P$1008,14,FALSE),0)</f>
        <v>0</v>
      </c>
      <c r="V916" s="263">
        <f>IFERROR(VLOOKUP(B916,คำนวณตกเบิกวิทยฐานะ!$B$9:$P$1008,15,FALSE),0)</f>
        <v>0</v>
      </c>
      <c r="W916" s="264">
        <f t="shared" si="297"/>
        <v>0</v>
      </c>
      <c r="X916" s="119" t="s">
        <v>169</v>
      </c>
      <c r="Y916" s="209" t="s">
        <v>169</v>
      </c>
      <c r="Z916" s="258"/>
      <c r="AA916" s="253">
        <f t="shared" si="298"/>
        <v>0</v>
      </c>
      <c r="AB916" s="253">
        <f t="shared" si="299"/>
        <v>0</v>
      </c>
      <c r="AC916" s="253">
        <f t="shared" si="300"/>
        <v>0</v>
      </c>
      <c r="AD916" s="253">
        <f t="shared" si="301"/>
        <v>0</v>
      </c>
      <c r="AE916" s="268">
        <f t="shared" si="302"/>
        <v>0</v>
      </c>
      <c r="AF916" s="269">
        <f t="shared" si="303"/>
        <v>0</v>
      </c>
      <c r="AG916" s="270">
        <f t="shared" si="304"/>
        <v>0</v>
      </c>
      <c r="AH916" s="121"/>
      <c r="AI916" s="252"/>
      <c r="AJ916" s="295"/>
      <c r="AK916" s="301">
        <f t="shared" si="305"/>
        <v>0</v>
      </c>
      <c r="AL916" s="119" t="s">
        <v>169</v>
      </c>
      <c r="AM916" s="123" t="s">
        <v>169</v>
      </c>
      <c r="AN916" s="122"/>
      <c r="AO916" s="119" t="s">
        <v>169</v>
      </c>
      <c r="AP916" s="123" t="s">
        <v>169</v>
      </c>
      <c r="AQ916" s="124"/>
      <c r="AR916" s="119" t="s">
        <v>169</v>
      </c>
      <c r="AS916" s="123" t="s">
        <v>169</v>
      </c>
      <c r="AT916" s="122"/>
      <c r="AU916" s="280">
        <f t="shared" si="306"/>
        <v>0</v>
      </c>
      <c r="AV916" s="281">
        <f t="shared" si="307"/>
        <v>0</v>
      </c>
      <c r="AW916" s="291">
        <f t="shared" si="311"/>
        <v>0</v>
      </c>
      <c r="AX916" s="283">
        <f t="shared" si="308"/>
        <v>0</v>
      </c>
    </row>
    <row r="917" spans="1:50" ht="26.45" customHeight="1">
      <c r="A917" s="117"/>
      <c r="B917" s="245"/>
      <c r="C917" s="136"/>
      <c r="D917" s="208" t="str">
        <f t="shared" si="293"/>
        <v/>
      </c>
      <c r="E917" s="129" t="s">
        <v>169</v>
      </c>
      <c r="F917" s="209" t="s">
        <v>169</v>
      </c>
      <c r="G917" s="135"/>
      <c r="H917" s="258"/>
      <c r="I917" s="259">
        <f t="shared" si="309"/>
        <v>0</v>
      </c>
      <c r="J917" s="259">
        <f t="shared" si="310"/>
        <v>0</v>
      </c>
      <c r="K917" s="259">
        <f t="shared" si="294"/>
        <v>0</v>
      </c>
      <c r="L917" s="252"/>
      <c r="M917" s="252"/>
      <c r="N917" s="252"/>
      <c r="O917" s="147">
        <v>0</v>
      </c>
      <c r="P917" s="147">
        <v>0</v>
      </c>
      <c r="Q917" s="137">
        <f t="shared" si="295"/>
        <v>0</v>
      </c>
      <c r="R917" s="80">
        <f t="shared" si="296"/>
        <v>0</v>
      </c>
      <c r="S917" s="147">
        <v>0</v>
      </c>
      <c r="T917" s="121"/>
      <c r="U917" s="263">
        <f>IFERROR(VLOOKUP(B917,คำนวณตกเบิกวิทยฐานะ!$B$9:$P$1008,14,FALSE),0)</f>
        <v>0</v>
      </c>
      <c r="V917" s="263">
        <f>IFERROR(VLOOKUP(B917,คำนวณตกเบิกวิทยฐานะ!$B$9:$P$1008,15,FALSE),0)</f>
        <v>0</v>
      </c>
      <c r="W917" s="264">
        <f t="shared" si="297"/>
        <v>0</v>
      </c>
      <c r="X917" s="119" t="s">
        <v>169</v>
      </c>
      <c r="Y917" s="209" t="s">
        <v>169</v>
      </c>
      <c r="Z917" s="258"/>
      <c r="AA917" s="253">
        <f t="shared" si="298"/>
        <v>0</v>
      </c>
      <c r="AB917" s="253">
        <f t="shared" si="299"/>
        <v>0</v>
      </c>
      <c r="AC917" s="253">
        <f t="shared" si="300"/>
        <v>0</v>
      </c>
      <c r="AD917" s="253">
        <f t="shared" si="301"/>
        <v>0</v>
      </c>
      <c r="AE917" s="268">
        <f t="shared" si="302"/>
        <v>0</v>
      </c>
      <c r="AF917" s="269">
        <f t="shared" si="303"/>
        <v>0</v>
      </c>
      <c r="AG917" s="270">
        <f t="shared" si="304"/>
        <v>0</v>
      </c>
      <c r="AH917" s="121"/>
      <c r="AI917" s="252"/>
      <c r="AJ917" s="295"/>
      <c r="AK917" s="301">
        <f t="shared" si="305"/>
        <v>0</v>
      </c>
      <c r="AL917" s="119" t="s">
        <v>169</v>
      </c>
      <c r="AM917" s="123" t="s">
        <v>169</v>
      </c>
      <c r="AN917" s="122"/>
      <c r="AO917" s="119" t="s">
        <v>169</v>
      </c>
      <c r="AP917" s="123" t="s">
        <v>169</v>
      </c>
      <c r="AQ917" s="124"/>
      <c r="AR917" s="119" t="s">
        <v>169</v>
      </c>
      <c r="AS917" s="123" t="s">
        <v>169</v>
      </c>
      <c r="AT917" s="122"/>
      <c r="AU917" s="280">
        <f t="shared" si="306"/>
        <v>0</v>
      </c>
      <c r="AV917" s="281">
        <f t="shared" si="307"/>
        <v>0</v>
      </c>
      <c r="AW917" s="291">
        <f t="shared" si="311"/>
        <v>0</v>
      </c>
      <c r="AX917" s="283">
        <f t="shared" si="308"/>
        <v>0</v>
      </c>
    </row>
    <row r="918" spans="1:50" ht="26.45" customHeight="1">
      <c r="A918" s="117"/>
      <c r="B918" s="245"/>
      <c r="C918" s="136"/>
      <c r="D918" s="208" t="str">
        <f t="shared" si="293"/>
        <v/>
      </c>
      <c r="E918" s="129" t="s">
        <v>169</v>
      </c>
      <c r="F918" s="209" t="s">
        <v>169</v>
      </c>
      <c r="G918" s="135"/>
      <c r="H918" s="258"/>
      <c r="I918" s="259">
        <f t="shared" si="309"/>
        <v>0</v>
      </c>
      <c r="J918" s="259">
        <f t="shared" si="310"/>
        <v>0</v>
      </c>
      <c r="K918" s="259">
        <f t="shared" si="294"/>
        <v>0</v>
      </c>
      <c r="L918" s="252"/>
      <c r="M918" s="252"/>
      <c r="N918" s="252"/>
      <c r="O918" s="147">
        <v>0</v>
      </c>
      <c r="P918" s="147">
        <v>0</v>
      </c>
      <c r="Q918" s="137">
        <f t="shared" si="295"/>
        <v>0</v>
      </c>
      <c r="R918" s="80">
        <f t="shared" si="296"/>
        <v>0</v>
      </c>
      <c r="S918" s="147">
        <v>0</v>
      </c>
      <c r="T918" s="121"/>
      <c r="U918" s="263">
        <f>IFERROR(VLOOKUP(B918,คำนวณตกเบิกวิทยฐานะ!$B$9:$P$1008,14,FALSE),0)</f>
        <v>0</v>
      </c>
      <c r="V918" s="263">
        <f>IFERROR(VLOOKUP(B918,คำนวณตกเบิกวิทยฐานะ!$B$9:$P$1008,15,FALSE),0)</f>
        <v>0</v>
      </c>
      <c r="W918" s="264">
        <f t="shared" si="297"/>
        <v>0</v>
      </c>
      <c r="X918" s="119" t="s">
        <v>169</v>
      </c>
      <c r="Y918" s="209" t="s">
        <v>169</v>
      </c>
      <c r="Z918" s="258"/>
      <c r="AA918" s="253">
        <f t="shared" si="298"/>
        <v>0</v>
      </c>
      <c r="AB918" s="253">
        <f t="shared" si="299"/>
        <v>0</v>
      </c>
      <c r="AC918" s="253">
        <f t="shared" si="300"/>
        <v>0</v>
      </c>
      <c r="AD918" s="253">
        <f t="shared" si="301"/>
        <v>0</v>
      </c>
      <c r="AE918" s="268">
        <f t="shared" si="302"/>
        <v>0</v>
      </c>
      <c r="AF918" s="269">
        <f t="shared" si="303"/>
        <v>0</v>
      </c>
      <c r="AG918" s="270">
        <f t="shared" si="304"/>
        <v>0</v>
      </c>
      <c r="AH918" s="121"/>
      <c r="AI918" s="252"/>
      <c r="AJ918" s="295"/>
      <c r="AK918" s="301">
        <f t="shared" si="305"/>
        <v>0</v>
      </c>
      <c r="AL918" s="119" t="s">
        <v>169</v>
      </c>
      <c r="AM918" s="123" t="s">
        <v>169</v>
      </c>
      <c r="AN918" s="122"/>
      <c r="AO918" s="119" t="s">
        <v>169</v>
      </c>
      <c r="AP918" s="123" t="s">
        <v>169</v>
      </c>
      <c r="AQ918" s="124"/>
      <c r="AR918" s="119" t="s">
        <v>169</v>
      </c>
      <c r="AS918" s="123" t="s">
        <v>169</v>
      </c>
      <c r="AT918" s="122"/>
      <c r="AU918" s="280">
        <f t="shared" si="306"/>
        <v>0</v>
      </c>
      <c r="AV918" s="281">
        <f t="shared" si="307"/>
        <v>0</v>
      </c>
      <c r="AW918" s="291">
        <f t="shared" si="311"/>
        <v>0</v>
      </c>
      <c r="AX918" s="283">
        <f t="shared" si="308"/>
        <v>0</v>
      </c>
    </row>
    <row r="919" spans="1:50" ht="26.45" customHeight="1">
      <c r="A919" s="117"/>
      <c r="B919" s="245"/>
      <c r="C919" s="136"/>
      <c r="D919" s="208" t="str">
        <f t="shared" si="293"/>
        <v/>
      </c>
      <c r="E919" s="129" t="s">
        <v>169</v>
      </c>
      <c r="F919" s="209" t="s">
        <v>169</v>
      </c>
      <c r="G919" s="135"/>
      <c r="H919" s="258"/>
      <c r="I919" s="259">
        <f t="shared" si="309"/>
        <v>0</v>
      </c>
      <c r="J919" s="259">
        <f t="shared" si="310"/>
        <v>0</v>
      </c>
      <c r="K919" s="259">
        <f t="shared" si="294"/>
        <v>0</v>
      </c>
      <c r="L919" s="252"/>
      <c r="M919" s="252"/>
      <c r="N919" s="252"/>
      <c r="O919" s="147">
        <v>0</v>
      </c>
      <c r="P919" s="147">
        <v>0</v>
      </c>
      <c r="Q919" s="137">
        <f t="shared" si="295"/>
        <v>0</v>
      </c>
      <c r="R919" s="80">
        <f t="shared" si="296"/>
        <v>0</v>
      </c>
      <c r="S919" s="147">
        <v>0</v>
      </c>
      <c r="T919" s="121"/>
      <c r="U919" s="263">
        <f>IFERROR(VLOOKUP(B919,คำนวณตกเบิกวิทยฐานะ!$B$9:$P$1008,14,FALSE),0)</f>
        <v>0</v>
      </c>
      <c r="V919" s="263">
        <f>IFERROR(VLOOKUP(B919,คำนวณตกเบิกวิทยฐานะ!$B$9:$P$1008,15,FALSE),0)</f>
        <v>0</v>
      </c>
      <c r="W919" s="264">
        <f t="shared" si="297"/>
        <v>0</v>
      </c>
      <c r="X919" s="119" t="s">
        <v>169</v>
      </c>
      <c r="Y919" s="209" t="s">
        <v>169</v>
      </c>
      <c r="Z919" s="258"/>
      <c r="AA919" s="253">
        <f t="shared" si="298"/>
        <v>0</v>
      </c>
      <c r="AB919" s="253">
        <f t="shared" si="299"/>
        <v>0</v>
      </c>
      <c r="AC919" s="253">
        <f t="shared" si="300"/>
        <v>0</v>
      </c>
      <c r="AD919" s="253">
        <f t="shared" si="301"/>
        <v>0</v>
      </c>
      <c r="AE919" s="268">
        <f t="shared" si="302"/>
        <v>0</v>
      </c>
      <c r="AF919" s="269">
        <f t="shared" si="303"/>
        <v>0</v>
      </c>
      <c r="AG919" s="270">
        <f t="shared" si="304"/>
        <v>0</v>
      </c>
      <c r="AH919" s="121"/>
      <c r="AI919" s="252"/>
      <c r="AJ919" s="295"/>
      <c r="AK919" s="301">
        <f t="shared" si="305"/>
        <v>0</v>
      </c>
      <c r="AL919" s="119" t="s">
        <v>169</v>
      </c>
      <c r="AM919" s="123" t="s">
        <v>169</v>
      </c>
      <c r="AN919" s="122"/>
      <c r="AO919" s="119" t="s">
        <v>169</v>
      </c>
      <c r="AP919" s="123" t="s">
        <v>169</v>
      </c>
      <c r="AQ919" s="124"/>
      <c r="AR919" s="119" t="s">
        <v>169</v>
      </c>
      <c r="AS919" s="123" t="s">
        <v>169</v>
      </c>
      <c r="AT919" s="122"/>
      <c r="AU919" s="280">
        <f t="shared" si="306"/>
        <v>0</v>
      </c>
      <c r="AV919" s="281">
        <f t="shared" si="307"/>
        <v>0</v>
      </c>
      <c r="AW919" s="291">
        <f t="shared" si="311"/>
        <v>0</v>
      </c>
      <c r="AX919" s="283">
        <f t="shared" si="308"/>
        <v>0</v>
      </c>
    </row>
    <row r="920" spans="1:50" ht="26.45" customHeight="1">
      <c r="A920" s="117"/>
      <c r="B920" s="245"/>
      <c r="C920" s="136"/>
      <c r="D920" s="208" t="str">
        <f t="shared" si="293"/>
        <v/>
      </c>
      <c r="E920" s="129" t="s">
        <v>169</v>
      </c>
      <c r="F920" s="209" t="s">
        <v>169</v>
      </c>
      <c r="G920" s="135"/>
      <c r="H920" s="258"/>
      <c r="I920" s="259">
        <f t="shared" si="309"/>
        <v>0</v>
      </c>
      <c r="J920" s="259">
        <f t="shared" si="310"/>
        <v>0</v>
      </c>
      <c r="K920" s="259">
        <f t="shared" si="294"/>
        <v>0</v>
      </c>
      <c r="L920" s="252"/>
      <c r="M920" s="252"/>
      <c r="N920" s="252"/>
      <c r="O920" s="147">
        <v>0</v>
      </c>
      <c r="P920" s="147">
        <v>0</v>
      </c>
      <c r="Q920" s="137">
        <f t="shared" si="295"/>
        <v>0</v>
      </c>
      <c r="R920" s="80">
        <f t="shared" si="296"/>
        <v>0</v>
      </c>
      <c r="S920" s="147">
        <v>0</v>
      </c>
      <c r="T920" s="121"/>
      <c r="U920" s="263">
        <f>IFERROR(VLOOKUP(B920,คำนวณตกเบิกวิทยฐานะ!$B$9:$P$1008,14,FALSE),0)</f>
        <v>0</v>
      </c>
      <c r="V920" s="263">
        <f>IFERROR(VLOOKUP(B920,คำนวณตกเบิกวิทยฐานะ!$B$9:$P$1008,15,FALSE),0)</f>
        <v>0</v>
      </c>
      <c r="W920" s="264">
        <f t="shared" si="297"/>
        <v>0</v>
      </c>
      <c r="X920" s="119" t="s">
        <v>169</v>
      </c>
      <c r="Y920" s="209" t="s">
        <v>169</v>
      </c>
      <c r="Z920" s="258"/>
      <c r="AA920" s="253">
        <f t="shared" si="298"/>
        <v>0</v>
      </c>
      <c r="AB920" s="253">
        <f t="shared" si="299"/>
        <v>0</v>
      </c>
      <c r="AC920" s="253">
        <f t="shared" si="300"/>
        <v>0</v>
      </c>
      <c r="AD920" s="253">
        <f t="shared" si="301"/>
        <v>0</v>
      </c>
      <c r="AE920" s="268">
        <f t="shared" si="302"/>
        <v>0</v>
      </c>
      <c r="AF920" s="269">
        <f t="shared" si="303"/>
        <v>0</v>
      </c>
      <c r="AG920" s="270">
        <f t="shared" si="304"/>
        <v>0</v>
      </c>
      <c r="AH920" s="121"/>
      <c r="AI920" s="252"/>
      <c r="AJ920" s="295"/>
      <c r="AK920" s="301">
        <f t="shared" si="305"/>
        <v>0</v>
      </c>
      <c r="AL920" s="119" t="s">
        <v>169</v>
      </c>
      <c r="AM920" s="123" t="s">
        <v>169</v>
      </c>
      <c r="AN920" s="122"/>
      <c r="AO920" s="119" t="s">
        <v>169</v>
      </c>
      <c r="AP920" s="123" t="s">
        <v>169</v>
      </c>
      <c r="AQ920" s="124"/>
      <c r="AR920" s="119" t="s">
        <v>169</v>
      </c>
      <c r="AS920" s="123" t="s">
        <v>169</v>
      </c>
      <c r="AT920" s="122"/>
      <c r="AU920" s="280">
        <f t="shared" si="306"/>
        <v>0</v>
      </c>
      <c r="AV920" s="281">
        <f t="shared" si="307"/>
        <v>0</v>
      </c>
      <c r="AW920" s="291">
        <f t="shared" si="311"/>
        <v>0</v>
      </c>
      <c r="AX920" s="283">
        <f t="shared" si="308"/>
        <v>0</v>
      </c>
    </row>
    <row r="921" spans="1:50" ht="26.45" customHeight="1">
      <c r="A921" s="117"/>
      <c r="B921" s="245"/>
      <c r="C921" s="136"/>
      <c r="D921" s="208" t="str">
        <f t="shared" si="293"/>
        <v/>
      </c>
      <c r="E921" s="129" t="s">
        <v>169</v>
      </c>
      <c r="F921" s="209" t="s">
        <v>169</v>
      </c>
      <c r="G921" s="135"/>
      <c r="H921" s="258"/>
      <c r="I921" s="259">
        <f t="shared" si="309"/>
        <v>0</v>
      </c>
      <c r="J921" s="259">
        <f t="shared" si="310"/>
        <v>0</v>
      </c>
      <c r="K921" s="259">
        <f t="shared" si="294"/>
        <v>0</v>
      </c>
      <c r="L921" s="252"/>
      <c r="M921" s="252"/>
      <c r="N921" s="252"/>
      <c r="O921" s="147">
        <v>0</v>
      </c>
      <c r="P921" s="147">
        <v>0</v>
      </c>
      <c r="Q921" s="137">
        <f t="shared" si="295"/>
        <v>0</v>
      </c>
      <c r="R921" s="80">
        <f t="shared" si="296"/>
        <v>0</v>
      </c>
      <c r="S921" s="147">
        <v>0</v>
      </c>
      <c r="T921" s="121"/>
      <c r="U921" s="263">
        <f>IFERROR(VLOOKUP(B921,คำนวณตกเบิกวิทยฐานะ!$B$9:$P$1008,14,FALSE),0)</f>
        <v>0</v>
      </c>
      <c r="V921" s="263">
        <f>IFERROR(VLOOKUP(B921,คำนวณตกเบิกวิทยฐานะ!$B$9:$P$1008,15,FALSE),0)</f>
        <v>0</v>
      </c>
      <c r="W921" s="264">
        <f t="shared" si="297"/>
        <v>0</v>
      </c>
      <c r="X921" s="119" t="s">
        <v>169</v>
      </c>
      <c r="Y921" s="209" t="s">
        <v>169</v>
      </c>
      <c r="Z921" s="258"/>
      <c r="AA921" s="253">
        <f t="shared" si="298"/>
        <v>0</v>
      </c>
      <c r="AB921" s="253">
        <f t="shared" si="299"/>
        <v>0</v>
      </c>
      <c r="AC921" s="253">
        <f t="shared" si="300"/>
        <v>0</v>
      </c>
      <c r="AD921" s="253">
        <f t="shared" si="301"/>
        <v>0</v>
      </c>
      <c r="AE921" s="268">
        <f t="shared" si="302"/>
        <v>0</v>
      </c>
      <c r="AF921" s="269">
        <f t="shared" si="303"/>
        <v>0</v>
      </c>
      <c r="AG921" s="270">
        <f t="shared" si="304"/>
        <v>0</v>
      </c>
      <c r="AH921" s="121"/>
      <c r="AI921" s="252"/>
      <c r="AJ921" s="295"/>
      <c r="AK921" s="301">
        <f t="shared" si="305"/>
        <v>0</v>
      </c>
      <c r="AL921" s="119" t="s">
        <v>169</v>
      </c>
      <c r="AM921" s="123" t="s">
        <v>169</v>
      </c>
      <c r="AN921" s="122"/>
      <c r="AO921" s="119" t="s">
        <v>169</v>
      </c>
      <c r="AP921" s="123" t="s">
        <v>169</v>
      </c>
      <c r="AQ921" s="124"/>
      <c r="AR921" s="119" t="s">
        <v>169</v>
      </c>
      <c r="AS921" s="123" t="s">
        <v>169</v>
      </c>
      <c r="AT921" s="122"/>
      <c r="AU921" s="280">
        <f t="shared" si="306"/>
        <v>0</v>
      </c>
      <c r="AV921" s="281">
        <f t="shared" si="307"/>
        <v>0</v>
      </c>
      <c r="AW921" s="291">
        <f t="shared" si="311"/>
        <v>0</v>
      </c>
      <c r="AX921" s="283">
        <f t="shared" si="308"/>
        <v>0</v>
      </c>
    </row>
    <row r="922" spans="1:50" ht="26.45" customHeight="1">
      <c r="A922" s="117"/>
      <c r="B922" s="245"/>
      <c r="C922" s="136"/>
      <c r="D922" s="208" t="str">
        <f t="shared" si="293"/>
        <v/>
      </c>
      <c r="E922" s="129" t="s">
        <v>169</v>
      </c>
      <c r="F922" s="209" t="s">
        <v>169</v>
      </c>
      <c r="G922" s="135"/>
      <c r="H922" s="258"/>
      <c r="I922" s="259">
        <f t="shared" si="309"/>
        <v>0</v>
      </c>
      <c r="J922" s="259">
        <f t="shared" si="310"/>
        <v>0</v>
      </c>
      <c r="K922" s="259">
        <f t="shared" si="294"/>
        <v>0</v>
      </c>
      <c r="L922" s="252"/>
      <c r="M922" s="252"/>
      <c r="N922" s="252"/>
      <c r="O922" s="147">
        <v>0</v>
      </c>
      <c r="P922" s="147">
        <v>0</v>
      </c>
      <c r="Q922" s="137">
        <f t="shared" si="295"/>
        <v>0</v>
      </c>
      <c r="R922" s="80">
        <f t="shared" si="296"/>
        <v>0</v>
      </c>
      <c r="S922" s="147">
        <v>0</v>
      </c>
      <c r="T922" s="121"/>
      <c r="U922" s="263">
        <f>IFERROR(VLOOKUP(B922,คำนวณตกเบิกวิทยฐานะ!$B$9:$P$1008,14,FALSE),0)</f>
        <v>0</v>
      </c>
      <c r="V922" s="263">
        <f>IFERROR(VLOOKUP(B922,คำนวณตกเบิกวิทยฐานะ!$B$9:$P$1008,15,FALSE),0)</f>
        <v>0</v>
      </c>
      <c r="W922" s="264">
        <f t="shared" si="297"/>
        <v>0</v>
      </c>
      <c r="X922" s="119" t="s">
        <v>169</v>
      </c>
      <c r="Y922" s="209" t="s">
        <v>169</v>
      </c>
      <c r="Z922" s="258"/>
      <c r="AA922" s="253">
        <f t="shared" si="298"/>
        <v>0</v>
      </c>
      <c r="AB922" s="253">
        <f t="shared" si="299"/>
        <v>0</v>
      </c>
      <c r="AC922" s="253">
        <f t="shared" si="300"/>
        <v>0</v>
      </c>
      <c r="AD922" s="253">
        <f t="shared" si="301"/>
        <v>0</v>
      </c>
      <c r="AE922" s="268">
        <f t="shared" si="302"/>
        <v>0</v>
      </c>
      <c r="AF922" s="269">
        <f t="shared" si="303"/>
        <v>0</v>
      </c>
      <c r="AG922" s="270">
        <f t="shared" si="304"/>
        <v>0</v>
      </c>
      <c r="AH922" s="121"/>
      <c r="AI922" s="252"/>
      <c r="AJ922" s="295"/>
      <c r="AK922" s="301">
        <f t="shared" si="305"/>
        <v>0</v>
      </c>
      <c r="AL922" s="119" t="s">
        <v>169</v>
      </c>
      <c r="AM922" s="123" t="s">
        <v>169</v>
      </c>
      <c r="AN922" s="122"/>
      <c r="AO922" s="119" t="s">
        <v>169</v>
      </c>
      <c r="AP922" s="123" t="s">
        <v>169</v>
      </c>
      <c r="AQ922" s="124"/>
      <c r="AR922" s="119" t="s">
        <v>169</v>
      </c>
      <c r="AS922" s="123" t="s">
        <v>169</v>
      </c>
      <c r="AT922" s="122"/>
      <c r="AU922" s="280">
        <f t="shared" si="306"/>
        <v>0</v>
      </c>
      <c r="AV922" s="281">
        <f t="shared" si="307"/>
        <v>0</v>
      </c>
      <c r="AW922" s="291">
        <f t="shared" si="311"/>
        <v>0</v>
      </c>
      <c r="AX922" s="283">
        <f t="shared" si="308"/>
        <v>0</v>
      </c>
    </row>
    <row r="923" spans="1:50" ht="26.45" customHeight="1">
      <c r="A923" s="117"/>
      <c r="B923" s="245"/>
      <c r="C923" s="136"/>
      <c r="D923" s="208" t="str">
        <f t="shared" si="293"/>
        <v/>
      </c>
      <c r="E923" s="129" t="s">
        <v>169</v>
      </c>
      <c r="F923" s="209" t="s">
        <v>169</v>
      </c>
      <c r="G923" s="135"/>
      <c r="H923" s="258"/>
      <c r="I923" s="259">
        <f t="shared" si="309"/>
        <v>0</v>
      </c>
      <c r="J923" s="259">
        <f t="shared" si="310"/>
        <v>0</v>
      </c>
      <c r="K923" s="259">
        <f t="shared" si="294"/>
        <v>0</v>
      </c>
      <c r="L923" s="252"/>
      <c r="M923" s="252"/>
      <c r="N923" s="252"/>
      <c r="O923" s="147">
        <v>0</v>
      </c>
      <c r="P923" s="147">
        <v>0</v>
      </c>
      <c r="Q923" s="137">
        <f t="shared" si="295"/>
        <v>0</v>
      </c>
      <c r="R923" s="80">
        <f t="shared" si="296"/>
        <v>0</v>
      </c>
      <c r="S923" s="147">
        <v>0</v>
      </c>
      <c r="T923" s="121"/>
      <c r="U923" s="263">
        <f>IFERROR(VLOOKUP(B923,คำนวณตกเบิกวิทยฐานะ!$B$9:$P$1008,14,FALSE),0)</f>
        <v>0</v>
      </c>
      <c r="V923" s="263">
        <f>IFERROR(VLOOKUP(B923,คำนวณตกเบิกวิทยฐานะ!$B$9:$P$1008,15,FALSE),0)</f>
        <v>0</v>
      </c>
      <c r="W923" s="264">
        <f t="shared" si="297"/>
        <v>0</v>
      </c>
      <c r="X923" s="119" t="s">
        <v>169</v>
      </c>
      <c r="Y923" s="209" t="s">
        <v>169</v>
      </c>
      <c r="Z923" s="258"/>
      <c r="AA923" s="253">
        <f t="shared" si="298"/>
        <v>0</v>
      </c>
      <c r="AB923" s="253">
        <f t="shared" si="299"/>
        <v>0</v>
      </c>
      <c r="AC923" s="253">
        <f t="shared" si="300"/>
        <v>0</v>
      </c>
      <c r="AD923" s="253">
        <f t="shared" si="301"/>
        <v>0</v>
      </c>
      <c r="AE923" s="268">
        <f t="shared" si="302"/>
        <v>0</v>
      </c>
      <c r="AF923" s="269">
        <f t="shared" si="303"/>
        <v>0</v>
      </c>
      <c r="AG923" s="270">
        <f t="shared" si="304"/>
        <v>0</v>
      </c>
      <c r="AH923" s="121"/>
      <c r="AI923" s="252"/>
      <c r="AJ923" s="295"/>
      <c r="AK923" s="301">
        <f t="shared" si="305"/>
        <v>0</v>
      </c>
      <c r="AL923" s="119" t="s">
        <v>169</v>
      </c>
      <c r="AM923" s="123" t="s">
        <v>169</v>
      </c>
      <c r="AN923" s="122"/>
      <c r="AO923" s="119" t="s">
        <v>169</v>
      </c>
      <c r="AP923" s="123" t="s">
        <v>169</v>
      </c>
      <c r="AQ923" s="124"/>
      <c r="AR923" s="119" t="s">
        <v>169</v>
      </c>
      <c r="AS923" s="123" t="s">
        <v>169</v>
      </c>
      <c r="AT923" s="122"/>
      <c r="AU923" s="280">
        <f t="shared" si="306"/>
        <v>0</v>
      </c>
      <c r="AV923" s="281">
        <f t="shared" si="307"/>
        <v>0</v>
      </c>
      <c r="AW923" s="291">
        <f t="shared" si="311"/>
        <v>0</v>
      </c>
      <c r="AX923" s="283">
        <f t="shared" si="308"/>
        <v>0</v>
      </c>
    </row>
    <row r="924" spans="1:50" ht="26.45" customHeight="1">
      <c r="A924" s="117"/>
      <c r="B924" s="245"/>
      <c r="C924" s="136"/>
      <c r="D924" s="208" t="str">
        <f t="shared" si="293"/>
        <v/>
      </c>
      <c r="E924" s="129" t="s">
        <v>169</v>
      </c>
      <c r="F924" s="209" t="s">
        <v>169</v>
      </c>
      <c r="G924" s="135"/>
      <c r="H924" s="258"/>
      <c r="I924" s="259">
        <f t="shared" si="309"/>
        <v>0</v>
      </c>
      <c r="J924" s="259">
        <f t="shared" si="310"/>
        <v>0</v>
      </c>
      <c r="K924" s="259">
        <f t="shared" si="294"/>
        <v>0</v>
      </c>
      <c r="L924" s="252"/>
      <c r="M924" s="252"/>
      <c r="N924" s="252"/>
      <c r="O924" s="147">
        <v>0</v>
      </c>
      <c r="P924" s="147">
        <v>0</v>
      </c>
      <c r="Q924" s="137">
        <f t="shared" si="295"/>
        <v>0</v>
      </c>
      <c r="R924" s="80">
        <f t="shared" si="296"/>
        <v>0</v>
      </c>
      <c r="S924" s="147">
        <v>0</v>
      </c>
      <c r="T924" s="121"/>
      <c r="U924" s="263">
        <f>IFERROR(VLOOKUP(B924,คำนวณตกเบิกวิทยฐานะ!$B$9:$P$1008,14,FALSE),0)</f>
        <v>0</v>
      </c>
      <c r="V924" s="263">
        <f>IFERROR(VLOOKUP(B924,คำนวณตกเบิกวิทยฐานะ!$B$9:$P$1008,15,FALSE),0)</f>
        <v>0</v>
      </c>
      <c r="W924" s="264">
        <f t="shared" si="297"/>
        <v>0</v>
      </c>
      <c r="X924" s="119" t="s">
        <v>169</v>
      </c>
      <c r="Y924" s="209" t="s">
        <v>169</v>
      </c>
      <c r="Z924" s="258"/>
      <c r="AA924" s="253">
        <f t="shared" si="298"/>
        <v>0</v>
      </c>
      <c r="AB924" s="253">
        <f t="shared" si="299"/>
        <v>0</v>
      </c>
      <c r="AC924" s="253">
        <f t="shared" si="300"/>
        <v>0</v>
      </c>
      <c r="AD924" s="253">
        <f t="shared" si="301"/>
        <v>0</v>
      </c>
      <c r="AE924" s="268">
        <f t="shared" si="302"/>
        <v>0</v>
      </c>
      <c r="AF924" s="269">
        <f t="shared" si="303"/>
        <v>0</v>
      </c>
      <c r="AG924" s="270">
        <f t="shared" si="304"/>
        <v>0</v>
      </c>
      <c r="AH924" s="121"/>
      <c r="AI924" s="252"/>
      <c r="AJ924" s="295"/>
      <c r="AK924" s="301">
        <f t="shared" si="305"/>
        <v>0</v>
      </c>
      <c r="AL924" s="119" t="s">
        <v>169</v>
      </c>
      <c r="AM924" s="123" t="s">
        <v>169</v>
      </c>
      <c r="AN924" s="122"/>
      <c r="AO924" s="119" t="s">
        <v>169</v>
      </c>
      <c r="AP924" s="123" t="s">
        <v>169</v>
      </c>
      <c r="AQ924" s="124"/>
      <c r="AR924" s="119" t="s">
        <v>169</v>
      </c>
      <c r="AS924" s="123" t="s">
        <v>169</v>
      </c>
      <c r="AT924" s="122"/>
      <c r="AU924" s="280">
        <f t="shared" si="306"/>
        <v>0</v>
      </c>
      <c r="AV924" s="281">
        <f t="shared" si="307"/>
        <v>0</v>
      </c>
      <c r="AW924" s="291">
        <f t="shared" si="311"/>
        <v>0</v>
      </c>
      <c r="AX924" s="283">
        <f t="shared" si="308"/>
        <v>0</v>
      </c>
    </row>
    <row r="925" spans="1:50" ht="26.45" customHeight="1">
      <c r="A925" s="117"/>
      <c r="B925" s="245"/>
      <c r="C925" s="136"/>
      <c r="D925" s="208" t="str">
        <f t="shared" si="293"/>
        <v/>
      </c>
      <c r="E925" s="129" t="s">
        <v>169</v>
      </c>
      <c r="F925" s="209" t="s">
        <v>169</v>
      </c>
      <c r="G925" s="135"/>
      <c r="H925" s="258"/>
      <c r="I925" s="259">
        <f t="shared" si="309"/>
        <v>0</v>
      </c>
      <c r="J925" s="259">
        <f t="shared" si="310"/>
        <v>0</v>
      </c>
      <c r="K925" s="259">
        <f t="shared" si="294"/>
        <v>0</v>
      </c>
      <c r="L925" s="252"/>
      <c r="M925" s="252"/>
      <c r="N925" s="252"/>
      <c r="O925" s="147">
        <v>0</v>
      </c>
      <c r="P925" s="147">
        <v>0</v>
      </c>
      <c r="Q925" s="137">
        <f t="shared" si="295"/>
        <v>0</v>
      </c>
      <c r="R925" s="80">
        <f t="shared" si="296"/>
        <v>0</v>
      </c>
      <c r="S925" s="147">
        <v>0</v>
      </c>
      <c r="T925" s="121"/>
      <c r="U925" s="263">
        <f>IFERROR(VLOOKUP(B925,คำนวณตกเบิกวิทยฐานะ!$B$9:$P$1008,14,FALSE),0)</f>
        <v>0</v>
      </c>
      <c r="V925" s="263">
        <f>IFERROR(VLOOKUP(B925,คำนวณตกเบิกวิทยฐานะ!$B$9:$P$1008,15,FALSE),0)</f>
        <v>0</v>
      </c>
      <c r="W925" s="264">
        <f t="shared" si="297"/>
        <v>0</v>
      </c>
      <c r="X925" s="119" t="s">
        <v>169</v>
      </c>
      <c r="Y925" s="209" t="s">
        <v>169</v>
      </c>
      <c r="Z925" s="258"/>
      <c r="AA925" s="253">
        <f t="shared" si="298"/>
        <v>0</v>
      </c>
      <c r="AB925" s="253">
        <f t="shared" si="299"/>
        <v>0</v>
      </c>
      <c r="AC925" s="253">
        <f t="shared" si="300"/>
        <v>0</v>
      </c>
      <c r="AD925" s="253">
        <f t="shared" si="301"/>
        <v>0</v>
      </c>
      <c r="AE925" s="268">
        <f t="shared" si="302"/>
        <v>0</v>
      </c>
      <c r="AF925" s="269">
        <f t="shared" si="303"/>
        <v>0</v>
      </c>
      <c r="AG925" s="270">
        <f t="shared" si="304"/>
        <v>0</v>
      </c>
      <c r="AH925" s="121"/>
      <c r="AI925" s="252"/>
      <c r="AJ925" s="295"/>
      <c r="AK925" s="301">
        <f t="shared" si="305"/>
        <v>0</v>
      </c>
      <c r="AL925" s="119" t="s">
        <v>169</v>
      </c>
      <c r="AM925" s="123" t="s">
        <v>169</v>
      </c>
      <c r="AN925" s="122"/>
      <c r="AO925" s="119" t="s">
        <v>169</v>
      </c>
      <c r="AP925" s="123" t="s">
        <v>169</v>
      </c>
      <c r="AQ925" s="124"/>
      <c r="AR925" s="119" t="s">
        <v>169</v>
      </c>
      <c r="AS925" s="123" t="s">
        <v>169</v>
      </c>
      <c r="AT925" s="122"/>
      <c r="AU925" s="280">
        <f t="shared" si="306"/>
        <v>0</v>
      </c>
      <c r="AV925" s="281">
        <f t="shared" si="307"/>
        <v>0</v>
      </c>
      <c r="AW925" s="291">
        <f t="shared" si="311"/>
        <v>0</v>
      </c>
      <c r="AX925" s="283">
        <f t="shared" si="308"/>
        <v>0</v>
      </c>
    </row>
    <row r="926" spans="1:50" ht="26.45" customHeight="1">
      <c r="A926" s="117"/>
      <c r="B926" s="245"/>
      <c r="C926" s="136"/>
      <c r="D926" s="208" t="str">
        <f t="shared" si="293"/>
        <v/>
      </c>
      <c r="E926" s="129" t="s">
        <v>169</v>
      </c>
      <c r="F926" s="209" t="s">
        <v>169</v>
      </c>
      <c r="G926" s="135"/>
      <c r="H926" s="258"/>
      <c r="I926" s="259">
        <f t="shared" si="309"/>
        <v>0</v>
      </c>
      <c r="J926" s="259">
        <f t="shared" si="310"/>
        <v>0</v>
      </c>
      <c r="K926" s="259">
        <f t="shared" si="294"/>
        <v>0</v>
      </c>
      <c r="L926" s="252"/>
      <c r="M926" s="252"/>
      <c r="N926" s="252"/>
      <c r="O926" s="147">
        <v>0</v>
      </c>
      <c r="P926" s="147">
        <v>0</v>
      </c>
      <c r="Q926" s="137">
        <f t="shared" si="295"/>
        <v>0</v>
      </c>
      <c r="R926" s="80">
        <f t="shared" si="296"/>
        <v>0</v>
      </c>
      <c r="S926" s="147">
        <v>0</v>
      </c>
      <c r="T926" s="121"/>
      <c r="U926" s="263">
        <f>IFERROR(VLOOKUP(B926,คำนวณตกเบิกวิทยฐานะ!$B$9:$P$1008,14,FALSE),0)</f>
        <v>0</v>
      </c>
      <c r="V926" s="263">
        <f>IFERROR(VLOOKUP(B926,คำนวณตกเบิกวิทยฐานะ!$B$9:$P$1008,15,FALSE),0)</f>
        <v>0</v>
      </c>
      <c r="W926" s="264">
        <f t="shared" si="297"/>
        <v>0</v>
      </c>
      <c r="X926" s="119" t="s">
        <v>169</v>
      </c>
      <c r="Y926" s="209" t="s">
        <v>169</v>
      </c>
      <c r="Z926" s="258"/>
      <c r="AA926" s="253">
        <f t="shared" si="298"/>
        <v>0</v>
      </c>
      <c r="AB926" s="253">
        <f t="shared" si="299"/>
        <v>0</v>
      </c>
      <c r="AC926" s="253">
        <f t="shared" si="300"/>
        <v>0</v>
      </c>
      <c r="AD926" s="253">
        <f t="shared" si="301"/>
        <v>0</v>
      </c>
      <c r="AE926" s="268">
        <f t="shared" si="302"/>
        <v>0</v>
      </c>
      <c r="AF926" s="269">
        <f t="shared" si="303"/>
        <v>0</v>
      </c>
      <c r="AG926" s="270">
        <f t="shared" si="304"/>
        <v>0</v>
      </c>
      <c r="AH926" s="121"/>
      <c r="AI926" s="252"/>
      <c r="AJ926" s="295"/>
      <c r="AK926" s="301">
        <f t="shared" si="305"/>
        <v>0</v>
      </c>
      <c r="AL926" s="119" t="s">
        <v>169</v>
      </c>
      <c r="AM926" s="123" t="s">
        <v>169</v>
      </c>
      <c r="AN926" s="122"/>
      <c r="AO926" s="119" t="s">
        <v>169</v>
      </c>
      <c r="AP926" s="123" t="s">
        <v>169</v>
      </c>
      <c r="AQ926" s="124"/>
      <c r="AR926" s="119" t="s">
        <v>169</v>
      </c>
      <c r="AS926" s="123" t="s">
        <v>169</v>
      </c>
      <c r="AT926" s="122"/>
      <c r="AU926" s="280">
        <f t="shared" si="306"/>
        <v>0</v>
      </c>
      <c r="AV926" s="281">
        <f t="shared" si="307"/>
        <v>0</v>
      </c>
      <c r="AW926" s="291">
        <f t="shared" si="311"/>
        <v>0</v>
      </c>
      <c r="AX926" s="283">
        <f t="shared" si="308"/>
        <v>0</v>
      </c>
    </row>
    <row r="927" spans="1:50" ht="26.45" customHeight="1">
      <c r="A927" s="117"/>
      <c r="B927" s="245"/>
      <c r="C927" s="136"/>
      <c r="D927" s="208" t="str">
        <f t="shared" si="293"/>
        <v/>
      </c>
      <c r="E927" s="129" t="s">
        <v>169</v>
      </c>
      <c r="F927" s="209" t="s">
        <v>169</v>
      </c>
      <c r="G927" s="135"/>
      <c r="H927" s="258"/>
      <c r="I927" s="259">
        <f t="shared" si="309"/>
        <v>0</v>
      </c>
      <c r="J927" s="259">
        <f t="shared" si="310"/>
        <v>0</v>
      </c>
      <c r="K927" s="259">
        <f t="shared" si="294"/>
        <v>0</v>
      </c>
      <c r="L927" s="252"/>
      <c r="M927" s="252"/>
      <c r="N927" s="252"/>
      <c r="O927" s="147">
        <v>0</v>
      </c>
      <c r="P927" s="147">
        <v>0</v>
      </c>
      <c r="Q927" s="137">
        <f t="shared" si="295"/>
        <v>0</v>
      </c>
      <c r="R927" s="80">
        <f t="shared" si="296"/>
        <v>0</v>
      </c>
      <c r="S927" s="147">
        <v>0</v>
      </c>
      <c r="T927" s="121"/>
      <c r="U927" s="263">
        <f>IFERROR(VLOOKUP(B927,คำนวณตกเบิกวิทยฐานะ!$B$9:$P$1008,14,FALSE),0)</f>
        <v>0</v>
      </c>
      <c r="V927" s="263">
        <f>IFERROR(VLOOKUP(B927,คำนวณตกเบิกวิทยฐานะ!$B$9:$P$1008,15,FALSE),0)</f>
        <v>0</v>
      </c>
      <c r="W927" s="264">
        <f t="shared" si="297"/>
        <v>0</v>
      </c>
      <c r="X927" s="119" t="s">
        <v>169</v>
      </c>
      <c r="Y927" s="209" t="s">
        <v>169</v>
      </c>
      <c r="Z927" s="258"/>
      <c r="AA927" s="253">
        <f t="shared" si="298"/>
        <v>0</v>
      </c>
      <c r="AB927" s="253">
        <f t="shared" si="299"/>
        <v>0</v>
      </c>
      <c r="AC927" s="253">
        <f t="shared" si="300"/>
        <v>0</v>
      </c>
      <c r="AD927" s="253">
        <f t="shared" si="301"/>
        <v>0</v>
      </c>
      <c r="AE927" s="268">
        <f t="shared" si="302"/>
        <v>0</v>
      </c>
      <c r="AF927" s="269">
        <f t="shared" si="303"/>
        <v>0</v>
      </c>
      <c r="AG927" s="270">
        <f t="shared" si="304"/>
        <v>0</v>
      </c>
      <c r="AH927" s="121"/>
      <c r="AI927" s="252"/>
      <c r="AJ927" s="295"/>
      <c r="AK927" s="301">
        <f t="shared" si="305"/>
        <v>0</v>
      </c>
      <c r="AL927" s="119" t="s">
        <v>169</v>
      </c>
      <c r="AM927" s="123" t="s">
        <v>169</v>
      </c>
      <c r="AN927" s="122"/>
      <c r="AO927" s="119" t="s">
        <v>169</v>
      </c>
      <c r="AP927" s="123" t="s">
        <v>169</v>
      </c>
      <c r="AQ927" s="124"/>
      <c r="AR927" s="119" t="s">
        <v>169</v>
      </c>
      <c r="AS927" s="123" t="s">
        <v>169</v>
      </c>
      <c r="AT927" s="122"/>
      <c r="AU927" s="280">
        <f t="shared" si="306"/>
        <v>0</v>
      </c>
      <c r="AV927" s="281">
        <f t="shared" si="307"/>
        <v>0</v>
      </c>
      <c r="AW927" s="291">
        <f t="shared" si="311"/>
        <v>0</v>
      </c>
      <c r="AX927" s="283">
        <f t="shared" si="308"/>
        <v>0</v>
      </c>
    </row>
    <row r="928" spans="1:50" ht="26.45" customHeight="1">
      <c r="A928" s="117"/>
      <c r="B928" s="245"/>
      <c r="C928" s="136"/>
      <c r="D928" s="208" t="str">
        <f t="shared" si="293"/>
        <v/>
      </c>
      <c r="E928" s="129" t="s">
        <v>169</v>
      </c>
      <c r="F928" s="209" t="s">
        <v>169</v>
      </c>
      <c r="G928" s="135"/>
      <c r="H928" s="258"/>
      <c r="I928" s="259">
        <f t="shared" si="309"/>
        <v>0</v>
      </c>
      <c r="J928" s="259">
        <f t="shared" si="310"/>
        <v>0</v>
      </c>
      <c r="K928" s="259">
        <f t="shared" si="294"/>
        <v>0</v>
      </c>
      <c r="L928" s="252"/>
      <c r="M928" s="252"/>
      <c r="N928" s="252"/>
      <c r="O928" s="147">
        <v>0</v>
      </c>
      <c r="P928" s="147">
        <v>0</v>
      </c>
      <c r="Q928" s="137">
        <f t="shared" si="295"/>
        <v>0</v>
      </c>
      <c r="R928" s="80">
        <f t="shared" si="296"/>
        <v>0</v>
      </c>
      <c r="S928" s="147">
        <v>0</v>
      </c>
      <c r="T928" s="121"/>
      <c r="U928" s="263">
        <f>IFERROR(VLOOKUP(B928,คำนวณตกเบิกวิทยฐานะ!$B$9:$P$1008,14,FALSE),0)</f>
        <v>0</v>
      </c>
      <c r="V928" s="263">
        <f>IFERROR(VLOOKUP(B928,คำนวณตกเบิกวิทยฐานะ!$B$9:$P$1008,15,FALSE),0)</f>
        <v>0</v>
      </c>
      <c r="W928" s="264">
        <f t="shared" si="297"/>
        <v>0</v>
      </c>
      <c r="X928" s="119" t="s">
        <v>169</v>
      </c>
      <c r="Y928" s="209" t="s">
        <v>169</v>
      </c>
      <c r="Z928" s="258"/>
      <c r="AA928" s="253">
        <f t="shared" si="298"/>
        <v>0</v>
      </c>
      <c r="AB928" s="253">
        <f t="shared" si="299"/>
        <v>0</v>
      </c>
      <c r="AC928" s="253">
        <f t="shared" si="300"/>
        <v>0</v>
      </c>
      <c r="AD928" s="253">
        <f t="shared" si="301"/>
        <v>0</v>
      </c>
      <c r="AE928" s="268">
        <f t="shared" si="302"/>
        <v>0</v>
      </c>
      <c r="AF928" s="269">
        <f t="shared" si="303"/>
        <v>0</v>
      </c>
      <c r="AG928" s="270">
        <f t="shared" si="304"/>
        <v>0</v>
      </c>
      <c r="AH928" s="121"/>
      <c r="AI928" s="252"/>
      <c r="AJ928" s="295"/>
      <c r="AK928" s="301">
        <f t="shared" si="305"/>
        <v>0</v>
      </c>
      <c r="AL928" s="119" t="s">
        <v>169</v>
      </c>
      <c r="AM928" s="123" t="s">
        <v>169</v>
      </c>
      <c r="AN928" s="122"/>
      <c r="AO928" s="119" t="s">
        <v>169</v>
      </c>
      <c r="AP928" s="123" t="s">
        <v>169</v>
      </c>
      <c r="AQ928" s="124"/>
      <c r="AR928" s="119" t="s">
        <v>169</v>
      </c>
      <c r="AS928" s="123" t="s">
        <v>169</v>
      </c>
      <c r="AT928" s="122"/>
      <c r="AU928" s="280">
        <f t="shared" si="306"/>
        <v>0</v>
      </c>
      <c r="AV928" s="281">
        <f t="shared" si="307"/>
        <v>0</v>
      </c>
      <c r="AW928" s="291">
        <f t="shared" si="311"/>
        <v>0</v>
      </c>
      <c r="AX928" s="283">
        <f t="shared" si="308"/>
        <v>0</v>
      </c>
    </row>
    <row r="929" spans="1:50" ht="26.45" customHeight="1">
      <c r="A929" s="117"/>
      <c r="B929" s="245"/>
      <c r="C929" s="136"/>
      <c r="D929" s="208" t="str">
        <f t="shared" si="293"/>
        <v/>
      </c>
      <c r="E929" s="129" t="s">
        <v>169</v>
      </c>
      <c r="F929" s="209" t="s">
        <v>169</v>
      </c>
      <c r="G929" s="135"/>
      <c r="H929" s="258"/>
      <c r="I929" s="259">
        <f t="shared" si="309"/>
        <v>0</v>
      </c>
      <c r="J929" s="259">
        <f t="shared" si="310"/>
        <v>0</v>
      </c>
      <c r="K929" s="259">
        <f t="shared" si="294"/>
        <v>0</v>
      </c>
      <c r="L929" s="252"/>
      <c r="M929" s="252"/>
      <c r="N929" s="252"/>
      <c r="O929" s="147">
        <v>0</v>
      </c>
      <c r="P929" s="147">
        <v>0</v>
      </c>
      <c r="Q929" s="137">
        <f t="shared" si="295"/>
        <v>0</v>
      </c>
      <c r="R929" s="80">
        <f t="shared" si="296"/>
        <v>0</v>
      </c>
      <c r="S929" s="147">
        <v>0</v>
      </c>
      <c r="T929" s="121"/>
      <c r="U929" s="263">
        <f>IFERROR(VLOOKUP(B929,คำนวณตกเบิกวิทยฐานะ!$B$9:$P$1008,14,FALSE),0)</f>
        <v>0</v>
      </c>
      <c r="V929" s="263">
        <f>IFERROR(VLOOKUP(B929,คำนวณตกเบิกวิทยฐานะ!$B$9:$P$1008,15,FALSE),0)</f>
        <v>0</v>
      </c>
      <c r="W929" s="264">
        <f t="shared" si="297"/>
        <v>0</v>
      </c>
      <c r="X929" s="119" t="s">
        <v>169</v>
      </c>
      <c r="Y929" s="209" t="s">
        <v>169</v>
      </c>
      <c r="Z929" s="258"/>
      <c r="AA929" s="253">
        <f t="shared" si="298"/>
        <v>0</v>
      </c>
      <c r="AB929" s="253">
        <f t="shared" si="299"/>
        <v>0</v>
      </c>
      <c r="AC929" s="253">
        <f t="shared" si="300"/>
        <v>0</v>
      </c>
      <c r="AD929" s="253">
        <f t="shared" si="301"/>
        <v>0</v>
      </c>
      <c r="AE929" s="268">
        <f t="shared" si="302"/>
        <v>0</v>
      </c>
      <c r="AF929" s="269">
        <f t="shared" si="303"/>
        <v>0</v>
      </c>
      <c r="AG929" s="270">
        <f t="shared" si="304"/>
        <v>0</v>
      </c>
      <c r="AH929" s="121"/>
      <c r="AI929" s="252"/>
      <c r="AJ929" s="295"/>
      <c r="AK929" s="301">
        <f t="shared" si="305"/>
        <v>0</v>
      </c>
      <c r="AL929" s="119" t="s">
        <v>169</v>
      </c>
      <c r="AM929" s="123" t="s">
        <v>169</v>
      </c>
      <c r="AN929" s="122"/>
      <c r="AO929" s="119" t="s">
        <v>169</v>
      </c>
      <c r="AP929" s="123" t="s">
        <v>169</v>
      </c>
      <c r="AQ929" s="124"/>
      <c r="AR929" s="119" t="s">
        <v>169</v>
      </c>
      <c r="AS929" s="123" t="s">
        <v>169</v>
      </c>
      <c r="AT929" s="122"/>
      <c r="AU929" s="280">
        <f t="shared" si="306"/>
        <v>0</v>
      </c>
      <c r="AV929" s="281">
        <f t="shared" si="307"/>
        <v>0</v>
      </c>
      <c r="AW929" s="291">
        <f t="shared" si="311"/>
        <v>0</v>
      </c>
      <c r="AX929" s="283">
        <f t="shared" si="308"/>
        <v>0</v>
      </c>
    </row>
    <row r="930" spans="1:50" ht="26.45" customHeight="1">
      <c r="A930" s="117"/>
      <c r="B930" s="245"/>
      <c r="C930" s="136"/>
      <c r="D930" s="208" t="str">
        <f t="shared" si="293"/>
        <v/>
      </c>
      <c r="E930" s="129" t="s">
        <v>169</v>
      </c>
      <c r="F930" s="209" t="s">
        <v>169</v>
      </c>
      <c r="G930" s="135"/>
      <c r="H930" s="258"/>
      <c r="I930" s="259">
        <f t="shared" si="309"/>
        <v>0</v>
      </c>
      <c r="J930" s="259">
        <f t="shared" si="310"/>
        <v>0</v>
      </c>
      <c r="K930" s="259">
        <f t="shared" si="294"/>
        <v>0</v>
      </c>
      <c r="L930" s="252"/>
      <c r="M930" s="252"/>
      <c r="N930" s="252"/>
      <c r="O930" s="147">
        <v>0</v>
      </c>
      <c r="P930" s="147">
        <v>0</v>
      </c>
      <c r="Q930" s="137">
        <f t="shared" si="295"/>
        <v>0</v>
      </c>
      <c r="R930" s="80">
        <f t="shared" si="296"/>
        <v>0</v>
      </c>
      <c r="S930" s="147">
        <v>0</v>
      </c>
      <c r="T930" s="121"/>
      <c r="U930" s="263">
        <f>IFERROR(VLOOKUP(B930,คำนวณตกเบิกวิทยฐานะ!$B$9:$P$1008,14,FALSE),0)</f>
        <v>0</v>
      </c>
      <c r="V930" s="263">
        <f>IFERROR(VLOOKUP(B930,คำนวณตกเบิกวิทยฐานะ!$B$9:$P$1008,15,FALSE),0)</f>
        <v>0</v>
      </c>
      <c r="W930" s="264">
        <f t="shared" si="297"/>
        <v>0</v>
      </c>
      <c r="X930" s="119" t="s">
        <v>169</v>
      </c>
      <c r="Y930" s="209" t="s">
        <v>169</v>
      </c>
      <c r="Z930" s="258"/>
      <c r="AA930" s="253">
        <f t="shared" si="298"/>
        <v>0</v>
      </c>
      <c r="AB930" s="253">
        <f t="shared" si="299"/>
        <v>0</v>
      </c>
      <c r="AC930" s="253">
        <f t="shared" si="300"/>
        <v>0</v>
      </c>
      <c r="AD930" s="253">
        <f t="shared" si="301"/>
        <v>0</v>
      </c>
      <c r="AE930" s="268">
        <f t="shared" si="302"/>
        <v>0</v>
      </c>
      <c r="AF930" s="269">
        <f t="shared" si="303"/>
        <v>0</v>
      </c>
      <c r="AG930" s="270">
        <f t="shared" si="304"/>
        <v>0</v>
      </c>
      <c r="AH930" s="121"/>
      <c r="AI930" s="252"/>
      <c r="AJ930" s="295"/>
      <c r="AK930" s="301">
        <f t="shared" si="305"/>
        <v>0</v>
      </c>
      <c r="AL930" s="119" t="s">
        <v>169</v>
      </c>
      <c r="AM930" s="123" t="s">
        <v>169</v>
      </c>
      <c r="AN930" s="122"/>
      <c r="AO930" s="119" t="s">
        <v>169</v>
      </c>
      <c r="AP930" s="123" t="s">
        <v>169</v>
      </c>
      <c r="AQ930" s="124"/>
      <c r="AR930" s="119" t="s">
        <v>169</v>
      </c>
      <c r="AS930" s="123" t="s">
        <v>169</v>
      </c>
      <c r="AT930" s="122"/>
      <c r="AU930" s="280">
        <f t="shared" si="306"/>
        <v>0</v>
      </c>
      <c r="AV930" s="281">
        <f t="shared" si="307"/>
        <v>0</v>
      </c>
      <c r="AW930" s="291">
        <f t="shared" si="311"/>
        <v>0</v>
      </c>
      <c r="AX930" s="283">
        <f t="shared" si="308"/>
        <v>0</v>
      </c>
    </row>
    <row r="931" spans="1:50" ht="26.45" customHeight="1">
      <c r="A931" s="117"/>
      <c r="B931" s="245"/>
      <c r="C931" s="136"/>
      <c r="D931" s="208" t="str">
        <f t="shared" si="293"/>
        <v/>
      </c>
      <c r="E931" s="129" t="s">
        <v>169</v>
      </c>
      <c r="F931" s="209" t="s">
        <v>169</v>
      </c>
      <c r="G931" s="135"/>
      <c r="H931" s="258"/>
      <c r="I931" s="259">
        <f t="shared" si="309"/>
        <v>0</v>
      </c>
      <c r="J931" s="259">
        <f t="shared" si="310"/>
        <v>0</v>
      </c>
      <c r="K931" s="259">
        <f t="shared" si="294"/>
        <v>0</v>
      </c>
      <c r="L931" s="252"/>
      <c r="M931" s="252"/>
      <c r="N931" s="252"/>
      <c r="O931" s="147">
        <v>0</v>
      </c>
      <c r="P931" s="147">
        <v>0</v>
      </c>
      <c r="Q931" s="137">
        <f t="shared" si="295"/>
        <v>0</v>
      </c>
      <c r="R931" s="80">
        <f t="shared" si="296"/>
        <v>0</v>
      </c>
      <c r="S931" s="147">
        <v>0</v>
      </c>
      <c r="T931" s="121"/>
      <c r="U931" s="263">
        <f>IFERROR(VLOOKUP(B931,คำนวณตกเบิกวิทยฐานะ!$B$9:$P$1008,14,FALSE),0)</f>
        <v>0</v>
      </c>
      <c r="V931" s="263">
        <f>IFERROR(VLOOKUP(B931,คำนวณตกเบิกวิทยฐานะ!$B$9:$P$1008,15,FALSE),0)</f>
        <v>0</v>
      </c>
      <c r="W931" s="264">
        <f t="shared" si="297"/>
        <v>0</v>
      </c>
      <c r="X931" s="119" t="s">
        <v>169</v>
      </c>
      <c r="Y931" s="209" t="s">
        <v>169</v>
      </c>
      <c r="Z931" s="258"/>
      <c r="AA931" s="253">
        <f t="shared" si="298"/>
        <v>0</v>
      </c>
      <c r="AB931" s="253">
        <f t="shared" si="299"/>
        <v>0</v>
      </c>
      <c r="AC931" s="253">
        <f t="shared" si="300"/>
        <v>0</v>
      </c>
      <c r="AD931" s="253">
        <f t="shared" si="301"/>
        <v>0</v>
      </c>
      <c r="AE931" s="268">
        <f t="shared" si="302"/>
        <v>0</v>
      </c>
      <c r="AF931" s="269">
        <f t="shared" si="303"/>
        <v>0</v>
      </c>
      <c r="AG931" s="270">
        <f t="shared" si="304"/>
        <v>0</v>
      </c>
      <c r="AH931" s="121"/>
      <c r="AI931" s="252"/>
      <c r="AJ931" s="295"/>
      <c r="AK931" s="301">
        <f t="shared" si="305"/>
        <v>0</v>
      </c>
      <c r="AL931" s="119" t="s">
        <v>169</v>
      </c>
      <c r="AM931" s="123" t="s">
        <v>169</v>
      </c>
      <c r="AN931" s="122"/>
      <c r="AO931" s="119" t="s">
        <v>169</v>
      </c>
      <c r="AP931" s="123" t="s">
        <v>169</v>
      </c>
      <c r="AQ931" s="124"/>
      <c r="AR931" s="119" t="s">
        <v>169</v>
      </c>
      <c r="AS931" s="123" t="s">
        <v>169</v>
      </c>
      <c r="AT931" s="122"/>
      <c r="AU931" s="280">
        <f t="shared" si="306"/>
        <v>0</v>
      </c>
      <c r="AV931" s="281">
        <f t="shared" si="307"/>
        <v>0</v>
      </c>
      <c r="AW931" s="291">
        <f t="shared" si="311"/>
        <v>0</v>
      </c>
      <c r="AX931" s="283">
        <f t="shared" si="308"/>
        <v>0</v>
      </c>
    </row>
    <row r="932" spans="1:50" ht="26.45" customHeight="1">
      <c r="A932" s="117"/>
      <c r="B932" s="245"/>
      <c r="C932" s="136"/>
      <c r="D932" s="208" t="str">
        <f t="shared" si="293"/>
        <v/>
      </c>
      <c r="E932" s="129" t="s">
        <v>169</v>
      </c>
      <c r="F932" s="209" t="s">
        <v>169</v>
      </c>
      <c r="G932" s="135"/>
      <c r="H932" s="258"/>
      <c r="I932" s="259">
        <f t="shared" si="309"/>
        <v>0</v>
      </c>
      <c r="J932" s="259">
        <f t="shared" si="310"/>
        <v>0</v>
      </c>
      <c r="K932" s="259">
        <f t="shared" si="294"/>
        <v>0</v>
      </c>
      <c r="L932" s="252"/>
      <c r="M932" s="252"/>
      <c r="N932" s="252"/>
      <c r="O932" s="147">
        <v>0</v>
      </c>
      <c r="P932" s="147">
        <v>0</v>
      </c>
      <c r="Q932" s="137">
        <f t="shared" si="295"/>
        <v>0</v>
      </c>
      <c r="R932" s="80">
        <f t="shared" si="296"/>
        <v>0</v>
      </c>
      <c r="S932" s="147">
        <v>0</v>
      </c>
      <c r="T932" s="121"/>
      <c r="U932" s="263">
        <f>IFERROR(VLOOKUP(B932,คำนวณตกเบิกวิทยฐานะ!$B$9:$P$1008,14,FALSE),0)</f>
        <v>0</v>
      </c>
      <c r="V932" s="263">
        <f>IFERROR(VLOOKUP(B932,คำนวณตกเบิกวิทยฐานะ!$B$9:$P$1008,15,FALSE),0)</f>
        <v>0</v>
      </c>
      <c r="W932" s="264">
        <f t="shared" si="297"/>
        <v>0</v>
      </c>
      <c r="X932" s="119" t="s">
        <v>169</v>
      </c>
      <c r="Y932" s="209" t="s">
        <v>169</v>
      </c>
      <c r="Z932" s="258"/>
      <c r="AA932" s="253">
        <f t="shared" si="298"/>
        <v>0</v>
      </c>
      <c r="AB932" s="253">
        <f t="shared" si="299"/>
        <v>0</v>
      </c>
      <c r="AC932" s="253">
        <f t="shared" si="300"/>
        <v>0</v>
      </c>
      <c r="AD932" s="253">
        <f t="shared" si="301"/>
        <v>0</v>
      </c>
      <c r="AE932" s="268">
        <f t="shared" si="302"/>
        <v>0</v>
      </c>
      <c r="AF932" s="269">
        <f t="shared" si="303"/>
        <v>0</v>
      </c>
      <c r="AG932" s="270">
        <f t="shared" si="304"/>
        <v>0</v>
      </c>
      <c r="AH932" s="121"/>
      <c r="AI932" s="252"/>
      <c r="AJ932" s="295"/>
      <c r="AK932" s="301">
        <f t="shared" si="305"/>
        <v>0</v>
      </c>
      <c r="AL932" s="119" t="s">
        <v>169</v>
      </c>
      <c r="AM932" s="123" t="s">
        <v>169</v>
      </c>
      <c r="AN932" s="122"/>
      <c r="AO932" s="119" t="s">
        <v>169</v>
      </c>
      <c r="AP932" s="123" t="s">
        <v>169</v>
      </c>
      <c r="AQ932" s="124"/>
      <c r="AR932" s="119" t="s">
        <v>169</v>
      </c>
      <c r="AS932" s="123" t="s">
        <v>169</v>
      </c>
      <c r="AT932" s="122"/>
      <c r="AU932" s="280">
        <f t="shared" si="306"/>
        <v>0</v>
      </c>
      <c r="AV932" s="281">
        <f t="shared" si="307"/>
        <v>0</v>
      </c>
      <c r="AW932" s="291">
        <f t="shared" si="311"/>
        <v>0</v>
      </c>
      <c r="AX932" s="283">
        <f t="shared" si="308"/>
        <v>0</v>
      </c>
    </row>
    <row r="933" spans="1:50" ht="26.45" customHeight="1">
      <c r="A933" s="117"/>
      <c r="B933" s="245"/>
      <c r="C933" s="136"/>
      <c r="D933" s="208" t="str">
        <f t="shared" si="293"/>
        <v/>
      </c>
      <c r="E933" s="129" t="s">
        <v>169</v>
      </c>
      <c r="F933" s="209" t="s">
        <v>169</v>
      </c>
      <c r="G933" s="135"/>
      <c r="H933" s="258"/>
      <c r="I933" s="259">
        <f t="shared" si="309"/>
        <v>0</v>
      </c>
      <c r="J933" s="259">
        <f t="shared" si="310"/>
        <v>0</v>
      </c>
      <c r="K933" s="259">
        <f t="shared" si="294"/>
        <v>0</v>
      </c>
      <c r="L933" s="252"/>
      <c r="M933" s="252"/>
      <c r="N933" s="252"/>
      <c r="O933" s="147">
        <v>0</v>
      </c>
      <c r="P933" s="147">
        <v>0</v>
      </c>
      <c r="Q933" s="137">
        <f t="shared" si="295"/>
        <v>0</v>
      </c>
      <c r="R933" s="80">
        <f t="shared" si="296"/>
        <v>0</v>
      </c>
      <c r="S933" s="147">
        <v>0</v>
      </c>
      <c r="T933" s="121"/>
      <c r="U933" s="263">
        <f>IFERROR(VLOOKUP(B933,คำนวณตกเบิกวิทยฐานะ!$B$9:$P$1008,14,FALSE),0)</f>
        <v>0</v>
      </c>
      <c r="V933" s="263">
        <f>IFERROR(VLOOKUP(B933,คำนวณตกเบิกวิทยฐานะ!$B$9:$P$1008,15,FALSE),0)</f>
        <v>0</v>
      </c>
      <c r="W933" s="264">
        <f t="shared" si="297"/>
        <v>0</v>
      </c>
      <c r="X933" s="119" t="s">
        <v>169</v>
      </c>
      <c r="Y933" s="209" t="s">
        <v>169</v>
      </c>
      <c r="Z933" s="258"/>
      <c r="AA933" s="253">
        <f t="shared" si="298"/>
        <v>0</v>
      </c>
      <c r="AB933" s="253">
        <f t="shared" si="299"/>
        <v>0</v>
      </c>
      <c r="AC933" s="253">
        <f t="shared" si="300"/>
        <v>0</v>
      </c>
      <c r="AD933" s="253">
        <f t="shared" si="301"/>
        <v>0</v>
      </c>
      <c r="AE933" s="268">
        <f t="shared" si="302"/>
        <v>0</v>
      </c>
      <c r="AF933" s="269">
        <f t="shared" si="303"/>
        <v>0</v>
      </c>
      <c r="AG933" s="270">
        <f t="shared" si="304"/>
        <v>0</v>
      </c>
      <c r="AH933" s="121"/>
      <c r="AI933" s="252"/>
      <c r="AJ933" s="295"/>
      <c r="AK933" s="301">
        <f t="shared" si="305"/>
        <v>0</v>
      </c>
      <c r="AL933" s="119" t="s">
        <v>169</v>
      </c>
      <c r="AM933" s="123" t="s">
        <v>169</v>
      </c>
      <c r="AN933" s="122"/>
      <c r="AO933" s="119" t="s">
        <v>169</v>
      </c>
      <c r="AP933" s="123" t="s">
        <v>169</v>
      </c>
      <c r="AQ933" s="124"/>
      <c r="AR933" s="119" t="s">
        <v>169</v>
      </c>
      <c r="AS933" s="123" t="s">
        <v>169</v>
      </c>
      <c r="AT933" s="122"/>
      <c r="AU933" s="280">
        <f t="shared" si="306"/>
        <v>0</v>
      </c>
      <c r="AV933" s="281">
        <f t="shared" si="307"/>
        <v>0</v>
      </c>
      <c r="AW933" s="291">
        <f t="shared" si="311"/>
        <v>0</v>
      </c>
      <c r="AX933" s="283">
        <f t="shared" si="308"/>
        <v>0</v>
      </c>
    </row>
    <row r="934" spans="1:50" ht="26.45" customHeight="1">
      <c r="A934" s="117"/>
      <c r="B934" s="245"/>
      <c r="C934" s="136"/>
      <c r="D934" s="208" t="str">
        <f t="shared" si="293"/>
        <v/>
      </c>
      <c r="E934" s="129" t="s">
        <v>169</v>
      </c>
      <c r="F934" s="209" t="s">
        <v>169</v>
      </c>
      <c r="G934" s="135"/>
      <c r="H934" s="258"/>
      <c r="I934" s="259">
        <f t="shared" si="309"/>
        <v>0</v>
      </c>
      <c r="J934" s="259">
        <f t="shared" si="310"/>
        <v>0</v>
      </c>
      <c r="K934" s="259">
        <f t="shared" si="294"/>
        <v>0</v>
      </c>
      <c r="L934" s="252"/>
      <c r="M934" s="252"/>
      <c r="N934" s="252"/>
      <c r="O934" s="147">
        <v>0</v>
      </c>
      <c r="P934" s="147">
        <v>0</v>
      </c>
      <c r="Q934" s="137">
        <f t="shared" si="295"/>
        <v>0</v>
      </c>
      <c r="R934" s="80">
        <f t="shared" si="296"/>
        <v>0</v>
      </c>
      <c r="S934" s="147">
        <v>0</v>
      </c>
      <c r="T934" s="121"/>
      <c r="U934" s="263">
        <f>IFERROR(VLOOKUP(B934,คำนวณตกเบิกวิทยฐานะ!$B$9:$P$1008,14,FALSE),0)</f>
        <v>0</v>
      </c>
      <c r="V934" s="263">
        <f>IFERROR(VLOOKUP(B934,คำนวณตกเบิกวิทยฐานะ!$B$9:$P$1008,15,FALSE),0)</f>
        <v>0</v>
      </c>
      <c r="W934" s="264">
        <f t="shared" si="297"/>
        <v>0</v>
      </c>
      <c r="X934" s="119" t="s">
        <v>169</v>
      </c>
      <c r="Y934" s="209" t="s">
        <v>169</v>
      </c>
      <c r="Z934" s="258"/>
      <c r="AA934" s="253">
        <f t="shared" si="298"/>
        <v>0</v>
      </c>
      <c r="AB934" s="253">
        <f t="shared" si="299"/>
        <v>0</v>
      </c>
      <c r="AC934" s="253">
        <f t="shared" si="300"/>
        <v>0</v>
      </c>
      <c r="AD934" s="253">
        <f t="shared" si="301"/>
        <v>0</v>
      </c>
      <c r="AE934" s="268">
        <f t="shared" si="302"/>
        <v>0</v>
      </c>
      <c r="AF934" s="269">
        <f t="shared" si="303"/>
        <v>0</v>
      </c>
      <c r="AG934" s="270">
        <f t="shared" si="304"/>
        <v>0</v>
      </c>
      <c r="AH934" s="121"/>
      <c r="AI934" s="252"/>
      <c r="AJ934" s="295"/>
      <c r="AK934" s="301">
        <f t="shared" si="305"/>
        <v>0</v>
      </c>
      <c r="AL934" s="119" t="s">
        <v>169</v>
      </c>
      <c r="AM934" s="123" t="s">
        <v>169</v>
      </c>
      <c r="AN934" s="122"/>
      <c r="AO934" s="119" t="s">
        <v>169</v>
      </c>
      <c r="AP934" s="123" t="s">
        <v>169</v>
      </c>
      <c r="AQ934" s="124"/>
      <c r="AR934" s="119" t="s">
        <v>169</v>
      </c>
      <c r="AS934" s="123" t="s">
        <v>169</v>
      </c>
      <c r="AT934" s="122"/>
      <c r="AU934" s="280">
        <f t="shared" si="306"/>
        <v>0</v>
      </c>
      <c r="AV934" s="281">
        <f t="shared" si="307"/>
        <v>0</v>
      </c>
      <c r="AW934" s="291">
        <f t="shared" si="311"/>
        <v>0</v>
      </c>
      <c r="AX934" s="283">
        <f t="shared" si="308"/>
        <v>0</v>
      </c>
    </row>
    <row r="935" spans="1:50" ht="26.45" customHeight="1">
      <c r="A935" s="117"/>
      <c r="B935" s="245"/>
      <c r="C935" s="136"/>
      <c r="D935" s="208" t="str">
        <f t="shared" si="293"/>
        <v/>
      </c>
      <c r="E935" s="129" t="s">
        <v>169</v>
      </c>
      <c r="F935" s="209" t="s">
        <v>169</v>
      </c>
      <c r="G935" s="135"/>
      <c r="H935" s="258"/>
      <c r="I935" s="259">
        <f t="shared" si="309"/>
        <v>0</v>
      </c>
      <c r="J935" s="259">
        <f t="shared" si="310"/>
        <v>0</v>
      </c>
      <c r="K935" s="259">
        <f t="shared" si="294"/>
        <v>0</v>
      </c>
      <c r="L935" s="252"/>
      <c r="M935" s="252"/>
      <c r="N935" s="252"/>
      <c r="O935" s="147">
        <v>0</v>
      </c>
      <c r="P935" s="147">
        <v>0</v>
      </c>
      <c r="Q935" s="137">
        <f t="shared" si="295"/>
        <v>0</v>
      </c>
      <c r="R935" s="80">
        <f t="shared" si="296"/>
        <v>0</v>
      </c>
      <c r="S935" s="147">
        <v>0</v>
      </c>
      <c r="T935" s="121"/>
      <c r="U935" s="263">
        <f>IFERROR(VLOOKUP(B935,คำนวณตกเบิกวิทยฐานะ!$B$9:$P$1008,14,FALSE),0)</f>
        <v>0</v>
      </c>
      <c r="V935" s="263">
        <f>IFERROR(VLOOKUP(B935,คำนวณตกเบิกวิทยฐานะ!$B$9:$P$1008,15,FALSE),0)</f>
        <v>0</v>
      </c>
      <c r="W935" s="264">
        <f t="shared" si="297"/>
        <v>0</v>
      </c>
      <c r="X935" s="119" t="s">
        <v>169</v>
      </c>
      <c r="Y935" s="209" t="s">
        <v>169</v>
      </c>
      <c r="Z935" s="258"/>
      <c r="AA935" s="253">
        <f t="shared" si="298"/>
        <v>0</v>
      </c>
      <c r="AB935" s="253">
        <f t="shared" si="299"/>
        <v>0</v>
      </c>
      <c r="AC935" s="253">
        <f t="shared" si="300"/>
        <v>0</v>
      </c>
      <c r="AD935" s="253">
        <f t="shared" si="301"/>
        <v>0</v>
      </c>
      <c r="AE935" s="268">
        <f t="shared" si="302"/>
        <v>0</v>
      </c>
      <c r="AF935" s="269">
        <f t="shared" si="303"/>
        <v>0</v>
      </c>
      <c r="AG935" s="270">
        <f t="shared" si="304"/>
        <v>0</v>
      </c>
      <c r="AH935" s="121"/>
      <c r="AI935" s="252"/>
      <c r="AJ935" s="295"/>
      <c r="AK935" s="301">
        <f t="shared" si="305"/>
        <v>0</v>
      </c>
      <c r="AL935" s="119" t="s">
        <v>169</v>
      </c>
      <c r="AM935" s="123" t="s">
        <v>169</v>
      </c>
      <c r="AN935" s="122"/>
      <c r="AO935" s="119" t="s">
        <v>169</v>
      </c>
      <c r="AP935" s="123" t="s">
        <v>169</v>
      </c>
      <c r="AQ935" s="124"/>
      <c r="AR935" s="119" t="s">
        <v>169</v>
      </c>
      <c r="AS935" s="123" t="s">
        <v>169</v>
      </c>
      <c r="AT935" s="122"/>
      <c r="AU935" s="280">
        <f t="shared" si="306"/>
        <v>0</v>
      </c>
      <c r="AV935" s="281">
        <f t="shared" si="307"/>
        <v>0</v>
      </c>
      <c r="AW935" s="291">
        <f t="shared" si="311"/>
        <v>0</v>
      </c>
      <c r="AX935" s="283">
        <f t="shared" si="308"/>
        <v>0</v>
      </c>
    </row>
    <row r="936" spans="1:50" ht="26.45" customHeight="1">
      <c r="A936" s="117"/>
      <c r="B936" s="245"/>
      <c r="C936" s="136"/>
      <c r="D936" s="208" t="str">
        <f t="shared" si="293"/>
        <v/>
      </c>
      <c r="E936" s="129" t="s">
        <v>169</v>
      </c>
      <c r="F936" s="209" t="s">
        <v>169</v>
      </c>
      <c r="G936" s="135"/>
      <c r="H936" s="258"/>
      <c r="I936" s="259">
        <f t="shared" si="309"/>
        <v>0</v>
      </c>
      <c r="J936" s="259">
        <f t="shared" si="310"/>
        <v>0</v>
      </c>
      <c r="K936" s="259">
        <f t="shared" si="294"/>
        <v>0</v>
      </c>
      <c r="L936" s="252"/>
      <c r="M936" s="252"/>
      <c r="N936" s="252"/>
      <c r="O936" s="147">
        <v>0</v>
      </c>
      <c r="P936" s="147">
        <v>0</v>
      </c>
      <c r="Q936" s="137">
        <f t="shared" si="295"/>
        <v>0</v>
      </c>
      <c r="R936" s="80">
        <f t="shared" si="296"/>
        <v>0</v>
      </c>
      <c r="S936" s="147">
        <v>0</v>
      </c>
      <c r="T936" s="121"/>
      <c r="U936" s="263">
        <f>IFERROR(VLOOKUP(B936,คำนวณตกเบิกวิทยฐานะ!$B$9:$P$1008,14,FALSE),0)</f>
        <v>0</v>
      </c>
      <c r="V936" s="263">
        <f>IFERROR(VLOOKUP(B936,คำนวณตกเบิกวิทยฐานะ!$B$9:$P$1008,15,FALSE),0)</f>
        <v>0</v>
      </c>
      <c r="W936" s="264">
        <f t="shared" si="297"/>
        <v>0</v>
      </c>
      <c r="X936" s="119" t="s">
        <v>169</v>
      </c>
      <c r="Y936" s="209" t="s">
        <v>169</v>
      </c>
      <c r="Z936" s="258"/>
      <c r="AA936" s="253">
        <f t="shared" si="298"/>
        <v>0</v>
      </c>
      <c r="AB936" s="253">
        <f t="shared" si="299"/>
        <v>0</v>
      </c>
      <c r="AC936" s="253">
        <f t="shared" si="300"/>
        <v>0</v>
      </c>
      <c r="AD936" s="253">
        <f t="shared" si="301"/>
        <v>0</v>
      </c>
      <c r="AE936" s="268">
        <f t="shared" si="302"/>
        <v>0</v>
      </c>
      <c r="AF936" s="269">
        <f t="shared" si="303"/>
        <v>0</v>
      </c>
      <c r="AG936" s="270">
        <f t="shared" si="304"/>
        <v>0</v>
      </c>
      <c r="AH936" s="121"/>
      <c r="AI936" s="252"/>
      <c r="AJ936" s="295"/>
      <c r="AK936" s="301">
        <f t="shared" si="305"/>
        <v>0</v>
      </c>
      <c r="AL936" s="119" t="s">
        <v>169</v>
      </c>
      <c r="AM936" s="123" t="s">
        <v>169</v>
      </c>
      <c r="AN936" s="122"/>
      <c r="AO936" s="119" t="s">
        <v>169</v>
      </c>
      <c r="AP936" s="123" t="s">
        <v>169</v>
      </c>
      <c r="AQ936" s="124"/>
      <c r="AR936" s="119" t="s">
        <v>169</v>
      </c>
      <c r="AS936" s="123" t="s">
        <v>169</v>
      </c>
      <c r="AT936" s="122"/>
      <c r="AU936" s="280">
        <f t="shared" si="306"/>
        <v>0</v>
      </c>
      <c r="AV936" s="281">
        <f t="shared" si="307"/>
        <v>0</v>
      </c>
      <c r="AW936" s="291">
        <f t="shared" si="311"/>
        <v>0</v>
      </c>
      <c r="AX936" s="283">
        <f t="shared" si="308"/>
        <v>0</v>
      </c>
    </row>
    <row r="937" spans="1:50" ht="26.45" customHeight="1">
      <c r="A937" s="117"/>
      <c r="B937" s="245"/>
      <c r="C937" s="136"/>
      <c r="D937" s="208" t="str">
        <f t="shared" si="293"/>
        <v/>
      </c>
      <c r="E937" s="129" t="s">
        <v>169</v>
      </c>
      <c r="F937" s="209" t="s">
        <v>169</v>
      </c>
      <c r="G937" s="135"/>
      <c r="H937" s="258"/>
      <c r="I937" s="259">
        <f t="shared" si="309"/>
        <v>0</v>
      </c>
      <c r="J937" s="259">
        <f t="shared" si="310"/>
        <v>0</v>
      </c>
      <c r="K937" s="259">
        <f t="shared" si="294"/>
        <v>0</v>
      </c>
      <c r="L937" s="252"/>
      <c r="M937" s="252"/>
      <c r="N937" s="252"/>
      <c r="O937" s="147">
        <v>0</v>
      </c>
      <c r="P937" s="147">
        <v>0</v>
      </c>
      <c r="Q937" s="137">
        <f t="shared" si="295"/>
        <v>0</v>
      </c>
      <c r="R937" s="80">
        <f t="shared" si="296"/>
        <v>0</v>
      </c>
      <c r="S937" s="147">
        <v>0</v>
      </c>
      <c r="T937" s="121"/>
      <c r="U937" s="263">
        <f>IFERROR(VLOOKUP(B937,คำนวณตกเบิกวิทยฐานะ!$B$9:$P$1008,14,FALSE),0)</f>
        <v>0</v>
      </c>
      <c r="V937" s="263">
        <f>IFERROR(VLOOKUP(B937,คำนวณตกเบิกวิทยฐานะ!$B$9:$P$1008,15,FALSE),0)</f>
        <v>0</v>
      </c>
      <c r="W937" s="264">
        <f t="shared" si="297"/>
        <v>0</v>
      </c>
      <c r="X937" s="119" t="s">
        <v>169</v>
      </c>
      <c r="Y937" s="209" t="s">
        <v>169</v>
      </c>
      <c r="Z937" s="258"/>
      <c r="AA937" s="253">
        <f t="shared" si="298"/>
        <v>0</v>
      </c>
      <c r="AB937" s="253">
        <f t="shared" si="299"/>
        <v>0</v>
      </c>
      <c r="AC937" s="253">
        <f t="shared" si="300"/>
        <v>0</v>
      </c>
      <c r="AD937" s="253">
        <f t="shared" si="301"/>
        <v>0</v>
      </c>
      <c r="AE937" s="268">
        <f t="shared" si="302"/>
        <v>0</v>
      </c>
      <c r="AF937" s="269">
        <f t="shared" si="303"/>
        <v>0</v>
      </c>
      <c r="AG937" s="270">
        <f t="shared" si="304"/>
        <v>0</v>
      </c>
      <c r="AH937" s="121"/>
      <c r="AI937" s="252"/>
      <c r="AJ937" s="295"/>
      <c r="AK937" s="301">
        <f t="shared" si="305"/>
        <v>0</v>
      </c>
      <c r="AL937" s="119" t="s">
        <v>169</v>
      </c>
      <c r="AM937" s="123" t="s">
        <v>169</v>
      </c>
      <c r="AN937" s="122"/>
      <c r="AO937" s="119" t="s">
        <v>169</v>
      </c>
      <c r="AP937" s="123" t="s">
        <v>169</v>
      </c>
      <c r="AQ937" s="124"/>
      <c r="AR937" s="119" t="s">
        <v>169</v>
      </c>
      <c r="AS937" s="123" t="s">
        <v>169</v>
      </c>
      <c r="AT937" s="122"/>
      <c r="AU937" s="280">
        <f t="shared" si="306"/>
        <v>0</v>
      </c>
      <c r="AV937" s="281">
        <f t="shared" si="307"/>
        <v>0</v>
      </c>
      <c r="AW937" s="291">
        <f t="shared" si="311"/>
        <v>0</v>
      </c>
      <c r="AX937" s="283">
        <f t="shared" si="308"/>
        <v>0</v>
      </c>
    </row>
    <row r="938" spans="1:50" ht="26.45" customHeight="1">
      <c r="A938" s="117"/>
      <c r="B938" s="245"/>
      <c r="C938" s="136"/>
      <c r="D938" s="208" t="str">
        <f t="shared" si="293"/>
        <v/>
      </c>
      <c r="E938" s="129" t="s">
        <v>169</v>
      </c>
      <c r="F938" s="209" t="s">
        <v>169</v>
      </c>
      <c r="G938" s="135"/>
      <c r="H938" s="258"/>
      <c r="I938" s="259">
        <f t="shared" si="309"/>
        <v>0</v>
      </c>
      <c r="J938" s="259">
        <f t="shared" si="310"/>
        <v>0</v>
      </c>
      <c r="K938" s="259">
        <f t="shared" si="294"/>
        <v>0</v>
      </c>
      <c r="L938" s="252"/>
      <c r="M938" s="252"/>
      <c r="N938" s="252"/>
      <c r="O938" s="147">
        <v>0</v>
      </c>
      <c r="P938" s="147">
        <v>0</v>
      </c>
      <c r="Q938" s="137">
        <f t="shared" si="295"/>
        <v>0</v>
      </c>
      <c r="R938" s="80">
        <f t="shared" si="296"/>
        <v>0</v>
      </c>
      <c r="S938" s="147">
        <v>0</v>
      </c>
      <c r="T938" s="121"/>
      <c r="U938" s="263">
        <f>IFERROR(VLOOKUP(B938,คำนวณตกเบิกวิทยฐานะ!$B$9:$P$1008,14,FALSE),0)</f>
        <v>0</v>
      </c>
      <c r="V938" s="263">
        <f>IFERROR(VLOOKUP(B938,คำนวณตกเบิกวิทยฐานะ!$B$9:$P$1008,15,FALSE),0)</f>
        <v>0</v>
      </c>
      <c r="W938" s="264">
        <f t="shared" si="297"/>
        <v>0</v>
      </c>
      <c r="X938" s="119" t="s">
        <v>169</v>
      </c>
      <c r="Y938" s="209" t="s">
        <v>169</v>
      </c>
      <c r="Z938" s="258"/>
      <c r="AA938" s="253">
        <f t="shared" si="298"/>
        <v>0</v>
      </c>
      <c r="AB938" s="253">
        <f t="shared" si="299"/>
        <v>0</v>
      </c>
      <c r="AC938" s="253">
        <f t="shared" si="300"/>
        <v>0</v>
      </c>
      <c r="AD938" s="253">
        <f t="shared" si="301"/>
        <v>0</v>
      </c>
      <c r="AE938" s="268">
        <f t="shared" si="302"/>
        <v>0</v>
      </c>
      <c r="AF938" s="269">
        <f t="shared" si="303"/>
        <v>0</v>
      </c>
      <c r="AG938" s="270">
        <f t="shared" si="304"/>
        <v>0</v>
      </c>
      <c r="AH938" s="121"/>
      <c r="AI938" s="252"/>
      <c r="AJ938" s="295"/>
      <c r="AK938" s="301">
        <f t="shared" si="305"/>
        <v>0</v>
      </c>
      <c r="AL938" s="119" t="s">
        <v>169</v>
      </c>
      <c r="AM938" s="123" t="s">
        <v>169</v>
      </c>
      <c r="AN938" s="122"/>
      <c r="AO938" s="119" t="s">
        <v>169</v>
      </c>
      <c r="AP938" s="123" t="s">
        <v>169</v>
      </c>
      <c r="AQ938" s="124"/>
      <c r="AR938" s="119" t="s">
        <v>169</v>
      </c>
      <c r="AS938" s="123" t="s">
        <v>169</v>
      </c>
      <c r="AT938" s="122"/>
      <c r="AU938" s="280">
        <f t="shared" si="306"/>
        <v>0</v>
      </c>
      <c r="AV938" s="281">
        <f t="shared" si="307"/>
        <v>0</v>
      </c>
      <c r="AW938" s="291">
        <f t="shared" si="311"/>
        <v>0</v>
      </c>
      <c r="AX938" s="283">
        <f t="shared" si="308"/>
        <v>0</v>
      </c>
    </row>
    <row r="939" spans="1:50" ht="26.45" customHeight="1">
      <c r="A939" s="117"/>
      <c r="B939" s="245"/>
      <c r="C939" s="136"/>
      <c r="D939" s="208" t="str">
        <f t="shared" si="293"/>
        <v/>
      </c>
      <c r="E939" s="129" t="s">
        <v>169</v>
      </c>
      <c r="F939" s="209" t="s">
        <v>169</v>
      </c>
      <c r="G939" s="135"/>
      <c r="H939" s="258"/>
      <c r="I939" s="259">
        <f t="shared" si="309"/>
        <v>0</v>
      </c>
      <c r="J939" s="259">
        <f t="shared" si="310"/>
        <v>0</v>
      </c>
      <c r="K939" s="259">
        <f t="shared" si="294"/>
        <v>0</v>
      </c>
      <c r="L939" s="252"/>
      <c r="M939" s="252"/>
      <c r="N939" s="252"/>
      <c r="O939" s="147">
        <v>0</v>
      </c>
      <c r="P939" s="147">
        <v>0</v>
      </c>
      <c r="Q939" s="137">
        <f t="shared" si="295"/>
        <v>0</v>
      </c>
      <c r="R939" s="80">
        <f t="shared" si="296"/>
        <v>0</v>
      </c>
      <c r="S939" s="147">
        <v>0</v>
      </c>
      <c r="T939" s="121"/>
      <c r="U939" s="263">
        <f>IFERROR(VLOOKUP(B939,คำนวณตกเบิกวิทยฐานะ!$B$9:$P$1008,14,FALSE),0)</f>
        <v>0</v>
      </c>
      <c r="V939" s="263">
        <f>IFERROR(VLOOKUP(B939,คำนวณตกเบิกวิทยฐานะ!$B$9:$P$1008,15,FALSE),0)</f>
        <v>0</v>
      </c>
      <c r="W939" s="264">
        <f t="shared" si="297"/>
        <v>0</v>
      </c>
      <c r="X939" s="119" t="s">
        <v>169</v>
      </c>
      <c r="Y939" s="209" t="s">
        <v>169</v>
      </c>
      <c r="Z939" s="258"/>
      <c r="AA939" s="253">
        <f t="shared" si="298"/>
        <v>0</v>
      </c>
      <c r="AB939" s="253">
        <f t="shared" si="299"/>
        <v>0</v>
      </c>
      <c r="AC939" s="253">
        <f t="shared" si="300"/>
        <v>0</v>
      </c>
      <c r="AD939" s="253">
        <f t="shared" si="301"/>
        <v>0</v>
      </c>
      <c r="AE939" s="268">
        <f t="shared" si="302"/>
        <v>0</v>
      </c>
      <c r="AF939" s="269">
        <f t="shared" si="303"/>
        <v>0</v>
      </c>
      <c r="AG939" s="270">
        <f t="shared" si="304"/>
        <v>0</v>
      </c>
      <c r="AH939" s="121"/>
      <c r="AI939" s="252"/>
      <c r="AJ939" s="295"/>
      <c r="AK939" s="301">
        <f t="shared" si="305"/>
        <v>0</v>
      </c>
      <c r="AL939" s="119" t="s">
        <v>169</v>
      </c>
      <c r="AM939" s="123" t="s">
        <v>169</v>
      </c>
      <c r="AN939" s="122"/>
      <c r="AO939" s="119" t="s">
        <v>169</v>
      </c>
      <c r="AP939" s="123" t="s">
        <v>169</v>
      </c>
      <c r="AQ939" s="124"/>
      <c r="AR939" s="119" t="s">
        <v>169</v>
      </c>
      <c r="AS939" s="123" t="s">
        <v>169</v>
      </c>
      <c r="AT939" s="122"/>
      <c r="AU939" s="280">
        <f t="shared" si="306"/>
        <v>0</v>
      </c>
      <c r="AV939" s="281">
        <f t="shared" si="307"/>
        <v>0</v>
      </c>
      <c r="AW939" s="291">
        <f t="shared" si="311"/>
        <v>0</v>
      </c>
      <c r="AX939" s="283">
        <f t="shared" si="308"/>
        <v>0</v>
      </c>
    </row>
    <row r="940" spans="1:50" ht="26.45" customHeight="1">
      <c r="A940" s="117"/>
      <c r="B940" s="245"/>
      <c r="C940" s="136"/>
      <c r="D940" s="208" t="str">
        <f t="shared" si="293"/>
        <v/>
      </c>
      <c r="E940" s="129" t="s">
        <v>169</v>
      </c>
      <c r="F940" s="209" t="s">
        <v>169</v>
      </c>
      <c r="G940" s="135"/>
      <c r="H940" s="258"/>
      <c r="I940" s="259">
        <f t="shared" si="309"/>
        <v>0</v>
      </c>
      <c r="J940" s="259">
        <f t="shared" si="310"/>
        <v>0</v>
      </c>
      <c r="K940" s="259">
        <f t="shared" si="294"/>
        <v>0</v>
      </c>
      <c r="L940" s="252"/>
      <c r="M940" s="252"/>
      <c r="N940" s="252"/>
      <c r="O940" s="147">
        <v>0</v>
      </c>
      <c r="P940" s="147">
        <v>0</v>
      </c>
      <c r="Q940" s="137">
        <f t="shared" si="295"/>
        <v>0</v>
      </c>
      <c r="R940" s="80">
        <f t="shared" si="296"/>
        <v>0</v>
      </c>
      <c r="S940" s="147">
        <v>0</v>
      </c>
      <c r="T940" s="121"/>
      <c r="U940" s="263">
        <f>IFERROR(VLOOKUP(B940,คำนวณตกเบิกวิทยฐานะ!$B$9:$P$1008,14,FALSE),0)</f>
        <v>0</v>
      </c>
      <c r="V940" s="263">
        <f>IFERROR(VLOOKUP(B940,คำนวณตกเบิกวิทยฐานะ!$B$9:$P$1008,15,FALSE),0)</f>
        <v>0</v>
      </c>
      <c r="W940" s="264">
        <f t="shared" si="297"/>
        <v>0</v>
      </c>
      <c r="X940" s="119" t="s">
        <v>169</v>
      </c>
      <c r="Y940" s="209" t="s">
        <v>169</v>
      </c>
      <c r="Z940" s="258"/>
      <c r="AA940" s="253">
        <f t="shared" si="298"/>
        <v>0</v>
      </c>
      <c r="AB940" s="253">
        <f t="shared" si="299"/>
        <v>0</v>
      </c>
      <c r="AC940" s="253">
        <f t="shared" si="300"/>
        <v>0</v>
      </c>
      <c r="AD940" s="253">
        <f t="shared" si="301"/>
        <v>0</v>
      </c>
      <c r="AE940" s="268">
        <f t="shared" si="302"/>
        <v>0</v>
      </c>
      <c r="AF940" s="269">
        <f t="shared" si="303"/>
        <v>0</v>
      </c>
      <c r="AG940" s="270">
        <f t="shared" si="304"/>
        <v>0</v>
      </c>
      <c r="AH940" s="121"/>
      <c r="AI940" s="252"/>
      <c r="AJ940" s="295"/>
      <c r="AK940" s="301">
        <f t="shared" si="305"/>
        <v>0</v>
      </c>
      <c r="AL940" s="119" t="s">
        <v>169</v>
      </c>
      <c r="AM940" s="123" t="s">
        <v>169</v>
      </c>
      <c r="AN940" s="122"/>
      <c r="AO940" s="119" t="s">
        <v>169</v>
      </c>
      <c r="AP940" s="123" t="s">
        <v>169</v>
      </c>
      <c r="AQ940" s="124"/>
      <c r="AR940" s="119" t="s">
        <v>169</v>
      </c>
      <c r="AS940" s="123" t="s">
        <v>169</v>
      </c>
      <c r="AT940" s="122"/>
      <c r="AU940" s="280">
        <f t="shared" si="306"/>
        <v>0</v>
      </c>
      <c r="AV940" s="281">
        <f t="shared" si="307"/>
        <v>0</v>
      </c>
      <c r="AW940" s="291">
        <f t="shared" si="311"/>
        <v>0</v>
      </c>
      <c r="AX940" s="283">
        <f t="shared" si="308"/>
        <v>0</v>
      </c>
    </row>
    <row r="941" spans="1:50" ht="26.45" customHeight="1">
      <c r="A941" s="117"/>
      <c r="B941" s="245"/>
      <c r="C941" s="136"/>
      <c r="D941" s="208" t="str">
        <f t="shared" si="293"/>
        <v/>
      </c>
      <c r="E941" s="129" t="s">
        <v>169</v>
      </c>
      <c r="F941" s="209" t="s">
        <v>169</v>
      </c>
      <c r="G941" s="135"/>
      <c r="H941" s="258"/>
      <c r="I941" s="259">
        <f t="shared" si="309"/>
        <v>0</v>
      </c>
      <c r="J941" s="259">
        <f t="shared" si="310"/>
        <v>0</v>
      </c>
      <c r="K941" s="259">
        <f t="shared" si="294"/>
        <v>0</v>
      </c>
      <c r="L941" s="252"/>
      <c r="M941" s="252"/>
      <c r="N941" s="252"/>
      <c r="O941" s="147">
        <v>0</v>
      </c>
      <c r="P941" s="147">
        <v>0</v>
      </c>
      <c r="Q941" s="137">
        <f t="shared" si="295"/>
        <v>0</v>
      </c>
      <c r="R941" s="80">
        <f t="shared" si="296"/>
        <v>0</v>
      </c>
      <c r="S941" s="147">
        <v>0</v>
      </c>
      <c r="T941" s="121"/>
      <c r="U941" s="263">
        <f>IFERROR(VLOOKUP(B941,คำนวณตกเบิกวิทยฐานะ!$B$9:$P$1008,14,FALSE),0)</f>
        <v>0</v>
      </c>
      <c r="V941" s="263">
        <f>IFERROR(VLOOKUP(B941,คำนวณตกเบิกวิทยฐานะ!$B$9:$P$1008,15,FALSE),0)</f>
        <v>0</v>
      </c>
      <c r="W941" s="264">
        <f t="shared" si="297"/>
        <v>0</v>
      </c>
      <c r="X941" s="119" t="s">
        <v>169</v>
      </c>
      <c r="Y941" s="209" t="s">
        <v>169</v>
      </c>
      <c r="Z941" s="258"/>
      <c r="AA941" s="253">
        <f t="shared" si="298"/>
        <v>0</v>
      </c>
      <c r="AB941" s="253">
        <f t="shared" si="299"/>
        <v>0</v>
      </c>
      <c r="AC941" s="253">
        <f t="shared" si="300"/>
        <v>0</v>
      </c>
      <c r="AD941" s="253">
        <f t="shared" si="301"/>
        <v>0</v>
      </c>
      <c r="AE941" s="268">
        <f t="shared" si="302"/>
        <v>0</v>
      </c>
      <c r="AF941" s="269">
        <f t="shared" si="303"/>
        <v>0</v>
      </c>
      <c r="AG941" s="270">
        <f t="shared" si="304"/>
        <v>0</v>
      </c>
      <c r="AH941" s="121"/>
      <c r="AI941" s="252"/>
      <c r="AJ941" s="295"/>
      <c r="AK941" s="301">
        <f t="shared" si="305"/>
        <v>0</v>
      </c>
      <c r="AL941" s="119" t="s">
        <v>169</v>
      </c>
      <c r="AM941" s="123" t="s">
        <v>169</v>
      </c>
      <c r="AN941" s="122"/>
      <c r="AO941" s="119" t="s">
        <v>169</v>
      </c>
      <c r="AP941" s="123" t="s">
        <v>169</v>
      </c>
      <c r="AQ941" s="124"/>
      <c r="AR941" s="119" t="s">
        <v>169</v>
      </c>
      <c r="AS941" s="123" t="s">
        <v>169</v>
      </c>
      <c r="AT941" s="122"/>
      <c r="AU941" s="280">
        <f t="shared" si="306"/>
        <v>0</v>
      </c>
      <c r="AV941" s="281">
        <f t="shared" si="307"/>
        <v>0</v>
      </c>
      <c r="AW941" s="291">
        <f t="shared" si="311"/>
        <v>0</v>
      </c>
      <c r="AX941" s="283">
        <f t="shared" si="308"/>
        <v>0</v>
      </c>
    </row>
    <row r="942" spans="1:50" ht="26.45" customHeight="1">
      <c r="A942" s="117"/>
      <c r="B942" s="245"/>
      <c r="C942" s="136"/>
      <c r="D942" s="208" t="str">
        <f t="shared" si="293"/>
        <v/>
      </c>
      <c r="E942" s="129" t="s">
        <v>169</v>
      </c>
      <c r="F942" s="209" t="s">
        <v>169</v>
      </c>
      <c r="G942" s="135"/>
      <c r="H942" s="258"/>
      <c r="I942" s="259">
        <f t="shared" si="309"/>
        <v>0</v>
      </c>
      <c r="J942" s="259">
        <f t="shared" si="310"/>
        <v>0</v>
      </c>
      <c r="K942" s="259">
        <f t="shared" si="294"/>
        <v>0</v>
      </c>
      <c r="L942" s="252"/>
      <c r="M942" s="252"/>
      <c r="N942" s="252"/>
      <c r="O942" s="147">
        <v>0</v>
      </c>
      <c r="P942" s="147">
        <v>0</v>
      </c>
      <c r="Q942" s="137">
        <f t="shared" si="295"/>
        <v>0</v>
      </c>
      <c r="R942" s="80">
        <f t="shared" si="296"/>
        <v>0</v>
      </c>
      <c r="S942" s="147">
        <v>0</v>
      </c>
      <c r="T942" s="121"/>
      <c r="U942" s="263">
        <f>IFERROR(VLOOKUP(B942,คำนวณตกเบิกวิทยฐานะ!$B$9:$P$1008,14,FALSE),0)</f>
        <v>0</v>
      </c>
      <c r="V942" s="263">
        <f>IFERROR(VLOOKUP(B942,คำนวณตกเบิกวิทยฐานะ!$B$9:$P$1008,15,FALSE),0)</f>
        <v>0</v>
      </c>
      <c r="W942" s="264">
        <f t="shared" si="297"/>
        <v>0</v>
      </c>
      <c r="X942" s="119" t="s">
        <v>169</v>
      </c>
      <c r="Y942" s="209" t="s">
        <v>169</v>
      </c>
      <c r="Z942" s="258"/>
      <c r="AA942" s="253">
        <f t="shared" si="298"/>
        <v>0</v>
      </c>
      <c r="AB942" s="253">
        <f t="shared" si="299"/>
        <v>0</v>
      </c>
      <c r="AC942" s="253">
        <f t="shared" si="300"/>
        <v>0</v>
      </c>
      <c r="AD942" s="253">
        <f t="shared" si="301"/>
        <v>0</v>
      </c>
      <c r="AE942" s="268">
        <f t="shared" si="302"/>
        <v>0</v>
      </c>
      <c r="AF942" s="269">
        <f t="shared" si="303"/>
        <v>0</v>
      </c>
      <c r="AG942" s="270">
        <f t="shared" si="304"/>
        <v>0</v>
      </c>
      <c r="AH942" s="121"/>
      <c r="AI942" s="252"/>
      <c r="AJ942" s="295"/>
      <c r="AK942" s="301">
        <f t="shared" si="305"/>
        <v>0</v>
      </c>
      <c r="AL942" s="119" t="s">
        <v>169</v>
      </c>
      <c r="AM942" s="123" t="s">
        <v>169</v>
      </c>
      <c r="AN942" s="122"/>
      <c r="AO942" s="119" t="s">
        <v>169</v>
      </c>
      <c r="AP942" s="123" t="s">
        <v>169</v>
      </c>
      <c r="AQ942" s="124"/>
      <c r="AR942" s="119" t="s">
        <v>169</v>
      </c>
      <c r="AS942" s="123" t="s">
        <v>169</v>
      </c>
      <c r="AT942" s="122"/>
      <c r="AU942" s="280">
        <f t="shared" si="306"/>
        <v>0</v>
      </c>
      <c r="AV942" s="281">
        <f t="shared" si="307"/>
        <v>0</v>
      </c>
      <c r="AW942" s="291">
        <f t="shared" si="311"/>
        <v>0</v>
      </c>
      <c r="AX942" s="283">
        <f t="shared" si="308"/>
        <v>0</v>
      </c>
    </row>
    <row r="943" spans="1:50" ht="26.45" customHeight="1">
      <c r="A943" s="117"/>
      <c r="B943" s="245"/>
      <c r="C943" s="136"/>
      <c r="D943" s="208" t="str">
        <f t="shared" si="293"/>
        <v/>
      </c>
      <c r="E943" s="129" t="s">
        <v>169</v>
      </c>
      <c r="F943" s="209" t="s">
        <v>169</v>
      </c>
      <c r="G943" s="135"/>
      <c r="H943" s="258"/>
      <c r="I943" s="259">
        <f t="shared" si="309"/>
        <v>0</v>
      </c>
      <c r="J943" s="259">
        <f t="shared" si="310"/>
        <v>0</v>
      </c>
      <c r="K943" s="259">
        <f t="shared" si="294"/>
        <v>0</v>
      </c>
      <c r="L943" s="252"/>
      <c r="M943" s="252"/>
      <c r="N943" s="252"/>
      <c r="O943" s="147">
        <v>0</v>
      </c>
      <c r="P943" s="147">
        <v>0</v>
      </c>
      <c r="Q943" s="137">
        <f t="shared" si="295"/>
        <v>0</v>
      </c>
      <c r="R943" s="80">
        <f t="shared" si="296"/>
        <v>0</v>
      </c>
      <c r="S943" s="147">
        <v>0</v>
      </c>
      <c r="T943" s="121"/>
      <c r="U943" s="263">
        <f>IFERROR(VLOOKUP(B943,คำนวณตกเบิกวิทยฐานะ!$B$9:$P$1008,14,FALSE),0)</f>
        <v>0</v>
      </c>
      <c r="V943" s="263">
        <f>IFERROR(VLOOKUP(B943,คำนวณตกเบิกวิทยฐานะ!$B$9:$P$1008,15,FALSE),0)</f>
        <v>0</v>
      </c>
      <c r="W943" s="264">
        <f t="shared" si="297"/>
        <v>0</v>
      </c>
      <c r="X943" s="119" t="s">
        <v>169</v>
      </c>
      <c r="Y943" s="209" t="s">
        <v>169</v>
      </c>
      <c r="Z943" s="258"/>
      <c r="AA943" s="253">
        <f t="shared" si="298"/>
        <v>0</v>
      </c>
      <c r="AB943" s="253">
        <f t="shared" si="299"/>
        <v>0</v>
      </c>
      <c r="AC943" s="253">
        <f t="shared" si="300"/>
        <v>0</v>
      </c>
      <c r="AD943" s="253">
        <f t="shared" si="301"/>
        <v>0</v>
      </c>
      <c r="AE943" s="268">
        <f t="shared" si="302"/>
        <v>0</v>
      </c>
      <c r="AF943" s="269">
        <f t="shared" si="303"/>
        <v>0</v>
      </c>
      <c r="AG943" s="270">
        <f t="shared" si="304"/>
        <v>0</v>
      </c>
      <c r="AH943" s="121"/>
      <c r="AI943" s="252"/>
      <c r="AJ943" s="295"/>
      <c r="AK943" s="301">
        <f t="shared" si="305"/>
        <v>0</v>
      </c>
      <c r="AL943" s="119" t="s">
        <v>169</v>
      </c>
      <c r="AM943" s="123" t="s">
        <v>169</v>
      </c>
      <c r="AN943" s="122"/>
      <c r="AO943" s="119" t="s">
        <v>169</v>
      </c>
      <c r="AP943" s="123" t="s">
        <v>169</v>
      </c>
      <c r="AQ943" s="124"/>
      <c r="AR943" s="119" t="s">
        <v>169</v>
      </c>
      <c r="AS943" s="123" t="s">
        <v>169</v>
      </c>
      <c r="AT943" s="122"/>
      <c r="AU943" s="280">
        <f t="shared" si="306"/>
        <v>0</v>
      </c>
      <c r="AV943" s="281">
        <f t="shared" si="307"/>
        <v>0</v>
      </c>
      <c r="AW943" s="291">
        <f t="shared" si="311"/>
        <v>0</v>
      </c>
      <c r="AX943" s="283">
        <f t="shared" si="308"/>
        <v>0</v>
      </c>
    </row>
    <row r="944" spans="1:50" ht="26.45" customHeight="1">
      <c r="A944" s="117"/>
      <c r="B944" s="245"/>
      <c r="C944" s="136"/>
      <c r="D944" s="208" t="str">
        <f t="shared" si="293"/>
        <v/>
      </c>
      <c r="E944" s="129" t="s">
        <v>169</v>
      </c>
      <c r="F944" s="209" t="s">
        <v>169</v>
      </c>
      <c r="G944" s="135"/>
      <c r="H944" s="258"/>
      <c r="I944" s="259">
        <f t="shared" si="309"/>
        <v>0</v>
      </c>
      <c r="J944" s="259">
        <f t="shared" si="310"/>
        <v>0</v>
      </c>
      <c r="K944" s="259">
        <f t="shared" si="294"/>
        <v>0</v>
      </c>
      <c r="L944" s="252"/>
      <c r="M944" s="252"/>
      <c r="N944" s="252"/>
      <c r="O944" s="147">
        <v>0</v>
      </c>
      <c r="P944" s="147">
        <v>0</v>
      </c>
      <c r="Q944" s="137">
        <f t="shared" si="295"/>
        <v>0</v>
      </c>
      <c r="R944" s="80">
        <f t="shared" si="296"/>
        <v>0</v>
      </c>
      <c r="S944" s="147">
        <v>0</v>
      </c>
      <c r="T944" s="121"/>
      <c r="U944" s="263">
        <f>IFERROR(VLOOKUP(B944,คำนวณตกเบิกวิทยฐานะ!$B$9:$P$1008,14,FALSE),0)</f>
        <v>0</v>
      </c>
      <c r="V944" s="263">
        <f>IFERROR(VLOOKUP(B944,คำนวณตกเบิกวิทยฐานะ!$B$9:$P$1008,15,FALSE),0)</f>
        <v>0</v>
      </c>
      <c r="W944" s="264">
        <f t="shared" si="297"/>
        <v>0</v>
      </c>
      <c r="X944" s="119" t="s">
        <v>169</v>
      </c>
      <c r="Y944" s="209" t="s">
        <v>169</v>
      </c>
      <c r="Z944" s="258"/>
      <c r="AA944" s="253">
        <f t="shared" si="298"/>
        <v>0</v>
      </c>
      <c r="AB944" s="253">
        <f t="shared" si="299"/>
        <v>0</v>
      </c>
      <c r="AC944" s="253">
        <f t="shared" si="300"/>
        <v>0</v>
      </c>
      <c r="AD944" s="253">
        <f t="shared" si="301"/>
        <v>0</v>
      </c>
      <c r="AE944" s="268">
        <f t="shared" si="302"/>
        <v>0</v>
      </c>
      <c r="AF944" s="269">
        <f t="shared" si="303"/>
        <v>0</v>
      </c>
      <c r="AG944" s="270">
        <f t="shared" si="304"/>
        <v>0</v>
      </c>
      <c r="AH944" s="121"/>
      <c r="AI944" s="252"/>
      <c r="AJ944" s="295"/>
      <c r="AK944" s="301">
        <f t="shared" si="305"/>
        <v>0</v>
      </c>
      <c r="AL944" s="119" t="s">
        <v>169</v>
      </c>
      <c r="AM944" s="123" t="s">
        <v>169</v>
      </c>
      <c r="AN944" s="122"/>
      <c r="AO944" s="119" t="s">
        <v>169</v>
      </c>
      <c r="AP944" s="123" t="s">
        <v>169</v>
      </c>
      <c r="AQ944" s="124"/>
      <c r="AR944" s="119" t="s">
        <v>169</v>
      </c>
      <c r="AS944" s="123" t="s">
        <v>169</v>
      </c>
      <c r="AT944" s="122"/>
      <c r="AU944" s="280">
        <f t="shared" si="306"/>
        <v>0</v>
      </c>
      <c r="AV944" s="281">
        <f t="shared" si="307"/>
        <v>0</v>
      </c>
      <c r="AW944" s="291">
        <f t="shared" si="311"/>
        <v>0</v>
      </c>
      <c r="AX944" s="283">
        <f t="shared" si="308"/>
        <v>0</v>
      </c>
    </row>
    <row r="945" spans="1:50" ht="26.45" customHeight="1">
      <c r="A945" s="117"/>
      <c r="B945" s="245"/>
      <c r="C945" s="136"/>
      <c r="D945" s="208" t="str">
        <f t="shared" si="293"/>
        <v/>
      </c>
      <c r="E945" s="129" t="s">
        <v>169</v>
      </c>
      <c r="F945" s="209" t="s">
        <v>169</v>
      </c>
      <c r="G945" s="135"/>
      <c r="H945" s="258"/>
      <c r="I945" s="259">
        <f t="shared" si="309"/>
        <v>0</v>
      </c>
      <c r="J945" s="259">
        <f t="shared" si="310"/>
        <v>0</v>
      </c>
      <c r="K945" s="259">
        <f t="shared" si="294"/>
        <v>0</v>
      </c>
      <c r="L945" s="252"/>
      <c r="M945" s="252"/>
      <c r="N945" s="252"/>
      <c r="O945" s="147">
        <v>0</v>
      </c>
      <c r="P945" s="147">
        <v>0</v>
      </c>
      <c r="Q945" s="137">
        <f t="shared" si="295"/>
        <v>0</v>
      </c>
      <c r="R945" s="80">
        <f t="shared" si="296"/>
        <v>0</v>
      </c>
      <c r="S945" s="147">
        <v>0</v>
      </c>
      <c r="T945" s="121"/>
      <c r="U945" s="263">
        <f>IFERROR(VLOOKUP(B945,คำนวณตกเบิกวิทยฐานะ!$B$9:$P$1008,14,FALSE),0)</f>
        <v>0</v>
      </c>
      <c r="V945" s="263">
        <f>IFERROR(VLOOKUP(B945,คำนวณตกเบิกวิทยฐานะ!$B$9:$P$1008,15,FALSE),0)</f>
        <v>0</v>
      </c>
      <c r="W945" s="264">
        <f t="shared" si="297"/>
        <v>0</v>
      </c>
      <c r="X945" s="119" t="s">
        <v>169</v>
      </c>
      <c r="Y945" s="209" t="s">
        <v>169</v>
      </c>
      <c r="Z945" s="258"/>
      <c r="AA945" s="253">
        <f t="shared" si="298"/>
        <v>0</v>
      </c>
      <c r="AB945" s="253">
        <f t="shared" si="299"/>
        <v>0</v>
      </c>
      <c r="AC945" s="253">
        <f t="shared" si="300"/>
        <v>0</v>
      </c>
      <c r="AD945" s="253">
        <f t="shared" si="301"/>
        <v>0</v>
      </c>
      <c r="AE945" s="268">
        <f t="shared" si="302"/>
        <v>0</v>
      </c>
      <c r="AF945" s="269">
        <f t="shared" si="303"/>
        <v>0</v>
      </c>
      <c r="AG945" s="270">
        <f t="shared" si="304"/>
        <v>0</v>
      </c>
      <c r="AH945" s="121"/>
      <c r="AI945" s="252"/>
      <c r="AJ945" s="295"/>
      <c r="AK945" s="301">
        <f t="shared" si="305"/>
        <v>0</v>
      </c>
      <c r="AL945" s="119" t="s">
        <v>169</v>
      </c>
      <c r="AM945" s="123" t="s">
        <v>169</v>
      </c>
      <c r="AN945" s="122"/>
      <c r="AO945" s="119" t="s">
        <v>169</v>
      </c>
      <c r="AP945" s="123" t="s">
        <v>169</v>
      </c>
      <c r="AQ945" s="124"/>
      <c r="AR945" s="119" t="s">
        <v>169</v>
      </c>
      <c r="AS945" s="123" t="s">
        <v>169</v>
      </c>
      <c r="AT945" s="122"/>
      <c r="AU945" s="280">
        <f t="shared" si="306"/>
        <v>0</v>
      </c>
      <c r="AV945" s="281">
        <f t="shared" si="307"/>
        <v>0</v>
      </c>
      <c r="AW945" s="291">
        <f t="shared" si="311"/>
        <v>0</v>
      </c>
      <c r="AX945" s="283">
        <f t="shared" si="308"/>
        <v>0</v>
      </c>
    </row>
    <row r="946" spans="1:50" ht="26.45" customHeight="1">
      <c r="A946" s="117"/>
      <c r="B946" s="245"/>
      <c r="C946" s="136"/>
      <c r="D946" s="208" t="str">
        <f t="shared" si="293"/>
        <v/>
      </c>
      <c r="E946" s="129" t="s">
        <v>169</v>
      </c>
      <c r="F946" s="209" t="s">
        <v>169</v>
      </c>
      <c r="G946" s="135"/>
      <c r="H946" s="258"/>
      <c r="I946" s="259">
        <f t="shared" si="309"/>
        <v>0</v>
      </c>
      <c r="J946" s="259">
        <f t="shared" si="310"/>
        <v>0</v>
      </c>
      <c r="K946" s="259">
        <f t="shared" si="294"/>
        <v>0</v>
      </c>
      <c r="L946" s="252"/>
      <c r="M946" s="252"/>
      <c r="N946" s="252"/>
      <c r="O946" s="147">
        <v>0</v>
      </c>
      <c r="P946" s="147">
        <v>0</v>
      </c>
      <c r="Q946" s="137">
        <f t="shared" si="295"/>
        <v>0</v>
      </c>
      <c r="R946" s="80">
        <f t="shared" si="296"/>
        <v>0</v>
      </c>
      <c r="S946" s="147">
        <v>0</v>
      </c>
      <c r="T946" s="121"/>
      <c r="U946" s="263">
        <f>IFERROR(VLOOKUP(B946,คำนวณตกเบิกวิทยฐานะ!$B$9:$P$1008,14,FALSE),0)</f>
        <v>0</v>
      </c>
      <c r="V946" s="263">
        <f>IFERROR(VLOOKUP(B946,คำนวณตกเบิกวิทยฐานะ!$B$9:$P$1008,15,FALSE),0)</f>
        <v>0</v>
      </c>
      <c r="W946" s="264">
        <f t="shared" si="297"/>
        <v>0</v>
      </c>
      <c r="X946" s="119" t="s">
        <v>169</v>
      </c>
      <c r="Y946" s="209" t="s">
        <v>169</v>
      </c>
      <c r="Z946" s="258"/>
      <c r="AA946" s="253">
        <f t="shared" si="298"/>
        <v>0</v>
      </c>
      <c r="AB946" s="253">
        <f t="shared" si="299"/>
        <v>0</v>
      </c>
      <c r="AC946" s="253">
        <f t="shared" si="300"/>
        <v>0</v>
      </c>
      <c r="AD946" s="253">
        <f t="shared" si="301"/>
        <v>0</v>
      </c>
      <c r="AE946" s="268">
        <f t="shared" si="302"/>
        <v>0</v>
      </c>
      <c r="AF946" s="269">
        <f t="shared" si="303"/>
        <v>0</v>
      </c>
      <c r="AG946" s="270">
        <f t="shared" si="304"/>
        <v>0</v>
      </c>
      <c r="AH946" s="121"/>
      <c r="AI946" s="252"/>
      <c r="AJ946" s="295"/>
      <c r="AK946" s="301">
        <f t="shared" si="305"/>
        <v>0</v>
      </c>
      <c r="AL946" s="119" t="s">
        <v>169</v>
      </c>
      <c r="AM946" s="123" t="s">
        <v>169</v>
      </c>
      <c r="AN946" s="122"/>
      <c r="AO946" s="119" t="s">
        <v>169</v>
      </c>
      <c r="AP946" s="123" t="s">
        <v>169</v>
      </c>
      <c r="AQ946" s="124"/>
      <c r="AR946" s="119" t="s">
        <v>169</v>
      </c>
      <c r="AS946" s="123" t="s">
        <v>169</v>
      </c>
      <c r="AT946" s="122"/>
      <c r="AU946" s="280">
        <f t="shared" si="306"/>
        <v>0</v>
      </c>
      <c r="AV946" s="281">
        <f t="shared" si="307"/>
        <v>0</v>
      </c>
      <c r="AW946" s="291">
        <f t="shared" si="311"/>
        <v>0</v>
      </c>
      <c r="AX946" s="283">
        <f t="shared" si="308"/>
        <v>0</v>
      </c>
    </row>
    <row r="947" spans="1:50" ht="26.45" customHeight="1">
      <c r="A947" s="117"/>
      <c r="B947" s="245"/>
      <c r="C947" s="136"/>
      <c r="D947" s="208" t="str">
        <f t="shared" si="293"/>
        <v/>
      </c>
      <c r="E947" s="129" t="s">
        <v>169</v>
      </c>
      <c r="F947" s="209" t="s">
        <v>169</v>
      </c>
      <c r="G947" s="135"/>
      <c r="H947" s="258"/>
      <c r="I947" s="259">
        <f t="shared" si="309"/>
        <v>0</v>
      </c>
      <c r="J947" s="259">
        <f t="shared" si="310"/>
        <v>0</v>
      </c>
      <c r="K947" s="259">
        <f t="shared" si="294"/>
        <v>0</v>
      </c>
      <c r="L947" s="252"/>
      <c r="M947" s="252"/>
      <c r="N947" s="252"/>
      <c r="O947" s="147">
        <v>0</v>
      </c>
      <c r="P947" s="147">
        <v>0</v>
      </c>
      <c r="Q947" s="137">
        <f t="shared" si="295"/>
        <v>0</v>
      </c>
      <c r="R947" s="80">
        <f t="shared" si="296"/>
        <v>0</v>
      </c>
      <c r="S947" s="147">
        <v>0</v>
      </c>
      <c r="T947" s="121"/>
      <c r="U947" s="263">
        <f>IFERROR(VLOOKUP(B947,คำนวณตกเบิกวิทยฐานะ!$B$9:$P$1008,14,FALSE),0)</f>
        <v>0</v>
      </c>
      <c r="V947" s="263">
        <f>IFERROR(VLOOKUP(B947,คำนวณตกเบิกวิทยฐานะ!$B$9:$P$1008,15,FALSE),0)</f>
        <v>0</v>
      </c>
      <c r="W947" s="264">
        <f t="shared" si="297"/>
        <v>0</v>
      </c>
      <c r="X947" s="119" t="s">
        <v>169</v>
      </c>
      <c r="Y947" s="209" t="s">
        <v>169</v>
      </c>
      <c r="Z947" s="258"/>
      <c r="AA947" s="253">
        <f t="shared" si="298"/>
        <v>0</v>
      </c>
      <c r="AB947" s="253">
        <f t="shared" si="299"/>
        <v>0</v>
      </c>
      <c r="AC947" s="253">
        <f t="shared" si="300"/>
        <v>0</v>
      </c>
      <c r="AD947" s="253">
        <f t="shared" si="301"/>
        <v>0</v>
      </c>
      <c r="AE947" s="268">
        <f t="shared" si="302"/>
        <v>0</v>
      </c>
      <c r="AF947" s="269">
        <f t="shared" si="303"/>
        <v>0</v>
      </c>
      <c r="AG947" s="270">
        <f t="shared" si="304"/>
        <v>0</v>
      </c>
      <c r="AH947" s="121"/>
      <c r="AI947" s="252"/>
      <c r="AJ947" s="295"/>
      <c r="AK947" s="301">
        <f t="shared" si="305"/>
        <v>0</v>
      </c>
      <c r="AL947" s="119" t="s">
        <v>169</v>
      </c>
      <c r="AM947" s="123" t="s">
        <v>169</v>
      </c>
      <c r="AN947" s="122"/>
      <c r="AO947" s="119" t="s">
        <v>169</v>
      </c>
      <c r="AP947" s="123" t="s">
        <v>169</v>
      </c>
      <c r="AQ947" s="124"/>
      <c r="AR947" s="119" t="s">
        <v>169</v>
      </c>
      <c r="AS947" s="123" t="s">
        <v>169</v>
      </c>
      <c r="AT947" s="122"/>
      <c r="AU947" s="280">
        <f t="shared" si="306"/>
        <v>0</v>
      </c>
      <c r="AV947" s="281">
        <f t="shared" si="307"/>
        <v>0</v>
      </c>
      <c r="AW947" s="291">
        <f t="shared" si="311"/>
        <v>0</v>
      </c>
      <c r="AX947" s="283">
        <f t="shared" si="308"/>
        <v>0</v>
      </c>
    </row>
    <row r="948" spans="1:50" ht="26.45" customHeight="1">
      <c r="A948" s="117"/>
      <c r="B948" s="245"/>
      <c r="C948" s="136"/>
      <c r="D948" s="208" t="str">
        <f t="shared" si="293"/>
        <v/>
      </c>
      <c r="E948" s="129" t="s">
        <v>169</v>
      </c>
      <c r="F948" s="209" t="s">
        <v>169</v>
      </c>
      <c r="G948" s="135"/>
      <c r="H948" s="258"/>
      <c r="I948" s="259">
        <f t="shared" si="309"/>
        <v>0</v>
      </c>
      <c r="J948" s="259">
        <f t="shared" si="310"/>
        <v>0</v>
      </c>
      <c r="K948" s="259">
        <f t="shared" si="294"/>
        <v>0</v>
      </c>
      <c r="L948" s="252"/>
      <c r="M948" s="252"/>
      <c r="N948" s="252"/>
      <c r="O948" s="147">
        <v>0</v>
      </c>
      <c r="P948" s="147">
        <v>0</v>
      </c>
      <c r="Q948" s="137">
        <f t="shared" si="295"/>
        <v>0</v>
      </c>
      <c r="R948" s="80">
        <f t="shared" si="296"/>
        <v>0</v>
      </c>
      <c r="S948" s="147">
        <v>0</v>
      </c>
      <c r="T948" s="121"/>
      <c r="U948" s="263">
        <f>IFERROR(VLOOKUP(B948,คำนวณตกเบิกวิทยฐานะ!$B$9:$P$1008,14,FALSE),0)</f>
        <v>0</v>
      </c>
      <c r="V948" s="263">
        <f>IFERROR(VLOOKUP(B948,คำนวณตกเบิกวิทยฐานะ!$B$9:$P$1008,15,FALSE),0)</f>
        <v>0</v>
      </c>
      <c r="W948" s="264">
        <f t="shared" si="297"/>
        <v>0</v>
      </c>
      <c r="X948" s="119" t="s">
        <v>169</v>
      </c>
      <c r="Y948" s="209" t="s">
        <v>169</v>
      </c>
      <c r="Z948" s="258"/>
      <c r="AA948" s="253">
        <f t="shared" si="298"/>
        <v>0</v>
      </c>
      <c r="AB948" s="253">
        <f t="shared" si="299"/>
        <v>0</v>
      </c>
      <c r="AC948" s="253">
        <f t="shared" si="300"/>
        <v>0</v>
      </c>
      <c r="AD948" s="253">
        <f t="shared" si="301"/>
        <v>0</v>
      </c>
      <c r="AE948" s="268">
        <f t="shared" si="302"/>
        <v>0</v>
      </c>
      <c r="AF948" s="269">
        <f t="shared" si="303"/>
        <v>0</v>
      </c>
      <c r="AG948" s="270">
        <f t="shared" si="304"/>
        <v>0</v>
      </c>
      <c r="AH948" s="121"/>
      <c r="AI948" s="252"/>
      <c r="AJ948" s="295"/>
      <c r="AK948" s="301">
        <f t="shared" si="305"/>
        <v>0</v>
      </c>
      <c r="AL948" s="119" t="s">
        <v>169</v>
      </c>
      <c r="AM948" s="123" t="s">
        <v>169</v>
      </c>
      <c r="AN948" s="122"/>
      <c r="AO948" s="119" t="s">
        <v>169</v>
      </c>
      <c r="AP948" s="123" t="s">
        <v>169</v>
      </c>
      <c r="AQ948" s="124"/>
      <c r="AR948" s="119" t="s">
        <v>169</v>
      </c>
      <c r="AS948" s="123" t="s">
        <v>169</v>
      </c>
      <c r="AT948" s="122"/>
      <c r="AU948" s="280">
        <f t="shared" si="306"/>
        <v>0</v>
      </c>
      <c r="AV948" s="281">
        <f t="shared" si="307"/>
        <v>0</v>
      </c>
      <c r="AW948" s="291">
        <f t="shared" si="311"/>
        <v>0</v>
      </c>
      <c r="AX948" s="283">
        <f t="shared" si="308"/>
        <v>0</v>
      </c>
    </row>
    <row r="949" spans="1:50" ht="26.45" customHeight="1">
      <c r="A949" s="117"/>
      <c r="B949" s="245"/>
      <c r="C949" s="136"/>
      <c r="D949" s="208" t="str">
        <f t="shared" si="293"/>
        <v/>
      </c>
      <c r="E949" s="129" t="s">
        <v>169</v>
      </c>
      <c r="F949" s="209" t="s">
        <v>169</v>
      </c>
      <c r="G949" s="135"/>
      <c r="H949" s="258"/>
      <c r="I949" s="259">
        <f t="shared" si="309"/>
        <v>0</v>
      </c>
      <c r="J949" s="259">
        <f t="shared" si="310"/>
        <v>0</v>
      </c>
      <c r="K949" s="259">
        <f t="shared" si="294"/>
        <v>0</v>
      </c>
      <c r="L949" s="252"/>
      <c r="M949" s="252"/>
      <c r="N949" s="252"/>
      <c r="O949" s="147">
        <v>0</v>
      </c>
      <c r="P949" s="147">
        <v>0</v>
      </c>
      <c r="Q949" s="137">
        <f t="shared" si="295"/>
        <v>0</v>
      </c>
      <c r="R949" s="80">
        <f t="shared" si="296"/>
        <v>0</v>
      </c>
      <c r="S949" s="147">
        <v>0</v>
      </c>
      <c r="T949" s="121"/>
      <c r="U949" s="263">
        <f>IFERROR(VLOOKUP(B949,คำนวณตกเบิกวิทยฐานะ!$B$9:$P$1008,14,FALSE),0)</f>
        <v>0</v>
      </c>
      <c r="V949" s="263">
        <f>IFERROR(VLOOKUP(B949,คำนวณตกเบิกวิทยฐานะ!$B$9:$P$1008,15,FALSE),0)</f>
        <v>0</v>
      </c>
      <c r="W949" s="264">
        <f t="shared" si="297"/>
        <v>0</v>
      </c>
      <c r="X949" s="119" t="s">
        <v>169</v>
      </c>
      <c r="Y949" s="209" t="s">
        <v>169</v>
      </c>
      <c r="Z949" s="258"/>
      <c r="AA949" s="253">
        <f t="shared" si="298"/>
        <v>0</v>
      </c>
      <c r="AB949" s="253">
        <f t="shared" si="299"/>
        <v>0</v>
      </c>
      <c r="AC949" s="253">
        <f t="shared" si="300"/>
        <v>0</v>
      </c>
      <c r="AD949" s="253">
        <f t="shared" si="301"/>
        <v>0</v>
      </c>
      <c r="AE949" s="268">
        <f t="shared" si="302"/>
        <v>0</v>
      </c>
      <c r="AF949" s="269">
        <f t="shared" si="303"/>
        <v>0</v>
      </c>
      <c r="AG949" s="270">
        <f t="shared" si="304"/>
        <v>0</v>
      </c>
      <c r="AH949" s="121"/>
      <c r="AI949" s="252"/>
      <c r="AJ949" s="295"/>
      <c r="AK949" s="301">
        <f t="shared" si="305"/>
        <v>0</v>
      </c>
      <c r="AL949" s="119" t="s">
        <v>169</v>
      </c>
      <c r="AM949" s="123" t="s">
        <v>169</v>
      </c>
      <c r="AN949" s="122"/>
      <c r="AO949" s="119" t="s">
        <v>169</v>
      </c>
      <c r="AP949" s="123" t="s">
        <v>169</v>
      </c>
      <c r="AQ949" s="124"/>
      <c r="AR949" s="119" t="s">
        <v>169</v>
      </c>
      <c r="AS949" s="123" t="s">
        <v>169</v>
      </c>
      <c r="AT949" s="122"/>
      <c r="AU949" s="280">
        <f t="shared" si="306"/>
        <v>0</v>
      </c>
      <c r="AV949" s="281">
        <f t="shared" si="307"/>
        <v>0</v>
      </c>
      <c r="AW949" s="291">
        <f t="shared" si="311"/>
        <v>0</v>
      </c>
      <c r="AX949" s="283">
        <f t="shared" si="308"/>
        <v>0</v>
      </c>
    </row>
    <row r="950" spans="1:50" ht="26.45" customHeight="1">
      <c r="A950" s="117"/>
      <c r="B950" s="245"/>
      <c r="C950" s="136"/>
      <c r="D950" s="208" t="str">
        <f t="shared" si="293"/>
        <v/>
      </c>
      <c r="E950" s="129" t="s">
        <v>169</v>
      </c>
      <c r="F950" s="209" t="s">
        <v>169</v>
      </c>
      <c r="G950" s="135"/>
      <c r="H950" s="258"/>
      <c r="I950" s="259">
        <f t="shared" si="309"/>
        <v>0</v>
      </c>
      <c r="J950" s="259">
        <f t="shared" si="310"/>
        <v>0</v>
      </c>
      <c r="K950" s="259">
        <f t="shared" si="294"/>
        <v>0</v>
      </c>
      <c r="L950" s="252"/>
      <c r="M950" s="252"/>
      <c r="N950" s="252"/>
      <c r="O950" s="147">
        <v>0</v>
      </c>
      <c r="P950" s="147">
        <v>0</v>
      </c>
      <c r="Q950" s="137">
        <f t="shared" si="295"/>
        <v>0</v>
      </c>
      <c r="R950" s="80">
        <f t="shared" si="296"/>
        <v>0</v>
      </c>
      <c r="S950" s="147">
        <v>0</v>
      </c>
      <c r="T950" s="121"/>
      <c r="U950" s="263">
        <f>IFERROR(VLOOKUP(B950,คำนวณตกเบิกวิทยฐานะ!$B$9:$P$1008,14,FALSE),0)</f>
        <v>0</v>
      </c>
      <c r="V950" s="263">
        <f>IFERROR(VLOOKUP(B950,คำนวณตกเบิกวิทยฐานะ!$B$9:$P$1008,15,FALSE),0)</f>
        <v>0</v>
      </c>
      <c r="W950" s="264">
        <f t="shared" si="297"/>
        <v>0</v>
      </c>
      <c r="X950" s="119" t="s">
        <v>169</v>
      </c>
      <c r="Y950" s="209" t="s">
        <v>169</v>
      </c>
      <c r="Z950" s="258"/>
      <c r="AA950" s="253">
        <f t="shared" si="298"/>
        <v>0</v>
      </c>
      <c r="AB950" s="253">
        <f t="shared" si="299"/>
        <v>0</v>
      </c>
      <c r="AC950" s="253">
        <f t="shared" si="300"/>
        <v>0</v>
      </c>
      <c r="AD950" s="253">
        <f t="shared" si="301"/>
        <v>0</v>
      </c>
      <c r="AE950" s="268">
        <f t="shared" si="302"/>
        <v>0</v>
      </c>
      <c r="AF950" s="269">
        <f t="shared" si="303"/>
        <v>0</v>
      </c>
      <c r="AG950" s="270">
        <f t="shared" si="304"/>
        <v>0</v>
      </c>
      <c r="AH950" s="121"/>
      <c r="AI950" s="252"/>
      <c r="AJ950" s="295"/>
      <c r="AK950" s="301">
        <f t="shared" si="305"/>
        <v>0</v>
      </c>
      <c r="AL950" s="119" t="s">
        <v>169</v>
      </c>
      <c r="AM950" s="123" t="s">
        <v>169</v>
      </c>
      <c r="AN950" s="122"/>
      <c r="AO950" s="119" t="s">
        <v>169</v>
      </c>
      <c r="AP950" s="123" t="s">
        <v>169</v>
      </c>
      <c r="AQ950" s="124"/>
      <c r="AR950" s="119" t="s">
        <v>169</v>
      </c>
      <c r="AS950" s="123" t="s">
        <v>169</v>
      </c>
      <c r="AT950" s="122"/>
      <c r="AU950" s="280">
        <f t="shared" si="306"/>
        <v>0</v>
      </c>
      <c r="AV950" s="281">
        <f t="shared" si="307"/>
        <v>0</v>
      </c>
      <c r="AW950" s="291">
        <f t="shared" si="311"/>
        <v>0</v>
      </c>
      <c r="AX950" s="283">
        <f t="shared" si="308"/>
        <v>0</v>
      </c>
    </row>
    <row r="951" spans="1:50" ht="26.45" customHeight="1">
      <c r="A951" s="117"/>
      <c r="B951" s="245"/>
      <c r="C951" s="136"/>
      <c r="D951" s="208" t="str">
        <f t="shared" si="293"/>
        <v/>
      </c>
      <c r="E951" s="129" t="s">
        <v>169</v>
      </c>
      <c r="F951" s="209" t="s">
        <v>169</v>
      </c>
      <c r="G951" s="135"/>
      <c r="H951" s="258"/>
      <c r="I951" s="259">
        <f t="shared" si="309"/>
        <v>0</v>
      </c>
      <c r="J951" s="259">
        <f t="shared" si="310"/>
        <v>0</v>
      </c>
      <c r="K951" s="259">
        <f t="shared" si="294"/>
        <v>0</v>
      </c>
      <c r="L951" s="252"/>
      <c r="M951" s="252"/>
      <c r="N951" s="252"/>
      <c r="O951" s="147">
        <v>0</v>
      </c>
      <c r="P951" s="147">
        <v>0</v>
      </c>
      <c r="Q951" s="137">
        <f t="shared" si="295"/>
        <v>0</v>
      </c>
      <c r="R951" s="80">
        <f t="shared" si="296"/>
        <v>0</v>
      </c>
      <c r="S951" s="147">
        <v>0</v>
      </c>
      <c r="T951" s="121"/>
      <c r="U951" s="263">
        <f>IFERROR(VLOOKUP(B951,คำนวณตกเบิกวิทยฐานะ!$B$9:$P$1008,14,FALSE),0)</f>
        <v>0</v>
      </c>
      <c r="V951" s="263">
        <f>IFERROR(VLOOKUP(B951,คำนวณตกเบิกวิทยฐานะ!$B$9:$P$1008,15,FALSE),0)</f>
        <v>0</v>
      </c>
      <c r="W951" s="264">
        <f t="shared" si="297"/>
        <v>0</v>
      </c>
      <c r="X951" s="119" t="s">
        <v>169</v>
      </c>
      <c r="Y951" s="209" t="s">
        <v>169</v>
      </c>
      <c r="Z951" s="258"/>
      <c r="AA951" s="253">
        <f t="shared" si="298"/>
        <v>0</v>
      </c>
      <c r="AB951" s="253">
        <f t="shared" si="299"/>
        <v>0</v>
      </c>
      <c r="AC951" s="253">
        <f t="shared" si="300"/>
        <v>0</v>
      </c>
      <c r="AD951" s="253">
        <f t="shared" si="301"/>
        <v>0</v>
      </c>
      <c r="AE951" s="268">
        <f t="shared" si="302"/>
        <v>0</v>
      </c>
      <c r="AF951" s="269">
        <f t="shared" si="303"/>
        <v>0</v>
      </c>
      <c r="AG951" s="270">
        <f t="shared" si="304"/>
        <v>0</v>
      </c>
      <c r="AH951" s="121"/>
      <c r="AI951" s="252"/>
      <c r="AJ951" s="295"/>
      <c r="AK951" s="301">
        <f t="shared" si="305"/>
        <v>0</v>
      </c>
      <c r="AL951" s="119" t="s">
        <v>169</v>
      </c>
      <c r="AM951" s="123" t="s">
        <v>169</v>
      </c>
      <c r="AN951" s="122"/>
      <c r="AO951" s="119" t="s">
        <v>169</v>
      </c>
      <c r="AP951" s="123" t="s">
        <v>169</v>
      </c>
      <c r="AQ951" s="124"/>
      <c r="AR951" s="119" t="s">
        <v>169</v>
      </c>
      <c r="AS951" s="123" t="s">
        <v>169</v>
      </c>
      <c r="AT951" s="122"/>
      <c r="AU951" s="280">
        <f t="shared" si="306"/>
        <v>0</v>
      </c>
      <c r="AV951" s="281">
        <f t="shared" si="307"/>
        <v>0</v>
      </c>
      <c r="AW951" s="291">
        <f t="shared" si="311"/>
        <v>0</v>
      </c>
      <c r="AX951" s="283">
        <f t="shared" si="308"/>
        <v>0</v>
      </c>
    </row>
    <row r="952" spans="1:50" ht="26.45" customHeight="1">
      <c r="A952" s="117"/>
      <c r="B952" s="245"/>
      <c r="C952" s="136"/>
      <c r="D952" s="208" t="str">
        <f t="shared" si="293"/>
        <v/>
      </c>
      <c r="E952" s="129" t="s">
        <v>169</v>
      </c>
      <c r="F952" s="209" t="s">
        <v>169</v>
      </c>
      <c r="G952" s="135"/>
      <c r="H952" s="258"/>
      <c r="I952" s="259">
        <f t="shared" si="309"/>
        <v>0</v>
      </c>
      <c r="J952" s="259">
        <f t="shared" si="310"/>
        <v>0</v>
      </c>
      <c r="K952" s="259">
        <f t="shared" si="294"/>
        <v>0</v>
      </c>
      <c r="L952" s="252"/>
      <c r="M952" s="252"/>
      <c r="N952" s="252"/>
      <c r="O952" s="147">
        <v>0</v>
      </c>
      <c r="P952" s="147">
        <v>0</v>
      </c>
      <c r="Q952" s="137">
        <f t="shared" si="295"/>
        <v>0</v>
      </c>
      <c r="R952" s="80">
        <f t="shared" si="296"/>
        <v>0</v>
      </c>
      <c r="S952" s="147">
        <v>0</v>
      </c>
      <c r="T952" s="121"/>
      <c r="U952" s="263">
        <f>IFERROR(VLOOKUP(B952,คำนวณตกเบิกวิทยฐานะ!$B$9:$P$1008,14,FALSE),0)</f>
        <v>0</v>
      </c>
      <c r="V952" s="263">
        <f>IFERROR(VLOOKUP(B952,คำนวณตกเบิกวิทยฐานะ!$B$9:$P$1008,15,FALSE),0)</f>
        <v>0</v>
      </c>
      <c r="W952" s="264">
        <f t="shared" si="297"/>
        <v>0</v>
      </c>
      <c r="X952" s="119" t="s">
        <v>169</v>
      </c>
      <c r="Y952" s="209" t="s">
        <v>169</v>
      </c>
      <c r="Z952" s="258"/>
      <c r="AA952" s="253">
        <f t="shared" si="298"/>
        <v>0</v>
      </c>
      <c r="AB952" s="253">
        <f t="shared" si="299"/>
        <v>0</v>
      </c>
      <c r="AC952" s="253">
        <f t="shared" si="300"/>
        <v>0</v>
      </c>
      <c r="AD952" s="253">
        <f t="shared" si="301"/>
        <v>0</v>
      </c>
      <c r="AE952" s="268">
        <f t="shared" si="302"/>
        <v>0</v>
      </c>
      <c r="AF952" s="269">
        <f t="shared" si="303"/>
        <v>0</v>
      </c>
      <c r="AG952" s="270">
        <f t="shared" si="304"/>
        <v>0</v>
      </c>
      <c r="AH952" s="121"/>
      <c r="AI952" s="252"/>
      <c r="AJ952" s="295"/>
      <c r="AK952" s="301">
        <f t="shared" si="305"/>
        <v>0</v>
      </c>
      <c r="AL952" s="119" t="s">
        <v>169</v>
      </c>
      <c r="AM952" s="123" t="s">
        <v>169</v>
      </c>
      <c r="AN952" s="122"/>
      <c r="AO952" s="119" t="s">
        <v>169</v>
      </c>
      <c r="AP952" s="123" t="s">
        <v>169</v>
      </c>
      <c r="AQ952" s="124"/>
      <c r="AR952" s="119" t="s">
        <v>169</v>
      </c>
      <c r="AS952" s="123" t="s">
        <v>169</v>
      </c>
      <c r="AT952" s="122"/>
      <c r="AU952" s="280">
        <f t="shared" si="306"/>
        <v>0</v>
      </c>
      <c r="AV952" s="281">
        <f t="shared" si="307"/>
        <v>0</v>
      </c>
      <c r="AW952" s="291">
        <f t="shared" si="311"/>
        <v>0</v>
      </c>
      <c r="AX952" s="283">
        <f t="shared" si="308"/>
        <v>0</v>
      </c>
    </row>
    <row r="953" spans="1:50" ht="26.45" customHeight="1">
      <c r="A953" s="117"/>
      <c r="B953" s="245"/>
      <c r="C953" s="136"/>
      <c r="D953" s="208" t="str">
        <f t="shared" si="293"/>
        <v/>
      </c>
      <c r="E953" s="129" t="s">
        <v>169</v>
      </c>
      <c r="F953" s="209" t="s">
        <v>169</v>
      </c>
      <c r="G953" s="135"/>
      <c r="H953" s="258"/>
      <c r="I953" s="259">
        <f t="shared" si="309"/>
        <v>0</v>
      </c>
      <c r="J953" s="259">
        <f t="shared" si="310"/>
        <v>0</v>
      </c>
      <c r="K953" s="259">
        <f t="shared" si="294"/>
        <v>0</v>
      </c>
      <c r="L953" s="252"/>
      <c r="M953" s="252"/>
      <c r="N953" s="252"/>
      <c r="O953" s="147">
        <v>0</v>
      </c>
      <c r="P953" s="147">
        <v>0</v>
      </c>
      <c r="Q953" s="137">
        <f t="shared" si="295"/>
        <v>0</v>
      </c>
      <c r="R953" s="80">
        <f t="shared" si="296"/>
        <v>0</v>
      </c>
      <c r="S953" s="147">
        <v>0</v>
      </c>
      <c r="T953" s="121"/>
      <c r="U953" s="263">
        <f>IFERROR(VLOOKUP(B953,คำนวณตกเบิกวิทยฐานะ!$B$9:$P$1008,14,FALSE),0)</f>
        <v>0</v>
      </c>
      <c r="V953" s="263">
        <f>IFERROR(VLOOKUP(B953,คำนวณตกเบิกวิทยฐานะ!$B$9:$P$1008,15,FALSE),0)</f>
        <v>0</v>
      </c>
      <c r="W953" s="264">
        <f t="shared" si="297"/>
        <v>0</v>
      </c>
      <c r="X953" s="119" t="s">
        <v>169</v>
      </c>
      <c r="Y953" s="209" t="s">
        <v>169</v>
      </c>
      <c r="Z953" s="258"/>
      <c r="AA953" s="253">
        <f t="shared" si="298"/>
        <v>0</v>
      </c>
      <c r="AB953" s="253">
        <f t="shared" si="299"/>
        <v>0</v>
      </c>
      <c r="AC953" s="253">
        <f t="shared" si="300"/>
        <v>0</v>
      </c>
      <c r="AD953" s="253">
        <f t="shared" si="301"/>
        <v>0</v>
      </c>
      <c r="AE953" s="268">
        <f t="shared" si="302"/>
        <v>0</v>
      </c>
      <c r="AF953" s="269">
        <f t="shared" si="303"/>
        <v>0</v>
      </c>
      <c r="AG953" s="270">
        <f t="shared" si="304"/>
        <v>0</v>
      </c>
      <c r="AH953" s="121"/>
      <c r="AI953" s="252"/>
      <c r="AJ953" s="295"/>
      <c r="AK953" s="301">
        <f t="shared" si="305"/>
        <v>0</v>
      </c>
      <c r="AL953" s="119" t="s">
        <v>169</v>
      </c>
      <c r="AM953" s="123" t="s">
        <v>169</v>
      </c>
      <c r="AN953" s="122"/>
      <c r="AO953" s="119" t="s">
        <v>169</v>
      </c>
      <c r="AP953" s="123" t="s">
        <v>169</v>
      </c>
      <c r="AQ953" s="124"/>
      <c r="AR953" s="119" t="s">
        <v>169</v>
      </c>
      <c r="AS953" s="123" t="s">
        <v>169</v>
      </c>
      <c r="AT953" s="122"/>
      <c r="AU953" s="280">
        <f t="shared" si="306"/>
        <v>0</v>
      </c>
      <c r="AV953" s="281">
        <f t="shared" si="307"/>
        <v>0</v>
      </c>
      <c r="AW953" s="291">
        <f t="shared" si="311"/>
        <v>0</v>
      </c>
      <c r="AX953" s="283">
        <f t="shared" si="308"/>
        <v>0</v>
      </c>
    </row>
    <row r="954" spans="1:50" ht="26.45" customHeight="1">
      <c r="A954" s="117"/>
      <c r="B954" s="245"/>
      <c r="C954" s="136"/>
      <c r="D954" s="208" t="str">
        <f t="shared" si="293"/>
        <v/>
      </c>
      <c r="E954" s="129" t="s">
        <v>169</v>
      </c>
      <c r="F954" s="209" t="s">
        <v>169</v>
      </c>
      <c r="G954" s="135"/>
      <c r="H954" s="258"/>
      <c r="I954" s="259">
        <f t="shared" si="309"/>
        <v>0</v>
      </c>
      <c r="J954" s="259">
        <f t="shared" si="310"/>
        <v>0</v>
      </c>
      <c r="K954" s="259">
        <f t="shared" si="294"/>
        <v>0</v>
      </c>
      <c r="L954" s="252"/>
      <c r="M954" s="252"/>
      <c r="N954" s="252"/>
      <c r="O954" s="147">
        <v>0</v>
      </c>
      <c r="P954" s="147">
        <v>0</v>
      </c>
      <c r="Q954" s="137">
        <f t="shared" si="295"/>
        <v>0</v>
      </c>
      <c r="R954" s="80">
        <f t="shared" si="296"/>
        <v>0</v>
      </c>
      <c r="S954" s="147">
        <v>0</v>
      </c>
      <c r="T954" s="121"/>
      <c r="U954" s="263">
        <f>IFERROR(VLOOKUP(B954,คำนวณตกเบิกวิทยฐานะ!$B$9:$P$1008,14,FALSE),0)</f>
        <v>0</v>
      </c>
      <c r="V954" s="263">
        <f>IFERROR(VLOOKUP(B954,คำนวณตกเบิกวิทยฐานะ!$B$9:$P$1008,15,FALSE),0)</f>
        <v>0</v>
      </c>
      <c r="W954" s="264">
        <f t="shared" si="297"/>
        <v>0</v>
      </c>
      <c r="X954" s="119" t="s">
        <v>169</v>
      </c>
      <c r="Y954" s="209" t="s">
        <v>169</v>
      </c>
      <c r="Z954" s="258"/>
      <c r="AA954" s="253">
        <f t="shared" si="298"/>
        <v>0</v>
      </c>
      <c r="AB954" s="253">
        <f t="shared" si="299"/>
        <v>0</v>
      </c>
      <c r="AC954" s="253">
        <f t="shared" si="300"/>
        <v>0</v>
      </c>
      <c r="AD954" s="253">
        <f t="shared" si="301"/>
        <v>0</v>
      </c>
      <c r="AE954" s="268">
        <f t="shared" si="302"/>
        <v>0</v>
      </c>
      <c r="AF954" s="269">
        <f t="shared" si="303"/>
        <v>0</v>
      </c>
      <c r="AG954" s="270">
        <f t="shared" si="304"/>
        <v>0</v>
      </c>
      <c r="AH954" s="121"/>
      <c r="AI954" s="252"/>
      <c r="AJ954" s="295"/>
      <c r="AK954" s="301">
        <f t="shared" si="305"/>
        <v>0</v>
      </c>
      <c r="AL954" s="119" t="s">
        <v>169</v>
      </c>
      <c r="AM954" s="123" t="s">
        <v>169</v>
      </c>
      <c r="AN954" s="122"/>
      <c r="AO954" s="119" t="s">
        <v>169</v>
      </c>
      <c r="AP954" s="123" t="s">
        <v>169</v>
      </c>
      <c r="AQ954" s="124"/>
      <c r="AR954" s="119" t="s">
        <v>169</v>
      </c>
      <c r="AS954" s="123" t="s">
        <v>169</v>
      </c>
      <c r="AT954" s="122"/>
      <c r="AU954" s="280">
        <f t="shared" si="306"/>
        <v>0</v>
      </c>
      <c r="AV954" s="281">
        <f t="shared" si="307"/>
        <v>0</v>
      </c>
      <c r="AW954" s="291">
        <f t="shared" si="311"/>
        <v>0</v>
      </c>
      <c r="AX954" s="283">
        <f t="shared" si="308"/>
        <v>0</v>
      </c>
    </row>
    <row r="955" spans="1:50" ht="26.45" customHeight="1">
      <c r="A955" s="117"/>
      <c r="B955" s="245"/>
      <c r="C955" s="136"/>
      <c r="D955" s="208" t="str">
        <f t="shared" si="293"/>
        <v/>
      </c>
      <c r="E955" s="129" t="s">
        <v>169</v>
      </c>
      <c r="F955" s="209" t="s">
        <v>169</v>
      </c>
      <c r="G955" s="135"/>
      <c r="H955" s="258"/>
      <c r="I955" s="259">
        <f t="shared" si="309"/>
        <v>0</v>
      </c>
      <c r="J955" s="259">
        <f t="shared" si="310"/>
        <v>0</v>
      </c>
      <c r="K955" s="259">
        <f t="shared" si="294"/>
        <v>0</v>
      </c>
      <c r="L955" s="252"/>
      <c r="M955" s="252"/>
      <c r="N955" s="252"/>
      <c r="O955" s="147">
        <v>0</v>
      </c>
      <c r="P955" s="147">
        <v>0</v>
      </c>
      <c r="Q955" s="137">
        <f t="shared" si="295"/>
        <v>0</v>
      </c>
      <c r="R955" s="80">
        <f t="shared" si="296"/>
        <v>0</v>
      </c>
      <c r="S955" s="147">
        <v>0</v>
      </c>
      <c r="T955" s="121"/>
      <c r="U955" s="263">
        <f>IFERROR(VLOOKUP(B955,คำนวณตกเบิกวิทยฐานะ!$B$9:$P$1008,14,FALSE),0)</f>
        <v>0</v>
      </c>
      <c r="V955" s="263">
        <f>IFERROR(VLOOKUP(B955,คำนวณตกเบิกวิทยฐานะ!$B$9:$P$1008,15,FALSE),0)</f>
        <v>0</v>
      </c>
      <c r="W955" s="264">
        <f t="shared" si="297"/>
        <v>0</v>
      </c>
      <c r="X955" s="119" t="s">
        <v>169</v>
      </c>
      <c r="Y955" s="209" t="s">
        <v>169</v>
      </c>
      <c r="Z955" s="258"/>
      <c r="AA955" s="253">
        <f t="shared" si="298"/>
        <v>0</v>
      </c>
      <c r="AB955" s="253">
        <f t="shared" si="299"/>
        <v>0</v>
      </c>
      <c r="AC955" s="253">
        <f t="shared" si="300"/>
        <v>0</v>
      </c>
      <c r="AD955" s="253">
        <f t="shared" si="301"/>
        <v>0</v>
      </c>
      <c r="AE955" s="268">
        <f t="shared" si="302"/>
        <v>0</v>
      </c>
      <c r="AF955" s="269">
        <f t="shared" si="303"/>
        <v>0</v>
      </c>
      <c r="AG955" s="270">
        <f t="shared" si="304"/>
        <v>0</v>
      </c>
      <c r="AH955" s="121"/>
      <c r="AI955" s="252"/>
      <c r="AJ955" s="295"/>
      <c r="AK955" s="301">
        <f t="shared" si="305"/>
        <v>0</v>
      </c>
      <c r="AL955" s="119" t="s">
        <v>169</v>
      </c>
      <c r="AM955" s="123" t="s">
        <v>169</v>
      </c>
      <c r="AN955" s="122"/>
      <c r="AO955" s="119" t="s">
        <v>169</v>
      </c>
      <c r="AP955" s="123" t="s">
        <v>169</v>
      </c>
      <c r="AQ955" s="124"/>
      <c r="AR955" s="119" t="s">
        <v>169</v>
      </c>
      <c r="AS955" s="123" t="s">
        <v>169</v>
      </c>
      <c r="AT955" s="122"/>
      <c r="AU955" s="280">
        <f t="shared" si="306"/>
        <v>0</v>
      </c>
      <c r="AV955" s="281">
        <f t="shared" si="307"/>
        <v>0</v>
      </c>
      <c r="AW955" s="291">
        <f t="shared" si="311"/>
        <v>0</v>
      </c>
      <c r="AX955" s="283">
        <f t="shared" si="308"/>
        <v>0</v>
      </c>
    </row>
    <row r="956" spans="1:50" ht="26.45" customHeight="1">
      <c r="A956" s="117"/>
      <c r="B956" s="245"/>
      <c r="C956" s="136"/>
      <c r="D956" s="208" t="str">
        <f t="shared" si="293"/>
        <v/>
      </c>
      <c r="E956" s="129" t="s">
        <v>169</v>
      </c>
      <c r="F956" s="209" t="s">
        <v>169</v>
      </c>
      <c r="G956" s="135"/>
      <c r="H956" s="258"/>
      <c r="I956" s="259">
        <f t="shared" si="309"/>
        <v>0</v>
      </c>
      <c r="J956" s="259">
        <f t="shared" si="310"/>
        <v>0</v>
      </c>
      <c r="K956" s="259">
        <f t="shared" si="294"/>
        <v>0</v>
      </c>
      <c r="L956" s="252"/>
      <c r="M956" s="252"/>
      <c r="N956" s="252"/>
      <c r="O956" s="147">
        <v>0</v>
      </c>
      <c r="P956" s="147">
        <v>0</v>
      </c>
      <c r="Q956" s="137">
        <f t="shared" si="295"/>
        <v>0</v>
      </c>
      <c r="R956" s="80">
        <f t="shared" si="296"/>
        <v>0</v>
      </c>
      <c r="S956" s="147">
        <v>0</v>
      </c>
      <c r="T956" s="121"/>
      <c r="U956" s="263">
        <f>IFERROR(VLOOKUP(B956,คำนวณตกเบิกวิทยฐานะ!$B$9:$P$1008,14,FALSE),0)</f>
        <v>0</v>
      </c>
      <c r="V956" s="263">
        <f>IFERROR(VLOOKUP(B956,คำนวณตกเบิกวิทยฐานะ!$B$9:$P$1008,15,FALSE),0)</f>
        <v>0</v>
      </c>
      <c r="W956" s="264">
        <f t="shared" si="297"/>
        <v>0</v>
      </c>
      <c r="X956" s="119" t="s">
        <v>169</v>
      </c>
      <c r="Y956" s="209" t="s">
        <v>169</v>
      </c>
      <c r="Z956" s="258"/>
      <c r="AA956" s="253">
        <f t="shared" si="298"/>
        <v>0</v>
      </c>
      <c r="AB956" s="253">
        <f t="shared" si="299"/>
        <v>0</v>
      </c>
      <c r="AC956" s="253">
        <f t="shared" si="300"/>
        <v>0</v>
      </c>
      <c r="AD956" s="253">
        <f t="shared" si="301"/>
        <v>0</v>
      </c>
      <c r="AE956" s="268">
        <f t="shared" si="302"/>
        <v>0</v>
      </c>
      <c r="AF956" s="269">
        <f t="shared" si="303"/>
        <v>0</v>
      </c>
      <c r="AG956" s="270">
        <f t="shared" si="304"/>
        <v>0</v>
      </c>
      <c r="AH956" s="121"/>
      <c r="AI956" s="252"/>
      <c r="AJ956" s="295"/>
      <c r="AK956" s="301">
        <f t="shared" si="305"/>
        <v>0</v>
      </c>
      <c r="AL956" s="119" t="s">
        <v>169</v>
      </c>
      <c r="AM956" s="123" t="s">
        <v>169</v>
      </c>
      <c r="AN956" s="122"/>
      <c r="AO956" s="119" t="s">
        <v>169</v>
      </c>
      <c r="AP956" s="123" t="s">
        <v>169</v>
      </c>
      <c r="AQ956" s="124"/>
      <c r="AR956" s="119" t="s">
        <v>169</v>
      </c>
      <c r="AS956" s="123" t="s">
        <v>169</v>
      </c>
      <c r="AT956" s="122"/>
      <c r="AU956" s="280">
        <f t="shared" si="306"/>
        <v>0</v>
      </c>
      <c r="AV956" s="281">
        <f t="shared" si="307"/>
        <v>0</v>
      </c>
      <c r="AW956" s="291">
        <f t="shared" si="311"/>
        <v>0</v>
      </c>
      <c r="AX956" s="283">
        <f t="shared" si="308"/>
        <v>0</v>
      </c>
    </row>
    <row r="957" spans="1:50" ht="26.45" customHeight="1">
      <c r="A957" s="117"/>
      <c r="B957" s="245"/>
      <c r="C957" s="136"/>
      <c r="D957" s="208" t="str">
        <f t="shared" si="293"/>
        <v/>
      </c>
      <c r="E957" s="129" t="s">
        <v>169</v>
      </c>
      <c r="F957" s="209" t="s">
        <v>169</v>
      </c>
      <c r="G957" s="135"/>
      <c r="H957" s="258"/>
      <c r="I957" s="259">
        <f t="shared" si="309"/>
        <v>0</v>
      </c>
      <c r="J957" s="259">
        <f t="shared" si="310"/>
        <v>0</v>
      </c>
      <c r="K957" s="259">
        <f t="shared" si="294"/>
        <v>0</v>
      </c>
      <c r="L957" s="252"/>
      <c r="M957" s="252"/>
      <c r="N957" s="252"/>
      <c r="O957" s="147">
        <v>0</v>
      </c>
      <c r="P957" s="147">
        <v>0</v>
      </c>
      <c r="Q957" s="137">
        <f t="shared" si="295"/>
        <v>0</v>
      </c>
      <c r="R957" s="80">
        <f t="shared" si="296"/>
        <v>0</v>
      </c>
      <c r="S957" s="147">
        <v>0</v>
      </c>
      <c r="T957" s="121"/>
      <c r="U957" s="263">
        <f>IFERROR(VLOOKUP(B957,คำนวณตกเบิกวิทยฐานะ!$B$9:$P$1008,14,FALSE),0)</f>
        <v>0</v>
      </c>
      <c r="V957" s="263">
        <f>IFERROR(VLOOKUP(B957,คำนวณตกเบิกวิทยฐานะ!$B$9:$P$1008,15,FALSE),0)</f>
        <v>0</v>
      </c>
      <c r="W957" s="264">
        <f t="shared" si="297"/>
        <v>0</v>
      </c>
      <c r="X957" s="119" t="s">
        <v>169</v>
      </c>
      <c r="Y957" s="209" t="s">
        <v>169</v>
      </c>
      <c r="Z957" s="258"/>
      <c r="AA957" s="253">
        <f t="shared" si="298"/>
        <v>0</v>
      </c>
      <c r="AB957" s="253">
        <f t="shared" si="299"/>
        <v>0</v>
      </c>
      <c r="AC957" s="253">
        <f t="shared" si="300"/>
        <v>0</v>
      </c>
      <c r="AD957" s="253">
        <f t="shared" si="301"/>
        <v>0</v>
      </c>
      <c r="AE957" s="268">
        <f t="shared" si="302"/>
        <v>0</v>
      </c>
      <c r="AF957" s="269">
        <f t="shared" si="303"/>
        <v>0</v>
      </c>
      <c r="AG957" s="270">
        <f t="shared" si="304"/>
        <v>0</v>
      </c>
      <c r="AH957" s="121"/>
      <c r="AI957" s="252"/>
      <c r="AJ957" s="295"/>
      <c r="AK957" s="301">
        <f t="shared" si="305"/>
        <v>0</v>
      </c>
      <c r="AL957" s="119" t="s">
        <v>169</v>
      </c>
      <c r="AM957" s="123" t="s">
        <v>169</v>
      </c>
      <c r="AN957" s="122"/>
      <c r="AO957" s="119" t="s">
        <v>169</v>
      </c>
      <c r="AP957" s="123" t="s">
        <v>169</v>
      </c>
      <c r="AQ957" s="124"/>
      <c r="AR957" s="119" t="s">
        <v>169</v>
      </c>
      <c r="AS957" s="123" t="s">
        <v>169</v>
      </c>
      <c r="AT957" s="122"/>
      <c r="AU957" s="280">
        <f t="shared" si="306"/>
        <v>0</v>
      </c>
      <c r="AV957" s="281">
        <f t="shared" si="307"/>
        <v>0</v>
      </c>
      <c r="AW957" s="291">
        <f t="shared" si="311"/>
        <v>0</v>
      </c>
      <c r="AX957" s="283">
        <f t="shared" si="308"/>
        <v>0</v>
      </c>
    </row>
    <row r="958" spans="1:50" ht="26.45" customHeight="1">
      <c r="A958" s="117"/>
      <c r="B958" s="245"/>
      <c r="C958" s="136"/>
      <c r="D958" s="208" t="str">
        <f t="shared" si="293"/>
        <v/>
      </c>
      <c r="E958" s="129" t="s">
        <v>169</v>
      </c>
      <c r="F958" s="209" t="s">
        <v>169</v>
      </c>
      <c r="G958" s="135"/>
      <c r="H958" s="258"/>
      <c r="I958" s="259">
        <f t="shared" si="309"/>
        <v>0</v>
      </c>
      <c r="J958" s="259">
        <f t="shared" si="310"/>
        <v>0</v>
      </c>
      <c r="K958" s="259">
        <f t="shared" si="294"/>
        <v>0</v>
      </c>
      <c r="L958" s="252"/>
      <c r="M958" s="252"/>
      <c r="N958" s="252"/>
      <c r="O958" s="147">
        <v>0</v>
      </c>
      <c r="P958" s="147">
        <v>0</v>
      </c>
      <c r="Q958" s="137">
        <f t="shared" si="295"/>
        <v>0</v>
      </c>
      <c r="R958" s="80">
        <f t="shared" si="296"/>
        <v>0</v>
      </c>
      <c r="S958" s="147">
        <v>0</v>
      </c>
      <c r="T958" s="121"/>
      <c r="U958" s="263">
        <f>IFERROR(VLOOKUP(B958,คำนวณตกเบิกวิทยฐานะ!$B$9:$P$1008,14,FALSE),0)</f>
        <v>0</v>
      </c>
      <c r="V958" s="263">
        <f>IFERROR(VLOOKUP(B958,คำนวณตกเบิกวิทยฐานะ!$B$9:$P$1008,15,FALSE),0)</f>
        <v>0</v>
      </c>
      <c r="W958" s="264">
        <f t="shared" si="297"/>
        <v>0</v>
      </c>
      <c r="X958" s="119" t="s">
        <v>169</v>
      </c>
      <c r="Y958" s="209" t="s">
        <v>169</v>
      </c>
      <c r="Z958" s="258"/>
      <c r="AA958" s="253">
        <f t="shared" si="298"/>
        <v>0</v>
      </c>
      <c r="AB958" s="253">
        <f t="shared" si="299"/>
        <v>0</v>
      </c>
      <c r="AC958" s="253">
        <f t="shared" si="300"/>
        <v>0</v>
      </c>
      <c r="AD958" s="253">
        <f t="shared" si="301"/>
        <v>0</v>
      </c>
      <c r="AE958" s="268">
        <f t="shared" si="302"/>
        <v>0</v>
      </c>
      <c r="AF958" s="269">
        <f t="shared" si="303"/>
        <v>0</v>
      </c>
      <c r="AG958" s="270">
        <f t="shared" si="304"/>
        <v>0</v>
      </c>
      <c r="AH958" s="121"/>
      <c r="AI958" s="252"/>
      <c r="AJ958" s="295"/>
      <c r="AK958" s="301">
        <f t="shared" si="305"/>
        <v>0</v>
      </c>
      <c r="AL958" s="119" t="s">
        <v>169</v>
      </c>
      <c r="AM958" s="123" t="s">
        <v>169</v>
      </c>
      <c r="AN958" s="122"/>
      <c r="AO958" s="119" t="s">
        <v>169</v>
      </c>
      <c r="AP958" s="123" t="s">
        <v>169</v>
      </c>
      <c r="AQ958" s="124"/>
      <c r="AR958" s="119" t="s">
        <v>169</v>
      </c>
      <c r="AS958" s="123" t="s">
        <v>169</v>
      </c>
      <c r="AT958" s="122"/>
      <c r="AU958" s="280">
        <f t="shared" si="306"/>
        <v>0</v>
      </c>
      <c r="AV958" s="281">
        <f t="shared" si="307"/>
        <v>0</v>
      </c>
      <c r="AW958" s="291">
        <f t="shared" si="311"/>
        <v>0</v>
      </c>
      <c r="AX958" s="283">
        <f t="shared" si="308"/>
        <v>0</v>
      </c>
    </row>
    <row r="959" spans="1:50" ht="26.45" customHeight="1">
      <c r="A959" s="117"/>
      <c r="B959" s="245"/>
      <c r="C959" s="136"/>
      <c r="D959" s="208" t="str">
        <f t="shared" si="293"/>
        <v/>
      </c>
      <c r="E959" s="129" t="s">
        <v>169</v>
      </c>
      <c r="F959" s="209" t="s">
        <v>169</v>
      </c>
      <c r="G959" s="135"/>
      <c r="H959" s="258"/>
      <c r="I959" s="259">
        <f t="shared" si="309"/>
        <v>0</v>
      </c>
      <c r="J959" s="259">
        <f t="shared" si="310"/>
        <v>0</v>
      </c>
      <c r="K959" s="259">
        <f t="shared" si="294"/>
        <v>0</v>
      </c>
      <c r="L959" s="252"/>
      <c r="M959" s="252"/>
      <c r="N959" s="252"/>
      <c r="O959" s="147">
        <v>0</v>
      </c>
      <c r="P959" s="147">
        <v>0</v>
      </c>
      <c r="Q959" s="137">
        <f t="shared" si="295"/>
        <v>0</v>
      </c>
      <c r="R959" s="80">
        <f t="shared" si="296"/>
        <v>0</v>
      </c>
      <c r="S959" s="147">
        <v>0</v>
      </c>
      <c r="T959" s="121"/>
      <c r="U959" s="263">
        <f>IFERROR(VLOOKUP(B959,คำนวณตกเบิกวิทยฐานะ!$B$9:$P$1008,14,FALSE),0)</f>
        <v>0</v>
      </c>
      <c r="V959" s="263">
        <f>IFERROR(VLOOKUP(B959,คำนวณตกเบิกวิทยฐานะ!$B$9:$P$1008,15,FALSE),0)</f>
        <v>0</v>
      </c>
      <c r="W959" s="264">
        <f t="shared" si="297"/>
        <v>0</v>
      </c>
      <c r="X959" s="119" t="s">
        <v>169</v>
      </c>
      <c r="Y959" s="209" t="s">
        <v>169</v>
      </c>
      <c r="Z959" s="258"/>
      <c r="AA959" s="253">
        <f t="shared" si="298"/>
        <v>0</v>
      </c>
      <c r="AB959" s="253">
        <f t="shared" si="299"/>
        <v>0</v>
      </c>
      <c r="AC959" s="253">
        <f t="shared" si="300"/>
        <v>0</v>
      </c>
      <c r="AD959" s="253">
        <f t="shared" si="301"/>
        <v>0</v>
      </c>
      <c r="AE959" s="268">
        <f t="shared" si="302"/>
        <v>0</v>
      </c>
      <c r="AF959" s="269">
        <f t="shared" si="303"/>
        <v>0</v>
      </c>
      <c r="AG959" s="270">
        <f t="shared" si="304"/>
        <v>0</v>
      </c>
      <c r="AH959" s="121"/>
      <c r="AI959" s="252"/>
      <c r="AJ959" s="295"/>
      <c r="AK959" s="301">
        <f t="shared" si="305"/>
        <v>0</v>
      </c>
      <c r="AL959" s="119" t="s">
        <v>169</v>
      </c>
      <c r="AM959" s="123" t="s">
        <v>169</v>
      </c>
      <c r="AN959" s="122"/>
      <c r="AO959" s="119" t="s">
        <v>169</v>
      </c>
      <c r="AP959" s="123" t="s">
        <v>169</v>
      </c>
      <c r="AQ959" s="124"/>
      <c r="AR959" s="119" t="s">
        <v>169</v>
      </c>
      <c r="AS959" s="123" t="s">
        <v>169</v>
      </c>
      <c r="AT959" s="122"/>
      <c r="AU959" s="280">
        <f t="shared" si="306"/>
        <v>0</v>
      </c>
      <c r="AV959" s="281">
        <f t="shared" si="307"/>
        <v>0</v>
      </c>
      <c r="AW959" s="291">
        <f t="shared" si="311"/>
        <v>0</v>
      </c>
      <c r="AX959" s="283">
        <f t="shared" si="308"/>
        <v>0</v>
      </c>
    </row>
    <row r="960" spans="1:50" ht="26.45" customHeight="1">
      <c r="A960" s="117"/>
      <c r="B960" s="245"/>
      <c r="C960" s="136"/>
      <c r="D960" s="208" t="str">
        <f t="shared" si="293"/>
        <v/>
      </c>
      <c r="E960" s="129" t="s">
        <v>169</v>
      </c>
      <c r="F960" s="209" t="s">
        <v>169</v>
      </c>
      <c r="G960" s="135"/>
      <c r="H960" s="258"/>
      <c r="I960" s="259">
        <f t="shared" si="309"/>
        <v>0</v>
      </c>
      <c r="J960" s="259">
        <f t="shared" si="310"/>
        <v>0</v>
      </c>
      <c r="K960" s="259">
        <f t="shared" si="294"/>
        <v>0</v>
      </c>
      <c r="L960" s="252"/>
      <c r="M960" s="252"/>
      <c r="N960" s="252"/>
      <c r="O960" s="147">
        <v>0</v>
      </c>
      <c r="P960" s="147">
        <v>0</v>
      </c>
      <c r="Q960" s="137">
        <f t="shared" si="295"/>
        <v>0</v>
      </c>
      <c r="R960" s="80">
        <f t="shared" si="296"/>
        <v>0</v>
      </c>
      <c r="S960" s="147">
        <v>0</v>
      </c>
      <c r="T960" s="121"/>
      <c r="U960" s="263">
        <f>IFERROR(VLOOKUP(B960,คำนวณตกเบิกวิทยฐานะ!$B$9:$P$1008,14,FALSE),0)</f>
        <v>0</v>
      </c>
      <c r="V960" s="263">
        <f>IFERROR(VLOOKUP(B960,คำนวณตกเบิกวิทยฐานะ!$B$9:$P$1008,15,FALSE),0)</f>
        <v>0</v>
      </c>
      <c r="W960" s="264">
        <f t="shared" si="297"/>
        <v>0</v>
      </c>
      <c r="X960" s="119" t="s">
        <v>169</v>
      </c>
      <c r="Y960" s="209" t="s">
        <v>169</v>
      </c>
      <c r="Z960" s="258"/>
      <c r="AA960" s="253">
        <f t="shared" si="298"/>
        <v>0</v>
      </c>
      <c r="AB960" s="253">
        <f t="shared" si="299"/>
        <v>0</v>
      </c>
      <c r="AC960" s="253">
        <f t="shared" si="300"/>
        <v>0</v>
      </c>
      <c r="AD960" s="253">
        <f t="shared" si="301"/>
        <v>0</v>
      </c>
      <c r="AE960" s="268">
        <f t="shared" si="302"/>
        <v>0</v>
      </c>
      <c r="AF960" s="269">
        <f t="shared" si="303"/>
        <v>0</v>
      </c>
      <c r="AG960" s="270">
        <f t="shared" si="304"/>
        <v>0</v>
      </c>
      <c r="AH960" s="121"/>
      <c r="AI960" s="252"/>
      <c r="AJ960" s="295"/>
      <c r="AK960" s="301">
        <f t="shared" si="305"/>
        <v>0</v>
      </c>
      <c r="AL960" s="119" t="s">
        <v>169</v>
      </c>
      <c r="AM960" s="123" t="s">
        <v>169</v>
      </c>
      <c r="AN960" s="122"/>
      <c r="AO960" s="119" t="s">
        <v>169</v>
      </c>
      <c r="AP960" s="123" t="s">
        <v>169</v>
      </c>
      <c r="AQ960" s="124"/>
      <c r="AR960" s="119" t="s">
        <v>169</v>
      </c>
      <c r="AS960" s="123" t="s">
        <v>169</v>
      </c>
      <c r="AT960" s="122"/>
      <c r="AU960" s="280">
        <f t="shared" si="306"/>
        <v>0</v>
      </c>
      <c r="AV960" s="281">
        <f t="shared" si="307"/>
        <v>0</v>
      </c>
      <c r="AW960" s="291">
        <f t="shared" si="311"/>
        <v>0</v>
      </c>
      <c r="AX960" s="283">
        <f t="shared" si="308"/>
        <v>0</v>
      </c>
    </row>
    <row r="961" spans="1:50" ht="26.45" customHeight="1">
      <c r="A961" s="117"/>
      <c r="B961" s="245"/>
      <c r="C961" s="136"/>
      <c r="D961" s="208" t="str">
        <f t="shared" si="293"/>
        <v/>
      </c>
      <c r="E961" s="129" t="s">
        <v>169</v>
      </c>
      <c r="F961" s="209" t="s">
        <v>169</v>
      </c>
      <c r="G961" s="135"/>
      <c r="H961" s="258"/>
      <c r="I961" s="259">
        <f t="shared" si="309"/>
        <v>0</v>
      </c>
      <c r="J961" s="259">
        <f t="shared" si="310"/>
        <v>0</v>
      </c>
      <c r="K961" s="259">
        <f t="shared" si="294"/>
        <v>0</v>
      </c>
      <c r="L961" s="252"/>
      <c r="M961" s="252"/>
      <c r="N961" s="252"/>
      <c r="O961" s="147">
        <v>0</v>
      </c>
      <c r="P961" s="147">
        <v>0</v>
      </c>
      <c r="Q961" s="137">
        <f t="shared" si="295"/>
        <v>0</v>
      </c>
      <c r="R961" s="80">
        <f t="shared" si="296"/>
        <v>0</v>
      </c>
      <c r="S961" s="147">
        <v>0</v>
      </c>
      <c r="T961" s="121"/>
      <c r="U961" s="263">
        <f>IFERROR(VLOOKUP(B961,คำนวณตกเบิกวิทยฐานะ!$B$9:$P$1008,14,FALSE),0)</f>
        <v>0</v>
      </c>
      <c r="V961" s="263">
        <f>IFERROR(VLOOKUP(B961,คำนวณตกเบิกวิทยฐานะ!$B$9:$P$1008,15,FALSE),0)</f>
        <v>0</v>
      </c>
      <c r="W961" s="264">
        <f t="shared" si="297"/>
        <v>0</v>
      </c>
      <c r="X961" s="119" t="s">
        <v>169</v>
      </c>
      <c r="Y961" s="209" t="s">
        <v>169</v>
      </c>
      <c r="Z961" s="258"/>
      <c r="AA961" s="253">
        <f t="shared" si="298"/>
        <v>0</v>
      </c>
      <c r="AB961" s="253">
        <f t="shared" si="299"/>
        <v>0</v>
      </c>
      <c r="AC961" s="253">
        <f t="shared" si="300"/>
        <v>0</v>
      </c>
      <c r="AD961" s="253">
        <f t="shared" si="301"/>
        <v>0</v>
      </c>
      <c r="AE961" s="268">
        <f t="shared" si="302"/>
        <v>0</v>
      </c>
      <c r="AF961" s="269">
        <f t="shared" si="303"/>
        <v>0</v>
      </c>
      <c r="AG961" s="270">
        <f t="shared" si="304"/>
        <v>0</v>
      </c>
      <c r="AH961" s="121"/>
      <c r="AI961" s="252"/>
      <c r="AJ961" s="295"/>
      <c r="AK961" s="301">
        <f t="shared" si="305"/>
        <v>0</v>
      </c>
      <c r="AL961" s="119" t="s">
        <v>169</v>
      </c>
      <c r="AM961" s="123" t="s">
        <v>169</v>
      </c>
      <c r="AN961" s="122"/>
      <c r="AO961" s="119" t="s">
        <v>169</v>
      </c>
      <c r="AP961" s="123" t="s">
        <v>169</v>
      </c>
      <c r="AQ961" s="124"/>
      <c r="AR961" s="119" t="s">
        <v>169</v>
      </c>
      <c r="AS961" s="123" t="s">
        <v>169</v>
      </c>
      <c r="AT961" s="122"/>
      <c r="AU961" s="280">
        <f t="shared" si="306"/>
        <v>0</v>
      </c>
      <c r="AV961" s="281">
        <f t="shared" si="307"/>
        <v>0</v>
      </c>
      <c r="AW961" s="291">
        <f t="shared" si="311"/>
        <v>0</v>
      </c>
      <c r="AX961" s="283">
        <f t="shared" si="308"/>
        <v>0</v>
      </c>
    </row>
    <row r="962" spans="1:50" ht="26.45" customHeight="1">
      <c r="A962" s="117"/>
      <c r="B962" s="245"/>
      <c r="C962" s="136"/>
      <c r="D962" s="208" t="str">
        <f t="shared" si="293"/>
        <v/>
      </c>
      <c r="E962" s="129" t="s">
        <v>169</v>
      </c>
      <c r="F962" s="209" t="s">
        <v>169</v>
      </c>
      <c r="G962" s="135"/>
      <c r="H962" s="258"/>
      <c r="I962" s="259">
        <f t="shared" si="309"/>
        <v>0</v>
      </c>
      <c r="J962" s="259">
        <f t="shared" si="310"/>
        <v>0</v>
      </c>
      <c r="K962" s="259">
        <f t="shared" si="294"/>
        <v>0</v>
      </c>
      <c r="L962" s="252"/>
      <c r="M962" s="252"/>
      <c r="N962" s="252"/>
      <c r="O962" s="147">
        <v>0</v>
      </c>
      <c r="P962" s="147">
        <v>0</v>
      </c>
      <c r="Q962" s="137">
        <f t="shared" si="295"/>
        <v>0</v>
      </c>
      <c r="R962" s="80">
        <f t="shared" si="296"/>
        <v>0</v>
      </c>
      <c r="S962" s="147">
        <v>0</v>
      </c>
      <c r="T962" s="121"/>
      <c r="U962" s="263">
        <f>IFERROR(VLOOKUP(B962,คำนวณตกเบิกวิทยฐานะ!$B$9:$P$1008,14,FALSE),0)</f>
        <v>0</v>
      </c>
      <c r="V962" s="263">
        <f>IFERROR(VLOOKUP(B962,คำนวณตกเบิกวิทยฐานะ!$B$9:$P$1008,15,FALSE),0)</f>
        <v>0</v>
      </c>
      <c r="W962" s="264">
        <f t="shared" si="297"/>
        <v>0</v>
      </c>
      <c r="X962" s="119" t="s">
        <v>169</v>
      </c>
      <c r="Y962" s="209" t="s">
        <v>169</v>
      </c>
      <c r="Z962" s="258"/>
      <c r="AA962" s="253">
        <f t="shared" si="298"/>
        <v>0</v>
      </c>
      <c r="AB962" s="253">
        <f t="shared" si="299"/>
        <v>0</v>
      </c>
      <c r="AC962" s="253">
        <f t="shared" si="300"/>
        <v>0</v>
      </c>
      <c r="AD962" s="253">
        <f t="shared" si="301"/>
        <v>0</v>
      </c>
      <c r="AE962" s="268">
        <f t="shared" si="302"/>
        <v>0</v>
      </c>
      <c r="AF962" s="269">
        <f t="shared" si="303"/>
        <v>0</v>
      </c>
      <c r="AG962" s="270">
        <f t="shared" si="304"/>
        <v>0</v>
      </c>
      <c r="AH962" s="121"/>
      <c r="AI962" s="252"/>
      <c r="AJ962" s="295"/>
      <c r="AK962" s="301">
        <f t="shared" si="305"/>
        <v>0</v>
      </c>
      <c r="AL962" s="119" t="s">
        <v>169</v>
      </c>
      <c r="AM962" s="123" t="s">
        <v>169</v>
      </c>
      <c r="AN962" s="122"/>
      <c r="AO962" s="119" t="s">
        <v>169</v>
      </c>
      <c r="AP962" s="123" t="s">
        <v>169</v>
      </c>
      <c r="AQ962" s="124"/>
      <c r="AR962" s="119" t="s">
        <v>169</v>
      </c>
      <c r="AS962" s="123" t="s">
        <v>169</v>
      </c>
      <c r="AT962" s="122"/>
      <c r="AU962" s="280">
        <f t="shared" si="306"/>
        <v>0</v>
      </c>
      <c r="AV962" s="281">
        <f t="shared" si="307"/>
        <v>0</v>
      </c>
      <c r="AW962" s="291">
        <f t="shared" si="311"/>
        <v>0</v>
      </c>
      <c r="AX962" s="283">
        <f t="shared" si="308"/>
        <v>0</v>
      </c>
    </row>
    <row r="963" spans="1:50" ht="26.45" customHeight="1">
      <c r="A963" s="117"/>
      <c r="B963" s="245"/>
      <c r="C963" s="136"/>
      <c r="D963" s="208" t="str">
        <f t="shared" si="293"/>
        <v/>
      </c>
      <c r="E963" s="129" t="s">
        <v>169</v>
      </c>
      <c r="F963" s="209" t="s">
        <v>169</v>
      </c>
      <c r="G963" s="135"/>
      <c r="H963" s="258"/>
      <c r="I963" s="259">
        <f t="shared" si="309"/>
        <v>0</v>
      </c>
      <c r="J963" s="259">
        <f t="shared" si="310"/>
        <v>0</v>
      </c>
      <c r="K963" s="259">
        <f t="shared" si="294"/>
        <v>0</v>
      </c>
      <c r="L963" s="252"/>
      <c r="M963" s="252"/>
      <c r="N963" s="252"/>
      <c r="O963" s="147">
        <v>0</v>
      </c>
      <c r="P963" s="147">
        <v>0</v>
      </c>
      <c r="Q963" s="137">
        <f t="shared" si="295"/>
        <v>0</v>
      </c>
      <c r="R963" s="80">
        <f t="shared" si="296"/>
        <v>0</v>
      </c>
      <c r="S963" s="147">
        <v>0</v>
      </c>
      <c r="T963" s="121"/>
      <c r="U963" s="263">
        <f>IFERROR(VLOOKUP(B963,คำนวณตกเบิกวิทยฐานะ!$B$9:$P$1008,14,FALSE),0)</f>
        <v>0</v>
      </c>
      <c r="V963" s="263">
        <f>IFERROR(VLOOKUP(B963,คำนวณตกเบิกวิทยฐานะ!$B$9:$P$1008,15,FALSE),0)</f>
        <v>0</v>
      </c>
      <c r="W963" s="264">
        <f t="shared" si="297"/>
        <v>0</v>
      </c>
      <c r="X963" s="119" t="s">
        <v>169</v>
      </c>
      <c r="Y963" s="209" t="s">
        <v>169</v>
      </c>
      <c r="Z963" s="258"/>
      <c r="AA963" s="253">
        <f t="shared" si="298"/>
        <v>0</v>
      </c>
      <c r="AB963" s="253">
        <f t="shared" si="299"/>
        <v>0</v>
      </c>
      <c r="AC963" s="253">
        <f t="shared" si="300"/>
        <v>0</v>
      </c>
      <c r="AD963" s="253">
        <f t="shared" si="301"/>
        <v>0</v>
      </c>
      <c r="AE963" s="268">
        <f t="shared" si="302"/>
        <v>0</v>
      </c>
      <c r="AF963" s="269">
        <f t="shared" si="303"/>
        <v>0</v>
      </c>
      <c r="AG963" s="270">
        <f t="shared" si="304"/>
        <v>0</v>
      </c>
      <c r="AH963" s="121"/>
      <c r="AI963" s="252"/>
      <c r="AJ963" s="295"/>
      <c r="AK963" s="301">
        <f t="shared" si="305"/>
        <v>0</v>
      </c>
      <c r="AL963" s="119" t="s">
        <v>169</v>
      </c>
      <c r="AM963" s="123" t="s">
        <v>169</v>
      </c>
      <c r="AN963" s="122"/>
      <c r="AO963" s="119" t="s">
        <v>169</v>
      </c>
      <c r="AP963" s="123" t="s">
        <v>169</v>
      </c>
      <c r="AQ963" s="124"/>
      <c r="AR963" s="119" t="s">
        <v>169</v>
      </c>
      <c r="AS963" s="123" t="s">
        <v>169</v>
      </c>
      <c r="AT963" s="122"/>
      <c r="AU963" s="280">
        <f t="shared" si="306"/>
        <v>0</v>
      </c>
      <c r="AV963" s="281">
        <f t="shared" si="307"/>
        <v>0</v>
      </c>
      <c r="AW963" s="291">
        <f t="shared" si="311"/>
        <v>0</v>
      </c>
      <c r="AX963" s="283">
        <f t="shared" si="308"/>
        <v>0</v>
      </c>
    </row>
    <row r="964" spans="1:50" ht="26.45" customHeight="1">
      <c r="A964" s="117"/>
      <c r="B964" s="245"/>
      <c r="C964" s="136"/>
      <c r="D964" s="208" t="str">
        <f t="shared" si="293"/>
        <v/>
      </c>
      <c r="E964" s="129" t="s">
        <v>169</v>
      </c>
      <c r="F964" s="209" t="s">
        <v>169</v>
      </c>
      <c r="G964" s="135"/>
      <c r="H964" s="258"/>
      <c r="I964" s="259">
        <f t="shared" si="309"/>
        <v>0</v>
      </c>
      <c r="J964" s="259">
        <f t="shared" si="310"/>
        <v>0</v>
      </c>
      <c r="K964" s="259">
        <f t="shared" si="294"/>
        <v>0</v>
      </c>
      <c r="L964" s="252"/>
      <c r="M964" s="252"/>
      <c r="N964" s="252"/>
      <c r="O964" s="147">
        <v>0</v>
      </c>
      <c r="P964" s="147">
        <v>0</v>
      </c>
      <c r="Q964" s="137">
        <f t="shared" si="295"/>
        <v>0</v>
      </c>
      <c r="R964" s="80">
        <f t="shared" si="296"/>
        <v>0</v>
      </c>
      <c r="S964" s="147">
        <v>0</v>
      </c>
      <c r="T964" s="121"/>
      <c r="U964" s="263">
        <f>IFERROR(VLOOKUP(B964,คำนวณตกเบิกวิทยฐานะ!$B$9:$P$1008,14,FALSE),0)</f>
        <v>0</v>
      </c>
      <c r="V964" s="263">
        <f>IFERROR(VLOOKUP(B964,คำนวณตกเบิกวิทยฐานะ!$B$9:$P$1008,15,FALSE),0)</f>
        <v>0</v>
      </c>
      <c r="W964" s="264">
        <f t="shared" si="297"/>
        <v>0</v>
      </c>
      <c r="X964" s="119" t="s">
        <v>169</v>
      </c>
      <c r="Y964" s="209" t="s">
        <v>169</v>
      </c>
      <c r="Z964" s="258"/>
      <c r="AA964" s="253">
        <f t="shared" si="298"/>
        <v>0</v>
      </c>
      <c r="AB964" s="253">
        <f t="shared" si="299"/>
        <v>0</v>
      </c>
      <c r="AC964" s="253">
        <f t="shared" si="300"/>
        <v>0</v>
      </c>
      <c r="AD964" s="253">
        <f t="shared" si="301"/>
        <v>0</v>
      </c>
      <c r="AE964" s="268">
        <f t="shared" si="302"/>
        <v>0</v>
      </c>
      <c r="AF964" s="269">
        <f t="shared" si="303"/>
        <v>0</v>
      </c>
      <c r="AG964" s="270">
        <f t="shared" si="304"/>
        <v>0</v>
      </c>
      <c r="AH964" s="121"/>
      <c r="AI964" s="252"/>
      <c r="AJ964" s="295"/>
      <c r="AK964" s="301">
        <f t="shared" si="305"/>
        <v>0</v>
      </c>
      <c r="AL964" s="119" t="s">
        <v>169</v>
      </c>
      <c r="AM964" s="123" t="s">
        <v>169</v>
      </c>
      <c r="AN964" s="122"/>
      <c r="AO964" s="119" t="s">
        <v>169</v>
      </c>
      <c r="AP964" s="123" t="s">
        <v>169</v>
      </c>
      <c r="AQ964" s="124"/>
      <c r="AR964" s="119" t="s">
        <v>169</v>
      </c>
      <c r="AS964" s="123" t="s">
        <v>169</v>
      </c>
      <c r="AT964" s="122"/>
      <c r="AU964" s="280">
        <f t="shared" si="306"/>
        <v>0</v>
      </c>
      <c r="AV964" s="281">
        <f t="shared" si="307"/>
        <v>0</v>
      </c>
      <c r="AW964" s="291">
        <f t="shared" si="311"/>
        <v>0</v>
      </c>
      <c r="AX964" s="283">
        <f t="shared" si="308"/>
        <v>0</v>
      </c>
    </row>
    <row r="965" spans="1:50" ht="26.45" customHeight="1">
      <c r="A965" s="117"/>
      <c r="B965" s="245"/>
      <c r="C965" s="136"/>
      <c r="D965" s="208" t="str">
        <f t="shared" si="293"/>
        <v/>
      </c>
      <c r="E965" s="129" t="s">
        <v>169</v>
      </c>
      <c r="F965" s="209" t="s">
        <v>169</v>
      </c>
      <c r="G965" s="135"/>
      <c r="H965" s="258"/>
      <c r="I965" s="259">
        <f t="shared" si="309"/>
        <v>0</v>
      </c>
      <c r="J965" s="259">
        <f t="shared" si="310"/>
        <v>0</v>
      </c>
      <c r="K965" s="259">
        <f t="shared" si="294"/>
        <v>0</v>
      </c>
      <c r="L965" s="252"/>
      <c r="M965" s="252"/>
      <c r="N965" s="252"/>
      <c r="O965" s="147">
        <v>0</v>
      </c>
      <c r="P965" s="147">
        <v>0</v>
      </c>
      <c r="Q965" s="137">
        <f t="shared" si="295"/>
        <v>0</v>
      </c>
      <c r="R965" s="80">
        <f t="shared" si="296"/>
        <v>0</v>
      </c>
      <c r="S965" s="147">
        <v>0</v>
      </c>
      <c r="T965" s="121"/>
      <c r="U965" s="263">
        <f>IFERROR(VLOOKUP(B965,คำนวณตกเบิกวิทยฐานะ!$B$9:$P$1008,14,FALSE),0)</f>
        <v>0</v>
      </c>
      <c r="V965" s="263">
        <f>IFERROR(VLOOKUP(B965,คำนวณตกเบิกวิทยฐานะ!$B$9:$P$1008,15,FALSE),0)</f>
        <v>0</v>
      </c>
      <c r="W965" s="264">
        <f t="shared" si="297"/>
        <v>0</v>
      </c>
      <c r="X965" s="119" t="s">
        <v>169</v>
      </c>
      <c r="Y965" s="209" t="s">
        <v>169</v>
      </c>
      <c r="Z965" s="258"/>
      <c r="AA965" s="253">
        <f t="shared" si="298"/>
        <v>0</v>
      </c>
      <c r="AB965" s="253">
        <f t="shared" si="299"/>
        <v>0</v>
      </c>
      <c r="AC965" s="253">
        <f t="shared" si="300"/>
        <v>0</v>
      </c>
      <c r="AD965" s="253">
        <f t="shared" si="301"/>
        <v>0</v>
      </c>
      <c r="AE965" s="268">
        <f t="shared" si="302"/>
        <v>0</v>
      </c>
      <c r="AF965" s="269">
        <f t="shared" si="303"/>
        <v>0</v>
      </c>
      <c r="AG965" s="270">
        <f t="shared" si="304"/>
        <v>0</v>
      </c>
      <c r="AH965" s="121"/>
      <c r="AI965" s="252"/>
      <c r="AJ965" s="295"/>
      <c r="AK965" s="301">
        <f t="shared" si="305"/>
        <v>0</v>
      </c>
      <c r="AL965" s="119" t="s">
        <v>169</v>
      </c>
      <c r="AM965" s="123" t="s">
        <v>169</v>
      </c>
      <c r="AN965" s="122"/>
      <c r="AO965" s="119" t="s">
        <v>169</v>
      </c>
      <c r="AP965" s="123" t="s">
        <v>169</v>
      </c>
      <c r="AQ965" s="124"/>
      <c r="AR965" s="119" t="s">
        <v>169</v>
      </c>
      <c r="AS965" s="123" t="s">
        <v>169</v>
      </c>
      <c r="AT965" s="122"/>
      <c r="AU965" s="280">
        <f t="shared" si="306"/>
        <v>0</v>
      </c>
      <c r="AV965" s="281">
        <f t="shared" si="307"/>
        <v>0</v>
      </c>
      <c r="AW965" s="291">
        <f t="shared" si="311"/>
        <v>0</v>
      </c>
      <c r="AX965" s="283">
        <f t="shared" si="308"/>
        <v>0</v>
      </c>
    </row>
    <row r="966" spans="1:50" ht="26.45" customHeight="1">
      <c r="A966" s="117"/>
      <c r="B966" s="245"/>
      <c r="C966" s="136"/>
      <c r="D966" s="208" t="str">
        <f t="shared" si="293"/>
        <v/>
      </c>
      <c r="E966" s="129" t="s">
        <v>169</v>
      </c>
      <c r="F966" s="209" t="s">
        <v>169</v>
      </c>
      <c r="G966" s="135"/>
      <c r="H966" s="258"/>
      <c r="I966" s="259">
        <f t="shared" si="309"/>
        <v>0</v>
      </c>
      <c r="J966" s="259">
        <f t="shared" si="310"/>
        <v>0</v>
      </c>
      <c r="K966" s="259">
        <f t="shared" si="294"/>
        <v>0</v>
      </c>
      <c r="L966" s="252"/>
      <c r="M966" s="252"/>
      <c r="N966" s="252"/>
      <c r="O966" s="147">
        <v>0</v>
      </c>
      <c r="P966" s="147">
        <v>0</v>
      </c>
      <c r="Q966" s="137">
        <f t="shared" si="295"/>
        <v>0</v>
      </c>
      <c r="R966" s="80">
        <f t="shared" si="296"/>
        <v>0</v>
      </c>
      <c r="S966" s="147">
        <v>0</v>
      </c>
      <c r="T966" s="121"/>
      <c r="U966" s="263">
        <f>IFERROR(VLOOKUP(B966,คำนวณตกเบิกวิทยฐานะ!$B$9:$P$1008,14,FALSE),0)</f>
        <v>0</v>
      </c>
      <c r="V966" s="263">
        <f>IFERROR(VLOOKUP(B966,คำนวณตกเบิกวิทยฐานะ!$B$9:$P$1008,15,FALSE),0)</f>
        <v>0</v>
      </c>
      <c r="W966" s="264">
        <f t="shared" si="297"/>
        <v>0</v>
      </c>
      <c r="X966" s="119" t="s">
        <v>169</v>
      </c>
      <c r="Y966" s="209" t="s">
        <v>169</v>
      </c>
      <c r="Z966" s="258"/>
      <c r="AA966" s="253">
        <f t="shared" si="298"/>
        <v>0</v>
      </c>
      <c r="AB966" s="253">
        <f t="shared" si="299"/>
        <v>0</v>
      </c>
      <c r="AC966" s="253">
        <f t="shared" si="300"/>
        <v>0</v>
      </c>
      <c r="AD966" s="253">
        <f t="shared" si="301"/>
        <v>0</v>
      </c>
      <c r="AE966" s="268">
        <f t="shared" si="302"/>
        <v>0</v>
      </c>
      <c r="AF966" s="269">
        <f t="shared" si="303"/>
        <v>0</v>
      </c>
      <c r="AG966" s="270">
        <f t="shared" si="304"/>
        <v>0</v>
      </c>
      <c r="AH966" s="121"/>
      <c r="AI966" s="252"/>
      <c r="AJ966" s="295"/>
      <c r="AK966" s="301">
        <f t="shared" si="305"/>
        <v>0</v>
      </c>
      <c r="AL966" s="119" t="s">
        <v>169</v>
      </c>
      <c r="AM966" s="123" t="s">
        <v>169</v>
      </c>
      <c r="AN966" s="122"/>
      <c r="AO966" s="119" t="s">
        <v>169</v>
      </c>
      <c r="AP966" s="123" t="s">
        <v>169</v>
      </c>
      <c r="AQ966" s="124"/>
      <c r="AR966" s="119" t="s">
        <v>169</v>
      </c>
      <c r="AS966" s="123" t="s">
        <v>169</v>
      </c>
      <c r="AT966" s="122"/>
      <c r="AU966" s="280">
        <f t="shared" si="306"/>
        <v>0</v>
      </c>
      <c r="AV966" s="281">
        <f t="shared" si="307"/>
        <v>0</v>
      </c>
      <c r="AW966" s="291">
        <f t="shared" si="311"/>
        <v>0</v>
      </c>
      <c r="AX966" s="283">
        <f t="shared" si="308"/>
        <v>0</v>
      </c>
    </row>
    <row r="967" spans="1:50" ht="26.45" customHeight="1">
      <c r="A967" s="117"/>
      <c r="B967" s="245"/>
      <c r="C967" s="136"/>
      <c r="D967" s="208" t="str">
        <f t="shared" si="293"/>
        <v/>
      </c>
      <c r="E967" s="129" t="s">
        <v>169</v>
      </c>
      <c r="F967" s="209" t="s">
        <v>169</v>
      </c>
      <c r="G967" s="135"/>
      <c r="H967" s="258"/>
      <c r="I967" s="259">
        <f t="shared" si="309"/>
        <v>0</v>
      </c>
      <c r="J967" s="259">
        <f t="shared" si="310"/>
        <v>0</v>
      </c>
      <c r="K967" s="259">
        <f t="shared" si="294"/>
        <v>0</v>
      </c>
      <c r="L967" s="252"/>
      <c r="M967" s="252"/>
      <c r="N967" s="252"/>
      <c r="O967" s="147">
        <v>0</v>
      </c>
      <c r="P967" s="147">
        <v>0</v>
      </c>
      <c r="Q967" s="137">
        <f t="shared" si="295"/>
        <v>0</v>
      </c>
      <c r="R967" s="80">
        <f t="shared" si="296"/>
        <v>0</v>
      </c>
      <c r="S967" s="147">
        <v>0</v>
      </c>
      <c r="T967" s="121"/>
      <c r="U967" s="263">
        <f>IFERROR(VLOOKUP(B967,คำนวณตกเบิกวิทยฐานะ!$B$9:$P$1008,14,FALSE),0)</f>
        <v>0</v>
      </c>
      <c r="V967" s="263">
        <f>IFERROR(VLOOKUP(B967,คำนวณตกเบิกวิทยฐานะ!$B$9:$P$1008,15,FALSE),0)</f>
        <v>0</v>
      </c>
      <c r="W967" s="264">
        <f t="shared" si="297"/>
        <v>0</v>
      </c>
      <c r="X967" s="119" t="s">
        <v>169</v>
      </c>
      <c r="Y967" s="209" t="s">
        <v>169</v>
      </c>
      <c r="Z967" s="258"/>
      <c r="AA967" s="253">
        <f t="shared" si="298"/>
        <v>0</v>
      </c>
      <c r="AB967" s="253">
        <f t="shared" si="299"/>
        <v>0</v>
      </c>
      <c r="AC967" s="253">
        <f t="shared" si="300"/>
        <v>0</v>
      </c>
      <c r="AD967" s="253">
        <f t="shared" si="301"/>
        <v>0</v>
      </c>
      <c r="AE967" s="268">
        <f t="shared" si="302"/>
        <v>0</v>
      </c>
      <c r="AF967" s="269">
        <f t="shared" si="303"/>
        <v>0</v>
      </c>
      <c r="AG967" s="270">
        <f t="shared" si="304"/>
        <v>0</v>
      </c>
      <c r="AH967" s="121"/>
      <c r="AI967" s="252"/>
      <c r="AJ967" s="295"/>
      <c r="AK967" s="301">
        <f t="shared" si="305"/>
        <v>0</v>
      </c>
      <c r="AL967" s="119" t="s">
        <v>169</v>
      </c>
      <c r="AM967" s="123" t="s">
        <v>169</v>
      </c>
      <c r="AN967" s="122"/>
      <c r="AO967" s="119" t="s">
        <v>169</v>
      </c>
      <c r="AP967" s="123" t="s">
        <v>169</v>
      </c>
      <c r="AQ967" s="124"/>
      <c r="AR967" s="119" t="s">
        <v>169</v>
      </c>
      <c r="AS967" s="123" t="s">
        <v>169</v>
      </c>
      <c r="AT967" s="122"/>
      <c r="AU967" s="280">
        <f t="shared" si="306"/>
        <v>0</v>
      </c>
      <c r="AV967" s="281">
        <f t="shared" si="307"/>
        <v>0</v>
      </c>
      <c r="AW967" s="291">
        <f t="shared" si="311"/>
        <v>0</v>
      </c>
      <c r="AX967" s="283">
        <f t="shared" si="308"/>
        <v>0</v>
      </c>
    </row>
    <row r="968" spans="1:50" ht="26.45" customHeight="1">
      <c r="A968" s="117"/>
      <c r="B968" s="245"/>
      <c r="C968" s="136"/>
      <c r="D968" s="208" t="str">
        <f t="shared" si="293"/>
        <v/>
      </c>
      <c r="E968" s="129" t="s">
        <v>169</v>
      </c>
      <c r="F968" s="209" t="s">
        <v>169</v>
      </c>
      <c r="G968" s="135"/>
      <c r="H968" s="258"/>
      <c r="I968" s="259">
        <f t="shared" si="309"/>
        <v>0</v>
      </c>
      <c r="J968" s="259">
        <f t="shared" si="310"/>
        <v>0</v>
      </c>
      <c r="K968" s="259">
        <f t="shared" si="294"/>
        <v>0</v>
      </c>
      <c r="L968" s="252"/>
      <c r="M968" s="252"/>
      <c r="N968" s="252"/>
      <c r="O968" s="147">
        <v>0</v>
      </c>
      <c r="P968" s="147">
        <v>0</v>
      </c>
      <c r="Q968" s="137">
        <f t="shared" si="295"/>
        <v>0</v>
      </c>
      <c r="R968" s="80">
        <f t="shared" si="296"/>
        <v>0</v>
      </c>
      <c r="S968" s="147">
        <v>0</v>
      </c>
      <c r="T968" s="121"/>
      <c r="U968" s="263">
        <f>IFERROR(VLOOKUP(B968,คำนวณตกเบิกวิทยฐานะ!$B$9:$P$1008,14,FALSE),0)</f>
        <v>0</v>
      </c>
      <c r="V968" s="263">
        <f>IFERROR(VLOOKUP(B968,คำนวณตกเบิกวิทยฐานะ!$B$9:$P$1008,15,FALSE),0)</f>
        <v>0</v>
      </c>
      <c r="W968" s="264">
        <f t="shared" si="297"/>
        <v>0</v>
      </c>
      <c r="X968" s="119" t="s">
        <v>169</v>
      </c>
      <c r="Y968" s="209" t="s">
        <v>169</v>
      </c>
      <c r="Z968" s="258"/>
      <c r="AA968" s="253">
        <f t="shared" si="298"/>
        <v>0</v>
      </c>
      <c r="AB968" s="253">
        <f t="shared" si="299"/>
        <v>0</v>
      </c>
      <c r="AC968" s="253">
        <f t="shared" si="300"/>
        <v>0</v>
      </c>
      <c r="AD968" s="253">
        <f t="shared" si="301"/>
        <v>0</v>
      </c>
      <c r="AE968" s="268">
        <f t="shared" si="302"/>
        <v>0</v>
      </c>
      <c r="AF968" s="269">
        <f t="shared" si="303"/>
        <v>0</v>
      </c>
      <c r="AG968" s="270">
        <f t="shared" si="304"/>
        <v>0</v>
      </c>
      <c r="AH968" s="121"/>
      <c r="AI968" s="252"/>
      <c r="AJ968" s="295"/>
      <c r="AK968" s="301">
        <f t="shared" si="305"/>
        <v>0</v>
      </c>
      <c r="AL968" s="119" t="s">
        <v>169</v>
      </c>
      <c r="AM968" s="123" t="s">
        <v>169</v>
      </c>
      <c r="AN968" s="122"/>
      <c r="AO968" s="119" t="s">
        <v>169</v>
      </c>
      <c r="AP968" s="123" t="s">
        <v>169</v>
      </c>
      <c r="AQ968" s="124"/>
      <c r="AR968" s="119" t="s">
        <v>169</v>
      </c>
      <c r="AS968" s="123" t="s">
        <v>169</v>
      </c>
      <c r="AT968" s="122"/>
      <c r="AU968" s="280">
        <f t="shared" si="306"/>
        <v>0</v>
      </c>
      <c r="AV968" s="281">
        <f t="shared" si="307"/>
        <v>0</v>
      </c>
      <c r="AW968" s="291">
        <f t="shared" si="311"/>
        <v>0</v>
      </c>
      <c r="AX968" s="283">
        <f t="shared" si="308"/>
        <v>0</v>
      </c>
    </row>
    <row r="969" spans="1:50" ht="26.45" customHeight="1">
      <c r="A969" s="117"/>
      <c r="B969" s="245"/>
      <c r="C969" s="136"/>
      <c r="D969" s="208" t="str">
        <f t="shared" si="293"/>
        <v/>
      </c>
      <c r="E969" s="129" t="s">
        <v>169</v>
      </c>
      <c r="F969" s="209" t="s">
        <v>169</v>
      </c>
      <c r="G969" s="135"/>
      <c r="H969" s="258"/>
      <c r="I969" s="259">
        <f t="shared" si="309"/>
        <v>0</v>
      </c>
      <c r="J969" s="259">
        <f t="shared" si="310"/>
        <v>0</v>
      </c>
      <c r="K969" s="259">
        <f t="shared" si="294"/>
        <v>0</v>
      </c>
      <c r="L969" s="252"/>
      <c r="M969" s="252"/>
      <c r="N969" s="252"/>
      <c r="O969" s="147">
        <v>0</v>
      </c>
      <c r="P969" s="147">
        <v>0</v>
      </c>
      <c r="Q969" s="137">
        <f t="shared" si="295"/>
        <v>0</v>
      </c>
      <c r="R969" s="80">
        <f t="shared" si="296"/>
        <v>0</v>
      </c>
      <c r="S969" s="147">
        <v>0</v>
      </c>
      <c r="T969" s="121"/>
      <c r="U969" s="263">
        <f>IFERROR(VLOOKUP(B969,คำนวณตกเบิกวิทยฐานะ!$B$9:$P$1008,14,FALSE),0)</f>
        <v>0</v>
      </c>
      <c r="V969" s="263">
        <f>IFERROR(VLOOKUP(B969,คำนวณตกเบิกวิทยฐานะ!$B$9:$P$1008,15,FALSE),0)</f>
        <v>0</v>
      </c>
      <c r="W969" s="264">
        <f t="shared" si="297"/>
        <v>0</v>
      </c>
      <c r="X969" s="119" t="s">
        <v>169</v>
      </c>
      <c r="Y969" s="209" t="s">
        <v>169</v>
      </c>
      <c r="Z969" s="258"/>
      <c r="AA969" s="253">
        <f t="shared" si="298"/>
        <v>0</v>
      </c>
      <c r="AB969" s="253">
        <f t="shared" si="299"/>
        <v>0</v>
      </c>
      <c r="AC969" s="253">
        <f t="shared" si="300"/>
        <v>0</v>
      </c>
      <c r="AD969" s="253">
        <f t="shared" si="301"/>
        <v>0</v>
      </c>
      <c r="AE969" s="268">
        <f t="shared" si="302"/>
        <v>0</v>
      </c>
      <c r="AF969" s="269">
        <f t="shared" si="303"/>
        <v>0</v>
      </c>
      <c r="AG969" s="270">
        <f t="shared" si="304"/>
        <v>0</v>
      </c>
      <c r="AH969" s="121"/>
      <c r="AI969" s="252"/>
      <c r="AJ969" s="295"/>
      <c r="AK969" s="301">
        <f t="shared" si="305"/>
        <v>0</v>
      </c>
      <c r="AL969" s="119" t="s">
        <v>169</v>
      </c>
      <c r="AM969" s="123" t="s">
        <v>169</v>
      </c>
      <c r="AN969" s="122"/>
      <c r="AO969" s="119" t="s">
        <v>169</v>
      </c>
      <c r="AP969" s="123" t="s">
        <v>169</v>
      </c>
      <c r="AQ969" s="124"/>
      <c r="AR969" s="119" t="s">
        <v>169</v>
      </c>
      <c r="AS969" s="123" t="s">
        <v>169</v>
      </c>
      <c r="AT969" s="122"/>
      <c r="AU969" s="280">
        <f t="shared" si="306"/>
        <v>0</v>
      </c>
      <c r="AV969" s="281">
        <f t="shared" si="307"/>
        <v>0</v>
      </c>
      <c r="AW969" s="291">
        <f t="shared" si="311"/>
        <v>0</v>
      </c>
      <c r="AX969" s="283">
        <f t="shared" si="308"/>
        <v>0</v>
      </c>
    </row>
    <row r="970" spans="1:50" ht="26.45" customHeight="1">
      <c r="A970" s="117"/>
      <c r="B970" s="245"/>
      <c r="C970" s="136"/>
      <c r="D970" s="208" t="str">
        <f t="shared" si="293"/>
        <v/>
      </c>
      <c r="E970" s="129" t="s">
        <v>169</v>
      </c>
      <c r="F970" s="209" t="s">
        <v>169</v>
      </c>
      <c r="G970" s="135"/>
      <c r="H970" s="258"/>
      <c r="I970" s="259">
        <f t="shared" si="309"/>
        <v>0</v>
      </c>
      <c r="J970" s="259">
        <f t="shared" si="310"/>
        <v>0</v>
      </c>
      <c r="K970" s="259">
        <f t="shared" si="294"/>
        <v>0</v>
      </c>
      <c r="L970" s="252"/>
      <c r="M970" s="252"/>
      <c r="N970" s="252"/>
      <c r="O970" s="147">
        <v>0</v>
      </c>
      <c r="P970" s="147">
        <v>0</v>
      </c>
      <c r="Q970" s="137">
        <f t="shared" si="295"/>
        <v>0</v>
      </c>
      <c r="R970" s="80">
        <f t="shared" si="296"/>
        <v>0</v>
      </c>
      <c r="S970" s="147">
        <v>0</v>
      </c>
      <c r="T970" s="121"/>
      <c r="U970" s="263">
        <f>IFERROR(VLOOKUP(B970,คำนวณตกเบิกวิทยฐานะ!$B$9:$P$1008,14,FALSE),0)</f>
        <v>0</v>
      </c>
      <c r="V970" s="263">
        <f>IFERROR(VLOOKUP(B970,คำนวณตกเบิกวิทยฐานะ!$B$9:$P$1008,15,FALSE),0)</f>
        <v>0</v>
      </c>
      <c r="W970" s="264">
        <f t="shared" si="297"/>
        <v>0</v>
      </c>
      <c r="X970" s="119" t="s">
        <v>169</v>
      </c>
      <c r="Y970" s="209" t="s">
        <v>169</v>
      </c>
      <c r="Z970" s="258"/>
      <c r="AA970" s="253">
        <f t="shared" si="298"/>
        <v>0</v>
      </c>
      <c r="AB970" s="253">
        <f t="shared" si="299"/>
        <v>0</v>
      </c>
      <c r="AC970" s="253">
        <f t="shared" si="300"/>
        <v>0</v>
      </c>
      <c r="AD970" s="253">
        <f t="shared" si="301"/>
        <v>0</v>
      </c>
      <c r="AE970" s="268">
        <f t="shared" si="302"/>
        <v>0</v>
      </c>
      <c r="AF970" s="269">
        <f t="shared" si="303"/>
        <v>0</v>
      </c>
      <c r="AG970" s="270">
        <f t="shared" si="304"/>
        <v>0</v>
      </c>
      <c r="AH970" s="121"/>
      <c r="AI970" s="252"/>
      <c r="AJ970" s="295"/>
      <c r="AK970" s="301">
        <f t="shared" si="305"/>
        <v>0</v>
      </c>
      <c r="AL970" s="119" t="s">
        <v>169</v>
      </c>
      <c r="AM970" s="123" t="s">
        <v>169</v>
      </c>
      <c r="AN970" s="122"/>
      <c r="AO970" s="119" t="s">
        <v>169</v>
      </c>
      <c r="AP970" s="123" t="s">
        <v>169</v>
      </c>
      <c r="AQ970" s="124"/>
      <c r="AR970" s="119" t="s">
        <v>169</v>
      </c>
      <c r="AS970" s="123" t="s">
        <v>169</v>
      </c>
      <c r="AT970" s="122"/>
      <c r="AU970" s="280">
        <f t="shared" si="306"/>
        <v>0</v>
      </c>
      <c r="AV970" s="281">
        <f t="shared" si="307"/>
        <v>0</v>
      </c>
      <c r="AW970" s="291">
        <f t="shared" si="311"/>
        <v>0</v>
      </c>
      <c r="AX970" s="283">
        <f t="shared" si="308"/>
        <v>0</v>
      </c>
    </row>
    <row r="971" spans="1:50" ht="26.45" customHeight="1">
      <c r="A971" s="117"/>
      <c r="B971" s="245"/>
      <c r="C971" s="136"/>
      <c r="D971" s="208" t="str">
        <f t="shared" si="293"/>
        <v/>
      </c>
      <c r="E971" s="129" t="s">
        <v>169</v>
      </c>
      <c r="F971" s="209" t="s">
        <v>169</v>
      </c>
      <c r="G971" s="135"/>
      <c r="H971" s="258"/>
      <c r="I971" s="259">
        <f t="shared" si="309"/>
        <v>0</v>
      </c>
      <c r="J971" s="259">
        <f t="shared" si="310"/>
        <v>0</v>
      </c>
      <c r="K971" s="259">
        <f t="shared" si="294"/>
        <v>0</v>
      </c>
      <c r="L971" s="252"/>
      <c r="M971" s="252"/>
      <c r="N971" s="252"/>
      <c r="O971" s="147">
        <v>0</v>
      </c>
      <c r="P971" s="147">
        <v>0</v>
      </c>
      <c r="Q971" s="137">
        <f t="shared" si="295"/>
        <v>0</v>
      </c>
      <c r="R971" s="80">
        <f t="shared" si="296"/>
        <v>0</v>
      </c>
      <c r="S971" s="147">
        <v>0</v>
      </c>
      <c r="T971" s="121"/>
      <c r="U971" s="263">
        <f>IFERROR(VLOOKUP(B971,คำนวณตกเบิกวิทยฐานะ!$B$9:$P$1008,14,FALSE),0)</f>
        <v>0</v>
      </c>
      <c r="V971" s="263">
        <f>IFERROR(VLOOKUP(B971,คำนวณตกเบิกวิทยฐานะ!$B$9:$P$1008,15,FALSE),0)</f>
        <v>0</v>
      </c>
      <c r="W971" s="264">
        <f t="shared" si="297"/>
        <v>0</v>
      </c>
      <c r="X971" s="119" t="s">
        <v>169</v>
      </c>
      <c r="Y971" s="209" t="s">
        <v>169</v>
      </c>
      <c r="Z971" s="258"/>
      <c r="AA971" s="253">
        <f t="shared" si="298"/>
        <v>0</v>
      </c>
      <c r="AB971" s="253">
        <f t="shared" si="299"/>
        <v>0</v>
      </c>
      <c r="AC971" s="253">
        <f t="shared" si="300"/>
        <v>0</v>
      </c>
      <c r="AD971" s="253">
        <f t="shared" si="301"/>
        <v>0</v>
      </c>
      <c r="AE971" s="268">
        <f t="shared" si="302"/>
        <v>0</v>
      </c>
      <c r="AF971" s="269">
        <f t="shared" si="303"/>
        <v>0</v>
      </c>
      <c r="AG971" s="270">
        <f t="shared" si="304"/>
        <v>0</v>
      </c>
      <c r="AH971" s="121"/>
      <c r="AI971" s="252"/>
      <c r="AJ971" s="295"/>
      <c r="AK971" s="301">
        <f t="shared" si="305"/>
        <v>0</v>
      </c>
      <c r="AL971" s="119" t="s">
        <v>169</v>
      </c>
      <c r="AM971" s="123" t="s">
        <v>169</v>
      </c>
      <c r="AN971" s="122"/>
      <c r="AO971" s="119" t="s">
        <v>169</v>
      </c>
      <c r="AP971" s="123" t="s">
        <v>169</v>
      </c>
      <c r="AQ971" s="124"/>
      <c r="AR971" s="119" t="s">
        <v>169</v>
      </c>
      <c r="AS971" s="123" t="s">
        <v>169</v>
      </c>
      <c r="AT971" s="122"/>
      <c r="AU971" s="280">
        <f t="shared" si="306"/>
        <v>0</v>
      </c>
      <c r="AV971" s="281">
        <f t="shared" si="307"/>
        <v>0</v>
      </c>
      <c r="AW971" s="291">
        <f t="shared" si="311"/>
        <v>0</v>
      </c>
      <c r="AX971" s="283">
        <f t="shared" si="308"/>
        <v>0</v>
      </c>
    </row>
    <row r="972" spans="1:50" ht="26.45" customHeight="1">
      <c r="A972" s="117"/>
      <c r="B972" s="245"/>
      <c r="C972" s="136"/>
      <c r="D972" s="208" t="str">
        <f t="shared" si="293"/>
        <v/>
      </c>
      <c r="E972" s="129" t="s">
        <v>169</v>
      </c>
      <c r="F972" s="209" t="s">
        <v>169</v>
      </c>
      <c r="G972" s="135"/>
      <c r="H972" s="258"/>
      <c r="I972" s="259">
        <f t="shared" si="309"/>
        <v>0</v>
      </c>
      <c r="J972" s="259">
        <f t="shared" si="310"/>
        <v>0</v>
      </c>
      <c r="K972" s="259">
        <f t="shared" si="294"/>
        <v>0</v>
      </c>
      <c r="L972" s="252"/>
      <c r="M972" s="252"/>
      <c r="N972" s="252"/>
      <c r="O972" s="147">
        <v>0</v>
      </c>
      <c r="P972" s="147">
        <v>0</v>
      </c>
      <c r="Q972" s="137">
        <f t="shared" si="295"/>
        <v>0</v>
      </c>
      <c r="R972" s="80">
        <f t="shared" si="296"/>
        <v>0</v>
      </c>
      <c r="S972" s="147">
        <v>0</v>
      </c>
      <c r="T972" s="121"/>
      <c r="U972" s="263">
        <f>IFERROR(VLOOKUP(B972,คำนวณตกเบิกวิทยฐานะ!$B$9:$P$1008,14,FALSE),0)</f>
        <v>0</v>
      </c>
      <c r="V972" s="263">
        <f>IFERROR(VLOOKUP(B972,คำนวณตกเบิกวิทยฐานะ!$B$9:$P$1008,15,FALSE),0)</f>
        <v>0</v>
      </c>
      <c r="W972" s="264">
        <f t="shared" si="297"/>
        <v>0</v>
      </c>
      <c r="X972" s="119" t="s">
        <v>169</v>
      </c>
      <c r="Y972" s="209" t="s">
        <v>169</v>
      </c>
      <c r="Z972" s="258"/>
      <c r="AA972" s="253">
        <f t="shared" si="298"/>
        <v>0</v>
      </c>
      <c r="AB972" s="253">
        <f t="shared" si="299"/>
        <v>0</v>
      </c>
      <c r="AC972" s="253">
        <f t="shared" si="300"/>
        <v>0</v>
      </c>
      <c r="AD972" s="253">
        <f t="shared" si="301"/>
        <v>0</v>
      </c>
      <c r="AE972" s="268">
        <f t="shared" si="302"/>
        <v>0</v>
      </c>
      <c r="AF972" s="269">
        <f t="shared" si="303"/>
        <v>0</v>
      </c>
      <c r="AG972" s="270">
        <f t="shared" si="304"/>
        <v>0</v>
      </c>
      <c r="AH972" s="121"/>
      <c r="AI972" s="252"/>
      <c r="AJ972" s="295"/>
      <c r="AK972" s="301">
        <f t="shared" si="305"/>
        <v>0</v>
      </c>
      <c r="AL972" s="119" t="s">
        <v>169</v>
      </c>
      <c r="AM972" s="123" t="s">
        <v>169</v>
      </c>
      <c r="AN972" s="122"/>
      <c r="AO972" s="119" t="s">
        <v>169</v>
      </c>
      <c r="AP972" s="123" t="s">
        <v>169</v>
      </c>
      <c r="AQ972" s="124"/>
      <c r="AR972" s="119" t="s">
        <v>169</v>
      </c>
      <c r="AS972" s="123" t="s">
        <v>169</v>
      </c>
      <c r="AT972" s="122"/>
      <c r="AU972" s="280">
        <f t="shared" si="306"/>
        <v>0</v>
      </c>
      <c r="AV972" s="281">
        <f t="shared" si="307"/>
        <v>0</v>
      </c>
      <c r="AW972" s="291">
        <f t="shared" si="311"/>
        <v>0</v>
      </c>
      <c r="AX972" s="283">
        <f t="shared" si="308"/>
        <v>0</v>
      </c>
    </row>
    <row r="973" spans="1:50" ht="26.45" customHeight="1">
      <c r="A973" s="117"/>
      <c r="B973" s="245"/>
      <c r="C973" s="136"/>
      <c r="D973" s="208" t="str">
        <f t="shared" si="293"/>
        <v/>
      </c>
      <c r="E973" s="129" t="s">
        <v>169</v>
      </c>
      <c r="F973" s="209" t="s">
        <v>169</v>
      </c>
      <c r="G973" s="135"/>
      <c r="H973" s="258"/>
      <c r="I973" s="259">
        <f t="shared" si="309"/>
        <v>0</v>
      </c>
      <c r="J973" s="259">
        <f t="shared" si="310"/>
        <v>0</v>
      </c>
      <c r="K973" s="259">
        <f t="shared" si="294"/>
        <v>0</v>
      </c>
      <c r="L973" s="252"/>
      <c r="M973" s="252"/>
      <c r="N973" s="252"/>
      <c r="O973" s="147">
        <v>0</v>
      </c>
      <c r="P973" s="147">
        <v>0</v>
      </c>
      <c r="Q973" s="137">
        <f t="shared" si="295"/>
        <v>0</v>
      </c>
      <c r="R973" s="80">
        <f t="shared" si="296"/>
        <v>0</v>
      </c>
      <c r="S973" s="147">
        <v>0</v>
      </c>
      <c r="T973" s="121"/>
      <c r="U973" s="263">
        <f>IFERROR(VLOOKUP(B973,คำนวณตกเบิกวิทยฐานะ!$B$9:$P$1008,14,FALSE),0)</f>
        <v>0</v>
      </c>
      <c r="V973" s="263">
        <f>IFERROR(VLOOKUP(B973,คำนวณตกเบิกวิทยฐานะ!$B$9:$P$1008,15,FALSE),0)</f>
        <v>0</v>
      </c>
      <c r="W973" s="264">
        <f t="shared" si="297"/>
        <v>0</v>
      </c>
      <c r="X973" s="119" t="s">
        <v>169</v>
      </c>
      <c r="Y973" s="209" t="s">
        <v>169</v>
      </c>
      <c r="Z973" s="258"/>
      <c r="AA973" s="253">
        <f t="shared" si="298"/>
        <v>0</v>
      </c>
      <c r="AB973" s="253">
        <f t="shared" si="299"/>
        <v>0</v>
      </c>
      <c r="AC973" s="253">
        <f t="shared" si="300"/>
        <v>0</v>
      </c>
      <c r="AD973" s="253">
        <f t="shared" si="301"/>
        <v>0</v>
      </c>
      <c r="AE973" s="268">
        <f t="shared" si="302"/>
        <v>0</v>
      </c>
      <c r="AF973" s="269">
        <f t="shared" si="303"/>
        <v>0</v>
      </c>
      <c r="AG973" s="270">
        <f t="shared" si="304"/>
        <v>0</v>
      </c>
      <c r="AH973" s="121"/>
      <c r="AI973" s="252"/>
      <c r="AJ973" s="295"/>
      <c r="AK973" s="301">
        <f t="shared" si="305"/>
        <v>0</v>
      </c>
      <c r="AL973" s="119" t="s">
        <v>169</v>
      </c>
      <c r="AM973" s="123" t="s">
        <v>169</v>
      </c>
      <c r="AN973" s="122"/>
      <c r="AO973" s="119" t="s">
        <v>169</v>
      </c>
      <c r="AP973" s="123" t="s">
        <v>169</v>
      </c>
      <c r="AQ973" s="124"/>
      <c r="AR973" s="119" t="s">
        <v>169</v>
      </c>
      <c r="AS973" s="123" t="s">
        <v>169</v>
      </c>
      <c r="AT973" s="122"/>
      <c r="AU973" s="280">
        <f t="shared" si="306"/>
        <v>0</v>
      </c>
      <c r="AV973" s="281">
        <f t="shared" si="307"/>
        <v>0</v>
      </c>
      <c r="AW973" s="291">
        <f t="shared" si="311"/>
        <v>0</v>
      </c>
      <c r="AX973" s="283">
        <f t="shared" si="308"/>
        <v>0</v>
      </c>
    </row>
    <row r="974" spans="1:50" ht="26.45" customHeight="1">
      <c r="A974" s="117"/>
      <c r="B974" s="245"/>
      <c r="C974" s="136"/>
      <c r="D974" s="208" t="str">
        <f t="shared" si="293"/>
        <v/>
      </c>
      <c r="E974" s="129" t="s">
        <v>169</v>
      </c>
      <c r="F974" s="209" t="s">
        <v>169</v>
      </c>
      <c r="G974" s="135"/>
      <c r="H974" s="258"/>
      <c r="I974" s="259">
        <f t="shared" si="309"/>
        <v>0</v>
      </c>
      <c r="J974" s="259">
        <f t="shared" si="310"/>
        <v>0</v>
      </c>
      <c r="K974" s="259">
        <f t="shared" si="294"/>
        <v>0</v>
      </c>
      <c r="L974" s="252"/>
      <c r="M974" s="252"/>
      <c r="N974" s="252"/>
      <c r="O974" s="147">
        <v>0</v>
      </c>
      <c r="P974" s="147">
        <v>0</v>
      </c>
      <c r="Q974" s="137">
        <f t="shared" si="295"/>
        <v>0</v>
      </c>
      <c r="R974" s="80">
        <f t="shared" si="296"/>
        <v>0</v>
      </c>
      <c r="S974" s="147">
        <v>0</v>
      </c>
      <c r="T974" s="121"/>
      <c r="U974" s="263">
        <f>IFERROR(VLOOKUP(B974,คำนวณตกเบิกวิทยฐานะ!$B$9:$P$1008,14,FALSE),0)</f>
        <v>0</v>
      </c>
      <c r="V974" s="263">
        <f>IFERROR(VLOOKUP(B974,คำนวณตกเบิกวิทยฐานะ!$B$9:$P$1008,15,FALSE),0)</f>
        <v>0</v>
      </c>
      <c r="W974" s="264">
        <f t="shared" si="297"/>
        <v>0</v>
      </c>
      <c r="X974" s="119" t="s">
        <v>169</v>
      </c>
      <c r="Y974" s="209" t="s">
        <v>169</v>
      </c>
      <c r="Z974" s="258"/>
      <c r="AA974" s="253">
        <f t="shared" si="298"/>
        <v>0</v>
      </c>
      <c r="AB974" s="253">
        <f t="shared" si="299"/>
        <v>0</v>
      </c>
      <c r="AC974" s="253">
        <f t="shared" si="300"/>
        <v>0</v>
      </c>
      <c r="AD974" s="253">
        <f t="shared" si="301"/>
        <v>0</v>
      </c>
      <c r="AE974" s="268">
        <f t="shared" si="302"/>
        <v>0</v>
      </c>
      <c r="AF974" s="269">
        <f t="shared" si="303"/>
        <v>0</v>
      </c>
      <c r="AG974" s="270">
        <f t="shared" si="304"/>
        <v>0</v>
      </c>
      <c r="AH974" s="121"/>
      <c r="AI974" s="252"/>
      <c r="AJ974" s="295"/>
      <c r="AK974" s="301">
        <f t="shared" si="305"/>
        <v>0</v>
      </c>
      <c r="AL974" s="119" t="s">
        <v>169</v>
      </c>
      <c r="AM974" s="123" t="s">
        <v>169</v>
      </c>
      <c r="AN974" s="122"/>
      <c r="AO974" s="119" t="s">
        <v>169</v>
      </c>
      <c r="AP974" s="123" t="s">
        <v>169</v>
      </c>
      <c r="AQ974" s="124"/>
      <c r="AR974" s="119" t="s">
        <v>169</v>
      </c>
      <c r="AS974" s="123" t="s">
        <v>169</v>
      </c>
      <c r="AT974" s="122"/>
      <c r="AU974" s="280">
        <f t="shared" si="306"/>
        <v>0</v>
      </c>
      <c r="AV974" s="281">
        <f t="shared" si="307"/>
        <v>0</v>
      </c>
      <c r="AW974" s="291">
        <f t="shared" si="311"/>
        <v>0</v>
      </c>
      <c r="AX974" s="283">
        <f t="shared" si="308"/>
        <v>0</v>
      </c>
    </row>
    <row r="975" spans="1:50" ht="26.45" customHeight="1">
      <c r="A975" s="117"/>
      <c r="B975" s="245"/>
      <c r="C975" s="136"/>
      <c r="D975" s="208" t="str">
        <f t="shared" si="293"/>
        <v/>
      </c>
      <c r="E975" s="129" t="s">
        <v>169</v>
      </c>
      <c r="F975" s="209" t="s">
        <v>169</v>
      </c>
      <c r="G975" s="135"/>
      <c r="H975" s="258"/>
      <c r="I975" s="259">
        <f t="shared" si="309"/>
        <v>0</v>
      </c>
      <c r="J975" s="259">
        <f t="shared" si="310"/>
        <v>0</v>
      </c>
      <c r="K975" s="259">
        <f t="shared" si="294"/>
        <v>0</v>
      </c>
      <c r="L975" s="252"/>
      <c r="M975" s="252"/>
      <c r="N975" s="252"/>
      <c r="O975" s="147">
        <v>0</v>
      </c>
      <c r="P975" s="147">
        <v>0</v>
      </c>
      <c r="Q975" s="137">
        <f t="shared" si="295"/>
        <v>0</v>
      </c>
      <c r="R975" s="80">
        <f t="shared" si="296"/>
        <v>0</v>
      </c>
      <c r="S975" s="147">
        <v>0</v>
      </c>
      <c r="T975" s="121"/>
      <c r="U975" s="263">
        <f>IFERROR(VLOOKUP(B975,คำนวณตกเบิกวิทยฐานะ!$B$9:$P$1008,14,FALSE),0)</f>
        <v>0</v>
      </c>
      <c r="V975" s="263">
        <f>IFERROR(VLOOKUP(B975,คำนวณตกเบิกวิทยฐานะ!$B$9:$P$1008,15,FALSE),0)</f>
        <v>0</v>
      </c>
      <c r="W975" s="264">
        <f t="shared" si="297"/>
        <v>0</v>
      </c>
      <c r="X975" s="119" t="s">
        <v>169</v>
      </c>
      <c r="Y975" s="209" t="s">
        <v>169</v>
      </c>
      <c r="Z975" s="258"/>
      <c r="AA975" s="253">
        <f t="shared" si="298"/>
        <v>0</v>
      </c>
      <c r="AB975" s="253">
        <f t="shared" si="299"/>
        <v>0</v>
      </c>
      <c r="AC975" s="253">
        <f t="shared" si="300"/>
        <v>0</v>
      </c>
      <c r="AD975" s="253">
        <f t="shared" si="301"/>
        <v>0</v>
      </c>
      <c r="AE975" s="268">
        <f t="shared" si="302"/>
        <v>0</v>
      </c>
      <c r="AF975" s="269">
        <f t="shared" si="303"/>
        <v>0</v>
      </c>
      <c r="AG975" s="270">
        <f t="shared" si="304"/>
        <v>0</v>
      </c>
      <c r="AH975" s="121"/>
      <c r="AI975" s="252"/>
      <c r="AJ975" s="295"/>
      <c r="AK975" s="301">
        <f t="shared" si="305"/>
        <v>0</v>
      </c>
      <c r="AL975" s="119" t="s">
        <v>169</v>
      </c>
      <c r="AM975" s="123" t="s">
        <v>169</v>
      </c>
      <c r="AN975" s="122"/>
      <c r="AO975" s="119" t="s">
        <v>169</v>
      </c>
      <c r="AP975" s="123" t="s">
        <v>169</v>
      </c>
      <c r="AQ975" s="124"/>
      <c r="AR975" s="119" t="s">
        <v>169</v>
      </c>
      <c r="AS975" s="123" t="s">
        <v>169</v>
      </c>
      <c r="AT975" s="122"/>
      <c r="AU975" s="280">
        <f t="shared" si="306"/>
        <v>0</v>
      </c>
      <c r="AV975" s="281">
        <f t="shared" si="307"/>
        <v>0</v>
      </c>
      <c r="AW975" s="291">
        <f t="shared" si="311"/>
        <v>0</v>
      </c>
      <c r="AX975" s="283">
        <f t="shared" si="308"/>
        <v>0</v>
      </c>
    </row>
    <row r="976" spans="1:50" ht="26.45" customHeight="1">
      <c r="A976" s="117"/>
      <c r="B976" s="245"/>
      <c r="C976" s="136"/>
      <c r="D976" s="208" t="str">
        <f t="shared" ref="D976:D1015" si="312">IF(LEN(B976)=0,"",IF(IFERROR(FIND("อัตราว่าง",B976,1),0)=0,"อัตราคนครอง","อัตราว่าง"))</f>
        <v/>
      </c>
      <c r="E976" s="129" t="s">
        <v>169</v>
      </c>
      <c r="F976" s="209" t="s">
        <v>169</v>
      </c>
      <c r="G976" s="135"/>
      <c r="H976" s="258"/>
      <c r="I976" s="259">
        <f t="shared" si="309"/>
        <v>0</v>
      </c>
      <c r="J976" s="259">
        <f t="shared" si="310"/>
        <v>0</v>
      </c>
      <c r="K976" s="259">
        <f t="shared" ref="K976:K1015" si="313">H976+J976+I976</f>
        <v>0</v>
      </c>
      <c r="L976" s="252"/>
      <c r="M976" s="252"/>
      <c r="N976" s="252"/>
      <c r="O976" s="147">
        <v>0</v>
      </c>
      <c r="P976" s="147">
        <v>0</v>
      </c>
      <c r="Q976" s="137">
        <f t="shared" ref="Q976:Q1015" si="314">VLOOKUP(E976,$BA$15:$BC$22,2,FALSE)</f>
        <v>0</v>
      </c>
      <c r="R976" s="80">
        <f t="shared" ref="R976:R1015" si="315">VLOOKUP(E976,$BA$15:$BC$22,3,FALSE)</f>
        <v>0</v>
      </c>
      <c r="S976" s="147">
        <v>0</v>
      </c>
      <c r="T976" s="121"/>
      <c r="U976" s="263">
        <f>IFERROR(VLOOKUP(B976,คำนวณตกเบิกวิทยฐานะ!$B$9:$P$1008,14,FALSE),0)</f>
        <v>0</v>
      </c>
      <c r="V976" s="263">
        <f>IFERROR(VLOOKUP(B976,คำนวณตกเบิกวิทยฐานะ!$B$9:$P$1008,15,FALSE),0)</f>
        <v>0</v>
      </c>
      <c r="W976" s="264">
        <f t="shared" ref="W976:W1015" si="316">(K976+L976+M976+N976+O976+P976+Q976+R976+S976)*12+U976+V976+T976</f>
        <v>0</v>
      </c>
      <c r="X976" s="119" t="s">
        <v>169</v>
      </c>
      <c r="Y976" s="209" t="s">
        <v>169</v>
      </c>
      <c r="Z976" s="258"/>
      <c r="AA976" s="253">
        <f t="shared" ref="AA976:AA1015" si="317">IF(X976="พนักงานจ้างตามภารกิจ",Z976*4/100,0)</f>
        <v>0</v>
      </c>
      <c r="AB976" s="253">
        <f t="shared" ref="AB976:AB1015" si="318">Z976+AA976</f>
        <v>0</v>
      </c>
      <c r="AC976" s="253">
        <f t="shared" ref="AC976:AC1039" si="319">IF(Z976=0,0,IF(X976="พนักงานจ้างทั่วไป",IF(AB976&gt;11000,0,IF(11000-AB976&lt;=2000,11000-AB976,2000)),IF(AB976&gt;14600,0,IF(14600-AB976&lt;=2000,14600-AB976,2000))))</f>
        <v>0</v>
      </c>
      <c r="AD976" s="253">
        <f t="shared" ref="AD976:AD1015" si="320">AB976+AC976</f>
        <v>0</v>
      </c>
      <c r="AE976" s="268">
        <f t="shared" ref="AE976:AE1039" si="321">IF(OR(X976="พนักงานจ้างตามภารกิจ",X976="พนักงานจ้างทั่วไป"),IF(AD976*5/100&gt;750,750,AD976*5/100),0)</f>
        <v>0</v>
      </c>
      <c r="AF976" s="269">
        <f t="shared" ref="AF976:AF1015" si="322">(AD976+AE976)*12</f>
        <v>0</v>
      </c>
      <c r="AG976" s="270">
        <f t="shared" ref="AG976:AG1015" si="323">W976+AF976</f>
        <v>0</v>
      </c>
      <c r="AH976" s="121"/>
      <c r="AI976" s="252"/>
      <c r="AJ976" s="295"/>
      <c r="AK976" s="301">
        <f t="shared" ref="AK976:AK1015" si="324">AI976*AJ976</f>
        <v>0</v>
      </c>
      <c r="AL976" s="119" t="s">
        <v>169</v>
      </c>
      <c r="AM976" s="123" t="s">
        <v>169</v>
      </c>
      <c r="AN976" s="122"/>
      <c r="AO976" s="119" t="s">
        <v>169</v>
      </c>
      <c r="AP976" s="123" t="s">
        <v>169</v>
      </c>
      <c r="AQ976" s="124"/>
      <c r="AR976" s="119" t="s">
        <v>169</v>
      </c>
      <c r="AS976" s="123" t="s">
        <v>169</v>
      </c>
      <c r="AT976" s="122"/>
      <c r="AU976" s="280">
        <f t="shared" ref="AU976:AU1015" si="325">AN976+AQ976+AT976</f>
        <v>0</v>
      </c>
      <c r="AV976" s="281">
        <f t="shared" ref="AV976:AV1015" si="326">AG976+AK976+AU976+(AH976*12)</f>
        <v>0</v>
      </c>
      <c r="AW976" s="291">
        <f t="shared" si="311"/>
        <v>0</v>
      </c>
      <c r="AX976" s="283">
        <f t="shared" ref="AX976:AX1015" si="327">AV976</f>
        <v>0</v>
      </c>
    </row>
    <row r="977" spans="1:50" ht="26.45" customHeight="1">
      <c r="A977" s="117"/>
      <c r="B977" s="245"/>
      <c r="C977" s="136"/>
      <c r="D977" s="208" t="str">
        <f t="shared" si="312"/>
        <v/>
      </c>
      <c r="E977" s="129" t="s">
        <v>169</v>
      </c>
      <c r="F977" s="209" t="s">
        <v>169</v>
      </c>
      <c r="G977" s="135"/>
      <c r="H977" s="258"/>
      <c r="I977" s="259">
        <f t="shared" ref="I977:I1015" si="328">H977*3%</f>
        <v>0</v>
      </c>
      <c r="J977" s="259">
        <f t="shared" ref="J977:J1015" si="329">(H977+I977)*6%</f>
        <v>0</v>
      </c>
      <c r="K977" s="259">
        <f t="shared" si="313"/>
        <v>0</v>
      </c>
      <c r="L977" s="252"/>
      <c r="M977" s="252"/>
      <c r="N977" s="252"/>
      <c r="O977" s="147">
        <v>0</v>
      </c>
      <c r="P977" s="147">
        <v>0</v>
      </c>
      <c r="Q977" s="137">
        <f t="shared" si="314"/>
        <v>0</v>
      </c>
      <c r="R977" s="80">
        <f t="shared" si="315"/>
        <v>0</v>
      </c>
      <c r="S977" s="147">
        <v>0</v>
      </c>
      <c r="T977" s="121"/>
      <c r="U977" s="263">
        <f>IFERROR(VLOOKUP(B977,คำนวณตกเบิกวิทยฐานะ!$B$9:$P$1008,14,FALSE),0)</f>
        <v>0</v>
      </c>
      <c r="V977" s="263">
        <f>IFERROR(VLOOKUP(B977,คำนวณตกเบิกวิทยฐานะ!$B$9:$P$1008,15,FALSE),0)</f>
        <v>0</v>
      </c>
      <c r="W977" s="264">
        <f t="shared" si="316"/>
        <v>0</v>
      </c>
      <c r="X977" s="119" t="s">
        <v>169</v>
      </c>
      <c r="Y977" s="209" t="s">
        <v>169</v>
      </c>
      <c r="Z977" s="258"/>
      <c r="AA977" s="253">
        <f t="shared" si="317"/>
        <v>0</v>
      </c>
      <c r="AB977" s="253">
        <f t="shared" si="318"/>
        <v>0</v>
      </c>
      <c r="AC977" s="253">
        <f t="shared" si="319"/>
        <v>0</v>
      </c>
      <c r="AD977" s="253">
        <f t="shared" si="320"/>
        <v>0</v>
      </c>
      <c r="AE977" s="268">
        <f t="shared" si="321"/>
        <v>0</v>
      </c>
      <c r="AF977" s="269">
        <f t="shared" si="322"/>
        <v>0</v>
      </c>
      <c r="AG977" s="270">
        <f t="shared" si="323"/>
        <v>0</v>
      </c>
      <c r="AH977" s="121"/>
      <c r="AI977" s="252"/>
      <c r="AJ977" s="295"/>
      <c r="AK977" s="301">
        <f t="shared" si="324"/>
        <v>0</v>
      </c>
      <c r="AL977" s="119" t="s">
        <v>169</v>
      </c>
      <c r="AM977" s="123" t="s">
        <v>169</v>
      </c>
      <c r="AN977" s="122"/>
      <c r="AO977" s="119" t="s">
        <v>169</v>
      </c>
      <c r="AP977" s="123" t="s">
        <v>169</v>
      </c>
      <c r="AQ977" s="124"/>
      <c r="AR977" s="119" t="s">
        <v>169</v>
      </c>
      <c r="AS977" s="123" t="s">
        <v>169</v>
      </c>
      <c r="AT977" s="122"/>
      <c r="AU977" s="280">
        <f t="shared" si="325"/>
        <v>0</v>
      </c>
      <c r="AV977" s="281">
        <f t="shared" si="326"/>
        <v>0</v>
      </c>
      <c r="AW977" s="291">
        <f t="shared" ref="AW977:AW1015" si="330">U977+V977</f>
        <v>0</v>
      </c>
      <c r="AX977" s="283">
        <f t="shared" si="327"/>
        <v>0</v>
      </c>
    </row>
    <row r="978" spans="1:50" ht="26.45" customHeight="1">
      <c r="A978" s="117"/>
      <c r="B978" s="245"/>
      <c r="C978" s="136"/>
      <c r="D978" s="208" t="str">
        <f t="shared" si="312"/>
        <v/>
      </c>
      <c r="E978" s="129" t="s">
        <v>169</v>
      </c>
      <c r="F978" s="209" t="s">
        <v>169</v>
      </c>
      <c r="G978" s="135"/>
      <c r="H978" s="258"/>
      <c r="I978" s="259">
        <f t="shared" si="328"/>
        <v>0</v>
      </c>
      <c r="J978" s="259">
        <f t="shared" si="329"/>
        <v>0</v>
      </c>
      <c r="K978" s="259">
        <f t="shared" si="313"/>
        <v>0</v>
      </c>
      <c r="L978" s="252"/>
      <c r="M978" s="252"/>
      <c r="N978" s="252"/>
      <c r="O978" s="147">
        <v>0</v>
      </c>
      <c r="P978" s="147">
        <v>0</v>
      </c>
      <c r="Q978" s="137">
        <f t="shared" si="314"/>
        <v>0</v>
      </c>
      <c r="R978" s="80">
        <f t="shared" si="315"/>
        <v>0</v>
      </c>
      <c r="S978" s="147">
        <v>0</v>
      </c>
      <c r="T978" s="121"/>
      <c r="U978" s="263">
        <f>IFERROR(VLOOKUP(B978,คำนวณตกเบิกวิทยฐานะ!$B$9:$P$1008,14,FALSE),0)</f>
        <v>0</v>
      </c>
      <c r="V978" s="263">
        <f>IFERROR(VLOOKUP(B978,คำนวณตกเบิกวิทยฐานะ!$B$9:$P$1008,15,FALSE),0)</f>
        <v>0</v>
      </c>
      <c r="W978" s="264">
        <f t="shared" si="316"/>
        <v>0</v>
      </c>
      <c r="X978" s="119" t="s">
        <v>169</v>
      </c>
      <c r="Y978" s="209" t="s">
        <v>169</v>
      </c>
      <c r="Z978" s="258"/>
      <c r="AA978" s="253">
        <f t="shared" si="317"/>
        <v>0</v>
      </c>
      <c r="AB978" s="253">
        <f t="shared" si="318"/>
        <v>0</v>
      </c>
      <c r="AC978" s="253">
        <f t="shared" si="319"/>
        <v>0</v>
      </c>
      <c r="AD978" s="253">
        <f t="shared" si="320"/>
        <v>0</v>
      </c>
      <c r="AE978" s="268">
        <f t="shared" si="321"/>
        <v>0</v>
      </c>
      <c r="AF978" s="269">
        <f t="shared" si="322"/>
        <v>0</v>
      </c>
      <c r="AG978" s="270">
        <f t="shared" si="323"/>
        <v>0</v>
      </c>
      <c r="AH978" s="121"/>
      <c r="AI978" s="252"/>
      <c r="AJ978" s="295"/>
      <c r="AK978" s="301">
        <f t="shared" si="324"/>
        <v>0</v>
      </c>
      <c r="AL978" s="119" t="s">
        <v>169</v>
      </c>
      <c r="AM978" s="123" t="s">
        <v>169</v>
      </c>
      <c r="AN978" s="122"/>
      <c r="AO978" s="119" t="s">
        <v>169</v>
      </c>
      <c r="AP978" s="123" t="s">
        <v>169</v>
      </c>
      <c r="AQ978" s="124"/>
      <c r="AR978" s="119" t="s">
        <v>169</v>
      </c>
      <c r="AS978" s="123" t="s">
        <v>169</v>
      </c>
      <c r="AT978" s="122"/>
      <c r="AU978" s="280">
        <f t="shared" si="325"/>
        <v>0</v>
      </c>
      <c r="AV978" s="281">
        <f t="shared" si="326"/>
        <v>0</v>
      </c>
      <c r="AW978" s="291">
        <f t="shared" si="330"/>
        <v>0</v>
      </c>
      <c r="AX978" s="283">
        <f t="shared" si="327"/>
        <v>0</v>
      </c>
    </row>
    <row r="979" spans="1:50" ht="26.45" customHeight="1">
      <c r="A979" s="117"/>
      <c r="B979" s="245"/>
      <c r="C979" s="136"/>
      <c r="D979" s="208" t="str">
        <f t="shared" si="312"/>
        <v/>
      </c>
      <c r="E979" s="129" t="s">
        <v>169</v>
      </c>
      <c r="F979" s="209" t="s">
        <v>169</v>
      </c>
      <c r="G979" s="135"/>
      <c r="H979" s="258"/>
      <c r="I979" s="259">
        <f t="shared" si="328"/>
        <v>0</v>
      </c>
      <c r="J979" s="259">
        <f t="shared" si="329"/>
        <v>0</v>
      </c>
      <c r="K979" s="259">
        <f t="shared" si="313"/>
        <v>0</v>
      </c>
      <c r="L979" s="252"/>
      <c r="M979" s="252"/>
      <c r="N979" s="252"/>
      <c r="O979" s="147">
        <v>0</v>
      </c>
      <c r="P979" s="147">
        <v>0</v>
      </c>
      <c r="Q979" s="137">
        <f t="shared" si="314"/>
        <v>0</v>
      </c>
      <c r="R979" s="80">
        <f t="shared" si="315"/>
        <v>0</v>
      </c>
      <c r="S979" s="147">
        <v>0</v>
      </c>
      <c r="T979" s="121"/>
      <c r="U979" s="263">
        <f>IFERROR(VLOOKUP(B979,คำนวณตกเบิกวิทยฐานะ!$B$9:$P$1008,14,FALSE),0)</f>
        <v>0</v>
      </c>
      <c r="V979" s="263">
        <f>IFERROR(VLOOKUP(B979,คำนวณตกเบิกวิทยฐานะ!$B$9:$P$1008,15,FALSE),0)</f>
        <v>0</v>
      </c>
      <c r="W979" s="264">
        <f t="shared" si="316"/>
        <v>0</v>
      </c>
      <c r="X979" s="119" t="s">
        <v>169</v>
      </c>
      <c r="Y979" s="209" t="s">
        <v>169</v>
      </c>
      <c r="Z979" s="258"/>
      <c r="AA979" s="253">
        <f t="shared" si="317"/>
        <v>0</v>
      </c>
      <c r="AB979" s="253">
        <f t="shared" si="318"/>
        <v>0</v>
      </c>
      <c r="AC979" s="253">
        <f t="shared" si="319"/>
        <v>0</v>
      </c>
      <c r="AD979" s="253">
        <f t="shared" si="320"/>
        <v>0</v>
      </c>
      <c r="AE979" s="268">
        <f t="shared" si="321"/>
        <v>0</v>
      </c>
      <c r="AF979" s="269">
        <f t="shared" si="322"/>
        <v>0</v>
      </c>
      <c r="AG979" s="270">
        <f t="shared" si="323"/>
        <v>0</v>
      </c>
      <c r="AH979" s="121"/>
      <c r="AI979" s="252"/>
      <c r="AJ979" s="295"/>
      <c r="AK979" s="301">
        <f t="shared" si="324"/>
        <v>0</v>
      </c>
      <c r="AL979" s="119" t="s">
        <v>169</v>
      </c>
      <c r="AM979" s="123" t="s">
        <v>169</v>
      </c>
      <c r="AN979" s="122"/>
      <c r="AO979" s="119" t="s">
        <v>169</v>
      </c>
      <c r="AP979" s="123" t="s">
        <v>169</v>
      </c>
      <c r="AQ979" s="124"/>
      <c r="AR979" s="119" t="s">
        <v>169</v>
      </c>
      <c r="AS979" s="123" t="s">
        <v>169</v>
      </c>
      <c r="AT979" s="122"/>
      <c r="AU979" s="280">
        <f t="shared" si="325"/>
        <v>0</v>
      </c>
      <c r="AV979" s="281">
        <f t="shared" si="326"/>
        <v>0</v>
      </c>
      <c r="AW979" s="291">
        <f t="shared" si="330"/>
        <v>0</v>
      </c>
      <c r="AX979" s="283">
        <f t="shared" si="327"/>
        <v>0</v>
      </c>
    </row>
    <row r="980" spans="1:50" ht="26.45" customHeight="1">
      <c r="A980" s="117"/>
      <c r="B980" s="245"/>
      <c r="C980" s="136"/>
      <c r="D980" s="208" t="str">
        <f t="shared" si="312"/>
        <v/>
      </c>
      <c r="E980" s="129" t="s">
        <v>169</v>
      </c>
      <c r="F980" s="209" t="s">
        <v>169</v>
      </c>
      <c r="G980" s="135"/>
      <c r="H980" s="258"/>
      <c r="I980" s="259">
        <f t="shared" si="328"/>
        <v>0</v>
      </c>
      <c r="J980" s="259">
        <f t="shared" si="329"/>
        <v>0</v>
      </c>
      <c r="K980" s="259">
        <f t="shared" si="313"/>
        <v>0</v>
      </c>
      <c r="L980" s="252"/>
      <c r="M980" s="252"/>
      <c r="N980" s="252"/>
      <c r="O980" s="147">
        <v>0</v>
      </c>
      <c r="P980" s="147">
        <v>0</v>
      </c>
      <c r="Q980" s="137">
        <f t="shared" si="314"/>
        <v>0</v>
      </c>
      <c r="R980" s="80">
        <f t="shared" si="315"/>
        <v>0</v>
      </c>
      <c r="S980" s="147">
        <v>0</v>
      </c>
      <c r="T980" s="121"/>
      <c r="U980" s="263">
        <f>IFERROR(VLOOKUP(B980,คำนวณตกเบิกวิทยฐานะ!$B$9:$P$1008,14,FALSE),0)</f>
        <v>0</v>
      </c>
      <c r="V980" s="263">
        <f>IFERROR(VLOOKUP(B980,คำนวณตกเบิกวิทยฐานะ!$B$9:$P$1008,15,FALSE),0)</f>
        <v>0</v>
      </c>
      <c r="W980" s="264">
        <f t="shared" si="316"/>
        <v>0</v>
      </c>
      <c r="X980" s="119" t="s">
        <v>169</v>
      </c>
      <c r="Y980" s="209" t="s">
        <v>169</v>
      </c>
      <c r="Z980" s="258"/>
      <c r="AA980" s="253">
        <f t="shared" si="317"/>
        <v>0</v>
      </c>
      <c r="AB980" s="253">
        <f t="shared" si="318"/>
        <v>0</v>
      </c>
      <c r="AC980" s="253">
        <f t="shared" si="319"/>
        <v>0</v>
      </c>
      <c r="AD980" s="253">
        <f t="shared" si="320"/>
        <v>0</v>
      </c>
      <c r="AE980" s="268">
        <f t="shared" si="321"/>
        <v>0</v>
      </c>
      <c r="AF980" s="269">
        <f t="shared" si="322"/>
        <v>0</v>
      </c>
      <c r="AG980" s="270">
        <f t="shared" si="323"/>
        <v>0</v>
      </c>
      <c r="AH980" s="121"/>
      <c r="AI980" s="252"/>
      <c r="AJ980" s="295"/>
      <c r="AK980" s="301">
        <f t="shared" si="324"/>
        <v>0</v>
      </c>
      <c r="AL980" s="119" t="s">
        <v>169</v>
      </c>
      <c r="AM980" s="123" t="s">
        <v>169</v>
      </c>
      <c r="AN980" s="122"/>
      <c r="AO980" s="119" t="s">
        <v>169</v>
      </c>
      <c r="AP980" s="123" t="s">
        <v>169</v>
      </c>
      <c r="AQ980" s="124"/>
      <c r="AR980" s="119" t="s">
        <v>169</v>
      </c>
      <c r="AS980" s="123" t="s">
        <v>169</v>
      </c>
      <c r="AT980" s="122"/>
      <c r="AU980" s="280">
        <f t="shared" si="325"/>
        <v>0</v>
      </c>
      <c r="AV980" s="281">
        <f t="shared" si="326"/>
        <v>0</v>
      </c>
      <c r="AW980" s="291">
        <f t="shared" si="330"/>
        <v>0</v>
      </c>
      <c r="AX980" s="283">
        <f t="shared" si="327"/>
        <v>0</v>
      </c>
    </row>
    <row r="981" spans="1:50" ht="26.45" customHeight="1">
      <c r="A981" s="117"/>
      <c r="B981" s="245"/>
      <c r="C981" s="136"/>
      <c r="D981" s="208" t="str">
        <f t="shared" si="312"/>
        <v/>
      </c>
      <c r="E981" s="129" t="s">
        <v>169</v>
      </c>
      <c r="F981" s="209" t="s">
        <v>169</v>
      </c>
      <c r="G981" s="135"/>
      <c r="H981" s="258"/>
      <c r="I981" s="259">
        <f t="shared" si="328"/>
        <v>0</v>
      </c>
      <c r="J981" s="259">
        <f t="shared" si="329"/>
        <v>0</v>
      </c>
      <c r="K981" s="259">
        <f t="shared" si="313"/>
        <v>0</v>
      </c>
      <c r="L981" s="252"/>
      <c r="M981" s="252"/>
      <c r="N981" s="252"/>
      <c r="O981" s="147">
        <v>0</v>
      </c>
      <c r="P981" s="147">
        <v>0</v>
      </c>
      <c r="Q981" s="137">
        <f t="shared" si="314"/>
        <v>0</v>
      </c>
      <c r="R981" s="80">
        <f t="shared" si="315"/>
        <v>0</v>
      </c>
      <c r="S981" s="147">
        <v>0</v>
      </c>
      <c r="T981" s="121"/>
      <c r="U981" s="263">
        <f>IFERROR(VLOOKUP(B981,คำนวณตกเบิกวิทยฐานะ!$B$9:$P$1008,14,FALSE),0)</f>
        <v>0</v>
      </c>
      <c r="V981" s="263">
        <f>IFERROR(VLOOKUP(B981,คำนวณตกเบิกวิทยฐานะ!$B$9:$P$1008,15,FALSE),0)</f>
        <v>0</v>
      </c>
      <c r="W981" s="264">
        <f t="shared" si="316"/>
        <v>0</v>
      </c>
      <c r="X981" s="119" t="s">
        <v>169</v>
      </c>
      <c r="Y981" s="209" t="s">
        <v>169</v>
      </c>
      <c r="Z981" s="258"/>
      <c r="AA981" s="253">
        <f t="shared" si="317"/>
        <v>0</v>
      </c>
      <c r="AB981" s="253">
        <f t="shared" si="318"/>
        <v>0</v>
      </c>
      <c r="AC981" s="253">
        <f t="shared" si="319"/>
        <v>0</v>
      </c>
      <c r="AD981" s="253">
        <f t="shared" si="320"/>
        <v>0</v>
      </c>
      <c r="AE981" s="268">
        <f t="shared" si="321"/>
        <v>0</v>
      </c>
      <c r="AF981" s="269">
        <f t="shared" si="322"/>
        <v>0</v>
      </c>
      <c r="AG981" s="270">
        <f t="shared" si="323"/>
        <v>0</v>
      </c>
      <c r="AH981" s="121"/>
      <c r="AI981" s="252"/>
      <c r="AJ981" s="295"/>
      <c r="AK981" s="301">
        <f t="shared" si="324"/>
        <v>0</v>
      </c>
      <c r="AL981" s="119" t="s">
        <v>169</v>
      </c>
      <c r="AM981" s="123" t="s">
        <v>169</v>
      </c>
      <c r="AN981" s="122"/>
      <c r="AO981" s="119" t="s">
        <v>169</v>
      </c>
      <c r="AP981" s="123" t="s">
        <v>169</v>
      </c>
      <c r="AQ981" s="124"/>
      <c r="AR981" s="119" t="s">
        <v>169</v>
      </c>
      <c r="AS981" s="123" t="s">
        <v>169</v>
      </c>
      <c r="AT981" s="122"/>
      <c r="AU981" s="280">
        <f t="shared" si="325"/>
        <v>0</v>
      </c>
      <c r="AV981" s="281">
        <f t="shared" si="326"/>
        <v>0</v>
      </c>
      <c r="AW981" s="291">
        <f t="shared" si="330"/>
        <v>0</v>
      </c>
      <c r="AX981" s="283">
        <f t="shared" si="327"/>
        <v>0</v>
      </c>
    </row>
    <row r="982" spans="1:50" ht="26.45" customHeight="1">
      <c r="A982" s="117"/>
      <c r="B982" s="245"/>
      <c r="C982" s="136"/>
      <c r="D982" s="208" t="str">
        <f t="shared" si="312"/>
        <v/>
      </c>
      <c r="E982" s="129" t="s">
        <v>169</v>
      </c>
      <c r="F982" s="209" t="s">
        <v>169</v>
      </c>
      <c r="G982" s="135"/>
      <c r="H982" s="258"/>
      <c r="I982" s="259">
        <f t="shared" si="328"/>
        <v>0</v>
      </c>
      <c r="J982" s="259">
        <f t="shared" si="329"/>
        <v>0</v>
      </c>
      <c r="K982" s="259">
        <f t="shared" si="313"/>
        <v>0</v>
      </c>
      <c r="L982" s="252"/>
      <c r="M982" s="252"/>
      <c r="N982" s="252"/>
      <c r="O982" s="147">
        <v>0</v>
      </c>
      <c r="P982" s="147">
        <v>0</v>
      </c>
      <c r="Q982" s="137">
        <f t="shared" si="314"/>
        <v>0</v>
      </c>
      <c r="R982" s="80">
        <f t="shared" si="315"/>
        <v>0</v>
      </c>
      <c r="S982" s="147">
        <v>0</v>
      </c>
      <c r="T982" s="121"/>
      <c r="U982" s="263">
        <f>IFERROR(VLOOKUP(B982,คำนวณตกเบิกวิทยฐานะ!$B$9:$P$1008,14,FALSE),0)</f>
        <v>0</v>
      </c>
      <c r="V982" s="263">
        <f>IFERROR(VLOOKUP(B982,คำนวณตกเบิกวิทยฐานะ!$B$9:$P$1008,15,FALSE),0)</f>
        <v>0</v>
      </c>
      <c r="W982" s="264">
        <f t="shared" si="316"/>
        <v>0</v>
      </c>
      <c r="X982" s="119" t="s">
        <v>169</v>
      </c>
      <c r="Y982" s="209" t="s">
        <v>169</v>
      </c>
      <c r="Z982" s="258"/>
      <c r="AA982" s="253">
        <f t="shared" si="317"/>
        <v>0</v>
      </c>
      <c r="AB982" s="253">
        <f t="shared" si="318"/>
        <v>0</v>
      </c>
      <c r="AC982" s="253">
        <f t="shared" si="319"/>
        <v>0</v>
      </c>
      <c r="AD982" s="253">
        <f t="shared" si="320"/>
        <v>0</v>
      </c>
      <c r="AE982" s="268">
        <f t="shared" si="321"/>
        <v>0</v>
      </c>
      <c r="AF982" s="269">
        <f t="shared" si="322"/>
        <v>0</v>
      </c>
      <c r="AG982" s="270">
        <f t="shared" si="323"/>
        <v>0</v>
      </c>
      <c r="AH982" s="121"/>
      <c r="AI982" s="252"/>
      <c r="AJ982" s="295"/>
      <c r="AK982" s="301">
        <f t="shared" si="324"/>
        <v>0</v>
      </c>
      <c r="AL982" s="119" t="s">
        <v>169</v>
      </c>
      <c r="AM982" s="123" t="s">
        <v>169</v>
      </c>
      <c r="AN982" s="122"/>
      <c r="AO982" s="119" t="s">
        <v>169</v>
      </c>
      <c r="AP982" s="123" t="s">
        <v>169</v>
      </c>
      <c r="AQ982" s="124"/>
      <c r="AR982" s="119" t="s">
        <v>169</v>
      </c>
      <c r="AS982" s="123" t="s">
        <v>169</v>
      </c>
      <c r="AT982" s="122"/>
      <c r="AU982" s="280">
        <f t="shared" si="325"/>
        <v>0</v>
      </c>
      <c r="AV982" s="281">
        <f t="shared" si="326"/>
        <v>0</v>
      </c>
      <c r="AW982" s="291">
        <f t="shared" si="330"/>
        <v>0</v>
      </c>
      <c r="AX982" s="283">
        <f t="shared" si="327"/>
        <v>0</v>
      </c>
    </row>
    <row r="983" spans="1:50" ht="26.45" customHeight="1">
      <c r="A983" s="117"/>
      <c r="B983" s="245"/>
      <c r="C983" s="136"/>
      <c r="D983" s="208" t="str">
        <f t="shared" si="312"/>
        <v/>
      </c>
      <c r="E983" s="129" t="s">
        <v>169</v>
      </c>
      <c r="F983" s="209" t="s">
        <v>169</v>
      </c>
      <c r="G983" s="135"/>
      <c r="H983" s="258"/>
      <c r="I983" s="259">
        <f t="shared" si="328"/>
        <v>0</v>
      </c>
      <c r="J983" s="259">
        <f t="shared" si="329"/>
        <v>0</v>
      </c>
      <c r="K983" s="259">
        <f t="shared" si="313"/>
        <v>0</v>
      </c>
      <c r="L983" s="252"/>
      <c r="M983" s="252"/>
      <c r="N983" s="252"/>
      <c r="O983" s="147">
        <v>0</v>
      </c>
      <c r="P983" s="147">
        <v>0</v>
      </c>
      <c r="Q983" s="137">
        <f t="shared" si="314"/>
        <v>0</v>
      </c>
      <c r="R983" s="80">
        <f t="shared" si="315"/>
        <v>0</v>
      </c>
      <c r="S983" s="147">
        <v>0</v>
      </c>
      <c r="T983" s="121"/>
      <c r="U983" s="263">
        <f>IFERROR(VLOOKUP(B983,คำนวณตกเบิกวิทยฐานะ!$B$9:$P$1008,14,FALSE),0)</f>
        <v>0</v>
      </c>
      <c r="V983" s="263">
        <f>IFERROR(VLOOKUP(B983,คำนวณตกเบิกวิทยฐานะ!$B$9:$P$1008,15,FALSE),0)</f>
        <v>0</v>
      </c>
      <c r="W983" s="264">
        <f t="shared" si="316"/>
        <v>0</v>
      </c>
      <c r="X983" s="119" t="s">
        <v>169</v>
      </c>
      <c r="Y983" s="209" t="s">
        <v>169</v>
      </c>
      <c r="Z983" s="258"/>
      <c r="AA983" s="253">
        <f t="shared" si="317"/>
        <v>0</v>
      </c>
      <c r="AB983" s="253">
        <f t="shared" si="318"/>
        <v>0</v>
      </c>
      <c r="AC983" s="253">
        <f t="shared" si="319"/>
        <v>0</v>
      </c>
      <c r="AD983" s="253">
        <f t="shared" si="320"/>
        <v>0</v>
      </c>
      <c r="AE983" s="268">
        <f t="shared" si="321"/>
        <v>0</v>
      </c>
      <c r="AF983" s="269">
        <f t="shared" si="322"/>
        <v>0</v>
      </c>
      <c r="AG983" s="270">
        <f t="shared" si="323"/>
        <v>0</v>
      </c>
      <c r="AH983" s="121"/>
      <c r="AI983" s="252"/>
      <c r="AJ983" s="295"/>
      <c r="AK983" s="301">
        <f t="shared" si="324"/>
        <v>0</v>
      </c>
      <c r="AL983" s="119" t="s">
        <v>169</v>
      </c>
      <c r="AM983" s="123" t="s">
        <v>169</v>
      </c>
      <c r="AN983" s="122"/>
      <c r="AO983" s="119" t="s">
        <v>169</v>
      </c>
      <c r="AP983" s="123" t="s">
        <v>169</v>
      </c>
      <c r="AQ983" s="124"/>
      <c r="AR983" s="119" t="s">
        <v>169</v>
      </c>
      <c r="AS983" s="123" t="s">
        <v>169</v>
      </c>
      <c r="AT983" s="122"/>
      <c r="AU983" s="280">
        <f t="shared" si="325"/>
        <v>0</v>
      </c>
      <c r="AV983" s="281">
        <f t="shared" si="326"/>
        <v>0</v>
      </c>
      <c r="AW983" s="291">
        <f t="shared" si="330"/>
        <v>0</v>
      </c>
      <c r="AX983" s="283">
        <f t="shared" si="327"/>
        <v>0</v>
      </c>
    </row>
    <row r="984" spans="1:50" ht="26.45" customHeight="1">
      <c r="A984" s="117"/>
      <c r="B984" s="245"/>
      <c r="C984" s="136"/>
      <c r="D984" s="208" t="str">
        <f t="shared" si="312"/>
        <v/>
      </c>
      <c r="E984" s="129" t="s">
        <v>169</v>
      </c>
      <c r="F984" s="209" t="s">
        <v>169</v>
      </c>
      <c r="G984" s="135"/>
      <c r="H984" s="258"/>
      <c r="I984" s="259">
        <f t="shared" si="328"/>
        <v>0</v>
      </c>
      <c r="J984" s="259">
        <f t="shared" si="329"/>
        <v>0</v>
      </c>
      <c r="K984" s="259">
        <f t="shared" si="313"/>
        <v>0</v>
      </c>
      <c r="L984" s="252"/>
      <c r="M984" s="252"/>
      <c r="N984" s="252"/>
      <c r="O984" s="147">
        <v>0</v>
      </c>
      <c r="P984" s="147">
        <v>0</v>
      </c>
      <c r="Q984" s="137">
        <f t="shared" si="314"/>
        <v>0</v>
      </c>
      <c r="R984" s="80">
        <f t="shared" si="315"/>
        <v>0</v>
      </c>
      <c r="S984" s="147">
        <v>0</v>
      </c>
      <c r="T984" s="121"/>
      <c r="U984" s="263">
        <f>IFERROR(VLOOKUP(B984,คำนวณตกเบิกวิทยฐานะ!$B$9:$P$1008,14,FALSE),0)</f>
        <v>0</v>
      </c>
      <c r="V984" s="263">
        <f>IFERROR(VLOOKUP(B984,คำนวณตกเบิกวิทยฐานะ!$B$9:$P$1008,15,FALSE),0)</f>
        <v>0</v>
      </c>
      <c r="W984" s="264">
        <f t="shared" si="316"/>
        <v>0</v>
      </c>
      <c r="X984" s="119" t="s">
        <v>169</v>
      </c>
      <c r="Y984" s="209" t="s">
        <v>169</v>
      </c>
      <c r="Z984" s="258"/>
      <c r="AA984" s="253">
        <f t="shared" si="317"/>
        <v>0</v>
      </c>
      <c r="AB984" s="253">
        <f t="shared" si="318"/>
        <v>0</v>
      </c>
      <c r="AC984" s="253">
        <f t="shared" si="319"/>
        <v>0</v>
      </c>
      <c r="AD984" s="253">
        <f t="shared" si="320"/>
        <v>0</v>
      </c>
      <c r="AE984" s="268">
        <f t="shared" si="321"/>
        <v>0</v>
      </c>
      <c r="AF984" s="269">
        <f t="shared" si="322"/>
        <v>0</v>
      </c>
      <c r="AG984" s="270">
        <f t="shared" si="323"/>
        <v>0</v>
      </c>
      <c r="AH984" s="121"/>
      <c r="AI984" s="252"/>
      <c r="AJ984" s="295"/>
      <c r="AK984" s="301">
        <f t="shared" si="324"/>
        <v>0</v>
      </c>
      <c r="AL984" s="119" t="s">
        <v>169</v>
      </c>
      <c r="AM984" s="123" t="s">
        <v>169</v>
      </c>
      <c r="AN984" s="122"/>
      <c r="AO984" s="119" t="s">
        <v>169</v>
      </c>
      <c r="AP984" s="123" t="s">
        <v>169</v>
      </c>
      <c r="AQ984" s="124"/>
      <c r="AR984" s="119" t="s">
        <v>169</v>
      </c>
      <c r="AS984" s="123" t="s">
        <v>169</v>
      </c>
      <c r="AT984" s="122"/>
      <c r="AU984" s="280">
        <f t="shared" si="325"/>
        <v>0</v>
      </c>
      <c r="AV984" s="281">
        <f t="shared" si="326"/>
        <v>0</v>
      </c>
      <c r="AW984" s="291">
        <f t="shared" si="330"/>
        <v>0</v>
      </c>
      <c r="AX984" s="283">
        <f t="shared" si="327"/>
        <v>0</v>
      </c>
    </row>
    <row r="985" spans="1:50" ht="26.45" customHeight="1">
      <c r="A985" s="117"/>
      <c r="B985" s="245"/>
      <c r="C985" s="136"/>
      <c r="D985" s="208" t="str">
        <f t="shared" si="312"/>
        <v/>
      </c>
      <c r="E985" s="129" t="s">
        <v>169</v>
      </c>
      <c r="F985" s="209" t="s">
        <v>169</v>
      </c>
      <c r="G985" s="135"/>
      <c r="H985" s="258"/>
      <c r="I985" s="259">
        <f t="shared" si="328"/>
        <v>0</v>
      </c>
      <c r="J985" s="259">
        <f t="shared" si="329"/>
        <v>0</v>
      </c>
      <c r="K985" s="259">
        <f t="shared" si="313"/>
        <v>0</v>
      </c>
      <c r="L985" s="252"/>
      <c r="M985" s="252"/>
      <c r="N985" s="252"/>
      <c r="O985" s="147">
        <v>0</v>
      </c>
      <c r="P985" s="147">
        <v>0</v>
      </c>
      <c r="Q985" s="137">
        <f t="shared" si="314"/>
        <v>0</v>
      </c>
      <c r="R985" s="80">
        <f t="shared" si="315"/>
        <v>0</v>
      </c>
      <c r="S985" s="147">
        <v>0</v>
      </c>
      <c r="T985" s="121"/>
      <c r="U985" s="263">
        <f>IFERROR(VLOOKUP(B985,คำนวณตกเบิกวิทยฐานะ!$B$9:$P$1008,14,FALSE),0)</f>
        <v>0</v>
      </c>
      <c r="V985" s="263">
        <f>IFERROR(VLOOKUP(B985,คำนวณตกเบิกวิทยฐานะ!$B$9:$P$1008,15,FALSE),0)</f>
        <v>0</v>
      </c>
      <c r="W985" s="264">
        <f t="shared" si="316"/>
        <v>0</v>
      </c>
      <c r="X985" s="119" t="s">
        <v>169</v>
      </c>
      <c r="Y985" s="209" t="s">
        <v>169</v>
      </c>
      <c r="Z985" s="258"/>
      <c r="AA985" s="253">
        <f t="shared" si="317"/>
        <v>0</v>
      </c>
      <c r="AB985" s="253">
        <f t="shared" si="318"/>
        <v>0</v>
      </c>
      <c r="AC985" s="253">
        <f t="shared" si="319"/>
        <v>0</v>
      </c>
      <c r="AD985" s="253">
        <f t="shared" si="320"/>
        <v>0</v>
      </c>
      <c r="AE985" s="268">
        <f t="shared" si="321"/>
        <v>0</v>
      </c>
      <c r="AF985" s="269">
        <f t="shared" si="322"/>
        <v>0</v>
      </c>
      <c r="AG985" s="270">
        <f t="shared" si="323"/>
        <v>0</v>
      </c>
      <c r="AH985" s="121"/>
      <c r="AI985" s="252"/>
      <c r="AJ985" s="295"/>
      <c r="AK985" s="301">
        <f t="shared" si="324"/>
        <v>0</v>
      </c>
      <c r="AL985" s="119" t="s">
        <v>169</v>
      </c>
      <c r="AM985" s="123" t="s">
        <v>169</v>
      </c>
      <c r="AN985" s="122"/>
      <c r="AO985" s="119" t="s">
        <v>169</v>
      </c>
      <c r="AP985" s="123" t="s">
        <v>169</v>
      </c>
      <c r="AQ985" s="124"/>
      <c r="AR985" s="119" t="s">
        <v>169</v>
      </c>
      <c r="AS985" s="123" t="s">
        <v>169</v>
      </c>
      <c r="AT985" s="122"/>
      <c r="AU985" s="280">
        <f t="shared" si="325"/>
        <v>0</v>
      </c>
      <c r="AV985" s="281">
        <f t="shared" si="326"/>
        <v>0</v>
      </c>
      <c r="AW985" s="291">
        <f t="shared" si="330"/>
        <v>0</v>
      </c>
      <c r="AX985" s="283">
        <f t="shared" si="327"/>
        <v>0</v>
      </c>
    </row>
    <row r="986" spans="1:50" ht="26.45" customHeight="1">
      <c r="A986" s="117"/>
      <c r="B986" s="245"/>
      <c r="C986" s="136"/>
      <c r="D986" s="208" t="str">
        <f t="shared" si="312"/>
        <v/>
      </c>
      <c r="E986" s="129" t="s">
        <v>169</v>
      </c>
      <c r="F986" s="209" t="s">
        <v>169</v>
      </c>
      <c r="G986" s="135"/>
      <c r="H986" s="258"/>
      <c r="I986" s="259">
        <f t="shared" si="328"/>
        <v>0</v>
      </c>
      <c r="J986" s="259">
        <f t="shared" si="329"/>
        <v>0</v>
      </c>
      <c r="K986" s="259">
        <f t="shared" si="313"/>
        <v>0</v>
      </c>
      <c r="L986" s="252"/>
      <c r="M986" s="252"/>
      <c r="N986" s="252"/>
      <c r="O986" s="147">
        <v>0</v>
      </c>
      <c r="P986" s="147">
        <v>0</v>
      </c>
      <c r="Q986" s="137">
        <f t="shared" si="314"/>
        <v>0</v>
      </c>
      <c r="R986" s="80">
        <f t="shared" si="315"/>
        <v>0</v>
      </c>
      <c r="S986" s="147">
        <v>0</v>
      </c>
      <c r="T986" s="121"/>
      <c r="U986" s="263">
        <f>IFERROR(VLOOKUP(B986,คำนวณตกเบิกวิทยฐานะ!$B$9:$P$1008,14,FALSE),0)</f>
        <v>0</v>
      </c>
      <c r="V986" s="263">
        <f>IFERROR(VLOOKUP(B986,คำนวณตกเบิกวิทยฐานะ!$B$9:$P$1008,15,FALSE),0)</f>
        <v>0</v>
      </c>
      <c r="W986" s="264">
        <f t="shared" si="316"/>
        <v>0</v>
      </c>
      <c r="X986" s="119" t="s">
        <v>169</v>
      </c>
      <c r="Y986" s="209" t="s">
        <v>169</v>
      </c>
      <c r="Z986" s="258"/>
      <c r="AA986" s="253">
        <f t="shared" si="317"/>
        <v>0</v>
      </c>
      <c r="AB986" s="253">
        <f t="shared" si="318"/>
        <v>0</v>
      </c>
      <c r="AC986" s="253">
        <f t="shared" si="319"/>
        <v>0</v>
      </c>
      <c r="AD986" s="253">
        <f t="shared" si="320"/>
        <v>0</v>
      </c>
      <c r="AE986" s="268">
        <f t="shared" si="321"/>
        <v>0</v>
      </c>
      <c r="AF986" s="269">
        <f t="shared" si="322"/>
        <v>0</v>
      </c>
      <c r="AG986" s="270">
        <f t="shared" si="323"/>
        <v>0</v>
      </c>
      <c r="AH986" s="121"/>
      <c r="AI986" s="252"/>
      <c r="AJ986" s="295"/>
      <c r="AK986" s="301">
        <f t="shared" si="324"/>
        <v>0</v>
      </c>
      <c r="AL986" s="119" t="s">
        <v>169</v>
      </c>
      <c r="AM986" s="123" t="s">
        <v>169</v>
      </c>
      <c r="AN986" s="122"/>
      <c r="AO986" s="119" t="s">
        <v>169</v>
      </c>
      <c r="AP986" s="123" t="s">
        <v>169</v>
      </c>
      <c r="AQ986" s="124"/>
      <c r="AR986" s="119" t="s">
        <v>169</v>
      </c>
      <c r="AS986" s="123" t="s">
        <v>169</v>
      </c>
      <c r="AT986" s="122"/>
      <c r="AU986" s="280">
        <f t="shared" si="325"/>
        <v>0</v>
      </c>
      <c r="AV986" s="281">
        <f t="shared" si="326"/>
        <v>0</v>
      </c>
      <c r="AW986" s="291">
        <f t="shared" si="330"/>
        <v>0</v>
      </c>
      <c r="AX986" s="283">
        <f t="shared" si="327"/>
        <v>0</v>
      </c>
    </row>
    <row r="987" spans="1:50" ht="26.45" customHeight="1">
      <c r="A987" s="117"/>
      <c r="B987" s="245"/>
      <c r="C987" s="136"/>
      <c r="D987" s="208" t="str">
        <f t="shared" si="312"/>
        <v/>
      </c>
      <c r="E987" s="129" t="s">
        <v>169</v>
      </c>
      <c r="F987" s="209" t="s">
        <v>169</v>
      </c>
      <c r="G987" s="135"/>
      <c r="H987" s="258"/>
      <c r="I987" s="259">
        <f t="shared" si="328"/>
        <v>0</v>
      </c>
      <c r="J987" s="259">
        <f t="shared" si="329"/>
        <v>0</v>
      </c>
      <c r="K987" s="259">
        <f t="shared" si="313"/>
        <v>0</v>
      </c>
      <c r="L987" s="252"/>
      <c r="M987" s="252"/>
      <c r="N987" s="252"/>
      <c r="O987" s="147">
        <v>0</v>
      </c>
      <c r="P987" s="147">
        <v>0</v>
      </c>
      <c r="Q987" s="137">
        <f t="shared" si="314"/>
        <v>0</v>
      </c>
      <c r="R987" s="80">
        <f t="shared" si="315"/>
        <v>0</v>
      </c>
      <c r="S987" s="147">
        <v>0</v>
      </c>
      <c r="T987" s="121"/>
      <c r="U987" s="263">
        <f>IFERROR(VLOOKUP(B987,คำนวณตกเบิกวิทยฐานะ!$B$9:$P$1008,14,FALSE),0)</f>
        <v>0</v>
      </c>
      <c r="V987" s="263">
        <f>IFERROR(VLOOKUP(B987,คำนวณตกเบิกวิทยฐานะ!$B$9:$P$1008,15,FALSE),0)</f>
        <v>0</v>
      </c>
      <c r="W987" s="264">
        <f t="shared" si="316"/>
        <v>0</v>
      </c>
      <c r="X987" s="119" t="s">
        <v>169</v>
      </c>
      <c r="Y987" s="209" t="s">
        <v>169</v>
      </c>
      <c r="Z987" s="258"/>
      <c r="AA987" s="253">
        <f t="shared" si="317"/>
        <v>0</v>
      </c>
      <c r="AB987" s="253">
        <f t="shared" si="318"/>
        <v>0</v>
      </c>
      <c r="AC987" s="253">
        <f t="shared" si="319"/>
        <v>0</v>
      </c>
      <c r="AD987" s="253">
        <f t="shared" si="320"/>
        <v>0</v>
      </c>
      <c r="AE987" s="268">
        <f t="shared" si="321"/>
        <v>0</v>
      </c>
      <c r="AF987" s="269">
        <f t="shared" si="322"/>
        <v>0</v>
      </c>
      <c r="AG987" s="270">
        <f t="shared" si="323"/>
        <v>0</v>
      </c>
      <c r="AH987" s="121"/>
      <c r="AI987" s="252"/>
      <c r="AJ987" s="295"/>
      <c r="AK987" s="301">
        <f t="shared" si="324"/>
        <v>0</v>
      </c>
      <c r="AL987" s="119" t="s">
        <v>169</v>
      </c>
      <c r="AM987" s="123" t="s">
        <v>169</v>
      </c>
      <c r="AN987" s="122"/>
      <c r="AO987" s="119" t="s">
        <v>169</v>
      </c>
      <c r="AP987" s="123" t="s">
        <v>169</v>
      </c>
      <c r="AQ987" s="124"/>
      <c r="AR987" s="119" t="s">
        <v>169</v>
      </c>
      <c r="AS987" s="123" t="s">
        <v>169</v>
      </c>
      <c r="AT987" s="122"/>
      <c r="AU987" s="280">
        <f t="shared" si="325"/>
        <v>0</v>
      </c>
      <c r="AV987" s="281">
        <f t="shared" si="326"/>
        <v>0</v>
      </c>
      <c r="AW987" s="291">
        <f t="shared" si="330"/>
        <v>0</v>
      </c>
      <c r="AX987" s="283">
        <f t="shared" si="327"/>
        <v>0</v>
      </c>
    </row>
    <row r="988" spans="1:50" ht="26.45" customHeight="1">
      <c r="A988" s="117"/>
      <c r="B988" s="245"/>
      <c r="C988" s="136"/>
      <c r="D988" s="208" t="str">
        <f t="shared" si="312"/>
        <v/>
      </c>
      <c r="E988" s="129" t="s">
        <v>169</v>
      </c>
      <c r="F988" s="209" t="s">
        <v>169</v>
      </c>
      <c r="G988" s="135"/>
      <c r="H988" s="258"/>
      <c r="I988" s="259">
        <f t="shared" si="328"/>
        <v>0</v>
      </c>
      <c r="J988" s="259">
        <f t="shared" si="329"/>
        <v>0</v>
      </c>
      <c r="K988" s="259">
        <f t="shared" si="313"/>
        <v>0</v>
      </c>
      <c r="L988" s="252"/>
      <c r="M988" s="252"/>
      <c r="N988" s="252"/>
      <c r="O988" s="147">
        <v>0</v>
      </c>
      <c r="P988" s="147">
        <v>0</v>
      </c>
      <c r="Q988" s="137">
        <f t="shared" si="314"/>
        <v>0</v>
      </c>
      <c r="R988" s="80">
        <f t="shared" si="315"/>
        <v>0</v>
      </c>
      <c r="S988" s="147">
        <v>0</v>
      </c>
      <c r="T988" s="121"/>
      <c r="U988" s="263">
        <f>IFERROR(VLOOKUP(B988,คำนวณตกเบิกวิทยฐานะ!$B$9:$P$1008,14,FALSE),0)</f>
        <v>0</v>
      </c>
      <c r="V988" s="263">
        <f>IFERROR(VLOOKUP(B988,คำนวณตกเบิกวิทยฐานะ!$B$9:$P$1008,15,FALSE),0)</f>
        <v>0</v>
      </c>
      <c r="W988" s="264">
        <f t="shared" si="316"/>
        <v>0</v>
      </c>
      <c r="X988" s="119" t="s">
        <v>169</v>
      </c>
      <c r="Y988" s="209" t="s">
        <v>169</v>
      </c>
      <c r="Z988" s="258"/>
      <c r="AA988" s="253">
        <f t="shared" si="317"/>
        <v>0</v>
      </c>
      <c r="AB988" s="253">
        <f t="shared" si="318"/>
        <v>0</v>
      </c>
      <c r="AC988" s="253">
        <f t="shared" si="319"/>
        <v>0</v>
      </c>
      <c r="AD988" s="253">
        <f t="shared" si="320"/>
        <v>0</v>
      </c>
      <c r="AE988" s="268">
        <f t="shared" si="321"/>
        <v>0</v>
      </c>
      <c r="AF988" s="269">
        <f t="shared" si="322"/>
        <v>0</v>
      </c>
      <c r="AG988" s="270">
        <f t="shared" si="323"/>
        <v>0</v>
      </c>
      <c r="AH988" s="121"/>
      <c r="AI988" s="252"/>
      <c r="AJ988" s="295"/>
      <c r="AK988" s="301">
        <f t="shared" si="324"/>
        <v>0</v>
      </c>
      <c r="AL988" s="119" t="s">
        <v>169</v>
      </c>
      <c r="AM988" s="123" t="s">
        <v>169</v>
      </c>
      <c r="AN988" s="122"/>
      <c r="AO988" s="119" t="s">
        <v>169</v>
      </c>
      <c r="AP988" s="123" t="s">
        <v>169</v>
      </c>
      <c r="AQ988" s="124"/>
      <c r="AR988" s="119" t="s">
        <v>169</v>
      </c>
      <c r="AS988" s="123" t="s">
        <v>169</v>
      </c>
      <c r="AT988" s="122"/>
      <c r="AU988" s="280">
        <f t="shared" si="325"/>
        <v>0</v>
      </c>
      <c r="AV988" s="281">
        <f t="shared" si="326"/>
        <v>0</v>
      </c>
      <c r="AW988" s="291">
        <f t="shared" si="330"/>
        <v>0</v>
      </c>
      <c r="AX988" s="283">
        <f t="shared" si="327"/>
        <v>0</v>
      </c>
    </row>
    <row r="989" spans="1:50" ht="26.45" customHeight="1">
      <c r="A989" s="117"/>
      <c r="B989" s="245"/>
      <c r="C989" s="136"/>
      <c r="D989" s="208" t="str">
        <f t="shared" si="312"/>
        <v/>
      </c>
      <c r="E989" s="129" t="s">
        <v>169</v>
      </c>
      <c r="F989" s="209" t="s">
        <v>169</v>
      </c>
      <c r="G989" s="135"/>
      <c r="H989" s="258"/>
      <c r="I989" s="259">
        <f t="shared" si="328"/>
        <v>0</v>
      </c>
      <c r="J989" s="259">
        <f t="shared" si="329"/>
        <v>0</v>
      </c>
      <c r="K989" s="259">
        <f t="shared" si="313"/>
        <v>0</v>
      </c>
      <c r="L989" s="252"/>
      <c r="M989" s="252"/>
      <c r="N989" s="252"/>
      <c r="O989" s="147">
        <v>0</v>
      </c>
      <c r="P989" s="147">
        <v>0</v>
      </c>
      <c r="Q989" s="137">
        <f t="shared" si="314"/>
        <v>0</v>
      </c>
      <c r="R989" s="80">
        <f t="shared" si="315"/>
        <v>0</v>
      </c>
      <c r="S989" s="147">
        <v>0</v>
      </c>
      <c r="T989" s="121"/>
      <c r="U989" s="263">
        <f>IFERROR(VLOOKUP(B989,คำนวณตกเบิกวิทยฐานะ!$B$9:$P$1008,14,FALSE),0)</f>
        <v>0</v>
      </c>
      <c r="V989" s="263">
        <f>IFERROR(VLOOKUP(B989,คำนวณตกเบิกวิทยฐานะ!$B$9:$P$1008,15,FALSE),0)</f>
        <v>0</v>
      </c>
      <c r="W989" s="264">
        <f t="shared" si="316"/>
        <v>0</v>
      </c>
      <c r="X989" s="119" t="s">
        <v>169</v>
      </c>
      <c r="Y989" s="209" t="s">
        <v>169</v>
      </c>
      <c r="Z989" s="258"/>
      <c r="AA989" s="253">
        <f t="shared" si="317"/>
        <v>0</v>
      </c>
      <c r="AB989" s="253">
        <f t="shared" si="318"/>
        <v>0</v>
      </c>
      <c r="AC989" s="253">
        <f t="shared" si="319"/>
        <v>0</v>
      </c>
      <c r="AD989" s="253">
        <f t="shared" si="320"/>
        <v>0</v>
      </c>
      <c r="AE989" s="268">
        <f t="shared" si="321"/>
        <v>0</v>
      </c>
      <c r="AF989" s="269">
        <f t="shared" si="322"/>
        <v>0</v>
      </c>
      <c r="AG989" s="270">
        <f t="shared" si="323"/>
        <v>0</v>
      </c>
      <c r="AH989" s="121"/>
      <c r="AI989" s="252"/>
      <c r="AJ989" s="295"/>
      <c r="AK989" s="301">
        <f t="shared" si="324"/>
        <v>0</v>
      </c>
      <c r="AL989" s="119" t="s">
        <v>169</v>
      </c>
      <c r="AM989" s="123" t="s">
        <v>169</v>
      </c>
      <c r="AN989" s="122"/>
      <c r="AO989" s="119" t="s">
        <v>169</v>
      </c>
      <c r="AP989" s="123" t="s">
        <v>169</v>
      </c>
      <c r="AQ989" s="124"/>
      <c r="AR989" s="119" t="s">
        <v>169</v>
      </c>
      <c r="AS989" s="123" t="s">
        <v>169</v>
      </c>
      <c r="AT989" s="122"/>
      <c r="AU989" s="280">
        <f t="shared" si="325"/>
        <v>0</v>
      </c>
      <c r="AV989" s="281">
        <f t="shared" si="326"/>
        <v>0</v>
      </c>
      <c r="AW989" s="291">
        <f t="shared" si="330"/>
        <v>0</v>
      </c>
      <c r="AX989" s="283">
        <f t="shared" si="327"/>
        <v>0</v>
      </c>
    </row>
    <row r="990" spans="1:50" ht="26.45" customHeight="1">
      <c r="A990" s="117"/>
      <c r="B990" s="245"/>
      <c r="C990" s="136"/>
      <c r="D990" s="208" t="str">
        <f t="shared" si="312"/>
        <v/>
      </c>
      <c r="E990" s="129" t="s">
        <v>169</v>
      </c>
      <c r="F990" s="209" t="s">
        <v>169</v>
      </c>
      <c r="G990" s="135"/>
      <c r="H990" s="258"/>
      <c r="I990" s="259">
        <f t="shared" si="328"/>
        <v>0</v>
      </c>
      <c r="J990" s="259">
        <f t="shared" si="329"/>
        <v>0</v>
      </c>
      <c r="K990" s="259">
        <f t="shared" si="313"/>
        <v>0</v>
      </c>
      <c r="L990" s="252"/>
      <c r="M990" s="252"/>
      <c r="N990" s="252"/>
      <c r="O990" s="147">
        <v>0</v>
      </c>
      <c r="P990" s="147">
        <v>0</v>
      </c>
      <c r="Q990" s="137">
        <f t="shared" si="314"/>
        <v>0</v>
      </c>
      <c r="R990" s="80">
        <f t="shared" si="315"/>
        <v>0</v>
      </c>
      <c r="S990" s="147">
        <v>0</v>
      </c>
      <c r="T990" s="121"/>
      <c r="U990" s="263">
        <f>IFERROR(VLOOKUP(B990,คำนวณตกเบิกวิทยฐานะ!$B$9:$P$1008,14,FALSE),0)</f>
        <v>0</v>
      </c>
      <c r="V990" s="263">
        <f>IFERROR(VLOOKUP(B990,คำนวณตกเบิกวิทยฐานะ!$B$9:$P$1008,15,FALSE),0)</f>
        <v>0</v>
      </c>
      <c r="W990" s="264">
        <f t="shared" si="316"/>
        <v>0</v>
      </c>
      <c r="X990" s="119" t="s">
        <v>169</v>
      </c>
      <c r="Y990" s="209" t="s">
        <v>169</v>
      </c>
      <c r="Z990" s="258"/>
      <c r="AA990" s="253">
        <f t="shared" si="317"/>
        <v>0</v>
      </c>
      <c r="AB990" s="253">
        <f t="shared" si="318"/>
        <v>0</v>
      </c>
      <c r="AC990" s="253">
        <f t="shared" si="319"/>
        <v>0</v>
      </c>
      <c r="AD990" s="253">
        <f t="shared" si="320"/>
        <v>0</v>
      </c>
      <c r="AE990" s="268">
        <f t="shared" si="321"/>
        <v>0</v>
      </c>
      <c r="AF990" s="269">
        <f t="shared" si="322"/>
        <v>0</v>
      </c>
      <c r="AG990" s="270">
        <f t="shared" si="323"/>
        <v>0</v>
      </c>
      <c r="AH990" s="121"/>
      <c r="AI990" s="252"/>
      <c r="AJ990" s="295"/>
      <c r="AK990" s="301">
        <f t="shared" si="324"/>
        <v>0</v>
      </c>
      <c r="AL990" s="119" t="s">
        <v>169</v>
      </c>
      <c r="AM990" s="123" t="s">
        <v>169</v>
      </c>
      <c r="AN990" s="122"/>
      <c r="AO990" s="119" t="s">
        <v>169</v>
      </c>
      <c r="AP990" s="123" t="s">
        <v>169</v>
      </c>
      <c r="AQ990" s="124"/>
      <c r="AR990" s="119" t="s">
        <v>169</v>
      </c>
      <c r="AS990" s="123" t="s">
        <v>169</v>
      </c>
      <c r="AT990" s="122"/>
      <c r="AU990" s="280">
        <f t="shared" si="325"/>
        <v>0</v>
      </c>
      <c r="AV990" s="281">
        <f t="shared" si="326"/>
        <v>0</v>
      </c>
      <c r="AW990" s="291">
        <f t="shared" si="330"/>
        <v>0</v>
      </c>
      <c r="AX990" s="283">
        <f t="shared" si="327"/>
        <v>0</v>
      </c>
    </row>
    <row r="991" spans="1:50" ht="26.45" customHeight="1">
      <c r="A991" s="117"/>
      <c r="B991" s="245"/>
      <c r="C991" s="136"/>
      <c r="D991" s="208" t="str">
        <f t="shared" si="312"/>
        <v/>
      </c>
      <c r="E991" s="129" t="s">
        <v>169</v>
      </c>
      <c r="F991" s="209" t="s">
        <v>169</v>
      </c>
      <c r="G991" s="135"/>
      <c r="H991" s="258"/>
      <c r="I991" s="259">
        <f t="shared" si="328"/>
        <v>0</v>
      </c>
      <c r="J991" s="259">
        <f t="shared" si="329"/>
        <v>0</v>
      </c>
      <c r="K991" s="259">
        <f t="shared" si="313"/>
        <v>0</v>
      </c>
      <c r="L991" s="252"/>
      <c r="M991" s="252"/>
      <c r="N991" s="252"/>
      <c r="O991" s="147">
        <v>0</v>
      </c>
      <c r="P991" s="147">
        <v>0</v>
      </c>
      <c r="Q991" s="137">
        <f t="shared" si="314"/>
        <v>0</v>
      </c>
      <c r="R991" s="80">
        <f t="shared" si="315"/>
        <v>0</v>
      </c>
      <c r="S991" s="147">
        <v>0</v>
      </c>
      <c r="T991" s="121"/>
      <c r="U991" s="263">
        <f>IFERROR(VLOOKUP(B991,คำนวณตกเบิกวิทยฐานะ!$B$9:$P$1008,14,FALSE),0)</f>
        <v>0</v>
      </c>
      <c r="V991" s="263">
        <f>IFERROR(VLOOKUP(B991,คำนวณตกเบิกวิทยฐานะ!$B$9:$P$1008,15,FALSE),0)</f>
        <v>0</v>
      </c>
      <c r="W991" s="264">
        <f t="shared" si="316"/>
        <v>0</v>
      </c>
      <c r="X991" s="119" t="s">
        <v>169</v>
      </c>
      <c r="Y991" s="209" t="s">
        <v>169</v>
      </c>
      <c r="Z991" s="258"/>
      <c r="AA991" s="253">
        <f t="shared" si="317"/>
        <v>0</v>
      </c>
      <c r="AB991" s="253">
        <f t="shared" si="318"/>
        <v>0</v>
      </c>
      <c r="AC991" s="253">
        <f t="shared" si="319"/>
        <v>0</v>
      </c>
      <c r="AD991" s="253">
        <f t="shared" si="320"/>
        <v>0</v>
      </c>
      <c r="AE991" s="268">
        <f t="shared" si="321"/>
        <v>0</v>
      </c>
      <c r="AF991" s="269">
        <f t="shared" si="322"/>
        <v>0</v>
      </c>
      <c r="AG991" s="270">
        <f t="shared" si="323"/>
        <v>0</v>
      </c>
      <c r="AH991" s="121"/>
      <c r="AI991" s="252"/>
      <c r="AJ991" s="295"/>
      <c r="AK991" s="301">
        <f t="shared" si="324"/>
        <v>0</v>
      </c>
      <c r="AL991" s="119" t="s">
        <v>169</v>
      </c>
      <c r="AM991" s="123" t="s">
        <v>169</v>
      </c>
      <c r="AN991" s="122"/>
      <c r="AO991" s="119" t="s">
        <v>169</v>
      </c>
      <c r="AP991" s="123" t="s">
        <v>169</v>
      </c>
      <c r="AQ991" s="124"/>
      <c r="AR991" s="119" t="s">
        <v>169</v>
      </c>
      <c r="AS991" s="123" t="s">
        <v>169</v>
      </c>
      <c r="AT991" s="122"/>
      <c r="AU991" s="280">
        <f t="shared" si="325"/>
        <v>0</v>
      </c>
      <c r="AV991" s="281">
        <f t="shared" si="326"/>
        <v>0</v>
      </c>
      <c r="AW991" s="291">
        <f t="shared" si="330"/>
        <v>0</v>
      </c>
      <c r="AX991" s="283">
        <f t="shared" si="327"/>
        <v>0</v>
      </c>
    </row>
    <row r="992" spans="1:50" ht="26.45" customHeight="1">
      <c r="A992" s="117"/>
      <c r="B992" s="245"/>
      <c r="C992" s="136"/>
      <c r="D992" s="208" t="str">
        <f t="shared" si="312"/>
        <v/>
      </c>
      <c r="E992" s="129" t="s">
        <v>169</v>
      </c>
      <c r="F992" s="209" t="s">
        <v>169</v>
      </c>
      <c r="G992" s="135"/>
      <c r="H992" s="258"/>
      <c r="I992" s="259">
        <f t="shared" si="328"/>
        <v>0</v>
      </c>
      <c r="J992" s="259">
        <f t="shared" si="329"/>
        <v>0</v>
      </c>
      <c r="K992" s="259">
        <f t="shared" si="313"/>
        <v>0</v>
      </c>
      <c r="L992" s="252"/>
      <c r="M992" s="252"/>
      <c r="N992" s="252"/>
      <c r="O992" s="147">
        <v>0</v>
      </c>
      <c r="P992" s="147">
        <v>0</v>
      </c>
      <c r="Q992" s="137">
        <f t="shared" si="314"/>
        <v>0</v>
      </c>
      <c r="R992" s="80">
        <f t="shared" si="315"/>
        <v>0</v>
      </c>
      <c r="S992" s="147">
        <v>0</v>
      </c>
      <c r="T992" s="121"/>
      <c r="U992" s="263">
        <f>IFERROR(VLOOKUP(B992,คำนวณตกเบิกวิทยฐานะ!$B$9:$P$1008,14,FALSE),0)</f>
        <v>0</v>
      </c>
      <c r="V992" s="263">
        <f>IFERROR(VLOOKUP(B992,คำนวณตกเบิกวิทยฐานะ!$B$9:$P$1008,15,FALSE),0)</f>
        <v>0</v>
      </c>
      <c r="W992" s="264">
        <f t="shared" si="316"/>
        <v>0</v>
      </c>
      <c r="X992" s="119" t="s">
        <v>169</v>
      </c>
      <c r="Y992" s="209" t="s">
        <v>169</v>
      </c>
      <c r="Z992" s="258"/>
      <c r="AA992" s="253">
        <f t="shared" si="317"/>
        <v>0</v>
      </c>
      <c r="AB992" s="253">
        <f t="shared" si="318"/>
        <v>0</v>
      </c>
      <c r="AC992" s="253">
        <f t="shared" si="319"/>
        <v>0</v>
      </c>
      <c r="AD992" s="253">
        <f t="shared" si="320"/>
        <v>0</v>
      </c>
      <c r="AE992" s="268">
        <f t="shared" si="321"/>
        <v>0</v>
      </c>
      <c r="AF992" s="269">
        <f t="shared" si="322"/>
        <v>0</v>
      </c>
      <c r="AG992" s="270">
        <f t="shared" si="323"/>
        <v>0</v>
      </c>
      <c r="AH992" s="121"/>
      <c r="AI992" s="252"/>
      <c r="AJ992" s="295"/>
      <c r="AK992" s="301">
        <f t="shared" si="324"/>
        <v>0</v>
      </c>
      <c r="AL992" s="119" t="s">
        <v>169</v>
      </c>
      <c r="AM992" s="123" t="s">
        <v>169</v>
      </c>
      <c r="AN992" s="122"/>
      <c r="AO992" s="119" t="s">
        <v>169</v>
      </c>
      <c r="AP992" s="123" t="s">
        <v>169</v>
      </c>
      <c r="AQ992" s="124"/>
      <c r="AR992" s="119" t="s">
        <v>169</v>
      </c>
      <c r="AS992" s="123" t="s">
        <v>169</v>
      </c>
      <c r="AT992" s="122"/>
      <c r="AU992" s="280">
        <f t="shared" si="325"/>
        <v>0</v>
      </c>
      <c r="AV992" s="281">
        <f t="shared" si="326"/>
        <v>0</v>
      </c>
      <c r="AW992" s="291">
        <f t="shared" si="330"/>
        <v>0</v>
      </c>
      <c r="AX992" s="283">
        <f t="shared" si="327"/>
        <v>0</v>
      </c>
    </row>
    <row r="993" spans="1:50" ht="26.45" customHeight="1">
      <c r="A993" s="117"/>
      <c r="B993" s="245"/>
      <c r="C993" s="136"/>
      <c r="D993" s="208" t="str">
        <f t="shared" si="312"/>
        <v/>
      </c>
      <c r="E993" s="129" t="s">
        <v>169</v>
      </c>
      <c r="F993" s="209" t="s">
        <v>169</v>
      </c>
      <c r="G993" s="135"/>
      <c r="H993" s="258"/>
      <c r="I993" s="259">
        <f t="shared" si="328"/>
        <v>0</v>
      </c>
      <c r="J993" s="259">
        <f t="shared" si="329"/>
        <v>0</v>
      </c>
      <c r="K993" s="259">
        <f t="shared" si="313"/>
        <v>0</v>
      </c>
      <c r="L993" s="252"/>
      <c r="M993" s="252"/>
      <c r="N993" s="252"/>
      <c r="O993" s="147">
        <v>0</v>
      </c>
      <c r="P993" s="147">
        <v>0</v>
      </c>
      <c r="Q993" s="137">
        <f t="shared" si="314"/>
        <v>0</v>
      </c>
      <c r="R993" s="80">
        <f t="shared" si="315"/>
        <v>0</v>
      </c>
      <c r="S993" s="147">
        <v>0</v>
      </c>
      <c r="T993" s="121"/>
      <c r="U993" s="263">
        <f>IFERROR(VLOOKUP(B993,คำนวณตกเบิกวิทยฐานะ!$B$9:$P$1008,14,FALSE),0)</f>
        <v>0</v>
      </c>
      <c r="V993" s="263">
        <f>IFERROR(VLOOKUP(B993,คำนวณตกเบิกวิทยฐานะ!$B$9:$P$1008,15,FALSE),0)</f>
        <v>0</v>
      </c>
      <c r="W993" s="264">
        <f t="shared" si="316"/>
        <v>0</v>
      </c>
      <c r="X993" s="119" t="s">
        <v>169</v>
      </c>
      <c r="Y993" s="209" t="s">
        <v>169</v>
      </c>
      <c r="Z993" s="258"/>
      <c r="AA993" s="253">
        <f t="shared" si="317"/>
        <v>0</v>
      </c>
      <c r="AB993" s="253">
        <f t="shared" si="318"/>
        <v>0</v>
      </c>
      <c r="AC993" s="253">
        <f t="shared" si="319"/>
        <v>0</v>
      </c>
      <c r="AD993" s="253">
        <f t="shared" si="320"/>
        <v>0</v>
      </c>
      <c r="AE993" s="268">
        <f t="shared" si="321"/>
        <v>0</v>
      </c>
      <c r="AF993" s="269">
        <f t="shared" si="322"/>
        <v>0</v>
      </c>
      <c r="AG993" s="270">
        <f t="shared" si="323"/>
        <v>0</v>
      </c>
      <c r="AH993" s="121"/>
      <c r="AI993" s="252"/>
      <c r="AJ993" s="295"/>
      <c r="AK993" s="301">
        <f t="shared" si="324"/>
        <v>0</v>
      </c>
      <c r="AL993" s="119" t="s">
        <v>169</v>
      </c>
      <c r="AM993" s="123" t="s">
        <v>169</v>
      </c>
      <c r="AN993" s="122"/>
      <c r="AO993" s="119" t="s">
        <v>169</v>
      </c>
      <c r="AP993" s="123" t="s">
        <v>169</v>
      </c>
      <c r="AQ993" s="124"/>
      <c r="AR993" s="119" t="s">
        <v>169</v>
      </c>
      <c r="AS993" s="123" t="s">
        <v>169</v>
      </c>
      <c r="AT993" s="122"/>
      <c r="AU993" s="280">
        <f t="shared" si="325"/>
        <v>0</v>
      </c>
      <c r="AV993" s="281">
        <f t="shared" si="326"/>
        <v>0</v>
      </c>
      <c r="AW993" s="291">
        <f t="shared" si="330"/>
        <v>0</v>
      </c>
      <c r="AX993" s="283">
        <f t="shared" si="327"/>
        <v>0</v>
      </c>
    </row>
    <row r="994" spans="1:50" ht="26.45" customHeight="1">
      <c r="A994" s="117"/>
      <c r="B994" s="245"/>
      <c r="C994" s="136"/>
      <c r="D994" s="208" t="str">
        <f t="shared" si="312"/>
        <v/>
      </c>
      <c r="E994" s="129" t="s">
        <v>169</v>
      </c>
      <c r="F994" s="209" t="s">
        <v>169</v>
      </c>
      <c r="G994" s="135"/>
      <c r="H994" s="258"/>
      <c r="I994" s="259">
        <f t="shared" si="328"/>
        <v>0</v>
      </c>
      <c r="J994" s="259">
        <f t="shared" si="329"/>
        <v>0</v>
      </c>
      <c r="K994" s="259">
        <f t="shared" si="313"/>
        <v>0</v>
      </c>
      <c r="L994" s="252"/>
      <c r="M994" s="252"/>
      <c r="N994" s="252"/>
      <c r="O994" s="147">
        <v>0</v>
      </c>
      <c r="P994" s="147">
        <v>0</v>
      </c>
      <c r="Q994" s="137">
        <f t="shared" si="314"/>
        <v>0</v>
      </c>
      <c r="R994" s="80">
        <f t="shared" si="315"/>
        <v>0</v>
      </c>
      <c r="S994" s="147">
        <v>0</v>
      </c>
      <c r="T994" s="121"/>
      <c r="U994" s="263">
        <f>IFERROR(VLOOKUP(B994,คำนวณตกเบิกวิทยฐานะ!$B$9:$P$1008,14,FALSE),0)</f>
        <v>0</v>
      </c>
      <c r="V994" s="263">
        <f>IFERROR(VLOOKUP(B994,คำนวณตกเบิกวิทยฐานะ!$B$9:$P$1008,15,FALSE),0)</f>
        <v>0</v>
      </c>
      <c r="W994" s="264">
        <f t="shared" si="316"/>
        <v>0</v>
      </c>
      <c r="X994" s="119" t="s">
        <v>169</v>
      </c>
      <c r="Y994" s="209" t="s">
        <v>169</v>
      </c>
      <c r="Z994" s="258"/>
      <c r="AA994" s="253">
        <f t="shared" si="317"/>
        <v>0</v>
      </c>
      <c r="AB994" s="253">
        <f t="shared" si="318"/>
        <v>0</v>
      </c>
      <c r="AC994" s="253">
        <f t="shared" si="319"/>
        <v>0</v>
      </c>
      <c r="AD994" s="253">
        <f t="shared" si="320"/>
        <v>0</v>
      </c>
      <c r="AE994" s="268">
        <f t="shared" si="321"/>
        <v>0</v>
      </c>
      <c r="AF994" s="269">
        <f t="shared" si="322"/>
        <v>0</v>
      </c>
      <c r="AG994" s="270">
        <f t="shared" si="323"/>
        <v>0</v>
      </c>
      <c r="AH994" s="121"/>
      <c r="AI994" s="252"/>
      <c r="AJ994" s="295"/>
      <c r="AK994" s="301">
        <f t="shared" si="324"/>
        <v>0</v>
      </c>
      <c r="AL994" s="119" t="s">
        <v>169</v>
      </c>
      <c r="AM994" s="123" t="s">
        <v>169</v>
      </c>
      <c r="AN994" s="122"/>
      <c r="AO994" s="119" t="s">
        <v>169</v>
      </c>
      <c r="AP994" s="123" t="s">
        <v>169</v>
      </c>
      <c r="AQ994" s="124"/>
      <c r="AR994" s="119" t="s">
        <v>169</v>
      </c>
      <c r="AS994" s="123" t="s">
        <v>169</v>
      </c>
      <c r="AT994" s="122"/>
      <c r="AU994" s="280">
        <f t="shared" si="325"/>
        <v>0</v>
      </c>
      <c r="AV994" s="281">
        <f t="shared" si="326"/>
        <v>0</v>
      </c>
      <c r="AW994" s="291">
        <f t="shared" si="330"/>
        <v>0</v>
      </c>
      <c r="AX994" s="283">
        <f t="shared" si="327"/>
        <v>0</v>
      </c>
    </row>
    <row r="995" spans="1:50" ht="26.45" customHeight="1">
      <c r="A995" s="117"/>
      <c r="B995" s="245"/>
      <c r="C995" s="136"/>
      <c r="D995" s="208" t="str">
        <f t="shared" si="312"/>
        <v/>
      </c>
      <c r="E995" s="129" t="s">
        <v>169</v>
      </c>
      <c r="F995" s="209" t="s">
        <v>169</v>
      </c>
      <c r="G995" s="135"/>
      <c r="H995" s="258"/>
      <c r="I995" s="259">
        <f t="shared" si="328"/>
        <v>0</v>
      </c>
      <c r="J995" s="259">
        <f t="shared" si="329"/>
        <v>0</v>
      </c>
      <c r="K995" s="259">
        <f t="shared" si="313"/>
        <v>0</v>
      </c>
      <c r="L995" s="252"/>
      <c r="M995" s="252"/>
      <c r="N995" s="252"/>
      <c r="O995" s="147">
        <v>0</v>
      </c>
      <c r="P995" s="147">
        <v>0</v>
      </c>
      <c r="Q995" s="137">
        <f t="shared" si="314"/>
        <v>0</v>
      </c>
      <c r="R995" s="80">
        <f t="shared" si="315"/>
        <v>0</v>
      </c>
      <c r="S995" s="147">
        <v>0</v>
      </c>
      <c r="T995" s="121"/>
      <c r="U995" s="263">
        <f>IFERROR(VLOOKUP(B995,คำนวณตกเบิกวิทยฐานะ!$B$9:$P$1008,14,FALSE),0)</f>
        <v>0</v>
      </c>
      <c r="V995" s="263">
        <f>IFERROR(VLOOKUP(B995,คำนวณตกเบิกวิทยฐานะ!$B$9:$P$1008,15,FALSE),0)</f>
        <v>0</v>
      </c>
      <c r="W995" s="264">
        <f t="shared" si="316"/>
        <v>0</v>
      </c>
      <c r="X995" s="119" t="s">
        <v>169</v>
      </c>
      <c r="Y995" s="209" t="s">
        <v>169</v>
      </c>
      <c r="Z995" s="258"/>
      <c r="AA995" s="253">
        <f t="shared" si="317"/>
        <v>0</v>
      </c>
      <c r="AB995" s="253">
        <f t="shared" si="318"/>
        <v>0</v>
      </c>
      <c r="AC995" s="253">
        <f t="shared" si="319"/>
        <v>0</v>
      </c>
      <c r="AD995" s="253">
        <f t="shared" si="320"/>
        <v>0</v>
      </c>
      <c r="AE995" s="268">
        <f t="shared" si="321"/>
        <v>0</v>
      </c>
      <c r="AF995" s="269">
        <f t="shared" si="322"/>
        <v>0</v>
      </c>
      <c r="AG995" s="270">
        <f t="shared" si="323"/>
        <v>0</v>
      </c>
      <c r="AH995" s="121"/>
      <c r="AI995" s="252"/>
      <c r="AJ995" s="295"/>
      <c r="AK995" s="301">
        <f t="shared" si="324"/>
        <v>0</v>
      </c>
      <c r="AL995" s="119" t="s">
        <v>169</v>
      </c>
      <c r="AM995" s="123" t="s">
        <v>169</v>
      </c>
      <c r="AN995" s="122"/>
      <c r="AO995" s="119" t="s">
        <v>169</v>
      </c>
      <c r="AP995" s="123" t="s">
        <v>169</v>
      </c>
      <c r="AQ995" s="124"/>
      <c r="AR995" s="119" t="s">
        <v>169</v>
      </c>
      <c r="AS995" s="123" t="s">
        <v>169</v>
      </c>
      <c r="AT995" s="122"/>
      <c r="AU995" s="280">
        <f t="shared" si="325"/>
        <v>0</v>
      </c>
      <c r="AV995" s="281">
        <f t="shared" si="326"/>
        <v>0</v>
      </c>
      <c r="AW995" s="291">
        <f t="shared" si="330"/>
        <v>0</v>
      </c>
      <c r="AX995" s="283">
        <f t="shared" si="327"/>
        <v>0</v>
      </c>
    </row>
    <row r="996" spans="1:50" ht="26.45" customHeight="1">
      <c r="A996" s="117"/>
      <c r="B996" s="245"/>
      <c r="C996" s="136"/>
      <c r="D996" s="208" t="str">
        <f t="shared" si="312"/>
        <v/>
      </c>
      <c r="E996" s="129" t="s">
        <v>169</v>
      </c>
      <c r="F996" s="209" t="s">
        <v>169</v>
      </c>
      <c r="G996" s="135"/>
      <c r="H996" s="258"/>
      <c r="I996" s="259">
        <f t="shared" si="328"/>
        <v>0</v>
      </c>
      <c r="J996" s="259">
        <f t="shared" si="329"/>
        <v>0</v>
      </c>
      <c r="K996" s="259">
        <f t="shared" si="313"/>
        <v>0</v>
      </c>
      <c r="L996" s="252"/>
      <c r="M996" s="252"/>
      <c r="N996" s="252"/>
      <c r="O996" s="147">
        <v>0</v>
      </c>
      <c r="P996" s="147">
        <v>0</v>
      </c>
      <c r="Q996" s="137">
        <f t="shared" si="314"/>
        <v>0</v>
      </c>
      <c r="R996" s="80">
        <f t="shared" si="315"/>
        <v>0</v>
      </c>
      <c r="S996" s="147">
        <v>0</v>
      </c>
      <c r="T996" s="121"/>
      <c r="U996" s="263">
        <f>IFERROR(VLOOKUP(B996,คำนวณตกเบิกวิทยฐานะ!$B$9:$P$1008,14,FALSE),0)</f>
        <v>0</v>
      </c>
      <c r="V996" s="263">
        <f>IFERROR(VLOOKUP(B996,คำนวณตกเบิกวิทยฐานะ!$B$9:$P$1008,15,FALSE),0)</f>
        <v>0</v>
      </c>
      <c r="W996" s="264">
        <f t="shared" si="316"/>
        <v>0</v>
      </c>
      <c r="X996" s="119" t="s">
        <v>169</v>
      </c>
      <c r="Y996" s="209" t="s">
        <v>169</v>
      </c>
      <c r="Z996" s="258"/>
      <c r="AA996" s="253">
        <f t="shared" si="317"/>
        <v>0</v>
      </c>
      <c r="AB996" s="253">
        <f t="shared" si="318"/>
        <v>0</v>
      </c>
      <c r="AC996" s="253">
        <f t="shared" si="319"/>
        <v>0</v>
      </c>
      <c r="AD996" s="253">
        <f t="shared" si="320"/>
        <v>0</v>
      </c>
      <c r="AE996" s="268">
        <f t="shared" si="321"/>
        <v>0</v>
      </c>
      <c r="AF996" s="269">
        <f t="shared" si="322"/>
        <v>0</v>
      </c>
      <c r="AG996" s="270">
        <f t="shared" si="323"/>
        <v>0</v>
      </c>
      <c r="AH996" s="121"/>
      <c r="AI996" s="252"/>
      <c r="AJ996" s="295"/>
      <c r="AK996" s="301">
        <f t="shared" si="324"/>
        <v>0</v>
      </c>
      <c r="AL996" s="119" t="s">
        <v>169</v>
      </c>
      <c r="AM996" s="123" t="s">
        <v>169</v>
      </c>
      <c r="AN996" s="122"/>
      <c r="AO996" s="119" t="s">
        <v>169</v>
      </c>
      <c r="AP996" s="123" t="s">
        <v>169</v>
      </c>
      <c r="AQ996" s="124"/>
      <c r="AR996" s="119" t="s">
        <v>169</v>
      </c>
      <c r="AS996" s="123" t="s">
        <v>169</v>
      </c>
      <c r="AT996" s="122"/>
      <c r="AU996" s="280">
        <f t="shared" si="325"/>
        <v>0</v>
      </c>
      <c r="AV996" s="281">
        <f t="shared" si="326"/>
        <v>0</v>
      </c>
      <c r="AW996" s="291">
        <f t="shared" si="330"/>
        <v>0</v>
      </c>
      <c r="AX996" s="283">
        <f t="shared" si="327"/>
        <v>0</v>
      </c>
    </row>
    <row r="997" spans="1:50" ht="26.45" customHeight="1">
      <c r="A997" s="117"/>
      <c r="B997" s="245"/>
      <c r="C997" s="136"/>
      <c r="D997" s="208" t="str">
        <f t="shared" si="312"/>
        <v/>
      </c>
      <c r="E997" s="129" t="s">
        <v>169</v>
      </c>
      <c r="F997" s="209" t="s">
        <v>169</v>
      </c>
      <c r="G997" s="135"/>
      <c r="H997" s="258"/>
      <c r="I997" s="259">
        <f t="shared" si="328"/>
        <v>0</v>
      </c>
      <c r="J997" s="259">
        <f t="shared" si="329"/>
        <v>0</v>
      </c>
      <c r="K997" s="259">
        <f t="shared" si="313"/>
        <v>0</v>
      </c>
      <c r="L997" s="252"/>
      <c r="M997" s="252"/>
      <c r="N997" s="252"/>
      <c r="O997" s="147">
        <v>0</v>
      </c>
      <c r="P997" s="147">
        <v>0</v>
      </c>
      <c r="Q997" s="137">
        <f t="shared" si="314"/>
        <v>0</v>
      </c>
      <c r="R997" s="80">
        <f t="shared" si="315"/>
        <v>0</v>
      </c>
      <c r="S997" s="147">
        <v>0</v>
      </c>
      <c r="T997" s="121"/>
      <c r="U997" s="263">
        <f>IFERROR(VLOOKUP(B997,คำนวณตกเบิกวิทยฐานะ!$B$9:$P$1008,14,FALSE),0)</f>
        <v>0</v>
      </c>
      <c r="V997" s="263">
        <f>IFERROR(VLOOKUP(B997,คำนวณตกเบิกวิทยฐานะ!$B$9:$P$1008,15,FALSE),0)</f>
        <v>0</v>
      </c>
      <c r="W997" s="264">
        <f t="shared" si="316"/>
        <v>0</v>
      </c>
      <c r="X997" s="119" t="s">
        <v>169</v>
      </c>
      <c r="Y997" s="209" t="s">
        <v>169</v>
      </c>
      <c r="Z997" s="258"/>
      <c r="AA997" s="253">
        <f t="shared" si="317"/>
        <v>0</v>
      </c>
      <c r="AB997" s="253">
        <f t="shared" si="318"/>
        <v>0</v>
      </c>
      <c r="AC997" s="253">
        <f t="shared" si="319"/>
        <v>0</v>
      </c>
      <c r="AD997" s="253">
        <f t="shared" si="320"/>
        <v>0</v>
      </c>
      <c r="AE997" s="268">
        <f t="shared" si="321"/>
        <v>0</v>
      </c>
      <c r="AF997" s="269">
        <f t="shared" si="322"/>
        <v>0</v>
      </c>
      <c r="AG997" s="270">
        <f t="shared" si="323"/>
        <v>0</v>
      </c>
      <c r="AH997" s="121"/>
      <c r="AI997" s="252"/>
      <c r="AJ997" s="295"/>
      <c r="AK997" s="301">
        <f t="shared" si="324"/>
        <v>0</v>
      </c>
      <c r="AL997" s="119" t="s">
        <v>169</v>
      </c>
      <c r="AM997" s="123" t="s">
        <v>169</v>
      </c>
      <c r="AN997" s="122"/>
      <c r="AO997" s="119" t="s">
        <v>169</v>
      </c>
      <c r="AP997" s="123" t="s">
        <v>169</v>
      </c>
      <c r="AQ997" s="124"/>
      <c r="AR997" s="119" t="s">
        <v>169</v>
      </c>
      <c r="AS997" s="123" t="s">
        <v>169</v>
      </c>
      <c r="AT997" s="122"/>
      <c r="AU997" s="280">
        <f t="shared" si="325"/>
        <v>0</v>
      </c>
      <c r="AV997" s="281">
        <f t="shared" si="326"/>
        <v>0</v>
      </c>
      <c r="AW997" s="291">
        <f t="shared" si="330"/>
        <v>0</v>
      </c>
      <c r="AX997" s="283">
        <f t="shared" si="327"/>
        <v>0</v>
      </c>
    </row>
    <row r="998" spans="1:50" ht="26.45" customHeight="1">
      <c r="A998" s="117"/>
      <c r="B998" s="245"/>
      <c r="C998" s="136"/>
      <c r="D998" s="208" t="str">
        <f t="shared" si="312"/>
        <v/>
      </c>
      <c r="E998" s="129" t="s">
        <v>169</v>
      </c>
      <c r="F998" s="209" t="s">
        <v>169</v>
      </c>
      <c r="G998" s="135"/>
      <c r="H998" s="258"/>
      <c r="I998" s="259">
        <f t="shared" si="328"/>
        <v>0</v>
      </c>
      <c r="J998" s="259">
        <f t="shared" si="329"/>
        <v>0</v>
      </c>
      <c r="K998" s="259">
        <f t="shared" si="313"/>
        <v>0</v>
      </c>
      <c r="L998" s="252"/>
      <c r="M998" s="252"/>
      <c r="N998" s="252"/>
      <c r="O998" s="147">
        <v>0</v>
      </c>
      <c r="P998" s="147">
        <v>0</v>
      </c>
      <c r="Q998" s="137">
        <f t="shared" si="314"/>
        <v>0</v>
      </c>
      <c r="R998" s="80">
        <f t="shared" si="315"/>
        <v>0</v>
      </c>
      <c r="S998" s="147">
        <v>0</v>
      </c>
      <c r="T998" s="121"/>
      <c r="U998" s="263">
        <f>IFERROR(VLOOKUP(B998,คำนวณตกเบิกวิทยฐานะ!$B$9:$P$1008,14,FALSE),0)</f>
        <v>0</v>
      </c>
      <c r="V998" s="263">
        <f>IFERROR(VLOOKUP(B998,คำนวณตกเบิกวิทยฐานะ!$B$9:$P$1008,15,FALSE),0)</f>
        <v>0</v>
      </c>
      <c r="W998" s="264">
        <f t="shared" si="316"/>
        <v>0</v>
      </c>
      <c r="X998" s="119" t="s">
        <v>169</v>
      </c>
      <c r="Y998" s="209" t="s">
        <v>169</v>
      </c>
      <c r="Z998" s="258"/>
      <c r="AA998" s="253">
        <f t="shared" si="317"/>
        <v>0</v>
      </c>
      <c r="AB998" s="253">
        <f t="shared" si="318"/>
        <v>0</v>
      </c>
      <c r="AC998" s="253">
        <f t="shared" si="319"/>
        <v>0</v>
      </c>
      <c r="AD998" s="253">
        <f t="shared" si="320"/>
        <v>0</v>
      </c>
      <c r="AE998" s="268">
        <f t="shared" si="321"/>
        <v>0</v>
      </c>
      <c r="AF998" s="269">
        <f t="shared" si="322"/>
        <v>0</v>
      </c>
      <c r="AG998" s="270">
        <f t="shared" si="323"/>
        <v>0</v>
      </c>
      <c r="AH998" s="121"/>
      <c r="AI998" s="252"/>
      <c r="AJ998" s="295"/>
      <c r="AK998" s="301">
        <f t="shared" si="324"/>
        <v>0</v>
      </c>
      <c r="AL998" s="119" t="s">
        <v>169</v>
      </c>
      <c r="AM998" s="123" t="s">
        <v>169</v>
      </c>
      <c r="AN998" s="122"/>
      <c r="AO998" s="119" t="s">
        <v>169</v>
      </c>
      <c r="AP998" s="123" t="s">
        <v>169</v>
      </c>
      <c r="AQ998" s="124"/>
      <c r="AR998" s="119" t="s">
        <v>169</v>
      </c>
      <c r="AS998" s="123" t="s">
        <v>169</v>
      </c>
      <c r="AT998" s="122"/>
      <c r="AU998" s="280">
        <f t="shared" si="325"/>
        <v>0</v>
      </c>
      <c r="AV998" s="281">
        <f t="shared" si="326"/>
        <v>0</v>
      </c>
      <c r="AW998" s="291">
        <f t="shared" si="330"/>
        <v>0</v>
      </c>
      <c r="AX998" s="283">
        <f t="shared" si="327"/>
        <v>0</v>
      </c>
    </row>
    <row r="999" spans="1:50" ht="26.45" customHeight="1">
      <c r="A999" s="117"/>
      <c r="B999" s="245"/>
      <c r="C999" s="136"/>
      <c r="D999" s="208" t="str">
        <f t="shared" si="312"/>
        <v/>
      </c>
      <c r="E999" s="129" t="s">
        <v>169</v>
      </c>
      <c r="F999" s="209" t="s">
        <v>169</v>
      </c>
      <c r="G999" s="135"/>
      <c r="H999" s="258"/>
      <c r="I999" s="259">
        <f t="shared" si="328"/>
        <v>0</v>
      </c>
      <c r="J999" s="259">
        <f t="shared" si="329"/>
        <v>0</v>
      </c>
      <c r="K999" s="259">
        <f t="shared" si="313"/>
        <v>0</v>
      </c>
      <c r="L999" s="252"/>
      <c r="M999" s="252"/>
      <c r="N999" s="252"/>
      <c r="O999" s="147">
        <v>0</v>
      </c>
      <c r="P999" s="147">
        <v>0</v>
      </c>
      <c r="Q999" s="137">
        <f t="shared" si="314"/>
        <v>0</v>
      </c>
      <c r="R999" s="80">
        <f t="shared" si="315"/>
        <v>0</v>
      </c>
      <c r="S999" s="147">
        <v>0</v>
      </c>
      <c r="T999" s="121"/>
      <c r="U999" s="263">
        <f>IFERROR(VLOOKUP(B999,คำนวณตกเบิกวิทยฐานะ!$B$9:$P$1008,14,FALSE),0)</f>
        <v>0</v>
      </c>
      <c r="V999" s="263">
        <f>IFERROR(VLOOKUP(B999,คำนวณตกเบิกวิทยฐานะ!$B$9:$P$1008,15,FALSE),0)</f>
        <v>0</v>
      </c>
      <c r="W999" s="264">
        <f t="shared" si="316"/>
        <v>0</v>
      </c>
      <c r="X999" s="119" t="s">
        <v>169</v>
      </c>
      <c r="Y999" s="209" t="s">
        <v>169</v>
      </c>
      <c r="Z999" s="258"/>
      <c r="AA999" s="253">
        <f t="shared" si="317"/>
        <v>0</v>
      </c>
      <c r="AB999" s="253">
        <f t="shared" si="318"/>
        <v>0</v>
      </c>
      <c r="AC999" s="253">
        <f t="shared" si="319"/>
        <v>0</v>
      </c>
      <c r="AD999" s="253">
        <f t="shared" si="320"/>
        <v>0</v>
      </c>
      <c r="AE999" s="268">
        <f t="shared" si="321"/>
        <v>0</v>
      </c>
      <c r="AF999" s="269">
        <f t="shared" si="322"/>
        <v>0</v>
      </c>
      <c r="AG999" s="270">
        <f t="shared" si="323"/>
        <v>0</v>
      </c>
      <c r="AH999" s="121"/>
      <c r="AI999" s="252"/>
      <c r="AJ999" s="295"/>
      <c r="AK999" s="301">
        <f t="shared" si="324"/>
        <v>0</v>
      </c>
      <c r="AL999" s="119" t="s">
        <v>169</v>
      </c>
      <c r="AM999" s="123" t="s">
        <v>169</v>
      </c>
      <c r="AN999" s="122"/>
      <c r="AO999" s="119" t="s">
        <v>169</v>
      </c>
      <c r="AP999" s="123" t="s">
        <v>169</v>
      </c>
      <c r="AQ999" s="124"/>
      <c r="AR999" s="119" t="s">
        <v>169</v>
      </c>
      <c r="AS999" s="123" t="s">
        <v>169</v>
      </c>
      <c r="AT999" s="122"/>
      <c r="AU999" s="280">
        <f t="shared" si="325"/>
        <v>0</v>
      </c>
      <c r="AV999" s="281">
        <f t="shared" si="326"/>
        <v>0</v>
      </c>
      <c r="AW999" s="291">
        <f t="shared" si="330"/>
        <v>0</v>
      </c>
      <c r="AX999" s="283">
        <f t="shared" si="327"/>
        <v>0</v>
      </c>
    </row>
    <row r="1000" spans="1:50" ht="26.45" customHeight="1">
      <c r="A1000" s="117"/>
      <c r="B1000" s="245"/>
      <c r="C1000" s="136"/>
      <c r="D1000" s="208" t="str">
        <f t="shared" si="312"/>
        <v/>
      </c>
      <c r="E1000" s="129" t="s">
        <v>169</v>
      </c>
      <c r="F1000" s="209" t="s">
        <v>169</v>
      </c>
      <c r="G1000" s="135"/>
      <c r="H1000" s="258"/>
      <c r="I1000" s="259">
        <f t="shared" si="328"/>
        <v>0</v>
      </c>
      <c r="J1000" s="259">
        <f t="shared" si="329"/>
        <v>0</v>
      </c>
      <c r="K1000" s="259">
        <f t="shared" si="313"/>
        <v>0</v>
      </c>
      <c r="L1000" s="252"/>
      <c r="M1000" s="252"/>
      <c r="N1000" s="252"/>
      <c r="O1000" s="147">
        <v>0</v>
      </c>
      <c r="P1000" s="147">
        <v>0</v>
      </c>
      <c r="Q1000" s="137">
        <f t="shared" si="314"/>
        <v>0</v>
      </c>
      <c r="R1000" s="80">
        <f t="shared" si="315"/>
        <v>0</v>
      </c>
      <c r="S1000" s="147">
        <v>0</v>
      </c>
      <c r="T1000" s="121"/>
      <c r="U1000" s="263">
        <f>IFERROR(VLOOKUP(B1000,คำนวณตกเบิกวิทยฐานะ!$B$9:$P$1008,14,FALSE),0)</f>
        <v>0</v>
      </c>
      <c r="V1000" s="263">
        <f>IFERROR(VLOOKUP(B1000,คำนวณตกเบิกวิทยฐานะ!$B$9:$P$1008,15,FALSE),0)</f>
        <v>0</v>
      </c>
      <c r="W1000" s="264">
        <f t="shared" si="316"/>
        <v>0</v>
      </c>
      <c r="X1000" s="119" t="s">
        <v>169</v>
      </c>
      <c r="Y1000" s="209" t="s">
        <v>169</v>
      </c>
      <c r="Z1000" s="258"/>
      <c r="AA1000" s="253">
        <f t="shared" si="317"/>
        <v>0</v>
      </c>
      <c r="AB1000" s="253">
        <f t="shared" si="318"/>
        <v>0</v>
      </c>
      <c r="AC1000" s="253">
        <f t="shared" si="319"/>
        <v>0</v>
      </c>
      <c r="AD1000" s="253">
        <f t="shared" si="320"/>
        <v>0</v>
      </c>
      <c r="AE1000" s="268">
        <f t="shared" si="321"/>
        <v>0</v>
      </c>
      <c r="AF1000" s="269">
        <f t="shared" si="322"/>
        <v>0</v>
      </c>
      <c r="AG1000" s="270">
        <f t="shared" si="323"/>
        <v>0</v>
      </c>
      <c r="AH1000" s="121"/>
      <c r="AI1000" s="252"/>
      <c r="AJ1000" s="295"/>
      <c r="AK1000" s="301">
        <f t="shared" si="324"/>
        <v>0</v>
      </c>
      <c r="AL1000" s="119" t="s">
        <v>169</v>
      </c>
      <c r="AM1000" s="123" t="s">
        <v>169</v>
      </c>
      <c r="AN1000" s="122"/>
      <c r="AO1000" s="119" t="s">
        <v>169</v>
      </c>
      <c r="AP1000" s="123" t="s">
        <v>169</v>
      </c>
      <c r="AQ1000" s="124"/>
      <c r="AR1000" s="119" t="s">
        <v>169</v>
      </c>
      <c r="AS1000" s="123" t="s">
        <v>169</v>
      </c>
      <c r="AT1000" s="122"/>
      <c r="AU1000" s="280">
        <f t="shared" si="325"/>
        <v>0</v>
      </c>
      <c r="AV1000" s="281">
        <f t="shared" si="326"/>
        <v>0</v>
      </c>
      <c r="AW1000" s="291">
        <f t="shared" si="330"/>
        <v>0</v>
      </c>
      <c r="AX1000" s="283">
        <f t="shared" si="327"/>
        <v>0</v>
      </c>
    </row>
    <row r="1001" spans="1:50" ht="26.45" customHeight="1">
      <c r="A1001" s="117"/>
      <c r="B1001" s="245"/>
      <c r="C1001" s="136"/>
      <c r="D1001" s="208" t="str">
        <f t="shared" si="312"/>
        <v/>
      </c>
      <c r="E1001" s="129" t="s">
        <v>169</v>
      </c>
      <c r="F1001" s="209" t="s">
        <v>169</v>
      </c>
      <c r="G1001" s="135"/>
      <c r="H1001" s="258"/>
      <c r="I1001" s="259">
        <f t="shared" si="328"/>
        <v>0</v>
      </c>
      <c r="J1001" s="259">
        <f t="shared" si="329"/>
        <v>0</v>
      </c>
      <c r="K1001" s="259">
        <f t="shared" si="313"/>
        <v>0</v>
      </c>
      <c r="L1001" s="252"/>
      <c r="M1001" s="252"/>
      <c r="N1001" s="252"/>
      <c r="O1001" s="147">
        <v>0</v>
      </c>
      <c r="P1001" s="147">
        <v>0</v>
      </c>
      <c r="Q1001" s="137">
        <f t="shared" si="314"/>
        <v>0</v>
      </c>
      <c r="R1001" s="80">
        <f t="shared" si="315"/>
        <v>0</v>
      </c>
      <c r="S1001" s="147">
        <v>0</v>
      </c>
      <c r="T1001" s="121"/>
      <c r="U1001" s="263">
        <f>IFERROR(VLOOKUP(B1001,คำนวณตกเบิกวิทยฐานะ!$B$9:$P$1008,14,FALSE),0)</f>
        <v>0</v>
      </c>
      <c r="V1001" s="263">
        <f>IFERROR(VLOOKUP(B1001,คำนวณตกเบิกวิทยฐานะ!$B$9:$P$1008,15,FALSE),0)</f>
        <v>0</v>
      </c>
      <c r="W1001" s="264">
        <f t="shared" si="316"/>
        <v>0</v>
      </c>
      <c r="X1001" s="119" t="s">
        <v>169</v>
      </c>
      <c r="Y1001" s="209" t="s">
        <v>169</v>
      </c>
      <c r="Z1001" s="258"/>
      <c r="AA1001" s="253">
        <f t="shared" si="317"/>
        <v>0</v>
      </c>
      <c r="AB1001" s="253">
        <f t="shared" si="318"/>
        <v>0</v>
      </c>
      <c r="AC1001" s="253">
        <f t="shared" si="319"/>
        <v>0</v>
      </c>
      <c r="AD1001" s="253">
        <f t="shared" si="320"/>
        <v>0</v>
      </c>
      <c r="AE1001" s="268">
        <f t="shared" si="321"/>
        <v>0</v>
      </c>
      <c r="AF1001" s="269">
        <f t="shared" si="322"/>
        <v>0</v>
      </c>
      <c r="AG1001" s="270">
        <f t="shared" si="323"/>
        <v>0</v>
      </c>
      <c r="AH1001" s="121"/>
      <c r="AI1001" s="252"/>
      <c r="AJ1001" s="295"/>
      <c r="AK1001" s="301">
        <f t="shared" si="324"/>
        <v>0</v>
      </c>
      <c r="AL1001" s="119" t="s">
        <v>169</v>
      </c>
      <c r="AM1001" s="123" t="s">
        <v>169</v>
      </c>
      <c r="AN1001" s="122"/>
      <c r="AO1001" s="119" t="s">
        <v>169</v>
      </c>
      <c r="AP1001" s="123" t="s">
        <v>169</v>
      </c>
      <c r="AQ1001" s="124"/>
      <c r="AR1001" s="119" t="s">
        <v>169</v>
      </c>
      <c r="AS1001" s="123" t="s">
        <v>169</v>
      </c>
      <c r="AT1001" s="122"/>
      <c r="AU1001" s="280">
        <f t="shared" si="325"/>
        <v>0</v>
      </c>
      <c r="AV1001" s="281">
        <f t="shared" si="326"/>
        <v>0</v>
      </c>
      <c r="AW1001" s="291">
        <f t="shared" si="330"/>
        <v>0</v>
      </c>
      <c r="AX1001" s="283">
        <f t="shared" si="327"/>
        <v>0</v>
      </c>
    </row>
    <row r="1002" spans="1:50" ht="26.45" customHeight="1">
      <c r="A1002" s="117"/>
      <c r="B1002" s="245"/>
      <c r="C1002" s="136"/>
      <c r="D1002" s="208" t="str">
        <f t="shared" si="312"/>
        <v/>
      </c>
      <c r="E1002" s="129" t="s">
        <v>169</v>
      </c>
      <c r="F1002" s="209" t="s">
        <v>169</v>
      </c>
      <c r="G1002" s="135"/>
      <c r="H1002" s="258"/>
      <c r="I1002" s="259">
        <f t="shared" si="328"/>
        <v>0</v>
      </c>
      <c r="J1002" s="259">
        <f t="shared" si="329"/>
        <v>0</v>
      </c>
      <c r="K1002" s="259">
        <f t="shared" si="313"/>
        <v>0</v>
      </c>
      <c r="L1002" s="252"/>
      <c r="M1002" s="252"/>
      <c r="N1002" s="252"/>
      <c r="O1002" s="147">
        <v>0</v>
      </c>
      <c r="P1002" s="147">
        <v>0</v>
      </c>
      <c r="Q1002" s="137">
        <f t="shared" si="314"/>
        <v>0</v>
      </c>
      <c r="R1002" s="80">
        <f t="shared" si="315"/>
        <v>0</v>
      </c>
      <c r="S1002" s="147">
        <v>0</v>
      </c>
      <c r="T1002" s="121"/>
      <c r="U1002" s="263">
        <f>IFERROR(VLOOKUP(B1002,คำนวณตกเบิกวิทยฐานะ!$B$9:$P$1008,14,FALSE),0)</f>
        <v>0</v>
      </c>
      <c r="V1002" s="263">
        <f>IFERROR(VLOOKUP(B1002,คำนวณตกเบิกวิทยฐานะ!$B$9:$P$1008,15,FALSE),0)</f>
        <v>0</v>
      </c>
      <c r="W1002" s="264">
        <f t="shared" si="316"/>
        <v>0</v>
      </c>
      <c r="X1002" s="119" t="s">
        <v>169</v>
      </c>
      <c r="Y1002" s="209" t="s">
        <v>169</v>
      </c>
      <c r="Z1002" s="258"/>
      <c r="AA1002" s="253">
        <f t="shared" si="317"/>
        <v>0</v>
      </c>
      <c r="AB1002" s="253">
        <f t="shared" si="318"/>
        <v>0</v>
      </c>
      <c r="AC1002" s="253">
        <f t="shared" si="319"/>
        <v>0</v>
      </c>
      <c r="AD1002" s="253">
        <f t="shared" si="320"/>
        <v>0</v>
      </c>
      <c r="AE1002" s="268">
        <f t="shared" si="321"/>
        <v>0</v>
      </c>
      <c r="AF1002" s="269">
        <f t="shared" si="322"/>
        <v>0</v>
      </c>
      <c r="AG1002" s="270">
        <f t="shared" si="323"/>
        <v>0</v>
      </c>
      <c r="AH1002" s="121"/>
      <c r="AI1002" s="252"/>
      <c r="AJ1002" s="295"/>
      <c r="AK1002" s="301">
        <f t="shared" si="324"/>
        <v>0</v>
      </c>
      <c r="AL1002" s="119" t="s">
        <v>169</v>
      </c>
      <c r="AM1002" s="123" t="s">
        <v>169</v>
      </c>
      <c r="AN1002" s="122"/>
      <c r="AO1002" s="119" t="s">
        <v>169</v>
      </c>
      <c r="AP1002" s="123" t="s">
        <v>169</v>
      </c>
      <c r="AQ1002" s="124"/>
      <c r="AR1002" s="119" t="s">
        <v>169</v>
      </c>
      <c r="AS1002" s="123" t="s">
        <v>169</v>
      </c>
      <c r="AT1002" s="122"/>
      <c r="AU1002" s="280">
        <f t="shared" si="325"/>
        <v>0</v>
      </c>
      <c r="AV1002" s="281">
        <f t="shared" si="326"/>
        <v>0</v>
      </c>
      <c r="AW1002" s="291">
        <f t="shared" si="330"/>
        <v>0</v>
      </c>
      <c r="AX1002" s="283">
        <f t="shared" si="327"/>
        <v>0</v>
      </c>
    </row>
    <row r="1003" spans="1:50" ht="26.45" customHeight="1">
      <c r="A1003" s="117"/>
      <c r="B1003" s="245"/>
      <c r="C1003" s="136"/>
      <c r="D1003" s="208" t="str">
        <f t="shared" si="312"/>
        <v/>
      </c>
      <c r="E1003" s="129" t="s">
        <v>169</v>
      </c>
      <c r="F1003" s="209" t="s">
        <v>169</v>
      </c>
      <c r="G1003" s="135"/>
      <c r="H1003" s="258"/>
      <c r="I1003" s="259">
        <f t="shared" si="328"/>
        <v>0</v>
      </c>
      <c r="J1003" s="259">
        <f t="shared" si="329"/>
        <v>0</v>
      </c>
      <c r="K1003" s="259">
        <f t="shared" si="313"/>
        <v>0</v>
      </c>
      <c r="L1003" s="252"/>
      <c r="M1003" s="252"/>
      <c r="N1003" s="252"/>
      <c r="O1003" s="147">
        <v>0</v>
      </c>
      <c r="P1003" s="147">
        <v>0</v>
      </c>
      <c r="Q1003" s="137">
        <f t="shared" si="314"/>
        <v>0</v>
      </c>
      <c r="R1003" s="80">
        <f t="shared" si="315"/>
        <v>0</v>
      </c>
      <c r="S1003" s="147">
        <v>0</v>
      </c>
      <c r="T1003" s="121"/>
      <c r="U1003" s="263">
        <f>IFERROR(VLOOKUP(B1003,คำนวณตกเบิกวิทยฐานะ!$B$9:$P$1008,14,FALSE),0)</f>
        <v>0</v>
      </c>
      <c r="V1003" s="263">
        <f>IFERROR(VLOOKUP(B1003,คำนวณตกเบิกวิทยฐานะ!$B$9:$P$1008,15,FALSE),0)</f>
        <v>0</v>
      </c>
      <c r="W1003" s="264">
        <f t="shared" si="316"/>
        <v>0</v>
      </c>
      <c r="X1003" s="119" t="s">
        <v>169</v>
      </c>
      <c r="Y1003" s="209" t="s">
        <v>169</v>
      </c>
      <c r="Z1003" s="258"/>
      <c r="AA1003" s="253">
        <f t="shared" si="317"/>
        <v>0</v>
      </c>
      <c r="AB1003" s="253">
        <f t="shared" si="318"/>
        <v>0</v>
      </c>
      <c r="AC1003" s="253">
        <f t="shared" si="319"/>
        <v>0</v>
      </c>
      <c r="AD1003" s="253">
        <f t="shared" si="320"/>
        <v>0</v>
      </c>
      <c r="AE1003" s="268">
        <f t="shared" si="321"/>
        <v>0</v>
      </c>
      <c r="AF1003" s="269">
        <f t="shared" si="322"/>
        <v>0</v>
      </c>
      <c r="AG1003" s="270">
        <f t="shared" si="323"/>
        <v>0</v>
      </c>
      <c r="AH1003" s="121"/>
      <c r="AI1003" s="252"/>
      <c r="AJ1003" s="295"/>
      <c r="AK1003" s="301">
        <f t="shared" si="324"/>
        <v>0</v>
      </c>
      <c r="AL1003" s="119" t="s">
        <v>169</v>
      </c>
      <c r="AM1003" s="123" t="s">
        <v>169</v>
      </c>
      <c r="AN1003" s="122"/>
      <c r="AO1003" s="119" t="s">
        <v>169</v>
      </c>
      <c r="AP1003" s="123" t="s">
        <v>169</v>
      </c>
      <c r="AQ1003" s="124"/>
      <c r="AR1003" s="119" t="s">
        <v>169</v>
      </c>
      <c r="AS1003" s="123" t="s">
        <v>169</v>
      </c>
      <c r="AT1003" s="122"/>
      <c r="AU1003" s="280">
        <f t="shared" si="325"/>
        <v>0</v>
      </c>
      <c r="AV1003" s="281">
        <f t="shared" si="326"/>
        <v>0</v>
      </c>
      <c r="AW1003" s="291">
        <f t="shared" si="330"/>
        <v>0</v>
      </c>
      <c r="AX1003" s="283">
        <f t="shared" si="327"/>
        <v>0</v>
      </c>
    </row>
    <row r="1004" spans="1:50" ht="26.45" customHeight="1">
      <c r="A1004" s="117"/>
      <c r="B1004" s="245"/>
      <c r="C1004" s="136"/>
      <c r="D1004" s="208" t="str">
        <f t="shared" si="312"/>
        <v/>
      </c>
      <c r="E1004" s="129" t="s">
        <v>169</v>
      </c>
      <c r="F1004" s="209" t="s">
        <v>169</v>
      </c>
      <c r="G1004" s="135"/>
      <c r="H1004" s="258"/>
      <c r="I1004" s="259">
        <f t="shared" si="328"/>
        <v>0</v>
      </c>
      <c r="J1004" s="259">
        <f t="shared" si="329"/>
        <v>0</v>
      </c>
      <c r="K1004" s="259">
        <f t="shared" si="313"/>
        <v>0</v>
      </c>
      <c r="L1004" s="252"/>
      <c r="M1004" s="252"/>
      <c r="N1004" s="252"/>
      <c r="O1004" s="147">
        <v>0</v>
      </c>
      <c r="P1004" s="147">
        <v>0</v>
      </c>
      <c r="Q1004" s="137">
        <f t="shared" si="314"/>
        <v>0</v>
      </c>
      <c r="R1004" s="80">
        <f t="shared" si="315"/>
        <v>0</v>
      </c>
      <c r="S1004" s="147">
        <v>0</v>
      </c>
      <c r="T1004" s="121"/>
      <c r="U1004" s="263">
        <f>IFERROR(VLOOKUP(B1004,คำนวณตกเบิกวิทยฐานะ!$B$9:$P$1008,14,FALSE),0)</f>
        <v>0</v>
      </c>
      <c r="V1004" s="263">
        <f>IFERROR(VLOOKUP(B1004,คำนวณตกเบิกวิทยฐานะ!$B$9:$P$1008,15,FALSE),0)</f>
        <v>0</v>
      </c>
      <c r="W1004" s="264">
        <f t="shared" si="316"/>
        <v>0</v>
      </c>
      <c r="X1004" s="119" t="s">
        <v>169</v>
      </c>
      <c r="Y1004" s="209" t="s">
        <v>169</v>
      </c>
      <c r="Z1004" s="258"/>
      <c r="AA1004" s="253">
        <f t="shared" si="317"/>
        <v>0</v>
      </c>
      <c r="AB1004" s="253">
        <f t="shared" si="318"/>
        <v>0</v>
      </c>
      <c r="AC1004" s="253">
        <f t="shared" si="319"/>
        <v>0</v>
      </c>
      <c r="AD1004" s="253">
        <f t="shared" si="320"/>
        <v>0</v>
      </c>
      <c r="AE1004" s="268">
        <f t="shared" si="321"/>
        <v>0</v>
      </c>
      <c r="AF1004" s="269">
        <f t="shared" si="322"/>
        <v>0</v>
      </c>
      <c r="AG1004" s="270">
        <f t="shared" si="323"/>
        <v>0</v>
      </c>
      <c r="AH1004" s="121"/>
      <c r="AI1004" s="252"/>
      <c r="AJ1004" s="295"/>
      <c r="AK1004" s="301">
        <f t="shared" si="324"/>
        <v>0</v>
      </c>
      <c r="AL1004" s="119" t="s">
        <v>169</v>
      </c>
      <c r="AM1004" s="123" t="s">
        <v>169</v>
      </c>
      <c r="AN1004" s="122"/>
      <c r="AO1004" s="119" t="s">
        <v>169</v>
      </c>
      <c r="AP1004" s="123" t="s">
        <v>169</v>
      </c>
      <c r="AQ1004" s="124"/>
      <c r="AR1004" s="119" t="s">
        <v>169</v>
      </c>
      <c r="AS1004" s="123" t="s">
        <v>169</v>
      </c>
      <c r="AT1004" s="122"/>
      <c r="AU1004" s="280">
        <f t="shared" si="325"/>
        <v>0</v>
      </c>
      <c r="AV1004" s="281">
        <f t="shared" si="326"/>
        <v>0</v>
      </c>
      <c r="AW1004" s="291">
        <f t="shared" si="330"/>
        <v>0</v>
      </c>
      <c r="AX1004" s="283">
        <f t="shared" si="327"/>
        <v>0</v>
      </c>
    </row>
    <row r="1005" spans="1:50" ht="26.45" customHeight="1">
      <c r="A1005" s="117"/>
      <c r="B1005" s="245"/>
      <c r="C1005" s="136"/>
      <c r="D1005" s="208" t="str">
        <f t="shared" si="312"/>
        <v/>
      </c>
      <c r="E1005" s="129" t="s">
        <v>169</v>
      </c>
      <c r="F1005" s="209" t="s">
        <v>169</v>
      </c>
      <c r="G1005" s="135"/>
      <c r="H1005" s="258"/>
      <c r="I1005" s="259">
        <f t="shared" si="328"/>
        <v>0</v>
      </c>
      <c r="J1005" s="259">
        <f t="shared" si="329"/>
        <v>0</v>
      </c>
      <c r="K1005" s="259">
        <f t="shared" si="313"/>
        <v>0</v>
      </c>
      <c r="L1005" s="252"/>
      <c r="M1005" s="252"/>
      <c r="N1005" s="252"/>
      <c r="O1005" s="147">
        <v>0</v>
      </c>
      <c r="P1005" s="147">
        <v>0</v>
      </c>
      <c r="Q1005" s="137">
        <f t="shared" si="314"/>
        <v>0</v>
      </c>
      <c r="R1005" s="80">
        <f t="shared" si="315"/>
        <v>0</v>
      </c>
      <c r="S1005" s="147">
        <v>0</v>
      </c>
      <c r="T1005" s="121"/>
      <c r="U1005" s="263">
        <f>IFERROR(VLOOKUP(B1005,คำนวณตกเบิกวิทยฐานะ!$B$9:$P$1008,14,FALSE),0)</f>
        <v>0</v>
      </c>
      <c r="V1005" s="263">
        <f>IFERROR(VLOOKUP(B1005,คำนวณตกเบิกวิทยฐานะ!$B$9:$P$1008,15,FALSE),0)</f>
        <v>0</v>
      </c>
      <c r="W1005" s="264">
        <f t="shared" si="316"/>
        <v>0</v>
      </c>
      <c r="X1005" s="119" t="s">
        <v>169</v>
      </c>
      <c r="Y1005" s="209" t="s">
        <v>169</v>
      </c>
      <c r="Z1005" s="258"/>
      <c r="AA1005" s="253">
        <f t="shared" si="317"/>
        <v>0</v>
      </c>
      <c r="AB1005" s="253">
        <f t="shared" si="318"/>
        <v>0</v>
      </c>
      <c r="AC1005" s="253">
        <f t="shared" si="319"/>
        <v>0</v>
      </c>
      <c r="AD1005" s="253">
        <f t="shared" si="320"/>
        <v>0</v>
      </c>
      <c r="AE1005" s="268">
        <f t="shared" si="321"/>
        <v>0</v>
      </c>
      <c r="AF1005" s="269">
        <f t="shared" si="322"/>
        <v>0</v>
      </c>
      <c r="AG1005" s="270">
        <f t="shared" si="323"/>
        <v>0</v>
      </c>
      <c r="AH1005" s="121"/>
      <c r="AI1005" s="252"/>
      <c r="AJ1005" s="295"/>
      <c r="AK1005" s="301">
        <f t="shared" si="324"/>
        <v>0</v>
      </c>
      <c r="AL1005" s="119" t="s">
        <v>169</v>
      </c>
      <c r="AM1005" s="123" t="s">
        <v>169</v>
      </c>
      <c r="AN1005" s="122"/>
      <c r="AO1005" s="119" t="s">
        <v>169</v>
      </c>
      <c r="AP1005" s="123" t="s">
        <v>169</v>
      </c>
      <c r="AQ1005" s="124"/>
      <c r="AR1005" s="119" t="s">
        <v>169</v>
      </c>
      <c r="AS1005" s="123" t="s">
        <v>169</v>
      </c>
      <c r="AT1005" s="122"/>
      <c r="AU1005" s="280">
        <f t="shared" si="325"/>
        <v>0</v>
      </c>
      <c r="AV1005" s="281">
        <f t="shared" si="326"/>
        <v>0</v>
      </c>
      <c r="AW1005" s="291">
        <f t="shared" si="330"/>
        <v>0</v>
      </c>
      <c r="AX1005" s="283">
        <f t="shared" si="327"/>
        <v>0</v>
      </c>
    </row>
    <row r="1006" spans="1:50" ht="26.45" customHeight="1">
      <c r="A1006" s="117"/>
      <c r="B1006" s="245"/>
      <c r="C1006" s="136"/>
      <c r="D1006" s="208" t="str">
        <f t="shared" si="312"/>
        <v/>
      </c>
      <c r="E1006" s="129" t="s">
        <v>169</v>
      </c>
      <c r="F1006" s="209" t="s">
        <v>169</v>
      </c>
      <c r="G1006" s="135"/>
      <c r="H1006" s="258"/>
      <c r="I1006" s="259">
        <f t="shared" si="328"/>
        <v>0</v>
      </c>
      <c r="J1006" s="259">
        <f t="shared" si="329"/>
        <v>0</v>
      </c>
      <c r="K1006" s="259">
        <f t="shared" si="313"/>
        <v>0</v>
      </c>
      <c r="L1006" s="252"/>
      <c r="M1006" s="252"/>
      <c r="N1006" s="252"/>
      <c r="O1006" s="147">
        <v>0</v>
      </c>
      <c r="P1006" s="147">
        <v>0</v>
      </c>
      <c r="Q1006" s="137">
        <f t="shared" si="314"/>
        <v>0</v>
      </c>
      <c r="R1006" s="80">
        <f t="shared" si="315"/>
        <v>0</v>
      </c>
      <c r="S1006" s="147">
        <v>0</v>
      </c>
      <c r="T1006" s="121"/>
      <c r="U1006" s="263">
        <f>IFERROR(VLOOKUP(B1006,คำนวณตกเบิกวิทยฐานะ!$B$9:$P$1008,14,FALSE),0)</f>
        <v>0</v>
      </c>
      <c r="V1006" s="263">
        <f>IFERROR(VLOOKUP(B1006,คำนวณตกเบิกวิทยฐานะ!$B$9:$P$1008,15,FALSE),0)</f>
        <v>0</v>
      </c>
      <c r="W1006" s="264">
        <f t="shared" si="316"/>
        <v>0</v>
      </c>
      <c r="X1006" s="119" t="s">
        <v>169</v>
      </c>
      <c r="Y1006" s="209" t="s">
        <v>169</v>
      </c>
      <c r="Z1006" s="258"/>
      <c r="AA1006" s="253">
        <f t="shared" si="317"/>
        <v>0</v>
      </c>
      <c r="AB1006" s="253">
        <f t="shared" si="318"/>
        <v>0</v>
      </c>
      <c r="AC1006" s="253">
        <f t="shared" si="319"/>
        <v>0</v>
      </c>
      <c r="AD1006" s="253">
        <f t="shared" si="320"/>
        <v>0</v>
      </c>
      <c r="AE1006" s="268">
        <f t="shared" si="321"/>
        <v>0</v>
      </c>
      <c r="AF1006" s="269">
        <f t="shared" si="322"/>
        <v>0</v>
      </c>
      <c r="AG1006" s="270">
        <f t="shared" si="323"/>
        <v>0</v>
      </c>
      <c r="AH1006" s="121"/>
      <c r="AI1006" s="252"/>
      <c r="AJ1006" s="295"/>
      <c r="AK1006" s="301">
        <f t="shared" si="324"/>
        <v>0</v>
      </c>
      <c r="AL1006" s="119" t="s">
        <v>169</v>
      </c>
      <c r="AM1006" s="123" t="s">
        <v>169</v>
      </c>
      <c r="AN1006" s="122"/>
      <c r="AO1006" s="119" t="s">
        <v>169</v>
      </c>
      <c r="AP1006" s="123" t="s">
        <v>169</v>
      </c>
      <c r="AQ1006" s="124"/>
      <c r="AR1006" s="119" t="s">
        <v>169</v>
      </c>
      <c r="AS1006" s="123" t="s">
        <v>169</v>
      </c>
      <c r="AT1006" s="122"/>
      <c r="AU1006" s="280">
        <f t="shared" si="325"/>
        <v>0</v>
      </c>
      <c r="AV1006" s="281">
        <f t="shared" si="326"/>
        <v>0</v>
      </c>
      <c r="AW1006" s="291">
        <f t="shared" si="330"/>
        <v>0</v>
      </c>
      <c r="AX1006" s="283">
        <f t="shared" si="327"/>
        <v>0</v>
      </c>
    </row>
    <row r="1007" spans="1:50" ht="26.45" customHeight="1">
      <c r="A1007" s="117"/>
      <c r="B1007" s="245"/>
      <c r="C1007" s="136"/>
      <c r="D1007" s="208" t="str">
        <f t="shared" si="312"/>
        <v/>
      </c>
      <c r="E1007" s="129" t="s">
        <v>169</v>
      </c>
      <c r="F1007" s="209" t="s">
        <v>169</v>
      </c>
      <c r="G1007" s="135"/>
      <c r="H1007" s="258"/>
      <c r="I1007" s="259">
        <f t="shared" si="328"/>
        <v>0</v>
      </c>
      <c r="J1007" s="259">
        <f t="shared" si="329"/>
        <v>0</v>
      </c>
      <c r="K1007" s="259">
        <f t="shared" si="313"/>
        <v>0</v>
      </c>
      <c r="L1007" s="252"/>
      <c r="M1007" s="252"/>
      <c r="N1007" s="252"/>
      <c r="O1007" s="147">
        <v>0</v>
      </c>
      <c r="P1007" s="147">
        <v>0</v>
      </c>
      <c r="Q1007" s="137">
        <f t="shared" si="314"/>
        <v>0</v>
      </c>
      <c r="R1007" s="80">
        <f t="shared" si="315"/>
        <v>0</v>
      </c>
      <c r="S1007" s="147">
        <v>0</v>
      </c>
      <c r="T1007" s="121"/>
      <c r="U1007" s="263">
        <f>IFERROR(VLOOKUP(B1007,คำนวณตกเบิกวิทยฐานะ!$B$9:$P$1008,14,FALSE),0)</f>
        <v>0</v>
      </c>
      <c r="V1007" s="263">
        <f>IFERROR(VLOOKUP(B1007,คำนวณตกเบิกวิทยฐานะ!$B$9:$P$1008,15,FALSE),0)</f>
        <v>0</v>
      </c>
      <c r="W1007" s="264">
        <f t="shared" si="316"/>
        <v>0</v>
      </c>
      <c r="X1007" s="119" t="s">
        <v>169</v>
      </c>
      <c r="Y1007" s="209" t="s">
        <v>169</v>
      </c>
      <c r="Z1007" s="258"/>
      <c r="AA1007" s="253">
        <f t="shared" si="317"/>
        <v>0</v>
      </c>
      <c r="AB1007" s="253">
        <f t="shared" si="318"/>
        <v>0</v>
      </c>
      <c r="AC1007" s="253">
        <f t="shared" si="319"/>
        <v>0</v>
      </c>
      <c r="AD1007" s="253">
        <f t="shared" si="320"/>
        <v>0</v>
      </c>
      <c r="AE1007" s="268">
        <f t="shared" si="321"/>
        <v>0</v>
      </c>
      <c r="AF1007" s="269">
        <f t="shared" si="322"/>
        <v>0</v>
      </c>
      <c r="AG1007" s="270">
        <f t="shared" si="323"/>
        <v>0</v>
      </c>
      <c r="AH1007" s="121"/>
      <c r="AI1007" s="252"/>
      <c r="AJ1007" s="295"/>
      <c r="AK1007" s="301">
        <f t="shared" si="324"/>
        <v>0</v>
      </c>
      <c r="AL1007" s="119" t="s">
        <v>169</v>
      </c>
      <c r="AM1007" s="123" t="s">
        <v>169</v>
      </c>
      <c r="AN1007" s="122"/>
      <c r="AO1007" s="119" t="s">
        <v>169</v>
      </c>
      <c r="AP1007" s="123" t="s">
        <v>169</v>
      </c>
      <c r="AQ1007" s="124"/>
      <c r="AR1007" s="119" t="s">
        <v>169</v>
      </c>
      <c r="AS1007" s="123" t="s">
        <v>169</v>
      </c>
      <c r="AT1007" s="122"/>
      <c r="AU1007" s="280">
        <f t="shared" si="325"/>
        <v>0</v>
      </c>
      <c r="AV1007" s="281">
        <f t="shared" si="326"/>
        <v>0</v>
      </c>
      <c r="AW1007" s="291">
        <f t="shared" si="330"/>
        <v>0</v>
      </c>
      <c r="AX1007" s="283">
        <f t="shared" si="327"/>
        <v>0</v>
      </c>
    </row>
    <row r="1008" spans="1:50" ht="26.45" customHeight="1">
      <c r="A1008" s="117"/>
      <c r="B1008" s="245"/>
      <c r="C1008" s="136"/>
      <c r="D1008" s="208" t="str">
        <f t="shared" si="312"/>
        <v/>
      </c>
      <c r="E1008" s="129" t="s">
        <v>169</v>
      </c>
      <c r="F1008" s="209" t="s">
        <v>169</v>
      </c>
      <c r="G1008" s="135"/>
      <c r="H1008" s="258"/>
      <c r="I1008" s="259">
        <f t="shared" si="328"/>
        <v>0</v>
      </c>
      <c r="J1008" s="259">
        <f t="shared" si="329"/>
        <v>0</v>
      </c>
      <c r="K1008" s="259">
        <f t="shared" si="313"/>
        <v>0</v>
      </c>
      <c r="L1008" s="252"/>
      <c r="M1008" s="252"/>
      <c r="N1008" s="252"/>
      <c r="O1008" s="147">
        <v>0</v>
      </c>
      <c r="P1008" s="147">
        <v>0</v>
      </c>
      <c r="Q1008" s="137">
        <f t="shared" si="314"/>
        <v>0</v>
      </c>
      <c r="R1008" s="80">
        <f t="shared" si="315"/>
        <v>0</v>
      </c>
      <c r="S1008" s="147">
        <v>0</v>
      </c>
      <c r="T1008" s="121"/>
      <c r="U1008" s="263">
        <f>IFERROR(VLOOKUP(B1008,คำนวณตกเบิกวิทยฐานะ!$B$9:$P$1008,14,FALSE),0)</f>
        <v>0</v>
      </c>
      <c r="V1008" s="263">
        <f>IFERROR(VLOOKUP(B1008,คำนวณตกเบิกวิทยฐานะ!$B$9:$P$1008,15,FALSE),0)</f>
        <v>0</v>
      </c>
      <c r="W1008" s="264">
        <f t="shared" si="316"/>
        <v>0</v>
      </c>
      <c r="X1008" s="119" t="s">
        <v>169</v>
      </c>
      <c r="Y1008" s="209" t="s">
        <v>169</v>
      </c>
      <c r="Z1008" s="258"/>
      <c r="AA1008" s="253">
        <f t="shared" si="317"/>
        <v>0</v>
      </c>
      <c r="AB1008" s="253">
        <f t="shared" si="318"/>
        <v>0</v>
      </c>
      <c r="AC1008" s="253">
        <f t="shared" si="319"/>
        <v>0</v>
      </c>
      <c r="AD1008" s="253">
        <f t="shared" si="320"/>
        <v>0</v>
      </c>
      <c r="AE1008" s="268">
        <f t="shared" si="321"/>
        <v>0</v>
      </c>
      <c r="AF1008" s="269">
        <f t="shared" si="322"/>
        <v>0</v>
      </c>
      <c r="AG1008" s="270">
        <f t="shared" si="323"/>
        <v>0</v>
      </c>
      <c r="AH1008" s="121"/>
      <c r="AI1008" s="252"/>
      <c r="AJ1008" s="295"/>
      <c r="AK1008" s="301">
        <f t="shared" si="324"/>
        <v>0</v>
      </c>
      <c r="AL1008" s="119" t="s">
        <v>169</v>
      </c>
      <c r="AM1008" s="123" t="s">
        <v>169</v>
      </c>
      <c r="AN1008" s="122"/>
      <c r="AO1008" s="119" t="s">
        <v>169</v>
      </c>
      <c r="AP1008" s="123" t="s">
        <v>169</v>
      </c>
      <c r="AQ1008" s="124"/>
      <c r="AR1008" s="119" t="s">
        <v>169</v>
      </c>
      <c r="AS1008" s="123" t="s">
        <v>169</v>
      </c>
      <c r="AT1008" s="122"/>
      <c r="AU1008" s="280">
        <f t="shared" si="325"/>
        <v>0</v>
      </c>
      <c r="AV1008" s="281">
        <f t="shared" si="326"/>
        <v>0</v>
      </c>
      <c r="AW1008" s="291">
        <f t="shared" si="330"/>
        <v>0</v>
      </c>
      <c r="AX1008" s="283">
        <f t="shared" si="327"/>
        <v>0</v>
      </c>
    </row>
    <row r="1009" spans="1:50" ht="26.45" customHeight="1">
      <c r="A1009" s="117"/>
      <c r="B1009" s="245"/>
      <c r="C1009" s="136"/>
      <c r="D1009" s="208" t="str">
        <f t="shared" si="312"/>
        <v/>
      </c>
      <c r="E1009" s="129" t="s">
        <v>169</v>
      </c>
      <c r="F1009" s="209" t="s">
        <v>169</v>
      </c>
      <c r="G1009" s="135"/>
      <c r="H1009" s="258"/>
      <c r="I1009" s="259">
        <f t="shared" si="328"/>
        <v>0</v>
      </c>
      <c r="J1009" s="259">
        <f t="shared" si="329"/>
        <v>0</v>
      </c>
      <c r="K1009" s="259">
        <f t="shared" si="313"/>
        <v>0</v>
      </c>
      <c r="L1009" s="252"/>
      <c r="M1009" s="252"/>
      <c r="N1009" s="252"/>
      <c r="O1009" s="147">
        <v>0</v>
      </c>
      <c r="P1009" s="147">
        <v>0</v>
      </c>
      <c r="Q1009" s="137">
        <f t="shared" si="314"/>
        <v>0</v>
      </c>
      <c r="R1009" s="80">
        <f t="shared" si="315"/>
        <v>0</v>
      </c>
      <c r="S1009" s="147">
        <v>0</v>
      </c>
      <c r="T1009" s="121"/>
      <c r="U1009" s="263">
        <f>IFERROR(VLOOKUP(B1009,คำนวณตกเบิกวิทยฐานะ!$B$9:$P$1008,14,FALSE),0)</f>
        <v>0</v>
      </c>
      <c r="V1009" s="263">
        <f>IFERROR(VLOOKUP(B1009,คำนวณตกเบิกวิทยฐานะ!$B$9:$P$1008,15,FALSE),0)</f>
        <v>0</v>
      </c>
      <c r="W1009" s="264">
        <f t="shared" si="316"/>
        <v>0</v>
      </c>
      <c r="X1009" s="119" t="s">
        <v>169</v>
      </c>
      <c r="Y1009" s="209" t="s">
        <v>169</v>
      </c>
      <c r="Z1009" s="258"/>
      <c r="AA1009" s="253">
        <f t="shared" si="317"/>
        <v>0</v>
      </c>
      <c r="AB1009" s="253">
        <f t="shared" si="318"/>
        <v>0</v>
      </c>
      <c r="AC1009" s="253">
        <f t="shared" si="319"/>
        <v>0</v>
      </c>
      <c r="AD1009" s="253">
        <f t="shared" si="320"/>
        <v>0</v>
      </c>
      <c r="AE1009" s="268">
        <f t="shared" si="321"/>
        <v>0</v>
      </c>
      <c r="AF1009" s="269">
        <f t="shared" si="322"/>
        <v>0</v>
      </c>
      <c r="AG1009" s="270">
        <f t="shared" si="323"/>
        <v>0</v>
      </c>
      <c r="AH1009" s="121"/>
      <c r="AI1009" s="252"/>
      <c r="AJ1009" s="295"/>
      <c r="AK1009" s="301">
        <f t="shared" si="324"/>
        <v>0</v>
      </c>
      <c r="AL1009" s="119" t="s">
        <v>169</v>
      </c>
      <c r="AM1009" s="123" t="s">
        <v>169</v>
      </c>
      <c r="AN1009" s="122"/>
      <c r="AO1009" s="119" t="s">
        <v>169</v>
      </c>
      <c r="AP1009" s="123" t="s">
        <v>169</v>
      </c>
      <c r="AQ1009" s="124"/>
      <c r="AR1009" s="119" t="s">
        <v>169</v>
      </c>
      <c r="AS1009" s="123" t="s">
        <v>169</v>
      </c>
      <c r="AT1009" s="122"/>
      <c r="AU1009" s="280">
        <f t="shared" si="325"/>
        <v>0</v>
      </c>
      <c r="AV1009" s="281">
        <f t="shared" si="326"/>
        <v>0</v>
      </c>
      <c r="AW1009" s="291">
        <f t="shared" si="330"/>
        <v>0</v>
      </c>
      <c r="AX1009" s="283">
        <f t="shared" si="327"/>
        <v>0</v>
      </c>
    </row>
    <row r="1010" spans="1:50" ht="26.45" customHeight="1">
      <c r="A1010" s="117"/>
      <c r="B1010" s="245"/>
      <c r="C1010" s="136"/>
      <c r="D1010" s="208" t="str">
        <f t="shared" si="312"/>
        <v/>
      </c>
      <c r="E1010" s="129" t="s">
        <v>169</v>
      </c>
      <c r="F1010" s="209" t="s">
        <v>169</v>
      </c>
      <c r="G1010" s="135"/>
      <c r="H1010" s="258"/>
      <c r="I1010" s="259">
        <f t="shared" si="328"/>
        <v>0</v>
      </c>
      <c r="J1010" s="259">
        <f t="shared" si="329"/>
        <v>0</v>
      </c>
      <c r="K1010" s="259">
        <f t="shared" si="313"/>
        <v>0</v>
      </c>
      <c r="L1010" s="252"/>
      <c r="M1010" s="252"/>
      <c r="N1010" s="252"/>
      <c r="O1010" s="147">
        <v>0</v>
      </c>
      <c r="P1010" s="147">
        <v>0</v>
      </c>
      <c r="Q1010" s="137">
        <f t="shared" si="314"/>
        <v>0</v>
      </c>
      <c r="R1010" s="80">
        <f t="shared" si="315"/>
        <v>0</v>
      </c>
      <c r="S1010" s="147">
        <v>0</v>
      </c>
      <c r="T1010" s="121"/>
      <c r="U1010" s="263">
        <f>IFERROR(VLOOKUP(B1010,คำนวณตกเบิกวิทยฐานะ!$B$9:$P$1008,14,FALSE),0)</f>
        <v>0</v>
      </c>
      <c r="V1010" s="263">
        <f>IFERROR(VLOOKUP(B1010,คำนวณตกเบิกวิทยฐานะ!$B$9:$P$1008,15,FALSE),0)</f>
        <v>0</v>
      </c>
      <c r="W1010" s="264">
        <f t="shared" si="316"/>
        <v>0</v>
      </c>
      <c r="X1010" s="119" t="s">
        <v>169</v>
      </c>
      <c r="Y1010" s="209" t="s">
        <v>169</v>
      </c>
      <c r="Z1010" s="258"/>
      <c r="AA1010" s="253">
        <f t="shared" si="317"/>
        <v>0</v>
      </c>
      <c r="AB1010" s="253">
        <f t="shared" si="318"/>
        <v>0</v>
      </c>
      <c r="AC1010" s="253">
        <f t="shared" si="319"/>
        <v>0</v>
      </c>
      <c r="AD1010" s="253">
        <f t="shared" si="320"/>
        <v>0</v>
      </c>
      <c r="AE1010" s="268">
        <f t="shared" si="321"/>
        <v>0</v>
      </c>
      <c r="AF1010" s="269">
        <f t="shared" si="322"/>
        <v>0</v>
      </c>
      <c r="AG1010" s="270">
        <f t="shared" si="323"/>
        <v>0</v>
      </c>
      <c r="AH1010" s="121"/>
      <c r="AI1010" s="252"/>
      <c r="AJ1010" s="295"/>
      <c r="AK1010" s="301">
        <f t="shared" si="324"/>
        <v>0</v>
      </c>
      <c r="AL1010" s="119" t="s">
        <v>169</v>
      </c>
      <c r="AM1010" s="123" t="s">
        <v>169</v>
      </c>
      <c r="AN1010" s="122"/>
      <c r="AO1010" s="119" t="s">
        <v>169</v>
      </c>
      <c r="AP1010" s="123" t="s">
        <v>169</v>
      </c>
      <c r="AQ1010" s="124"/>
      <c r="AR1010" s="119" t="s">
        <v>169</v>
      </c>
      <c r="AS1010" s="123" t="s">
        <v>169</v>
      </c>
      <c r="AT1010" s="122"/>
      <c r="AU1010" s="280">
        <f t="shared" si="325"/>
        <v>0</v>
      </c>
      <c r="AV1010" s="281">
        <f t="shared" si="326"/>
        <v>0</v>
      </c>
      <c r="AW1010" s="291">
        <f t="shared" si="330"/>
        <v>0</v>
      </c>
      <c r="AX1010" s="283">
        <f t="shared" si="327"/>
        <v>0</v>
      </c>
    </row>
    <row r="1011" spans="1:50" ht="26.45" customHeight="1">
      <c r="A1011" s="117"/>
      <c r="B1011" s="245"/>
      <c r="C1011" s="136"/>
      <c r="D1011" s="208" t="str">
        <f t="shared" si="312"/>
        <v/>
      </c>
      <c r="E1011" s="129" t="s">
        <v>169</v>
      </c>
      <c r="F1011" s="209" t="s">
        <v>169</v>
      </c>
      <c r="G1011" s="135"/>
      <c r="H1011" s="258"/>
      <c r="I1011" s="259">
        <f t="shared" si="328"/>
        <v>0</v>
      </c>
      <c r="J1011" s="259">
        <f t="shared" si="329"/>
        <v>0</v>
      </c>
      <c r="K1011" s="259">
        <f t="shared" si="313"/>
        <v>0</v>
      </c>
      <c r="L1011" s="252"/>
      <c r="M1011" s="252"/>
      <c r="N1011" s="252"/>
      <c r="O1011" s="147">
        <v>0</v>
      </c>
      <c r="P1011" s="147">
        <v>0</v>
      </c>
      <c r="Q1011" s="137">
        <f t="shared" si="314"/>
        <v>0</v>
      </c>
      <c r="R1011" s="80">
        <f t="shared" si="315"/>
        <v>0</v>
      </c>
      <c r="S1011" s="147">
        <v>0</v>
      </c>
      <c r="T1011" s="121"/>
      <c r="U1011" s="263">
        <f>IFERROR(VLOOKUP(B1011,คำนวณตกเบิกวิทยฐานะ!$B$9:$P$1008,14,FALSE),0)</f>
        <v>0</v>
      </c>
      <c r="V1011" s="263">
        <f>IFERROR(VLOOKUP(B1011,คำนวณตกเบิกวิทยฐานะ!$B$9:$P$1008,15,FALSE),0)</f>
        <v>0</v>
      </c>
      <c r="W1011" s="264">
        <f t="shared" si="316"/>
        <v>0</v>
      </c>
      <c r="X1011" s="119" t="s">
        <v>169</v>
      </c>
      <c r="Y1011" s="209" t="s">
        <v>169</v>
      </c>
      <c r="Z1011" s="258"/>
      <c r="AA1011" s="253">
        <f t="shared" si="317"/>
        <v>0</v>
      </c>
      <c r="AB1011" s="253">
        <f t="shared" si="318"/>
        <v>0</v>
      </c>
      <c r="AC1011" s="253">
        <f t="shared" si="319"/>
        <v>0</v>
      </c>
      <c r="AD1011" s="253">
        <f t="shared" si="320"/>
        <v>0</v>
      </c>
      <c r="AE1011" s="268">
        <f t="shared" si="321"/>
        <v>0</v>
      </c>
      <c r="AF1011" s="269">
        <f t="shared" si="322"/>
        <v>0</v>
      </c>
      <c r="AG1011" s="270">
        <f t="shared" si="323"/>
        <v>0</v>
      </c>
      <c r="AH1011" s="121"/>
      <c r="AI1011" s="252"/>
      <c r="AJ1011" s="295"/>
      <c r="AK1011" s="301">
        <f t="shared" si="324"/>
        <v>0</v>
      </c>
      <c r="AL1011" s="119" t="s">
        <v>169</v>
      </c>
      <c r="AM1011" s="123" t="s">
        <v>169</v>
      </c>
      <c r="AN1011" s="122"/>
      <c r="AO1011" s="119" t="s">
        <v>169</v>
      </c>
      <c r="AP1011" s="123" t="s">
        <v>169</v>
      </c>
      <c r="AQ1011" s="124"/>
      <c r="AR1011" s="119" t="s">
        <v>169</v>
      </c>
      <c r="AS1011" s="123" t="s">
        <v>169</v>
      </c>
      <c r="AT1011" s="122"/>
      <c r="AU1011" s="280">
        <f t="shared" si="325"/>
        <v>0</v>
      </c>
      <c r="AV1011" s="281">
        <f t="shared" si="326"/>
        <v>0</v>
      </c>
      <c r="AW1011" s="291">
        <f t="shared" si="330"/>
        <v>0</v>
      </c>
      <c r="AX1011" s="283">
        <f t="shared" si="327"/>
        <v>0</v>
      </c>
    </row>
    <row r="1012" spans="1:50" ht="26.45" customHeight="1">
      <c r="A1012" s="117"/>
      <c r="B1012" s="245"/>
      <c r="C1012" s="136"/>
      <c r="D1012" s="208" t="str">
        <f t="shared" si="312"/>
        <v/>
      </c>
      <c r="E1012" s="129" t="s">
        <v>169</v>
      </c>
      <c r="F1012" s="209" t="s">
        <v>169</v>
      </c>
      <c r="G1012" s="135"/>
      <c r="H1012" s="258"/>
      <c r="I1012" s="259">
        <f t="shared" si="328"/>
        <v>0</v>
      </c>
      <c r="J1012" s="259">
        <f t="shared" si="329"/>
        <v>0</v>
      </c>
      <c r="K1012" s="259">
        <f t="shared" si="313"/>
        <v>0</v>
      </c>
      <c r="L1012" s="252"/>
      <c r="M1012" s="252"/>
      <c r="N1012" s="252"/>
      <c r="O1012" s="147">
        <v>0</v>
      </c>
      <c r="P1012" s="147">
        <v>0</v>
      </c>
      <c r="Q1012" s="137">
        <f t="shared" si="314"/>
        <v>0</v>
      </c>
      <c r="R1012" s="80">
        <f t="shared" si="315"/>
        <v>0</v>
      </c>
      <c r="S1012" s="147">
        <v>0</v>
      </c>
      <c r="T1012" s="121"/>
      <c r="U1012" s="263">
        <f>IFERROR(VLOOKUP(B1012,คำนวณตกเบิกวิทยฐานะ!$B$9:$P$1008,14,FALSE),0)</f>
        <v>0</v>
      </c>
      <c r="V1012" s="263">
        <f>IFERROR(VLOOKUP(B1012,คำนวณตกเบิกวิทยฐานะ!$B$9:$P$1008,15,FALSE),0)</f>
        <v>0</v>
      </c>
      <c r="W1012" s="264">
        <f t="shared" si="316"/>
        <v>0</v>
      </c>
      <c r="X1012" s="119" t="s">
        <v>169</v>
      </c>
      <c r="Y1012" s="209" t="s">
        <v>169</v>
      </c>
      <c r="Z1012" s="258"/>
      <c r="AA1012" s="253">
        <f t="shared" si="317"/>
        <v>0</v>
      </c>
      <c r="AB1012" s="253">
        <f t="shared" si="318"/>
        <v>0</v>
      </c>
      <c r="AC1012" s="253">
        <f t="shared" si="319"/>
        <v>0</v>
      </c>
      <c r="AD1012" s="253">
        <f t="shared" si="320"/>
        <v>0</v>
      </c>
      <c r="AE1012" s="268">
        <f t="shared" si="321"/>
        <v>0</v>
      </c>
      <c r="AF1012" s="269">
        <f t="shared" si="322"/>
        <v>0</v>
      </c>
      <c r="AG1012" s="270">
        <f t="shared" si="323"/>
        <v>0</v>
      </c>
      <c r="AH1012" s="121"/>
      <c r="AI1012" s="252"/>
      <c r="AJ1012" s="295"/>
      <c r="AK1012" s="301">
        <f t="shared" si="324"/>
        <v>0</v>
      </c>
      <c r="AL1012" s="119" t="s">
        <v>169</v>
      </c>
      <c r="AM1012" s="123" t="s">
        <v>169</v>
      </c>
      <c r="AN1012" s="122"/>
      <c r="AO1012" s="119" t="s">
        <v>169</v>
      </c>
      <c r="AP1012" s="123" t="s">
        <v>169</v>
      </c>
      <c r="AQ1012" s="124"/>
      <c r="AR1012" s="119" t="s">
        <v>169</v>
      </c>
      <c r="AS1012" s="123" t="s">
        <v>169</v>
      </c>
      <c r="AT1012" s="122"/>
      <c r="AU1012" s="280">
        <f t="shared" si="325"/>
        <v>0</v>
      </c>
      <c r="AV1012" s="281">
        <f t="shared" si="326"/>
        <v>0</v>
      </c>
      <c r="AW1012" s="291">
        <f t="shared" si="330"/>
        <v>0</v>
      </c>
      <c r="AX1012" s="283">
        <f t="shared" si="327"/>
        <v>0</v>
      </c>
    </row>
    <row r="1013" spans="1:50" ht="26.45" customHeight="1">
      <c r="A1013" s="117"/>
      <c r="B1013" s="245"/>
      <c r="C1013" s="136"/>
      <c r="D1013" s="208" t="str">
        <f t="shared" si="312"/>
        <v/>
      </c>
      <c r="E1013" s="129" t="s">
        <v>169</v>
      </c>
      <c r="F1013" s="209" t="s">
        <v>169</v>
      </c>
      <c r="G1013" s="135"/>
      <c r="H1013" s="258"/>
      <c r="I1013" s="259">
        <f>H1013*3%</f>
        <v>0</v>
      </c>
      <c r="J1013" s="259">
        <f t="shared" si="329"/>
        <v>0</v>
      </c>
      <c r="K1013" s="259">
        <f t="shared" si="313"/>
        <v>0</v>
      </c>
      <c r="L1013" s="252"/>
      <c r="M1013" s="252"/>
      <c r="N1013" s="252"/>
      <c r="O1013" s="147">
        <v>0</v>
      </c>
      <c r="P1013" s="147">
        <v>0</v>
      </c>
      <c r="Q1013" s="137">
        <f t="shared" si="314"/>
        <v>0</v>
      </c>
      <c r="R1013" s="80">
        <f t="shared" si="315"/>
        <v>0</v>
      </c>
      <c r="S1013" s="147">
        <v>0</v>
      </c>
      <c r="T1013" s="121"/>
      <c r="U1013" s="263">
        <f>IFERROR(VLOOKUP(B1013,คำนวณตกเบิกวิทยฐานะ!$B$9:$P$1008,14,FALSE),0)</f>
        <v>0</v>
      </c>
      <c r="V1013" s="263">
        <f>IFERROR(VLOOKUP(B1013,คำนวณตกเบิกวิทยฐานะ!$B$9:$P$1008,15,FALSE),0)</f>
        <v>0</v>
      </c>
      <c r="W1013" s="264">
        <f t="shared" si="316"/>
        <v>0</v>
      </c>
      <c r="X1013" s="119" t="s">
        <v>169</v>
      </c>
      <c r="Y1013" s="209" t="s">
        <v>169</v>
      </c>
      <c r="Z1013" s="258"/>
      <c r="AA1013" s="253">
        <f t="shared" si="317"/>
        <v>0</v>
      </c>
      <c r="AB1013" s="253">
        <f t="shared" si="318"/>
        <v>0</v>
      </c>
      <c r="AC1013" s="253">
        <f t="shared" si="319"/>
        <v>0</v>
      </c>
      <c r="AD1013" s="253">
        <f t="shared" si="320"/>
        <v>0</v>
      </c>
      <c r="AE1013" s="268">
        <f t="shared" si="321"/>
        <v>0</v>
      </c>
      <c r="AF1013" s="269">
        <f t="shared" si="322"/>
        <v>0</v>
      </c>
      <c r="AG1013" s="270">
        <f t="shared" si="323"/>
        <v>0</v>
      </c>
      <c r="AH1013" s="121"/>
      <c r="AI1013" s="252"/>
      <c r="AJ1013" s="295"/>
      <c r="AK1013" s="301">
        <f t="shared" si="324"/>
        <v>0</v>
      </c>
      <c r="AL1013" s="119" t="s">
        <v>169</v>
      </c>
      <c r="AM1013" s="123" t="s">
        <v>169</v>
      </c>
      <c r="AN1013" s="122"/>
      <c r="AO1013" s="119" t="s">
        <v>169</v>
      </c>
      <c r="AP1013" s="123" t="s">
        <v>169</v>
      </c>
      <c r="AQ1013" s="124"/>
      <c r="AR1013" s="119" t="s">
        <v>169</v>
      </c>
      <c r="AS1013" s="123" t="s">
        <v>169</v>
      </c>
      <c r="AT1013" s="122"/>
      <c r="AU1013" s="280">
        <f t="shared" si="325"/>
        <v>0</v>
      </c>
      <c r="AV1013" s="281">
        <f t="shared" si="326"/>
        <v>0</v>
      </c>
      <c r="AW1013" s="291">
        <f t="shared" si="330"/>
        <v>0</v>
      </c>
      <c r="AX1013" s="283">
        <f t="shared" si="327"/>
        <v>0</v>
      </c>
    </row>
    <row r="1014" spans="1:50" ht="26.45" customHeight="1">
      <c r="A1014" s="117"/>
      <c r="B1014" s="245"/>
      <c r="C1014" s="136"/>
      <c r="D1014" s="208" t="str">
        <f t="shared" si="312"/>
        <v/>
      </c>
      <c r="E1014" s="129" t="s">
        <v>169</v>
      </c>
      <c r="F1014" s="209" t="s">
        <v>169</v>
      </c>
      <c r="G1014" s="135"/>
      <c r="H1014" s="258"/>
      <c r="I1014" s="259">
        <f t="shared" si="328"/>
        <v>0</v>
      </c>
      <c r="J1014" s="259">
        <f t="shared" si="329"/>
        <v>0</v>
      </c>
      <c r="K1014" s="259">
        <f t="shared" si="313"/>
        <v>0</v>
      </c>
      <c r="L1014" s="252"/>
      <c r="M1014" s="252"/>
      <c r="N1014" s="252"/>
      <c r="O1014" s="147">
        <v>0</v>
      </c>
      <c r="P1014" s="147">
        <v>0</v>
      </c>
      <c r="Q1014" s="137">
        <f t="shared" si="314"/>
        <v>0</v>
      </c>
      <c r="R1014" s="80">
        <f t="shared" si="315"/>
        <v>0</v>
      </c>
      <c r="S1014" s="147">
        <v>0</v>
      </c>
      <c r="T1014" s="121"/>
      <c r="U1014" s="263">
        <f>IFERROR(VLOOKUP(B1014,คำนวณตกเบิกวิทยฐานะ!$B$9:$P$1008,14,FALSE),0)</f>
        <v>0</v>
      </c>
      <c r="V1014" s="263">
        <f>IFERROR(VLOOKUP(B1014,คำนวณตกเบิกวิทยฐานะ!$B$9:$P$1008,15,FALSE),0)</f>
        <v>0</v>
      </c>
      <c r="W1014" s="264">
        <f t="shared" si="316"/>
        <v>0</v>
      </c>
      <c r="X1014" s="119" t="s">
        <v>169</v>
      </c>
      <c r="Y1014" s="209" t="s">
        <v>169</v>
      </c>
      <c r="Z1014" s="258"/>
      <c r="AA1014" s="253">
        <f t="shared" si="317"/>
        <v>0</v>
      </c>
      <c r="AB1014" s="253">
        <f t="shared" si="318"/>
        <v>0</v>
      </c>
      <c r="AC1014" s="253">
        <f t="shared" si="319"/>
        <v>0</v>
      </c>
      <c r="AD1014" s="253">
        <f t="shared" si="320"/>
        <v>0</v>
      </c>
      <c r="AE1014" s="268">
        <f t="shared" si="321"/>
        <v>0</v>
      </c>
      <c r="AF1014" s="269">
        <f t="shared" si="322"/>
        <v>0</v>
      </c>
      <c r="AG1014" s="270">
        <f t="shared" si="323"/>
        <v>0</v>
      </c>
      <c r="AH1014" s="121"/>
      <c r="AI1014" s="252"/>
      <c r="AJ1014" s="295"/>
      <c r="AK1014" s="301">
        <f t="shared" si="324"/>
        <v>0</v>
      </c>
      <c r="AL1014" s="119" t="s">
        <v>169</v>
      </c>
      <c r="AM1014" s="123" t="s">
        <v>169</v>
      </c>
      <c r="AN1014" s="122"/>
      <c r="AO1014" s="119" t="s">
        <v>169</v>
      </c>
      <c r="AP1014" s="123" t="s">
        <v>169</v>
      </c>
      <c r="AQ1014" s="124"/>
      <c r="AR1014" s="119" t="s">
        <v>169</v>
      </c>
      <c r="AS1014" s="123" t="s">
        <v>169</v>
      </c>
      <c r="AT1014" s="122"/>
      <c r="AU1014" s="280">
        <f t="shared" si="325"/>
        <v>0</v>
      </c>
      <c r="AV1014" s="281">
        <f t="shared" si="326"/>
        <v>0</v>
      </c>
      <c r="AW1014" s="291">
        <f t="shared" si="330"/>
        <v>0</v>
      </c>
      <c r="AX1014" s="283">
        <f t="shared" si="327"/>
        <v>0</v>
      </c>
    </row>
    <row r="1015" spans="1:50" ht="26.45" customHeight="1">
      <c r="A1015" s="117"/>
      <c r="B1015" s="245"/>
      <c r="C1015" s="136"/>
      <c r="D1015" s="208" t="str">
        <f t="shared" si="312"/>
        <v/>
      </c>
      <c r="E1015" s="129" t="s">
        <v>169</v>
      </c>
      <c r="F1015" s="209" t="s">
        <v>169</v>
      </c>
      <c r="G1015" s="135"/>
      <c r="H1015" s="258"/>
      <c r="I1015" s="259">
        <f t="shared" si="328"/>
        <v>0</v>
      </c>
      <c r="J1015" s="259">
        <f t="shared" si="329"/>
        <v>0</v>
      </c>
      <c r="K1015" s="259">
        <f t="shared" si="313"/>
        <v>0</v>
      </c>
      <c r="L1015" s="252"/>
      <c r="M1015" s="252"/>
      <c r="N1015" s="252"/>
      <c r="O1015" s="147">
        <v>0</v>
      </c>
      <c r="P1015" s="147">
        <v>0</v>
      </c>
      <c r="Q1015" s="137">
        <f t="shared" si="314"/>
        <v>0</v>
      </c>
      <c r="R1015" s="80">
        <f t="shared" si="315"/>
        <v>0</v>
      </c>
      <c r="S1015" s="147">
        <v>0</v>
      </c>
      <c r="T1015" s="121"/>
      <c r="U1015" s="263">
        <f>IFERROR(VLOOKUP(B1015,คำนวณตกเบิกวิทยฐานะ!$B$9:$P$1008,14,FALSE),0)</f>
        <v>0</v>
      </c>
      <c r="V1015" s="263">
        <f>IFERROR(VLOOKUP(B1015,คำนวณตกเบิกวิทยฐานะ!$B$9:$P$1008,15,FALSE),0)</f>
        <v>0</v>
      </c>
      <c r="W1015" s="264">
        <f t="shared" si="316"/>
        <v>0</v>
      </c>
      <c r="X1015" s="119" t="s">
        <v>169</v>
      </c>
      <c r="Y1015" s="209" t="s">
        <v>169</v>
      </c>
      <c r="Z1015" s="258"/>
      <c r="AA1015" s="253">
        <f t="shared" si="317"/>
        <v>0</v>
      </c>
      <c r="AB1015" s="253">
        <f t="shared" si="318"/>
        <v>0</v>
      </c>
      <c r="AC1015" s="253">
        <f t="shared" si="319"/>
        <v>0</v>
      </c>
      <c r="AD1015" s="253">
        <f t="shared" si="320"/>
        <v>0</v>
      </c>
      <c r="AE1015" s="268">
        <f t="shared" si="321"/>
        <v>0</v>
      </c>
      <c r="AF1015" s="269">
        <f t="shared" si="322"/>
        <v>0</v>
      </c>
      <c r="AG1015" s="270">
        <f t="shared" si="323"/>
        <v>0</v>
      </c>
      <c r="AH1015" s="121"/>
      <c r="AI1015" s="252"/>
      <c r="AJ1015" s="295"/>
      <c r="AK1015" s="301">
        <f t="shared" si="324"/>
        <v>0</v>
      </c>
      <c r="AL1015" s="119" t="s">
        <v>169</v>
      </c>
      <c r="AM1015" s="123" t="s">
        <v>169</v>
      </c>
      <c r="AN1015" s="122"/>
      <c r="AO1015" s="119" t="s">
        <v>169</v>
      </c>
      <c r="AP1015" s="123" t="s">
        <v>169</v>
      </c>
      <c r="AQ1015" s="124"/>
      <c r="AR1015" s="119" t="s">
        <v>169</v>
      </c>
      <c r="AS1015" s="123" t="s">
        <v>169</v>
      </c>
      <c r="AT1015" s="122"/>
      <c r="AU1015" s="280">
        <f t="shared" si="325"/>
        <v>0</v>
      </c>
      <c r="AV1015" s="281">
        <f t="shared" si="326"/>
        <v>0</v>
      </c>
      <c r="AW1015" s="291">
        <f t="shared" si="330"/>
        <v>0</v>
      </c>
      <c r="AX1015" s="283">
        <f t="shared" si="327"/>
        <v>0</v>
      </c>
    </row>
    <row r="1016" spans="1:50" ht="26.45" customHeight="1">
      <c r="A1016" s="117"/>
      <c r="B1016" s="245"/>
      <c r="C1016" s="136"/>
      <c r="D1016" s="208" t="str">
        <f t="shared" ref="D1016:D1079" si="331">IF(LEN(B1016)=0,"",IF(IFERROR(FIND("อัตราว่าง",B1016,1),0)=0,"อัตราคนครอง","อัตราว่าง"))</f>
        <v/>
      </c>
      <c r="E1016" s="129" t="s">
        <v>169</v>
      </c>
      <c r="F1016" s="209" t="s">
        <v>169</v>
      </c>
      <c r="G1016" s="135"/>
      <c r="H1016" s="258"/>
      <c r="I1016" s="259">
        <f t="shared" ref="I1016:I1079" si="332">H1016*3%</f>
        <v>0</v>
      </c>
      <c r="J1016" s="259">
        <f t="shared" ref="J1016:J1079" si="333">(H1016+I1016)*6%</f>
        <v>0</v>
      </c>
      <c r="K1016" s="259">
        <f t="shared" ref="K1016:K1079" si="334">H1016+J1016+I1016</f>
        <v>0</v>
      </c>
      <c r="L1016" s="252"/>
      <c r="M1016" s="252"/>
      <c r="N1016" s="252"/>
      <c r="O1016" s="147">
        <v>0</v>
      </c>
      <c r="P1016" s="147">
        <v>0</v>
      </c>
      <c r="Q1016" s="137">
        <f t="shared" ref="Q1016:Q1079" si="335">VLOOKUP(E1016,$BA$15:$BC$22,2,FALSE)</f>
        <v>0</v>
      </c>
      <c r="R1016" s="80">
        <f t="shared" ref="R1016:R1079" si="336">VLOOKUP(E1016,$BA$15:$BC$22,3,FALSE)</f>
        <v>0</v>
      </c>
      <c r="S1016" s="147">
        <v>0</v>
      </c>
      <c r="T1016" s="121"/>
      <c r="U1016" s="263">
        <f>IFERROR(VLOOKUP(B1016,คำนวณตกเบิกวิทยฐานะ!$B$9:$P$1008,14,FALSE),0)</f>
        <v>0</v>
      </c>
      <c r="V1016" s="263">
        <f>IFERROR(VLOOKUP(B1016,คำนวณตกเบิกวิทยฐานะ!$B$9:$P$1008,15,FALSE),0)</f>
        <v>0</v>
      </c>
      <c r="W1016" s="264">
        <f t="shared" ref="W1016:W1079" si="337">(K1016+L1016+M1016+N1016+O1016+P1016+Q1016+R1016+S1016)*12+U1016+V1016+T1016</f>
        <v>0</v>
      </c>
      <c r="X1016" s="119" t="s">
        <v>169</v>
      </c>
      <c r="Y1016" s="209" t="s">
        <v>169</v>
      </c>
      <c r="Z1016" s="258"/>
      <c r="AA1016" s="253">
        <f t="shared" ref="AA1016:AA1079" si="338">IF(X1016="พนักงานจ้างตามภารกิจ",Z1016*4/100,0)</f>
        <v>0</v>
      </c>
      <c r="AB1016" s="253">
        <f t="shared" ref="AB1016:AB1079" si="339">Z1016+AA1016</f>
        <v>0</v>
      </c>
      <c r="AC1016" s="253">
        <f t="shared" si="319"/>
        <v>0</v>
      </c>
      <c r="AD1016" s="253">
        <f t="shared" ref="AD1016:AD1079" si="340">AB1016+AC1016</f>
        <v>0</v>
      </c>
      <c r="AE1016" s="268">
        <f t="shared" si="321"/>
        <v>0</v>
      </c>
      <c r="AF1016" s="269">
        <f t="shared" ref="AF1016:AF1079" si="341">(AD1016+AE1016)*12</f>
        <v>0</v>
      </c>
      <c r="AG1016" s="270">
        <f t="shared" ref="AG1016:AG1079" si="342">W1016+AF1016</f>
        <v>0</v>
      </c>
      <c r="AH1016" s="121"/>
      <c r="AI1016" s="252"/>
      <c r="AJ1016" s="295"/>
      <c r="AK1016" s="301">
        <f t="shared" ref="AK1016:AK1079" si="343">AI1016*AJ1016</f>
        <v>0</v>
      </c>
      <c r="AL1016" s="119" t="s">
        <v>169</v>
      </c>
      <c r="AM1016" s="123" t="s">
        <v>169</v>
      </c>
      <c r="AN1016" s="122"/>
      <c r="AO1016" s="119" t="s">
        <v>169</v>
      </c>
      <c r="AP1016" s="123" t="s">
        <v>169</v>
      </c>
      <c r="AQ1016" s="124"/>
      <c r="AR1016" s="119" t="s">
        <v>169</v>
      </c>
      <c r="AS1016" s="123" t="s">
        <v>169</v>
      </c>
      <c r="AT1016" s="122"/>
      <c r="AU1016" s="280">
        <f t="shared" ref="AU1016:AU1079" si="344">AN1016+AQ1016+AT1016</f>
        <v>0</v>
      </c>
      <c r="AV1016" s="281">
        <f t="shared" ref="AV1016:AV1079" si="345">AG1016+AK1016+AU1016+(AH1016*12)</f>
        <v>0</v>
      </c>
      <c r="AW1016" s="291">
        <f t="shared" ref="AW1016:AW1079" si="346">U1016+V1016</f>
        <v>0</v>
      </c>
      <c r="AX1016" s="283">
        <f t="shared" ref="AX1016:AX1079" si="347">AV1016</f>
        <v>0</v>
      </c>
    </row>
    <row r="1017" spans="1:50" ht="26.45" customHeight="1">
      <c r="A1017" s="117"/>
      <c r="B1017" s="245"/>
      <c r="C1017" s="136"/>
      <c r="D1017" s="208" t="str">
        <f t="shared" si="331"/>
        <v/>
      </c>
      <c r="E1017" s="129" t="s">
        <v>169</v>
      </c>
      <c r="F1017" s="209" t="s">
        <v>169</v>
      </c>
      <c r="G1017" s="135"/>
      <c r="H1017" s="258"/>
      <c r="I1017" s="259">
        <f t="shared" si="332"/>
        <v>0</v>
      </c>
      <c r="J1017" s="259">
        <f t="shared" si="333"/>
        <v>0</v>
      </c>
      <c r="K1017" s="259">
        <f t="shared" si="334"/>
        <v>0</v>
      </c>
      <c r="L1017" s="252"/>
      <c r="M1017" s="252"/>
      <c r="N1017" s="252"/>
      <c r="O1017" s="147">
        <v>0</v>
      </c>
      <c r="P1017" s="147">
        <v>0</v>
      </c>
      <c r="Q1017" s="137">
        <f t="shared" si="335"/>
        <v>0</v>
      </c>
      <c r="R1017" s="80">
        <f t="shared" si="336"/>
        <v>0</v>
      </c>
      <c r="S1017" s="147">
        <v>0</v>
      </c>
      <c r="T1017" s="121"/>
      <c r="U1017" s="263">
        <f>IFERROR(VLOOKUP(B1017,คำนวณตกเบิกวิทยฐานะ!$B$9:$P$1008,14,FALSE),0)</f>
        <v>0</v>
      </c>
      <c r="V1017" s="263">
        <f>IFERROR(VLOOKUP(B1017,คำนวณตกเบิกวิทยฐานะ!$B$9:$P$1008,15,FALSE),0)</f>
        <v>0</v>
      </c>
      <c r="W1017" s="264">
        <f t="shared" si="337"/>
        <v>0</v>
      </c>
      <c r="X1017" s="119" t="s">
        <v>169</v>
      </c>
      <c r="Y1017" s="209" t="s">
        <v>169</v>
      </c>
      <c r="Z1017" s="258"/>
      <c r="AA1017" s="253">
        <f t="shared" si="338"/>
        <v>0</v>
      </c>
      <c r="AB1017" s="253">
        <f t="shared" si="339"/>
        <v>0</v>
      </c>
      <c r="AC1017" s="253">
        <f t="shared" si="319"/>
        <v>0</v>
      </c>
      <c r="AD1017" s="253">
        <f t="shared" si="340"/>
        <v>0</v>
      </c>
      <c r="AE1017" s="268">
        <f t="shared" si="321"/>
        <v>0</v>
      </c>
      <c r="AF1017" s="269">
        <f t="shared" si="341"/>
        <v>0</v>
      </c>
      <c r="AG1017" s="270">
        <f t="shared" si="342"/>
        <v>0</v>
      </c>
      <c r="AH1017" s="121"/>
      <c r="AI1017" s="252"/>
      <c r="AJ1017" s="295"/>
      <c r="AK1017" s="301">
        <f t="shared" si="343"/>
        <v>0</v>
      </c>
      <c r="AL1017" s="119" t="s">
        <v>169</v>
      </c>
      <c r="AM1017" s="123" t="s">
        <v>169</v>
      </c>
      <c r="AN1017" s="122"/>
      <c r="AO1017" s="119" t="s">
        <v>169</v>
      </c>
      <c r="AP1017" s="123" t="s">
        <v>169</v>
      </c>
      <c r="AQ1017" s="124"/>
      <c r="AR1017" s="119" t="s">
        <v>169</v>
      </c>
      <c r="AS1017" s="123" t="s">
        <v>169</v>
      </c>
      <c r="AT1017" s="122"/>
      <c r="AU1017" s="280">
        <f t="shared" si="344"/>
        <v>0</v>
      </c>
      <c r="AV1017" s="281">
        <f t="shared" si="345"/>
        <v>0</v>
      </c>
      <c r="AW1017" s="291">
        <f t="shared" si="346"/>
        <v>0</v>
      </c>
      <c r="AX1017" s="283">
        <f t="shared" si="347"/>
        <v>0</v>
      </c>
    </row>
    <row r="1018" spans="1:50" ht="26.45" customHeight="1">
      <c r="A1018" s="117"/>
      <c r="B1018" s="245"/>
      <c r="C1018" s="136"/>
      <c r="D1018" s="208" t="str">
        <f t="shared" si="331"/>
        <v/>
      </c>
      <c r="E1018" s="129" t="s">
        <v>169</v>
      </c>
      <c r="F1018" s="209" t="s">
        <v>169</v>
      </c>
      <c r="G1018" s="135"/>
      <c r="H1018" s="258"/>
      <c r="I1018" s="259">
        <f t="shared" si="332"/>
        <v>0</v>
      </c>
      <c r="J1018" s="259">
        <f t="shared" si="333"/>
        <v>0</v>
      </c>
      <c r="K1018" s="259">
        <f t="shared" si="334"/>
        <v>0</v>
      </c>
      <c r="L1018" s="252"/>
      <c r="M1018" s="252"/>
      <c r="N1018" s="252"/>
      <c r="O1018" s="147">
        <v>0</v>
      </c>
      <c r="P1018" s="147">
        <v>0</v>
      </c>
      <c r="Q1018" s="137">
        <f t="shared" si="335"/>
        <v>0</v>
      </c>
      <c r="R1018" s="80">
        <f t="shared" si="336"/>
        <v>0</v>
      </c>
      <c r="S1018" s="147">
        <v>0</v>
      </c>
      <c r="T1018" s="121"/>
      <c r="U1018" s="263">
        <f>IFERROR(VLOOKUP(B1018,คำนวณตกเบิกวิทยฐานะ!$B$9:$P$1008,14,FALSE),0)</f>
        <v>0</v>
      </c>
      <c r="V1018" s="263">
        <f>IFERROR(VLOOKUP(B1018,คำนวณตกเบิกวิทยฐานะ!$B$9:$P$1008,15,FALSE),0)</f>
        <v>0</v>
      </c>
      <c r="W1018" s="264">
        <f t="shared" si="337"/>
        <v>0</v>
      </c>
      <c r="X1018" s="119" t="s">
        <v>169</v>
      </c>
      <c r="Y1018" s="209" t="s">
        <v>169</v>
      </c>
      <c r="Z1018" s="258"/>
      <c r="AA1018" s="253">
        <f t="shared" si="338"/>
        <v>0</v>
      </c>
      <c r="AB1018" s="253">
        <f t="shared" si="339"/>
        <v>0</v>
      </c>
      <c r="AC1018" s="253">
        <f t="shared" si="319"/>
        <v>0</v>
      </c>
      <c r="AD1018" s="253">
        <f t="shared" si="340"/>
        <v>0</v>
      </c>
      <c r="AE1018" s="268">
        <f t="shared" si="321"/>
        <v>0</v>
      </c>
      <c r="AF1018" s="269">
        <f t="shared" si="341"/>
        <v>0</v>
      </c>
      <c r="AG1018" s="270">
        <f t="shared" si="342"/>
        <v>0</v>
      </c>
      <c r="AH1018" s="121"/>
      <c r="AI1018" s="252"/>
      <c r="AJ1018" s="295"/>
      <c r="AK1018" s="301">
        <f t="shared" si="343"/>
        <v>0</v>
      </c>
      <c r="AL1018" s="119" t="s">
        <v>169</v>
      </c>
      <c r="AM1018" s="123" t="s">
        <v>169</v>
      </c>
      <c r="AN1018" s="122"/>
      <c r="AO1018" s="119" t="s">
        <v>169</v>
      </c>
      <c r="AP1018" s="123" t="s">
        <v>169</v>
      </c>
      <c r="AQ1018" s="124"/>
      <c r="AR1018" s="119" t="s">
        <v>169</v>
      </c>
      <c r="AS1018" s="123" t="s">
        <v>169</v>
      </c>
      <c r="AT1018" s="122"/>
      <c r="AU1018" s="280">
        <f t="shared" si="344"/>
        <v>0</v>
      </c>
      <c r="AV1018" s="281">
        <f t="shared" si="345"/>
        <v>0</v>
      </c>
      <c r="AW1018" s="291">
        <f t="shared" si="346"/>
        <v>0</v>
      </c>
      <c r="AX1018" s="283">
        <f t="shared" si="347"/>
        <v>0</v>
      </c>
    </row>
    <row r="1019" spans="1:50" ht="26.45" customHeight="1">
      <c r="A1019" s="117"/>
      <c r="B1019" s="245"/>
      <c r="C1019" s="136"/>
      <c r="D1019" s="208" t="str">
        <f t="shared" si="331"/>
        <v/>
      </c>
      <c r="E1019" s="129" t="s">
        <v>169</v>
      </c>
      <c r="F1019" s="209" t="s">
        <v>169</v>
      </c>
      <c r="G1019" s="135"/>
      <c r="H1019" s="258"/>
      <c r="I1019" s="259">
        <f t="shared" si="332"/>
        <v>0</v>
      </c>
      <c r="J1019" s="259">
        <f t="shared" si="333"/>
        <v>0</v>
      </c>
      <c r="K1019" s="259">
        <f t="shared" si="334"/>
        <v>0</v>
      </c>
      <c r="L1019" s="252"/>
      <c r="M1019" s="252"/>
      <c r="N1019" s="252"/>
      <c r="O1019" s="147">
        <v>0</v>
      </c>
      <c r="P1019" s="147">
        <v>0</v>
      </c>
      <c r="Q1019" s="137">
        <f t="shared" si="335"/>
        <v>0</v>
      </c>
      <c r="R1019" s="80">
        <f t="shared" si="336"/>
        <v>0</v>
      </c>
      <c r="S1019" s="147">
        <v>0</v>
      </c>
      <c r="T1019" s="121"/>
      <c r="U1019" s="263">
        <f>IFERROR(VLOOKUP(B1019,คำนวณตกเบิกวิทยฐานะ!$B$9:$P$1008,14,FALSE),0)</f>
        <v>0</v>
      </c>
      <c r="V1019" s="263">
        <f>IFERROR(VLOOKUP(B1019,คำนวณตกเบิกวิทยฐานะ!$B$9:$P$1008,15,FALSE),0)</f>
        <v>0</v>
      </c>
      <c r="W1019" s="264">
        <f t="shared" si="337"/>
        <v>0</v>
      </c>
      <c r="X1019" s="119" t="s">
        <v>169</v>
      </c>
      <c r="Y1019" s="209" t="s">
        <v>169</v>
      </c>
      <c r="Z1019" s="258"/>
      <c r="AA1019" s="253">
        <f t="shared" si="338"/>
        <v>0</v>
      </c>
      <c r="AB1019" s="253">
        <f t="shared" si="339"/>
        <v>0</v>
      </c>
      <c r="AC1019" s="253">
        <f t="shared" si="319"/>
        <v>0</v>
      </c>
      <c r="AD1019" s="253">
        <f t="shared" si="340"/>
        <v>0</v>
      </c>
      <c r="AE1019" s="268">
        <f t="shared" si="321"/>
        <v>0</v>
      </c>
      <c r="AF1019" s="269">
        <f t="shared" si="341"/>
        <v>0</v>
      </c>
      <c r="AG1019" s="270">
        <f t="shared" si="342"/>
        <v>0</v>
      </c>
      <c r="AH1019" s="121"/>
      <c r="AI1019" s="252"/>
      <c r="AJ1019" s="295"/>
      <c r="AK1019" s="301">
        <f t="shared" si="343"/>
        <v>0</v>
      </c>
      <c r="AL1019" s="119" t="s">
        <v>169</v>
      </c>
      <c r="AM1019" s="123" t="s">
        <v>169</v>
      </c>
      <c r="AN1019" s="122"/>
      <c r="AO1019" s="119" t="s">
        <v>169</v>
      </c>
      <c r="AP1019" s="123" t="s">
        <v>169</v>
      </c>
      <c r="AQ1019" s="124"/>
      <c r="AR1019" s="119" t="s">
        <v>169</v>
      </c>
      <c r="AS1019" s="123" t="s">
        <v>169</v>
      </c>
      <c r="AT1019" s="122"/>
      <c r="AU1019" s="280">
        <f t="shared" si="344"/>
        <v>0</v>
      </c>
      <c r="AV1019" s="281">
        <f t="shared" si="345"/>
        <v>0</v>
      </c>
      <c r="AW1019" s="291">
        <f t="shared" si="346"/>
        <v>0</v>
      </c>
      <c r="AX1019" s="283">
        <f t="shared" si="347"/>
        <v>0</v>
      </c>
    </row>
    <row r="1020" spans="1:50" ht="26.45" customHeight="1">
      <c r="A1020" s="117"/>
      <c r="B1020" s="245"/>
      <c r="C1020" s="136"/>
      <c r="D1020" s="208" t="str">
        <f t="shared" si="331"/>
        <v/>
      </c>
      <c r="E1020" s="129" t="s">
        <v>169</v>
      </c>
      <c r="F1020" s="209" t="s">
        <v>169</v>
      </c>
      <c r="G1020" s="135"/>
      <c r="H1020" s="258"/>
      <c r="I1020" s="259">
        <f t="shared" si="332"/>
        <v>0</v>
      </c>
      <c r="J1020" s="259">
        <f t="shared" si="333"/>
        <v>0</v>
      </c>
      <c r="K1020" s="259">
        <f t="shared" si="334"/>
        <v>0</v>
      </c>
      <c r="L1020" s="252"/>
      <c r="M1020" s="252"/>
      <c r="N1020" s="252"/>
      <c r="O1020" s="147">
        <v>0</v>
      </c>
      <c r="P1020" s="147">
        <v>0</v>
      </c>
      <c r="Q1020" s="137">
        <f t="shared" si="335"/>
        <v>0</v>
      </c>
      <c r="R1020" s="80">
        <f t="shared" si="336"/>
        <v>0</v>
      </c>
      <c r="S1020" s="147">
        <v>0</v>
      </c>
      <c r="T1020" s="121"/>
      <c r="U1020" s="263">
        <f>IFERROR(VLOOKUP(B1020,คำนวณตกเบิกวิทยฐานะ!$B$9:$P$1008,14,FALSE),0)</f>
        <v>0</v>
      </c>
      <c r="V1020" s="263">
        <f>IFERROR(VLOOKUP(B1020,คำนวณตกเบิกวิทยฐานะ!$B$9:$P$1008,15,FALSE),0)</f>
        <v>0</v>
      </c>
      <c r="W1020" s="264">
        <f t="shared" si="337"/>
        <v>0</v>
      </c>
      <c r="X1020" s="119" t="s">
        <v>169</v>
      </c>
      <c r="Y1020" s="209" t="s">
        <v>169</v>
      </c>
      <c r="Z1020" s="258"/>
      <c r="AA1020" s="253">
        <f t="shared" si="338"/>
        <v>0</v>
      </c>
      <c r="AB1020" s="253">
        <f t="shared" si="339"/>
        <v>0</v>
      </c>
      <c r="AC1020" s="253">
        <f t="shared" si="319"/>
        <v>0</v>
      </c>
      <c r="AD1020" s="253">
        <f t="shared" si="340"/>
        <v>0</v>
      </c>
      <c r="AE1020" s="268">
        <f t="shared" si="321"/>
        <v>0</v>
      </c>
      <c r="AF1020" s="269">
        <f t="shared" si="341"/>
        <v>0</v>
      </c>
      <c r="AG1020" s="270">
        <f t="shared" si="342"/>
        <v>0</v>
      </c>
      <c r="AH1020" s="121"/>
      <c r="AI1020" s="252"/>
      <c r="AJ1020" s="295"/>
      <c r="AK1020" s="301">
        <f t="shared" si="343"/>
        <v>0</v>
      </c>
      <c r="AL1020" s="119" t="s">
        <v>169</v>
      </c>
      <c r="AM1020" s="123" t="s">
        <v>169</v>
      </c>
      <c r="AN1020" s="122"/>
      <c r="AO1020" s="119" t="s">
        <v>169</v>
      </c>
      <c r="AP1020" s="123" t="s">
        <v>169</v>
      </c>
      <c r="AQ1020" s="124"/>
      <c r="AR1020" s="119" t="s">
        <v>169</v>
      </c>
      <c r="AS1020" s="123" t="s">
        <v>169</v>
      </c>
      <c r="AT1020" s="122"/>
      <c r="AU1020" s="280">
        <f t="shared" si="344"/>
        <v>0</v>
      </c>
      <c r="AV1020" s="281">
        <f t="shared" si="345"/>
        <v>0</v>
      </c>
      <c r="AW1020" s="291">
        <f t="shared" si="346"/>
        <v>0</v>
      </c>
      <c r="AX1020" s="283">
        <f t="shared" si="347"/>
        <v>0</v>
      </c>
    </row>
    <row r="1021" spans="1:50" ht="26.45" customHeight="1">
      <c r="A1021" s="117"/>
      <c r="B1021" s="245"/>
      <c r="C1021" s="136"/>
      <c r="D1021" s="208" t="str">
        <f t="shared" si="331"/>
        <v/>
      </c>
      <c r="E1021" s="129" t="s">
        <v>169</v>
      </c>
      <c r="F1021" s="209" t="s">
        <v>169</v>
      </c>
      <c r="G1021" s="135"/>
      <c r="H1021" s="258"/>
      <c r="I1021" s="259">
        <f t="shared" si="332"/>
        <v>0</v>
      </c>
      <c r="J1021" s="259">
        <f t="shared" si="333"/>
        <v>0</v>
      </c>
      <c r="K1021" s="259">
        <f t="shared" si="334"/>
        <v>0</v>
      </c>
      <c r="L1021" s="252"/>
      <c r="M1021" s="252"/>
      <c r="N1021" s="252"/>
      <c r="O1021" s="147">
        <v>0</v>
      </c>
      <c r="P1021" s="147">
        <v>0</v>
      </c>
      <c r="Q1021" s="137">
        <f t="shared" si="335"/>
        <v>0</v>
      </c>
      <c r="R1021" s="80">
        <f t="shared" si="336"/>
        <v>0</v>
      </c>
      <c r="S1021" s="147">
        <v>0</v>
      </c>
      <c r="T1021" s="121"/>
      <c r="U1021" s="263">
        <f>IFERROR(VLOOKUP(B1021,คำนวณตกเบิกวิทยฐานะ!$B$9:$P$1008,14,FALSE),0)</f>
        <v>0</v>
      </c>
      <c r="V1021" s="263">
        <f>IFERROR(VLOOKUP(B1021,คำนวณตกเบิกวิทยฐานะ!$B$9:$P$1008,15,FALSE),0)</f>
        <v>0</v>
      </c>
      <c r="W1021" s="264">
        <f t="shared" si="337"/>
        <v>0</v>
      </c>
      <c r="X1021" s="119" t="s">
        <v>169</v>
      </c>
      <c r="Y1021" s="209" t="s">
        <v>169</v>
      </c>
      <c r="Z1021" s="258"/>
      <c r="AA1021" s="253">
        <f t="shared" si="338"/>
        <v>0</v>
      </c>
      <c r="AB1021" s="253">
        <f t="shared" si="339"/>
        <v>0</v>
      </c>
      <c r="AC1021" s="253">
        <f t="shared" si="319"/>
        <v>0</v>
      </c>
      <c r="AD1021" s="253">
        <f t="shared" si="340"/>
        <v>0</v>
      </c>
      <c r="AE1021" s="268">
        <f t="shared" si="321"/>
        <v>0</v>
      </c>
      <c r="AF1021" s="269">
        <f t="shared" si="341"/>
        <v>0</v>
      </c>
      <c r="AG1021" s="270">
        <f t="shared" si="342"/>
        <v>0</v>
      </c>
      <c r="AH1021" s="121"/>
      <c r="AI1021" s="252"/>
      <c r="AJ1021" s="295"/>
      <c r="AK1021" s="301">
        <f t="shared" si="343"/>
        <v>0</v>
      </c>
      <c r="AL1021" s="119" t="s">
        <v>169</v>
      </c>
      <c r="AM1021" s="123" t="s">
        <v>169</v>
      </c>
      <c r="AN1021" s="122"/>
      <c r="AO1021" s="119" t="s">
        <v>169</v>
      </c>
      <c r="AP1021" s="123" t="s">
        <v>169</v>
      </c>
      <c r="AQ1021" s="124"/>
      <c r="AR1021" s="119" t="s">
        <v>169</v>
      </c>
      <c r="AS1021" s="123" t="s">
        <v>169</v>
      </c>
      <c r="AT1021" s="122"/>
      <c r="AU1021" s="280">
        <f t="shared" si="344"/>
        <v>0</v>
      </c>
      <c r="AV1021" s="281">
        <f t="shared" si="345"/>
        <v>0</v>
      </c>
      <c r="AW1021" s="291">
        <f t="shared" si="346"/>
        <v>0</v>
      </c>
      <c r="AX1021" s="283">
        <f t="shared" si="347"/>
        <v>0</v>
      </c>
    </row>
    <row r="1022" spans="1:50" ht="26.45" customHeight="1">
      <c r="A1022" s="117"/>
      <c r="B1022" s="245"/>
      <c r="C1022" s="136"/>
      <c r="D1022" s="208" t="str">
        <f t="shared" si="331"/>
        <v/>
      </c>
      <c r="E1022" s="129" t="s">
        <v>169</v>
      </c>
      <c r="F1022" s="209" t="s">
        <v>169</v>
      </c>
      <c r="G1022" s="135"/>
      <c r="H1022" s="258"/>
      <c r="I1022" s="259">
        <f t="shared" si="332"/>
        <v>0</v>
      </c>
      <c r="J1022" s="259">
        <f t="shared" si="333"/>
        <v>0</v>
      </c>
      <c r="K1022" s="259">
        <f t="shared" si="334"/>
        <v>0</v>
      </c>
      <c r="L1022" s="252"/>
      <c r="M1022" s="252"/>
      <c r="N1022" s="252"/>
      <c r="O1022" s="147">
        <v>0</v>
      </c>
      <c r="P1022" s="147">
        <v>0</v>
      </c>
      <c r="Q1022" s="137">
        <f t="shared" si="335"/>
        <v>0</v>
      </c>
      <c r="R1022" s="80">
        <f t="shared" si="336"/>
        <v>0</v>
      </c>
      <c r="S1022" s="147">
        <v>0</v>
      </c>
      <c r="T1022" s="121"/>
      <c r="U1022" s="263">
        <f>IFERROR(VLOOKUP(B1022,คำนวณตกเบิกวิทยฐานะ!$B$9:$P$1008,14,FALSE),0)</f>
        <v>0</v>
      </c>
      <c r="V1022" s="263">
        <f>IFERROR(VLOOKUP(B1022,คำนวณตกเบิกวิทยฐานะ!$B$9:$P$1008,15,FALSE),0)</f>
        <v>0</v>
      </c>
      <c r="W1022" s="264">
        <f t="shared" si="337"/>
        <v>0</v>
      </c>
      <c r="X1022" s="119" t="s">
        <v>169</v>
      </c>
      <c r="Y1022" s="209" t="s">
        <v>169</v>
      </c>
      <c r="Z1022" s="258"/>
      <c r="AA1022" s="253">
        <f t="shared" si="338"/>
        <v>0</v>
      </c>
      <c r="AB1022" s="253">
        <f t="shared" si="339"/>
        <v>0</v>
      </c>
      <c r="AC1022" s="253">
        <f t="shared" si="319"/>
        <v>0</v>
      </c>
      <c r="AD1022" s="253">
        <f t="shared" si="340"/>
        <v>0</v>
      </c>
      <c r="AE1022" s="268">
        <f t="shared" si="321"/>
        <v>0</v>
      </c>
      <c r="AF1022" s="269">
        <f t="shared" si="341"/>
        <v>0</v>
      </c>
      <c r="AG1022" s="270">
        <f t="shared" si="342"/>
        <v>0</v>
      </c>
      <c r="AH1022" s="121"/>
      <c r="AI1022" s="252"/>
      <c r="AJ1022" s="295"/>
      <c r="AK1022" s="301">
        <f t="shared" si="343"/>
        <v>0</v>
      </c>
      <c r="AL1022" s="119" t="s">
        <v>169</v>
      </c>
      <c r="AM1022" s="123" t="s">
        <v>169</v>
      </c>
      <c r="AN1022" s="122"/>
      <c r="AO1022" s="119" t="s">
        <v>169</v>
      </c>
      <c r="AP1022" s="123" t="s">
        <v>169</v>
      </c>
      <c r="AQ1022" s="124"/>
      <c r="AR1022" s="119" t="s">
        <v>169</v>
      </c>
      <c r="AS1022" s="123" t="s">
        <v>169</v>
      </c>
      <c r="AT1022" s="122"/>
      <c r="AU1022" s="280">
        <f t="shared" si="344"/>
        <v>0</v>
      </c>
      <c r="AV1022" s="281">
        <f t="shared" si="345"/>
        <v>0</v>
      </c>
      <c r="AW1022" s="291">
        <f t="shared" si="346"/>
        <v>0</v>
      </c>
      <c r="AX1022" s="283">
        <f t="shared" si="347"/>
        <v>0</v>
      </c>
    </row>
    <row r="1023" spans="1:50" ht="26.45" customHeight="1">
      <c r="A1023" s="117"/>
      <c r="B1023" s="245"/>
      <c r="C1023" s="136"/>
      <c r="D1023" s="208" t="str">
        <f t="shared" si="331"/>
        <v/>
      </c>
      <c r="E1023" s="129" t="s">
        <v>169</v>
      </c>
      <c r="F1023" s="209" t="s">
        <v>169</v>
      </c>
      <c r="G1023" s="135"/>
      <c r="H1023" s="258"/>
      <c r="I1023" s="259">
        <f t="shared" si="332"/>
        <v>0</v>
      </c>
      <c r="J1023" s="259">
        <f t="shared" si="333"/>
        <v>0</v>
      </c>
      <c r="K1023" s="259">
        <f t="shared" si="334"/>
        <v>0</v>
      </c>
      <c r="L1023" s="252"/>
      <c r="M1023" s="252"/>
      <c r="N1023" s="252"/>
      <c r="O1023" s="147">
        <v>0</v>
      </c>
      <c r="P1023" s="147">
        <v>0</v>
      </c>
      <c r="Q1023" s="137">
        <f t="shared" si="335"/>
        <v>0</v>
      </c>
      <c r="R1023" s="80">
        <f t="shared" si="336"/>
        <v>0</v>
      </c>
      <c r="S1023" s="147">
        <v>0</v>
      </c>
      <c r="T1023" s="121"/>
      <c r="U1023" s="263">
        <f>IFERROR(VLOOKUP(B1023,คำนวณตกเบิกวิทยฐานะ!$B$9:$P$1008,14,FALSE),0)</f>
        <v>0</v>
      </c>
      <c r="V1023" s="263">
        <f>IFERROR(VLOOKUP(B1023,คำนวณตกเบิกวิทยฐานะ!$B$9:$P$1008,15,FALSE),0)</f>
        <v>0</v>
      </c>
      <c r="W1023" s="264">
        <f t="shared" si="337"/>
        <v>0</v>
      </c>
      <c r="X1023" s="119" t="s">
        <v>169</v>
      </c>
      <c r="Y1023" s="209" t="s">
        <v>169</v>
      </c>
      <c r="Z1023" s="258"/>
      <c r="AA1023" s="253">
        <f t="shared" si="338"/>
        <v>0</v>
      </c>
      <c r="AB1023" s="253">
        <f t="shared" si="339"/>
        <v>0</v>
      </c>
      <c r="AC1023" s="253">
        <f t="shared" si="319"/>
        <v>0</v>
      </c>
      <c r="AD1023" s="253">
        <f t="shared" si="340"/>
        <v>0</v>
      </c>
      <c r="AE1023" s="268">
        <f t="shared" si="321"/>
        <v>0</v>
      </c>
      <c r="AF1023" s="269">
        <f t="shared" si="341"/>
        <v>0</v>
      </c>
      <c r="AG1023" s="270">
        <f t="shared" si="342"/>
        <v>0</v>
      </c>
      <c r="AH1023" s="121"/>
      <c r="AI1023" s="252"/>
      <c r="AJ1023" s="295"/>
      <c r="AK1023" s="301">
        <f t="shared" si="343"/>
        <v>0</v>
      </c>
      <c r="AL1023" s="119" t="s">
        <v>169</v>
      </c>
      <c r="AM1023" s="123" t="s">
        <v>169</v>
      </c>
      <c r="AN1023" s="122"/>
      <c r="AO1023" s="119" t="s">
        <v>169</v>
      </c>
      <c r="AP1023" s="123" t="s">
        <v>169</v>
      </c>
      <c r="AQ1023" s="124"/>
      <c r="AR1023" s="119" t="s">
        <v>169</v>
      </c>
      <c r="AS1023" s="123" t="s">
        <v>169</v>
      </c>
      <c r="AT1023" s="122"/>
      <c r="AU1023" s="280">
        <f t="shared" si="344"/>
        <v>0</v>
      </c>
      <c r="AV1023" s="281">
        <f t="shared" si="345"/>
        <v>0</v>
      </c>
      <c r="AW1023" s="291">
        <f t="shared" si="346"/>
        <v>0</v>
      </c>
      <c r="AX1023" s="283">
        <f t="shared" si="347"/>
        <v>0</v>
      </c>
    </row>
    <row r="1024" spans="1:50" ht="26.45" customHeight="1">
      <c r="A1024" s="117"/>
      <c r="B1024" s="245"/>
      <c r="C1024" s="136"/>
      <c r="D1024" s="208" t="str">
        <f t="shared" si="331"/>
        <v/>
      </c>
      <c r="E1024" s="129" t="s">
        <v>169</v>
      </c>
      <c r="F1024" s="209" t="s">
        <v>169</v>
      </c>
      <c r="G1024" s="135"/>
      <c r="H1024" s="258"/>
      <c r="I1024" s="259">
        <f t="shared" si="332"/>
        <v>0</v>
      </c>
      <c r="J1024" s="259">
        <f t="shared" si="333"/>
        <v>0</v>
      </c>
      <c r="K1024" s="259">
        <f t="shared" si="334"/>
        <v>0</v>
      </c>
      <c r="L1024" s="252"/>
      <c r="M1024" s="252"/>
      <c r="N1024" s="252"/>
      <c r="O1024" s="147">
        <v>0</v>
      </c>
      <c r="P1024" s="147">
        <v>0</v>
      </c>
      <c r="Q1024" s="137">
        <f t="shared" si="335"/>
        <v>0</v>
      </c>
      <c r="R1024" s="80">
        <f t="shared" si="336"/>
        <v>0</v>
      </c>
      <c r="S1024" s="147">
        <v>0</v>
      </c>
      <c r="T1024" s="121"/>
      <c r="U1024" s="263">
        <f>IFERROR(VLOOKUP(B1024,คำนวณตกเบิกวิทยฐานะ!$B$9:$P$1008,14,FALSE),0)</f>
        <v>0</v>
      </c>
      <c r="V1024" s="263">
        <f>IFERROR(VLOOKUP(B1024,คำนวณตกเบิกวิทยฐานะ!$B$9:$P$1008,15,FALSE),0)</f>
        <v>0</v>
      </c>
      <c r="W1024" s="264">
        <f t="shared" si="337"/>
        <v>0</v>
      </c>
      <c r="X1024" s="119" t="s">
        <v>169</v>
      </c>
      <c r="Y1024" s="209" t="s">
        <v>169</v>
      </c>
      <c r="Z1024" s="258"/>
      <c r="AA1024" s="253">
        <f t="shared" si="338"/>
        <v>0</v>
      </c>
      <c r="AB1024" s="253">
        <f t="shared" si="339"/>
        <v>0</v>
      </c>
      <c r="AC1024" s="253">
        <f t="shared" si="319"/>
        <v>0</v>
      </c>
      <c r="AD1024" s="253">
        <f t="shared" si="340"/>
        <v>0</v>
      </c>
      <c r="AE1024" s="268">
        <f t="shared" si="321"/>
        <v>0</v>
      </c>
      <c r="AF1024" s="269">
        <f t="shared" si="341"/>
        <v>0</v>
      </c>
      <c r="AG1024" s="270">
        <f t="shared" si="342"/>
        <v>0</v>
      </c>
      <c r="AH1024" s="121"/>
      <c r="AI1024" s="252"/>
      <c r="AJ1024" s="295"/>
      <c r="AK1024" s="301">
        <f t="shared" si="343"/>
        <v>0</v>
      </c>
      <c r="AL1024" s="119" t="s">
        <v>169</v>
      </c>
      <c r="AM1024" s="123" t="s">
        <v>169</v>
      </c>
      <c r="AN1024" s="122"/>
      <c r="AO1024" s="119" t="s">
        <v>169</v>
      </c>
      <c r="AP1024" s="123" t="s">
        <v>169</v>
      </c>
      <c r="AQ1024" s="124"/>
      <c r="AR1024" s="119" t="s">
        <v>169</v>
      </c>
      <c r="AS1024" s="123" t="s">
        <v>169</v>
      </c>
      <c r="AT1024" s="122"/>
      <c r="AU1024" s="280">
        <f t="shared" si="344"/>
        <v>0</v>
      </c>
      <c r="AV1024" s="281">
        <f t="shared" si="345"/>
        <v>0</v>
      </c>
      <c r="AW1024" s="291">
        <f t="shared" si="346"/>
        <v>0</v>
      </c>
      <c r="AX1024" s="283">
        <f t="shared" si="347"/>
        <v>0</v>
      </c>
    </row>
    <row r="1025" spans="1:50" ht="26.45" customHeight="1">
      <c r="A1025" s="117"/>
      <c r="B1025" s="245"/>
      <c r="C1025" s="136"/>
      <c r="D1025" s="208" t="str">
        <f t="shared" si="331"/>
        <v/>
      </c>
      <c r="E1025" s="129" t="s">
        <v>169</v>
      </c>
      <c r="F1025" s="209" t="s">
        <v>169</v>
      </c>
      <c r="G1025" s="135"/>
      <c r="H1025" s="258"/>
      <c r="I1025" s="259">
        <f t="shared" si="332"/>
        <v>0</v>
      </c>
      <c r="J1025" s="259">
        <f t="shared" si="333"/>
        <v>0</v>
      </c>
      <c r="K1025" s="259">
        <f t="shared" si="334"/>
        <v>0</v>
      </c>
      <c r="L1025" s="252"/>
      <c r="M1025" s="252"/>
      <c r="N1025" s="252"/>
      <c r="O1025" s="147">
        <v>0</v>
      </c>
      <c r="P1025" s="147">
        <v>0</v>
      </c>
      <c r="Q1025" s="137">
        <f t="shared" si="335"/>
        <v>0</v>
      </c>
      <c r="R1025" s="80">
        <f t="shared" si="336"/>
        <v>0</v>
      </c>
      <c r="S1025" s="147">
        <v>0</v>
      </c>
      <c r="T1025" s="121"/>
      <c r="U1025" s="263">
        <f>IFERROR(VLOOKUP(B1025,คำนวณตกเบิกวิทยฐานะ!$B$9:$P$1008,14,FALSE),0)</f>
        <v>0</v>
      </c>
      <c r="V1025" s="263">
        <f>IFERROR(VLOOKUP(B1025,คำนวณตกเบิกวิทยฐานะ!$B$9:$P$1008,15,FALSE),0)</f>
        <v>0</v>
      </c>
      <c r="W1025" s="264">
        <f t="shared" si="337"/>
        <v>0</v>
      </c>
      <c r="X1025" s="119" t="s">
        <v>169</v>
      </c>
      <c r="Y1025" s="209" t="s">
        <v>169</v>
      </c>
      <c r="Z1025" s="258"/>
      <c r="AA1025" s="253">
        <f t="shared" si="338"/>
        <v>0</v>
      </c>
      <c r="AB1025" s="253">
        <f t="shared" si="339"/>
        <v>0</v>
      </c>
      <c r="AC1025" s="253">
        <f t="shared" si="319"/>
        <v>0</v>
      </c>
      <c r="AD1025" s="253">
        <f t="shared" si="340"/>
        <v>0</v>
      </c>
      <c r="AE1025" s="268">
        <f t="shared" si="321"/>
        <v>0</v>
      </c>
      <c r="AF1025" s="269">
        <f t="shared" si="341"/>
        <v>0</v>
      </c>
      <c r="AG1025" s="270">
        <f t="shared" si="342"/>
        <v>0</v>
      </c>
      <c r="AH1025" s="121"/>
      <c r="AI1025" s="252"/>
      <c r="AJ1025" s="295"/>
      <c r="AK1025" s="301">
        <f t="shared" si="343"/>
        <v>0</v>
      </c>
      <c r="AL1025" s="119" t="s">
        <v>169</v>
      </c>
      <c r="AM1025" s="123" t="s">
        <v>169</v>
      </c>
      <c r="AN1025" s="122"/>
      <c r="AO1025" s="119" t="s">
        <v>169</v>
      </c>
      <c r="AP1025" s="123" t="s">
        <v>169</v>
      </c>
      <c r="AQ1025" s="124"/>
      <c r="AR1025" s="119" t="s">
        <v>169</v>
      </c>
      <c r="AS1025" s="123" t="s">
        <v>169</v>
      </c>
      <c r="AT1025" s="122"/>
      <c r="AU1025" s="280">
        <f t="shared" si="344"/>
        <v>0</v>
      </c>
      <c r="AV1025" s="281">
        <f t="shared" si="345"/>
        <v>0</v>
      </c>
      <c r="AW1025" s="291">
        <f t="shared" si="346"/>
        <v>0</v>
      </c>
      <c r="AX1025" s="283">
        <f t="shared" si="347"/>
        <v>0</v>
      </c>
    </row>
    <row r="1026" spans="1:50" ht="26.45" customHeight="1">
      <c r="A1026" s="117"/>
      <c r="B1026" s="245"/>
      <c r="C1026" s="136"/>
      <c r="D1026" s="208" t="str">
        <f t="shared" si="331"/>
        <v/>
      </c>
      <c r="E1026" s="129" t="s">
        <v>169</v>
      </c>
      <c r="F1026" s="209" t="s">
        <v>169</v>
      </c>
      <c r="G1026" s="135"/>
      <c r="H1026" s="258"/>
      <c r="I1026" s="259">
        <f t="shared" si="332"/>
        <v>0</v>
      </c>
      <c r="J1026" s="259">
        <f t="shared" si="333"/>
        <v>0</v>
      </c>
      <c r="K1026" s="259">
        <f t="shared" si="334"/>
        <v>0</v>
      </c>
      <c r="L1026" s="252"/>
      <c r="M1026" s="252"/>
      <c r="N1026" s="252"/>
      <c r="O1026" s="147">
        <v>0</v>
      </c>
      <c r="P1026" s="147">
        <v>0</v>
      </c>
      <c r="Q1026" s="137">
        <f t="shared" si="335"/>
        <v>0</v>
      </c>
      <c r="R1026" s="80">
        <f t="shared" si="336"/>
        <v>0</v>
      </c>
      <c r="S1026" s="147">
        <v>0</v>
      </c>
      <c r="T1026" s="121"/>
      <c r="U1026" s="263">
        <f>IFERROR(VLOOKUP(B1026,คำนวณตกเบิกวิทยฐานะ!$B$9:$P$1008,14,FALSE),0)</f>
        <v>0</v>
      </c>
      <c r="V1026" s="263">
        <f>IFERROR(VLOOKUP(B1026,คำนวณตกเบิกวิทยฐานะ!$B$9:$P$1008,15,FALSE),0)</f>
        <v>0</v>
      </c>
      <c r="W1026" s="264">
        <f t="shared" si="337"/>
        <v>0</v>
      </c>
      <c r="X1026" s="119" t="s">
        <v>169</v>
      </c>
      <c r="Y1026" s="209" t="s">
        <v>169</v>
      </c>
      <c r="Z1026" s="258"/>
      <c r="AA1026" s="253">
        <f t="shared" si="338"/>
        <v>0</v>
      </c>
      <c r="AB1026" s="253">
        <f t="shared" si="339"/>
        <v>0</v>
      </c>
      <c r="AC1026" s="253">
        <f t="shared" si="319"/>
        <v>0</v>
      </c>
      <c r="AD1026" s="253">
        <f t="shared" si="340"/>
        <v>0</v>
      </c>
      <c r="AE1026" s="268">
        <f t="shared" si="321"/>
        <v>0</v>
      </c>
      <c r="AF1026" s="269">
        <f t="shared" si="341"/>
        <v>0</v>
      </c>
      <c r="AG1026" s="270">
        <f t="shared" si="342"/>
        <v>0</v>
      </c>
      <c r="AH1026" s="121"/>
      <c r="AI1026" s="252"/>
      <c r="AJ1026" s="295"/>
      <c r="AK1026" s="301">
        <f t="shared" si="343"/>
        <v>0</v>
      </c>
      <c r="AL1026" s="119" t="s">
        <v>169</v>
      </c>
      <c r="AM1026" s="123" t="s">
        <v>169</v>
      </c>
      <c r="AN1026" s="122"/>
      <c r="AO1026" s="119" t="s">
        <v>169</v>
      </c>
      <c r="AP1026" s="123" t="s">
        <v>169</v>
      </c>
      <c r="AQ1026" s="124"/>
      <c r="AR1026" s="119" t="s">
        <v>169</v>
      </c>
      <c r="AS1026" s="123" t="s">
        <v>169</v>
      </c>
      <c r="AT1026" s="122"/>
      <c r="AU1026" s="280">
        <f t="shared" si="344"/>
        <v>0</v>
      </c>
      <c r="AV1026" s="281">
        <f t="shared" si="345"/>
        <v>0</v>
      </c>
      <c r="AW1026" s="291">
        <f t="shared" si="346"/>
        <v>0</v>
      </c>
      <c r="AX1026" s="283">
        <f t="shared" si="347"/>
        <v>0</v>
      </c>
    </row>
    <row r="1027" spans="1:50" ht="26.45" customHeight="1">
      <c r="A1027" s="117"/>
      <c r="B1027" s="245"/>
      <c r="C1027" s="136"/>
      <c r="D1027" s="208" t="str">
        <f t="shared" si="331"/>
        <v/>
      </c>
      <c r="E1027" s="129" t="s">
        <v>169</v>
      </c>
      <c r="F1027" s="209" t="s">
        <v>169</v>
      </c>
      <c r="G1027" s="135"/>
      <c r="H1027" s="258"/>
      <c r="I1027" s="259">
        <f t="shared" si="332"/>
        <v>0</v>
      </c>
      <c r="J1027" s="259">
        <f t="shared" si="333"/>
        <v>0</v>
      </c>
      <c r="K1027" s="259">
        <f t="shared" si="334"/>
        <v>0</v>
      </c>
      <c r="L1027" s="252"/>
      <c r="M1027" s="252"/>
      <c r="N1027" s="252"/>
      <c r="O1027" s="147">
        <v>0</v>
      </c>
      <c r="P1027" s="147">
        <v>0</v>
      </c>
      <c r="Q1027" s="137">
        <f t="shared" si="335"/>
        <v>0</v>
      </c>
      <c r="R1027" s="80">
        <f t="shared" si="336"/>
        <v>0</v>
      </c>
      <c r="S1027" s="147">
        <v>0</v>
      </c>
      <c r="T1027" s="121"/>
      <c r="U1027" s="263">
        <f>IFERROR(VLOOKUP(B1027,คำนวณตกเบิกวิทยฐานะ!$B$9:$P$1008,14,FALSE),0)</f>
        <v>0</v>
      </c>
      <c r="V1027" s="263">
        <f>IFERROR(VLOOKUP(B1027,คำนวณตกเบิกวิทยฐานะ!$B$9:$P$1008,15,FALSE),0)</f>
        <v>0</v>
      </c>
      <c r="W1027" s="264">
        <f t="shared" si="337"/>
        <v>0</v>
      </c>
      <c r="X1027" s="119" t="s">
        <v>169</v>
      </c>
      <c r="Y1027" s="209" t="s">
        <v>169</v>
      </c>
      <c r="Z1027" s="258"/>
      <c r="AA1027" s="253">
        <f t="shared" si="338"/>
        <v>0</v>
      </c>
      <c r="AB1027" s="253">
        <f t="shared" si="339"/>
        <v>0</v>
      </c>
      <c r="AC1027" s="253">
        <f t="shared" si="319"/>
        <v>0</v>
      </c>
      <c r="AD1027" s="253">
        <f t="shared" si="340"/>
        <v>0</v>
      </c>
      <c r="AE1027" s="268">
        <f t="shared" si="321"/>
        <v>0</v>
      </c>
      <c r="AF1027" s="269">
        <f t="shared" si="341"/>
        <v>0</v>
      </c>
      <c r="AG1027" s="270">
        <f t="shared" si="342"/>
        <v>0</v>
      </c>
      <c r="AH1027" s="121"/>
      <c r="AI1027" s="252"/>
      <c r="AJ1027" s="295"/>
      <c r="AK1027" s="301">
        <f t="shared" si="343"/>
        <v>0</v>
      </c>
      <c r="AL1027" s="119" t="s">
        <v>169</v>
      </c>
      <c r="AM1027" s="123" t="s">
        <v>169</v>
      </c>
      <c r="AN1027" s="122"/>
      <c r="AO1027" s="119" t="s">
        <v>169</v>
      </c>
      <c r="AP1027" s="123" t="s">
        <v>169</v>
      </c>
      <c r="AQ1027" s="124"/>
      <c r="AR1027" s="119" t="s">
        <v>169</v>
      </c>
      <c r="AS1027" s="123" t="s">
        <v>169</v>
      </c>
      <c r="AT1027" s="122"/>
      <c r="AU1027" s="280">
        <f t="shared" si="344"/>
        <v>0</v>
      </c>
      <c r="AV1027" s="281">
        <f t="shared" si="345"/>
        <v>0</v>
      </c>
      <c r="AW1027" s="291">
        <f t="shared" si="346"/>
        <v>0</v>
      </c>
      <c r="AX1027" s="283">
        <f t="shared" si="347"/>
        <v>0</v>
      </c>
    </row>
    <row r="1028" spans="1:50" ht="26.45" customHeight="1">
      <c r="A1028" s="117"/>
      <c r="B1028" s="245"/>
      <c r="C1028" s="136"/>
      <c r="D1028" s="208" t="str">
        <f t="shared" si="331"/>
        <v/>
      </c>
      <c r="E1028" s="129" t="s">
        <v>169</v>
      </c>
      <c r="F1028" s="209" t="s">
        <v>169</v>
      </c>
      <c r="G1028" s="135"/>
      <c r="H1028" s="258"/>
      <c r="I1028" s="259">
        <f t="shared" si="332"/>
        <v>0</v>
      </c>
      <c r="J1028" s="259">
        <f t="shared" si="333"/>
        <v>0</v>
      </c>
      <c r="K1028" s="259">
        <f t="shared" si="334"/>
        <v>0</v>
      </c>
      <c r="L1028" s="252"/>
      <c r="M1028" s="252"/>
      <c r="N1028" s="252"/>
      <c r="O1028" s="147">
        <v>0</v>
      </c>
      <c r="P1028" s="147">
        <v>0</v>
      </c>
      <c r="Q1028" s="137">
        <f t="shared" si="335"/>
        <v>0</v>
      </c>
      <c r="R1028" s="80">
        <f t="shared" si="336"/>
        <v>0</v>
      </c>
      <c r="S1028" s="147">
        <v>0</v>
      </c>
      <c r="T1028" s="121"/>
      <c r="U1028" s="263">
        <f>IFERROR(VLOOKUP(B1028,คำนวณตกเบิกวิทยฐานะ!$B$9:$P$1008,14,FALSE),0)</f>
        <v>0</v>
      </c>
      <c r="V1028" s="263">
        <f>IFERROR(VLOOKUP(B1028,คำนวณตกเบิกวิทยฐานะ!$B$9:$P$1008,15,FALSE),0)</f>
        <v>0</v>
      </c>
      <c r="W1028" s="264">
        <f t="shared" si="337"/>
        <v>0</v>
      </c>
      <c r="X1028" s="119" t="s">
        <v>169</v>
      </c>
      <c r="Y1028" s="209" t="s">
        <v>169</v>
      </c>
      <c r="Z1028" s="258"/>
      <c r="AA1028" s="253">
        <f t="shared" si="338"/>
        <v>0</v>
      </c>
      <c r="AB1028" s="253">
        <f t="shared" si="339"/>
        <v>0</v>
      </c>
      <c r="AC1028" s="253">
        <f t="shared" si="319"/>
        <v>0</v>
      </c>
      <c r="AD1028" s="253">
        <f t="shared" si="340"/>
        <v>0</v>
      </c>
      <c r="AE1028" s="268">
        <f t="shared" si="321"/>
        <v>0</v>
      </c>
      <c r="AF1028" s="269">
        <f t="shared" si="341"/>
        <v>0</v>
      </c>
      <c r="AG1028" s="270">
        <f t="shared" si="342"/>
        <v>0</v>
      </c>
      <c r="AH1028" s="121"/>
      <c r="AI1028" s="252"/>
      <c r="AJ1028" s="295"/>
      <c r="AK1028" s="301">
        <f t="shared" si="343"/>
        <v>0</v>
      </c>
      <c r="AL1028" s="119" t="s">
        <v>169</v>
      </c>
      <c r="AM1028" s="123" t="s">
        <v>169</v>
      </c>
      <c r="AN1028" s="122"/>
      <c r="AO1028" s="119" t="s">
        <v>169</v>
      </c>
      <c r="AP1028" s="123" t="s">
        <v>169</v>
      </c>
      <c r="AQ1028" s="124"/>
      <c r="AR1028" s="119" t="s">
        <v>169</v>
      </c>
      <c r="AS1028" s="123" t="s">
        <v>169</v>
      </c>
      <c r="AT1028" s="122"/>
      <c r="AU1028" s="280">
        <f t="shared" si="344"/>
        <v>0</v>
      </c>
      <c r="AV1028" s="281">
        <f t="shared" si="345"/>
        <v>0</v>
      </c>
      <c r="AW1028" s="291">
        <f t="shared" si="346"/>
        <v>0</v>
      </c>
      <c r="AX1028" s="283">
        <f t="shared" si="347"/>
        <v>0</v>
      </c>
    </row>
    <row r="1029" spans="1:50" ht="26.45" customHeight="1">
      <c r="A1029" s="117"/>
      <c r="B1029" s="245"/>
      <c r="C1029" s="136"/>
      <c r="D1029" s="208" t="str">
        <f t="shared" si="331"/>
        <v/>
      </c>
      <c r="E1029" s="129" t="s">
        <v>169</v>
      </c>
      <c r="F1029" s="209" t="s">
        <v>169</v>
      </c>
      <c r="G1029" s="135"/>
      <c r="H1029" s="258"/>
      <c r="I1029" s="259">
        <f t="shared" si="332"/>
        <v>0</v>
      </c>
      <c r="J1029" s="259">
        <f t="shared" si="333"/>
        <v>0</v>
      </c>
      <c r="K1029" s="259">
        <f t="shared" si="334"/>
        <v>0</v>
      </c>
      <c r="L1029" s="252"/>
      <c r="M1029" s="252"/>
      <c r="N1029" s="252"/>
      <c r="O1029" s="147">
        <v>0</v>
      </c>
      <c r="P1029" s="147">
        <v>0</v>
      </c>
      <c r="Q1029" s="137">
        <f t="shared" si="335"/>
        <v>0</v>
      </c>
      <c r="R1029" s="80">
        <f t="shared" si="336"/>
        <v>0</v>
      </c>
      <c r="S1029" s="147">
        <v>0</v>
      </c>
      <c r="T1029" s="121"/>
      <c r="U1029" s="263">
        <f>IFERROR(VLOOKUP(B1029,คำนวณตกเบิกวิทยฐานะ!$B$9:$P$1008,14,FALSE),0)</f>
        <v>0</v>
      </c>
      <c r="V1029" s="263">
        <f>IFERROR(VLOOKUP(B1029,คำนวณตกเบิกวิทยฐานะ!$B$9:$P$1008,15,FALSE),0)</f>
        <v>0</v>
      </c>
      <c r="W1029" s="264">
        <f t="shared" si="337"/>
        <v>0</v>
      </c>
      <c r="X1029" s="119" t="s">
        <v>169</v>
      </c>
      <c r="Y1029" s="209" t="s">
        <v>169</v>
      </c>
      <c r="Z1029" s="258"/>
      <c r="AA1029" s="253">
        <f t="shared" si="338"/>
        <v>0</v>
      </c>
      <c r="AB1029" s="253">
        <f t="shared" si="339"/>
        <v>0</v>
      </c>
      <c r="AC1029" s="253">
        <f t="shared" si="319"/>
        <v>0</v>
      </c>
      <c r="AD1029" s="253">
        <f t="shared" si="340"/>
        <v>0</v>
      </c>
      <c r="AE1029" s="268">
        <f t="shared" si="321"/>
        <v>0</v>
      </c>
      <c r="AF1029" s="269">
        <f t="shared" si="341"/>
        <v>0</v>
      </c>
      <c r="AG1029" s="270">
        <f t="shared" si="342"/>
        <v>0</v>
      </c>
      <c r="AH1029" s="121"/>
      <c r="AI1029" s="252"/>
      <c r="AJ1029" s="295"/>
      <c r="AK1029" s="301">
        <f t="shared" si="343"/>
        <v>0</v>
      </c>
      <c r="AL1029" s="119" t="s">
        <v>169</v>
      </c>
      <c r="AM1029" s="123" t="s">
        <v>169</v>
      </c>
      <c r="AN1029" s="122"/>
      <c r="AO1029" s="119" t="s">
        <v>169</v>
      </c>
      <c r="AP1029" s="123" t="s">
        <v>169</v>
      </c>
      <c r="AQ1029" s="124"/>
      <c r="AR1029" s="119" t="s">
        <v>169</v>
      </c>
      <c r="AS1029" s="123" t="s">
        <v>169</v>
      </c>
      <c r="AT1029" s="122"/>
      <c r="AU1029" s="280">
        <f t="shared" si="344"/>
        <v>0</v>
      </c>
      <c r="AV1029" s="281">
        <f t="shared" si="345"/>
        <v>0</v>
      </c>
      <c r="AW1029" s="291">
        <f t="shared" si="346"/>
        <v>0</v>
      </c>
      <c r="AX1029" s="283">
        <f t="shared" si="347"/>
        <v>0</v>
      </c>
    </row>
    <row r="1030" spans="1:50" ht="26.45" customHeight="1">
      <c r="A1030" s="117"/>
      <c r="B1030" s="245"/>
      <c r="C1030" s="136"/>
      <c r="D1030" s="208" t="str">
        <f t="shared" si="331"/>
        <v/>
      </c>
      <c r="E1030" s="129" t="s">
        <v>169</v>
      </c>
      <c r="F1030" s="209" t="s">
        <v>169</v>
      </c>
      <c r="G1030" s="135"/>
      <c r="H1030" s="258"/>
      <c r="I1030" s="259">
        <f t="shared" si="332"/>
        <v>0</v>
      </c>
      <c r="J1030" s="259">
        <f t="shared" si="333"/>
        <v>0</v>
      </c>
      <c r="K1030" s="259">
        <f t="shared" si="334"/>
        <v>0</v>
      </c>
      <c r="L1030" s="252"/>
      <c r="M1030" s="252"/>
      <c r="N1030" s="252"/>
      <c r="O1030" s="147">
        <v>0</v>
      </c>
      <c r="P1030" s="147">
        <v>0</v>
      </c>
      <c r="Q1030" s="137">
        <f t="shared" si="335"/>
        <v>0</v>
      </c>
      <c r="R1030" s="80">
        <f t="shared" si="336"/>
        <v>0</v>
      </c>
      <c r="S1030" s="147">
        <v>0</v>
      </c>
      <c r="T1030" s="121"/>
      <c r="U1030" s="263">
        <f>IFERROR(VLOOKUP(B1030,คำนวณตกเบิกวิทยฐานะ!$B$9:$P$1008,14,FALSE),0)</f>
        <v>0</v>
      </c>
      <c r="V1030" s="263">
        <f>IFERROR(VLOOKUP(B1030,คำนวณตกเบิกวิทยฐานะ!$B$9:$P$1008,15,FALSE),0)</f>
        <v>0</v>
      </c>
      <c r="W1030" s="264">
        <f t="shared" si="337"/>
        <v>0</v>
      </c>
      <c r="X1030" s="119" t="s">
        <v>169</v>
      </c>
      <c r="Y1030" s="209" t="s">
        <v>169</v>
      </c>
      <c r="Z1030" s="258"/>
      <c r="AA1030" s="253">
        <f t="shared" si="338"/>
        <v>0</v>
      </c>
      <c r="AB1030" s="253">
        <f t="shared" si="339"/>
        <v>0</v>
      </c>
      <c r="AC1030" s="253">
        <f t="shared" si="319"/>
        <v>0</v>
      </c>
      <c r="AD1030" s="253">
        <f t="shared" si="340"/>
        <v>0</v>
      </c>
      <c r="AE1030" s="268">
        <f t="shared" si="321"/>
        <v>0</v>
      </c>
      <c r="AF1030" s="269">
        <f t="shared" si="341"/>
        <v>0</v>
      </c>
      <c r="AG1030" s="270">
        <f t="shared" si="342"/>
        <v>0</v>
      </c>
      <c r="AH1030" s="121"/>
      <c r="AI1030" s="252"/>
      <c r="AJ1030" s="295"/>
      <c r="AK1030" s="301">
        <f t="shared" si="343"/>
        <v>0</v>
      </c>
      <c r="AL1030" s="119" t="s">
        <v>169</v>
      </c>
      <c r="AM1030" s="123" t="s">
        <v>169</v>
      </c>
      <c r="AN1030" s="122"/>
      <c r="AO1030" s="119" t="s">
        <v>169</v>
      </c>
      <c r="AP1030" s="123" t="s">
        <v>169</v>
      </c>
      <c r="AQ1030" s="124"/>
      <c r="AR1030" s="119" t="s">
        <v>169</v>
      </c>
      <c r="AS1030" s="123" t="s">
        <v>169</v>
      </c>
      <c r="AT1030" s="122"/>
      <c r="AU1030" s="280">
        <f t="shared" si="344"/>
        <v>0</v>
      </c>
      <c r="AV1030" s="281">
        <f t="shared" si="345"/>
        <v>0</v>
      </c>
      <c r="AW1030" s="291">
        <f t="shared" si="346"/>
        <v>0</v>
      </c>
      <c r="AX1030" s="283">
        <f t="shared" si="347"/>
        <v>0</v>
      </c>
    </row>
    <row r="1031" spans="1:50" ht="26.45" customHeight="1">
      <c r="A1031" s="117"/>
      <c r="B1031" s="245"/>
      <c r="C1031" s="136"/>
      <c r="D1031" s="208" t="str">
        <f t="shared" si="331"/>
        <v/>
      </c>
      <c r="E1031" s="129" t="s">
        <v>169</v>
      </c>
      <c r="F1031" s="209" t="s">
        <v>169</v>
      </c>
      <c r="G1031" s="135"/>
      <c r="H1031" s="258"/>
      <c r="I1031" s="259">
        <f t="shared" si="332"/>
        <v>0</v>
      </c>
      <c r="J1031" s="259">
        <f t="shared" si="333"/>
        <v>0</v>
      </c>
      <c r="K1031" s="259">
        <f t="shared" si="334"/>
        <v>0</v>
      </c>
      <c r="L1031" s="252"/>
      <c r="M1031" s="252"/>
      <c r="N1031" s="252"/>
      <c r="O1031" s="147">
        <v>0</v>
      </c>
      <c r="P1031" s="147">
        <v>0</v>
      </c>
      <c r="Q1031" s="137">
        <f t="shared" si="335"/>
        <v>0</v>
      </c>
      <c r="R1031" s="80">
        <f t="shared" si="336"/>
        <v>0</v>
      </c>
      <c r="S1031" s="147">
        <v>0</v>
      </c>
      <c r="T1031" s="121"/>
      <c r="U1031" s="263">
        <f>IFERROR(VLOOKUP(B1031,คำนวณตกเบิกวิทยฐานะ!$B$9:$P$1008,14,FALSE),0)</f>
        <v>0</v>
      </c>
      <c r="V1031" s="263">
        <f>IFERROR(VLOOKUP(B1031,คำนวณตกเบิกวิทยฐานะ!$B$9:$P$1008,15,FALSE),0)</f>
        <v>0</v>
      </c>
      <c r="W1031" s="264">
        <f t="shared" si="337"/>
        <v>0</v>
      </c>
      <c r="X1031" s="119" t="s">
        <v>169</v>
      </c>
      <c r="Y1031" s="209" t="s">
        <v>169</v>
      </c>
      <c r="Z1031" s="258"/>
      <c r="AA1031" s="253">
        <f t="shared" si="338"/>
        <v>0</v>
      </c>
      <c r="AB1031" s="253">
        <f t="shared" si="339"/>
        <v>0</v>
      </c>
      <c r="AC1031" s="253">
        <f t="shared" si="319"/>
        <v>0</v>
      </c>
      <c r="AD1031" s="253">
        <f t="shared" si="340"/>
        <v>0</v>
      </c>
      <c r="AE1031" s="268">
        <f t="shared" si="321"/>
        <v>0</v>
      </c>
      <c r="AF1031" s="269">
        <f t="shared" si="341"/>
        <v>0</v>
      </c>
      <c r="AG1031" s="270">
        <f t="shared" si="342"/>
        <v>0</v>
      </c>
      <c r="AH1031" s="121"/>
      <c r="AI1031" s="252"/>
      <c r="AJ1031" s="295"/>
      <c r="AK1031" s="301">
        <f t="shared" si="343"/>
        <v>0</v>
      </c>
      <c r="AL1031" s="119" t="s">
        <v>169</v>
      </c>
      <c r="AM1031" s="123" t="s">
        <v>169</v>
      </c>
      <c r="AN1031" s="122"/>
      <c r="AO1031" s="119" t="s">
        <v>169</v>
      </c>
      <c r="AP1031" s="123" t="s">
        <v>169</v>
      </c>
      <c r="AQ1031" s="124"/>
      <c r="AR1031" s="119" t="s">
        <v>169</v>
      </c>
      <c r="AS1031" s="123" t="s">
        <v>169</v>
      </c>
      <c r="AT1031" s="122"/>
      <c r="AU1031" s="280">
        <f t="shared" si="344"/>
        <v>0</v>
      </c>
      <c r="AV1031" s="281">
        <f t="shared" si="345"/>
        <v>0</v>
      </c>
      <c r="AW1031" s="291">
        <f t="shared" si="346"/>
        <v>0</v>
      </c>
      <c r="AX1031" s="283">
        <f t="shared" si="347"/>
        <v>0</v>
      </c>
    </row>
    <row r="1032" spans="1:50" ht="26.45" customHeight="1">
      <c r="A1032" s="117"/>
      <c r="B1032" s="245"/>
      <c r="C1032" s="136"/>
      <c r="D1032" s="208" t="str">
        <f t="shared" si="331"/>
        <v/>
      </c>
      <c r="E1032" s="129" t="s">
        <v>169</v>
      </c>
      <c r="F1032" s="209" t="s">
        <v>169</v>
      </c>
      <c r="G1032" s="135"/>
      <c r="H1032" s="258"/>
      <c r="I1032" s="259">
        <f t="shared" si="332"/>
        <v>0</v>
      </c>
      <c r="J1032" s="259">
        <f t="shared" si="333"/>
        <v>0</v>
      </c>
      <c r="K1032" s="259">
        <f t="shared" si="334"/>
        <v>0</v>
      </c>
      <c r="L1032" s="252"/>
      <c r="M1032" s="252"/>
      <c r="N1032" s="252"/>
      <c r="O1032" s="147">
        <v>0</v>
      </c>
      <c r="P1032" s="147">
        <v>0</v>
      </c>
      <c r="Q1032" s="137">
        <f t="shared" si="335"/>
        <v>0</v>
      </c>
      <c r="R1032" s="80">
        <f t="shared" si="336"/>
        <v>0</v>
      </c>
      <c r="S1032" s="147">
        <v>0</v>
      </c>
      <c r="T1032" s="121"/>
      <c r="U1032" s="263">
        <f>IFERROR(VLOOKUP(B1032,คำนวณตกเบิกวิทยฐานะ!$B$9:$P$1008,14,FALSE),0)</f>
        <v>0</v>
      </c>
      <c r="V1032" s="263">
        <f>IFERROR(VLOOKUP(B1032,คำนวณตกเบิกวิทยฐานะ!$B$9:$P$1008,15,FALSE),0)</f>
        <v>0</v>
      </c>
      <c r="W1032" s="264">
        <f t="shared" si="337"/>
        <v>0</v>
      </c>
      <c r="X1032" s="119" t="s">
        <v>169</v>
      </c>
      <c r="Y1032" s="209" t="s">
        <v>169</v>
      </c>
      <c r="Z1032" s="258"/>
      <c r="AA1032" s="253">
        <f t="shared" si="338"/>
        <v>0</v>
      </c>
      <c r="AB1032" s="253">
        <f t="shared" si="339"/>
        <v>0</v>
      </c>
      <c r="AC1032" s="253">
        <f t="shared" si="319"/>
        <v>0</v>
      </c>
      <c r="AD1032" s="253">
        <f t="shared" si="340"/>
        <v>0</v>
      </c>
      <c r="AE1032" s="268">
        <f t="shared" si="321"/>
        <v>0</v>
      </c>
      <c r="AF1032" s="269">
        <f t="shared" si="341"/>
        <v>0</v>
      </c>
      <c r="AG1032" s="270">
        <f t="shared" si="342"/>
        <v>0</v>
      </c>
      <c r="AH1032" s="121"/>
      <c r="AI1032" s="252"/>
      <c r="AJ1032" s="295"/>
      <c r="AK1032" s="301">
        <f t="shared" si="343"/>
        <v>0</v>
      </c>
      <c r="AL1032" s="119" t="s">
        <v>169</v>
      </c>
      <c r="AM1032" s="123" t="s">
        <v>169</v>
      </c>
      <c r="AN1032" s="122"/>
      <c r="AO1032" s="119" t="s">
        <v>169</v>
      </c>
      <c r="AP1032" s="123" t="s">
        <v>169</v>
      </c>
      <c r="AQ1032" s="124"/>
      <c r="AR1032" s="119" t="s">
        <v>169</v>
      </c>
      <c r="AS1032" s="123" t="s">
        <v>169</v>
      </c>
      <c r="AT1032" s="122"/>
      <c r="AU1032" s="280">
        <f t="shared" si="344"/>
        <v>0</v>
      </c>
      <c r="AV1032" s="281">
        <f t="shared" si="345"/>
        <v>0</v>
      </c>
      <c r="AW1032" s="291">
        <f t="shared" si="346"/>
        <v>0</v>
      </c>
      <c r="AX1032" s="283">
        <f t="shared" si="347"/>
        <v>0</v>
      </c>
    </row>
    <row r="1033" spans="1:50" ht="26.45" customHeight="1">
      <c r="A1033" s="117"/>
      <c r="B1033" s="245"/>
      <c r="C1033" s="136"/>
      <c r="D1033" s="208" t="str">
        <f t="shared" si="331"/>
        <v/>
      </c>
      <c r="E1033" s="129" t="s">
        <v>169</v>
      </c>
      <c r="F1033" s="209" t="s">
        <v>169</v>
      </c>
      <c r="G1033" s="135"/>
      <c r="H1033" s="258"/>
      <c r="I1033" s="259">
        <f t="shared" si="332"/>
        <v>0</v>
      </c>
      <c r="J1033" s="259">
        <f t="shared" si="333"/>
        <v>0</v>
      </c>
      <c r="K1033" s="259">
        <f t="shared" si="334"/>
        <v>0</v>
      </c>
      <c r="L1033" s="252"/>
      <c r="M1033" s="252"/>
      <c r="N1033" s="252"/>
      <c r="O1033" s="147">
        <v>0</v>
      </c>
      <c r="P1033" s="147">
        <v>0</v>
      </c>
      <c r="Q1033" s="137">
        <f t="shared" si="335"/>
        <v>0</v>
      </c>
      <c r="R1033" s="80">
        <f t="shared" si="336"/>
        <v>0</v>
      </c>
      <c r="S1033" s="147">
        <v>0</v>
      </c>
      <c r="T1033" s="121"/>
      <c r="U1033" s="263">
        <f>IFERROR(VLOOKUP(B1033,คำนวณตกเบิกวิทยฐานะ!$B$9:$P$1008,14,FALSE),0)</f>
        <v>0</v>
      </c>
      <c r="V1033" s="263">
        <f>IFERROR(VLOOKUP(B1033,คำนวณตกเบิกวิทยฐานะ!$B$9:$P$1008,15,FALSE),0)</f>
        <v>0</v>
      </c>
      <c r="W1033" s="264">
        <f t="shared" si="337"/>
        <v>0</v>
      </c>
      <c r="X1033" s="119" t="s">
        <v>169</v>
      </c>
      <c r="Y1033" s="209" t="s">
        <v>169</v>
      </c>
      <c r="Z1033" s="258"/>
      <c r="AA1033" s="253">
        <f t="shared" si="338"/>
        <v>0</v>
      </c>
      <c r="AB1033" s="253">
        <f t="shared" si="339"/>
        <v>0</v>
      </c>
      <c r="AC1033" s="253">
        <f t="shared" si="319"/>
        <v>0</v>
      </c>
      <c r="AD1033" s="253">
        <f t="shared" si="340"/>
        <v>0</v>
      </c>
      <c r="AE1033" s="268">
        <f t="shared" si="321"/>
        <v>0</v>
      </c>
      <c r="AF1033" s="269">
        <f t="shared" si="341"/>
        <v>0</v>
      </c>
      <c r="AG1033" s="270">
        <f t="shared" si="342"/>
        <v>0</v>
      </c>
      <c r="AH1033" s="121"/>
      <c r="AI1033" s="252"/>
      <c r="AJ1033" s="295"/>
      <c r="AK1033" s="301">
        <f t="shared" si="343"/>
        <v>0</v>
      </c>
      <c r="AL1033" s="119" t="s">
        <v>169</v>
      </c>
      <c r="AM1033" s="123" t="s">
        <v>169</v>
      </c>
      <c r="AN1033" s="122"/>
      <c r="AO1033" s="119" t="s">
        <v>169</v>
      </c>
      <c r="AP1033" s="123" t="s">
        <v>169</v>
      </c>
      <c r="AQ1033" s="124"/>
      <c r="AR1033" s="119" t="s">
        <v>169</v>
      </c>
      <c r="AS1033" s="123" t="s">
        <v>169</v>
      </c>
      <c r="AT1033" s="122"/>
      <c r="AU1033" s="280">
        <f t="shared" si="344"/>
        <v>0</v>
      </c>
      <c r="AV1033" s="281">
        <f t="shared" si="345"/>
        <v>0</v>
      </c>
      <c r="AW1033" s="291">
        <f t="shared" si="346"/>
        <v>0</v>
      </c>
      <c r="AX1033" s="283">
        <f t="shared" si="347"/>
        <v>0</v>
      </c>
    </row>
    <row r="1034" spans="1:50" ht="26.45" customHeight="1">
      <c r="A1034" s="117"/>
      <c r="B1034" s="245"/>
      <c r="C1034" s="136"/>
      <c r="D1034" s="208" t="str">
        <f t="shared" si="331"/>
        <v/>
      </c>
      <c r="E1034" s="129" t="s">
        <v>169</v>
      </c>
      <c r="F1034" s="209" t="s">
        <v>169</v>
      </c>
      <c r="G1034" s="135"/>
      <c r="H1034" s="258"/>
      <c r="I1034" s="259">
        <f t="shared" si="332"/>
        <v>0</v>
      </c>
      <c r="J1034" s="259">
        <f t="shared" si="333"/>
        <v>0</v>
      </c>
      <c r="K1034" s="259">
        <f t="shared" si="334"/>
        <v>0</v>
      </c>
      <c r="L1034" s="252"/>
      <c r="M1034" s="252"/>
      <c r="N1034" s="252"/>
      <c r="O1034" s="147">
        <v>0</v>
      </c>
      <c r="P1034" s="147">
        <v>0</v>
      </c>
      <c r="Q1034" s="137">
        <f t="shared" si="335"/>
        <v>0</v>
      </c>
      <c r="R1034" s="80">
        <f t="shared" si="336"/>
        <v>0</v>
      </c>
      <c r="S1034" s="147">
        <v>0</v>
      </c>
      <c r="T1034" s="121"/>
      <c r="U1034" s="263">
        <f>IFERROR(VLOOKUP(B1034,คำนวณตกเบิกวิทยฐานะ!$B$9:$P$1008,14,FALSE),0)</f>
        <v>0</v>
      </c>
      <c r="V1034" s="263">
        <f>IFERROR(VLOOKUP(B1034,คำนวณตกเบิกวิทยฐานะ!$B$9:$P$1008,15,FALSE),0)</f>
        <v>0</v>
      </c>
      <c r="W1034" s="264">
        <f t="shared" si="337"/>
        <v>0</v>
      </c>
      <c r="X1034" s="119" t="s">
        <v>169</v>
      </c>
      <c r="Y1034" s="209" t="s">
        <v>169</v>
      </c>
      <c r="Z1034" s="258"/>
      <c r="AA1034" s="253">
        <f t="shared" si="338"/>
        <v>0</v>
      </c>
      <c r="AB1034" s="253">
        <f t="shared" si="339"/>
        <v>0</v>
      </c>
      <c r="AC1034" s="253">
        <f t="shared" si="319"/>
        <v>0</v>
      </c>
      <c r="AD1034" s="253">
        <f t="shared" si="340"/>
        <v>0</v>
      </c>
      <c r="AE1034" s="268">
        <f t="shared" si="321"/>
        <v>0</v>
      </c>
      <c r="AF1034" s="269">
        <f t="shared" si="341"/>
        <v>0</v>
      </c>
      <c r="AG1034" s="270">
        <f t="shared" si="342"/>
        <v>0</v>
      </c>
      <c r="AH1034" s="121"/>
      <c r="AI1034" s="252"/>
      <c r="AJ1034" s="295"/>
      <c r="AK1034" s="301">
        <f t="shared" si="343"/>
        <v>0</v>
      </c>
      <c r="AL1034" s="119" t="s">
        <v>169</v>
      </c>
      <c r="AM1034" s="123" t="s">
        <v>169</v>
      </c>
      <c r="AN1034" s="122"/>
      <c r="AO1034" s="119" t="s">
        <v>169</v>
      </c>
      <c r="AP1034" s="123" t="s">
        <v>169</v>
      </c>
      <c r="AQ1034" s="124"/>
      <c r="AR1034" s="119" t="s">
        <v>169</v>
      </c>
      <c r="AS1034" s="123" t="s">
        <v>169</v>
      </c>
      <c r="AT1034" s="122"/>
      <c r="AU1034" s="280">
        <f t="shared" si="344"/>
        <v>0</v>
      </c>
      <c r="AV1034" s="281">
        <f t="shared" si="345"/>
        <v>0</v>
      </c>
      <c r="AW1034" s="291">
        <f t="shared" si="346"/>
        <v>0</v>
      </c>
      <c r="AX1034" s="283">
        <f t="shared" si="347"/>
        <v>0</v>
      </c>
    </row>
    <row r="1035" spans="1:50" ht="26.45" customHeight="1">
      <c r="A1035" s="117"/>
      <c r="B1035" s="245"/>
      <c r="C1035" s="136"/>
      <c r="D1035" s="208" t="str">
        <f t="shared" si="331"/>
        <v/>
      </c>
      <c r="E1035" s="129" t="s">
        <v>169</v>
      </c>
      <c r="F1035" s="209" t="s">
        <v>169</v>
      </c>
      <c r="G1035" s="135"/>
      <c r="H1035" s="258"/>
      <c r="I1035" s="259">
        <f t="shared" si="332"/>
        <v>0</v>
      </c>
      <c r="J1035" s="259">
        <f t="shared" si="333"/>
        <v>0</v>
      </c>
      <c r="K1035" s="259">
        <f t="shared" si="334"/>
        <v>0</v>
      </c>
      <c r="L1035" s="252"/>
      <c r="M1035" s="252"/>
      <c r="N1035" s="252"/>
      <c r="O1035" s="147">
        <v>0</v>
      </c>
      <c r="P1035" s="147">
        <v>0</v>
      </c>
      <c r="Q1035" s="137">
        <f t="shared" si="335"/>
        <v>0</v>
      </c>
      <c r="R1035" s="80">
        <f t="shared" si="336"/>
        <v>0</v>
      </c>
      <c r="S1035" s="147">
        <v>0</v>
      </c>
      <c r="T1035" s="121"/>
      <c r="U1035" s="263">
        <f>IFERROR(VLOOKUP(B1035,คำนวณตกเบิกวิทยฐานะ!$B$9:$P$1008,14,FALSE),0)</f>
        <v>0</v>
      </c>
      <c r="V1035" s="263">
        <f>IFERROR(VLOOKUP(B1035,คำนวณตกเบิกวิทยฐานะ!$B$9:$P$1008,15,FALSE),0)</f>
        <v>0</v>
      </c>
      <c r="W1035" s="264">
        <f t="shared" si="337"/>
        <v>0</v>
      </c>
      <c r="X1035" s="119" t="s">
        <v>169</v>
      </c>
      <c r="Y1035" s="209" t="s">
        <v>169</v>
      </c>
      <c r="Z1035" s="258"/>
      <c r="AA1035" s="253">
        <f t="shared" si="338"/>
        <v>0</v>
      </c>
      <c r="AB1035" s="253">
        <f t="shared" si="339"/>
        <v>0</v>
      </c>
      <c r="AC1035" s="253">
        <f t="shared" si="319"/>
        <v>0</v>
      </c>
      <c r="AD1035" s="253">
        <f t="shared" si="340"/>
        <v>0</v>
      </c>
      <c r="AE1035" s="268">
        <f t="shared" si="321"/>
        <v>0</v>
      </c>
      <c r="AF1035" s="269">
        <f t="shared" si="341"/>
        <v>0</v>
      </c>
      <c r="AG1035" s="270">
        <f t="shared" si="342"/>
        <v>0</v>
      </c>
      <c r="AH1035" s="121"/>
      <c r="AI1035" s="252"/>
      <c r="AJ1035" s="295"/>
      <c r="AK1035" s="301">
        <f t="shared" si="343"/>
        <v>0</v>
      </c>
      <c r="AL1035" s="119" t="s">
        <v>169</v>
      </c>
      <c r="AM1035" s="123" t="s">
        <v>169</v>
      </c>
      <c r="AN1035" s="122"/>
      <c r="AO1035" s="119" t="s">
        <v>169</v>
      </c>
      <c r="AP1035" s="123" t="s">
        <v>169</v>
      </c>
      <c r="AQ1035" s="124"/>
      <c r="AR1035" s="119" t="s">
        <v>169</v>
      </c>
      <c r="AS1035" s="123" t="s">
        <v>169</v>
      </c>
      <c r="AT1035" s="122"/>
      <c r="AU1035" s="280">
        <f t="shared" si="344"/>
        <v>0</v>
      </c>
      <c r="AV1035" s="281">
        <f t="shared" si="345"/>
        <v>0</v>
      </c>
      <c r="AW1035" s="291">
        <f t="shared" si="346"/>
        <v>0</v>
      </c>
      <c r="AX1035" s="283">
        <f t="shared" si="347"/>
        <v>0</v>
      </c>
    </row>
    <row r="1036" spans="1:50" ht="26.45" customHeight="1">
      <c r="A1036" s="117"/>
      <c r="B1036" s="245"/>
      <c r="C1036" s="136"/>
      <c r="D1036" s="208" t="str">
        <f t="shared" si="331"/>
        <v/>
      </c>
      <c r="E1036" s="129" t="s">
        <v>169</v>
      </c>
      <c r="F1036" s="209" t="s">
        <v>169</v>
      </c>
      <c r="G1036" s="135"/>
      <c r="H1036" s="258"/>
      <c r="I1036" s="259">
        <f t="shared" si="332"/>
        <v>0</v>
      </c>
      <c r="J1036" s="259">
        <f t="shared" si="333"/>
        <v>0</v>
      </c>
      <c r="K1036" s="259">
        <f t="shared" si="334"/>
        <v>0</v>
      </c>
      <c r="L1036" s="252"/>
      <c r="M1036" s="252"/>
      <c r="N1036" s="252"/>
      <c r="O1036" s="147">
        <v>0</v>
      </c>
      <c r="P1036" s="147">
        <v>0</v>
      </c>
      <c r="Q1036" s="137">
        <f t="shared" si="335"/>
        <v>0</v>
      </c>
      <c r="R1036" s="80">
        <f t="shared" si="336"/>
        <v>0</v>
      </c>
      <c r="S1036" s="147">
        <v>0</v>
      </c>
      <c r="T1036" s="121"/>
      <c r="U1036" s="263">
        <f>IFERROR(VLOOKUP(B1036,คำนวณตกเบิกวิทยฐานะ!$B$9:$P$1008,14,FALSE),0)</f>
        <v>0</v>
      </c>
      <c r="V1036" s="263">
        <f>IFERROR(VLOOKUP(B1036,คำนวณตกเบิกวิทยฐานะ!$B$9:$P$1008,15,FALSE),0)</f>
        <v>0</v>
      </c>
      <c r="W1036" s="264">
        <f t="shared" si="337"/>
        <v>0</v>
      </c>
      <c r="X1036" s="119" t="s">
        <v>169</v>
      </c>
      <c r="Y1036" s="209" t="s">
        <v>169</v>
      </c>
      <c r="Z1036" s="258"/>
      <c r="AA1036" s="253">
        <f t="shared" si="338"/>
        <v>0</v>
      </c>
      <c r="AB1036" s="253">
        <f t="shared" si="339"/>
        <v>0</v>
      </c>
      <c r="AC1036" s="253">
        <f t="shared" si="319"/>
        <v>0</v>
      </c>
      <c r="AD1036" s="253">
        <f t="shared" si="340"/>
        <v>0</v>
      </c>
      <c r="AE1036" s="268">
        <f t="shared" si="321"/>
        <v>0</v>
      </c>
      <c r="AF1036" s="269">
        <f t="shared" si="341"/>
        <v>0</v>
      </c>
      <c r="AG1036" s="270">
        <f t="shared" si="342"/>
        <v>0</v>
      </c>
      <c r="AH1036" s="121"/>
      <c r="AI1036" s="252"/>
      <c r="AJ1036" s="295"/>
      <c r="AK1036" s="301">
        <f t="shared" si="343"/>
        <v>0</v>
      </c>
      <c r="AL1036" s="119" t="s">
        <v>169</v>
      </c>
      <c r="AM1036" s="123" t="s">
        <v>169</v>
      </c>
      <c r="AN1036" s="122"/>
      <c r="AO1036" s="119" t="s">
        <v>169</v>
      </c>
      <c r="AP1036" s="123" t="s">
        <v>169</v>
      </c>
      <c r="AQ1036" s="124"/>
      <c r="AR1036" s="119" t="s">
        <v>169</v>
      </c>
      <c r="AS1036" s="123" t="s">
        <v>169</v>
      </c>
      <c r="AT1036" s="122"/>
      <c r="AU1036" s="280">
        <f t="shared" si="344"/>
        <v>0</v>
      </c>
      <c r="AV1036" s="281">
        <f t="shared" si="345"/>
        <v>0</v>
      </c>
      <c r="AW1036" s="291">
        <f t="shared" si="346"/>
        <v>0</v>
      </c>
      <c r="AX1036" s="283">
        <f t="shared" si="347"/>
        <v>0</v>
      </c>
    </row>
    <row r="1037" spans="1:50" ht="26.45" customHeight="1">
      <c r="A1037" s="117"/>
      <c r="B1037" s="245"/>
      <c r="C1037" s="136"/>
      <c r="D1037" s="208" t="str">
        <f t="shared" si="331"/>
        <v/>
      </c>
      <c r="E1037" s="129" t="s">
        <v>169</v>
      </c>
      <c r="F1037" s="209" t="s">
        <v>169</v>
      </c>
      <c r="G1037" s="135"/>
      <c r="H1037" s="258"/>
      <c r="I1037" s="259">
        <f t="shared" si="332"/>
        <v>0</v>
      </c>
      <c r="J1037" s="259">
        <f t="shared" si="333"/>
        <v>0</v>
      </c>
      <c r="K1037" s="259">
        <f t="shared" si="334"/>
        <v>0</v>
      </c>
      <c r="L1037" s="252"/>
      <c r="M1037" s="252"/>
      <c r="N1037" s="252"/>
      <c r="O1037" s="147">
        <v>0</v>
      </c>
      <c r="P1037" s="147">
        <v>0</v>
      </c>
      <c r="Q1037" s="137">
        <f t="shared" si="335"/>
        <v>0</v>
      </c>
      <c r="R1037" s="80">
        <f t="shared" si="336"/>
        <v>0</v>
      </c>
      <c r="S1037" s="147">
        <v>0</v>
      </c>
      <c r="T1037" s="121"/>
      <c r="U1037" s="263">
        <f>IFERROR(VLOOKUP(B1037,คำนวณตกเบิกวิทยฐานะ!$B$9:$P$1008,14,FALSE),0)</f>
        <v>0</v>
      </c>
      <c r="V1037" s="263">
        <f>IFERROR(VLOOKUP(B1037,คำนวณตกเบิกวิทยฐานะ!$B$9:$P$1008,15,FALSE),0)</f>
        <v>0</v>
      </c>
      <c r="W1037" s="264">
        <f t="shared" si="337"/>
        <v>0</v>
      </c>
      <c r="X1037" s="119" t="s">
        <v>169</v>
      </c>
      <c r="Y1037" s="209" t="s">
        <v>169</v>
      </c>
      <c r="Z1037" s="258"/>
      <c r="AA1037" s="253">
        <f t="shared" si="338"/>
        <v>0</v>
      </c>
      <c r="AB1037" s="253">
        <f t="shared" si="339"/>
        <v>0</v>
      </c>
      <c r="AC1037" s="253">
        <f t="shared" si="319"/>
        <v>0</v>
      </c>
      <c r="AD1037" s="253">
        <f t="shared" si="340"/>
        <v>0</v>
      </c>
      <c r="AE1037" s="268">
        <f t="shared" si="321"/>
        <v>0</v>
      </c>
      <c r="AF1037" s="269">
        <f t="shared" si="341"/>
        <v>0</v>
      </c>
      <c r="AG1037" s="270">
        <f t="shared" si="342"/>
        <v>0</v>
      </c>
      <c r="AH1037" s="121"/>
      <c r="AI1037" s="252"/>
      <c r="AJ1037" s="295"/>
      <c r="AK1037" s="301">
        <f t="shared" si="343"/>
        <v>0</v>
      </c>
      <c r="AL1037" s="119" t="s">
        <v>169</v>
      </c>
      <c r="AM1037" s="123" t="s">
        <v>169</v>
      </c>
      <c r="AN1037" s="122"/>
      <c r="AO1037" s="119" t="s">
        <v>169</v>
      </c>
      <c r="AP1037" s="123" t="s">
        <v>169</v>
      </c>
      <c r="AQ1037" s="124"/>
      <c r="AR1037" s="119" t="s">
        <v>169</v>
      </c>
      <c r="AS1037" s="123" t="s">
        <v>169</v>
      </c>
      <c r="AT1037" s="122"/>
      <c r="AU1037" s="280">
        <f t="shared" si="344"/>
        <v>0</v>
      </c>
      <c r="AV1037" s="281">
        <f t="shared" si="345"/>
        <v>0</v>
      </c>
      <c r="AW1037" s="291">
        <f t="shared" si="346"/>
        <v>0</v>
      </c>
      <c r="AX1037" s="283">
        <f t="shared" si="347"/>
        <v>0</v>
      </c>
    </row>
    <row r="1038" spans="1:50" ht="26.45" customHeight="1">
      <c r="A1038" s="117"/>
      <c r="B1038" s="245"/>
      <c r="C1038" s="136"/>
      <c r="D1038" s="208" t="str">
        <f t="shared" si="331"/>
        <v/>
      </c>
      <c r="E1038" s="129" t="s">
        <v>169</v>
      </c>
      <c r="F1038" s="209" t="s">
        <v>169</v>
      </c>
      <c r="G1038" s="135"/>
      <c r="H1038" s="258"/>
      <c r="I1038" s="259">
        <f t="shared" si="332"/>
        <v>0</v>
      </c>
      <c r="J1038" s="259">
        <f t="shared" si="333"/>
        <v>0</v>
      </c>
      <c r="K1038" s="259">
        <f t="shared" si="334"/>
        <v>0</v>
      </c>
      <c r="L1038" s="252"/>
      <c r="M1038" s="252"/>
      <c r="N1038" s="252"/>
      <c r="O1038" s="147">
        <v>0</v>
      </c>
      <c r="P1038" s="147">
        <v>0</v>
      </c>
      <c r="Q1038" s="137">
        <f t="shared" si="335"/>
        <v>0</v>
      </c>
      <c r="R1038" s="80">
        <f t="shared" si="336"/>
        <v>0</v>
      </c>
      <c r="S1038" s="147">
        <v>0</v>
      </c>
      <c r="T1038" s="121"/>
      <c r="U1038" s="263">
        <f>IFERROR(VLOOKUP(B1038,คำนวณตกเบิกวิทยฐานะ!$B$9:$P$1008,14,FALSE),0)</f>
        <v>0</v>
      </c>
      <c r="V1038" s="263">
        <f>IFERROR(VLOOKUP(B1038,คำนวณตกเบิกวิทยฐานะ!$B$9:$P$1008,15,FALSE),0)</f>
        <v>0</v>
      </c>
      <c r="W1038" s="264">
        <f t="shared" si="337"/>
        <v>0</v>
      </c>
      <c r="X1038" s="119" t="s">
        <v>169</v>
      </c>
      <c r="Y1038" s="209" t="s">
        <v>169</v>
      </c>
      <c r="Z1038" s="258"/>
      <c r="AA1038" s="253">
        <f t="shared" si="338"/>
        <v>0</v>
      </c>
      <c r="AB1038" s="253">
        <f t="shared" si="339"/>
        <v>0</v>
      </c>
      <c r="AC1038" s="253">
        <f t="shared" si="319"/>
        <v>0</v>
      </c>
      <c r="AD1038" s="253">
        <f t="shared" si="340"/>
        <v>0</v>
      </c>
      <c r="AE1038" s="268">
        <f t="shared" si="321"/>
        <v>0</v>
      </c>
      <c r="AF1038" s="269">
        <f t="shared" si="341"/>
        <v>0</v>
      </c>
      <c r="AG1038" s="270">
        <f t="shared" si="342"/>
        <v>0</v>
      </c>
      <c r="AH1038" s="121"/>
      <c r="AI1038" s="252"/>
      <c r="AJ1038" s="295"/>
      <c r="AK1038" s="301">
        <f t="shared" si="343"/>
        <v>0</v>
      </c>
      <c r="AL1038" s="119" t="s">
        <v>169</v>
      </c>
      <c r="AM1038" s="123" t="s">
        <v>169</v>
      </c>
      <c r="AN1038" s="122"/>
      <c r="AO1038" s="119" t="s">
        <v>169</v>
      </c>
      <c r="AP1038" s="123" t="s">
        <v>169</v>
      </c>
      <c r="AQ1038" s="124"/>
      <c r="AR1038" s="119" t="s">
        <v>169</v>
      </c>
      <c r="AS1038" s="123" t="s">
        <v>169</v>
      </c>
      <c r="AT1038" s="122"/>
      <c r="AU1038" s="280">
        <f t="shared" si="344"/>
        <v>0</v>
      </c>
      <c r="AV1038" s="281">
        <f t="shared" si="345"/>
        <v>0</v>
      </c>
      <c r="AW1038" s="291">
        <f t="shared" si="346"/>
        <v>0</v>
      </c>
      <c r="AX1038" s="283">
        <f t="shared" si="347"/>
        <v>0</v>
      </c>
    </row>
    <row r="1039" spans="1:50" ht="26.45" customHeight="1">
      <c r="A1039" s="117"/>
      <c r="B1039" s="245"/>
      <c r="C1039" s="136"/>
      <c r="D1039" s="208" t="str">
        <f t="shared" si="331"/>
        <v/>
      </c>
      <c r="E1039" s="129" t="s">
        <v>169</v>
      </c>
      <c r="F1039" s="209" t="s">
        <v>169</v>
      </c>
      <c r="G1039" s="135"/>
      <c r="H1039" s="258"/>
      <c r="I1039" s="259">
        <f t="shared" si="332"/>
        <v>0</v>
      </c>
      <c r="J1039" s="259">
        <f t="shared" si="333"/>
        <v>0</v>
      </c>
      <c r="K1039" s="259">
        <f t="shared" si="334"/>
        <v>0</v>
      </c>
      <c r="L1039" s="252"/>
      <c r="M1039" s="252"/>
      <c r="N1039" s="252"/>
      <c r="O1039" s="147">
        <v>0</v>
      </c>
      <c r="P1039" s="147">
        <v>0</v>
      </c>
      <c r="Q1039" s="137">
        <f t="shared" si="335"/>
        <v>0</v>
      </c>
      <c r="R1039" s="80">
        <f t="shared" si="336"/>
        <v>0</v>
      </c>
      <c r="S1039" s="147">
        <v>0</v>
      </c>
      <c r="T1039" s="121"/>
      <c r="U1039" s="263">
        <f>IFERROR(VLOOKUP(B1039,คำนวณตกเบิกวิทยฐานะ!$B$9:$P$1008,14,FALSE),0)</f>
        <v>0</v>
      </c>
      <c r="V1039" s="263">
        <f>IFERROR(VLOOKUP(B1039,คำนวณตกเบิกวิทยฐานะ!$B$9:$P$1008,15,FALSE),0)</f>
        <v>0</v>
      </c>
      <c r="W1039" s="264">
        <f t="shared" si="337"/>
        <v>0</v>
      </c>
      <c r="X1039" s="119" t="s">
        <v>169</v>
      </c>
      <c r="Y1039" s="209" t="s">
        <v>169</v>
      </c>
      <c r="Z1039" s="258"/>
      <c r="AA1039" s="253">
        <f t="shared" si="338"/>
        <v>0</v>
      </c>
      <c r="AB1039" s="253">
        <f t="shared" si="339"/>
        <v>0</v>
      </c>
      <c r="AC1039" s="253">
        <f t="shared" si="319"/>
        <v>0</v>
      </c>
      <c r="AD1039" s="253">
        <f t="shared" si="340"/>
        <v>0</v>
      </c>
      <c r="AE1039" s="268">
        <f t="shared" si="321"/>
        <v>0</v>
      </c>
      <c r="AF1039" s="269">
        <f t="shared" si="341"/>
        <v>0</v>
      </c>
      <c r="AG1039" s="270">
        <f t="shared" si="342"/>
        <v>0</v>
      </c>
      <c r="AH1039" s="121"/>
      <c r="AI1039" s="252"/>
      <c r="AJ1039" s="295"/>
      <c r="AK1039" s="301">
        <f t="shared" si="343"/>
        <v>0</v>
      </c>
      <c r="AL1039" s="119" t="s">
        <v>169</v>
      </c>
      <c r="AM1039" s="123" t="s">
        <v>169</v>
      </c>
      <c r="AN1039" s="122"/>
      <c r="AO1039" s="119" t="s">
        <v>169</v>
      </c>
      <c r="AP1039" s="123" t="s">
        <v>169</v>
      </c>
      <c r="AQ1039" s="124"/>
      <c r="AR1039" s="119" t="s">
        <v>169</v>
      </c>
      <c r="AS1039" s="123" t="s">
        <v>169</v>
      </c>
      <c r="AT1039" s="122"/>
      <c r="AU1039" s="280">
        <f t="shared" si="344"/>
        <v>0</v>
      </c>
      <c r="AV1039" s="281">
        <f t="shared" si="345"/>
        <v>0</v>
      </c>
      <c r="AW1039" s="291">
        <f t="shared" si="346"/>
        <v>0</v>
      </c>
      <c r="AX1039" s="283">
        <f t="shared" si="347"/>
        <v>0</v>
      </c>
    </row>
    <row r="1040" spans="1:50" ht="26.45" customHeight="1">
      <c r="A1040" s="117"/>
      <c r="B1040" s="245"/>
      <c r="C1040" s="136"/>
      <c r="D1040" s="208" t="str">
        <f t="shared" si="331"/>
        <v/>
      </c>
      <c r="E1040" s="129" t="s">
        <v>169</v>
      </c>
      <c r="F1040" s="209" t="s">
        <v>169</v>
      </c>
      <c r="G1040" s="135"/>
      <c r="H1040" s="258"/>
      <c r="I1040" s="259">
        <f t="shared" si="332"/>
        <v>0</v>
      </c>
      <c r="J1040" s="259">
        <f t="shared" si="333"/>
        <v>0</v>
      </c>
      <c r="K1040" s="259">
        <f t="shared" si="334"/>
        <v>0</v>
      </c>
      <c r="L1040" s="252"/>
      <c r="M1040" s="252"/>
      <c r="N1040" s="252"/>
      <c r="O1040" s="147">
        <v>0</v>
      </c>
      <c r="P1040" s="147">
        <v>0</v>
      </c>
      <c r="Q1040" s="137">
        <f t="shared" si="335"/>
        <v>0</v>
      </c>
      <c r="R1040" s="80">
        <f t="shared" si="336"/>
        <v>0</v>
      </c>
      <c r="S1040" s="147">
        <v>0</v>
      </c>
      <c r="T1040" s="121"/>
      <c r="U1040" s="263">
        <f>IFERROR(VLOOKUP(B1040,คำนวณตกเบิกวิทยฐานะ!$B$9:$P$1008,14,FALSE),0)</f>
        <v>0</v>
      </c>
      <c r="V1040" s="263">
        <f>IFERROR(VLOOKUP(B1040,คำนวณตกเบิกวิทยฐานะ!$B$9:$P$1008,15,FALSE),0)</f>
        <v>0</v>
      </c>
      <c r="W1040" s="264">
        <f t="shared" si="337"/>
        <v>0</v>
      </c>
      <c r="X1040" s="119" t="s">
        <v>169</v>
      </c>
      <c r="Y1040" s="209" t="s">
        <v>169</v>
      </c>
      <c r="Z1040" s="258"/>
      <c r="AA1040" s="253">
        <f t="shared" si="338"/>
        <v>0</v>
      </c>
      <c r="AB1040" s="253">
        <f t="shared" si="339"/>
        <v>0</v>
      </c>
      <c r="AC1040" s="253">
        <f t="shared" ref="AC1040:AC1103" si="348">IF(Z1040=0,0,IF(X1040="พนักงานจ้างทั่วไป",IF(AB1040&gt;11000,0,IF(11000-AB1040&lt;=2000,11000-AB1040,2000)),IF(AB1040&gt;14600,0,IF(14600-AB1040&lt;=2000,14600-AB1040,2000))))</f>
        <v>0</v>
      </c>
      <c r="AD1040" s="253">
        <f t="shared" si="340"/>
        <v>0</v>
      </c>
      <c r="AE1040" s="268">
        <f t="shared" ref="AE1040:AE1103" si="349">IF(OR(X1040="พนักงานจ้างตามภารกิจ",X1040="พนักงานจ้างทั่วไป"),IF(AD1040*5/100&gt;750,750,AD1040*5/100),0)</f>
        <v>0</v>
      </c>
      <c r="AF1040" s="269">
        <f t="shared" si="341"/>
        <v>0</v>
      </c>
      <c r="AG1040" s="270">
        <f t="shared" si="342"/>
        <v>0</v>
      </c>
      <c r="AH1040" s="121"/>
      <c r="AI1040" s="252"/>
      <c r="AJ1040" s="295"/>
      <c r="AK1040" s="301">
        <f t="shared" si="343"/>
        <v>0</v>
      </c>
      <c r="AL1040" s="119" t="s">
        <v>169</v>
      </c>
      <c r="AM1040" s="123" t="s">
        <v>169</v>
      </c>
      <c r="AN1040" s="122"/>
      <c r="AO1040" s="119" t="s">
        <v>169</v>
      </c>
      <c r="AP1040" s="123" t="s">
        <v>169</v>
      </c>
      <c r="AQ1040" s="124"/>
      <c r="AR1040" s="119" t="s">
        <v>169</v>
      </c>
      <c r="AS1040" s="123" t="s">
        <v>169</v>
      </c>
      <c r="AT1040" s="122"/>
      <c r="AU1040" s="280">
        <f t="shared" si="344"/>
        <v>0</v>
      </c>
      <c r="AV1040" s="281">
        <f t="shared" si="345"/>
        <v>0</v>
      </c>
      <c r="AW1040" s="291">
        <f t="shared" si="346"/>
        <v>0</v>
      </c>
      <c r="AX1040" s="283">
        <f t="shared" si="347"/>
        <v>0</v>
      </c>
    </row>
    <row r="1041" spans="1:50" ht="26.45" customHeight="1">
      <c r="A1041" s="117"/>
      <c r="B1041" s="245"/>
      <c r="C1041" s="136"/>
      <c r="D1041" s="208" t="str">
        <f t="shared" si="331"/>
        <v/>
      </c>
      <c r="E1041" s="129" t="s">
        <v>169</v>
      </c>
      <c r="F1041" s="209" t="s">
        <v>169</v>
      </c>
      <c r="G1041" s="135"/>
      <c r="H1041" s="258"/>
      <c r="I1041" s="259">
        <f t="shared" si="332"/>
        <v>0</v>
      </c>
      <c r="J1041" s="259">
        <f t="shared" si="333"/>
        <v>0</v>
      </c>
      <c r="K1041" s="259">
        <f t="shared" si="334"/>
        <v>0</v>
      </c>
      <c r="L1041" s="252"/>
      <c r="M1041" s="252"/>
      <c r="N1041" s="252"/>
      <c r="O1041" s="147">
        <v>0</v>
      </c>
      <c r="P1041" s="147">
        <v>0</v>
      </c>
      <c r="Q1041" s="137">
        <f t="shared" si="335"/>
        <v>0</v>
      </c>
      <c r="R1041" s="80">
        <f t="shared" si="336"/>
        <v>0</v>
      </c>
      <c r="S1041" s="147">
        <v>0</v>
      </c>
      <c r="T1041" s="121"/>
      <c r="U1041" s="263">
        <f>IFERROR(VLOOKUP(B1041,คำนวณตกเบิกวิทยฐานะ!$B$9:$P$1008,14,FALSE),0)</f>
        <v>0</v>
      </c>
      <c r="V1041" s="263">
        <f>IFERROR(VLOOKUP(B1041,คำนวณตกเบิกวิทยฐานะ!$B$9:$P$1008,15,FALSE),0)</f>
        <v>0</v>
      </c>
      <c r="W1041" s="264">
        <f t="shared" si="337"/>
        <v>0</v>
      </c>
      <c r="X1041" s="119" t="s">
        <v>169</v>
      </c>
      <c r="Y1041" s="209" t="s">
        <v>169</v>
      </c>
      <c r="Z1041" s="258"/>
      <c r="AA1041" s="253">
        <f t="shared" si="338"/>
        <v>0</v>
      </c>
      <c r="AB1041" s="253">
        <f t="shared" si="339"/>
        <v>0</v>
      </c>
      <c r="AC1041" s="253">
        <f t="shared" si="348"/>
        <v>0</v>
      </c>
      <c r="AD1041" s="253">
        <f t="shared" si="340"/>
        <v>0</v>
      </c>
      <c r="AE1041" s="268">
        <f t="shared" si="349"/>
        <v>0</v>
      </c>
      <c r="AF1041" s="269">
        <f t="shared" si="341"/>
        <v>0</v>
      </c>
      <c r="AG1041" s="270">
        <f t="shared" si="342"/>
        <v>0</v>
      </c>
      <c r="AH1041" s="121"/>
      <c r="AI1041" s="252"/>
      <c r="AJ1041" s="295"/>
      <c r="AK1041" s="301">
        <f t="shared" si="343"/>
        <v>0</v>
      </c>
      <c r="AL1041" s="119" t="s">
        <v>169</v>
      </c>
      <c r="AM1041" s="123" t="s">
        <v>169</v>
      </c>
      <c r="AN1041" s="122"/>
      <c r="AO1041" s="119" t="s">
        <v>169</v>
      </c>
      <c r="AP1041" s="123" t="s">
        <v>169</v>
      </c>
      <c r="AQ1041" s="124"/>
      <c r="AR1041" s="119" t="s">
        <v>169</v>
      </c>
      <c r="AS1041" s="123" t="s">
        <v>169</v>
      </c>
      <c r="AT1041" s="122"/>
      <c r="AU1041" s="280">
        <f t="shared" si="344"/>
        <v>0</v>
      </c>
      <c r="AV1041" s="281">
        <f t="shared" si="345"/>
        <v>0</v>
      </c>
      <c r="AW1041" s="291">
        <f t="shared" si="346"/>
        <v>0</v>
      </c>
      <c r="AX1041" s="283">
        <f t="shared" si="347"/>
        <v>0</v>
      </c>
    </row>
    <row r="1042" spans="1:50" ht="26.45" customHeight="1">
      <c r="A1042" s="117"/>
      <c r="B1042" s="245"/>
      <c r="C1042" s="136"/>
      <c r="D1042" s="208" t="str">
        <f t="shared" si="331"/>
        <v/>
      </c>
      <c r="E1042" s="129" t="s">
        <v>169</v>
      </c>
      <c r="F1042" s="209" t="s">
        <v>169</v>
      </c>
      <c r="G1042" s="135"/>
      <c r="H1042" s="258"/>
      <c r="I1042" s="259">
        <f t="shared" si="332"/>
        <v>0</v>
      </c>
      <c r="J1042" s="259">
        <f t="shared" si="333"/>
        <v>0</v>
      </c>
      <c r="K1042" s="259">
        <f t="shared" si="334"/>
        <v>0</v>
      </c>
      <c r="L1042" s="252"/>
      <c r="M1042" s="252"/>
      <c r="N1042" s="252"/>
      <c r="O1042" s="147">
        <v>0</v>
      </c>
      <c r="P1042" s="147">
        <v>0</v>
      </c>
      <c r="Q1042" s="137">
        <f t="shared" si="335"/>
        <v>0</v>
      </c>
      <c r="R1042" s="80">
        <f t="shared" si="336"/>
        <v>0</v>
      </c>
      <c r="S1042" s="147">
        <v>0</v>
      </c>
      <c r="T1042" s="121"/>
      <c r="U1042" s="263">
        <f>IFERROR(VLOOKUP(B1042,คำนวณตกเบิกวิทยฐานะ!$B$9:$P$1008,14,FALSE),0)</f>
        <v>0</v>
      </c>
      <c r="V1042" s="263">
        <f>IFERROR(VLOOKUP(B1042,คำนวณตกเบิกวิทยฐานะ!$B$9:$P$1008,15,FALSE),0)</f>
        <v>0</v>
      </c>
      <c r="W1042" s="264">
        <f t="shared" si="337"/>
        <v>0</v>
      </c>
      <c r="X1042" s="119" t="s">
        <v>169</v>
      </c>
      <c r="Y1042" s="209" t="s">
        <v>169</v>
      </c>
      <c r="Z1042" s="258"/>
      <c r="AA1042" s="253">
        <f t="shared" si="338"/>
        <v>0</v>
      </c>
      <c r="AB1042" s="253">
        <f t="shared" si="339"/>
        <v>0</v>
      </c>
      <c r="AC1042" s="253">
        <f t="shared" si="348"/>
        <v>0</v>
      </c>
      <c r="AD1042" s="253">
        <f t="shared" si="340"/>
        <v>0</v>
      </c>
      <c r="AE1042" s="268">
        <f t="shared" si="349"/>
        <v>0</v>
      </c>
      <c r="AF1042" s="269">
        <f t="shared" si="341"/>
        <v>0</v>
      </c>
      <c r="AG1042" s="270">
        <f t="shared" si="342"/>
        <v>0</v>
      </c>
      <c r="AH1042" s="121"/>
      <c r="AI1042" s="252"/>
      <c r="AJ1042" s="295"/>
      <c r="AK1042" s="301">
        <f t="shared" si="343"/>
        <v>0</v>
      </c>
      <c r="AL1042" s="119" t="s">
        <v>169</v>
      </c>
      <c r="AM1042" s="123" t="s">
        <v>169</v>
      </c>
      <c r="AN1042" s="122"/>
      <c r="AO1042" s="119" t="s">
        <v>169</v>
      </c>
      <c r="AP1042" s="123" t="s">
        <v>169</v>
      </c>
      <c r="AQ1042" s="124"/>
      <c r="AR1042" s="119" t="s">
        <v>169</v>
      </c>
      <c r="AS1042" s="123" t="s">
        <v>169</v>
      </c>
      <c r="AT1042" s="122"/>
      <c r="AU1042" s="280">
        <f t="shared" si="344"/>
        <v>0</v>
      </c>
      <c r="AV1042" s="281">
        <f t="shared" si="345"/>
        <v>0</v>
      </c>
      <c r="AW1042" s="291">
        <f t="shared" si="346"/>
        <v>0</v>
      </c>
      <c r="AX1042" s="283">
        <f t="shared" si="347"/>
        <v>0</v>
      </c>
    </row>
    <row r="1043" spans="1:50" ht="26.45" customHeight="1">
      <c r="A1043" s="117"/>
      <c r="B1043" s="245"/>
      <c r="C1043" s="136"/>
      <c r="D1043" s="208" t="str">
        <f t="shared" si="331"/>
        <v/>
      </c>
      <c r="E1043" s="129" t="s">
        <v>169</v>
      </c>
      <c r="F1043" s="209" t="s">
        <v>169</v>
      </c>
      <c r="G1043" s="135"/>
      <c r="H1043" s="258"/>
      <c r="I1043" s="259">
        <f t="shared" si="332"/>
        <v>0</v>
      </c>
      <c r="J1043" s="259">
        <f t="shared" si="333"/>
        <v>0</v>
      </c>
      <c r="K1043" s="259">
        <f t="shared" si="334"/>
        <v>0</v>
      </c>
      <c r="L1043" s="252"/>
      <c r="M1043" s="252"/>
      <c r="N1043" s="252"/>
      <c r="O1043" s="147">
        <v>0</v>
      </c>
      <c r="P1043" s="147">
        <v>0</v>
      </c>
      <c r="Q1043" s="137">
        <f t="shared" si="335"/>
        <v>0</v>
      </c>
      <c r="R1043" s="80">
        <f t="shared" si="336"/>
        <v>0</v>
      </c>
      <c r="S1043" s="147">
        <v>0</v>
      </c>
      <c r="T1043" s="121"/>
      <c r="U1043" s="263">
        <f>IFERROR(VLOOKUP(B1043,คำนวณตกเบิกวิทยฐานะ!$B$9:$P$1008,14,FALSE),0)</f>
        <v>0</v>
      </c>
      <c r="V1043" s="263">
        <f>IFERROR(VLOOKUP(B1043,คำนวณตกเบิกวิทยฐานะ!$B$9:$P$1008,15,FALSE),0)</f>
        <v>0</v>
      </c>
      <c r="W1043" s="264">
        <f t="shared" si="337"/>
        <v>0</v>
      </c>
      <c r="X1043" s="119" t="s">
        <v>169</v>
      </c>
      <c r="Y1043" s="209" t="s">
        <v>169</v>
      </c>
      <c r="Z1043" s="258"/>
      <c r="AA1043" s="253">
        <f t="shared" si="338"/>
        <v>0</v>
      </c>
      <c r="AB1043" s="253">
        <f t="shared" si="339"/>
        <v>0</v>
      </c>
      <c r="AC1043" s="253">
        <f t="shared" si="348"/>
        <v>0</v>
      </c>
      <c r="AD1043" s="253">
        <f t="shared" si="340"/>
        <v>0</v>
      </c>
      <c r="AE1043" s="268">
        <f t="shared" si="349"/>
        <v>0</v>
      </c>
      <c r="AF1043" s="269">
        <f t="shared" si="341"/>
        <v>0</v>
      </c>
      <c r="AG1043" s="270">
        <f t="shared" si="342"/>
        <v>0</v>
      </c>
      <c r="AH1043" s="121"/>
      <c r="AI1043" s="252"/>
      <c r="AJ1043" s="295"/>
      <c r="AK1043" s="301">
        <f t="shared" si="343"/>
        <v>0</v>
      </c>
      <c r="AL1043" s="119" t="s">
        <v>169</v>
      </c>
      <c r="AM1043" s="123" t="s">
        <v>169</v>
      </c>
      <c r="AN1043" s="122"/>
      <c r="AO1043" s="119" t="s">
        <v>169</v>
      </c>
      <c r="AP1043" s="123" t="s">
        <v>169</v>
      </c>
      <c r="AQ1043" s="124"/>
      <c r="AR1043" s="119" t="s">
        <v>169</v>
      </c>
      <c r="AS1043" s="123" t="s">
        <v>169</v>
      </c>
      <c r="AT1043" s="122"/>
      <c r="AU1043" s="280">
        <f t="shared" si="344"/>
        <v>0</v>
      </c>
      <c r="AV1043" s="281">
        <f t="shared" si="345"/>
        <v>0</v>
      </c>
      <c r="AW1043" s="291">
        <f t="shared" si="346"/>
        <v>0</v>
      </c>
      <c r="AX1043" s="283">
        <f t="shared" si="347"/>
        <v>0</v>
      </c>
    </row>
    <row r="1044" spans="1:50" ht="26.45" customHeight="1">
      <c r="A1044" s="117"/>
      <c r="B1044" s="245"/>
      <c r="C1044" s="136"/>
      <c r="D1044" s="208" t="str">
        <f t="shared" si="331"/>
        <v/>
      </c>
      <c r="E1044" s="129" t="s">
        <v>169</v>
      </c>
      <c r="F1044" s="209" t="s">
        <v>169</v>
      </c>
      <c r="G1044" s="135"/>
      <c r="H1044" s="258"/>
      <c r="I1044" s="259">
        <f t="shared" si="332"/>
        <v>0</v>
      </c>
      <c r="J1044" s="259">
        <f t="shared" si="333"/>
        <v>0</v>
      </c>
      <c r="K1044" s="259">
        <f t="shared" si="334"/>
        <v>0</v>
      </c>
      <c r="L1044" s="252"/>
      <c r="M1044" s="252"/>
      <c r="N1044" s="252"/>
      <c r="O1044" s="147">
        <v>0</v>
      </c>
      <c r="P1044" s="147">
        <v>0</v>
      </c>
      <c r="Q1044" s="137">
        <f t="shared" si="335"/>
        <v>0</v>
      </c>
      <c r="R1044" s="80">
        <f t="shared" si="336"/>
        <v>0</v>
      </c>
      <c r="S1044" s="147">
        <v>0</v>
      </c>
      <c r="T1044" s="121"/>
      <c r="U1044" s="263">
        <f>IFERROR(VLOOKUP(B1044,คำนวณตกเบิกวิทยฐานะ!$B$9:$P$1008,14,FALSE),0)</f>
        <v>0</v>
      </c>
      <c r="V1044" s="263">
        <f>IFERROR(VLOOKUP(B1044,คำนวณตกเบิกวิทยฐานะ!$B$9:$P$1008,15,FALSE),0)</f>
        <v>0</v>
      </c>
      <c r="W1044" s="264">
        <f t="shared" si="337"/>
        <v>0</v>
      </c>
      <c r="X1044" s="119" t="s">
        <v>169</v>
      </c>
      <c r="Y1044" s="209" t="s">
        <v>169</v>
      </c>
      <c r="Z1044" s="258"/>
      <c r="AA1044" s="253">
        <f t="shared" si="338"/>
        <v>0</v>
      </c>
      <c r="AB1044" s="253">
        <f t="shared" si="339"/>
        <v>0</v>
      </c>
      <c r="AC1044" s="253">
        <f t="shared" si="348"/>
        <v>0</v>
      </c>
      <c r="AD1044" s="253">
        <f t="shared" si="340"/>
        <v>0</v>
      </c>
      <c r="AE1044" s="268">
        <f t="shared" si="349"/>
        <v>0</v>
      </c>
      <c r="AF1044" s="269">
        <f t="shared" si="341"/>
        <v>0</v>
      </c>
      <c r="AG1044" s="270">
        <f t="shared" si="342"/>
        <v>0</v>
      </c>
      <c r="AH1044" s="121"/>
      <c r="AI1044" s="252"/>
      <c r="AJ1044" s="295"/>
      <c r="AK1044" s="301">
        <f t="shared" si="343"/>
        <v>0</v>
      </c>
      <c r="AL1044" s="119" t="s">
        <v>169</v>
      </c>
      <c r="AM1044" s="123" t="s">
        <v>169</v>
      </c>
      <c r="AN1044" s="122"/>
      <c r="AO1044" s="119" t="s">
        <v>169</v>
      </c>
      <c r="AP1044" s="123" t="s">
        <v>169</v>
      </c>
      <c r="AQ1044" s="124"/>
      <c r="AR1044" s="119" t="s">
        <v>169</v>
      </c>
      <c r="AS1044" s="123" t="s">
        <v>169</v>
      </c>
      <c r="AT1044" s="122"/>
      <c r="AU1044" s="280">
        <f t="shared" si="344"/>
        <v>0</v>
      </c>
      <c r="AV1044" s="281">
        <f t="shared" si="345"/>
        <v>0</v>
      </c>
      <c r="AW1044" s="291">
        <f t="shared" si="346"/>
        <v>0</v>
      </c>
      <c r="AX1044" s="283">
        <f t="shared" si="347"/>
        <v>0</v>
      </c>
    </row>
    <row r="1045" spans="1:50" ht="26.45" customHeight="1">
      <c r="A1045" s="117"/>
      <c r="B1045" s="245"/>
      <c r="C1045" s="136"/>
      <c r="D1045" s="208" t="str">
        <f t="shared" si="331"/>
        <v/>
      </c>
      <c r="E1045" s="129" t="s">
        <v>169</v>
      </c>
      <c r="F1045" s="209" t="s">
        <v>169</v>
      </c>
      <c r="G1045" s="135"/>
      <c r="H1045" s="258"/>
      <c r="I1045" s="259">
        <f t="shared" si="332"/>
        <v>0</v>
      </c>
      <c r="J1045" s="259">
        <f t="shared" si="333"/>
        <v>0</v>
      </c>
      <c r="K1045" s="259">
        <f t="shared" si="334"/>
        <v>0</v>
      </c>
      <c r="L1045" s="252"/>
      <c r="M1045" s="252"/>
      <c r="N1045" s="252"/>
      <c r="O1045" s="147">
        <v>0</v>
      </c>
      <c r="P1045" s="147">
        <v>0</v>
      </c>
      <c r="Q1045" s="137">
        <f t="shared" si="335"/>
        <v>0</v>
      </c>
      <c r="R1045" s="80">
        <f t="shared" si="336"/>
        <v>0</v>
      </c>
      <c r="S1045" s="147">
        <v>0</v>
      </c>
      <c r="T1045" s="121"/>
      <c r="U1045" s="263">
        <f>IFERROR(VLOOKUP(B1045,คำนวณตกเบิกวิทยฐานะ!$B$9:$P$1008,14,FALSE),0)</f>
        <v>0</v>
      </c>
      <c r="V1045" s="263">
        <f>IFERROR(VLOOKUP(B1045,คำนวณตกเบิกวิทยฐานะ!$B$9:$P$1008,15,FALSE),0)</f>
        <v>0</v>
      </c>
      <c r="W1045" s="264">
        <f t="shared" si="337"/>
        <v>0</v>
      </c>
      <c r="X1045" s="119" t="s">
        <v>169</v>
      </c>
      <c r="Y1045" s="209" t="s">
        <v>169</v>
      </c>
      <c r="Z1045" s="258"/>
      <c r="AA1045" s="253">
        <f t="shared" si="338"/>
        <v>0</v>
      </c>
      <c r="AB1045" s="253">
        <f t="shared" si="339"/>
        <v>0</v>
      </c>
      <c r="AC1045" s="253">
        <f t="shared" si="348"/>
        <v>0</v>
      </c>
      <c r="AD1045" s="253">
        <f t="shared" si="340"/>
        <v>0</v>
      </c>
      <c r="AE1045" s="268">
        <f t="shared" si="349"/>
        <v>0</v>
      </c>
      <c r="AF1045" s="269">
        <f t="shared" si="341"/>
        <v>0</v>
      </c>
      <c r="AG1045" s="270">
        <f t="shared" si="342"/>
        <v>0</v>
      </c>
      <c r="AH1045" s="121"/>
      <c r="AI1045" s="252"/>
      <c r="AJ1045" s="295"/>
      <c r="AK1045" s="301">
        <f t="shared" si="343"/>
        <v>0</v>
      </c>
      <c r="AL1045" s="119" t="s">
        <v>169</v>
      </c>
      <c r="AM1045" s="123" t="s">
        <v>169</v>
      </c>
      <c r="AN1045" s="122"/>
      <c r="AO1045" s="119" t="s">
        <v>169</v>
      </c>
      <c r="AP1045" s="123" t="s">
        <v>169</v>
      </c>
      <c r="AQ1045" s="124"/>
      <c r="AR1045" s="119" t="s">
        <v>169</v>
      </c>
      <c r="AS1045" s="123" t="s">
        <v>169</v>
      </c>
      <c r="AT1045" s="122"/>
      <c r="AU1045" s="280">
        <f t="shared" si="344"/>
        <v>0</v>
      </c>
      <c r="AV1045" s="281">
        <f t="shared" si="345"/>
        <v>0</v>
      </c>
      <c r="AW1045" s="291">
        <f t="shared" si="346"/>
        <v>0</v>
      </c>
      <c r="AX1045" s="283">
        <f t="shared" si="347"/>
        <v>0</v>
      </c>
    </row>
    <row r="1046" spans="1:50" ht="26.45" customHeight="1">
      <c r="A1046" s="117"/>
      <c r="B1046" s="245"/>
      <c r="C1046" s="136"/>
      <c r="D1046" s="208" t="str">
        <f t="shared" si="331"/>
        <v/>
      </c>
      <c r="E1046" s="129" t="s">
        <v>169</v>
      </c>
      <c r="F1046" s="209" t="s">
        <v>169</v>
      </c>
      <c r="G1046" s="135"/>
      <c r="H1046" s="258"/>
      <c r="I1046" s="259">
        <f t="shared" si="332"/>
        <v>0</v>
      </c>
      <c r="J1046" s="259">
        <f t="shared" si="333"/>
        <v>0</v>
      </c>
      <c r="K1046" s="259">
        <f t="shared" si="334"/>
        <v>0</v>
      </c>
      <c r="L1046" s="252"/>
      <c r="M1046" s="252"/>
      <c r="N1046" s="252"/>
      <c r="O1046" s="147">
        <v>0</v>
      </c>
      <c r="P1046" s="147">
        <v>0</v>
      </c>
      <c r="Q1046" s="137">
        <f t="shared" si="335"/>
        <v>0</v>
      </c>
      <c r="R1046" s="80">
        <f t="shared" si="336"/>
        <v>0</v>
      </c>
      <c r="S1046" s="147">
        <v>0</v>
      </c>
      <c r="T1046" s="121"/>
      <c r="U1046" s="263">
        <f>IFERROR(VLOOKUP(B1046,คำนวณตกเบิกวิทยฐานะ!$B$9:$P$1008,14,FALSE),0)</f>
        <v>0</v>
      </c>
      <c r="V1046" s="263">
        <f>IFERROR(VLOOKUP(B1046,คำนวณตกเบิกวิทยฐานะ!$B$9:$P$1008,15,FALSE),0)</f>
        <v>0</v>
      </c>
      <c r="W1046" s="264">
        <f t="shared" si="337"/>
        <v>0</v>
      </c>
      <c r="X1046" s="119" t="s">
        <v>169</v>
      </c>
      <c r="Y1046" s="209" t="s">
        <v>169</v>
      </c>
      <c r="Z1046" s="258"/>
      <c r="AA1046" s="253">
        <f t="shared" si="338"/>
        <v>0</v>
      </c>
      <c r="AB1046" s="253">
        <f t="shared" si="339"/>
        <v>0</v>
      </c>
      <c r="AC1046" s="253">
        <f t="shared" si="348"/>
        <v>0</v>
      </c>
      <c r="AD1046" s="253">
        <f t="shared" si="340"/>
        <v>0</v>
      </c>
      <c r="AE1046" s="268">
        <f t="shared" si="349"/>
        <v>0</v>
      </c>
      <c r="AF1046" s="269">
        <f t="shared" si="341"/>
        <v>0</v>
      </c>
      <c r="AG1046" s="270">
        <f t="shared" si="342"/>
        <v>0</v>
      </c>
      <c r="AH1046" s="121"/>
      <c r="AI1046" s="252"/>
      <c r="AJ1046" s="295"/>
      <c r="AK1046" s="301">
        <f t="shared" si="343"/>
        <v>0</v>
      </c>
      <c r="AL1046" s="119" t="s">
        <v>169</v>
      </c>
      <c r="AM1046" s="123" t="s">
        <v>169</v>
      </c>
      <c r="AN1046" s="122"/>
      <c r="AO1046" s="119" t="s">
        <v>169</v>
      </c>
      <c r="AP1046" s="123" t="s">
        <v>169</v>
      </c>
      <c r="AQ1046" s="124"/>
      <c r="AR1046" s="119" t="s">
        <v>169</v>
      </c>
      <c r="AS1046" s="123" t="s">
        <v>169</v>
      </c>
      <c r="AT1046" s="122"/>
      <c r="AU1046" s="280">
        <f t="shared" si="344"/>
        <v>0</v>
      </c>
      <c r="AV1046" s="281">
        <f t="shared" si="345"/>
        <v>0</v>
      </c>
      <c r="AW1046" s="291">
        <f t="shared" si="346"/>
        <v>0</v>
      </c>
      <c r="AX1046" s="283">
        <f t="shared" si="347"/>
        <v>0</v>
      </c>
    </row>
    <row r="1047" spans="1:50" ht="26.45" customHeight="1">
      <c r="A1047" s="117"/>
      <c r="B1047" s="245"/>
      <c r="C1047" s="136"/>
      <c r="D1047" s="208" t="str">
        <f t="shared" si="331"/>
        <v/>
      </c>
      <c r="E1047" s="129" t="s">
        <v>169</v>
      </c>
      <c r="F1047" s="209" t="s">
        <v>169</v>
      </c>
      <c r="G1047" s="135"/>
      <c r="H1047" s="258"/>
      <c r="I1047" s="259">
        <f t="shared" si="332"/>
        <v>0</v>
      </c>
      <c r="J1047" s="259">
        <f t="shared" si="333"/>
        <v>0</v>
      </c>
      <c r="K1047" s="259">
        <f t="shared" si="334"/>
        <v>0</v>
      </c>
      <c r="L1047" s="252"/>
      <c r="M1047" s="252"/>
      <c r="N1047" s="252"/>
      <c r="O1047" s="147">
        <v>0</v>
      </c>
      <c r="P1047" s="147">
        <v>0</v>
      </c>
      <c r="Q1047" s="137">
        <f t="shared" si="335"/>
        <v>0</v>
      </c>
      <c r="R1047" s="80">
        <f t="shared" si="336"/>
        <v>0</v>
      </c>
      <c r="S1047" s="147">
        <v>0</v>
      </c>
      <c r="T1047" s="121"/>
      <c r="U1047" s="263">
        <f>IFERROR(VLOOKUP(B1047,คำนวณตกเบิกวิทยฐานะ!$B$9:$P$1008,14,FALSE),0)</f>
        <v>0</v>
      </c>
      <c r="V1047" s="263">
        <f>IFERROR(VLOOKUP(B1047,คำนวณตกเบิกวิทยฐานะ!$B$9:$P$1008,15,FALSE),0)</f>
        <v>0</v>
      </c>
      <c r="W1047" s="264">
        <f t="shared" si="337"/>
        <v>0</v>
      </c>
      <c r="X1047" s="119" t="s">
        <v>169</v>
      </c>
      <c r="Y1047" s="209" t="s">
        <v>169</v>
      </c>
      <c r="Z1047" s="258"/>
      <c r="AA1047" s="253">
        <f t="shared" si="338"/>
        <v>0</v>
      </c>
      <c r="AB1047" s="253">
        <f t="shared" si="339"/>
        <v>0</v>
      </c>
      <c r="AC1047" s="253">
        <f t="shared" si="348"/>
        <v>0</v>
      </c>
      <c r="AD1047" s="253">
        <f t="shared" si="340"/>
        <v>0</v>
      </c>
      <c r="AE1047" s="268">
        <f t="shared" si="349"/>
        <v>0</v>
      </c>
      <c r="AF1047" s="269">
        <f t="shared" si="341"/>
        <v>0</v>
      </c>
      <c r="AG1047" s="270">
        <f t="shared" si="342"/>
        <v>0</v>
      </c>
      <c r="AH1047" s="121"/>
      <c r="AI1047" s="252"/>
      <c r="AJ1047" s="295"/>
      <c r="AK1047" s="301">
        <f t="shared" si="343"/>
        <v>0</v>
      </c>
      <c r="AL1047" s="119" t="s">
        <v>169</v>
      </c>
      <c r="AM1047" s="123" t="s">
        <v>169</v>
      </c>
      <c r="AN1047" s="122"/>
      <c r="AO1047" s="119" t="s">
        <v>169</v>
      </c>
      <c r="AP1047" s="123" t="s">
        <v>169</v>
      </c>
      <c r="AQ1047" s="124"/>
      <c r="AR1047" s="119" t="s">
        <v>169</v>
      </c>
      <c r="AS1047" s="123" t="s">
        <v>169</v>
      </c>
      <c r="AT1047" s="122"/>
      <c r="AU1047" s="280">
        <f t="shared" si="344"/>
        <v>0</v>
      </c>
      <c r="AV1047" s="281">
        <f t="shared" si="345"/>
        <v>0</v>
      </c>
      <c r="AW1047" s="291">
        <f t="shared" si="346"/>
        <v>0</v>
      </c>
      <c r="AX1047" s="283">
        <f t="shared" si="347"/>
        <v>0</v>
      </c>
    </row>
    <row r="1048" spans="1:50" ht="26.45" customHeight="1">
      <c r="A1048" s="117"/>
      <c r="B1048" s="245"/>
      <c r="C1048" s="136"/>
      <c r="D1048" s="208" t="str">
        <f t="shared" si="331"/>
        <v/>
      </c>
      <c r="E1048" s="129" t="s">
        <v>169</v>
      </c>
      <c r="F1048" s="209" t="s">
        <v>169</v>
      </c>
      <c r="G1048" s="135"/>
      <c r="H1048" s="258"/>
      <c r="I1048" s="259">
        <f t="shared" si="332"/>
        <v>0</v>
      </c>
      <c r="J1048" s="259">
        <f t="shared" si="333"/>
        <v>0</v>
      </c>
      <c r="K1048" s="259">
        <f t="shared" si="334"/>
        <v>0</v>
      </c>
      <c r="L1048" s="252"/>
      <c r="M1048" s="252"/>
      <c r="N1048" s="252"/>
      <c r="O1048" s="147">
        <v>0</v>
      </c>
      <c r="P1048" s="147">
        <v>0</v>
      </c>
      <c r="Q1048" s="137">
        <f t="shared" si="335"/>
        <v>0</v>
      </c>
      <c r="R1048" s="80">
        <f t="shared" si="336"/>
        <v>0</v>
      </c>
      <c r="S1048" s="147">
        <v>0</v>
      </c>
      <c r="T1048" s="121"/>
      <c r="U1048" s="263">
        <f>IFERROR(VLOOKUP(B1048,คำนวณตกเบิกวิทยฐานะ!$B$9:$P$1008,14,FALSE),0)</f>
        <v>0</v>
      </c>
      <c r="V1048" s="263">
        <f>IFERROR(VLOOKUP(B1048,คำนวณตกเบิกวิทยฐานะ!$B$9:$P$1008,15,FALSE),0)</f>
        <v>0</v>
      </c>
      <c r="W1048" s="264">
        <f t="shared" si="337"/>
        <v>0</v>
      </c>
      <c r="X1048" s="119" t="s">
        <v>169</v>
      </c>
      <c r="Y1048" s="209" t="s">
        <v>169</v>
      </c>
      <c r="Z1048" s="258"/>
      <c r="AA1048" s="253">
        <f t="shared" si="338"/>
        <v>0</v>
      </c>
      <c r="AB1048" s="253">
        <f t="shared" si="339"/>
        <v>0</v>
      </c>
      <c r="AC1048" s="253">
        <f t="shared" si="348"/>
        <v>0</v>
      </c>
      <c r="AD1048" s="253">
        <f t="shared" si="340"/>
        <v>0</v>
      </c>
      <c r="AE1048" s="268">
        <f t="shared" si="349"/>
        <v>0</v>
      </c>
      <c r="AF1048" s="269">
        <f t="shared" si="341"/>
        <v>0</v>
      </c>
      <c r="AG1048" s="270">
        <f t="shared" si="342"/>
        <v>0</v>
      </c>
      <c r="AH1048" s="121"/>
      <c r="AI1048" s="252"/>
      <c r="AJ1048" s="295"/>
      <c r="AK1048" s="301">
        <f t="shared" si="343"/>
        <v>0</v>
      </c>
      <c r="AL1048" s="119" t="s">
        <v>169</v>
      </c>
      <c r="AM1048" s="123" t="s">
        <v>169</v>
      </c>
      <c r="AN1048" s="122"/>
      <c r="AO1048" s="119" t="s">
        <v>169</v>
      </c>
      <c r="AP1048" s="123" t="s">
        <v>169</v>
      </c>
      <c r="AQ1048" s="124"/>
      <c r="AR1048" s="119" t="s">
        <v>169</v>
      </c>
      <c r="AS1048" s="123" t="s">
        <v>169</v>
      </c>
      <c r="AT1048" s="122"/>
      <c r="AU1048" s="280">
        <f t="shared" si="344"/>
        <v>0</v>
      </c>
      <c r="AV1048" s="281">
        <f t="shared" si="345"/>
        <v>0</v>
      </c>
      <c r="AW1048" s="291">
        <f t="shared" si="346"/>
        <v>0</v>
      </c>
      <c r="AX1048" s="283">
        <f t="shared" si="347"/>
        <v>0</v>
      </c>
    </row>
    <row r="1049" spans="1:50" ht="26.45" customHeight="1">
      <c r="A1049" s="117"/>
      <c r="B1049" s="245"/>
      <c r="C1049" s="136"/>
      <c r="D1049" s="208" t="str">
        <f t="shared" si="331"/>
        <v/>
      </c>
      <c r="E1049" s="129" t="s">
        <v>169</v>
      </c>
      <c r="F1049" s="209" t="s">
        <v>169</v>
      </c>
      <c r="G1049" s="135"/>
      <c r="H1049" s="258"/>
      <c r="I1049" s="259">
        <f t="shared" si="332"/>
        <v>0</v>
      </c>
      <c r="J1049" s="259">
        <f t="shared" si="333"/>
        <v>0</v>
      </c>
      <c r="K1049" s="259">
        <f t="shared" si="334"/>
        <v>0</v>
      </c>
      <c r="L1049" s="252"/>
      <c r="M1049" s="252"/>
      <c r="N1049" s="252"/>
      <c r="O1049" s="147">
        <v>0</v>
      </c>
      <c r="P1049" s="147">
        <v>0</v>
      </c>
      <c r="Q1049" s="137">
        <f t="shared" si="335"/>
        <v>0</v>
      </c>
      <c r="R1049" s="80">
        <f t="shared" si="336"/>
        <v>0</v>
      </c>
      <c r="S1049" s="147">
        <v>0</v>
      </c>
      <c r="T1049" s="121"/>
      <c r="U1049" s="263">
        <f>IFERROR(VLOOKUP(B1049,คำนวณตกเบิกวิทยฐานะ!$B$9:$P$1008,14,FALSE),0)</f>
        <v>0</v>
      </c>
      <c r="V1049" s="263">
        <f>IFERROR(VLOOKUP(B1049,คำนวณตกเบิกวิทยฐานะ!$B$9:$P$1008,15,FALSE),0)</f>
        <v>0</v>
      </c>
      <c r="W1049" s="264">
        <f t="shared" si="337"/>
        <v>0</v>
      </c>
      <c r="X1049" s="119" t="s">
        <v>169</v>
      </c>
      <c r="Y1049" s="209" t="s">
        <v>169</v>
      </c>
      <c r="Z1049" s="258"/>
      <c r="AA1049" s="253">
        <f t="shared" si="338"/>
        <v>0</v>
      </c>
      <c r="AB1049" s="253">
        <f t="shared" si="339"/>
        <v>0</v>
      </c>
      <c r="AC1049" s="253">
        <f t="shared" si="348"/>
        <v>0</v>
      </c>
      <c r="AD1049" s="253">
        <f t="shared" si="340"/>
        <v>0</v>
      </c>
      <c r="AE1049" s="268">
        <f t="shared" si="349"/>
        <v>0</v>
      </c>
      <c r="AF1049" s="269">
        <f t="shared" si="341"/>
        <v>0</v>
      </c>
      <c r="AG1049" s="270">
        <f t="shared" si="342"/>
        <v>0</v>
      </c>
      <c r="AH1049" s="121"/>
      <c r="AI1049" s="252"/>
      <c r="AJ1049" s="295"/>
      <c r="AK1049" s="301">
        <f t="shared" si="343"/>
        <v>0</v>
      </c>
      <c r="AL1049" s="119" t="s">
        <v>169</v>
      </c>
      <c r="AM1049" s="123" t="s">
        <v>169</v>
      </c>
      <c r="AN1049" s="122"/>
      <c r="AO1049" s="119" t="s">
        <v>169</v>
      </c>
      <c r="AP1049" s="123" t="s">
        <v>169</v>
      </c>
      <c r="AQ1049" s="124"/>
      <c r="AR1049" s="119" t="s">
        <v>169</v>
      </c>
      <c r="AS1049" s="123" t="s">
        <v>169</v>
      </c>
      <c r="AT1049" s="122"/>
      <c r="AU1049" s="280">
        <f t="shared" si="344"/>
        <v>0</v>
      </c>
      <c r="AV1049" s="281">
        <f t="shared" si="345"/>
        <v>0</v>
      </c>
      <c r="AW1049" s="291">
        <f t="shared" si="346"/>
        <v>0</v>
      </c>
      <c r="AX1049" s="283">
        <f t="shared" si="347"/>
        <v>0</v>
      </c>
    </row>
    <row r="1050" spans="1:50" ht="26.45" customHeight="1">
      <c r="A1050" s="117"/>
      <c r="B1050" s="245"/>
      <c r="C1050" s="136"/>
      <c r="D1050" s="208" t="str">
        <f t="shared" si="331"/>
        <v/>
      </c>
      <c r="E1050" s="129" t="s">
        <v>169</v>
      </c>
      <c r="F1050" s="209" t="s">
        <v>169</v>
      </c>
      <c r="G1050" s="135"/>
      <c r="H1050" s="258"/>
      <c r="I1050" s="259">
        <f t="shared" si="332"/>
        <v>0</v>
      </c>
      <c r="J1050" s="259">
        <f t="shared" si="333"/>
        <v>0</v>
      </c>
      <c r="K1050" s="259">
        <f t="shared" si="334"/>
        <v>0</v>
      </c>
      <c r="L1050" s="252"/>
      <c r="M1050" s="252"/>
      <c r="N1050" s="252"/>
      <c r="O1050" s="147">
        <v>0</v>
      </c>
      <c r="P1050" s="147">
        <v>0</v>
      </c>
      <c r="Q1050" s="137">
        <f t="shared" si="335"/>
        <v>0</v>
      </c>
      <c r="R1050" s="80">
        <f t="shared" si="336"/>
        <v>0</v>
      </c>
      <c r="S1050" s="147">
        <v>0</v>
      </c>
      <c r="T1050" s="121"/>
      <c r="U1050" s="263">
        <f>IFERROR(VLOOKUP(B1050,คำนวณตกเบิกวิทยฐานะ!$B$9:$P$1008,14,FALSE),0)</f>
        <v>0</v>
      </c>
      <c r="V1050" s="263">
        <f>IFERROR(VLOOKUP(B1050,คำนวณตกเบิกวิทยฐานะ!$B$9:$P$1008,15,FALSE),0)</f>
        <v>0</v>
      </c>
      <c r="W1050" s="264">
        <f t="shared" si="337"/>
        <v>0</v>
      </c>
      <c r="X1050" s="119" t="s">
        <v>169</v>
      </c>
      <c r="Y1050" s="209" t="s">
        <v>169</v>
      </c>
      <c r="Z1050" s="258"/>
      <c r="AA1050" s="253">
        <f t="shared" si="338"/>
        <v>0</v>
      </c>
      <c r="AB1050" s="253">
        <f t="shared" si="339"/>
        <v>0</v>
      </c>
      <c r="AC1050" s="253">
        <f t="shared" si="348"/>
        <v>0</v>
      </c>
      <c r="AD1050" s="253">
        <f t="shared" si="340"/>
        <v>0</v>
      </c>
      <c r="AE1050" s="268">
        <f t="shared" si="349"/>
        <v>0</v>
      </c>
      <c r="AF1050" s="269">
        <f t="shared" si="341"/>
        <v>0</v>
      </c>
      <c r="AG1050" s="270">
        <f t="shared" si="342"/>
        <v>0</v>
      </c>
      <c r="AH1050" s="121"/>
      <c r="AI1050" s="252"/>
      <c r="AJ1050" s="295"/>
      <c r="AK1050" s="301">
        <f t="shared" si="343"/>
        <v>0</v>
      </c>
      <c r="AL1050" s="119" t="s">
        <v>169</v>
      </c>
      <c r="AM1050" s="123" t="s">
        <v>169</v>
      </c>
      <c r="AN1050" s="122"/>
      <c r="AO1050" s="119" t="s">
        <v>169</v>
      </c>
      <c r="AP1050" s="123" t="s">
        <v>169</v>
      </c>
      <c r="AQ1050" s="124"/>
      <c r="AR1050" s="119" t="s">
        <v>169</v>
      </c>
      <c r="AS1050" s="123" t="s">
        <v>169</v>
      </c>
      <c r="AT1050" s="122"/>
      <c r="AU1050" s="280">
        <f t="shared" si="344"/>
        <v>0</v>
      </c>
      <c r="AV1050" s="281">
        <f t="shared" si="345"/>
        <v>0</v>
      </c>
      <c r="AW1050" s="291">
        <f t="shared" si="346"/>
        <v>0</v>
      </c>
      <c r="AX1050" s="283">
        <f t="shared" si="347"/>
        <v>0</v>
      </c>
    </row>
    <row r="1051" spans="1:50" ht="26.45" customHeight="1">
      <c r="A1051" s="117"/>
      <c r="B1051" s="245"/>
      <c r="C1051" s="136"/>
      <c r="D1051" s="208" t="str">
        <f t="shared" si="331"/>
        <v/>
      </c>
      <c r="E1051" s="129" t="s">
        <v>169</v>
      </c>
      <c r="F1051" s="209" t="s">
        <v>169</v>
      </c>
      <c r="G1051" s="135"/>
      <c r="H1051" s="258"/>
      <c r="I1051" s="259">
        <f t="shared" si="332"/>
        <v>0</v>
      </c>
      <c r="J1051" s="259">
        <f t="shared" si="333"/>
        <v>0</v>
      </c>
      <c r="K1051" s="259">
        <f t="shared" si="334"/>
        <v>0</v>
      </c>
      <c r="L1051" s="252"/>
      <c r="M1051" s="252"/>
      <c r="N1051" s="252"/>
      <c r="O1051" s="147">
        <v>0</v>
      </c>
      <c r="P1051" s="147">
        <v>0</v>
      </c>
      <c r="Q1051" s="137">
        <f t="shared" si="335"/>
        <v>0</v>
      </c>
      <c r="R1051" s="80">
        <f t="shared" si="336"/>
        <v>0</v>
      </c>
      <c r="S1051" s="147">
        <v>0</v>
      </c>
      <c r="T1051" s="121"/>
      <c r="U1051" s="263">
        <f>IFERROR(VLOOKUP(B1051,คำนวณตกเบิกวิทยฐานะ!$B$9:$P$1008,14,FALSE),0)</f>
        <v>0</v>
      </c>
      <c r="V1051" s="263">
        <f>IFERROR(VLOOKUP(B1051,คำนวณตกเบิกวิทยฐานะ!$B$9:$P$1008,15,FALSE),0)</f>
        <v>0</v>
      </c>
      <c r="W1051" s="264">
        <f t="shared" si="337"/>
        <v>0</v>
      </c>
      <c r="X1051" s="119" t="s">
        <v>169</v>
      </c>
      <c r="Y1051" s="209" t="s">
        <v>169</v>
      </c>
      <c r="Z1051" s="258"/>
      <c r="AA1051" s="253">
        <f t="shared" si="338"/>
        <v>0</v>
      </c>
      <c r="AB1051" s="253">
        <f t="shared" si="339"/>
        <v>0</v>
      </c>
      <c r="AC1051" s="253">
        <f t="shared" si="348"/>
        <v>0</v>
      </c>
      <c r="AD1051" s="253">
        <f t="shared" si="340"/>
        <v>0</v>
      </c>
      <c r="AE1051" s="268">
        <f t="shared" si="349"/>
        <v>0</v>
      </c>
      <c r="AF1051" s="269">
        <f t="shared" si="341"/>
        <v>0</v>
      </c>
      <c r="AG1051" s="270">
        <f t="shared" si="342"/>
        <v>0</v>
      </c>
      <c r="AH1051" s="121"/>
      <c r="AI1051" s="252"/>
      <c r="AJ1051" s="295"/>
      <c r="AK1051" s="301">
        <f t="shared" si="343"/>
        <v>0</v>
      </c>
      <c r="AL1051" s="119" t="s">
        <v>169</v>
      </c>
      <c r="AM1051" s="123" t="s">
        <v>169</v>
      </c>
      <c r="AN1051" s="122"/>
      <c r="AO1051" s="119" t="s">
        <v>169</v>
      </c>
      <c r="AP1051" s="123" t="s">
        <v>169</v>
      </c>
      <c r="AQ1051" s="124"/>
      <c r="AR1051" s="119" t="s">
        <v>169</v>
      </c>
      <c r="AS1051" s="123" t="s">
        <v>169</v>
      </c>
      <c r="AT1051" s="122"/>
      <c r="AU1051" s="280">
        <f t="shared" si="344"/>
        <v>0</v>
      </c>
      <c r="AV1051" s="281">
        <f t="shared" si="345"/>
        <v>0</v>
      </c>
      <c r="AW1051" s="291">
        <f t="shared" si="346"/>
        <v>0</v>
      </c>
      <c r="AX1051" s="283">
        <f t="shared" si="347"/>
        <v>0</v>
      </c>
    </row>
    <row r="1052" spans="1:50" ht="26.45" customHeight="1">
      <c r="A1052" s="117"/>
      <c r="B1052" s="245"/>
      <c r="C1052" s="136"/>
      <c r="D1052" s="208" t="str">
        <f t="shared" si="331"/>
        <v/>
      </c>
      <c r="E1052" s="129" t="s">
        <v>169</v>
      </c>
      <c r="F1052" s="209" t="s">
        <v>169</v>
      </c>
      <c r="G1052" s="135"/>
      <c r="H1052" s="258"/>
      <c r="I1052" s="259">
        <f t="shared" si="332"/>
        <v>0</v>
      </c>
      <c r="J1052" s="259">
        <f t="shared" si="333"/>
        <v>0</v>
      </c>
      <c r="K1052" s="259">
        <f t="shared" si="334"/>
        <v>0</v>
      </c>
      <c r="L1052" s="252"/>
      <c r="M1052" s="252"/>
      <c r="N1052" s="252"/>
      <c r="O1052" s="147">
        <v>0</v>
      </c>
      <c r="P1052" s="147">
        <v>0</v>
      </c>
      <c r="Q1052" s="137">
        <f t="shared" si="335"/>
        <v>0</v>
      </c>
      <c r="R1052" s="80">
        <f t="shared" si="336"/>
        <v>0</v>
      </c>
      <c r="S1052" s="147">
        <v>0</v>
      </c>
      <c r="T1052" s="121"/>
      <c r="U1052" s="263">
        <f>IFERROR(VLOOKUP(B1052,คำนวณตกเบิกวิทยฐานะ!$B$9:$P$1008,14,FALSE),0)</f>
        <v>0</v>
      </c>
      <c r="V1052" s="263">
        <f>IFERROR(VLOOKUP(B1052,คำนวณตกเบิกวิทยฐานะ!$B$9:$P$1008,15,FALSE),0)</f>
        <v>0</v>
      </c>
      <c r="W1052" s="264">
        <f t="shared" si="337"/>
        <v>0</v>
      </c>
      <c r="X1052" s="119" t="s">
        <v>169</v>
      </c>
      <c r="Y1052" s="209" t="s">
        <v>169</v>
      </c>
      <c r="Z1052" s="258"/>
      <c r="AA1052" s="253">
        <f t="shared" si="338"/>
        <v>0</v>
      </c>
      <c r="AB1052" s="253">
        <f t="shared" si="339"/>
        <v>0</v>
      </c>
      <c r="AC1052" s="253">
        <f t="shared" si="348"/>
        <v>0</v>
      </c>
      <c r="AD1052" s="253">
        <f t="shared" si="340"/>
        <v>0</v>
      </c>
      <c r="AE1052" s="268">
        <f t="shared" si="349"/>
        <v>0</v>
      </c>
      <c r="AF1052" s="269">
        <f t="shared" si="341"/>
        <v>0</v>
      </c>
      <c r="AG1052" s="270">
        <f t="shared" si="342"/>
        <v>0</v>
      </c>
      <c r="AH1052" s="121"/>
      <c r="AI1052" s="252"/>
      <c r="AJ1052" s="295"/>
      <c r="AK1052" s="301">
        <f t="shared" si="343"/>
        <v>0</v>
      </c>
      <c r="AL1052" s="119" t="s">
        <v>169</v>
      </c>
      <c r="AM1052" s="123" t="s">
        <v>169</v>
      </c>
      <c r="AN1052" s="122"/>
      <c r="AO1052" s="119" t="s">
        <v>169</v>
      </c>
      <c r="AP1052" s="123" t="s">
        <v>169</v>
      </c>
      <c r="AQ1052" s="124"/>
      <c r="AR1052" s="119" t="s">
        <v>169</v>
      </c>
      <c r="AS1052" s="123" t="s">
        <v>169</v>
      </c>
      <c r="AT1052" s="122"/>
      <c r="AU1052" s="280">
        <f t="shared" si="344"/>
        <v>0</v>
      </c>
      <c r="AV1052" s="281">
        <f t="shared" si="345"/>
        <v>0</v>
      </c>
      <c r="AW1052" s="291">
        <f t="shared" si="346"/>
        <v>0</v>
      </c>
      <c r="AX1052" s="283">
        <f t="shared" si="347"/>
        <v>0</v>
      </c>
    </row>
    <row r="1053" spans="1:50" ht="26.45" customHeight="1">
      <c r="A1053" s="117"/>
      <c r="B1053" s="245"/>
      <c r="C1053" s="136"/>
      <c r="D1053" s="208" t="str">
        <f t="shared" si="331"/>
        <v/>
      </c>
      <c r="E1053" s="129" t="s">
        <v>169</v>
      </c>
      <c r="F1053" s="209" t="s">
        <v>169</v>
      </c>
      <c r="G1053" s="135"/>
      <c r="H1053" s="258"/>
      <c r="I1053" s="259">
        <f t="shared" si="332"/>
        <v>0</v>
      </c>
      <c r="J1053" s="259">
        <f t="shared" si="333"/>
        <v>0</v>
      </c>
      <c r="K1053" s="259">
        <f t="shared" si="334"/>
        <v>0</v>
      </c>
      <c r="L1053" s="252"/>
      <c r="M1053" s="252"/>
      <c r="N1053" s="252"/>
      <c r="O1053" s="147">
        <v>0</v>
      </c>
      <c r="P1053" s="147">
        <v>0</v>
      </c>
      <c r="Q1053" s="137">
        <f t="shared" si="335"/>
        <v>0</v>
      </c>
      <c r="R1053" s="80">
        <f t="shared" si="336"/>
        <v>0</v>
      </c>
      <c r="S1053" s="147">
        <v>0</v>
      </c>
      <c r="T1053" s="121"/>
      <c r="U1053" s="263">
        <f>IFERROR(VLOOKUP(B1053,คำนวณตกเบิกวิทยฐานะ!$B$9:$P$1008,14,FALSE),0)</f>
        <v>0</v>
      </c>
      <c r="V1053" s="263">
        <f>IFERROR(VLOOKUP(B1053,คำนวณตกเบิกวิทยฐานะ!$B$9:$P$1008,15,FALSE),0)</f>
        <v>0</v>
      </c>
      <c r="W1053" s="264">
        <f t="shared" si="337"/>
        <v>0</v>
      </c>
      <c r="X1053" s="119" t="s">
        <v>169</v>
      </c>
      <c r="Y1053" s="209" t="s">
        <v>169</v>
      </c>
      <c r="Z1053" s="258"/>
      <c r="AA1053" s="253">
        <f t="shared" si="338"/>
        <v>0</v>
      </c>
      <c r="AB1053" s="253">
        <f t="shared" si="339"/>
        <v>0</v>
      </c>
      <c r="AC1053" s="253">
        <f t="shared" si="348"/>
        <v>0</v>
      </c>
      <c r="AD1053" s="253">
        <f t="shared" si="340"/>
        <v>0</v>
      </c>
      <c r="AE1053" s="268">
        <f t="shared" si="349"/>
        <v>0</v>
      </c>
      <c r="AF1053" s="269">
        <f t="shared" si="341"/>
        <v>0</v>
      </c>
      <c r="AG1053" s="270">
        <f t="shared" si="342"/>
        <v>0</v>
      </c>
      <c r="AH1053" s="121"/>
      <c r="AI1053" s="252"/>
      <c r="AJ1053" s="295"/>
      <c r="AK1053" s="301">
        <f t="shared" si="343"/>
        <v>0</v>
      </c>
      <c r="AL1053" s="119" t="s">
        <v>169</v>
      </c>
      <c r="AM1053" s="123" t="s">
        <v>169</v>
      </c>
      <c r="AN1053" s="122"/>
      <c r="AO1053" s="119" t="s">
        <v>169</v>
      </c>
      <c r="AP1053" s="123" t="s">
        <v>169</v>
      </c>
      <c r="AQ1053" s="124"/>
      <c r="AR1053" s="119" t="s">
        <v>169</v>
      </c>
      <c r="AS1053" s="123" t="s">
        <v>169</v>
      </c>
      <c r="AT1053" s="122"/>
      <c r="AU1053" s="280">
        <f t="shared" si="344"/>
        <v>0</v>
      </c>
      <c r="AV1053" s="281">
        <f t="shared" si="345"/>
        <v>0</v>
      </c>
      <c r="AW1053" s="291">
        <f t="shared" si="346"/>
        <v>0</v>
      </c>
      <c r="AX1053" s="283">
        <f t="shared" si="347"/>
        <v>0</v>
      </c>
    </row>
    <row r="1054" spans="1:50" ht="26.45" customHeight="1">
      <c r="A1054" s="117"/>
      <c r="B1054" s="245"/>
      <c r="C1054" s="136"/>
      <c r="D1054" s="208" t="str">
        <f t="shared" si="331"/>
        <v/>
      </c>
      <c r="E1054" s="129" t="s">
        <v>169</v>
      </c>
      <c r="F1054" s="209" t="s">
        <v>169</v>
      </c>
      <c r="G1054" s="135"/>
      <c r="H1054" s="258"/>
      <c r="I1054" s="259">
        <f t="shared" si="332"/>
        <v>0</v>
      </c>
      <c r="J1054" s="259">
        <f t="shared" si="333"/>
        <v>0</v>
      </c>
      <c r="K1054" s="259">
        <f t="shared" si="334"/>
        <v>0</v>
      </c>
      <c r="L1054" s="252"/>
      <c r="M1054" s="252"/>
      <c r="N1054" s="252"/>
      <c r="O1054" s="147">
        <v>0</v>
      </c>
      <c r="P1054" s="147">
        <v>0</v>
      </c>
      <c r="Q1054" s="137">
        <f t="shared" si="335"/>
        <v>0</v>
      </c>
      <c r="R1054" s="80">
        <f t="shared" si="336"/>
        <v>0</v>
      </c>
      <c r="S1054" s="147">
        <v>0</v>
      </c>
      <c r="T1054" s="121"/>
      <c r="U1054" s="263">
        <f>IFERROR(VLOOKUP(B1054,คำนวณตกเบิกวิทยฐานะ!$B$9:$P$1008,14,FALSE),0)</f>
        <v>0</v>
      </c>
      <c r="V1054" s="263">
        <f>IFERROR(VLOOKUP(B1054,คำนวณตกเบิกวิทยฐานะ!$B$9:$P$1008,15,FALSE),0)</f>
        <v>0</v>
      </c>
      <c r="W1054" s="264">
        <f t="shared" si="337"/>
        <v>0</v>
      </c>
      <c r="X1054" s="119" t="s">
        <v>169</v>
      </c>
      <c r="Y1054" s="209" t="s">
        <v>169</v>
      </c>
      <c r="Z1054" s="258"/>
      <c r="AA1054" s="253">
        <f t="shared" si="338"/>
        <v>0</v>
      </c>
      <c r="AB1054" s="253">
        <f t="shared" si="339"/>
        <v>0</v>
      </c>
      <c r="AC1054" s="253">
        <f t="shared" si="348"/>
        <v>0</v>
      </c>
      <c r="AD1054" s="253">
        <f t="shared" si="340"/>
        <v>0</v>
      </c>
      <c r="AE1054" s="268">
        <f t="shared" si="349"/>
        <v>0</v>
      </c>
      <c r="AF1054" s="269">
        <f t="shared" si="341"/>
        <v>0</v>
      </c>
      <c r="AG1054" s="270">
        <f t="shared" si="342"/>
        <v>0</v>
      </c>
      <c r="AH1054" s="121"/>
      <c r="AI1054" s="252"/>
      <c r="AJ1054" s="295"/>
      <c r="AK1054" s="301">
        <f t="shared" si="343"/>
        <v>0</v>
      </c>
      <c r="AL1054" s="119" t="s">
        <v>169</v>
      </c>
      <c r="AM1054" s="123" t="s">
        <v>169</v>
      </c>
      <c r="AN1054" s="122"/>
      <c r="AO1054" s="119" t="s">
        <v>169</v>
      </c>
      <c r="AP1054" s="123" t="s">
        <v>169</v>
      </c>
      <c r="AQ1054" s="124"/>
      <c r="AR1054" s="119" t="s">
        <v>169</v>
      </c>
      <c r="AS1054" s="123" t="s">
        <v>169</v>
      </c>
      <c r="AT1054" s="122"/>
      <c r="AU1054" s="280">
        <f t="shared" si="344"/>
        <v>0</v>
      </c>
      <c r="AV1054" s="281">
        <f t="shared" si="345"/>
        <v>0</v>
      </c>
      <c r="AW1054" s="291">
        <f t="shared" si="346"/>
        <v>0</v>
      </c>
      <c r="AX1054" s="283">
        <f t="shared" si="347"/>
        <v>0</v>
      </c>
    </row>
    <row r="1055" spans="1:50" ht="26.45" customHeight="1">
      <c r="A1055" s="117"/>
      <c r="B1055" s="245"/>
      <c r="C1055" s="136"/>
      <c r="D1055" s="208" t="str">
        <f t="shared" si="331"/>
        <v/>
      </c>
      <c r="E1055" s="129" t="s">
        <v>169</v>
      </c>
      <c r="F1055" s="209" t="s">
        <v>169</v>
      </c>
      <c r="G1055" s="135"/>
      <c r="H1055" s="258"/>
      <c r="I1055" s="259">
        <f t="shared" si="332"/>
        <v>0</v>
      </c>
      <c r="J1055" s="259">
        <f t="shared" si="333"/>
        <v>0</v>
      </c>
      <c r="K1055" s="259">
        <f t="shared" si="334"/>
        <v>0</v>
      </c>
      <c r="L1055" s="252"/>
      <c r="M1055" s="252"/>
      <c r="N1055" s="252"/>
      <c r="O1055" s="147">
        <v>0</v>
      </c>
      <c r="P1055" s="147">
        <v>0</v>
      </c>
      <c r="Q1055" s="137">
        <f t="shared" si="335"/>
        <v>0</v>
      </c>
      <c r="R1055" s="80">
        <f t="shared" si="336"/>
        <v>0</v>
      </c>
      <c r="S1055" s="147">
        <v>0</v>
      </c>
      <c r="T1055" s="121"/>
      <c r="U1055" s="263">
        <f>IFERROR(VLOOKUP(B1055,คำนวณตกเบิกวิทยฐานะ!$B$9:$P$1008,14,FALSE),0)</f>
        <v>0</v>
      </c>
      <c r="V1055" s="263">
        <f>IFERROR(VLOOKUP(B1055,คำนวณตกเบิกวิทยฐานะ!$B$9:$P$1008,15,FALSE),0)</f>
        <v>0</v>
      </c>
      <c r="W1055" s="264">
        <f t="shared" si="337"/>
        <v>0</v>
      </c>
      <c r="X1055" s="119" t="s">
        <v>169</v>
      </c>
      <c r="Y1055" s="209" t="s">
        <v>169</v>
      </c>
      <c r="Z1055" s="258"/>
      <c r="AA1055" s="253">
        <f t="shared" si="338"/>
        <v>0</v>
      </c>
      <c r="AB1055" s="253">
        <f t="shared" si="339"/>
        <v>0</v>
      </c>
      <c r="AC1055" s="253">
        <f t="shared" si="348"/>
        <v>0</v>
      </c>
      <c r="AD1055" s="253">
        <f t="shared" si="340"/>
        <v>0</v>
      </c>
      <c r="AE1055" s="268">
        <f t="shared" si="349"/>
        <v>0</v>
      </c>
      <c r="AF1055" s="269">
        <f t="shared" si="341"/>
        <v>0</v>
      </c>
      <c r="AG1055" s="270">
        <f t="shared" si="342"/>
        <v>0</v>
      </c>
      <c r="AH1055" s="121"/>
      <c r="AI1055" s="252"/>
      <c r="AJ1055" s="295"/>
      <c r="AK1055" s="301">
        <f t="shared" si="343"/>
        <v>0</v>
      </c>
      <c r="AL1055" s="119" t="s">
        <v>169</v>
      </c>
      <c r="AM1055" s="123" t="s">
        <v>169</v>
      </c>
      <c r="AN1055" s="122"/>
      <c r="AO1055" s="119" t="s">
        <v>169</v>
      </c>
      <c r="AP1055" s="123" t="s">
        <v>169</v>
      </c>
      <c r="AQ1055" s="124"/>
      <c r="AR1055" s="119" t="s">
        <v>169</v>
      </c>
      <c r="AS1055" s="123" t="s">
        <v>169</v>
      </c>
      <c r="AT1055" s="122"/>
      <c r="AU1055" s="280">
        <f t="shared" si="344"/>
        <v>0</v>
      </c>
      <c r="AV1055" s="281">
        <f t="shared" si="345"/>
        <v>0</v>
      </c>
      <c r="AW1055" s="291">
        <f t="shared" si="346"/>
        <v>0</v>
      </c>
      <c r="AX1055" s="283">
        <f t="shared" si="347"/>
        <v>0</v>
      </c>
    </row>
    <row r="1056" spans="1:50" ht="26.45" customHeight="1">
      <c r="A1056" s="117"/>
      <c r="B1056" s="245"/>
      <c r="C1056" s="136"/>
      <c r="D1056" s="208" t="str">
        <f t="shared" si="331"/>
        <v/>
      </c>
      <c r="E1056" s="129" t="s">
        <v>169</v>
      </c>
      <c r="F1056" s="209" t="s">
        <v>169</v>
      </c>
      <c r="G1056" s="135"/>
      <c r="H1056" s="258"/>
      <c r="I1056" s="259">
        <f t="shared" si="332"/>
        <v>0</v>
      </c>
      <c r="J1056" s="259">
        <f t="shared" si="333"/>
        <v>0</v>
      </c>
      <c r="K1056" s="259">
        <f t="shared" si="334"/>
        <v>0</v>
      </c>
      <c r="L1056" s="252"/>
      <c r="M1056" s="252"/>
      <c r="N1056" s="252"/>
      <c r="O1056" s="147">
        <v>0</v>
      </c>
      <c r="P1056" s="147">
        <v>0</v>
      </c>
      <c r="Q1056" s="137">
        <f t="shared" si="335"/>
        <v>0</v>
      </c>
      <c r="R1056" s="80">
        <f t="shared" si="336"/>
        <v>0</v>
      </c>
      <c r="S1056" s="147">
        <v>0</v>
      </c>
      <c r="T1056" s="121"/>
      <c r="U1056" s="263">
        <f>IFERROR(VLOOKUP(B1056,คำนวณตกเบิกวิทยฐานะ!$B$9:$P$1008,14,FALSE),0)</f>
        <v>0</v>
      </c>
      <c r="V1056" s="263">
        <f>IFERROR(VLOOKUP(B1056,คำนวณตกเบิกวิทยฐานะ!$B$9:$P$1008,15,FALSE),0)</f>
        <v>0</v>
      </c>
      <c r="W1056" s="264">
        <f t="shared" si="337"/>
        <v>0</v>
      </c>
      <c r="X1056" s="119" t="s">
        <v>169</v>
      </c>
      <c r="Y1056" s="209" t="s">
        <v>169</v>
      </c>
      <c r="Z1056" s="258"/>
      <c r="AA1056" s="253">
        <f t="shared" si="338"/>
        <v>0</v>
      </c>
      <c r="AB1056" s="253">
        <f t="shared" si="339"/>
        <v>0</v>
      </c>
      <c r="AC1056" s="253">
        <f t="shared" si="348"/>
        <v>0</v>
      </c>
      <c r="AD1056" s="253">
        <f t="shared" si="340"/>
        <v>0</v>
      </c>
      <c r="AE1056" s="268">
        <f t="shared" si="349"/>
        <v>0</v>
      </c>
      <c r="AF1056" s="269">
        <f t="shared" si="341"/>
        <v>0</v>
      </c>
      <c r="AG1056" s="270">
        <f t="shared" si="342"/>
        <v>0</v>
      </c>
      <c r="AH1056" s="121"/>
      <c r="AI1056" s="252"/>
      <c r="AJ1056" s="295"/>
      <c r="AK1056" s="301">
        <f t="shared" si="343"/>
        <v>0</v>
      </c>
      <c r="AL1056" s="119" t="s">
        <v>169</v>
      </c>
      <c r="AM1056" s="123" t="s">
        <v>169</v>
      </c>
      <c r="AN1056" s="122"/>
      <c r="AO1056" s="119" t="s">
        <v>169</v>
      </c>
      <c r="AP1056" s="123" t="s">
        <v>169</v>
      </c>
      <c r="AQ1056" s="124"/>
      <c r="AR1056" s="119" t="s">
        <v>169</v>
      </c>
      <c r="AS1056" s="123" t="s">
        <v>169</v>
      </c>
      <c r="AT1056" s="122"/>
      <c r="AU1056" s="280">
        <f t="shared" si="344"/>
        <v>0</v>
      </c>
      <c r="AV1056" s="281">
        <f t="shared" si="345"/>
        <v>0</v>
      </c>
      <c r="AW1056" s="291">
        <f t="shared" si="346"/>
        <v>0</v>
      </c>
      <c r="AX1056" s="283">
        <f t="shared" si="347"/>
        <v>0</v>
      </c>
    </row>
    <row r="1057" spans="1:50" ht="26.45" customHeight="1">
      <c r="A1057" s="117"/>
      <c r="B1057" s="245"/>
      <c r="C1057" s="136"/>
      <c r="D1057" s="208" t="str">
        <f t="shared" si="331"/>
        <v/>
      </c>
      <c r="E1057" s="129" t="s">
        <v>169</v>
      </c>
      <c r="F1057" s="209" t="s">
        <v>169</v>
      </c>
      <c r="G1057" s="135"/>
      <c r="H1057" s="258"/>
      <c r="I1057" s="259">
        <f t="shared" si="332"/>
        <v>0</v>
      </c>
      <c r="J1057" s="259">
        <f t="shared" si="333"/>
        <v>0</v>
      </c>
      <c r="K1057" s="259">
        <f t="shared" si="334"/>
        <v>0</v>
      </c>
      <c r="L1057" s="252"/>
      <c r="M1057" s="252"/>
      <c r="N1057" s="252"/>
      <c r="O1057" s="147">
        <v>0</v>
      </c>
      <c r="P1057" s="147">
        <v>0</v>
      </c>
      <c r="Q1057" s="137">
        <f t="shared" si="335"/>
        <v>0</v>
      </c>
      <c r="R1057" s="80">
        <f t="shared" si="336"/>
        <v>0</v>
      </c>
      <c r="S1057" s="147">
        <v>0</v>
      </c>
      <c r="T1057" s="121"/>
      <c r="U1057" s="263">
        <f>IFERROR(VLOOKUP(B1057,คำนวณตกเบิกวิทยฐานะ!$B$9:$P$1008,14,FALSE),0)</f>
        <v>0</v>
      </c>
      <c r="V1057" s="263">
        <f>IFERROR(VLOOKUP(B1057,คำนวณตกเบิกวิทยฐานะ!$B$9:$P$1008,15,FALSE),0)</f>
        <v>0</v>
      </c>
      <c r="W1057" s="264">
        <f t="shared" si="337"/>
        <v>0</v>
      </c>
      <c r="X1057" s="119" t="s">
        <v>169</v>
      </c>
      <c r="Y1057" s="209" t="s">
        <v>169</v>
      </c>
      <c r="Z1057" s="258"/>
      <c r="AA1057" s="253">
        <f t="shared" si="338"/>
        <v>0</v>
      </c>
      <c r="AB1057" s="253">
        <f t="shared" si="339"/>
        <v>0</v>
      </c>
      <c r="AC1057" s="253">
        <f t="shared" si="348"/>
        <v>0</v>
      </c>
      <c r="AD1057" s="253">
        <f t="shared" si="340"/>
        <v>0</v>
      </c>
      <c r="AE1057" s="268">
        <f t="shared" si="349"/>
        <v>0</v>
      </c>
      <c r="AF1057" s="269">
        <f t="shared" si="341"/>
        <v>0</v>
      </c>
      <c r="AG1057" s="270">
        <f t="shared" si="342"/>
        <v>0</v>
      </c>
      <c r="AH1057" s="121"/>
      <c r="AI1057" s="252"/>
      <c r="AJ1057" s="295"/>
      <c r="AK1057" s="301">
        <f t="shared" si="343"/>
        <v>0</v>
      </c>
      <c r="AL1057" s="119" t="s">
        <v>169</v>
      </c>
      <c r="AM1057" s="123" t="s">
        <v>169</v>
      </c>
      <c r="AN1057" s="122"/>
      <c r="AO1057" s="119" t="s">
        <v>169</v>
      </c>
      <c r="AP1057" s="123" t="s">
        <v>169</v>
      </c>
      <c r="AQ1057" s="124"/>
      <c r="AR1057" s="119" t="s">
        <v>169</v>
      </c>
      <c r="AS1057" s="123" t="s">
        <v>169</v>
      </c>
      <c r="AT1057" s="122"/>
      <c r="AU1057" s="280">
        <f t="shared" si="344"/>
        <v>0</v>
      </c>
      <c r="AV1057" s="281">
        <f t="shared" si="345"/>
        <v>0</v>
      </c>
      <c r="AW1057" s="291">
        <f t="shared" si="346"/>
        <v>0</v>
      </c>
      <c r="AX1057" s="283">
        <f t="shared" si="347"/>
        <v>0</v>
      </c>
    </row>
    <row r="1058" spans="1:50" ht="26.45" customHeight="1">
      <c r="A1058" s="117"/>
      <c r="B1058" s="245"/>
      <c r="C1058" s="136"/>
      <c r="D1058" s="208" t="str">
        <f t="shared" si="331"/>
        <v/>
      </c>
      <c r="E1058" s="129" t="s">
        <v>169</v>
      </c>
      <c r="F1058" s="209" t="s">
        <v>169</v>
      </c>
      <c r="G1058" s="135"/>
      <c r="H1058" s="258"/>
      <c r="I1058" s="259">
        <f t="shared" si="332"/>
        <v>0</v>
      </c>
      <c r="J1058" s="259">
        <f t="shared" si="333"/>
        <v>0</v>
      </c>
      <c r="K1058" s="259">
        <f t="shared" si="334"/>
        <v>0</v>
      </c>
      <c r="L1058" s="252"/>
      <c r="M1058" s="252"/>
      <c r="N1058" s="252"/>
      <c r="O1058" s="147">
        <v>0</v>
      </c>
      <c r="P1058" s="147">
        <v>0</v>
      </c>
      <c r="Q1058" s="137">
        <f t="shared" si="335"/>
        <v>0</v>
      </c>
      <c r="R1058" s="80">
        <f t="shared" si="336"/>
        <v>0</v>
      </c>
      <c r="S1058" s="147">
        <v>0</v>
      </c>
      <c r="T1058" s="121"/>
      <c r="U1058" s="263">
        <f>IFERROR(VLOOKUP(B1058,คำนวณตกเบิกวิทยฐานะ!$B$9:$P$1008,14,FALSE),0)</f>
        <v>0</v>
      </c>
      <c r="V1058" s="263">
        <f>IFERROR(VLOOKUP(B1058,คำนวณตกเบิกวิทยฐานะ!$B$9:$P$1008,15,FALSE),0)</f>
        <v>0</v>
      </c>
      <c r="W1058" s="264">
        <f t="shared" si="337"/>
        <v>0</v>
      </c>
      <c r="X1058" s="119" t="s">
        <v>169</v>
      </c>
      <c r="Y1058" s="209" t="s">
        <v>169</v>
      </c>
      <c r="Z1058" s="258"/>
      <c r="AA1058" s="253">
        <f t="shared" si="338"/>
        <v>0</v>
      </c>
      <c r="AB1058" s="253">
        <f t="shared" si="339"/>
        <v>0</v>
      </c>
      <c r="AC1058" s="253">
        <f t="shared" si="348"/>
        <v>0</v>
      </c>
      <c r="AD1058" s="253">
        <f t="shared" si="340"/>
        <v>0</v>
      </c>
      <c r="AE1058" s="268">
        <f t="shared" si="349"/>
        <v>0</v>
      </c>
      <c r="AF1058" s="269">
        <f t="shared" si="341"/>
        <v>0</v>
      </c>
      <c r="AG1058" s="270">
        <f t="shared" si="342"/>
        <v>0</v>
      </c>
      <c r="AH1058" s="121"/>
      <c r="AI1058" s="252"/>
      <c r="AJ1058" s="295"/>
      <c r="AK1058" s="301">
        <f t="shared" si="343"/>
        <v>0</v>
      </c>
      <c r="AL1058" s="119" t="s">
        <v>169</v>
      </c>
      <c r="AM1058" s="123" t="s">
        <v>169</v>
      </c>
      <c r="AN1058" s="122"/>
      <c r="AO1058" s="119" t="s">
        <v>169</v>
      </c>
      <c r="AP1058" s="123" t="s">
        <v>169</v>
      </c>
      <c r="AQ1058" s="124"/>
      <c r="AR1058" s="119" t="s">
        <v>169</v>
      </c>
      <c r="AS1058" s="123" t="s">
        <v>169</v>
      </c>
      <c r="AT1058" s="122"/>
      <c r="AU1058" s="280">
        <f t="shared" si="344"/>
        <v>0</v>
      </c>
      <c r="AV1058" s="281">
        <f t="shared" si="345"/>
        <v>0</v>
      </c>
      <c r="AW1058" s="291">
        <f t="shared" si="346"/>
        <v>0</v>
      </c>
      <c r="AX1058" s="283">
        <f t="shared" si="347"/>
        <v>0</v>
      </c>
    </row>
    <row r="1059" spans="1:50" ht="26.45" customHeight="1">
      <c r="A1059" s="117"/>
      <c r="B1059" s="245"/>
      <c r="C1059" s="136"/>
      <c r="D1059" s="208" t="str">
        <f t="shared" si="331"/>
        <v/>
      </c>
      <c r="E1059" s="129" t="s">
        <v>169</v>
      </c>
      <c r="F1059" s="209" t="s">
        <v>169</v>
      </c>
      <c r="G1059" s="135"/>
      <c r="H1059" s="258"/>
      <c r="I1059" s="259">
        <f t="shared" si="332"/>
        <v>0</v>
      </c>
      <c r="J1059" s="259">
        <f t="shared" si="333"/>
        <v>0</v>
      </c>
      <c r="K1059" s="259">
        <f t="shared" si="334"/>
        <v>0</v>
      </c>
      <c r="L1059" s="252"/>
      <c r="M1059" s="252"/>
      <c r="N1059" s="252"/>
      <c r="O1059" s="147">
        <v>0</v>
      </c>
      <c r="P1059" s="147">
        <v>0</v>
      </c>
      <c r="Q1059" s="137">
        <f t="shared" si="335"/>
        <v>0</v>
      </c>
      <c r="R1059" s="80">
        <f t="shared" si="336"/>
        <v>0</v>
      </c>
      <c r="S1059" s="147">
        <v>0</v>
      </c>
      <c r="T1059" s="121"/>
      <c r="U1059" s="263">
        <f>IFERROR(VLOOKUP(B1059,คำนวณตกเบิกวิทยฐานะ!$B$9:$P$1008,14,FALSE),0)</f>
        <v>0</v>
      </c>
      <c r="V1059" s="263">
        <f>IFERROR(VLOOKUP(B1059,คำนวณตกเบิกวิทยฐานะ!$B$9:$P$1008,15,FALSE),0)</f>
        <v>0</v>
      </c>
      <c r="W1059" s="264">
        <f t="shared" si="337"/>
        <v>0</v>
      </c>
      <c r="X1059" s="119" t="s">
        <v>169</v>
      </c>
      <c r="Y1059" s="209" t="s">
        <v>169</v>
      </c>
      <c r="Z1059" s="258"/>
      <c r="AA1059" s="253">
        <f t="shared" si="338"/>
        <v>0</v>
      </c>
      <c r="AB1059" s="253">
        <f t="shared" si="339"/>
        <v>0</v>
      </c>
      <c r="AC1059" s="253">
        <f t="shared" si="348"/>
        <v>0</v>
      </c>
      <c r="AD1059" s="253">
        <f t="shared" si="340"/>
        <v>0</v>
      </c>
      <c r="AE1059" s="268">
        <f t="shared" si="349"/>
        <v>0</v>
      </c>
      <c r="AF1059" s="269">
        <f t="shared" si="341"/>
        <v>0</v>
      </c>
      <c r="AG1059" s="270">
        <f t="shared" si="342"/>
        <v>0</v>
      </c>
      <c r="AH1059" s="121"/>
      <c r="AI1059" s="252"/>
      <c r="AJ1059" s="295"/>
      <c r="AK1059" s="301">
        <f t="shared" si="343"/>
        <v>0</v>
      </c>
      <c r="AL1059" s="119" t="s">
        <v>169</v>
      </c>
      <c r="AM1059" s="123" t="s">
        <v>169</v>
      </c>
      <c r="AN1059" s="122"/>
      <c r="AO1059" s="119" t="s">
        <v>169</v>
      </c>
      <c r="AP1059" s="123" t="s">
        <v>169</v>
      </c>
      <c r="AQ1059" s="124"/>
      <c r="AR1059" s="119" t="s">
        <v>169</v>
      </c>
      <c r="AS1059" s="123" t="s">
        <v>169</v>
      </c>
      <c r="AT1059" s="122"/>
      <c r="AU1059" s="280">
        <f t="shared" si="344"/>
        <v>0</v>
      </c>
      <c r="AV1059" s="281">
        <f t="shared" si="345"/>
        <v>0</v>
      </c>
      <c r="AW1059" s="291">
        <f t="shared" si="346"/>
        <v>0</v>
      </c>
      <c r="AX1059" s="283">
        <f t="shared" si="347"/>
        <v>0</v>
      </c>
    </row>
    <row r="1060" spans="1:50" ht="26.45" customHeight="1">
      <c r="A1060" s="117"/>
      <c r="B1060" s="245"/>
      <c r="C1060" s="136"/>
      <c r="D1060" s="208" t="str">
        <f t="shared" si="331"/>
        <v/>
      </c>
      <c r="E1060" s="129" t="s">
        <v>169</v>
      </c>
      <c r="F1060" s="209" t="s">
        <v>169</v>
      </c>
      <c r="G1060" s="135"/>
      <c r="H1060" s="258"/>
      <c r="I1060" s="259">
        <f t="shared" si="332"/>
        <v>0</v>
      </c>
      <c r="J1060" s="259">
        <f t="shared" si="333"/>
        <v>0</v>
      </c>
      <c r="K1060" s="259">
        <f t="shared" si="334"/>
        <v>0</v>
      </c>
      <c r="L1060" s="252"/>
      <c r="M1060" s="252"/>
      <c r="N1060" s="252"/>
      <c r="O1060" s="147">
        <v>0</v>
      </c>
      <c r="P1060" s="147">
        <v>0</v>
      </c>
      <c r="Q1060" s="137">
        <f t="shared" si="335"/>
        <v>0</v>
      </c>
      <c r="R1060" s="80">
        <f t="shared" si="336"/>
        <v>0</v>
      </c>
      <c r="S1060" s="147">
        <v>0</v>
      </c>
      <c r="T1060" s="121"/>
      <c r="U1060" s="263">
        <f>IFERROR(VLOOKUP(B1060,คำนวณตกเบิกวิทยฐานะ!$B$9:$P$1008,14,FALSE),0)</f>
        <v>0</v>
      </c>
      <c r="V1060" s="263">
        <f>IFERROR(VLOOKUP(B1060,คำนวณตกเบิกวิทยฐานะ!$B$9:$P$1008,15,FALSE),0)</f>
        <v>0</v>
      </c>
      <c r="W1060" s="264">
        <f t="shared" si="337"/>
        <v>0</v>
      </c>
      <c r="X1060" s="119" t="s">
        <v>169</v>
      </c>
      <c r="Y1060" s="209" t="s">
        <v>169</v>
      </c>
      <c r="Z1060" s="258"/>
      <c r="AA1060" s="253">
        <f t="shared" si="338"/>
        <v>0</v>
      </c>
      <c r="AB1060" s="253">
        <f t="shared" si="339"/>
        <v>0</v>
      </c>
      <c r="AC1060" s="253">
        <f t="shared" si="348"/>
        <v>0</v>
      </c>
      <c r="AD1060" s="253">
        <f t="shared" si="340"/>
        <v>0</v>
      </c>
      <c r="AE1060" s="268">
        <f t="shared" si="349"/>
        <v>0</v>
      </c>
      <c r="AF1060" s="269">
        <f t="shared" si="341"/>
        <v>0</v>
      </c>
      <c r="AG1060" s="270">
        <f t="shared" si="342"/>
        <v>0</v>
      </c>
      <c r="AH1060" s="121"/>
      <c r="AI1060" s="252"/>
      <c r="AJ1060" s="295"/>
      <c r="AK1060" s="301">
        <f t="shared" si="343"/>
        <v>0</v>
      </c>
      <c r="AL1060" s="119" t="s">
        <v>169</v>
      </c>
      <c r="AM1060" s="123" t="s">
        <v>169</v>
      </c>
      <c r="AN1060" s="122"/>
      <c r="AO1060" s="119" t="s">
        <v>169</v>
      </c>
      <c r="AP1060" s="123" t="s">
        <v>169</v>
      </c>
      <c r="AQ1060" s="124"/>
      <c r="AR1060" s="119" t="s">
        <v>169</v>
      </c>
      <c r="AS1060" s="123" t="s">
        <v>169</v>
      </c>
      <c r="AT1060" s="122"/>
      <c r="AU1060" s="280">
        <f t="shared" si="344"/>
        <v>0</v>
      </c>
      <c r="AV1060" s="281">
        <f t="shared" si="345"/>
        <v>0</v>
      </c>
      <c r="AW1060" s="291">
        <f t="shared" si="346"/>
        <v>0</v>
      </c>
      <c r="AX1060" s="283">
        <f t="shared" si="347"/>
        <v>0</v>
      </c>
    </row>
    <row r="1061" spans="1:50" ht="26.45" customHeight="1">
      <c r="A1061" s="117"/>
      <c r="B1061" s="245"/>
      <c r="C1061" s="136"/>
      <c r="D1061" s="208" t="str">
        <f t="shared" si="331"/>
        <v/>
      </c>
      <c r="E1061" s="129" t="s">
        <v>169</v>
      </c>
      <c r="F1061" s="209" t="s">
        <v>169</v>
      </c>
      <c r="G1061" s="135"/>
      <c r="H1061" s="258"/>
      <c r="I1061" s="259">
        <f t="shared" si="332"/>
        <v>0</v>
      </c>
      <c r="J1061" s="259">
        <f t="shared" si="333"/>
        <v>0</v>
      </c>
      <c r="K1061" s="259">
        <f t="shared" si="334"/>
        <v>0</v>
      </c>
      <c r="L1061" s="252"/>
      <c r="M1061" s="252"/>
      <c r="N1061" s="252"/>
      <c r="O1061" s="147">
        <v>0</v>
      </c>
      <c r="P1061" s="147">
        <v>0</v>
      </c>
      <c r="Q1061" s="137">
        <f t="shared" si="335"/>
        <v>0</v>
      </c>
      <c r="R1061" s="80">
        <f t="shared" si="336"/>
        <v>0</v>
      </c>
      <c r="S1061" s="147">
        <v>0</v>
      </c>
      <c r="T1061" s="121"/>
      <c r="U1061" s="263">
        <f>IFERROR(VLOOKUP(B1061,คำนวณตกเบิกวิทยฐานะ!$B$9:$P$1008,14,FALSE),0)</f>
        <v>0</v>
      </c>
      <c r="V1061" s="263">
        <f>IFERROR(VLOOKUP(B1061,คำนวณตกเบิกวิทยฐานะ!$B$9:$P$1008,15,FALSE),0)</f>
        <v>0</v>
      </c>
      <c r="W1061" s="264">
        <f t="shared" si="337"/>
        <v>0</v>
      </c>
      <c r="X1061" s="119" t="s">
        <v>169</v>
      </c>
      <c r="Y1061" s="209" t="s">
        <v>169</v>
      </c>
      <c r="Z1061" s="258"/>
      <c r="AA1061" s="253">
        <f t="shared" si="338"/>
        <v>0</v>
      </c>
      <c r="AB1061" s="253">
        <f t="shared" si="339"/>
        <v>0</v>
      </c>
      <c r="AC1061" s="253">
        <f t="shared" si="348"/>
        <v>0</v>
      </c>
      <c r="AD1061" s="253">
        <f t="shared" si="340"/>
        <v>0</v>
      </c>
      <c r="AE1061" s="268">
        <f t="shared" si="349"/>
        <v>0</v>
      </c>
      <c r="AF1061" s="269">
        <f t="shared" si="341"/>
        <v>0</v>
      </c>
      <c r="AG1061" s="270">
        <f t="shared" si="342"/>
        <v>0</v>
      </c>
      <c r="AH1061" s="121"/>
      <c r="AI1061" s="252"/>
      <c r="AJ1061" s="295"/>
      <c r="AK1061" s="301">
        <f t="shared" si="343"/>
        <v>0</v>
      </c>
      <c r="AL1061" s="119" t="s">
        <v>169</v>
      </c>
      <c r="AM1061" s="123" t="s">
        <v>169</v>
      </c>
      <c r="AN1061" s="122"/>
      <c r="AO1061" s="119" t="s">
        <v>169</v>
      </c>
      <c r="AP1061" s="123" t="s">
        <v>169</v>
      </c>
      <c r="AQ1061" s="124"/>
      <c r="AR1061" s="119" t="s">
        <v>169</v>
      </c>
      <c r="AS1061" s="123" t="s">
        <v>169</v>
      </c>
      <c r="AT1061" s="122"/>
      <c r="AU1061" s="280">
        <f t="shared" si="344"/>
        <v>0</v>
      </c>
      <c r="AV1061" s="281">
        <f t="shared" si="345"/>
        <v>0</v>
      </c>
      <c r="AW1061" s="291">
        <f t="shared" si="346"/>
        <v>0</v>
      </c>
      <c r="AX1061" s="283">
        <f t="shared" si="347"/>
        <v>0</v>
      </c>
    </row>
    <row r="1062" spans="1:50" ht="26.45" customHeight="1">
      <c r="A1062" s="117"/>
      <c r="B1062" s="245"/>
      <c r="C1062" s="136"/>
      <c r="D1062" s="208" t="str">
        <f t="shared" si="331"/>
        <v/>
      </c>
      <c r="E1062" s="129" t="s">
        <v>169</v>
      </c>
      <c r="F1062" s="209" t="s">
        <v>169</v>
      </c>
      <c r="G1062" s="135"/>
      <c r="H1062" s="258"/>
      <c r="I1062" s="259">
        <f t="shared" si="332"/>
        <v>0</v>
      </c>
      <c r="J1062" s="259">
        <f t="shared" si="333"/>
        <v>0</v>
      </c>
      <c r="K1062" s="259">
        <f t="shared" si="334"/>
        <v>0</v>
      </c>
      <c r="L1062" s="252"/>
      <c r="M1062" s="252"/>
      <c r="N1062" s="252"/>
      <c r="O1062" s="147">
        <v>0</v>
      </c>
      <c r="P1062" s="147">
        <v>0</v>
      </c>
      <c r="Q1062" s="137">
        <f t="shared" si="335"/>
        <v>0</v>
      </c>
      <c r="R1062" s="80">
        <f t="shared" si="336"/>
        <v>0</v>
      </c>
      <c r="S1062" s="147">
        <v>0</v>
      </c>
      <c r="T1062" s="121"/>
      <c r="U1062" s="263">
        <f>IFERROR(VLOOKUP(B1062,คำนวณตกเบิกวิทยฐานะ!$B$9:$P$1008,14,FALSE),0)</f>
        <v>0</v>
      </c>
      <c r="V1062" s="263">
        <f>IFERROR(VLOOKUP(B1062,คำนวณตกเบิกวิทยฐานะ!$B$9:$P$1008,15,FALSE),0)</f>
        <v>0</v>
      </c>
      <c r="W1062" s="264">
        <f t="shared" si="337"/>
        <v>0</v>
      </c>
      <c r="X1062" s="119" t="s">
        <v>169</v>
      </c>
      <c r="Y1062" s="209" t="s">
        <v>169</v>
      </c>
      <c r="Z1062" s="258"/>
      <c r="AA1062" s="253">
        <f t="shared" si="338"/>
        <v>0</v>
      </c>
      <c r="AB1062" s="253">
        <f t="shared" si="339"/>
        <v>0</v>
      </c>
      <c r="AC1062" s="253">
        <f t="shared" si="348"/>
        <v>0</v>
      </c>
      <c r="AD1062" s="253">
        <f t="shared" si="340"/>
        <v>0</v>
      </c>
      <c r="AE1062" s="268">
        <f t="shared" si="349"/>
        <v>0</v>
      </c>
      <c r="AF1062" s="269">
        <f t="shared" si="341"/>
        <v>0</v>
      </c>
      <c r="AG1062" s="270">
        <f t="shared" si="342"/>
        <v>0</v>
      </c>
      <c r="AH1062" s="121"/>
      <c r="AI1062" s="252"/>
      <c r="AJ1062" s="295"/>
      <c r="AK1062" s="301">
        <f t="shared" si="343"/>
        <v>0</v>
      </c>
      <c r="AL1062" s="119" t="s">
        <v>169</v>
      </c>
      <c r="AM1062" s="123" t="s">
        <v>169</v>
      </c>
      <c r="AN1062" s="122"/>
      <c r="AO1062" s="119" t="s">
        <v>169</v>
      </c>
      <c r="AP1062" s="123" t="s">
        <v>169</v>
      </c>
      <c r="AQ1062" s="124"/>
      <c r="AR1062" s="119" t="s">
        <v>169</v>
      </c>
      <c r="AS1062" s="123" t="s">
        <v>169</v>
      </c>
      <c r="AT1062" s="122"/>
      <c r="AU1062" s="280">
        <f t="shared" si="344"/>
        <v>0</v>
      </c>
      <c r="AV1062" s="281">
        <f t="shared" si="345"/>
        <v>0</v>
      </c>
      <c r="AW1062" s="291">
        <f t="shared" si="346"/>
        <v>0</v>
      </c>
      <c r="AX1062" s="283">
        <f t="shared" si="347"/>
        <v>0</v>
      </c>
    </row>
    <row r="1063" spans="1:50" ht="26.45" customHeight="1">
      <c r="A1063" s="117"/>
      <c r="B1063" s="245"/>
      <c r="C1063" s="136"/>
      <c r="D1063" s="208" t="str">
        <f t="shared" si="331"/>
        <v/>
      </c>
      <c r="E1063" s="129" t="s">
        <v>169</v>
      </c>
      <c r="F1063" s="209" t="s">
        <v>169</v>
      </c>
      <c r="G1063" s="135"/>
      <c r="H1063" s="258"/>
      <c r="I1063" s="259">
        <f t="shared" si="332"/>
        <v>0</v>
      </c>
      <c r="J1063" s="259">
        <f t="shared" si="333"/>
        <v>0</v>
      </c>
      <c r="K1063" s="259">
        <f t="shared" si="334"/>
        <v>0</v>
      </c>
      <c r="L1063" s="252"/>
      <c r="M1063" s="252"/>
      <c r="N1063" s="252"/>
      <c r="O1063" s="147">
        <v>0</v>
      </c>
      <c r="P1063" s="147">
        <v>0</v>
      </c>
      <c r="Q1063" s="137">
        <f t="shared" si="335"/>
        <v>0</v>
      </c>
      <c r="R1063" s="80">
        <f t="shared" si="336"/>
        <v>0</v>
      </c>
      <c r="S1063" s="147">
        <v>0</v>
      </c>
      <c r="T1063" s="121"/>
      <c r="U1063" s="263">
        <f>IFERROR(VLOOKUP(B1063,คำนวณตกเบิกวิทยฐานะ!$B$9:$P$1008,14,FALSE),0)</f>
        <v>0</v>
      </c>
      <c r="V1063" s="263">
        <f>IFERROR(VLOOKUP(B1063,คำนวณตกเบิกวิทยฐานะ!$B$9:$P$1008,15,FALSE),0)</f>
        <v>0</v>
      </c>
      <c r="W1063" s="264">
        <f t="shared" si="337"/>
        <v>0</v>
      </c>
      <c r="X1063" s="119" t="s">
        <v>169</v>
      </c>
      <c r="Y1063" s="209" t="s">
        <v>169</v>
      </c>
      <c r="Z1063" s="258"/>
      <c r="AA1063" s="253">
        <f t="shared" si="338"/>
        <v>0</v>
      </c>
      <c r="AB1063" s="253">
        <f t="shared" si="339"/>
        <v>0</v>
      </c>
      <c r="AC1063" s="253">
        <f t="shared" si="348"/>
        <v>0</v>
      </c>
      <c r="AD1063" s="253">
        <f t="shared" si="340"/>
        <v>0</v>
      </c>
      <c r="AE1063" s="268">
        <f t="shared" si="349"/>
        <v>0</v>
      </c>
      <c r="AF1063" s="269">
        <f t="shared" si="341"/>
        <v>0</v>
      </c>
      <c r="AG1063" s="270">
        <f t="shared" si="342"/>
        <v>0</v>
      </c>
      <c r="AH1063" s="121"/>
      <c r="AI1063" s="252"/>
      <c r="AJ1063" s="295"/>
      <c r="AK1063" s="301">
        <f t="shared" si="343"/>
        <v>0</v>
      </c>
      <c r="AL1063" s="119" t="s">
        <v>169</v>
      </c>
      <c r="AM1063" s="123" t="s">
        <v>169</v>
      </c>
      <c r="AN1063" s="122"/>
      <c r="AO1063" s="119" t="s">
        <v>169</v>
      </c>
      <c r="AP1063" s="123" t="s">
        <v>169</v>
      </c>
      <c r="AQ1063" s="124"/>
      <c r="AR1063" s="119" t="s">
        <v>169</v>
      </c>
      <c r="AS1063" s="123" t="s">
        <v>169</v>
      </c>
      <c r="AT1063" s="122"/>
      <c r="AU1063" s="280">
        <f t="shared" si="344"/>
        <v>0</v>
      </c>
      <c r="AV1063" s="281">
        <f t="shared" si="345"/>
        <v>0</v>
      </c>
      <c r="AW1063" s="291">
        <f t="shared" si="346"/>
        <v>0</v>
      </c>
      <c r="AX1063" s="283">
        <f t="shared" si="347"/>
        <v>0</v>
      </c>
    </row>
    <row r="1064" spans="1:50" ht="26.45" customHeight="1">
      <c r="A1064" s="117"/>
      <c r="B1064" s="245"/>
      <c r="C1064" s="136"/>
      <c r="D1064" s="208" t="str">
        <f t="shared" si="331"/>
        <v/>
      </c>
      <c r="E1064" s="129" t="s">
        <v>169</v>
      </c>
      <c r="F1064" s="209" t="s">
        <v>169</v>
      </c>
      <c r="G1064" s="135"/>
      <c r="H1064" s="258"/>
      <c r="I1064" s="259">
        <f t="shared" si="332"/>
        <v>0</v>
      </c>
      <c r="J1064" s="259">
        <f t="shared" si="333"/>
        <v>0</v>
      </c>
      <c r="K1064" s="259">
        <f t="shared" si="334"/>
        <v>0</v>
      </c>
      <c r="L1064" s="252"/>
      <c r="M1064" s="252"/>
      <c r="N1064" s="252"/>
      <c r="O1064" s="147">
        <v>0</v>
      </c>
      <c r="P1064" s="147">
        <v>0</v>
      </c>
      <c r="Q1064" s="137">
        <f t="shared" si="335"/>
        <v>0</v>
      </c>
      <c r="R1064" s="80">
        <f t="shared" si="336"/>
        <v>0</v>
      </c>
      <c r="S1064" s="147">
        <v>0</v>
      </c>
      <c r="T1064" s="121"/>
      <c r="U1064" s="263">
        <f>IFERROR(VLOOKUP(B1064,คำนวณตกเบิกวิทยฐานะ!$B$9:$P$1008,14,FALSE),0)</f>
        <v>0</v>
      </c>
      <c r="V1064" s="263">
        <f>IFERROR(VLOOKUP(B1064,คำนวณตกเบิกวิทยฐานะ!$B$9:$P$1008,15,FALSE),0)</f>
        <v>0</v>
      </c>
      <c r="W1064" s="264">
        <f t="shared" si="337"/>
        <v>0</v>
      </c>
      <c r="X1064" s="119" t="s">
        <v>169</v>
      </c>
      <c r="Y1064" s="209" t="s">
        <v>169</v>
      </c>
      <c r="Z1064" s="258"/>
      <c r="AA1064" s="253">
        <f t="shared" si="338"/>
        <v>0</v>
      </c>
      <c r="AB1064" s="253">
        <f t="shared" si="339"/>
        <v>0</v>
      </c>
      <c r="AC1064" s="253">
        <f t="shared" si="348"/>
        <v>0</v>
      </c>
      <c r="AD1064" s="253">
        <f t="shared" si="340"/>
        <v>0</v>
      </c>
      <c r="AE1064" s="268">
        <f t="shared" si="349"/>
        <v>0</v>
      </c>
      <c r="AF1064" s="269">
        <f t="shared" si="341"/>
        <v>0</v>
      </c>
      <c r="AG1064" s="270">
        <f t="shared" si="342"/>
        <v>0</v>
      </c>
      <c r="AH1064" s="121"/>
      <c r="AI1064" s="252"/>
      <c r="AJ1064" s="295"/>
      <c r="AK1064" s="301">
        <f t="shared" si="343"/>
        <v>0</v>
      </c>
      <c r="AL1064" s="119" t="s">
        <v>169</v>
      </c>
      <c r="AM1064" s="123" t="s">
        <v>169</v>
      </c>
      <c r="AN1064" s="122"/>
      <c r="AO1064" s="119" t="s">
        <v>169</v>
      </c>
      <c r="AP1064" s="123" t="s">
        <v>169</v>
      </c>
      <c r="AQ1064" s="124"/>
      <c r="AR1064" s="119" t="s">
        <v>169</v>
      </c>
      <c r="AS1064" s="123" t="s">
        <v>169</v>
      </c>
      <c r="AT1064" s="122"/>
      <c r="AU1064" s="280">
        <f t="shared" si="344"/>
        <v>0</v>
      </c>
      <c r="AV1064" s="281">
        <f t="shared" si="345"/>
        <v>0</v>
      </c>
      <c r="AW1064" s="291">
        <f t="shared" si="346"/>
        <v>0</v>
      </c>
      <c r="AX1064" s="283">
        <f t="shared" si="347"/>
        <v>0</v>
      </c>
    </row>
    <row r="1065" spans="1:50" ht="26.45" customHeight="1">
      <c r="A1065" s="117"/>
      <c r="B1065" s="245"/>
      <c r="C1065" s="136"/>
      <c r="D1065" s="208" t="str">
        <f t="shared" si="331"/>
        <v/>
      </c>
      <c r="E1065" s="129" t="s">
        <v>169</v>
      </c>
      <c r="F1065" s="209" t="s">
        <v>169</v>
      </c>
      <c r="G1065" s="135"/>
      <c r="H1065" s="258"/>
      <c r="I1065" s="259">
        <f t="shared" si="332"/>
        <v>0</v>
      </c>
      <c r="J1065" s="259">
        <f t="shared" si="333"/>
        <v>0</v>
      </c>
      <c r="K1065" s="259">
        <f t="shared" si="334"/>
        <v>0</v>
      </c>
      <c r="L1065" s="252"/>
      <c r="M1065" s="252"/>
      <c r="N1065" s="252"/>
      <c r="O1065" s="147">
        <v>0</v>
      </c>
      <c r="P1065" s="147">
        <v>0</v>
      </c>
      <c r="Q1065" s="137">
        <f t="shared" si="335"/>
        <v>0</v>
      </c>
      <c r="R1065" s="80">
        <f t="shared" si="336"/>
        <v>0</v>
      </c>
      <c r="S1065" s="147">
        <v>0</v>
      </c>
      <c r="T1065" s="121"/>
      <c r="U1065" s="263">
        <f>IFERROR(VLOOKUP(B1065,คำนวณตกเบิกวิทยฐานะ!$B$9:$P$1008,14,FALSE),0)</f>
        <v>0</v>
      </c>
      <c r="V1065" s="263">
        <f>IFERROR(VLOOKUP(B1065,คำนวณตกเบิกวิทยฐานะ!$B$9:$P$1008,15,FALSE),0)</f>
        <v>0</v>
      </c>
      <c r="W1065" s="264">
        <f t="shared" si="337"/>
        <v>0</v>
      </c>
      <c r="X1065" s="119" t="s">
        <v>169</v>
      </c>
      <c r="Y1065" s="209" t="s">
        <v>169</v>
      </c>
      <c r="Z1065" s="258"/>
      <c r="AA1065" s="253">
        <f t="shared" si="338"/>
        <v>0</v>
      </c>
      <c r="AB1065" s="253">
        <f t="shared" si="339"/>
        <v>0</v>
      </c>
      <c r="AC1065" s="253">
        <f t="shared" si="348"/>
        <v>0</v>
      </c>
      <c r="AD1065" s="253">
        <f t="shared" si="340"/>
        <v>0</v>
      </c>
      <c r="AE1065" s="268">
        <f t="shared" si="349"/>
        <v>0</v>
      </c>
      <c r="AF1065" s="269">
        <f t="shared" si="341"/>
        <v>0</v>
      </c>
      <c r="AG1065" s="270">
        <f t="shared" si="342"/>
        <v>0</v>
      </c>
      <c r="AH1065" s="121"/>
      <c r="AI1065" s="252"/>
      <c r="AJ1065" s="295"/>
      <c r="AK1065" s="301">
        <f t="shared" si="343"/>
        <v>0</v>
      </c>
      <c r="AL1065" s="119" t="s">
        <v>169</v>
      </c>
      <c r="AM1065" s="123" t="s">
        <v>169</v>
      </c>
      <c r="AN1065" s="122"/>
      <c r="AO1065" s="119" t="s">
        <v>169</v>
      </c>
      <c r="AP1065" s="123" t="s">
        <v>169</v>
      </c>
      <c r="AQ1065" s="124"/>
      <c r="AR1065" s="119" t="s">
        <v>169</v>
      </c>
      <c r="AS1065" s="123" t="s">
        <v>169</v>
      </c>
      <c r="AT1065" s="122"/>
      <c r="AU1065" s="280">
        <f t="shared" si="344"/>
        <v>0</v>
      </c>
      <c r="AV1065" s="281">
        <f t="shared" si="345"/>
        <v>0</v>
      </c>
      <c r="AW1065" s="291">
        <f t="shared" si="346"/>
        <v>0</v>
      </c>
      <c r="AX1065" s="283">
        <f t="shared" si="347"/>
        <v>0</v>
      </c>
    </row>
    <row r="1066" spans="1:50" ht="26.45" customHeight="1">
      <c r="A1066" s="117"/>
      <c r="B1066" s="245"/>
      <c r="C1066" s="136"/>
      <c r="D1066" s="208" t="str">
        <f t="shared" si="331"/>
        <v/>
      </c>
      <c r="E1066" s="129" t="s">
        <v>169</v>
      </c>
      <c r="F1066" s="209" t="s">
        <v>169</v>
      </c>
      <c r="G1066" s="135"/>
      <c r="H1066" s="258"/>
      <c r="I1066" s="259">
        <f t="shared" si="332"/>
        <v>0</v>
      </c>
      <c r="J1066" s="259">
        <f t="shared" si="333"/>
        <v>0</v>
      </c>
      <c r="K1066" s="259">
        <f t="shared" si="334"/>
        <v>0</v>
      </c>
      <c r="L1066" s="252"/>
      <c r="M1066" s="252"/>
      <c r="N1066" s="252"/>
      <c r="O1066" s="147">
        <v>0</v>
      </c>
      <c r="P1066" s="147">
        <v>0</v>
      </c>
      <c r="Q1066" s="137">
        <f t="shared" si="335"/>
        <v>0</v>
      </c>
      <c r="R1066" s="80">
        <f t="shared" si="336"/>
        <v>0</v>
      </c>
      <c r="S1066" s="147">
        <v>0</v>
      </c>
      <c r="T1066" s="121"/>
      <c r="U1066" s="263">
        <f>IFERROR(VLOOKUP(B1066,คำนวณตกเบิกวิทยฐานะ!$B$9:$P$1008,14,FALSE),0)</f>
        <v>0</v>
      </c>
      <c r="V1066" s="263">
        <f>IFERROR(VLOOKUP(B1066,คำนวณตกเบิกวิทยฐานะ!$B$9:$P$1008,15,FALSE),0)</f>
        <v>0</v>
      </c>
      <c r="W1066" s="264">
        <f t="shared" si="337"/>
        <v>0</v>
      </c>
      <c r="X1066" s="119" t="s">
        <v>169</v>
      </c>
      <c r="Y1066" s="209" t="s">
        <v>169</v>
      </c>
      <c r="Z1066" s="258"/>
      <c r="AA1066" s="253">
        <f t="shared" si="338"/>
        <v>0</v>
      </c>
      <c r="AB1066" s="253">
        <f t="shared" si="339"/>
        <v>0</v>
      </c>
      <c r="AC1066" s="253">
        <f t="shared" si="348"/>
        <v>0</v>
      </c>
      <c r="AD1066" s="253">
        <f t="shared" si="340"/>
        <v>0</v>
      </c>
      <c r="AE1066" s="268">
        <f t="shared" si="349"/>
        <v>0</v>
      </c>
      <c r="AF1066" s="269">
        <f t="shared" si="341"/>
        <v>0</v>
      </c>
      <c r="AG1066" s="270">
        <f t="shared" si="342"/>
        <v>0</v>
      </c>
      <c r="AH1066" s="121"/>
      <c r="AI1066" s="252"/>
      <c r="AJ1066" s="295"/>
      <c r="AK1066" s="301">
        <f t="shared" si="343"/>
        <v>0</v>
      </c>
      <c r="AL1066" s="119" t="s">
        <v>169</v>
      </c>
      <c r="AM1066" s="123" t="s">
        <v>169</v>
      </c>
      <c r="AN1066" s="122"/>
      <c r="AO1066" s="119" t="s">
        <v>169</v>
      </c>
      <c r="AP1066" s="123" t="s">
        <v>169</v>
      </c>
      <c r="AQ1066" s="124"/>
      <c r="AR1066" s="119" t="s">
        <v>169</v>
      </c>
      <c r="AS1066" s="123" t="s">
        <v>169</v>
      </c>
      <c r="AT1066" s="122"/>
      <c r="AU1066" s="280">
        <f t="shared" si="344"/>
        <v>0</v>
      </c>
      <c r="AV1066" s="281">
        <f t="shared" si="345"/>
        <v>0</v>
      </c>
      <c r="AW1066" s="291">
        <f t="shared" si="346"/>
        <v>0</v>
      </c>
      <c r="AX1066" s="283">
        <f t="shared" si="347"/>
        <v>0</v>
      </c>
    </row>
    <row r="1067" spans="1:50" ht="26.45" customHeight="1">
      <c r="A1067" s="117"/>
      <c r="B1067" s="245"/>
      <c r="C1067" s="136"/>
      <c r="D1067" s="208" t="str">
        <f t="shared" si="331"/>
        <v/>
      </c>
      <c r="E1067" s="129" t="s">
        <v>169</v>
      </c>
      <c r="F1067" s="209" t="s">
        <v>169</v>
      </c>
      <c r="G1067" s="135"/>
      <c r="H1067" s="258"/>
      <c r="I1067" s="259">
        <f t="shared" si="332"/>
        <v>0</v>
      </c>
      <c r="J1067" s="259">
        <f t="shared" si="333"/>
        <v>0</v>
      </c>
      <c r="K1067" s="259">
        <f t="shared" si="334"/>
        <v>0</v>
      </c>
      <c r="L1067" s="252"/>
      <c r="M1067" s="252"/>
      <c r="N1067" s="252"/>
      <c r="O1067" s="147">
        <v>0</v>
      </c>
      <c r="P1067" s="147">
        <v>0</v>
      </c>
      <c r="Q1067" s="137">
        <f t="shared" si="335"/>
        <v>0</v>
      </c>
      <c r="R1067" s="80">
        <f t="shared" si="336"/>
        <v>0</v>
      </c>
      <c r="S1067" s="147">
        <v>0</v>
      </c>
      <c r="T1067" s="121"/>
      <c r="U1067" s="263">
        <f>IFERROR(VLOOKUP(B1067,คำนวณตกเบิกวิทยฐานะ!$B$9:$P$1008,14,FALSE),0)</f>
        <v>0</v>
      </c>
      <c r="V1067" s="263">
        <f>IFERROR(VLOOKUP(B1067,คำนวณตกเบิกวิทยฐานะ!$B$9:$P$1008,15,FALSE),0)</f>
        <v>0</v>
      </c>
      <c r="W1067" s="264">
        <f t="shared" si="337"/>
        <v>0</v>
      </c>
      <c r="X1067" s="119" t="s">
        <v>169</v>
      </c>
      <c r="Y1067" s="209" t="s">
        <v>169</v>
      </c>
      <c r="Z1067" s="258"/>
      <c r="AA1067" s="253">
        <f t="shared" si="338"/>
        <v>0</v>
      </c>
      <c r="AB1067" s="253">
        <f t="shared" si="339"/>
        <v>0</v>
      </c>
      <c r="AC1067" s="253">
        <f t="shared" si="348"/>
        <v>0</v>
      </c>
      <c r="AD1067" s="253">
        <f t="shared" si="340"/>
        <v>0</v>
      </c>
      <c r="AE1067" s="268">
        <f t="shared" si="349"/>
        <v>0</v>
      </c>
      <c r="AF1067" s="269">
        <f t="shared" si="341"/>
        <v>0</v>
      </c>
      <c r="AG1067" s="270">
        <f t="shared" si="342"/>
        <v>0</v>
      </c>
      <c r="AH1067" s="121"/>
      <c r="AI1067" s="252"/>
      <c r="AJ1067" s="295"/>
      <c r="AK1067" s="301">
        <f t="shared" si="343"/>
        <v>0</v>
      </c>
      <c r="AL1067" s="119" t="s">
        <v>169</v>
      </c>
      <c r="AM1067" s="123" t="s">
        <v>169</v>
      </c>
      <c r="AN1067" s="122"/>
      <c r="AO1067" s="119" t="s">
        <v>169</v>
      </c>
      <c r="AP1067" s="123" t="s">
        <v>169</v>
      </c>
      <c r="AQ1067" s="124"/>
      <c r="AR1067" s="119" t="s">
        <v>169</v>
      </c>
      <c r="AS1067" s="123" t="s">
        <v>169</v>
      </c>
      <c r="AT1067" s="122"/>
      <c r="AU1067" s="280">
        <f t="shared" si="344"/>
        <v>0</v>
      </c>
      <c r="AV1067" s="281">
        <f t="shared" si="345"/>
        <v>0</v>
      </c>
      <c r="AW1067" s="291">
        <f t="shared" si="346"/>
        <v>0</v>
      </c>
      <c r="AX1067" s="283">
        <f t="shared" si="347"/>
        <v>0</v>
      </c>
    </row>
    <row r="1068" spans="1:50" ht="26.45" customHeight="1">
      <c r="A1068" s="117"/>
      <c r="B1068" s="245"/>
      <c r="C1068" s="136"/>
      <c r="D1068" s="208" t="str">
        <f t="shared" si="331"/>
        <v/>
      </c>
      <c r="E1068" s="129" t="s">
        <v>169</v>
      </c>
      <c r="F1068" s="209" t="s">
        <v>169</v>
      </c>
      <c r="G1068" s="135"/>
      <c r="H1068" s="258"/>
      <c r="I1068" s="259">
        <f t="shared" si="332"/>
        <v>0</v>
      </c>
      <c r="J1068" s="259">
        <f t="shared" si="333"/>
        <v>0</v>
      </c>
      <c r="K1068" s="259">
        <f t="shared" si="334"/>
        <v>0</v>
      </c>
      <c r="L1068" s="252"/>
      <c r="M1068" s="252"/>
      <c r="N1068" s="252"/>
      <c r="O1068" s="147">
        <v>0</v>
      </c>
      <c r="P1068" s="147">
        <v>0</v>
      </c>
      <c r="Q1068" s="137">
        <f t="shared" si="335"/>
        <v>0</v>
      </c>
      <c r="R1068" s="80">
        <f t="shared" si="336"/>
        <v>0</v>
      </c>
      <c r="S1068" s="147">
        <v>0</v>
      </c>
      <c r="T1068" s="121"/>
      <c r="U1068" s="263">
        <f>IFERROR(VLOOKUP(B1068,คำนวณตกเบิกวิทยฐานะ!$B$9:$P$1008,14,FALSE),0)</f>
        <v>0</v>
      </c>
      <c r="V1068" s="263">
        <f>IFERROR(VLOOKUP(B1068,คำนวณตกเบิกวิทยฐานะ!$B$9:$P$1008,15,FALSE),0)</f>
        <v>0</v>
      </c>
      <c r="W1068" s="264">
        <f t="shared" si="337"/>
        <v>0</v>
      </c>
      <c r="X1068" s="119" t="s">
        <v>169</v>
      </c>
      <c r="Y1068" s="209" t="s">
        <v>169</v>
      </c>
      <c r="Z1068" s="258"/>
      <c r="AA1068" s="253">
        <f t="shared" si="338"/>
        <v>0</v>
      </c>
      <c r="AB1068" s="253">
        <f t="shared" si="339"/>
        <v>0</v>
      </c>
      <c r="AC1068" s="253">
        <f t="shared" si="348"/>
        <v>0</v>
      </c>
      <c r="AD1068" s="253">
        <f t="shared" si="340"/>
        <v>0</v>
      </c>
      <c r="AE1068" s="268">
        <f t="shared" si="349"/>
        <v>0</v>
      </c>
      <c r="AF1068" s="269">
        <f t="shared" si="341"/>
        <v>0</v>
      </c>
      <c r="AG1068" s="270">
        <f t="shared" si="342"/>
        <v>0</v>
      </c>
      <c r="AH1068" s="121"/>
      <c r="AI1068" s="252"/>
      <c r="AJ1068" s="295"/>
      <c r="AK1068" s="301">
        <f t="shared" si="343"/>
        <v>0</v>
      </c>
      <c r="AL1068" s="119" t="s">
        <v>169</v>
      </c>
      <c r="AM1068" s="123" t="s">
        <v>169</v>
      </c>
      <c r="AN1068" s="122"/>
      <c r="AO1068" s="119" t="s">
        <v>169</v>
      </c>
      <c r="AP1068" s="123" t="s">
        <v>169</v>
      </c>
      <c r="AQ1068" s="124"/>
      <c r="AR1068" s="119" t="s">
        <v>169</v>
      </c>
      <c r="AS1068" s="123" t="s">
        <v>169</v>
      </c>
      <c r="AT1068" s="122"/>
      <c r="AU1068" s="280">
        <f t="shared" si="344"/>
        <v>0</v>
      </c>
      <c r="AV1068" s="281">
        <f t="shared" si="345"/>
        <v>0</v>
      </c>
      <c r="AW1068" s="291">
        <f t="shared" si="346"/>
        <v>0</v>
      </c>
      <c r="AX1068" s="283">
        <f t="shared" si="347"/>
        <v>0</v>
      </c>
    </row>
    <row r="1069" spans="1:50" ht="26.45" customHeight="1">
      <c r="A1069" s="117"/>
      <c r="B1069" s="245"/>
      <c r="C1069" s="136"/>
      <c r="D1069" s="208" t="str">
        <f t="shared" si="331"/>
        <v/>
      </c>
      <c r="E1069" s="129" t="s">
        <v>169</v>
      </c>
      <c r="F1069" s="209" t="s">
        <v>169</v>
      </c>
      <c r="G1069" s="135"/>
      <c r="H1069" s="258"/>
      <c r="I1069" s="259">
        <f t="shared" si="332"/>
        <v>0</v>
      </c>
      <c r="J1069" s="259">
        <f t="shared" si="333"/>
        <v>0</v>
      </c>
      <c r="K1069" s="259">
        <f t="shared" si="334"/>
        <v>0</v>
      </c>
      <c r="L1069" s="252"/>
      <c r="M1069" s="252"/>
      <c r="N1069" s="252"/>
      <c r="O1069" s="147">
        <v>0</v>
      </c>
      <c r="P1069" s="147">
        <v>0</v>
      </c>
      <c r="Q1069" s="137">
        <f t="shared" si="335"/>
        <v>0</v>
      </c>
      <c r="R1069" s="80">
        <f t="shared" si="336"/>
        <v>0</v>
      </c>
      <c r="S1069" s="147">
        <v>0</v>
      </c>
      <c r="T1069" s="121"/>
      <c r="U1069" s="263">
        <f>IFERROR(VLOOKUP(B1069,คำนวณตกเบิกวิทยฐานะ!$B$9:$P$1008,14,FALSE),0)</f>
        <v>0</v>
      </c>
      <c r="V1069" s="263">
        <f>IFERROR(VLOOKUP(B1069,คำนวณตกเบิกวิทยฐานะ!$B$9:$P$1008,15,FALSE),0)</f>
        <v>0</v>
      </c>
      <c r="W1069" s="264">
        <f t="shared" si="337"/>
        <v>0</v>
      </c>
      <c r="X1069" s="119" t="s">
        <v>169</v>
      </c>
      <c r="Y1069" s="209" t="s">
        <v>169</v>
      </c>
      <c r="Z1069" s="258"/>
      <c r="AA1069" s="253">
        <f t="shared" si="338"/>
        <v>0</v>
      </c>
      <c r="AB1069" s="253">
        <f t="shared" si="339"/>
        <v>0</v>
      </c>
      <c r="AC1069" s="253">
        <f t="shared" si="348"/>
        <v>0</v>
      </c>
      <c r="AD1069" s="253">
        <f t="shared" si="340"/>
        <v>0</v>
      </c>
      <c r="AE1069" s="268">
        <f t="shared" si="349"/>
        <v>0</v>
      </c>
      <c r="AF1069" s="269">
        <f t="shared" si="341"/>
        <v>0</v>
      </c>
      <c r="AG1069" s="270">
        <f t="shared" si="342"/>
        <v>0</v>
      </c>
      <c r="AH1069" s="121"/>
      <c r="AI1069" s="252"/>
      <c r="AJ1069" s="295"/>
      <c r="AK1069" s="301">
        <f t="shared" si="343"/>
        <v>0</v>
      </c>
      <c r="AL1069" s="119" t="s">
        <v>169</v>
      </c>
      <c r="AM1069" s="123" t="s">
        <v>169</v>
      </c>
      <c r="AN1069" s="122"/>
      <c r="AO1069" s="119" t="s">
        <v>169</v>
      </c>
      <c r="AP1069" s="123" t="s">
        <v>169</v>
      </c>
      <c r="AQ1069" s="124"/>
      <c r="AR1069" s="119" t="s">
        <v>169</v>
      </c>
      <c r="AS1069" s="123" t="s">
        <v>169</v>
      </c>
      <c r="AT1069" s="122"/>
      <c r="AU1069" s="280">
        <f t="shared" si="344"/>
        <v>0</v>
      </c>
      <c r="AV1069" s="281">
        <f t="shared" si="345"/>
        <v>0</v>
      </c>
      <c r="AW1069" s="291">
        <f t="shared" si="346"/>
        <v>0</v>
      </c>
      <c r="AX1069" s="283">
        <f t="shared" si="347"/>
        <v>0</v>
      </c>
    </row>
    <row r="1070" spans="1:50" ht="26.45" customHeight="1">
      <c r="A1070" s="117"/>
      <c r="B1070" s="245"/>
      <c r="C1070" s="136"/>
      <c r="D1070" s="208" t="str">
        <f t="shared" si="331"/>
        <v/>
      </c>
      <c r="E1070" s="129" t="s">
        <v>169</v>
      </c>
      <c r="F1070" s="209" t="s">
        <v>169</v>
      </c>
      <c r="G1070" s="135"/>
      <c r="H1070" s="258"/>
      <c r="I1070" s="259">
        <f t="shared" si="332"/>
        <v>0</v>
      </c>
      <c r="J1070" s="259">
        <f t="shared" si="333"/>
        <v>0</v>
      </c>
      <c r="K1070" s="259">
        <f t="shared" si="334"/>
        <v>0</v>
      </c>
      <c r="L1070" s="252"/>
      <c r="M1070" s="252"/>
      <c r="N1070" s="252"/>
      <c r="O1070" s="147">
        <v>0</v>
      </c>
      <c r="P1070" s="147">
        <v>0</v>
      </c>
      <c r="Q1070" s="137">
        <f t="shared" si="335"/>
        <v>0</v>
      </c>
      <c r="R1070" s="80">
        <f t="shared" si="336"/>
        <v>0</v>
      </c>
      <c r="S1070" s="147">
        <v>0</v>
      </c>
      <c r="T1070" s="121"/>
      <c r="U1070" s="263">
        <f>IFERROR(VLOOKUP(B1070,คำนวณตกเบิกวิทยฐานะ!$B$9:$P$1008,14,FALSE),0)</f>
        <v>0</v>
      </c>
      <c r="V1070" s="263">
        <f>IFERROR(VLOOKUP(B1070,คำนวณตกเบิกวิทยฐานะ!$B$9:$P$1008,15,FALSE),0)</f>
        <v>0</v>
      </c>
      <c r="W1070" s="264">
        <f t="shared" si="337"/>
        <v>0</v>
      </c>
      <c r="X1070" s="119" t="s">
        <v>169</v>
      </c>
      <c r="Y1070" s="209" t="s">
        <v>169</v>
      </c>
      <c r="Z1070" s="258"/>
      <c r="AA1070" s="253">
        <f t="shared" si="338"/>
        <v>0</v>
      </c>
      <c r="AB1070" s="253">
        <f t="shared" si="339"/>
        <v>0</v>
      </c>
      <c r="AC1070" s="253">
        <f t="shared" si="348"/>
        <v>0</v>
      </c>
      <c r="AD1070" s="253">
        <f t="shared" si="340"/>
        <v>0</v>
      </c>
      <c r="AE1070" s="268">
        <f t="shared" si="349"/>
        <v>0</v>
      </c>
      <c r="AF1070" s="269">
        <f t="shared" si="341"/>
        <v>0</v>
      </c>
      <c r="AG1070" s="270">
        <f t="shared" si="342"/>
        <v>0</v>
      </c>
      <c r="AH1070" s="121"/>
      <c r="AI1070" s="252"/>
      <c r="AJ1070" s="295"/>
      <c r="AK1070" s="301">
        <f t="shared" si="343"/>
        <v>0</v>
      </c>
      <c r="AL1070" s="119" t="s">
        <v>169</v>
      </c>
      <c r="AM1070" s="123" t="s">
        <v>169</v>
      </c>
      <c r="AN1070" s="122"/>
      <c r="AO1070" s="119" t="s">
        <v>169</v>
      </c>
      <c r="AP1070" s="123" t="s">
        <v>169</v>
      </c>
      <c r="AQ1070" s="124"/>
      <c r="AR1070" s="119" t="s">
        <v>169</v>
      </c>
      <c r="AS1070" s="123" t="s">
        <v>169</v>
      </c>
      <c r="AT1070" s="122"/>
      <c r="AU1070" s="280">
        <f t="shared" si="344"/>
        <v>0</v>
      </c>
      <c r="AV1070" s="281">
        <f t="shared" si="345"/>
        <v>0</v>
      </c>
      <c r="AW1070" s="291">
        <f t="shared" si="346"/>
        <v>0</v>
      </c>
      <c r="AX1070" s="283">
        <f t="shared" si="347"/>
        <v>0</v>
      </c>
    </row>
    <row r="1071" spans="1:50" ht="26.45" customHeight="1">
      <c r="A1071" s="117"/>
      <c r="B1071" s="245"/>
      <c r="C1071" s="136"/>
      <c r="D1071" s="208" t="str">
        <f t="shared" si="331"/>
        <v/>
      </c>
      <c r="E1071" s="129" t="s">
        <v>169</v>
      </c>
      <c r="F1071" s="209" t="s">
        <v>169</v>
      </c>
      <c r="G1071" s="135"/>
      <c r="H1071" s="258"/>
      <c r="I1071" s="259">
        <f t="shared" si="332"/>
        <v>0</v>
      </c>
      <c r="J1071" s="259">
        <f t="shared" si="333"/>
        <v>0</v>
      </c>
      <c r="K1071" s="259">
        <f t="shared" si="334"/>
        <v>0</v>
      </c>
      <c r="L1071" s="252"/>
      <c r="M1071" s="252"/>
      <c r="N1071" s="252"/>
      <c r="O1071" s="147">
        <v>0</v>
      </c>
      <c r="P1071" s="147">
        <v>0</v>
      </c>
      <c r="Q1071" s="137">
        <f t="shared" si="335"/>
        <v>0</v>
      </c>
      <c r="R1071" s="80">
        <f t="shared" si="336"/>
        <v>0</v>
      </c>
      <c r="S1071" s="147">
        <v>0</v>
      </c>
      <c r="T1071" s="121"/>
      <c r="U1071" s="263">
        <f>IFERROR(VLOOKUP(B1071,คำนวณตกเบิกวิทยฐานะ!$B$9:$P$1008,14,FALSE),0)</f>
        <v>0</v>
      </c>
      <c r="V1071" s="263">
        <f>IFERROR(VLOOKUP(B1071,คำนวณตกเบิกวิทยฐานะ!$B$9:$P$1008,15,FALSE),0)</f>
        <v>0</v>
      </c>
      <c r="W1071" s="264">
        <f t="shared" si="337"/>
        <v>0</v>
      </c>
      <c r="X1071" s="119" t="s">
        <v>169</v>
      </c>
      <c r="Y1071" s="209" t="s">
        <v>169</v>
      </c>
      <c r="Z1071" s="258"/>
      <c r="AA1071" s="253">
        <f t="shared" si="338"/>
        <v>0</v>
      </c>
      <c r="AB1071" s="253">
        <f t="shared" si="339"/>
        <v>0</v>
      </c>
      <c r="AC1071" s="253">
        <f t="shared" si="348"/>
        <v>0</v>
      </c>
      <c r="AD1071" s="253">
        <f t="shared" si="340"/>
        <v>0</v>
      </c>
      <c r="AE1071" s="268">
        <f t="shared" si="349"/>
        <v>0</v>
      </c>
      <c r="AF1071" s="269">
        <f t="shared" si="341"/>
        <v>0</v>
      </c>
      <c r="AG1071" s="270">
        <f t="shared" si="342"/>
        <v>0</v>
      </c>
      <c r="AH1071" s="121"/>
      <c r="AI1071" s="252"/>
      <c r="AJ1071" s="295"/>
      <c r="AK1071" s="301">
        <f t="shared" si="343"/>
        <v>0</v>
      </c>
      <c r="AL1071" s="119" t="s">
        <v>169</v>
      </c>
      <c r="AM1071" s="123" t="s">
        <v>169</v>
      </c>
      <c r="AN1071" s="122"/>
      <c r="AO1071" s="119" t="s">
        <v>169</v>
      </c>
      <c r="AP1071" s="123" t="s">
        <v>169</v>
      </c>
      <c r="AQ1071" s="124"/>
      <c r="AR1071" s="119" t="s">
        <v>169</v>
      </c>
      <c r="AS1071" s="123" t="s">
        <v>169</v>
      </c>
      <c r="AT1071" s="122"/>
      <c r="AU1071" s="280">
        <f t="shared" si="344"/>
        <v>0</v>
      </c>
      <c r="AV1071" s="281">
        <f t="shared" si="345"/>
        <v>0</v>
      </c>
      <c r="AW1071" s="291">
        <f t="shared" si="346"/>
        <v>0</v>
      </c>
      <c r="AX1071" s="283">
        <f t="shared" si="347"/>
        <v>0</v>
      </c>
    </row>
    <row r="1072" spans="1:50" ht="26.45" customHeight="1">
      <c r="A1072" s="117"/>
      <c r="B1072" s="245"/>
      <c r="C1072" s="136"/>
      <c r="D1072" s="208" t="str">
        <f t="shared" si="331"/>
        <v/>
      </c>
      <c r="E1072" s="129" t="s">
        <v>169</v>
      </c>
      <c r="F1072" s="209" t="s">
        <v>169</v>
      </c>
      <c r="G1072" s="135"/>
      <c r="H1072" s="258"/>
      <c r="I1072" s="259">
        <f t="shared" si="332"/>
        <v>0</v>
      </c>
      <c r="J1072" s="259">
        <f t="shared" si="333"/>
        <v>0</v>
      </c>
      <c r="K1072" s="259">
        <f t="shared" si="334"/>
        <v>0</v>
      </c>
      <c r="L1072" s="252"/>
      <c r="M1072" s="252"/>
      <c r="N1072" s="252"/>
      <c r="O1072" s="147">
        <v>0</v>
      </c>
      <c r="P1072" s="147">
        <v>0</v>
      </c>
      <c r="Q1072" s="137">
        <f t="shared" si="335"/>
        <v>0</v>
      </c>
      <c r="R1072" s="80">
        <f t="shared" si="336"/>
        <v>0</v>
      </c>
      <c r="S1072" s="147">
        <v>0</v>
      </c>
      <c r="T1072" s="121"/>
      <c r="U1072" s="263">
        <f>IFERROR(VLOOKUP(B1072,คำนวณตกเบิกวิทยฐานะ!$B$9:$P$1008,14,FALSE),0)</f>
        <v>0</v>
      </c>
      <c r="V1072" s="263">
        <f>IFERROR(VLOOKUP(B1072,คำนวณตกเบิกวิทยฐานะ!$B$9:$P$1008,15,FALSE),0)</f>
        <v>0</v>
      </c>
      <c r="W1072" s="264">
        <f t="shared" si="337"/>
        <v>0</v>
      </c>
      <c r="X1072" s="119" t="s">
        <v>169</v>
      </c>
      <c r="Y1072" s="209" t="s">
        <v>169</v>
      </c>
      <c r="Z1072" s="258"/>
      <c r="AA1072" s="253">
        <f t="shared" si="338"/>
        <v>0</v>
      </c>
      <c r="AB1072" s="253">
        <f t="shared" si="339"/>
        <v>0</v>
      </c>
      <c r="AC1072" s="253">
        <f t="shared" si="348"/>
        <v>0</v>
      </c>
      <c r="AD1072" s="253">
        <f t="shared" si="340"/>
        <v>0</v>
      </c>
      <c r="AE1072" s="268">
        <f t="shared" si="349"/>
        <v>0</v>
      </c>
      <c r="AF1072" s="269">
        <f t="shared" si="341"/>
        <v>0</v>
      </c>
      <c r="AG1072" s="270">
        <f t="shared" si="342"/>
        <v>0</v>
      </c>
      <c r="AH1072" s="121"/>
      <c r="AI1072" s="252"/>
      <c r="AJ1072" s="295"/>
      <c r="AK1072" s="301">
        <f t="shared" si="343"/>
        <v>0</v>
      </c>
      <c r="AL1072" s="119" t="s">
        <v>169</v>
      </c>
      <c r="AM1072" s="123" t="s">
        <v>169</v>
      </c>
      <c r="AN1072" s="122"/>
      <c r="AO1072" s="119" t="s">
        <v>169</v>
      </c>
      <c r="AP1072" s="123" t="s">
        <v>169</v>
      </c>
      <c r="AQ1072" s="124"/>
      <c r="AR1072" s="119" t="s">
        <v>169</v>
      </c>
      <c r="AS1072" s="123" t="s">
        <v>169</v>
      </c>
      <c r="AT1072" s="122"/>
      <c r="AU1072" s="280">
        <f t="shared" si="344"/>
        <v>0</v>
      </c>
      <c r="AV1072" s="281">
        <f t="shared" si="345"/>
        <v>0</v>
      </c>
      <c r="AW1072" s="291">
        <f t="shared" si="346"/>
        <v>0</v>
      </c>
      <c r="AX1072" s="283">
        <f t="shared" si="347"/>
        <v>0</v>
      </c>
    </row>
    <row r="1073" spans="1:50" ht="26.45" customHeight="1">
      <c r="A1073" s="117"/>
      <c r="B1073" s="245"/>
      <c r="C1073" s="136"/>
      <c r="D1073" s="208" t="str">
        <f t="shared" si="331"/>
        <v/>
      </c>
      <c r="E1073" s="129" t="s">
        <v>169</v>
      </c>
      <c r="F1073" s="209" t="s">
        <v>169</v>
      </c>
      <c r="G1073" s="135"/>
      <c r="H1073" s="258"/>
      <c r="I1073" s="259">
        <f t="shared" si="332"/>
        <v>0</v>
      </c>
      <c r="J1073" s="259">
        <f t="shared" si="333"/>
        <v>0</v>
      </c>
      <c r="K1073" s="259">
        <f t="shared" si="334"/>
        <v>0</v>
      </c>
      <c r="L1073" s="252"/>
      <c r="M1073" s="252"/>
      <c r="N1073" s="252"/>
      <c r="O1073" s="147">
        <v>0</v>
      </c>
      <c r="P1073" s="147">
        <v>0</v>
      </c>
      <c r="Q1073" s="137">
        <f t="shared" si="335"/>
        <v>0</v>
      </c>
      <c r="R1073" s="80">
        <f t="shared" si="336"/>
        <v>0</v>
      </c>
      <c r="S1073" s="147">
        <v>0</v>
      </c>
      <c r="T1073" s="121"/>
      <c r="U1073" s="263">
        <f>IFERROR(VLOOKUP(B1073,คำนวณตกเบิกวิทยฐานะ!$B$9:$P$1008,14,FALSE),0)</f>
        <v>0</v>
      </c>
      <c r="V1073" s="263">
        <f>IFERROR(VLOOKUP(B1073,คำนวณตกเบิกวิทยฐานะ!$B$9:$P$1008,15,FALSE),0)</f>
        <v>0</v>
      </c>
      <c r="W1073" s="264">
        <f t="shared" si="337"/>
        <v>0</v>
      </c>
      <c r="X1073" s="119" t="s">
        <v>169</v>
      </c>
      <c r="Y1073" s="209" t="s">
        <v>169</v>
      </c>
      <c r="Z1073" s="258"/>
      <c r="AA1073" s="253">
        <f t="shared" si="338"/>
        <v>0</v>
      </c>
      <c r="AB1073" s="253">
        <f t="shared" si="339"/>
        <v>0</v>
      </c>
      <c r="AC1073" s="253">
        <f t="shared" si="348"/>
        <v>0</v>
      </c>
      <c r="AD1073" s="253">
        <f t="shared" si="340"/>
        <v>0</v>
      </c>
      <c r="AE1073" s="268">
        <f t="shared" si="349"/>
        <v>0</v>
      </c>
      <c r="AF1073" s="269">
        <f t="shared" si="341"/>
        <v>0</v>
      </c>
      <c r="AG1073" s="270">
        <f t="shared" si="342"/>
        <v>0</v>
      </c>
      <c r="AH1073" s="121"/>
      <c r="AI1073" s="252"/>
      <c r="AJ1073" s="295"/>
      <c r="AK1073" s="301">
        <f t="shared" si="343"/>
        <v>0</v>
      </c>
      <c r="AL1073" s="119" t="s">
        <v>169</v>
      </c>
      <c r="AM1073" s="123" t="s">
        <v>169</v>
      </c>
      <c r="AN1073" s="122"/>
      <c r="AO1073" s="119" t="s">
        <v>169</v>
      </c>
      <c r="AP1073" s="123" t="s">
        <v>169</v>
      </c>
      <c r="AQ1073" s="124"/>
      <c r="AR1073" s="119" t="s">
        <v>169</v>
      </c>
      <c r="AS1073" s="123" t="s">
        <v>169</v>
      </c>
      <c r="AT1073" s="122"/>
      <c r="AU1073" s="280">
        <f t="shared" si="344"/>
        <v>0</v>
      </c>
      <c r="AV1073" s="281">
        <f t="shared" si="345"/>
        <v>0</v>
      </c>
      <c r="AW1073" s="291">
        <f t="shared" si="346"/>
        <v>0</v>
      </c>
      <c r="AX1073" s="283">
        <f t="shared" si="347"/>
        <v>0</v>
      </c>
    </row>
    <row r="1074" spans="1:50" ht="26.45" customHeight="1">
      <c r="A1074" s="117"/>
      <c r="B1074" s="245"/>
      <c r="C1074" s="136"/>
      <c r="D1074" s="208" t="str">
        <f t="shared" si="331"/>
        <v/>
      </c>
      <c r="E1074" s="129" t="s">
        <v>169</v>
      </c>
      <c r="F1074" s="209" t="s">
        <v>169</v>
      </c>
      <c r="G1074" s="135"/>
      <c r="H1074" s="258"/>
      <c r="I1074" s="259">
        <f t="shared" si="332"/>
        <v>0</v>
      </c>
      <c r="J1074" s="259">
        <f t="shared" si="333"/>
        <v>0</v>
      </c>
      <c r="K1074" s="259">
        <f t="shared" si="334"/>
        <v>0</v>
      </c>
      <c r="L1074" s="252"/>
      <c r="M1074" s="252"/>
      <c r="N1074" s="252"/>
      <c r="O1074" s="147">
        <v>0</v>
      </c>
      <c r="P1074" s="147">
        <v>0</v>
      </c>
      <c r="Q1074" s="137">
        <f t="shared" si="335"/>
        <v>0</v>
      </c>
      <c r="R1074" s="80">
        <f t="shared" si="336"/>
        <v>0</v>
      </c>
      <c r="S1074" s="147">
        <v>0</v>
      </c>
      <c r="T1074" s="121"/>
      <c r="U1074" s="263">
        <f>IFERROR(VLOOKUP(B1074,คำนวณตกเบิกวิทยฐานะ!$B$9:$P$1008,14,FALSE),0)</f>
        <v>0</v>
      </c>
      <c r="V1074" s="263">
        <f>IFERROR(VLOOKUP(B1074,คำนวณตกเบิกวิทยฐานะ!$B$9:$P$1008,15,FALSE),0)</f>
        <v>0</v>
      </c>
      <c r="W1074" s="264">
        <f t="shared" si="337"/>
        <v>0</v>
      </c>
      <c r="X1074" s="119" t="s">
        <v>169</v>
      </c>
      <c r="Y1074" s="209" t="s">
        <v>169</v>
      </c>
      <c r="Z1074" s="258"/>
      <c r="AA1074" s="253">
        <f t="shared" si="338"/>
        <v>0</v>
      </c>
      <c r="AB1074" s="253">
        <f t="shared" si="339"/>
        <v>0</v>
      </c>
      <c r="AC1074" s="253">
        <f t="shared" si="348"/>
        <v>0</v>
      </c>
      <c r="AD1074" s="253">
        <f t="shared" si="340"/>
        <v>0</v>
      </c>
      <c r="AE1074" s="268">
        <f t="shared" si="349"/>
        <v>0</v>
      </c>
      <c r="AF1074" s="269">
        <f t="shared" si="341"/>
        <v>0</v>
      </c>
      <c r="AG1074" s="270">
        <f t="shared" si="342"/>
        <v>0</v>
      </c>
      <c r="AH1074" s="121"/>
      <c r="AI1074" s="252"/>
      <c r="AJ1074" s="295"/>
      <c r="AK1074" s="301">
        <f t="shared" si="343"/>
        <v>0</v>
      </c>
      <c r="AL1074" s="119" t="s">
        <v>169</v>
      </c>
      <c r="AM1074" s="123" t="s">
        <v>169</v>
      </c>
      <c r="AN1074" s="122"/>
      <c r="AO1074" s="119" t="s">
        <v>169</v>
      </c>
      <c r="AP1074" s="123" t="s">
        <v>169</v>
      </c>
      <c r="AQ1074" s="124"/>
      <c r="AR1074" s="119" t="s">
        <v>169</v>
      </c>
      <c r="AS1074" s="123" t="s">
        <v>169</v>
      </c>
      <c r="AT1074" s="122"/>
      <c r="AU1074" s="280">
        <f t="shared" si="344"/>
        <v>0</v>
      </c>
      <c r="AV1074" s="281">
        <f t="shared" si="345"/>
        <v>0</v>
      </c>
      <c r="AW1074" s="291">
        <f t="shared" si="346"/>
        <v>0</v>
      </c>
      <c r="AX1074" s="283">
        <f t="shared" si="347"/>
        <v>0</v>
      </c>
    </row>
    <row r="1075" spans="1:50" ht="26.45" customHeight="1">
      <c r="A1075" s="117"/>
      <c r="B1075" s="245"/>
      <c r="C1075" s="136"/>
      <c r="D1075" s="208" t="str">
        <f t="shared" si="331"/>
        <v/>
      </c>
      <c r="E1075" s="129" t="s">
        <v>169</v>
      </c>
      <c r="F1075" s="209" t="s">
        <v>169</v>
      </c>
      <c r="G1075" s="135"/>
      <c r="H1075" s="258"/>
      <c r="I1075" s="259">
        <f t="shared" si="332"/>
        <v>0</v>
      </c>
      <c r="J1075" s="259">
        <f t="shared" si="333"/>
        <v>0</v>
      </c>
      <c r="K1075" s="259">
        <f t="shared" si="334"/>
        <v>0</v>
      </c>
      <c r="L1075" s="252"/>
      <c r="M1075" s="252"/>
      <c r="N1075" s="252"/>
      <c r="O1075" s="147">
        <v>0</v>
      </c>
      <c r="P1075" s="147">
        <v>0</v>
      </c>
      <c r="Q1075" s="137">
        <f t="shared" si="335"/>
        <v>0</v>
      </c>
      <c r="R1075" s="80">
        <f t="shared" si="336"/>
        <v>0</v>
      </c>
      <c r="S1075" s="147">
        <v>0</v>
      </c>
      <c r="T1075" s="121"/>
      <c r="U1075" s="263">
        <f>IFERROR(VLOOKUP(B1075,คำนวณตกเบิกวิทยฐานะ!$B$9:$P$1008,14,FALSE),0)</f>
        <v>0</v>
      </c>
      <c r="V1075" s="263">
        <f>IFERROR(VLOOKUP(B1075,คำนวณตกเบิกวิทยฐานะ!$B$9:$P$1008,15,FALSE),0)</f>
        <v>0</v>
      </c>
      <c r="W1075" s="264">
        <f t="shared" si="337"/>
        <v>0</v>
      </c>
      <c r="X1075" s="119" t="s">
        <v>169</v>
      </c>
      <c r="Y1075" s="209" t="s">
        <v>169</v>
      </c>
      <c r="Z1075" s="258"/>
      <c r="AA1075" s="253">
        <f t="shared" si="338"/>
        <v>0</v>
      </c>
      <c r="AB1075" s="253">
        <f t="shared" si="339"/>
        <v>0</v>
      </c>
      <c r="AC1075" s="253">
        <f t="shared" si="348"/>
        <v>0</v>
      </c>
      <c r="AD1075" s="253">
        <f t="shared" si="340"/>
        <v>0</v>
      </c>
      <c r="AE1075" s="268">
        <f t="shared" si="349"/>
        <v>0</v>
      </c>
      <c r="AF1075" s="269">
        <f t="shared" si="341"/>
        <v>0</v>
      </c>
      <c r="AG1075" s="270">
        <f t="shared" si="342"/>
        <v>0</v>
      </c>
      <c r="AH1075" s="121"/>
      <c r="AI1075" s="252"/>
      <c r="AJ1075" s="295"/>
      <c r="AK1075" s="301">
        <f t="shared" si="343"/>
        <v>0</v>
      </c>
      <c r="AL1075" s="119" t="s">
        <v>169</v>
      </c>
      <c r="AM1075" s="123" t="s">
        <v>169</v>
      </c>
      <c r="AN1075" s="122"/>
      <c r="AO1075" s="119" t="s">
        <v>169</v>
      </c>
      <c r="AP1075" s="123" t="s">
        <v>169</v>
      </c>
      <c r="AQ1075" s="124"/>
      <c r="AR1075" s="119" t="s">
        <v>169</v>
      </c>
      <c r="AS1075" s="123" t="s">
        <v>169</v>
      </c>
      <c r="AT1075" s="122"/>
      <c r="AU1075" s="280">
        <f t="shared" si="344"/>
        <v>0</v>
      </c>
      <c r="AV1075" s="281">
        <f t="shared" si="345"/>
        <v>0</v>
      </c>
      <c r="AW1075" s="291">
        <f t="shared" si="346"/>
        <v>0</v>
      </c>
      <c r="AX1075" s="283">
        <f t="shared" si="347"/>
        <v>0</v>
      </c>
    </row>
    <row r="1076" spans="1:50" ht="26.45" customHeight="1">
      <c r="A1076" s="117"/>
      <c r="B1076" s="245"/>
      <c r="C1076" s="136"/>
      <c r="D1076" s="208" t="str">
        <f t="shared" si="331"/>
        <v/>
      </c>
      <c r="E1076" s="129" t="s">
        <v>169</v>
      </c>
      <c r="F1076" s="209" t="s">
        <v>169</v>
      </c>
      <c r="G1076" s="135"/>
      <c r="H1076" s="258"/>
      <c r="I1076" s="259">
        <f t="shared" si="332"/>
        <v>0</v>
      </c>
      <c r="J1076" s="259">
        <f t="shared" si="333"/>
        <v>0</v>
      </c>
      <c r="K1076" s="259">
        <f t="shared" si="334"/>
        <v>0</v>
      </c>
      <c r="L1076" s="252"/>
      <c r="M1076" s="252"/>
      <c r="N1076" s="252"/>
      <c r="O1076" s="147">
        <v>0</v>
      </c>
      <c r="P1076" s="147">
        <v>0</v>
      </c>
      <c r="Q1076" s="137">
        <f t="shared" si="335"/>
        <v>0</v>
      </c>
      <c r="R1076" s="80">
        <f t="shared" si="336"/>
        <v>0</v>
      </c>
      <c r="S1076" s="147">
        <v>0</v>
      </c>
      <c r="T1076" s="121"/>
      <c r="U1076" s="263">
        <f>IFERROR(VLOOKUP(B1076,คำนวณตกเบิกวิทยฐานะ!$B$9:$P$1008,14,FALSE),0)</f>
        <v>0</v>
      </c>
      <c r="V1076" s="263">
        <f>IFERROR(VLOOKUP(B1076,คำนวณตกเบิกวิทยฐานะ!$B$9:$P$1008,15,FALSE),0)</f>
        <v>0</v>
      </c>
      <c r="W1076" s="264">
        <f t="shared" si="337"/>
        <v>0</v>
      </c>
      <c r="X1076" s="119" t="s">
        <v>169</v>
      </c>
      <c r="Y1076" s="209" t="s">
        <v>169</v>
      </c>
      <c r="Z1076" s="258"/>
      <c r="AA1076" s="253">
        <f t="shared" si="338"/>
        <v>0</v>
      </c>
      <c r="AB1076" s="253">
        <f t="shared" si="339"/>
        <v>0</v>
      </c>
      <c r="AC1076" s="253">
        <f t="shared" si="348"/>
        <v>0</v>
      </c>
      <c r="AD1076" s="253">
        <f t="shared" si="340"/>
        <v>0</v>
      </c>
      <c r="AE1076" s="268">
        <f t="shared" si="349"/>
        <v>0</v>
      </c>
      <c r="AF1076" s="269">
        <f t="shared" si="341"/>
        <v>0</v>
      </c>
      <c r="AG1076" s="270">
        <f t="shared" si="342"/>
        <v>0</v>
      </c>
      <c r="AH1076" s="121"/>
      <c r="AI1076" s="252"/>
      <c r="AJ1076" s="295"/>
      <c r="AK1076" s="301">
        <f t="shared" si="343"/>
        <v>0</v>
      </c>
      <c r="AL1076" s="119" t="s">
        <v>169</v>
      </c>
      <c r="AM1076" s="123" t="s">
        <v>169</v>
      </c>
      <c r="AN1076" s="122"/>
      <c r="AO1076" s="119" t="s">
        <v>169</v>
      </c>
      <c r="AP1076" s="123" t="s">
        <v>169</v>
      </c>
      <c r="AQ1076" s="124"/>
      <c r="AR1076" s="119" t="s">
        <v>169</v>
      </c>
      <c r="AS1076" s="123" t="s">
        <v>169</v>
      </c>
      <c r="AT1076" s="122"/>
      <c r="AU1076" s="280">
        <f t="shared" si="344"/>
        <v>0</v>
      </c>
      <c r="AV1076" s="281">
        <f t="shared" si="345"/>
        <v>0</v>
      </c>
      <c r="AW1076" s="291">
        <f t="shared" si="346"/>
        <v>0</v>
      </c>
      <c r="AX1076" s="283">
        <f t="shared" si="347"/>
        <v>0</v>
      </c>
    </row>
    <row r="1077" spans="1:50" ht="26.45" customHeight="1">
      <c r="A1077" s="117"/>
      <c r="B1077" s="245"/>
      <c r="C1077" s="136"/>
      <c r="D1077" s="208" t="str">
        <f t="shared" si="331"/>
        <v/>
      </c>
      <c r="E1077" s="129" t="s">
        <v>169</v>
      </c>
      <c r="F1077" s="209" t="s">
        <v>169</v>
      </c>
      <c r="G1077" s="135"/>
      <c r="H1077" s="258"/>
      <c r="I1077" s="259">
        <f t="shared" si="332"/>
        <v>0</v>
      </c>
      <c r="J1077" s="259">
        <f t="shared" si="333"/>
        <v>0</v>
      </c>
      <c r="K1077" s="259">
        <f t="shared" si="334"/>
        <v>0</v>
      </c>
      <c r="L1077" s="252"/>
      <c r="M1077" s="252"/>
      <c r="N1077" s="252"/>
      <c r="O1077" s="147">
        <v>0</v>
      </c>
      <c r="P1077" s="147">
        <v>0</v>
      </c>
      <c r="Q1077" s="137">
        <f t="shared" si="335"/>
        <v>0</v>
      </c>
      <c r="R1077" s="80">
        <f t="shared" si="336"/>
        <v>0</v>
      </c>
      <c r="S1077" s="147">
        <v>0</v>
      </c>
      <c r="T1077" s="121"/>
      <c r="U1077" s="263">
        <f>IFERROR(VLOOKUP(B1077,คำนวณตกเบิกวิทยฐานะ!$B$9:$P$1008,14,FALSE),0)</f>
        <v>0</v>
      </c>
      <c r="V1077" s="263">
        <f>IFERROR(VLOOKUP(B1077,คำนวณตกเบิกวิทยฐานะ!$B$9:$P$1008,15,FALSE),0)</f>
        <v>0</v>
      </c>
      <c r="W1077" s="264">
        <f t="shared" si="337"/>
        <v>0</v>
      </c>
      <c r="X1077" s="119" t="s">
        <v>169</v>
      </c>
      <c r="Y1077" s="209" t="s">
        <v>169</v>
      </c>
      <c r="Z1077" s="258"/>
      <c r="AA1077" s="253">
        <f t="shared" si="338"/>
        <v>0</v>
      </c>
      <c r="AB1077" s="253">
        <f t="shared" si="339"/>
        <v>0</v>
      </c>
      <c r="AC1077" s="253">
        <f t="shared" si="348"/>
        <v>0</v>
      </c>
      <c r="AD1077" s="253">
        <f t="shared" si="340"/>
        <v>0</v>
      </c>
      <c r="AE1077" s="268">
        <f t="shared" si="349"/>
        <v>0</v>
      </c>
      <c r="AF1077" s="269">
        <f t="shared" si="341"/>
        <v>0</v>
      </c>
      <c r="AG1077" s="270">
        <f t="shared" si="342"/>
        <v>0</v>
      </c>
      <c r="AH1077" s="121"/>
      <c r="AI1077" s="252"/>
      <c r="AJ1077" s="295"/>
      <c r="AK1077" s="301">
        <f t="shared" si="343"/>
        <v>0</v>
      </c>
      <c r="AL1077" s="119" t="s">
        <v>169</v>
      </c>
      <c r="AM1077" s="123" t="s">
        <v>169</v>
      </c>
      <c r="AN1077" s="122"/>
      <c r="AO1077" s="119" t="s">
        <v>169</v>
      </c>
      <c r="AP1077" s="123" t="s">
        <v>169</v>
      </c>
      <c r="AQ1077" s="124"/>
      <c r="AR1077" s="119" t="s">
        <v>169</v>
      </c>
      <c r="AS1077" s="123" t="s">
        <v>169</v>
      </c>
      <c r="AT1077" s="122"/>
      <c r="AU1077" s="280">
        <f t="shared" si="344"/>
        <v>0</v>
      </c>
      <c r="AV1077" s="281">
        <f t="shared" si="345"/>
        <v>0</v>
      </c>
      <c r="AW1077" s="291">
        <f t="shared" si="346"/>
        <v>0</v>
      </c>
      <c r="AX1077" s="283">
        <f t="shared" si="347"/>
        <v>0</v>
      </c>
    </row>
    <row r="1078" spans="1:50" ht="26.45" customHeight="1">
      <c r="A1078" s="117"/>
      <c r="B1078" s="245"/>
      <c r="C1078" s="136"/>
      <c r="D1078" s="208" t="str">
        <f t="shared" si="331"/>
        <v/>
      </c>
      <c r="E1078" s="129" t="s">
        <v>169</v>
      </c>
      <c r="F1078" s="209" t="s">
        <v>169</v>
      </c>
      <c r="G1078" s="135"/>
      <c r="H1078" s="258"/>
      <c r="I1078" s="259">
        <f t="shared" si="332"/>
        <v>0</v>
      </c>
      <c r="J1078" s="259">
        <f t="shared" si="333"/>
        <v>0</v>
      </c>
      <c r="K1078" s="259">
        <f t="shared" si="334"/>
        <v>0</v>
      </c>
      <c r="L1078" s="252"/>
      <c r="M1078" s="252"/>
      <c r="N1078" s="252"/>
      <c r="O1078" s="147">
        <v>0</v>
      </c>
      <c r="P1078" s="147">
        <v>0</v>
      </c>
      <c r="Q1078" s="137">
        <f t="shared" si="335"/>
        <v>0</v>
      </c>
      <c r="R1078" s="80">
        <f t="shared" si="336"/>
        <v>0</v>
      </c>
      <c r="S1078" s="147">
        <v>0</v>
      </c>
      <c r="T1078" s="121"/>
      <c r="U1078" s="263">
        <f>IFERROR(VLOOKUP(B1078,คำนวณตกเบิกวิทยฐานะ!$B$9:$P$1008,14,FALSE),0)</f>
        <v>0</v>
      </c>
      <c r="V1078" s="263">
        <f>IFERROR(VLOOKUP(B1078,คำนวณตกเบิกวิทยฐานะ!$B$9:$P$1008,15,FALSE),0)</f>
        <v>0</v>
      </c>
      <c r="W1078" s="264">
        <f t="shared" si="337"/>
        <v>0</v>
      </c>
      <c r="X1078" s="119" t="s">
        <v>169</v>
      </c>
      <c r="Y1078" s="209" t="s">
        <v>169</v>
      </c>
      <c r="Z1078" s="258"/>
      <c r="AA1078" s="253">
        <f t="shared" si="338"/>
        <v>0</v>
      </c>
      <c r="AB1078" s="253">
        <f t="shared" si="339"/>
        <v>0</v>
      </c>
      <c r="AC1078" s="253">
        <f t="shared" si="348"/>
        <v>0</v>
      </c>
      <c r="AD1078" s="253">
        <f t="shared" si="340"/>
        <v>0</v>
      </c>
      <c r="AE1078" s="268">
        <f t="shared" si="349"/>
        <v>0</v>
      </c>
      <c r="AF1078" s="269">
        <f t="shared" si="341"/>
        <v>0</v>
      </c>
      <c r="AG1078" s="270">
        <f t="shared" si="342"/>
        <v>0</v>
      </c>
      <c r="AH1078" s="121"/>
      <c r="AI1078" s="252"/>
      <c r="AJ1078" s="295"/>
      <c r="AK1078" s="301">
        <f t="shared" si="343"/>
        <v>0</v>
      </c>
      <c r="AL1078" s="119" t="s">
        <v>169</v>
      </c>
      <c r="AM1078" s="123" t="s">
        <v>169</v>
      </c>
      <c r="AN1078" s="122"/>
      <c r="AO1078" s="119" t="s">
        <v>169</v>
      </c>
      <c r="AP1078" s="123" t="s">
        <v>169</v>
      </c>
      <c r="AQ1078" s="124"/>
      <c r="AR1078" s="119" t="s">
        <v>169</v>
      </c>
      <c r="AS1078" s="123" t="s">
        <v>169</v>
      </c>
      <c r="AT1078" s="122"/>
      <c r="AU1078" s="280">
        <f t="shared" si="344"/>
        <v>0</v>
      </c>
      <c r="AV1078" s="281">
        <f t="shared" si="345"/>
        <v>0</v>
      </c>
      <c r="AW1078" s="291">
        <f t="shared" si="346"/>
        <v>0</v>
      </c>
      <c r="AX1078" s="283">
        <f t="shared" si="347"/>
        <v>0</v>
      </c>
    </row>
    <row r="1079" spans="1:50" ht="26.45" customHeight="1">
      <c r="A1079" s="117"/>
      <c r="B1079" s="245"/>
      <c r="C1079" s="136"/>
      <c r="D1079" s="208" t="str">
        <f t="shared" si="331"/>
        <v/>
      </c>
      <c r="E1079" s="129" t="s">
        <v>169</v>
      </c>
      <c r="F1079" s="209" t="s">
        <v>169</v>
      </c>
      <c r="G1079" s="135"/>
      <c r="H1079" s="258"/>
      <c r="I1079" s="259">
        <f t="shared" si="332"/>
        <v>0</v>
      </c>
      <c r="J1079" s="259">
        <f t="shared" si="333"/>
        <v>0</v>
      </c>
      <c r="K1079" s="259">
        <f t="shared" si="334"/>
        <v>0</v>
      </c>
      <c r="L1079" s="252"/>
      <c r="M1079" s="252"/>
      <c r="N1079" s="252"/>
      <c r="O1079" s="147">
        <v>0</v>
      </c>
      <c r="P1079" s="147">
        <v>0</v>
      </c>
      <c r="Q1079" s="137">
        <f t="shared" si="335"/>
        <v>0</v>
      </c>
      <c r="R1079" s="80">
        <f t="shared" si="336"/>
        <v>0</v>
      </c>
      <c r="S1079" s="147">
        <v>0</v>
      </c>
      <c r="T1079" s="121"/>
      <c r="U1079" s="263">
        <f>IFERROR(VLOOKUP(B1079,คำนวณตกเบิกวิทยฐานะ!$B$9:$P$1008,14,FALSE),0)</f>
        <v>0</v>
      </c>
      <c r="V1079" s="263">
        <f>IFERROR(VLOOKUP(B1079,คำนวณตกเบิกวิทยฐานะ!$B$9:$P$1008,15,FALSE),0)</f>
        <v>0</v>
      </c>
      <c r="W1079" s="264">
        <f t="shared" si="337"/>
        <v>0</v>
      </c>
      <c r="X1079" s="119" t="s">
        <v>169</v>
      </c>
      <c r="Y1079" s="209" t="s">
        <v>169</v>
      </c>
      <c r="Z1079" s="258"/>
      <c r="AA1079" s="253">
        <f t="shared" si="338"/>
        <v>0</v>
      </c>
      <c r="AB1079" s="253">
        <f t="shared" si="339"/>
        <v>0</v>
      </c>
      <c r="AC1079" s="253">
        <f t="shared" si="348"/>
        <v>0</v>
      </c>
      <c r="AD1079" s="253">
        <f t="shared" si="340"/>
        <v>0</v>
      </c>
      <c r="AE1079" s="268">
        <f t="shared" si="349"/>
        <v>0</v>
      </c>
      <c r="AF1079" s="269">
        <f t="shared" si="341"/>
        <v>0</v>
      </c>
      <c r="AG1079" s="270">
        <f t="shared" si="342"/>
        <v>0</v>
      </c>
      <c r="AH1079" s="121"/>
      <c r="AI1079" s="252"/>
      <c r="AJ1079" s="295"/>
      <c r="AK1079" s="301">
        <f t="shared" si="343"/>
        <v>0</v>
      </c>
      <c r="AL1079" s="119" t="s">
        <v>169</v>
      </c>
      <c r="AM1079" s="123" t="s">
        <v>169</v>
      </c>
      <c r="AN1079" s="122"/>
      <c r="AO1079" s="119" t="s">
        <v>169</v>
      </c>
      <c r="AP1079" s="123" t="s">
        <v>169</v>
      </c>
      <c r="AQ1079" s="124"/>
      <c r="AR1079" s="119" t="s">
        <v>169</v>
      </c>
      <c r="AS1079" s="123" t="s">
        <v>169</v>
      </c>
      <c r="AT1079" s="122"/>
      <c r="AU1079" s="280">
        <f t="shared" si="344"/>
        <v>0</v>
      </c>
      <c r="AV1079" s="281">
        <f t="shared" si="345"/>
        <v>0</v>
      </c>
      <c r="AW1079" s="291">
        <f t="shared" si="346"/>
        <v>0</v>
      </c>
      <c r="AX1079" s="283">
        <f t="shared" si="347"/>
        <v>0</v>
      </c>
    </row>
    <row r="1080" spans="1:50" ht="26.45" customHeight="1">
      <c r="A1080" s="117"/>
      <c r="B1080" s="245"/>
      <c r="C1080" s="136"/>
      <c r="D1080" s="208" t="str">
        <f t="shared" ref="D1080:D1143" si="350">IF(LEN(B1080)=0,"",IF(IFERROR(FIND("อัตราว่าง",B1080,1),0)=0,"อัตราคนครอง","อัตราว่าง"))</f>
        <v/>
      </c>
      <c r="E1080" s="129" t="s">
        <v>169</v>
      </c>
      <c r="F1080" s="209" t="s">
        <v>169</v>
      </c>
      <c r="G1080" s="135"/>
      <c r="H1080" s="258"/>
      <c r="I1080" s="259">
        <f t="shared" ref="I1080:I1143" si="351">H1080*3%</f>
        <v>0</v>
      </c>
      <c r="J1080" s="259">
        <f t="shared" ref="J1080:J1143" si="352">(H1080+I1080)*6%</f>
        <v>0</v>
      </c>
      <c r="K1080" s="259">
        <f t="shared" ref="K1080:K1143" si="353">H1080+J1080+I1080</f>
        <v>0</v>
      </c>
      <c r="L1080" s="252"/>
      <c r="M1080" s="252"/>
      <c r="N1080" s="252"/>
      <c r="O1080" s="147">
        <v>0</v>
      </c>
      <c r="P1080" s="147">
        <v>0</v>
      </c>
      <c r="Q1080" s="137">
        <f t="shared" ref="Q1080:Q1143" si="354">VLOOKUP(E1080,$BA$15:$BC$22,2,FALSE)</f>
        <v>0</v>
      </c>
      <c r="R1080" s="80">
        <f t="shared" ref="R1080:R1143" si="355">VLOOKUP(E1080,$BA$15:$BC$22,3,FALSE)</f>
        <v>0</v>
      </c>
      <c r="S1080" s="147">
        <v>0</v>
      </c>
      <c r="T1080" s="121"/>
      <c r="U1080" s="263">
        <f>IFERROR(VLOOKUP(B1080,คำนวณตกเบิกวิทยฐานะ!$B$9:$P$1008,14,FALSE),0)</f>
        <v>0</v>
      </c>
      <c r="V1080" s="263">
        <f>IFERROR(VLOOKUP(B1080,คำนวณตกเบิกวิทยฐานะ!$B$9:$P$1008,15,FALSE),0)</f>
        <v>0</v>
      </c>
      <c r="W1080" s="264">
        <f t="shared" ref="W1080:W1143" si="356">(K1080+L1080+M1080+N1080+O1080+P1080+Q1080+R1080+S1080)*12+U1080+V1080+T1080</f>
        <v>0</v>
      </c>
      <c r="X1080" s="119" t="s">
        <v>169</v>
      </c>
      <c r="Y1080" s="209" t="s">
        <v>169</v>
      </c>
      <c r="Z1080" s="258"/>
      <c r="AA1080" s="253">
        <f t="shared" ref="AA1080:AA1143" si="357">IF(X1080="พนักงานจ้างตามภารกิจ",Z1080*4/100,0)</f>
        <v>0</v>
      </c>
      <c r="AB1080" s="253">
        <f t="shared" ref="AB1080:AB1143" si="358">Z1080+AA1080</f>
        <v>0</v>
      </c>
      <c r="AC1080" s="253">
        <f t="shared" si="348"/>
        <v>0</v>
      </c>
      <c r="AD1080" s="253">
        <f t="shared" ref="AD1080:AD1143" si="359">AB1080+AC1080</f>
        <v>0</v>
      </c>
      <c r="AE1080" s="268">
        <f t="shared" si="349"/>
        <v>0</v>
      </c>
      <c r="AF1080" s="269">
        <f t="shared" ref="AF1080:AF1143" si="360">(AD1080+AE1080)*12</f>
        <v>0</v>
      </c>
      <c r="AG1080" s="270">
        <f t="shared" ref="AG1080:AG1143" si="361">W1080+AF1080</f>
        <v>0</v>
      </c>
      <c r="AH1080" s="121"/>
      <c r="AI1080" s="252"/>
      <c r="AJ1080" s="295"/>
      <c r="AK1080" s="301">
        <f t="shared" ref="AK1080:AK1143" si="362">AI1080*AJ1080</f>
        <v>0</v>
      </c>
      <c r="AL1080" s="119" t="s">
        <v>169</v>
      </c>
      <c r="AM1080" s="123" t="s">
        <v>169</v>
      </c>
      <c r="AN1080" s="122"/>
      <c r="AO1080" s="119" t="s">
        <v>169</v>
      </c>
      <c r="AP1080" s="123" t="s">
        <v>169</v>
      </c>
      <c r="AQ1080" s="124"/>
      <c r="AR1080" s="119" t="s">
        <v>169</v>
      </c>
      <c r="AS1080" s="123" t="s">
        <v>169</v>
      </c>
      <c r="AT1080" s="122"/>
      <c r="AU1080" s="280">
        <f t="shared" ref="AU1080:AU1143" si="363">AN1080+AQ1080+AT1080</f>
        <v>0</v>
      </c>
      <c r="AV1080" s="281">
        <f t="shared" ref="AV1080:AV1143" si="364">AG1080+AK1080+AU1080+(AH1080*12)</f>
        <v>0</v>
      </c>
      <c r="AW1080" s="291">
        <f t="shared" ref="AW1080:AW1143" si="365">U1080+V1080</f>
        <v>0</v>
      </c>
      <c r="AX1080" s="283">
        <f t="shared" ref="AX1080:AX1143" si="366">AV1080</f>
        <v>0</v>
      </c>
    </row>
    <row r="1081" spans="1:50" ht="26.45" customHeight="1">
      <c r="A1081" s="117"/>
      <c r="B1081" s="245"/>
      <c r="C1081" s="136"/>
      <c r="D1081" s="208" t="str">
        <f t="shared" si="350"/>
        <v/>
      </c>
      <c r="E1081" s="129" t="s">
        <v>169</v>
      </c>
      <c r="F1081" s="209" t="s">
        <v>169</v>
      </c>
      <c r="G1081" s="135"/>
      <c r="H1081" s="258"/>
      <c r="I1081" s="259">
        <f t="shared" si="351"/>
        <v>0</v>
      </c>
      <c r="J1081" s="259">
        <f t="shared" si="352"/>
        <v>0</v>
      </c>
      <c r="K1081" s="259">
        <f t="shared" si="353"/>
        <v>0</v>
      </c>
      <c r="L1081" s="252"/>
      <c r="M1081" s="252"/>
      <c r="N1081" s="252"/>
      <c r="O1081" s="147">
        <v>0</v>
      </c>
      <c r="P1081" s="147">
        <v>0</v>
      </c>
      <c r="Q1081" s="137">
        <f t="shared" si="354"/>
        <v>0</v>
      </c>
      <c r="R1081" s="80">
        <f t="shared" si="355"/>
        <v>0</v>
      </c>
      <c r="S1081" s="147">
        <v>0</v>
      </c>
      <c r="T1081" s="121"/>
      <c r="U1081" s="263">
        <f>IFERROR(VLOOKUP(B1081,คำนวณตกเบิกวิทยฐานะ!$B$9:$P$1008,14,FALSE),0)</f>
        <v>0</v>
      </c>
      <c r="V1081" s="263">
        <f>IFERROR(VLOOKUP(B1081,คำนวณตกเบิกวิทยฐานะ!$B$9:$P$1008,15,FALSE),0)</f>
        <v>0</v>
      </c>
      <c r="W1081" s="264">
        <f t="shared" si="356"/>
        <v>0</v>
      </c>
      <c r="X1081" s="119" t="s">
        <v>169</v>
      </c>
      <c r="Y1081" s="209" t="s">
        <v>169</v>
      </c>
      <c r="Z1081" s="258"/>
      <c r="AA1081" s="253">
        <f t="shared" si="357"/>
        <v>0</v>
      </c>
      <c r="AB1081" s="253">
        <f t="shared" si="358"/>
        <v>0</v>
      </c>
      <c r="AC1081" s="253">
        <f t="shared" si="348"/>
        <v>0</v>
      </c>
      <c r="AD1081" s="253">
        <f t="shared" si="359"/>
        <v>0</v>
      </c>
      <c r="AE1081" s="268">
        <f t="shared" si="349"/>
        <v>0</v>
      </c>
      <c r="AF1081" s="269">
        <f t="shared" si="360"/>
        <v>0</v>
      </c>
      <c r="AG1081" s="270">
        <f t="shared" si="361"/>
        <v>0</v>
      </c>
      <c r="AH1081" s="121"/>
      <c r="AI1081" s="252"/>
      <c r="AJ1081" s="295"/>
      <c r="AK1081" s="301">
        <f t="shared" si="362"/>
        <v>0</v>
      </c>
      <c r="AL1081" s="119" t="s">
        <v>169</v>
      </c>
      <c r="AM1081" s="123" t="s">
        <v>169</v>
      </c>
      <c r="AN1081" s="122"/>
      <c r="AO1081" s="119" t="s">
        <v>169</v>
      </c>
      <c r="AP1081" s="123" t="s">
        <v>169</v>
      </c>
      <c r="AQ1081" s="124"/>
      <c r="AR1081" s="119" t="s">
        <v>169</v>
      </c>
      <c r="AS1081" s="123" t="s">
        <v>169</v>
      </c>
      <c r="AT1081" s="122"/>
      <c r="AU1081" s="280">
        <f t="shared" si="363"/>
        <v>0</v>
      </c>
      <c r="AV1081" s="281">
        <f t="shared" si="364"/>
        <v>0</v>
      </c>
      <c r="AW1081" s="291">
        <f t="shared" si="365"/>
        <v>0</v>
      </c>
      <c r="AX1081" s="283">
        <f t="shared" si="366"/>
        <v>0</v>
      </c>
    </row>
    <row r="1082" spans="1:50" ht="26.45" customHeight="1">
      <c r="A1082" s="117"/>
      <c r="B1082" s="245"/>
      <c r="C1082" s="136"/>
      <c r="D1082" s="208" t="str">
        <f t="shared" si="350"/>
        <v/>
      </c>
      <c r="E1082" s="129" t="s">
        <v>169</v>
      </c>
      <c r="F1082" s="209" t="s">
        <v>169</v>
      </c>
      <c r="G1082" s="135"/>
      <c r="H1082" s="258"/>
      <c r="I1082" s="259">
        <f t="shared" si="351"/>
        <v>0</v>
      </c>
      <c r="J1082" s="259">
        <f t="shared" si="352"/>
        <v>0</v>
      </c>
      <c r="K1082" s="259">
        <f t="shared" si="353"/>
        <v>0</v>
      </c>
      <c r="L1082" s="252"/>
      <c r="M1082" s="252"/>
      <c r="N1082" s="252"/>
      <c r="O1082" s="147">
        <v>0</v>
      </c>
      <c r="P1082" s="147">
        <v>0</v>
      </c>
      <c r="Q1082" s="137">
        <f t="shared" si="354"/>
        <v>0</v>
      </c>
      <c r="R1082" s="80">
        <f t="shared" si="355"/>
        <v>0</v>
      </c>
      <c r="S1082" s="147">
        <v>0</v>
      </c>
      <c r="T1082" s="121"/>
      <c r="U1082" s="263">
        <f>IFERROR(VLOOKUP(B1082,คำนวณตกเบิกวิทยฐานะ!$B$9:$P$1008,14,FALSE),0)</f>
        <v>0</v>
      </c>
      <c r="V1082" s="263">
        <f>IFERROR(VLOOKUP(B1082,คำนวณตกเบิกวิทยฐานะ!$B$9:$P$1008,15,FALSE),0)</f>
        <v>0</v>
      </c>
      <c r="W1082" s="264">
        <f t="shared" si="356"/>
        <v>0</v>
      </c>
      <c r="X1082" s="119" t="s">
        <v>169</v>
      </c>
      <c r="Y1082" s="209" t="s">
        <v>169</v>
      </c>
      <c r="Z1082" s="258"/>
      <c r="AA1082" s="253">
        <f t="shared" si="357"/>
        <v>0</v>
      </c>
      <c r="AB1082" s="253">
        <f t="shared" si="358"/>
        <v>0</v>
      </c>
      <c r="AC1082" s="253">
        <f t="shared" si="348"/>
        <v>0</v>
      </c>
      <c r="AD1082" s="253">
        <f t="shared" si="359"/>
        <v>0</v>
      </c>
      <c r="AE1082" s="268">
        <f t="shared" si="349"/>
        <v>0</v>
      </c>
      <c r="AF1082" s="269">
        <f t="shared" si="360"/>
        <v>0</v>
      </c>
      <c r="AG1082" s="270">
        <f t="shared" si="361"/>
        <v>0</v>
      </c>
      <c r="AH1082" s="121"/>
      <c r="AI1082" s="252"/>
      <c r="AJ1082" s="295"/>
      <c r="AK1082" s="301">
        <f t="shared" si="362"/>
        <v>0</v>
      </c>
      <c r="AL1082" s="119" t="s">
        <v>169</v>
      </c>
      <c r="AM1082" s="123" t="s">
        <v>169</v>
      </c>
      <c r="AN1082" s="122"/>
      <c r="AO1082" s="119" t="s">
        <v>169</v>
      </c>
      <c r="AP1082" s="123" t="s">
        <v>169</v>
      </c>
      <c r="AQ1082" s="124"/>
      <c r="AR1082" s="119" t="s">
        <v>169</v>
      </c>
      <c r="AS1082" s="123" t="s">
        <v>169</v>
      </c>
      <c r="AT1082" s="122"/>
      <c r="AU1082" s="280">
        <f t="shared" si="363"/>
        <v>0</v>
      </c>
      <c r="AV1082" s="281">
        <f t="shared" si="364"/>
        <v>0</v>
      </c>
      <c r="AW1082" s="291">
        <f t="shared" si="365"/>
        <v>0</v>
      </c>
      <c r="AX1082" s="283">
        <f t="shared" si="366"/>
        <v>0</v>
      </c>
    </row>
    <row r="1083" spans="1:50" ht="26.45" customHeight="1">
      <c r="A1083" s="117"/>
      <c r="B1083" s="245"/>
      <c r="C1083" s="136"/>
      <c r="D1083" s="208" t="str">
        <f t="shared" si="350"/>
        <v/>
      </c>
      <c r="E1083" s="129" t="s">
        <v>169</v>
      </c>
      <c r="F1083" s="209" t="s">
        <v>169</v>
      </c>
      <c r="G1083" s="135"/>
      <c r="H1083" s="258"/>
      <c r="I1083" s="259">
        <f t="shared" si="351"/>
        <v>0</v>
      </c>
      <c r="J1083" s="259">
        <f t="shared" si="352"/>
        <v>0</v>
      </c>
      <c r="K1083" s="259">
        <f t="shared" si="353"/>
        <v>0</v>
      </c>
      <c r="L1083" s="252"/>
      <c r="M1083" s="252"/>
      <c r="N1083" s="252"/>
      <c r="O1083" s="147">
        <v>0</v>
      </c>
      <c r="P1083" s="147">
        <v>0</v>
      </c>
      <c r="Q1083" s="137">
        <f t="shared" si="354"/>
        <v>0</v>
      </c>
      <c r="R1083" s="80">
        <f t="shared" si="355"/>
        <v>0</v>
      </c>
      <c r="S1083" s="147">
        <v>0</v>
      </c>
      <c r="T1083" s="121"/>
      <c r="U1083" s="263">
        <f>IFERROR(VLOOKUP(B1083,คำนวณตกเบิกวิทยฐานะ!$B$9:$P$1008,14,FALSE),0)</f>
        <v>0</v>
      </c>
      <c r="V1083" s="263">
        <f>IFERROR(VLOOKUP(B1083,คำนวณตกเบิกวิทยฐานะ!$B$9:$P$1008,15,FALSE),0)</f>
        <v>0</v>
      </c>
      <c r="W1083" s="264">
        <f t="shared" si="356"/>
        <v>0</v>
      </c>
      <c r="X1083" s="119" t="s">
        <v>169</v>
      </c>
      <c r="Y1083" s="209" t="s">
        <v>169</v>
      </c>
      <c r="Z1083" s="258"/>
      <c r="AA1083" s="253">
        <f t="shared" si="357"/>
        <v>0</v>
      </c>
      <c r="AB1083" s="253">
        <f t="shared" si="358"/>
        <v>0</v>
      </c>
      <c r="AC1083" s="253">
        <f t="shared" si="348"/>
        <v>0</v>
      </c>
      <c r="AD1083" s="253">
        <f t="shared" si="359"/>
        <v>0</v>
      </c>
      <c r="AE1083" s="268">
        <f t="shared" si="349"/>
        <v>0</v>
      </c>
      <c r="AF1083" s="269">
        <f t="shared" si="360"/>
        <v>0</v>
      </c>
      <c r="AG1083" s="270">
        <f t="shared" si="361"/>
        <v>0</v>
      </c>
      <c r="AH1083" s="121"/>
      <c r="AI1083" s="252"/>
      <c r="AJ1083" s="295"/>
      <c r="AK1083" s="301">
        <f t="shared" si="362"/>
        <v>0</v>
      </c>
      <c r="AL1083" s="119" t="s">
        <v>169</v>
      </c>
      <c r="AM1083" s="123" t="s">
        <v>169</v>
      </c>
      <c r="AN1083" s="122"/>
      <c r="AO1083" s="119" t="s">
        <v>169</v>
      </c>
      <c r="AP1083" s="123" t="s">
        <v>169</v>
      </c>
      <c r="AQ1083" s="124"/>
      <c r="AR1083" s="119" t="s">
        <v>169</v>
      </c>
      <c r="AS1083" s="123" t="s">
        <v>169</v>
      </c>
      <c r="AT1083" s="122"/>
      <c r="AU1083" s="280">
        <f t="shared" si="363"/>
        <v>0</v>
      </c>
      <c r="AV1083" s="281">
        <f t="shared" si="364"/>
        <v>0</v>
      </c>
      <c r="AW1083" s="291">
        <f t="shared" si="365"/>
        <v>0</v>
      </c>
      <c r="AX1083" s="283">
        <f t="shared" si="366"/>
        <v>0</v>
      </c>
    </row>
    <row r="1084" spans="1:50" ht="26.45" customHeight="1">
      <c r="A1084" s="117"/>
      <c r="B1084" s="245"/>
      <c r="C1084" s="136"/>
      <c r="D1084" s="208" t="str">
        <f t="shared" si="350"/>
        <v/>
      </c>
      <c r="E1084" s="129" t="s">
        <v>169</v>
      </c>
      <c r="F1084" s="209" t="s">
        <v>169</v>
      </c>
      <c r="G1084" s="135"/>
      <c r="H1084" s="258"/>
      <c r="I1084" s="259">
        <f t="shared" si="351"/>
        <v>0</v>
      </c>
      <c r="J1084" s="259">
        <f t="shared" si="352"/>
        <v>0</v>
      </c>
      <c r="K1084" s="259">
        <f t="shared" si="353"/>
        <v>0</v>
      </c>
      <c r="L1084" s="252"/>
      <c r="M1084" s="252"/>
      <c r="N1084" s="252"/>
      <c r="O1084" s="147">
        <v>0</v>
      </c>
      <c r="P1084" s="147">
        <v>0</v>
      </c>
      <c r="Q1084" s="137">
        <f t="shared" si="354"/>
        <v>0</v>
      </c>
      <c r="R1084" s="80">
        <f t="shared" si="355"/>
        <v>0</v>
      </c>
      <c r="S1084" s="147">
        <v>0</v>
      </c>
      <c r="T1084" s="121"/>
      <c r="U1084" s="263">
        <f>IFERROR(VLOOKUP(B1084,คำนวณตกเบิกวิทยฐานะ!$B$9:$P$1008,14,FALSE),0)</f>
        <v>0</v>
      </c>
      <c r="V1084" s="263">
        <f>IFERROR(VLOOKUP(B1084,คำนวณตกเบิกวิทยฐานะ!$B$9:$P$1008,15,FALSE),0)</f>
        <v>0</v>
      </c>
      <c r="W1084" s="264">
        <f t="shared" si="356"/>
        <v>0</v>
      </c>
      <c r="X1084" s="119" t="s">
        <v>169</v>
      </c>
      <c r="Y1084" s="209" t="s">
        <v>169</v>
      </c>
      <c r="Z1084" s="258"/>
      <c r="AA1084" s="253">
        <f t="shared" si="357"/>
        <v>0</v>
      </c>
      <c r="AB1084" s="253">
        <f t="shared" si="358"/>
        <v>0</v>
      </c>
      <c r="AC1084" s="253">
        <f t="shared" si="348"/>
        <v>0</v>
      </c>
      <c r="AD1084" s="253">
        <f t="shared" si="359"/>
        <v>0</v>
      </c>
      <c r="AE1084" s="268">
        <f t="shared" si="349"/>
        <v>0</v>
      </c>
      <c r="AF1084" s="269">
        <f t="shared" si="360"/>
        <v>0</v>
      </c>
      <c r="AG1084" s="270">
        <f t="shared" si="361"/>
        <v>0</v>
      </c>
      <c r="AH1084" s="121"/>
      <c r="AI1084" s="252"/>
      <c r="AJ1084" s="295"/>
      <c r="AK1084" s="301">
        <f t="shared" si="362"/>
        <v>0</v>
      </c>
      <c r="AL1084" s="119" t="s">
        <v>169</v>
      </c>
      <c r="AM1084" s="123" t="s">
        <v>169</v>
      </c>
      <c r="AN1084" s="122"/>
      <c r="AO1084" s="119" t="s">
        <v>169</v>
      </c>
      <c r="AP1084" s="123" t="s">
        <v>169</v>
      </c>
      <c r="AQ1084" s="124"/>
      <c r="AR1084" s="119" t="s">
        <v>169</v>
      </c>
      <c r="AS1084" s="123" t="s">
        <v>169</v>
      </c>
      <c r="AT1084" s="122"/>
      <c r="AU1084" s="280">
        <f t="shared" si="363"/>
        <v>0</v>
      </c>
      <c r="AV1084" s="281">
        <f t="shared" si="364"/>
        <v>0</v>
      </c>
      <c r="AW1084" s="291">
        <f t="shared" si="365"/>
        <v>0</v>
      </c>
      <c r="AX1084" s="283">
        <f t="shared" si="366"/>
        <v>0</v>
      </c>
    </row>
    <row r="1085" spans="1:50" ht="26.45" customHeight="1">
      <c r="A1085" s="117"/>
      <c r="B1085" s="245"/>
      <c r="C1085" s="136"/>
      <c r="D1085" s="208" t="str">
        <f t="shared" si="350"/>
        <v/>
      </c>
      <c r="E1085" s="129" t="s">
        <v>169</v>
      </c>
      <c r="F1085" s="209" t="s">
        <v>169</v>
      </c>
      <c r="G1085" s="135"/>
      <c r="H1085" s="258"/>
      <c r="I1085" s="259">
        <f t="shared" si="351"/>
        <v>0</v>
      </c>
      <c r="J1085" s="259">
        <f t="shared" si="352"/>
        <v>0</v>
      </c>
      <c r="K1085" s="259">
        <f t="shared" si="353"/>
        <v>0</v>
      </c>
      <c r="L1085" s="252"/>
      <c r="M1085" s="252"/>
      <c r="N1085" s="252"/>
      <c r="O1085" s="147">
        <v>0</v>
      </c>
      <c r="P1085" s="147">
        <v>0</v>
      </c>
      <c r="Q1085" s="137">
        <f t="shared" si="354"/>
        <v>0</v>
      </c>
      <c r="R1085" s="80">
        <f t="shared" si="355"/>
        <v>0</v>
      </c>
      <c r="S1085" s="147">
        <v>0</v>
      </c>
      <c r="T1085" s="121"/>
      <c r="U1085" s="263">
        <f>IFERROR(VLOOKUP(B1085,คำนวณตกเบิกวิทยฐานะ!$B$9:$P$1008,14,FALSE),0)</f>
        <v>0</v>
      </c>
      <c r="V1085" s="263">
        <f>IFERROR(VLOOKUP(B1085,คำนวณตกเบิกวิทยฐานะ!$B$9:$P$1008,15,FALSE),0)</f>
        <v>0</v>
      </c>
      <c r="W1085" s="264">
        <f t="shared" si="356"/>
        <v>0</v>
      </c>
      <c r="X1085" s="119" t="s">
        <v>169</v>
      </c>
      <c r="Y1085" s="209" t="s">
        <v>169</v>
      </c>
      <c r="Z1085" s="258"/>
      <c r="AA1085" s="253">
        <f t="shared" si="357"/>
        <v>0</v>
      </c>
      <c r="AB1085" s="253">
        <f t="shared" si="358"/>
        <v>0</v>
      </c>
      <c r="AC1085" s="253">
        <f t="shared" si="348"/>
        <v>0</v>
      </c>
      <c r="AD1085" s="253">
        <f t="shared" si="359"/>
        <v>0</v>
      </c>
      <c r="AE1085" s="268">
        <f t="shared" si="349"/>
        <v>0</v>
      </c>
      <c r="AF1085" s="269">
        <f t="shared" si="360"/>
        <v>0</v>
      </c>
      <c r="AG1085" s="270">
        <f t="shared" si="361"/>
        <v>0</v>
      </c>
      <c r="AH1085" s="121"/>
      <c r="AI1085" s="252"/>
      <c r="AJ1085" s="295"/>
      <c r="AK1085" s="301">
        <f t="shared" si="362"/>
        <v>0</v>
      </c>
      <c r="AL1085" s="119" t="s">
        <v>169</v>
      </c>
      <c r="AM1085" s="123" t="s">
        <v>169</v>
      </c>
      <c r="AN1085" s="122"/>
      <c r="AO1085" s="119" t="s">
        <v>169</v>
      </c>
      <c r="AP1085" s="123" t="s">
        <v>169</v>
      </c>
      <c r="AQ1085" s="124"/>
      <c r="AR1085" s="119" t="s">
        <v>169</v>
      </c>
      <c r="AS1085" s="123" t="s">
        <v>169</v>
      </c>
      <c r="AT1085" s="122"/>
      <c r="AU1085" s="280">
        <f t="shared" si="363"/>
        <v>0</v>
      </c>
      <c r="AV1085" s="281">
        <f t="shared" si="364"/>
        <v>0</v>
      </c>
      <c r="AW1085" s="291">
        <f t="shared" si="365"/>
        <v>0</v>
      </c>
      <c r="AX1085" s="283">
        <f t="shared" si="366"/>
        <v>0</v>
      </c>
    </row>
    <row r="1086" spans="1:50" ht="26.45" customHeight="1">
      <c r="A1086" s="117"/>
      <c r="B1086" s="245"/>
      <c r="C1086" s="136"/>
      <c r="D1086" s="208" t="str">
        <f t="shared" si="350"/>
        <v/>
      </c>
      <c r="E1086" s="129" t="s">
        <v>169</v>
      </c>
      <c r="F1086" s="209" t="s">
        <v>169</v>
      </c>
      <c r="G1086" s="135"/>
      <c r="H1086" s="258"/>
      <c r="I1086" s="259">
        <f t="shared" si="351"/>
        <v>0</v>
      </c>
      <c r="J1086" s="259">
        <f t="shared" si="352"/>
        <v>0</v>
      </c>
      <c r="K1086" s="259">
        <f t="shared" si="353"/>
        <v>0</v>
      </c>
      <c r="L1086" s="252"/>
      <c r="M1086" s="252"/>
      <c r="N1086" s="252"/>
      <c r="O1086" s="147">
        <v>0</v>
      </c>
      <c r="P1086" s="147">
        <v>0</v>
      </c>
      <c r="Q1086" s="137">
        <f t="shared" si="354"/>
        <v>0</v>
      </c>
      <c r="R1086" s="80">
        <f t="shared" si="355"/>
        <v>0</v>
      </c>
      <c r="S1086" s="147">
        <v>0</v>
      </c>
      <c r="T1086" s="121"/>
      <c r="U1086" s="263">
        <f>IFERROR(VLOOKUP(B1086,คำนวณตกเบิกวิทยฐานะ!$B$9:$P$1008,14,FALSE),0)</f>
        <v>0</v>
      </c>
      <c r="V1086" s="263">
        <f>IFERROR(VLOOKUP(B1086,คำนวณตกเบิกวิทยฐานะ!$B$9:$P$1008,15,FALSE),0)</f>
        <v>0</v>
      </c>
      <c r="W1086" s="264">
        <f t="shared" si="356"/>
        <v>0</v>
      </c>
      <c r="X1086" s="119" t="s">
        <v>169</v>
      </c>
      <c r="Y1086" s="209" t="s">
        <v>169</v>
      </c>
      <c r="Z1086" s="258"/>
      <c r="AA1086" s="253">
        <f t="shared" si="357"/>
        <v>0</v>
      </c>
      <c r="AB1086" s="253">
        <f t="shared" si="358"/>
        <v>0</v>
      </c>
      <c r="AC1086" s="253">
        <f t="shared" si="348"/>
        <v>0</v>
      </c>
      <c r="AD1086" s="253">
        <f t="shared" si="359"/>
        <v>0</v>
      </c>
      <c r="AE1086" s="268">
        <f t="shared" si="349"/>
        <v>0</v>
      </c>
      <c r="AF1086" s="269">
        <f t="shared" si="360"/>
        <v>0</v>
      </c>
      <c r="AG1086" s="270">
        <f t="shared" si="361"/>
        <v>0</v>
      </c>
      <c r="AH1086" s="121"/>
      <c r="AI1086" s="252"/>
      <c r="AJ1086" s="295"/>
      <c r="AK1086" s="301">
        <f t="shared" si="362"/>
        <v>0</v>
      </c>
      <c r="AL1086" s="119" t="s">
        <v>169</v>
      </c>
      <c r="AM1086" s="123" t="s">
        <v>169</v>
      </c>
      <c r="AN1086" s="122"/>
      <c r="AO1086" s="119" t="s">
        <v>169</v>
      </c>
      <c r="AP1086" s="123" t="s">
        <v>169</v>
      </c>
      <c r="AQ1086" s="124"/>
      <c r="AR1086" s="119" t="s">
        <v>169</v>
      </c>
      <c r="AS1086" s="123" t="s">
        <v>169</v>
      </c>
      <c r="AT1086" s="122"/>
      <c r="AU1086" s="280">
        <f t="shared" si="363"/>
        <v>0</v>
      </c>
      <c r="AV1086" s="281">
        <f t="shared" si="364"/>
        <v>0</v>
      </c>
      <c r="AW1086" s="291">
        <f t="shared" si="365"/>
        <v>0</v>
      </c>
      <c r="AX1086" s="283">
        <f t="shared" si="366"/>
        <v>0</v>
      </c>
    </row>
    <row r="1087" spans="1:50" ht="26.45" customHeight="1">
      <c r="A1087" s="117"/>
      <c r="B1087" s="245"/>
      <c r="C1087" s="136"/>
      <c r="D1087" s="208" t="str">
        <f t="shared" si="350"/>
        <v/>
      </c>
      <c r="E1087" s="129" t="s">
        <v>169</v>
      </c>
      <c r="F1087" s="209" t="s">
        <v>169</v>
      </c>
      <c r="G1087" s="135"/>
      <c r="H1087" s="258"/>
      <c r="I1087" s="259">
        <f t="shared" si="351"/>
        <v>0</v>
      </c>
      <c r="J1087" s="259">
        <f t="shared" si="352"/>
        <v>0</v>
      </c>
      <c r="K1087" s="259">
        <f t="shared" si="353"/>
        <v>0</v>
      </c>
      <c r="L1087" s="252"/>
      <c r="M1087" s="252"/>
      <c r="N1087" s="252"/>
      <c r="O1087" s="147">
        <v>0</v>
      </c>
      <c r="P1087" s="147">
        <v>0</v>
      </c>
      <c r="Q1087" s="137">
        <f t="shared" si="354"/>
        <v>0</v>
      </c>
      <c r="R1087" s="80">
        <f t="shared" si="355"/>
        <v>0</v>
      </c>
      <c r="S1087" s="147">
        <v>0</v>
      </c>
      <c r="T1087" s="121"/>
      <c r="U1087" s="263">
        <f>IFERROR(VLOOKUP(B1087,คำนวณตกเบิกวิทยฐานะ!$B$9:$P$1008,14,FALSE),0)</f>
        <v>0</v>
      </c>
      <c r="V1087" s="263">
        <f>IFERROR(VLOOKUP(B1087,คำนวณตกเบิกวิทยฐานะ!$B$9:$P$1008,15,FALSE),0)</f>
        <v>0</v>
      </c>
      <c r="W1087" s="264">
        <f t="shared" si="356"/>
        <v>0</v>
      </c>
      <c r="X1087" s="119" t="s">
        <v>169</v>
      </c>
      <c r="Y1087" s="209" t="s">
        <v>169</v>
      </c>
      <c r="Z1087" s="258"/>
      <c r="AA1087" s="253">
        <f t="shared" si="357"/>
        <v>0</v>
      </c>
      <c r="AB1087" s="253">
        <f t="shared" si="358"/>
        <v>0</v>
      </c>
      <c r="AC1087" s="253">
        <f t="shared" si="348"/>
        <v>0</v>
      </c>
      <c r="AD1087" s="253">
        <f t="shared" si="359"/>
        <v>0</v>
      </c>
      <c r="AE1087" s="268">
        <f t="shared" si="349"/>
        <v>0</v>
      </c>
      <c r="AF1087" s="269">
        <f t="shared" si="360"/>
        <v>0</v>
      </c>
      <c r="AG1087" s="270">
        <f t="shared" si="361"/>
        <v>0</v>
      </c>
      <c r="AH1087" s="121"/>
      <c r="AI1087" s="252"/>
      <c r="AJ1087" s="295"/>
      <c r="AK1087" s="301">
        <f t="shared" si="362"/>
        <v>0</v>
      </c>
      <c r="AL1087" s="119" t="s">
        <v>169</v>
      </c>
      <c r="AM1087" s="123" t="s">
        <v>169</v>
      </c>
      <c r="AN1087" s="122"/>
      <c r="AO1087" s="119" t="s">
        <v>169</v>
      </c>
      <c r="AP1087" s="123" t="s">
        <v>169</v>
      </c>
      <c r="AQ1087" s="124"/>
      <c r="AR1087" s="119" t="s">
        <v>169</v>
      </c>
      <c r="AS1087" s="123" t="s">
        <v>169</v>
      </c>
      <c r="AT1087" s="122"/>
      <c r="AU1087" s="280">
        <f t="shared" si="363"/>
        <v>0</v>
      </c>
      <c r="AV1087" s="281">
        <f t="shared" si="364"/>
        <v>0</v>
      </c>
      <c r="AW1087" s="291">
        <f t="shared" si="365"/>
        <v>0</v>
      </c>
      <c r="AX1087" s="283">
        <f t="shared" si="366"/>
        <v>0</v>
      </c>
    </row>
    <row r="1088" spans="1:50" ht="26.45" customHeight="1">
      <c r="A1088" s="117"/>
      <c r="B1088" s="245"/>
      <c r="C1088" s="136"/>
      <c r="D1088" s="208" t="str">
        <f t="shared" si="350"/>
        <v/>
      </c>
      <c r="E1088" s="129" t="s">
        <v>169</v>
      </c>
      <c r="F1088" s="209" t="s">
        <v>169</v>
      </c>
      <c r="G1088" s="135"/>
      <c r="H1088" s="258"/>
      <c r="I1088" s="259">
        <f t="shared" si="351"/>
        <v>0</v>
      </c>
      <c r="J1088" s="259">
        <f t="shared" si="352"/>
        <v>0</v>
      </c>
      <c r="K1088" s="259">
        <f t="shared" si="353"/>
        <v>0</v>
      </c>
      <c r="L1088" s="252"/>
      <c r="M1088" s="252"/>
      <c r="N1088" s="252"/>
      <c r="O1088" s="147">
        <v>0</v>
      </c>
      <c r="P1088" s="147">
        <v>0</v>
      </c>
      <c r="Q1088" s="137">
        <f t="shared" si="354"/>
        <v>0</v>
      </c>
      <c r="R1088" s="80">
        <f t="shared" si="355"/>
        <v>0</v>
      </c>
      <c r="S1088" s="147">
        <v>0</v>
      </c>
      <c r="T1088" s="121"/>
      <c r="U1088" s="263">
        <f>IFERROR(VLOOKUP(B1088,คำนวณตกเบิกวิทยฐานะ!$B$9:$P$1008,14,FALSE),0)</f>
        <v>0</v>
      </c>
      <c r="V1088" s="263">
        <f>IFERROR(VLOOKUP(B1088,คำนวณตกเบิกวิทยฐานะ!$B$9:$P$1008,15,FALSE),0)</f>
        <v>0</v>
      </c>
      <c r="W1088" s="264">
        <f t="shared" si="356"/>
        <v>0</v>
      </c>
      <c r="X1088" s="119" t="s">
        <v>169</v>
      </c>
      <c r="Y1088" s="209" t="s">
        <v>169</v>
      </c>
      <c r="Z1088" s="258"/>
      <c r="AA1088" s="253">
        <f t="shared" si="357"/>
        <v>0</v>
      </c>
      <c r="AB1088" s="253">
        <f t="shared" si="358"/>
        <v>0</v>
      </c>
      <c r="AC1088" s="253">
        <f t="shared" si="348"/>
        <v>0</v>
      </c>
      <c r="AD1088" s="253">
        <f t="shared" si="359"/>
        <v>0</v>
      </c>
      <c r="AE1088" s="268">
        <f t="shared" si="349"/>
        <v>0</v>
      </c>
      <c r="AF1088" s="269">
        <f t="shared" si="360"/>
        <v>0</v>
      </c>
      <c r="AG1088" s="270">
        <f t="shared" si="361"/>
        <v>0</v>
      </c>
      <c r="AH1088" s="121"/>
      <c r="AI1088" s="252"/>
      <c r="AJ1088" s="295"/>
      <c r="AK1088" s="301">
        <f t="shared" si="362"/>
        <v>0</v>
      </c>
      <c r="AL1088" s="119" t="s">
        <v>169</v>
      </c>
      <c r="AM1088" s="123" t="s">
        <v>169</v>
      </c>
      <c r="AN1088" s="122"/>
      <c r="AO1088" s="119" t="s">
        <v>169</v>
      </c>
      <c r="AP1088" s="123" t="s">
        <v>169</v>
      </c>
      <c r="AQ1088" s="124"/>
      <c r="AR1088" s="119" t="s">
        <v>169</v>
      </c>
      <c r="AS1088" s="123" t="s">
        <v>169</v>
      </c>
      <c r="AT1088" s="122"/>
      <c r="AU1088" s="280">
        <f t="shared" si="363"/>
        <v>0</v>
      </c>
      <c r="AV1088" s="281">
        <f t="shared" si="364"/>
        <v>0</v>
      </c>
      <c r="AW1088" s="291">
        <f t="shared" si="365"/>
        <v>0</v>
      </c>
      <c r="AX1088" s="283">
        <f t="shared" si="366"/>
        <v>0</v>
      </c>
    </row>
    <row r="1089" spans="1:50" ht="26.45" customHeight="1">
      <c r="A1089" s="117"/>
      <c r="B1089" s="245"/>
      <c r="C1089" s="136"/>
      <c r="D1089" s="208" t="str">
        <f t="shared" si="350"/>
        <v/>
      </c>
      <c r="E1089" s="129" t="s">
        <v>169</v>
      </c>
      <c r="F1089" s="209" t="s">
        <v>169</v>
      </c>
      <c r="G1089" s="135"/>
      <c r="H1089" s="258"/>
      <c r="I1089" s="259">
        <f t="shared" si="351"/>
        <v>0</v>
      </c>
      <c r="J1089" s="259">
        <f t="shared" si="352"/>
        <v>0</v>
      </c>
      <c r="K1089" s="259">
        <f t="shared" si="353"/>
        <v>0</v>
      </c>
      <c r="L1089" s="252"/>
      <c r="M1089" s="252"/>
      <c r="N1089" s="252"/>
      <c r="O1089" s="147">
        <v>0</v>
      </c>
      <c r="P1089" s="147">
        <v>0</v>
      </c>
      <c r="Q1089" s="137">
        <f t="shared" si="354"/>
        <v>0</v>
      </c>
      <c r="R1089" s="80">
        <f t="shared" si="355"/>
        <v>0</v>
      </c>
      <c r="S1089" s="147">
        <v>0</v>
      </c>
      <c r="T1089" s="121"/>
      <c r="U1089" s="263">
        <f>IFERROR(VLOOKUP(B1089,คำนวณตกเบิกวิทยฐานะ!$B$9:$P$1008,14,FALSE),0)</f>
        <v>0</v>
      </c>
      <c r="V1089" s="263">
        <f>IFERROR(VLOOKUP(B1089,คำนวณตกเบิกวิทยฐานะ!$B$9:$P$1008,15,FALSE),0)</f>
        <v>0</v>
      </c>
      <c r="W1089" s="264">
        <f t="shared" si="356"/>
        <v>0</v>
      </c>
      <c r="X1089" s="119" t="s">
        <v>169</v>
      </c>
      <c r="Y1089" s="209" t="s">
        <v>169</v>
      </c>
      <c r="Z1089" s="258"/>
      <c r="AA1089" s="253">
        <f t="shared" si="357"/>
        <v>0</v>
      </c>
      <c r="AB1089" s="253">
        <f t="shared" si="358"/>
        <v>0</v>
      </c>
      <c r="AC1089" s="253">
        <f t="shared" si="348"/>
        <v>0</v>
      </c>
      <c r="AD1089" s="253">
        <f t="shared" si="359"/>
        <v>0</v>
      </c>
      <c r="AE1089" s="268">
        <f t="shared" si="349"/>
        <v>0</v>
      </c>
      <c r="AF1089" s="269">
        <f t="shared" si="360"/>
        <v>0</v>
      </c>
      <c r="AG1089" s="270">
        <f t="shared" si="361"/>
        <v>0</v>
      </c>
      <c r="AH1089" s="121"/>
      <c r="AI1089" s="252"/>
      <c r="AJ1089" s="295"/>
      <c r="AK1089" s="301">
        <f t="shared" si="362"/>
        <v>0</v>
      </c>
      <c r="AL1089" s="119" t="s">
        <v>169</v>
      </c>
      <c r="AM1089" s="123" t="s">
        <v>169</v>
      </c>
      <c r="AN1089" s="122"/>
      <c r="AO1089" s="119" t="s">
        <v>169</v>
      </c>
      <c r="AP1089" s="123" t="s">
        <v>169</v>
      </c>
      <c r="AQ1089" s="124"/>
      <c r="AR1089" s="119" t="s">
        <v>169</v>
      </c>
      <c r="AS1089" s="123" t="s">
        <v>169</v>
      </c>
      <c r="AT1089" s="122"/>
      <c r="AU1089" s="280">
        <f t="shared" si="363"/>
        <v>0</v>
      </c>
      <c r="AV1089" s="281">
        <f t="shared" si="364"/>
        <v>0</v>
      </c>
      <c r="AW1089" s="291">
        <f t="shared" si="365"/>
        <v>0</v>
      </c>
      <c r="AX1089" s="283">
        <f t="shared" si="366"/>
        <v>0</v>
      </c>
    </row>
    <row r="1090" spans="1:50" ht="26.45" customHeight="1">
      <c r="A1090" s="117"/>
      <c r="B1090" s="245"/>
      <c r="C1090" s="136"/>
      <c r="D1090" s="208" t="str">
        <f t="shared" si="350"/>
        <v/>
      </c>
      <c r="E1090" s="129" t="s">
        <v>169</v>
      </c>
      <c r="F1090" s="209" t="s">
        <v>169</v>
      </c>
      <c r="G1090" s="135"/>
      <c r="H1090" s="258"/>
      <c r="I1090" s="259">
        <f t="shared" si="351"/>
        <v>0</v>
      </c>
      <c r="J1090" s="259">
        <f t="shared" si="352"/>
        <v>0</v>
      </c>
      <c r="K1090" s="259">
        <f t="shared" si="353"/>
        <v>0</v>
      </c>
      <c r="L1090" s="252"/>
      <c r="M1090" s="252"/>
      <c r="N1090" s="252"/>
      <c r="O1090" s="147">
        <v>0</v>
      </c>
      <c r="P1090" s="147">
        <v>0</v>
      </c>
      <c r="Q1090" s="137">
        <f t="shared" si="354"/>
        <v>0</v>
      </c>
      <c r="R1090" s="80">
        <f t="shared" si="355"/>
        <v>0</v>
      </c>
      <c r="S1090" s="147">
        <v>0</v>
      </c>
      <c r="T1090" s="121"/>
      <c r="U1090" s="263">
        <f>IFERROR(VLOOKUP(B1090,คำนวณตกเบิกวิทยฐานะ!$B$9:$P$1008,14,FALSE),0)</f>
        <v>0</v>
      </c>
      <c r="V1090" s="263">
        <f>IFERROR(VLOOKUP(B1090,คำนวณตกเบิกวิทยฐานะ!$B$9:$P$1008,15,FALSE),0)</f>
        <v>0</v>
      </c>
      <c r="W1090" s="264">
        <f t="shared" si="356"/>
        <v>0</v>
      </c>
      <c r="X1090" s="119" t="s">
        <v>169</v>
      </c>
      <c r="Y1090" s="209" t="s">
        <v>169</v>
      </c>
      <c r="Z1090" s="258"/>
      <c r="AA1090" s="253">
        <f t="shared" si="357"/>
        <v>0</v>
      </c>
      <c r="AB1090" s="253">
        <f t="shared" si="358"/>
        <v>0</v>
      </c>
      <c r="AC1090" s="253">
        <f t="shared" si="348"/>
        <v>0</v>
      </c>
      <c r="AD1090" s="253">
        <f t="shared" si="359"/>
        <v>0</v>
      </c>
      <c r="AE1090" s="268">
        <f t="shared" si="349"/>
        <v>0</v>
      </c>
      <c r="AF1090" s="269">
        <f t="shared" si="360"/>
        <v>0</v>
      </c>
      <c r="AG1090" s="270">
        <f t="shared" si="361"/>
        <v>0</v>
      </c>
      <c r="AH1090" s="121"/>
      <c r="AI1090" s="252"/>
      <c r="AJ1090" s="295"/>
      <c r="AK1090" s="301">
        <f t="shared" si="362"/>
        <v>0</v>
      </c>
      <c r="AL1090" s="119" t="s">
        <v>169</v>
      </c>
      <c r="AM1090" s="123" t="s">
        <v>169</v>
      </c>
      <c r="AN1090" s="122"/>
      <c r="AO1090" s="119" t="s">
        <v>169</v>
      </c>
      <c r="AP1090" s="123" t="s">
        <v>169</v>
      </c>
      <c r="AQ1090" s="124"/>
      <c r="AR1090" s="119" t="s">
        <v>169</v>
      </c>
      <c r="AS1090" s="123" t="s">
        <v>169</v>
      </c>
      <c r="AT1090" s="122"/>
      <c r="AU1090" s="280">
        <f t="shared" si="363"/>
        <v>0</v>
      </c>
      <c r="AV1090" s="281">
        <f t="shared" si="364"/>
        <v>0</v>
      </c>
      <c r="AW1090" s="291">
        <f t="shared" si="365"/>
        <v>0</v>
      </c>
      <c r="AX1090" s="283">
        <f t="shared" si="366"/>
        <v>0</v>
      </c>
    </row>
    <row r="1091" spans="1:50" ht="26.45" customHeight="1">
      <c r="A1091" s="117"/>
      <c r="B1091" s="245"/>
      <c r="C1091" s="136"/>
      <c r="D1091" s="208" t="str">
        <f t="shared" si="350"/>
        <v/>
      </c>
      <c r="E1091" s="129" t="s">
        <v>169</v>
      </c>
      <c r="F1091" s="209" t="s">
        <v>169</v>
      </c>
      <c r="G1091" s="135"/>
      <c r="H1091" s="258"/>
      <c r="I1091" s="259">
        <f t="shared" si="351"/>
        <v>0</v>
      </c>
      <c r="J1091" s="259">
        <f t="shared" si="352"/>
        <v>0</v>
      </c>
      <c r="K1091" s="259">
        <f t="shared" si="353"/>
        <v>0</v>
      </c>
      <c r="L1091" s="252"/>
      <c r="M1091" s="252"/>
      <c r="N1091" s="252"/>
      <c r="O1091" s="147">
        <v>0</v>
      </c>
      <c r="P1091" s="147">
        <v>0</v>
      </c>
      <c r="Q1091" s="137">
        <f t="shared" si="354"/>
        <v>0</v>
      </c>
      <c r="R1091" s="80">
        <f t="shared" si="355"/>
        <v>0</v>
      </c>
      <c r="S1091" s="147">
        <v>0</v>
      </c>
      <c r="T1091" s="121"/>
      <c r="U1091" s="263">
        <f>IFERROR(VLOOKUP(B1091,คำนวณตกเบิกวิทยฐานะ!$B$9:$P$1008,14,FALSE),0)</f>
        <v>0</v>
      </c>
      <c r="V1091" s="263">
        <f>IFERROR(VLOOKUP(B1091,คำนวณตกเบิกวิทยฐานะ!$B$9:$P$1008,15,FALSE),0)</f>
        <v>0</v>
      </c>
      <c r="W1091" s="264">
        <f t="shared" si="356"/>
        <v>0</v>
      </c>
      <c r="X1091" s="119" t="s">
        <v>169</v>
      </c>
      <c r="Y1091" s="209" t="s">
        <v>169</v>
      </c>
      <c r="Z1091" s="258"/>
      <c r="AA1091" s="253">
        <f t="shared" si="357"/>
        <v>0</v>
      </c>
      <c r="AB1091" s="253">
        <f t="shared" si="358"/>
        <v>0</v>
      </c>
      <c r="AC1091" s="253">
        <f t="shared" si="348"/>
        <v>0</v>
      </c>
      <c r="AD1091" s="253">
        <f t="shared" si="359"/>
        <v>0</v>
      </c>
      <c r="AE1091" s="268">
        <f t="shared" si="349"/>
        <v>0</v>
      </c>
      <c r="AF1091" s="269">
        <f t="shared" si="360"/>
        <v>0</v>
      </c>
      <c r="AG1091" s="270">
        <f t="shared" si="361"/>
        <v>0</v>
      </c>
      <c r="AH1091" s="121"/>
      <c r="AI1091" s="252"/>
      <c r="AJ1091" s="295"/>
      <c r="AK1091" s="301">
        <f t="shared" si="362"/>
        <v>0</v>
      </c>
      <c r="AL1091" s="119" t="s">
        <v>169</v>
      </c>
      <c r="AM1091" s="123" t="s">
        <v>169</v>
      </c>
      <c r="AN1091" s="122"/>
      <c r="AO1091" s="119" t="s">
        <v>169</v>
      </c>
      <c r="AP1091" s="123" t="s">
        <v>169</v>
      </c>
      <c r="AQ1091" s="124"/>
      <c r="AR1091" s="119" t="s">
        <v>169</v>
      </c>
      <c r="AS1091" s="123" t="s">
        <v>169</v>
      </c>
      <c r="AT1091" s="122"/>
      <c r="AU1091" s="280">
        <f t="shared" si="363"/>
        <v>0</v>
      </c>
      <c r="AV1091" s="281">
        <f t="shared" si="364"/>
        <v>0</v>
      </c>
      <c r="AW1091" s="291">
        <f t="shared" si="365"/>
        <v>0</v>
      </c>
      <c r="AX1091" s="283">
        <f t="shared" si="366"/>
        <v>0</v>
      </c>
    </row>
    <row r="1092" spans="1:50" ht="26.45" customHeight="1">
      <c r="A1092" s="117"/>
      <c r="B1092" s="245"/>
      <c r="C1092" s="136"/>
      <c r="D1092" s="208" t="str">
        <f t="shared" si="350"/>
        <v/>
      </c>
      <c r="E1092" s="129" t="s">
        <v>169</v>
      </c>
      <c r="F1092" s="209" t="s">
        <v>169</v>
      </c>
      <c r="G1092" s="135"/>
      <c r="H1092" s="258"/>
      <c r="I1092" s="259">
        <f t="shared" si="351"/>
        <v>0</v>
      </c>
      <c r="J1092" s="259">
        <f t="shared" si="352"/>
        <v>0</v>
      </c>
      <c r="K1092" s="259">
        <f t="shared" si="353"/>
        <v>0</v>
      </c>
      <c r="L1092" s="252"/>
      <c r="M1092" s="252"/>
      <c r="N1092" s="252"/>
      <c r="O1092" s="147">
        <v>0</v>
      </c>
      <c r="P1092" s="147">
        <v>0</v>
      </c>
      <c r="Q1092" s="137">
        <f t="shared" si="354"/>
        <v>0</v>
      </c>
      <c r="R1092" s="80">
        <f t="shared" si="355"/>
        <v>0</v>
      </c>
      <c r="S1092" s="147">
        <v>0</v>
      </c>
      <c r="T1092" s="121"/>
      <c r="U1092" s="263">
        <f>IFERROR(VLOOKUP(B1092,คำนวณตกเบิกวิทยฐานะ!$B$9:$P$1008,14,FALSE),0)</f>
        <v>0</v>
      </c>
      <c r="V1092" s="263">
        <f>IFERROR(VLOOKUP(B1092,คำนวณตกเบิกวิทยฐานะ!$B$9:$P$1008,15,FALSE),0)</f>
        <v>0</v>
      </c>
      <c r="W1092" s="264">
        <f t="shared" si="356"/>
        <v>0</v>
      </c>
      <c r="X1092" s="119" t="s">
        <v>169</v>
      </c>
      <c r="Y1092" s="209" t="s">
        <v>169</v>
      </c>
      <c r="Z1092" s="258"/>
      <c r="AA1092" s="253">
        <f t="shared" si="357"/>
        <v>0</v>
      </c>
      <c r="AB1092" s="253">
        <f t="shared" si="358"/>
        <v>0</v>
      </c>
      <c r="AC1092" s="253">
        <f t="shared" si="348"/>
        <v>0</v>
      </c>
      <c r="AD1092" s="253">
        <f t="shared" si="359"/>
        <v>0</v>
      </c>
      <c r="AE1092" s="268">
        <f t="shared" si="349"/>
        <v>0</v>
      </c>
      <c r="AF1092" s="269">
        <f t="shared" si="360"/>
        <v>0</v>
      </c>
      <c r="AG1092" s="270">
        <f t="shared" si="361"/>
        <v>0</v>
      </c>
      <c r="AH1092" s="121"/>
      <c r="AI1092" s="252"/>
      <c r="AJ1092" s="295"/>
      <c r="AK1092" s="301">
        <f t="shared" si="362"/>
        <v>0</v>
      </c>
      <c r="AL1092" s="119" t="s">
        <v>169</v>
      </c>
      <c r="AM1092" s="123" t="s">
        <v>169</v>
      </c>
      <c r="AN1092" s="122"/>
      <c r="AO1092" s="119" t="s">
        <v>169</v>
      </c>
      <c r="AP1092" s="123" t="s">
        <v>169</v>
      </c>
      <c r="AQ1092" s="124"/>
      <c r="AR1092" s="119" t="s">
        <v>169</v>
      </c>
      <c r="AS1092" s="123" t="s">
        <v>169</v>
      </c>
      <c r="AT1092" s="122"/>
      <c r="AU1092" s="280">
        <f t="shared" si="363"/>
        <v>0</v>
      </c>
      <c r="AV1092" s="281">
        <f t="shared" si="364"/>
        <v>0</v>
      </c>
      <c r="AW1092" s="291">
        <f t="shared" si="365"/>
        <v>0</v>
      </c>
      <c r="AX1092" s="283">
        <f t="shared" si="366"/>
        <v>0</v>
      </c>
    </row>
    <row r="1093" spans="1:50" ht="26.45" customHeight="1">
      <c r="A1093" s="117"/>
      <c r="B1093" s="245"/>
      <c r="C1093" s="136"/>
      <c r="D1093" s="208" t="str">
        <f t="shared" si="350"/>
        <v/>
      </c>
      <c r="E1093" s="129" t="s">
        <v>169</v>
      </c>
      <c r="F1093" s="209" t="s">
        <v>169</v>
      </c>
      <c r="G1093" s="135"/>
      <c r="H1093" s="258"/>
      <c r="I1093" s="259">
        <f t="shared" si="351"/>
        <v>0</v>
      </c>
      <c r="J1093" s="259">
        <f t="shared" si="352"/>
        <v>0</v>
      </c>
      <c r="K1093" s="259">
        <f t="shared" si="353"/>
        <v>0</v>
      </c>
      <c r="L1093" s="252"/>
      <c r="M1093" s="252"/>
      <c r="N1093" s="252"/>
      <c r="O1093" s="147">
        <v>0</v>
      </c>
      <c r="P1093" s="147">
        <v>0</v>
      </c>
      <c r="Q1093" s="137">
        <f t="shared" si="354"/>
        <v>0</v>
      </c>
      <c r="R1093" s="80">
        <f t="shared" si="355"/>
        <v>0</v>
      </c>
      <c r="S1093" s="147">
        <v>0</v>
      </c>
      <c r="T1093" s="121"/>
      <c r="U1093" s="263">
        <f>IFERROR(VLOOKUP(B1093,คำนวณตกเบิกวิทยฐานะ!$B$9:$P$1008,14,FALSE),0)</f>
        <v>0</v>
      </c>
      <c r="V1093" s="263">
        <f>IFERROR(VLOOKUP(B1093,คำนวณตกเบิกวิทยฐานะ!$B$9:$P$1008,15,FALSE),0)</f>
        <v>0</v>
      </c>
      <c r="W1093" s="264">
        <f t="shared" si="356"/>
        <v>0</v>
      </c>
      <c r="X1093" s="119" t="s">
        <v>169</v>
      </c>
      <c r="Y1093" s="209" t="s">
        <v>169</v>
      </c>
      <c r="Z1093" s="258"/>
      <c r="AA1093" s="253">
        <f t="shared" si="357"/>
        <v>0</v>
      </c>
      <c r="AB1093" s="253">
        <f t="shared" si="358"/>
        <v>0</v>
      </c>
      <c r="AC1093" s="253">
        <f t="shared" si="348"/>
        <v>0</v>
      </c>
      <c r="AD1093" s="253">
        <f t="shared" si="359"/>
        <v>0</v>
      </c>
      <c r="AE1093" s="268">
        <f t="shared" si="349"/>
        <v>0</v>
      </c>
      <c r="AF1093" s="269">
        <f t="shared" si="360"/>
        <v>0</v>
      </c>
      <c r="AG1093" s="270">
        <f t="shared" si="361"/>
        <v>0</v>
      </c>
      <c r="AH1093" s="121"/>
      <c r="AI1093" s="252"/>
      <c r="AJ1093" s="295"/>
      <c r="AK1093" s="301">
        <f t="shared" si="362"/>
        <v>0</v>
      </c>
      <c r="AL1093" s="119" t="s">
        <v>169</v>
      </c>
      <c r="AM1093" s="123" t="s">
        <v>169</v>
      </c>
      <c r="AN1093" s="122"/>
      <c r="AO1093" s="119" t="s">
        <v>169</v>
      </c>
      <c r="AP1093" s="123" t="s">
        <v>169</v>
      </c>
      <c r="AQ1093" s="124"/>
      <c r="AR1093" s="119" t="s">
        <v>169</v>
      </c>
      <c r="AS1093" s="123" t="s">
        <v>169</v>
      </c>
      <c r="AT1093" s="122"/>
      <c r="AU1093" s="280">
        <f t="shared" si="363"/>
        <v>0</v>
      </c>
      <c r="AV1093" s="281">
        <f t="shared" si="364"/>
        <v>0</v>
      </c>
      <c r="AW1093" s="291">
        <f t="shared" si="365"/>
        <v>0</v>
      </c>
      <c r="AX1093" s="283">
        <f t="shared" si="366"/>
        <v>0</v>
      </c>
    </row>
    <row r="1094" spans="1:50" ht="26.45" customHeight="1">
      <c r="A1094" s="117"/>
      <c r="B1094" s="245"/>
      <c r="C1094" s="136"/>
      <c r="D1094" s="208" t="str">
        <f t="shared" si="350"/>
        <v/>
      </c>
      <c r="E1094" s="129" t="s">
        <v>169</v>
      </c>
      <c r="F1094" s="209" t="s">
        <v>169</v>
      </c>
      <c r="G1094" s="135"/>
      <c r="H1094" s="258"/>
      <c r="I1094" s="259">
        <f t="shared" si="351"/>
        <v>0</v>
      </c>
      <c r="J1094" s="259">
        <f t="shared" si="352"/>
        <v>0</v>
      </c>
      <c r="K1094" s="259">
        <f t="shared" si="353"/>
        <v>0</v>
      </c>
      <c r="L1094" s="252"/>
      <c r="M1094" s="252"/>
      <c r="N1094" s="252"/>
      <c r="O1094" s="147">
        <v>0</v>
      </c>
      <c r="P1094" s="147">
        <v>0</v>
      </c>
      <c r="Q1094" s="137">
        <f t="shared" si="354"/>
        <v>0</v>
      </c>
      <c r="R1094" s="80">
        <f t="shared" si="355"/>
        <v>0</v>
      </c>
      <c r="S1094" s="147">
        <v>0</v>
      </c>
      <c r="T1094" s="121"/>
      <c r="U1094" s="263">
        <f>IFERROR(VLOOKUP(B1094,คำนวณตกเบิกวิทยฐานะ!$B$9:$P$1008,14,FALSE),0)</f>
        <v>0</v>
      </c>
      <c r="V1094" s="263">
        <f>IFERROR(VLOOKUP(B1094,คำนวณตกเบิกวิทยฐานะ!$B$9:$P$1008,15,FALSE),0)</f>
        <v>0</v>
      </c>
      <c r="W1094" s="264">
        <f t="shared" si="356"/>
        <v>0</v>
      </c>
      <c r="X1094" s="119" t="s">
        <v>169</v>
      </c>
      <c r="Y1094" s="209" t="s">
        <v>169</v>
      </c>
      <c r="Z1094" s="258"/>
      <c r="AA1094" s="253">
        <f t="shared" si="357"/>
        <v>0</v>
      </c>
      <c r="AB1094" s="253">
        <f t="shared" si="358"/>
        <v>0</v>
      </c>
      <c r="AC1094" s="253">
        <f t="shared" si="348"/>
        <v>0</v>
      </c>
      <c r="AD1094" s="253">
        <f t="shared" si="359"/>
        <v>0</v>
      </c>
      <c r="AE1094" s="268">
        <f t="shared" si="349"/>
        <v>0</v>
      </c>
      <c r="AF1094" s="269">
        <f t="shared" si="360"/>
        <v>0</v>
      </c>
      <c r="AG1094" s="270">
        <f t="shared" si="361"/>
        <v>0</v>
      </c>
      <c r="AH1094" s="121"/>
      <c r="AI1094" s="252"/>
      <c r="AJ1094" s="295"/>
      <c r="AK1094" s="301">
        <f t="shared" si="362"/>
        <v>0</v>
      </c>
      <c r="AL1094" s="119" t="s">
        <v>169</v>
      </c>
      <c r="AM1094" s="123" t="s">
        <v>169</v>
      </c>
      <c r="AN1094" s="122"/>
      <c r="AO1094" s="119" t="s">
        <v>169</v>
      </c>
      <c r="AP1094" s="123" t="s">
        <v>169</v>
      </c>
      <c r="AQ1094" s="124"/>
      <c r="AR1094" s="119" t="s">
        <v>169</v>
      </c>
      <c r="AS1094" s="123" t="s">
        <v>169</v>
      </c>
      <c r="AT1094" s="122"/>
      <c r="AU1094" s="280">
        <f t="shared" si="363"/>
        <v>0</v>
      </c>
      <c r="AV1094" s="281">
        <f t="shared" si="364"/>
        <v>0</v>
      </c>
      <c r="AW1094" s="291">
        <f t="shared" si="365"/>
        <v>0</v>
      </c>
      <c r="AX1094" s="283">
        <f t="shared" si="366"/>
        <v>0</v>
      </c>
    </row>
    <row r="1095" spans="1:50" ht="26.45" customHeight="1">
      <c r="A1095" s="117"/>
      <c r="B1095" s="245"/>
      <c r="C1095" s="136"/>
      <c r="D1095" s="208" t="str">
        <f t="shared" si="350"/>
        <v/>
      </c>
      <c r="E1095" s="129" t="s">
        <v>169</v>
      </c>
      <c r="F1095" s="209" t="s">
        <v>169</v>
      </c>
      <c r="G1095" s="135"/>
      <c r="H1095" s="258"/>
      <c r="I1095" s="259">
        <f t="shared" si="351"/>
        <v>0</v>
      </c>
      <c r="J1095" s="259">
        <f t="shared" si="352"/>
        <v>0</v>
      </c>
      <c r="K1095" s="259">
        <f t="shared" si="353"/>
        <v>0</v>
      </c>
      <c r="L1095" s="252"/>
      <c r="M1095" s="252"/>
      <c r="N1095" s="252"/>
      <c r="O1095" s="147">
        <v>0</v>
      </c>
      <c r="P1095" s="147">
        <v>0</v>
      </c>
      <c r="Q1095" s="137">
        <f t="shared" si="354"/>
        <v>0</v>
      </c>
      <c r="R1095" s="80">
        <f t="shared" si="355"/>
        <v>0</v>
      </c>
      <c r="S1095" s="147">
        <v>0</v>
      </c>
      <c r="T1095" s="121"/>
      <c r="U1095" s="263">
        <f>IFERROR(VLOOKUP(B1095,คำนวณตกเบิกวิทยฐานะ!$B$9:$P$1008,14,FALSE),0)</f>
        <v>0</v>
      </c>
      <c r="V1095" s="263">
        <f>IFERROR(VLOOKUP(B1095,คำนวณตกเบิกวิทยฐานะ!$B$9:$P$1008,15,FALSE),0)</f>
        <v>0</v>
      </c>
      <c r="W1095" s="264">
        <f t="shared" si="356"/>
        <v>0</v>
      </c>
      <c r="X1095" s="119" t="s">
        <v>169</v>
      </c>
      <c r="Y1095" s="209" t="s">
        <v>169</v>
      </c>
      <c r="Z1095" s="258"/>
      <c r="AA1095" s="253">
        <f t="shared" si="357"/>
        <v>0</v>
      </c>
      <c r="AB1095" s="253">
        <f t="shared" si="358"/>
        <v>0</v>
      </c>
      <c r="AC1095" s="253">
        <f t="shared" si="348"/>
        <v>0</v>
      </c>
      <c r="AD1095" s="253">
        <f t="shared" si="359"/>
        <v>0</v>
      </c>
      <c r="AE1095" s="268">
        <f t="shared" si="349"/>
        <v>0</v>
      </c>
      <c r="AF1095" s="269">
        <f t="shared" si="360"/>
        <v>0</v>
      </c>
      <c r="AG1095" s="270">
        <f t="shared" si="361"/>
        <v>0</v>
      </c>
      <c r="AH1095" s="121"/>
      <c r="AI1095" s="252"/>
      <c r="AJ1095" s="295"/>
      <c r="AK1095" s="301">
        <f t="shared" si="362"/>
        <v>0</v>
      </c>
      <c r="AL1095" s="119" t="s">
        <v>169</v>
      </c>
      <c r="AM1095" s="123" t="s">
        <v>169</v>
      </c>
      <c r="AN1095" s="122"/>
      <c r="AO1095" s="119" t="s">
        <v>169</v>
      </c>
      <c r="AP1095" s="123" t="s">
        <v>169</v>
      </c>
      <c r="AQ1095" s="124"/>
      <c r="AR1095" s="119" t="s">
        <v>169</v>
      </c>
      <c r="AS1095" s="123" t="s">
        <v>169</v>
      </c>
      <c r="AT1095" s="122"/>
      <c r="AU1095" s="280">
        <f t="shared" si="363"/>
        <v>0</v>
      </c>
      <c r="AV1095" s="281">
        <f t="shared" si="364"/>
        <v>0</v>
      </c>
      <c r="AW1095" s="291">
        <f t="shared" si="365"/>
        <v>0</v>
      </c>
      <c r="AX1095" s="283">
        <f t="shared" si="366"/>
        <v>0</v>
      </c>
    </row>
    <row r="1096" spans="1:50" ht="26.45" customHeight="1">
      <c r="A1096" s="117"/>
      <c r="B1096" s="245"/>
      <c r="C1096" s="136"/>
      <c r="D1096" s="208" t="str">
        <f t="shared" si="350"/>
        <v/>
      </c>
      <c r="E1096" s="129" t="s">
        <v>169</v>
      </c>
      <c r="F1096" s="209" t="s">
        <v>169</v>
      </c>
      <c r="G1096" s="135"/>
      <c r="H1096" s="258"/>
      <c r="I1096" s="259">
        <f t="shared" si="351"/>
        <v>0</v>
      </c>
      <c r="J1096" s="259">
        <f t="shared" si="352"/>
        <v>0</v>
      </c>
      <c r="K1096" s="259">
        <f t="shared" si="353"/>
        <v>0</v>
      </c>
      <c r="L1096" s="252"/>
      <c r="M1096" s="252"/>
      <c r="N1096" s="252"/>
      <c r="O1096" s="147">
        <v>0</v>
      </c>
      <c r="P1096" s="147">
        <v>0</v>
      </c>
      <c r="Q1096" s="137">
        <f t="shared" si="354"/>
        <v>0</v>
      </c>
      <c r="R1096" s="80">
        <f t="shared" si="355"/>
        <v>0</v>
      </c>
      <c r="S1096" s="147">
        <v>0</v>
      </c>
      <c r="T1096" s="121"/>
      <c r="U1096" s="263">
        <f>IFERROR(VLOOKUP(B1096,คำนวณตกเบิกวิทยฐานะ!$B$9:$P$1008,14,FALSE),0)</f>
        <v>0</v>
      </c>
      <c r="V1096" s="263">
        <f>IFERROR(VLOOKUP(B1096,คำนวณตกเบิกวิทยฐานะ!$B$9:$P$1008,15,FALSE),0)</f>
        <v>0</v>
      </c>
      <c r="W1096" s="264">
        <f t="shared" si="356"/>
        <v>0</v>
      </c>
      <c r="X1096" s="119" t="s">
        <v>169</v>
      </c>
      <c r="Y1096" s="209" t="s">
        <v>169</v>
      </c>
      <c r="Z1096" s="258"/>
      <c r="AA1096" s="253">
        <f t="shared" si="357"/>
        <v>0</v>
      </c>
      <c r="AB1096" s="253">
        <f t="shared" si="358"/>
        <v>0</v>
      </c>
      <c r="AC1096" s="253">
        <f t="shared" si="348"/>
        <v>0</v>
      </c>
      <c r="AD1096" s="253">
        <f t="shared" si="359"/>
        <v>0</v>
      </c>
      <c r="AE1096" s="268">
        <f t="shared" si="349"/>
        <v>0</v>
      </c>
      <c r="AF1096" s="269">
        <f t="shared" si="360"/>
        <v>0</v>
      </c>
      <c r="AG1096" s="270">
        <f t="shared" si="361"/>
        <v>0</v>
      </c>
      <c r="AH1096" s="121"/>
      <c r="AI1096" s="252"/>
      <c r="AJ1096" s="295"/>
      <c r="AK1096" s="301">
        <f t="shared" si="362"/>
        <v>0</v>
      </c>
      <c r="AL1096" s="119" t="s">
        <v>169</v>
      </c>
      <c r="AM1096" s="123" t="s">
        <v>169</v>
      </c>
      <c r="AN1096" s="122"/>
      <c r="AO1096" s="119" t="s">
        <v>169</v>
      </c>
      <c r="AP1096" s="123" t="s">
        <v>169</v>
      </c>
      <c r="AQ1096" s="124"/>
      <c r="AR1096" s="119" t="s">
        <v>169</v>
      </c>
      <c r="AS1096" s="123" t="s">
        <v>169</v>
      </c>
      <c r="AT1096" s="122"/>
      <c r="AU1096" s="280">
        <f t="shared" si="363"/>
        <v>0</v>
      </c>
      <c r="AV1096" s="281">
        <f t="shared" si="364"/>
        <v>0</v>
      </c>
      <c r="AW1096" s="291">
        <f t="shared" si="365"/>
        <v>0</v>
      </c>
      <c r="AX1096" s="283">
        <f t="shared" si="366"/>
        <v>0</v>
      </c>
    </row>
    <row r="1097" spans="1:50" ht="26.45" customHeight="1">
      <c r="A1097" s="117"/>
      <c r="B1097" s="245"/>
      <c r="C1097" s="136"/>
      <c r="D1097" s="208" t="str">
        <f t="shared" si="350"/>
        <v/>
      </c>
      <c r="E1097" s="129" t="s">
        <v>169</v>
      </c>
      <c r="F1097" s="209" t="s">
        <v>169</v>
      </c>
      <c r="G1097" s="135"/>
      <c r="H1097" s="258"/>
      <c r="I1097" s="259">
        <f t="shared" si="351"/>
        <v>0</v>
      </c>
      <c r="J1097" s="259">
        <f t="shared" si="352"/>
        <v>0</v>
      </c>
      <c r="K1097" s="259">
        <f t="shared" si="353"/>
        <v>0</v>
      </c>
      <c r="L1097" s="252"/>
      <c r="M1097" s="252"/>
      <c r="N1097" s="252"/>
      <c r="O1097" s="147">
        <v>0</v>
      </c>
      <c r="P1097" s="147">
        <v>0</v>
      </c>
      <c r="Q1097" s="137">
        <f t="shared" si="354"/>
        <v>0</v>
      </c>
      <c r="R1097" s="80">
        <f t="shared" si="355"/>
        <v>0</v>
      </c>
      <c r="S1097" s="147">
        <v>0</v>
      </c>
      <c r="T1097" s="121"/>
      <c r="U1097" s="263">
        <f>IFERROR(VLOOKUP(B1097,คำนวณตกเบิกวิทยฐานะ!$B$9:$P$1008,14,FALSE),0)</f>
        <v>0</v>
      </c>
      <c r="V1097" s="263">
        <f>IFERROR(VLOOKUP(B1097,คำนวณตกเบิกวิทยฐานะ!$B$9:$P$1008,15,FALSE),0)</f>
        <v>0</v>
      </c>
      <c r="W1097" s="264">
        <f t="shared" si="356"/>
        <v>0</v>
      </c>
      <c r="X1097" s="119" t="s">
        <v>169</v>
      </c>
      <c r="Y1097" s="209" t="s">
        <v>169</v>
      </c>
      <c r="Z1097" s="258"/>
      <c r="AA1097" s="253">
        <f t="shared" si="357"/>
        <v>0</v>
      </c>
      <c r="AB1097" s="253">
        <f t="shared" si="358"/>
        <v>0</v>
      </c>
      <c r="AC1097" s="253">
        <f t="shared" si="348"/>
        <v>0</v>
      </c>
      <c r="AD1097" s="253">
        <f t="shared" si="359"/>
        <v>0</v>
      </c>
      <c r="AE1097" s="268">
        <f t="shared" si="349"/>
        <v>0</v>
      </c>
      <c r="AF1097" s="269">
        <f t="shared" si="360"/>
        <v>0</v>
      </c>
      <c r="AG1097" s="270">
        <f t="shared" si="361"/>
        <v>0</v>
      </c>
      <c r="AH1097" s="121"/>
      <c r="AI1097" s="252"/>
      <c r="AJ1097" s="295"/>
      <c r="AK1097" s="301">
        <f t="shared" si="362"/>
        <v>0</v>
      </c>
      <c r="AL1097" s="119" t="s">
        <v>169</v>
      </c>
      <c r="AM1097" s="123" t="s">
        <v>169</v>
      </c>
      <c r="AN1097" s="122"/>
      <c r="AO1097" s="119" t="s">
        <v>169</v>
      </c>
      <c r="AP1097" s="123" t="s">
        <v>169</v>
      </c>
      <c r="AQ1097" s="124"/>
      <c r="AR1097" s="119" t="s">
        <v>169</v>
      </c>
      <c r="AS1097" s="123" t="s">
        <v>169</v>
      </c>
      <c r="AT1097" s="122"/>
      <c r="AU1097" s="280">
        <f t="shared" si="363"/>
        <v>0</v>
      </c>
      <c r="AV1097" s="281">
        <f t="shared" si="364"/>
        <v>0</v>
      </c>
      <c r="AW1097" s="291">
        <f t="shared" si="365"/>
        <v>0</v>
      </c>
      <c r="AX1097" s="283">
        <f t="shared" si="366"/>
        <v>0</v>
      </c>
    </row>
    <row r="1098" spans="1:50" ht="26.45" customHeight="1">
      <c r="A1098" s="117"/>
      <c r="B1098" s="245"/>
      <c r="C1098" s="136"/>
      <c r="D1098" s="208" t="str">
        <f t="shared" si="350"/>
        <v/>
      </c>
      <c r="E1098" s="129" t="s">
        <v>169</v>
      </c>
      <c r="F1098" s="209" t="s">
        <v>169</v>
      </c>
      <c r="G1098" s="135"/>
      <c r="H1098" s="258"/>
      <c r="I1098" s="259">
        <f t="shared" si="351"/>
        <v>0</v>
      </c>
      <c r="J1098" s="259">
        <f t="shared" si="352"/>
        <v>0</v>
      </c>
      <c r="K1098" s="259">
        <f t="shared" si="353"/>
        <v>0</v>
      </c>
      <c r="L1098" s="252"/>
      <c r="M1098" s="252"/>
      <c r="N1098" s="252"/>
      <c r="O1098" s="147">
        <v>0</v>
      </c>
      <c r="P1098" s="147">
        <v>0</v>
      </c>
      <c r="Q1098" s="137">
        <f t="shared" si="354"/>
        <v>0</v>
      </c>
      <c r="R1098" s="80">
        <f t="shared" si="355"/>
        <v>0</v>
      </c>
      <c r="S1098" s="147">
        <v>0</v>
      </c>
      <c r="T1098" s="121"/>
      <c r="U1098" s="263">
        <f>IFERROR(VLOOKUP(B1098,คำนวณตกเบิกวิทยฐานะ!$B$9:$P$1008,14,FALSE),0)</f>
        <v>0</v>
      </c>
      <c r="V1098" s="263">
        <f>IFERROR(VLOOKUP(B1098,คำนวณตกเบิกวิทยฐานะ!$B$9:$P$1008,15,FALSE),0)</f>
        <v>0</v>
      </c>
      <c r="W1098" s="264">
        <f t="shared" si="356"/>
        <v>0</v>
      </c>
      <c r="X1098" s="119" t="s">
        <v>169</v>
      </c>
      <c r="Y1098" s="209" t="s">
        <v>169</v>
      </c>
      <c r="Z1098" s="258"/>
      <c r="AA1098" s="253">
        <f t="shared" si="357"/>
        <v>0</v>
      </c>
      <c r="AB1098" s="253">
        <f t="shared" si="358"/>
        <v>0</v>
      </c>
      <c r="AC1098" s="253">
        <f t="shared" si="348"/>
        <v>0</v>
      </c>
      <c r="AD1098" s="253">
        <f t="shared" si="359"/>
        <v>0</v>
      </c>
      <c r="AE1098" s="268">
        <f t="shared" si="349"/>
        <v>0</v>
      </c>
      <c r="AF1098" s="269">
        <f t="shared" si="360"/>
        <v>0</v>
      </c>
      <c r="AG1098" s="270">
        <f t="shared" si="361"/>
        <v>0</v>
      </c>
      <c r="AH1098" s="121"/>
      <c r="AI1098" s="252"/>
      <c r="AJ1098" s="295"/>
      <c r="AK1098" s="301">
        <f t="shared" si="362"/>
        <v>0</v>
      </c>
      <c r="AL1098" s="119" t="s">
        <v>169</v>
      </c>
      <c r="AM1098" s="123" t="s">
        <v>169</v>
      </c>
      <c r="AN1098" s="122"/>
      <c r="AO1098" s="119" t="s">
        <v>169</v>
      </c>
      <c r="AP1098" s="123" t="s">
        <v>169</v>
      </c>
      <c r="AQ1098" s="124"/>
      <c r="AR1098" s="119" t="s">
        <v>169</v>
      </c>
      <c r="AS1098" s="123" t="s">
        <v>169</v>
      </c>
      <c r="AT1098" s="122"/>
      <c r="AU1098" s="280">
        <f t="shared" si="363"/>
        <v>0</v>
      </c>
      <c r="AV1098" s="281">
        <f t="shared" si="364"/>
        <v>0</v>
      </c>
      <c r="AW1098" s="291">
        <f t="shared" si="365"/>
        <v>0</v>
      </c>
      <c r="AX1098" s="283">
        <f t="shared" si="366"/>
        <v>0</v>
      </c>
    </row>
    <row r="1099" spans="1:50" ht="26.45" customHeight="1">
      <c r="A1099" s="117"/>
      <c r="B1099" s="245"/>
      <c r="C1099" s="136"/>
      <c r="D1099" s="208" t="str">
        <f t="shared" si="350"/>
        <v/>
      </c>
      <c r="E1099" s="129" t="s">
        <v>169</v>
      </c>
      <c r="F1099" s="209" t="s">
        <v>169</v>
      </c>
      <c r="G1099" s="135"/>
      <c r="H1099" s="258"/>
      <c r="I1099" s="259">
        <f t="shared" si="351"/>
        <v>0</v>
      </c>
      <c r="J1099" s="259">
        <f t="shared" si="352"/>
        <v>0</v>
      </c>
      <c r="K1099" s="259">
        <f t="shared" si="353"/>
        <v>0</v>
      </c>
      <c r="L1099" s="252"/>
      <c r="M1099" s="252"/>
      <c r="N1099" s="252"/>
      <c r="O1099" s="147">
        <v>0</v>
      </c>
      <c r="P1099" s="147">
        <v>0</v>
      </c>
      <c r="Q1099" s="137">
        <f t="shared" si="354"/>
        <v>0</v>
      </c>
      <c r="R1099" s="80">
        <f t="shared" si="355"/>
        <v>0</v>
      </c>
      <c r="S1099" s="147">
        <v>0</v>
      </c>
      <c r="T1099" s="121"/>
      <c r="U1099" s="263">
        <f>IFERROR(VLOOKUP(B1099,คำนวณตกเบิกวิทยฐานะ!$B$9:$P$1008,14,FALSE),0)</f>
        <v>0</v>
      </c>
      <c r="V1099" s="263">
        <f>IFERROR(VLOOKUP(B1099,คำนวณตกเบิกวิทยฐานะ!$B$9:$P$1008,15,FALSE),0)</f>
        <v>0</v>
      </c>
      <c r="W1099" s="264">
        <f t="shared" si="356"/>
        <v>0</v>
      </c>
      <c r="X1099" s="119" t="s">
        <v>169</v>
      </c>
      <c r="Y1099" s="209" t="s">
        <v>169</v>
      </c>
      <c r="Z1099" s="258"/>
      <c r="AA1099" s="253">
        <f t="shared" si="357"/>
        <v>0</v>
      </c>
      <c r="AB1099" s="253">
        <f t="shared" si="358"/>
        <v>0</v>
      </c>
      <c r="AC1099" s="253">
        <f t="shared" si="348"/>
        <v>0</v>
      </c>
      <c r="AD1099" s="253">
        <f t="shared" si="359"/>
        <v>0</v>
      </c>
      <c r="AE1099" s="268">
        <f t="shared" si="349"/>
        <v>0</v>
      </c>
      <c r="AF1099" s="269">
        <f t="shared" si="360"/>
        <v>0</v>
      </c>
      <c r="AG1099" s="270">
        <f t="shared" si="361"/>
        <v>0</v>
      </c>
      <c r="AH1099" s="121"/>
      <c r="AI1099" s="252"/>
      <c r="AJ1099" s="295"/>
      <c r="AK1099" s="301">
        <f t="shared" si="362"/>
        <v>0</v>
      </c>
      <c r="AL1099" s="119" t="s">
        <v>169</v>
      </c>
      <c r="AM1099" s="123" t="s">
        <v>169</v>
      </c>
      <c r="AN1099" s="122"/>
      <c r="AO1099" s="119" t="s">
        <v>169</v>
      </c>
      <c r="AP1099" s="123" t="s">
        <v>169</v>
      </c>
      <c r="AQ1099" s="124"/>
      <c r="AR1099" s="119" t="s">
        <v>169</v>
      </c>
      <c r="AS1099" s="123" t="s">
        <v>169</v>
      </c>
      <c r="AT1099" s="122"/>
      <c r="AU1099" s="280">
        <f t="shared" si="363"/>
        <v>0</v>
      </c>
      <c r="AV1099" s="281">
        <f t="shared" si="364"/>
        <v>0</v>
      </c>
      <c r="AW1099" s="291">
        <f t="shared" si="365"/>
        <v>0</v>
      </c>
      <c r="AX1099" s="283">
        <f t="shared" si="366"/>
        <v>0</v>
      </c>
    </row>
    <row r="1100" spans="1:50" ht="26.45" customHeight="1">
      <c r="A1100" s="117"/>
      <c r="B1100" s="245"/>
      <c r="C1100" s="136"/>
      <c r="D1100" s="208" t="str">
        <f t="shared" si="350"/>
        <v/>
      </c>
      <c r="E1100" s="129" t="s">
        <v>169</v>
      </c>
      <c r="F1100" s="209" t="s">
        <v>169</v>
      </c>
      <c r="G1100" s="135"/>
      <c r="H1100" s="258"/>
      <c r="I1100" s="259">
        <f t="shared" si="351"/>
        <v>0</v>
      </c>
      <c r="J1100" s="259">
        <f t="shared" si="352"/>
        <v>0</v>
      </c>
      <c r="K1100" s="259">
        <f t="shared" si="353"/>
        <v>0</v>
      </c>
      <c r="L1100" s="252"/>
      <c r="M1100" s="252"/>
      <c r="N1100" s="252"/>
      <c r="O1100" s="147">
        <v>0</v>
      </c>
      <c r="P1100" s="147">
        <v>0</v>
      </c>
      <c r="Q1100" s="137">
        <f t="shared" si="354"/>
        <v>0</v>
      </c>
      <c r="R1100" s="80">
        <f t="shared" si="355"/>
        <v>0</v>
      </c>
      <c r="S1100" s="147">
        <v>0</v>
      </c>
      <c r="T1100" s="121"/>
      <c r="U1100" s="263">
        <f>IFERROR(VLOOKUP(B1100,คำนวณตกเบิกวิทยฐานะ!$B$9:$P$1008,14,FALSE),0)</f>
        <v>0</v>
      </c>
      <c r="V1100" s="263">
        <f>IFERROR(VLOOKUP(B1100,คำนวณตกเบิกวิทยฐานะ!$B$9:$P$1008,15,FALSE),0)</f>
        <v>0</v>
      </c>
      <c r="W1100" s="264">
        <f t="shared" si="356"/>
        <v>0</v>
      </c>
      <c r="X1100" s="119" t="s">
        <v>169</v>
      </c>
      <c r="Y1100" s="209" t="s">
        <v>169</v>
      </c>
      <c r="Z1100" s="258"/>
      <c r="AA1100" s="253">
        <f t="shared" si="357"/>
        <v>0</v>
      </c>
      <c r="AB1100" s="253">
        <f t="shared" si="358"/>
        <v>0</v>
      </c>
      <c r="AC1100" s="253">
        <f t="shared" si="348"/>
        <v>0</v>
      </c>
      <c r="AD1100" s="253">
        <f t="shared" si="359"/>
        <v>0</v>
      </c>
      <c r="AE1100" s="268">
        <f t="shared" si="349"/>
        <v>0</v>
      </c>
      <c r="AF1100" s="269">
        <f t="shared" si="360"/>
        <v>0</v>
      </c>
      <c r="AG1100" s="270">
        <f t="shared" si="361"/>
        <v>0</v>
      </c>
      <c r="AH1100" s="121"/>
      <c r="AI1100" s="252"/>
      <c r="AJ1100" s="295"/>
      <c r="AK1100" s="301">
        <f t="shared" si="362"/>
        <v>0</v>
      </c>
      <c r="AL1100" s="119" t="s">
        <v>169</v>
      </c>
      <c r="AM1100" s="123" t="s">
        <v>169</v>
      </c>
      <c r="AN1100" s="122"/>
      <c r="AO1100" s="119" t="s">
        <v>169</v>
      </c>
      <c r="AP1100" s="123" t="s">
        <v>169</v>
      </c>
      <c r="AQ1100" s="124"/>
      <c r="AR1100" s="119" t="s">
        <v>169</v>
      </c>
      <c r="AS1100" s="123" t="s">
        <v>169</v>
      </c>
      <c r="AT1100" s="122"/>
      <c r="AU1100" s="280">
        <f t="shared" si="363"/>
        <v>0</v>
      </c>
      <c r="AV1100" s="281">
        <f t="shared" si="364"/>
        <v>0</v>
      </c>
      <c r="AW1100" s="291">
        <f t="shared" si="365"/>
        <v>0</v>
      </c>
      <c r="AX1100" s="283">
        <f t="shared" si="366"/>
        <v>0</v>
      </c>
    </row>
    <row r="1101" spans="1:50" ht="26.45" customHeight="1">
      <c r="A1101" s="117"/>
      <c r="B1101" s="245"/>
      <c r="C1101" s="136"/>
      <c r="D1101" s="208" t="str">
        <f t="shared" si="350"/>
        <v/>
      </c>
      <c r="E1101" s="129" t="s">
        <v>169</v>
      </c>
      <c r="F1101" s="209" t="s">
        <v>169</v>
      </c>
      <c r="G1101" s="135"/>
      <c r="H1101" s="258"/>
      <c r="I1101" s="259">
        <f t="shared" si="351"/>
        <v>0</v>
      </c>
      <c r="J1101" s="259">
        <f t="shared" si="352"/>
        <v>0</v>
      </c>
      <c r="K1101" s="259">
        <f t="shared" si="353"/>
        <v>0</v>
      </c>
      <c r="L1101" s="252"/>
      <c r="M1101" s="252"/>
      <c r="N1101" s="252"/>
      <c r="O1101" s="147">
        <v>0</v>
      </c>
      <c r="P1101" s="147">
        <v>0</v>
      </c>
      <c r="Q1101" s="137">
        <f t="shared" si="354"/>
        <v>0</v>
      </c>
      <c r="R1101" s="80">
        <f t="shared" si="355"/>
        <v>0</v>
      </c>
      <c r="S1101" s="147">
        <v>0</v>
      </c>
      <c r="T1101" s="121"/>
      <c r="U1101" s="263">
        <f>IFERROR(VLOOKUP(B1101,คำนวณตกเบิกวิทยฐานะ!$B$9:$P$1008,14,FALSE),0)</f>
        <v>0</v>
      </c>
      <c r="V1101" s="263">
        <f>IFERROR(VLOOKUP(B1101,คำนวณตกเบิกวิทยฐานะ!$B$9:$P$1008,15,FALSE),0)</f>
        <v>0</v>
      </c>
      <c r="W1101" s="264">
        <f t="shared" si="356"/>
        <v>0</v>
      </c>
      <c r="X1101" s="119" t="s">
        <v>169</v>
      </c>
      <c r="Y1101" s="209" t="s">
        <v>169</v>
      </c>
      <c r="Z1101" s="258"/>
      <c r="AA1101" s="253">
        <f t="shared" si="357"/>
        <v>0</v>
      </c>
      <c r="AB1101" s="253">
        <f t="shared" si="358"/>
        <v>0</v>
      </c>
      <c r="AC1101" s="253">
        <f t="shared" si="348"/>
        <v>0</v>
      </c>
      <c r="AD1101" s="253">
        <f t="shared" si="359"/>
        <v>0</v>
      </c>
      <c r="AE1101" s="268">
        <f t="shared" si="349"/>
        <v>0</v>
      </c>
      <c r="AF1101" s="269">
        <f t="shared" si="360"/>
        <v>0</v>
      </c>
      <c r="AG1101" s="270">
        <f t="shared" si="361"/>
        <v>0</v>
      </c>
      <c r="AH1101" s="121"/>
      <c r="AI1101" s="252"/>
      <c r="AJ1101" s="295"/>
      <c r="AK1101" s="301">
        <f t="shared" si="362"/>
        <v>0</v>
      </c>
      <c r="AL1101" s="119" t="s">
        <v>169</v>
      </c>
      <c r="AM1101" s="123" t="s">
        <v>169</v>
      </c>
      <c r="AN1101" s="122"/>
      <c r="AO1101" s="119" t="s">
        <v>169</v>
      </c>
      <c r="AP1101" s="123" t="s">
        <v>169</v>
      </c>
      <c r="AQ1101" s="124"/>
      <c r="AR1101" s="119" t="s">
        <v>169</v>
      </c>
      <c r="AS1101" s="123" t="s">
        <v>169</v>
      </c>
      <c r="AT1101" s="122"/>
      <c r="AU1101" s="280">
        <f t="shared" si="363"/>
        <v>0</v>
      </c>
      <c r="AV1101" s="281">
        <f t="shared" si="364"/>
        <v>0</v>
      </c>
      <c r="AW1101" s="291">
        <f t="shared" si="365"/>
        <v>0</v>
      </c>
      <c r="AX1101" s="283">
        <f t="shared" si="366"/>
        <v>0</v>
      </c>
    </row>
    <row r="1102" spans="1:50" ht="26.45" customHeight="1">
      <c r="A1102" s="117"/>
      <c r="B1102" s="245"/>
      <c r="C1102" s="136"/>
      <c r="D1102" s="208" t="str">
        <f t="shared" si="350"/>
        <v/>
      </c>
      <c r="E1102" s="129" t="s">
        <v>169</v>
      </c>
      <c r="F1102" s="209" t="s">
        <v>169</v>
      </c>
      <c r="G1102" s="135"/>
      <c r="H1102" s="258"/>
      <c r="I1102" s="259">
        <f t="shared" si="351"/>
        <v>0</v>
      </c>
      <c r="J1102" s="259">
        <f t="shared" si="352"/>
        <v>0</v>
      </c>
      <c r="K1102" s="259">
        <f t="shared" si="353"/>
        <v>0</v>
      </c>
      <c r="L1102" s="252"/>
      <c r="M1102" s="252"/>
      <c r="N1102" s="252"/>
      <c r="O1102" s="147">
        <v>0</v>
      </c>
      <c r="P1102" s="147">
        <v>0</v>
      </c>
      <c r="Q1102" s="137">
        <f t="shared" si="354"/>
        <v>0</v>
      </c>
      <c r="R1102" s="80">
        <f t="shared" si="355"/>
        <v>0</v>
      </c>
      <c r="S1102" s="147">
        <v>0</v>
      </c>
      <c r="T1102" s="121"/>
      <c r="U1102" s="263">
        <f>IFERROR(VLOOKUP(B1102,คำนวณตกเบิกวิทยฐานะ!$B$9:$P$1008,14,FALSE),0)</f>
        <v>0</v>
      </c>
      <c r="V1102" s="263">
        <f>IFERROR(VLOOKUP(B1102,คำนวณตกเบิกวิทยฐานะ!$B$9:$P$1008,15,FALSE),0)</f>
        <v>0</v>
      </c>
      <c r="W1102" s="264">
        <f t="shared" si="356"/>
        <v>0</v>
      </c>
      <c r="X1102" s="119" t="s">
        <v>169</v>
      </c>
      <c r="Y1102" s="209" t="s">
        <v>169</v>
      </c>
      <c r="Z1102" s="258"/>
      <c r="AA1102" s="253">
        <f t="shared" si="357"/>
        <v>0</v>
      </c>
      <c r="AB1102" s="253">
        <f t="shared" si="358"/>
        <v>0</v>
      </c>
      <c r="AC1102" s="253">
        <f t="shared" si="348"/>
        <v>0</v>
      </c>
      <c r="AD1102" s="253">
        <f t="shared" si="359"/>
        <v>0</v>
      </c>
      <c r="AE1102" s="268">
        <f t="shared" si="349"/>
        <v>0</v>
      </c>
      <c r="AF1102" s="269">
        <f t="shared" si="360"/>
        <v>0</v>
      </c>
      <c r="AG1102" s="270">
        <f t="shared" si="361"/>
        <v>0</v>
      </c>
      <c r="AH1102" s="121"/>
      <c r="AI1102" s="252"/>
      <c r="AJ1102" s="295"/>
      <c r="AK1102" s="301">
        <f t="shared" si="362"/>
        <v>0</v>
      </c>
      <c r="AL1102" s="119" t="s">
        <v>169</v>
      </c>
      <c r="AM1102" s="123" t="s">
        <v>169</v>
      </c>
      <c r="AN1102" s="122"/>
      <c r="AO1102" s="119" t="s">
        <v>169</v>
      </c>
      <c r="AP1102" s="123" t="s">
        <v>169</v>
      </c>
      <c r="AQ1102" s="124"/>
      <c r="AR1102" s="119" t="s">
        <v>169</v>
      </c>
      <c r="AS1102" s="123" t="s">
        <v>169</v>
      </c>
      <c r="AT1102" s="122"/>
      <c r="AU1102" s="280">
        <f t="shared" si="363"/>
        <v>0</v>
      </c>
      <c r="AV1102" s="281">
        <f t="shared" si="364"/>
        <v>0</v>
      </c>
      <c r="AW1102" s="291">
        <f t="shared" si="365"/>
        <v>0</v>
      </c>
      <c r="AX1102" s="283">
        <f t="shared" si="366"/>
        <v>0</v>
      </c>
    </row>
    <row r="1103" spans="1:50" ht="26.45" customHeight="1">
      <c r="A1103" s="117"/>
      <c r="B1103" s="245"/>
      <c r="C1103" s="136"/>
      <c r="D1103" s="208" t="str">
        <f t="shared" si="350"/>
        <v/>
      </c>
      <c r="E1103" s="129" t="s">
        <v>169</v>
      </c>
      <c r="F1103" s="209" t="s">
        <v>169</v>
      </c>
      <c r="G1103" s="135"/>
      <c r="H1103" s="258"/>
      <c r="I1103" s="259">
        <f t="shared" si="351"/>
        <v>0</v>
      </c>
      <c r="J1103" s="259">
        <f t="shared" si="352"/>
        <v>0</v>
      </c>
      <c r="K1103" s="259">
        <f t="shared" si="353"/>
        <v>0</v>
      </c>
      <c r="L1103" s="252"/>
      <c r="M1103" s="252"/>
      <c r="N1103" s="252"/>
      <c r="O1103" s="147">
        <v>0</v>
      </c>
      <c r="P1103" s="147">
        <v>0</v>
      </c>
      <c r="Q1103" s="137">
        <f t="shared" si="354"/>
        <v>0</v>
      </c>
      <c r="R1103" s="80">
        <f t="shared" si="355"/>
        <v>0</v>
      </c>
      <c r="S1103" s="147">
        <v>0</v>
      </c>
      <c r="T1103" s="121"/>
      <c r="U1103" s="263">
        <f>IFERROR(VLOOKUP(B1103,คำนวณตกเบิกวิทยฐานะ!$B$9:$P$1008,14,FALSE),0)</f>
        <v>0</v>
      </c>
      <c r="V1103" s="263">
        <f>IFERROR(VLOOKUP(B1103,คำนวณตกเบิกวิทยฐานะ!$B$9:$P$1008,15,FALSE),0)</f>
        <v>0</v>
      </c>
      <c r="W1103" s="264">
        <f t="shared" si="356"/>
        <v>0</v>
      </c>
      <c r="X1103" s="119" t="s">
        <v>169</v>
      </c>
      <c r="Y1103" s="209" t="s">
        <v>169</v>
      </c>
      <c r="Z1103" s="258"/>
      <c r="AA1103" s="253">
        <f t="shared" si="357"/>
        <v>0</v>
      </c>
      <c r="AB1103" s="253">
        <f t="shared" si="358"/>
        <v>0</v>
      </c>
      <c r="AC1103" s="253">
        <f t="shared" si="348"/>
        <v>0</v>
      </c>
      <c r="AD1103" s="253">
        <f t="shared" si="359"/>
        <v>0</v>
      </c>
      <c r="AE1103" s="268">
        <f t="shared" si="349"/>
        <v>0</v>
      </c>
      <c r="AF1103" s="269">
        <f t="shared" si="360"/>
        <v>0</v>
      </c>
      <c r="AG1103" s="270">
        <f t="shared" si="361"/>
        <v>0</v>
      </c>
      <c r="AH1103" s="121"/>
      <c r="AI1103" s="252"/>
      <c r="AJ1103" s="295"/>
      <c r="AK1103" s="301">
        <f t="shared" si="362"/>
        <v>0</v>
      </c>
      <c r="AL1103" s="119" t="s">
        <v>169</v>
      </c>
      <c r="AM1103" s="123" t="s">
        <v>169</v>
      </c>
      <c r="AN1103" s="122"/>
      <c r="AO1103" s="119" t="s">
        <v>169</v>
      </c>
      <c r="AP1103" s="123" t="s">
        <v>169</v>
      </c>
      <c r="AQ1103" s="124"/>
      <c r="AR1103" s="119" t="s">
        <v>169</v>
      </c>
      <c r="AS1103" s="123" t="s">
        <v>169</v>
      </c>
      <c r="AT1103" s="122"/>
      <c r="AU1103" s="280">
        <f t="shared" si="363"/>
        <v>0</v>
      </c>
      <c r="AV1103" s="281">
        <f t="shared" si="364"/>
        <v>0</v>
      </c>
      <c r="AW1103" s="291">
        <f t="shared" si="365"/>
        <v>0</v>
      </c>
      <c r="AX1103" s="283">
        <f t="shared" si="366"/>
        <v>0</v>
      </c>
    </row>
    <row r="1104" spans="1:50" ht="26.45" customHeight="1">
      <c r="A1104" s="117"/>
      <c r="B1104" s="245"/>
      <c r="C1104" s="136"/>
      <c r="D1104" s="208" t="str">
        <f t="shared" si="350"/>
        <v/>
      </c>
      <c r="E1104" s="129" t="s">
        <v>169</v>
      </c>
      <c r="F1104" s="209" t="s">
        <v>169</v>
      </c>
      <c r="G1104" s="135"/>
      <c r="H1104" s="258"/>
      <c r="I1104" s="259">
        <f t="shared" si="351"/>
        <v>0</v>
      </c>
      <c r="J1104" s="259">
        <f t="shared" si="352"/>
        <v>0</v>
      </c>
      <c r="K1104" s="259">
        <f t="shared" si="353"/>
        <v>0</v>
      </c>
      <c r="L1104" s="252"/>
      <c r="M1104" s="252"/>
      <c r="N1104" s="252"/>
      <c r="O1104" s="147">
        <v>0</v>
      </c>
      <c r="P1104" s="147">
        <v>0</v>
      </c>
      <c r="Q1104" s="137">
        <f t="shared" si="354"/>
        <v>0</v>
      </c>
      <c r="R1104" s="80">
        <f t="shared" si="355"/>
        <v>0</v>
      </c>
      <c r="S1104" s="147">
        <v>0</v>
      </c>
      <c r="T1104" s="121"/>
      <c r="U1104" s="263">
        <f>IFERROR(VLOOKUP(B1104,คำนวณตกเบิกวิทยฐานะ!$B$9:$P$1008,14,FALSE),0)</f>
        <v>0</v>
      </c>
      <c r="V1104" s="263">
        <f>IFERROR(VLOOKUP(B1104,คำนวณตกเบิกวิทยฐานะ!$B$9:$P$1008,15,FALSE),0)</f>
        <v>0</v>
      </c>
      <c r="W1104" s="264">
        <f t="shared" si="356"/>
        <v>0</v>
      </c>
      <c r="X1104" s="119" t="s">
        <v>169</v>
      </c>
      <c r="Y1104" s="209" t="s">
        <v>169</v>
      </c>
      <c r="Z1104" s="258"/>
      <c r="AA1104" s="253">
        <f t="shared" si="357"/>
        <v>0</v>
      </c>
      <c r="AB1104" s="253">
        <f t="shared" si="358"/>
        <v>0</v>
      </c>
      <c r="AC1104" s="253">
        <f t="shared" ref="AC1104:AC1167" si="367">IF(Z1104=0,0,IF(X1104="พนักงานจ้างทั่วไป",IF(AB1104&gt;11000,0,IF(11000-AB1104&lt;=2000,11000-AB1104,2000)),IF(AB1104&gt;14600,0,IF(14600-AB1104&lt;=2000,14600-AB1104,2000))))</f>
        <v>0</v>
      </c>
      <c r="AD1104" s="253">
        <f t="shared" si="359"/>
        <v>0</v>
      </c>
      <c r="AE1104" s="268">
        <f t="shared" ref="AE1104:AE1167" si="368">IF(OR(X1104="พนักงานจ้างตามภารกิจ",X1104="พนักงานจ้างทั่วไป"),IF(AD1104*5/100&gt;750,750,AD1104*5/100),0)</f>
        <v>0</v>
      </c>
      <c r="AF1104" s="269">
        <f t="shared" si="360"/>
        <v>0</v>
      </c>
      <c r="AG1104" s="270">
        <f t="shared" si="361"/>
        <v>0</v>
      </c>
      <c r="AH1104" s="121"/>
      <c r="AI1104" s="252"/>
      <c r="AJ1104" s="295"/>
      <c r="AK1104" s="301">
        <f t="shared" si="362"/>
        <v>0</v>
      </c>
      <c r="AL1104" s="119" t="s">
        <v>169</v>
      </c>
      <c r="AM1104" s="123" t="s">
        <v>169</v>
      </c>
      <c r="AN1104" s="122"/>
      <c r="AO1104" s="119" t="s">
        <v>169</v>
      </c>
      <c r="AP1104" s="123" t="s">
        <v>169</v>
      </c>
      <c r="AQ1104" s="124"/>
      <c r="AR1104" s="119" t="s">
        <v>169</v>
      </c>
      <c r="AS1104" s="123" t="s">
        <v>169</v>
      </c>
      <c r="AT1104" s="122"/>
      <c r="AU1104" s="280">
        <f t="shared" si="363"/>
        <v>0</v>
      </c>
      <c r="AV1104" s="281">
        <f t="shared" si="364"/>
        <v>0</v>
      </c>
      <c r="AW1104" s="291">
        <f t="shared" si="365"/>
        <v>0</v>
      </c>
      <c r="AX1104" s="283">
        <f t="shared" si="366"/>
        <v>0</v>
      </c>
    </row>
    <row r="1105" spans="1:50" ht="26.45" customHeight="1">
      <c r="A1105" s="117"/>
      <c r="B1105" s="245"/>
      <c r="C1105" s="136"/>
      <c r="D1105" s="208" t="str">
        <f t="shared" si="350"/>
        <v/>
      </c>
      <c r="E1105" s="129" t="s">
        <v>169</v>
      </c>
      <c r="F1105" s="209" t="s">
        <v>169</v>
      </c>
      <c r="G1105" s="135"/>
      <c r="H1105" s="258"/>
      <c r="I1105" s="259">
        <f t="shared" si="351"/>
        <v>0</v>
      </c>
      <c r="J1105" s="259">
        <f t="shared" si="352"/>
        <v>0</v>
      </c>
      <c r="K1105" s="259">
        <f t="shared" si="353"/>
        <v>0</v>
      </c>
      <c r="L1105" s="252"/>
      <c r="M1105" s="252"/>
      <c r="N1105" s="252"/>
      <c r="O1105" s="147">
        <v>0</v>
      </c>
      <c r="P1105" s="147">
        <v>0</v>
      </c>
      <c r="Q1105" s="137">
        <f t="shared" si="354"/>
        <v>0</v>
      </c>
      <c r="R1105" s="80">
        <f t="shared" si="355"/>
        <v>0</v>
      </c>
      <c r="S1105" s="147">
        <v>0</v>
      </c>
      <c r="T1105" s="121"/>
      <c r="U1105" s="263">
        <f>IFERROR(VLOOKUP(B1105,คำนวณตกเบิกวิทยฐานะ!$B$9:$P$1008,14,FALSE),0)</f>
        <v>0</v>
      </c>
      <c r="V1105" s="263">
        <f>IFERROR(VLOOKUP(B1105,คำนวณตกเบิกวิทยฐานะ!$B$9:$P$1008,15,FALSE),0)</f>
        <v>0</v>
      </c>
      <c r="W1105" s="264">
        <f t="shared" si="356"/>
        <v>0</v>
      </c>
      <c r="X1105" s="119" t="s">
        <v>169</v>
      </c>
      <c r="Y1105" s="209" t="s">
        <v>169</v>
      </c>
      <c r="Z1105" s="258"/>
      <c r="AA1105" s="253">
        <f t="shared" si="357"/>
        <v>0</v>
      </c>
      <c r="AB1105" s="253">
        <f t="shared" si="358"/>
        <v>0</v>
      </c>
      <c r="AC1105" s="253">
        <f t="shared" si="367"/>
        <v>0</v>
      </c>
      <c r="AD1105" s="253">
        <f t="shared" si="359"/>
        <v>0</v>
      </c>
      <c r="AE1105" s="268">
        <f t="shared" si="368"/>
        <v>0</v>
      </c>
      <c r="AF1105" s="269">
        <f t="shared" si="360"/>
        <v>0</v>
      </c>
      <c r="AG1105" s="270">
        <f t="shared" si="361"/>
        <v>0</v>
      </c>
      <c r="AH1105" s="121"/>
      <c r="AI1105" s="252"/>
      <c r="AJ1105" s="295"/>
      <c r="AK1105" s="301">
        <f t="shared" si="362"/>
        <v>0</v>
      </c>
      <c r="AL1105" s="119" t="s">
        <v>169</v>
      </c>
      <c r="AM1105" s="123" t="s">
        <v>169</v>
      </c>
      <c r="AN1105" s="122"/>
      <c r="AO1105" s="119" t="s">
        <v>169</v>
      </c>
      <c r="AP1105" s="123" t="s">
        <v>169</v>
      </c>
      <c r="AQ1105" s="124"/>
      <c r="AR1105" s="119" t="s">
        <v>169</v>
      </c>
      <c r="AS1105" s="123" t="s">
        <v>169</v>
      </c>
      <c r="AT1105" s="122"/>
      <c r="AU1105" s="280">
        <f t="shared" si="363"/>
        <v>0</v>
      </c>
      <c r="AV1105" s="281">
        <f t="shared" si="364"/>
        <v>0</v>
      </c>
      <c r="AW1105" s="291">
        <f t="shared" si="365"/>
        <v>0</v>
      </c>
      <c r="AX1105" s="283">
        <f t="shared" si="366"/>
        <v>0</v>
      </c>
    </row>
    <row r="1106" spans="1:50" ht="26.45" customHeight="1">
      <c r="A1106" s="117"/>
      <c r="B1106" s="245"/>
      <c r="C1106" s="136"/>
      <c r="D1106" s="208" t="str">
        <f t="shared" si="350"/>
        <v/>
      </c>
      <c r="E1106" s="129" t="s">
        <v>169</v>
      </c>
      <c r="F1106" s="209" t="s">
        <v>169</v>
      </c>
      <c r="G1106" s="135"/>
      <c r="H1106" s="258"/>
      <c r="I1106" s="259">
        <f t="shared" si="351"/>
        <v>0</v>
      </c>
      <c r="J1106" s="259">
        <f t="shared" si="352"/>
        <v>0</v>
      </c>
      <c r="K1106" s="259">
        <f t="shared" si="353"/>
        <v>0</v>
      </c>
      <c r="L1106" s="252"/>
      <c r="M1106" s="252"/>
      <c r="N1106" s="252"/>
      <c r="O1106" s="147">
        <v>0</v>
      </c>
      <c r="P1106" s="147">
        <v>0</v>
      </c>
      <c r="Q1106" s="137">
        <f t="shared" si="354"/>
        <v>0</v>
      </c>
      <c r="R1106" s="80">
        <f t="shared" si="355"/>
        <v>0</v>
      </c>
      <c r="S1106" s="147">
        <v>0</v>
      </c>
      <c r="T1106" s="121"/>
      <c r="U1106" s="263">
        <f>IFERROR(VLOOKUP(B1106,คำนวณตกเบิกวิทยฐานะ!$B$9:$P$1008,14,FALSE),0)</f>
        <v>0</v>
      </c>
      <c r="V1106" s="263">
        <f>IFERROR(VLOOKUP(B1106,คำนวณตกเบิกวิทยฐานะ!$B$9:$P$1008,15,FALSE),0)</f>
        <v>0</v>
      </c>
      <c r="W1106" s="264">
        <f t="shared" si="356"/>
        <v>0</v>
      </c>
      <c r="X1106" s="119" t="s">
        <v>169</v>
      </c>
      <c r="Y1106" s="209" t="s">
        <v>169</v>
      </c>
      <c r="Z1106" s="258"/>
      <c r="AA1106" s="253">
        <f t="shared" si="357"/>
        <v>0</v>
      </c>
      <c r="AB1106" s="253">
        <f t="shared" si="358"/>
        <v>0</v>
      </c>
      <c r="AC1106" s="253">
        <f t="shared" si="367"/>
        <v>0</v>
      </c>
      <c r="AD1106" s="253">
        <f t="shared" si="359"/>
        <v>0</v>
      </c>
      <c r="AE1106" s="268">
        <f t="shared" si="368"/>
        <v>0</v>
      </c>
      <c r="AF1106" s="269">
        <f t="shared" si="360"/>
        <v>0</v>
      </c>
      <c r="AG1106" s="270">
        <f t="shared" si="361"/>
        <v>0</v>
      </c>
      <c r="AH1106" s="121"/>
      <c r="AI1106" s="252"/>
      <c r="AJ1106" s="295"/>
      <c r="AK1106" s="301">
        <f t="shared" si="362"/>
        <v>0</v>
      </c>
      <c r="AL1106" s="119" t="s">
        <v>169</v>
      </c>
      <c r="AM1106" s="123" t="s">
        <v>169</v>
      </c>
      <c r="AN1106" s="122"/>
      <c r="AO1106" s="119" t="s">
        <v>169</v>
      </c>
      <c r="AP1106" s="123" t="s">
        <v>169</v>
      </c>
      <c r="AQ1106" s="124"/>
      <c r="AR1106" s="119" t="s">
        <v>169</v>
      </c>
      <c r="AS1106" s="123" t="s">
        <v>169</v>
      </c>
      <c r="AT1106" s="122"/>
      <c r="AU1106" s="280">
        <f t="shared" si="363"/>
        <v>0</v>
      </c>
      <c r="AV1106" s="281">
        <f t="shared" si="364"/>
        <v>0</v>
      </c>
      <c r="AW1106" s="291">
        <f t="shared" si="365"/>
        <v>0</v>
      </c>
      <c r="AX1106" s="283">
        <f t="shared" si="366"/>
        <v>0</v>
      </c>
    </row>
    <row r="1107" spans="1:50" ht="26.45" customHeight="1">
      <c r="A1107" s="117"/>
      <c r="B1107" s="245"/>
      <c r="C1107" s="136"/>
      <c r="D1107" s="208" t="str">
        <f t="shared" si="350"/>
        <v/>
      </c>
      <c r="E1107" s="129" t="s">
        <v>169</v>
      </c>
      <c r="F1107" s="209" t="s">
        <v>169</v>
      </c>
      <c r="G1107" s="135"/>
      <c r="H1107" s="258"/>
      <c r="I1107" s="259">
        <f t="shared" si="351"/>
        <v>0</v>
      </c>
      <c r="J1107" s="259">
        <f t="shared" si="352"/>
        <v>0</v>
      </c>
      <c r="K1107" s="259">
        <f t="shared" si="353"/>
        <v>0</v>
      </c>
      <c r="L1107" s="252"/>
      <c r="M1107" s="252"/>
      <c r="N1107" s="252"/>
      <c r="O1107" s="147">
        <v>0</v>
      </c>
      <c r="P1107" s="147">
        <v>0</v>
      </c>
      <c r="Q1107" s="137">
        <f t="shared" si="354"/>
        <v>0</v>
      </c>
      <c r="R1107" s="80">
        <f t="shared" si="355"/>
        <v>0</v>
      </c>
      <c r="S1107" s="147">
        <v>0</v>
      </c>
      <c r="T1107" s="121"/>
      <c r="U1107" s="263">
        <f>IFERROR(VLOOKUP(B1107,คำนวณตกเบิกวิทยฐานะ!$B$9:$P$1008,14,FALSE),0)</f>
        <v>0</v>
      </c>
      <c r="V1107" s="263">
        <f>IFERROR(VLOOKUP(B1107,คำนวณตกเบิกวิทยฐานะ!$B$9:$P$1008,15,FALSE),0)</f>
        <v>0</v>
      </c>
      <c r="W1107" s="264">
        <f t="shared" si="356"/>
        <v>0</v>
      </c>
      <c r="X1107" s="119" t="s">
        <v>169</v>
      </c>
      <c r="Y1107" s="209" t="s">
        <v>169</v>
      </c>
      <c r="Z1107" s="258"/>
      <c r="AA1107" s="253">
        <f t="shared" si="357"/>
        <v>0</v>
      </c>
      <c r="AB1107" s="253">
        <f t="shared" si="358"/>
        <v>0</v>
      </c>
      <c r="AC1107" s="253">
        <f t="shared" si="367"/>
        <v>0</v>
      </c>
      <c r="AD1107" s="253">
        <f t="shared" si="359"/>
        <v>0</v>
      </c>
      <c r="AE1107" s="268">
        <f t="shared" si="368"/>
        <v>0</v>
      </c>
      <c r="AF1107" s="269">
        <f t="shared" si="360"/>
        <v>0</v>
      </c>
      <c r="AG1107" s="270">
        <f t="shared" si="361"/>
        <v>0</v>
      </c>
      <c r="AH1107" s="121"/>
      <c r="AI1107" s="252"/>
      <c r="AJ1107" s="295"/>
      <c r="AK1107" s="301">
        <f t="shared" si="362"/>
        <v>0</v>
      </c>
      <c r="AL1107" s="119" t="s">
        <v>169</v>
      </c>
      <c r="AM1107" s="123" t="s">
        <v>169</v>
      </c>
      <c r="AN1107" s="122"/>
      <c r="AO1107" s="119" t="s">
        <v>169</v>
      </c>
      <c r="AP1107" s="123" t="s">
        <v>169</v>
      </c>
      <c r="AQ1107" s="124"/>
      <c r="AR1107" s="119" t="s">
        <v>169</v>
      </c>
      <c r="AS1107" s="123" t="s">
        <v>169</v>
      </c>
      <c r="AT1107" s="122"/>
      <c r="AU1107" s="280">
        <f t="shared" si="363"/>
        <v>0</v>
      </c>
      <c r="AV1107" s="281">
        <f t="shared" si="364"/>
        <v>0</v>
      </c>
      <c r="AW1107" s="291">
        <f t="shared" si="365"/>
        <v>0</v>
      </c>
      <c r="AX1107" s="283">
        <f t="shared" si="366"/>
        <v>0</v>
      </c>
    </row>
    <row r="1108" spans="1:50" ht="26.45" customHeight="1">
      <c r="A1108" s="117"/>
      <c r="B1108" s="245"/>
      <c r="C1108" s="136"/>
      <c r="D1108" s="208" t="str">
        <f t="shared" si="350"/>
        <v/>
      </c>
      <c r="E1108" s="129" t="s">
        <v>169</v>
      </c>
      <c r="F1108" s="209" t="s">
        <v>169</v>
      </c>
      <c r="G1108" s="135"/>
      <c r="H1108" s="258"/>
      <c r="I1108" s="259">
        <f t="shared" si="351"/>
        <v>0</v>
      </c>
      <c r="J1108" s="259">
        <f t="shared" si="352"/>
        <v>0</v>
      </c>
      <c r="K1108" s="259">
        <f t="shared" si="353"/>
        <v>0</v>
      </c>
      <c r="L1108" s="252"/>
      <c r="M1108" s="252"/>
      <c r="N1108" s="252"/>
      <c r="O1108" s="147">
        <v>0</v>
      </c>
      <c r="P1108" s="147">
        <v>0</v>
      </c>
      <c r="Q1108" s="137">
        <f t="shared" si="354"/>
        <v>0</v>
      </c>
      <c r="R1108" s="80">
        <f t="shared" si="355"/>
        <v>0</v>
      </c>
      <c r="S1108" s="147">
        <v>0</v>
      </c>
      <c r="T1108" s="121"/>
      <c r="U1108" s="263">
        <f>IFERROR(VLOOKUP(B1108,คำนวณตกเบิกวิทยฐานะ!$B$9:$P$1008,14,FALSE),0)</f>
        <v>0</v>
      </c>
      <c r="V1108" s="263">
        <f>IFERROR(VLOOKUP(B1108,คำนวณตกเบิกวิทยฐานะ!$B$9:$P$1008,15,FALSE),0)</f>
        <v>0</v>
      </c>
      <c r="W1108" s="264">
        <f t="shared" si="356"/>
        <v>0</v>
      </c>
      <c r="X1108" s="119" t="s">
        <v>169</v>
      </c>
      <c r="Y1108" s="209" t="s">
        <v>169</v>
      </c>
      <c r="Z1108" s="258"/>
      <c r="AA1108" s="253">
        <f t="shared" si="357"/>
        <v>0</v>
      </c>
      <c r="AB1108" s="253">
        <f t="shared" si="358"/>
        <v>0</v>
      </c>
      <c r="AC1108" s="253">
        <f t="shared" si="367"/>
        <v>0</v>
      </c>
      <c r="AD1108" s="253">
        <f t="shared" si="359"/>
        <v>0</v>
      </c>
      <c r="AE1108" s="268">
        <f t="shared" si="368"/>
        <v>0</v>
      </c>
      <c r="AF1108" s="269">
        <f t="shared" si="360"/>
        <v>0</v>
      </c>
      <c r="AG1108" s="270">
        <f t="shared" si="361"/>
        <v>0</v>
      </c>
      <c r="AH1108" s="121"/>
      <c r="AI1108" s="252"/>
      <c r="AJ1108" s="295"/>
      <c r="AK1108" s="301">
        <f t="shared" si="362"/>
        <v>0</v>
      </c>
      <c r="AL1108" s="119" t="s">
        <v>169</v>
      </c>
      <c r="AM1108" s="123" t="s">
        <v>169</v>
      </c>
      <c r="AN1108" s="122"/>
      <c r="AO1108" s="119" t="s">
        <v>169</v>
      </c>
      <c r="AP1108" s="123" t="s">
        <v>169</v>
      </c>
      <c r="AQ1108" s="124"/>
      <c r="AR1108" s="119" t="s">
        <v>169</v>
      </c>
      <c r="AS1108" s="123" t="s">
        <v>169</v>
      </c>
      <c r="AT1108" s="122"/>
      <c r="AU1108" s="280">
        <f t="shared" si="363"/>
        <v>0</v>
      </c>
      <c r="AV1108" s="281">
        <f t="shared" si="364"/>
        <v>0</v>
      </c>
      <c r="AW1108" s="291">
        <f t="shared" si="365"/>
        <v>0</v>
      </c>
      <c r="AX1108" s="283">
        <f t="shared" si="366"/>
        <v>0</v>
      </c>
    </row>
    <row r="1109" spans="1:50" ht="26.45" customHeight="1">
      <c r="A1109" s="117"/>
      <c r="B1109" s="245"/>
      <c r="C1109" s="136"/>
      <c r="D1109" s="208" t="str">
        <f t="shared" si="350"/>
        <v/>
      </c>
      <c r="E1109" s="129" t="s">
        <v>169</v>
      </c>
      <c r="F1109" s="209" t="s">
        <v>169</v>
      </c>
      <c r="G1109" s="135"/>
      <c r="H1109" s="258"/>
      <c r="I1109" s="259">
        <f t="shared" si="351"/>
        <v>0</v>
      </c>
      <c r="J1109" s="259">
        <f t="shared" si="352"/>
        <v>0</v>
      </c>
      <c r="K1109" s="259">
        <f t="shared" si="353"/>
        <v>0</v>
      </c>
      <c r="L1109" s="252"/>
      <c r="M1109" s="252"/>
      <c r="N1109" s="252"/>
      <c r="O1109" s="147">
        <v>0</v>
      </c>
      <c r="P1109" s="147">
        <v>0</v>
      </c>
      <c r="Q1109" s="137">
        <f t="shared" si="354"/>
        <v>0</v>
      </c>
      <c r="R1109" s="80">
        <f t="shared" si="355"/>
        <v>0</v>
      </c>
      <c r="S1109" s="147">
        <v>0</v>
      </c>
      <c r="T1109" s="121"/>
      <c r="U1109" s="263">
        <f>IFERROR(VLOOKUP(B1109,คำนวณตกเบิกวิทยฐานะ!$B$9:$P$1008,14,FALSE),0)</f>
        <v>0</v>
      </c>
      <c r="V1109" s="263">
        <f>IFERROR(VLOOKUP(B1109,คำนวณตกเบิกวิทยฐานะ!$B$9:$P$1008,15,FALSE),0)</f>
        <v>0</v>
      </c>
      <c r="W1109" s="264">
        <f t="shared" si="356"/>
        <v>0</v>
      </c>
      <c r="X1109" s="119" t="s">
        <v>169</v>
      </c>
      <c r="Y1109" s="209" t="s">
        <v>169</v>
      </c>
      <c r="Z1109" s="258"/>
      <c r="AA1109" s="253">
        <f t="shared" si="357"/>
        <v>0</v>
      </c>
      <c r="AB1109" s="253">
        <f t="shared" si="358"/>
        <v>0</v>
      </c>
      <c r="AC1109" s="253">
        <f t="shared" si="367"/>
        <v>0</v>
      </c>
      <c r="AD1109" s="253">
        <f t="shared" si="359"/>
        <v>0</v>
      </c>
      <c r="AE1109" s="268">
        <f t="shared" si="368"/>
        <v>0</v>
      </c>
      <c r="AF1109" s="269">
        <f t="shared" si="360"/>
        <v>0</v>
      </c>
      <c r="AG1109" s="270">
        <f t="shared" si="361"/>
        <v>0</v>
      </c>
      <c r="AH1109" s="121"/>
      <c r="AI1109" s="252"/>
      <c r="AJ1109" s="295"/>
      <c r="AK1109" s="301">
        <f t="shared" si="362"/>
        <v>0</v>
      </c>
      <c r="AL1109" s="119" t="s">
        <v>169</v>
      </c>
      <c r="AM1109" s="123" t="s">
        <v>169</v>
      </c>
      <c r="AN1109" s="122"/>
      <c r="AO1109" s="119" t="s">
        <v>169</v>
      </c>
      <c r="AP1109" s="123" t="s">
        <v>169</v>
      </c>
      <c r="AQ1109" s="124"/>
      <c r="AR1109" s="119" t="s">
        <v>169</v>
      </c>
      <c r="AS1109" s="123" t="s">
        <v>169</v>
      </c>
      <c r="AT1109" s="122"/>
      <c r="AU1109" s="280">
        <f t="shared" si="363"/>
        <v>0</v>
      </c>
      <c r="AV1109" s="281">
        <f t="shared" si="364"/>
        <v>0</v>
      </c>
      <c r="AW1109" s="291">
        <f t="shared" si="365"/>
        <v>0</v>
      </c>
      <c r="AX1109" s="283">
        <f t="shared" si="366"/>
        <v>0</v>
      </c>
    </row>
    <row r="1110" spans="1:50" ht="26.45" customHeight="1">
      <c r="A1110" s="117"/>
      <c r="B1110" s="245"/>
      <c r="C1110" s="136"/>
      <c r="D1110" s="208" t="str">
        <f t="shared" si="350"/>
        <v/>
      </c>
      <c r="E1110" s="129" t="s">
        <v>169</v>
      </c>
      <c r="F1110" s="209" t="s">
        <v>169</v>
      </c>
      <c r="G1110" s="135"/>
      <c r="H1110" s="258"/>
      <c r="I1110" s="259">
        <f t="shared" si="351"/>
        <v>0</v>
      </c>
      <c r="J1110" s="259">
        <f t="shared" si="352"/>
        <v>0</v>
      </c>
      <c r="K1110" s="259">
        <f t="shared" si="353"/>
        <v>0</v>
      </c>
      <c r="L1110" s="252"/>
      <c r="M1110" s="252"/>
      <c r="N1110" s="252"/>
      <c r="O1110" s="147">
        <v>0</v>
      </c>
      <c r="P1110" s="147">
        <v>0</v>
      </c>
      <c r="Q1110" s="137">
        <f t="shared" si="354"/>
        <v>0</v>
      </c>
      <c r="R1110" s="80">
        <f t="shared" si="355"/>
        <v>0</v>
      </c>
      <c r="S1110" s="147">
        <v>0</v>
      </c>
      <c r="T1110" s="121"/>
      <c r="U1110" s="263">
        <f>IFERROR(VLOOKUP(B1110,คำนวณตกเบิกวิทยฐานะ!$B$9:$P$1008,14,FALSE),0)</f>
        <v>0</v>
      </c>
      <c r="V1110" s="263">
        <f>IFERROR(VLOOKUP(B1110,คำนวณตกเบิกวิทยฐานะ!$B$9:$P$1008,15,FALSE),0)</f>
        <v>0</v>
      </c>
      <c r="W1110" s="264">
        <f t="shared" si="356"/>
        <v>0</v>
      </c>
      <c r="X1110" s="119" t="s">
        <v>169</v>
      </c>
      <c r="Y1110" s="209" t="s">
        <v>169</v>
      </c>
      <c r="Z1110" s="258"/>
      <c r="AA1110" s="253">
        <f t="shared" si="357"/>
        <v>0</v>
      </c>
      <c r="AB1110" s="253">
        <f t="shared" si="358"/>
        <v>0</v>
      </c>
      <c r="AC1110" s="253">
        <f t="shared" si="367"/>
        <v>0</v>
      </c>
      <c r="AD1110" s="253">
        <f t="shared" si="359"/>
        <v>0</v>
      </c>
      <c r="AE1110" s="268">
        <f t="shared" si="368"/>
        <v>0</v>
      </c>
      <c r="AF1110" s="269">
        <f t="shared" si="360"/>
        <v>0</v>
      </c>
      <c r="AG1110" s="270">
        <f t="shared" si="361"/>
        <v>0</v>
      </c>
      <c r="AH1110" s="121"/>
      <c r="AI1110" s="252"/>
      <c r="AJ1110" s="295"/>
      <c r="AK1110" s="301">
        <f t="shared" si="362"/>
        <v>0</v>
      </c>
      <c r="AL1110" s="119" t="s">
        <v>169</v>
      </c>
      <c r="AM1110" s="123" t="s">
        <v>169</v>
      </c>
      <c r="AN1110" s="122"/>
      <c r="AO1110" s="119" t="s">
        <v>169</v>
      </c>
      <c r="AP1110" s="123" t="s">
        <v>169</v>
      </c>
      <c r="AQ1110" s="124"/>
      <c r="AR1110" s="119" t="s">
        <v>169</v>
      </c>
      <c r="AS1110" s="123" t="s">
        <v>169</v>
      </c>
      <c r="AT1110" s="122"/>
      <c r="AU1110" s="280">
        <f t="shared" si="363"/>
        <v>0</v>
      </c>
      <c r="AV1110" s="281">
        <f t="shared" si="364"/>
        <v>0</v>
      </c>
      <c r="AW1110" s="291">
        <f t="shared" si="365"/>
        <v>0</v>
      </c>
      <c r="AX1110" s="283">
        <f t="shared" si="366"/>
        <v>0</v>
      </c>
    </row>
    <row r="1111" spans="1:50" ht="26.45" customHeight="1">
      <c r="A1111" s="117"/>
      <c r="B1111" s="245"/>
      <c r="C1111" s="136"/>
      <c r="D1111" s="208" t="str">
        <f t="shared" si="350"/>
        <v/>
      </c>
      <c r="E1111" s="129" t="s">
        <v>169</v>
      </c>
      <c r="F1111" s="209" t="s">
        <v>169</v>
      </c>
      <c r="G1111" s="135"/>
      <c r="H1111" s="258"/>
      <c r="I1111" s="259">
        <f t="shared" si="351"/>
        <v>0</v>
      </c>
      <c r="J1111" s="259">
        <f t="shared" si="352"/>
        <v>0</v>
      </c>
      <c r="K1111" s="259">
        <f t="shared" si="353"/>
        <v>0</v>
      </c>
      <c r="L1111" s="252"/>
      <c r="M1111" s="252"/>
      <c r="N1111" s="252"/>
      <c r="O1111" s="147">
        <v>0</v>
      </c>
      <c r="P1111" s="147">
        <v>0</v>
      </c>
      <c r="Q1111" s="137">
        <f t="shared" si="354"/>
        <v>0</v>
      </c>
      <c r="R1111" s="80">
        <f t="shared" si="355"/>
        <v>0</v>
      </c>
      <c r="S1111" s="147">
        <v>0</v>
      </c>
      <c r="T1111" s="121"/>
      <c r="U1111" s="263">
        <f>IFERROR(VLOOKUP(B1111,คำนวณตกเบิกวิทยฐานะ!$B$9:$P$1008,14,FALSE),0)</f>
        <v>0</v>
      </c>
      <c r="V1111" s="263">
        <f>IFERROR(VLOOKUP(B1111,คำนวณตกเบิกวิทยฐานะ!$B$9:$P$1008,15,FALSE),0)</f>
        <v>0</v>
      </c>
      <c r="W1111" s="264">
        <f t="shared" si="356"/>
        <v>0</v>
      </c>
      <c r="X1111" s="119" t="s">
        <v>169</v>
      </c>
      <c r="Y1111" s="209" t="s">
        <v>169</v>
      </c>
      <c r="Z1111" s="258"/>
      <c r="AA1111" s="253">
        <f t="shared" si="357"/>
        <v>0</v>
      </c>
      <c r="AB1111" s="253">
        <f t="shared" si="358"/>
        <v>0</v>
      </c>
      <c r="AC1111" s="253">
        <f t="shared" si="367"/>
        <v>0</v>
      </c>
      <c r="AD1111" s="253">
        <f t="shared" si="359"/>
        <v>0</v>
      </c>
      <c r="AE1111" s="268">
        <f t="shared" si="368"/>
        <v>0</v>
      </c>
      <c r="AF1111" s="269">
        <f t="shared" si="360"/>
        <v>0</v>
      </c>
      <c r="AG1111" s="270">
        <f t="shared" si="361"/>
        <v>0</v>
      </c>
      <c r="AH1111" s="121"/>
      <c r="AI1111" s="252"/>
      <c r="AJ1111" s="295"/>
      <c r="AK1111" s="301">
        <f t="shared" si="362"/>
        <v>0</v>
      </c>
      <c r="AL1111" s="119" t="s">
        <v>169</v>
      </c>
      <c r="AM1111" s="123" t="s">
        <v>169</v>
      </c>
      <c r="AN1111" s="122"/>
      <c r="AO1111" s="119" t="s">
        <v>169</v>
      </c>
      <c r="AP1111" s="123" t="s">
        <v>169</v>
      </c>
      <c r="AQ1111" s="124"/>
      <c r="AR1111" s="119" t="s">
        <v>169</v>
      </c>
      <c r="AS1111" s="123" t="s">
        <v>169</v>
      </c>
      <c r="AT1111" s="122"/>
      <c r="AU1111" s="280">
        <f t="shared" si="363"/>
        <v>0</v>
      </c>
      <c r="AV1111" s="281">
        <f t="shared" si="364"/>
        <v>0</v>
      </c>
      <c r="AW1111" s="291">
        <f t="shared" si="365"/>
        <v>0</v>
      </c>
      <c r="AX1111" s="283">
        <f t="shared" si="366"/>
        <v>0</v>
      </c>
    </row>
    <row r="1112" spans="1:50" ht="26.45" customHeight="1">
      <c r="A1112" s="117"/>
      <c r="B1112" s="245"/>
      <c r="C1112" s="136"/>
      <c r="D1112" s="208" t="str">
        <f t="shared" si="350"/>
        <v/>
      </c>
      <c r="E1112" s="129" t="s">
        <v>169</v>
      </c>
      <c r="F1112" s="209" t="s">
        <v>169</v>
      </c>
      <c r="G1112" s="135"/>
      <c r="H1112" s="258"/>
      <c r="I1112" s="259">
        <f t="shared" si="351"/>
        <v>0</v>
      </c>
      <c r="J1112" s="259">
        <f t="shared" si="352"/>
        <v>0</v>
      </c>
      <c r="K1112" s="259">
        <f t="shared" si="353"/>
        <v>0</v>
      </c>
      <c r="L1112" s="252"/>
      <c r="M1112" s="252"/>
      <c r="N1112" s="252"/>
      <c r="O1112" s="147">
        <v>0</v>
      </c>
      <c r="P1112" s="147">
        <v>0</v>
      </c>
      <c r="Q1112" s="137">
        <f t="shared" si="354"/>
        <v>0</v>
      </c>
      <c r="R1112" s="80">
        <f t="shared" si="355"/>
        <v>0</v>
      </c>
      <c r="S1112" s="147">
        <v>0</v>
      </c>
      <c r="T1112" s="121"/>
      <c r="U1112" s="263">
        <f>IFERROR(VLOOKUP(B1112,คำนวณตกเบิกวิทยฐานะ!$B$9:$P$1008,14,FALSE),0)</f>
        <v>0</v>
      </c>
      <c r="V1112" s="263">
        <f>IFERROR(VLOOKUP(B1112,คำนวณตกเบิกวิทยฐานะ!$B$9:$P$1008,15,FALSE),0)</f>
        <v>0</v>
      </c>
      <c r="W1112" s="264">
        <f t="shared" si="356"/>
        <v>0</v>
      </c>
      <c r="X1112" s="119" t="s">
        <v>169</v>
      </c>
      <c r="Y1112" s="209" t="s">
        <v>169</v>
      </c>
      <c r="Z1112" s="258"/>
      <c r="AA1112" s="253">
        <f t="shared" si="357"/>
        <v>0</v>
      </c>
      <c r="AB1112" s="253">
        <f t="shared" si="358"/>
        <v>0</v>
      </c>
      <c r="AC1112" s="253">
        <f t="shared" si="367"/>
        <v>0</v>
      </c>
      <c r="AD1112" s="253">
        <f t="shared" si="359"/>
        <v>0</v>
      </c>
      <c r="AE1112" s="268">
        <f t="shared" si="368"/>
        <v>0</v>
      </c>
      <c r="AF1112" s="269">
        <f t="shared" si="360"/>
        <v>0</v>
      </c>
      <c r="AG1112" s="270">
        <f t="shared" si="361"/>
        <v>0</v>
      </c>
      <c r="AH1112" s="121"/>
      <c r="AI1112" s="252"/>
      <c r="AJ1112" s="295"/>
      <c r="AK1112" s="301">
        <f t="shared" si="362"/>
        <v>0</v>
      </c>
      <c r="AL1112" s="119" t="s">
        <v>169</v>
      </c>
      <c r="AM1112" s="123" t="s">
        <v>169</v>
      </c>
      <c r="AN1112" s="122"/>
      <c r="AO1112" s="119" t="s">
        <v>169</v>
      </c>
      <c r="AP1112" s="123" t="s">
        <v>169</v>
      </c>
      <c r="AQ1112" s="124"/>
      <c r="AR1112" s="119" t="s">
        <v>169</v>
      </c>
      <c r="AS1112" s="123" t="s">
        <v>169</v>
      </c>
      <c r="AT1112" s="122"/>
      <c r="AU1112" s="280">
        <f t="shared" si="363"/>
        <v>0</v>
      </c>
      <c r="AV1112" s="281">
        <f t="shared" si="364"/>
        <v>0</v>
      </c>
      <c r="AW1112" s="291">
        <f t="shared" si="365"/>
        <v>0</v>
      </c>
      <c r="AX1112" s="283">
        <f t="shared" si="366"/>
        <v>0</v>
      </c>
    </row>
    <row r="1113" spans="1:50" ht="26.45" customHeight="1">
      <c r="A1113" s="117"/>
      <c r="B1113" s="245"/>
      <c r="C1113" s="136"/>
      <c r="D1113" s="208" t="str">
        <f t="shared" si="350"/>
        <v/>
      </c>
      <c r="E1113" s="129" t="s">
        <v>169</v>
      </c>
      <c r="F1113" s="209" t="s">
        <v>169</v>
      </c>
      <c r="G1113" s="135"/>
      <c r="H1113" s="258"/>
      <c r="I1113" s="259">
        <f t="shared" si="351"/>
        <v>0</v>
      </c>
      <c r="J1113" s="259">
        <f t="shared" si="352"/>
        <v>0</v>
      </c>
      <c r="K1113" s="259">
        <f t="shared" si="353"/>
        <v>0</v>
      </c>
      <c r="L1113" s="252"/>
      <c r="M1113" s="252"/>
      <c r="N1113" s="252"/>
      <c r="O1113" s="147">
        <v>0</v>
      </c>
      <c r="P1113" s="147">
        <v>0</v>
      </c>
      <c r="Q1113" s="137">
        <f t="shared" si="354"/>
        <v>0</v>
      </c>
      <c r="R1113" s="80">
        <f t="shared" si="355"/>
        <v>0</v>
      </c>
      <c r="S1113" s="147">
        <v>0</v>
      </c>
      <c r="T1113" s="121"/>
      <c r="U1113" s="263">
        <f>IFERROR(VLOOKUP(B1113,คำนวณตกเบิกวิทยฐานะ!$B$9:$P$1008,14,FALSE),0)</f>
        <v>0</v>
      </c>
      <c r="V1113" s="263">
        <f>IFERROR(VLOOKUP(B1113,คำนวณตกเบิกวิทยฐานะ!$B$9:$P$1008,15,FALSE),0)</f>
        <v>0</v>
      </c>
      <c r="W1113" s="264">
        <f t="shared" si="356"/>
        <v>0</v>
      </c>
      <c r="X1113" s="119" t="s">
        <v>169</v>
      </c>
      <c r="Y1113" s="209" t="s">
        <v>169</v>
      </c>
      <c r="Z1113" s="258"/>
      <c r="AA1113" s="253">
        <f t="shared" si="357"/>
        <v>0</v>
      </c>
      <c r="AB1113" s="253">
        <f t="shared" si="358"/>
        <v>0</v>
      </c>
      <c r="AC1113" s="253">
        <f t="shared" si="367"/>
        <v>0</v>
      </c>
      <c r="AD1113" s="253">
        <f t="shared" si="359"/>
        <v>0</v>
      </c>
      <c r="AE1113" s="268">
        <f t="shared" si="368"/>
        <v>0</v>
      </c>
      <c r="AF1113" s="269">
        <f t="shared" si="360"/>
        <v>0</v>
      </c>
      <c r="AG1113" s="270">
        <f t="shared" si="361"/>
        <v>0</v>
      </c>
      <c r="AH1113" s="121"/>
      <c r="AI1113" s="252"/>
      <c r="AJ1113" s="295"/>
      <c r="AK1113" s="301">
        <f t="shared" si="362"/>
        <v>0</v>
      </c>
      <c r="AL1113" s="119" t="s">
        <v>169</v>
      </c>
      <c r="AM1113" s="123" t="s">
        <v>169</v>
      </c>
      <c r="AN1113" s="122"/>
      <c r="AO1113" s="119" t="s">
        <v>169</v>
      </c>
      <c r="AP1113" s="123" t="s">
        <v>169</v>
      </c>
      <c r="AQ1113" s="124"/>
      <c r="AR1113" s="119" t="s">
        <v>169</v>
      </c>
      <c r="AS1113" s="123" t="s">
        <v>169</v>
      </c>
      <c r="AT1113" s="122"/>
      <c r="AU1113" s="280">
        <f t="shared" si="363"/>
        <v>0</v>
      </c>
      <c r="AV1113" s="281">
        <f t="shared" si="364"/>
        <v>0</v>
      </c>
      <c r="AW1113" s="291">
        <f t="shared" si="365"/>
        <v>0</v>
      </c>
      <c r="AX1113" s="283">
        <f t="shared" si="366"/>
        <v>0</v>
      </c>
    </row>
    <row r="1114" spans="1:50" ht="26.45" customHeight="1">
      <c r="A1114" s="117"/>
      <c r="B1114" s="245"/>
      <c r="C1114" s="136"/>
      <c r="D1114" s="208" t="str">
        <f t="shared" si="350"/>
        <v/>
      </c>
      <c r="E1114" s="129" t="s">
        <v>169</v>
      </c>
      <c r="F1114" s="209" t="s">
        <v>169</v>
      </c>
      <c r="G1114" s="135"/>
      <c r="H1114" s="258"/>
      <c r="I1114" s="259">
        <f t="shared" si="351"/>
        <v>0</v>
      </c>
      <c r="J1114" s="259">
        <f t="shared" si="352"/>
        <v>0</v>
      </c>
      <c r="K1114" s="259">
        <f t="shared" si="353"/>
        <v>0</v>
      </c>
      <c r="L1114" s="252"/>
      <c r="M1114" s="252"/>
      <c r="N1114" s="252"/>
      <c r="O1114" s="147">
        <v>0</v>
      </c>
      <c r="P1114" s="147">
        <v>0</v>
      </c>
      <c r="Q1114" s="137">
        <f t="shared" si="354"/>
        <v>0</v>
      </c>
      <c r="R1114" s="80">
        <f t="shared" si="355"/>
        <v>0</v>
      </c>
      <c r="S1114" s="147">
        <v>0</v>
      </c>
      <c r="T1114" s="121"/>
      <c r="U1114" s="263">
        <f>IFERROR(VLOOKUP(B1114,คำนวณตกเบิกวิทยฐานะ!$B$9:$P$1008,14,FALSE),0)</f>
        <v>0</v>
      </c>
      <c r="V1114" s="263">
        <f>IFERROR(VLOOKUP(B1114,คำนวณตกเบิกวิทยฐานะ!$B$9:$P$1008,15,FALSE),0)</f>
        <v>0</v>
      </c>
      <c r="W1114" s="264">
        <f t="shared" si="356"/>
        <v>0</v>
      </c>
      <c r="X1114" s="119" t="s">
        <v>169</v>
      </c>
      <c r="Y1114" s="209" t="s">
        <v>169</v>
      </c>
      <c r="Z1114" s="258"/>
      <c r="AA1114" s="253">
        <f t="shared" si="357"/>
        <v>0</v>
      </c>
      <c r="AB1114" s="253">
        <f t="shared" si="358"/>
        <v>0</v>
      </c>
      <c r="AC1114" s="253">
        <f t="shared" si="367"/>
        <v>0</v>
      </c>
      <c r="AD1114" s="253">
        <f t="shared" si="359"/>
        <v>0</v>
      </c>
      <c r="AE1114" s="268">
        <f t="shared" si="368"/>
        <v>0</v>
      </c>
      <c r="AF1114" s="269">
        <f t="shared" si="360"/>
        <v>0</v>
      </c>
      <c r="AG1114" s="270">
        <f t="shared" si="361"/>
        <v>0</v>
      </c>
      <c r="AH1114" s="121"/>
      <c r="AI1114" s="252"/>
      <c r="AJ1114" s="295"/>
      <c r="AK1114" s="301">
        <f t="shared" si="362"/>
        <v>0</v>
      </c>
      <c r="AL1114" s="119" t="s">
        <v>169</v>
      </c>
      <c r="AM1114" s="123" t="s">
        <v>169</v>
      </c>
      <c r="AN1114" s="122"/>
      <c r="AO1114" s="119" t="s">
        <v>169</v>
      </c>
      <c r="AP1114" s="123" t="s">
        <v>169</v>
      </c>
      <c r="AQ1114" s="124"/>
      <c r="AR1114" s="119" t="s">
        <v>169</v>
      </c>
      <c r="AS1114" s="123" t="s">
        <v>169</v>
      </c>
      <c r="AT1114" s="122"/>
      <c r="AU1114" s="280">
        <f t="shared" si="363"/>
        <v>0</v>
      </c>
      <c r="AV1114" s="281">
        <f t="shared" si="364"/>
        <v>0</v>
      </c>
      <c r="AW1114" s="291">
        <f t="shared" si="365"/>
        <v>0</v>
      </c>
      <c r="AX1114" s="283">
        <f t="shared" si="366"/>
        <v>0</v>
      </c>
    </row>
    <row r="1115" spans="1:50" ht="26.45" customHeight="1">
      <c r="A1115" s="117"/>
      <c r="B1115" s="245"/>
      <c r="C1115" s="136"/>
      <c r="D1115" s="208" t="str">
        <f t="shared" si="350"/>
        <v/>
      </c>
      <c r="E1115" s="129" t="s">
        <v>169</v>
      </c>
      <c r="F1115" s="209" t="s">
        <v>169</v>
      </c>
      <c r="G1115" s="135"/>
      <c r="H1115" s="258"/>
      <c r="I1115" s="259">
        <f t="shared" si="351"/>
        <v>0</v>
      </c>
      <c r="J1115" s="259">
        <f t="shared" si="352"/>
        <v>0</v>
      </c>
      <c r="K1115" s="259">
        <f t="shared" si="353"/>
        <v>0</v>
      </c>
      <c r="L1115" s="252"/>
      <c r="M1115" s="252"/>
      <c r="N1115" s="252"/>
      <c r="O1115" s="147">
        <v>0</v>
      </c>
      <c r="P1115" s="147">
        <v>0</v>
      </c>
      <c r="Q1115" s="137">
        <f t="shared" si="354"/>
        <v>0</v>
      </c>
      <c r="R1115" s="80">
        <f t="shared" si="355"/>
        <v>0</v>
      </c>
      <c r="S1115" s="147">
        <v>0</v>
      </c>
      <c r="T1115" s="121"/>
      <c r="U1115" s="263">
        <f>IFERROR(VLOOKUP(B1115,คำนวณตกเบิกวิทยฐานะ!$B$9:$P$1008,14,FALSE),0)</f>
        <v>0</v>
      </c>
      <c r="V1115" s="263">
        <f>IFERROR(VLOOKUP(B1115,คำนวณตกเบิกวิทยฐานะ!$B$9:$P$1008,15,FALSE),0)</f>
        <v>0</v>
      </c>
      <c r="W1115" s="264">
        <f t="shared" si="356"/>
        <v>0</v>
      </c>
      <c r="X1115" s="119" t="s">
        <v>169</v>
      </c>
      <c r="Y1115" s="209" t="s">
        <v>169</v>
      </c>
      <c r="Z1115" s="258"/>
      <c r="AA1115" s="253">
        <f t="shared" si="357"/>
        <v>0</v>
      </c>
      <c r="AB1115" s="253">
        <f t="shared" si="358"/>
        <v>0</v>
      </c>
      <c r="AC1115" s="253">
        <f t="shared" si="367"/>
        <v>0</v>
      </c>
      <c r="AD1115" s="253">
        <f t="shared" si="359"/>
        <v>0</v>
      </c>
      <c r="AE1115" s="268">
        <f t="shared" si="368"/>
        <v>0</v>
      </c>
      <c r="AF1115" s="269">
        <f t="shared" si="360"/>
        <v>0</v>
      </c>
      <c r="AG1115" s="270">
        <f t="shared" si="361"/>
        <v>0</v>
      </c>
      <c r="AH1115" s="121"/>
      <c r="AI1115" s="252"/>
      <c r="AJ1115" s="295"/>
      <c r="AK1115" s="301">
        <f t="shared" si="362"/>
        <v>0</v>
      </c>
      <c r="AL1115" s="119" t="s">
        <v>169</v>
      </c>
      <c r="AM1115" s="123" t="s">
        <v>169</v>
      </c>
      <c r="AN1115" s="122"/>
      <c r="AO1115" s="119" t="s">
        <v>169</v>
      </c>
      <c r="AP1115" s="123" t="s">
        <v>169</v>
      </c>
      <c r="AQ1115" s="124"/>
      <c r="AR1115" s="119" t="s">
        <v>169</v>
      </c>
      <c r="AS1115" s="123" t="s">
        <v>169</v>
      </c>
      <c r="AT1115" s="122"/>
      <c r="AU1115" s="280">
        <f t="shared" si="363"/>
        <v>0</v>
      </c>
      <c r="AV1115" s="281">
        <f t="shared" si="364"/>
        <v>0</v>
      </c>
      <c r="AW1115" s="291">
        <f t="shared" si="365"/>
        <v>0</v>
      </c>
      <c r="AX1115" s="283">
        <f t="shared" si="366"/>
        <v>0</v>
      </c>
    </row>
    <row r="1116" spans="1:50" ht="26.45" customHeight="1">
      <c r="A1116" s="117"/>
      <c r="B1116" s="245"/>
      <c r="C1116" s="136"/>
      <c r="D1116" s="208" t="str">
        <f t="shared" si="350"/>
        <v/>
      </c>
      <c r="E1116" s="129" t="s">
        <v>169</v>
      </c>
      <c r="F1116" s="209" t="s">
        <v>169</v>
      </c>
      <c r="G1116" s="135"/>
      <c r="H1116" s="258"/>
      <c r="I1116" s="259">
        <f t="shared" si="351"/>
        <v>0</v>
      </c>
      <c r="J1116" s="259">
        <f t="shared" si="352"/>
        <v>0</v>
      </c>
      <c r="K1116" s="259">
        <f t="shared" si="353"/>
        <v>0</v>
      </c>
      <c r="L1116" s="252"/>
      <c r="M1116" s="252"/>
      <c r="N1116" s="252"/>
      <c r="O1116" s="147">
        <v>0</v>
      </c>
      <c r="P1116" s="147">
        <v>0</v>
      </c>
      <c r="Q1116" s="137">
        <f t="shared" si="354"/>
        <v>0</v>
      </c>
      <c r="R1116" s="80">
        <f t="shared" si="355"/>
        <v>0</v>
      </c>
      <c r="S1116" s="147">
        <v>0</v>
      </c>
      <c r="T1116" s="121"/>
      <c r="U1116" s="263">
        <f>IFERROR(VLOOKUP(B1116,คำนวณตกเบิกวิทยฐานะ!$B$9:$P$1008,14,FALSE),0)</f>
        <v>0</v>
      </c>
      <c r="V1116" s="263">
        <f>IFERROR(VLOOKUP(B1116,คำนวณตกเบิกวิทยฐานะ!$B$9:$P$1008,15,FALSE),0)</f>
        <v>0</v>
      </c>
      <c r="W1116" s="264">
        <f t="shared" si="356"/>
        <v>0</v>
      </c>
      <c r="X1116" s="119" t="s">
        <v>169</v>
      </c>
      <c r="Y1116" s="209" t="s">
        <v>169</v>
      </c>
      <c r="Z1116" s="258"/>
      <c r="AA1116" s="253">
        <f t="shared" si="357"/>
        <v>0</v>
      </c>
      <c r="AB1116" s="253">
        <f t="shared" si="358"/>
        <v>0</v>
      </c>
      <c r="AC1116" s="253">
        <f t="shared" si="367"/>
        <v>0</v>
      </c>
      <c r="AD1116" s="253">
        <f t="shared" si="359"/>
        <v>0</v>
      </c>
      <c r="AE1116" s="268">
        <f t="shared" si="368"/>
        <v>0</v>
      </c>
      <c r="AF1116" s="269">
        <f t="shared" si="360"/>
        <v>0</v>
      </c>
      <c r="AG1116" s="270">
        <f t="shared" si="361"/>
        <v>0</v>
      </c>
      <c r="AH1116" s="121"/>
      <c r="AI1116" s="252"/>
      <c r="AJ1116" s="295"/>
      <c r="AK1116" s="301">
        <f t="shared" si="362"/>
        <v>0</v>
      </c>
      <c r="AL1116" s="119" t="s">
        <v>169</v>
      </c>
      <c r="AM1116" s="123" t="s">
        <v>169</v>
      </c>
      <c r="AN1116" s="122"/>
      <c r="AO1116" s="119" t="s">
        <v>169</v>
      </c>
      <c r="AP1116" s="123" t="s">
        <v>169</v>
      </c>
      <c r="AQ1116" s="124"/>
      <c r="AR1116" s="119" t="s">
        <v>169</v>
      </c>
      <c r="AS1116" s="123" t="s">
        <v>169</v>
      </c>
      <c r="AT1116" s="122"/>
      <c r="AU1116" s="280">
        <f t="shared" si="363"/>
        <v>0</v>
      </c>
      <c r="AV1116" s="281">
        <f t="shared" si="364"/>
        <v>0</v>
      </c>
      <c r="AW1116" s="291">
        <f t="shared" si="365"/>
        <v>0</v>
      </c>
      <c r="AX1116" s="283">
        <f t="shared" si="366"/>
        <v>0</v>
      </c>
    </row>
    <row r="1117" spans="1:50" ht="26.45" customHeight="1">
      <c r="A1117" s="117"/>
      <c r="B1117" s="245"/>
      <c r="C1117" s="136"/>
      <c r="D1117" s="208" t="str">
        <f t="shared" si="350"/>
        <v/>
      </c>
      <c r="E1117" s="129" t="s">
        <v>169</v>
      </c>
      <c r="F1117" s="209" t="s">
        <v>169</v>
      </c>
      <c r="G1117" s="135"/>
      <c r="H1117" s="258"/>
      <c r="I1117" s="259">
        <f t="shared" si="351"/>
        <v>0</v>
      </c>
      <c r="J1117" s="259">
        <f t="shared" si="352"/>
        <v>0</v>
      </c>
      <c r="K1117" s="259">
        <f t="shared" si="353"/>
        <v>0</v>
      </c>
      <c r="L1117" s="252"/>
      <c r="M1117" s="252"/>
      <c r="N1117" s="252"/>
      <c r="O1117" s="147">
        <v>0</v>
      </c>
      <c r="P1117" s="147">
        <v>0</v>
      </c>
      <c r="Q1117" s="137">
        <f t="shared" si="354"/>
        <v>0</v>
      </c>
      <c r="R1117" s="80">
        <f t="shared" si="355"/>
        <v>0</v>
      </c>
      <c r="S1117" s="147">
        <v>0</v>
      </c>
      <c r="T1117" s="121"/>
      <c r="U1117" s="263">
        <f>IFERROR(VLOOKUP(B1117,คำนวณตกเบิกวิทยฐานะ!$B$9:$P$1008,14,FALSE),0)</f>
        <v>0</v>
      </c>
      <c r="V1117" s="263">
        <f>IFERROR(VLOOKUP(B1117,คำนวณตกเบิกวิทยฐานะ!$B$9:$P$1008,15,FALSE),0)</f>
        <v>0</v>
      </c>
      <c r="W1117" s="264">
        <f t="shared" si="356"/>
        <v>0</v>
      </c>
      <c r="X1117" s="119" t="s">
        <v>169</v>
      </c>
      <c r="Y1117" s="209" t="s">
        <v>169</v>
      </c>
      <c r="Z1117" s="258"/>
      <c r="AA1117" s="253">
        <f t="shared" si="357"/>
        <v>0</v>
      </c>
      <c r="AB1117" s="253">
        <f t="shared" si="358"/>
        <v>0</v>
      </c>
      <c r="AC1117" s="253">
        <f t="shared" si="367"/>
        <v>0</v>
      </c>
      <c r="AD1117" s="253">
        <f t="shared" si="359"/>
        <v>0</v>
      </c>
      <c r="AE1117" s="268">
        <f t="shared" si="368"/>
        <v>0</v>
      </c>
      <c r="AF1117" s="269">
        <f t="shared" si="360"/>
        <v>0</v>
      </c>
      <c r="AG1117" s="270">
        <f t="shared" si="361"/>
        <v>0</v>
      </c>
      <c r="AH1117" s="121"/>
      <c r="AI1117" s="252"/>
      <c r="AJ1117" s="295"/>
      <c r="AK1117" s="301">
        <f t="shared" si="362"/>
        <v>0</v>
      </c>
      <c r="AL1117" s="119" t="s">
        <v>169</v>
      </c>
      <c r="AM1117" s="123" t="s">
        <v>169</v>
      </c>
      <c r="AN1117" s="122"/>
      <c r="AO1117" s="119" t="s">
        <v>169</v>
      </c>
      <c r="AP1117" s="123" t="s">
        <v>169</v>
      </c>
      <c r="AQ1117" s="124"/>
      <c r="AR1117" s="119" t="s">
        <v>169</v>
      </c>
      <c r="AS1117" s="123" t="s">
        <v>169</v>
      </c>
      <c r="AT1117" s="122"/>
      <c r="AU1117" s="280">
        <f t="shared" si="363"/>
        <v>0</v>
      </c>
      <c r="AV1117" s="281">
        <f t="shared" si="364"/>
        <v>0</v>
      </c>
      <c r="AW1117" s="291">
        <f t="shared" si="365"/>
        <v>0</v>
      </c>
      <c r="AX1117" s="283">
        <f t="shared" si="366"/>
        <v>0</v>
      </c>
    </row>
    <row r="1118" spans="1:50" ht="26.45" customHeight="1">
      <c r="A1118" s="117"/>
      <c r="B1118" s="245"/>
      <c r="C1118" s="136"/>
      <c r="D1118" s="208" t="str">
        <f t="shared" si="350"/>
        <v/>
      </c>
      <c r="E1118" s="129" t="s">
        <v>169</v>
      </c>
      <c r="F1118" s="209" t="s">
        <v>169</v>
      </c>
      <c r="G1118" s="135"/>
      <c r="H1118" s="258"/>
      <c r="I1118" s="259">
        <f t="shared" si="351"/>
        <v>0</v>
      </c>
      <c r="J1118" s="259">
        <f t="shared" si="352"/>
        <v>0</v>
      </c>
      <c r="K1118" s="259">
        <f t="shared" si="353"/>
        <v>0</v>
      </c>
      <c r="L1118" s="252"/>
      <c r="M1118" s="252"/>
      <c r="N1118" s="252"/>
      <c r="O1118" s="147">
        <v>0</v>
      </c>
      <c r="P1118" s="147">
        <v>0</v>
      </c>
      <c r="Q1118" s="137">
        <f t="shared" si="354"/>
        <v>0</v>
      </c>
      <c r="R1118" s="80">
        <f t="shared" si="355"/>
        <v>0</v>
      </c>
      <c r="S1118" s="147">
        <v>0</v>
      </c>
      <c r="T1118" s="121"/>
      <c r="U1118" s="263">
        <f>IFERROR(VLOOKUP(B1118,คำนวณตกเบิกวิทยฐานะ!$B$9:$P$1008,14,FALSE),0)</f>
        <v>0</v>
      </c>
      <c r="V1118" s="263">
        <f>IFERROR(VLOOKUP(B1118,คำนวณตกเบิกวิทยฐานะ!$B$9:$P$1008,15,FALSE),0)</f>
        <v>0</v>
      </c>
      <c r="W1118" s="264">
        <f t="shared" si="356"/>
        <v>0</v>
      </c>
      <c r="X1118" s="119" t="s">
        <v>169</v>
      </c>
      <c r="Y1118" s="209" t="s">
        <v>169</v>
      </c>
      <c r="Z1118" s="258"/>
      <c r="AA1118" s="253">
        <f t="shared" si="357"/>
        <v>0</v>
      </c>
      <c r="AB1118" s="253">
        <f t="shared" si="358"/>
        <v>0</v>
      </c>
      <c r="AC1118" s="253">
        <f t="shared" si="367"/>
        <v>0</v>
      </c>
      <c r="AD1118" s="253">
        <f t="shared" si="359"/>
        <v>0</v>
      </c>
      <c r="AE1118" s="268">
        <f t="shared" si="368"/>
        <v>0</v>
      </c>
      <c r="AF1118" s="269">
        <f t="shared" si="360"/>
        <v>0</v>
      </c>
      <c r="AG1118" s="270">
        <f t="shared" si="361"/>
        <v>0</v>
      </c>
      <c r="AH1118" s="121"/>
      <c r="AI1118" s="252"/>
      <c r="AJ1118" s="295"/>
      <c r="AK1118" s="301">
        <f t="shared" si="362"/>
        <v>0</v>
      </c>
      <c r="AL1118" s="119" t="s">
        <v>169</v>
      </c>
      <c r="AM1118" s="123" t="s">
        <v>169</v>
      </c>
      <c r="AN1118" s="122"/>
      <c r="AO1118" s="119" t="s">
        <v>169</v>
      </c>
      <c r="AP1118" s="123" t="s">
        <v>169</v>
      </c>
      <c r="AQ1118" s="124"/>
      <c r="AR1118" s="119" t="s">
        <v>169</v>
      </c>
      <c r="AS1118" s="123" t="s">
        <v>169</v>
      </c>
      <c r="AT1118" s="122"/>
      <c r="AU1118" s="280">
        <f t="shared" si="363"/>
        <v>0</v>
      </c>
      <c r="AV1118" s="281">
        <f t="shared" si="364"/>
        <v>0</v>
      </c>
      <c r="AW1118" s="291">
        <f t="shared" si="365"/>
        <v>0</v>
      </c>
      <c r="AX1118" s="283">
        <f t="shared" si="366"/>
        <v>0</v>
      </c>
    </row>
    <row r="1119" spans="1:50" ht="26.45" customHeight="1">
      <c r="A1119" s="117"/>
      <c r="B1119" s="245"/>
      <c r="C1119" s="136"/>
      <c r="D1119" s="208" t="str">
        <f t="shared" si="350"/>
        <v/>
      </c>
      <c r="E1119" s="129" t="s">
        <v>169</v>
      </c>
      <c r="F1119" s="209" t="s">
        <v>169</v>
      </c>
      <c r="G1119" s="135"/>
      <c r="H1119" s="258"/>
      <c r="I1119" s="259">
        <f t="shared" si="351"/>
        <v>0</v>
      </c>
      <c r="J1119" s="259">
        <f t="shared" si="352"/>
        <v>0</v>
      </c>
      <c r="K1119" s="259">
        <f t="shared" si="353"/>
        <v>0</v>
      </c>
      <c r="L1119" s="252"/>
      <c r="M1119" s="252"/>
      <c r="N1119" s="252"/>
      <c r="O1119" s="147">
        <v>0</v>
      </c>
      <c r="P1119" s="147">
        <v>0</v>
      </c>
      <c r="Q1119" s="137">
        <f t="shared" si="354"/>
        <v>0</v>
      </c>
      <c r="R1119" s="80">
        <f t="shared" si="355"/>
        <v>0</v>
      </c>
      <c r="S1119" s="147">
        <v>0</v>
      </c>
      <c r="T1119" s="121"/>
      <c r="U1119" s="263">
        <f>IFERROR(VLOOKUP(B1119,คำนวณตกเบิกวิทยฐานะ!$B$9:$P$1008,14,FALSE),0)</f>
        <v>0</v>
      </c>
      <c r="V1119" s="263">
        <f>IFERROR(VLOOKUP(B1119,คำนวณตกเบิกวิทยฐานะ!$B$9:$P$1008,15,FALSE),0)</f>
        <v>0</v>
      </c>
      <c r="W1119" s="264">
        <f t="shared" si="356"/>
        <v>0</v>
      </c>
      <c r="X1119" s="119" t="s">
        <v>169</v>
      </c>
      <c r="Y1119" s="209" t="s">
        <v>169</v>
      </c>
      <c r="Z1119" s="258"/>
      <c r="AA1119" s="253">
        <f t="shared" si="357"/>
        <v>0</v>
      </c>
      <c r="AB1119" s="253">
        <f t="shared" si="358"/>
        <v>0</v>
      </c>
      <c r="AC1119" s="253">
        <f t="shared" si="367"/>
        <v>0</v>
      </c>
      <c r="AD1119" s="253">
        <f t="shared" si="359"/>
        <v>0</v>
      </c>
      <c r="AE1119" s="268">
        <f t="shared" si="368"/>
        <v>0</v>
      </c>
      <c r="AF1119" s="269">
        <f t="shared" si="360"/>
        <v>0</v>
      </c>
      <c r="AG1119" s="270">
        <f t="shared" si="361"/>
        <v>0</v>
      </c>
      <c r="AH1119" s="121"/>
      <c r="AI1119" s="252"/>
      <c r="AJ1119" s="295"/>
      <c r="AK1119" s="301">
        <f t="shared" si="362"/>
        <v>0</v>
      </c>
      <c r="AL1119" s="119" t="s">
        <v>169</v>
      </c>
      <c r="AM1119" s="123" t="s">
        <v>169</v>
      </c>
      <c r="AN1119" s="122"/>
      <c r="AO1119" s="119" t="s">
        <v>169</v>
      </c>
      <c r="AP1119" s="123" t="s">
        <v>169</v>
      </c>
      <c r="AQ1119" s="124"/>
      <c r="AR1119" s="119" t="s">
        <v>169</v>
      </c>
      <c r="AS1119" s="123" t="s">
        <v>169</v>
      </c>
      <c r="AT1119" s="122"/>
      <c r="AU1119" s="280">
        <f t="shared" si="363"/>
        <v>0</v>
      </c>
      <c r="AV1119" s="281">
        <f t="shared" si="364"/>
        <v>0</v>
      </c>
      <c r="AW1119" s="291">
        <f t="shared" si="365"/>
        <v>0</v>
      </c>
      <c r="AX1119" s="283">
        <f t="shared" si="366"/>
        <v>0</v>
      </c>
    </row>
    <row r="1120" spans="1:50" ht="26.45" customHeight="1">
      <c r="A1120" s="117"/>
      <c r="B1120" s="245"/>
      <c r="C1120" s="136"/>
      <c r="D1120" s="208" t="str">
        <f t="shared" si="350"/>
        <v/>
      </c>
      <c r="E1120" s="129" t="s">
        <v>169</v>
      </c>
      <c r="F1120" s="209" t="s">
        <v>169</v>
      </c>
      <c r="G1120" s="135"/>
      <c r="H1120" s="258"/>
      <c r="I1120" s="259">
        <f t="shared" si="351"/>
        <v>0</v>
      </c>
      <c r="J1120" s="259">
        <f t="shared" si="352"/>
        <v>0</v>
      </c>
      <c r="K1120" s="259">
        <f t="shared" si="353"/>
        <v>0</v>
      </c>
      <c r="L1120" s="252"/>
      <c r="M1120" s="252"/>
      <c r="N1120" s="252"/>
      <c r="O1120" s="147">
        <v>0</v>
      </c>
      <c r="P1120" s="147">
        <v>0</v>
      </c>
      <c r="Q1120" s="137">
        <f t="shared" si="354"/>
        <v>0</v>
      </c>
      <c r="R1120" s="80">
        <f t="shared" si="355"/>
        <v>0</v>
      </c>
      <c r="S1120" s="147">
        <v>0</v>
      </c>
      <c r="T1120" s="121"/>
      <c r="U1120" s="263">
        <f>IFERROR(VLOOKUP(B1120,คำนวณตกเบิกวิทยฐานะ!$B$9:$P$1008,14,FALSE),0)</f>
        <v>0</v>
      </c>
      <c r="V1120" s="263">
        <f>IFERROR(VLOOKUP(B1120,คำนวณตกเบิกวิทยฐานะ!$B$9:$P$1008,15,FALSE),0)</f>
        <v>0</v>
      </c>
      <c r="W1120" s="264">
        <f t="shared" si="356"/>
        <v>0</v>
      </c>
      <c r="X1120" s="119" t="s">
        <v>169</v>
      </c>
      <c r="Y1120" s="209" t="s">
        <v>169</v>
      </c>
      <c r="Z1120" s="258"/>
      <c r="AA1120" s="253">
        <f t="shared" si="357"/>
        <v>0</v>
      </c>
      <c r="AB1120" s="253">
        <f t="shared" si="358"/>
        <v>0</v>
      </c>
      <c r="AC1120" s="253">
        <f t="shared" si="367"/>
        <v>0</v>
      </c>
      <c r="AD1120" s="253">
        <f t="shared" si="359"/>
        <v>0</v>
      </c>
      <c r="AE1120" s="268">
        <f t="shared" si="368"/>
        <v>0</v>
      </c>
      <c r="AF1120" s="269">
        <f t="shared" si="360"/>
        <v>0</v>
      </c>
      <c r="AG1120" s="270">
        <f t="shared" si="361"/>
        <v>0</v>
      </c>
      <c r="AH1120" s="121"/>
      <c r="AI1120" s="252"/>
      <c r="AJ1120" s="295"/>
      <c r="AK1120" s="301">
        <f t="shared" si="362"/>
        <v>0</v>
      </c>
      <c r="AL1120" s="119" t="s">
        <v>169</v>
      </c>
      <c r="AM1120" s="123" t="s">
        <v>169</v>
      </c>
      <c r="AN1120" s="122"/>
      <c r="AO1120" s="119" t="s">
        <v>169</v>
      </c>
      <c r="AP1120" s="123" t="s">
        <v>169</v>
      </c>
      <c r="AQ1120" s="124"/>
      <c r="AR1120" s="119" t="s">
        <v>169</v>
      </c>
      <c r="AS1120" s="123" t="s">
        <v>169</v>
      </c>
      <c r="AT1120" s="122"/>
      <c r="AU1120" s="280">
        <f t="shared" si="363"/>
        <v>0</v>
      </c>
      <c r="AV1120" s="281">
        <f t="shared" si="364"/>
        <v>0</v>
      </c>
      <c r="AW1120" s="291">
        <f t="shared" si="365"/>
        <v>0</v>
      </c>
      <c r="AX1120" s="283">
        <f t="shared" si="366"/>
        <v>0</v>
      </c>
    </row>
    <row r="1121" spans="1:50" ht="26.45" customHeight="1">
      <c r="A1121" s="117"/>
      <c r="B1121" s="245"/>
      <c r="C1121" s="136"/>
      <c r="D1121" s="208" t="str">
        <f t="shared" si="350"/>
        <v/>
      </c>
      <c r="E1121" s="129" t="s">
        <v>169</v>
      </c>
      <c r="F1121" s="209" t="s">
        <v>169</v>
      </c>
      <c r="G1121" s="135"/>
      <c r="H1121" s="258"/>
      <c r="I1121" s="259">
        <f t="shared" si="351"/>
        <v>0</v>
      </c>
      <c r="J1121" s="259">
        <f t="shared" si="352"/>
        <v>0</v>
      </c>
      <c r="K1121" s="259">
        <f t="shared" si="353"/>
        <v>0</v>
      </c>
      <c r="L1121" s="252"/>
      <c r="M1121" s="252"/>
      <c r="N1121" s="252"/>
      <c r="O1121" s="147">
        <v>0</v>
      </c>
      <c r="P1121" s="147">
        <v>0</v>
      </c>
      <c r="Q1121" s="137">
        <f t="shared" si="354"/>
        <v>0</v>
      </c>
      <c r="R1121" s="80">
        <f t="shared" si="355"/>
        <v>0</v>
      </c>
      <c r="S1121" s="147">
        <v>0</v>
      </c>
      <c r="T1121" s="121"/>
      <c r="U1121" s="263">
        <f>IFERROR(VLOOKUP(B1121,คำนวณตกเบิกวิทยฐานะ!$B$9:$P$1008,14,FALSE),0)</f>
        <v>0</v>
      </c>
      <c r="V1121" s="263">
        <f>IFERROR(VLOOKUP(B1121,คำนวณตกเบิกวิทยฐานะ!$B$9:$P$1008,15,FALSE),0)</f>
        <v>0</v>
      </c>
      <c r="W1121" s="264">
        <f t="shared" si="356"/>
        <v>0</v>
      </c>
      <c r="X1121" s="119" t="s">
        <v>169</v>
      </c>
      <c r="Y1121" s="209" t="s">
        <v>169</v>
      </c>
      <c r="Z1121" s="258"/>
      <c r="AA1121" s="253">
        <f t="shared" si="357"/>
        <v>0</v>
      </c>
      <c r="AB1121" s="253">
        <f t="shared" si="358"/>
        <v>0</v>
      </c>
      <c r="AC1121" s="253">
        <f t="shared" si="367"/>
        <v>0</v>
      </c>
      <c r="AD1121" s="253">
        <f t="shared" si="359"/>
        <v>0</v>
      </c>
      <c r="AE1121" s="268">
        <f t="shared" si="368"/>
        <v>0</v>
      </c>
      <c r="AF1121" s="269">
        <f t="shared" si="360"/>
        <v>0</v>
      </c>
      <c r="AG1121" s="270">
        <f t="shared" si="361"/>
        <v>0</v>
      </c>
      <c r="AH1121" s="121"/>
      <c r="AI1121" s="252"/>
      <c r="AJ1121" s="295"/>
      <c r="AK1121" s="301">
        <f t="shared" si="362"/>
        <v>0</v>
      </c>
      <c r="AL1121" s="119" t="s">
        <v>169</v>
      </c>
      <c r="AM1121" s="123" t="s">
        <v>169</v>
      </c>
      <c r="AN1121" s="122"/>
      <c r="AO1121" s="119" t="s">
        <v>169</v>
      </c>
      <c r="AP1121" s="123" t="s">
        <v>169</v>
      </c>
      <c r="AQ1121" s="124"/>
      <c r="AR1121" s="119" t="s">
        <v>169</v>
      </c>
      <c r="AS1121" s="123" t="s">
        <v>169</v>
      </c>
      <c r="AT1121" s="122"/>
      <c r="AU1121" s="280">
        <f t="shared" si="363"/>
        <v>0</v>
      </c>
      <c r="AV1121" s="281">
        <f t="shared" si="364"/>
        <v>0</v>
      </c>
      <c r="AW1121" s="291">
        <f t="shared" si="365"/>
        <v>0</v>
      </c>
      <c r="AX1121" s="283">
        <f t="shared" si="366"/>
        <v>0</v>
      </c>
    </row>
    <row r="1122" spans="1:50" ht="26.45" customHeight="1">
      <c r="A1122" s="117"/>
      <c r="B1122" s="245"/>
      <c r="C1122" s="136"/>
      <c r="D1122" s="208" t="str">
        <f t="shared" si="350"/>
        <v/>
      </c>
      <c r="E1122" s="129" t="s">
        <v>169</v>
      </c>
      <c r="F1122" s="209" t="s">
        <v>169</v>
      </c>
      <c r="G1122" s="135"/>
      <c r="H1122" s="258"/>
      <c r="I1122" s="259">
        <f t="shared" si="351"/>
        <v>0</v>
      </c>
      <c r="J1122" s="259">
        <f t="shared" si="352"/>
        <v>0</v>
      </c>
      <c r="K1122" s="259">
        <f t="shared" si="353"/>
        <v>0</v>
      </c>
      <c r="L1122" s="252"/>
      <c r="M1122" s="252"/>
      <c r="N1122" s="252"/>
      <c r="O1122" s="147">
        <v>0</v>
      </c>
      <c r="P1122" s="147">
        <v>0</v>
      </c>
      <c r="Q1122" s="137">
        <f t="shared" si="354"/>
        <v>0</v>
      </c>
      <c r="R1122" s="80">
        <f t="shared" si="355"/>
        <v>0</v>
      </c>
      <c r="S1122" s="147">
        <v>0</v>
      </c>
      <c r="T1122" s="121"/>
      <c r="U1122" s="263">
        <f>IFERROR(VLOOKUP(B1122,คำนวณตกเบิกวิทยฐานะ!$B$9:$P$1008,14,FALSE),0)</f>
        <v>0</v>
      </c>
      <c r="V1122" s="263">
        <f>IFERROR(VLOOKUP(B1122,คำนวณตกเบิกวิทยฐานะ!$B$9:$P$1008,15,FALSE),0)</f>
        <v>0</v>
      </c>
      <c r="W1122" s="264">
        <f t="shared" si="356"/>
        <v>0</v>
      </c>
      <c r="X1122" s="119" t="s">
        <v>169</v>
      </c>
      <c r="Y1122" s="209" t="s">
        <v>169</v>
      </c>
      <c r="Z1122" s="258"/>
      <c r="AA1122" s="253">
        <f t="shared" si="357"/>
        <v>0</v>
      </c>
      <c r="AB1122" s="253">
        <f t="shared" si="358"/>
        <v>0</v>
      </c>
      <c r="AC1122" s="253">
        <f t="shared" si="367"/>
        <v>0</v>
      </c>
      <c r="AD1122" s="253">
        <f t="shared" si="359"/>
        <v>0</v>
      </c>
      <c r="AE1122" s="268">
        <f t="shared" si="368"/>
        <v>0</v>
      </c>
      <c r="AF1122" s="269">
        <f t="shared" si="360"/>
        <v>0</v>
      </c>
      <c r="AG1122" s="270">
        <f t="shared" si="361"/>
        <v>0</v>
      </c>
      <c r="AH1122" s="121"/>
      <c r="AI1122" s="252"/>
      <c r="AJ1122" s="295"/>
      <c r="AK1122" s="301">
        <f t="shared" si="362"/>
        <v>0</v>
      </c>
      <c r="AL1122" s="119" t="s">
        <v>169</v>
      </c>
      <c r="AM1122" s="123" t="s">
        <v>169</v>
      </c>
      <c r="AN1122" s="122"/>
      <c r="AO1122" s="119" t="s">
        <v>169</v>
      </c>
      <c r="AP1122" s="123" t="s">
        <v>169</v>
      </c>
      <c r="AQ1122" s="124"/>
      <c r="AR1122" s="119" t="s">
        <v>169</v>
      </c>
      <c r="AS1122" s="123" t="s">
        <v>169</v>
      </c>
      <c r="AT1122" s="122"/>
      <c r="AU1122" s="280">
        <f t="shared" si="363"/>
        <v>0</v>
      </c>
      <c r="AV1122" s="281">
        <f t="shared" si="364"/>
        <v>0</v>
      </c>
      <c r="AW1122" s="291">
        <f t="shared" si="365"/>
        <v>0</v>
      </c>
      <c r="AX1122" s="283">
        <f t="shared" si="366"/>
        <v>0</v>
      </c>
    </row>
    <row r="1123" spans="1:50" ht="26.45" customHeight="1">
      <c r="A1123" s="117"/>
      <c r="B1123" s="245"/>
      <c r="C1123" s="136"/>
      <c r="D1123" s="208" t="str">
        <f t="shared" si="350"/>
        <v/>
      </c>
      <c r="E1123" s="129" t="s">
        <v>169</v>
      </c>
      <c r="F1123" s="209" t="s">
        <v>169</v>
      </c>
      <c r="G1123" s="135"/>
      <c r="H1123" s="258"/>
      <c r="I1123" s="259">
        <f t="shared" si="351"/>
        <v>0</v>
      </c>
      <c r="J1123" s="259">
        <f t="shared" si="352"/>
        <v>0</v>
      </c>
      <c r="K1123" s="259">
        <f t="shared" si="353"/>
        <v>0</v>
      </c>
      <c r="L1123" s="252"/>
      <c r="M1123" s="252"/>
      <c r="N1123" s="252"/>
      <c r="O1123" s="147">
        <v>0</v>
      </c>
      <c r="P1123" s="147">
        <v>0</v>
      </c>
      <c r="Q1123" s="137">
        <f t="shared" si="354"/>
        <v>0</v>
      </c>
      <c r="R1123" s="80">
        <f t="shared" si="355"/>
        <v>0</v>
      </c>
      <c r="S1123" s="147">
        <v>0</v>
      </c>
      <c r="T1123" s="121"/>
      <c r="U1123" s="263">
        <f>IFERROR(VLOOKUP(B1123,คำนวณตกเบิกวิทยฐานะ!$B$9:$P$1008,14,FALSE),0)</f>
        <v>0</v>
      </c>
      <c r="V1123" s="263">
        <f>IFERROR(VLOOKUP(B1123,คำนวณตกเบิกวิทยฐานะ!$B$9:$P$1008,15,FALSE),0)</f>
        <v>0</v>
      </c>
      <c r="W1123" s="264">
        <f t="shared" si="356"/>
        <v>0</v>
      </c>
      <c r="X1123" s="119" t="s">
        <v>169</v>
      </c>
      <c r="Y1123" s="209" t="s">
        <v>169</v>
      </c>
      <c r="Z1123" s="258"/>
      <c r="AA1123" s="253">
        <f t="shared" si="357"/>
        <v>0</v>
      </c>
      <c r="AB1123" s="253">
        <f t="shared" si="358"/>
        <v>0</v>
      </c>
      <c r="AC1123" s="253">
        <f t="shared" si="367"/>
        <v>0</v>
      </c>
      <c r="AD1123" s="253">
        <f t="shared" si="359"/>
        <v>0</v>
      </c>
      <c r="AE1123" s="268">
        <f t="shared" si="368"/>
        <v>0</v>
      </c>
      <c r="AF1123" s="269">
        <f t="shared" si="360"/>
        <v>0</v>
      </c>
      <c r="AG1123" s="270">
        <f t="shared" si="361"/>
        <v>0</v>
      </c>
      <c r="AH1123" s="121"/>
      <c r="AI1123" s="252"/>
      <c r="AJ1123" s="295"/>
      <c r="AK1123" s="301">
        <f t="shared" si="362"/>
        <v>0</v>
      </c>
      <c r="AL1123" s="119" t="s">
        <v>169</v>
      </c>
      <c r="AM1123" s="123" t="s">
        <v>169</v>
      </c>
      <c r="AN1123" s="122"/>
      <c r="AO1123" s="119" t="s">
        <v>169</v>
      </c>
      <c r="AP1123" s="123" t="s">
        <v>169</v>
      </c>
      <c r="AQ1123" s="124"/>
      <c r="AR1123" s="119" t="s">
        <v>169</v>
      </c>
      <c r="AS1123" s="123" t="s">
        <v>169</v>
      </c>
      <c r="AT1123" s="122"/>
      <c r="AU1123" s="280">
        <f t="shared" si="363"/>
        <v>0</v>
      </c>
      <c r="AV1123" s="281">
        <f t="shared" si="364"/>
        <v>0</v>
      </c>
      <c r="AW1123" s="291">
        <f t="shared" si="365"/>
        <v>0</v>
      </c>
      <c r="AX1123" s="283">
        <f t="shared" si="366"/>
        <v>0</v>
      </c>
    </row>
    <row r="1124" spans="1:50" ht="26.45" customHeight="1">
      <c r="A1124" s="117"/>
      <c r="B1124" s="245"/>
      <c r="C1124" s="136"/>
      <c r="D1124" s="208" t="str">
        <f t="shared" si="350"/>
        <v/>
      </c>
      <c r="E1124" s="129" t="s">
        <v>169</v>
      </c>
      <c r="F1124" s="209" t="s">
        <v>169</v>
      </c>
      <c r="G1124" s="135"/>
      <c r="H1124" s="258"/>
      <c r="I1124" s="259">
        <f t="shared" si="351"/>
        <v>0</v>
      </c>
      <c r="J1124" s="259">
        <f t="shared" si="352"/>
        <v>0</v>
      </c>
      <c r="K1124" s="259">
        <f t="shared" si="353"/>
        <v>0</v>
      </c>
      <c r="L1124" s="252"/>
      <c r="M1124" s="252"/>
      <c r="N1124" s="252"/>
      <c r="O1124" s="147">
        <v>0</v>
      </c>
      <c r="P1124" s="147">
        <v>0</v>
      </c>
      <c r="Q1124" s="137">
        <f t="shared" si="354"/>
        <v>0</v>
      </c>
      <c r="R1124" s="80">
        <f t="shared" si="355"/>
        <v>0</v>
      </c>
      <c r="S1124" s="147">
        <v>0</v>
      </c>
      <c r="T1124" s="121"/>
      <c r="U1124" s="263">
        <f>IFERROR(VLOOKUP(B1124,คำนวณตกเบิกวิทยฐานะ!$B$9:$P$1008,14,FALSE),0)</f>
        <v>0</v>
      </c>
      <c r="V1124" s="263">
        <f>IFERROR(VLOOKUP(B1124,คำนวณตกเบิกวิทยฐานะ!$B$9:$P$1008,15,FALSE),0)</f>
        <v>0</v>
      </c>
      <c r="W1124" s="264">
        <f t="shared" si="356"/>
        <v>0</v>
      </c>
      <c r="X1124" s="119" t="s">
        <v>169</v>
      </c>
      <c r="Y1124" s="209" t="s">
        <v>169</v>
      </c>
      <c r="Z1124" s="258"/>
      <c r="AA1124" s="253">
        <f t="shared" si="357"/>
        <v>0</v>
      </c>
      <c r="AB1124" s="253">
        <f t="shared" si="358"/>
        <v>0</v>
      </c>
      <c r="AC1124" s="253">
        <f t="shared" si="367"/>
        <v>0</v>
      </c>
      <c r="AD1124" s="253">
        <f t="shared" si="359"/>
        <v>0</v>
      </c>
      <c r="AE1124" s="268">
        <f t="shared" si="368"/>
        <v>0</v>
      </c>
      <c r="AF1124" s="269">
        <f t="shared" si="360"/>
        <v>0</v>
      </c>
      <c r="AG1124" s="270">
        <f t="shared" si="361"/>
        <v>0</v>
      </c>
      <c r="AH1124" s="121"/>
      <c r="AI1124" s="252"/>
      <c r="AJ1124" s="295"/>
      <c r="AK1124" s="301">
        <f t="shared" si="362"/>
        <v>0</v>
      </c>
      <c r="AL1124" s="119" t="s">
        <v>169</v>
      </c>
      <c r="AM1124" s="123" t="s">
        <v>169</v>
      </c>
      <c r="AN1124" s="122"/>
      <c r="AO1124" s="119" t="s">
        <v>169</v>
      </c>
      <c r="AP1124" s="123" t="s">
        <v>169</v>
      </c>
      <c r="AQ1124" s="124"/>
      <c r="AR1124" s="119" t="s">
        <v>169</v>
      </c>
      <c r="AS1124" s="123" t="s">
        <v>169</v>
      </c>
      <c r="AT1124" s="122"/>
      <c r="AU1124" s="280">
        <f t="shared" si="363"/>
        <v>0</v>
      </c>
      <c r="AV1124" s="281">
        <f t="shared" si="364"/>
        <v>0</v>
      </c>
      <c r="AW1124" s="291">
        <f t="shared" si="365"/>
        <v>0</v>
      </c>
      <c r="AX1124" s="283">
        <f t="shared" si="366"/>
        <v>0</v>
      </c>
    </row>
    <row r="1125" spans="1:50" ht="26.45" customHeight="1">
      <c r="A1125" s="117"/>
      <c r="B1125" s="245"/>
      <c r="C1125" s="136"/>
      <c r="D1125" s="208" t="str">
        <f t="shared" si="350"/>
        <v/>
      </c>
      <c r="E1125" s="129" t="s">
        <v>169</v>
      </c>
      <c r="F1125" s="209" t="s">
        <v>169</v>
      </c>
      <c r="G1125" s="135"/>
      <c r="H1125" s="258"/>
      <c r="I1125" s="259">
        <f t="shared" si="351"/>
        <v>0</v>
      </c>
      <c r="J1125" s="259">
        <f t="shared" si="352"/>
        <v>0</v>
      </c>
      <c r="K1125" s="259">
        <f t="shared" si="353"/>
        <v>0</v>
      </c>
      <c r="L1125" s="252"/>
      <c r="M1125" s="252"/>
      <c r="N1125" s="252"/>
      <c r="O1125" s="147">
        <v>0</v>
      </c>
      <c r="P1125" s="147">
        <v>0</v>
      </c>
      <c r="Q1125" s="137">
        <f t="shared" si="354"/>
        <v>0</v>
      </c>
      <c r="R1125" s="80">
        <f t="shared" si="355"/>
        <v>0</v>
      </c>
      <c r="S1125" s="147">
        <v>0</v>
      </c>
      <c r="T1125" s="121"/>
      <c r="U1125" s="263">
        <f>IFERROR(VLOOKUP(B1125,คำนวณตกเบิกวิทยฐานะ!$B$9:$P$1008,14,FALSE),0)</f>
        <v>0</v>
      </c>
      <c r="V1125" s="263">
        <f>IFERROR(VLOOKUP(B1125,คำนวณตกเบิกวิทยฐานะ!$B$9:$P$1008,15,FALSE),0)</f>
        <v>0</v>
      </c>
      <c r="W1125" s="264">
        <f t="shared" si="356"/>
        <v>0</v>
      </c>
      <c r="X1125" s="119" t="s">
        <v>169</v>
      </c>
      <c r="Y1125" s="209" t="s">
        <v>169</v>
      </c>
      <c r="Z1125" s="258"/>
      <c r="AA1125" s="253">
        <f t="shared" si="357"/>
        <v>0</v>
      </c>
      <c r="AB1125" s="253">
        <f t="shared" si="358"/>
        <v>0</v>
      </c>
      <c r="AC1125" s="253">
        <f t="shared" si="367"/>
        <v>0</v>
      </c>
      <c r="AD1125" s="253">
        <f t="shared" si="359"/>
        <v>0</v>
      </c>
      <c r="AE1125" s="268">
        <f t="shared" si="368"/>
        <v>0</v>
      </c>
      <c r="AF1125" s="269">
        <f t="shared" si="360"/>
        <v>0</v>
      </c>
      <c r="AG1125" s="270">
        <f t="shared" si="361"/>
        <v>0</v>
      </c>
      <c r="AH1125" s="121"/>
      <c r="AI1125" s="252"/>
      <c r="AJ1125" s="295"/>
      <c r="AK1125" s="301">
        <f t="shared" si="362"/>
        <v>0</v>
      </c>
      <c r="AL1125" s="119" t="s">
        <v>169</v>
      </c>
      <c r="AM1125" s="123" t="s">
        <v>169</v>
      </c>
      <c r="AN1125" s="122"/>
      <c r="AO1125" s="119" t="s">
        <v>169</v>
      </c>
      <c r="AP1125" s="123" t="s">
        <v>169</v>
      </c>
      <c r="AQ1125" s="124"/>
      <c r="AR1125" s="119" t="s">
        <v>169</v>
      </c>
      <c r="AS1125" s="123" t="s">
        <v>169</v>
      </c>
      <c r="AT1125" s="122"/>
      <c r="AU1125" s="280">
        <f t="shared" si="363"/>
        <v>0</v>
      </c>
      <c r="AV1125" s="281">
        <f t="shared" si="364"/>
        <v>0</v>
      </c>
      <c r="AW1125" s="291">
        <f t="shared" si="365"/>
        <v>0</v>
      </c>
      <c r="AX1125" s="283">
        <f t="shared" si="366"/>
        <v>0</v>
      </c>
    </row>
    <row r="1126" spans="1:50" ht="26.45" customHeight="1">
      <c r="A1126" s="117"/>
      <c r="B1126" s="245"/>
      <c r="C1126" s="136"/>
      <c r="D1126" s="208" t="str">
        <f t="shared" si="350"/>
        <v/>
      </c>
      <c r="E1126" s="129" t="s">
        <v>169</v>
      </c>
      <c r="F1126" s="209" t="s">
        <v>169</v>
      </c>
      <c r="G1126" s="135"/>
      <c r="H1126" s="258"/>
      <c r="I1126" s="259">
        <f t="shared" si="351"/>
        <v>0</v>
      </c>
      <c r="J1126" s="259">
        <f t="shared" si="352"/>
        <v>0</v>
      </c>
      <c r="K1126" s="259">
        <f t="shared" si="353"/>
        <v>0</v>
      </c>
      <c r="L1126" s="252"/>
      <c r="M1126" s="252"/>
      <c r="N1126" s="252"/>
      <c r="O1126" s="147">
        <v>0</v>
      </c>
      <c r="P1126" s="147">
        <v>0</v>
      </c>
      <c r="Q1126" s="137">
        <f t="shared" si="354"/>
        <v>0</v>
      </c>
      <c r="R1126" s="80">
        <f t="shared" si="355"/>
        <v>0</v>
      </c>
      <c r="S1126" s="147">
        <v>0</v>
      </c>
      <c r="T1126" s="121"/>
      <c r="U1126" s="263">
        <f>IFERROR(VLOOKUP(B1126,คำนวณตกเบิกวิทยฐานะ!$B$9:$P$1008,14,FALSE),0)</f>
        <v>0</v>
      </c>
      <c r="V1126" s="263">
        <f>IFERROR(VLOOKUP(B1126,คำนวณตกเบิกวิทยฐานะ!$B$9:$P$1008,15,FALSE),0)</f>
        <v>0</v>
      </c>
      <c r="W1126" s="264">
        <f t="shared" si="356"/>
        <v>0</v>
      </c>
      <c r="X1126" s="119" t="s">
        <v>169</v>
      </c>
      <c r="Y1126" s="209" t="s">
        <v>169</v>
      </c>
      <c r="Z1126" s="258"/>
      <c r="AA1126" s="253">
        <f t="shared" si="357"/>
        <v>0</v>
      </c>
      <c r="AB1126" s="253">
        <f t="shared" si="358"/>
        <v>0</v>
      </c>
      <c r="AC1126" s="253">
        <f t="shared" si="367"/>
        <v>0</v>
      </c>
      <c r="AD1126" s="253">
        <f t="shared" si="359"/>
        <v>0</v>
      </c>
      <c r="AE1126" s="268">
        <f t="shared" si="368"/>
        <v>0</v>
      </c>
      <c r="AF1126" s="269">
        <f t="shared" si="360"/>
        <v>0</v>
      </c>
      <c r="AG1126" s="270">
        <f t="shared" si="361"/>
        <v>0</v>
      </c>
      <c r="AH1126" s="121"/>
      <c r="AI1126" s="252"/>
      <c r="AJ1126" s="295"/>
      <c r="AK1126" s="301">
        <f t="shared" si="362"/>
        <v>0</v>
      </c>
      <c r="AL1126" s="119" t="s">
        <v>169</v>
      </c>
      <c r="AM1126" s="123" t="s">
        <v>169</v>
      </c>
      <c r="AN1126" s="122"/>
      <c r="AO1126" s="119" t="s">
        <v>169</v>
      </c>
      <c r="AP1126" s="123" t="s">
        <v>169</v>
      </c>
      <c r="AQ1126" s="124"/>
      <c r="AR1126" s="119" t="s">
        <v>169</v>
      </c>
      <c r="AS1126" s="123" t="s">
        <v>169</v>
      </c>
      <c r="AT1126" s="122"/>
      <c r="AU1126" s="280">
        <f t="shared" si="363"/>
        <v>0</v>
      </c>
      <c r="AV1126" s="281">
        <f t="shared" si="364"/>
        <v>0</v>
      </c>
      <c r="AW1126" s="291">
        <f t="shared" si="365"/>
        <v>0</v>
      </c>
      <c r="AX1126" s="283">
        <f t="shared" si="366"/>
        <v>0</v>
      </c>
    </row>
    <row r="1127" spans="1:50" ht="26.45" customHeight="1">
      <c r="A1127" s="117"/>
      <c r="B1127" s="245"/>
      <c r="C1127" s="136"/>
      <c r="D1127" s="208" t="str">
        <f t="shared" si="350"/>
        <v/>
      </c>
      <c r="E1127" s="129" t="s">
        <v>169</v>
      </c>
      <c r="F1127" s="209" t="s">
        <v>169</v>
      </c>
      <c r="G1127" s="135"/>
      <c r="H1127" s="258"/>
      <c r="I1127" s="259">
        <f t="shared" si="351"/>
        <v>0</v>
      </c>
      <c r="J1127" s="259">
        <f t="shared" si="352"/>
        <v>0</v>
      </c>
      <c r="K1127" s="259">
        <f t="shared" si="353"/>
        <v>0</v>
      </c>
      <c r="L1127" s="252"/>
      <c r="M1127" s="252"/>
      <c r="N1127" s="252"/>
      <c r="O1127" s="147">
        <v>0</v>
      </c>
      <c r="P1127" s="147">
        <v>0</v>
      </c>
      <c r="Q1127" s="137">
        <f t="shared" si="354"/>
        <v>0</v>
      </c>
      <c r="R1127" s="80">
        <f t="shared" si="355"/>
        <v>0</v>
      </c>
      <c r="S1127" s="147">
        <v>0</v>
      </c>
      <c r="T1127" s="121"/>
      <c r="U1127" s="263">
        <f>IFERROR(VLOOKUP(B1127,คำนวณตกเบิกวิทยฐานะ!$B$9:$P$1008,14,FALSE),0)</f>
        <v>0</v>
      </c>
      <c r="V1127" s="263">
        <f>IFERROR(VLOOKUP(B1127,คำนวณตกเบิกวิทยฐานะ!$B$9:$P$1008,15,FALSE),0)</f>
        <v>0</v>
      </c>
      <c r="W1127" s="264">
        <f t="shared" si="356"/>
        <v>0</v>
      </c>
      <c r="X1127" s="119" t="s">
        <v>169</v>
      </c>
      <c r="Y1127" s="209" t="s">
        <v>169</v>
      </c>
      <c r="Z1127" s="258"/>
      <c r="AA1127" s="253">
        <f t="shared" si="357"/>
        <v>0</v>
      </c>
      <c r="AB1127" s="253">
        <f t="shared" si="358"/>
        <v>0</v>
      </c>
      <c r="AC1127" s="253">
        <f t="shared" si="367"/>
        <v>0</v>
      </c>
      <c r="AD1127" s="253">
        <f t="shared" si="359"/>
        <v>0</v>
      </c>
      <c r="AE1127" s="268">
        <f t="shared" si="368"/>
        <v>0</v>
      </c>
      <c r="AF1127" s="269">
        <f t="shared" si="360"/>
        <v>0</v>
      </c>
      <c r="AG1127" s="270">
        <f t="shared" si="361"/>
        <v>0</v>
      </c>
      <c r="AH1127" s="121"/>
      <c r="AI1127" s="252"/>
      <c r="AJ1127" s="295"/>
      <c r="AK1127" s="301">
        <f t="shared" si="362"/>
        <v>0</v>
      </c>
      <c r="AL1127" s="119" t="s">
        <v>169</v>
      </c>
      <c r="AM1127" s="123" t="s">
        <v>169</v>
      </c>
      <c r="AN1127" s="122"/>
      <c r="AO1127" s="119" t="s">
        <v>169</v>
      </c>
      <c r="AP1127" s="123" t="s">
        <v>169</v>
      </c>
      <c r="AQ1127" s="124"/>
      <c r="AR1127" s="119" t="s">
        <v>169</v>
      </c>
      <c r="AS1127" s="123" t="s">
        <v>169</v>
      </c>
      <c r="AT1127" s="122"/>
      <c r="AU1127" s="280">
        <f t="shared" si="363"/>
        <v>0</v>
      </c>
      <c r="AV1127" s="281">
        <f t="shared" si="364"/>
        <v>0</v>
      </c>
      <c r="AW1127" s="291">
        <f t="shared" si="365"/>
        <v>0</v>
      </c>
      <c r="AX1127" s="283">
        <f t="shared" si="366"/>
        <v>0</v>
      </c>
    </row>
    <row r="1128" spans="1:50" ht="26.45" customHeight="1">
      <c r="A1128" s="117"/>
      <c r="B1128" s="245"/>
      <c r="C1128" s="136"/>
      <c r="D1128" s="208" t="str">
        <f t="shared" si="350"/>
        <v/>
      </c>
      <c r="E1128" s="129" t="s">
        <v>169</v>
      </c>
      <c r="F1128" s="209" t="s">
        <v>169</v>
      </c>
      <c r="G1128" s="135"/>
      <c r="H1128" s="258"/>
      <c r="I1128" s="259">
        <f t="shared" si="351"/>
        <v>0</v>
      </c>
      <c r="J1128" s="259">
        <f t="shared" si="352"/>
        <v>0</v>
      </c>
      <c r="K1128" s="259">
        <f t="shared" si="353"/>
        <v>0</v>
      </c>
      <c r="L1128" s="252"/>
      <c r="M1128" s="252"/>
      <c r="N1128" s="252"/>
      <c r="O1128" s="147">
        <v>0</v>
      </c>
      <c r="P1128" s="147">
        <v>0</v>
      </c>
      <c r="Q1128" s="137">
        <f t="shared" si="354"/>
        <v>0</v>
      </c>
      <c r="R1128" s="80">
        <f t="shared" si="355"/>
        <v>0</v>
      </c>
      <c r="S1128" s="147">
        <v>0</v>
      </c>
      <c r="T1128" s="121"/>
      <c r="U1128" s="263">
        <f>IFERROR(VLOOKUP(B1128,คำนวณตกเบิกวิทยฐานะ!$B$9:$P$1008,14,FALSE),0)</f>
        <v>0</v>
      </c>
      <c r="V1128" s="263">
        <f>IFERROR(VLOOKUP(B1128,คำนวณตกเบิกวิทยฐานะ!$B$9:$P$1008,15,FALSE),0)</f>
        <v>0</v>
      </c>
      <c r="W1128" s="264">
        <f t="shared" si="356"/>
        <v>0</v>
      </c>
      <c r="X1128" s="119" t="s">
        <v>169</v>
      </c>
      <c r="Y1128" s="209" t="s">
        <v>169</v>
      </c>
      <c r="Z1128" s="258"/>
      <c r="AA1128" s="253">
        <f t="shared" si="357"/>
        <v>0</v>
      </c>
      <c r="AB1128" s="253">
        <f t="shared" si="358"/>
        <v>0</v>
      </c>
      <c r="AC1128" s="253">
        <f t="shared" si="367"/>
        <v>0</v>
      </c>
      <c r="AD1128" s="253">
        <f t="shared" si="359"/>
        <v>0</v>
      </c>
      <c r="AE1128" s="268">
        <f t="shared" si="368"/>
        <v>0</v>
      </c>
      <c r="AF1128" s="269">
        <f t="shared" si="360"/>
        <v>0</v>
      </c>
      <c r="AG1128" s="270">
        <f t="shared" si="361"/>
        <v>0</v>
      </c>
      <c r="AH1128" s="121"/>
      <c r="AI1128" s="252"/>
      <c r="AJ1128" s="295"/>
      <c r="AK1128" s="301">
        <f t="shared" si="362"/>
        <v>0</v>
      </c>
      <c r="AL1128" s="119" t="s">
        <v>169</v>
      </c>
      <c r="AM1128" s="123" t="s">
        <v>169</v>
      </c>
      <c r="AN1128" s="122"/>
      <c r="AO1128" s="119" t="s">
        <v>169</v>
      </c>
      <c r="AP1128" s="123" t="s">
        <v>169</v>
      </c>
      <c r="AQ1128" s="124"/>
      <c r="AR1128" s="119" t="s">
        <v>169</v>
      </c>
      <c r="AS1128" s="123" t="s">
        <v>169</v>
      </c>
      <c r="AT1128" s="122"/>
      <c r="AU1128" s="280">
        <f t="shared" si="363"/>
        <v>0</v>
      </c>
      <c r="AV1128" s="281">
        <f t="shared" si="364"/>
        <v>0</v>
      </c>
      <c r="AW1128" s="291">
        <f t="shared" si="365"/>
        <v>0</v>
      </c>
      <c r="AX1128" s="283">
        <f t="shared" si="366"/>
        <v>0</v>
      </c>
    </row>
    <row r="1129" spans="1:50" ht="26.45" customHeight="1">
      <c r="A1129" s="117"/>
      <c r="B1129" s="245"/>
      <c r="C1129" s="136"/>
      <c r="D1129" s="208" t="str">
        <f t="shared" si="350"/>
        <v/>
      </c>
      <c r="E1129" s="129" t="s">
        <v>169</v>
      </c>
      <c r="F1129" s="209" t="s">
        <v>169</v>
      </c>
      <c r="G1129" s="135"/>
      <c r="H1129" s="258"/>
      <c r="I1129" s="259">
        <f t="shared" si="351"/>
        <v>0</v>
      </c>
      <c r="J1129" s="259">
        <f t="shared" si="352"/>
        <v>0</v>
      </c>
      <c r="K1129" s="259">
        <f t="shared" si="353"/>
        <v>0</v>
      </c>
      <c r="L1129" s="252"/>
      <c r="M1129" s="252"/>
      <c r="N1129" s="252"/>
      <c r="O1129" s="147">
        <v>0</v>
      </c>
      <c r="P1129" s="147">
        <v>0</v>
      </c>
      <c r="Q1129" s="137">
        <f t="shared" si="354"/>
        <v>0</v>
      </c>
      <c r="R1129" s="80">
        <f t="shared" si="355"/>
        <v>0</v>
      </c>
      <c r="S1129" s="147">
        <v>0</v>
      </c>
      <c r="T1129" s="121"/>
      <c r="U1129" s="263">
        <f>IFERROR(VLOOKUP(B1129,คำนวณตกเบิกวิทยฐานะ!$B$9:$P$1008,14,FALSE),0)</f>
        <v>0</v>
      </c>
      <c r="V1129" s="263">
        <f>IFERROR(VLOOKUP(B1129,คำนวณตกเบิกวิทยฐานะ!$B$9:$P$1008,15,FALSE),0)</f>
        <v>0</v>
      </c>
      <c r="W1129" s="264">
        <f t="shared" si="356"/>
        <v>0</v>
      </c>
      <c r="X1129" s="119" t="s">
        <v>169</v>
      </c>
      <c r="Y1129" s="209" t="s">
        <v>169</v>
      </c>
      <c r="Z1129" s="258"/>
      <c r="AA1129" s="253">
        <f t="shared" si="357"/>
        <v>0</v>
      </c>
      <c r="AB1129" s="253">
        <f t="shared" si="358"/>
        <v>0</v>
      </c>
      <c r="AC1129" s="253">
        <f t="shared" si="367"/>
        <v>0</v>
      </c>
      <c r="AD1129" s="253">
        <f t="shared" si="359"/>
        <v>0</v>
      </c>
      <c r="AE1129" s="268">
        <f t="shared" si="368"/>
        <v>0</v>
      </c>
      <c r="AF1129" s="269">
        <f t="shared" si="360"/>
        <v>0</v>
      </c>
      <c r="AG1129" s="270">
        <f t="shared" si="361"/>
        <v>0</v>
      </c>
      <c r="AH1129" s="121"/>
      <c r="AI1129" s="252"/>
      <c r="AJ1129" s="295"/>
      <c r="AK1129" s="301">
        <f t="shared" si="362"/>
        <v>0</v>
      </c>
      <c r="AL1129" s="119" t="s">
        <v>169</v>
      </c>
      <c r="AM1129" s="123" t="s">
        <v>169</v>
      </c>
      <c r="AN1129" s="122"/>
      <c r="AO1129" s="119" t="s">
        <v>169</v>
      </c>
      <c r="AP1129" s="123" t="s">
        <v>169</v>
      </c>
      <c r="AQ1129" s="124"/>
      <c r="AR1129" s="119" t="s">
        <v>169</v>
      </c>
      <c r="AS1129" s="123" t="s">
        <v>169</v>
      </c>
      <c r="AT1129" s="122"/>
      <c r="AU1129" s="280">
        <f t="shared" si="363"/>
        <v>0</v>
      </c>
      <c r="AV1129" s="281">
        <f t="shared" si="364"/>
        <v>0</v>
      </c>
      <c r="AW1129" s="291">
        <f t="shared" si="365"/>
        <v>0</v>
      </c>
      <c r="AX1129" s="283">
        <f t="shared" si="366"/>
        <v>0</v>
      </c>
    </row>
    <row r="1130" spans="1:50" ht="26.45" customHeight="1">
      <c r="A1130" s="117"/>
      <c r="B1130" s="245"/>
      <c r="C1130" s="136"/>
      <c r="D1130" s="208" t="str">
        <f t="shared" si="350"/>
        <v/>
      </c>
      <c r="E1130" s="129" t="s">
        <v>169</v>
      </c>
      <c r="F1130" s="209" t="s">
        <v>169</v>
      </c>
      <c r="G1130" s="135"/>
      <c r="H1130" s="258"/>
      <c r="I1130" s="259">
        <f t="shared" si="351"/>
        <v>0</v>
      </c>
      <c r="J1130" s="259">
        <f t="shared" si="352"/>
        <v>0</v>
      </c>
      <c r="K1130" s="259">
        <f t="shared" si="353"/>
        <v>0</v>
      </c>
      <c r="L1130" s="252"/>
      <c r="M1130" s="252"/>
      <c r="N1130" s="252"/>
      <c r="O1130" s="147">
        <v>0</v>
      </c>
      <c r="P1130" s="147">
        <v>0</v>
      </c>
      <c r="Q1130" s="137">
        <f t="shared" si="354"/>
        <v>0</v>
      </c>
      <c r="R1130" s="80">
        <f t="shared" si="355"/>
        <v>0</v>
      </c>
      <c r="S1130" s="147">
        <v>0</v>
      </c>
      <c r="T1130" s="121"/>
      <c r="U1130" s="263">
        <f>IFERROR(VLOOKUP(B1130,คำนวณตกเบิกวิทยฐานะ!$B$9:$P$1008,14,FALSE),0)</f>
        <v>0</v>
      </c>
      <c r="V1130" s="263">
        <f>IFERROR(VLOOKUP(B1130,คำนวณตกเบิกวิทยฐานะ!$B$9:$P$1008,15,FALSE),0)</f>
        <v>0</v>
      </c>
      <c r="W1130" s="264">
        <f t="shared" si="356"/>
        <v>0</v>
      </c>
      <c r="X1130" s="119" t="s">
        <v>169</v>
      </c>
      <c r="Y1130" s="209" t="s">
        <v>169</v>
      </c>
      <c r="Z1130" s="258"/>
      <c r="AA1130" s="253">
        <f t="shared" si="357"/>
        <v>0</v>
      </c>
      <c r="AB1130" s="253">
        <f t="shared" si="358"/>
        <v>0</v>
      </c>
      <c r="AC1130" s="253">
        <f t="shared" si="367"/>
        <v>0</v>
      </c>
      <c r="AD1130" s="253">
        <f t="shared" si="359"/>
        <v>0</v>
      </c>
      <c r="AE1130" s="268">
        <f t="shared" si="368"/>
        <v>0</v>
      </c>
      <c r="AF1130" s="269">
        <f t="shared" si="360"/>
        <v>0</v>
      </c>
      <c r="AG1130" s="270">
        <f t="shared" si="361"/>
        <v>0</v>
      </c>
      <c r="AH1130" s="121"/>
      <c r="AI1130" s="252"/>
      <c r="AJ1130" s="295"/>
      <c r="AK1130" s="301">
        <f t="shared" si="362"/>
        <v>0</v>
      </c>
      <c r="AL1130" s="119" t="s">
        <v>169</v>
      </c>
      <c r="AM1130" s="123" t="s">
        <v>169</v>
      </c>
      <c r="AN1130" s="122"/>
      <c r="AO1130" s="119" t="s">
        <v>169</v>
      </c>
      <c r="AP1130" s="123" t="s">
        <v>169</v>
      </c>
      <c r="AQ1130" s="124"/>
      <c r="AR1130" s="119" t="s">
        <v>169</v>
      </c>
      <c r="AS1130" s="123" t="s">
        <v>169</v>
      </c>
      <c r="AT1130" s="122"/>
      <c r="AU1130" s="280">
        <f t="shared" si="363"/>
        <v>0</v>
      </c>
      <c r="AV1130" s="281">
        <f t="shared" si="364"/>
        <v>0</v>
      </c>
      <c r="AW1130" s="291">
        <f t="shared" si="365"/>
        <v>0</v>
      </c>
      <c r="AX1130" s="283">
        <f t="shared" si="366"/>
        <v>0</v>
      </c>
    </row>
    <row r="1131" spans="1:50" ht="26.45" customHeight="1">
      <c r="A1131" s="117"/>
      <c r="B1131" s="245"/>
      <c r="C1131" s="136"/>
      <c r="D1131" s="208" t="str">
        <f t="shared" si="350"/>
        <v/>
      </c>
      <c r="E1131" s="129" t="s">
        <v>169</v>
      </c>
      <c r="F1131" s="209" t="s">
        <v>169</v>
      </c>
      <c r="G1131" s="135"/>
      <c r="H1131" s="258"/>
      <c r="I1131" s="259">
        <f t="shared" si="351"/>
        <v>0</v>
      </c>
      <c r="J1131" s="259">
        <f t="shared" si="352"/>
        <v>0</v>
      </c>
      <c r="K1131" s="259">
        <f t="shared" si="353"/>
        <v>0</v>
      </c>
      <c r="L1131" s="252"/>
      <c r="M1131" s="252"/>
      <c r="N1131" s="252"/>
      <c r="O1131" s="147">
        <v>0</v>
      </c>
      <c r="P1131" s="147">
        <v>0</v>
      </c>
      <c r="Q1131" s="137">
        <f t="shared" si="354"/>
        <v>0</v>
      </c>
      <c r="R1131" s="80">
        <f t="shared" si="355"/>
        <v>0</v>
      </c>
      <c r="S1131" s="147">
        <v>0</v>
      </c>
      <c r="T1131" s="121"/>
      <c r="U1131" s="263">
        <f>IFERROR(VLOOKUP(B1131,คำนวณตกเบิกวิทยฐานะ!$B$9:$P$1008,14,FALSE),0)</f>
        <v>0</v>
      </c>
      <c r="V1131" s="263">
        <f>IFERROR(VLOOKUP(B1131,คำนวณตกเบิกวิทยฐานะ!$B$9:$P$1008,15,FALSE),0)</f>
        <v>0</v>
      </c>
      <c r="W1131" s="264">
        <f t="shared" si="356"/>
        <v>0</v>
      </c>
      <c r="X1131" s="119" t="s">
        <v>169</v>
      </c>
      <c r="Y1131" s="209" t="s">
        <v>169</v>
      </c>
      <c r="Z1131" s="258"/>
      <c r="AA1131" s="253">
        <f t="shared" si="357"/>
        <v>0</v>
      </c>
      <c r="AB1131" s="253">
        <f t="shared" si="358"/>
        <v>0</v>
      </c>
      <c r="AC1131" s="253">
        <f t="shared" si="367"/>
        <v>0</v>
      </c>
      <c r="AD1131" s="253">
        <f t="shared" si="359"/>
        <v>0</v>
      </c>
      <c r="AE1131" s="268">
        <f t="shared" si="368"/>
        <v>0</v>
      </c>
      <c r="AF1131" s="269">
        <f t="shared" si="360"/>
        <v>0</v>
      </c>
      <c r="AG1131" s="270">
        <f t="shared" si="361"/>
        <v>0</v>
      </c>
      <c r="AH1131" s="121"/>
      <c r="AI1131" s="252"/>
      <c r="AJ1131" s="295"/>
      <c r="AK1131" s="301">
        <f t="shared" si="362"/>
        <v>0</v>
      </c>
      <c r="AL1131" s="119" t="s">
        <v>169</v>
      </c>
      <c r="AM1131" s="123" t="s">
        <v>169</v>
      </c>
      <c r="AN1131" s="122"/>
      <c r="AO1131" s="119" t="s">
        <v>169</v>
      </c>
      <c r="AP1131" s="123" t="s">
        <v>169</v>
      </c>
      <c r="AQ1131" s="124"/>
      <c r="AR1131" s="119" t="s">
        <v>169</v>
      </c>
      <c r="AS1131" s="123" t="s">
        <v>169</v>
      </c>
      <c r="AT1131" s="122"/>
      <c r="AU1131" s="280">
        <f t="shared" si="363"/>
        <v>0</v>
      </c>
      <c r="AV1131" s="281">
        <f t="shared" si="364"/>
        <v>0</v>
      </c>
      <c r="AW1131" s="291">
        <f t="shared" si="365"/>
        <v>0</v>
      </c>
      <c r="AX1131" s="283">
        <f t="shared" si="366"/>
        <v>0</v>
      </c>
    </row>
    <row r="1132" spans="1:50" ht="26.45" customHeight="1">
      <c r="A1132" s="117"/>
      <c r="B1132" s="245"/>
      <c r="C1132" s="136"/>
      <c r="D1132" s="208" t="str">
        <f t="shared" si="350"/>
        <v/>
      </c>
      <c r="E1132" s="129" t="s">
        <v>169</v>
      </c>
      <c r="F1132" s="209" t="s">
        <v>169</v>
      </c>
      <c r="G1132" s="135"/>
      <c r="H1132" s="258"/>
      <c r="I1132" s="259">
        <f t="shared" si="351"/>
        <v>0</v>
      </c>
      <c r="J1132" s="259">
        <f t="shared" si="352"/>
        <v>0</v>
      </c>
      <c r="K1132" s="259">
        <f t="shared" si="353"/>
        <v>0</v>
      </c>
      <c r="L1132" s="252"/>
      <c r="M1132" s="252"/>
      <c r="N1132" s="252"/>
      <c r="O1132" s="147">
        <v>0</v>
      </c>
      <c r="P1132" s="147">
        <v>0</v>
      </c>
      <c r="Q1132" s="137">
        <f t="shared" si="354"/>
        <v>0</v>
      </c>
      <c r="R1132" s="80">
        <f t="shared" si="355"/>
        <v>0</v>
      </c>
      <c r="S1132" s="147">
        <v>0</v>
      </c>
      <c r="T1132" s="121"/>
      <c r="U1132" s="263">
        <f>IFERROR(VLOOKUP(B1132,คำนวณตกเบิกวิทยฐานะ!$B$9:$P$1008,14,FALSE),0)</f>
        <v>0</v>
      </c>
      <c r="V1132" s="263">
        <f>IFERROR(VLOOKUP(B1132,คำนวณตกเบิกวิทยฐานะ!$B$9:$P$1008,15,FALSE),0)</f>
        <v>0</v>
      </c>
      <c r="W1132" s="264">
        <f t="shared" si="356"/>
        <v>0</v>
      </c>
      <c r="X1132" s="119" t="s">
        <v>169</v>
      </c>
      <c r="Y1132" s="209" t="s">
        <v>169</v>
      </c>
      <c r="Z1132" s="258"/>
      <c r="AA1132" s="253">
        <f t="shared" si="357"/>
        <v>0</v>
      </c>
      <c r="AB1132" s="253">
        <f t="shared" si="358"/>
        <v>0</v>
      </c>
      <c r="AC1132" s="253">
        <f t="shared" si="367"/>
        <v>0</v>
      </c>
      <c r="AD1132" s="253">
        <f t="shared" si="359"/>
        <v>0</v>
      </c>
      <c r="AE1132" s="268">
        <f t="shared" si="368"/>
        <v>0</v>
      </c>
      <c r="AF1132" s="269">
        <f t="shared" si="360"/>
        <v>0</v>
      </c>
      <c r="AG1132" s="270">
        <f t="shared" si="361"/>
        <v>0</v>
      </c>
      <c r="AH1132" s="121"/>
      <c r="AI1132" s="252"/>
      <c r="AJ1132" s="295"/>
      <c r="AK1132" s="301">
        <f t="shared" si="362"/>
        <v>0</v>
      </c>
      <c r="AL1132" s="119" t="s">
        <v>169</v>
      </c>
      <c r="AM1132" s="123" t="s">
        <v>169</v>
      </c>
      <c r="AN1132" s="122"/>
      <c r="AO1132" s="119" t="s">
        <v>169</v>
      </c>
      <c r="AP1132" s="123" t="s">
        <v>169</v>
      </c>
      <c r="AQ1132" s="124"/>
      <c r="AR1132" s="119" t="s">
        <v>169</v>
      </c>
      <c r="AS1132" s="123" t="s">
        <v>169</v>
      </c>
      <c r="AT1132" s="122"/>
      <c r="AU1132" s="280">
        <f t="shared" si="363"/>
        <v>0</v>
      </c>
      <c r="AV1132" s="281">
        <f t="shared" si="364"/>
        <v>0</v>
      </c>
      <c r="AW1132" s="291">
        <f t="shared" si="365"/>
        <v>0</v>
      </c>
      <c r="AX1132" s="283">
        <f t="shared" si="366"/>
        <v>0</v>
      </c>
    </row>
    <row r="1133" spans="1:50" ht="26.45" customHeight="1">
      <c r="A1133" s="117"/>
      <c r="B1133" s="245"/>
      <c r="C1133" s="136"/>
      <c r="D1133" s="208" t="str">
        <f t="shared" si="350"/>
        <v/>
      </c>
      <c r="E1133" s="129" t="s">
        <v>169</v>
      </c>
      <c r="F1133" s="209" t="s">
        <v>169</v>
      </c>
      <c r="G1133" s="135"/>
      <c r="H1133" s="258"/>
      <c r="I1133" s="259">
        <f t="shared" si="351"/>
        <v>0</v>
      </c>
      <c r="J1133" s="259">
        <f t="shared" si="352"/>
        <v>0</v>
      </c>
      <c r="K1133" s="259">
        <f t="shared" si="353"/>
        <v>0</v>
      </c>
      <c r="L1133" s="252"/>
      <c r="M1133" s="252"/>
      <c r="N1133" s="252"/>
      <c r="O1133" s="147">
        <v>0</v>
      </c>
      <c r="P1133" s="147">
        <v>0</v>
      </c>
      <c r="Q1133" s="137">
        <f t="shared" si="354"/>
        <v>0</v>
      </c>
      <c r="R1133" s="80">
        <f t="shared" si="355"/>
        <v>0</v>
      </c>
      <c r="S1133" s="147">
        <v>0</v>
      </c>
      <c r="T1133" s="121"/>
      <c r="U1133" s="263">
        <f>IFERROR(VLOOKUP(B1133,คำนวณตกเบิกวิทยฐานะ!$B$9:$P$1008,14,FALSE),0)</f>
        <v>0</v>
      </c>
      <c r="V1133" s="263">
        <f>IFERROR(VLOOKUP(B1133,คำนวณตกเบิกวิทยฐานะ!$B$9:$P$1008,15,FALSE),0)</f>
        <v>0</v>
      </c>
      <c r="W1133" s="264">
        <f t="shared" si="356"/>
        <v>0</v>
      </c>
      <c r="X1133" s="119" t="s">
        <v>169</v>
      </c>
      <c r="Y1133" s="209" t="s">
        <v>169</v>
      </c>
      <c r="Z1133" s="258"/>
      <c r="AA1133" s="253">
        <f t="shared" si="357"/>
        <v>0</v>
      </c>
      <c r="AB1133" s="253">
        <f t="shared" si="358"/>
        <v>0</v>
      </c>
      <c r="AC1133" s="253">
        <f t="shared" si="367"/>
        <v>0</v>
      </c>
      <c r="AD1133" s="253">
        <f t="shared" si="359"/>
        <v>0</v>
      </c>
      <c r="AE1133" s="268">
        <f t="shared" si="368"/>
        <v>0</v>
      </c>
      <c r="AF1133" s="269">
        <f t="shared" si="360"/>
        <v>0</v>
      </c>
      <c r="AG1133" s="270">
        <f t="shared" si="361"/>
        <v>0</v>
      </c>
      <c r="AH1133" s="121"/>
      <c r="AI1133" s="252"/>
      <c r="AJ1133" s="295"/>
      <c r="AK1133" s="301">
        <f t="shared" si="362"/>
        <v>0</v>
      </c>
      <c r="AL1133" s="119" t="s">
        <v>169</v>
      </c>
      <c r="AM1133" s="123" t="s">
        <v>169</v>
      </c>
      <c r="AN1133" s="122"/>
      <c r="AO1133" s="119" t="s">
        <v>169</v>
      </c>
      <c r="AP1133" s="123" t="s">
        <v>169</v>
      </c>
      <c r="AQ1133" s="124"/>
      <c r="AR1133" s="119" t="s">
        <v>169</v>
      </c>
      <c r="AS1133" s="123" t="s">
        <v>169</v>
      </c>
      <c r="AT1133" s="122"/>
      <c r="AU1133" s="280">
        <f t="shared" si="363"/>
        <v>0</v>
      </c>
      <c r="AV1133" s="281">
        <f t="shared" si="364"/>
        <v>0</v>
      </c>
      <c r="AW1133" s="291">
        <f t="shared" si="365"/>
        <v>0</v>
      </c>
      <c r="AX1133" s="283">
        <f t="shared" si="366"/>
        <v>0</v>
      </c>
    </row>
    <row r="1134" spans="1:50" ht="26.45" customHeight="1">
      <c r="A1134" s="117"/>
      <c r="B1134" s="245"/>
      <c r="C1134" s="136"/>
      <c r="D1134" s="208" t="str">
        <f t="shared" si="350"/>
        <v/>
      </c>
      <c r="E1134" s="129" t="s">
        <v>169</v>
      </c>
      <c r="F1134" s="209" t="s">
        <v>169</v>
      </c>
      <c r="G1134" s="135"/>
      <c r="H1134" s="258"/>
      <c r="I1134" s="259">
        <f t="shared" si="351"/>
        <v>0</v>
      </c>
      <c r="J1134" s="259">
        <f t="shared" si="352"/>
        <v>0</v>
      </c>
      <c r="K1134" s="259">
        <f t="shared" si="353"/>
        <v>0</v>
      </c>
      <c r="L1134" s="252"/>
      <c r="M1134" s="252"/>
      <c r="N1134" s="252"/>
      <c r="O1134" s="147">
        <v>0</v>
      </c>
      <c r="P1134" s="147">
        <v>0</v>
      </c>
      <c r="Q1134" s="137">
        <f t="shared" si="354"/>
        <v>0</v>
      </c>
      <c r="R1134" s="80">
        <f t="shared" si="355"/>
        <v>0</v>
      </c>
      <c r="S1134" s="147">
        <v>0</v>
      </c>
      <c r="T1134" s="121"/>
      <c r="U1134" s="263">
        <f>IFERROR(VLOOKUP(B1134,คำนวณตกเบิกวิทยฐานะ!$B$9:$P$1008,14,FALSE),0)</f>
        <v>0</v>
      </c>
      <c r="V1134" s="263">
        <f>IFERROR(VLOOKUP(B1134,คำนวณตกเบิกวิทยฐานะ!$B$9:$P$1008,15,FALSE),0)</f>
        <v>0</v>
      </c>
      <c r="W1134" s="264">
        <f t="shared" si="356"/>
        <v>0</v>
      </c>
      <c r="X1134" s="119" t="s">
        <v>169</v>
      </c>
      <c r="Y1134" s="209" t="s">
        <v>169</v>
      </c>
      <c r="Z1134" s="258"/>
      <c r="AA1134" s="253">
        <f t="shared" si="357"/>
        <v>0</v>
      </c>
      <c r="AB1134" s="253">
        <f t="shared" si="358"/>
        <v>0</v>
      </c>
      <c r="AC1134" s="253">
        <f t="shared" si="367"/>
        <v>0</v>
      </c>
      <c r="AD1134" s="253">
        <f t="shared" si="359"/>
        <v>0</v>
      </c>
      <c r="AE1134" s="268">
        <f t="shared" si="368"/>
        <v>0</v>
      </c>
      <c r="AF1134" s="269">
        <f t="shared" si="360"/>
        <v>0</v>
      </c>
      <c r="AG1134" s="270">
        <f t="shared" si="361"/>
        <v>0</v>
      </c>
      <c r="AH1134" s="121"/>
      <c r="AI1134" s="252"/>
      <c r="AJ1134" s="295"/>
      <c r="AK1134" s="301">
        <f t="shared" si="362"/>
        <v>0</v>
      </c>
      <c r="AL1134" s="119" t="s">
        <v>169</v>
      </c>
      <c r="AM1134" s="123" t="s">
        <v>169</v>
      </c>
      <c r="AN1134" s="122"/>
      <c r="AO1134" s="119" t="s">
        <v>169</v>
      </c>
      <c r="AP1134" s="123" t="s">
        <v>169</v>
      </c>
      <c r="AQ1134" s="124"/>
      <c r="AR1134" s="119" t="s">
        <v>169</v>
      </c>
      <c r="AS1134" s="123" t="s">
        <v>169</v>
      </c>
      <c r="AT1134" s="122"/>
      <c r="AU1134" s="280">
        <f t="shared" si="363"/>
        <v>0</v>
      </c>
      <c r="AV1134" s="281">
        <f t="shared" si="364"/>
        <v>0</v>
      </c>
      <c r="AW1134" s="291">
        <f t="shared" si="365"/>
        <v>0</v>
      </c>
      <c r="AX1134" s="283">
        <f t="shared" si="366"/>
        <v>0</v>
      </c>
    </row>
    <row r="1135" spans="1:50" ht="26.45" customHeight="1">
      <c r="A1135" s="117"/>
      <c r="B1135" s="245"/>
      <c r="C1135" s="136"/>
      <c r="D1135" s="208" t="str">
        <f t="shared" si="350"/>
        <v/>
      </c>
      <c r="E1135" s="129" t="s">
        <v>169</v>
      </c>
      <c r="F1135" s="209" t="s">
        <v>169</v>
      </c>
      <c r="G1135" s="135"/>
      <c r="H1135" s="258"/>
      <c r="I1135" s="259">
        <f t="shared" si="351"/>
        <v>0</v>
      </c>
      <c r="J1135" s="259">
        <f t="shared" si="352"/>
        <v>0</v>
      </c>
      <c r="K1135" s="259">
        <f t="shared" si="353"/>
        <v>0</v>
      </c>
      <c r="L1135" s="252"/>
      <c r="M1135" s="252"/>
      <c r="N1135" s="252"/>
      <c r="O1135" s="147">
        <v>0</v>
      </c>
      <c r="P1135" s="147">
        <v>0</v>
      </c>
      <c r="Q1135" s="137">
        <f t="shared" si="354"/>
        <v>0</v>
      </c>
      <c r="R1135" s="80">
        <f t="shared" si="355"/>
        <v>0</v>
      </c>
      <c r="S1135" s="147">
        <v>0</v>
      </c>
      <c r="T1135" s="121"/>
      <c r="U1135" s="263">
        <f>IFERROR(VLOOKUP(B1135,คำนวณตกเบิกวิทยฐานะ!$B$9:$P$1008,14,FALSE),0)</f>
        <v>0</v>
      </c>
      <c r="V1135" s="263">
        <f>IFERROR(VLOOKUP(B1135,คำนวณตกเบิกวิทยฐานะ!$B$9:$P$1008,15,FALSE),0)</f>
        <v>0</v>
      </c>
      <c r="W1135" s="264">
        <f t="shared" si="356"/>
        <v>0</v>
      </c>
      <c r="X1135" s="119" t="s">
        <v>169</v>
      </c>
      <c r="Y1135" s="209" t="s">
        <v>169</v>
      </c>
      <c r="Z1135" s="258"/>
      <c r="AA1135" s="253">
        <f t="shared" si="357"/>
        <v>0</v>
      </c>
      <c r="AB1135" s="253">
        <f t="shared" si="358"/>
        <v>0</v>
      </c>
      <c r="AC1135" s="253">
        <f t="shared" si="367"/>
        <v>0</v>
      </c>
      <c r="AD1135" s="253">
        <f t="shared" si="359"/>
        <v>0</v>
      </c>
      <c r="AE1135" s="268">
        <f t="shared" si="368"/>
        <v>0</v>
      </c>
      <c r="AF1135" s="269">
        <f t="shared" si="360"/>
        <v>0</v>
      </c>
      <c r="AG1135" s="270">
        <f t="shared" si="361"/>
        <v>0</v>
      </c>
      <c r="AH1135" s="121"/>
      <c r="AI1135" s="252"/>
      <c r="AJ1135" s="295"/>
      <c r="AK1135" s="301">
        <f t="shared" si="362"/>
        <v>0</v>
      </c>
      <c r="AL1135" s="119" t="s">
        <v>169</v>
      </c>
      <c r="AM1135" s="123" t="s">
        <v>169</v>
      </c>
      <c r="AN1135" s="122"/>
      <c r="AO1135" s="119" t="s">
        <v>169</v>
      </c>
      <c r="AP1135" s="123" t="s">
        <v>169</v>
      </c>
      <c r="AQ1135" s="124"/>
      <c r="AR1135" s="119" t="s">
        <v>169</v>
      </c>
      <c r="AS1135" s="123" t="s">
        <v>169</v>
      </c>
      <c r="AT1135" s="122"/>
      <c r="AU1135" s="280">
        <f t="shared" si="363"/>
        <v>0</v>
      </c>
      <c r="AV1135" s="281">
        <f t="shared" si="364"/>
        <v>0</v>
      </c>
      <c r="AW1135" s="291">
        <f t="shared" si="365"/>
        <v>0</v>
      </c>
      <c r="AX1135" s="283">
        <f t="shared" si="366"/>
        <v>0</v>
      </c>
    </row>
    <row r="1136" spans="1:50" ht="26.45" customHeight="1">
      <c r="A1136" s="117"/>
      <c r="B1136" s="245"/>
      <c r="C1136" s="136"/>
      <c r="D1136" s="208" t="str">
        <f t="shared" si="350"/>
        <v/>
      </c>
      <c r="E1136" s="129" t="s">
        <v>169</v>
      </c>
      <c r="F1136" s="209" t="s">
        <v>169</v>
      </c>
      <c r="G1136" s="135"/>
      <c r="H1136" s="258"/>
      <c r="I1136" s="259">
        <f t="shared" si="351"/>
        <v>0</v>
      </c>
      <c r="J1136" s="259">
        <f t="shared" si="352"/>
        <v>0</v>
      </c>
      <c r="K1136" s="259">
        <f t="shared" si="353"/>
        <v>0</v>
      </c>
      <c r="L1136" s="252"/>
      <c r="M1136" s="252"/>
      <c r="N1136" s="252"/>
      <c r="O1136" s="147">
        <v>0</v>
      </c>
      <c r="P1136" s="147">
        <v>0</v>
      </c>
      <c r="Q1136" s="137">
        <f t="shared" si="354"/>
        <v>0</v>
      </c>
      <c r="R1136" s="80">
        <f t="shared" si="355"/>
        <v>0</v>
      </c>
      <c r="S1136" s="147">
        <v>0</v>
      </c>
      <c r="T1136" s="121"/>
      <c r="U1136" s="263">
        <f>IFERROR(VLOOKUP(B1136,คำนวณตกเบิกวิทยฐานะ!$B$9:$P$1008,14,FALSE),0)</f>
        <v>0</v>
      </c>
      <c r="V1136" s="263">
        <f>IFERROR(VLOOKUP(B1136,คำนวณตกเบิกวิทยฐานะ!$B$9:$P$1008,15,FALSE),0)</f>
        <v>0</v>
      </c>
      <c r="W1136" s="264">
        <f t="shared" si="356"/>
        <v>0</v>
      </c>
      <c r="X1136" s="119" t="s">
        <v>169</v>
      </c>
      <c r="Y1136" s="209" t="s">
        <v>169</v>
      </c>
      <c r="Z1136" s="258"/>
      <c r="AA1136" s="253">
        <f t="shared" si="357"/>
        <v>0</v>
      </c>
      <c r="AB1136" s="253">
        <f t="shared" si="358"/>
        <v>0</v>
      </c>
      <c r="AC1136" s="253">
        <f t="shared" si="367"/>
        <v>0</v>
      </c>
      <c r="AD1136" s="253">
        <f t="shared" si="359"/>
        <v>0</v>
      </c>
      <c r="AE1136" s="268">
        <f t="shared" si="368"/>
        <v>0</v>
      </c>
      <c r="AF1136" s="269">
        <f t="shared" si="360"/>
        <v>0</v>
      </c>
      <c r="AG1136" s="270">
        <f t="shared" si="361"/>
        <v>0</v>
      </c>
      <c r="AH1136" s="121"/>
      <c r="AI1136" s="252"/>
      <c r="AJ1136" s="295"/>
      <c r="AK1136" s="301">
        <f t="shared" si="362"/>
        <v>0</v>
      </c>
      <c r="AL1136" s="119" t="s">
        <v>169</v>
      </c>
      <c r="AM1136" s="123" t="s">
        <v>169</v>
      </c>
      <c r="AN1136" s="122"/>
      <c r="AO1136" s="119" t="s">
        <v>169</v>
      </c>
      <c r="AP1136" s="123" t="s">
        <v>169</v>
      </c>
      <c r="AQ1136" s="124"/>
      <c r="AR1136" s="119" t="s">
        <v>169</v>
      </c>
      <c r="AS1136" s="123" t="s">
        <v>169</v>
      </c>
      <c r="AT1136" s="122"/>
      <c r="AU1136" s="280">
        <f t="shared" si="363"/>
        <v>0</v>
      </c>
      <c r="AV1136" s="281">
        <f t="shared" si="364"/>
        <v>0</v>
      </c>
      <c r="AW1136" s="291">
        <f t="shared" si="365"/>
        <v>0</v>
      </c>
      <c r="AX1136" s="283">
        <f t="shared" si="366"/>
        <v>0</v>
      </c>
    </row>
    <row r="1137" spans="1:50" ht="26.45" customHeight="1">
      <c r="A1137" s="117"/>
      <c r="B1137" s="245"/>
      <c r="C1137" s="136"/>
      <c r="D1137" s="208" t="str">
        <f t="shared" si="350"/>
        <v/>
      </c>
      <c r="E1137" s="129" t="s">
        <v>169</v>
      </c>
      <c r="F1137" s="209" t="s">
        <v>169</v>
      </c>
      <c r="G1137" s="135"/>
      <c r="H1137" s="258"/>
      <c r="I1137" s="259">
        <f t="shared" si="351"/>
        <v>0</v>
      </c>
      <c r="J1137" s="259">
        <f t="shared" si="352"/>
        <v>0</v>
      </c>
      <c r="K1137" s="259">
        <f t="shared" si="353"/>
        <v>0</v>
      </c>
      <c r="L1137" s="252"/>
      <c r="M1137" s="252"/>
      <c r="N1137" s="252"/>
      <c r="O1137" s="147">
        <v>0</v>
      </c>
      <c r="P1137" s="147">
        <v>0</v>
      </c>
      <c r="Q1137" s="137">
        <f t="shared" si="354"/>
        <v>0</v>
      </c>
      <c r="R1137" s="80">
        <f t="shared" si="355"/>
        <v>0</v>
      </c>
      <c r="S1137" s="147">
        <v>0</v>
      </c>
      <c r="T1137" s="121"/>
      <c r="U1137" s="263">
        <f>IFERROR(VLOOKUP(B1137,คำนวณตกเบิกวิทยฐานะ!$B$9:$P$1008,14,FALSE),0)</f>
        <v>0</v>
      </c>
      <c r="V1137" s="263">
        <f>IFERROR(VLOOKUP(B1137,คำนวณตกเบิกวิทยฐานะ!$B$9:$P$1008,15,FALSE),0)</f>
        <v>0</v>
      </c>
      <c r="W1137" s="264">
        <f t="shared" si="356"/>
        <v>0</v>
      </c>
      <c r="X1137" s="119" t="s">
        <v>169</v>
      </c>
      <c r="Y1137" s="209" t="s">
        <v>169</v>
      </c>
      <c r="Z1137" s="258"/>
      <c r="AA1137" s="253">
        <f t="shared" si="357"/>
        <v>0</v>
      </c>
      <c r="AB1137" s="253">
        <f t="shared" si="358"/>
        <v>0</v>
      </c>
      <c r="AC1137" s="253">
        <f t="shared" si="367"/>
        <v>0</v>
      </c>
      <c r="AD1137" s="253">
        <f t="shared" si="359"/>
        <v>0</v>
      </c>
      <c r="AE1137" s="268">
        <f t="shared" si="368"/>
        <v>0</v>
      </c>
      <c r="AF1137" s="269">
        <f t="shared" si="360"/>
        <v>0</v>
      </c>
      <c r="AG1137" s="270">
        <f t="shared" si="361"/>
        <v>0</v>
      </c>
      <c r="AH1137" s="121"/>
      <c r="AI1137" s="252"/>
      <c r="AJ1137" s="295"/>
      <c r="AK1137" s="301">
        <f t="shared" si="362"/>
        <v>0</v>
      </c>
      <c r="AL1137" s="119" t="s">
        <v>169</v>
      </c>
      <c r="AM1137" s="123" t="s">
        <v>169</v>
      </c>
      <c r="AN1137" s="122"/>
      <c r="AO1137" s="119" t="s">
        <v>169</v>
      </c>
      <c r="AP1137" s="123" t="s">
        <v>169</v>
      </c>
      <c r="AQ1137" s="124"/>
      <c r="AR1137" s="119" t="s">
        <v>169</v>
      </c>
      <c r="AS1137" s="123" t="s">
        <v>169</v>
      </c>
      <c r="AT1137" s="122"/>
      <c r="AU1137" s="280">
        <f t="shared" si="363"/>
        <v>0</v>
      </c>
      <c r="AV1137" s="281">
        <f t="shared" si="364"/>
        <v>0</v>
      </c>
      <c r="AW1137" s="291">
        <f t="shared" si="365"/>
        <v>0</v>
      </c>
      <c r="AX1137" s="283">
        <f t="shared" si="366"/>
        <v>0</v>
      </c>
    </row>
    <row r="1138" spans="1:50" ht="26.45" customHeight="1">
      <c r="A1138" s="117"/>
      <c r="B1138" s="245"/>
      <c r="C1138" s="136"/>
      <c r="D1138" s="208" t="str">
        <f t="shared" si="350"/>
        <v/>
      </c>
      <c r="E1138" s="129" t="s">
        <v>169</v>
      </c>
      <c r="F1138" s="209" t="s">
        <v>169</v>
      </c>
      <c r="G1138" s="135"/>
      <c r="H1138" s="258"/>
      <c r="I1138" s="259">
        <f t="shared" si="351"/>
        <v>0</v>
      </c>
      <c r="J1138" s="259">
        <f t="shared" si="352"/>
        <v>0</v>
      </c>
      <c r="K1138" s="259">
        <f t="shared" si="353"/>
        <v>0</v>
      </c>
      <c r="L1138" s="252"/>
      <c r="M1138" s="252"/>
      <c r="N1138" s="252"/>
      <c r="O1138" s="147">
        <v>0</v>
      </c>
      <c r="P1138" s="147">
        <v>0</v>
      </c>
      <c r="Q1138" s="137">
        <f t="shared" si="354"/>
        <v>0</v>
      </c>
      <c r="R1138" s="80">
        <f t="shared" si="355"/>
        <v>0</v>
      </c>
      <c r="S1138" s="147">
        <v>0</v>
      </c>
      <c r="T1138" s="121"/>
      <c r="U1138" s="263">
        <f>IFERROR(VLOOKUP(B1138,คำนวณตกเบิกวิทยฐานะ!$B$9:$P$1008,14,FALSE),0)</f>
        <v>0</v>
      </c>
      <c r="V1138" s="263">
        <f>IFERROR(VLOOKUP(B1138,คำนวณตกเบิกวิทยฐานะ!$B$9:$P$1008,15,FALSE),0)</f>
        <v>0</v>
      </c>
      <c r="W1138" s="264">
        <f t="shared" si="356"/>
        <v>0</v>
      </c>
      <c r="X1138" s="119" t="s">
        <v>169</v>
      </c>
      <c r="Y1138" s="209" t="s">
        <v>169</v>
      </c>
      <c r="Z1138" s="258"/>
      <c r="AA1138" s="253">
        <f t="shared" si="357"/>
        <v>0</v>
      </c>
      <c r="AB1138" s="253">
        <f t="shared" si="358"/>
        <v>0</v>
      </c>
      <c r="AC1138" s="253">
        <f t="shared" si="367"/>
        <v>0</v>
      </c>
      <c r="AD1138" s="253">
        <f t="shared" si="359"/>
        <v>0</v>
      </c>
      <c r="AE1138" s="268">
        <f t="shared" si="368"/>
        <v>0</v>
      </c>
      <c r="AF1138" s="269">
        <f t="shared" si="360"/>
        <v>0</v>
      </c>
      <c r="AG1138" s="270">
        <f t="shared" si="361"/>
        <v>0</v>
      </c>
      <c r="AH1138" s="121"/>
      <c r="AI1138" s="252"/>
      <c r="AJ1138" s="295"/>
      <c r="AK1138" s="301">
        <f t="shared" si="362"/>
        <v>0</v>
      </c>
      <c r="AL1138" s="119" t="s">
        <v>169</v>
      </c>
      <c r="AM1138" s="123" t="s">
        <v>169</v>
      </c>
      <c r="AN1138" s="122"/>
      <c r="AO1138" s="119" t="s">
        <v>169</v>
      </c>
      <c r="AP1138" s="123" t="s">
        <v>169</v>
      </c>
      <c r="AQ1138" s="124"/>
      <c r="AR1138" s="119" t="s">
        <v>169</v>
      </c>
      <c r="AS1138" s="123" t="s">
        <v>169</v>
      </c>
      <c r="AT1138" s="122"/>
      <c r="AU1138" s="280">
        <f t="shared" si="363"/>
        <v>0</v>
      </c>
      <c r="AV1138" s="281">
        <f t="shared" si="364"/>
        <v>0</v>
      </c>
      <c r="AW1138" s="291">
        <f t="shared" si="365"/>
        <v>0</v>
      </c>
      <c r="AX1138" s="283">
        <f t="shared" si="366"/>
        <v>0</v>
      </c>
    </row>
    <row r="1139" spans="1:50" ht="26.45" customHeight="1">
      <c r="A1139" s="117"/>
      <c r="B1139" s="245"/>
      <c r="C1139" s="136"/>
      <c r="D1139" s="208" t="str">
        <f t="shared" si="350"/>
        <v/>
      </c>
      <c r="E1139" s="129" t="s">
        <v>169</v>
      </c>
      <c r="F1139" s="209" t="s">
        <v>169</v>
      </c>
      <c r="G1139" s="135"/>
      <c r="H1139" s="258"/>
      <c r="I1139" s="259">
        <f t="shared" si="351"/>
        <v>0</v>
      </c>
      <c r="J1139" s="259">
        <f t="shared" si="352"/>
        <v>0</v>
      </c>
      <c r="K1139" s="259">
        <f t="shared" si="353"/>
        <v>0</v>
      </c>
      <c r="L1139" s="252"/>
      <c r="M1139" s="252"/>
      <c r="N1139" s="252"/>
      <c r="O1139" s="147">
        <v>0</v>
      </c>
      <c r="P1139" s="147">
        <v>0</v>
      </c>
      <c r="Q1139" s="137">
        <f t="shared" si="354"/>
        <v>0</v>
      </c>
      <c r="R1139" s="80">
        <f t="shared" si="355"/>
        <v>0</v>
      </c>
      <c r="S1139" s="147">
        <v>0</v>
      </c>
      <c r="T1139" s="121"/>
      <c r="U1139" s="263">
        <f>IFERROR(VLOOKUP(B1139,คำนวณตกเบิกวิทยฐานะ!$B$9:$P$1008,14,FALSE),0)</f>
        <v>0</v>
      </c>
      <c r="V1139" s="263">
        <f>IFERROR(VLOOKUP(B1139,คำนวณตกเบิกวิทยฐานะ!$B$9:$P$1008,15,FALSE),0)</f>
        <v>0</v>
      </c>
      <c r="W1139" s="264">
        <f t="shared" si="356"/>
        <v>0</v>
      </c>
      <c r="X1139" s="119" t="s">
        <v>169</v>
      </c>
      <c r="Y1139" s="209" t="s">
        <v>169</v>
      </c>
      <c r="Z1139" s="258"/>
      <c r="AA1139" s="253">
        <f t="shared" si="357"/>
        <v>0</v>
      </c>
      <c r="AB1139" s="253">
        <f t="shared" si="358"/>
        <v>0</v>
      </c>
      <c r="AC1139" s="253">
        <f t="shared" si="367"/>
        <v>0</v>
      </c>
      <c r="AD1139" s="253">
        <f t="shared" si="359"/>
        <v>0</v>
      </c>
      <c r="AE1139" s="268">
        <f t="shared" si="368"/>
        <v>0</v>
      </c>
      <c r="AF1139" s="269">
        <f t="shared" si="360"/>
        <v>0</v>
      </c>
      <c r="AG1139" s="270">
        <f t="shared" si="361"/>
        <v>0</v>
      </c>
      <c r="AH1139" s="121"/>
      <c r="AI1139" s="252"/>
      <c r="AJ1139" s="295"/>
      <c r="AK1139" s="301">
        <f t="shared" si="362"/>
        <v>0</v>
      </c>
      <c r="AL1139" s="119" t="s">
        <v>169</v>
      </c>
      <c r="AM1139" s="123" t="s">
        <v>169</v>
      </c>
      <c r="AN1139" s="122"/>
      <c r="AO1139" s="119" t="s">
        <v>169</v>
      </c>
      <c r="AP1139" s="123" t="s">
        <v>169</v>
      </c>
      <c r="AQ1139" s="124"/>
      <c r="AR1139" s="119" t="s">
        <v>169</v>
      </c>
      <c r="AS1139" s="123" t="s">
        <v>169</v>
      </c>
      <c r="AT1139" s="122"/>
      <c r="AU1139" s="280">
        <f t="shared" si="363"/>
        <v>0</v>
      </c>
      <c r="AV1139" s="281">
        <f t="shared" si="364"/>
        <v>0</v>
      </c>
      <c r="AW1139" s="291">
        <f t="shared" si="365"/>
        <v>0</v>
      </c>
      <c r="AX1139" s="283">
        <f t="shared" si="366"/>
        <v>0</v>
      </c>
    </row>
    <row r="1140" spans="1:50" ht="26.45" customHeight="1">
      <c r="A1140" s="117"/>
      <c r="B1140" s="245"/>
      <c r="C1140" s="136"/>
      <c r="D1140" s="208" t="str">
        <f t="shared" si="350"/>
        <v/>
      </c>
      <c r="E1140" s="129" t="s">
        <v>169</v>
      </c>
      <c r="F1140" s="209" t="s">
        <v>169</v>
      </c>
      <c r="G1140" s="135"/>
      <c r="H1140" s="258"/>
      <c r="I1140" s="259">
        <f t="shared" si="351"/>
        <v>0</v>
      </c>
      <c r="J1140" s="259">
        <f t="shared" si="352"/>
        <v>0</v>
      </c>
      <c r="K1140" s="259">
        <f t="shared" si="353"/>
        <v>0</v>
      </c>
      <c r="L1140" s="252"/>
      <c r="M1140" s="252"/>
      <c r="N1140" s="252"/>
      <c r="O1140" s="147">
        <v>0</v>
      </c>
      <c r="P1140" s="147">
        <v>0</v>
      </c>
      <c r="Q1140" s="137">
        <f t="shared" si="354"/>
        <v>0</v>
      </c>
      <c r="R1140" s="80">
        <f t="shared" si="355"/>
        <v>0</v>
      </c>
      <c r="S1140" s="147">
        <v>0</v>
      </c>
      <c r="T1140" s="121"/>
      <c r="U1140" s="263">
        <f>IFERROR(VLOOKUP(B1140,คำนวณตกเบิกวิทยฐานะ!$B$9:$P$1008,14,FALSE),0)</f>
        <v>0</v>
      </c>
      <c r="V1140" s="263">
        <f>IFERROR(VLOOKUP(B1140,คำนวณตกเบิกวิทยฐานะ!$B$9:$P$1008,15,FALSE),0)</f>
        <v>0</v>
      </c>
      <c r="W1140" s="264">
        <f t="shared" si="356"/>
        <v>0</v>
      </c>
      <c r="X1140" s="119" t="s">
        <v>169</v>
      </c>
      <c r="Y1140" s="209" t="s">
        <v>169</v>
      </c>
      <c r="Z1140" s="258"/>
      <c r="AA1140" s="253">
        <f t="shared" si="357"/>
        <v>0</v>
      </c>
      <c r="AB1140" s="253">
        <f t="shared" si="358"/>
        <v>0</v>
      </c>
      <c r="AC1140" s="253">
        <f t="shared" si="367"/>
        <v>0</v>
      </c>
      <c r="AD1140" s="253">
        <f t="shared" si="359"/>
        <v>0</v>
      </c>
      <c r="AE1140" s="268">
        <f t="shared" si="368"/>
        <v>0</v>
      </c>
      <c r="AF1140" s="269">
        <f t="shared" si="360"/>
        <v>0</v>
      </c>
      <c r="AG1140" s="270">
        <f t="shared" si="361"/>
        <v>0</v>
      </c>
      <c r="AH1140" s="121"/>
      <c r="AI1140" s="252"/>
      <c r="AJ1140" s="295"/>
      <c r="AK1140" s="301">
        <f t="shared" si="362"/>
        <v>0</v>
      </c>
      <c r="AL1140" s="119" t="s">
        <v>169</v>
      </c>
      <c r="AM1140" s="123" t="s">
        <v>169</v>
      </c>
      <c r="AN1140" s="122"/>
      <c r="AO1140" s="119" t="s">
        <v>169</v>
      </c>
      <c r="AP1140" s="123" t="s">
        <v>169</v>
      </c>
      <c r="AQ1140" s="124"/>
      <c r="AR1140" s="119" t="s">
        <v>169</v>
      </c>
      <c r="AS1140" s="123" t="s">
        <v>169</v>
      </c>
      <c r="AT1140" s="122"/>
      <c r="AU1140" s="280">
        <f t="shared" si="363"/>
        <v>0</v>
      </c>
      <c r="AV1140" s="281">
        <f t="shared" si="364"/>
        <v>0</v>
      </c>
      <c r="AW1140" s="291">
        <f t="shared" si="365"/>
        <v>0</v>
      </c>
      <c r="AX1140" s="283">
        <f t="shared" si="366"/>
        <v>0</v>
      </c>
    </row>
    <row r="1141" spans="1:50" ht="26.45" customHeight="1">
      <c r="A1141" s="117"/>
      <c r="B1141" s="245"/>
      <c r="C1141" s="136"/>
      <c r="D1141" s="208" t="str">
        <f t="shared" si="350"/>
        <v/>
      </c>
      <c r="E1141" s="129" t="s">
        <v>169</v>
      </c>
      <c r="F1141" s="209" t="s">
        <v>169</v>
      </c>
      <c r="G1141" s="135"/>
      <c r="H1141" s="258"/>
      <c r="I1141" s="259">
        <f t="shared" si="351"/>
        <v>0</v>
      </c>
      <c r="J1141" s="259">
        <f t="shared" si="352"/>
        <v>0</v>
      </c>
      <c r="K1141" s="259">
        <f t="shared" si="353"/>
        <v>0</v>
      </c>
      <c r="L1141" s="252"/>
      <c r="M1141" s="252"/>
      <c r="N1141" s="252"/>
      <c r="O1141" s="147">
        <v>0</v>
      </c>
      <c r="P1141" s="147">
        <v>0</v>
      </c>
      <c r="Q1141" s="137">
        <f t="shared" si="354"/>
        <v>0</v>
      </c>
      <c r="R1141" s="80">
        <f t="shared" si="355"/>
        <v>0</v>
      </c>
      <c r="S1141" s="147">
        <v>0</v>
      </c>
      <c r="T1141" s="121"/>
      <c r="U1141" s="263">
        <f>IFERROR(VLOOKUP(B1141,คำนวณตกเบิกวิทยฐานะ!$B$9:$P$1008,14,FALSE),0)</f>
        <v>0</v>
      </c>
      <c r="V1141" s="263">
        <f>IFERROR(VLOOKUP(B1141,คำนวณตกเบิกวิทยฐานะ!$B$9:$P$1008,15,FALSE),0)</f>
        <v>0</v>
      </c>
      <c r="W1141" s="264">
        <f t="shared" si="356"/>
        <v>0</v>
      </c>
      <c r="X1141" s="119" t="s">
        <v>169</v>
      </c>
      <c r="Y1141" s="209" t="s">
        <v>169</v>
      </c>
      <c r="Z1141" s="258"/>
      <c r="AA1141" s="253">
        <f t="shared" si="357"/>
        <v>0</v>
      </c>
      <c r="AB1141" s="253">
        <f t="shared" si="358"/>
        <v>0</v>
      </c>
      <c r="AC1141" s="253">
        <f t="shared" si="367"/>
        <v>0</v>
      </c>
      <c r="AD1141" s="253">
        <f t="shared" si="359"/>
        <v>0</v>
      </c>
      <c r="AE1141" s="268">
        <f t="shared" si="368"/>
        <v>0</v>
      </c>
      <c r="AF1141" s="269">
        <f t="shared" si="360"/>
        <v>0</v>
      </c>
      <c r="AG1141" s="270">
        <f t="shared" si="361"/>
        <v>0</v>
      </c>
      <c r="AH1141" s="121"/>
      <c r="AI1141" s="252"/>
      <c r="AJ1141" s="295"/>
      <c r="AK1141" s="301">
        <f t="shared" si="362"/>
        <v>0</v>
      </c>
      <c r="AL1141" s="119" t="s">
        <v>169</v>
      </c>
      <c r="AM1141" s="123" t="s">
        <v>169</v>
      </c>
      <c r="AN1141" s="122"/>
      <c r="AO1141" s="119" t="s">
        <v>169</v>
      </c>
      <c r="AP1141" s="123" t="s">
        <v>169</v>
      </c>
      <c r="AQ1141" s="124"/>
      <c r="AR1141" s="119" t="s">
        <v>169</v>
      </c>
      <c r="AS1141" s="123" t="s">
        <v>169</v>
      </c>
      <c r="AT1141" s="122"/>
      <c r="AU1141" s="280">
        <f t="shared" si="363"/>
        <v>0</v>
      </c>
      <c r="AV1141" s="281">
        <f t="shared" si="364"/>
        <v>0</v>
      </c>
      <c r="AW1141" s="291">
        <f t="shared" si="365"/>
        <v>0</v>
      </c>
      <c r="AX1141" s="283">
        <f t="shared" si="366"/>
        <v>0</v>
      </c>
    </row>
    <row r="1142" spans="1:50" ht="26.45" customHeight="1">
      <c r="A1142" s="117"/>
      <c r="B1142" s="245"/>
      <c r="C1142" s="136"/>
      <c r="D1142" s="208" t="str">
        <f t="shared" si="350"/>
        <v/>
      </c>
      <c r="E1142" s="129" t="s">
        <v>169</v>
      </c>
      <c r="F1142" s="209" t="s">
        <v>169</v>
      </c>
      <c r="G1142" s="135"/>
      <c r="H1142" s="258"/>
      <c r="I1142" s="259">
        <f t="shared" si="351"/>
        <v>0</v>
      </c>
      <c r="J1142" s="259">
        <f t="shared" si="352"/>
        <v>0</v>
      </c>
      <c r="K1142" s="259">
        <f t="shared" si="353"/>
        <v>0</v>
      </c>
      <c r="L1142" s="252"/>
      <c r="M1142" s="252"/>
      <c r="N1142" s="252"/>
      <c r="O1142" s="147">
        <v>0</v>
      </c>
      <c r="P1142" s="147">
        <v>0</v>
      </c>
      <c r="Q1142" s="137">
        <f t="shared" si="354"/>
        <v>0</v>
      </c>
      <c r="R1142" s="80">
        <f t="shared" si="355"/>
        <v>0</v>
      </c>
      <c r="S1142" s="147">
        <v>0</v>
      </c>
      <c r="T1142" s="121"/>
      <c r="U1142" s="263">
        <f>IFERROR(VLOOKUP(B1142,คำนวณตกเบิกวิทยฐานะ!$B$9:$P$1008,14,FALSE),0)</f>
        <v>0</v>
      </c>
      <c r="V1142" s="263">
        <f>IFERROR(VLOOKUP(B1142,คำนวณตกเบิกวิทยฐานะ!$B$9:$P$1008,15,FALSE),0)</f>
        <v>0</v>
      </c>
      <c r="W1142" s="264">
        <f t="shared" si="356"/>
        <v>0</v>
      </c>
      <c r="X1142" s="119" t="s">
        <v>169</v>
      </c>
      <c r="Y1142" s="209" t="s">
        <v>169</v>
      </c>
      <c r="Z1142" s="258"/>
      <c r="AA1142" s="253">
        <f t="shared" si="357"/>
        <v>0</v>
      </c>
      <c r="AB1142" s="253">
        <f t="shared" si="358"/>
        <v>0</v>
      </c>
      <c r="AC1142" s="253">
        <f t="shared" si="367"/>
        <v>0</v>
      </c>
      <c r="AD1142" s="253">
        <f t="shared" si="359"/>
        <v>0</v>
      </c>
      <c r="AE1142" s="268">
        <f t="shared" si="368"/>
        <v>0</v>
      </c>
      <c r="AF1142" s="269">
        <f t="shared" si="360"/>
        <v>0</v>
      </c>
      <c r="AG1142" s="270">
        <f t="shared" si="361"/>
        <v>0</v>
      </c>
      <c r="AH1142" s="121"/>
      <c r="AI1142" s="252"/>
      <c r="AJ1142" s="295"/>
      <c r="AK1142" s="301">
        <f t="shared" si="362"/>
        <v>0</v>
      </c>
      <c r="AL1142" s="119" t="s">
        <v>169</v>
      </c>
      <c r="AM1142" s="123" t="s">
        <v>169</v>
      </c>
      <c r="AN1142" s="122"/>
      <c r="AO1142" s="119" t="s">
        <v>169</v>
      </c>
      <c r="AP1142" s="123" t="s">
        <v>169</v>
      </c>
      <c r="AQ1142" s="124"/>
      <c r="AR1142" s="119" t="s">
        <v>169</v>
      </c>
      <c r="AS1142" s="123" t="s">
        <v>169</v>
      </c>
      <c r="AT1142" s="122"/>
      <c r="AU1142" s="280">
        <f t="shared" si="363"/>
        <v>0</v>
      </c>
      <c r="AV1142" s="281">
        <f t="shared" si="364"/>
        <v>0</v>
      </c>
      <c r="AW1142" s="291">
        <f t="shared" si="365"/>
        <v>0</v>
      </c>
      <c r="AX1142" s="283">
        <f t="shared" si="366"/>
        <v>0</v>
      </c>
    </row>
    <row r="1143" spans="1:50" ht="26.45" customHeight="1">
      <c r="A1143" s="117"/>
      <c r="B1143" s="245"/>
      <c r="C1143" s="136"/>
      <c r="D1143" s="208" t="str">
        <f t="shared" si="350"/>
        <v/>
      </c>
      <c r="E1143" s="129" t="s">
        <v>169</v>
      </c>
      <c r="F1143" s="209" t="s">
        <v>169</v>
      </c>
      <c r="G1143" s="135"/>
      <c r="H1143" s="258"/>
      <c r="I1143" s="259">
        <f t="shared" si="351"/>
        <v>0</v>
      </c>
      <c r="J1143" s="259">
        <f t="shared" si="352"/>
        <v>0</v>
      </c>
      <c r="K1143" s="259">
        <f t="shared" si="353"/>
        <v>0</v>
      </c>
      <c r="L1143" s="252"/>
      <c r="M1143" s="252"/>
      <c r="N1143" s="252"/>
      <c r="O1143" s="147">
        <v>0</v>
      </c>
      <c r="P1143" s="147">
        <v>0</v>
      </c>
      <c r="Q1143" s="137">
        <f t="shared" si="354"/>
        <v>0</v>
      </c>
      <c r="R1143" s="80">
        <f t="shared" si="355"/>
        <v>0</v>
      </c>
      <c r="S1143" s="147">
        <v>0</v>
      </c>
      <c r="T1143" s="121"/>
      <c r="U1143" s="263">
        <f>IFERROR(VLOOKUP(B1143,คำนวณตกเบิกวิทยฐานะ!$B$9:$P$1008,14,FALSE),0)</f>
        <v>0</v>
      </c>
      <c r="V1143" s="263">
        <f>IFERROR(VLOOKUP(B1143,คำนวณตกเบิกวิทยฐานะ!$B$9:$P$1008,15,FALSE),0)</f>
        <v>0</v>
      </c>
      <c r="W1143" s="264">
        <f t="shared" si="356"/>
        <v>0</v>
      </c>
      <c r="X1143" s="119" t="s">
        <v>169</v>
      </c>
      <c r="Y1143" s="209" t="s">
        <v>169</v>
      </c>
      <c r="Z1143" s="258"/>
      <c r="AA1143" s="253">
        <f t="shared" si="357"/>
        <v>0</v>
      </c>
      <c r="AB1143" s="253">
        <f t="shared" si="358"/>
        <v>0</v>
      </c>
      <c r="AC1143" s="253">
        <f t="shared" si="367"/>
        <v>0</v>
      </c>
      <c r="AD1143" s="253">
        <f t="shared" si="359"/>
        <v>0</v>
      </c>
      <c r="AE1143" s="268">
        <f t="shared" si="368"/>
        <v>0</v>
      </c>
      <c r="AF1143" s="269">
        <f t="shared" si="360"/>
        <v>0</v>
      </c>
      <c r="AG1143" s="270">
        <f t="shared" si="361"/>
        <v>0</v>
      </c>
      <c r="AH1143" s="121"/>
      <c r="AI1143" s="252"/>
      <c r="AJ1143" s="295"/>
      <c r="AK1143" s="301">
        <f t="shared" si="362"/>
        <v>0</v>
      </c>
      <c r="AL1143" s="119" t="s">
        <v>169</v>
      </c>
      <c r="AM1143" s="123" t="s">
        <v>169</v>
      </c>
      <c r="AN1143" s="122"/>
      <c r="AO1143" s="119" t="s">
        <v>169</v>
      </c>
      <c r="AP1143" s="123" t="s">
        <v>169</v>
      </c>
      <c r="AQ1143" s="124"/>
      <c r="AR1143" s="119" t="s">
        <v>169</v>
      </c>
      <c r="AS1143" s="123" t="s">
        <v>169</v>
      </c>
      <c r="AT1143" s="122"/>
      <c r="AU1143" s="280">
        <f t="shared" si="363"/>
        <v>0</v>
      </c>
      <c r="AV1143" s="281">
        <f t="shared" si="364"/>
        <v>0</v>
      </c>
      <c r="AW1143" s="291">
        <f t="shared" si="365"/>
        <v>0</v>
      </c>
      <c r="AX1143" s="283">
        <f t="shared" si="366"/>
        <v>0</v>
      </c>
    </row>
    <row r="1144" spans="1:50" ht="26.45" customHeight="1">
      <c r="A1144" s="117"/>
      <c r="B1144" s="245"/>
      <c r="C1144" s="136"/>
      <c r="D1144" s="208" t="str">
        <f t="shared" ref="D1144:D1207" si="369">IF(LEN(B1144)=0,"",IF(IFERROR(FIND("อัตราว่าง",B1144,1),0)=0,"อัตราคนครอง","อัตราว่าง"))</f>
        <v/>
      </c>
      <c r="E1144" s="129" t="s">
        <v>169</v>
      </c>
      <c r="F1144" s="209" t="s">
        <v>169</v>
      </c>
      <c r="G1144" s="135"/>
      <c r="H1144" s="258"/>
      <c r="I1144" s="259">
        <f t="shared" ref="I1144:I1207" si="370">H1144*3%</f>
        <v>0</v>
      </c>
      <c r="J1144" s="259">
        <f t="shared" ref="J1144:J1207" si="371">(H1144+I1144)*6%</f>
        <v>0</v>
      </c>
      <c r="K1144" s="259">
        <f t="shared" ref="K1144:K1207" si="372">H1144+J1144+I1144</f>
        <v>0</v>
      </c>
      <c r="L1144" s="252"/>
      <c r="M1144" s="252"/>
      <c r="N1144" s="252"/>
      <c r="O1144" s="147">
        <v>0</v>
      </c>
      <c r="P1144" s="147">
        <v>0</v>
      </c>
      <c r="Q1144" s="137">
        <f t="shared" ref="Q1144:Q1207" si="373">VLOOKUP(E1144,$BA$15:$BC$22,2,FALSE)</f>
        <v>0</v>
      </c>
      <c r="R1144" s="80">
        <f t="shared" ref="R1144:R1207" si="374">VLOOKUP(E1144,$BA$15:$BC$22,3,FALSE)</f>
        <v>0</v>
      </c>
      <c r="S1144" s="147">
        <v>0</v>
      </c>
      <c r="T1144" s="121"/>
      <c r="U1144" s="263">
        <f>IFERROR(VLOOKUP(B1144,คำนวณตกเบิกวิทยฐานะ!$B$9:$P$1008,14,FALSE),0)</f>
        <v>0</v>
      </c>
      <c r="V1144" s="263">
        <f>IFERROR(VLOOKUP(B1144,คำนวณตกเบิกวิทยฐานะ!$B$9:$P$1008,15,FALSE),0)</f>
        <v>0</v>
      </c>
      <c r="W1144" s="264">
        <f t="shared" ref="W1144:W1207" si="375">(K1144+L1144+M1144+N1144+O1144+P1144+Q1144+R1144+S1144)*12+U1144+V1144+T1144</f>
        <v>0</v>
      </c>
      <c r="X1144" s="119" t="s">
        <v>169</v>
      </c>
      <c r="Y1144" s="209" t="s">
        <v>169</v>
      </c>
      <c r="Z1144" s="258"/>
      <c r="AA1144" s="253">
        <f t="shared" ref="AA1144:AA1207" si="376">IF(X1144="พนักงานจ้างตามภารกิจ",Z1144*4/100,0)</f>
        <v>0</v>
      </c>
      <c r="AB1144" s="253">
        <f t="shared" ref="AB1144:AB1207" si="377">Z1144+AA1144</f>
        <v>0</v>
      </c>
      <c r="AC1144" s="253">
        <f t="shared" si="367"/>
        <v>0</v>
      </c>
      <c r="AD1144" s="253">
        <f t="shared" ref="AD1144:AD1207" si="378">AB1144+AC1144</f>
        <v>0</v>
      </c>
      <c r="AE1144" s="268">
        <f t="shared" si="368"/>
        <v>0</v>
      </c>
      <c r="AF1144" s="269">
        <f t="shared" ref="AF1144:AF1207" si="379">(AD1144+AE1144)*12</f>
        <v>0</v>
      </c>
      <c r="AG1144" s="270">
        <f t="shared" ref="AG1144:AG1207" si="380">W1144+AF1144</f>
        <v>0</v>
      </c>
      <c r="AH1144" s="121"/>
      <c r="AI1144" s="252"/>
      <c r="AJ1144" s="295"/>
      <c r="AK1144" s="301">
        <f t="shared" ref="AK1144:AK1207" si="381">AI1144*AJ1144</f>
        <v>0</v>
      </c>
      <c r="AL1144" s="119" t="s">
        <v>169</v>
      </c>
      <c r="AM1144" s="123" t="s">
        <v>169</v>
      </c>
      <c r="AN1144" s="122"/>
      <c r="AO1144" s="119" t="s">
        <v>169</v>
      </c>
      <c r="AP1144" s="123" t="s">
        <v>169</v>
      </c>
      <c r="AQ1144" s="124"/>
      <c r="AR1144" s="119" t="s">
        <v>169</v>
      </c>
      <c r="AS1144" s="123" t="s">
        <v>169</v>
      </c>
      <c r="AT1144" s="122"/>
      <c r="AU1144" s="280">
        <f t="shared" ref="AU1144:AU1207" si="382">AN1144+AQ1144+AT1144</f>
        <v>0</v>
      </c>
      <c r="AV1144" s="281">
        <f t="shared" ref="AV1144:AV1207" si="383">AG1144+AK1144+AU1144+(AH1144*12)</f>
        <v>0</v>
      </c>
      <c r="AW1144" s="291">
        <f t="shared" ref="AW1144:AW1207" si="384">U1144+V1144</f>
        <v>0</v>
      </c>
      <c r="AX1144" s="283">
        <f t="shared" ref="AX1144:AX1207" si="385">AV1144</f>
        <v>0</v>
      </c>
    </row>
    <row r="1145" spans="1:50" ht="26.45" customHeight="1">
      <c r="A1145" s="117"/>
      <c r="B1145" s="245"/>
      <c r="C1145" s="136"/>
      <c r="D1145" s="208" t="str">
        <f t="shared" si="369"/>
        <v/>
      </c>
      <c r="E1145" s="129" t="s">
        <v>169</v>
      </c>
      <c r="F1145" s="209" t="s">
        <v>169</v>
      </c>
      <c r="G1145" s="135"/>
      <c r="H1145" s="258"/>
      <c r="I1145" s="259">
        <f t="shared" si="370"/>
        <v>0</v>
      </c>
      <c r="J1145" s="259">
        <f t="shared" si="371"/>
        <v>0</v>
      </c>
      <c r="K1145" s="259">
        <f t="shared" si="372"/>
        <v>0</v>
      </c>
      <c r="L1145" s="252"/>
      <c r="M1145" s="252"/>
      <c r="N1145" s="252"/>
      <c r="O1145" s="147">
        <v>0</v>
      </c>
      <c r="P1145" s="147">
        <v>0</v>
      </c>
      <c r="Q1145" s="137">
        <f t="shared" si="373"/>
        <v>0</v>
      </c>
      <c r="R1145" s="80">
        <f t="shared" si="374"/>
        <v>0</v>
      </c>
      <c r="S1145" s="147">
        <v>0</v>
      </c>
      <c r="T1145" s="121"/>
      <c r="U1145" s="263">
        <f>IFERROR(VLOOKUP(B1145,คำนวณตกเบิกวิทยฐานะ!$B$9:$P$1008,14,FALSE),0)</f>
        <v>0</v>
      </c>
      <c r="V1145" s="263">
        <f>IFERROR(VLOOKUP(B1145,คำนวณตกเบิกวิทยฐานะ!$B$9:$P$1008,15,FALSE),0)</f>
        <v>0</v>
      </c>
      <c r="W1145" s="264">
        <f t="shared" si="375"/>
        <v>0</v>
      </c>
      <c r="X1145" s="119" t="s">
        <v>169</v>
      </c>
      <c r="Y1145" s="209" t="s">
        <v>169</v>
      </c>
      <c r="Z1145" s="258"/>
      <c r="AA1145" s="253">
        <f t="shared" si="376"/>
        <v>0</v>
      </c>
      <c r="AB1145" s="253">
        <f t="shared" si="377"/>
        <v>0</v>
      </c>
      <c r="AC1145" s="253">
        <f t="shared" si="367"/>
        <v>0</v>
      </c>
      <c r="AD1145" s="253">
        <f t="shared" si="378"/>
        <v>0</v>
      </c>
      <c r="AE1145" s="268">
        <f t="shared" si="368"/>
        <v>0</v>
      </c>
      <c r="AF1145" s="269">
        <f t="shared" si="379"/>
        <v>0</v>
      </c>
      <c r="AG1145" s="270">
        <f t="shared" si="380"/>
        <v>0</v>
      </c>
      <c r="AH1145" s="121"/>
      <c r="AI1145" s="252"/>
      <c r="AJ1145" s="295"/>
      <c r="AK1145" s="301">
        <f t="shared" si="381"/>
        <v>0</v>
      </c>
      <c r="AL1145" s="119" t="s">
        <v>169</v>
      </c>
      <c r="AM1145" s="123" t="s">
        <v>169</v>
      </c>
      <c r="AN1145" s="122"/>
      <c r="AO1145" s="119" t="s">
        <v>169</v>
      </c>
      <c r="AP1145" s="123" t="s">
        <v>169</v>
      </c>
      <c r="AQ1145" s="124"/>
      <c r="AR1145" s="119" t="s">
        <v>169</v>
      </c>
      <c r="AS1145" s="123" t="s">
        <v>169</v>
      </c>
      <c r="AT1145" s="122"/>
      <c r="AU1145" s="280">
        <f t="shared" si="382"/>
        <v>0</v>
      </c>
      <c r="AV1145" s="281">
        <f t="shared" si="383"/>
        <v>0</v>
      </c>
      <c r="AW1145" s="291">
        <f t="shared" si="384"/>
        <v>0</v>
      </c>
      <c r="AX1145" s="283">
        <f t="shared" si="385"/>
        <v>0</v>
      </c>
    </row>
    <row r="1146" spans="1:50" ht="26.45" customHeight="1">
      <c r="A1146" s="117"/>
      <c r="B1146" s="245"/>
      <c r="C1146" s="136"/>
      <c r="D1146" s="208" t="str">
        <f t="shared" si="369"/>
        <v/>
      </c>
      <c r="E1146" s="129" t="s">
        <v>169</v>
      </c>
      <c r="F1146" s="209" t="s">
        <v>169</v>
      </c>
      <c r="G1146" s="135"/>
      <c r="H1146" s="258"/>
      <c r="I1146" s="259">
        <f t="shared" si="370"/>
        <v>0</v>
      </c>
      <c r="J1146" s="259">
        <f t="shared" si="371"/>
        <v>0</v>
      </c>
      <c r="K1146" s="259">
        <f t="shared" si="372"/>
        <v>0</v>
      </c>
      <c r="L1146" s="252"/>
      <c r="M1146" s="252"/>
      <c r="N1146" s="252"/>
      <c r="O1146" s="147">
        <v>0</v>
      </c>
      <c r="P1146" s="147">
        <v>0</v>
      </c>
      <c r="Q1146" s="137">
        <f t="shared" si="373"/>
        <v>0</v>
      </c>
      <c r="R1146" s="80">
        <f t="shared" si="374"/>
        <v>0</v>
      </c>
      <c r="S1146" s="147">
        <v>0</v>
      </c>
      <c r="T1146" s="121"/>
      <c r="U1146" s="263">
        <f>IFERROR(VLOOKUP(B1146,คำนวณตกเบิกวิทยฐานะ!$B$9:$P$1008,14,FALSE),0)</f>
        <v>0</v>
      </c>
      <c r="V1146" s="263">
        <f>IFERROR(VLOOKUP(B1146,คำนวณตกเบิกวิทยฐานะ!$B$9:$P$1008,15,FALSE),0)</f>
        <v>0</v>
      </c>
      <c r="W1146" s="264">
        <f t="shared" si="375"/>
        <v>0</v>
      </c>
      <c r="X1146" s="119" t="s">
        <v>169</v>
      </c>
      <c r="Y1146" s="209" t="s">
        <v>169</v>
      </c>
      <c r="Z1146" s="258"/>
      <c r="AA1146" s="253">
        <f t="shared" si="376"/>
        <v>0</v>
      </c>
      <c r="AB1146" s="253">
        <f t="shared" si="377"/>
        <v>0</v>
      </c>
      <c r="AC1146" s="253">
        <f t="shared" si="367"/>
        <v>0</v>
      </c>
      <c r="AD1146" s="253">
        <f t="shared" si="378"/>
        <v>0</v>
      </c>
      <c r="AE1146" s="268">
        <f t="shared" si="368"/>
        <v>0</v>
      </c>
      <c r="AF1146" s="269">
        <f t="shared" si="379"/>
        <v>0</v>
      </c>
      <c r="AG1146" s="270">
        <f t="shared" si="380"/>
        <v>0</v>
      </c>
      <c r="AH1146" s="121"/>
      <c r="AI1146" s="252"/>
      <c r="AJ1146" s="295"/>
      <c r="AK1146" s="301">
        <f t="shared" si="381"/>
        <v>0</v>
      </c>
      <c r="AL1146" s="119" t="s">
        <v>169</v>
      </c>
      <c r="AM1146" s="123" t="s">
        <v>169</v>
      </c>
      <c r="AN1146" s="122"/>
      <c r="AO1146" s="119" t="s">
        <v>169</v>
      </c>
      <c r="AP1146" s="123" t="s">
        <v>169</v>
      </c>
      <c r="AQ1146" s="124"/>
      <c r="AR1146" s="119" t="s">
        <v>169</v>
      </c>
      <c r="AS1146" s="123" t="s">
        <v>169</v>
      </c>
      <c r="AT1146" s="122"/>
      <c r="AU1146" s="280">
        <f t="shared" si="382"/>
        <v>0</v>
      </c>
      <c r="AV1146" s="281">
        <f t="shared" si="383"/>
        <v>0</v>
      </c>
      <c r="AW1146" s="291">
        <f t="shared" si="384"/>
        <v>0</v>
      </c>
      <c r="AX1146" s="283">
        <f t="shared" si="385"/>
        <v>0</v>
      </c>
    </row>
    <row r="1147" spans="1:50" ht="26.45" customHeight="1">
      <c r="A1147" s="117"/>
      <c r="B1147" s="245"/>
      <c r="C1147" s="136"/>
      <c r="D1147" s="208" t="str">
        <f t="shared" si="369"/>
        <v/>
      </c>
      <c r="E1147" s="129" t="s">
        <v>169</v>
      </c>
      <c r="F1147" s="209" t="s">
        <v>169</v>
      </c>
      <c r="G1147" s="135"/>
      <c r="H1147" s="258"/>
      <c r="I1147" s="259">
        <f t="shared" si="370"/>
        <v>0</v>
      </c>
      <c r="J1147" s="259">
        <f t="shared" si="371"/>
        <v>0</v>
      </c>
      <c r="K1147" s="259">
        <f t="shared" si="372"/>
        <v>0</v>
      </c>
      <c r="L1147" s="252"/>
      <c r="M1147" s="252"/>
      <c r="N1147" s="252"/>
      <c r="O1147" s="147">
        <v>0</v>
      </c>
      <c r="P1147" s="147">
        <v>0</v>
      </c>
      <c r="Q1147" s="137">
        <f t="shared" si="373"/>
        <v>0</v>
      </c>
      <c r="R1147" s="80">
        <f t="shared" si="374"/>
        <v>0</v>
      </c>
      <c r="S1147" s="147">
        <v>0</v>
      </c>
      <c r="T1147" s="121"/>
      <c r="U1147" s="263">
        <f>IFERROR(VLOOKUP(B1147,คำนวณตกเบิกวิทยฐานะ!$B$9:$P$1008,14,FALSE),0)</f>
        <v>0</v>
      </c>
      <c r="V1147" s="263">
        <f>IFERROR(VLOOKUP(B1147,คำนวณตกเบิกวิทยฐานะ!$B$9:$P$1008,15,FALSE),0)</f>
        <v>0</v>
      </c>
      <c r="W1147" s="264">
        <f t="shared" si="375"/>
        <v>0</v>
      </c>
      <c r="X1147" s="119" t="s">
        <v>169</v>
      </c>
      <c r="Y1147" s="209" t="s">
        <v>169</v>
      </c>
      <c r="Z1147" s="258"/>
      <c r="AA1147" s="253">
        <f t="shared" si="376"/>
        <v>0</v>
      </c>
      <c r="AB1147" s="253">
        <f t="shared" si="377"/>
        <v>0</v>
      </c>
      <c r="AC1147" s="253">
        <f t="shared" si="367"/>
        <v>0</v>
      </c>
      <c r="AD1147" s="253">
        <f t="shared" si="378"/>
        <v>0</v>
      </c>
      <c r="AE1147" s="268">
        <f t="shared" si="368"/>
        <v>0</v>
      </c>
      <c r="AF1147" s="269">
        <f t="shared" si="379"/>
        <v>0</v>
      </c>
      <c r="AG1147" s="270">
        <f t="shared" si="380"/>
        <v>0</v>
      </c>
      <c r="AH1147" s="121"/>
      <c r="AI1147" s="252"/>
      <c r="AJ1147" s="295"/>
      <c r="AK1147" s="301">
        <f t="shared" si="381"/>
        <v>0</v>
      </c>
      <c r="AL1147" s="119" t="s">
        <v>169</v>
      </c>
      <c r="AM1147" s="123" t="s">
        <v>169</v>
      </c>
      <c r="AN1147" s="122"/>
      <c r="AO1147" s="119" t="s">
        <v>169</v>
      </c>
      <c r="AP1147" s="123" t="s">
        <v>169</v>
      </c>
      <c r="AQ1147" s="124"/>
      <c r="AR1147" s="119" t="s">
        <v>169</v>
      </c>
      <c r="AS1147" s="123" t="s">
        <v>169</v>
      </c>
      <c r="AT1147" s="122"/>
      <c r="AU1147" s="280">
        <f t="shared" si="382"/>
        <v>0</v>
      </c>
      <c r="AV1147" s="281">
        <f t="shared" si="383"/>
        <v>0</v>
      </c>
      <c r="AW1147" s="291">
        <f t="shared" si="384"/>
        <v>0</v>
      </c>
      <c r="AX1147" s="283">
        <f t="shared" si="385"/>
        <v>0</v>
      </c>
    </row>
    <row r="1148" spans="1:50" ht="26.45" customHeight="1">
      <c r="A1148" s="117"/>
      <c r="B1148" s="245"/>
      <c r="C1148" s="136"/>
      <c r="D1148" s="208" t="str">
        <f t="shared" si="369"/>
        <v/>
      </c>
      <c r="E1148" s="129" t="s">
        <v>169</v>
      </c>
      <c r="F1148" s="209" t="s">
        <v>169</v>
      </c>
      <c r="G1148" s="135"/>
      <c r="H1148" s="258"/>
      <c r="I1148" s="259">
        <f t="shared" si="370"/>
        <v>0</v>
      </c>
      <c r="J1148" s="259">
        <f t="shared" si="371"/>
        <v>0</v>
      </c>
      <c r="K1148" s="259">
        <f t="shared" si="372"/>
        <v>0</v>
      </c>
      <c r="L1148" s="252"/>
      <c r="M1148" s="252"/>
      <c r="N1148" s="252"/>
      <c r="O1148" s="147">
        <v>0</v>
      </c>
      <c r="P1148" s="147">
        <v>0</v>
      </c>
      <c r="Q1148" s="137">
        <f t="shared" si="373"/>
        <v>0</v>
      </c>
      <c r="R1148" s="80">
        <f t="shared" si="374"/>
        <v>0</v>
      </c>
      <c r="S1148" s="147">
        <v>0</v>
      </c>
      <c r="T1148" s="121"/>
      <c r="U1148" s="263">
        <f>IFERROR(VLOOKUP(B1148,คำนวณตกเบิกวิทยฐานะ!$B$9:$P$1008,14,FALSE),0)</f>
        <v>0</v>
      </c>
      <c r="V1148" s="263">
        <f>IFERROR(VLOOKUP(B1148,คำนวณตกเบิกวิทยฐานะ!$B$9:$P$1008,15,FALSE),0)</f>
        <v>0</v>
      </c>
      <c r="W1148" s="264">
        <f t="shared" si="375"/>
        <v>0</v>
      </c>
      <c r="X1148" s="119" t="s">
        <v>169</v>
      </c>
      <c r="Y1148" s="209" t="s">
        <v>169</v>
      </c>
      <c r="Z1148" s="258"/>
      <c r="AA1148" s="253">
        <f t="shared" si="376"/>
        <v>0</v>
      </c>
      <c r="AB1148" s="253">
        <f t="shared" si="377"/>
        <v>0</v>
      </c>
      <c r="AC1148" s="253">
        <f t="shared" si="367"/>
        <v>0</v>
      </c>
      <c r="AD1148" s="253">
        <f t="shared" si="378"/>
        <v>0</v>
      </c>
      <c r="AE1148" s="268">
        <f t="shared" si="368"/>
        <v>0</v>
      </c>
      <c r="AF1148" s="269">
        <f t="shared" si="379"/>
        <v>0</v>
      </c>
      <c r="AG1148" s="270">
        <f t="shared" si="380"/>
        <v>0</v>
      </c>
      <c r="AH1148" s="121"/>
      <c r="AI1148" s="252"/>
      <c r="AJ1148" s="295"/>
      <c r="AK1148" s="301">
        <f t="shared" si="381"/>
        <v>0</v>
      </c>
      <c r="AL1148" s="119" t="s">
        <v>169</v>
      </c>
      <c r="AM1148" s="123" t="s">
        <v>169</v>
      </c>
      <c r="AN1148" s="122"/>
      <c r="AO1148" s="119" t="s">
        <v>169</v>
      </c>
      <c r="AP1148" s="123" t="s">
        <v>169</v>
      </c>
      <c r="AQ1148" s="124"/>
      <c r="AR1148" s="119" t="s">
        <v>169</v>
      </c>
      <c r="AS1148" s="123" t="s">
        <v>169</v>
      </c>
      <c r="AT1148" s="122"/>
      <c r="AU1148" s="280">
        <f t="shared" si="382"/>
        <v>0</v>
      </c>
      <c r="AV1148" s="281">
        <f t="shared" si="383"/>
        <v>0</v>
      </c>
      <c r="AW1148" s="291">
        <f t="shared" si="384"/>
        <v>0</v>
      </c>
      <c r="AX1148" s="283">
        <f t="shared" si="385"/>
        <v>0</v>
      </c>
    </row>
    <row r="1149" spans="1:50" ht="26.45" customHeight="1">
      <c r="A1149" s="117"/>
      <c r="B1149" s="245"/>
      <c r="C1149" s="136"/>
      <c r="D1149" s="208" t="str">
        <f t="shared" si="369"/>
        <v/>
      </c>
      <c r="E1149" s="129" t="s">
        <v>169</v>
      </c>
      <c r="F1149" s="209" t="s">
        <v>169</v>
      </c>
      <c r="G1149" s="135"/>
      <c r="H1149" s="258"/>
      <c r="I1149" s="259">
        <f t="shared" si="370"/>
        <v>0</v>
      </c>
      <c r="J1149" s="259">
        <f t="shared" si="371"/>
        <v>0</v>
      </c>
      <c r="K1149" s="259">
        <f t="shared" si="372"/>
        <v>0</v>
      </c>
      <c r="L1149" s="252"/>
      <c r="M1149" s="252"/>
      <c r="N1149" s="252"/>
      <c r="O1149" s="147">
        <v>0</v>
      </c>
      <c r="P1149" s="147">
        <v>0</v>
      </c>
      <c r="Q1149" s="137">
        <f t="shared" si="373"/>
        <v>0</v>
      </c>
      <c r="R1149" s="80">
        <f t="shared" si="374"/>
        <v>0</v>
      </c>
      <c r="S1149" s="147">
        <v>0</v>
      </c>
      <c r="T1149" s="121"/>
      <c r="U1149" s="263">
        <f>IFERROR(VLOOKUP(B1149,คำนวณตกเบิกวิทยฐานะ!$B$9:$P$1008,14,FALSE),0)</f>
        <v>0</v>
      </c>
      <c r="V1149" s="263">
        <f>IFERROR(VLOOKUP(B1149,คำนวณตกเบิกวิทยฐานะ!$B$9:$P$1008,15,FALSE),0)</f>
        <v>0</v>
      </c>
      <c r="W1149" s="264">
        <f t="shared" si="375"/>
        <v>0</v>
      </c>
      <c r="X1149" s="119" t="s">
        <v>169</v>
      </c>
      <c r="Y1149" s="209" t="s">
        <v>169</v>
      </c>
      <c r="Z1149" s="258"/>
      <c r="AA1149" s="253">
        <f t="shared" si="376"/>
        <v>0</v>
      </c>
      <c r="AB1149" s="253">
        <f t="shared" si="377"/>
        <v>0</v>
      </c>
      <c r="AC1149" s="253">
        <f t="shared" si="367"/>
        <v>0</v>
      </c>
      <c r="AD1149" s="253">
        <f t="shared" si="378"/>
        <v>0</v>
      </c>
      <c r="AE1149" s="268">
        <f t="shared" si="368"/>
        <v>0</v>
      </c>
      <c r="AF1149" s="269">
        <f t="shared" si="379"/>
        <v>0</v>
      </c>
      <c r="AG1149" s="270">
        <f t="shared" si="380"/>
        <v>0</v>
      </c>
      <c r="AH1149" s="121"/>
      <c r="AI1149" s="252"/>
      <c r="AJ1149" s="295"/>
      <c r="AK1149" s="301">
        <f t="shared" si="381"/>
        <v>0</v>
      </c>
      <c r="AL1149" s="119" t="s">
        <v>169</v>
      </c>
      <c r="AM1149" s="123" t="s">
        <v>169</v>
      </c>
      <c r="AN1149" s="122"/>
      <c r="AO1149" s="119" t="s">
        <v>169</v>
      </c>
      <c r="AP1149" s="123" t="s">
        <v>169</v>
      </c>
      <c r="AQ1149" s="124"/>
      <c r="AR1149" s="119" t="s">
        <v>169</v>
      </c>
      <c r="AS1149" s="123" t="s">
        <v>169</v>
      </c>
      <c r="AT1149" s="122"/>
      <c r="AU1149" s="280">
        <f t="shared" si="382"/>
        <v>0</v>
      </c>
      <c r="AV1149" s="281">
        <f t="shared" si="383"/>
        <v>0</v>
      </c>
      <c r="AW1149" s="291">
        <f t="shared" si="384"/>
        <v>0</v>
      </c>
      <c r="AX1149" s="283">
        <f t="shared" si="385"/>
        <v>0</v>
      </c>
    </row>
    <row r="1150" spans="1:50" ht="26.45" customHeight="1">
      <c r="A1150" s="117"/>
      <c r="B1150" s="245"/>
      <c r="C1150" s="136"/>
      <c r="D1150" s="208" t="str">
        <f t="shared" si="369"/>
        <v/>
      </c>
      <c r="E1150" s="129" t="s">
        <v>169</v>
      </c>
      <c r="F1150" s="209" t="s">
        <v>169</v>
      </c>
      <c r="G1150" s="135"/>
      <c r="H1150" s="258"/>
      <c r="I1150" s="259">
        <f t="shared" si="370"/>
        <v>0</v>
      </c>
      <c r="J1150" s="259">
        <f t="shared" si="371"/>
        <v>0</v>
      </c>
      <c r="K1150" s="259">
        <f t="shared" si="372"/>
        <v>0</v>
      </c>
      <c r="L1150" s="252"/>
      <c r="M1150" s="252"/>
      <c r="N1150" s="252"/>
      <c r="O1150" s="147">
        <v>0</v>
      </c>
      <c r="P1150" s="147">
        <v>0</v>
      </c>
      <c r="Q1150" s="137">
        <f t="shared" si="373"/>
        <v>0</v>
      </c>
      <c r="R1150" s="80">
        <f t="shared" si="374"/>
        <v>0</v>
      </c>
      <c r="S1150" s="147">
        <v>0</v>
      </c>
      <c r="T1150" s="121"/>
      <c r="U1150" s="263">
        <f>IFERROR(VLOOKUP(B1150,คำนวณตกเบิกวิทยฐานะ!$B$9:$P$1008,14,FALSE),0)</f>
        <v>0</v>
      </c>
      <c r="V1150" s="263">
        <f>IFERROR(VLOOKUP(B1150,คำนวณตกเบิกวิทยฐานะ!$B$9:$P$1008,15,FALSE),0)</f>
        <v>0</v>
      </c>
      <c r="W1150" s="264">
        <f t="shared" si="375"/>
        <v>0</v>
      </c>
      <c r="X1150" s="119" t="s">
        <v>169</v>
      </c>
      <c r="Y1150" s="209" t="s">
        <v>169</v>
      </c>
      <c r="Z1150" s="258"/>
      <c r="AA1150" s="253">
        <f t="shared" si="376"/>
        <v>0</v>
      </c>
      <c r="AB1150" s="253">
        <f t="shared" si="377"/>
        <v>0</v>
      </c>
      <c r="AC1150" s="253">
        <f t="shared" si="367"/>
        <v>0</v>
      </c>
      <c r="AD1150" s="253">
        <f t="shared" si="378"/>
        <v>0</v>
      </c>
      <c r="AE1150" s="268">
        <f t="shared" si="368"/>
        <v>0</v>
      </c>
      <c r="AF1150" s="269">
        <f t="shared" si="379"/>
        <v>0</v>
      </c>
      <c r="AG1150" s="270">
        <f t="shared" si="380"/>
        <v>0</v>
      </c>
      <c r="AH1150" s="121"/>
      <c r="AI1150" s="252"/>
      <c r="AJ1150" s="295"/>
      <c r="AK1150" s="301">
        <f t="shared" si="381"/>
        <v>0</v>
      </c>
      <c r="AL1150" s="119" t="s">
        <v>169</v>
      </c>
      <c r="AM1150" s="123" t="s">
        <v>169</v>
      </c>
      <c r="AN1150" s="122"/>
      <c r="AO1150" s="119" t="s">
        <v>169</v>
      </c>
      <c r="AP1150" s="123" t="s">
        <v>169</v>
      </c>
      <c r="AQ1150" s="124"/>
      <c r="AR1150" s="119" t="s">
        <v>169</v>
      </c>
      <c r="AS1150" s="123" t="s">
        <v>169</v>
      </c>
      <c r="AT1150" s="122"/>
      <c r="AU1150" s="280">
        <f t="shared" si="382"/>
        <v>0</v>
      </c>
      <c r="AV1150" s="281">
        <f t="shared" si="383"/>
        <v>0</v>
      </c>
      <c r="AW1150" s="291">
        <f t="shared" si="384"/>
        <v>0</v>
      </c>
      <c r="AX1150" s="283">
        <f t="shared" si="385"/>
        <v>0</v>
      </c>
    </row>
    <row r="1151" spans="1:50" ht="26.45" customHeight="1">
      <c r="A1151" s="117"/>
      <c r="B1151" s="245"/>
      <c r="C1151" s="136"/>
      <c r="D1151" s="208" t="str">
        <f t="shared" si="369"/>
        <v/>
      </c>
      <c r="E1151" s="129" t="s">
        <v>169</v>
      </c>
      <c r="F1151" s="209" t="s">
        <v>169</v>
      </c>
      <c r="G1151" s="135"/>
      <c r="H1151" s="258"/>
      <c r="I1151" s="259">
        <f t="shared" si="370"/>
        <v>0</v>
      </c>
      <c r="J1151" s="259">
        <f t="shared" si="371"/>
        <v>0</v>
      </c>
      <c r="K1151" s="259">
        <f t="shared" si="372"/>
        <v>0</v>
      </c>
      <c r="L1151" s="252"/>
      <c r="M1151" s="252"/>
      <c r="N1151" s="252"/>
      <c r="O1151" s="147">
        <v>0</v>
      </c>
      <c r="P1151" s="147">
        <v>0</v>
      </c>
      <c r="Q1151" s="137">
        <f t="shared" si="373"/>
        <v>0</v>
      </c>
      <c r="R1151" s="80">
        <f t="shared" si="374"/>
        <v>0</v>
      </c>
      <c r="S1151" s="147">
        <v>0</v>
      </c>
      <c r="T1151" s="121"/>
      <c r="U1151" s="263">
        <f>IFERROR(VLOOKUP(B1151,คำนวณตกเบิกวิทยฐานะ!$B$9:$P$1008,14,FALSE),0)</f>
        <v>0</v>
      </c>
      <c r="V1151" s="263">
        <f>IFERROR(VLOOKUP(B1151,คำนวณตกเบิกวิทยฐานะ!$B$9:$P$1008,15,FALSE),0)</f>
        <v>0</v>
      </c>
      <c r="W1151" s="264">
        <f t="shared" si="375"/>
        <v>0</v>
      </c>
      <c r="X1151" s="119" t="s">
        <v>169</v>
      </c>
      <c r="Y1151" s="209" t="s">
        <v>169</v>
      </c>
      <c r="Z1151" s="258"/>
      <c r="AA1151" s="253">
        <f t="shared" si="376"/>
        <v>0</v>
      </c>
      <c r="AB1151" s="253">
        <f t="shared" si="377"/>
        <v>0</v>
      </c>
      <c r="AC1151" s="253">
        <f t="shared" si="367"/>
        <v>0</v>
      </c>
      <c r="AD1151" s="253">
        <f t="shared" si="378"/>
        <v>0</v>
      </c>
      <c r="AE1151" s="268">
        <f t="shared" si="368"/>
        <v>0</v>
      </c>
      <c r="AF1151" s="269">
        <f t="shared" si="379"/>
        <v>0</v>
      </c>
      <c r="AG1151" s="270">
        <f t="shared" si="380"/>
        <v>0</v>
      </c>
      <c r="AH1151" s="121"/>
      <c r="AI1151" s="252"/>
      <c r="AJ1151" s="295"/>
      <c r="AK1151" s="301">
        <f t="shared" si="381"/>
        <v>0</v>
      </c>
      <c r="AL1151" s="119" t="s">
        <v>169</v>
      </c>
      <c r="AM1151" s="123" t="s">
        <v>169</v>
      </c>
      <c r="AN1151" s="122"/>
      <c r="AO1151" s="119" t="s">
        <v>169</v>
      </c>
      <c r="AP1151" s="123" t="s">
        <v>169</v>
      </c>
      <c r="AQ1151" s="124"/>
      <c r="AR1151" s="119" t="s">
        <v>169</v>
      </c>
      <c r="AS1151" s="123" t="s">
        <v>169</v>
      </c>
      <c r="AT1151" s="122"/>
      <c r="AU1151" s="280">
        <f t="shared" si="382"/>
        <v>0</v>
      </c>
      <c r="AV1151" s="281">
        <f t="shared" si="383"/>
        <v>0</v>
      </c>
      <c r="AW1151" s="291">
        <f t="shared" si="384"/>
        <v>0</v>
      </c>
      <c r="AX1151" s="283">
        <f t="shared" si="385"/>
        <v>0</v>
      </c>
    </row>
    <row r="1152" spans="1:50" ht="26.45" customHeight="1">
      <c r="A1152" s="117"/>
      <c r="B1152" s="245"/>
      <c r="C1152" s="136"/>
      <c r="D1152" s="208" t="str">
        <f t="shared" si="369"/>
        <v/>
      </c>
      <c r="E1152" s="129" t="s">
        <v>169</v>
      </c>
      <c r="F1152" s="209" t="s">
        <v>169</v>
      </c>
      <c r="G1152" s="135"/>
      <c r="H1152" s="258"/>
      <c r="I1152" s="259">
        <f t="shared" si="370"/>
        <v>0</v>
      </c>
      <c r="J1152" s="259">
        <f t="shared" si="371"/>
        <v>0</v>
      </c>
      <c r="K1152" s="259">
        <f t="shared" si="372"/>
        <v>0</v>
      </c>
      <c r="L1152" s="252"/>
      <c r="M1152" s="252"/>
      <c r="N1152" s="252"/>
      <c r="O1152" s="147">
        <v>0</v>
      </c>
      <c r="P1152" s="147">
        <v>0</v>
      </c>
      <c r="Q1152" s="137">
        <f t="shared" si="373"/>
        <v>0</v>
      </c>
      <c r="R1152" s="80">
        <f t="shared" si="374"/>
        <v>0</v>
      </c>
      <c r="S1152" s="147">
        <v>0</v>
      </c>
      <c r="T1152" s="121"/>
      <c r="U1152" s="263">
        <f>IFERROR(VLOOKUP(B1152,คำนวณตกเบิกวิทยฐานะ!$B$9:$P$1008,14,FALSE),0)</f>
        <v>0</v>
      </c>
      <c r="V1152" s="263">
        <f>IFERROR(VLOOKUP(B1152,คำนวณตกเบิกวิทยฐานะ!$B$9:$P$1008,15,FALSE),0)</f>
        <v>0</v>
      </c>
      <c r="W1152" s="264">
        <f t="shared" si="375"/>
        <v>0</v>
      </c>
      <c r="X1152" s="119" t="s">
        <v>169</v>
      </c>
      <c r="Y1152" s="209" t="s">
        <v>169</v>
      </c>
      <c r="Z1152" s="258"/>
      <c r="AA1152" s="253">
        <f t="shared" si="376"/>
        <v>0</v>
      </c>
      <c r="AB1152" s="253">
        <f t="shared" si="377"/>
        <v>0</v>
      </c>
      <c r="AC1152" s="253">
        <f t="shared" si="367"/>
        <v>0</v>
      </c>
      <c r="AD1152" s="253">
        <f t="shared" si="378"/>
        <v>0</v>
      </c>
      <c r="AE1152" s="268">
        <f t="shared" si="368"/>
        <v>0</v>
      </c>
      <c r="AF1152" s="269">
        <f t="shared" si="379"/>
        <v>0</v>
      </c>
      <c r="AG1152" s="270">
        <f t="shared" si="380"/>
        <v>0</v>
      </c>
      <c r="AH1152" s="121"/>
      <c r="AI1152" s="252"/>
      <c r="AJ1152" s="295"/>
      <c r="AK1152" s="301">
        <f t="shared" si="381"/>
        <v>0</v>
      </c>
      <c r="AL1152" s="119" t="s">
        <v>169</v>
      </c>
      <c r="AM1152" s="123" t="s">
        <v>169</v>
      </c>
      <c r="AN1152" s="122"/>
      <c r="AO1152" s="119" t="s">
        <v>169</v>
      </c>
      <c r="AP1152" s="123" t="s">
        <v>169</v>
      </c>
      <c r="AQ1152" s="124"/>
      <c r="AR1152" s="119" t="s">
        <v>169</v>
      </c>
      <c r="AS1152" s="123" t="s">
        <v>169</v>
      </c>
      <c r="AT1152" s="122"/>
      <c r="AU1152" s="280">
        <f t="shared" si="382"/>
        <v>0</v>
      </c>
      <c r="AV1152" s="281">
        <f t="shared" si="383"/>
        <v>0</v>
      </c>
      <c r="AW1152" s="291">
        <f t="shared" si="384"/>
        <v>0</v>
      </c>
      <c r="AX1152" s="283">
        <f t="shared" si="385"/>
        <v>0</v>
      </c>
    </row>
    <row r="1153" spans="1:50" ht="26.45" customHeight="1">
      <c r="A1153" s="117"/>
      <c r="B1153" s="245"/>
      <c r="C1153" s="136"/>
      <c r="D1153" s="208" t="str">
        <f t="shared" si="369"/>
        <v/>
      </c>
      <c r="E1153" s="129" t="s">
        <v>169</v>
      </c>
      <c r="F1153" s="209" t="s">
        <v>169</v>
      </c>
      <c r="G1153" s="135"/>
      <c r="H1153" s="258"/>
      <c r="I1153" s="259">
        <f t="shared" si="370"/>
        <v>0</v>
      </c>
      <c r="J1153" s="259">
        <f t="shared" si="371"/>
        <v>0</v>
      </c>
      <c r="K1153" s="259">
        <f t="shared" si="372"/>
        <v>0</v>
      </c>
      <c r="L1153" s="252"/>
      <c r="M1153" s="252"/>
      <c r="N1153" s="252"/>
      <c r="O1153" s="147">
        <v>0</v>
      </c>
      <c r="P1153" s="147">
        <v>0</v>
      </c>
      <c r="Q1153" s="137">
        <f t="shared" si="373"/>
        <v>0</v>
      </c>
      <c r="R1153" s="80">
        <f t="shared" si="374"/>
        <v>0</v>
      </c>
      <c r="S1153" s="147">
        <v>0</v>
      </c>
      <c r="T1153" s="121"/>
      <c r="U1153" s="263">
        <f>IFERROR(VLOOKUP(B1153,คำนวณตกเบิกวิทยฐานะ!$B$9:$P$1008,14,FALSE),0)</f>
        <v>0</v>
      </c>
      <c r="V1153" s="263">
        <f>IFERROR(VLOOKUP(B1153,คำนวณตกเบิกวิทยฐานะ!$B$9:$P$1008,15,FALSE),0)</f>
        <v>0</v>
      </c>
      <c r="W1153" s="264">
        <f t="shared" si="375"/>
        <v>0</v>
      </c>
      <c r="X1153" s="119" t="s">
        <v>169</v>
      </c>
      <c r="Y1153" s="209" t="s">
        <v>169</v>
      </c>
      <c r="Z1153" s="258"/>
      <c r="AA1153" s="253">
        <f t="shared" si="376"/>
        <v>0</v>
      </c>
      <c r="AB1153" s="253">
        <f t="shared" si="377"/>
        <v>0</v>
      </c>
      <c r="AC1153" s="253">
        <f t="shared" si="367"/>
        <v>0</v>
      </c>
      <c r="AD1153" s="253">
        <f t="shared" si="378"/>
        <v>0</v>
      </c>
      <c r="AE1153" s="268">
        <f t="shared" si="368"/>
        <v>0</v>
      </c>
      <c r="AF1153" s="269">
        <f t="shared" si="379"/>
        <v>0</v>
      </c>
      <c r="AG1153" s="270">
        <f t="shared" si="380"/>
        <v>0</v>
      </c>
      <c r="AH1153" s="121"/>
      <c r="AI1153" s="252"/>
      <c r="AJ1153" s="295"/>
      <c r="AK1153" s="301">
        <f t="shared" si="381"/>
        <v>0</v>
      </c>
      <c r="AL1153" s="119" t="s">
        <v>169</v>
      </c>
      <c r="AM1153" s="123" t="s">
        <v>169</v>
      </c>
      <c r="AN1153" s="122"/>
      <c r="AO1153" s="119" t="s">
        <v>169</v>
      </c>
      <c r="AP1153" s="123" t="s">
        <v>169</v>
      </c>
      <c r="AQ1153" s="124"/>
      <c r="AR1153" s="119" t="s">
        <v>169</v>
      </c>
      <c r="AS1153" s="123" t="s">
        <v>169</v>
      </c>
      <c r="AT1153" s="122"/>
      <c r="AU1153" s="280">
        <f t="shared" si="382"/>
        <v>0</v>
      </c>
      <c r="AV1153" s="281">
        <f t="shared" si="383"/>
        <v>0</v>
      </c>
      <c r="AW1153" s="291">
        <f t="shared" si="384"/>
        <v>0</v>
      </c>
      <c r="AX1153" s="283">
        <f t="shared" si="385"/>
        <v>0</v>
      </c>
    </row>
    <row r="1154" spans="1:50" ht="26.45" customHeight="1">
      <c r="A1154" s="117"/>
      <c r="B1154" s="245"/>
      <c r="C1154" s="136"/>
      <c r="D1154" s="208" t="str">
        <f t="shared" si="369"/>
        <v/>
      </c>
      <c r="E1154" s="129" t="s">
        <v>169</v>
      </c>
      <c r="F1154" s="209" t="s">
        <v>169</v>
      </c>
      <c r="G1154" s="135"/>
      <c r="H1154" s="258"/>
      <c r="I1154" s="259">
        <f t="shared" si="370"/>
        <v>0</v>
      </c>
      <c r="J1154" s="259">
        <f t="shared" si="371"/>
        <v>0</v>
      </c>
      <c r="K1154" s="259">
        <f t="shared" si="372"/>
        <v>0</v>
      </c>
      <c r="L1154" s="252"/>
      <c r="M1154" s="252"/>
      <c r="N1154" s="252"/>
      <c r="O1154" s="147">
        <v>0</v>
      </c>
      <c r="P1154" s="147">
        <v>0</v>
      </c>
      <c r="Q1154" s="137">
        <f t="shared" si="373"/>
        <v>0</v>
      </c>
      <c r="R1154" s="80">
        <f t="shared" si="374"/>
        <v>0</v>
      </c>
      <c r="S1154" s="147">
        <v>0</v>
      </c>
      <c r="T1154" s="121"/>
      <c r="U1154" s="263">
        <f>IFERROR(VLOOKUP(B1154,คำนวณตกเบิกวิทยฐานะ!$B$9:$P$1008,14,FALSE),0)</f>
        <v>0</v>
      </c>
      <c r="V1154" s="263">
        <f>IFERROR(VLOOKUP(B1154,คำนวณตกเบิกวิทยฐานะ!$B$9:$P$1008,15,FALSE),0)</f>
        <v>0</v>
      </c>
      <c r="W1154" s="264">
        <f t="shared" si="375"/>
        <v>0</v>
      </c>
      <c r="X1154" s="119" t="s">
        <v>169</v>
      </c>
      <c r="Y1154" s="209" t="s">
        <v>169</v>
      </c>
      <c r="Z1154" s="258"/>
      <c r="AA1154" s="253">
        <f t="shared" si="376"/>
        <v>0</v>
      </c>
      <c r="AB1154" s="253">
        <f t="shared" si="377"/>
        <v>0</v>
      </c>
      <c r="AC1154" s="253">
        <f t="shared" si="367"/>
        <v>0</v>
      </c>
      <c r="AD1154" s="253">
        <f t="shared" si="378"/>
        <v>0</v>
      </c>
      <c r="AE1154" s="268">
        <f t="shared" si="368"/>
        <v>0</v>
      </c>
      <c r="AF1154" s="269">
        <f t="shared" si="379"/>
        <v>0</v>
      </c>
      <c r="AG1154" s="270">
        <f t="shared" si="380"/>
        <v>0</v>
      </c>
      <c r="AH1154" s="121"/>
      <c r="AI1154" s="252"/>
      <c r="AJ1154" s="295"/>
      <c r="AK1154" s="301">
        <f t="shared" si="381"/>
        <v>0</v>
      </c>
      <c r="AL1154" s="119" t="s">
        <v>169</v>
      </c>
      <c r="AM1154" s="123" t="s">
        <v>169</v>
      </c>
      <c r="AN1154" s="122"/>
      <c r="AO1154" s="119" t="s">
        <v>169</v>
      </c>
      <c r="AP1154" s="123" t="s">
        <v>169</v>
      </c>
      <c r="AQ1154" s="124"/>
      <c r="AR1154" s="119" t="s">
        <v>169</v>
      </c>
      <c r="AS1154" s="123" t="s">
        <v>169</v>
      </c>
      <c r="AT1154" s="122"/>
      <c r="AU1154" s="280">
        <f t="shared" si="382"/>
        <v>0</v>
      </c>
      <c r="AV1154" s="281">
        <f t="shared" si="383"/>
        <v>0</v>
      </c>
      <c r="AW1154" s="291">
        <f t="shared" si="384"/>
        <v>0</v>
      </c>
      <c r="AX1154" s="283">
        <f t="shared" si="385"/>
        <v>0</v>
      </c>
    </row>
    <row r="1155" spans="1:50" ht="26.45" customHeight="1">
      <c r="A1155" s="117"/>
      <c r="B1155" s="245"/>
      <c r="C1155" s="136"/>
      <c r="D1155" s="208" t="str">
        <f t="shared" si="369"/>
        <v/>
      </c>
      <c r="E1155" s="129" t="s">
        <v>169</v>
      </c>
      <c r="F1155" s="209" t="s">
        <v>169</v>
      </c>
      <c r="G1155" s="135"/>
      <c r="H1155" s="258"/>
      <c r="I1155" s="259">
        <f t="shared" si="370"/>
        <v>0</v>
      </c>
      <c r="J1155" s="259">
        <f t="shared" si="371"/>
        <v>0</v>
      </c>
      <c r="K1155" s="259">
        <f t="shared" si="372"/>
        <v>0</v>
      </c>
      <c r="L1155" s="252"/>
      <c r="M1155" s="252"/>
      <c r="N1155" s="252"/>
      <c r="O1155" s="147">
        <v>0</v>
      </c>
      <c r="P1155" s="147">
        <v>0</v>
      </c>
      <c r="Q1155" s="137">
        <f t="shared" si="373"/>
        <v>0</v>
      </c>
      <c r="R1155" s="80">
        <f t="shared" si="374"/>
        <v>0</v>
      </c>
      <c r="S1155" s="147">
        <v>0</v>
      </c>
      <c r="T1155" s="121"/>
      <c r="U1155" s="263">
        <f>IFERROR(VLOOKUP(B1155,คำนวณตกเบิกวิทยฐานะ!$B$9:$P$1008,14,FALSE),0)</f>
        <v>0</v>
      </c>
      <c r="V1155" s="263">
        <f>IFERROR(VLOOKUP(B1155,คำนวณตกเบิกวิทยฐานะ!$B$9:$P$1008,15,FALSE),0)</f>
        <v>0</v>
      </c>
      <c r="W1155" s="264">
        <f t="shared" si="375"/>
        <v>0</v>
      </c>
      <c r="X1155" s="119" t="s">
        <v>169</v>
      </c>
      <c r="Y1155" s="209" t="s">
        <v>169</v>
      </c>
      <c r="Z1155" s="258"/>
      <c r="AA1155" s="253">
        <f t="shared" si="376"/>
        <v>0</v>
      </c>
      <c r="AB1155" s="253">
        <f t="shared" si="377"/>
        <v>0</v>
      </c>
      <c r="AC1155" s="253">
        <f t="shared" si="367"/>
        <v>0</v>
      </c>
      <c r="AD1155" s="253">
        <f t="shared" si="378"/>
        <v>0</v>
      </c>
      <c r="AE1155" s="268">
        <f t="shared" si="368"/>
        <v>0</v>
      </c>
      <c r="AF1155" s="269">
        <f t="shared" si="379"/>
        <v>0</v>
      </c>
      <c r="AG1155" s="270">
        <f t="shared" si="380"/>
        <v>0</v>
      </c>
      <c r="AH1155" s="121"/>
      <c r="AI1155" s="252"/>
      <c r="AJ1155" s="295"/>
      <c r="AK1155" s="301">
        <f t="shared" si="381"/>
        <v>0</v>
      </c>
      <c r="AL1155" s="119" t="s">
        <v>169</v>
      </c>
      <c r="AM1155" s="123" t="s">
        <v>169</v>
      </c>
      <c r="AN1155" s="122"/>
      <c r="AO1155" s="119" t="s">
        <v>169</v>
      </c>
      <c r="AP1155" s="123" t="s">
        <v>169</v>
      </c>
      <c r="AQ1155" s="124"/>
      <c r="AR1155" s="119" t="s">
        <v>169</v>
      </c>
      <c r="AS1155" s="123" t="s">
        <v>169</v>
      </c>
      <c r="AT1155" s="122"/>
      <c r="AU1155" s="280">
        <f t="shared" si="382"/>
        <v>0</v>
      </c>
      <c r="AV1155" s="281">
        <f t="shared" si="383"/>
        <v>0</v>
      </c>
      <c r="AW1155" s="291">
        <f t="shared" si="384"/>
        <v>0</v>
      </c>
      <c r="AX1155" s="283">
        <f t="shared" si="385"/>
        <v>0</v>
      </c>
    </row>
    <row r="1156" spans="1:50" ht="26.45" customHeight="1">
      <c r="A1156" s="117"/>
      <c r="B1156" s="245"/>
      <c r="C1156" s="136"/>
      <c r="D1156" s="208" t="str">
        <f t="shared" si="369"/>
        <v/>
      </c>
      <c r="E1156" s="129" t="s">
        <v>169</v>
      </c>
      <c r="F1156" s="209" t="s">
        <v>169</v>
      </c>
      <c r="G1156" s="135"/>
      <c r="H1156" s="258"/>
      <c r="I1156" s="259">
        <f t="shared" si="370"/>
        <v>0</v>
      </c>
      <c r="J1156" s="259">
        <f t="shared" si="371"/>
        <v>0</v>
      </c>
      <c r="K1156" s="259">
        <f t="shared" si="372"/>
        <v>0</v>
      </c>
      <c r="L1156" s="252"/>
      <c r="M1156" s="252"/>
      <c r="N1156" s="252"/>
      <c r="O1156" s="147">
        <v>0</v>
      </c>
      <c r="P1156" s="147">
        <v>0</v>
      </c>
      <c r="Q1156" s="137">
        <f t="shared" si="373"/>
        <v>0</v>
      </c>
      <c r="R1156" s="80">
        <f t="shared" si="374"/>
        <v>0</v>
      </c>
      <c r="S1156" s="147">
        <v>0</v>
      </c>
      <c r="T1156" s="121"/>
      <c r="U1156" s="263">
        <f>IFERROR(VLOOKUP(B1156,คำนวณตกเบิกวิทยฐานะ!$B$9:$P$1008,14,FALSE),0)</f>
        <v>0</v>
      </c>
      <c r="V1156" s="263">
        <f>IFERROR(VLOOKUP(B1156,คำนวณตกเบิกวิทยฐานะ!$B$9:$P$1008,15,FALSE),0)</f>
        <v>0</v>
      </c>
      <c r="W1156" s="264">
        <f t="shared" si="375"/>
        <v>0</v>
      </c>
      <c r="X1156" s="119" t="s">
        <v>169</v>
      </c>
      <c r="Y1156" s="209" t="s">
        <v>169</v>
      </c>
      <c r="Z1156" s="258"/>
      <c r="AA1156" s="253">
        <f t="shared" si="376"/>
        <v>0</v>
      </c>
      <c r="AB1156" s="253">
        <f t="shared" si="377"/>
        <v>0</v>
      </c>
      <c r="AC1156" s="253">
        <f t="shared" si="367"/>
        <v>0</v>
      </c>
      <c r="AD1156" s="253">
        <f t="shared" si="378"/>
        <v>0</v>
      </c>
      <c r="AE1156" s="268">
        <f t="shared" si="368"/>
        <v>0</v>
      </c>
      <c r="AF1156" s="269">
        <f t="shared" si="379"/>
        <v>0</v>
      </c>
      <c r="AG1156" s="270">
        <f t="shared" si="380"/>
        <v>0</v>
      </c>
      <c r="AH1156" s="121"/>
      <c r="AI1156" s="252"/>
      <c r="AJ1156" s="295"/>
      <c r="AK1156" s="301">
        <f t="shared" si="381"/>
        <v>0</v>
      </c>
      <c r="AL1156" s="119" t="s">
        <v>169</v>
      </c>
      <c r="AM1156" s="123" t="s">
        <v>169</v>
      </c>
      <c r="AN1156" s="122"/>
      <c r="AO1156" s="119" t="s">
        <v>169</v>
      </c>
      <c r="AP1156" s="123" t="s">
        <v>169</v>
      </c>
      <c r="AQ1156" s="124"/>
      <c r="AR1156" s="119" t="s">
        <v>169</v>
      </c>
      <c r="AS1156" s="123" t="s">
        <v>169</v>
      </c>
      <c r="AT1156" s="122"/>
      <c r="AU1156" s="280">
        <f t="shared" si="382"/>
        <v>0</v>
      </c>
      <c r="AV1156" s="281">
        <f t="shared" si="383"/>
        <v>0</v>
      </c>
      <c r="AW1156" s="291">
        <f t="shared" si="384"/>
        <v>0</v>
      </c>
      <c r="AX1156" s="283">
        <f t="shared" si="385"/>
        <v>0</v>
      </c>
    </row>
    <row r="1157" spans="1:50" ht="26.45" customHeight="1">
      <c r="A1157" s="117"/>
      <c r="B1157" s="245"/>
      <c r="C1157" s="136"/>
      <c r="D1157" s="208" t="str">
        <f t="shared" si="369"/>
        <v/>
      </c>
      <c r="E1157" s="129" t="s">
        <v>169</v>
      </c>
      <c r="F1157" s="209" t="s">
        <v>169</v>
      </c>
      <c r="G1157" s="135"/>
      <c r="H1157" s="258"/>
      <c r="I1157" s="259">
        <f t="shared" si="370"/>
        <v>0</v>
      </c>
      <c r="J1157" s="259">
        <f t="shared" si="371"/>
        <v>0</v>
      </c>
      <c r="K1157" s="259">
        <f t="shared" si="372"/>
        <v>0</v>
      </c>
      <c r="L1157" s="252"/>
      <c r="M1157" s="252"/>
      <c r="N1157" s="252"/>
      <c r="O1157" s="147">
        <v>0</v>
      </c>
      <c r="P1157" s="147">
        <v>0</v>
      </c>
      <c r="Q1157" s="137">
        <f t="shared" si="373"/>
        <v>0</v>
      </c>
      <c r="R1157" s="80">
        <f t="shared" si="374"/>
        <v>0</v>
      </c>
      <c r="S1157" s="147">
        <v>0</v>
      </c>
      <c r="T1157" s="121"/>
      <c r="U1157" s="263">
        <f>IFERROR(VLOOKUP(B1157,คำนวณตกเบิกวิทยฐานะ!$B$9:$P$1008,14,FALSE),0)</f>
        <v>0</v>
      </c>
      <c r="V1157" s="263">
        <f>IFERROR(VLOOKUP(B1157,คำนวณตกเบิกวิทยฐานะ!$B$9:$P$1008,15,FALSE),0)</f>
        <v>0</v>
      </c>
      <c r="W1157" s="264">
        <f t="shared" si="375"/>
        <v>0</v>
      </c>
      <c r="X1157" s="119" t="s">
        <v>169</v>
      </c>
      <c r="Y1157" s="209" t="s">
        <v>169</v>
      </c>
      <c r="Z1157" s="258"/>
      <c r="AA1157" s="253">
        <f t="shared" si="376"/>
        <v>0</v>
      </c>
      <c r="AB1157" s="253">
        <f t="shared" si="377"/>
        <v>0</v>
      </c>
      <c r="AC1157" s="253">
        <f t="shared" si="367"/>
        <v>0</v>
      </c>
      <c r="AD1157" s="253">
        <f t="shared" si="378"/>
        <v>0</v>
      </c>
      <c r="AE1157" s="268">
        <f t="shared" si="368"/>
        <v>0</v>
      </c>
      <c r="AF1157" s="269">
        <f t="shared" si="379"/>
        <v>0</v>
      </c>
      <c r="AG1157" s="270">
        <f t="shared" si="380"/>
        <v>0</v>
      </c>
      <c r="AH1157" s="121"/>
      <c r="AI1157" s="252"/>
      <c r="AJ1157" s="295"/>
      <c r="AK1157" s="301">
        <f t="shared" si="381"/>
        <v>0</v>
      </c>
      <c r="AL1157" s="119" t="s">
        <v>169</v>
      </c>
      <c r="AM1157" s="123" t="s">
        <v>169</v>
      </c>
      <c r="AN1157" s="122"/>
      <c r="AO1157" s="119" t="s">
        <v>169</v>
      </c>
      <c r="AP1157" s="123" t="s">
        <v>169</v>
      </c>
      <c r="AQ1157" s="124"/>
      <c r="AR1157" s="119" t="s">
        <v>169</v>
      </c>
      <c r="AS1157" s="123" t="s">
        <v>169</v>
      </c>
      <c r="AT1157" s="122"/>
      <c r="AU1157" s="280">
        <f t="shared" si="382"/>
        <v>0</v>
      </c>
      <c r="AV1157" s="281">
        <f t="shared" si="383"/>
        <v>0</v>
      </c>
      <c r="AW1157" s="291">
        <f t="shared" si="384"/>
        <v>0</v>
      </c>
      <c r="AX1157" s="283">
        <f t="shared" si="385"/>
        <v>0</v>
      </c>
    </row>
    <row r="1158" spans="1:50" ht="26.45" customHeight="1">
      <c r="A1158" s="117"/>
      <c r="B1158" s="245"/>
      <c r="C1158" s="136"/>
      <c r="D1158" s="208" t="str">
        <f t="shared" si="369"/>
        <v/>
      </c>
      <c r="E1158" s="129" t="s">
        <v>169</v>
      </c>
      <c r="F1158" s="209" t="s">
        <v>169</v>
      </c>
      <c r="G1158" s="135"/>
      <c r="H1158" s="258"/>
      <c r="I1158" s="259">
        <f t="shared" si="370"/>
        <v>0</v>
      </c>
      <c r="J1158" s="259">
        <f t="shared" si="371"/>
        <v>0</v>
      </c>
      <c r="K1158" s="259">
        <f t="shared" si="372"/>
        <v>0</v>
      </c>
      <c r="L1158" s="252"/>
      <c r="M1158" s="252"/>
      <c r="N1158" s="252"/>
      <c r="O1158" s="147">
        <v>0</v>
      </c>
      <c r="P1158" s="147">
        <v>0</v>
      </c>
      <c r="Q1158" s="137">
        <f t="shared" si="373"/>
        <v>0</v>
      </c>
      <c r="R1158" s="80">
        <f t="shared" si="374"/>
        <v>0</v>
      </c>
      <c r="S1158" s="147">
        <v>0</v>
      </c>
      <c r="T1158" s="121"/>
      <c r="U1158" s="263">
        <f>IFERROR(VLOOKUP(B1158,คำนวณตกเบิกวิทยฐานะ!$B$9:$P$1008,14,FALSE),0)</f>
        <v>0</v>
      </c>
      <c r="V1158" s="263">
        <f>IFERROR(VLOOKUP(B1158,คำนวณตกเบิกวิทยฐานะ!$B$9:$P$1008,15,FALSE),0)</f>
        <v>0</v>
      </c>
      <c r="W1158" s="264">
        <f t="shared" si="375"/>
        <v>0</v>
      </c>
      <c r="X1158" s="119" t="s">
        <v>169</v>
      </c>
      <c r="Y1158" s="209" t="s">
        <v>169</v>
      </c>
      <c r="Z1158" s="258"/>
      <c r="AA1158" s="253">
        <f t="shared" si="376"/>
        <v>0</v>
      </c>
      <c r="AB1158" s="253">
        <f t="shared" si="377"/>
        <v>0</v>
      </c>
      <c r="AC1158" s="253">
        <f t="shared" si="367"/>
        <v>0</v>
      </c>
      <c r="AD1158" s="253">
        <f t="shared" si="378"/>
        <v>0</v>
      </c>
      <c r="AE1158" s="268">
        <f t="shared" si="368"/>
        <v>0</v>
      </c>
      <c r="AF1158" s="269">
        <f t="shared" si="379"/>
        <v>0</v>
      </c>
      <c r="AG1158" s="270">
        <f t="shared" si="380"/>
        <v>0</v>
      </c>
      <c r="AH1158" s="121"/>
      <c r="AI1158" s="252"/>
      <c r="AJ1158" s="295"/>
      <c r="AK1158" s="301">
        <f t="shared" si="381"/>
        <v>0</v>
      </c>
      <c r="AL1158" s="119" t="s">
        <v>169</v>
      </c>
      <c r="AM1158" s="123" t="s">
        <v>169</v>
      </c>
      <c r="AN1158" s="122"/>
      <c r="AO1158" s="119" t="s">
        <v>169</v>
      </c>
      <c r="AP1158" s="123" t="s">
        <v>169</v>
      </c>
      <c r="AQ1158" s="124"/>
      <c r="AR1158" s="119" t="s">
        <v>169</v>
      </c>
      <c r="AS1158" s="123" t="s">
        <v>169</v>
      </c>
      <c r="AT1158" s="122"/>
      <c r="AU1158" s="280">
        <f t="shared" si="382"/>
        <v>0</v>
      </c>
      <c r="AV1158" s="281">
        <f t="shared" si="383"/>
        <v>0</v>
      </c>
      <c r="AW1158" s="291">
        <f t="shared" si="384"/>
        <v>0</v>
      </c>
      <c r="AX1158" s="283">
        <f t="shared" si="385"/>
        <v>0</v>
      </c>
    </row>
    <row r="1159" spans="1:50" ht="26.45" customHeight="1">
      <c r="A1159" s="117"/>
      <c r="B1159" s="245"/>
      <c r="C1159" s="136"/>
      <c r="D1159" s="208" t="str">
        <f t="shared" si="369"/>
        <v/>
      </c>
      <c r="E1159" s="129" t="s">
        <v>169</v>
      </c>
      <c r="F1159" s="209" t="s">
        <v>169</v>
      </c>
      <c r="G1159" s="135"/>
      <c r="H1159" s="258"/>
      <c r="I1159" s="259">
        <f t="shared" si="370"/>
        <v>0</v>
      </c>
      <c r="J1159" s="259">
        <f t="shared" si="371"/>
        <v>0</v>
      </c>
      <c r="K1159" s="259">
        <f t="shared" si="372"/>
        <v>0</v>
      </c>
      <c r="L1159" s="252"/>
      <c r="M1159" s="252"/>
      <c r="N1159" s="252"/>
      <c r="O1159" s="147">
        <v>0</v>
      </c>
      <c r="P1159" s="147">
        <v>0</v>
      </c>
      <c r="Q1159" s="137">
        <f t="shared" si="373"/>
        <v>0</v>
      </c>
      <c r="R1159" s="80">
        <f t="shared" si="374"/>
        <v>0</v>
      </c>
      <c r="S1159" s="147">
        <v>0</v>
      </c>
      <c r="T1159" s="121"/>
      <c r="U1159" s="263">
        <f>IFERROR(VLOOKUP(B1159,คำนวณตกเบิกวิทยฐานะ!$B$9:$P$1008,14,FALSE),0)</f>
        <v>0</v>
      </c>
      <c r="V1159" s="263">
        <f>IFERROR(VLOOKUP(B1159,คำนวณตกเบิกวิทยฐานะ!$B$9:$P$1008,15,FALSE),0)</f>
        <v>0</v>
      </c>
      <c r="W1159" s="264">
        <f t="shared" si="375"/>
        <v>0</v>
      </c>
      <c r="X1159" s="119" t="s">
        <v>169</v>
      </c>
      <c r="Y1159" s="209" t="s">
        <v>169</v>
      </c>
      <c r="Z1159" s="258"/>
      <c r="AA1159" s="253">
        <f t="shared" si="376"/>
        <v>0</v>
      </c>
      <c r="AB1159" s="253">
        <f t="shared" si="377"/>
        <v>0</v>
      </c>
      <c r="AC1159" s="253">
        <f t="shared" si="367"/>
        <v>0</v>
      </c>
      <c r="AD1159" s="253">
        <f t="shared" si="378"/>
        <v>0</v>
      </c>
      <c r="AE1159" s="268">
        <f t="shared" si="368"/>
        <v>0</v>
      </c>
      <c r="AF1159" s="269">
        <f t="shared" si="379"/>
        <v>0</v>
      </c>
      <c r="AG1159" s="270">
        <f t="shared" si="380"/>
        <v>0</v>
      </c>
      <c r="AH1159" s="121"/>
      <c r="AI1159" s="252"/>
      <c r="AJ1159" s="295"/>
      <c r="AK1159" s="301">
        <f t="shared" si="381"/>
        <v>0</v>
      </c>
      <c r="AL1159" s="119" t="s">
        <v>169</v>
      </c>
      <c r="AM1159" s="123" t="s">
        <v>169</v>
      </c>
      <c r="AN1159" s="122"/>
      <c r="AO1159" s="119" t="s">
        <v>169</v>
      </c>
      <c r="AP1159" s="123" t="s">
        <v>169</v>
      </c>
      <c r="AQ1159" s="124"/>
      <c r="AR1159" s="119" t="s">
        <v>169</v>
      </c>
      <c r="AS1159" s="123" t="s">
        <v>169</v>
      </c>
      <c r="AT1159" s="122"/>
      <c r="AU1159" s="280">
        <f t="shared" si="382"/>
        <v>0</v>
      </c>
      <c r="AV1159" s="281">
        <f t="shared" si="383"/>
        <v>0</v>
      </c>
      <c r="AW1159" s="291">
        <f t="shared" si="384"/>
        <v>0</v>
      </c>
      <c r="AX1159" s="283">
        <f t="shared" si="385"/>
        <v>0</v>
      </c>
    </row>
    <row r="1160" spans="1:50" ht="26.45" customHeight="1">
      <c r="A1160" s="117"/>
      <c r="B1160" s="245"/>
      <c r="C1160" s="136"/>
      <c r="D1160" s="208" t="str">
        <f t="shared" si="369"/>
        <v/>
      </c>
      <c r="E1160" s="129" t="s">
        <v>169</v>
      </c>
      <c r="F1160" s="209" t="s">
        <v>169</v>
      </c>
      <c r="G1160" s="135"/>
      <c r="H1160" s="258"/>
      <c r="I1160" s="259">
        <f t="shared" si="370"/>
        <v>0</v>
      </c>
      <c r="J1160" s="259">
        <f t="shared" si="371"/>
        <v>0</v>
      </c>
      <c r="K1160" s="259">
        <f t="shared" si="372"/>
        <v>0</v>
      </c>
      <c r="L1160" s="252"/>
      <c r="M1160" s="252"/>
      <c r="N1160" s="252"/>
      <c r="O1160" s="147">
        <v>0</v>
      </c>
      <c r="P1160" s="147">
        <v>0</v>
      </c>
      <c r="Q1160" s="137">
        <f t="shared" si="373"/>
        <v>0</v>
      </c>
      <c r="R1160" s="80">
        <f t="shared" si="374"/>
        <v>0</v>
      </c>
      <c r="S1160" s="147">
        <v>0</v>
      </c>
      <c r="T1160" s="121"/>
      <c r="U1160" s="263">
        <f>IFERROR(VLOOKUP(B1160,คำนวณตกเบิกวิทยฐานะ!$B$9:$P$1008,14,FALSE),0)</f>
        <v>0</v>
      </c>
      <c r="V1160" s="263">
        <f>IFERROR(VLOOKUP(B1160,คำนวณตกเบิกวิทยฐานะ!$B$9:$P$1008,15,FALSE),0)</f>
        <v>0</v>
      </c>
      <c r="W1160" s="264">
        <f t="shared" si="375"/>
        <v>0</v>
      </c>
      <c r="X1160" s="119" t="s">
        <v>169</v>
      </c>
      <c r="Y1160" s="209" t="s">
        <v>169</v>
      </c>
      <c r="Z1160" s="258"/>
      <c r="AA1160" s="253">
        <f t="shared" si="376"/>
        <v>0</v>
      </c>
      <c r="AB1160" s="253">
        <f t="shared" si="377"/>
        <v>0</v>
      </c>
      <c r="AC1160" s="253">
        <f t="shared" si="367"/>
        <v>0</v>
      </c>
      <c r="AD1160" s="253">
        <f t="shared" si="378"/>
        <v>0</v>
      </c>
      <c r="AE1160" s="268">
        <f t="shared" si="368"/>
        <v>0</v>
      </c>
      <c r="AF1160" s="269">
        <f t="shared" si="379"/>
        <v>0</v>
      </c>
      <c r="AG1160" s="270">
        <f t="shared" si="380"/>
        <v>0</v>
      </c>
      <c r="AH1160" s="121"/>
      <c r="AI1160" s="252"/>
      <c r="AJ1160" s="295"/>
      <c r="AK1160" s="301">
        <f t="shared" si="381"/>
        <v>0</v>
      </c>
      <c r="AL1160" s="119" t="s">
        <v>169</v>
      </c>
      <c r="AM1160" s="123" t="s">
        <v>169</v>
      </c>
      <c r="AN1160" s="122"/>
      <c r="AO1160" s="119" t="s">
        <v>169</v>
      </c>
      <c r="AP1160" s="123" t="s">
        <v>169</v>
      </c>
      <c r="AQ1160" s="124"/>
      <c r="AR1160" s="119" t="s">
        <v>169</v>
      </c>
      <c r="AS1160" s="123" t="s">
        <v>169</v>
      </c>
      <c r="AT1160" s="122"/>
      <c r="AU1160" s="280">
        <f t="shared" si="382"/>
        <v>0</v>
      </c>
      <c r="AV1160" s="281">
        <f t="shared" si="383"/>
        <v>0</v>
      </c>
      <c r="AW1160" s="291">
        <f t="shared" si="384"/>
        <v>0</v>
      </c>
      <c r="AX1160" s="283">
        <f t="shared" si="385"/>
        <v>0</v>
      </c>
    </row>
    <row r="1161" spans="1:50" ht="26.45" customHeight="1">
      <c r="A1161" s="117"/>
      <c r="B1161" s="245"/>
      <c r="C1161" s="136"/>
      <c r="D1161" s="208" t="str">
        <f t="shared" si="369"/>
        <v/>
      </c>
      <c r="E1161" s="129" t="s">
        <v>169</v>
      </c>
      <c r="F1161" s="209" t="s">
        <v>169</v>
      </c>
      <c r="G1161" s="135"/>
      <c r="H1161" s="258"/>
      <c r="I1161" s="259">
        <f t="shared" si="370"/>
        <v>0</v>
      </c>
      <c r="J1161" s="259">
        <f t="shared" si="371"/>
        <v>0</v>
      </c>
      <c r="K1161" s="259">
        <f t="shared" si="372"/>
        <v>0</v>
      </c>
      <c r="L1161" s="252"/>
      <c r="M1161" s="252"/>
      <c r="N1161" s="252"/>
      <c r="O1161" s="147">
        <v>0</v>
      </c>
      <c r="P1161" s="147">
        <v>0</v>
      </c>
      <c r="Q1161" s="137">
        <f t="shared" si="373"/>
        <v>0</v>
      </c>
      <c r="R1161" s="80">
        <f t="shared" si="374"/>
        <v>0</v>
      </c>
      <c r="S1161" s="147">
        <v>0</v>
      </c>
      <c r="T1161" s="121"/>
      <c r="U1161" s="263">
        <f>IFERROR(VLOOKUP(B1161,คำนวณตกเบิกวิทยฐานะ!$B$9:$P$1008,14,FALSE),0)</f>
        <v>0</v>
      </c>
      <c r="V1161" s="263">
        <f>IFERROR(VLOOKUP(B1161,คำนวณตกเบิกวิทยฐานะ!$B$9:$P$1008,15,FALSE),0)</f>
        <v>0</v>
      </c>
      <c r="W1161" s="264">
        <f t="shared" si="375"/>
        <v>0</v>
      </c>
      <c r="X1161" s="119" t="s">
        <v>169</v>
      </c>
      <c r="Y1161" s="209" t="s">
        <v>169</v>
      </c>
      <c r="Z1161" s="258"/>
      <c r="AA1161" s="253">
        <f t="shared" si="376"/>
        <v>0</v>
      </c>
      <c r="AB1161" s="253">
        <f t="shared" si="377"/>
        <v>0</v>
      </c>
      <c r="AC1161" s="253">
        <f t="shared" si="367"/>
        <v>0</v>
      </c>
      <c r="AD1161" s="253">
        <f t="shared" si="378"/>
        <v>0</v>
      </c>
      <c r="AE1161" s="268">
        <f t="shared" si="368"/>
        <v>0</v>
      </c>
      <c r="AF1161" s="269">
        <f t="shared" si="379"/>
        <v>0</v>
      </c>
      <c r="AG1161" s="270">
        <f t="shared" si="380"/>
        <v>0</v>
      </c>
      <c r="AH1161" s="121"/>
      <c r="AI1161" s="252"/>
      <c r="AJ1161" s="295"/>
      <c r="AK1161" s="301">
        <f t="shared" si="381"/>
        <v>0</v>
      </c>
      <c r="AL1161" s="119" t="s">
        <v>169</v>
      </c>
      <c r="AM1161" s="123" t="s">
        <v>169</v>
      </c>
      <c r="AN1161" s="122"/>
      <c r="AO1161" s="119" t="s">
        <v>169</v>
      </c>
      <c r="AP1161" s="123" t="s">
        <v>169</v>
      </c>
      <c r="AQ1161" s="124"/>
      <c r="AR1161" s="119" t="s">
        <v>169</v>
      </c>
      <c r="AS1161" s="123" t="s">
        <v>169</v>
      </c>
      <c r="AT1161" s="122"/>
      <c r="AU1161" s="280">
        <f t="shared" si="382"/>
        <v>0</v>
      </c>
      <c r="AV1161" s="281">
        <f t="shared" si="383"/>
        <v>0</v>
      </c>
      <c r="AW1161" s="291">
        <f t="shared" si="384"/>
        <v>0</v>
      </c>
      <c r="AX1161" s="283">
        <f t="shared" si="385"/>
        <v>0</v>
      </c>
    </row>
    <row r="1162" spans="1:50" ht="26.45" customHeight="1">
      <c r="A1162" s="117"/>
      <c r="B1162" s="245"/>
      <c r="C1162" s="136"/>
      <c r="D1162" s="208" t="str">
        <f t="shared" si="369"/>
        <v/>
      </c>
      <c r="E1162" s="129" t="s">
        <v>169</v>
      </c>
      <c r="F1162" s="209" t="s">
        <v>169</v>
      </c>
      <c r="G1162" s="135"/>
      <c r="H1162" s="258"/>
      <c r="I1162" s="259">
        <f t="shared" si="370"/>
        <v>0</v>
      </c>
      <c r="J1162" s="259">
        <f t="shared" si="371"/>
        <v>0</v>
      </c>
      <c r="K1162" s="259">
        <f t="shared" si="372"/>
        <v>0</v>
      </c>
      <c r="L1162" s="252"/>
      <c r="M1162" s="252"/>
      <c r="N1162" s="252"/>
      <c r="O1162" s="147">
        <v>0</v>
      </c>
      <c r="P1162" s="147">
        <v>0</v>
      </c>
      <c r="Q1162" s="137">
        <f t="shared" si="373"/>
        <v>0</v>
      </c>
      <c r="R1162" s="80">
        <f t="shared" si="374"/>
        <v>0</v>
      </c>
      <c r="S1162" s="147">
        <v>0</v>
      </c>
      <c r="T1162" s="121"/>
      <c r="U1162" s="263">
        <f>IFERROR(VLOOKUP(B1162,คำนวณตกเบิกวิทยฐานะ!$B$9:$P$1008,14,FALSE),0)</f>
        <v>0</v>
      </c>
      <c r="V1162" s="263">
        <f>IFERROR(VLOOKUP(B1162,คำนวณตกเบิกวิทยฐานะ!$B$9:$P$1008,15,FALSE),0)</f>
        <v>0</v>
      </c>
      <c r="W1162" s="264">
        <f t="shared" si="375"/>
        <v>0</v>
      </c>
      <c r="X1162" s="119" t="s">
        <v>169</v>
      </c>
      <c r="Y1162" s="209" t="s">
        <v>169</v>
      </c>
      <c r="Z1162" s="258"/>
      <c r="AA1162" s="253">
        <f t="shared" si="376"/>
        <v>0</v>
      </c>
      <c r="AB1162" s="253">
        <f t="shared" si="377"/>
        <v>0</v>
      </c>
      <c r="AC1162" s="253">
        <f t="shared" si="367"/>
        <v>0</v>
      </c>
      <c r="AD1162" s="253">
        <f t="shared" si="378"/>
        <v>0</v>
      </c>
      <c r="AE1162" s="268">
        <f t="shared" si="368"/>
        <v>0</v>
      </c>
      <c r="AF1162" s="269">
        <f t="shared" si="379"/>
        <v>0</v>
      </c>
      <c r="AG1162" s="270">
        <f t="shared" si="380"/>
        <v>0</v>
      </c>
      <c r="AH1162" s="121"/>
      <c r="AI1162" s="252"/>
      <c r="AJ1162" s="295"/>
      <c r="AK1162" s="301">
        <f t="shared" si="381"/>
        <v>0</v>
      </c>
      <c r="AL1162" s="119" t="s">
        <v>169</v>
      </c>
      <c r="AM1162" s="123" t="s">
        <v>169</v>
      </c>
      <c r="AN1162" s="122"/>
      <c r="AO1162" s="119" t="s">
        <v>169</v>
      </c>
      <c r="AP1162" s="123" t="s">
        <v>169</v>
      </c>
      <c r="AQ1162" s="124"/>
      <c r="AR1162" s="119" t="s">
        <v>169</v>
      </c>
      <c r="AS1162" s="123" t="s">
        <v>169</v>
      </c>
      <c r="AT1162" s="122"/>
      <c r="AU1162" s="280">
        <f t="shared" si="382"/>
        <v>0</v>
      </c>
      <c r="AV1162" s="281">
        <f t="shared" si="383"/>
        <v>0</v>
      </c>
      <c r="AW1162" s="291">
        <f t="shared" si="384"/>
        <v>0</v>
      </c>
      <c r="AX1162" s="283">
        <f t="shared" si="385"/>
        <v>0</v>
      </c>
    </row>
    <row r="1163" spans="1:50" ht="26.45" customHeight="1">
      <c r="A1163" s="117"/>
      <c r="B1163" s="245"/>
      <c r="C1163" s="136"/>
      <c r="D1163" s="208" t="str">
        <f t="shared" si="369"/>
        <v/>
      </c>
      <c r="E1163" s="129" t="s">
        <v>169</v>
      </c>
      <c r="F1163" s="209" t="s">
        <v>169</v>
      </c>
      <c r="G1163" s="135"/>
      <c r="H1163" s="258"/>
      <c r="I1163" s="259">
        <f t="shared" si="370"/>
        <v>0</v>
      </c>
      <c r="J1163" s="259">
        <f t="shared" si="371"/>
        <v>0</v>
      </c>
      <c r="K1163" s="259">
        <f t="shared" si="372"/>
        <v>0</v>
      </c>
      <c r="L1163" s="252"/>
      <c r="M1163" s="252"/>
      <c r="N1163" s="252"/>
      <c r="O1163" s="147">
        <v>0</v>
      </c>
      <c r="P1163" s="147">
        <v>0</v>
      </c>
      <c r="Q1163" s="137">
        <f t="shared" si="373"/>
        <v>0</v>
      </c>
      <c r="R1163" s="80">
        <f t="shared" si="374"/>
        <v>0</v>
      </c>
      <c r="S1163" s="147">
        <v>0</v>
      </c>
      <c r="T1163" s="121"/>
      <c r="U1163" s="263">
        <f>IFERROR(VLOOKUP(B1163,คำนวณตกเบิกวิทยฐานะ!$B$9:$P$1008,14,FALSE),0)</f>
        <v>0</v>
      </c>
      <c r="V1163" s="263">
        <f>IFERROR(VLOOKUP(B1163,คำนวณตกเบิกวิทยฐานะ!$B$9:$P$1008,15,FALSE),0)</f>
        <v>0</v>
      </c>
      <c r="W1163" s="264">
        <f t="shared" si="375"/>
        <v>0</v>
      </c>
      <c r="X1163" s="119" t="s">
        <v>169</v>
      </c>
      <c r="Y1163" s="209" t="s">
        <v>169</v>
      </c>
      <c r="Z1163" s="258"/>
      <c r="AA1163" s="253">
        <f t="shared" si="376"/>
        <v>0</v>
      </c>
      <c r="AB1163" s="253">
        <f t="shared" si="377"/>
        <v>0</v>
      </c>
      <c r="AC1163" s="253">
        <f t="shared" si="367"/>
        <v>0</v>
      </c>
      <c r="AD1163" s="253">
        <f t="shared" si="378"/>
        <v>0</v>
      </c>
      <c r="AE1163" s="268">
        <f t="shared" si="368"/>
        <v>0</v>
      </c>
      <c r="AF1163" s="269">
        <f t="shared" si="379"/>
        <v>0</v>
      </c>
      <c r="AG1163" s="270">
        <f t="shared" si="380"/>
        <v>0</v>
      </c>
      <c r="AH1163" s="121"/>
      <c r="AI1163" s="252"/>
      <c r="AJ1163" s="295"/>
      <c r="AK1163" s="301">
        <f t="shared" si="381"/>
        <v>0</v>
      </c>
      <c r="AL1163" s="119" t="s">
        <v>169</v>
      </c>
      <c r="AM1163" s="123" t="s">
        <v>169</v>
      </c>
      <c r="AN1163" s="122"/>
      <c r="AO1163" s="119" t="s">
        <v>169</v>
      </c>
      <c r="AP1163" s="123" t="s">
        <v>169</v>
      </c>
      <c r="AQ1163" s="124"/>
      <c r="AR1163" s="119" t="s">
        <v>169</v>
      </c>
      <c r="AS1163" s="123" t="s">
        <v>169</v>
      </c>
      <c r="AT1163" s="122"/>
      <c r="AU1163" s="280">
        <f t="shared" si="382"/>
        <v>0</v>
      </c>
      <c r="AV1163" s="281">
        <f t="shared" si="383"/>
        <v>0</v>
      </c>
      <c r="AW1163" s="291">
        <f t="shared" si="384"/>
        <v>0</v>
      </c>
      <c r="AX1163" s="283">
        <f t="shared" si="385"/>
        <v>0</v>
      </c>
    </row>
    <row r="1164" spans="1:50" ht="26.45" customHeight="1">
      <c r="A1164" s="117"/>
      <c r="B1164" s="245"/>
      <c r="C1164" s="136"/>
      <c r="D1164" s="208" t="str">
        <f t="shared" si="369"/>
        <v/>
      </c>
      <c r="E1164" s="129" t="s">
        <v>169</v>
      </c>
      <c r="F1164" s="209" t="s">
        <v>169</v>
      </c>
      <c r="G1164" s="135"/>
      <c r="H1164" s="258"/>
      <c r="I1164" s="259">
        <f t="shared" si="370"/>
        <v>0</v>
      </c>
      <c r="J1164" s="259">
        <f t="shared" si="371"/>
        <v>0</v>
      </c>
      <c r="K1164" s="259">
        <f t="shared" si="372"/>
        <v>0</v>
      </c>
      <c r="L1164" s="252"/>
      <c r="M1164" s="252"/>
      <c r="N1164" s="252"/>
      <c r="O1164" s="147">
        <v>0</v>
      </c>
      <c r="P1164" s="147">
        <v>0</v>
      </c>
      <c r="Q1164" s="137">
        <f t="shared" si="373"/>
        <v>0</v>
      </c>
      <c r="R1164" s="80">
        <f t="shared" si="374"/>
        <v>0</v>
      </c>
      <c r="S1164" s="147">
        <v>0</v>
      </c>
      <c r="T1164" s="121"/>
      <c r="U1164" s="263">
        <f>IFERROR(VLOOKUP(B1164,คำนวณตกเบิกวิทยฐานะ!$B$9:$P$1008,14,FALSE),0)</f>
        <v>0</v>
      </c>
      <c r="V1164" s="263">
        <f>IFERROR(VLOOKUP(B1164,คำนวณตกเบิกวิทยฐานะ!$B$9:$P$1008,15,FALSE),0)</f>
        <v>0</v>
      </c>
      <c r="W1164" s="264">
        <f t="shared" si="375"/>
        <v>0</v>
      </c>
      <c r="X1164" s="119" t="s">
        <v>169</v>
      </c>
      <c r="Y1164" s="209" t="s">
        <v>169</v>
      </c>
      <c r="Z1164" s="258"/>
      <c r="AA1164" s="253">
        <f t="shared" si="376"/>
        <v>0</v>
      </c>
      <c r="AB1164" s="253">
        <f t="shared" si="377"/>
        <v>0</v>
      </c>
      <c r="AC1164" s="253">
        <f t="shared" si="367"/>
        <v>0</v>
      </c>
      <c r="AD1164" s="253">
        <f t="shared" si="378"/>
        <v>0</v>
      </c>
      <c r="AE1164" s="268">
        <f t="shared" si="368"/>
        <v>0</v>
      </c>
      <c r="AF1164" s="269">
        <f t="shared" si="379"/>
        <v>0</v>
      </c>
      <c r="AG1164" s="270">
        <f t="shared" si="380"/>
        <v>0</v>
      </c>
      <c r="AH1164" s="121"/>
      <c r="AI1164" s="252"/>
      <c r="AJ1164" s="295"/>
      <c r="AK1164" s="301">
        <f t="shared" si="381"/>
        <v>0</v>
      </c>
      <c r="AL1164" s="119" t="s">
        <v>169</v>
      </c>
      <c r="AM1164" s="123" t="s">
        <v>169</v>
      </c>
      <c r="AN1164" s="122"/>
      <c r="AO1164" s="119" t="s">
        <v>169</v>
      </c>
      <c r="AP1164" s="123" t="s">
        <v>169</v>
      </c>
      <c r="AQ1164" s="124"/>
      <c r="AR1164" s="119" t="s">
        <v>169</v>
      </c>
      <c r="AS1164" s="123" t="s">
        <v>169</v>
      </c>
      <c r="AT1164" s="122"/>
      <c r="AU1164" s="280">
        <f t="shared" si="382"/>
        <v>0</v>
      </c>
      <c r="AV1164" s="281">
        <f t="shared" si="383"/>
        <v>0</v>
      </c>
      <c r="AW1164" s="291">
        <f t="shared" si="384"/>
        <v>0</v>
      </c>
      <c r="AX1164" s="283">
        <f t="shared" si="385"/>
        <v>0</v>
      </c>
    </row>
    <row r="1165" spans="1:50" ht="26.45" customHeight="1">
      <c r="A1165" s="117"/>
      <c r="B1165" s="245"/>
      <c r="C1165" s="136"/>
      <c r="D1165" s="208" t="str">
        <f t="shared" si="369"/>
        <v/>
      </c>
      <c r="E1165" s="129" t="s">
        <v>169</v>
      </c>
      <c r="F1165" s="209" t="s">
        <v>169</v>
      </c>
      <c r="G1165" s="135"/>
      <c r="H1165" s="258"/>
      <c r="I1165" s="259">
        <f t="shared" si="370"/>
        <v>0</v>
      </c>
      <c r="J1165" s="259">
        <f t="shared" si="371"/>
        <v>0</v>
      </c>
      <c r="K1165" s="259">
        <f t="shared" si="372"/>
        <v>0</v>
      </c>
      <c r="L1165" s="252"/>
      <c r="M1165" s="252"/>
      <c r="N1165" s="252"/>
      <c r="O1165" s="147">
        <v>0</v>
      </c>
      <c r="P1165" s="147">
        <v>0</v>
      </c>
      <c r="Q1165" s="137">
        <f t="shared" si="373"/>
        <v>0</v>
      </c>
      <c r="R1165" s="80">
        <f t="shared" si="374"/>
        <v>0</v>
      </c>
      <c r="S1165" s="147">
        <v>0</v>
      </c>
      <c r="T1165" s="121"/>
      <c r="U1165" s="263">
        <f>IFERROR(VLOOKUP(B1165,คำนวณตกเบิกวิทยฐานะ!$B$9:$P$1008,14,FALSE),0)</f>
        <v>0</v>
      </c>
      <c r="V1165" s="263">
        <f>IFERROR(VLOOKUP(B1165,คำนวณตกเบิกวิทยฐานะ!$B$9:$P$1008,15,FALSE),0)</f>
        <v>0</v>
      </c>
      <c r="W1165" s="264">
        <f t="shared" si="375"/>
        <v>0</v>
      </c>
      <c r="X1165" s="119" t="s">
        <v>169</v>
      </c>
      <c r="Y1165" s="209" t="s">
        <v>169</v>
      </c>
      <c r="Z1165" s="258"/>
      <c r="AA1165" s="253">
        <f t="shared" si="376"/>
        <v>0</v>
      </c>
      <c r="AB1165" s="253">
        <f t="shared" si="377"/>
        <v>0</v>
      </c>
      <c r="AC1165" s="253">
        <f t="shared" si="367"/>
        <v>0</v>
      </c>
      <c r="AD1165" s="253">
        <f t="shared" si="378"/>
        <v>0</v>
      </c>
      <c r="AE1165" s="268">
        <f t="shared" si="368"/>
        <v>0</v>
      </c>
      <c r="AF1165" s="269">
        <f t="shared" si="379"/>
        <v>0</v>
      </c>
      <c r="AG1165" s="270">
        <f t="shared" si="380"/>
        <v>0</v>
      </c>
      <c r="AH1165" s="121"/>
      <c r="AI1165" s="252"/>
      <c r="AJ1165" s="295"/>
      <c r="AK1165" s="301">
        <f t="shared" si="381"/>
        <v>0</v>
      </c>
      <c r="AL1165" s="119" t="s">
        <v>169</v>
      </c>
      <c r="AM1165" s="123" t="s">
        <v>169</v>
      </c>
      <c r="AN1165" s="122"/>
      <c r="AO1165" s="119" t="s">
        <v>169</v>
      </c>
      <c r="AP1165" s="123" t="s">
        <v>169</v>
      </c>
      <c r="AQ1165" s="124"/>
      <c r="AR1165" s="119" t="s">
        <v>169</v>
      </c>
      <c r="AS1165" s="123" t="s">
        <v>169</v>
      </c>
      <c r="AT1165" s="122"/>
      <c r="AU1165" s="280">
        <f t="shared" si="382"/>
        <v>0</v>
      </c>
      <c r="AV1165" s="281">
        <f t="shared" si="383"/>
        <v>0</v>
      </c>
      <c r="AW1165" s="291">
        <f t="shared" si="384"/>
        <v>0</v>
      </c>
      <c r="AX1165" s="283">
        <f t="shared" si="385"/>
        <v>0</v>
      </c>
    </row>
    <row r="1166" spans="1:50" ht="26.45" customHeight="1">
      <c r="A1166" s="117"/>
      <c r="B1166" s="245"/>
      <c r="C1166" s="136"/>
      <c r="D1166" s="208" t="str">
        <f t="shared" si="369"/>
        <v/>
      </c>
      <c r="E1166" s="129" t="s">
        <v>169</v>
      </c>
      <c r="F1166" s="209" t="s">
        <v>169</v>
      </c>
      <c r="G1166" s="135"/>
      <c r="H1166" s="258"/>
      <c r="I1166" s="259">
        <f t="shared" si="370"/>
        <v>0</v>
      </c>
      <c r="J1166" s="259">
        <f t="shared" si="371"/>
        <v>0</v>
      </c>
      <c r="K1166" s="259">
        <f t="shared" si="372"/>
        <v>0</v>
      </c>
      <c r="L1166" s="252"/>
      <c r="M1166" s="252"/>
      <c r="N1166" s="252"/>
      <c r="O1166" s="147">
        <v>0</v>
      </c>
      <c r="P1166" s="147">
        <v>0</v>
      </c>
      <c r="Q1166" s="137">
        <f t="shared" si="373"/>
        <v>0</v>
      </c>
      <c r="R1166" s="80">
        <f t="shared" si="374"/>
        <v>0</v>
      </c>
      <c r="S1166" s="147">
        <v>0</v>
      </c>
      <c r="T1166" s="121"/>
      <c r="U1166" s="263">
        <f>IFERROR(VLOOKUP(B1166,คำนวณตกเบิกวิทยฐานะ!$B$9:$P$1008,14,FALSE),0)</f>
        <v>0</v>
      </c>
      <c r="V1166" s="263">
        <f>IFERROR(VLOOKUP(B1166,คำนวณตกเบิกวิทยฐานะ!$B$9:$P$1008,15,FALSE),0)</f>
        <v>0</v>
      </c>
      <c r="W1166" s="264">
        <f t="shared" si="375"/>
        <v>0</v>
      </c>
      <c r="X1166" s="119" t="s">
        <v>169</v>
      </c>
      <c r="Y1166" s="209" t="s">
        <v>169</v>
      </c>
      <c r="Z1166" s="258"/>
      <c r="AA1166" s="253">
        <f t="shared" si="376"/>
        <v>0</v>
      </c>
      <c r="AB1166" s="253">
        <f t="shared" si="377"/>
        <v>0</v>
      </c>
      <c r="AC1166" s="253">
        <f t="shared" si="367"/>
        <v>0</v>
      </c>
      <c r="AD1166" s="253">
        <f t="shared" si="378"/>
        <v>0</v>
      </c>
      <c r="AE1166" s="268">
        <f t="shared" si="368"/>
        <v>0</v>
      </c>
      <c r="AF1166" s="269">
        <f t="shared" si="379"/>
        <v>0</v>
      </c>
      <c r="AG1166" s="270">
        <f t="shared" si="380"/>
        <v>0</v>
      </c>
      <c r="AH1166" s="121"/>
      <c r="AI1166" s="252"/>
      <c r="AJ1166" s="295"/>
      <c r="AK1166" s="301">
        <f t="shared" si="381"/>
        <v>0</v>
      </c>
      <c r="AL1166" s="119" t="s">
        <v>169</v>
      </c>
      <c r="AM1166" s="123" t="s">
        <v>169</v>
      </c>
      <c r="AN1166" s="122"/>
      <c r="AO1166" s="119" t="s">
        <v>169</v>
      </c>
      <c r="AP1166" s="123" t="s">
        <v>169</v>
      </c>
      <c r="AQ1166" s="124"/>
      <c r="AR1166" s="119" t="s">
        <v>169</v>
      </c>
      <c r="AS1166" s="123" t="s">
        <v>169</v>
      </c>
      <c r="AT1166" s="122"/>
      <c r="AU1166" s="280">
        <f t="shared" si="382"/>
        <v>0</v>
      </c>
      <c r="AV1166" s="281">
        <f t="shared" si="383"/>
        <v>0</v>
      </c>
      <c r="AW1166" s="291">
        <f t="shared" si="384"/>
        <v>0</v>
      </c>
      <c r="AX1166" s="283">
        <f t="shared" si="385"/>
        <v>0</v>
      </c>
    </row>
    <row r="1167" spans="1:50" ht="26.45" customHeight="1">
      <c r="A1167" s="117"/>
      <c r="B1167" s="245"/>
      <c r="C1167" s="136"/>
      <c r="D1167" s="208" t="str">
        <f t="shared" si="369"/>
        <v/>
      </c>
      <c r="E1167" s="129" t="s">
        <v>169</v>
      </c>
      <c r="F1167" s="209" t="s">
        <v>169</v>
      </c>
      <c r="G1167" s="135"/>
      <c r="H1167" s="258"/>
      <c r="I1167" s="259">
        <f t="shared" si="370"/>
        <v>0</v>
      </c>
      <c r="J1167" s="259">
        <f t="shared" si="371"/>
        <v>0</v>
      </c>
      <c r="K1167" s="259">
        <f t="shared" si="372"/>
        <v>0</v>
      </c>
      <c r="L1167" s="252"/>
      <c r="M1167" s="252"/>
      <c r="N1167" s="252"/>
      <c r="O1167" s="147">
        <v>0</v>
      </c>
      <c r="P1167" s="147">
        <v>0</v>
      </c>
      <c r="Q1167" s="137">
        <f t="shared" si="373"/>
        <v>0</v>
      </c>
      <c r="R1167" s="80">
        <f t="shared" si="374"/>
        <v>0</v>
      </c>
      <c r="S1167" s="147">
        <v>0</v>
      </c>
      <c r="T1167" s="121"/>
      <c r="U1167" s="263">
        <f>IFERROR(VLOOKUP(B1167,คำนวณตกเบิกวิทยฐานะ!$B$9:$P$1008,14,FALSE),0)</f>
        <v>0</v>
      </c>
      <c r="V1167" s="263">
        <f>IFERROR(VLOOKUP(B1167,คำนวณตกเบิกวิทยฐานะ!$B$9:$P$1008,15,FALSE),0)</f>
        <v>0</v>
      </c>
      <c r="W1167" s="264">
        <f t="shared" si="375"/>
        <v>0</v>
      </c>
      <c r="X1167" s="119" t="s">
        <v>169</v>
      </c>
      <c r="Y1167" s="209" t="s">
        <v>169</v>
      </c>
      <c r="Z1167" s="258"/>
      <c r="AA1167" s="253">
        <f t="shared" si="376"/>
        <v>0</v>
      </c>
      <c r="AB1167" s="253">
        <f t="shared" si="377"/>
        <v>0</v>
      </c>
      <c r="AC1167" s="253">
        <f t="shared" si="367"/>
        <v>0</v>
      </c>
      <c r="AD1167" s="253">
        <f t="shared" si="378"/>
        <v>0</v>
      </c>
      <c r="AE1167" s="268">
        <f t="shared" si="368"/>
        <v>0</v>
      </c>
      <c r="AF1167" s="269">
        <f t="shared" si="379"/>
        <v>0</v>
      </c>
      <c r="AG1167" s="270">
        <f t="shared" si="380"/>
        <v>0</v>
      </c>
      <c r="AH1167" s="121"/>
      <c r="AI1167" s="252"/>
      <c r="AJ1167" s="295"/>
      <c r="AK1167" s="301">
        <f t="shared" si="381"/>
        <v>0</v>
      </c>
      <c r="AL1167" s="119" t="s">
        <v>169</v>
      </c>
      <c r="AM1167" s="123" t="s">
        <v>169</v>
      </c>
      <c r="AN1167" s="122"/>
      <c r="AO1167" s="119" t="s">
        <v>169</v>
      </c>
      <c r="AP1167" s="123" t="s">
        <v>169</v>
      </c>
      <c r="AQ1167" s="124"/>
      <c r="AR1167" s="119" t="s">
        <v>169</v>
      </c>
      <c r="AS1167" s="123" t="s">
        <v>169</v>
      </c>
      <c r="AT1167" s="122"/>
      <c r="AU1167" s="280">
        <f t="shared" si="382"/>
        <v>0</v>
      </c>
      <c r="AV1167" s="281">
        <f t="shared" si="383"/>
        <v>0</v>
      </c>
      <c r="AW1167" s="291">
        <f t="shared" si="384"/>
        <v>0</v>
      </c>
      <c r="AX1167" s="283">
        <f t="shared" si="385"/>
        <v>0</v>
      </c>
    </row>
    <row r="1168" spans="1:50" ht="26.45" customHeight="1">
      <c r="A1168" s="117"/>
      <c r="B1168" s="245"/>
      <c r="C1168" s="136"/>
      <c r="D1168" s="208" t="str">
        <f t="shared" si="369"/>
        <v/>
      </c>
      <c r="E1168" s="129" t="s">
        <v>169</v>
      </c>
      <c r="F1168" s="209" t="s">
        <v>169</v>
      </c>
      <c r="G1168" s="135"/>
      <c r="H1168" s="258"/>
      <c r="I1168" s="259">
        <f t="shared" si="370"/>
        <v>0</v>
      </c>
      <c r="J1168" s="259">
        <f t="shared" si="371"/>
        <v>0</v>
      </c>
      <c r="K1168" s="259">
        <f t="shared" si="372"/>
        <v>0</v>
      </c>
      <c r="L1168" s="252"/>
      <c r="M1168" s="252"/>
      <c r="N1168" s="252"/>
      <c r="O1168" s="147">
        <v>0</v>
      </c>
      <c r="P1168" s="147">
        <v>0</v>
      </c>
      <c r="Q1168" s="137">
        <f t="shared" si="373"/>
        <v>0</v>
      </c>
      <c r="R1168" s="80">
        <f t="shared" si="374"/>
        <v>0</v>
      </c>
      <c r="S1168" s="147">
        <v>0</v>
      </c>
      <c r="T1168" s="121"/>
      <c r="U1168" s="263">
        <f>IFERROR(VLOOKUP(B1168,คำนวณตกเบิกวิทยฐานะ!$B$9:$P$1008,14,FALSE),0)</f>
        <v>0</v>
      </c>
      <c r="V1168" s="263">
        <f>IFERROR(VLOOKUP(B1168,คำนวณตกเบิกวิทยฐานะ!$B$9:$P$1008,15,FALSE),0)</f>
        <v>0</v>
      </c>
      <c r="W1168" s="264">
        <f t="shared" si="375"/>
        <v>0</v>
      </c>
      <c r="X1168" s="119" t="s">
        <v>169</v>
      </c>
      <c r="Y1168" s="209" t="s">
        <v>169</v>
      </c>
      <c r="Z1168" s="258"/>
      <c r="AA1168" s="253">
        <f t="shared" si="376"/>
        <v>0</v>
      </c>
      <c r="AB1168" s="253">
        <f t="shared" si="377"/>
        <v>0</v>
      </c>
      <c r="AC1168" s="253">
        <f t="shared" ref="AC1168:AC1231" si="386">IF(Z1168=0,0,IF(X1168="พนักงานจ้างทั่วไป",IF(AB1168&gt;11000,0,IF(11000-AB1168&lt;=2000,11000-AB1168,2000)),IF(AB1168&gt;14600,0,IF(14600-AB1168&lt;=2000,14600-AB1168,2000))))</f>
        <v>0</v>
      </c>
      <c r="AD1168" s="253">
        <f t="shared" si="378"/>
        <v>0</v>
      </c>
      <c r="AE1168" s="268">
        <f t="shared" ref="AE1168:AE1231" si="387">IF(OR(X1168="พนักงานจ้างตามภารกิจ",X1168="พนักงานจ้างทั่วไป"),IF(AD1168*5/100&gt;750,750,AD1168*5/100),0)</f>
        <v>0</v>
      </c>
      <c r="AF1168" s="269">
        <f t="shared" si="379"/>
        <v>0</v>
      </c>
      <c r="AG1168" s="270">
        <f t="shared" si="380"/>
        <v>0</v>
      </c>
      <c r="AH1168" s="121"/>
      <c r="AI1168" s="252"/>
      <c r="AJ1168" s="295"/>
      <c r="AK1168" s="301">
        <f t="shared" si="381"/>
        <v>0</v>
      </c>
      <c r="AL1168" s="119" t="s">
        <v>169</v>
      </c>
      <c r="AM1168" s="123" t="s">
        <v>169</v>
      </c>
      <c r="AN1168" s="122"/>
      <c r="AO1168" s="119" t="s">
        <v>169</v>
      </c>
      <c r="AP1168" s="123" t="s">
        <v>169</v>
      </c>
      <c r="AQ1168" s="124"/>
      <c r="AR1168" s="119" t="s">
        <v>169</v>
      </c>
      <c r="AS1168" s="123" t="s">
        <v>169</v>
      </c>
      <c r="AT1168" s="122"/>
      <c r="AU1168" s="280">
        <f t="shared" si="382"/>
        <v>0</v>
      </c>
      <c r="AV1168" s="281">
        <f t="shared" si="383"/>
        <v>0</v>
      </c>
      <c r="AW1168" s="291">
        <f t="shared" si="384"/>
        <v>0</v>
      </c>
      <c r="AX1168" s="283">
        <f t="shared" si="385"/>
        <v>0</v>
      </c>
    </row>
    <row r="1169" spans="1:50" ht="26.45" customHeight="1">
      <c r="A1169" s="117"/>
      <c r="B1169" s="245"/>
      <c r="C1169" s="136"/>
      <c r="D1169" s="208" t="str">
        <f t="shared" si="369"/>
        <v/>
      </c>
      <c r="E1169" s="129" t="s">
        <v>169</v>
      </c>
      <c r="F1169" s="209" t="s">
        <v>169</v>
      </c>
      <c r="G1169" s="135"/>
      <c r="H1169" s="258"/>
      <c r="I1169" s="259">
        <f t="shared" si="370"/>
        <v>0</v>
      </c>
      <c r="J1169" s="259">
        <f t="shared" si="371"/>
        <v>0</v>
      </c>
      <c r="K1169" s="259">
        <f t="shared" si="372"/>
        <v>0</v>
      </c>
      <c r="L1169" s="252"/>
      <c r="M1169" s="252"/>
      <c r="N1169" s="252"/>
      <c r="O1169" s="147">
        <v>0</v>
      </c>
      <c r="P1169" s="147">
        <v>0</v>
      </c>
      <c r="Q1169" s="137">
        <f t="shared" si="373"/>
        <v>0</v>
      </c>
      <c r="R1169" s="80">
        <f t="shared" si="374"/>
        <v>0</v>
      </c>
      <c r="S1169" s="147">
        <v>0</v>
      </c>
      <c r="T1169" s="121"/>
      <c r="U1169" s="263">
        <f>IFERROR(VLOOKUP(B1169,คำนวณตกเบิกวิทยฐานะ!$B$9:$P$1008,14,FALSE),0)</f>
        <v>0</v>
      </c>
      <c r="V1169" s="263">
        <f>IFERROR(VLOOKUP(B1169,คำนวณตกเบิกวิทยฐานะ!$B$9:$P$1008,15,FALSE),0)</f>
        <v>0</v>
      </c>
      <c r="W1169" s="264">
        <f t="shared" si="375"/>
        <v>0</v>
      </c>
      <c r="X1169" s="119" t="s">
        <v>169</v>
      </c>
      <c r="Y1169" s="209" t="s">
        <v>169</v>
      </c>
      <c r="Z1169" s="258"/>
      <c r="AA1169" s="253">
        <f t="shared" si="376"/>
        <v>0</v>
      </c>
      <c r="AB1169" s="253">
        <f t="shared" si="377"/>
        <v>0</v>
      </c>
      <c r="AC1169" s="253">
        <f t="shared" si="386"/>
        <v>0</v>
      </c>
      <c r="AD1169" s="253">
        <f t="shared" si="378"/>
        <v>0</v>
      </c>
      <c r="AE1169" s="268">
        <f t="shared" si="387"/>
        <v>0</v>
      </c>
      <c r="AF1169" s="269">
        <f t="shared" si="379"/>
        <v>0</v>
      </c>
      <c r="AG1169" s="270">
        <f t="shared" si="380"/>
        <v>0</v>
      </c>
      <c r="AH1169" s="121"/>
      <c r="AI1169" s="252"/>
      <c r="AJ1169" s="295"/>
      <c r="AK1169" s="301">
        <f t="shared" si="381"/>
        <v>0</v>
      </c>
      <c r="AL1169" s="119" t="s">
        <v>169</v>
      </c>
      <c r="AM1169" s="123" t="s">
        <v>169</v>
      </c>
      <c r="AN1169" s="122"/>
      <c r="AO1169" s="119" t="s">
        <v>169</v>
      </c>
      <c r="AP1169" s="123" t="s">
        <v>169</v>
      </c>
      <c r="AQ1169" s="124"/>
      <c r="AR1169" s="119" t="s">
        <v>169</v>
      </c>
      <c r="AS1169" s="123" t="s">
        <v>169</v>
      </c>
      <c r="AT1169" s="122"/>
      <c r="AU1169" s="280">
        <f t="shared" si="382"/>
        <v>0</v>
      </c>
      <c r="AV1169" s="281">
        <f t="shared" si="383"/>
        <v>0</v>
      </c>
      <c r="AW1169" s="291">
        <f t="shared" si="384"/>
        <v>0</v>
      </c>
      <c r="AX1169" s="283">
        <f t="shared" si="385"/>
        <v>0</v>
      </c>
    </row>
    <row r="1170" spans="1:50" ht="26.45" customHeight="1">
      <c r="A1170" s="117"/>
      <c r="B1170" s="245"/>
      <c r="C1170" s="136"/>
      <c r="D1170" s="208" t="str">
        <f t="shared" si="369"/>
        <v/>
      </c>
      <c r="E1170" s="129" t="s">
        <v>169</v>
      </c>
      <c r="F1170" s="209" t="s">
        <v>169</v>
      </c>
      <c r="G1170" s="135"/>
      <c r="H1170" s="258"/>
      <c r="I1170" s="259">
        <f t="shared" si="370"/>
        <v>0</v>
      </c>
      <c r="J1170" s="259">
        <f t="shared" si="371"/>
        <v>0</v>
      </c>
      <c r="K1170" s="259">
        <f t="shared" si="372"/>
        <v>0</v>
      </c>
      <c r="L1170" s="252"/>
      <c r="M1170" s="252"/>
      <c r="N1170" s="252"/>
      <c r="O1170" s="147">
        <v>0</v>
      </c>
      <c r="P1170" s="147">
        <v>0</v>
      </c>
      <c r="Q1170" s="137">
        <f t="shared" si="373"/>
        <v>0</v>
      </c>
      <c r="R1170" s="80">
        <f t="shared" si="374"/>
        <v>0</v>
      </c>
      <c r="S1170" s="147">
        <v>0</v>
      </c>
      <c r="T1170" s="121"/>
      <c r="U1170" s="263">
        <f>IFERROR(VLOOKUP(B1170,คำนวณตกเบิกวิทยฐานะ!$B$9:$P$1008,14,FALSE),0)</f>
        <v>0</v>
      </c>
      <c r="V1170" s="263">
        <f>IFERROR(VLOOKUP(B1170,คำนวณตกเบิกวิทยฐานะ!$B$9:$P$1008,15,FALSE),0)</f>
        <v>0</v>
      </c>
      <c r="W1170" s="264">
        <f t="shared" si="375"/>
        <v>0</v>
      </c>
      <c r="X1170" s="119" t="s">
        <v>169</v>
      </c>
      <c r="Y1170" s="209" t="s">
        <v>169</v>
      </c>
      <c r="Z1170" s="258"/>
      <c r="AA1170" s="253">
        <f t="shared" si="376"/>
        <v>0</v>
      </c>
      <c r="AB1170" s="253">
        <f t="shared" si="377"/>
        <v>0</v>
      </c>
      <c r="AC1170" s="253">
        <f t="shared" si="386"/>
        <v>0</v>
      </c>
      <c r="AD1170" s="253">
        <f t="shared" si="378"/>
        <v>0</v>
      </c>
      <c r="AE1170" s="268">
        <f t="shared" si="387"/>
        <v>0</v>
      </c>
      <c r="AF1170" s="269">
        <f t="shared" si="379"/>
        <v>0</v>
      </c>
      <c r="AG1170" s="270">
        <f t="shared" si="380"/>
        <v>0</v>
      </c>
      <c r="AH1170" s="121"/>
      <c r="AI1170" s="252"/>
      <c r="AJ1170" s="295"/>
      <c r="AK1170" s="301">
        <f t="shared" si="381"/>
        <v>0</v>
      </c>
      <c r="AL1170" s="119" t="s">
        <v>169</v>
      </c>
      <c r="AM1170" s="123" t="s">
        <v>169</v>
      </c>
      <c r="AN1170" s="122"/>
      <c r="AO1170" s="119" t="s">
        <v>169</v>
      </c>
      <c r="AP1170" s="123" t="s">
        <v>169</v>
      </c>
      <c r="AQ1170" s="124"/>
      <c r="AR1170" s="119" t="s">
        <v>169</v>
      </c>
      <c r="AS1170" s="123" t="s">
        <v>169</v>
      </c>
      <c r="AT1170" s="122"/>
      <c r="AU1170" s="280">
        <f t="shared" si="382"/>
        <v>0</v>
      </c>
      <c r="AV1170" s="281">
        <f t="shared" si="383"/>
        <v>0</v>
      </c>
      <c r="AW1170" s="291">
        <f t="shared" si="384"/>
        <v>0</v>
      </c>
      <c r="AX1170" s="283">
        <f t="shared" si="385"/>
        <v>0</v>
      </c>
    </row>
    <row r="1171" spans="1:50" ht="26.45" customHeight="1">
      <c r="A1171" s="117"/>
      <c r="B1171" s="245"/>
      <c r="C1171" s="136"/>
      <c r="D1171" s="208" t="str">
        <f t="shared" si="369"/>
        <v/>
      </c>
      <c r="E1171" s="129" t="s">
        <v>169</v>
      </c>
      <c r="F1171" s="209" t="s">
        <v>169</v>
      </c>
      <c r="G1171" s="135"/>
      <c r="H1171" s="258"/>
      <c r="I1171" s="259">
        <f t="shared" si="370"/>
        <v>0</v>
      </c>
      <c r="J1171" s="259">
        <f t="shared" si="371"/>
        <v>0</v>
      </c>
      <c r="K1171" s="259">
        <f t="shared" si="372"/>
        <v>0</v>
      </c>
      <c r="L1171" s="252"/>
      <c r="M1171" s="252"/>
      <c r="N1171" s="252"/>
      <c r="O1171" s="147">
        <v>0</v>
      </c>
      <c r="P1171" s="147">
        <v>0</v>
      </c>
      <c r="Q1171" s="137">
        <f t="shared" si="373"/>
        <v>0</v>
      </c>
      <c r="R1171" s="80">
        <f t="shared" si="374"/>
        <v>0</v>
      </c>
      <c r="S1171" s="147">
        <v>0</v>
      </c>
      <c r="T1171" s="121"/>
      <c r="U1171" s="263">
        <f>IFERROR(VLOOKUP(B1171,คำนวณตกเบิกวิทยฐานะ!$B$9:$P$1008,14,FALSE),0)</f>
        <v>0</v>
      </c>
      <c r="V1171" s="263">
        <f>IFERROR(VLOOKUP(B1171,คำนวณตกเบิกวิทยฐานะ!$B$9:$P$1008,15,FALSE),0)</f>
        <v>0</v>
      </c>
      <c r="W1171" s="264">
        <f t="shared" si="375"/>
        <v>0</v>
      </c>
      <c r="X1171" s="119" t="s">
        <v>169</v>
      </c>
      <c r="Y1171" s="209" t="s">
        <v>169</v>
      </c>
      <c r="Z1171" s="258"/>
      <c r="AA1171" s="253">
        <f t="shared" si="376"/>
        <v>0</v>
      </c>
      <c r="AB1171" s="253">
        <f t="shared" si="377"/>
        <v>0</v>
      </c>
      <c r="AC1171" s="253">
        <f t="shared" si="386"/>
        <v>0</v>
      </c>
      <c r="AD1171" s="253">
        <f t="shared" si="378"/>
        <v>0</v>
      </c>
      <c r="AE1171" s="268">
        <f t="shared" si="387"/>
        <v>0</v>
      </c>
      <c r="AF1171" s="269">
        <f t="shared" si="379"/>
        <v>0</v>
      </c>
      <c r="AG1171" s="270">
        <f t="shared" si="380"/>
        <v>0</v>
      </c>
      <c r="AH1171" s="121"/>
      <c r="AI1171" s="252"/>
      <c r="AJ1171" s="295"/>
      <c r="AK1171" s="301">
        <f t="shared" si="381"/>
        <v>0</v>
      </c>
      <c r="AL1171" s="119" t="s">
        <v>169</v>
      </c>
      <c r="AM1171" s="123" t="s">
        <v>169</v>
      </c>
      <c r="AN1171" s="122"/>
      <c r="AO1171" s="119" t="s">
        <v>169</v>
      </c>
      <c r="AP1171" s="123" t="s">
        <v>169</v>
      </c>
      <c r="AQ1171" s="124"/>
      <c r="AR1171" s="119" t="s">
        <v>169</v>
      </c>
      <c r="AS1171" s="123" t="s">
        <v>169</v>
      </c>
      <c r="AT1171" s="122"/>
      <c r="AU1171" s="280">
        <f t="shared" si="382"/>
        <v>0</v>
      </c>
      <c r="AV1171" s="281">
        <f t="shared" si="383"/>
        <v>0</v>
      </c>
      <c r="AW1171" s="291">
        <f t="shared" si="384"/>
        <v>0</v>
      </c>
      <c r="AX1171" s="283">
        <f t="shared" si="385"/>
        <v>0</v>
      </c>
    </row>
    <row r="1172" spans="1:50" ht="26.45" customHeight="1">
      <c r="A1172" s="117"/>
      <c r="B1172" s="245"/>
      <c r="C1172" s="136"/>
      <c r="D1172" s="208" t="str">
        <f t="shared" si="369"/>
        <v/>
      </c>
      <c r="E1172" s="129" t="s">
        <v>169</v>
      </c>
      <c r="F1172" s="209" t="s">
        <v>169</v>
      </c>
      <c r="G1172" s="135"/>
      <c r="H1172" s="258"/>
      <c r="I1172" s="259">
        <f t="shared" si="370"/>
        <v>0</v>
      </c>
      <c r="J1172" s="259">
        <f t="shared" si="371"/>
        <v>0</v>
      </c>
      <c r="K1172" s="259">
        <f t="shared" si="372"/>
        <v>0</v>
      </c>
      <c r="L1172" s="252"/>
      <c r="M1172" s="252"/>
      <c r="N1172" s="252"/>
      <c r="O1172" s="147">
        <v>0</v>
      </c>
      <c r="P1172" s="147">
        <v>0</v>
      </c>
      <c r="Q1172" s="137">
        <f t="shared" si="373"/>
        <v>0</v>
      </c>
      <c r="R1172" s="80">
        <f t="shared" si="374"/>
        <v>0</v>
      </c>
      <c r="S1172" s="147">
        <v>0</v>
      </c>
      <c r="T1172" s="121"/>
      <c r="U1172" s="263">
        <f>IFERROR(VLOOKUP(B1172,คำนวณตกเบิกวิทยฐานะ!$B$9:$P$1008,14,FALSE),0)</f>
        <v>0</v>
      </c>
      <c r="V1172" s="263">
        <f>IFERROR(VLOOKUP(B1172,คำนวณตกเบิกวิทยฐานะ!$B$9:$P$1008,15,FALSE),0)</f>
        <v>0</v>
      </c>
      <c r="W1172" s="264">
        <f t="shared" si="375"/>
        <v>0</v>
      </c>
      <c r="X1172" s="119" t="s">
        <v>169</v>
      </c>
      <c r="Y1172" s="209" t="s">
        <v>169</v>
      </c>
      <c r="Z1172" s="258"/>
      <c r="AA1172" s="253">
        <f t="shared" si="376"/>
        <v>0</v>
      </c>
      <c r="AB1172" s="253">
        <f t="shared" si="377"/>
        <v>0</v>
      </c>
      <c r="AC1172" s="253">
        <f t="shared" si="386"/>
        <v>0</v>
      </c>
      <c r="AD1172" s="253">
        <f t="shared" si="378"/>
        <v>0</v>
      </c>
      <c r="AE1172" s="268">
        <f t="shared" si="387"/>
        <v>0</v>
      </c>
      <c r="AF1172" s="269">
        <f t="shared" si="379"/>
        <v>0</v>
      </c>
      <c r="AG1172" s="270">
        <f t="shared" si="380"/>
        <v>0</v>
      </c>
      <c r="AH1172" s="121"/>
      <c r="AI1172" s="252"/>
      <c r="AJ1172" s="295"/>
      <c r="AK1172" s="301">
        <f t="shared" si="381"/>
        <v>0</v>
      </c>
      <c r="AL1172" s="119" t="s">
        <v>169</v>
      </c>
      <c r="AM1172" s="123" t="s">
        <v>169</v>
      </c>
      <c r="AN1172" s="122"/>
      <c r="AO1172" s="119" t="s">
        <v>169</v>
      </c>
      <c r="AP1172" s="123" t="s">
        <v>169</v>
      </c>
      <c r="AQ1172" s="124"/>
      <c r="AR1172" s="119" t="s">
        <v>169</v>
      </c>
      <c r="AS1172" s="123" t="s">
        <v>169</v>
      </c>
      <c r="AT1172" s="122"/>
      <c r="AU1172" s="280">
        <f t="shared" si="382"/>
        <v>0</v>
      </c>
      <c r="AV1172" s="281">
        <f t="shared" si="383"/>
        <v>0</v>
      </c>
      <c r="AW1172" s="291">
        <f t="shared" si="384"/>
        <v>0</v>
      </c>
      <c r="AX1172" s="283">
        <f t="shared" si="385"/>
        <v>0</v>
      </c>
    </row>
    <row r="1173" spans="1:50" ht="26.45" customHeight="1">
      <c r="A1173" s="117"/>
      <c r="B1173" s="245"/>
      <c r="C1173" s="136"/>
      <c r="D1173" s="208" t="str">
        <f t="shared" si="369"/>
        <v/>
      </c>
      <c r="E1173" s="129" t="s">
        <v>169</v>
      </c>
      <c r="F1173" s="209" t="s">
        <v>169</v>
      </c>
      <c r="G1173" s="135"/>
      <c r="H1173" s="258"/>
      <c r="I1173" s="259">
        <f t="shared" si="370"/>
        <v>0</v>
      </c>
      <c r="J1173" s="259">
        <f t="shared" si="371"/>
        <v>0</v>
      </c>
      <c r="K1173" s="259">
        <f t="shared" si="372"/>
        <v>0</v>
      </c>
      <c r="L1173" s="252"/>
      <c r="M1173" s="252"/>
      <c r="N1173" s="252"/>
      <c r="O1173" s="147">
        <v>0</v>
      </c>
      <c r="P1173" s="147">
        <v>0</v>
      </c>
      <c r="Q1173" s="137">
        <f t="shared" si="373"/>
        <v>0</v>
      </c>
      <c r="R1173" s="80">
        <f t="shared" si="374"/>
        <v>0</v>
      </c>
      <c r="S1173" s="147">
        <v>0</v>
      </c>
      <c r="T1173" s="121"/>
      <c r="U1173" s="263">
        <f>IFERROR(VLOOKUP(B1173,คำนวณตกเบิกวิทยฐานะ!$B$9:$P$1008,14,FALSE),0)</f>
        <v>0</v>
      </c>
      <c r="V1173" s="263">
        <f>IFERROR(VLOOKUP(B1173,คำนวณตกเบิกวิทยฐานะ!$B$9:$P$1008,15,FALSE),0)</f>
        <v>0</v>
      </c>
      <c r="W1173" s="264">
        <f t="shared" si="375"/>
        <v>0</v>
      </c>
      <c r="X1173" s="119" t="s">
        <v>169</v>
      </c>
      <c r="Y1173" s="209" t="s">
        <v>169</v>
      </c>
      <c r="Z1173" s="258"/>
      <c r="AA1173" s="253">
        <f t="shared" si="376"/>
        <v>0</v>
      </c>
      <c r="AB1173" s="253">
        <f t="shared" si="377"/>
        <v>0</v>
      </c>
      <c r="AC1173" s="253">
        <f t="shared" si="386"/>
        <v>0</v>
      </c>
      <c r="AD1173" s="253">
        <f t="shared" si="378"/>
        <v>0</v>
      </c>
      <c r="AE1173" s="268">
        <f t="shared" si="387"/>
        <v>0</v>
      </c>
      <c r="AF1173" s="269">
        <f t="shared" si="379"/>
        <v>0</v>
      </c>
      <c r="AG1173" s="270">
        <f t="shared" si="380"/>
        <v>0</v>
      </c>
      <c r="AH1173" s="121"/>
      <c r="AI1173" s="252"/>
      <c r="AJ1173" s="295"/>
      <c r="AK1173" s="301">
        <f t="shared" si="381"/>
        <v>0</v>
      </c>
      <c r="AL1173" s="119" t="s">
        <v>169</v>
      </c>
      <c r="AM1173" s="123" t="s">
        <v>169</v>
      </c>
      <c r="AN1173" s="122"/>
      <c r="AO1173" s="119" t="s">
        <v>169</v>
      </c>
      <c r="AP1173" s="123" t="s">
        <v>169</v>
      </c>
      <c r="AQ1173" s="124"/>
      <c r="AR1173" s="119" t="s">
        <v>169</v>
      </c>
      <c r="AS1173" s="123" t="s">
        <v>169</v>
      </c>
      <c r="AT1173" s="122"/>
      <c r="AU1173" s="280">
        <f t="shared" si="382"/>
        <v>0</v>
      </c>
      <c r="AV1173" s="281">
        <f t="shared" si="383"/>
        <v>0</v>
      </c>
      <c r="AW1173" s="291">
        <f t="shared" si="384"/>
        <v>0</v>
      </c>
      <c r="AX1173" s="283">
        <f t="shared" si="385"/>
        <v>0</v>
      </c>
    </row>
    <row r="1174" spans="1:50" ht="26.45" customHeight="1">
      <c r="A1174" s="117"/>
      <c r="B1174" s="245"/>
      <c r="C1174" s="136"/>
      <c r="D1174" s="208" t="str">
        <f t="shared" si="369"/>
        <v/>
      </c>
      <c r="E1174" s="129" t="s">
        <v>169</v>
      </c>
      <c r="F1174" s="209" t="s">
        <v>169</v>
      </c>
      <c r="G1174" s="135"/>
      <c r="H1174" s="258"/>
      <c r="I1174" s="259">
        <f t="shared" si="370"/>
        <v>0</v>
      </c>
      <c r="J1174" s="259">
        <f t="shared" si="371"/>
        <v>0</v>
      </c>
      <c r="K1174" s="259">
        <f t="shared" si="372"/>
        <v>0</v>
      </c>
      <c r="L1174" s="252"/>
      <c r="M1174" s="252"/>
      <c r="N1174" s="252"/>
      <c r="O1174" s="147">
        <v>0</v>
      </c>
      <c r="P1174" s="147">
        <v>0</v>
      </c>
      <c r="Q1174" s="137">
        <f t="shared" si="373"/>
        <v>0</v>
      </c>
      <c r="R1174" s="80">
        <f t="shared" si="374"/>
        <v>0</v>
      </c>
      <c r="S1174" s="147">
        <v>0</v>
      </c>
      <c r="T1174" s="121"/>
      <c r="U1174" s="263">
        <f>IFERROR(VLOOKUP(B1174,คำนวณตกเบิกวิทยฐานะ!$B$9:$P$1008,14,FALSE),0)</f>
        <v>0</v>
      </c>
      <c r="V1174" s="263">
        <f>IFERROR(VLOOKUP(B1174,คำนวณตกเบิกวิทยฐานะ!$B$9:$P$1008,15,FALSE),0)</f>
        <v>0</v>
      </c>
      <c r="W1174" s="264">
        <f t="shared" si="375"/>
        <v>0</v>
      </c>
      <c r="X1174" s="119" t="s">
        <v>169</v>
      </c>
      <c r="Y1174" s="209" t="s">
        <v>169</v>
      </c>
      <c r="Z1174" s="258"/>
      <c r="AA1174" s="253">
        <f t="shared" si="376"/>
        <v>0</v>
      </c>
      <c r="AB1174" s="253">
        <f t="shared" si="377"/>
        <v>0</v>
      </c>
      <c r="AC1174" s="253">
        <f t="shared" si="386"/>
        <v>0</v>
      </c>
      <c r="AD1174" s="253">
        <f t="shared" si="378"/>
        <v>0</v>
      </c>
      <c r="AE1174" s="268">
        <f t="shared" si="387"/>
        <v>0</v>
      </c>
      <c r="AF1174" s="269">
        <f t="shared" si="379"/>
        <v>0</v>
      </c>
      <c r="AG1174" s="270">
        <f t="shared" si="380"/>
        <v>0</v>
      </c>
      <c r="AH1174" s="121"/>
      <c r="AI1174" s="252"/>
      <c r="AJ1174" s="295"/>
      <c r="AK1174" s="301">
        <f t="shared" si="381"/>
        <v>0</v>
      </c>
      <c r="AL1174" s="119" t="s">
        <v>169</v>
      </c>
      <c r="AM1174" s="123" t="s">
        <v>169</v>
      </c>
      <c r="AN1174" s="122"/>
      <c r="AO1174" s="119" t="s">
        <v>169</v>
      </c>
      <c r="AP1174" s="123" t="s">
        <v>169</v>
      </c>
      <c r="AQ1174" s="124"/>
      <c r="AR1174" s="119" t="s">
        <v>169</v>
      </c>
      <c r="AS1174" s="123" t="s">
        <v>169</v>
      </c>
      <c r="AT1174" s="122"/>
      <c r="AU1174" s="280">
        <f t="shared" si="382"/>
        <v>0</v>
      </c>
      <c r="AV1174" s="281">
        <f t="shared" si="383"/>
        <v>0</v>
      </c>
      <c r="AW1174" s="291">
        <f t="shared" si="384"/>
        <v>0</v>
      </c>
      <c r="AX1174" s="283">
        <f t="shared" si="385"/>
        <v>0</v>
      </c>
    </row>
    <row r="1175" spans="1:50" ht="26.45" customHeight="1">
      <c r="A1175" s="117"/>
      <c r="B1175" s="245"/>
      <c r="C1175" s="136"/>
      <c r="D1175" s="208" t="str">
        <f t="shared" si="369"/>
        <v/>
      </c>
      <c r="E1175" s="129" t="s">
        <v>169</v>
      </c>
      <c r="F1175" s="209" t="s">
        <v>169</v>
      </c>
      <c r="G1175" s="135"/>
      <c r="H1175" s="258"/>
      <c r="I1175" s="259">
        <f t="shared" si="370"/>
        <v>0</v>
      </c>
      <c r="J1175" s="259">
        <f t="shared" si="371"/>
        <v>0</v>
      </c>
      <c r="K1175" s="259">
        <f t="shared" si="372"/>
        <v>0</v>
      </c>
      <c r="L1175" s="252"/>
      <c r="M1175" s="252"/>
      <c r="N1175" s="252"/>
      <c r="O1175" s="147">
        <v>0</v>
      </c>
      <c r="P1175" s="147">
        <v>0</v>
      </c>
      <c r="Q1175" s="137">
        <f t="shared" si="373"/>
        <v>0</v>
      </c>
      <c r="R1175" s="80">
        <f t="shared" si="374"/>
        <v>0</v>
      </c>
      <c r="S1175" s="147">
        <v>0</v>
      </c>
      <c r="T1175" s="121"/>
      <c r="U1175" s="263">
        <f>IFERROR(VLOOKUP(B1175,คำนวณตกเบิกวิทยฐานะ!$B$9:$P$1008,14,FALSE),0)</f>
        <v>0</v>
      </c>
      <c r="V1175" s="263">
        <f>IFERROR(VLOOKUP(B1175,คำนวณตกเบิกวิทยฐานะ!$B$9:$P$1008,15,FALSE),0)</f>
        <v>0</v>
      </c>
      <c r="W1175" s="264">
        <f t="shared" si="375"/>
        <v>0</v>
      </c>
      <c r="X1175" s="119" t="s">
        <v>169</v>
      </c>
      <c r="Y1175" s="209" t="s">
        <v>169</v>
      </c>
      <c r="Z1175" s="258"/>
      <c r="AA1175" s="253">
        <f t="shared" si="376"/>
        <v>0</v>
      </c>
      <c r="AB1175" s="253">
        <f t="shared" si="377"/>
        <v>0</v>
      </c>
      <c r="AC1175" s="253">
        <f t="shared" si="386"/>
        <v>0</v>
      </c>
      <c r="AD1175" s="253">
        <f t="shared" si="378"/>
        <v>0</v>
      </c>
      <c r="AE1175" s="268">
        <f t="shared" si="387"/>
        <v>0</v>
      </c>
      <c r="AF1175" s="269">
        <f t="shared" si="379"/>
        <v>0</v>
      </c>
      <c r="AG1175" s="270">
        <f t="shared" si="380"/>
        <v>0</v>
      </c>
      <c r="AH1175" s="121"/>
      <c r="AI1175" s="252"/>
      <c r="AJ1175" s="295"/>
      <c r="AK1175" s="301">
        <f t="shared" si="381"/>
        <v>0</v>
      </c>
      <c r="AL1175" s="119" t="s">
        <v>169</v>
      </c>
      <c r="AM1175" s="123" t="s">
        <v>169</v>
      </c>
      <c r="AN1175" s="122"/>
      <c r="AO1175" s="119" t="s">
        <v>169</v>
      </c>
      <c r="AP1175" s="123" t="s">
        <v>169</v>
      </c>
      <c r="AQ1175" s="124"/>
      <c r="AR1175" s="119" t="s">
        <v>169</v>
      </c>
      <c r="AS1175" s="123" t="s">
        <v>169</v>
      </c>
      <c r="AT1175" s="122"/>
      <c r="AU1175" s="280">
        <f t="shared" si="382"/>
        <v>0</v>
      </c>
      <c r="AV1175" s="281">
        <f t="shared" si="383"/>
        <v>0</v>
      </c>
      <c r="AW1175" s="291">
        <f t="shared" si="384"/>
        <v>0</v>
      </c>
      <c r="AX1175" s="283">
        <f t="shared" si="385"/>
        <v>0</v>
      </c>
    </row>
    <row r="1176" spans="1:50" ht="26.45" customHeight="1">
      <c r="A1176" s="117"/>
      <c r="B1176" s="245"/>
      <c r="C1176" s="136"/>
      <c r="D1176" s="208" t="str">
        <f t="shared" si="369"/>
        <v/>
      </c>
      <c r="E1176" s="129" t="s">
        <v>169</v>
      </c>
      <c r="F1176" s="209" t="s">
        <v>169</v>
      </c>
      <c r="G1176" s="135"/>
      <c r="H1176" s="258"/>
      <c r="I1176" s="259">
        <f t="shared" si="370"/>
        <v>0</v>
      </c>
      <c r="J1176" s="259">
        <f t="shared" si="371"/>
        <v>0</v>
      </c>
      <c r="K1176" s="259">
        <f t="shared" si="372"/>
        <v>0</v>
      </c>
      <c r="L1176" s="252"/>
      <c r="M1176" s="252"/>
      <c r="N1176" s="252"/>
      <c r="O1176" s="147">
        <v>0</v>
      </c>
      <c r="P1176" s="147">
        <v>0</v>
      </c>
      <c r="Q1176" s="137">
        <f t="shared" si="373"/>
        <v>0</v>
      </c>
      <c r="R1176" s="80">
        <f t="shared" si="374"/>
        <v>0</v>
      </c>
      <c r="S1176" s="147">
        <v>0</v>
      </c>
      <c r="T1176" s="121"/>
      <c r="U1176" s="263">
        <f>IFERROR(VLOOKUP(B1176,คำนวณตกเบิกวิทยฐานะ!$B$9:$P$1008,14,FALSE),0)</f>
        <v>0</v>
      </c>
      <c r="V1176" s="263">
        <f>IFERROR(VLOOKUP(B1176,คำนวณตกเบิกวิทยฐานะ!$B$9:$P$1008,15,FALSE),0)</f>
        <v>0</v>
      </c>
      <c r="W1176" s="264">
        <f t="shared" si="375"/>
        <v>0</v>
      </c>
      <c r="X1176" s="119" t="s">
        <v>169</v>
      </c>
      <c r="Y1176" s="209" t="s">
        <v>169</v>
      </c>
      <c r="Z1176" s="258"/>
      <c r="AA1176" s="253">
        <f t="shared" si="376"/>
        <v>0</v>
      </c>
      <c r="AB1176" s="253">
        <f t="shared" si="377"/>
        <v>0</v>
      </c>
      <c r="AC1176" s="253">
        <f t="shared" si="386"/>
        <v>0</v>
      </c>
      <c r="AD1176" s="253">
        <f t="shared" si="378"/>
        <v>0</v>
      </c>
      <c r="AE1176" s="268">
        <f t="shared" si="387"/>
        <v>0</v>
      </c>
      <c r="AF1176" s="269">
        <f t="shared" si="379"/>
        <v>0</v>
      </c>
      <c r="AG1176" s="270">
        <f t="shared" si="380"/>
        <v>0</v>
      </c>
      <c r="AH1176" s="121"/>
      <c r="AI1176" s="252"/>
      <c r="AJ1176" s="295"/>
      <c r="AK1176" s="301">
        <f t="shared" si="381"/>
        <v>0</v>
      </c>
      <c r="AL1176" s="119" t="s">
        <v>169</v>
      </c>
      <c r="AM1176" s="123" t="s">
        <v>169</v>
      </c>
      <c r="AN1176" s="122"/>
      <c r="AO1176" s="119" t="s">
        <v>169</v>
      </c>
      <c r="AP1176" s="123" t="s">
        <v>169</v>
      </c>
      <c r="AQ1176" s="124"/>
      <c r="AR1176" s="119" t="s">
        <v>169</v>
      </c>
      <c r="AS1176" s="123" t="s">
        <v>169</v>
      </c>
      <c r="AT1176" s="122"/>
      <c r="AU1176" s="280">
        <f t="shared" si="382"/>
        <v>0</v>
      </c>
      <c r="AV1176" s="281">
        <f t="shared" si="383"/>
        <v>0</v>
      </c>
      <c r="AW1176" s="291">
        <f t="shared" si="384"/>
        <v>0</v>
      </c>
      <c r="AX1176" s="283">
        <f t="shared" si="385"/>
        <v>0</v>
      </c>
    </row>
    <row r="1177" spans="1:50" ht="26.45" customHeight="1">
      <c r="A1177" s="117"/>
      <c r="B1177" s="245"/>
      <c r="C1177" s="136"/>
      <c r="D1177" s="208" t="str">
        <f t="shared" si="369"/>
        <v/>
      </c>
      <c r="E1177" s="129" t="s">
        <v>169</v>
      </c>
      <c r="F1177" s="209" t="s">
        <v>169</v>
      </c>
      <c r="G1177" s="135"/>
      <c r="H1177" s="258"/>
      <c r="I1177" s="259">
        <f t="shared" si="370"/>
        <v>0</v>
      </c>
      <c r="J1177" s="259">
        <f t="shared" si="371"/>
        <v>0</v>
      </c>
      <c r="K1177" s="259">
        <f t="shared" si="372"/>
        <v>0</v>
      </c>
      <c r="L1177" s="252"/>
      <c r="M1177" s="252"/>
      <c r="N1177" s="252"/>
      <c r="O1177" s="147">
        <v>0</v>
      </c>
      <c r="P1177" s="147">
        <v>0</v>
      </c>
      <c r="Q1177" s="137">
        <f t="shared" si="373"/>
        <v>0</v>
      </c>
      <c r="R1177" s="80">
        <f t="shared" si="374"/>
        <v>0</v>
      </c>
      <c r="S1177" s="147">
        <v>0</v>
      </c>
      <c r="T1177" s="121"/>
      <c r="U1177" s="263">
        <f>IFERROR(VLOOKUP(B1177,คำนวณตกเบิกวิทยฐานะ!$B$9:$P$1008,14,FALSE),0)</f>
        <v>0</v>
      </c>
      <c r="V1177" s="263">
        <f>IFERROR(VLOOKUP(B1177,คำนวณตกเบิกวิทยฐานะ!$B$9:$P$1008,15,FALSE),0)</f>
        <v>0</v>
      </c>
      <c r="W1177" s="264">
        <f t="shared" si="375"/>
        <v>0</v>
      </c>
      <c r="X1177" s="119" t="s">
        <v>169</v>
      </c>
      <c r="Y1177" s="209" t="s">
        <v>169</v>
      </c>
      <c r="Z1177" s="258"/>
      <c r="AA1177" s="253">
        <f t="shared" si="376"/>
        <v>0</v>
      </c>
      <c r="AB1177" s="253">
        <f t="shared" si="377"/>
        <v>0</v>
      </c>
      <c r="AC1177" s="253">
        <f t="shared" si="386"/>
        <v>0</v>
      </c>
      <c r="AD1177" s="253">
        <f t="shared" si="378"/>
        <v>0</v>
      </c>
      <c r="AE1177" s="268">
        <f t="shared" si="387"/>
        <v>0</v>
      </c>
      <c r="AF1177" s="269">
        <f t="shared" si="379"/>
        <v>0</v>
      </c>
      <c r="AG1177" s="270">
        <f t="shared" si="380"/>
        <v>0</v>
      </c>
      <c r="AH1177" s="121"/>
      <c r="AI1177" s="252"/>
      <c r="AJ1177" s="295"/>
      <c r="AK1177" s="301">
        <f t="shared" si="381"/>
        <v>0</v>
      </c>
      <c r="AL1177" s="119" t="s">
        <v>169</v>
      </c>
      <c r="AM1177" s="123" t="s">
        <v>169</v>
      </c>
      <c r="AN1177" s="122"/>
      <c r="AO1177" s="119" t="s">
        <v>169</v>
      </c>
      <c r="AP1177" s="123" t="s">
        <v>169</v>
      </c>
      <c r="AQ1177" s="124"/>
      <c r="AR1177" s="119" t="s">
        <v>169</v>
      </c>
      <c r="AS1177" s="123" t="s">
        <v>169</v>
      </c>
      <c r="AT1177" s="122"/>
      <c r="AU1177" s="280">
        <f t="shared" si="382"/>
        <v>0</v>
      </c>
      <c r="AV1177" s="281">
        <f t="shared" si="383"/>
        <v>0</v>
      </c>
      <c r="AW1177" s="291">
        <f t="shared" si="384"/>
        <v>0</v>
      </c>
      <c r="AX1177" s="283">
        <f t="shared" si="385"/>
        <v>0</v>
      </c>
    </row>
    <row r="1178" spans="1:50" ht="26.45" customHeight="1">
      <c r="A1178" s="117"/>
      <c r="B1178" s="245"/>
      <c r="C1178" s="136"/>
      <c r="D1178" s="208" t="str">
        <f t="shared" si="369"/>
        <v/>
      </c>
      <c r="E1178" s="129" t="s">
        <v>169</v>
      </c>
      <c r="F1178" s="209" t="s">
        <v>169</v>
      </c>
      <c r="G1178" s="135"/>
      <c r="H1178" s="258"/>
      <c r="I1178" s="259">
        <f t="shared" si="370"/>
        <v>0</v>
      </c>
      <c r="J1178" s="259">
        <f t="shared" si="371"/>
        <v>0</v>
      </c>
      <c r="K1178" s="259">
        <f t="shared" si="372"/>
        <v>0</v>
      </c>
      <c r="L1178" s="252"/>
      <c r="M1178" s="252"/>
      <c r="N1178" s="252"/>
      <c r="O1178" s="147">
        <v>0</v>
      </c>
      <c r="P1178" s="147">
        <v>0</v>
      </c>
      <c r="Q1178" s="137">
        <f t="shared" si="373"/>
        <v>0</v>
      </c>
      <c r="R1178" s="80">
        <f t="shared" si="374"/>
        <v>0</v>
      </c>
      <c r="S1178" s="147">
        <v>0</v>
      </c>
      <c r="T1178" s="121"/>
      <c r="U1178" s="263">
        <f>IFERROR(VLOOKUP(B1178,คำนวณตกเบิกวิทยฐานะ!$B$9:$P$1008,14,FALSE),0)</f>
        <v>0</v>
      </c>
      <c r="V1178" s="263">
        <f>IFERROR(VLOOKUP(B1178,คำนวณตกเบิกวิทยฐานะ!$B$9:$P$1008,15,FALSE),0)</f>
        <v>0</v>
      </c>
      <c r="W1178" s="264">
        <f t="shared" si="375"/>
        <v>0</v>
      </c>
      <c r="X1178" s="119" t="s">
        <v>169</v>
      </c>
      <c r="Y1178" s="209" t="s">
        <v>169</v>
      </c>
      <c r="Z1178" s="258"/>
      <c r="AA1178" s="253">
        <f t="shared" si="376"/>
        <v>0</v>
      </c>
      <c r="AB1178" s="253">
        <f t="shared" si="377"/>
        <v>0</v>
      </c>
      <c r="AC1178" s="253">
        <f t="shared" si="386"/>
        <v>0</v>
      </c>
      <c r="AD1178" s="253">
        <f t="shared" si="378"/>
        <v>0</v>
      </c>
      <c r="AE1178" s="268">
        <f t="shared" si="387"/>
        <v>0</v>
      </c>
      <c r="AF1178" s="269">
        <f t="shared" si="379"/>
        <v>0</v>
      </c>
      <c r="AG1178" s="270">
        <f t="shared" si="380"/>
        <v>0</v>
      </c>
      <c r="AH1178" s="121"/>
      <c r="AI1178" s="252"/>
      <c r="AJ1178" s="295"/>
      <c r="AK1178" s="301">
        <f t="shared" si="381"/>
        <v>0</v>
      </c>
      <c r="AL1178" s="119" t="s">
        <v>169</v>
      </c>
      <c r="AM1178" s="123" t="s">
        <v>169</v>
      </c>
      <c r="AN1178" s="122"/>
      <c r="AO1178" s="119" t="s">
        <v>169</v>
      </c>
      <c r="AP1178" s="123" t="s">
        <v>169</v>
      </c>
      <c r="AQ1178" s="124"/>
      <c r="AR1178" s="119" t="s">
        <v>169</v>
      </c>
      <c r="AS1178" s="123" t="s">
        <v>169</v>
      </c>
      <c r="AT1178" s="122"/>
      <c r="AU1178" s="280">
        <f t="shared" si="382"/>
        <v>0</v>
      </c>
      <c r="AV1178" s="281">
        <f t="shared" si="383"/>
        <v>0</v>
      </c>
      <c r="AW1178" s="291">
        <f t="shared" si="384"/>
        <v>0</v>
      </c>
      <c r="AX1178" s="283">
        <f t="shared" si="385"/>
        <v>0</v>
      </c>
    </row>
    <row r="1179" spans="1:50" ht="26.45" customHeight="1">
      <c r="A1179" s="117"/>
      <c r="B1179" s="245"/>
      <c r="C1179" s="136"/>
      <c r="D1179" s="208" t="str">
        <f t="shared" si="369"/>
        <v/>
      </c>
      <c r="E1179" s="129" t="s">
        <v>169</v>
      </c>
      <c r="F1179" s="209" t="s">
        <v>169</v>
      </c>
      <c r="G1179" s="135"/>
      <c r="H1179" s="258"/>
      <c r="I1179" s="259">
        <f t="shared" si="370"/>
        <v>0</v>
      </c>
      <c r="J1179" s="259">
        <f t="shared" si="371"/>
        <v>0</v>
      </c>
      <c r="K1179" s="259">
        <f t="shared" si="372"/>
        <v>0</v>
      </c>
      <c r="L1179" s="252"/>
      <c r="M1179" s="252"/>
      <c r="N1179" s="252"/>
      <c r="O1179" s="147">
        <v>0</v>
      </c>
      <c r="P1179" s="147">
        <v>0</v>
      </c>
      <c r="Q1179" s="137">
        <f t="shared" si="373"/>
        <v>0</v>
      </c>
      <c r="R1179" s="80">
        <f t="shared" si="374"/>
        <v>0</v>
      </c>
      <c r="S1179" s="147">
        <v>0</v>
      </c>
      <c r="T1179" s="121"/>
      <c r="U1179" s="263">
        <f>IFERROR(VLOOKUP(B1179,คำนวณตกเบิกวิทยฐานะ!$B$9:$P$1008,14,FALSE),0)</f>
        <v>0</v>
      </c>
      <c r="V1179" s="263">
        <f>IFERROR(VLOOKUP(B1179,คำนวณตกเบิกวิทยฐานะ!$B$9:$P$1008,15,FALSE),0)</f>
        <v>0</v>
      </c>
      <c r="W1179" s="264">
        <f t="shared" si="375"/>
        <v>0</v>
      </c>
      <c r="X1179" s="119" t="s">
        <v>169</v>
      </c>
      <c r="Y1179" s="209" t="s">
        <v>169</v>
      </c>
      <c r="Z1179" s="258"/>
      <c r="AA1179" s="253">
        <f t="shared" si="376"/>
        <v>0</v>
      </c>
      <c r="AB1179" s="253">
        <f t="shared" si="377"/>
        <v>0</v>
      </c>
      <c r="AC1179" s="253">
        <f t="shared" si="386"/>
        <v>0</v>
      </c>
      <c r="AD1179" s="253">
        <f t="shared" si="378"/>
        <v>0</v>
      </c>
      <c r="AE1179" s="268">
        <f t="shared" si="387"/>
        <v>0</v>
      </c>
      <c r="AF1179" s="269">
        <f t="shared" si="379"/>
        <v>0</v>
      </c>
      <c r="AG1179" s="270">
        <f t="shared" si="380"/>
        <v>0</v>
      </c>
      <c r="AH1179" s="121"/>
      <c r="AI1179" s="252"/>
      <c r="AJ1179" s="295"/>
      <c r="AK1179" s="301">
        <f t="shared" si="381"/>
        <v>0</v>
      </c>
      <c r="AL1179" s="119" t="s">
        <v>169</v>
      </c>
      <c r="AM1179" s="123" t="s">
        <v>169</v>
      </c>
      <c r="AN1179" s="122"/>
      <c r="AO1179" s="119" t="s">
        <v>169</v>
      </c>
      <c r="AP1179" s="123" t="s">
        <v>169</v>
      </c>
      <c r="AQ1179" s="124"/>
      <c r="AR1179" s="119" t="s">
        <v>169</v>
      </c>
      <c r="AS1179" s="123" t="s">
        <v>169</v>
      </c>
      <c r="AT1179" s="122"/>
      <c r="AU1179" s="280">
        <f t="shared" si="382"/>
        <v>0</v>
      </c>
      <c r="AV1179" s="281">
        <f t="shared" si="383"/>
        <v>0</v>
      </c>
      <c r="AW1179" s="291">
        <f t="shared" si="384"/>
        <v>0</v>
      </c>
      <c r="AX1179" s="283">
        <f t="shared" si="385"/>
        <v>0</v>
      </c>
    </row>
    <row r="1180" spans="1:50" ht="26.45" customHeight="1">
      <c r="A1180" s="117"/>
      <c r="B1180" s="245"/>
      <c r="C1180" s="136"/>
      <c r="D1180" s="208" t="str">
        <f t="shared" si="369"/>
        <v/>
      </c>
      <c r="E1180" s="129" t="s">
        <v>169</v>
      </c>
      <c r="F1180" s="209" t="s">
        <v>169</v>
      </c>
      <c r="G1180" s="135"/>
      <c r="H1180" s="258"/>
      <c r="I1180" s="259">
        <f t="shared" si="370"/>
        <v>0</v>
      </c>
      <c r="J1180" s="259">
        <f t="shared" si="371"/>
        <v>0</v>
      </c>
      <c r="K1180" s="259">
        <f t="shared" si="372"/>
        <v>0</v>
      </c>
      <c r="L1180" s="252"/>
      <c r="M1180" s="252"/>
      <c r="N1180" s="252"/>
      <c r="O1180" s="147">
        <v>0</v>
      </c>
      <c r="P1180" s="147">
        <v>0</v>
      </c>
      <c r="Q1180" s="137">
        <f t="shared" si="373"/>
        <v>0</v>
      </c>
      <c r="R1180" s="80">
        <f t="shared" si="374"/>
        <v>0</v>
      </c>
      <c r="S1180" s="147">
        <v>0</v>
      </c>
      <c r="T1180" s="121"/>
      <c r="U1180" s="263">
        <f>IFERROR(VLOOKUP(B1180,คำนวณตกเบิกวิทยฐานะ!$B$9:$P$1008,14,FALSE),0)</f>
        <v>0</v>
      </c>
      <c r="V1180" s="263">
        <f>IFERROR(VLOOKUP(B1180,คำนวณตกเบิกวิทยฐานะ!$B$9:$P$1008,15,FALSE),0)</f>
        <v>0</v>
      </c>
      <c r="W1180" s="264">
        <f t="shared" si="375"/>
        <v>0</v>
      </c>
      <c r="X1180" s="119" t="s">
        <v>169</v>
      </c>
      <c r="Y1180" s="209" t="s">
        <v>169</v>
      </c>
      <c r="Z1180" s="258"/>
      <c r="AA1180" s="253">
        <f t="shared" si="376"/>
        <v>0</v>
      </c>
      <c r="AB1180" s="253">
        <f t="shared" si="377"/>
        <v>0</v>
      </c>
      <c r="AC1180" s="253">
        <f t="shared" si="386"/>
        <v>0</v>
      </c>
      <c r="AD1180" s="253">
        <f t="shared" si="378"/>
        <v>0</v>
      </c>
      <c r="AE1180" s="268">
        <f t="shared" si="387"/>
        <v>0</v>
      </c>
      <c r="AF1180" s="269">
        <f t="shared" si="379"/>
        <v>0</v>
      </c>
      <c r="AG1180" s="270">
        <f t="shared" si="380"/>
        <v>0</v>
      </c>
      <c r="AH1180" s="121"/>
      <c r="AI1180" s="252"/>
      <c r="AJ1180" s="295"/>
      <c r="AK1180" s="301">
        <f t="shared" si="381"/>
        <v>0</v>
      </c>
      <c r="AL1180" s="119" t="s">
        <v>169</v>
      </c>
      <c r="AM1180" s="123" t="s">
        <v>169</v>
      </c>
      <c r="AN1180" s="122"/>
      <c r="AO1180" s="119" t="s">
        <v>169</v>
      </c>
      <c r="AP1180" s="123" t="s">
        <v>169</v>
      </c>
      <c r="AQ1180" s="124"/>
      <c r="AR1180" s="119" t="s">
        <v>169</v>
      </c>
      <c r="AS1180" s="123" t="s">
        <v>169</v>
      </c>
      <c r="AT1180" s="122"/>
      <c r="AU1180" s="280">
        <f t="shared" si="382"/>
        <v>0</v>
      </c>
      <c r="AV1180" s="281">
        <f t="shared" si="383"/>
        <v>0</v>
      </c>
      <c r="AW1180" s="291">
        <f t="shared" si="384"/>
        <v>0</v>
      </c>
      <c r="AX1180" s="283">
        <f t="shared" si="385"/>
        <v>0</v>
      </c>
    </row>
    <row r="1181" spans="1:50" ht="26.45" customHeight="1">
      <c r="A1181" s="117"/>
      <c r="B1181" s="245"/>
      <c r="C1181" s="136"/>
      <c r="D1181" s="208" t="str">
        <f t="shared" si="369"/>
        <v/>
      </c>
      <c r="E1181" s="129" t="s">
        <v>169</v>
      </c>
      <c r="F1181" s="209" t="s">
        <v>169</v>
      </c>
      <c r="G1181" s="135"/>
      <c r="H1181" s="258"/>
      <c r="I1181" s="259">
        <f t="shared" si="370"/>
        <v>0</v>
      </c>
      <c r="J1181" s="259">
        <f t="shared" si="371"/>
        <v>0</v>
      </c>
      <c r="K1181" s="259">
        <f t="shared" si="372"/>
        <v>0</v>
      </c>
      <c r="L1181" s="252"/>
      <c r="M1181" s="252"/>
      <c r="N1181" s="252"/>
      <c r="O1181" s="147">
        <v>0</v>
      </c>
      <c r="P1181" s="147">
        <v>0</v>
      </c>
      <c r="Q1181" s="137">
        <f t="shared" si="373"/>
        <v>0</v>
      </c>
      <c r="R1181" s="80">
        <f t="shared" si="374"/>
        <v>0</v>
      </c>
      <c r="S1181" s="147">
        <v>0</v>
      </c>
      <c r="T1181" s="121"/>
      <c r="U1181" s="263">
        <f>IFERROR(VLOOKUP(B1181,คำนวณตกเบิกวิทยฐานะ!$B$9:$P$1008,14,FALSE),0)</f>
        <v>0</v>
      </c>
      <c r="V1181" s="263">
        <f>IFERROR(VLOOKUP(B1181,คำนวณตกเบิกวิทยฐานะ!$B$9:$P$1008,15,FALSE),0)</f>
        <v>0</v>
      </c>
      <c r="W1181" s="264">
        <f t="shared" si="375"/>
        <v>0</v>
      </c>
      <c r="X1181" s="119" t="s">
        <v>169</v>
      </c>
      <c r="Y1181" s="209" t="s">
        <v>169</v>
      </c>
      <c r="Z1181" s="258"/>
      <c r="AA1181" s="253">
        <f t="shared" si="376"/>
        <v>0</v>
      </c>
      <c r="AB1181" s="253">
        <f t="shared" si="377"/>
        <v>0</v>
      </c>
      <c r="AC1181" s="253">
        <f t="shared" si="386"/>
        <v>0</v>
      </c>
      <c r="AD1181" s="253">
        <f t="shared" si="378"/>
        <v>0</v>
      </c>
      <c r="AE1181" s="268">
        <f t="shared" si="387"/>
        <v>0</v>
      </c>
      <c r="AF1181" s="269">
        <f t="shared" si="379"/>
        <v>0</v>
      </c>
      <c r="AG1181" s="270">
        <f t="shared" si="380"/>
        <v>0</v>
      </c>
      <c r="AH1181" s="121"/>
      <c r="AI1181" s="252"/>
      <c r="AJ1181" s="295"/>
      <c r="AK1181" s="301">
        <f t="shared" si="381"/>
        <v>0</v>
      </c>
      <c r="AL1181" s="119" t="s">
        <v>169</v>
      </c>
      <c r="AM1181" s="123" t="s">
        <v>169</v>
      </c>
      <c r="AN1181" s="122"/>
      <c r="AO1181" s="119" t="s">
        <v>169</v>
      </c>
      <c r="AP1181" s="123" t="s">
        <v>169</v>
      </c>
      <c r="AQ1181" s="124"/>
      <c r="AR1181" s="119" t="s">
        <v>169</v>
      </c>
      <c r="AS1181" s="123" t="s">
        <v>169</v>
      </c>
      <c r="AT1181" s="122"/>
      <c r="AU1181" s="280">
        <f t="shared" si="382"/>
        <v>0</v>
      </c>
      <c r="AV1181" s="281">
        <f t="shared" si="383"/>
        <v>0</v>
      </c>
      <c r="AW1181" s="291">
        <f t="shared" si="384"/>
        <v>0</v>
      </c>
      <c r="AX1181" s="283">
        <f t="shared" si="385"/>
        <v>0</v>
      </c>
    </row>
    <row r="1182" spans="1:50" ht="26.45" customHeight="1">
      <c r="A1182" s="117"/>
      <c r="B1182" s="245"/>
      <c r="C1182" s="136"/>
      <c r="D1182" s="208" t="str">
        <f t="shared" si="369"/>
        <v/>
      </c>
      <c r="E1182" s="129" t="s">
        <v>169</v>
      </c>
      <c r="F1182" s="209" t="s">
        <v>169</v>
      </c>
      <c r="G1182" s="135"/>
      <c r="H1182" s="258"/>
      <c r="I1182" s="259">
        <f t="shared" si="370"/>
        <v>0</v>
      </c>
      <c r="J1182" s="259">
        <f t="shared" si="371"/>
        <v>0</v>
      </c>
      <c r="K1182" s="259">
        <f t="shared" si="372"/>
        <v>0</v>
      </c>
      <c r="L1182" s="252"/>
      <c r="M1182" s="252"/>
      <c r="N1182" s="252"/>
      <c r="O1182" s="147">
        <v>0</v>
      </c>
      <c r="P1182" s="147">
        <v>0</v>
      </c>
      <c r="Q1182" s="137">
        <f t="shared" si="373"/>
        <v>0</v>
      </c>
      <c r="R1182" s="80">
        <f t="shared" si="374"/>
        <v>0</v>
      </c>
      <c r="S1182" s="147">
        <v>0</v>
      </c>
      <c r="T1182" s="121"/>
      <c r="U1182" s="263">
        <f>IFERROR(VLOOKUP(B1182,คำนวณตกเบิกวิทยฐานะ!$B$9:$P$1008,14,FALSE),0)</f>
        <v>0</v>
      </c>
      <c r="V1182" s="263">
        <f>IFERROR(VLOOKUP(B1182,คำนวณตกเบิกวิทยฐานะ!$B$9:$P$1008,15,FALSE),0)</f>
        <v>0</v>
      </c>
      <c r="W1182" s="264">
        <f t="shared" si="375"/>
        <v>0</v>
      </c>
      <c r="X1182" s="119" t="s">
        <v>169</v>
      </c>
      <c r="Y1182" s="209" t="s">
        <v>169</v>
      </c>
      <c r="Z1182" s="258"/>
      <c r="AA1182" s="253">
        <f t="shared" si="376"/>
        <v>0</v>
      </c>
      <c r="AB1182" s="253">
        <f t="shared" si="377"/>
        <v>0</v>
      </c>
      <c r="AC1182" s="253">
        <f t="shared" si="386"/>
        <v>0</v>
      </c>
      <c r="AD1182" s="253">
        <f t="shared" si="378"/>
        <v>0</v>
      </c>
      <c r="AE1182" s="268">
        <f t="shared" si="387"/>
        <v>0</v>
      </c>
      <c r="AF1182" s="269">
        <f t="shared" si="379"/>
        <v>0</v>
      </c>
      <c r="AG1182" s="270">
        <f t="shared" si="380"/>
        <v>0</v>
      </c>
      <c r="AH1182" s="121"/>
      <c r="AI1182" s="252"/>
      <c r="AJ1182" s="295"/>
      <c r="AK1182" s="301">
        <f t="shared" si="381"/>
        <v>0</v>
      </c>
      <c r="AL1182" s="119" t="s">
        <v>169</v>
      </c>
      <c r="AM1182" s="123" t="s">
        <v>169</v>
      </c>
      <c r="AN1182" s="122"/>
      <c r="AO1182" s="119" t="s">
        <v>169</v>
      </c>
      <c r="AP1182" s="123" t="s">
        <v>169</v>
      </c>
      <c r="AQ1182" s="124"/>
      <c r="AR1182" s="119" t="s">
        <v>169</v>
      </c>
      <c r="AS1182" s="123" t="s">
        <v>169</v>
      </c>
      <c r="AT1182" s="122"/>
      <c r="AU1182" s="280">
        <f t="shared" si="382"/>
        <v>0</v>
      </c>
      <c r="AV1182" s="281">
        <f t="shared" si="383"/>
        <v>0</v>
      </c>
      <c r="AW1182" s="291">
        <f t="shared" si="384"/>
        <v>0</v>
      </c>
      <c r="AX1182" s="283">
        <f t="shared" si="385"/>
        <v>0</v>
      </c>
    </row>
    <row r="1183" spans="1:50" ht="26.45" customHeight="1">
      <c r="A1183" s="117"/>
      <c r="B1183" s="245"/>
      <c r="C1183" s="136"/>
      <c r="D1183" s="208" t="str">
        <f t="shared" si="369"/>
        <v/>
      </c>
      <c r="E1183" s="129" t="s">
        <v>169</v>
      </c>
      <c r="F1183" s="209" t="s">
        <v>169</v>
      </c>
      <c r="G1183" s="135"/>
      <c r="H1183" s="258"/>
      <c r="I1183" s="259">
        <f t="shared" si="370"/>
        <v>0</v>
      </c>
      <c r="J1183" s="259">
        <f t="shared" si="371"/>
        <v>0</v>
      </c>
      <c r="K1183" s="259">
        <f t="shared" si="372"/>
        <v>0</v>
      </c>
      <c r="L1183" s="252"/>
      <c r="M1183" s="252"/>
      <c r="N1183" s="252"/>
      <c r="O1183" s="147">
        <v>0</v>
      </c>
      <c r="P1183" s="147">
        <v>0</v>
      </c>
      <c r="Q1183" s="137">
        <f t="shared" si="373"/>
        <v>0</v>
      </c>
      <c r="R1183" s="80">
        <f t="shared" si="374"/>
        <v>0</v>
      </c>
      <c r="S1183" s="147">
        <v>0</v>
      </c>
      <c r="T1183" s="121"/>
      <c r="U1183" s="263">
        <f>IFERROR(VLOOKUP(B1183,คำนวณตกเบิกวิทยฐานะ!$B$9:$P$1008,14,FALSE),0)</f>
        <v>0</v>
      </c>
      <c r="V1183" s="263">
        <f>IFERROR(VLOOKUP(B1183,คำนวณตกเบิกวิทยฐานะ!$B$9:$P$1008,15,FALSE),0)</f>
        <v>0</v>
      </c>
      <c r="W1183" s="264">
        <f t="shared" si="375"/>
        <v>0</v>
      </c>
      <c r="X1183" s="119" t="s">
        <v>169</v>
      </c>
      <c r="Y1183" s="209" t="s">
        <v>169</v>
      </c>
      <c r="Z1183" s="258"/>
      <c r="AA1183" s="253">
        <f t="shared" si="376"/>
        <v>0</v>
      </c>
      <c r="AB1183" s="253">
        <f t="shared" si="377"/>
        <v>0</v>
      </c>
      <c r="AC1183" s="253">
        <f t="shared" si="386"/>
        <v>0</v>
      </c>
      <c r="AD1183" s="253">
        <f t="shared" si="378"/>
        <v>0</v>
      </c>
      <c r="AE1183" s="268">
        <f t="shared" si="387"/>
        <v>0</v>
      </c>
      <c r="AF1183" s="269">
        <f t="shared" si="379"/>
        <v>0</v>
      </c>
      <c r="AG1183" s="270">
        <f t="shared" si="380"/>
        <v>0</v>
      </c>
      <c r="AH1183" s="121"/>
      <c r="AI1183" s="252"/>
      <c r="AJ1183" s="295"/>
      <c r="AK1183" s="301">
        <f t="shared" si="381"/>
        <v>0</v>
      </c>
      <c r="AL1183" s="119" t="s">
        <v>169</v>
      </c>
      <c r="AM1183" s="123" t="s">
        <v>169</v>
      </c>
      <c r="AN1183" s="122"/>
      <c r="AO1183" s="119" t="s">
        <v>169</v>
      </c>
      <c r="AP1183" s="123" t="s">
        <v>169</v>
      </c>
      <c r="AQ1183" s="124"/>
      <c r="AR1183" s="119" t="s">
        <v>169</v>
      </c>
      <c r="AS1183" s="123" t="s">
        <v>169</v>
      </c>
      <c r="AT1183" s="122"/>
      <c r="AU1183" s="280">
        <f t="shared" si="382"/>
        <v>0</v>
      </c>
      <c r="AV1183" s="281">
        <f t="shared" si="383"/>
        <v>0</v>
      </c>
      <c r="AW1183" s="291">
        <f t="shared" si="384"/>
        <v>0</v>
      </c>
      <c r="AX1183" s="283">
        <f t="shared" si="385"/>
        <v>0</v>
      </c>
    </row>
    <row r="1184" spans="1:50" ht="26.45" customHeight="1">
      <c r="A1184" s="117"/>
      <c r="B1184" s="245"/>
      <c r="C1184" s="136"/>
      <c r="D1184" s="208" t="str">
        <f t="shared" si="369"/>
        <v/>
      </c>
      <c r="E1184" s="129" t="s">
        <v>169</v>
      </c>
      <c r="F1184" s="209" t="s">
        <v>169</v>
      </c>
      <c r="G1184" s="135"/>
      <c r="H1184" s="258"/>
      <c r="I1184" s="259">
        <f t="shared" si="370"/>
        <v>0</v>
      </c>
      <c r="J1184" s="259">
        <f t="shared" si="371"/>
        <v>0</v>
      </c>
      <c r="K1184" s="259">
        <f t="shared" si="372"/>
        <v>0</v>
      </c>
      <c r="L1184" s="252"/>
      <c r="M1184" s="252"/>
      <c r="N1184" s="252"/>
      <c r="O1184" s="147">
        <v>0</v>
      </c>
      <c r="P1184" s="147">
        <v>0</v>
      </c>
      <c r="Q1184" s="137">
        <f t="shared" si="373"/>
        <v>0</v>
      </c>
      <c r="R1184" s="80">
        <f t="shared" si="374"/>
        <v>0</v>
      </c>
      <c r="S1184" s="147">
        <v>0</v>
      </c>
      <c r="T1184" s="121"/>
      <c r="U1184" s="263">
        <f>IFERROR(VLOOKUP(B1184,คำนวณตกเบิกวิทยฐานะ!$B$9:$P$1008,14,FALSE),0)</f>
        <v>0</v>
      </c>
      <c r="V1184" s="263">
        <f>IFERROR(VLOOKUP(B1184,คำนวณตกเบิกวิทยฐานะ!$B$9:$P$1008,15,FALSE),0)</f>
        <v>0</v>
      </c>
      <c r="W1184" s="264">
        <f t="shared" si="375"/>
        <v>0</v>
      </c>
      <c r="X1184" s="119" t="s">
        <v>169</v>
      </c>
      <c r="Y1184" s="209" t="s">
        <v>169</v>
      </c>
      <c r="Z1184" s="258"/>
      <c r="AA1184" s="253">
        <f t="shared" si="376"/>
        <v>0</v>
      </c>
      <c r="AB1184" s="253">
        <f t="shared" si="377"/>
        <v>0</v>
      </c>
      <c r="AC1184" s="253">
        <f t="shared" si="386"/>
        <v>0</v>
      </c>
      <c r="AD1184" s="253">
        <f t="shared" si="378"/>
        <v>0</v>
      </c>
      <c r="AE1184" s="268">
        <f t="shared" si="387"/>
        <v>0</v>
      </c>
      <c r="AF1184" s="269">
        <f t="shared" si="379"/>
        <v>0</v>
      </c>
      <c r="AG1184" s="270">
        <f t="shared" si="380"/>
        <v>0</v>
      </c>
      <c r="AH1184" s="121"/>
      <c r="AI1184" s="252"/>
      <c r="AJ1184" s="295"/>
      <c r="AK1184" s="301">
        <f t="shared" si="381"/>
        <v>0</v>
      </c>
      <c r="AL1184" s="119" t="s">
        <v>169</v>
      </c>
      <c r="AM1184" s="123" t="s">
        <v>169</v>
      </c>
      <c r="AN1184" s="122"/>
      <c r="AO1184" s="119" t="s">
        <v>169</v>
      </c>
      <c r="AP1184" s="123" t="s">
        <v>169</v>
      </c>
      <c r="AQ1184" s="124"/>
      <c r="AR1184" s="119" t="s">
        <v>169</v>
      </c>
      <c r="AS1184" s="123" t="s">
        <v>169</v>
      </c>
      <c r="AT1184" s="122"/>
      <c r="AU1184" s="280">
        <f t="shared" si="382"/>
        <v>0</v>
      </c>
      <c r="AV1184" s="281">
        <f t="shared" si="383"/>
        <v>0</v>
      </c>
      <c r="AW1184" s="291">
        <f t="shared" si="384"/>
        <v>0</v>
      </c>
      <c r="AX1184" s="283">
        <f t="shared" si="385"/>
        <v>0</v>
      </c>
    </row>
    <row r="1185" spans="1:50" ht="26.45" customHeight="1">
      <c r="A1185" s="117"/>
      <c r="B1185" s="245"/>
      <c r="C1185" s="136"/>
      <c r="D1185" s="208" t="str">
        <f t="shared" si="369"/>
        <v/>
      </c>
      <c r="E1185" s="129" t="s">
        <v>169</v>
      </c>
      <c r="F1185" s="209" t="s">
        <v>169</v>
      </c>
      <c r="G1185" s="135"/>
      <c r="H1185" s="258"/>
      <c r="I1185" s="259">
        <f t="shared" si="370"/>
        <v>0</v>
      </c>
      <c r="J1185" s="259">
        <f t="shared" si="371"/>
        <v>0</v>
      </c>
      <c r="K1185" s="259">
        <f t="shared" si="372"/>
        <v>0</v>
      </c>
      <c r="L1185" s="252"/>
      <c r="M1185" s="252"/>
      <c r="N1185" s="252"/>
      <c r="O1185" s="147">
        <v>0</v>
      </c>
      <c r="P1185" s="147">
        <v>0</v>
      </c>
      <c r="Q1185" s="137">
        <f t="shared" si="373"/>
        <v>0</v>
      </c>
      <c r="R1185" s="80">
        <f t="shared" si="374"/>
        <v>0</v>
      </c>
      <c r="S1185" s="147">
        <v>0</v>
      </c>
      <c r="T1185" s="121"/>
      <c r="U1185" s="263">
        <f>IFERROR(VLOOKUP(B1185,คำนวณตกเบิกวิทยฐานะ!$B$9:$P$1008,14,FALSE),0)</f>
        <v>0</v>
      </c>
      <c r="V1185" s="263">
        <f>IFERROR(VLOOKUP(B1185,คำนวณตกเบิกวิทยฐานะ!$B$9:$P$1008,15,FALSE),0)</f>
        <v>0</v>
      </c>
      <c r="W1185" s="264">
        <f t="shared" si="375"/>
        <v>0</v>
      </c>
      <c r="X1185" s="119" t="s">
        <v>169</v>
      </c>
      <c r="Y1185" s="209" t="s">
        <v>169</v>
      </c>
      <c r="Z1185" s="258"/>
      <c r="AA1185" s="253">
        <f t="shared" si="376"/>
        <v>0</v>
      </c>
      <c r="AB1185" s="253">
        <f t="shared" si="377"/>
        <v>0</v>
      </c>
      <c r="AC1185" s="253">
        <f t="shared" si="386"/>
        <v>0</v>
      </c>
      <c r="AD1185" s="253">
        <f t="shared" si="378"/>
        <v>0</v>
      </c>
      <c r="AE1185" s="268">
        <f t="shared" si="387"/>
        <v>0</v>
      </c>
      <c r="AF1185" s="269">
        <f t="shared" si="379"/>
        <v>0</v>
      </c>
      <c r="AG1185" s="270">
        <f t="shared" si="380"/>
        <v>0</v>
      </c>
      <c r="AH1185" s="121"/>
      <c r="AI1185" s="252"/>
      <c r="AJ1185" s="295"/>
      <c r="AK1185" s="301">
        <f t="shared" si="381"/>
        <v>0</v>
      </c>
      <c r="AL1185" s="119" t="s">
        <v>169</v>
      </c>
      <c r="AM1185" s="123" t="s">
        <v>169</v>
      </c>
      <c r="AN1185" s="122"/>
      <c r="AO1185" s="119" t="s">
        <v>169</v>
      </c>
      <c r="AP1185" s="123" t="s">
        <v>169</v>
      </c>
      <c r="AQ1185" s="124"/>
      <c r="AR1185" s="119" t="s">
        <v>169</v>
      </c>
      <c r="AS1185" s="123" t="s">
        <v>169</v>
      </c>
      <c r="AT1185" s="122"/>
      <c r="AU1185" s="280">
        <f t="shared" si="382"/>
        <v>0</v>
      </c>
      <c r="AV1185" s="281">
        <f t="shared" si="383"/>
        <v>0</v>
      </c>
      <c r="AW1185" s="291">
        <f t="shared" si="384"/>
        <v>0</v>
      </c>
      <c r="AX1185" s="283">
        <f t="shared" si="385"/>
        <v>0</v>
      </c>
    </row>
    <row r="1186" spans="1:50" ht="26.45" customHeight="1">
      <c r="A1186" s="117"/>
      <c r="B1186" s="245"/>
      <c r="C1186" s="136"/>
      <c r="D1186" s="208" t="str">
        <f t="shared" si="369"/>
        <v/>
      </c>
      <c r="E1186" s="129" t="s">
        <v>169</v>
      </c>
      <c r="F1186" s="209" t="s">
        <v>169</v>
      </c>
      <c r="G1186" s="135"/>
      <c r="H1186" s="258"/>
      <c r="I1186" s="259">
        <f t="shared" si="370"/>
        <v>0</v>
      </c>
      <c r="J1186" s="259">
        <f t="shared" si="371"/>
        <v>0</v>
      </c>
      <c r="K1186" s="259">
        <f t="shared" si="372"/>
        <v>0</v>
      </c>
      <c r="L1186" s="252"/>
      <c r="M1186" s="252"/>
      <c r="N1186" s="252"/>
      <c r="O1186" s="147">
        <v>0</v>
      </c>
      <c r="P1186" s="147">
        <v>0</v>
      </c>
      <c r="Q1186" s="137">
        <f t="shared" si="373"/>
        <v>0</v>
      </c>
      <c r="R1186" s="80">
        <f t="shared" si="374"/>
        <v>0</v>
      </c>
      <c r="S1186" s="147">
        <v>0</v>
      </c>
      <c r="T1186" s="121"/>
      <c r="U1186" s="263">
        <f>IFERROR(VLOOKUP(B1186,คำนวณตกเบิกวิทยฐานะ!$B$9:$P$1008,14,FALSE),0)</f>
        <v>0</v>
      </c>
      <c r="V1186" s="263">
        <f>IFERROR(VLOOKUP(B1186,คำนวณตกเบิกวิทยฐานะ!$B$9:$P$1008,15,FALSE),0)</f>
        <v>0</v>
      </c>
      <c r="W1186" s="264">
        <f t="shared" si="375"/>
        <v>0</v>
      </c>
      <c r="X1186" s="119" t="s">
        <v>169</v>
      </c>
      <c r="Y1186" s="209" t="s">
        <v>169</v>
      </c>
      <c r="Z1186" s="258"/>
      <c r="AA1186" s="253">
        <f t="shared" si="376"/>
        <v>0</v>
      </c>
      <c r="AB1186" s="253">
        <f t="shared" si="377"/>
        <v>0</v>
      </c>
      <c r="AC1186" s="253">
        <f t="shared" si="386"/>
        <v>0</v>
      </c>
      <c r="AD1186" s="253">
        <f t="shared" si="378"/>
        <v>0</v>
      </c>
      <c r="AE1186" s="268">
        <f t="shared" si="387"/>
        <v>0</v>
      </c>
      <c r="AF1186" s="269">
        <f t="shared" si="379"/>
        <v>0</v>
      </c>
      <c r="AG1186" s="270">
        <f t="shared" si="380"/>
        <v>0</v>
      </c>
      <c r="AH1186" s="121"/>
      <c r="AI1186" s="252"/>
      <c r="AJ1186" s="295"/>
      <c r="AK1186" s="301">
        <f t="shared" si="381"/>
        <v>0</v>
      </c>
      <c r="AL1186" s="119" t="s">
        <v>169</v>
      </c>
      <c r="AM1186" s="123" t="s">
        <v>169</v>
      </c>
      <c r="AN1186" s="122"/>
      <c r="AO1186" s="119" t="s">
        <v>169</v>
      </c>
      <c r="AP1186" s="123" t="s">
        <v>169</v>
      </c>
      <c r="AQ1186" s="124"/>
      <c r="AR1186" s="119" t="s">
        <v>169</v>
      </c>
      <c r="AS1186" s="123" t="s">
        <v>169</v>
      </c>
      <c r="AT1186" s="122"/>
      <c r="AU1186" s="280">
        <f t="shared" si="382"/>
        <v>0</v>
      </c>
      <c r="AV1186" s="281">
        <f t="shared" si="383"/>
        <v>0</v>
      </c>
      <c r="AW1186" s="291">
        <f t="shared" si="384"/>
        <v>0</v>
      </c>
      <c r="AX1186" s="283">
        <f t="shared" si="385"/>
        <v>0</v>
      </c>
    </row>
    <row r="1187" spans="1:50" ht="26.45" customHeight="1">
      <c r="A1187" s="117"/>
      <c r="B1187" s="245"/>
      <c r="C1187" s="136"/>
      <c r="D1187" s="208" t="str">
        <f t="shared" si="369"/>
        <v/>
      </c>
      <c r="E1187" s="129" t="s">
        <v>169</v>
      </c>
      <c r="F1187" s="209" t="s">
        <v>169</v>
      </c>
      <c r="G1187" s="135"/>
      <c r="H1187" s="258"/>
      <c r="I1187" s="259">
        <f t="shared" si="370"/>
        <v>0</v>
      </c>
      <c r="J1187" s="259">
        <f t="shared" si="371"/>
        <v>0</v>
      </c>
      <c r="K1187" s="259">
        <f t="shared" si="372"/>
        <v>0</v>
      </c>
      <c r="L1187" s="252"/>
      <c r="M1187" s="252"/>
      <c r="N1187" s="252"/>
      <c r="O1187" s="147">
        <v>0</v>
      </c>
      <c r="P1187" s="147">
        <v>0</v>
      </c>
      <c r="Q1187" s="137">
        <f t="shared" si="373"/>
        <v>0</v>
      </c>
      <c r="R1187" s="80">
        <f t="shared" si="374"/>
        <v>0</v>
      </c>
      <c r="S1187" s="147">
        <v>0</v>
      </c>
      <c r="T1187" s="121"/>
      <c r="U1187" s="263">
        <f>IFERROR(VLOOKUP(B1187,คำนวณตกเบิกวิทยฐานะ!$B$9:$P$1008,14,FALSE),0)</f>
        <v>0</v>
      </c>
      <c r="V1187" s="263">
        <f>IFERROR(VLOOKUP(B1187,คำนวณตกเบิกวิทยฐานะ!$B$9:$P$1008,15,FALSE),0)</f>
        <v>0</v>
      </c>
      <c r="W1187" s="264">
        <f t="shared" si="375"/>
        <v>0</v>
      </c>
      <c r="X1187" s="119" t="s">
        <v>169</v>
      </c>
      <c r="Y1187" s="209" t="s">
        <v>169</v>
      </c>
      <c r="Z1187" s="258"/>
      <c r="AA1187" s="253">
        <f t="shared" si="376"/>
        <v>0</v>
      </c>
      <c r="AB1187" s="253">
        <f t="shared" si="377"/>
        <v>0</v>
      </c>
      <c r="AC1187" s="253">
        <f t="shared" si="386"/>
        <v>0</v>
      </c>
      <c r="AD1187" s="253">
        <f t="shared" si="378"/>
        <v>0</v>
      </c>
      <c r="AE1187" s="268">
        <f t="shared" si="387"/>
        <v>0</v>
      </c>
      <c r="AF1187" s="269">
        <f t="shared" si="379"/>
        <v>0</v>
      </c>
      <c r="AG1187" s="270">
        <f t="shared" si="380"/>
        <v>0</v>
      </c>
      <c r="AH1187" s="121"/>
      <c r="AI1187" s="252"/>
      <c r="AJ1187" s="295"/>
      <c r="AK1187" s="301">
        <f t="shared" si="381"/>
        <v>0</v>
      </c>
      <c r="AL1187" s="119" t="s">
        <v>169</v>
      </c>
      <c r="AM1187" s="123" t="s">
        <v>169</v>
      </c>
      <c r="AN1187" s="122"/>
      <c r="AO1187" s="119" t="s">
        <v>169</v>
      </c>
      <c r="AP1187" s="123" t="s">
        <v>169</v>
      </c>
      <c r="AQ1187" s="124"/>
      <c r="AR1187" s="119" t="s">
        <v>169</v>
      </c>
      <c r="AS1187" s="123" t="s">
        <v>169</v>
      </c>
      <c r="AT1187" s="122"/>
      <c r="AU1187" s="280">
        <f t="shared" si="382"/>
        <v>0</v>
      </c>
      <c r="AV1187" s="281">
        <f t="shared" si="383"/>
        <v>0</v>
      </c>
      <c r="AW1187" s="291">
        <f t="shared" si="384"/>
        <v>0</v>
      </c>
      <c r="AX1187" s="283">
        <f t="shared" si="385"/>
        <v>0</v>
      </c>
    </row>
    <row r="1188" spans="1:50" ht="26.45" customHeight="1">
      <c r="A1188" s="117"/>
      <c r="B1188" s="245"/>
      <c r="C1188" s="136"/>
      <c r="D1188" s="208" t="str">
        <f t="shared" si="369"/>
        <v/>
      </c>
      <c r="E1188" s="129" t="s">
        <v>169</v>
      </c>
      <c r="F1188" s="209" t="s">
        <v>169</v>
      </c>
      <c r="G1188" s="135"/>
      <c r="H1188" s="258"/>
      <c r="I1188" s="259">
        <f t="shared" si="370"/>
        <v>0</v>
      </c>
      <c r="J1188" s="259">
        <f t="shared" si="371"/>
        <v>0</v>
      </c>
      <c r="K1188" s="259">
        <f t="shared" si="372"/>
        <v>0</v>
      </c>
      <c r="L1188" s="252"/>
      <c r="M1188" s="252"/>
      <c r="N1188" s="252"/>
      <c r="O1188" s="147">
        <v>0</v>
      </c>
      <c r="P1188" s="147">
        <v>0</v>
      </c>
      <c r="Q1188" s="137">
        <f t="shared" si="373"/>
        <v>0</v>
      </c>
      <c r="R1188" s="80">
        <f t="shared" si="374"/>
        <v>0</v>
      </c>
      <c r="S1188" s="147">
        <v>0</v>
      </c>
      <c r="T1188" s="121"/>
      <c r="U1188" s="263">
        <f>IFERROR(VLOOKUP(B1188,คำนวณตกเบิกวิทยฐานะ!$B$9:$P$1008,14,FALSE),0)</f>
        <v>0</v>
      </c>
      <c r="V1188" s="263">
        <f>IFERROR(VLOOKUP(B1188,คำนวณตกเบิกวิทยฐานะ!$B$9:$P$1008,15,FALSE),0)</f>
        <v>0</v>
      </c>
      <c r="W1188" s="264">
        <f t="shared" si="375"/>
        <v>0</v>
      </c>
      <c r="X1188" s="119" t="s">
        <v>169</v>
      </c>
      <c r="Y1188" s="209" t="s">
        <v>169</v>
      </c>
      <c r="Z1188" s="258"/>
      <c r="AA1188" s="253">
        <f t="shared" si="376"/>
        <v>0</v>
      </c>
      <c r="AB1188" s="253">
        <f t="shared" si="377"/>
        <v>0</v>
      </c>
      <c r="AC1188" s="253">
        <f t="shared" si="386"/>
        <v>0</v>
      </c>
      <c r="AD1188" s="253">
        <f t="shared" si="378"/>
        <v>0</v>
      </c>
      <c r="AE1188" s="268">
        <f t="shared" si="387"/>
        <v>0</v>
      </c>
      <c r="AF1188" s="269">
        <f t="shared" si="379"/>
        <v>0</v>
      </c>
      <c r="AG1188" s="270">
        <f t="shared" si="380"/>
        <v>0</v>
      </c>
      <c r="AH1188" s="121"/>
      <c r="AI1188" s="252"/>
      <c r="AJ1188" s="295"/>
      <c r="AK1188" s="301">
        <f t="shared" si="381"/>
        <v>0</v>
      </c>
      <c r="AL1188" s="119" t="s">
        <v>169</v>
      </c>
      <c r="AM1188" s="123" t="s">
        <v>169</v>
      </c>
      <c r="AN1188" s="122"/>
      <c r="AO1188" s="119" t="s">
        <v>169</v>
      </c>
      <c r="AP1188" s="123" t="s">
        <v>169</v>
      </c>
      <c r="AQ1188" s="124"/>
      <c r="AR1188" s="119" t="s">
        <v>169</v>
      </c>
      <c r="AS1188" s="123" t="s">
        <v>169</v>
      </c>
      <c r="AT1188" s="122"/>
      <c r="AU1188" s="280">
        <f t="shared" si="382"/>
        <v>0</v>
      </c>
      <c r="AV1188" s="281">
        <f t="shared" si="383"/>
        <v>0</v>
      </c>
      <c r="AW1188" s="291">
        <f t="shared" si="384"/>
        <v>0</v>
      </c>
      <c r="AX1188" s="283">
        <f t="shared" si="385"/>
        <v>0</v>
      </c>
    </row>
    <row r="1189" spans="1:50" ht="26.45" customHeight="1">
      <c r="A1189" s="117"/>
      <c r="B1189" s="245"/>
      <c r="C1189" s="136"/>
      <c r="D1189" s="208" t="str">
        <f t="shared" si="369"/>
        <v/>
      </c>
      <c r="E1189" s="129" t="s">
        <v>169</v>
      </c>
      <c r="F1189" s="209" t="s">
        <v>169</v>
      </c>
      <c r="G1189" s="135"/>
      <c r="H1189" s="258"/>
      <c r="I1189" s="259">
        <f t="shared" si="370"/>
        <v>0</v>
      </c>
      <c r="J1189" s="259">
        <f t="shared" si="371"/>
        <v>0</v>
      </c>
      <c r="K1189" s="259">
        <f t="shared" si="372"/>
        <v>0</v>
      </c>
      <c r="L1189" s="252"/>
      <c r="M1189" s="252"/>
      <c r="N1189" s="252"/>
      <c r="O1189" s="147">
        <v>0</v>
      </c>
      <c r="P1189" s="147">
        <v>0</v>
      </c>
      <c r="Q1189" s="137">
        <f t="shared" si="373"/>
        <v>0</v>
      </c>
      <c r="R1189" s="80">
        <f t="shared" si="374"/>
        <v>0</v>
      </c>
      <c r="S1189" s="147">
        <v>0</v>
      </c>
      <c r="T1189" s="121"/>
      <c r="U1189" s="263">
        <f>IFERROR(VLOOKUP(B1189,คำนวณตกเบิกวิทยฐานะ!$B$9:$P$1008,14,FALSE),0)</f>
        <v>0</v>
      </c>
      <c r="V1189" s="263">
        <f>IFERROR(VLOOKUP(B1189,คำนวณตกเบิกวิทยฐานะ!$B$9:$P$1008,15,FALSE),0)</f>
        <v>0</v>
      </c>
      <c r="W1189" s="264">
        <f t="shared" si="375"/>
        <v>0</v>
      </c>
      <c r="X1189" s="119" t="s">
        <v>169</v>
      </c>
      <c r="Y1189" s="209" t="s">
        <v>169</v>
      </c>
      <c r="Z1189" s="258"/>
      <c r="AA1189" s="253">
        <f t="shared" si="376"/>
        <v>0</v>
      </c>
      <c r="AB1189" s="253">
        <f t="shared" si="377"/>
        <v>0</v>
      </c>
      <c r="AC1189" s="253">
        <f t="shared" si="386"/>
        <v>0</v>
      </c>
      <c r="AD1189" s="253">
        <f t="shared" si="378"/>
        <v>0</v>
      </c>
      <c r="AE1189" s="268">
        <f t="shared" si="387"/>
        <v>0</v>
      </c>
      <c r="AF1189" s="269">
        <f t="shared" si="379"/>
        <v>0</v>
      </c>
      <c r="AG1189" s="270">
        <f t="shared" si="380"/>
        <v>0</v>
      </c>
      <c r="AH1189" s="121"/>
      <c r="AI1189" s="252"/>
      <c r="AJ1189" s="295"/>
      <c r="AK1189" s="301">
        <f t="shared" si="381"/>
        <v>0</v>
      </c>
      <c r="AL1189" s="119" t="s">
        <v>169</v>
      </c>
      <c r="AM1189" s="123" t="s">
        <v>169</v>
      </c>
      <c r="AN1189" s="122"/>
      <c r="AO1189" s="119" t="s">
        <v>169</v>
      </c>
      <c r="AP1189" s="123" t="s">
        <v>169</v>
      </c>
      <c r="AQ1189" s="124"/>
      <c r="AR1189" s="119" t="s">
        <v>169</v>
      </c>
      <c r="AS1189" s="123" t="s">
        <v>169</v>
      </c>
      <c r="AT1189" s="122"/>
      <c r="AU1189" s="280">
        <f t="shared" si="382"/>
        <v>0</v>
      </c>
      <c r="AV1189" s="281">
        <f t="shared" si="383"/>
        <v>0</v>
      </c>
      <c r="AW1189" s="291">
        <f t="shared" si="384"/>
        <v>0</v>
      </c>
      <c r="AX1189" s="283">
        <f t="shared" si="385"/>
        <v>0</v>
      </c>
    </row>
    <row r="1190" spans="1:50" ht="26.45" customHeight="1">
      <c r="A1190" s="117"/>
      <c r="B1190" s="245"/>
      <c r="C1190" s="136"/>
      <c r="D1190" s="208" t="str">
        <f t="shared" si="369"/>
        <v/>
      </c>
      <c r="E1190" s="129" t="s">
        <v>169</v>
      </c>
      <c r="F1190" s="209" t="s">
        <v>169</v>
      </c>
      <c r="G1190" s="135"/>
      <c r="H1190" s="258"/>
      <c r="I1190" s="259">
        <f t="shared" si="370"/>
        <v>0</v>
      </c>
      <c r="J1190" s="259">
        <f t="shared" si="371"/>
        <v>0</v>
      </c>
      <c r="K1190" s="259">
        <f t="shared" si="372"/>
        <v>0</v>
      </c>
      <c r="L1190" s="252"/>
      <c r="M1190" s="252"/>
      <c r="N1190" s="252"/>
      <c r="O1190" s="147">
        <v>0</v>
      </c>
      <c r="P1190" s="147">
        <v>0</v>
      </c>
      <c r="Q1190" s="137">
        <f t="shared" si="373"/>
        <v>0</v>
      </c>
      <c r="R1190" s="80">
        <f t="shared" si="374"/>
        <v>0</v>
      </c>
      <c r="S1190" s="147">
        <v>0</v>
      </c>
      <c r="T1190" s="121"/>
      <c r="U1190" s="263">
        <f>IFERROR(VLOOKUP(B1190,คำนวณตกเบิกวิทยฐานะ!$B$9:$P$1008,14,FALSE),0)</f>
        <v>0</v>
      </c>
      <c r="V1190" s="263">
        <f>IFERROR(VLOOKUP(B1190,คำนวณตกเบิกวิทยฐานะ!$B$9:$P$1008,15,FALSE),0)</f>
        <v>0</v>
      </c>
      <c r="W1190" s="264">
        <f t="shared" si="375"/>
        <v>0</v>
      </c>
      <c r="X1190" s="119" t="s">
        <v>169</v>
      </c>
      <c r="Y1190" s="209" t="s">
        <v>169</v>
      </c>
      <c r="Z1190" s="258"/>
      <c r="AA1190" s="253">
        <f t="shared" si="376"/>
        <v>0</v>
      </c>
      <c r="AB1190" s="253">
        <f t="shared" si="377"/>
        <v>0</v>
      </c>
      <c r="AC1190" s="253">
        <f t="shared" si="386"/>
        <v>0</v>
      </c>
      <c r="AD1190" s="253">
        <f t="shared" si="378"/>
        <v>0</v>
      </c>
      <c r="AE1190" s="268">
        <f t="shared" si="387"/>
        <v>0</v>
      </c>
      <c r="AF1190" s="269">
        <f t="shared" si="379"/>
        <v>0</v>
      </c>
      <c r="AG1190" s="270">
        <f t="shared" si="380"/>
        <v>0</v>
      </c>
      <c r="AH1190" s="121"/>
      <c r="AI1190" s="252"/>
      <c r="AJ1190" s="295"/>
      <c r="AK1190" s="301">
        <f t="shared" si="381"/>
        <v>0</v>
      </c>
      <c r="AL1190" s="119" t="s">
        <v>169</v>
      </c>
      <c r="AM1190" s="123" t="s">
        <v>169</v>
      </c>
      <c r="AN1190" s="122"/>
      <c r="AO1190" s="119" t="s">
        <v>169</v>
      </c>
      <c r="AP1190" s="123" t="s">
        <v>169</v>
      </c>
      <c r="AQ1190" s="124"/>
      <c r="AR1190" s="119" t="s">
        <v>169</v>
      </c>
      <c r="AS1190" s="123" t="s">
        <v>169</v>
      </c>
      <c r="AT1190" s="122"/>
      <c r="AU1190" s="280">
        <f t="shared" si="382"/>
        <v>0</v>
      </c>
      <c r="AV1190" s="281">
        <f t="shared" si="383"/>
        <v>0</v>
      </c>
      <c r="AW1190" s="291">
        <f t="shared" si="384"/>
        <v>0</v>
      </c>
      <c r="AX1190" s="283">
        <f t="shared" si="385"/>
        <v>0</v>
      </c>
    </row>
    <row r="1191" spans="1:50" ht="26.45" customHeight="1">
      <c r="A1191" s="117"/>
      <c r="B1191" s="245"/>
      <c r="C1191" s="136"/>
      <c r="D1191" s="208" t="str">
        <f t="shared" si="369"/>
        <v/>
      </c>
      <c r="E1191" s="129" t="s">
        <v>169</v>
      </c>
      <c r="F1191" s="209" t="s">
        <v>169</v>
      </c>
      <c r="G1191" s="135"/>
      <c r="H1191" s="258"/>
      <c r="I1191" s="259">
        <f t="shared" si="370"/>
        <v>0</v>
      </c>
      <c r="J1191" s="259">
        <f t="shared" si="371"/>
        <v>0</v>
      </c>
      <c r="K1191" s="259">
        <f t="shared" si="372"/>
        <v>0</v>
      </c>
      <c r="L1191" s="252"/>
      <c r="M1191" s="252"/>
      <c r="N1191" s="252"/>
      <c r="O1191" s="147">
        <v>0</v>
      </c>
      <c r="P1191" s="147">
        <v>0</v>
      </c>
      <c r="Q1191" s="137">
        <f t="shared" si="373"/>
        <v>0</v>
      </c>
      <c r="R1191" s="80">
        <f t="shared" si="374"/>
        <v>0</v>
      </c>
      <c r="S1191" s="147">
        <v>0</v>
      </c>
      <c r="T1191" s="121"/>
      <c r="U1191" s="263">
        <f>IFERROR(VLOOKUP(B1191,คำนวณตกเบิกวิทยฐานะ!$B$9:$P$1008,14,FALSE),0)</f>
        <v>0</v>
      </c>
      <c r="V1191" s="263">
        <f>IFERROR(VLOOKUP(B1191,คำนวณตกเบิกวิทยฐานะ!$B$9:$P$1008,15,FALSE),0)</f>
        <v>0</v>
      </c>
      <c r="W1191" s="264">
        <f t="shared" si="375"/>
        <v>0</v>
      </c>
      <c r="X1191" s="119" t="s">
        <v>169</v>
      </c>
      <c r="Y1191" s="209" t="s">
        <v>169</v>
      </c>
      <c r="Z1191" s="258"/>
      <c r="AA1191" s="253">
        <f t="shared" si="376"/>
        <v>0</v>
      </c>
      <c r="AB1191" s="253">
        <f t="shared" si="377"/>
        <v>0</v>
      </c>
      <c r="AC1191" s="253">
        <f t="shared" si="386"/>
        <v>0</v>
      </c>
      <c r="AD1191" s="253">
        <f t="shared" si="378"/>
        <v>0</v>
      </c>
      <c r="AE1191" s="268">
        <f t="shared" si="387"/>
        <v>0</v>
      </c>
      <c r="AF1191" s="269">
        <f t="shared" si="379"/>
        <v>0</v>
      </c>
      <c r="AG1191" s="270">
        <f t="shared" si="380"/>
        <v>0</v>
      </c>
      <c r="AH1191" s="121"/>
      <c r="AI1191" s="252"/>
      <c r="AJ1191" s="295"/>
      <c r="AK1191" s="301">
        <f t="shared" si="381"/>
        <v>0</v>
      </c>
      <c r="AL1191" s="119" t="s">
        <v>169</v>
      </c>
      <c r="AM1191" s="123" t="s">
        <v>169</v>
      </c>
      <c r="AN1191" s="122"/>
      <c r="AO1191" s="119" t="s">
        <v>169</v>
      </c>
      <c r="AP1191" s="123" t="s">
        <v>169</v>
      </c>
      <c r="AQ1191" s="124"/>
      <c r="AR1191" s="119" t="s">
        <v>169</v>
      </c>
      <c r="AS1191" s="123" t="s">
        <v>169</v>
      </c>
      <c r="AT1191" s="122"/>
      <c r="AU1191" s="280">
        <f t="shared" si="382"/>
        <v>0</v>
      </c>
      <c r="AV1191" s="281">
        <f t="shared" si="383"/>
        <v>0</v>
      </c>
      <c r="AW1191" s="291">
        <f t="shared" si="384"/>
        <v>0</v>
      </c>
      <c r="AX1191" s="283">
        <f t="shared" si="385"/>
        <v>0</v>
      </c>
    </row>
    <row r="1192" spans="1:50" ht="26.45" customHeight="1">
      <c r="A1192" s="117"/>
      <c r="B1192" s="245"/>
      <c r="C1192" s="136"/>
      <c r="D1192" s="208" t="str">
        <f t="shared" si="369"/>
        <v/>
      </c>
      <c r="E1192" s="129" t="s">
        <v>169</v>
      </c>
      <c r="F1192" s="209" t="s">
        <v>169</v>
      </c>
      <c r="G1192" s="135"/>
      <c r="H1192" s="258"/>
      <c r="I1192" s="259">
        <f t="shared" si="370"/>
        <v>0</v>
      </c>
      <c r="J1192" s="259">
        <f t="shared" si="371"/>
        <v>0</v>
      </c>
      <c r="K1192" s="259">
        <f t="shared" si="372"/>
        <v>0</v>
      </c>
      <c r="L1192" s="252"/>
      <c r="M1192" s="252"/>
      <c r="N1192" s="252"/>
      <c r="O1192" s="147">
        <v>0</v>
      </c>
      <c r="P1192" s="147">
        <v>0</v>
      </c>
      <c r="Q1192" s="137">
        <f t="shared" si="373"/>
        <v>0</v>
      </c>
      <c r="R1192" s="80">
        <f t="shared" si="374"/>
        <v>0</v>
      </c>
      <c r="S1192" s="147">
        <v>0</v>
      </c>
      <c r="T1192" s="121"/>
      <c r="U1192" s="263">
        <f>IFERROR(VLOOKUP(B1192,คำนวณตกเบิกวิทยฐานะ!$B$9:$P$1008,14,FALSE),0)</f>
        <v>0</v>
      </c>
      <c r="V1192" s="263">
        <f>IFERROR(VLOOKUP(B1192,คำนวณตกเบิกวิทยฐานะ!$B$9:$P$1008,15,FALSE),0)</f>
        <v>0</v>
      </c>
      <c r="W1192" s="264">
        <f t="shared" si="375"/>
        <v>0</v>
      </c>
      <c r="X1192" s="119" t="s">
        <v>169</v>
      </c>
      <c r="Y1192" s="209" t="s">
        <v>169</v>
      </c>
      <c r="Z1192" s="258"/>
      <c r="AA1192" s="253">
        <f t="shared" si="376"/>
        <v>0</v>
      </c>
      <c r="AB1192" s="253">
        <f t="shared" si="377"/>
        <v>0</v>
      </c>
      <c r="AC1192" s="253">
        <f t="shared" si="386"/>
        <v>0</v>
      </c>
      <c r="AD1192" s="253">
        <f t="shared" si="378"/>
        <v>0</v>
      </c>
      <c r="AE1192" s="268">
        <f t="shared" si="387"/>
        <v>0</v>
      </c>
      <c r="AF1192" s="269">
        <f t="shared" si="379"/>
        <v>0</v>
      </c>
      <c r="AG1192" s="270">
        <f t="shared" si="380"/>
        <v>0</v>
      </c>
      <c r="AH1192" s="121"/>
      <c r="AI1192" s="252"/>
      <c r="AJ1192" s="295"/>
      <c r="AK1192" s="301">
        <f t="shared" si="381"/>
        <v>0</v>
      </c>
      <c r="AL1192" s="119" t="s">
        <v>169</v>
      </c>
      <c r="AM1192" s="123" t="s">
        <v>169</v>
      </c>
      <c r="AN1192" s="122"/>
      <c r="AO1192" s="119" t="s">
        <v>169</v>
      </c>
      <c r="AP1192" s="123" t="s">
        <v>169</v>
      </c>
      <c r="AQ1192" s="124"/>
      <c r="AR1192" s="119" t="s">
        <v>169</v>
      </c>
      <c r="AS1192" s="123" t="s">
        <v>169</v>
      </c>
      <c r="AT1192" s="122"/>
      <c r="AU1192" s="280">
        <f t="shared" si="382"/>
        <v>0</v>
      </c>
      <c r="AV1192" s="281">
        <f t="shared" si="383"/>
        <v>0</v>
      </c>
      <c r="AW1192" s="291">
        <f t="shared" si="384"/>
        <v>0</v>
      </c>
      <c r="AX1192" s="283">
        <f t="shared" si="385"/>
        <v>0</v>
      </c>
    </row>
    <row r="1193" spans="1:50" ht="26.45" customHeight="1">
      <c r="A1193" s="117"/>
      <c r="B1193" s="245"/>
      <c r="C1193" s="136"/>
      <c r="D1193" s="208" t="str">
        <f t="shared" si="369"/>
        <v/>
      </c>
      <c r="E1193" s="129" t="s">
        <v>169</v>
      </c>
      <c r="F1193" s="209" t="s">
        <v>169</v>
      </c>
      <c r="G1193" s="135"/>
      <c r="H1193" s="258"/>
      <c r="I1193" s="259">
        <f t="shared" si="370"/>
        <v>0</v>
      </c>
      <c r="J1193" s="259">
        <f t="shared" si="371"/>
        <v>0</v>
      </c>
      <c r="K1193" s="259">
        <f t="shared" si="372"/>
        <v>0</v>
      </c>
      <c r="L1193" s="252"/>
      <c r="M1193" s="252"/>
      <c r="N1193" s="252"/>
      <c r="O1193" s="147">
        <v>0</v>
      </c>
      <c r="P1193" s="147">
        <v>0</v>
      </c>
      <c r="Q1193" s="137">
        <f t="shared" si="373"/>
        <v>0</v>
      </c>
      <c r="R1193" s="80">
        <f t="shared" si="374"/>
        <v>0</v>
      </c>
      <c r="S1193" s="147">
        <v>0</v>
      </c>
      <c r="T1193" s="121"/>
      <c r="U1193" s="263">
        <f>IFERROR(VLOOKUP(B1193,คำนวณตกเบิกวิทยฐานะ!$B$9:$P$1008,14,FALSE),0)</f>
        <v>0</v>
      </c>
      <c r="V1193" s="263">
        <f>IFERROR(VLOOKUP(B1193,คำนวณตกเบิกวิทยฐานะ!$B$9:$P$1008,15,FALSE),0)</f>
        <v>0</v>
      </c>
      <c r="W1193" s="264">
        <f t="shared" si="375"/>
        <v>0</v>
      </c>
      <c r="X1193" s="119" t="s">
        <v>169</v>
      </c>
      <c r="Y1193" s="209" t="s">
        <v>169</v>
      </c>
      <c r="Z1193" s="258"/>
      <c r="AA1193" s="253">
        <f t="shared" si="376"/>
        <v>0</v>
      </c>
      <c r="AB1193" s="253">
        <f t="shared" si="377"/>
        <v>0</v>
      </c>
      <c r="AC1193" s="253">
        <f t="shared" si="386"/>
        <v>0</v>
      </c>
      <c r="AD1193" s="253">
        <f t="shared" si="378"/>
        <v>0</v>
      </c>
      <c r="AE1193" s="268">
        <f t="shared" si="387"/>
        <v>0</v>
      </c>
      <c r="AF1193" s="269">
        <f t="shared" si="379"/>
        <v>0</v>
      </c>
      <c r="AG1193" s="270">
        <f t="shared" si="380"/>
        <v>0</v>
      </c>
      <c r="AH1193" s="121"/>
      <c r="AI1193" s="252"/>
      <c r="AJ1193" s="295"/>
      <c r="AK1193" s="301">
        <f t="shared" si="381"/>
        <v>0</v>
      </c>
      <c r="AL1193" s="119" t="s">
        <v>169</v>
      </c>
      <c r="AM1193" s="123" t="s">
        <v>169</v>
      </c>
      <c r="AN1193" s="122"/>
      <c r="AO1193" s="119" t="s">
        <v>169</v>
      </c>
      <c r="AP1193" s="123" t="s">
        <v>169</v>
      </c>
      <c r="AQ1193" s="124"/>
      <c r="AR1193" s="119" t="s">
        <v>169</v>
      </c>
      <c r="AS1193" s="123" t="s">
        <v>169</v>
      </c>
      <c r="AT1193" s="122"/>
      <c r="AU1193" s="280">
        <f t="shared" si="382"/>
        <v>0</v>
      </c>
      <c r="AV1193" s="281">
        <f t="shared" si="383"/>
        <v>0</v>
      </c>
      <c r="AW1193" s="291">
        <f t="shared" si="384"/>
        <v>0</v>
      </c>
      <c r="AX1193" s="283">
        <f t="shared" si="385"/>
        <v>0</v>
      </c>
    </row>
    <row r="1194" spans="1:50" ht="26.45" customHeight="1">
      <c r="A1194" s="117"/>
      <c r="B1194" s="245"/>
      <c r="C1194" s="136"/>
      <c r="D1194" s="208" t="str">
        <f t="shared" si="369"/>
        <v/>
      </c>
      <c r="E1194" s="129" t="s">
        <v>169</v>
      </c>
      <c r="F1194" s="209" t="s">
        <v>169</v>
      </c>
      <c r="G1194" s="135"/>
      <c r="H1194" s="258"/>
      <c r="I1194" s="259">
        <f t="shared" si="370"/>
        <v>0</v>
      </c>
      <c r="J1194" s="259">
        <f t="shared" si="371"/>
        <v>0</v>
      </c>
      <c r="K1194" s="259">
        <f t="shared" si="372"/>
        <v>0</v>
      </c>
      <c r="L1194" s="252"/>
      <c r="M1194" s="252"/>
      <c r="N1194" s="252"/>
      <c r="O1194" s="147">
        <v>0</v>
      </c>
      <c r="P1194" s="147">
        <v>0</v>
      </c>
      <c r="Q1194" s="137">
        <f t="shared" si="373"/>
        <v>0</v>
      </c>
      <c r="R1194" s="80">
        <f t="shared" si="374"/>
        <v>0</v>
      </c>
      <c r="S1194" s="147">
        <v>0</v>
      </c>
      <c r="T1194" s="121"/>
      <c r="U1194" s="263">
        <f>IFERROR(VLOOKUP(B1194,คำนวณตกเบิกวิทยฐานะ!$B$9:$P$1008,14,FALSE),0)</f>
        <v>0</v>
      </c>
      <c r="V1194" s="263">
        <f>IFERROR(VLOOKUP(B1194,คำนวณตกเบิกวิทยฐานะ!$B$9:$P$1008,15,FALSE),0)</f>
        <v>0</v>
      </c>
      <c r="W1194" s="264">
        <f t="shared" si="375"/>
        <v>0</v>
      </c>
      <c r="X1194" s="119" t="s">
        <v>169</v>
      </c>
      <c r="Y1194" s="209" t="s">
        <v>169</v>
      </c>
      <c r="Z1194" s="258"/>
      <c r="AA1194" s="253">
        <f t="shared" si="376"/>
        <v>0</v>
      </c>
      <c r="AB1194" s="253">
        <f t="shared" si="377"/>
        <v>0</v>
      </c>
      <c r="AC1194" s="253">
        <f t="shared" si="386"/>
        <v>0</v>
      </c>
      <c r="AD1194" s="253">
        <f t="shared" si="378"/>
        <v>0</v>
      </c>
      <c r="AE1194" s="268">
        <f t="shared" si="387"/>
        <v>0</v>
      </c>
      <c r="AF1194" s="269">
        <f t="shared" si="379"/>
        <v>0</v>
      </c>
      <c r="AG1194" s="270">
        <f t="shared" si="380"/>
        <v>0</v>
      </c>
      <c r="AH1194" s="121"/>
      <c r="AI1194" s="252"/>
      <c r="AJ1194" s="295"/>
      <c r="AK1194" s="301">
        <f t="shared" si="381"/>
        <v>0</v>
      </c>
      <c r="AL1194" s="119" t="s">
        <v>169</v>
      </c>
      <c r="AM1194" s="123" t="s">
        <v>169</v>
      </c>
      <c r="AN1194" s="122"/>
      <c r="AO1194" s="119" t="s">
        <v>169</v>
      </c>
      <c r="AP1194" s="123" t="s">
        <v>169</v>
      </c>
      <c r="AQ1194" s="124"/>
      <c r="AR1194" s="119" t="s">
        <v>169</v>
      </c>
      <c r="AS1194" s="123" t="s">
        <v>169</v>
      </c>
      <c r="AT1194" s="122"/>
      <c r="AU1194" s="280">
        <f t="shared" si="382"/>
        <v>0</v>
      </c>
      <c r="AV1194" s="281">
        <f t="shared" si="383"/>
        <v>0</v>
      </c>
      <c r="AW1194" s="291">
        <f t="shared" si="384"/>
        <v>0</v>
      </c>
      <c r="AX1194" s="283">
        <f t="shared" si="385"/>
        <v>0</v>
      </c>
    </row>
    <row r="1195" spans="1:50" ht="26.45" customHeight="1">
      <c r="A1195" s="117"/>
      <c r="B1195" s="245"/>
      <c r="C1195" s="136"/>
      <c r="D1195" s="208" t="str">
        <f t="shared" si="369"/>
        <v/>
      </c>
      <c r="E1195" s="129" t="s">
        <v>169</v>
      </c>
      <c r="F1195" s="209" t="s">
        <v>169</v>
      </c>
      <c r="G1195" s="135"/>
      <c r="H1195" s="258"/>
      <c r="I1195" s="259">
        <f t="shared" si="370"/>
        <v>0</v>
      </c>
      <c r="J1195" s="259">
        <f t="shared" si="371"/>
        <v>0</v>
      </c>
      <c r="K1195" s="259">
        <f t="shared" si="372"/>
        <v>0</v>
      </c>
      <c r="L1195" s="252"/>
      <c r="M1195" s="252"/>
      <c r="N1195" s="252"/>
      <c r="O1195" s="147">
        <v>0</v>
      </c>
      <c r="P1195" s="147">
        <v>0</v>
      </c>
      <c r="Q1195" s="137">
        <f t="shared" si="373"/>
        <v>0</v>
      </c>
      <c r="R1195" s="80">
        <f t="shared" si="374"/>
        <v>0</v>
      </c>
      <c r="S1195" s="147">
        <v>0</v>
      </c>
      <c r="T1195" s="121"/>
      <c r="U1195" s="263">
        <f>IFERROR(VLOOKUP(B1195,คำนวณตกเบิกวิทยฐานะ!$B$9:$P$1008,14,FALSE),0)</f>
        <v>0</v>
      </c>
      <c r="V1195" s="263">
        <f>IFERROR(VLOOKUP(B1195,คำนวณตกเบิกวิทยฐานะ!$B$9:$P$1008,15,FALSE),0)</f>
        <v>0</v>
      </c>
      <c r="W1195" s="264">
        <f t="shared" si="375"/>
        <v>0</v>
      </c>
      <c r="X1195" s="119" t="s">
        <v>169</v>
      </c>
      <c r="Y1195" s="209" t="s">
        <v>169</v>
      </c>
      <c r="Z1195" s="258"/>
      <c r="AA1195" s="253">
        <f t="shared" si="376"/>
        <v>0</v>
      </c>
      <c r="AB1195" s="253">
        <f t="shared" si="377"/>
        <v>0</v>
      </c>
      <c r="AC1195" s="253">
        <f t="shared" si="386"/>
        <v>0</v>
      </c>
      <c r="AD1195" s="253">
        <f t="shared" si="378"/>
        <v>0</v>
      </c>
      <c r="AE1195" s="268">
        <f t="shared" si="387"/>
        <v>0</v>
      </c>
      <c r="AF1195" s="269">
        <f t="shared" si="379"/>
        <v>0</v>
      </c>
      <c r="AG1195" s="270">
        <f t="shared" si="380"/>
        <v>0</v>
      </c>
      <c r="AH1195" s="121"/>
      <c r="AI1195" s="252"/>
      <c r="AJ1195" s="295"/>
      <c r="AK1195" s="301">
        <f t="shared" si="381"/>
        <v>0</v>
      </c>
      <c r="AL1195" s="119" t="s">
        <v>169</v>
      </c>
      <c r="AM1195" s="123" t="s">
        <v>169</v>
      </c>
      <c r="AN1195" s="122"/>
      <c r="AO1195" s="119" t="s">
        <v>169</v>
      </c>
      <c r="AP1195" s="123" t="s">
        <v>169</v>
      </c>
      <c r="AQ1195" s="124"/>
      <c r="AR1195" s="119" t="s">
        <v>169</v>
      </c>
      <c r="AS1195" s="123" t="s">
        <v>169</v>
      </c>
      <c r="AT1195" s="122"/>
      <c r="AU1195" s="280">
        <f t="shared" si="382"/>
        <v>0</v>
      </c>
      <c r="AV1195" s="281">
        <f t="shared" si="383"/>
        <v>0</v>
      </c>
      <c r="AW1195" s="291">
        <f t="shared" si="384"/>
        <v>0</v>
      </c>
      <c r="AX1195" s="283">
        <f t="shared" si="385"/>
        <v>0</v>
      </c>
    </row>
    <row r="1196" spans="1:50" ht="26.45" customHeight="1">
      <c r="A1196" s="117"/>
      <c r="B1196" s="245"/>
      <c r="C1196" s="136"/>
      <c r="D1196" s="208" t="str">
        <f t="shared" si="369"/>
        <v/>
      </c>
      <c r="E1196" s="129" t="s">
        <v>169</v>
      </c>
      <c r="F1196" s="209" t="s">
        <v>169</v>
      </c>
      <c r="G1196" s="135"/>
      <c r="H1196" s="258"/>
      <c r="I1196" s="259">
        <f t="shared" si="370"/>
        <v>0</v>
      </c>
      <c r="J1196" s="259">
        <f t="shared" si="371"/>
        <v>0</v>
      </c>
      <c r="K1196" s="259">
        <f t="shared" si="372"/>
        <v>0</v>
      </c>
      <c r="L1196" s="252"/>
      <c r="M1196" s="252"/>
      <c r="N1196" s="252"/>
      <c r="O1196" s="147">
        <v>0</v>
      </c>
      <c r="P1196" s="147">
        <v>0</v>
      </c>
      <c r="Q1196" s="137">
        <f t="shared" si="373"/>
        <v>0</v>
      </c>
      <c r="R1196" s="80">
        <f t="shared" si="374"/>
        <v>0</v>
      </c>
      <c r="S1196" s="147">
        <v>0</v>
      </c>
      <c r="T1196" s="121"/>
      <c r="U1196" s="263">
        <f>IFERROR(VLOOKUP(B1196,คำนวณตกเบิกวิทยฐานะ!$B$9:$P$1008,14,FALSE),0)</f>
        <v>0</v>
      </c>
      <c r="V1196" s="263">
        <f>IFERROR(VLOOKUP(B1196,คำนวณตกเบิกวิทยฐานะ!$B$9:$P$1008,15,FALSE),0)</f>
        <v>0</v>
      </c>
      <c r="W1196" s="264">
        <f t="shared" si="375"/>
        <v>0</v>
      </c>
      <c r="X1196" s="119" t="s">
        <v>169</v>
      </c>
      <c r="Y1196" s="209" t="s">
        <v>169</v>
      </c>
      <c r="Z1196" s="258"/>
      <c r="AA1196" s="253">
        <f t="shared" si="376"/>
        <v>0</v>
      </c>
      <c r="AB1196" s="253">
        <f t="shared" si="377"/>
        <v>0</v>
      </c>
      <c r="AC1196" s="253">
        <f t="shared" si="386"/>
        <v>0</v>
      </c>
      <c r="AD1196" s="253">
        <f t="shared" si="378"/>
        <v>0</v>
      </c>
      <c r="AE1196" s="268">
        <f t="shared" si="387"/>
        <v>0</v>
      </c>
      <c r="AF1196" s="269">
        <f t="shared" si="379"/>
        <v>0</v>
      </c>
      <c r="AG1196" s="270">
        <f t="shared" si="380"/>
        <v>0</v>
      </c>
      <c r="AH1196" s="121"/>
      <c r="AI1196" s="252"/>
      <c r="AJ1196" s="295"/>
      <c r="AK1196" s="301">
        <f t="shared" si="381"/>
        <v>0</v>
      </c>
      <c r="AL1196" s="119" t="s">
        <v>169</v>
      </c>
      <c r="AM1196" s="123" t="s">
        <v>169</v>
      </c>
      <c r="AN1196" s="122"/>
      <c r="AO1196" s="119" t="s">
        <v>169</v>
      </c>
      <c r="AP1196" s="123" t="s">
        <v>169</v>
      </c>
      <c r="AQ1196" s="124"/>
      <c r="AR1196" s="119" t="s">
        <v>169</v>
      </c>
      <c r="AS1196" s="123" t="s">
        <v>169</v>
      </c>
      <c r="AT1196" s="122"/>
      <c r="AU1196" s="280">
        <f t="shared" si="382"/>
        <v>0</v>
      </c>
      <c r="AV1196" s="281">
        <f t="shared" si="383"/>
        <v>0</v>
      </c>
      <c r="AW1196" s="291">
        <f t="shared" si="384"/>
        <v>0</v>
      </c>
      <c r="AX1196" s="283">
        <f t="shared" si="385"/>
        <v>0</v>
      </c>
    </row>
    <row r="1197" spans="1:50" ht="26.45" customHeight="1">
      <c r="A1197" s="117"/>
      <c r="B1197" s="245"/>
      <c r="C1197" s="136"/>
      <c r="D1197" s="208" t="str">
        <f t="shared" si="369"/>
        <v/>
      </c>
      <c r="E1197" s="129" t="s">
        <v>169</v>
      </c>
      <c r="F1197" s="209" t="s">
        <v>169</v>
      </c>
      <c r="G1197" s="135"/>
      <c r="H1197" s="258"/>
      <c r="I1197" s="259">
        <f t="shared" si="370"/>
        <v>0</v>
      </c>
      <c r="J1197" s="259">
        <f t="shared" si="371"/>
        <v>0</v>
      </c>
      <c r="K1197" s="259">
        <f t="shared" si="372"/>
        <v>0</v>
      </c>
      <c r="L1197" s="252"/>
      <c r="M1197" s="252"/>
      <c r="N1197" s="252"/>
      <c r="O1197" s="147">
        <v>0</v>
      </c>
      <c r="P1197" s="147">
        <v>0</v>
      </c>
      <c r="Q1197" s="137">
        <f t="shared" si="373"/>
        <v>0</v>
      </c>
      <c r="R1197" s="80">
        <f t="shared" si="374"/>
        <v>0</v>
      </c>
      <c r="S1197" s="147">
        <v>0</v>
      </c>
      <c r="T1197" s="121"/>
      <c r="U1197" s="263">
        <f>IFERROR(VLOOKUP(B1197,คำนวณตกเบิกวิทยฐานะ!$B$9:$P$1008,14,FALSE),0)</f>
        <v>0</v>
      </c>
      <c r="V1197" s="263">
        <f>IFERROR(VLOOKUP(B1197,คำนวณตกเบิกวิทยฐานะ!$B$9:$P$1008,15,FALSE),0)</f>
        <v>0</v>
      </c>
      <c r="W1197" s="264">
        <f t="shared" si="375"/>
        <v>0</v>
      </c>
      <c r="X1197" s="119" t="s">
        <v>169</v>
      </c>
      <c r="Y1197" s="209" t="s">
        <v>169</v>
      </c>
      <c r="Z1197" s="258"/>
      <c r="AA1197" s="253">
        <f t="shared" si="376"/>
        <v>0</v>
      </c>
      <c r="AB1197" s="253">
        <f t="shared" si="377"/>
        <v>0</v>
      </c>
      <c r="AC1197" s="253">
        <f t="shared" si="386"/>
        <v>0</v>
      </c>
      <c r="AD1197" s="253">
        <f t="shared" si="378"/>
        <v>0</v>
      </c>
      <c r="AE1197" s="268">
        <f t="shared" si="387"/>
        <v>0</v>
      </c>
      <c r="AF1197" s="269">
        <f t="shared" si="379"/>
        <v>0</v>
      </c>
      <c r="AG1197" s="270">
        <f t="shared" si="380"/>
        <v>0</v>
      </c>
      <c r="AH1197" s="121"/>
      <c r="AI1197" s="252"/>
      <c r="AJ1197" s="295"/>
      <c r="AK1197" s="301">
        <f t="shared" si="381"/>
        <v>0</v>
      </c>
      <c r="AL1197" s="119" t="s">
        <v>169</v>
      </c>
      <c r="AM1197" s="123" t="s">
        <v>169</v>
      </c>
      <c r="AN1197" s="122"/>
      <c r="AO1197" s="119" t="s">
        <v>169</v>
      </c>
      <c r="AP1197" s="123" t="s">
        <v>169</v>
      </c>
      <c r="AQ1197" s="124"/>
      <c r="AR1197" s="119" t="s">
        <v>169</v>
      </c>
      <c r="AS1197" s="123" t="s">
        <v>169</v>
      </c>
      <c r="AT1197" s="122"/>
      <c r="AU1197" s="280">
        <f t="shared" si="382"/>
        <v>0</v>
      </c>
      <c r="AV1197" s="281">
        <f t="shared" si="383"/>
        <v>0</v>
      </c>
      <c r="AW1197" s="291">
        <f t="shared" si="384"/>
        <v>0</v>
      </c>
      <c r="AX1197" s="283">
        <f t="shared" si="385"/>
        <v>0</v>
      </c>
    </row>
    <row r="1198" spans="1:50" ht="26.45" customHeight="1">
      <c r="A1198" s="117"/>
      <c r="B1198" s="245"/>
      <c r="C1198" s="136"/>
      <c r="D1198" s="208" t="str">
        <f t="shared" si="369"/>
        <v/>
      </c>
      <c r="E1198" s="129" t="s">
        <v>169</v>
      </c>
      <c r="F1198" s="209" t="s">
        <v>169</v>
      </c>
      <c r="G1198" s="135"/>
      <c r="H1198" s="258"/>
      <c r="I1198" s="259">
        <f t="shared" si="370"/>
        <v>0</v>
      </c>
      <c r="J1198" s="259">
        <f t="shared" si="371"/>
        <v>0</v>
      </c>
      <c r="K1198" s="259">
        <f t="shared" si="372"/>
        <v>0</v>
      </c>
      <c r="L1198" s="252"/>
      <c r="M1198" s="252"/>
      <c r="N1198" s="252"/>
      <c r="O1198" s="147">
        <v>0</v>
      </c>
      <c r="P1198" s="147">
        <v>0</v>
      </c>
      <c r="Q1198" s="137">
        <f t="shared" si="373"/>
        <v>0</v>
      </c>
      <c r="R1198" s="80">
        <f t="shared" si="374"/>
        <v>0</v>
      </c>
      <c r="S1198" s="147">
        <v>0</v>
      </c>
      <c r="T1198" s="121"/>
      <c r="U1198" s="263">
        <f>IFERROR(VLOOKUP(B1198,คำนวณตกเบิกวิทยฐานะ!$B$9:$P$1008,14,FALSE),0)</f>
        <v>0</v>
      </c>
      <c r="V1198" s="263">
        <f>IFERROR(VLOOKUP(B1198,คำนวณตกเบิกวิทยฐานะ!$B$9:$P$1008,15,FALSE),0)</f>
        <v>0</v>
      </c>
      <c r="W1198" s="264">
        <f t="shared" si="375"/>
        <v>0</v>
      </c>
      <c r="X1198" s="119" t="s">
        <v>169</v>
      </c>
      <c r="Y1198" s="209" t="s">
        <v>169</v>
      </c>
      <c r="Z1198" s="258"/>
      <c r="AA1198" s="253">
        <f t="shared" si="376"/>
        <v>0</v>
      </c>
      <c r="AB1198" s="253">
        <f t="shared" si="377"/>
        <v>0</v>
      </c>
      <c r="AC1198" s="253">
        <f t="shared" si="386"/>
        <v>0</v>
      </c>
      <c r="AD1198" s="253">
        <f t="shared" si="378"/>
        <v>0</v>
      </c>
      <c r="AE1198" s="268">
        <f t="shared" si="387"/>
        <v>0</v>
      </c>
      <c r="AF1198" s="269">
        <f t="shared" si="379"/>
        <v>0</v>
      </c>
      <c r="AG1198" s="270">
        <f t="shared" si="380"/>
        <v>0</v>
      </c>
      <c r="AH1198" s="121"/>
      <c r="AI1198" s="252"/>
      <c r="AJ1198" s="295"/>
      <c r="AK1198" s="301">
        <f t="shared" si="381"/>
        <v>0</v>
      </c>
      <c r="AL1198" s="119" t="s">
        <v>169</v>
      </c>
      <c r="AM1198" s="123" t="s">
        <v>169</v>
      </c>
      <c r="AN1198" s="122"/>
      <c r="AO1198" s="119" t="s">
        <v>169</v>
      </c>
      <c r="AP1198" s="123" t="s">
        <v>169</v>
      </c>
      <c r="AQ1198" s="124"/>
      <c r="AR1198" s="119" t="s">
        <v>169</v>
      </c>
      <c r="AS1198" s="123" t="s">
        <v>169</v>
      </c>
      <c r="AT1198" s="122"/>
      <c r="AU1198" s="280">
        <f t="shared" si="382"/>
        <v>0</v>
      </c>
      <c r="AV1198" s="281">
        <f t="shared" si="383"/>
        <v>0</v>
      </c>
      <c r="AW1198" s="291">
        <f t="shared" si="384"/>
        <v>0</v>
      </c>
      <c r="AX1198" s="283">
        <f t="shared" si="385"/>
        <v>0</v>
      </c>
    </row>
    <row r="1199" spans="1:50" ht="26.45" customHeight="1">
      <c r="A1199" s="117"/>
      <c r="B1199" s="245"/>
      <c r="C1199" s="136"/>
      <c r="D1199" s="208" t="str">
        <f t="shared" si="369"/>
        <v/>
      </c>
      <c r="E1199" s="129" t="s">
        <v>169</v>
      </c>
      <c r="F1199" s="209" t="s">
        <v>169</v>
      </c>
      <c r="G1199" s="135"/>
      <c r="H1199" s="258"/>
      <c r="I1199" s="259">
        <f t="shared" si="370"/>
        <v>0</v>
      </c>
      <c r="J1199" s="259">
        <f t="shared" si="371"/>
        <v>0</v>
      </c>
      <c r="K1199" s="259">
        <f t="shared" si="372"/>
        <v>0</v>
      </c>
      <c r="L1199" s="252"/>
      <c r="M1199" s="252"/>
      <c r="N1199" s="252"/>
      <c r="O1199" s="147">
        <v>0</v>
      </c>
      <c r="P1199" s="147">
        <v>0</v>
      </c>
      <c r="Q1199" s="137">
        <f t="shared" si="373"/>
        <v>0</v>
      </c>
      <c r="R1199" s="80">
        <f t="shared" si="374"/>
        <v>0</v>
      </c>
      <c r="S1199" s="147">
        <v>0</v>
      </c>
      <c r="T1199" s="121"/>
      <c r="U1199" s="263">
        <f>IFERROR(VLOOKUP(B1199,คำนวณตกเบิกวิทยฐานะ!$B$9:$P$1008,14,FALSE),0)</f>
        <v>0</v>
      </c>
      <c r="V1199" s="263">
        <f>IFERROR(VLOOKUP(B1199,คำนวณตกเบิกวิทยฐานะ!$B$9:$P$1008,15,FALSE),0)</f>
        <v>0</v>
      </c>
      <c r="W1199" s="264">
        <f t="shared" si="375"/>
        <v>0</v>
      </c>
      <c r="X1199" s="119" t="s">
        <v>169</v>
      </c>
      <c r="Y1199" s="209" t="s">
        <v>169</v>
      </c>
      <c r="Z1199" s="258"/>
      <c r="AA1199" s="253">
        <f t="shared" si="376"/>
        <v>0</v>
      </c>
      <c r="AB1199" s="253">
        <f t="shared" si="377"/>
        <v>0</v>
      </c>
      <c r="AC1199" s="253">
        <f t="shared" si="386"/>
        <v>0</v>
      </c>
      <c r="AD1199" s="253">
        <f t="shared" si="378"/>
        <v>0</v>
      </c>
      <c r="AE1199" s="268">
        <f t="shared" si="387"/>
        <v>0</v>
      </c>
      <c r="AF1199" s="269">
        <f t="shared" si="379"/>
        <v>0</v>
      </c>
      <c r="AG1199" s="270">
        <f t="shared" si="380"/>
        <v>0</v>
      </c>
      <c r="AH1199" s="121"/>
      <c r="AI1199" s="252"/>
      <c r="AJ1199" s="295"/>
      <c r="AK1199" s="301">
        <f t="shared" si="381"/>
        <v>0</v>
      </c>
      <c r="AL1199" s="119" t="s">
        <v>169</v>
      </c>
      <c r="AM1199" s="123" t="s">
        <v>169</v>
      </c>
      <c r="AN1199" s="122"/>
      <c r="AO1199" s="119" t="s">
        <v>169</v>
      </c>
      <c r="AP1199" s="123" t="s">
        <v>169</v>
      </c>
      <c r="AQ1199" s="124"/>
      <c r="AR1199" s="119" t="s">
        <v>169</v>
      </c>
      <c r="AS1199" s="123" t="s">
        <v>169</v>
      </c>
      <c r="AT1199" s="122"/>
      <c r="AU1199" s="280">
        <f t="shared" si="382"/>
        <v>0</v>
      </c>
      <c r="AV1199" s="281">
        <f t="shared" si="383"/>
        <v>0</v>
      </c>
      <c r="AW1199" s="291">
        <f t="shared" si="384"/>
        <v>0</v>
      </c>
      <c r="AX1199" s="283">
        <f t="shared" si="385"/>
        <v>0</v>
      </c>
    </row>
    <row r="1200" spans="1:50" ht="26.45" customHeight="1">
      <c r="A1200" s="117"/>
      <c r="B1200" s="245"/>
      <c r="C1200" s="136"/>
      <c r="D1200" s="208" t="str">
        <f t="shared" si="369"/>
        <v/>
      </c>
      <c r="E1200" s="129" t="s">
        <v>169</v>
      </c>
      <c r="F1200" s="209" t="s">
        <v>169</v>
      </c>
      <c r="G1200" s="135"/>
      <c r="H1200" s="258"/>
      <c r="I1200" s="259">
        <f t="shared" si="370"/>
        <v>0</v>
      </c>
      <c r="J1200" s="259">
        <f t="shared" si="371"/>
        <v>0</v>
      </c>
      <c r="K1200" s="259">
        <f t="shared" si="372"/>
        <v>0</v>
      </c>
      <c r="L1200" s="252"/>
      <c r="M1200" s="252"/>
      <c r="N1200" s="252"/>
      <c r="O1200" s="147">
        <v>0</v>
      </c>
      <c r="P1200" s="147">
        <v>0</v>
      </c>
      <c r="Q1200" s="137">
        <f t="shared" si="373"/>
        <v>0</v>
      </c>
      <c r="R1200" s="80">
        <f t="shared" si="374"/>
        <v>0</v>
      </c>
      <c r="S1200" s="147">
        <v>0</v>
      </c>
      <c r="T1200" s="121"/>
      <c r="U1200" s="263">
        <f>IFERROR(VLOOKUP(B1200,คำนวณตกเบิกวิทยฐานะ!$B$9:$P$1008,14,FALSE),0)</f>
        <v>0</v>
      </c>
      <c r="V1200" s="263">
        <f>IFERROR(VLOOKUP(B1200,คำนวณตกเบิกวิทยฐานะ!$B$9:$P$1008,15,FALSE),0)</f>
        <v>0</v>
      </c>
      <c r="W1200" s="264">
        <f t="shared" si="375"/>
        <v>0</v>
      </c>
      <c r="X1200" s="119" t="s">
        <v>169</v>
      </c>
      <c r="Y1200" s="209" t="s">
        <v>169</v>
      </c>
      <c r="Z1200" s="258"/>
      <c r="AA1200" s="253">
        <f t="shared" si="376"/>
        <v>0</v>
      </c>
      <c r="AB1200" s="253">
        <f t="shared" si="377"/>
        <v>0</v>
      </c>
      <c r="AC1200" s="253">
        <f t="shared" si="386"/>
        <v>0</v>
      </c>
      <c r="AD1200" s="253">
        <f t="shared" si="378"/>
        <v>0</v>
      </c>
      <c r="AE1200" s="268">
        <f t="shared" si="387"/>
        <v>0</v>
      </c>
      <c r="AF1200" s="269">
        <f t="shared" si="379"/>
        <v>0</v>
      </c>
      <c r="AG1200" s="270">
        <f t="shared" si="380"/>
        <v>0</v>
      </c>
      <c r="AH1200" s="121"/>
      <c r="AI1200" s="252"/>
      <c r="AJ1200" s="295"/>
      <c r="AK1200" s="301">
        <f t="shared" si="381"/>
        <v>0</v>
      </c>
      <c r="AL1200" s="119" t="s">
        <v>169</v>
      </c>
      <c r="AM1200" s="123" t="s">
        <v>169</v>
      </c>
      <c r="AN1200" s="122"/>
      <c r="AO1200" s="119" t="s">
        <v>169</v>
      </c>
      <c r="AP1200" s="123" t="s">
        <v>169</v>
      </c>
      <c r="AQ1200" s="124"/>
      <c r="AR1200" s="119" t="s">
        <v>169</v>
      </c>
      <c r="AS1200" s="123" t="s">
        <v>169</v>
      </c>
      <c r="AT1200" s="122"/>
      <c r="AU1200" s="280">
        <f t="shared" si="382"/>
        <v>0</v>
      </c>
      <c r="AV1200" s="281">
        <f t="shared" si="383"/>
        <v>0</v>
      </c>
      <c r="AW1200" s="291">
        <f t="shared" si="384"/>
        <v>0</v>
      </c>
      <c r="AX1200" s="283">
        <f t="shared" si="385"/>
        <v>0</v>
      </c>
    </row>
    <row r="1201" spans="1:50" ht="26.45" customHeight="1">
      <c r="A1201" s="117"/>
      <c r="B1201" s="245"/>
      <c r="C1201" s="136"/>
      <c r="D1201" s="208" t="str">
        <f t="shared" si="369"/>
        <v/>
      </c>
      <c r="E1201" s="129" t="s">
        <v>169</v>
      </c>
      <c r="F1201" s="209" t="s">
        <v>169</v>
      </c>
      <c r="G1201" s="135"/>
      <c r="H1201" s="258"/>
      <c r="I1201" s="259">
        <f t="shared" si="370"/>
        <v>0</v>
      </c>
      <c r="J1201" s="259">
        <f t="shared" si="371"/>
        <v>0</v>
      </c>
      <c r="K1201" s="259">
        <f t="shared" si="372"/>
        <v>0</v>
      </c>
      <c r="L1201" s="252"/>
      <c r="M1201" s="252"/>
      <c r="N1201" s="252"/>
      <c r="O1201" s="147">
        <v>0</v>
      </c>
      <c r="P1201" s="147">
        <v>0</v>
      </c>
      <c r="Q1201" s="137">
        <f t="shared" si="373"/>
        <v>0</v>
      </c>
      <c r="R1201" s="80">
        <f t="shared" si="374"/>
        <v>0</v>
      </c>
      <c r="S1201" s="147">
        <v>0</v>
      </c>
      <c r="T1201" s="121"/>
      <c r="U1201" s="263">
        <f>IFERROR(VLOOKUP(B1201,คำนวณตกเบิกวิทยฐานะ!$B$9:$P$1008,14,FALSE),0)</f>
        <v>0</v>
      </c>
      <c r="V1201" s="263">
        <f>IFERROR(VLOOKUP(B1201,คำนวณตกเบิกวิทยฐานะ!$B$9:$P$1008,15,FALSE),0)</f>
        <v>0</v>
      </c>
      <c r="W1201" s="264">
        <f t="shared" si="375"/>
        <v>0</v>
      </c>
      <c r="X1201" s="119" t="s">
        <v>169</v>
      </c>
      <c r="Y1201" s="209" t="s">
        <v>169</v>
      </c>
      <c r="Z1201" s="258"/>
      <c r="AA1201" s="253">
        <f t="shared" si="376"/>
        <v>0</v>
      </c>
      <c r="AB1201" s="253">
        <f t="shared" si="377"/>
        <v>0</v>
      </c>
      <c r="AC1201" s="253">
        <f t="shared" si="386"/>
        <v>0</v>
      </c>
      <c r="AD1201" s="253">
        <f t="shared" si="378"/>
        <v>0</v>
      </c>
      <c r="AE1201" s="268">
        <f t="shared" si="387"/>
        <v>0</v>
      </c>
      <c r="AF1201" s="269">
        <f t="shared" si="379"/>
        <v>0</v>
      </c>
      <c r="AG1201" s="270">
        <f t="shared" si="380"/>
        <v>0</v>
      </c>
      <c r="AH1201" s="121"/>
      <c r="AI1201" s="252"/>
      <c r="AJ1201" s="295"/>
      <c r="AK1201" s="301">
        <f t="shared" si="381"/>
        <v>0</v>
      </c>
      <c r="AL1201" s="119" t="s">
        <v>169</v>
      </c>
      <c r="AM1201" s="123" t="s">
        <v>169</v>
      </c>
      <c r="AN1201" s="122"/>
      <c r="AO1201" s="119" t="s">
        <v>169</v>
      </c>
      <c r="AP1201" s="123" t="s">
        <v>169</v>
      </c>
      <c r="AQ1201" s="124"/>
      <c r="AR1201" s="119" t="s">
        <v>169</v>
      </c>
      <c r="AS1201" s="123" t="s">
        <v>169</v>
      </c>
      <c r="AT1201" s="122"/>
      <c r="AU1201" s="280">
        <f t="shared" si="382"/>
        <v>0</v>
      </c>
      <c r="AV1201" s="281">
        <f t="shared" si="383"/>
        <v>0</v>
      </c>
      <c r="AW1201" s="291">
        <f t="shared" si="384"/>
        <v>0</v>
      </c>
      <c r="AX1201" s="283">
        <f t="shared" si="385"/>
        <v>0</v>
      </c>
    </row>
    <row r="1202" spans="1:50" ht="26.45" customHeight="1">
      <c r="A1202" s="117"/>
      <c r="B1202" s="245"/>
      <c r="C1202" s="136"/>
      <c r="D1202" s="208" t="str">
        <f t="shared" si="369"/>
        <v/>
      </c>
      <c r="E1202" s="129" t="s">
        <v>169</v>
      </c>
      <c r="F1202" s="209" t="s">
        <v>169</v>
      </c>
      <c r="G1202" s="135"/>
      <c r="H1202" s="258"/>
      <c r="I1202" s="259">
        <f t="shared" si="370"/>
        <v>0</v>
      </c>
      <c r="J1202" s="259">
        <f t="shared" si="371"/>
        <v>0</v>
      </c>
      <c r="K1202" s="259">
        <f t="shared" si="372"/>
        <v>0</v>
      </c>
      <c r="L1202" s="252"/>
      <c r="M1202" s="252"/>
      <c r="N1202" s="252"/>
      <c r="O1202" s="147">
        <v>0</v>
      </c>
      <c r="P1202" s="147">
        <v>0</v>
      </c>
      <c r="Q1202" s="137">
        <f t="shared" si="373"/>
        <v>0</v>
      </c>
      <c r="R1202" s="80">
        <f t="shared" si="374"/>
        <v>0</v>
      </c>
      <c r="S1202" s="147">
        <v>0</v>
      </c>
      <c r="T1202" s="121"/>
      <c r="U1202" s="263">
        <f>IFERROR(VLOOKUP(B1202,คำนวณตกเบิกวิทยฐานะ!$B$9:$P$1008,14,FALSE),0)</f>
        <v>0</v>
      </c>
      <c r="V1202" s="263">
        <f>IFERROR(VLOOKUP(B1202,คำนวณตกเบิกวิทยฐานะ!$B$9:$P$1008,15,FALSE),0)</f>
        <v>0</v>
      </c>
      <c r="W1202" s="264">
        <f t="shared" si="375"/>
        <v>0</v>
      </c>
      <c r="X1202" s="119" t="s">
        <v>169</v>
      </c>
      <c r="Y1202" s="209" t="s">
        <v>169</v>
      </c>
      <c r="Z1202" s="258"/>
      <c r="AA1202" s="253">
        <f t="shared" si="376"/>
        <v>0</v>
      </c>
      <c r="AB1202" s="253">
        <f t="shared" si="377"/>
        <v>0</v>
      </c>
      <c r="AC1202" s="253">
        <f t="shared" si="386"/>
        <v>0</v>
      </c>
      <c r="AD1202" s="253">
        <f t="shared" si="378"/>
        <v>0</v>
      </c>
      <c r="AE1202" s="268">
        <f t="shared" si="387"/>
        <v>0</v>
      </c>
      <c r="AF1202" s="269">
        <f t="shared" si="379"/>
        <v>0</v>
      </c>
      <c r="AG1202" s="270">
        <f t="shared" si="380"/>
        <v>0</v>
      </c>
      <c r="AH1202" s="121"/>
      <c r="AI1202" s="252"/>
      <c r="AJ1202" s="295"/>
      <c r="AK1202" s="301">
        <f t="shared" si="381"/>
        <v>0</v>
      </c>
      <c r="AL1202" s="119" t="s">
        <v>169</v>
      </c>
      <c r="AM1202" s="123" t="s">
        <v>169</v>
      </c>
      <c r="AN1202" s="122"/>
      <c r="AO1202" s="119" t="s">
        <v>169</v>
      </c>
      <c r="AP1202" s="123" t="s">
        <v>169</v>
      </c>
      <c r="AQ1202" s="124"/>
      <c r="AR1202" s="119" t="s">
        <v>169</v>
      </c>
      <c r="AS1202" s="123" t="s">
        <v>169</v>
      </c>
      <c r="AT1202" s="122"/>
      <c r="AU1202" s="280">
        <f t="shared" si="382"/>
        <v>0</v>
      </c>
      <c r="AV1202" s="281">
        <f t="shared" si="383"/>
        <v>0</v>
      </c>
      <c r="AW1202" s="291">
        <f t="shared" si="384"/>
        <v>0</v>
      </c>
      <c r="AX1202" s="283">
        <f t="shared" si="385"/>
        <v>0</v>
      </c>
    </row>
    <row r="1203" spans="1:50" ht="26.45" customHeight="1">
      <c r="A1203" s="117"/>
      <c r="B1203" s="245"/>
      <c r="C1203" s="136"/>
      <c r="D1203" s="208" t="str">
        <f t="shared" si="369"/>
        <v/>
      </c>
      <c r="E1203" s="129" t="s">
        <v>169</v>
      </c>
      <c r="F1203" s="209" t="s">
        <v>169</v>
      </c>
      <c r="G1203" s="135"/>
      <c r="H1203" s="258"/>
      <c r="I1203" s="259">
        <f t="shared" si="370"/>
        <v>0</v>
      </c>
      <c r="J1203" s="259">
        <f t="shared" si="371"/>
        <v>0</v>
      </c>
      <c r="K1203" s="259">
        <f t="shared" si="372"/>
        <v>0</v>
      </c>
      <c r="L1203" s="252"/>
      <c r="M1203" s="252"/>
      <c r="N1203" s="252"/>
      <c r="O1203" s="147">
        <v>0</v>
      </c>
      <c r="P1203" s="147">
        <v>0</v>
      </c>
      <c r="Q1203" s="137">
        <f t="shared" si="373"/>
        <v>0</v>
      </c>
      <c r="R1203" s="80">
        <f t="shared" si="374"/>
        <v>0</v>
      </c>
      <c r="S1203" s="147">
        <v>0</v>
      </c>
      <c r="T1203" s="121"/>
      <c r="U1203" s="263">
        <f>IFERROR(VLOOKUP(B1203,คำนวณตกเบิกวิทยฐานะ!$B$9:$P$1008,14,FALSE),0)</f>
        <v>0</v>
      </c>
      <c r="V1203" s="263">
        <f>IFERROR(VLOOKUP(B1203,คำนวณตกเบิกวิทยฐานะ!$B$9:$P$1008,15,FALSE),0)</f>
        <v>0</v>
      </c>
      <c r="W1203" s="264">
        <f t="shared" si="375"/>
        <v>0</v>
      </c>
      <c r="X1203" s="119" t="s">
        <v>169</v>
      </c>
      <c r="Y1203" s="209" t="s">
        <v>169</v>
      </c>
      <c r="Z1203" s="258"/>
      <c r="AA1203" s="253">
        <f t="shared" si="376"/>
        <v>0</v>
      </c>
      <c r="AB1203" s="253">
        <f t="shared" si="377"/>
        <v>0</v>
      </c>
      <c r="AC1203" s="253">
        <f t="shared" si="386"/>
        <v>0</v>
      </c>
      <c r="AD1203" s="253">
        <f t="shared" si="378"/>
        <v>0</v>
      </c>
      <c r="AE1203" s="268">
        <f t="shared" si="387"/>
        <v>0</v>
      </c>
      <c r="AF1203" s="269">
        <f t="shared" si="379"/>
        <v>0</v>
      </c>
      <c r="AG1203" s="270">
        <f t="shared" si="380"/>
        <v>0</v>
      </c>
      <c r="AH1203" s="121"/>
      <c r="AI1203" s="252"/>
      <c r="AJ1203" s="295"/>
      <c r="AK1203" s="301">
        <f t="shared" si="381"/>
        <v>0</v>
      </c>
      <c r="AL1203" s="119" t="s">
        <v>169</v>
      </c>
      <c r="AM1203" s="123" t="s">
        <v>169</v>
      </c>
      <c r="AN1203" s="122"/>
      <c r="AO1203" s="119" t="s">
        <v>169</v>
      </c>
      <c r="AP1203" s="123" t="s">
        <v>169</v>
      </c>
      <c r="AQ1203" s="124"/>
      <c r="AR1203" s="119" t="s">
        <v>169</v>
      </c>
      <c r="AS1203" s="123" t="s">
        <v>169</v>
      </c>
      <c r="AT1203" s="122"/>
      <c r="AU1203" s="280">
        <f t="shared" si="382"/>
        <v>0</v>
      </c>
      <c r="AV1203" s="281">
        <f t="shared" si="383"/>
        <v>0</v>
      </c>
      <c r="AW1203" s="291">
        <f t="shared" si="384"/>
        <v>0</v>
      </c>
      <c r="AX1203" s="283">
        <f t="shared" si="385"/>
        <v>0</v>
      </c>
    </row>
    <row r="1204" spans="1:50" ht="26.45" customHeight="1">
      <c r="A1204" s="117"/>
      <c r="B1204" s="245"/>
      <c r="C1204" s="136"/>
      <c r="D1204" s="208" t="str">
        <f t="shared" si="369"/>
        <v/>
      </c>
      <c r="E1204" s="129" t="s">
        <v>169</v>
      </c>
      <c r="F1204" s="209" t="s">
        <v>169</v>
      </c>
      <c r="G1204" s="135"/>
      <c r="H1204" s="258"/>
      <c r="I1204" s="259">
        <f t="shared" si="370"/>
        <v>0</v>
      </c>
      <c r="J1204" s="259">
        <f t="shared" si="371"/>
        <v>0</v>
      </c>
      <c r="K1204" s="259">
        <f t="shared" si="372"/>
        <v>0</v>
      </c>
      <c r="L1204" s="252"/>
      <c r="M1204" s="252"/>
      <c r="N1204" s="252"/>
      <c r="O1204" s="147">
        <v>0</v>
      </c>
      <c r="P1204" s="147">
        <v>0</v>
      </c>
      <c r="Q1204" s="137">
        <f t="shared" si="373"/>
        <v>0</v>
      </c>
      <c r="R1204" s="80">
        <f t="shared" si="374"/>
        <v>0</v>
      </c>
      <c r="S1204" s="147">
        <v>0</v>
      </c>
      <c r="T1204" s="121"/>
      <c r="U1204" s="263">
        <f>IFERROR(VLOOKUP(B1204,คำนวณตกเบิกวิทยฐานะ!$B$9:$P$1008,14,FALSE),0)</f>
        <v>0</v>
      </c>
      <c r="V1204" s="263">
        <f>IFERROR(VLOOKUP(B1204,คำนวณตกเบิกวิทยฐานะ!$B$9:$P$1008,15,FALSE),0)</f>
        <v>0</v>
      </c>
      <c r="W1204" s="264">
        <f t="shared" si="375"/>
        <v>0</v>
      </c>
      <c r="X1204" s="119" t="s">
        <v>169</v>
      </c>
      <c r="Y1204" s="209" t="s">
        <v>169</v>
      </c>
      <c r="Z1204" s="258"/>
      <c r="AA1204" s="253">
        <f t="shared" si="376"/>
        <v>0</v>
      </c>
      <c r="AB1204" s="253">
        <f t="shared" si="377"/>
        <v>0</v>
      </c>
      <c r="AC1204" s="253">
        <f t="shared" si="386"/>
        <v>0</v>
      </c>
      <c r="AD1204" s="253">
        <f t="shared" si="378"/>
        <v>0</v>
      </c>
      <c r="AE1204" s="268">
        <f t="shared" si="387"/>
        <v>0</v>
      </c>
      <c r="AF1204" s="269">
        <f t="shared" si="379"/>
        <v>0</v>
      </c>
      <c r="AG1204" s="270">
        <f t="shared" si="380"/>
        <v>0</v>
      </c>
      <c r="AH1204" s="121"/>
      <c r="AI1204" s="252"/>
      <c r="AJ1204" s="295"/>
      <c r="AK1204" s="301">
        <f t="shared" si="381"/>
        <v>0</v>
      </c>
      <c r="AL1204" s="119" t="s">
        <v>169</v>
      </c>
      <c r="AM1204" s="123" t="s">
        <v>169</v>
      </c>
      <c r="AN1204" s="122"/>
      <c r="AO1204" s="119" t="s">
        <v>169</v>
      </c>
      <c r="AP1204" s="123" t="s">
        <v>169</v>
      </c>
      <c r="AQ1204" s="124"/>
      <c r="AR1204" s="119" t="s">
        <v>169</v>
      </c>
      <c r="AS1204" s="123" t="s">
        <v>169</v>
      </c>
      <c r="AT1204" s="122"/>
      <c r="AU1204" s="280">
        <f t="shared" si="382"/>
        <v>0</v>
      </c>
      <c r="AV1204" s="281">
        <f t="shared" si="383"/>
        <v>0</v>
      </c>
      <c r="AW1204" s="291">
        <f t="shared" si="384"/>
        <v>0</v>
      </c>
      <c r="AX1204" s="283">
        <f t="shared" si="385"/>
        <v>0</v>
      </c>
    </row>
    <row r="1205" spans="1:50" ht="26.45" customHeight="1">
      <c r="A1205" s="117"/>
      <c r="B1205" s="245"/>
      <c r="C1205" s="136"/>
      <c r="D1205" s="208" t="str">
        <f t="shared" si="369"/>
        <v/>
      </c>
      <c r="E1205" s="129" t="s">
        <v>169</v>
      </c>
      <c r="F1205" s="209" t="s">
        <v>169</v>
      </c>
      <c r="G1205" s="135"/>
      <c r="H1205" s="258"/>
      <c r="I1205" s="259">
        <f t="shared" si="370"/>
        <v>0</v>
      </c>
      <c r="J1205" s="259">
        <f t="shared" si="371"/>
        <v>0</v>
      </c>
      <c r="K1205" s="259">
        <f t="shared" si="372"/>
        <v>0</v>
      </c>
      <c r="L1205" s="252"/>
      <c r="M1205" s="252"/>
      <c r="N1205" s="252"/>
      <c r="O1205" s="147">
        <v>0</v>
      </c>
      <c r="P1205" s="147">
        <v>0</v>
      </c>
      <c r="Q1205" s="137">
        <f t="shared" si="373"/>
        <v>0</v>
      </c>
      <c r="R1205" s="80">
        <f t="shared" si="374"/>
        <v>0</v>
      </c>
      <c r="S1205" s="147">
        <v>0</v>
      </c>
      <c r="T1205" s="121"/>
      <c r="U1205" s="263">
        <f>IFERROR(VLOOKUP(B1205,คำนวณตกเบิกวิทยฐานะ!$B$9:$P$1008,14,FALSE),0)</f>
        <v>0</v>
      </c>
      <c r="V1205" s="263">
        <f>IFERROR(VLOOKUP(B1205,คำนวณตกเบิกวิทยฐานะ!$B$9:$P$1008,15,FALSE),0)</f>
        <v>0</v>
      </c>
      <c r="W1205" s="264">
        <f t="shared" si="375"/>
        <v>0</v>
      </c>
      <c r="X1205" s="119" t="s">
        <v>169</v>
      </c>
      <c r="Y1205" s="209" t="s">
        <v>169</v>
      </c>
      <c r="Z1205" s="258"/>
      <c r="AA1205" s="253">
        <f t="shared" si="376"/>
        <v>0</v>
      </c>
      <c r="AB1205" s="253">
        <f t="shared" si="377"/>
        <v>0</v>
      </c>
      <c r="AC1205" s="253">
        <f t="shared" si="386"/>
        <v>0</v>
      </c>
      <c r="AD1205" s="253">
        <f t="shared" si="378"/>
        <v>0</v>
      </c>
      <c r="AE1205" s="268">
        <f t="shared" si="387"/>
        <v>0</v>
      </c>
      <c r="AF1205" s="269">
        <f t="shared" si="379"/>
        <v>0</v>
      </c>
      <c r="AG1205" s="270">
        <f t="shared" si="380"/>
        <v>0</v>
      </c>
      <c r="AH1205" s="121"/>
      <c r="AI1205" s="252"/>
      <c r="AJ1205" s="295"/>
      <c r="AK1205" s="301">
        <f t="shared" si="381"/>
        <v>0</v>
      </c>
      <c r="AL1205" s="119" t="s">
        <v>169</v>
      </c>
      <c r="AM1205" s="123" t="s">
        <v>169</v>
      </c>
      <c r="AN1205" s="122"/>
      <c r="AO1205" s="119" t="s">
        <v>169</v>
      </c>
      <c r="AP1205" s="123" t="s">
        <v>169</v>
      </c>
      <c r="AQ1205" s="124"/>
      <c r="AR1205" s="119" t="s">
        <v>169</v>
      </c>
      <c r="AS1205" s="123" t="s">
        <v>169</v>
      </c>
      <c r="AT1205" s="122"/>
      <c r="AU1205" s="280">
        <f t="shared" si="382"/>
        <v>0</v>
      </c>
      <c r="AV1205" s="281">
        <f t="shared" si="383"/>
        <v>0</v>
      </c>
      <c r="AW1205" s="291">
        <f t="shared" si="384"/>
        <v>0</v>
      </c>
      <c r="AX1205" s="283">
        <f t="shared" si="385"/>
        <v>0</v>
      </c>
    </row>
    <row r="1206" spans="1:50" ht="26.45" customHeight="1">
      <c r="A1206" s="117"/>
      <c r="B1206" s="245"/>
      <c r="C1206" s="136"/>
      <c r="D1206" s="208" t="str">
        <f t="shared" si="369"/>
        <v/>
      </c>
      <c r="E1206" s="129" t="s">
        <v>169</v>
      </c>
      <c r="F1206" s="209" t="s">
        <v>169</v>
      </c>
      <c r="G1206" s="135"/>
      <c r="H1206" s="258"/>
      <c r="I1206" s="259">
        <f t="shared" si="370"/>
        <v>0</v>
      </c>
      <c r="J1206" s="259">
        <f t="shared" si="371"/>
        <v>0</v>
      </c>
      <c r="K1206" s="259">
        <f t="shared" si="372"/>
        <v>0</v>
      </c>
      <c r="L1206" s="252"/>
      <c r="M1206" s="252"/>
      <c r="N1206" s="252"/>
      <c r="O1206" s="147">
        <v>0</v>
      </c>
      <c r="P1206" s="147">
        <v>0</v>
      </c>
      <c r="Q1206" s="137">
        <f t="shared" si="373"/>
        <v>0</v>
      </c>
      <c r="R1206" s="80">
        <f t="shared" si="374"/>
        <v>0</v>
      </c>
      <c r="S1206" s="147">
        <v>0</v>
      </c>
      <c r="T1206" s="121"/>
      <c r="U1206" s="263">
        <f>IFERROR(VLOOKUP(B1206,คำนวณตกเบิกวิทยฐานะ!$B$9:$P$1008,14,FALSE),0)</f>
        <v>0</v>
      </c>
      <c r="V1206" s="263">
        <f>IFERROR(VLOOKUP(B1206,คำนวณตกเบิกวิทยฐานะ!$B$9:$P$1008,15,FALSE),0)</f>
        <v>0</v>
      </c>
      <c r="W1206" s="264">
        <f t="shared" si="375"/>
        <v>0</v>
      </c>
      <c r="X1206" s="119" t="s">
        <v>169</v>
      </c>
      <c r="Y1206" s="209" t="s">
        <v>169</v>
      </c>
      <c r="Z1206" s="258"/>
      <c r="AA1206" s="253">
        <f t="shared" si="376"/>
        <v>0</v>
      </c>
      <c r="AB1206" s="253">
        <f t="shared" si="377"/>
        <v>0</v>
      </c>
      <c r="AC1206" s="253">
        <f t="shared" si="386"/>
        <v>0</v>
      </c>
      <c r="AD1206" s="253">
        <f t="shared" si="378"/>
        <v>0</v>
      </c>
      <c r="AE1206" s="268">
        <f t="shared" si="387"/>
        <v>0</v>
      </c>
      <c r="AF1206" s="269">
        <f t="shared" si="379"/>
        <v>0</v>
      </c>
      <c r="AG1206" s="270">
        <f t="shared" si="380"/>
        <v>0</v>
      </c>
      <c r="AH1206" s="121"/>
      <c r="AI1206" s="252"/>
      <c r="AJ1206" s="295"/>
      <c r="AK1206" s="301">
        <f t="shared" si="381"/>
        <v>0</v>
      </c>
      <c r="AL1206" s="119" t="s">
        <v>169</v>
      </c>
      <c r="AM1206" s="123" t="s">
        <v>169</v>
      </c>
      <c r="AN1206" s="122"/>
      <c r="AO1206" s="119" t="s">
        <v>169</v>
      </c>
      <c r="AP1206" s="123" t="s">
        <v>169</v>
      </c>
      <c r="AQ1206" s="124"/>
      <c r="AR1206" s="119" t="s">
        <v>169</v>
      </c>
      <c r="AS1206" s="123" t="s">
        <v>169</v>
      </c>
      <c r="AT1206" s="122"/>
      <c r="AU1206" s="280">
        <f t="shared" si="382"/>
        <v>0</v>
      </c>
      <c r="AV1206" s="281">
        <f t="shared" si="383"/>
        <v>0</v>
      </c>
      <c r="AW1206" s="291">
        <f t="shared" si="384"/>
        <v>0</v>
      </c>
      <c r="AX1206" s="283">
        <f t="shared" si="385"/>
        <v>0</v>
      </c>
    </row>
    <row r="1207" spans="1:50" ht="26.45" customHeight="1">
      <c r="A1207" s="117"/>
      <c r="B1207" s="245"/>
      <c r="C1207" s="136"/>
      <c r="D1207" s="208" t="str">
        <f t="shared" si="369"/>
        <v/>
      </c>
      <c r="E1207" s="129" t="s">
        <v>169</v>
      </c>
      <c r="F1207" s="209" t="s">
        <v>169</v>
      </c>
      <c r="G1207" s="135"/>
      <c r="H1207" s="258"/>
      <c r="I1207" s="259">
        <f t="shared" si="370"/>
        <v>0</v>
      </c>
      <c r="J1207" s="259">
        <f t="shared" si="371"/>
        <v>0</v>
      </c>
      <c r="K1207" s="259">
        <f t="shared" si="372"/>
        <v>0</v>
      </c>
      <c r="L1207" s="252"/>
      <c r="M1207" s="252"/>
      <c r="N1207" s="252"/>
      <c r="O1207" s="147">
        <v>0</v>
      </c>
      <c r="P1207" s="147">
        <v>0</v>
      </c>
      <c r="Q1207" s="137">
        <f t="shared" si="373"/>
        <v>0</v>
      </c>
      <c r="R1207" s="80">
        <f t="shared" si="374"/>
        <v>0</v>
      </c>
      <c r="S1207" s="147">
        <v>0</v>
      </c>
      <c r="T1207" s="121"/>
      <c r="U1207" s="263">
        <f>IFERROR(VLOOKUP(B1207,คำนวณตกเบิกวิทยฐานะ!$B$9:$P$1008,14,FALSE),0)</f>
        <v>0</v>
      </c>
      <c r="V1207" s="263">
        <f>IFERROR(VLOOKUP(B1207,คำนวณตกเบิกวิทยฐานะ!$B$9:$P$1008,15,FALSE),0)</f>
        <v>0</v>
      </c>
      <c r="W1207" s="264">
        <f t="shared" si="375"/>
        <v>0</v>
      </c>
      <c r="X1207" s="119" t="s">
        <v>169</v>
      </c>
      <c r="Y1207" s="209" t="s">
        <v>169</v>
      </c>
      <c r="Z1207" s="258"/>
      <c r="AA1207" s="253">
        <f t="shared" si="376"/>
        <v>0</v>
      </c>
      <c r="AB1207" s="253">
        <f t="shared" si="377"/>
        <v>0</v>
      </c>
      <c r="AC1207" s="253">
        <f t="shared" si="386"/>
        <v>0</v>
      </c>
      <c r="AD1207" s="253">
        <f t="shared" si="378"/>
        <v>0</v>
      </c>
      <c r="AE1207" s="268">
        <f t="shared" si="387"/>
        <v>0</v>
      </c>
      <c r="AF1207" s="269">
        <f t="shared" si="379"/>
        <v>0</v>
      </c>
      <c r="AG1207" s="270">
        <f t="shared" si="380"/>
        <v>0</v>
      </c>
      <c r="AH1207" s="121"/>
      <c r="AI1207" s="252"/>
      <c r="AJ1207" s="295"/>
      <c r="AK1207" s="301">
        <f t="shared" si="381"/>
        <v>0</v>
      </c>
      <c r="AL1207" s="119" t="s">
        <v>169</v>
      </c>
      <c r="AM1207" s="123" t="s">
        <v>169</v>
      </c>
      <c r="AN1207" s="122"/>
      <c r="AO1207" s="119" t="s">
        <v>169</v>
      </c>
      <c r="AP1207" s="123" t="s">
        <v>169</v>
      </c>
      <c r="AQ1207" s="124"/>
      <c r="AR1207" s="119" t="s">
        <v>169</v>
      </c>
      <c r="AS1207" s="123" t="s">
        <v>169</v>
      </c>
      <c r="AT1207" s="122"/>
      <c r="AU1207" s="280">
        <f t="shared" si="382"/>
        <v>0</v>
      </c>
      <c r="AV1207" s="281">
        <f t="shared" si="383"/>
        <v>0</v>
      </c>
      <c r="AW1207" s="291">
        <f t="shared" si="384"/>
        <v>0</v>
      </c>
      <c r="AX1207" s="283">
        <f t="shared" si="385"/>
        <v>0</v>
      </c>
    </row>
    <row r="1208" spans="1:50" ht="26.45" customHeight="1">
      <c r="A1208" s="117"/>
      <c r="B1208" s="245"/>
      <c r="C1208" s="136"/>
      <c r="D1208" s="208" t="str">
        <f t="shared" ref="D1208:D1271" si="388">IF(LEN(B1208)=0,"",IF(IFERROR(FIND("อัตราว่าง",B1208,1),0)=0,"อัตราคนครอง","อัตราว่าง"))</f>
        <v/>
      </c>
      <c r="E1208" s="129" t="s">
        <v>169</v>
      </c>
      <c r="F1208" s="209" t="s">
        <v>169</v>
      </c>
      <c r="G1208" s="135"/>
      <c r="H1208" s="258"/>
      <c r="I1208" s="259">
        <f t="shared" ref="I1208:I1271" si="389">H1208*3%</f>
        <v>0</v>
      </c>
      <c r="J1208" s="259">
        <f t="shared" ref="J1208:J1271" si="390">(H1208+I1208)*6%</f>
        <v>0</v>
      </c>
      <c r="K1208" s="259">
        <f t="shared" ref="K1208:K1271" si="391">H1208+J1208+I1208</f>
        <v>0</v>
      </c>
      <c r="L1208" s="252"/>
      <c r="M1208" s="252"/>
      <c r="N1208" s="252"/>
      <c r="O1208" s="147">
        <v>0</v>
      </c>
      <c r="P1208" s="147">
        <v>0</v>
      </c>
      <c r="Q1208" s="137">
        <f t="shared" ref="Q1208:Q1271" si="392">VLOOKUP(E1208,$BA$15:$BC$22,2,FALSE)</f>
        <v>0</v>
      </c>
      <c r="R1208" s="80">
        <f t="shared" ref="R1208:R1271" si="393">VLOOKUP(E1208,$BA$15:$BC$22,3,FALSE)</f>
        <v>0</v>
      </c>
      <c r="S1208" s="147">
        <v>0</v>
      </c>
      <c r="T1208" s="121"/>
      <c r="U1208" s="263">
        <f>IFERROR(VLOOKUP(B1208,คำนวณตกเบิกวิทยฐานะ!$B$9:$P$1008,14,FALSE),0)</f>
        <v>0</v>
      </c>
      <c r="V1208" s="263">
        <f>IFERROR(VLOOKUP(B1208,คำนวณตกเบิกวิทยฐานะ!$B$9:$P$1008,15,FALSE),0)</f>
        <v>0</v>
      </c>
      <c r="W1208" s="264">
        <f t="shared" ref="W1208:W1271" si="394">(K1208+L1208+M1208+N1208+O1208+P1208+Q1208+R1208+S1208)*12+U1208+V1208+T1208</f>
        <v>0</v>
      </c>
      <c r="X1208" s="119" t="s">
        <v>169</v>
      </c>
      <c r="Y1208" s="209" t="s">
        <v>169</v>
      </c>
      <c r="Z1208" s="258"/>
      <c r="AA1208" s="253">
        <f t="shared" ref="AA1208:AA1271" si="395">IF(X1208="พนักงานจ้างตามภารกิจ",Z1208*4/100,0)</f>
        <v>0</v>
      </c>
      <c r="AB1208" s="253">
        <f t="shared" ref="AB1208:AB1271" si="396">Z1208+AA1208</f>
        <v>0</v>
      </c>
      <c r="AC1208" s="253">
        <f t="shared" si="386"/>
        <v>0</v>
      </c>
      <c r="AD1208" s="253">
        <f t="shared" ref="AD1208:AD1271" si="397">AB1208+AC1208</f>
        <v>0</v>
      </c>
      <c r="AE1208" s="268">
        <f t="shared" si="387"/>
        <v>0</v>
      </c>
      <c r="AF1208" s="269">
        <f t="shared" ref="AF1208:AF1271" si="398">(AD1208+AE1208)*12</f>
        <v>0</v>
      </c>
      <c r="AG1208" s="270">
        <f t="shared" ref="AG1208:AG1271" si="399">W1208+AF1208</f>
        <v>0</v>
      </c>
      <c r="AH1208" s="121"/>
      <c r="AI1208" s="252"/>
      <c r="AJ1208" s="295"/>
      <c r="AK1208" s="301">
        <f t="shared" ref="AK1208:AK1271" si="400">AI1208*AJ1208</f>
        <v>0</v>
      </c>
      <c r="AL1208" s="119" t="s">
        <v>169</v>
      </c>
      <c r="AM1208" s="123" t="s">
        <v>169</v>
      </c>
      <c r="AN1208" s="122"/>
      <c r="AO1208" s="119" t="s">
        <v>169</v>
      </c>
      <c r="AP1208" s="123" t="s">
        <v>169</v>
      </c>
      <c r="AQ1208" s="124"/>
      <c r="AR1208" s="119" t="s">
        <v>169</v>
      </c>
      <c r="AS1208" s="123" t="s">
        <v>169</v>
      </c>
      <c r="AT1208" s="122"/>
      <c r="AU1208" s="280">
        <f t="shared" ref="AU1208:AU1271" si="401">AN1208+AQ1208+AT1208</f>
        <v>0</v>
      </c>
      <c r="AV1208" s="281">
        <f t="shared" ref="AV1208:AV1271" si="402">AG1208+AK1208+AU1208+(AH1208*12)</f>
        <v>0</v>
      </c>
      <c r="AW1208" s="291">
        <f t="shared" ref="AW1208:AW1271" si="403">U1208+V1208</f>
        <v>0</v>
      </c>
      <c r="AX1208" s="283">
        <f t="shared" ref="AX1208:AX1271" si="404">AV1208</f>
        <v>0</v>
      </c>
    </row>
    <row r="1209" spans="1:50" ht="26.45" customHeight="1">
      <c r="A1209" s="117"/>
      <c r="B1209" s="245"/>
      <c r="C1209" s="136"/>
      <c r="D1209" s="208" t="str">
        <f t="shared" si="388"/>
        <v/>
      </c>
      <c r="E1209" s="129" t="s">
        <v>169</v>
      </c>
      <c r="F1209" s="209" t="s">
        <v>169</v>
      </c>
      <c r="G1209" s="135"/>
      <c r="H1209" s="258"/>
      <c r="I1209" s="259">
        <f t="shared" si="389"/>
        <v>0</v>
      </c>
      <c r="J1209" s="259">
        <f t="shared" si="390"/>
        <v>0</v>
      </c>
      <c r="K1209" s="259">
        <f t="shared" si="391"/>
        <v>0</v>
      </c>
      <c r="L1209" s="252"/>
      <c r="M1209" s="252"/>
      <c r="N1209" s="252"/>
      <c r="O1209" s="147">
        <v>0</v>
      </c>
      <c r="P1209" s="147">
        <v>0</v>
      </c>
      <c r="Q1209" s="137">
        <f t="shared" si="392"/>
        <v>0</v>
      </c>
      <c r="R1209" s="80">
        <f t="shared" si="393"/>
        <v>0</v>
      </c>
      <c r="S1209" s="147">
        <v>0</v>
      </c>
      <c r="T1209" s="121"/>
      <c r="U1209" s="263">
        <f>IFERROR(VLOOKUP(B1209,คำนวณตกเบิกวิทยฐานะ!$B$9:$P$1008,14,FALSE),0)</f>
        <v>0</v>
      </c>
      <c r="V1209" s="263">
        <f>IFERROR(VLOOKUP(B1209,คำนวณตกเบิกวิทยฐานะ!$B$9:$P$1008,15,FALSE),0)</f>
        <v>0</v>
      </c>
      <c r="W1209" s="264">
        <f t="shared" si="394"/>
        <v>0</v>
      </c>
      <c r="X1209" s="119" t="s">
        <v>169</v>
      </c>
      <c r="Y1209" s="209" t="s">
        <v>169</v>
      </c>
      <c r="Z1209" s="258"/>
      <c r="AA1209" s="253">
        <f t="shared" si="395"/>
        <v>0</v>
      </c>
      <c r="AB1209" s="253">
        <f t="shared" si="396"/>
        <v>0</v>
      </c>
      <c r="AC1209" s="253">
        <f t="shared" si="386"/>
        <v>0</v>
      </c>
      <c r="AD1209" s="253">
        <f t="shared" si="397"/>
        <v>0</v>
      </c>
      <c r="AE1209" s="268">
        <f t="shared" si="387"/>
        <v>0</v>
      </c>
      <c r="AF1209" s="269">
        <f t="shared" si="398"/>
        <v>0</v>
      </c>
      <c r="AG1209" s="270">
        <f t="shared" si="399"/>
        <v>0</v>
      </c>
      <c r="AH1209" s="121"/>
      <c r="AI1209" s="252"/>
      <c r="AJ1209" s="295"/>
      <c r="AK1209" s="301">
        <f t="shared" si="400"/>
        <v>0</v>
      </c>
      <c r="AL1209" s="119" t="s">
        <v>169</v>
      </c>
      <c r="AM1209" s="123" t="s">
        <v>169</v>
      </c>
      <c r="AN1209" s="122"/>
      <c r="AO1209" s="119" t="s">
        <v>169</v>
      </c>
      <c r="AP1209" s="123" t="s">
        <v>169</v>
      </c>
      <c r="AQ1209" s="124"/>
      <c r="AR1209" s="119" t="s">
        <v>169</v>
      </c>
      <c r="AS1209" s="123" t="s">
        <v>169</v>
      </c>
      <c r="AT1209" s="122"/>
      <c r="AU1209" s="280">
        <f t="shared" si="401"/>
        <v>0</v>
      </c>
      <c r="AV1209" s="281">
        <f t="shared" si="402"/>
        <v>0</v>
      </c>
      <c r="AW1209" s="291">
        <f t="shared" si="403"/>
        <v>0</v>
      </c>
      <c r="AX1209" s="283">
        <f t="shared" si="404"/>
        <v>0</v>
      </c>
    </row>
    <row r="1210" spans="1:50" ht="26.45" customHeight="1">
      <c r="A1210" s="117"/>
      <c r="B1210" s="245"/>
      <c r="C1210" s="136"/>
      <c r="D1210" s="208" t="str">
        <f t="shared" si="388"/>
        <v/>
      </c>
      <c r="E1210" s="129" t="s">
        <v>169</v>
      </c>
      <c r="F1210" s="209" t="s">
        <v>169</v>
      </c>
      <c r="G1210" s="135"/>
      <c r="H1210" s="258"/>
      <c r="I1210" s="259">
        <f t="shared" si="389"/>
        <v>0</v>
      </c>
      <c r="J1210" s="259">
        <f t="shared" si="390"/>
        <v>0</v>
      </c>
      <c r="K1210" s="259">
        <f t="shared" si="391"/>
        <v>0</v>
      </c>
      <c r="L1210" s="252"/>
      <c r="M1210" s="252"/>
      <c r="N1210" s="252"/>
      <c r="O1210" s="147">
        <v>0</v>
      </c>
      <c r="P1210" s="147">
        <v>0</v>
      </c>
      <c r="Q1210" s="137">
        <f t="shared" si="392"/>
        <v>0</v>
      </c>
      <c r="R1210" s="80">
        <f t="shared" si="393"/>
        <v>0</v>
      </c>
      <c r="S1210" s="147">
        <v>0</v>
      </c>
      <c r="T1210" s="121"/>
      <c r="U1210" s="263">
        <f>IFERROR(VLOOKUP(B1210,คำนวณตกเบิกวิทยฐานะ!$B$9:$P$1008,14,FALSE),0)</f>
        <v>0</v>
      </c>
      <c r="V1210" s="263">
        <f>IFERROR(VLOOKUP(B1210,คำนวณตกเบิกวิทยฐานะ!$B$9:$P$1008,15,FALSE),0)</f>
        <v>0</v>
      </c>
      <c r="W1210" s="264">
        <f t="shared" si="394"/>
        <v>0</v>
      </c>
      <c r="X1210" s="119" t="s">
        <v>169</v>
      </c>
      <c r="Y1210" s="209" t="s">
        <v>169</v>
      </c>
      <c r="Z1210" s="258"/>
      <c r="AA1210" s="253">
        <f t="shared" si="395"/>
        <v>0</v>
      </c>
      <c r="AB1210" s="253">
        <f t="shared" si="396"/>
        <v>0</v>
      </c>
      <c r="AC1210" s="253">
        <f t="shared" si="386"/>
        <v>0</v>
      </c>
      <c r="AD1210" s="253">
        <f t="shared" si="397"/>
        <v>0</v>
      </c>
      <c r="AE1210" s="268">
        <f t="shared" si="387"/>
        <v>0</v>
      </c>
      <c r="AF1210" s="269">
        <f t="shared" si="398"/>
        <v>0</v>
      </c>
      <c r="AG1210" s="270">
        <f t="shared" si="399"/>
        <v>0</v>
      </c>
      <c r="AH1210" s="121"/>
      <c r="AI1210" s="252"/>
      <c r="AJ1210" s="295"/>
      <c r="AK1210" s="301">
        <f t="shared" si="400"/>
        <v>0</v>
      </c>
      <c r="AL1210" s="119" t="s">
        <v>169</v>
      </c>
      <c r="AM1210" s="123" t="s">
        <v>169</v>
      </c>
      <c r="AN1210" s="122"/>
      <c r="AO1210" s="119" t="s">
        <v>169</v>
      </c>
      <c r="AP1210" s="123" t="s">
        <v>169</v>
      </c>
      <c r="AQ1210" s="124"/>
      <c r="AR1210" s="119" t="s">
        <v>169</v>
      </c>
      <c r="AS1210" s="123" t="s">
        <v>169</v>
      </c>
      <c r="AT1210" s="122"/>
      <c r="AU1210" s="280">
        <f t="shared" si="401"/>
        <v>0</v>
      </c>
      <c r="AV1210" s="281">
        <f t="shared" si="402"/>
        <v>0</v>
      </c>
      <c r="AW1210" s="291">
        <f t="shared" si="403"/>
        <v>0</v>
      </c>
      <c r="AX1210" s="283">
        <f t="shared" si="404"/>
        <v>0</v>
      </c>
    </row>
    <row r="1211" spans="1:50" ht="26.45" customHeight="1">
      <c r="A1211" s="117"/>
      <c r="B1211" s="245"/>
      <c r="C1211" s="136"/>
      <c r="D1211" s="208" t="str">
        <f t="shared" si="388"/>
        <v/>
      </c>
      <c r="E1211" s="129" t="s">
        <v>169</v>
      </c>
      <c r="F1211" s="209" t="s">
        <v>169</v>
      </c>
      <c r="G1211" s="135"/>
      <c r="H1211" s="258"/>
      <c r="I1211" s="259">
        <f t="shared" si="389"/>
        <v>0</v>
      </c>
      <c r="J1211" s="259">
        <f t="shared" si="390"/>
        <v>0</v>
      </c>
      <c r="K1211" s="259">
        <f t="shared" si="391"/>
        <v>0</v>
      </c>
      <c r="L1211" s="252"/>
      <c r="M1211" s="252"/>
      <c r="N1211" s="252"/>
      <c r="O1211" s="147">
        <v>0</v>
      </c>
      <c r="P1211" s="147">
        <v>0</v>
      </c>
      <c r="Q1211" s="137">
        <f t="shared" si="392"/>
        <v>0</v>
      </c>
      <c r="R1211" s="80">
        <f t="shared" si="393"/>
        <v>0</v>
      </c>
      <c r="S1211" s="147">
        <v>0</v>
      </c>
      <c r="T1211" s="121"/>
      <c r="U1211" s="263">
        <f>IFERROR(VLOOKUP(B1211,คำนวณตกเบิกวิทยฐานะ!$B$9:$P$1008,14,FALSE),0)</f>
        <v>0</v>
      </c>
      <c r="V1211" s="263">
        <f>IFERROR(VLOOKUP(B1211,คำนวณตกเบิกวิทยฐานะ!$B$9:$P$1008,15,FALSE),0)</f>
        <v>0</v>
      </c>
      <c r="W1211" s="264">
        <f t="shared" si="394"/>
        <v>0</v>
      </c>
      <c r="X1211" s="119" t="s">
        <v>169</v>
      </c>
      <c r="Y1211" s="209" t="s">
        <v>169</v>
      </c>
      <c r="Z1211" s="258"/>
      <c r="AA1211" s="253">
        <f t="shared" si="395"/>
        <v>0</v>
      </c>
      <c r="AB1211" s="253">
        <f t="shared" si="396"/>
        <v>0</v>
      </c>
      <c r="AC1211" s="253">
        <f t="shared" si="386"/>
        <v>0</v>
      </c>
      <c r="AD1211" s="253">
        <f t="shared" si="397"/>
        <v>0</v>
      </c>
      <c r="AE1211" s="268">
        <f t="shared" si="387"/>
        <v>0</v>
      </c>
      <c r="AF1211" s="269">
        <f t="shared" si="398"/>
        <v>0</v>
      </c>
      <c r="AG1211" s="270">
        <f t="shared" si="399"/>
        <v>0</v>
      </c>
      <c r="AH1211" s="121"/>
      <c r="AI1211" s="252"/>
      <c r="AJ1211" s="295"/>
      <c r="AK1211" s="301">
        <f t="shared" si="400"/>
        <v>0</v>
      </c>
      <c r="AL1211" s="119" t="s">
        <v>169</v>
      </c>
      <c r="AM1211" s="123" t="s">
        <v>169</v>
      </c>
      <c r="AN1211" s="122"/>
      <c r="AO1211" s="119" t="s">
        <v>169</v>
      </c>
      <c r="AP1211" s="123" t="s">
        <v>169</v>
      </c>
      <c r="AQ1211" s="124"/>
      <c r="AR1211" s="119" t="s">
        <v>169</v>
      </c>
      <c r="AS1211" s="123" t="s">
        <v>169</v>
      </c>
      <c r="AT1211" s="122"/>
      <c r="AU1211" s="280">
        <f t="shared" si="401"/>
        <v>0</v>
      </c>
      <c r="AV1211" s="281">
        <f t="shared" si="402"/>
        <v>0</v>
      </c>
      <c r="AW1211" s="291">
        <f t="shared" si="403"/>
        <v>0</v>
      </c>
      <c r="AX1211" s="283">
        <f t="shared" si="404"/>
        <v>0</v>
      </c>
    </row>
    <row r="1212" spans="1:50" ht="26.45" customHeight="1">
      <c r="A1212" s="117"/>
      <c r="B1212" s="245"/>
      <c r="C1212" s="136"/>
      <c r="D1212" s="208" t="str">
        <f t="shared" si="388"/>
        <v/>
      </c>
      <c r="E1212" s="129" t="s">
        <v>169</v>
      </c>
      <c r="F1212" s="209" t="s">
        <v>169</v>
      </c>
      <c r="G1212" s="135"/>
      <c r="H1212" s="258"/>
      <c r="I1212" s="259">
        <f t="shared" si="389"/>
        <v>0</v>
      </c>
      <c r="J1212" s="259">
        <f t="shared" si="390"/>
        <v>0</v>
      </c>
      <c r="K1212" s="259">
        <f t="shared" si="391"/>
        <v>0</v>
      </c>
      <c r="L1212" s="252"/>
      <c r="M1212" s="252"/>
      <c r="N1212" s="252"/>
      <c r="O1212" s="147">
        <v>0</v>
      </c>
      <c r="P1212" s="147">
        <v>0</v>
      </c>
      <c r="Q1212" s="137">
        <f t="shared" si="392"/>
        <v>0</v>
      </c>
      <c r="R1212" s="80">
        <f t="shared" si="393"/>
        <v>0</v>
      </c>
      <c r="S1212" s="147">
        <v>0</v>
      </c>
      <c r="T1212" s="121"/>
      <c r="U1212" s="263">
        <f>IFERROR(VLOOKUP(B1212,คำนวณตกเบิกวิทยฐานะ!$B$9:$P$1008,14,FALSE),0)</f>
        <v>0</v>
      </c>
      <c r="V1212" s="263">
        <f>IFERROR(VLOOKUP(B1212,คำนวณตกเบิกวิทยฐานะ!$B$9:$P$1008,15,FALSE),0)</f>
        <v>0</v>
      </c>
      <c r="W1212" s="264">
        <f t="shared" si="394"/>
        <v>0</v>
      </c>
      <c r="X1212" s="119" t="s">
        <v>169</v>
      </c>
      <c r="Y1212" s="209" t="s">
        <v>169</v>
      </c>
      <c r="Z1212" s="258"/>
      <c r="AA1212" s="253">
        <f t="shared" si="395"/>
        <v>0</v>
      </c>
      <c r="AB1212" s="253">
        <f t="shared" si="396"/>
        <v>0</v>
      </c>
      <c r="AC1212" s="253">
        <f t="shared" si="386"/>
        <v>0</v>
      </c>
      <c r="AD1212" s="253">
        <f t="shared" si="397"/>
        <v>0</v>
      </c>
      <c r="AE1212" s="268">
        <f t="shared" si="387"/>
        <v>0</v>
      </c>
      <c r="AF1212" s="269">
        <f t="shared" si="398"/>
        <v>0</v>
      </c>
      <c r="AG1212" s="270">
        <f t="shared" si="399"/>
        <v>0</v>
      </c>
      <c r="AH1212" s="121"/>
      <c r="AI1212" s="252"/>
      <c r="AJ1212" s="295"/>
      <c r="AK1212" s="301">
        <f t="shared" si="400"/>
        <v>0</v>
      </c>
      <c r="AL1212" s="119" t="s">
        <v>169</v>
      </c>
      <c r="AM1212" s="123" t="s">
        <v>169</v>
      </c>
      <c r="AN1212" s="122"/>
      <c r="AO1212" s="119" t="s">
        <v>169</v>
      </c>
      <c r="AP1212" s="123" t="s">
        <v>169</v>
      </c>
      <c r="AQ1212" s="124"/>
      <c r="AR1212" s="119" t="s">
        <v>169</v>
      </c>
      <c r="AS1212" s="123" t="s">
        <v>169</v>
      </c>
      <c r="AT1212" s="122"/>
      <c r="AU1212" s="280">
        <f t="shared" si="401"/>
        <v>0</v>
      </c>
      <c r="AV1212" s="281">
        <f t="shared" si="402"/>
        <v>0</v>
      </c>
      <c r="AW1212" s="291">
        <f t="shared" si="403"/>
        <v>0</v>
      </c>
      <c r="AX1212" s="283">
        <f t="shared" si="404"/>
        <v>0</v>
      </c>
    </row>
    <row r="1213" spans="1:50" ht="26.45" customHeight="1">
      <c r="A1213" s="117"/>
      <c r="B1213" s="245"/>
      <c r="C1213" s="136"/>
      <c r="D1213" s="208" t="str">
        <f t="shared" si="388"/>
        <v/>
      </c>
      <c r="E1213" s="129" t="s">
        <v>169</v>
      </c>
      <c r="F1213" s="209" t="s">
        <v>169</v>
      </c>
      <c r="G1213" s="135"/>
      <c r="H1213" s="258"/>
      <c r="I1213" s="259">
        <f t="shared" si="389"/>
        <v>0</v>
      </c>
      <c r="J1213" s="259">
        <f t="shared" si="390"/>
        <v>0</v>
      </c>
      <c r="K1213" s="259">
        <f t="shared" si="391"/>
        <v>0</v>
      </c>
      <c r="L1213" s="252"/>
      <c r="M1213" s="252"/>
      <c r="N1213" s="252"/>
      <c r="O1213" s="147">
        <v>0</v>
      </c>
      <c r="P1213" s="147">
        <v>0</v>
      </c>
      <c r="Q1213" s="137">
        <f t="shared" si="392"/>
        <v>0</v>
      </c>
      <c r="R1213" s="80">
        <f t="shared" si="393"/>
        <v>0</v>
      </c>
      <c r="S1213" s="147">
        <v>0</v>
      </c>
      <c r="T1213" s="121"/>
      <c r="U1213" s="263">
        <f>IFERROR(VLOOKUP(B1213,คำนวณตกเบิกวิทยฐานะ!$B$9:$P$1008,14,FALSE),0)</f>
        <v>0</v>
      </c>
      <c r="V1213" s="263">
        <f>IFERROR(VLOOKUP(B1213,คำนวณตกเบิกวิทยฐานะ!$B$9:$P$1008,15,FALSE),0)</f>
        <v>0</v>
      </c>
      <c r="W1213" s="264">
        <f t="shared" si="394"/>
        <v>0</v>
      </c>
      <c r="X1213" s="119" t="s">
        <v>169</v>
      </c>
      <c r="Y1213" s="209" t="s">
        <v>169</v>
      </c>
      <c r="Z1213" s="258"/>
      <c r="AA1213" s="253">
        <f t="shared" si="395"/>
        <v>0</v>
      </c>
      <c r="AB1213" s="253">
        <f t="shared" si="396"/>
        <v>0</v>
      </c>
      <c r="AC1213" s="253">
        <f t="shared" si="386"/>
        <v>0</v>
      </c>
      <c r="AD1213" s="253">
        <f t="shared" si="397"/>
        <v>0</v>
      </c>
      <c r="AE1213" s="268">
        <f t="shared" si="387"/>
        <v>0</v>
      </c>
      <c r="AF1213" s="269">
        <f t="shared" si="398"/>
        <v>0</v>
      </c>
      <c r="AG1213" s="270">
        <f t="shared" si="399"/>
        <v>0</v>
      </c>
      <c r="AH1213" s="121"/>
      <c r="AI1213" s="252"/>
      <c r="AJ1213" s="295"/>
      <c r="AK1213" s="301">
        <f t="shared" si="400"/>
        <v>0</v>
      </c>
      <c r="AL1213" s="119" t="s">
        <v>169</v>
      </c>
      <c r="AM1213" s="123" t="s">
        <v>169</v>
      </c>
      <c r="AN1213" s="122"/>
      <c r="AO1213" s="119" t="s">
        <v>169</v>
      </c>
      <c r="AP1213" s="123" t="s">
        <v>169</v>
      </c>
      <c r="AQ1213" s="124"/>
      <c r="AR1213" s="119" t="s">
        <v>169</v>
      </c>
      <c r="AS1213" s="123" t="s">
        <v>169</v>
      </c>
      <c r="AT1213" s="122"/>
      <c r="AU1213" s="280">
        <f t="shared" si="401"/>
        <v>0</v>
      </c>
      <c r="AV1213" s="281">
        <f t="shared" si="402"/>
        <v>0</v>
      </c>
      <c r="AW1213" s="291">
        <f t="shared" si="403"/>
        <v>0</v>
      </c>
      <c r="AX1213" s="283">
        <f t="shared" si="404"/>
        <v>0</v>
      </c>
    </row>
    <row r="1214" spans="1:50" ht="26.45" customHeight="1">
      <c r="A1214" s="117"/>
      <c r="B1214" s="245"/>
      <c r="C1214" s="136"/>
      <c r="D1214" s="208" t="str">
        <f t="shared" si="388"/>
        <v/>
      </c>
      <c r="E1214" s="129" t="s">
        <v>169</v>
      </c>
      <c r="F1214" s="209" t="s">
        <v>169</v>
      </c>
      <c r="G1214" s="135"/>
      <c r="H1214" s="258"/>
      <c r="I1214" s="259">
        <f t="shared" si="389"/>
        <v>0</v>
      </c>
      <c r="J1214" s="259">
        <f t="shared" si="390"/>
        <v>0</v>
      </c>
      <c r="K1214" s="259">
        <f t="shared" si="391"/>
        <v>0</v>
      </c>
      <c r="L1214" s="252"/>
      <c r="M1214" s="252"/>
      <c r="N1214" s="252"/>
      <c r="O1214" s="147">
        <v>0</v>
      </c>
      <c r="P1214" s="147">
        <v>0</v>
      </c>
      <c r="Q1214" s="137">
        <f t="shared" si="392"/>
        <v>0</v>
      </c>
      <c r="R1214" s="80">
        <f t="shared" si="393"/>
        <v>0</v>
      </c>
      <c r="S1214" s="147">
        <v>0</v>
      </c>
      <c r="T1214" s="121"/>
      <c r="U1214" s="263">
        <f>IFERROR(VLOOKUP(B1214,คำนวณตกเบิกวิทยฐานะ!$B$9:$P$1008,14,FALSE),0)</f>
        <v>0</v>
      </c>
      <c r="V1214" s="263">
        <f>IFERROR(VLOOKUP(B1214,คำนวณตกเบิกวิทยฐานะ!$B$9:$P$1008,15,FALSE),0)</f>
        <v>0</v>
      </c>
      <c r="W1214" s="264">
        <f t="shared" si="394"/>
        <v>0</v>
      </c>
      <c r="X1214" s="119" t="s">
        <v>169</v>
      </c>
      <c r="Y1214" s="209" t="s">
        <v>169</v>
      </c>
      <c r="Z1214" s="258"/>
      <c r="AA1214" s="253">
        <f t="shared" si="395"/>
        <v>0</v>
      </c>
      <c r="AB1214" s="253">
        <f t="shared" si="396"/>
        <v>0</v>
      </c>
      <c r="AC1214" s="253">
        <f t="shared" si="386"/>
        <v>0</v>
      </c>
      <c r="AD1214" s="253">
        <f t="shared" si="397"/>
        <v>0</v>
      </c>
      <c r="AE1214" s="268">
        <f t="shared" si="387"/>
        <v>0</v>
      </c>
      <c r="AF1214" s="269">
        <f t="shared" si="398"/>
        <v>0</v>
      </c>
      <c r="AG1214" s="270">
        <f t="shared" si="399"/>
        <v>0</v>
      </c>
      <c r="AH1214" s="121"/>
      <c r="AI1214" s="252"/>
      <c r="AJ1214" s="295"/>
      <c r="AK1214" s="301">
        <f t="shared" si="400"/>
        <v>0</v>
      </c>
      <c r="AL1214" s="119" t="s">
        <v>169</v>
      </c>
      <c r="AM1214" s="123" t="s">
        <v>169</v>
      </c>
      <c r="AN1214" s="122"/>
      <c r="AO1214" s="119" t="s">
        <v>169</v>
      </c>
      <c r="AP1214" s="123" t="s">
        <v>169</v>
      </c>
      <c r="AQ1214" s="124"/>
      <c r="AR1214" s="119" t="s">
        <v>169</v>
      </c>
      <c r="AS1214" s="123" t="s">
        <v>169</v>
      </c>
      <c r="AT1214" s="122"/>
      <c r="AU1214" s="280">
        <f t="shared" si="401"/>
        <v>0</v>
      </c>
      <c r="AV1214" s="281">
        <f t="shared" si="402"/>
        <v>0</v>
      </c>
      <c r="AW1214" s="291">
        <f t="shared" si="403"/>
        <v>0</v>
      </c>
      <c r="AX1214" s="283">
        <f t="shared" si="404"/>
        <v>0</v>
      </c>
    </row>
    <row r="1215" spans="1:50" ht="26.45" customHeight="1">
      <c r="A1215" s="117"/>
      <c r="B1215" s="245"/>
      <c r="C1215" s="136"/>
      <c r="D1215" s="208" t="str">
        <f t="shared" si="388"/>
        <v/>
      </c>
      <c r="E1215" s="129" t="s">
        <v>169</v>
      </c>
      <c r="F1215" s="209" t="s">
        <v>169</v>
      </c>
      <c r="G1215" s="135"/>
      <c r="H1215" s="258"/>
      <c r="I1215" s="259">
        <f t="shared" si="389"/>
        <v>0</v>
      </c>
      <c r="J1215" s="259">
        <f t="shared" si="390"/>
        <v>0</v>
      </c>
      <c r="K1215" s="259">
        <f t="shared" si="391"/>
        <v>0</v>
      </c>
      <c r="L1215" s="252"/>
      <c r="M1215" s="252"/>
      <c r="N1215" s="252"/>
      <c r="O1215" s="147">
        <v>0</v>
      </c>
      <c r="P1215" s="147">
        <v>0</v>
      </c>
      <c r="Q1215" s="137">
        <f t="shared" si="392"/>
        <v>0</v>
      </c>
      <c r="R1215" s="80">
        <f t="shared" si="393"/>
        <v>0</v>
      </c>
      <c r="S1215" s="147">
        <v>0</v>
      </c>
      <c r="T1215" s="121"/>
      <c r="U1215" s="263">
        <f>IFERROR(VLOOKUP(B1215,คำนวณตกเบิกวิทยฐานะ!$B$9:$P$1008,14,FALSE),0)</f>
        <v>0</v>
      </c>
      <c r="V1215" s="263">
        <f>IFERROR(VLOOKUP(B1215,คำนวณตกเบิกวิทยฐานะ!$B$9:$P$1008,15,FALSE),0)</f>
        <v>0</v>
      </c>
      <c r="W1215" s="264">
        <f t="shared" si="394"/>
        <v>0</v>
      </c>
      <c r="X1215" s="119" t="s">
        <v>169</v>
      </c>
      <c r="Y1215" s="209" t="s">
        <v>169</v>
      </c>
      <c r="Z1215" s="258"/>
      <c r="AA1215" s="253">
        <f t="shared" si="395"/>
        <v>0</v>
      </c>
      <c r="AB1215" s="253">
        <f t="shared" si="396"/>
        <v>0</v>
      </c>
      <c r="AC1215" s="253">
        <f t="shared" si="386"/>
        <v>0</v>
      </c>
      <c r="AD1215" s="253">
        <f t="shared" si="397"/>
        <v>0</v>
      </c>
      <c r="AE1215" s="268">
        <f t="shared" si="387"/>
        <v>0</v>
      </c>
      <c r="AF1215" s="269">
        <f t="shared" si="398"/>
        <v>0</v>
      </c>
      <c r="AG1215" s="270">
        <f t="shared" si="399"/>
        <v>0</v>
      </c>
      <c r="AH1215" s="121"/>
      <c r="AI1215" s="252"/>
      <c r="AJ1215" s="295"/>
      <c r="AK1215" s="301">
        <f t="shared" si="400"/>
        <v>0</v>
      </c>
      <c r="AL1215" s="119" t="s">
        <v>169</v>
      </c>
      <c r="AM1215" s="123" t="s">
        <v>169</v>
      </c>
      <c r="AN1215" s="122"/>
      <c r="AO1215" s="119" t="s">
        <v>169</v>
      </c>
      <c r="AP1215" s="123" t="s">
        <v>169</v>
      </c>
      <c r="AQ1215" s="124"/>
      <c r="AR1215" s="119" t="s">
        <v>169</v>
      </c>
      <c r="AS1215" s="123" t="s">
        <v>169</v>
      </c>
      <c r="AT1215" s="122"/>
      <c r="AU1215" s="280">
        <f t="shared" si="401"/>
        <v>0</v>
      </c>
      <c r="AV1215" s="281">
        <f t="shared" si="402"/>
        <v>0</v>
      </c>
      <c r="AW1215" s="291">
        <f t="shared" si="403"/>
        <v>0</v>
      </c>
      <c r="AX1215" s="283">
        <f t="shared" si="404"/>
        <v>0</v>
      </c>
    </row>
    <row r="1216" spans="1:50" ht="26.45" customHeight="1">
      <c r="A1216" s="117"/>
      <c r="B1216" s="245"/>
      <c r="C1216" s="136"/>
      <c r="D1216" s="208" t="str">
        <f t="shared" si="388"/>
        <v/>
      </c>
      <c r="E1216" s="129" t="s">
        <v>169</v>
      </c>
      <c r="F1216" s="209" t="s">
        <v>169</v>
      </c>
      <c r="G1216" s="135"/>
      <c r="H1216" s="258"/>
      <c r="I1216" s="259">
        <f t="shared" si="389"/>
        <v>0</v>
      </c>
      <c r="J1216" s="259">
        <f t="shared" si="390"/>
        <v>0</v>
      </c>
      <c r="K1216" s="259">
        <f t="shared" si="391"/>
        <v>0</v>
      </c>
      <c r="L1216" s="252"/>
      <c r="M1216" s="252"/>
      <c r="N1216" s="252"/>
      <c r="O1216" s="147">
        <v>0</v>
      </c>
      <c r="P1216" s="147">
        <v>0</v>
      </c>
      <c r="Q1216" s="137">
        <f t="shared" si="392"/>
        <v>0</v>
      </c>
      <c r="R1216" s="80">
        <f t="shared" si="393"/>
        <v>0</v>
      </c>
      <c r="S1216" s="147">
        <v>0</v>
      </c>
      <c r="T1216" s="121"/>
      <c r="U1216" s="263">
        <f>IFERROR(VLOOKUP(B1216,คำนวณตกเบิกวิทยฐานะ!$B$9:$P$1008,14,FALSE),0)</f>
        <v>0</v>
      </c>
      <c r="V1216" s="263">
        <f>IFERROR(VLOOKUP(B1216,คำนวณตกเบิกวิทยฐานะ!$B$9:$P$1008,15,FALSE),0)</f>
        <v>0</v>
      </c>
      <c r="W1216" s="264">
        <f t="shared" si="394"/>
        <v>0</v>
      </c>
      <c r="X1216" s="119" t="s">
        <v>169</v>
      </c>
      <c r="Y1216" s="209" t="s">
        <v>169</v>
      </c>
      <c r="Z1216" s="258"/>
      <c r="AA1216" s="253">
        <f t="shared" si="395"/>
        <v>0</v>
      </c>
      <c r="AB1216" s="253">
        <f t="shared" si="396"/>
        <v>0</v>
      </c>
      <c r="AC1216" s="253">
        <f t="shared" si="386"/>
        <v>0</v>
      </c>
      <c r="AD1216" s="253">
        <f t="shared" si="397"/>
        <v>0</v>
      </c>
      <c r="AE1216" s="268">
        <f t="shared" si="387"/>
        <v>0</v>
      </c>
      <c r="AF1216" s="269">
        <f t="shared" si="398"/>
        <v>0</v>
      </c>
      <c r="AG1216" s="270">
        <f t="shared" si="399"/>
        <v>0</v>
      </c>
      <c r="AH1216" s="121"/>
      <c r="AI1216" s="252"/>
      <c r="AJ1216" s="295"/>
      <c r="AK1216" s="301">
        <f t="shared" si="400"/>
        <v>0</v>
      </c>
      <c r="AL1216" s="119" t="s">
        <v>169</v>
      </c>
      <c r="AM1216" s="123" t="s">
        <v>169</v>
      </c>
      <c r="AN1216" s="122"/>
      <c r="AO1216" s="119" t="s">
        <v>169</v>
      </c>
      <c r="AP1216" s="123" t="s">
        <v>169</v>
      </c>
      <c r="AQ1216" s="124"/>
      <c r="AR1216" s="119" t="s">
        <v>169</v>
      </c>
      <c r="AS1216" s="123" t="s">
        <v>169</v>
      </c>
      <c r="AT1216" s="122"/>
      <c r="AU1216" s="280">
        <f t="shared" si="401"/>
        <v>0</v>
      </c>
      <c r="AV1216" s="281">
        <f t="shared" si="402"/>
        <v>0</v>
      </c>
      <c r="AW1216" s="291">
        <f t="shared" si="403"/>
        <v>0</v>
      </c>
      <c r="AX1216" s="283">
        <f t="shared" si="404"/>
        <v>0</v>
      </c>
    </row>
    <row r="1217" spans="1:50" ht="26.45" customHeight="1">
      <c r="A1217" s="117"/>
      <c r="B1217" s="245"/>
      <c r="C1217" s="136"/>
      <c r="D1217" s="208" t="str">
        <f t="shared" si="388"/>
        <v/>
      </c>
      <c r="E1217" s="129" t="s">
        <v>169</v>
      </c>
      <c r="F1217" s="209" t="s">
        <v>169</v>
      </c>
      <c r="G1217" s="135"/>
      <c r="H1217" s="258"/>
      <c r="I1217" s="259">
        <f t="shared" si="389"/>
        <v>0</v>
      </c>
      <c r="J1217" s="259">
        <f t="shared" si="390"/>
        <v>0</v>
      </c>
      <c r="K1217" s="259">
        <f t="shared" si="391"/>
        <v>0</v>
      </c>
      <c r="L1217" s="252"/>
      <c r="M1217" s="252"/>
      <c r="N1217" s="252"/>
      <c r="O1217" s="147">
        <v>0</v>
      </c>
      <c r="P1217" s="147">
        <v>0</v>
      </c>
      <c r="Q1217" s="137">
        <f t="shared" si="392"/>
        <v>0</v>
      </c>
      <c r="R1217" s="80">
        <f t="shared" si="393"/>
        <v>0</v>
      </c>
      <c r="S1217" s="147">
        <v>0</v>
      </c>
      <c r="T1217" s="121"/>
      <c r="U1217" s="263">
        <f>IFERROR(VLOOKUP(B1217,คำนวณตกเบิกวิทยฐานะ!$B$9:$P$1008,14,FALSE),0)</f>
        <v>0</v>
      </c>
      <c r="V1217" s="263">
        <f>IFERROR(VLOOKUP(B1217,คำนวณตกเบิกวิทยฐานะ!$B$9:$P$1008,15,FALSE),0)</f>
        <v>0</v>
      </c>
      <c r="W1217" s="264">
        <f t="shared" si="394"/>
        <v>0</v>
      </c>
      <c r="X1217" s="119" t="s">
        <v>169</v>
      </c>
      <c r="Y1217" s="209" t="s">
        <v>169</v>
      </c>
      <c r="Z1217" s="258"/>
      <c r="AA1217" s="253">
        <f t="shared" si="395"/>
        <v>0</v>
      </c>
      <c r="AB1217" s="253">
        <f t="shared" si="396"/>
        <v>0</v>
      </c>
      <c r="AC1217" s="253">
        <f t="shared" si="386"/>
        <v>0</v>
      </c>
      <c r="AD1217" s="253">
        <f t="shared" si="397"/>
        <v>0</v>
      </c>
      <c r="AE1217" s="268">
        <f t="shared" si="387"/>
        <v>0</v>
      </c>
      <c r="AF1217" s="269">
        <f t="shared" si="398"/>
        <v>0</v>
      </c>
      <c r="AG1217" s="270">
        <f t="shared" si="399"/>
        <v>0</v>
      </c>
      <c r="AH1217" s="121"/>
      <c r="AI1217" s="252"/>
      <c r="AJ1217" s="295"/>
      <c r="AK1217" s="301">
        <f t="shared" si="400"/>
        <v>0</v>
      </c>
      <c r="AL1217" s="119" t="s">
        <v>169</v>
      </c>
      <c r="AM1217" s="123" t="s">
        <v>169</v>
      </c>
      <c r="AN1217" s="122"/>
      <c r="AO1217" s="119" t="s">
        <v>169</v>
      </c>
      <c r="AP1217" s="123" t="s">
        <v>169</v>
      </c>
      <c r="AQ1217" s="124"/>
      <c r="AR1217" s="119" t="s">
        <v>169</v>
      </c>
      <c r="AS1217" s="123" t="s">
        <v>169</v>
      </c>
      <c r="AT1217" s="122"/>
      <c r="AU1217" s="280">
        <f t="shared" si="401"/>
        <v>0</v>
      </c>
      <c r="AV1217" s="281">
        <f t="shared" si="402"/>
        <v>0</v>
      </c>
      <c r="AW1217" s="291">
        <f t="shared" si="403"/>
        <v>0</v>
      </c>
      <c r="AX1217" s="283">
        <f t="shared" si="404"/>
        <v>0</v>
      </c>
    </row>
    <row r="1218" spans="1:50" ht="26.45" customHeight="1">
      <c r="A1218" s="117"/>
      <c r="B1218" s="245"/>
      <c r="C1218" s="136"/>
      <c r="D1218" s="208" t="str">
        <f t="shared" si="388"/>
        <v/>
      </c>
      <c r="E1218" s="129" t="s">
        <v>169</v>
      </c>
      <c r="F1218" s="209" t="s">
        <v>169</v>
      </c>
      <c r="G1218" s="135"/>
      <c r="H1218" s="258"/>
      <c r="I1218" s="259">
        <f t="shared" si="389"/>
        <v>0</v>
      </c>
      <c r="J1218" s="259">
        <f t="shared" si="390"/>
        <v>0</v>
      </c>
      <c r="K1218" s="259">
        <f t="shared" si="391"/>
        <v>0</v>
      </c>
      <c r="L1218" s="252"/>
      <c r="M1218" s="252"/>
      <c r="N1218" s="252"/>
      <c r="O1218" s="147">
        <v>0</v>
      </c>
      <c r="P1218" s="147">
        <v>0</v>
      </c>
      <c r="Q1218" s="137">
        <f t="shared" si="392"/>
        <v>0</v>
      </c>
      <c r="R1218" s="80">
        <f t="shared" si="393"/>
        <v>0</v>
      </c>
      <c r="S1218" s="147">
        <v>0</v>
      </c>
      <c r="T1218" s="121"/>
      <c r="U1218" s="263">
        <f>IFERROR(VLOOKUP(B1218,คำนวณตกเบิกวิทยฐานะ!$B$9:$P$1008,14,FALSE),0)</f>
        <v>0</v>
      </c>
      <c r="V1218" s="263">
        <f>IFERROR(VLOOKUP(B1218,คำนวณตกเบิกวิทยฐานะ!$B$9:$P$1008,15,FALSE),0)</f>
        <v>0</v>
      </c>
      <c r="W1218" s="264">
        <f t="shared" si="394"/>
        <v>0</v>
      </c>
      <c r="X1218" s="119" t="s">
        <v>169</v>
      </c>
      <c r="Y1218" s="209" t="s">
        <v>169</v>
      </c>
      <c r="Z1218" s="258"/>
      <c r="AA1218" s="253">
        <f t="shared" si="395"/>
        <v>0</v>
      </c>
      <c r="AB1218" s="253">
        <f t="shared" si="396"/>
        <v>0</v>
      </c>
      <c r="AC1218" s="253">
        <f t="shared" si="386"/>
        <v>0</v>
      </c>
      <c r="AD1218" s="253">
        <f t="shared" si="397"/>
        <v>0</v>
      </c>
      <c r="AE1218" s="268">
        <f t="shared" si="387"/>
        <v>0</v>
      </c>
      <c r="AF1218" s="269">
        <f t="shared" si="398"/>
        <v>0</v>
      </c>
      <c r="AG1218" s="270">
        <f t="shared" si="399"/>
        <v>0</v>
      </c>
      <c r="AH1218" s="121"/>
      <c r="AI1218" s="252"/>
      <c r="AJ1218" s="295"/>
      <c r="AK1218" s="301">
        <f t="shared" si="400"/>
        <v>0</v>
      </c>
      <c r="AL1218" s="119" t="s">
        <v>169</v>
      </c>
      <c r="AM1218" s="123" t="s">
        <v>169</v>
      </c>
      <c r="AN1218" s="122"/>
      <c r="AO1218" s="119" t="s">
        <v>169</v>
      </c>
      <c r="AP1218" s="123" t="s">
        <v>169</v>
      </c>
      <c r="AQ1218" s="124"/>
      <c r="AR1218" s="119" t="s">
        <v>169</v>
      </c>
      <c r="AS1218" s="123" t="s">
        <v>169</v>
      </c>
      <c r="AT1218" s="122"/>
      <c r="AU1218" s="280">
        <f t="shared" si="401"/>
        <v>0</v>
      </c>
      <c r="AV1218" s="281">
        <f t="shared" si="402"/>
        <v>0</v>
      </c>
      <c r="AW1218" s="291">
        <f t="shared" si="403"/>
        <v>0</v>
      </c>
      <c r="AX1218" s="283">
        <f t="shared" si="404"/>
        <v>0</v>
      </c>
    </row>
    <row r="1219" spans="1:50" ht="26.45" customHeight="1">
      <c r="A1219" s="117"/>
      <c r="B1219" s="245"/>
      <c r="C1219" s="136"/>
      <c r="D1219" s="208" t="str">
        <f t="shared" si="388"/>
        <v/>
      </c>
      <c r="E1219" s="129" t="s">
        <v>169</v>
      </c>
      <c r="F1219" s="209" t="s">
        <v>169</v>
      </c>
      <c r="G1219" s="135"/>
      <c r="H1219" s="258"/>
      <c r="I1219" s="259">
        <f t="shared" si="389"/>
        <v>0</v>
      </c>
      <c r="J1219" s="259">
        <f t="shared" si="390"/>
        <v>0</v>
      </c>
      <c r="K1219" s="259">
        <f t="shared" si="391"/>
        <v>0</v>
      </c>
      <c r="L1219" s="252"/>
      <c r="M1219" s="252"/>
      <c r="N1219" s="252"/>
      <c r="O1219" s="147">
        <v>0</v>
      </c>
      <c r="P1219" s="147">
        <v>0</v>
      </c>
      <c r="Q1219" s="137">
        <f t="shared" si="392"/>
        <v>0</v>
      </c>
      <c r="R1219" s="80">
        <f t="shared" si="393"/>
        <v>0</v>
      </c>
      <c r="S1219" s="147">
        <v>0</v>
      </c>
      <c r="T1219" s="121"/>
      <c r="U1219" s="263">
        <f>IFERROR(VLOOKUP(B1219,คำนวณตกเบิกวิทยฐานะ!$B$9:$P$1008,14,FALSE),0)</f>
        <v>0</v>
      </c>
      <c r="V1219" s="263">
        <f>IFERROR(VLOOKUP(B1219,คำนวณตกเบิกวิทยฐานะ!$B$9:$P$1008,15,FALSE),0)</f>
        <v>0</v>
      </c>
      <c r="W1219" s="264">
        <f t="shared" si="394"/>
        <v>0</v>
      </c>
      <c r="X1219" s="119" t="s">
        <v>169</v>
      </c>
      <c r="Y1219" s="209" t="s">
        <v>169</v>
      </c>
      <c r="Z1219" s="258"/>
      <c r="AA1219" s="253">
        <f t="shared" si="395"/>
        <v>0</v>
      </c>
      <c r="AB1219" s="253">
        <f t="shared" si="396"/>
        <v>0</v>
      </c>
      <c r="AC1219" s="253">
        <f t="shared" si="386"/>
        <v>0</v>
      </c>
      <c r="AD1219" s="253">
        <f t="shared" si="397"/>
        <v>0</v>
      </c>
      <c r="AE1219" s="268">
        <f t="shared" si="387"/>
        <v>0</v>
      </c>
      <c r="AF1219" s="269">
        <f t="shared" si="398"/>
        <v>0</v>
      </c>
      <c r="AG1219" s="270">
        <f t="shared" si="399"/>
        <v>0</v>
      </c>
      <c r="AH1219" s="121"/>
      <c r="AI1219" s="252"/>
      <c r="AJ1219" s="295"/>
      <c r="AK1219" s="301">
        <f t="shared" si="400"/>
        <v>0</v>
      </c>
      <c r="AL1219" s="119" t="s">
        <v>169</v>
      </c>
      <c r="AM1219" s="123" t="s">
        <v>169</v>
      </c>
      <c r="AN1219" s="122"/>
      <c r="AO1219" s="119" t="s">
        <v>169</v>
      </c>
      <c r="AP1219" s="123" t="s">
        <v>169</v>
      </c>
      <c r="AQ1219" s="124"/>
      <c r="AR1219" s="119" t="s">
        <v>169</v>
      </c>
      <c r="AS1219" s="123" t="s">
        <v>169</v>
      </c>
      <c r="AT1219" s="122"/>
      <c r="AU1219" s="280">
        <f t="shared" si="401"/>
        <v>0</v>
      </c>
      <c r="AV1219" s="281">
        <f t="shared" si="402"/>
        <v>0</v>
      </c>
      <c r="AW1219" s="291">
        <f t="shared" si="403"/>
        <v>0</v>
      </c>
      <c r="AX1219" s="283">
        <f t="shared" si="404"/>
        <v>0</v>
      </c>
    </row>
    <row r="1220" spans="1:50" ht="26.45" customHeight="1">
      <c r="A1220" s="117"/>
      <c r="B1220" s="245"/>
      <c r="C1220" s="136"/>
      <c r="D1220" s="208" t="str">
        <f t="shared" si="388"/>
        <v/>
      </c>
      <c r="E1220" s="129" t="s">
        <v>169</v>
      </c>
      <c r="F1220" s="209" t="s">
        <v>169</v>
      </c>
      <c r="G1220" s="135"/>
      <c r="H1220" s="258"/>
      <c r="I1220" s="259">
        <f t="shared" si="389"/>
        <v>0</v>
      </c>
      <c r="J1220" s="259">
        <f t="shared" si="390"/>
        <v>0</v>
      </c>
      <c r="K1220" s="259">
        <f t="shared" si="391"/>
        <v>0</v>
      </c>
      <c r="L1220" s="252"/>
      <c r="M1220" s="252"/>
      <c r="N1220" s="252"/>
      <c r="O1220" s="147">
        <v>0</v>
      </c>
      <c r="P1220" s="147">
        <v>0</v>
      </c>
      <c r="Q1220" s="137">
        <f t="shared" si="392"/>
        <v>0</v>
      </c>
      <c r="R1220" s="80">
        <f t="shared" si="393"/>
        <v>0</v>
      </c>
      <c r="S1220" s="147">
        <v>0</v>
      </c>
      <c r="T1220" s="121"/>
      <c r="U1220" s="263">
        <f>IFERROR(VLOOKUP(B1220,คำนวณตกเบิกวิทยฐานะ!$B$9:$P$1008,14,FALSE),0)</f>
        <v>0</v>
      </c>
      <c r="V1220" s="263">
        <f>IFERROR(VLOOKUP(B1220,คำนวณตกเบิกวิทยฐานะ!$B$9:$P$1008,15,FALSE),0)</f>
        <v>0</v>
      </c>
      <c r="W1220" s="264">
        <f t="shared" si="394"/>
        <v>0</v>
      </c>
      <c r="X1220" s="119" t="s">
        <v>169</v>
      </c>
      <c r="Y1220" s="209" t="s">
        <v>169</v>
      </c>
      <c r="Z1220" s="258"/>
      <c r="AA1220" s="253">
        <f t="shared" si="395"/>
        <v>0</v>
      </c>
      <c r="AB1220" s="253">
        <f t="shared" si="396"/>
        <v>0</v>
      </c>
      <c r="AC1220" s="253">
        <f t="shared" si="386"/>
        <v>0</v>
      </c>
      <c r="AD1220" s="253">
        <f t="shared" si="397"/>
        <v>0</v>
      </c>
      <c r="AE1220" s="268">
        <f t="shared" si="387"/>
        <v>0</v>
      </c>
      <c r="AF1220" s="269">
        <f t="shared" si="398"/>
        <v>0</v>
      </c>
      <c r="AG1220" s="270">
        <f t="shared" si="399"/>
        <v>0</v>
      </c>
      <c r="AH1220" s="121"/>
      <c r="AI1220" s="252"/>
      <c r="AJ1220" s="295"/>
      <c r="AK1220" s="301">
        <f t="shared" si="400"/>
        <v>0</v>
      </c>
      <c r="AL1220" s="119" t="s">
        <v>169</v>
      </c>
      <c r="AM1220" s="123" t="s">
        <v>169</v>
      </c>
      <c r="AN1220" s="122"/>
      <c r="AO1220" s="119" t="s">
        <v>169</v>
      </c>
      <c r="AP1220" s="123" t="s">
        <v>169</v>
      </c>
      <c r="AQ1220" s="124"/>
      <c r="AR1220" s="119" t="s">
        <v>169</v>
      </c>
      <c r="AS1220" s="123" t="s">
        <v>169</v>
      </c>
      <c r="AT1220" s="122"/>
      <c r="AU1220" s="280">
        <f t="shared" si="401"/>
        <v>0</v>
      </c>
      <c r="AV1220" s="281">
        <f t="shared" si="402"/>
        <v>0</v>
      </c>
      <c r="AW1220" s="291">
        <f t="shared" si="403"/>
        <v>0</v>
      </c>
      <c r="AX1220" s="283">
        <f t="shared" si="404"/>
        <v>0</v>
      </c>
    </row>
    <row r="1221" spans="1:50" ht="26.45" customHeight="1">
      <c r="A1221" s="117"/>
      <c r="B1221" s="245"/>
      <c r="C1221" s="136"/>
      <c r="D1221" s="208" t="str">
        <f t="shared" si="388"/>
        <v/>
      </c>
      <c r="E1221" s="129" t="s">
        <v>169</v>
      </c>
      <c r="F1221" s="209" t="s">
        <v>169</v>
      </c>
      <c r="G1221" s="135"/>
      <c r="H1221" s="258"/>
      <c r="I1221" s="259">
        <f t="shared" si="389"/>
        <v>0</v>
      </c>
      <c r="J1221" s="259">
        <f t="shared" si="390"/>
        <v>0</v>
      </c>
      <c r="K1221" s="259">
        <f t="shared" si="391"/>
        <v>0</v>
      </c>
      <c r="L1221" s="252"/>
      <c r="M1221" s="252"/>
      <c r="N1221" s="252"/>
      <c r="O1221" s="147">
        <v>0</v>
      </c>
      <c r="P1221" s="147">
        <v>0</v>
      </c>
      <c r="Q1221" s="137">
        <f t="shared" si="392"/>
        <v>0</v>
      </c>
      <c r="R1221" s="80">
        <f t="shared" si="393"/>
        <v>0</v>
      </c>
      <c r="S1221" s="147">
        <v>0</v>
      </c>
      <c r="T1221" s="121"/>
      <c r="U1221" s="263">
        <f>IFERROR(VLOOKUP(B1221,คำนวณตกเบิกวิทยฐานะ!$B$9:$P$1008,14,FALSE),0)</f>
        <v>0</v>
      </c>
      <c r="V1221" s="263">
        <f>IFERROR(VLOOKUP(B1221,คำนวณตกเบิกวิทยฐานะ!$B$9:$P$1008,15,FALSE),0)</f>
        <v>0</v>
      </c>
      <c r="W1221" s="264">
        <f t="shared" si="394"/>
        <v>0</v>
      </c>
      <c r="X1221" s="119" t="s">
        <v>169</v>
      </c>
      <c r="Y1221" s="209" t="s">
        <v>169</v>
      </c>
      <c r="Z1221" s="258"/>
      <c r="AA1221" s="253">
        <f t="shared" si="395"/>
        <v>0</v>
      </c>
      <c r="AB1221" s="253">
        <f t="shared" si="396"/>
        <v>0</v>
      </c>
      <c r="AC1221" s="253">
        <f t="shared" si="386"/>
        <v>0</v>
      </c>
      <c r="AD1221" s="253">
        <f t="shared" si="397"/>
        <v>0</v>
      </c>
      <c r="AE1221" s="268">
        <f t="shared" si="387"/>
        <v>0</v>
      </c>
      <c r="AF1221" s="269">
        <f t="shared" si="398"/>
        <v>0</v>
      </c>
      <c r="AG1221" s="270">
        <f t="shared" si="399"/>
        <v>0</v>
      </c>
      <c r="AH1221" s="121"/>
      <c r="AI1221" s="252"/>
      <c r="AJ1221" s="295"/>
      <c r="AK1221" s="301">
        <f t="shared" si="400"/>
        <v>0</v>
      </c>
      <c r="AL1221" s="119" t="s">
        <v>169</v>
      </c>
      <c r="AM1221" s="123" t="s">
        <v>169</v>
      </c>
      <c r="AN1221" s="122"/>
      <c r="AO1221" s="119" t="s">
        <v>169</v>
      </c>
      <c r="AP1221" s="123" t="s">
        <v>169</v>
      </c>
      <c r="AQ1221" s="124"/>
      <c r="AR1221" s="119" t="s">
        <v>169</v>
      </c>
      <c r="AS1221" s="123" t="s">
        <v>169</v>
      </c>
      <c r="AT1221" s="122"/>
      <c r="AU1221" s="280">
        <f t="shared" si="401"/>
        <v>0</v>
      </c>
      <c r="AV1221" s="281">
        <f t="shared" si="402"/>
        <v>0</v>
      </c>
      <c r="AW1221" s="291">
        <f t="shared" si="403"/>
        <v>0</v>
      </c>
      <c r="AX1221" s="283">
        <f t="shared" si="404"/>
        <v>0</v>
      </c>
    </row>
    <row r="1222" spans="1:50" ht="26.45" customHeight="1">
      <c r="A1222" s="117"/>
      <c r="B1222" s="245"/>
      <c r="C1222" s="136"/>
      <c r="D1222" s="208" t="str">
        <f t="shared" si="388"/>
        <v/>
      </c>
      <c r="E1222" s="129" t="s">
        <v>169</v>
      </c>
      <c r="F1222" s="209" t="s">
        <v>169</v>
      </c>
      <c r="G1222" s="135"/>
      <c r="H1222" s="258"/>
      <c r="I1222" s="259">
        <f t="shared" si="389"/>
        <v>0</v>
      </c>
      <c r="J1222" s="259">
        <f t="shared" si="390"/>
        <v>0</v>
      </c>
      <c r="K1222" s="259">
        <f t="shared" si="391"/>
        <v>0</v>
      </c>
      <c r="L1222" s="252"/>
      <c r="M1222" s="252"/>
      <c r="N1222" s="252"/>
      <c r="O1222" s="147">
        <v>0</v>
      </c>
      <c r="P1222" s="147">
        <v>0</v>
      </c>
      <c r="Q1222" s="137">
        <f t="shared" si="392"/>
        <v>0</v>
      </c>
      <c r="R1222" s="80">
        <f t="shared" si="393"/>
        <v>0</v>
      </c>
      <c r="S1222" s="147">
        <v>0</v>
      </c>
      <c r="T1222" s="121"/>
      <c r="U1222" s="263">
        <f>IFERROR(VLOOKUP(B1222,คำนวณตกเบิกวิทยฐานะ!$B$9:$P$1008,14,FALSE),0)</f>
        <v>0</v>
      </c>
      <c r="V1222" s="263">
        <f>IFERROR(VLOOKUP(B1222,คำนวณตกเบิกวิทยฐานะ!$B$9:$P$1008,15,FALSE),0)</f>
        <v>0</v>
      </c>
      <c r="W1222" s="264">
        <f t="shared" si="394"/>
        <v>0</v>
      </c>
      <c r="X1222" s="119" t="s">
        <v>169</v>
      </c>
      <c r="Y1222" s="209" t="s">
        <v>169</v>
      </c>
      <c r="Z1222" s="258"/>
      <c r="AA1222" s="253">
        <f t="shared" si="395"/>
        <v>0</v>
      </c>
      <c r="AB1222" s="253">
        <f t="shared" si="396"/>
        <v>0</v>
      </c>
      <c r="AC1222" s="253">
        <f t="shared" si="386"/>
        <v>0</v>
      </c>
      <c r="AD1222" s="253">
        <f t="shared" si="397"/>
        <v>0</v>
      </c>
      <c r="AE1222" s="268">
        <f t="shared" si="387"/>
        <v>0</v>
      </c>
      <c r="AF1222" s="269">
        <f t="shared" si="398"/>
        <v>0</v>
      </c>
      <c r="AG1222" s="270">
        <f t="shared" si="399"/>
        <v>0</v>
      </c>
      <c r="AH1222" s="121"/>
      <c r="AI1222" s="252"/>
      <c r="AJ1222" s="295"/>
      <c r="AK1222" s="301">
        <f t="shared" si="400"/>
        <v>0</v>
      </c>
      <c r="AL1222" s="119" t="s">
        <v>169</v>
      </c>
      <c r="AM1222" s="123" t="s">
        <v>169</v>
      </c>
      <c r="AN1222" s="122"/>
      <c r="AO1222" s="119" t="s">
        <v>169</v>
      </c>
      <c r="AP1222" s="123" t="s">
        <v>169</v>
      </c>
      <c r="AQ1222" s="124"/>
      <c r="AR1222" s="119" t="s">
        <v>169</v>
      </c>
      <c r="AS1222" s="123" t="s">
        <v>169</v>
      </c>
      <c r="AT1222" s="122"/>
      <c r="AU1222" s="280">
        <f t="shared" si="401"/>
        <v>0</v>
      </c>
      <c r="AV1222" s="281">
        <f t="shared" si="402"/>
        <v>0</v>
      </c>
      <c r="AW1222" s="291">
        <f t="shared" si="403"/>
        <v>0</v>
      </c>
      <c r="AX1222" s="283">
        <f t="shared" si="404"/>
        <v>0</v>
      </c>
    </row>
    <row r="1223" spans="1:50" ht="26.45" customHeight="1">
      <c r="A1223" s="117"/>
      <c r="B1223" s="245"/>
      <c r="C1223" s="136"/>
      <c r="D1223" s="208" t="str">
        <f t="shared" si="388"/>
        <v/>
      </c>
      <c r="E1223" s="129" t="s">
        <v>169</v>
      </c>
      <c r="F1223" s="209" t="s">
        <v>169</v>
      </c>
      <c r="G1223" s="135"/>
      <c r="H1223" s="258"/>
      <c r="I1223" s="259">
        <f t="shared" si="389"/>
        <v>0</v>
      </c>
      <c r="J1223" s="259">
        <f t="shared" si="390"/>
        <v>0</v>
      </c>
      <c r="K1223" s="259">
        <f t="shared" si="391"/>
        <v>0</v>
      </c>
      <c r="L1223" s="252"/>
      <c r="M1223" s="252"/>
      <c r="N1223" s="252"/>
      <c r="O1223" s="147">
        <v>0</v>
      </c>
      <c r="P1223" s="147">
        <v>0</v>
      </c>
      <c r="Q1223" s="137">
        <f t="shared" si="392"/>
        <v>0</v>
      </c>
      <c r="R1223" s="80">
        <f t="shared" si="393"/>
        <v>0</v>
      </c>
      <c r="S1223" s="147">
        <v>0</v>
      </c>
      <c r="T1223" s="121"/>
      <c r="U1223" s="263">
        <f>IFERROR(VLOOKUP(B1223,คำนวณตกเบิกวิทยฐานะ!$B$9:$P$1008,14,FALSE),0)</f>
        <v>0</v>
      </c>
      <c r="V1223" s="263">
        <f>IFERROR(VLOOKUP(B1223,คำนวณตกเบิกวิทยฐานะ!$B$9:$P$1008,15,FALSE),0)</f>
        <v>0</v>
      </c>
      <c r="W1223" s="264">
        <f t="shared" si="394"/>
        <v>0</v>
      </c>
      <c r="X1223" s="119" t="s">
        <v>169</v>
      </c>
      <c r="Y1223" s="209" t="s">
        <v>169</v>
      </c>
      <c r="Z1223" s="258"/>
      <c r="AA1223" s="253">
        <f t="shared" si="395"/>
        <v>0</v>
      </c>
      <c r="AB1223" s="253">
        <f t="shared" si="396"/>
        <v>0</v>
      </c>
      <c r="AC1223" s="253">
        <f t="shared" si="386"/>
        <v>0</v>
      </c>
      <c r="AD1223" s="253">
        <f t="shared" si="397"/>
        <v>0</v>
      </c>
      <c r="AE1223" s="268">
        <f t="shared" si="387"/>
        <v>0</v>
      </c>
      <c r="AF1223" s="269">
        <f t="shared" si="398"/>
        <v>0</v>
      </c>
      <c r="AG1223" s="270">
        <f t="shared" si="399"/>
        <v>0</v>
      </c>
      <c r="AH1223" s="121"/>
      <c r="AI1223" s="252"/>
      <c r="AJ1223" s="295"/>
      <c r="AK1223" s="301">
        <f t="shared" si="400"/>
        <v>0</v>
      </c>
      <c r="AL1223" s="119" t="s">
        <v>169</v>
      </c>
      <c r="AM1223" s="123" t="s">
        <v>169</v>
      </c>
      <c r="AN1223" s="122"/>
      <c r="AO1223" s="119" t="s">
        <v>169</v>
      </c>
      <c r="AP1223" s="123" t="s">
        <v>169</v>
      </c>
      <c r="AQ1223" s="124"/>
      <c r="AR1223" s="119" t="s">
        <v>169</v>
      </c>
      <c r="AS1223" s="123" t="s">
        <v>169</v>
      </c>
      <c r="AT1223" s="122"/>
      <c r="AU1223" s="280">
        <f t="shared" si="401"/>
        <v>0</v>
      </c>
      <c r="AV1223" s="281">
        <f t="shared" si="402"/>
        <v>0</v>
      </c>
      <c r="AW1223" s="291">
        <f t="shared" si="403"/>
        <v>0</v>
      </c>
      <c r="AX1223" s="283">
        <f t="shared" si="404"/>
        <v>0</v>
      </c>
    </row>
    <row r="1224" spans="1:50" ht="26.45" customHeight="1">
      <c r="A1224" s="117"/>
      <c r="B1224" s="245"/>
      <c r="C1224" s="136"/>
      <c r="D1224" s="208" t="str">
        <f t="shared" si="388"/>
        <v/>
      </c>
      <c r="E1224" s="129" t="s">
        <v>169</v>
      </c>
      <c r="F1224" s="209" t="s">
        <v>169</v>
      </c>
      <c r="G1224" s="135"/>
      <c r="H1224" s="258"/>
      <c r="I1224" s="259">
        <f t="shared" si="389"/>
        <v>0</v>
      </c>
      <c r="J1224" s="259">
        <f t="shared" si="390"/>
        <v>0</v>
      </c>
      <c r="K1224" s="259">
        <f t="shared" si="391"/>
        <v>0</v>
      </c>
      <c r="L1224" s="252"/>
      <c r="M1224" s="252"/>
      <c r="N1224" s="252"/>
      <c r="O1224" s="147">
        <v>0</v>
      </c>
      <c r="P1224" s="147">
        <v>0</v>
      </c>
      <c r="Q1224" s="137">
        <f t="shared" si="392"/>
        <v>0</v>
      </c>
      <c r="R1224" s="80">
        <f t="shared" si="393"/>
        <v>0</v>
      </c>
      <c r="S1224" s="147">
        <v>0</v>
      </c>
      <c r="T1224" s="121"/>
      <c r="U1224" s="263">
        <f>IFERROR(VLOOKUP(B1224,คำนวณตกเบิกวิทยฐานะ!$B$9:$P$1008,14,FALSE),0)</f>
        <v>0</v>
      </c>
      <c r="V1224" s="263">
        <f>IFERROR(VLOOKUP(B1224,คำนวณตกเบิกวิทยฐานะ!$B$9:$P$1008,15,FALSE),0)</f>
        <v>0</v>
      </c>
      <c r="W1224" s="264">
        <f t="shared" si="394"/>
        <v>0</v>
      </c>
      <c r="X1224" s="119" t="s">
        <v>169</v>
      </c>
      <c r="Y1224" s="209" t="s">
        <v>169</v>
      </c>
      <c r="Z1224" s="258"/>
      <c r="AA1224" s="253">
        <f t="shared" si="395"/>
        <v>0</v>
      </c>
      <c r="AB1224" s="253">
        <f t="shared" si="396"/>
        <v>0</v>
      </c>
      <c r="AC1224" s="253">
        <f t="shared" si="386"/>
        <v>0</v>
      </c>
      <c r="AD1224" s="253">
        <f t="shared" si="397"/>
        <v>0</v>
      </c>
      <c r="AE1224" s="268">
        <f t="shared" si="387"/>
        <v>0</v>
      </c>
      <c r="AF1224" s="269">
        <f t="shared" si="398"/>
        <v>0</v>
      </c>
      <c r="AG1224" s="270">
        <f t="shared" si="399"/>
        <v>0</v>
      </c>
      <c r="AH1224" s="121"/>
      <c r="AI1224" s="252"/>
      <c r="AJ1224" s="295"/>
      <c r="AK1224" s="301">
        <f t="shared" si="400"/>
        <v>0</v>
      </c>
      <c r="AL1224" s="119" t="s">
        <v>169</v>
      </c>
      <c r="AM1224" s="123" t="s">
        <v>169</v>
      </c>
      <c r="AN1224" s="122"/>
      <c r="AO1224" s="119" t="s">
        <v>169</v>
      </c>
      <c r="AP1224" s="123" t="s">
        <v>169</v>
      </c>
      <c r="AQ1224" s="124"/>
      <c r="AR1224" s="119" t="s">
        <v>169</v>
      </c>
      <c r="AS1224" s="123" t="s">
        <v>169</v>
      </c>
      <c r="AT1224" s="122"/>
      <c r="AU1224" s="280">
        <f t="shared" si="401"/>
        <v>0</v>
      </c>
      <c r="AV1224" s="281">
        <f t="shared" si="402"/>
        <v>0</v>
      </c>
      <c r="AW1224" s="291">
        <f t="shared" si="403"/>
        <v>0</v>
      </c>
      <c r="AX1224" s="283">
        <f t="shared" si="404"/>
        <v>0</v>
      </c>
    </row>
    <row r="1225" spans="1:50" ht="26.45" customHeight="1">
      <c r="A1225" s="117"/>
      <c r="B1225" s="245"/>
      <c r="C1225" s="136"/>
      <c r="D1225" s="208" t="str">
        <f t="shared" si="388"/>
        <v/>
      </c>
      <c r="E1225" s="129" t="s">
        <v>169</v>
      </c>
      <c r="F1225" s="209" t="s">
        <v>169</v>
      </c>
      <c r="G1225" s="135"/>
      <c r="H1225" s="258"/>
      <c r="I1225" s="259">
        <f t="shared" si="389"/>
        <v>0</v>
      </c>
      <c r="J1225" s="259">
        <f t="shared" si="390"/>
        <v>0</v>
      </c>
      <c r="K1225" s="259">
        <f t="shared" si="391"/>
        <v>0</v>
      </c>
      <c r="L1225" s="252"/>
      <c r="M1225" s="252"/>
      <c r="N1225" s="252"/>
      <c r="O1225" s="147">
        <v>0</v>
      </c>
      <c r="P1225" s="147">
        <v>0</v>
      </c>
      <c r="Q1225" s="137">
        <f t="shared" si="392"/>
        <v>0</v>
      </c>
      <c r="R1225" s="80">
        <f t="shared" si="393"/>
        <v>0</v>
      </c>
      <c r="S1225" s="147">
        <v>0</v>
      </c>
      <c r="T1225" s="121"/>
      <c r="U1225" s="263">
        <f>IFERROR(VLOOKUP(B1225,คำนวณตกเบิกวิทยฐานะ!$B$9:$P$1008,14,FALSE),0)</f>
        <v>0</v>
      </c>
      <c r="V1225" s="263">
        <f>IFERROR(VLOOKUP(B1225,คำนวณตกเบิกวิทยฐานะ!$B$9:$P$1008,15,FALSE),0)</f>
        <v>0</v>
      </c>
      <c r="W1225" s="264">
        <f t="shared" si="394"/>
        <v>0</v>
      </c>
      <c r="X1225" s="119" t="s">
        <v>169</v>
      </c>
      <c r="Y1225" s="209" t="s">
        <v>169</v>
      </c>
      <c r="Z1225" s="258"/>
      <c r="AA1225" s="253">
        <f t="shared" si="395"/>
        <v>0</v>
      </c>
      <c r="AB1225" s="253">
        <f t="shared" si="396"/>
        <v>0</v>
      </c>
      <c r="AC1225" s="253">
        <f t="shared" si="386"/>
        <v>0</v>
      </c>
      <c r="AD1225" s="253">
        <f t="shared" si="397"/>
        <v>0</v>
      </c>
      <c r="AE1225" s="268">
        <f t="shared" si="387"/>
        <v>0</v>
      </c>
      <c r="AF1225" s="269">
        <f t="shared" si="398"/>
        <v>0</v>
      </c>
      <c r="AG1225" s="270">
        <f t="shared" si="399"/>
        <v>0</v>
      </c>
      <c r="AH1225" s="121"/>
      <c r="AI1225" s="252"/>
      <c r="AJ1225" s="295"/>
      <c r="AK1225" s="301">
        <f t="shared" si="400"/>
        <v>0</v>
      </c>
      <c r="AL1225" s="119" t="s">
        <v>169</v>
      </c>
      <c r="AM1225" s="123" t="s">
        <v>169</v>
      </c>
      <c r="AN1225" s="122"/>
      <c r="AO1225" s="119" t="s">
        <v>169</v>
      </c>
      <c r="AP1225" s="123" t="s">
        <v>169</v>
      </c>
      <c r="AQ1225" s="124"/>
      <c r="AR1225" s="119" t="s">
        <v>169</v>
      </c>
      <c r="AS1225" s="123" t="s">
        <v>169</v>
      </c>
      <c r="AT1225" s="122"/>
      <c r="AU1225" s="280">
        <f t="shared" si="401"/>
        <v>0</v>
      </c>
      <c r="AV1225" s="281">
        <f t="shared" si="402"/>
        <v>0</v>
      </c>
      <c r="AW1225" s="291">
        <f t="shared" si="403"/>
        <v>0</v>
      </c>
      <c r="AX1225" s="283">
        <f t="shared" si="404"/>
        <v>0</v>
      </c>
    </row>
    <row r="1226" spans="1:50" ht="26.45" customHeight="1">
      <c r="A1226" s="117"/>
      <c r="B1226" s="245"/>
      <c r="C1226" s="136"/>
      <c r="D1226" s="208" t="str">
        <f t="shared" si="388"/>
        <v/>
      </c>
      <c r="E1226" s="129" t="s">
        <v>169</v>
      </c>
      <c r="F1226" s="209" t="s">
        <v>169</v>
      </c>
      <c r="G1226" s="135"/>
      <c r="H1226" s="258"/>
      <c r="I1226" s="259">
        <f t="shared" si="389"/>
        <v>0</v>
      </c>
      <c r="J1226" s="259">
        <f t="shared" si="390"/>
        <v>0</v>
      </c>
      <c r="K1226" s="259">
        <f t="shared" si="391"/>
        <v>0</v>
      </c>
      <c r="L1226" s="252"/>
      <c r="M1226" s="252"/>
      <c r="N1226" s="252"/>
      <c r="O1226" s="147">
        <v>0</v>
      </c>
      <c r="P1226" s="147">
        <v>0</v>
      </c>
      <c r="Q1226" s="137">
        <f t="shared" si="392"/>
        <v>0</v>
      </c>
      <c r="R1226" s="80">
        <f t="shared" si="393"/>
        <v>0</v>
      </c>
      <c r="S1226" s="147">
        <v>0</v>
      </c>
      <c r="T1226" s="121"/>
      <c r="U1226" s="263">
        <f>IFERROR(VLOOKUP(B1226,คำนวณตกเบิกวิทยฐานะ!$B$9:$P$1008,14,FALSE),0)</f>
        <v>0</v>
      </c>
      <c r="V1226" s="263">
        <f>IFERROR(VLOOKUP(B1226,คำนวณตกเบิกวิทยฐานะ!$B$9:$P$1008,15,FALSE),0)</f>
        <v>0</v>
      </c>
      <c r="W1226" s="264">
        <f t="shared" si="394"/>
        <v>0</v>
      </c>
      <c r="X1226" s="119" t="s">
        <v>169</v>
      </c>
      <c r="Y1226" s="209" t="s">
        <v>169</v>
      </c>
      <c r="Z1226" s="258"/>
      <c r="AA1226" s="253">
        <f t="shared" si="395"/>
        <v>0</v>
      </c>
      <c r="AB1226" s="253">
        <f t="shared" si="396"/>
        <v>0</v>
      </c>
      <c r="AC1226" s="253">
        <f t="shared" si="386"/>
        <v>0</v>
      </c>
      <c r="AD1226" s="253">
        <f t="shared" si="397"/>
        <v>0</v>
      </c>
      <c r="AE1226" s="268">
        <f t="shared" si="387"/>
        <v>0</v>
      </c>
      <c r="AF1226" s="269">
        <f t="shared" si="398"/>
        <v>0</v>
      </c>
      <c r="AG1226" s="270">
        <f t="shared" si="399"/>
        <v>0</v>
      </c>
      <c r="AH1226" s="121"/>
      <c r="AI1226" s="252"/>
      <c r="AJ1226" s="295"/>
      <c r="AK1226" s="301">
        <f t="shared" si="400"/>
        <v>0</v>
      </c>
      <c r="AL1226" s="119" t="s">
        <v>169</v>
      </c>
      <c r="AM1226" s="123" t="s">
        <v>169</v>
      </c>
      <c r="AN1226" s="122"/>
      <c r="AO1226" s="119" t="s">
        <v>169</v>
      </c>
      <c r="AP1226" s="123" t="s">
        <v>169</v>
      </c>
      <c r="AQ1226" s="124"/>
      <c r="AR1226" s="119" t="s">
        <v>169</v>
      </c>
      <c r="AS1226" s="123" t="s">
        <v>169</v>
      </c>
      <c r="AT1226" s="122"/>
      <c r="AU1226" s="280">
        <f t="shared" si="401"/>
        <v>0</v>
      </c>
      <c r="AV1226" s="281">
        <f t="shared" si="402"/>
        <v>0</v>
      </c>
      <c r="AW1226" s="291">
        <f t="shared" si="403"/>
        <v>0</v>
      </c>
      <c r="AX1226" s="283">
        <f t="shared" si="404"/>
        <v>0</v>
      </c>
    </row>
    <row r="1227" spans="1:50" ht="26.45" customHeight="1">
      <c r="A1227" s="117"/>
      <c r="B1227" s="245"/>
      <c r="C1227" s="136"/>
      <c r="D1227" s="208" t="str">
        <f t="shared" si="388"/>
        <v/>
      </c>
      <c r="E1227" s="129" t="s">
        <v>169</v>
      </c>
      <c r="F1227" s="209" t="s">
        <v>169</v>
      </c>
      <c r="G1227" s="135"/>
      <c r="H1227" s="258"/>
      <c r="I1227" s="259">
        <f t="shared" si="389"/>
        <v>0</v>
      </c>
      <c r="J1227" s="259">
        <f t="shared" si="390"/>
        <v>0</v>
      </c>
      <c r="K1227" s="259">
        <f t="shared" si="391"/>
        <v>0</v>
      </c>
      <c r="L1227" s="252"/>
      <c r="M1227" s="252"/>
      <c r="N1227" s="252"/>
      <c r="O1227" s="147">
        <v>0</v>
      </c>
      <c r="P1227" s="147">
        <v>0</v>
      </c>
      <c r="Q1227" s="137">
        <f t="shared" si="392"/>
        <v>0</v>
      </c>
      <c r="R1227" s="80">
        <f t="shared" si="393"/>
        <v>0</v>
      </c>
      <c r="S1227" s="147">
        <v>0</v>
      </c>
      <c r="T1227" s="121"/>
      <c r="U1227" s="263">
        <f>IFERROR(VLOOKUP(B1227,คำนวณตกเบิกวิทยฐานะ!$B$9:$P$1008,14,FALSE),0)</f>
        <v>0</v>
      </c>
      <c r="V1227" s="263">
        <f>IFERROR(VLOOKUP(B1227,คำนวณตกเบิกวิทยฐานะ!$B$9:$P$1008,15,FALSE),0)</f>
        <v>0</v>
      </c>
      <c r="W1227" s="264">
        <f t="shared" si="394"/>
        <v>0</v>
      </c>
      <c r="X1227" s="119" t="s">
        <v>169</v>
      </c>
      <c r="Y1227" s="209" t="s">
        <v>169</v>
      </c>
      <c r="Z1227" s="258"/>
      <c r="AA1227" s="253">
        <f t="shared" si="395"/>
        <v>0</v>
      </c>
      <c r="AB1227" s="253">
        <f t="shared" si="396"/>
        <v>0</v>
      </c>
      <c r="AC1227" s="253">
        <f t="shared" si="386"/>
        <v>0</v>
      </c>
      <c r="AD1227" s="253">
        <f t="shared" si="397"/>
        <v>0</v>
      </c>
      <c r="AE1227" s="268">
        <f t="shared" si="387"/>
        <v>0</v>
      </c>
      <c r="AF1227" s="269">
        <f t="shared" si="398"/>
        <v>0</v>
      </c>
      <c r="AG1227" s="270">
        <f t="shared" si="399"/>
        <v>0</v>
      </c>
      <c r="AH1227" s="121"/>
      <c r="AI1227" s="252"/>
      <c r="AJ1227" s="295"/>
      <c r="AK1227" s="301">
        <f t="shared" si="400"/>
        <v>0</v>
      </c>
      <c r="AL1227" s="119" t="s">
        <v>169</v>
      </c>
      <c r="AM1227" s="123" t="s">
        <v>169</v>
      </c>
      <c r="AN1227" s="122"/>
      <c r="AO1227" s="119" t="s">
        <v>169</v>
      </c>
      <c r="AP1227" s="123" t="s">
        <v>169</v>
      </c>
      <c r="AQ1227" s="124"/>
      <c r="AR1227" s="119" t="s">
        <v>169</v>
      </c>
      <c r="AS1227" s="123" t="s">
        <v>169</v>
      </c>
      <c r="AT1227" s="122"/>
      <c r="AU1227" s="280">
        <f t="shared" si="401"/>
        <v>0</v>
      </c>
      <c r="AV1227" s="281">
        <f t="shared" si="402"/>
        <v>0</v>
      </c>
      <c r="AW1227" s="291">
        <f t="shared" si="403"/>
        <v>0</v>
      </c>
      <c r="AX1227" s="283">
        <f t="shared" si="404"/>
        <v>0</v>
      </c>
    </row>
    <row r="1228" spans="1:50" ht="26.45" customHeight="1">
      <c r="A1228" s="117"/>
      <c r="B1228" s="245"/>
      <c r="C1228" s="136"/>
      <c r="D1228" s="208" t="str">
        <f t="shared" si="388"/>
        <v/>
      </c>
      <c r="E1228" s="129" t="s">
        <v>169</v>
      </c>
      <c r="F1228" s="209" t="s">
        <v>169</v>
      </c>
      <c r="G1228" s="135"/>
      <c r="H1228" s="258"/>
      <c r="I1228" s="259">
        <f t="shared" si="389"/>
        <v>0</v>
      </c>
      <c r="J1228" s="259">
        <f t="shared" si="390"/>
        <v>0</v>
      </c>
      <c r="K1228" s="259">
        <f t="shared" si="391"/>
        <v>0</v>
      </c>
      <c r="L1228" s="252"/>
      <c r="M1228" s="252"/>
      <c r="N1228" s="252"/>
      <c r="O1228" s="147">
        <v>0</v>
      </c>
      <c r="P1228" s="147">
        <v>0</v>
      </c>
      <c r="Q1228" s="137">
        <f t="shared" si="392"/>
        <v>0</v>
      </c>
      <c r="R1228" s="80">
        <f t="shared" si="393"/>
        <v>0</v>
      </c>
      <c r="S1228" s="147">
        <v>0</v>
      </c>
      <c r="T1228" s="121"/>
      <c r="U1228" s="263">
        <f>IFERROR(VLOOKUP(B1228,คำนวณตกเบิกวิทยฐานะ!$B$9:$P$1008,14,FALSE),0)</f>
        <v>0</v>
      </c>
      <c r="V1228" s="263">
        <f>IFERROR(VLOOKUP(B1228,คำนวณตกเบิกวิทยฐานะ!$B$9:$P$1008,15,FALSE),0)</f>
        <v>0</v>
      </c>
      <c r="W1228" s="264">
        <f t="shared" si="394"/>
        <v>0</v>
      </c>
      <c r="X1228" s="119" t="s">
        <v>169</v>
      </c>
      <c r="Y1228" s="209" t="s">
        <v>169</v>
      </c>
      <c r="Z1228" s="258"/>
      <c r="AA1228" s="253">
        <f t="shared" si="395"/>
        <v>0</v>
      </c>
      <c r="AB1228" s="253">
        <f t="shared" si="396"/>
        <v>0</v>
      </c>
      <c r="AC1228" s="253">
        <f t="shared" si="386"/>
        <v>0</v>
      </c>
      <c r="AD1228" s="253">
        <f t="shared" si="397"/>
        <v>0</v>
      </c>
      <c r="AE1228" s="268">
        <f t="shared" si="387"/>
        <v>0</v>
      </c>
      <c r="AF1228" s="269">
        <f t="shared" si="398"/>
        <v>0</v>
      </c>
      <c r="AG1228" s="270">
        <f t="shared" si="399"/>
        <v>0</v>
      </c>
      <c r="AH1228" s="121"/>
      <c r="AI1228" s="252"/>
      <c r="AJ1228" s="295"/>
      <c r="AK1228" s="301">
        <f t="shared" si="400"/>
        <v>0</v>
      </c>
      <c r="AL1228" s="119" t="s">
        <v>169</v>
      </c>
      <c r="AM1228" s="123" t="s">
        <v>169</v>
      </c>
      <c r="AN1228" s="122"/>
      <c r="AO1228" s="119" t="s">
        <v>169</v>
      </c>
      <c r="AP1228" s="123" t="s">
        <v>169</v>
      </c>
      <c r="AQ1228" s="124"/>
      <c r="AR1228" s="119" t="s">
        <v>169</v>
      </c>
      <c r="AS1228" s="123" t="s">
        <v>169</v>
      </c>
      <c r="AT1228" s="122"/>
      <c r="AU1228" s="280">
        <f t="shared" si="401"/>
        <v>0</v>
      </c>
      <c r="AV1228" s="281">
        <f t="shared" si="402"/>
        <v>0</v>
      </c>
      <c r="AW1228" s="291">
        <f t="shared" si="403"/>
        <v>0</v>
      </c>
      <c r="AX1228" s="283">
        <f t="shared" si="404"/>
        <v>0</v>
      </c>
    </row>
    <row r="1229" spans="1:50" ht="26.45" customHeight="1">
      <c r="A1229" s="117"/>
      <c r="B1229" s="245"/>
      <c r="C1229" s="136"/>
      <c r="D1229" s="208" t="str">
        <f t="shared" si="388"/>
        <v/>
      </c>
      <c r="E1229" s="129" t="s">
        <v>169</v>
      </c>
      <c r="F1229" s="209" t="s">
        <v>169</v>
      </c>
      <c r="G1229" s="135"/>
      <c r="H1229" s="258"/>
      <c r="I1229" s="259">
        <f t="shared" si="389"/>
        <v>0</v>
      </c>
      <c r="J1229" s="259">
        <f t="shared" si="390"/>
        <v>0</v>
      </c>
      <c r="K1229" s="259">
        <f t="shared" si="391"/>
        <v>0</v>
      </c>
      <c r="L1229" s="252"/>
      <c r="M1229" s="252"/>
      <c r="N1229" s="252"/>
      <c r="O1229" s="147">
        <v>0</v>
      </c>
      <c r="P1229" s="147">
        <v>0</v>
      </c>
      <c r="Q1229" s="137">
        <f t="shared" si="392"/>
        <v>0</v>
      </c>
      <c r="R1229" s="80">
        <f t="shared" si="393"/>
        <v>0</v>
      </c>
      <c r="S1229" s="147">
        <v>0</v>
      </c>
      <c r="T1229" s="121"/>
      <c r="U1229" s="263">
        <f>IFERROR(VLOOKUP(B1229,คำนวณตกเบิกวิทยฐานะ!$B$9:$P$1008,14,FALSE),0)</f>
        <v>0</v>
      </c>
      <c r="V1229" s="263">
        <f>IFERROR(VLOOKUP(B1229,คำนวณตกเบิกวิทยฐานะ!$B$9:$P$1008,15,FALSE),0)</f>
        <v>0</v>
      </c>
      <c r="W1229" s="264">
        <f t="shared" si="394"/>
        <v>0</v>
      </c>
      <c r="X1229" s="119" t="s">
        <v>169</v>
      </c>
      <c r="Y1229" s="209" t="s">
        <v>169</v>
      </c>
      <c r="Z1229" s="258"/>
      <c r="AA1229" s="253">
        <f t="shared" si="395"/>
        <v>0</v>
      </c>
      <c r="AB1229" s="253">
        <f t="shared" si="396"/>
        <v>0</v>
      </c>
      <c r="AC1229" s="253">
        <f t="shared" si="386"/>
        <v>0</v>
      </c>
      <c r="AD1229" s="253">
        <f t="shared" si="397"/>
        <v>0</v>
      </c>
      <c r="AE1229" s="268">
        <f t="shared" si="387"/>
        <v>0</v>
      </c>
      <c r="AF1229" s="269">
        <f t="shared" si="398"/>
        <v>0</v>
      </c>
      <c r="AG1229" s="270">
        <f t="shared" si="399"/>
        <v>0</v>
      </c>
      <c r="AH1229" s="121"/>
      <c r="AI1229" s="252"/>
      <c r="AJ1229" s="295"/>
      <c r="AK1229" s="301">
        <f t="shared" si="400"/>
        <v>0</v>
      </c>
      <c r="AL1229" s="119" t="s">
        <v>169</v>
      </c>
      <c r="AM1229" s="123" t="s">
        <v>169</v>
      </c>
      <c r="AN1229" s="122"/>
      <c r="AO1229" s="119" t="s">
        <v>169</v>
      </c>
      <c r="AP1229" s="123" t="s">
        <v>169</v>
      </c>
      <c r="AQ1229" s="124"/>
      <c r="AR1229" s="119" t="s">
        <v>169</v>
      </c>
      <c r="AS1229" s="123" t="s">
        <v>169</v>
      </c>
      <c r="AT1229" s="122"/>
      <c r="AU1229" s="280">
        <f t="shared" si="401"/>
        <v>0</v>
      </c>
      <c r="AV1229" s="281">
        <f t="shared" si="402"/>
        <v>0</v>
      </c>
      <c r="AW1229" s="291">
        <f t="shared" si="403"/>
        <v>0</v>
      </c>
      <c r="AX1229" s="283">
        <f t="shared" si="404"/>
        <v>0</v>
      </c>
    </row>
    <row r="1230" spans="1:50" ht="26.45" customHeight="1">
      <c r="A1230" s="117"/>
      <c r="B1230" s="245"/>
      <c r="C1230" s="136"/>
      <c r="D1230" s="208" t="str">
        <f t="shared" si="388"/>
        <v/>
      </c>
      <c r="E1230" s="129" t="s">
        <v>169</v>
      </c>
      <c r="F1230" s="209" t="s">
        <v>169</v>
      </c>
      <c r="G1230" s="135"/>
      <c r="H1230" s="258"/>
      <c r="I1230" s="259">
        <f t="shared" si="389"/>
        <v>0</v>
      </c>
      <c r="J1230" s="259">
        <f t="shared" si="390"/>
        <v>0</v>
      </c>
      <c r="K1230" s="259">
        <f t="shared" si="391"/>
        <v>0</v>
      </c>
      <c r="L1230" s="252"/>
      <c r="M1230" s="252"/>
      <c r="N1230" s="252"/>
      <c r="O1230" s="147">
        <v>0</v>
      </c>
      <c r="P1230" s="147">
        <v>0</v>
      </c>
      <c r="Q1230" s="137">
        <f t="shared" si="392"/>
        <v>0</v>
      </c>
      <c r="R1230" s="80">
        <f t="shared" si="393"/>
        <v>0</v>
      </c>
      <c r="S1230" s="147">
        <v>0</v>
      </c>
      <c r="T1230" s="121"/>
      <c r="U1230" s="263">
        <f>IFERROR(VLOOKUP(B1230,คำนวณตกเบิกวิทยฐานะ!$B$9:$P$1008,14,FALSE),0)</f>
        <v>0</v>
      </c>
      <c r="V1230" s="263">
        <f>IFERROR(VLOOKUP(B1230,คำนวณตกเบิกวิทยฐานะ!$B$9:$P$1008,15,FALSE),0)</f>
        <v>0</v>
      </c>
      <c r="W1230" s="264">
        <f t="shared" si="394"/>
        <v>0</v>
      </c>
      <c r="X1230" s="119" t="s">
        <v>169</v>
      </c>
      <c r="Y1230" s="209" t="s">
        <v>169</v>
      </c>
      <c r="Z1230" s="258"/>
      <c r="AA1230" s="253">
        <f t="shared" si="395"/>
        <v>0</v>
      </c>
      <c r="AB1230" s="253">
        <f t="shared" si="396"/>
        <v>0</v>
      </c>
      <c r="AC1230" s="253">
        <f t="shared" si="386"/>
        <v>0</v>
      </c>
      <c r="AD1230" s="253">
        <f t="shared" si="397"/>
        <v>0</v>
      </c>
      <c r="AE1230" s="268">
        <f t="shared" si="387"/>
        <v>0</v>
      </c>
      <c r="AF1230" s="269">
        <f t="shared" si="398"/>
        <v>0</v>
      </c>
      <c r="AG1230" s="270">
        <f t="shared" si="399"/>
        <v>0</v>
      </c>
      <c r="AH1230" s="121"/>
      <c r="AI1230" s="252"/>
      <c r="AJ1230" s="295"/>
      <c r="AK1230" s="301">
        <f t="shared" si="400"/>
        <v>0</v>
      </c>
      <c r="AL1230" s="119" t="s">
        <v>169</v>
      </c>
      <c r="AM1230" s="123" t="s">
        <v>169</v>
      </c>
      <c r="AN1230" s="122"/>
      <c r="AO1230" s="119" t="s">
        <v>169</v>
      </c>
      <c r="AP1230" s="123" t="s">
        <v>169</v>
      </c>
      <c r="AQ1230" s="124"/>
      <c r="AR1230" s="119" t="s">
        <v>169</v>
      </c>
      <c r="AS1230" s="123" t="s">
        <v>169</v>
      </c>
      <c r="AT1230" s="122"/>
      <c r="AU1230" s="280">
        <f t="shared" si="401"/>
        <v>0</v>
      </c>
      <c r="AV1230" s="281">
        <f t="shared" si="402"/>
        <v>0</v>
      </c>
      <c r="AW1230" s="291">
        <f t="shared" si="403"/>
        <v>0</v>
      </c>
      <c r="AX1230" s="283">
        <f t="shared" si="404"/>
        <v>0</v>
      </c>
    </row>
    <row r="1231" spans="1:50" ht="26.45" customHeight="1">
      <c r="A1231" s="117"/>
      <c r="B1231" s="245"/>
      <c r="C1231" s="136"/>
      <c r="D1231" s="208" t="str">
        <f t="shared" si="388"/>
        <v/>
      </c>
      <c r="E1231" s="129" t="s">
        <v>169</v>
      </c>
      <c r="F1231" s="209" t="s">
        <v>169</v>
      </c>
      <c r="G1231" s="135"/>
      <c r="H1231" s="258"/>
      <c r="I1231" s="259">
        <f t="shared" si="389"/>
        <v>0</v>
      </c>
      <c r="J1231" s="259">
        <f t="shared" si="390"/>
        <v>0</v>
      </c>
      <c r="K1231" s="259">
        <f t="shared" si="391"/>
        <v>0</v>
      </c>
      <c r="L1231" s="252"/>
      <c r="M1231" s="252"/>
      <c r="N1231" s="252"/>
      <c r="O1231" s="147">
        <v>0</v>
      </c>
      <c r="P1231" s="147">
        <v>0</v>
      </c>
      <c r="Q1231" s="137">
        <f t="shared" si="392"/>
        <v>0</v>
      </c>
      <c r="R1231" s="80">
        <f t="shared" si="393"/>
        <v>0</v>
      </c>
      <c r="S1231" s="147">
        <v>0</v>
      </c>
      <c r="T1231" s="121"/>
      <c r="U1231" s="263">
        <f>IFERROR(VLOOKUP(B1231,คำนวณตกเบิกวิทยฐานะ!$B$9:$P$1008,14,FALSE),0)</f>
        <v>0</v>
      </c>
      <c r="V1231" s="263">
        <f>IFERROR(VLOOKUP(B1231,คำนวณตกเบิกวิทยฐานะ!$B$9:$P$1008,15,FALSE),0)</f>
        <v>0</v>
      </c>
      <c r="W1231" s="264">
        <f t="shared" si="394"/>
        <v>0</v>
      </c>
      <c r="X1231" s="119" t="s">
        <v>169</v>
      </c>
      <c r="Y1231" s="209" t="s">
        <v>169</v>
      </c>
      <c r="Z1231" s="258"/>
      <c r="AA1231" s="253">
        <f t="shared" si="395"/>
        <v>0</v>
      </c>
      <c r="AB1231" s="253">
        <f t="shared" si="396"/>
        <v>0</v>
      </c>
      <c r="AC1231" s="253">
        <f t="shared" si="386"/>
        <v>0</v>
      </c>
      <c r="AD1231" s="253">
        <f t="shared" si="397"/>
        <v>0</v>
      </c>
      <c r="AE1231" s="268">
        <f t="shared" si="387"/>
        <v>0</v>
      </c>
      <c r="AF1231" s="269">
        <f t="shared" si="398"/>
        <v>0</v>
      </c>
      <c r="AG1231" s="270">
        <f t="shared" si="399"/>
        <v>0</v>
      </c>
      <c r="AH1231" s="121"/>
      <c r="AI1231" s="252"/>
      <c r="AJ1231" s="295"/>
      <c r="AK1231" s="301">
        <f t="shared" si="400"/>
        <v>0</v>
      </c>
      <c r="AL1231" s="119" t="s">
        <v>169</v>
      </c>
      <c r="AM1231" s="123" t="s">
        <v>169</v>
      </c>
      <c r="AN1231" s="122"/>
      <c r="AO1231" s="119" t="s">
        <v>169</v>
      </c>
      <c r="AP1231" s="123" t="s">
        <v>169</v>
      </c>
      <c r="AQ1231" s="124"/>
      <c r="AR1231" s="119" t="s">
        <v>169</v>
      </c>
      <c r="AS1231" s="123" t="s">
        <v>169</v>
      </c>
      <c r="AT1231" s="122"/>
      <c r="AU1231" s="280">
        <f t="shared" si="401"/>
        <v>0</v>
      </c>
      <c r="AV1231" s="281">
        <f t="shared" si="402"/>
        <v>0</v>
      </c>
      <c r="AW1231" s="291">
        <f t="shared" si="403"/>
        <v>0</v>
      </c>
      <c r="AX1231" s="283">
        <f t="shared" si="404"/>
        <v>0</v>
      </c>
    </row>
    <row r="1232" spans="1:50" ht="26.45" customHeight="1">
      <c r="A1232" s="117"/>
      <c r="B1232" s="245"/>
      <c r="C1232" s="136"/>
      <c r="D1232" s="208" t="str">
        <f t="shared" si="388"/>
        <v/>
      </c>
      <c r="E1232" s="129" t="s">
        <v>169</v>
      </c>
      <c r="F1232" s="209" t="s">
        <v>169</v>
      </c>
      <c r="G1232" s="135"/>
      <c r="H1232" s="258"/>
      <c r="I1232" s="259">
        <f t="shared" si="389"/>
        <v>0</v>
      </c>
      <c r="J1232" s="259">
        <f t="shared" si="390"/>
        <v>0</v>
      </c>
      <c r="K1232" s="259">
        <f t="shared" si="391"/>
        <v>0</v>
      </c>
      <c r="L1232" s="252"/>
      <c r="M1232" s="252"/>
      <c r="N1232" s="252"/>
      <c r="O1232" s="147">
        <v>0</v>
      </c>
      <c r="P1232" s="147">
        <v>0</v>
      </c>
      <c r="Q1232" s="137">
        <f t="shared" si="392"/>
        <v>0</v>
      </c>
      <c r="R1232" s="80">
        <f t="shared" si="393"/>
        <v>0</v>
      </c>
      <c r="S1232" s="147">
        <v>0</v>
      </c>
      <c r="T1232" s="121"/>
      <c r="U1232" s="263">
        <f>IFERROR(VLOOKUP(B1232,คำนวณตกเบิกวิทยฐานะ!$B$9:$P$1008,14,FALSE),0)</f>
        <v>0</v>
      </c>
      <c r="V1232" s="263">
        <f>IFERROR(VLOOKUP(B1232,คำนวณตกเบิกวิทยฐานะ!$B$9:$P$1008,15,FALSE),0)</f>
        <v>0</v>
      </c>
      <c r="W1232" s="264">
        <f t="shared" si="394"/>
        <v>0</v>
      </c>
      <c r="X1232" s="119" t="s">
        <v>169</v>
      </c>
      <c r="Y1232" s="209" t="s">
        <v>169</v>
      </c>
      <c r="Z1232" s="258"/>
      <c r="AA1232" s="253">
        <f t="shared" si="395"/>
        <v>0</v>
      </c>
      <c r="AB1232" s="253">
        <f t="shared" si="396"/>
        <v>0</v>
      </c>
      <c r="AC1232" s="253">
        <f t="shared" ref="AC1232:AC1295" si="405">IF(Z1232=0,0,IF(X1232="พนักงานจ้างทั่วไป",IF(AB1232&gt;11000,0,IF(11000-AB1232&lt;=2000,11000-AB1232,2000)),IF(AB1232&gt;14600,0,IF(14600-AB1232&lt;=2000,14600-AB1232,2000))))</f>
        <v>0</v>
      </c>
      <c r="AD1232" s="253">
        <f t="shared" si="397"/>
        <v>0</v>
      </c>
      <c r="AE1232" s="268">
        <f t="shared" ref="AE1232:AE1295" si="406">IF(OR(X1232="พนักงานจ้างตามภารกิจ",X1232="พนักงานจ้างทั่วไป"),IF(AD1232*5/100&gt;750,750,AD1232*5/100),0)</f>
        <v>0</v>
      </c>
      <c r="AF1232" s="269">
        <f t="shared" si="398"/>
        <v>0</v>
      </c>
      <c r="AG1232" s="270">
        <f t="shared" si="399"/>
        <v>0</v>
      </c>
      <c r="AH1232" s="121"/>
      <c r="AI1232" s="252"/>
      <c r="AJ1232" s="295"/>
      <c r="AK1232" s="301">
        <f t="shared" si="400"/>
        <v>0</v>
      </c>
      <c r="AL1232" s="119" t="s">
        <v>169</v>
      </c>
      <c r="AM1232" s="123" t="s">
        <v>169</v>
      </c>
      <c r="AN1232" s="122"/>
      <c r="AO1232" s="119" t="s">
        <v>169</v>
      </c>
      <c r="AP1232" s="123" t="s">
        <v>169</v>
      </c>
      <c r="AQ1232" s="124"/>
      <c r="AR1232" s="119" t="s">
        <v>169</v>
      </c>
      <c r="AS1232" s="123" t="s">
        <v>169</v>
      </c>
      <c r="AT1232" s="122"/>
      <c r="AU1232" s="280">
        <f t="shared" si="401"/>
        <v>0</v>
      </c>
      <c r="AV1232" s="281">
        <f t="shared" si="402"/>
        <v>0</v>
      </c>
      <c r="AW1232" s="291">
        <f t="shared" si="403"/>
        <v>0</v>
      </c>
      <c r="AX1232" s="283">
        <f t="shared" si="404"/>
        <v>0</v>
      </c>
    </row>
    <row r="1233" spans="1:50" ht="26.45" customHeight="1">
      <c r="A1233" s="117"/>
      <c r="B1233" s="245"/>
      <c r="C1233" s="136"/>
      <c r="D1233" s="208" t="str">
        <f t="shared" si="388"/>
        <v/>
      </c>
      <c r="E1233" s="129" t="s">
        <v>169</v>
      </c>
      <c r="F1233" s="209" t="s">
        <v>169</v>
      </c>
      <c r="G1233" s="135"/>
      <c r="H1233" s="258"/>
      <c r="I1233" s="259">
        <f t="shared" si="389"/>
        <v>0</v>
      </c>
      <c r="J1233" s="259">
        <f t="shared" si="390"/>
        <v>0</v>
      </c>
      <c r="K1233" s="259">
        <f t="shared" si="391"/>
        <v>0</v>
      </c>
      <c r="L1233" s="252"/>
      <c r="M1233" s="252"/>
      <c r="N1233" s="252"/>
      <c r="O1233" s="147">
        <v>0</v>
      </c>
      <c r="P1233" s="147">
        <v>0</v>
      </c>
      <c r="Q1233" s="137">
        <f t="shared" si="392"/>
        <v>0</v>
      </c>
      <c r="R1233" s="80">
        <f t="shared" si="393"/>
        <v>0</v>
      </c>
      <c r="S1233" s="147">
        <v>0</v>
      </c>
      <c r="T1233" s="121"/>
      <c r="U1233" s="263">
        <f>IFERROR(VLOOKUP(B1233,คำนวณตกเบิกวิทยฐานะ!$B$9:$P$1008,14,FALSE),0)</f>
        <v>0</v>
      </c>
      <c r="V1233" s="263">
        <f>IFERROR(VLOOKUP(B1233,คำนวณตกเบิกวิทยฐานะ!$B$9:$P$1008,15,FALSE),0)</f>
        <v>0</v>
      </c>
      <c r="W1233" s="264">
        <f t="shared" si="394"/>
        <v>0</v>
      </c>
      <c r="X1233" s="119" t="s">
        <v>169</v>
      </c>
      <c r="Y1233" s="209" t="s">
        <v>169</v>
      </c>
      <c r="Z1233" s="258"/>
      <c r="AA1233" s="253">
        <f t="shared" si="395"/>
        <v>0</v>
      </c>
      <c r="AB1233" s="253">
        <f t="shared" si="396"/>
        <v>0</v>
      </c>
      <c r="AC1233" s="253">
        <f t="shared" si="405"/>
        <v>0</v>
      </c>
      <c r="AD1233" s="253">
        <f t="shared" si="397"/>
        <v>0</v>
      </c>
      <c r="AE1233" s="268">
        <f t="shared" si="406"/>
        <v>0</v>
      </c>
      <c r="AF1233" s="269">
        <f t="shared" si="398"/>
        <v>0</v>
      </c>
      <c r="AG1233" s="270">
        <f t="shared" si="399"/>
        <v>0</v>
      </c>
      <c r="AH1233" s="121"/>
      <c r="AI1233" s="252"/>
      <c r="AJ1233" s="295"/>
      <c r="AK1233" s="301">
        <f t="shared" si="400"/>
        <v>0</v>
      </c>
      <c r="AL1233" s="119" t="s">
        <v>169</v>
      </c>
      <c r="AM1233" s="123" t="s">
        <v>169</v>
      </c>
      <c r="AN1233" s="122"/>
      <c r="AO1233" s="119" t="s">
        <v>169</v>
      </c>
      <c r="AP1233" s="123" t="s">
        <v>169</v>
      </c>
      <c r="AQ1233" s="124"/>
      <c r="AR1233" s="119" t="s">
        <v>169</v>
      </c>
      <c r="AS1233" s="123" t="s">
        <v>169</v>
      </c>
      <c r="AT1233" s="122"/>
      <c r="AU1233" s="280">
        <f t="shared" si="401"/>
        <v>0</v>
      </c>
      <c r="AV1233" s="281">
        <f t="shared" si="402"/>
        <v>0</v>
      </c>
      <c r="AW1233" s="291">
        <f t="shared" si="403"/>
        <v>0</v>
      </c>
      <c r="AX1233" s="283">
        <f t="shared" si="404"/>
        <v>0</v>
      </c>
    </row>
    <row r="1234" spans="1:50" ht="26.45" customHeight="1">
      <c r="A1234" s="117"/>
      <c r="B1234" s="245"/>
      <c r="C1234" s="136"/>
      <c r="D1234" s="208" t="str">
        <f t="shared" si="388"/>
        <v/>
      </c>
      <c r="E1234" s="129" t="s">
        <v>169</v>
      </c>
      <c r="F1234" s="209" t="s">
        <v>169</v>
      </c>
      <c r="G1234" s="135"/>
      <c r="H1234" s="258"/>
      <c r="I1234" s="259">
        <f t="shared" si="389"/>
        <v>0</v>
      </c>
      <c r="J1234" s="259">
        <f t="shared" si="390"/>
        <v>0</v>
      </c>
      <c r="K1234" s="259">
        <f t="shared" si="391"/>
        <v>0</v>
      </c>
      <c r="L1234" s="252"/>
      <c r="M1234" s="252"/>
      <c r="N1234" s="252"/>
      <c r="O1234" s="147">
        <v>0</v>
      </c>
      <c r="P1234" s="147">
        <v>0</v>
      </c>
      <c r="Q1234" s="137">
        <f t="shared" si="392"/>
        <v>0</v>
      </c>
      <c r="R1234" s="80">
        <f t="shared" si="393"/>
        <v>0</v>
      </c>
      <c r="S1234" s="147">
        <v>0</v>
      </c>
      <c r="T1234" s="121"/>
      <c r="U1234" s="263">
        <f>IFERROR(VLOOKUP(B1234,คำนวณตกเบิกวิทยฐานะ!$B$9:$P$1008,14,FALSE),0)</f>
        <v>0</v>
      </c>
      <c r="V1234" s="263">
        <f>IFERROR(VLOOKUP(B1234,คำนวณตกเบิกวิทยฐานะ!$B$9:$P$1008,15,FALSE),0)</f>
        <v>0</v>
      </c>
      <c r="W1234" s="264">
        <f t="shared" si="394"/>
        <v>0</v>
      </c>
      <c r="X1234" s="119" t="s">
        <v>169</v>
      </c>
      <c r="Y1234" s="209" t="s">
        <v>169</v>
      </c>
      <c r="Z1234" s="258"/>
      <c r="AA1234" s="253">
        <f t="shared" si="395"/>
        <v>0</v>
      </c>
      <c r="AB1234" s="253">
        <f t="shared" si="396"/>
        <v>0</v>
      </c>
      <c r="AC1234" s="253">
        <f t="shared" si="405"/>
        <v>0</v>
      </c>
      <c r="AD1234" s="253">
        <f t="shared" si="397"/>
        <v>0</v>
      </c>
      <c r="AE1234" s="268">
        <f t="shared" si="406"/>
        <v>0</v>
      </c>
      <c r="AF1234" s="269">
        <f t="shared" si="398"/>
        <v>0</v>
      </c>
      <c r="AG1234" s="270">
        <f t="shared" si="399"/>
        <v>0</v>
      </c>
      <c r="AH1234" s="121"/>
      <c r="AI1234" s="252"/>
      <c r="AJ1234" s="295"/>
      <c r="AK1234" s="301">
        <f t="shared" si="400"/>
        <v>0</v>
      </c>
      <c r="AL1234" s="119" t="s">
        <v>169</v>
      </c>
      <c r="AM1234" s="123" t="s">
        <v>169</v>
      </c>
      <c r="AN1234" s="122"/>
      <c r="AO1234" s="119" t="s">
        <v>169</v>
      </c>
      <c r="AP1234" s="123" t="s">
        <v>169</v>
      </c>
      <c r="AQ1234" s="124"/>
      <c r="AR1234" s="119" t="s">
        <v>169</v>
      </c>
      <c r="AS1234" s="123" t="s">
        <v>169</v>
      </c>
      <c r="AT1234" s="122"/>
      <c r="AU1234" s="280">
        <f t="shared" si="401"/>
        <v>0</v>
      </c>
      <c r="AV1234" s="281">
        <f t="shared" si="402"/>
        <v>0</v>
      </c>
      <c r="AW1234" s="291">
        <f t="shared" si="403"/>
        <v>0</v>
      </c>
      <c r="AX1234" s="283">
        <f t="shared" si="404"/>
        <v>0</v>
      </c>
    </row>
    <row r="1235" spans="1:50" ht="26.45" customHeight="1">
      <c r="A1235" s="117"/>
      <c r="B1235" s="245"/>
      <c r="C1235" s="136"/>
      <c r="D1235" s="208" t="str">
        <f t="shared" si="388"/>
        <v/>
      </c>
      <c r="E1235" s="129" t="s">
        <v>169</v>
      </c>
      <c r="F1235" s="209" t="s">
        <v>169</v>
      </c>
      <c r="G1235" s="135"/>
      <c r="H1235" s="258"/>
      <c r="I1235" s="259">
        <f t="shared" si="389"/>
        <v>0</v>
      </c>
      <c r="J1235" s="259">
        <f t="shared" si="390"/>
        <v>0</v>
      </c>
      <c r="K1235" s="259">
        <f t="shared" si="391"/>
        <v>0</v>
      </c>
      <c r="L1235" s="252"/>
      <c r="M1235" s="252"/>
      <c r="N1235" s="252"/>
      <c r="O1235" s="147">
        <v>0</v>
      </c>
      <c r="P1235" s="147">
        <v>0</v>
      </c>
      <c r="Q1235" s="137">
        <f t="shared" si="392"/>
        <v>0</v>
      </c>
      <c r="R1235" s="80">
        <f t="shared" si="393"/>
        <v>0</v>
      </c>
      <c r="S1235" s="147">
        <v>0</v>
      </c>
      <c r="T1235" s="121"/>
      <c r="U1235" s="263">
        <f>IFERROR(VLOOKUP(B1235,คำนวณตกเบิกวิทยฐานะ!$B$9:$P$1008,14,FALSE),0)</f>
        <v>0</v>
      </c>
      <c r="V1235" s="263">
        <f>IFERROR(VLOOKUP(B1235,คำนวณตกเบิกวิทยฐานะ!$B$9:$P$1008,15,FALSE),0)</f>
        <v>0</v>
      </c>
      <c r="W1235" s="264">
        <f t="shared" si="394"/>
        <v>0</v>
      </c>
      <c r="X1235" s="119" t="s">
        <v>169</v>
      </c>
      <c r="Y1235" s="209" t="s">
        <v>169</v>
      </c>
      <c r="Z1235" s="258"/>
      <c r="AA1235" s="253">
        <f t="shared" si="395"/>
        <v>0</v>
      </c>
      <c r="AB1235" s="253">
        <f t="shared" si="396"/>
        <v>0</v>
      </c>
      <c r="AC1235" s="253">
        <f t="shared" si="405"/>
        <v>0</v>
      </c>
      <c r="AD1235" s="253">
        <f t="shared" si="397"/>
        <v>0</v>
      </c>
      <c r="AE1235" s="268">
        <f t="shared" si="406"/>
        <v>0</v>
      </c>
      <c r="AF1235" s="269">
        <f t="shared" si="398"/>
        <v>0</v>
      </c>
      <c r="AG1235" s="270">
        <f t="shared" si="399"/>
        <v>0</v>
      </c>
      <c r="AH1235" s="121"/>
      <c r="AI1235" s="252"/>
      <c r="AJ1235" s="295"/>
      <c r="AK1235" s="301">
        <f t="shared" si="400"/>
        <v>0</v>
      </c>
      <c r="AL1235" s="119" t="s">
        <v>169</v>
      </c>
      <c r="AM1235" s="123" t="s">
        <v>169</v>
      </c>
      <c r="AN1235" s="122"/>
      <c r="AO1235" s="119" t="s">
        <v>169</v>
      </c>
      <c r="AP1235" s="123" t="s">
        <v>169</v>
      </c>
      <c r="AQ1235" s="124"/>
      <c r="AR1235" s="119" t="s">
        <v>169</v>
      </c>
      <c r="AS1235" s="123" t="s">
        <v>169</v>
      </c>
      <c r="AT1235" s="122"/>
      <c r="AU1235" s="280">
        <f t="shared" si="401"/>
        <v>0</v>
      </c>
      <c r="AV1235" s="281">
        <f t="shared" si="402"/>
        <v>0</v>
      </c>
      <c r="AW1235" s="291">
        <f t="shared" si="403"/>
        <v>0</v>
      </c>
      <c r="AX1235" s="283">
        <f t="shared" si="404"/>
        <v>0</v>
      </c>
    </row>
    <row r="1236" spans="1:50" ht="26.45" customHeight="1">
      <c r="A1236" s="117"/>
      <c r="B1236" s="245"/>
      <c r="C1236" s="136"/>
      <c r="D1236" s="208" t="str">
        <f t="shared" si="388"/>
        <v/>
      </c>
      <c r="E1236" s="129" t="s">
        <v>169</v>
      </c>
      <c r="F1236" s="209" t="s">
        <v>169</v>
      </c>
      <c r="G1236" s="135"/>
      <c r="H1236" s="258"/>
      <c r="I1236" s="259">
        <f t="shared" si="389"/>
        <v>0</v>
      </c>
      <c r="J1236" s="259">
        <f t="shared" si="390"/>
        <v>0</v>
      </c>
      <c r="K1236" s="259">
        <f t="shared" si="391"/>
        <v>0</v>
      </c>
      <c r="L1236" s="252"/>
      <c r="M1236" s="252"/>
      <c r="N1236" s="252"/>
      <c r="O1236" s="147">
        <v>0</v>
      </c>
      <c r="P1236" s="147">
        <v>0</v>
      </c>
      <c r="Q1236" s="137">
        <f t="shared" si="392"/>
        <v>0</v>
      </c>
      <c r="R1236" s="80">
        <f t="shared" si="393"/>
        <v>0</v>
      </c>
      <c r="S1236" s="147">
        <v>0</v>
      </c>
      <c r="T1236" s="121"/>
      <c r="U1236" s="263">
        <f>IFERROR(VLOOKUP(B1236,คำนวณตกเบิกวิทยฐานะ!$B$9:$P$1008,14,FALSE),0)</f>
        <v>0</v>
      </c>
      <c r="V1236" s="263">
        <f>IFERROR(VLOOKUP(B1236,คำนวณตกเบิกวิทยฐานะ!$B$9:$P$1008,15,FALSE),0)</f>
        <v>0</v>
      </c>
      <c r="W1236" s="264">
        <f t="shared" si="394"/>
        <v>0</v>
      </c>
      <c r="X1236" s="119" t="s">
        <v>169</v>
      </c>
      <c r="Y1236" s="209" t="s">
        <v>169</v>
      </c>
      <c r="Z1236" s="258"/>
      <c r="AA1236" s="253">
        <f t="shared" si="395"/>
        <v>0</v>
      </c>
      <c r="AB1236" s="253">
        <f t="shared" si="396"/>
        <v>0</v>
      </c>
      <c r="AC1236" s="253">
        <f t="shared" si="405"/>
        <v>0</v>
      </c>
      <c r="AD1236" s="253">
        <f t="shared" si="397"/>
        <v>0</v>
      </c>
      <c r="AE1236" s="268">
        <f t="shared" si="406"/>
        <v>0</v>
      </c>
      <c r="AF1236" s="269">
        <f t="shared" si="398"/>
        <v>0</v>
      </c>
      <c r="AG1236" s="270">
        <f t="shared" si="399"/>
        <v>0</v>
      </c>
      <c r="AH1236" s="121"/>
      <c r="AI1236" s="252"/>
      <c r="AJ1236" s="295"/>
      <c r="AK1236" s="301">
        <f t="shared" si="400"/>
        <v>0</v>
      </c>
      <c r="AL1236" s="119" t="s">
        <v>169</v>
      </c>
      <c r="AM1236" s="123" t="s">
        <v>169</v>
      </c>
      <c r="AN1236" s="122"/>
      <c r="AO1236" s="119" t="s">
        <v>169</v>
      </c>
      <c r="AP1236" s="123" t="s">
        <v>169</v>
      </c>
      <c r="AQ1236" s="124"/>
      <c r="AR1236" s="119" t="s">
        <v>169</v>
      </c>
      <c r="AS1236" s="123" t="s">
        <v>169</v>
      </c>
      <c r="AT1236" s="122"/>
      <c r="AU1236" s="280">
        <f t="shared" si="401"/>
        <v>0</v>
      </c>
      <c r="AV1236" s="281">
        <f t="shared" si="402"/>
        <v>0</v>
      </c>
      <c r="AW1236" s="291">
        <f t="shared" si="403"/>
        <v>0</v>
      </c>
      <c r="AX1236" s="283">
        <f t="shared" si="404"/>
        <v>0</v>
      </c>
    </row>
    <row r="1237" spans="1:50" ht="26.45" customHeight="1">
      <c r="A1237" s="117"/>
      <c r="B1237" s="245"/>
      <c r="C1237" s="136"/>
      <c r="D1237" s="208" t="str">
        <f t="shared" si="388"/>
        <v/>
      </c>
      <c r="E1237" s="129" t="s">
        <v>169</v>
      </c>
      <c r="F1237" s="209" t="s">
        <v>169</v>
      </c>
      <c r="G1237" s="135"/>
      <c r="H1237" s="258"/>
      <c r="I1237" s="259">
        <f t="shared" si="389"/>
        <v>0</v>
      </c>
      <c r="J1237" s="259">
        <f t="shared" si="390"/>
        <v>0</v>
      </c>
      <c r="K1237" s="259">
        <f t="shared" si="391"/>
        <v>0</v>
      </c>
      <c r="L1237" s="252"/>
      <c r="M1237" s="252"/>
      <c r="N1237" s="252"/>
      <c r="O1237" s="147">
        <v>0</v>
      </c>
      <c r="P1237" s="147">
        <v>0</v>
      </c>
      <c r="Q1237" s="137">
        <f t="shared" si="392"/>
        <v>0</v>
      </c>
      <c r="R1237" s="80">
        <f t="shared" si="393"/>
        <v>0</v>
      </c>
      <c r="S1237" s="147">
        <v>0</v>
      </c>
      <c r="T1237" s="121"/>
      <c r="U1237" s="263">
        <f>IFERROR(VLOOKUP(B1237,คำนวณตกเบิกวิทยฐานะ!$B$9:$P$1008,14,FALSE),0)</f>
        <v>0</v>
      </c>
      <c r="V1237" s="263">
        <f>IFERROR(VLOOKUP(B1237,คำนวณตกเบิกวิทยฐานะ!$B$9:$P$1008,15,FALSE),0)</f>
        <v>0</v>
      </c>
      <c r="W1237" s="264">
        <f t="shared" si="394"/>
        <v>0</v>
      </c>
      <c r="X1237" s="119" t="s">
        <v>169</v>
      </c>
      <c r="Y1237" s="209" t="s">
        <v>169</v>
      </c>
      <c r="Z1237" s="258"/>
      <c r="AA1237" s="253">
        <f t="shared" si="395"/>
        <v>0</v>
      </c>
      <c r="AB1237" s="253">
        <f t="shared" si="396"/>
        <v>0</v>
      </c>
      <c r="AC1237" s="253">
        <f t="shared" si="405"/>
        <v>0</v>
      </c>
      <c r="AD1237" s="253">
        <f t="shared" si="397"/>
        <v>0</v>
      </c>
      <c r="AE1237" s="268">
        <f t="shared" si="406"/>
        <v>0</v>
      </c>
      <c r="AF1237" s="269">
        <f t="shared" si="398"/>
        <v>0</v>
      </c>
      <c r="AG1237" s="270">
        <f t="shared" si="399"/>
        <v>0</v>
      </c>
      <c r="AH1237" s="121"/>
      <c r="AI1237" s="252"/>
      <c r="AJ1237" s="295"/>
      <c r="AK1237" s="301">
        <f t="shared" si="400"/>
        <v>0</v>
      </c>
      <c r="AL1237" s="119" t="s">
        <v>169</v>
      </c>
      <c r="AM1237" s="123" t="s">
        <v>169</v>
      </c>
      <c r="AN1237" s="122"/>
      <c r="AO1237" s="119" t="s">
        <v>169</v>
      </c>
      <c r="AP1237" s="123" t="s">
        <v>169</v>
      </c>
      <c r="AQ1237" s="124"/>
      <c r="AR1237" s="119" t="s">
        <v>169</v>
      </c>
      <c r="AS1237" s="123" t="s">
        <v>169</v>
      </c>
      <c r="AT1237" s="122"/>
      <c r="AU1237" s="280">
        <f t="shared" si="401"/>
        <v>0</v>
      </c>
      <c r="AV1237" s="281">
        <f t="shared" si="402"/>
        <v>0</v>
      </c>
      <c r="AW1237" s="291">
        <f t="shared" si="403"/>
        <v>0</v>
      </c>
      <c r="AX1237" s="283">
        <f t="shared" si="404"/>
        <v>0</v>
      </c>
    </row>
    <row r="1238" spans="1:50" ht="26.45" customHeight="1">
      <c r="A1238" s="117"/>
      <c r="B1238" s="245"/>
      <c r="C1238" s="136"/>
      <c r="D1238" s="208" t="str">
        <f t="shared" si="388"/>
        <v/>
      </c>
      <c r="E1238" s="129" t="s">
        <v>169</v>
      </c>
      <c r="F1238" s="209" t="s">
        <v>169</v>
      </c>
      <c r="G1238" s="135"/>
      <c r="H1238" s="258"/>
      <c r="I1238" s="259">
        <f t="shared" si="389"/>
        <v>0</v>
      </c>
      <c r="J1238" s="259">
        <f t="shared" si="390"/>
        <v>0</v>
      </c>
      <c r="K1238" s="259">
        <f t="shared" si="391"/>
        <v>0</v>
      </c>
      <c r="L1238" s="252"/>
      <c r="M1238" s="252"/>
      <c r="N1238" s="252"/>
      <c r="O1238" s="147">
        <v>0</v>
      </c>
      <c r="P1238" s="147">
        <v>0</v>
      </c>
      <c r="Q1238" s="137">
        <f t="shared" si="392"/>
        <v>0</v>
      </c>
      <c r="R1238" s="80">
        <f t="shared" si="393"/>
        <v>0</v>
      </c>
      <c r="S1238" s="147">
        <v>0</v>
      </c>
      <c r="T1238" s="121"/>
      <c r="U1238" s="263">
        <f>IFERROR(VLOOKUP(B1238,คำนวณตกเบิกวิทยฐานะ!$B$9:$P$1008,14,FALSE),0)</f>
        <v>0</v>
      </c>
      <c r="V1238" s="263">
        <f>IFERROR(VLOOKUP(B1238,คำนวณตกเบิกวิทยฐานะ!$B$9:$P$1008,15,FALSE),0)</f>
        <v>0</v>
      </c>
      <c r="W1238" s="264">
        <f t="shared" si="394"/>
        <v>0</v>
      </c>
      <c r="X1238" s="119" t="s">
        <v>169</v>
      </c>
      <c r="Y1238" s="209" t="s">
        <v>169</v>
      </c>
      <c r="Z1238" s="258"/>
      <c r="AA1238" s="253">
        <f t="shared" si="395"/>
        <v>0</v>
      </c>
      <c r="AB1238" s="253">
        <f t="shared" si="396"/>
        <v>0</v>
      </c>
      <c r="AC1238" s="253">
        <f t="shared" si="405"/>
        <v>0</v>
      </c>
      <c r="AD1238" s="253">
        <f t="shared" si="397"/>
        <v>0</v>
      </c>
      <c r="AE1238" s="268">
        <f t="shared" si="406"/>
        <v>0</v>
      </c>
      <c r="AF1238" s="269">
        <f t="shared" si="398"/>
        <v>0</v>
      </c>
      <c r="AG1238" s="270">
        <f t="shared" si="399"/>
        <v>0</v>
      </c>
      <c r="AH1238" s="121"/>
      <c r="AI1238" s="252"/>
      <c r="AJ1238" s="295"/>
      <c r="AK1238" s="301">
        <f t="shared" si="400"/>
        <v>0</v>
      </c>
      <c r="AL1238" s="119" t="s">
        <v>169</v>
      </c>
      <c r="AM1238" s="123" t="s">
        <v>169</v>
      </c>
      <c r="AN1238" s="122"/>
      <c r="AO1238" s="119" t="s">
        <v>169</v>
      </c>
      <c r="AP1238" s="123" t="s">
        <v>169</v>
      </c>
      <c r="AQ1238" s="124"/>
      <c r="AR1238" s="119" t="s">
        <v>169</v>
      </c>
      <c r="AS1238" s="123" t="s">
        <v>169</v>
      </c>
      <c r="AT1238" s="122"/>
      <c r="AU1238" s="280">
        <f t="shared" si="401"/>
        <v>0</v>
      </c>
      <c r="AV1238" s="281">
        <f t="shared" si="402"/>
        <v>0</v>
      </c>
      <c r="AW1238" s="291">
        <f t="shared" si="403"/>
        <v>0</v>
      </c>
      <c r="AX1238" s="283">
        <f t="shared" si="404"/>
        <v>0</v>
      </c>
    </row>
    <row r="1239" spans="1:50" ht="26.45" customHeight="1">
      <c r="A1239" s="117"/>
      <c r="B1239" s="245"/>
      <c r="C1239" s="136"/>
      <c r="D1239" s="208" t="str">
        <f t="shared" si="388"/>
        <v/>
      </c>
      <c r="E1239" s="129" t="s">
        <v>169</v>
      </c>
      <c r="F1239" s="209" t="s">
        <v>169</v>
      </c>
      <c r="G1239" s="135"/>
      <c r="H1239" s="258"/>
      <c r="I1239" s="259">
        <f t="shared" si="389"/>
        <v>0</v>
      </c>
      <c r="J1239" s="259">
        <f t="shared" si="390"/>
        <v>0</v>
      </c>
      <c r="K1239" s="259">
        <f t="shared" si="391"/>
        <v>0</v>
      </c>
      <c r="L1239" s="252"/>
      <c r="M1239" s="252"/>
      <c r="N1239" s="252"/>
      <c r="O1239" s="147">
        <v>0</v>
      </c>
      <c r="P1239" s="147">
        <v>0</v>
      </c>
      <c r="Q1239" s="137">
        <f t="shared" si="392"/>
        <v>0</v>
      </c>
      <c r="R1239" s="80">
        <f t="shared" si="393"/>
        <v>0</v>
      </c>
      <c r="S1239" s="147">
        <v>0</v>
      </c>
      <c r="T1239" s="121"/>
      <c r="U1239" s="263">
        <f>IFERROR(VLOOKUP(B1239,คำนวณตกเบิกวิทยฐานะ!$B$9:$P$1008,14,FALSE),0)</f>
        <v>0</v>
      </c>
      <c r="V1239" s="263">
        <f>IFERROR(VLOOKUP(B1239,คำนวณตกเบิกวิทยฐานะ!$B$9:$P$1008,15,FALSE),0)</f>
        <v>0</v>
      </c>
      <c r="W1239" s="264">
        <f t="shared" si="394"/>
        <v>0</v>
      </c>
      <c r="X1239" s="119" t="s">
        <v>169</v>
      </c>
      <c r="Y1239" s="209" t="s">
        <v>169</v>
      </c>
      <c r="Z1239" s="258"/>
      <c r="AA1239" s="253">
        <f t="shared" si="395"/>
        <v>0</v>
      </c>
      <c r="AB1239" s="253">
        <f t="shared" si="396"/>
        <v>0</v>
      </c>
      <c r="AC1239" s="253">
        <f t="shared" si="405"/>
        <v>0</v>
      </c>
      <c r="AD1239" s="253">
        <f t="shared" si="397"/>
        <v>0</v>
      </c>
      <c r="AE1239" s="268">
        <f t="shared" si="406"/>
        <v>0</v>
      </c>
      <c r="AF1239" s="269">
        <f t="shared" si="398"/>
        <v>0</v>
      </c>
      <c r="AG1239" s="270">
        <f t="shared" si="399"/>
        <v>0</v>
      </c>
      <c r="AH1239" s="121"/>
      <c r="AI1239" s="252"/>
      <c r="AJ1239" s="295"/>
      <c r="AK1239" s="301">
        <f t="shared" si="400"/>
        <v>0</v>
      </c>
      <c r="AL1239" s="119" t="s">
        <v>169</v>
      </c>
      <c r="AM1239" s="123" t="s">
        <v>169</v>
      </c>
      <c r="AN1239" s="122"/>
      <c r="AO1239" s="119" t="s">
        <v>169</v>
      </c>
      <c r="AP1239" s="123" t="s">
        <v>169</v>
      </c>
      <c r="AQ1239" s="124"/>
      <c r="AR1239" s="119" t="s">
        <v>169</v>
      </c>
      <c r="AS1239" s="123" t="s">
        <v>169</v>
      </c>
      <c r="AT1239" s="122"/>
      <c r="AU1239" s="280">
        <f t="shared" si="401"/>
        <v>0</v>
      </c>
      <c r="AV1239" s="281">
        <f t="shared" si="402"/>
        <v>0</v>
      </c>
      <c r="AW1239" s="291">
        <f t="shared" si="403"/>
        <v>0</v>
      </c>
      <c r="AX1239" s="283">
        <f t="shared" si="404"/>
        <v>0</v>
      </c>
    </row>
    <row r="1240" spans="1:50" ht="26.45" customHeight="1">
      <c r="A1240" s="117"/>
      <c r="B1240" s="245"/>
      <c r="C1240" s="136"/>
      <c r="D1240" s="208" t="str">
        <f t="shared" si="388"/>
        <v/>
      </c>
      <c r="E1240" s="129" t="s">
        <v>169</v>
      </c>
      <c r="F1240" s="209" t="s">
        <v>169</v>
      </c>
      <c r="G1240" s="135"/>
      <c r="H1240" s="258"/>
      <c r="I1240" s="259">
        <f t="shared" si="389"/>
        <v>0</v>
      </c>
      <c r="J1240" s="259">
        <f t="shared" si="390"/>
        <v>0</v>
      </c>
      <c r="K1240" s="259">
        <f t="shared" si="391"/>
        <v>0</v>
      </c>
      <c r="L1240" s="252"/>
      <c r="M1240" s="252"/>
      <c r="N1240" s="252"/>
      <c r="O1240" s="147">
        <v>0</v>
      </c>
      <c r="P1240" s="147">
        <v>0</v>
      </c>
      <c r="Q1240" s="137">
        <f t="shared" si="392"/>
        <v>0</v>
      </c>
      <c r="R1240" s="80">
        <f t="shared" si="393"/>
        <v>0</v>
      </c>
      <c r="S1240" s="147">
        <v>0</v>
      </c>
      <c r="T1240" s="121"/>
      <c r="U1240" s="263">
        <f>IFERROR(VLOOKUP(B1240,คำนวณตกเบิกวิทยฐานะ!$B$9:$P$1008,14,FALSE),0)</f>
        <v>0</v>
      </c>
      <c r="V1240" s="263">
        <f>IFERROR(VLOOKUP(B1240,คำนวณตกเบิกวิทยฐานะ!$B$9:$P$1008,15,FALSE),0)</f>
        <v>0</v>
      </c>
      <c r="W1240" s="264">
        <f t="shared" si="394"/>
        <v>0</v>
      </c>
      <c r="X1240" s="119" t="s">
        <v>169</v>
      </c>
      <c r="Y1240" s="209" t="s">
        <v>169</v>
      </c>
      <c r="Z1240" s="258"/>
      <c r="AA1240" s="253">
        <f t="shared" si="395"/>
        <v>0</v>
      </c>
      <c r="AB1240" s="253">
        <f t="shared" si="396"/>
        <v>0</v>
      </c>
      <c r="AC1240" s="253">
        <f t="shared" si="405"/>
        <v>0</v>
      </c>
      <c r="AD1240" s="253">
        <f t="shared" si="397"/>
        <v>0</v>
      </c>
      <c r="AE1240" s="268">
        <f t="shared" si="406"/>
        <v>0</v>
      </c>
      <c r="AF1240" s="269">
        <f t="shared" si="398"/>
        <v>0</v>
      </c>
      <c r="AG1240" s="270">
        <f t="shared" si="399"/>
        <v>0</v>
      </c>
      <c r="AH1240" s="121"/>
      <c r="AI1240" s="252"/>
      <c r="AJ1240" s="295"/>
      <c r="AK1240" s="301">
        <f t="shared" si="400"/>
        <v>0</v>
      </c>
      <c r="AL1240" s="119" t="s">
        <v>169</v>
      </c>
      <c r="AM1240" s="123" t="s">
        <v>169</v>
      </c>
      <c r="AN1240" s="122"/>
      <c r="AO1240" s="119" t="s">
        <v>169</v>
      </c>
      <c r="AP1240" s="123" t="s">
        <v>169</v>
      </c>
      <c r="AQ1240" s="124"/>
      <c r="AR1240" s="119" t="s">
        <v>169</v>
      </c>
      <c r="AS1240" s="123" t="s">
        <v>169</v>
      </c>
      <c r="AT1240" s="122"/>
      <c r="AU1240" s="280">
        <f t="shared" si="401"/>
        <v>0</v>
      </c>
      <c r="AV1240" s="281">
        <f t="shared" si="402"/>
        <v>0</v>
      </c>
      <c r="AW1240" s="291">
        <f t="shared" si="403"/>
        <v>0</v>
      </c>
      <c r="AX1240" s="283">
        <f t="shared" si="404"/>
        <v>0</v>
      </c>
    </row>
    <row r="1241" spans="1:50" ht="26.45" customHeight="1">
      <c r="A1241" s="117"/>
      <c r="B1241" s="245"/>
      <c r="C1241" s="136"/>
      <c r="D1241" s="208" t="str">
        <f t="shared" si="388"/>
        <v/>
      </c>
      <c r="E1241" s="129" t="s">
        <v>169</v>
      </c>
      <c r="F1241" s="209" t="s">
        <v>169</v>
      </c>
      <c r="G1241" s="135"/>
      <c r="H1241" s="258"/>
      <c r="I1241" s="259">
        <f t="shared" si="389"/>
        <v>0</v>
      </c>
      <c r="J1241" s="259">
        <f t="shared" si="390"/>
        <v>0</v>
      </c>
      <c r="K1241" s="259">
        <f t="shared" si="391"/>
        <v>0</v>
      </c>
      <c r="L1241" s="252"/>
      <c r="M1241" s="252"/>
      <c r="N1241" s="252"/>
      <c r="O1241" s="147">
        <v>0</v>
      </c>
      <c r="P1241" s="147">
        <v>0</v>
      </c>
      <c r="Q1241" s="137">
        <f t="shared" si="392"/>
        <v>0</v>
      </c>
      <c r="R1241" s="80">
        <f t="shared" si="393"/>
        <v>0</v>
      </c>
      <c r="S1241" s="147">
        <v>0</v>
      </c>
      <c r="T1241" s="121"/>
      <c r="U1241" s="263">
        <f>IFERROR(VLOOKUP(B1241,คำนวณตกเบิกวิทยฐานะ!$B$9:$P$1008,14,FALSE),0)</f>
        <v>0</v>
      </c>
      <c r="V1241" s="263">
        <f>IFERROR(VLOOKUP(B1241,คำนวณตกเบิกวิทยฐานะ!$B$9:$P$1008,15,FALSE),0)</f>
        <v>0</v>
      </c>
      <c r="W1241" s="264">
        <f t="shared" si="394"/>
        <v>0</v>
      </c>
      <c r="X1241" s="119" t="s">
        <v>169</v>
      </c>
      <c r="Y1241" s="209" t="s">
        <v>169</v>
      </c>
      <c r="Z1241" s="258"/>
      <c r="AA1241" s="253">
        <f t="shared" si="395"/>
        <v>0</v>
      </c>
      <c r="AB1241" s="253">
        <f t="shared" si="396"/>
        <v>0</v>
      </c>
      <c r="AC1241" s="253">
        <f t="shared" si="405"/>
        <v>0</v>
      </c>
      <c r="AD1241" s="253">
        <f t="shared" si="397"/>
        <v>0</v>
      </c>
      <c r="AE1241" s="268">
        <f t="shared" si="406"/>
        <v>0</v>
      </c>
      <c r="AF1241" s="269">
        <f t="shared" si="398"/>
        <v>0</v>
      </c>
      <c r="AG1241" s="270">
        <f t="shared" si="399"/>
        <v>0</v>
      </c>
      <c r="AH1241" s="121"/>
      <c r="AI1241" s="252"/>
      <c r="AJ1241" s="295"/>
      <c r="AK1241" s="301">
        <f t="shared" si="400"/>
        <v>0</v>
      </c>
      <c r="AL1241" s="119" t="s">
        <v>169</v>
      </c>
      <c r="AM1241" s="123" t="s">
        <v>169</v>
      </c>
      <c r="AN1241" s="122"/>
      <c r="AO1241" s="119" t="s">
        <v>169</v>
      </c>
      <c r="AP1241" s="123" t="s">
        <v>169</v>
      </c>
      <c r="AQ1241" s="124"/>
      <c r="AR1241" s="119" t="s">
        <v>169</v>
      </c>
      <c r="AS1241" s="123" t="s">
        <v>169</v>
      </c>
      <c r="AT1241" s="122"/>
      <c r="AU1241" s="280">
        <f t="shared" si="401"/>
        <v>0</v>
      </c>
      <c r="AV1241" s="281">
        <f t="shared" si="402"/>
        <v>0</v>
      </c>
      <c r="AW1241" s="291">
        <f t="shared" si="403"/>
        <v>0</v>
      </c>
      <c r="AX1241" s="283">
        <f t="shared" si="404"/>
        <v>0</v>
      </c>
    </row>
    <row r="1242" spans="1:50" ht="26.45" customHeight="1">
      <c r="A1242" s="117"/>
      <c r="B1242" s="245"/>
      <c r="C1242" s="136"/>
      <c r="D1242" s="208" t="str">
        <f t="shared" si="388"/>
        <v/>
      </c>
      <c r="E1242" s="129" t="s">
        <v>169</v>
      </c>
      <c r="F1242" s="209" t="s">
        <v>169</v>
      </c>
      <c r="G1242" s="135"/>
      <c r="H1242" s="258"/>
      <c r="I1242" s="259">
        <f t="shared" si="389"/>
        <v>0</v>
      </c>
      <c r="J1242" s="259">
        <f t="shared" si="390"/>
        <v>0</v>
      </c>
      <c r="K1242" s="259">
        <f t="shared" si="391"/>
        <v>0</v>
      </c>
      <c r="L1242" s="252"/>
      <c r="M1242" s="252"/>
      <c r="N1242" s="252"/>
      <c r="O1242" s="147">
        <v>0</v>
      </c>
      <c r="P1242" s="147">
        <v>0</v>
      </c>
      <c r="Q1242" s="137">
        <f t="shared" si="392"/>
        <v>0</v>
      </c>
      <c r="R1242" s="80">
        <f t="shared" si="393"/>
        <v>0</v>
      </c>
      <c r="S1242" s="147">
        <v>0</v>
      </c>
      <c r="T1242" s="121"/>
      <c r="U1242" s="263">
        <f>IFERROR(VLOOKUP(B1242,คำนวณตกเบิกวิทยฐานะ!$B$9:$P$1008,14,FALSE),0)</f>
        <v>0</v>
      </c>
      <c r="V1242" s="263">
        <f>IFERROR(VLOOKUP(B1242,คำนวณตกเบิกวิทยฐานะ!$B$9:$P$1008,15,FALSE),0)</f>
        <v>0</v>
      </c>
      <c r="W1242" s="264">
        <f t="shared" si="394"/>
        <v>0</v>
      </c>
      <c r="X1242" s="119" t="s">
        <v>169</v>
      </c>
      <c r="Y1242" s="209" t="s">
        <v>169</v>
      </c>
      <c r="Z1242" s="258"/>
      <c r="AA1242" s="253">
        <f t="shared" si="395"/>
        <v>0</v>
      </c>
      <c r="AB1242" s="253">
        <f t="shared" si="396"/>
        <v>0</v>
      </c>
      <c r="AC1242" s="253">
        <f t="shared" si="405"/>
        <v>0</v>
      </c>
      <c r="AD1242" s="253">
        <f t="shared" si="397"/>
        <v>0</v>
      </c>
      <c r="AE1242" s="268">
        <f t="shared" si="406"/>
        <v>0</v>
      </c>
      <c r="AF1242" s="269">
        <f t="shared" si="398"/>
        <v>0</v>
      </c>
      <c r="AG1242" s="270">
        <f t="shared" si="399"/>
        <v>0</v>
      </c>
      <c r="AH1242" s="121"/>
      <c r="AI1242" s="252"/>
      <c r="AJ1242" s="295"/>
      <c r="AK1242" s="301">
        <f t="shared" si="400"/>
        <v>0</v>
      </c>
      <c r="AL1242" s="119" t="s">
        <v>169</v>
      </c>
      <c r="AM1242" s="123" t="s">
        <v>169</v>
      </c>
      <c r="AN1242" s="122"/>
      <c r="AO1242" s="119" t="s">
        <v>169</v>
      </c>
      <c r="AP1242" s="123" t="s">
        <v>169</v>
      </c>
      <c r="AQ1242" s="124"/>
      <c r="AR1242" s="119" t="s">
        <v>169</v>
      </c>
      <c r="AS1242" s="123" t="s">
        <v>169</v>
      </c>
      <c r="AT1242" s="122"/>
      <c r="AU1242" s="280">
        <f t="shared" si="401"/>
        <v>0</v>
      </c>
      <c r="AV1242" s="281">
        <f t="shared" si="402"/>
        <v>0</v>
      </c>
      <c r="AW1242" s="291">
        <f t="shared" si="403"/>
        <v>0</v>
      </c>
      <c r="AX1242" s="283">
        <f t="shared" si="404"/>
        <v>0</v>
      </c>
    </row>
    <row r="1243" spans="1:50" ht="26.45" customHeight="1">
      <c r="A1243" s="117"/>
      <c r="B1243" s="245"/>
      <c r="C1243" s="136"/>
      <c r="D1243" s="208" t="str">
        <f t="shared" si="388"/>
        <v/>
      </c>
      <c r="E1243" s="129" t="s">
        <v>169</v>
      </c>
      <c r="F1243" s="209" t="s">
        <v>169</v>
      </c>
      <c r="G1243" s="135"/>
      <c r="H1243" s="258"/>
      <c r="I1243" s="259">
        <f t="shared" si="389"/>
        <v>0</v>
      </c>
      <c r="J1243" s="259">
        <f t="shared" si="390"/>
        <v>0</v>
      </c>
      <c r="K1243" s="259">
        <f t="shared" si="391"/>
        <v>0</v>
      </c>
      <c r="L1243" s="252"/>
      <c r="M1243" s="252"/>
      <c r="N1243" s="252"/>
      <c r="O1243" s="147">
        <v>0</v>
      </c>
      <c r="P1243" s="147">
        <v>0</v>
      </c>
      <c r="Q1243" s="137">
        <f t="shared" si="392"/>
        <v>0</v>
      </c>
      <c r="R1243" s="80">
        <f t="shared" si="393"/>
        <v>0</v>
      </c>
      <c r="S1243" s="147">
        <v>0</v>
      </c>
      <c r="T1243" s="121"/>
      <c r="U1243" s="263">
        <f>IFERROR(VLOOKUP(B1243,คำนวณตกเบิกวิทยฐานะ!$B$9:$P$1008,14,FALSE),0)</f>
        <v>0</v>
      </c>
      <c r="V1243" s="263">
        <f>IFERROR(VLOOKUP(B1243,คำนวณตกเบิกวิทยฐานะ!$B$9:$P$1008,15,FALSE),0)</f>
        <v>0</v>
      </c>
      <c r="W1243" s="264">
        <f t="shared" si="394"/>
        <v>0</v>
      </c>
      <c r="X1243" s="119" t="s">
        <v>169</v>
      </c>
      <c r="Y1243" s="209" t="s">
        <v>169</v>
      </c>
      <c r="Z1243" s="258"/>
      <c r="AA1243" s="253">
        <f t="shared" si="395"/>
        <v>0</v>
      </c>
      <c r="AB1243" s="253">
        <f t="shared" si="396"/>
        <v>0</v>
      </c>
      <c r="AC1243" s="253">
        <f t="shared" si="405"/>
        <v>0</v>
      </c>
      <c r="AD1243" s="253">
        <f t="shared" si="397"/>
        <v>0</v>
      </c>
      <c r="AE1243" s="268">
        <f t="shared" si="406"/>
        <v>0</v>
      </c>
      <c r="AF1243" s="269">
        <f t="shared" si="398"/>
        <v>0</v>
      </c>
      <c r="AG1243" s="270">
        <f t="shared" si="399"/>
        <v>0</v>
      </c>
      <c r="AH1243" s="121"/>
      <c r="AI1243" s="252"/>
      <c r="AJ1243" s="295"/>
      <c r="AK1243" s="301">
        <f t="shared" si="400"/>
        <v>0</v>
      </c>
      <c r="AL1243" s="119" t="s">
        <v>169</v>
      </c>
      <c r="AM1243" s="123" t="s">
        <v>169</v>
      </c>
      <c r="AN1243" s="122"/>
      <c r="AO1243" s="119" t="s">
        <v>169</v>
      </c>
      <c r="AP1243" s="123" t="s">
        <v>169</v>
      </c>
      <c r="AQ1243" s="124"/>
      <c r="AR1243" s="119" t="s">
        <v>169</v>
      </c>
      <c r="AS1243" s="123" t="s">
        <v>169</v>
      </c>
      <c r="AT1243" s="122"/>
      <c r="AU1243" s="280">
        <f t="shared" si="401"/>
        <v>0</v>
      </c>
      <c r="AV1243" s="281">
        <f t="shared" si="402"/>
        <v>0</v>
      </c>
      <c r="AW1243" s="291">
        <f t="shared" si="403"/>
        <v>0</v>
      </c>
      <c r="AX1243" s="283">
        <f t="shared" si="404"/>
        <v>0</v>
      </c>
    </row>
    <row r="1244" spans="1:50" ht="26.45" customHeight="1">
      <c r="A1244" s="117"/>
      <c r="B1244" s="245"/>
      <c r="C1244" s="136"/>
      <c r="D1244" s="208" t="str">
        <f t="shared" si="388"/>
        <v/>
      </c>
      <c r="E1244" s="129" t="s">
        <v>169</v>
      </c>
      <c r="F1244" s="209" t="s">
        <v>169</v>
      </c>
      <c r="G1244" s="135"/>
      <c r="H1244" s="258"/>
      <c r="I1244" s="259">
        <f t="shared" si="389"/>
        <v>0</v>
      </c>
      <c r="J1244" s="259">
        <f t="shared" si="390"/>
        <v>0</v>
      </c>
      <c r="K1244" s="259">
        <f t="shared" si="391"/>
        <v>0</v>
      </c>
      <c r="L1244" s="252"/>
      <c r="M1244" s="252"/>
      <c r="N1244" s="252"/>
      <c r="O1244" s="147">
        <v>0</v>
      </c>
      <c r="P1244" s="147">
        <v>0</v>
      </c>
      <c r="Q1244" s="137">
        <f t="shared" si="392"/>
        <v>0</v>
      </c>
      <c r="R1244" s="80">
        <f t="shared" si="393"/>
        <v>0</v>
      </c>
      <c r="S1244" s="147">
        <v>0</v>
      </c>
      <c r="T1244" s="121"/>
      <c r="U1244" s="263">
        <f>IFERROR(VLOOKUP(B1244,คำนวณตกเบิกวิทยฐานะ!$B$9:$P$1008,14,FALSE),0)</f>
        <v>0</v>
      </c>
      <c r="V1244" s="263">
        <f>IFERROR(VLOOKUP(B1244,คำนวณตกเบิกวิทยฐานะ!$B$9:$P$1008,15,FALSE),0)</f>
        <v>0</v>
      </c>
      <c r="W1244" s="264">
        <f t="shared" si="394"/>
        <v>0</v>
      </c>
      <c r="X1244" s="119" t="s">
        <v>169</v>
      </c>
      <c r="Y1244" s="209" t="s">
        <v>169</v>
      </c>
      <c r="Z1244" s="258"/>
      <c r="AA1244" s="253">
        <f t="shared" si="395"/>
        <v>0</v>
      </c>
      <c r="AB1244" s="253">
        <f t="shared" si="396"/>
        <v>0</v>
      </c>
      <c r="AC1244" s="253">
        <f t="shared" si="405"/>
        <v>0</v>
      </c>
      <c r="AD1244" s="253">
        <f t="shared" si="397"/>
        <v>0</v>
      </c>
      <c r="AE1244" s="268">
        <f t="shared" si="406"/>
        <v>0</v>
      </c>
      <c r="AF1244" s="269">
        <f t="shared" si="398"/>
        <v>0</v>
      </c>
      <c r="AG1244" s="270">
        <f t="shared" si="399"/>
        <v>0</v>
      </c>
      <c r="AH1244" s="121"/>
      <c r="AI1244" s="252"/>
      <c r="AJ1244" s="295"/>
      <c r="AK1244" s="301">
        <f t="shared" si="400"/>
        <v>0</v>
      </c>
      <c r="AL1244" s="119" t="s">
        <v>169</v>
      </c>
      <c r="AM1244" s="123" t="s">
        <v>169</v>
      </c>
      <c r="AN1244" s="122"/>
      <c r="AO1244" s="119" t="s">
        <v>169</v>
      </c>
      <c r="AP1244" s="123" t="s">
        <v>169</v>
      </c>
      <c r="AQ1244" s="124"/>
      <c r="AR1244" s="119" t="s">
        <v>169</v>
      </c>
      <c r="AS1244" s="123" t="s">
        <v>169</v>
      </c>
      <c r="AT1244" s="122"/>
      <c r="AU1244" s="280">
        <f t="shared" si="401"/>
        <v>0</v>
      </c>
      <c r="AV1244" s="281">
        <f t="shared" si="402"/>
        <v>0</v>
      </c>
      <c r="AW1244" s="291">
        <f t="shared" si="403"/>
        <v>0</v>
      </c>
      <c r="AX1244" s="283">
        <f t="shared" si="404"/>
        <v>0</v>
      </c>
    </row>
    <row r="1245" spans="1:50" ht="26.45" customHeight="1">
      <c r="A1245" s="117"/>
      <c r="B1245" s="245"/>
      <c r="C1245" s="136"/>
      <c r="D1245" s="208" t="str">
        <f t="shared" si="388"/>
        <v/>
      </c>
      <c r="E1245" s="129" t="s">
        <v>169</v>
      </c>
      <c r="F1245" s="209" t="s">
        <v>169</v>
      </c>
      <c r="G1245" s="135"/>
      <c r="H1245" s="258"/>
      <c r="I1245" s="259">
        <f t="shared" si="389"/>
        <v>0</v>
      </c>
      <c r="J1245" s="259">
        <f t="shared" si="390"/>
        <v>0</v>
      </c>
      <c r="K1245" s="259">
        <f t="shared" si="391"/>
        <v>0</v>
      </c>
      <c r="L1245" s="252"/>
      <c r="M1245" s="252"/>
      <c r="N1245" s="252"/>
      <c r="O1245" s="147">
        <v>0</v>
      </c>
      <c r="P1245" s="147">
        <v>0</v>
      </c>
      <c r="Q1245" s="137">
        <f t="shared" si="392"/>
        <v>0</v>
      </c>
      <c r="R1245" s="80">
        <f t="shared" si="393"/>
        <v>0</v>
      </c>
      <c r="S1245" s="147">
        <v>0</v>
      </c>
      <c r="T1245" s="121"/>
      <c r="U1245" s="263">
        <f>IFERROR(VLOOKUP(B1245,คำนวณตกเบิกวิทยฐานะ!$B$9:$P$1008,14,FALSE),0)</f>
        <v>0</v>
      </c>
      <c r="V1245" s="263">
        <f>IFERROR(VLOOKUP(B1245,คำนวณตกเบิกวิทยฐานะ!$B$9:$P$1008,15,FALSE),0)</f>
        <v>0</v>
      </c>
      <c r="W1245" s="264">
        <f t="shared" si="394"/>
        <v>0</v>
      </c>
      <c r="X1245" s="119" t="s">
        <v>169</v>
      </c>
      <c r="Y1245" s="209" t="s">
        <v>169</v>
      </c>
      <c r="Z1245" s="258"/>
      <c r="AA1245" s="253">
        <f t="shared" si="395"/>
        <v>0</v>
      </c>
      <c r="AB1245" s="253">
        <f t="shared" si="396"/>
        <v>0</v>
      </c>
      <c r="AC1245" s="253">
        <f t="shared" si="405"/>
        <v>0</v>
      </c>
      <c r="AD1245" s="253">
        <f t="shared" si="397"/>
        <v>0</v>
      </c>
      <c r="AE1245" s="268">
        <f t="shared" si="406"/>
        <v>0</v>
      </c>
      <c r="AF1245" s="269">
        <f t="shared" si="398"/>
        <v>0</v>
      </c>
      <c r="AG1245" s="270">
        <f t="shared" si="399"/>
        <v>0</v>
      </c>
      <c r="AH1245" s="121"/>
      <c r="AI1245" s="252"/>
      <c r="AJ1245" s="295"/>
      <c r="AK1245" s="301">
        <f t="shared" si="400"/>
        <v>0</v>
      </c>
      <c r="AL1245" s="119" t="s">
        <v>169</v>
      </c>
      <c r="AM1245" s="123" t="s">
        <v>169</v>
      </c>
      <c r="AN1245" s="122"/>
      <c r="AO1245" s="119" t="s">
        <v>169</v>
      </c>
      <c r="AP1245" s="123" t="s">
        <v>169</v>
      </c>
      <c r="AQ1245" s="124"/>
      <c r="AR1245" s="119" t="s">
        <v>169</v>
      </c>
      <c r="AS1245" s="123" t="s">
        <v>169</v>
      </c>
      <c r="AT1245" s="122"/>
      <c r="AU1245" s="280">
        <f t="shared" si="401"/>
        <v>0</v>
      </c>
      <c r="AV1245" s="281">
        <f t="shared" si="402"/>
        <v>0</v>
      </c>
      <c r="AW1245" s="291">
        <f t="shared" si="403"/>
        <v>0</v>
      </c>
      <c r="AX1245" s="283">
        <f t="shared" si="404"/>
        <v>0</v>
      </c>
    </row>
    <row r="1246" spans="1:50" ht="26.45" customHeight="1">
      <c r="A1246" s="117"/>
      <c r="B1246" s="245"/>
      <c r="C1246" s="136"/>
      <c r="D1246" s="208" t="str">
        <f t="shared" si="388"/>
        <v/>
      </c>
      <c r="E1246" s="129" t="s">
        <v>169</v>
      </c>
      <c r="F1246" s="209" t="s">
        <v>169</v>
      </c>
      <c r="G1246" s="135"/>
      <c r="H1246" s="258"/>
      <c r="I1246" s="259">
        <f t="shared" si="389"/>
        <v>0</v>
      </c>
      <c r="J1246" s="259">
        <f t="shared" si="390"/>
        <v>0</v>
      </c>
      <c r="K1246" s="259">
        <f t="shared" si="391"/>
        <v>0</v>
      </c>
      <c r="L1246" s="252"/>
      <c r="M1246" s="252"/>
      <c r="N1246" s="252"/>
      <c r="O1246" s="147">
        <v>0</v>
      </c>
      <c r="P1246" s="147">
        <v>0</v>
      </c>
      <c r="Q1246" s="137">
        <f t="shared" si="392"/>
        <v>0</v>
      </c>
      <c r="R1246" s="80">
        <f t="shared" si="393"/>
        <v>0</v>
      </c>
      <c r="S1246" s="147">
        <v>0</v>
      </c>
      <c r="T1246" s="121"/>
      <c r="U1246" s="263">
        <f>IFERROR(VLOOKUP(B1246,คำนวณตกเบิกวิทยฐานะ!$B$9:$P$1008,14,FALSE),0)</f>
        <v>0</v>
      </c>
      <c r="V1246" s="263">
        <f>IFERROR(VLOOKUP(B1246,คำนวณตกเบิกวิทยฐานะ!$B$9:$P$1008,15,FALSE),0)</f>
        <v>0</v>
      </c>
      <c r="W1246" s="264">
        <f t="shared" si="394"/>
        <v>0</v>
      </c>
      <c r="X1246" s="119" t="s">
        <v>169</v>
      </c>
      <c r="Y1246" s="209" t="s">
        <v>169</v>
      </c>
      <c r="Z1246" s="258"/>
      <c r="AA1246" s="253">
        <f t="shared" si="395"/>
        <v>0</v>
      </c>
      <c r="AB1246" s="253">
        <f t="shared" si="396"/>
        <v>0</v>
      </c>
      <c r="AC1246" s="253">
        <f t="shared" si="405"/>
        <v>0</v>
      </c>
      <c r="AD1246" s="253">
        <f t="shared" si="397"/>
        <v>0</v>
      </c>
      <c r="AE1246" s="268">
        <f t="shared" si="406"/>
        <v>0</v>
      </c>
      <c r="AF1246" s="269">
        <f t="shared" si="398"/>
        <v>0</v>
      </c>
      <c r="AG1246" s="270">
        <f t="shared" si="399"/>
        <v>0</v>
      </c>
      <c r="AH1246" s="121"/>
      <c r="AI1246" s="252"/>
      <c r="AJ1246" s="295"/>
      <c r="AK1246" s="301">
        <f t="shared" si="400"/>
        <v>0</v>
      </c>
      <c r="AL1246" s="119" t="s">
        <v>169</v>
      </c>
      <c r="AM1246" s="123" t="s">
        <v>169</v>
      </c>
      <c r="AN1246" s="122"/>
      <c r="AO1246" s="119" t="s">
        <v>169</v>
      </c>
      <c r="AP1246" s="123" t="s">
        <v>169</v>
      </c>
      <c r="AQ1246" s="124"/>
      <c r="AR1246" s="119" t="s">
        <v>169</v>
      </c>
      <c r="AS1246" s="123" t="s">
        <v>169</v>
      </c>
      <c r="AT1246" s="122"/>
      <c r="AU1246" s="280">
        <f t="shared" si="401"/>
        <v>0</v>
      </c>
      <c r="AV1246" s="281">
        <f t="shared" si="402"/>
        <v>0</v>
      </c>
      <c r="AW1246" s="291">
        <f t="shared" si="403"/>
        <v>0</v>
      </c>
      <c r="AX1246" s="283">
        <f t="shared" si="404"/>
        <v>0</v>
      </c>
    </row>
    <row r="1247" spans="1:50" ht="26.45" customHeight="1">
      <c r="A1247" s="117"/>
      <c r="B1247" s="245"/>
      <c r="C1247" s="136"/>
      <c r="D1247" s="208" t="str">
        <f t="shared" si="388"/>
        <v/>
      </c>
      <c r="E1247" s="129" t="s">
        <v>169</v>
      </c>
      <c r="F1247" s="209" t="s">
        <v>169</v>
      </c>
      <c r="G1247" s="135"/>
      <c r="H1247" s="258"/>
      <c r="I1247" s="259">
        <f t="shared" si="389"/>
        <v>0</v>
      </c>
      <c r="J1247" s="259">
        <f t="shared" si="390"/>
        <v>0</v>
      </c>
      <c r="K1247" s="259">
        <f t="shared" si="391"/>
        <v>0</v>
      </c>
      <c r="L1247" s="252"/>
      <c r="M1247" s="252"/>
      <c r="N1247" s="252"/>
      <c r="O1247" s="147">
        <v>0</v>
      </c>
      <c r="P1247" s="147">
        <v>0</v>
      </c>
      <c r="Q1247" s="137">
        <f t="shared" si="392"/>
        <v>0</v>
      </c>
      <c r="R1247" s="80">
        <f t="shared" si="393"/>
        <v>0</v>
      </c>
      <c r="S1247" s="147">
        <v>0</v>
      </c>
      <c r="T1247" s="121"/>
      <c r="U1247" s="263">
        <f>IFERROR(VLOOKUP(B1247,คำนวณตกเบิกวิทยฐานะ!$B$9:$P$1008,14,FALSE),0)</f>
        <v>0</v>
      </c>
      <c r="V1247" s="263">
        <f>IFERROR(VLOOKUP(B1247,คำนวณตกเบิกวิทยฐานะ!$B$9:$P$1008,15,FALSE),0)</f>
        <v>0</v>
      </c>
      <c r="W1247" s="264">
        <f t="shared" si="394"/>
        <v>0</v>
      </c>
      <c r="X1247" s="119" t="s">
        <v>169</v>
      </c>
      <c r="Y1247" s="209" t="s">
        <v>169</v>
      </c>
      <c r="Z1247" s="258"/>
      <c r="AA1247" s="253">
        <f t="shared" si="395"/>
        <v>0</v>
      </c>
      <c r="AB1247" s="253">
        <f t="shared" si="396"/>
        <v>0</v>
      </c>
      <c r="AC1247" s="253">
        <f t="shared" si="405"/>
        <v>0</v>
      </c>
      <c r="AD1247" s="253">
        <f t="shared" si="397"/>
        <v>0</v>
      </c>
      <c r="AE1247" s="268">
        <f t="shared" si="406"/>
        <v>0</v>
      </c>
      <c r="AF1247" s="269">
        <f t="shared" si="398"/>
        <v>0</v>
      </c>
      <c r="AG1247" s="270">
        <f t="shared" si="399"/>
        <v>0</v>
      </c>
      <c r="AH1247" s="121"/>
      <c r="AI1247" s="252"/>
      <c r="AJ1247" s="295"/>
      <c r="AK1247" s="301">
        <f t="shared" si="400"/>
        <v>0</v>
      </c>
      <c r="AL1247" s="119" t="s">
        <v>169</v>
      </c>
      <c r="AM1247" s="123" t="s">
        <v>169</v>
      </c>
      <c r="AN1247" s="122"/>
      <c r="AO1247" s="119" t="s">
        <v>169</v>
      </c>
      <c r="AP1247" s="123" t="s">
        <v>169</v>
      </c>
      <c r="AQ1247" s="124"/>
      <c r="AR1247" s="119" t="s">
        <v>169</v>
      </c>
      <c r="AS1247" s="123" t="s">
        <v>169</v>
      </c>
      <c r="AT1247" s="122"/>
      <c r="AU1247" s="280">
        <f t="shared" si="401"/>
        <v>0</v>
      </c>
      <c r="AV1247" s="281">
        <f t="shared" si="402"/>
        <v>0</v>
      </c>
      <c r="AW1247" s="291">
        <f t="shared" si="403"/>
        <v>0</v>
      </c>
      <c r="AX1247" s="283">
        <f t="shared" si="404"/>
        <v>0</v>
      </c>
    </row>
    <row r="1248" spans="1:50" ht="26.45" customHeight="1">
      <c r="A1248" s="117"/>
      <c r="B1248" s="245"/>
      <c r="C1248" s="136"/>
      <c r="D1248" s="208" t="str">
        <f t="shared" si="388"/>
        <v/>
      </c>
      <c r="E1248" s="129" t="s">
        <v>169</v>
      </c>
      <c r="F1248" s="209" t="s">
        <v>169</v>
      </c>
      <c r="G1248" s="135"/>
      <c r="H1248" s="258"/>
      <c r="I1248" s="259">
        <f t="shared" si="389"/>
        <v>0</v>
      </c>
      <c r="J1248" s="259">
        <f t="shared" si="390"/>
        <v>0</v>
      </c>
      <c r="K1248" s="259">
        <f t="shared" si="391"/>
        <v>0</v>
      </c>
      <c r="L1248" s="252"/>
      <c r="M1248" s="252"/>
      <c r="N1248" s="252"/>
      <c r="O1248" s="147">
        <v>0</v>
      </c>
      <c r="P1248" s="147">
        <v>0</v>
      </c>
      <c r="Q1248" s="137">
        <f t="shared" si="392"/>
        <v>0</v>
      </c>
      <c r="R1248" s="80">
        <f t="shared" si="393"/>
        <v>0</v>
      </c>
      <c r="S1248" s="147">
        <v>0</v>
      </c>
      <c r="T1248" s="121"/>
      <c r="U1248" s="263">
        <f>IFERROR(VLOOKUP(B1248,คำนวณตกเบิกวิทยฐานะ!$B$9:$P$1008,14,FALSE),0)</f>
        <v>0</v>
      </c>
      <c r="V1248" s="263">
        <f>IFERROR(VLOOKUP(B1248,คำนวณตกเบิกวิทยฐานะ!$B$9:$P$1008,15,FALSE),0)</f>
        <v>0</v>
      </c>
      <c r="W1248" s="264">
        <f t="shared" si="394"/>
        <v>0</v>
      </c>
      <c r="X1248" s="119" t="s">
        <v>169</v>
      </c>
      <c r="Y1248" s="209" t="s">
        <v>169</v>
      </c>
      <c r="Z1248" s="258"/>
      <c r="AA1248" s="253">
        <f t="shared" si="395"/>
        <v>0</v>
      </c>
      <c r="AB1248" s="253">
        <f t="shared" si="396"/>
        <v>0</v>
      </c>
      <c r="AC1248" s="253">
        <f t="shared" si="405"/>
        <v>0</v>
      </c>
      <c r="AD1248" s="253">
        <f t="shared" si="397"/>
        <v>0</v>
      </c>
      <c r="AE1248" s="268">
        <f t="shared" si="406"/>
        <v>0</v>
      </c>
      <c r="AF1248" s="269">
        <f t="shared" si="398"/>
        <v>0</v>
      </c>
      <c r="AG1248" s="270">
        <f t="shared" si="399"/>
        <v>0</v>
      </c>
      <c r="AH1248" s="121"/>
      <c r="AI1248" s="252"/>
      <c r="AJ1248" s="295"/>
      <c r="AK1248" s="301">
        <f t="shared" si="400"/>
        <v>0</v>
      </c>
      <c r="AL1248" s="119" t="s">
        <v>169</v>
      </c>
      <c r="AM1248" s="123" t="s">
        <v>169</v>
      </c>
      <c r="AN1248" s="122"/>
      <c r="AO1248" s="119" t="s">
        <v>169</v>
      </c>
      <c r="AP1248" s="123" t="s">
        <v>169</v>
      </c>
      <c r="AQ1248" s="124"/>
      <c r="AR1248" s="119" t="s">
        <v>169</v>
      </c>
      <c r="AS1248" s="123" t="s">
        <v>169</v>
      </c>
      <c r="AT1248" s="122"/>
      <c r="AU1248" s="280">
        <f t="shared" si="401"/>
        <v>0</v>
      </c>
      <c r="AV1248" s="281">
        <f t="shared" si="402"/>
        <v>0</v>
      </c>
      <c r="AW1248" s="291">
        <f t="shared" si="403"/>
        <v>0</v>
      </c>
      <c r="AX1248" s="283">
        <f t="shared" si="404"/>
        <v>0</v>
      </c>
    </row>
    <row r="1249" spans="1:50" ht="26.45" customHeight="1">
      <c r="A1249" s="117"/>
      <c r="B1249" s="245"/>
      <c r="C1249" s="136"/>
      <c r="D1249" s="208" t="str">
        <f t="shared" si="388"/>
        <v/>
      </c>
      <c r="E1249" s="129" t="s">
        <v>169</v>
      </c>
      <c r="F1249" s="209" t="s">
        <v>169</v>
      </c>
      <c r="G1249" s="135"/>
      <c r="H1249" s="258"/>
      <c r="I1249" s="259">
        <f t="shared" si="389"/>
        <v>0</v>
      </c>
      <c r="J1249" s="259">
        <f t="shared" si="390"/>
        <v>0</v>
      </c>
      <c r="K1249" s="259">
        <f t="shared" si="391"/>
        <v>0</v>
      </c>
      <c r="L1249" s="252"/>
      <c r="M1249" s="252"/>
      <c r="N1249" s="252"/>
      <c r="O1249" s="147">
        <v>0</v>
      </c>
      <c r="P1249" s="147">
        <v>0</v>
      </c>
      <c r="Q1249" s="137">
        <f t="shared" si="392"/>
        <v>0</v>
      </c>
      <c r="R1249" s="80">
        <f t="shared" si="393"/>
        <v>0</v>
      </c>
      <c r="S1249" s="147">
        <v>0</v>
      </c>
      <c r="T1249" s="121"/>
      <c r="U1249" s="263">
        <f>IFERROR(VLOOKUP(B1249,คำนวณตกเบิกวิทยฐานะ!$B$9:$P$1008,14,FALSE),0)</f>
        <v>0</v>
      </c>
      <c r="V1249" s="263">
        <f>IFERROR(VLOOKUP(B1249,คำนวณตกเบิกวิทยฐานะ!$B$9:$P$1008,15,FALSE),0)</f>
        <v>0</v>
      </c>
      <c r="W1249" s="264">
        <f t="shared" si="394"/>
        <v>0</v>
      </c>
      <c r="X1249" s="119" t="s">
        <v>169</v>
      </c>
      <c r="Y1249" s="209" t="s">
        <v>169</v>
      </c>
      <c r="Z1249" s="258"/>
      <c r="AA1249" s="253">
        <f t="shared" si="395"/>
        <v>0</v>
      </c>
      <c r="AB1249" s="253">
        <f t="shared" si="396"/>
        <v>0</v>
      </c>
      <c r="AC1249" s="253">
        <f t="shared" si="405"/>
        <v>0</v>
      </c>
      <c r="AD1249" s="253">
        <f t="shared" si="397"/>
        <v>0</v>
      </c>
      <c r="AE1249" s="268">
        <f t="shared" si="406"/>
        <v>0</v>
      </c>
      <c r="AF1249" s="269">
        <f t="shared" si="398"/>
        <v>0</v>
      </c>
      <c r="AG1249" s="270">
        <f t="shared" si="399"/>
        <v>0</v>
      </c>
      <c r="AH1249" s="121"/>
      <c r="AI1249" s="252"/>
      <c r="AJ1249" s="295"/>
      <c r="AK1249" s="301">
        <f t="shared" si="400"/>
        <v>0</v>
      </c>
      <c r="AL1249" s="119" t="s">
        <v>169</v>
      </c>
      <c r="AM1249" s="123" t="s">
        <v>169</v>
      </c>
      <c r="AN1249" s="122"/>
      <c r="AO1249" s="119" t="s">
        <v>169</v>
      </c>
      <c r="AP1249" s="123" t="s">
        <v>169</v>
      </c>
      <c r="AQ1249" s="124"/>
      <c r="AR1249" s="119" t="s">
        <v>169</v>
      </c>
      <c r="AS1249" s="123" t="s">
        <v>169</v>
      </c>
      <c r="AT1249" s="122"/>
      <c r="AU1249" s="280">
        <f t="shared" si="401"/>
        <v>0</v>
      </c>
      <c r="AV1249" s="281">
        <f t="shared" si="402"/>
        <v>0</v>
      </c>
      <c r="AW1249" s="291">
        <f t="shared" si="403"/>
        <v>0</v>
      </c>
      <c r="AX1249" s="283">
        <f t="shared" si="404"/>
        <v>0</v>
      </c>
    </row>
    <row r="1250" spans="1:50" ht="26.45" customHeight="1">
      <c r="A1250" s="117"/>
      <c r="B1250" s="245"/>
      <c r="C1250" s="136"/>
      <c r="D1250" s="208" t="str">
        <f t="shared" si="388"/>
        <v/>
      </c>
      <c r="E1250" s="129" t="s">
        <v>169</v>
      </c>
      <c r="F1250" s="209" t="s">
        <v>169</v>
      </c>
      <c r="G1250" s="135"/>
      <c r="H1250" s="258"/>
      <c r="I1250" s="259">
        <f t="shared" si="389"/>
        <v>0</v>
      </c>
      <c r="J1250" s="259">
        <f t="shared" si="390"/>
        <v>0</v>
      </c>
      <c r="K1250" s="259">
        <f t="shared" si="391"/>
        <v>0</v>
      </c>
      <c r="L1250" s="252"/>
      <c r="M1250" s="252"/>
      <c r="N1250" s="252"/>
      <c r="O1250" s="147">
        <v>0</v>
      </c>
      <c r="P1250" s="147">
        <v>0</v>
      </c>
      <c r="Q1250" s="137">
        <f t="shared" si="392"/>
        <v>0</v>
      </c>
      <c r="R1250" s="80">
        <f t="shared" si="393"/>
        <v>0</v>
      </c>
      <c r="S1250" s="147">
        <v>0</v>
      </c>
      <c r="T1250" s="121"/>
      <c r="U1250" s="263">
        <f>IFERROR(VLOOKUP(B1250,คำนวณตกเบิกวิทยฐานะ!$B$9:$P$1008,14,FALSE),0)</f>
        <v>0</v>
      </c>
      <c r="V1250" s="263">
        <f>IFERROR(VLOOKUP(B1250,คำนวณตกเบิกวิทยฐานะ!$B$9:$P$1008,15,FALSE),0)</f>
        <v>0</v>
      </c>
      <c r="W1250" s="264">
        <f t="shared" si="394"/>
        <v>0</v>
      </c>
      <c r="X1250" s="119" t="s">
        <v>169</v>
      </c>
      <c r="Y1250" s="209" t="s">
        <v>169</v>
      </c>
      <c r="Z1250" s="258"/>
      <c r="AA1250" s="253">
        <f t="shared" si="395"/>
        <v>0</v>
      </c>
      <c r="AB1250" s="253">
        <f t="shared" si="396"/>
        <v>0</v>
      </c>
      <c r="AC1250" s="253">
        <f t="shared" si="405"/>
        <v>0</v>
      </c>
      <c r="AD1250" s="253">
        <f t="shared" si="397"/>
        <v>0</v>
      </c>
      <c r="AE1250" s="268">
        <f t="shared" si="406"/>
        <v>0</v>
      </c>
      <c r="AF1250" s="269">
        <f t="shared" si="398"/>
        <v>0</v>
      </c>
      <c r="AG1250" s="270">
        <f t="shared" si="399"/>
        <v>0</v>
      </c>
      <c r="AH1250" s="121"/>
      <c r="AI1250" s="252"/>
      <c r="AJ1250" s="295"/>
      <c r="AK1250" s="301">
        <f t="shared" si="400"/>
        <v>0</v>
      </c>
      <c r="AL1250" s="119" t="s">
        <v>169</v>
      </c>
      <c r="AM1250" s="123" t="s">
        <v>169</v>
      </c>
      <c r="AN1250" s="122"/>
      <c r="AO1250" s="119" t="s">
        <v>169</v>
      </c>
      <c r="AP1250" s="123" t="s">
        <v>169</v>
      </c>
      <c r="AQ1250" s="124"/>
      <c r="AR1250" s="119" t="s">
        <v>169</v>
      </c>
      <c r="AS1250" s="123" t="s">
        <v>169</v>
      </c>
      <c r="AT1250" s="122"/>
      <c r="AU1250" s="280">
        <f t="shared" si="401"/>
        <v>0</v>
      </c>
      <c r="AV1250" s="281">
        <f t="shared" si="402"/>
        <v>0</v>
      </c>
      <c r="AW1250" s="291">
        <f t="shared" si="403"/>
        <v>0</v>
      </c>
      <c r="AX1250" s="283">
        <f t="shared" si="404"/>
        <v>0</v>
      </c>
    </row>
    <row r="1251" spans="1:50" ht="26.45" customHeight="1">
      <c r="A1251" s="117"/>
      <c r="B1251" s="245"/>
      <c r="C1251" s="136"/>
      <c r="D1251" s="208" t="str">
        <f t="shared" si="388"/>
        <v/>
      </c>
      <c r="E1251" s="129" t="s">
        <v>169</v>
      </c>
      <c r="F1251" s="209" t="s">
        <v>169</v>
      </c>
      <c r="G1251" s="135"/>
      <c r="H1251" s="258"/>
      <c r="I1251" s="259">
        <f t="shared" si="389"/>
        <v>0</v>
      </c>
      <c r="J1251" s="259">
        <f t="shared" si="390"/>
        <v>0</v>
      </c>
      <c r="K1251" s="259">
        <f t="shared" si="391"/>
        <v>0</v>
      </c>
      <c r="L1251" s="252"/>
      <c r="M1251" s="252"/>
      <c r="N1251" s="252"/>
      <c r="O1251" s="147">
        <v>0</v>
      </c>
      <c r="P1251" s="147">
        <v>0</v>
      </c>
      <c r="Q1251" s="137">
        <f t="shared" si="392"/>
        <v>0</v>
      </c>
      <c r="R1251" s="80">
        <f t="shared" si="393"/>
        <v>0</v>
      </c>
      <c r="S1251" s="147">
        <v>0</v>
      </c>
      <c r="T1251" s="121"/>
      <c r="U1251" s="263">
        <f>IFERROR(VLOOKUP(B1251,คำนวณตกเบิกวิทยฐานะ!$B$9:$P$1008,14,FALSE),0)</f>
        <v>0</v>
      </c>
      <c r="V1251" s="263">
        <f>IFERROR(VLOOKUP(B1251,คำนวณตกเบิกวิทยฐานะ!$B$9:$P$1008,15,FALSE),0)</f>
        <v>0</v>
      </c>
      <c r="W1251" s="264">
        <f t="shared" si="394"/>
        <v>0</v>
      </c>
      <c r="X1251" s="119" t="s">
        <v>169</v>
      </c>
      <c r="Y1251" s="209" t="s">
        <v>169</v>
      </c>
      <c r="Z1251" s="258"/>
      <c r="AA1251" s="253">
        <f t="shared" si="395"/>
        <v>0</v>
      </c>
      <c r="AB1251" s="253">
        <f t="shared" si="396"/>
        <v>0</v>
      </c>
      <c r="AC1251" s="253">
        <f t="shared" si="405"/>
        <v>0</v>
      </c>
      <c r="AD1251" s="253">
        <f t="shared" si="397"/>
        <v>0</v>
      </c>
      <c r="AE1251" s="268">
        <f t="shared" si="406"/>
        <v>0</v>
      </c>
      <c r="AF1251" s="269">
        <f t="shared" si="398"/>
        <v>0</v>
      </c>
      <c r="AG1251" s="270">
        <f t="shared" si="399"/>
        <v>0</v>
      </c>
      <c r="AH1251" s="121"/>
      <c r="AI1251" s="252"/>
      <c r="AJ1251" s="295"/>
      <c r="AK1251" s="301">
        <f t="shared" si="400"/>
        <v>0</v>
      </c>
      <c r="AL1251" s="119" t="s">
        <v>169</v>
      </c>
      <c r="AM1251" s="123" t="s">
        <v>169</v>
      </c>
      <c r="AN1251" s="122"/>
      <c r="AO1251" s="119" t="s">
        <v>169</v>
      </c>
      <c r="AP1251" s="123" t="s">
        <v>169</v>
      </c>
      <c r="AQ1251" s="124"/>
      <c r="AR1251" s="119" t="s">
        <v>169</v>
      </c>
      <c r="AS1251" s="123" t="s">
        <v>169</v>
      </c>
      <c r="AT1251" s="122"/>
      <c r="AU1251" s="280">
        <f t="shared" si="401"/>
        <v>0</v>
      </c>
      <c r="AV1251" s="281">
        <f t="shared" si="402"/>
        <v>0</v>
      </c>
      <c r="AW1251" s="291">
        <f t="shared" si="403"/>
        <v>0</v>
      </c>
      <c r="AX1251" s="283">
        <f t="shared" si="404"/>
        <v>0</v>
      </c>
    </row>
    <row r="1252" spans="1:50" ht="26.45" customHeight="1">
      <c r="A1252" s="117"/>
      <c r="B1252" s="245"/>
      <c r="C1252" s="136"/>
      <c r="D1252" s="208" t="str">
        <f t="shared" si="388"/>
        <v/>
      </c>
      <c r="E1252" s="129" t="s">
        <v>169</v>
      </c>
      <c r="F1252" s="209" t="s">
        <v>169</v>
      </c>
      <c r="G1252" s="135"/>
      <c r="H1252" s="258"/>
      <c r="I1252" s="259">
        <f t="shared" si="389"/>
        <v>0</v>
      </c>
      <c r="J1252" s="259">
        <f t="shared" si="390"/>
        <v>0</v>
      </c>
      <c r="K1252" s="259">
        <f t="shared" si="391"/>
        <v>0</v>
      </c>
      <c r="L1252" s="252"/>
      <c r="M1252" s="252"/>
      <c r="N1252" s="252"/>
      <c r="O1252" s="147">
        <v>0</v>
      </c>
      <c r="P1252" s="147">
        <v>0</v>
      </c>
      <c r="Q1252" s="137">
        <f t="shared" si="392"/>
        <v>0</v>
      </c>
      <c r="R1252" s="80">
        <f t="shared" si="393"/>
        <v>0</v>
      </c>
      <c r="S1252" s="147">
        <v>0</v>
      </c>
      <c r="T1252" s="121"/>
      <c r="U1252" s="263">
        <f>IFERROR(VLOOKUP(B1252,คำนวณตกเบิกวิทยฐานะ!$B$9:$P$1008,14,FALSE),0)</f>
        <v>0</v>
      </c>
      <c r="V1252" s="263">
        <f>IFERROR(VLOOKUP(B1252,คำนวณตกเบิกวิทยฐานะ!$B$9:$P$1008,15,FALSE),0)</f>
        <v>0</v>
      </c>
      <c r="W1252" s="264">
        <f t="shared" si="394"/>
        <v>0</v>
      </c>
      <c r="X1252" s="119" t="s">
        <v>169</v>
      </c>
      <c r="Y1252" s="209" t="s">
        <v>169</v>
      </c>
      <c r="Z1252" s="258"/>
      <c r="AA1252" s="253">
        <f t="shared" si="395"/>
        <v>0</v>
      </c>
      <c r="AB1252" s="253">
        <f t="shared" si="396"/>
        <v>0</v>
      </c>
      <c r="AC1252" s="253">
        <f t="shared" si="405"/>
        <v>0</v>
      </c>
      <c r="AD1252" s="253">
        <f t="shared" si="397"/>
        <v>0</v>
      </c>
      <c r="AE1252" s="268">
        <f t="shared" si="406"/>
        <v>0</v>
      </c>
      <c r="AF1252" s="269">
        <f t="shared" si="398"/>
        <v>0</v>
      </c>
      <c r="AG1252" s="270">
        <f t="shared" si="399"/>
        <v>0</v>
      </c>
      <c r="AH1252" s="121"/>
      <c r="AI1252" s="252"/>
      <c r="AJ1252" s="295"/>
      <c r="AK1252" s="301">
        <f t="shared" si="400"/>
        <v>0</v>
      </c>
      <c r="AL1252" s="119" t="s">
        <v>169</v>
      </c>
      <c r="AM1252" s="123" t="s">
        <v>169</v>
      </c>
      <c r="AN1252" s="122"/>
      <c r="AO1252" s="119" t="s">
        <v>169</v>
      </c>
      <c r="AP1252" s="123" t="s">
        <v>169</v>
      </c>
      <c r="AQ1252" s="124"/>
      <c r="AR1252" s="119" t="s">
        <v>169</v>
      </c>
      <c r="AS1252" s="123" t="s">
        <v>169</v>
      </c>
      <c r="AT1252" s="122"/>
      <c r="AU1252" s="280">
        <f t="shared" si="401"/>
        <v>0</v>
      </c>
      <c r="AV1252" s="281">
        <f t="shared" si="402"/>
        <v>0</v>
      </c>
      <c r="AW1252" s="291">
        <f t="shared" si="403"/>
        <v>0</v>
      </c>
      <c r="AX1252" s="283">
        <f t="shared" si="404"/>
        <v>0</v>
      </c>
    </row>
    <row r="1253" spans="1:50" ht="26.45" customHeight="1">
      <c r="A1253" s="117"/>
      <c r="B1253" s="245"/>
      <c r="C1253" s="136"/>
      <c r="D1253" s="208" t="str">
        <f t="shared" si="388"/>
        <v/>
      </c>
      <c r="E1253" s="129" t="s">
        <v>169</v>
      </c>
      <c r="F1253" s="209" t="s">
        <v>169</v>
      </c>
      <c r="G1253" s="135"/>
      <c r="H1253" s="258"/>
      <c r="I1253" s="259">
        <f t="shared" si="389"/>
        <v>0</v>
      </c>
      <c r="J1253" s="259">
        <f t="shared" si="390"/>
        <v>0</v>
      </c>
      <c r="K1253" s="259">
        <f t="shared" si="391"/>
        <v>0</v>
      </c>
      <c r="L1253" s="252"/>
      <c r="M1253" s="252"/>
      <c r="N1253" s="252"/>
      <c r="O1253" s="147">
        <v>0</v>
      </c>
      <c r="P1253" s="147">
        <v>0</v>
      </c>
      <c r="Q1253" s="137">
        <f t="shared" si="392"/>
        <v>0</v>
      </c>
      <c r="R1253" s="80">
        <f t="shared" si="393"/>
        <v>0</v>
      </c>
      <c r="S1253" s="147">
        <v>0</v>
      </c>
      <c r="T1253" s="121"/>
      <c r="U1253" s="263">
        <f>IFERROR(VLOOKUP(B1253,คำนวณตกเบิกวิทยฐานะ!$B$9:$P$1008,14,FALSE),0)</f>
        <v>0</v>
      </c>
      <c r="V1253" s="263">
        <f>IFERROR(VLOOKUP(B1253,คำนวณตกเบิกวิทยฐานะ!$B$9:$P$1008,15,FALSE),0)</f>
        <v>0</v>
      </c>
      <c r="W1253" s="264">
        <f t="shared" si="394"/>
        <v>0</v>
      </c>
      <c r="X1253" s="119" t="s">
        <v>169</v>
      </c>
      <c r="Y1253" s="209" t="s">
        <v>169</v>
      </c>
      <c r="Z1253" s="258"/>
      <c r="AA1253" s="253">
        <f t="shared" si="395"/>
        <v>0</v>
      </c>
      <c r="AB1253" s="253">
        <f t="shared" si="396"/>
        <v>0</v>
      </c>
      <c r="AC1253" s="253">
        <f t="shared" si="405"/>
        <v>0</v>
      </c>
      <c r="AD1253" s="253">
        <f t="shared" si="397"/>
        <v>0</v>
      </c>
      <c r="AE1253" s="268">
        <f t="shared" si="406"/>
        <v>0</v>
      </c>
      <c r="AF1253" s="269">
        <f t="shared" si="398"/>
        <v>0</v>
      </c>
      <c r="AG1253" s="270">
        <f t="shared" si="399"/>
        <v>0</v>
      </c>
      <c r="AH1253" s="121"/>
      <c r="AI1253" s="252"/>
      <c r="AJ1253" s="295"/>
      <c r="AK1253" s="301">
        <f t="shared" si="400"/>
        <v>0</v>
      </c>
      <c r="AL1253" s="119" t="s">
        <v>169</v>
      </c>
      <c r="AM1253" s="123" t="s">
        <v>169</v>
      </c>
      <c r="AN1253" s="122"/>
      <c r="AO1253" s="119" t="s">
        <v>169</v>
      </c>
      <c r="AP1253" s="123" t="s">
        <v>169</v>
      </c>
      <c r="AQ1253" s="124"/>
      <c r="AR1253" s="119" t="s">
        <v>169</v>
      </c>
      <c r="AS1253" s="123" t="s">
        <v>169</v>
      </c>
      <c r="AT1253" s="122"/>
      <c r="AU1253" s="280">
        <f t="shared" si="401"/>
        <v>0</v>
      </c>
      <c r="AV1253" s="281">
        <f t="shared" si="402"/>
        <v>0</v>
      </c>
      <c r="AW1253" s="291">
        <f t="shared" si="403"/>
        <v>0</v>
      </c>
      <c r="AX1253" s="283">
        <f t="shared" si="404"/>
        <v>0</v>
      </c>
    </row>
    <row r="1254" spans="1:50" ht="26.45" customHeight="1">
      <c r="A1254" s="117"/>
      <c r="B1254" s="245"/>
      <c r="C1254" s="136"/>
      <c r="D1254" s="208" t="str">
        <f t="shared" si="388"/>
        <v/>
      </c>
      <c r="E1254" s="129" t="s">
        <v>169</v>
      </c>
      <c r="F1254" s="209" t="s">
        <v>169</v>
      </c>
      <c r="G1254" s="135"/>
      <c r="H1254" s="258"/>
      <c r="I1254" s="259">
        <f t="shared" si="389"/>
        <v>0</v>
      </c>
      <c r="J1254" s="259">
        <f t="shared" si="390"/>
        <v>0</v>
      </c>
      <c r="K1254" s="259">
        <f t="shared" si="391"/>
        <v>0</v>
      </c>
      <c r="L1254" s="252"/>
      <c r="M1254" s="252"/>
      <c r="N1254" s="252"/>
      <c r="O1254" s="147">
        <v>0</v>
      </c>
      <c r="P1254" s="147">
        <v>0</v>
      </c>
      <c r="Q1254" s="137">
        <f t="shared" si="392"/>
        <v>0</v>
      </c>
      <c r="R1254" s="80">
        <f t="shared" si="393"/>
        <v>0</v>
      </c>
      <c r="S1254" s="147">
        <v>0</v>
      </c>
      <c r="T1254" s="121"/>
      <c r="U1254" s="263">
        <f>IFERROR(VLOOKUP(B1254,คำนวณตกเบิกวิทยฐานะ!$B$9:$P$1008,14,FALSE),0)</f>
        <v>0</v>
      </c>
      <c r="V1254" s="263">
        <f>IFERROR(VLOOKUP(B1254,คำนวณตกเบิกวิทยฐานะ!$B$9:$P$1008,15,FALSE),0)</f>
        <v>0</v>
      </c>
      <c r="W1254" s="264">
        <f t="shared" si="394"/>
        <v>0</v>
      </c>
      <c r="X1254" s="119" t="s">
        <v>169</v>
      </c>
      <c r="Y1254" s="209" t="s">
        <v>169</v>
      </c>
      <c r="Z1254" s="258"/>
      <c r="AA1254" s="253">
        <f t="shared" si="395"/>
        <v>0</v>
      </c>
      <c r="AB1254" s="253">
        <f t="shared" si="396"/>
        <v>0</v>
      </c>
      <c r="AC1254" s="253">
        <f t="shared" si="405"/>
        <v>0</v>
      </c>
      <c r="AD1254" s="253">
        <f t="shared" si="397"/>
        <v>0</v>
      </c>
      <c r="AE1254" s="268">
        <f t="shared" si="406"/>
        <v>0</v>
      </c>
      <c r="AF1254" s="269">
        <f t="shared" si="398"/>
        <v>0</v>
      </c>
      <c r="AG1254" s="270">
        <f t="shared" si="399"/>
        <v>0</v>
      </c>
      <c r="AH1254" s="121"/>
      <c r="AI1254" s="252"/>
      <c r="AJ1254" s="295"/>
      <c r="AK1254" s="301">
        <f t="shared" si="400"/>
        <v>0</v>
      </c>
      <c r="AL1254" s="119" t="s">
        <v>169</v>
      </c>
      <c r="AM1254" s="123" t="s">
        <v>169</v>
      </c>
      <c r="AN1254" s="122"/>
      <c r="AO1254" s="119" t="s">
        <v>169</v>
      </c>
      <c r="AP1254" s="123" t="s">
        <v>169</v>
      </c>
      <c r="AQ1254" s="124"/>
      <c r="AR1254" s="119" t="s">
        <v>169</v>
      </c>
      <c r="AS1254" s="123" t="s">
        <v>169</v>
      </c>
      <c r="AT1254" s="122"/>
      <c r="AU1254" s="280">
        <f t="shared" si="401"/>
        <v>0</v>
      </c>
      <c r="AV1254" s="281">
        <f t="shared" si="402"/>
        <v>0</v>
      </c>
      <c r="AW1254" s="291">
        <f t="shared" si="403"/>
        <v>0</v>
      </c>
      <c r="AX1254" s="283">
        <f t="shared" si="404"/>
        <v>0</v>
      </c>
    </row>
    <row r="1255" spans="1:50" ht="26.45" customHeight="1">
      <c r="A1255" s="117"/>
      <c r="B1255" s="245"/>
      <c r="C1255" s="136"/>
      <c r="D1255" s="208" t="str">
        <f t="shared" si="388"/>
        <v/>
      </c>
      <c r="E1255" s="129" t="s">
        <v>169</v>
      </c>
      <c r="F1255" s="209" t="s">
        <v>169</v>
      </c>
      <c r="G1255" s="135"/>
      <c r="H1255" s="258"/>
      <c r="I1255" s="259">
        <f t="shared" si="389"/>
        <v>0</v>
      </c>
      <c r="J1255" s="259">
        <f t="shared" si="390"/>
        <v>0</v>
      </c>
      <c r="K1255" s="259">
        <f t="shared" si="391"/>
        <v>0</v>
      </c>
      <c r="L1255" s="252"/>
      <c r="M1255" s="252"/>
      <c r="N1255" s="252"/>
      <c r="O1255" s="147">
        <v>0</v>
      </c>
      <c r="P1255" s="147">
        <v>0</v>
      </c>
      <c r="Q1255" s="137">
        <f t="shared" si="392"/>
        <v>0</v>
      </c>
      <c r="R1255" s="80">
        <f t="shared" si="393"/>
        <v>0</v>
      </c>
      <c r="S1255" s="147">
        <v>0</v>
      </c>
      <c r="T1255" s="121"/>
      <c r="U1255" s="263">
        <f>IFERROR(VLOOKUP(B1255,คำนวณตกเบิกวิทยฐานะ!$B$9:$P$1008,14,FALSE),0)</f>
        <v>0</v>
      </c>
      <c r="V1255" s="263">
        <f>IFERROR(VLOOKUP(B1255,คำนวณตกเบิกวิทยฐานะ!$B$9:$P$1008,15,FALSE),0)</f>
        <v>0</v>
      </c>
      <c r="W1255" s="264">
        <f t="shared" si="394"/>
        <v>0</v>
      </c>
      <c r="X1255" s="119" t="s">
        <v>169</v>
      </c>
      <c r="Y1255" s="209" t="s">
        <v>169</v>
      </c>
      <c r="Z1255" s="258"/>
      <c r="AA1255" s="253">
        <f t="shared" si="395"/>
        <v>0</v>
      </c>
      <c r="AB1255" s="253">
        <f t="shared" si="396"/>
        <v>0</v>
      </c>
      <c r="AC1255" s="253">
        <f t="shared" si="405"/>
        <v>0</v>
      </c>
      <c r="AD1255" s="253">
        <f t="shared" si="397"/>
        <v>0</v>
      </c>
      <c r="AE1255" s="268">
        <f t="shared" si="406"/>
        <v>0</v>
      </c>
      <c r="AF1255" s="269">
        <f t="shared" si="398"/>
        <v>0</v>
      </c>
      <c r="AG1255" s="270">
        <f t="shared" si="399"/>
        <v>0</v>
      </c>
      <c r="AH1255" s="121"/>
      <c r="AI1255" s="252"/>
      <c r="AJ1255" s="295"/>
      <c r="AK1255" s="301">
        <f t="shared" si="400"/>
        <v>0</v>
      </c>
      <c r="AL1255" s="119" t="s">
        <v>169</v>
      </c>
      <c r="AM1255" s="123" t="s">
        <v>169</v>
      </c>
      <c r="AN1255" s="122"/>
      <c r="AO1255" s="119" t="s">
        <v>169</v>
      </c>
      <c r="AP1255" s="123" t="s">
        <v>169</v>
      </c>
      <c r="AQ1255" s="124"/>
      <c r="AR1255" s="119" t="s">
        <v>169</v>
      </c>
      <c r="AS1255" s="123" t="s">
        <v>169</v>
      </c>
      <c r="AT1255" s="122"/>
      <c r="AU1255" s="280">
        <f t="shared" si="401"/>
        <v>0</v>
      </c>
      <c r="AV1255" s="281">
        <f t="shared" si="402"/>
        <v>0</v>
      </c>
      <c r="AW1255" s="291">
        <f t="shared" si="403"/>
        <v>0</v>
      </c>
      <c r="AX1255" s="283">
        <f t="shared" si="404"/>
        <v>0</v>
      </c>
    </row>
    <row r="1256" spans="1:50" ht="26.45" customHeight="1">
      <c r="A1256" s="117"/>
      <c r="B1256" s="245"/>
      <c r="C1256" s="136"/>
      <c r="D1256" s="208" t="str">
        <f t="shared" si="388"/>
        <v/>
      </c>
      <c r="E1256" s="129" t="s">
        <v>169</v>
      </c>
      <c r="F1256" s="209" t="s">
        <v>169</v>
      </c>
      <c r="G1256" s="135"/>
      <c r="H1256" s="258"/>
      <c r="I1256" s="259">
        <f t="shared" si="389"/>
        <v>0</v>
      </c>
      <c r="J1256" s="259">
        <f t="shared" si="390"/>
        <v>0</v>
      </c>
      <c r="K1256" s="259">
        <f t="shared" si="391"/>
        <v>0</v>
      </c>
      <c r="L1256" s="252"/>
      <c r="M1256" s="252"/>
      <c r="N1256" s="252"/>
      <c r="O1256" s="147">
        <v>0</v>
      </c>
      <c r="P1256" s="147">
        <v>0</v>
      </c>
      <c r="Q1256" s="137">
        <f t="shared" si="392"/>
        <v>0</v>
      </c>
      <c r="R1256" s="80">
        <f t="shared" si="393"/>
        <v>0</v>
      </c>
      <c r="S1256" s="147">
        <v>0</v>
      </c>
      <c r="T1256" s="121"/>
      <c r="U1256" s="263">
        <f>IFERROR(VLOOKUP(B1256,คำนวณตกเบิกวิทยฐานะ!$B$9:$P$1008,14,FALSE),0)</f>
        <v>0</v>
      </c>
      <c r="V1256" s="263">
        <f>IFERROR(VLOOKUP(B1256,คำนวณตกเบิกวิทยฐานะ!$B$9:$P$1008,15,FALSE),0)</f>
        <v>0</v>
      </c>
      <c r="W1256" s="264">
        <f t="shared" si="394"/>
        <v>0</v>
      </c>
      <c r="X1256" s="119" t="s">
        <v>169</v>
      </c>
      <c r="Y1256" s="209" t="s">
        <v>169</v>
      </c>
      <c r="Z1256" s="258"/>
      <c r="AA1256" s="253">
        <f t="shared" si="395"/>
        <v>0</v>
      </c>
      <c r="AB1256" s="253">
        <f t="shared" si="396"/>
        <v>0</v>
      </c>
      <c r="AC1256" s="253">
        <f t="shared" si="405"/>
        <v>0</v>
      </c>
      <c r="AD1256" s="253">
        <f t="shared" si="397"/>
        <v>0</v>
      </c>
      <c r="AE1256" s="268">
        <f t="shared" si="406"/>
        <v>0</v>
      </c>
      <c r="AF1256" s="269">
        <f t="shared" si="398"/>
        <v>0</v>
      </c>
      <c r="AG1256" s="270">
        <f t="shared" si="399"/>
        <v>0</v>
      </c>
      <c r="AH1256" s="121"/>
      <c r="AI1256" s="252"/>
      <c r="AJ1256" s="295"/>
      <c r="AK1256" s="301">
        <f t="shared" si="400"/>
        <v>0</v>
      </c>
      <c r="AL1256" s="119" t="s">
        <v>169</v>
      </c>
      <c r="AM1256" s="123" t="s">
        <v>169</v>
      </c>
      <c r="AN1256" s="122"/>
      <c r="AO1256" s="119" t="s">
        <v>169</v>
      </c>
      <c r="AP1256" s="123" t="s">
        <v>169</v>
      </c>
      <c r="AQ1256" s="124"/>
      <c r="AR1256" s="119" t="s">
        <v>169</v>
      </c>
      <c r="AS1256" s="123" t="s">
        <v>169</v>
      </c>
      <c r="AT1256" s="122"/>
      <c r="AU1256" s="280">
        <f t="shared" si="401"/>
        <v>0</v>
      </c>
      <c r="AV1256" s="281">
        <f t="shared" si="402"/>
        <v>0</v>
      </c>
      <c r="AW1256" s="291">
        <f t="shared" si="403"/>
        <v>0</v>
      </c>
      <c r="AX1256" s="283">
        <f t="shared" si="404"/>
        <v>0</v>
      </c>
    </row>
    <row r="1257" spans="1:50" ht="26.45" customHeight="1">
      <c r="A1257" s="117"/>
      <c r="B1257" s="245"/>
      <c r="C1257" s="136"/>
      <c r="D1257" s="208" t="str">
        <f t="shared" si="388"/>
        <v/>
      </c>
      <c r="E1257" s="129" t="s">
        <v>169</v>
      </c>
      <c r="F1257" s="209" t="s">
        <v>169</v>
      </c>
      <c r="G1257" s="135"/>
      <c r="H1257" s="258"/>
      <c r="I1257" s="259">
        <f t="shared" si="389"/>
        <v>0</v>
      </c>
      <c r="J1257" s="259">
        <f t="shared" si="390"/>
        <v>0</v>
      </c>
      <c r="K1257" s="259">
        <f t="shared" si="391"/>
        <v>0</v>
      </c>
      <c r="L1257" s="252"/>
      <c r="M1257" s="252"/>
      <c r="N1257" s="252"/>
      <c r="O1257" s="147">
        <v>0</v>
      </c>
      <c r="P1257" s="147">
        <v>0</v>
      </c>
      <c r="Q1257" s="137">
        <f t="shared" si="392"/>
        <v>0</v>
      </c>
      <c r="R1257" s="80">
        <f t="shared" si="393"/>
        <v>0</v>
      </c>
      <c r="S1257" s="147">
        <v>0</v>
      </c>
      <c r="T1257" s="121"/>
      <c r="U1257" s="263">
        <f>IFERROR(VLOOKUP(B1257,คำนวณตกเบิกวิทยฐานะ!$B$9:$P$1008,14,FALSE),0)</f>
        <v>0</v>
      </c>
      <c r="V1257" s="263">
        <f>IFERROR(VLOOKUP(B1257,คำนวณตกเบิกวิทยฐานะ!$B$9:$P$1008,15,FALSE),0)</f>
        <v>0</v>
      </c>
      <c r="W1257" s="264">
        <f t="shared" si="394"/>
        <v>0</v>
      </c>
      <c r="X1257" s="119" t="s">
        <v>169</v>
      </c>
      <c r="Y1257" s="209" t="s">
        <v>169</v>
      </c>
      <c r="Z1257" s="258"/>
      <c r="AA1257" s="253">
        <f t="shared" si="395"/>
        <v>0</v>
      </c>
      <c r="AB1257" s="253">
        <f t="shared" si="396"/>
        <v>0</v>
      </c>
      <c r="AC1257" s="253">
        <f t="shared" si="405"/>
        <v>0</v>
      </c>
      <c r="AD1257" s="253">
        <f t="shared" si="397"/>
        <v>0</v>
      </c>
      <c r="AE1257" s="268">
        <f t="shared" si="406"/>
        <v>0</v>
      </c>
      <c r="AF1257" s="269">
        <f t="shared" si="398"/>
        <v>0</v>
      </c>
      <c r="AG1257" s="270">
        <f t="shared" si="399"/>
        <v>0</v>
      </c>
      <c r="AH1257" s="121"/>
      <c r="AI1257" s="252"/>
      <c r="AJ1257" s="295"/>
      <c r="AK1257" s="301">
        <f t="shared" si="400"/>
        <v>0</v>
      </c>
      <c r="AL1257" s="119" t="s">
        <v>169</v>
      </c>
      <c r="AM1257" s="123" t="s">
        <v>169</v>
      </c>
      <c r="AN1257" s="122"/>
      <c r="AO1257" s="119" t="s">
        <v>169</v>
      </c>
      <c r="AP1257" s="123" t="s">
        <v>169</v>
      </c>
      <c r="AQ1257" s="124"/>
      <c r="AR1257" s="119" t="s">
        <v>169</v>
      </c>
      <c r="AS1257" s="123" t="s">
        <v>169</v>
      </c>
      <c r="AT1257" s="122"/>
      <c r="AU1257" s="280">
        <f t="shared" si="401"/>
        <v>0</v>
      </c>
      <c r="AV1257" s="281">
        <f t="shared" si="402"/>
        <v>0</v>
      </c>
      <c r="AW1257" s="291">
        <f t="shared" si="403"/>
        <v>0</v>
      </c>
      <c r="AX1257" s="283">
        <f t="shared" si="404"/>
        <v>0</v>
      </c>
    </row>
    <row r="1258" spans="1:50" ht="26.45" customHeight="1">
      <c r="A1258" s="117"/>
      <c r="B1258" s="245"/>
      <c r="C1258" s="136"/>
      <c r="D1258" s="208" t="str">
        <f t="shared" si="388"/>
        <v/>
      </c>
      <c r="E1258" s="129" t="s">
        <v>169</v>
      </c>
      <c r="F1258" s="209" t="s">
        <v>169</v>
      </c>
      <c r="G1258" s="135"/>
      <c r="H1258" s="258"/>
      <c r="I1258" s="259">
        <f t="shared" si="389"/>
        <v>0</v>
      </c>
      <c r="J1258" s="259">
        <f t="shared" si="390"/>
        <v>0</v>
      </c>
      <c r="K1258" s="259">
        <f t="shared" si="391"/>
        <v>0</v>
      </c>
      <c r="L1258" s="252"/>
      <c r="M1258" s="252"/>
      <c r="N1258" s="252"/>
      <c r="O1258" s="147">
        <v>0</v>
      </c>
      <c r="P1258" s="147">
        <v>0</v>
      </c>
      <c r="Q1258" s="137">
        <f t="shared" si="392"/>
        <v>0</v>
      </c>
      <c r="R1258" s="80">
        <f t="shared" si="393"/>
        <v>0</v>
      </c>
      <c r="S1258" s="147">
        <v>0</v>
      </c>
      <c r="T1258" s="121"/>
      <c r="U1258" s="263">
        <f>IFERROR(VLOOKUP(B1258,คำนวณตกเบิกวิทยฐานะ!$B$9:$P$1008,14,FALSE),0)</f>
        <v>0</v>
      </c>
      <c r="V1258" s="263">
        <f>IFERROR(VLOOKUP(B1258,คำนวณตกเบิกวิทยฐานะ!$B$9:$P$1008,15,FALSE),0)</f>
        <v>0</v>
      </c>
      <c r="W1258" s="264">
        <f t="shared" si="394"/>
        <v>0</v>
      </c>
      <c r="X1258" s="119" t="s">
        <v>169</v>
      </c>
      <c r="Y1258" s="209" t="s">
        <v>169</v>
      </c>
      <c r="Z1258" s="258"/>
      <c r="AA1258" s="253">
        <f t="shared" si="395"/>
        <v>0</v>
      </c>
      <c r="AB1258" s="253">
        <f t="shared" si="396"/>
        <v>0</v>
      </c>
      <c r="AC1258" s="253">
        <f t="shared" si="405"/>
        <v>0</v>
      </c>
      <c r="AD1258" s="253">
        <f t="shared" si="397"/>
        <v>0</v>
      </c>
      <c r="AE1258" s="268">
        <f t="shared" si="406"/>
        <v>0</v>
      </c>
      <c r="AF1258" s="269">
        <f t="shared" si="398"/>
        <v>0</v>
      </c>
      <c r="AG1258" s="270">
        <f t="shared" si="399"/>
        <v>0</v>
      </c>
      <c r="AH1258" s="121"/>
      <c r="AI1258" s="252"/>
      <c r="AJ1258" s="295"/>
      <c r="AK1258" s="301">
        <f t="shared" si="400"/>
        <v>0</v>
      </c>
      <c r="AL1258" s="119" t="s">
        <v>169</v>
      </c>
      <c r="AM1258" s="123" t="s">
        <v>169</v>
      </c>
      <c r="AN1258" s="122"/>
      <c r="AO1258" s="119" t="s">
        <v>169</v>
      </c>
      <c r="AP1258" s="123" t="s">
        <v>169</v>
      </c>
      <c r="AQ1258" s="124"/>
      <c r="AR1258" s="119" t="s">
        <v>169</v>
      </c>
      <c r="AS1258" s="123" t="s">
        <v>169</v>
      </c>
      <c r="AT1258" s="122"/>
      <c r="AU1258" s="280">
        <f t="shared" si="401"/>
        <v>0</v>
      </c>
      <c r="AV1258" s="281">
        <f t="shared" si="402"/>
        <v>0</v>
      </c>
      <c r="AW1258" s="291">
        <f t="shared" si="403"/>
        <v>0</v>
      </c>
      <c r="AX1258" s="283">
        <f t="shared" si="404"/>
        <v>0</v>
      </c>
    </row>
    <row r="1259" spans="1:50" ht="26.45" customHeight="1">
      <c r="A1259" s="117"/>
      <c r="B1259" s="245"/>
      <c r="C1259" s="136"/>
      <c r="D1259" s="208" t="str">
        <f t="shared" si="388"/>
        <v/>
      </c>
      <c r="E1259" s="129" t="s">
        <v>169</v>
      </c>
      <c r="F1259" s="209" t="s">
        <v>169</v>
      </c>
      <c r="G1259" s="135"/>
      <c r="H1259" s="258"/>
      <c r="I1259" s="259">
        <f t="shared" si="389"/>
        <v>0</v>
      </c>
      <c r="J1259" s="259">
        <f t="shared" si="390"/>
        <v>0</v>
      </c>
      <c r="K1259" s="259">
        <f t="shared" si="391"/>
        <v>0</v>
      </c>
      <c r="L1259" s="252"/>
      <c r="M1259" s="252"/>
      <c r="N1259" s="252"/>
      <c r="O1259" s="147">
        <v>0</v>
      </c>
      <c r="P1259" s="147">
        <v>0</v>
      </c>
      <c r="Q1259" s="137">
        <f t="shared" si="392"/>
        <v>0</v>
      </c>
      <c r="R1259" s="80">
        <f t="shared" si="393"/>
        <v>0</v>
      </c>
      <c r="S1259" s="147">
        <v>0</v>
      </c>
      <c r="T1259" s="121"/>
      <c r="U1259" s="263">
        <f>IFERROR(VLOOKUP(B1259,คำนวณตกเบิกวิทยฐานะ!$B$9:$P$1008,14,FALSE),0)</f>
        <v>0</v>
      </c>
      <c r="V1259" s="263">
        <f>IFERROR(VLOOKUP(B1259,คำนวณตกเบิกวิทยฐานะ!$B$9:$P$1008,15,FALSE),0)</f>
        <v>0</v>
      </c>
      <c r="W1259" s="264">
        <f t="shared" si="394"/>
        <v>0</v>
      </c>
      <c r="X1259" s="119" t="s">
        <v>169</v>
      </c>
      <c r="Y1259" s="209" t="s">
        <v>169</v>
      </c>
      <c r="Z1259" s="258"/>
      <c r="AA1259" s="253">
        <f t="shared" si="395"/>
        <v>0</v>
      </c>
      <c r="AB1259" s="253">
        <f t="shared" si="396"/>
        <v>0</v>
      </c>
      <c r="AC1259" s="253">
        <f t="shared" si="405"/>
        <v>0</v>
      </c>
      <c r="AD1259" s="253">
        <f t="shared" si="397"/>
        <v>0</v>
      </c>
      <c r="AE1259" s="268">
        <f t="shared" si="406"/>
        <v>0</v>
      </c>
      <c r="AF1259" s="269">
        <f t="shared" si="398"/>
        <v>0</v>
      </c>
      <c r="AG1259" s="270">
        <f t="shared" si="399"/>
        <v>0</v>
      </c>
      <c r="AH1259" s="121"/>
      <c r="AI1259" s="252"/>
      <c r="AJ1259" s="295"/>
      <c r="AK1259" s="301">
        <f t="shared" si="400"/>
        <v>0</v>
      </c>
      <c r="AL1259" s="119" t="s">
        <v>169</v>
      </c>
      <c r="AM1259" s="123" t="s">
        <v>169</v>
      </c>
      <c r="AN1259" s="122"/>
      <c r="AO1259" s="119" t="s">
        <v>169</v>
      </c>
      <c r="AP1259" s="123" t="s">
        <v>169</v>
      </c>
      <c r="AQ1259" s="124"/>
      <c r="AR1259" s="119" t="s">
        <v>169</v>
      </c>
      <c r="AS1259" s="123" t="s">
        <v>169</v>
      </c>
      <c r="AT1259" s="122"/>
      <c r="AU1259" s="280">
        <f t="shared" si="401"/>
        <v>0</v>
      </c>
      <c r="AV1259" s="281">
        <f t="shared" si="402"/>
        <v>0</v>
      </c>
      <c r="AW1259" s="291">
        <f t="shared" si="403"/>
        <v>0</v>
      </c>
      <c r="AX1259" s="283">
        <f t="shared" si="404"/>
        <v>0</v>
      </c>
    </row>
    <row r="1260" spans="1:50" ht="26.45" customHeight="1">
      <c r="A1260" s="117"/>
      <c r="B1260" s="245"/>
      <c r="C1260" s="136"/>
      <c r="D1260" s="208" t="str">
        <f t="shared" si="388"/>
        <v/>
      </c>
      <c r="E1260" s="129" t="s">
        <v>169</v>
      </c>
      <c r="F1260" s="209" t="s">
        <v>169</v>
      </c>
      <c r="G1260" s="135"/>
      <c r="H1260" s="258"/>
      <c r="I1260" s="259">
        <f t="shared" si="389"/>
        <v>0</v>
      </c>
      <c r="J1260" s="259">
        <f t="shared" si="390"/>
        <v>0</v>
      </c>
      <c r="K1260" s="259">
        <f t="shared" si="391"/>
        <v>0</v>
      </c>
      <c r="L1260" s="252"/>
      <c r="M1260" s="252"/>
      <c r="N1260" s="252"/>
      <c r="O1260" s="147">
        <v>0</v>
      </c>
      <c r="P1260" s="147">
        <v>0</v>
      </c>
      <c r="Q1260" s="137">
        <f t="shared" si="392"/>
        <v>0</v>
      </c>
      <c r="R1260" s="80">
        <f t="shared" si="393"/>
        <v>0</v>
      </c>
      <c r="S1260" s="147">
        <v>0</v>
      </c>
      <c r="T1260" s="121"/>
      <c r="U1260" s="263">
        <f>IFERROR(VLOOKUP(B1260,คำนวณตกเบิกวิทยฐานะ!$B$9:$P$1008,14,FALSE),0)</f>
        <v>0</v>
      </c>
      <c r="V1260" s="263">
        <f>IFERROR(VLOOKUP(B1260,คำนวณตกเบิกวิทยฐานะ!$B$9:$P$1008,15,FALSE),0)</f>
        <v>0</v>
      </c>
      <c r="W1260" s="264">
        <f t="shared" si="394"/>
        <v>0</v>
      </c>
      <c r="X1260" s="119" t="s">
        <v>169</v>
      </c>
      <c r="Y1260" s="209" t="s">
        <v>169</v>
      </c>
      <c r="Z1260" s="258"/>
      <c r="AA1260" s="253">
        <f t="shared" si="395"/>
        <v>0</v>
      </c>
      <c r="AB1260" s="253">
        <f t="shared" si="396"/>
        <v>0</v>
      </c>
      <c r="AC1260" s="253">
        <f t="shared" si="405"/>
        <v>0</v>
      </c>
      <c r="AD1260" s="253">
        <f t="shared" si="397"/>
        <v>0</v>
      </c>
      <c r="AE1260" s="268">
        <f t="shared" si="406"/>
        <v>0</v>
      </c>
      <c r="AF1260" s="269">
        <f t="shared" si="398"/>
        <v>0</v>
      </c>
      <c r="AG1260" s="270">
        <f t="shared" si="399"/>
        <v>0</v>
      </c>
      <c r="AH1260" s="121"/>
      <c r="AI1260" s="252"/>
      <c r="AJ1260" s="295"/>
      <c r="AK1260" s="301">
        <f t="shared" si="400"/>
        <v>0</v>
      </c>
      <c r="AL1260" s="119" t="s">
        <v>169</v>
      </c>
      <c r="AM1260" s="123" t="s">
        <v>169</v>
      </c>
      <c r="AN1260" s="122"/>
      <c r="AO1260" s="119" t="s">
        <v>169</v>
      </c>
      <c r="AP1260" s="123" t="s">
        <v>169</v>
      </c>
      <c r="AQ1260" s="124"/>
      <c r="AR1260" s="119" t="s">
        <v>169</v>
      </c>
      <c r="AS1260" s="123" t="s">
        <v>169</v>
      </c>
      <c r="AT1260" s="122"/>
      <c r="AU1260" s="280">
        <f t="shared" si="401"/>
        <v>0</v>
      </c>
      <c r="AV1260" s="281">
        <f t="shared" si="402"/>
        <v>0</v>
      </c>
      <c r="AW1260" s="291">
        <f t="shared" si="403"/>
        <v>0</v>
      </c>
      <c r="AX1260" s="283">
        <f t="shared" si="404"/>
        <v>0</v>
      </c>
    </row>
    <row r="1261" spans="1:50" ht="26.45" customHeight="1">
      <c r="A1261" s="117"/>
      <c r="B1261" s="245"/>
      <c r="C1261" s="136"/>
      <c r="D1261" s="208" t="str">
        <f t="shared" si="388"/>
        <v/>
      </c>
      <c r="E1261" s="129" t="s">
        <v>169</v>
      </c>
      <c r="F1261" s="209" t="s">
        <v>169</v>
      </c>
      <c r="G1261" s="135"/>
      <c r="H1261" s="258"/>
      <c r="I1261" s="259">
        <f t="shared" si="389"/>
        <v>0</v>
      </c>
      <c r="J1261" s="259">
        <f t="shared" si="390"/>
        <v>0</v>
      </c>
      <c r="K1261" s="259">
        <f t="shared" si="391"/>
        <v>0</v>
      </c>
      <c r="L1261" s="252"/>
      <c r="M1261" s="252"/>
      <c r="N1261" s="252"/>
      <c r="O1261" s="147">
        <v>0</v>
      </c>
      <c r="P1261" s="147">
        <v>0</v>
      </c>
      <c r="Q1261" s="137">
        <f t="shared" si="392"/>
        <v>0</v>
      </c>
      <c r="R1261" s="80">
        <f t="shared" si="393"/>
        <v>0</v>
      </c>
      <c r="S1261" s="147">
        <v>0</v>
      </c>
      <c r="T1261" s="121"/>
      <c r="U1261" s="263">
        <f>IFERROR(VLOOKUP(B1261,คำนวณตกเบิกวิทยฐานะ!$B$9:$P$1008,14,FALSE),0)</f>
        <v>0</v>
      </c>
      <c r="V1261" s="263">
        <f>IFERROR(VLOOKUP(B1261,คำนวณตกเบิกวิทยฐานะ!$B$9:$P$1008,15,FALSE),0)</f>
        <v>0</v>
      </c>
      <c r="W1261" s="264">
        <f t="shared" si="394"/>
        <v>0</v>
      </c>
      <c r="X1261" s="119" t="s">
        <v>169</v>
      </c>
      <c r="Y1261" s="209" t="s">
        <v>169</v>
      </c>
      <c r="Z1261" s="258"/>
      <c r="AA1261" s="253">
        <f t="shared" si="395"/>
        <v>0</v>
      </c>
      <c r="AB1261" s="253">
        <f t="shared" si="396"/>
        <v>0</v>
      </c>
      <c r="AC1261" s="253">
        <f t="shared" si="405"/>
        <v>0</v>
      </c>
      <c r="AD1261" s="253">
        <f t="shared" si="397"/>
        <v>0</v>
      </c>
      <c r="AE1261" s="268">
        <f t="shared" si="406"/>
        <v>0</v>
      </c>
      <c r="AF1261" s="269">
        <f t="shared" si="398"/>
        <v>0</v>
      </c>
      <c r="AG1261" s="270">
        <f t="shared" si="399"/>
        <v>0</v>
      </c>
      <c r="AH1261" s="121"/>
      <c r="AI1261" s="252"/>
      <c r="AJ1261" s="295"/>
      <c r="AK1261" s="301">
        <f t="shared" si="400"/>
        <v>0</v>
      </c>
      <c r="AL1261" s="119" t="s">
        <v>169</v>
      </c>
      <c r="AM1261" s="123" t="s">
        <v>169</v>
      </c>
      <c r="AN1261" s="122"/>
      <c r="AO1261" s="119" t="s">
        <v>169</v>
      </c>
      <c r="AP1261" s="123" t="s">
        <v>169</v>
      </c>
      <c r="AQ1261" s="124"/>
      <c r="AR1261" s="119" t="s">
        <v>169</v>
      </c>
      <c r="AS1261" s="123" t="s">
        <v>169</v>
      </c>
      <c r="AT1261" s="122"/>
      <c r="AU1261" s="280">
        <f t="shared" si="401"/>
        <v>0</v>
      </c>
      <c r="AV1261" s="281">
        <f t="shared" si="402"/>
        <v>0</v>
      </c>
      <c r="AW1261" s="291">
        <f t="shared" si="403"/>
        <v>0</v>
      </c>
      <c r="AX1261" s="283">
        <f t="shared" si="404"/>
        <v>0</v>
      </c>
    </row>
    <row r="1262" spans="1:50" ht="26.45" customHeight="1">
      <c r="A1262" s="117"/>
      <c r="B1262" s="245"/>
      <c r="C1262" s="136"/>
      <c r="D1262" s="208" t="str">
        <f t="shared" si="388"/>
        <v/>
      </c>
      <c r="E1262" s="129" t="s">
        <v>169</v>
      </c>
      <c r="F1262" s="209" t="s">
        <v>169</v>
      </c>
      <c r="G1262" s="135"/>
      <c r="H1262" s="258"/>
      <c r="I1262" s="259">
        <f t="shared" si="389"/>
        <v>0</v>
      </c>
      <c r="J1262" s="259">
        <f t="shared" si="390"/>
        <v>0</v>
      </c>
      <c r="K1262" s="259">
        <f t="shared" si="391"/>
        <v>0</v>
      </c>
      <c r="L1262" s="252"/>
      <c r="M1262" s="252"/>
      <c r="N1262" s="252"/>
      <c r="O1262" s="147">
        <v>0</v>
      </c>
      <c r="P1262" s="147">
        <v>0</v>
      </c>
      <c r="Q1262" s="137">
        <f t="shared" si="392"/>
        <v>0</v>
      </c>
      <c r="R1262" s="80">
        <f t="shared" si="393"/>
        <v>0</v>
      </c>
      <c r="S1262" s="147">
        <v>0</v>
      </c>
      <c r="T1262" s="121"/>
      <c r="U1262" s="263">
        <f>IFERROR(VLOOKUP(B1262,คำนวณตกเบิกวิทยฐานะ!$B$9:$P$1008,14,FALSE),0)</f>
        <v>0</v>
      </c>
      <c r="V1262" s="263">
        <f>IFERROR(VLOOKUP(B1262,คำนวณตกเบิกวิทยฐานะ!$B$9:$P$1008,15,FALSE),0)</f>
        <v>0</v>
      </c>
      <c r="W1262" s="264">
        <f t="shared" si="394"/>
        <v>0</v>
      </c>
      <c r="X1262" s="119" t="s">
        <v>169</v>
      </c>
      <c r="Y1262" s="209" t="s">
        <v>169</v>
      </c>
      <c r="Z1262" s="258"/>
      <c r="AA1262" s="253">
        <f t="shared" si="395"/>
        <v>0</v>
      </c>
      <c r="AB1262" s="253">
        <f t="shared" si="396"/>
        <v>0</v>
      </c>
      <c r="AC1262" s="253">
        <f t="shared" si="405"/>
        <v>0</v>
      </c>
      <c r="AD1262" s="253">
        <f t="shared" si="397"/>
        <v>0</v>
      </c>
      <c r="AE1262" s="268">
        <f t="shared" si="406"/>
        <v>0</v>
      </c>
      <c r="AF1262" s="269">
        <f t="shared" si="398"/>
        <v>0</v>
      </c>
      <c r="AG1262" s="270">
        <f t="shared" si="399"/>
        <v>0</v>
      </c>
      <c r="AH1262" s="121"/>
      <c r="AI1262" s="252"/>
      <c r="AJ1262" s="295"/>
      <c r="AK1262" s="301">
        <f t="shared" si="400"/>
        <v>0</v>
      </c>
      <c r="AL1262" s="119" t="s">
        <v>169</v>
      </c>
      <c r="AM1262" s="123" t="s">
        <v>169</v>
      </c>
      <c r="AN1262" s="122"/>
      <c r="AO1262" s="119" t="s">
        <v>169</v>
      </c>
      <c r="AP1262" s="123" t="s">
        <v>169</v>
      </c>
      <c r="AQ1262" s="124"/>
      <c r="AR1262" s="119" t="s">
        <v>169</v>
      </c>
      <c r="AS1262" s="123" t="s">
        <v>169</v>
      </c>
      <c r="AT1262" s="122"/>
      <c r="AU1262" s="280">
        <f t="shared" si="401"/>
        <v>0</v>
      </c>
      <c r="AV1262" s="281">
        <f t="shared" si="402"/>
        <v>0</v>
      </c>
      <c r="AW1262" s="291">
        <f t="shared" si="403"/>
        <v>0</v>
      </c>
      <c r="AX1262" s="283">
        <f t="shared" si="404"/>
        <v>0</v>
      </c>
    </row>
    <row r="1263" spans="1:50" ht="26.45" customHeight="1">
      <c r="A1263" s="117"/>
      <c r="B1263" s="245"/>
      <c r="C1263" s="136"/>
      <c r="D1263" s="208" t="str">
        <f t="shared" si="388"/>
        <v/>
      </c>
      <c r="E1263" s="129" t="s">
        <v>169</v>
      </c>
      <c r="F1263" s="209" t="s">
        <v>169</v>
      </c>
      <c r="G1263" s="135"/>
      <c r="H1263" s="258"/>
      <c r="I1263" s="259">
        <f t="shared" si="389"/>
        <v>0</v>
      </c>
      <c r="J1263" s="259">
        <f t="shared" si="390"/>
        <v>0</v>
      </c>
      <c r="K1263" s="259">
        <f t="shared" si="391"/>
        <v>0</v>
      </c>
      <c r="L1263" s="252"/>
      <c r="M1263" s="252"/>
      <c r="N1263" s="252"/>
      <c r="O1263" s="147">
        <v>0</v>
      </c>
      <c r="P1263" s="147">
        <v>0</v>
      </c>
      <c r="Q1263" s="137">
        <f t="shared" si="392"/>
        <v>0</v>
      </c>
      <c r="R1263" s="80">
        <f t="shared" si="393"/>
        <v>0</v>
      </c>
      <c r="S1263" s="147">
        <v>0</v>
      </c>
      <c r="T1263" s="121"/>
      <c r="U1263" s="263">
        <f>IFERROR(VLOOKUP(B1263,คำนวณตกเบิกวิทยฐานะ!$B$9:$P$1008,14,FALSE),0)</f>
        <v>0</v>
      </c>
      <c r="V1263" s="263">
        <f>IFERROR(VLOOKUP(B1263,คำนวณตกเบิกวิทยฐานะ!$B$9:$P$1008,15,FALSE),0)</f>
        <v>0</v>
      </c>
      <c r="W1263" s="264">
        <f t="shared" si="394"/>
        <v>0</v>
      </c>
      <c r="X1263" s="119" t="s">
        <v>169</v>
      </c>
      <c r="Y1263" s="209" t="s">
        <v>169</v>
      </c>
      <c r="Z1263" s="258"/>
      <c r="AA1263" s="253">
        <f t="shared" si="395"/>
        <v>0</v>
      </c>
      <c r="AB1263" s="253">
        <f t="shared" si="396"/>
        <v>0</v>
      </c>
      <c r="AC1263" s="253">
        <f t="shared" si="405"/>
        <v>0</v>
      </c>
      <c r="AD1263" s="253">
        <f t="shared" si="397"/>
        <v>0</v>
      </c>
      <c r="AE1263" s="268">
        <f t="shared" si="406"/>
        <v>0</v>
      </c>
      <c r="AF1263" s="269">
        <f t="shared" si="398"/>
        <v>0</v>
      </c>
      <c r="AG1263" s="270">
        <f t="shared" si="399"/>
        <v>0</v>
      </c>
      <c r="AH1263" s="121"/>
      <c r="AI1263" s="252"/>
      <c r="AJ1263" s="295"/>
      <c r="AK1263" s="301">
        <f t="shared" si="400"/>
        <v>0</v>
      </c>
      <c r="AL1263" s="119" t="s">
        <v>169</v>
      </c>
      <c r="AM1263" s="123" t="s">
        <v>169</v>
      </c>
      <c r="AN1263" s="122"/>
      <c r="AO1263" s="119" t="s">
        <v>169</v>
      </c>
      <c r="AP1263" s="123" t="s">
        <v>169</v>
      </c>
      <c r="AQ1263" s="124"/>
      <c r="AR1263" s="119" t="s">
        <v>169</v>
      </c>
      <c r="AS1263" s="123" t="s">
        <v>169</v>
      </c>
      <c r="AT1263" s="122"/>
      <c r="AU1263" s="280">
        <f t="shared" si="401"/>
        <v>0</v>
      </c>
      <c r="AV1263" s="281">
        <f t="shared" si="402"/>
        <v>0</v>
      </c>
      <c r="AW1263" s="291">
        <f t="shared" si="403"/>
        <v>0</v>
      </c>
      <c r="AX1263" s="283">
        <f t="shared" si="404"/>
        <v>0</v>
      </c>
    </row>
    <row r="1264" spans="1:50" ht="26.45" customHeight="1">
      <c r="A1264" s="117"/>
      <c r="B1264" s="245"/>
      <c r="C1264" s="136"/>
      <c r="D1264" s="208" t="str">
        <f t="shared" si="388"/>
        <v/>
      </c>
      <c r="E1264" s="129" t="s">
        <v>169</v>
      </c>
      <c r="F1264" s="209" t="s">
        <v>169</v>
      </c>
      <c r="G1264" s="135"/>
      <c r="H1264" s="258"/>
      <c r="I1264" s="259">
        <f t="shared" si="389"/>
        <v>0</v>
      </c>
      <c r="J1264" s="259">
        <f t="shared" si="390"/>
        <v>0</v>
      </c>
      <c r="K1264" s="259">
        <f t="shared" si="391"/>
        <v>0</v>
      </c>
      <c r="L1264" s="252"/>
      <c r="M1264" s="252"/>
      <c r="N1264" s="252"/>
      <c r="O1264" s="147">
        <v>0</v>
      </c>
      <c r="P1264" s="147">
        <v>0</v>
      </c>
      <c r="Q1264" s="137">
        <f t="shared" si="392"/>
        <v>0</v>
      </c>
      <c r="R1264" s="80">
        <f t="shared" si="393"/>
        <v>0</v>
      </c>
      <c r="S1264" s="147">
        <v>0</v>
      </c>
      <c r="T1264" s="121"/>
      <c r="U1264" s="263">
        <f>IFERROR(VLOOKUP(B1264,คำนวณตกเบิกวิทยฐานะ!$B$9:$P$1008,14,FALSE),0)</f>
        <v>0</v>
      </c>
      <c r="V1264" s="263">
        <f>IFERROR(VLOOKUP(B1264,คำนวณตกเบิกวิทยฐานะ!$B$9:$P$1008,15,FALSE),0)</f>
        <v>0</v>
      </c>
      <c r="W1264" s="264">
        <f t="shared" si="394"/>
        <v>0</v>
      </c>
      <c r="X1264" s="119" t="s">
        <v>169</v>
      </c>
      <c r="Y1264" s="209" t="s">
        <v>169</v>
      </c>
      <c r="Z1264" s="258"/>
      <c r="AA1264" s="253">
        <f t="shared" si="395"/>
        <v>0</v>
      </c>
      <c r="AB1264" s="253">
        <f t="shared" si="396"/>
        <v>0</v>
      </c>
      <c r="AC1264" s="253">
        <f t="shared" si="405"/>
        <v>0</v>
      </c>
      <c r="AD1264" s="253">
        <f t="shared" si="397"/>
        <v>0</v>
      </c>
      <c r="AE1264" s="268">
        <f t="shared" si="406"/>
        <v>0</v>
      </c>
      <c r="AF1264" s="269">
        <f t="shared" si="398"/>
        <v>0</v>
      </c>
      <c r="AG1264" s="270">
        <f t="shared" si="399"/>
        <v>0</v>
      </c>
      <c r="AH1264" s="121"/>
      <c r="AI1264" s="252"/>
      <c r="AJ1264" s="295"/>
      <c r="AK1264" s="301">
        <f t="shared" si="400"/>
        <v>0</v>
      </c>
      <c r="AL1264" s="119" t="s">
        <v>169</v>
      </c>
      <c r="AM1264" s="123" t="s">
        <v>169</v>
      </c>
      <c r="AN1264" s="122"/>
      <c r="AO1264" s="119" t="s">
        <v>169</v>
      </c>
      <c r="AP1264" s="123" t="s">
        <v>169</v>
      </c>
      <c r="AQ1264" s="124"/>
      <c r="AR1264" s="119" t="s">
        <v>169</v>
      </c>
      <c r="AS1264" s="123" t="s">
        <v>169</v>
      </c>
      <c r="AT1264" s="122"/>
      <c r="AU1264" s="280">
        <f t="shared" si="401"/>
        <v>0</v>
      </c>
      <c r="AV1264" s="281">
        <f t="shared" si="402"/>
        <v>0</v>
      </c>
      <c r="AW1264" s="291">
        <f t="shared" si="403"/>
        <v>0</v>
      </c>
      <c r="AX1264" s="283">
        <f t="shared" si="404"/>
        <v>0</v>
      </c>
    </row>
    <row r="1265" spans="1:50" ht="26.45" customHeight="1">
      <c r="A1265" s="117"/>
      <c r="B1265" s="245"/>
      <c r="C1265" s="136"/>
      <c r="D1265" s="208" t="str">
        <f t="shared" si="388"/>
        <v/>
      </c>
      <c r="E1265" s="129" t="s">
        <v>169</v>
      </c>
      <c r="F1265" s="209" t="s">
        <v>169</v>
      </c>
      <c r="G1265" s="135"/>
      <c r="H1265" s="258"/>
      <c r="I1265" s="259">
        <f t="shared" si="389"/>
        <v>0</v>
      </c>
      <c r="J1265" s="259">
        <f t="shared" si="390"/>
        <v>0</v>
      </c>
      <c r="K1265" s="259">
        <f t="shared" si="391"/>
        <v>0</v>
      </c>
      <c r="L1265" s="252"/>
      <c r="M1265" s="252"/>
      <c r="N1265" s="252"/>
      <c r="O1265" s="147">
        <v>0</v>
      </c>
      <c r="P1265" s="147">
        <v>0</v>
      </c>
      <c r="Q1265" s="137">
        <f t="shared" si="392"/>
        <v>0</v>
      </c>
      <c r="R1265" s="80">
        <f t="shared" si="393"/>
        <v>0</v>
      </c>
      <c r="S1265" s="147">
        <v>0</v>
      </c>
      <c r="T1265" s="121"/>
      <c r="U1265" s="263">
        <f>IFERROR(VLOOKUP(B1265,คำนวณตกเบิกวิทยฐานะ!$B$9:$P$1008,14,FALSE),0)</f>
        <v>0</v>
      </c>
      <c r="V1265" s="263">
        <f>IFERROR(VLOOKUP(B1265,คำนวณตกเบิกวิทยฐานะ!$B$9:$P$1008,15,FALSE),0)</f>
        <v>0</v>
      </c>
      <c r="W1265" s="264">
        <f t="shared" si="394"/>
        <v>0</v>
      </c>
      <c r="X1265" s="119" t="s">
        <v>169</v>
      </c>
      <c r="Y1265" s="209" t="s">
        <v>169</v>
      </c>
      <c r="Z1265" s="258"/>
      <c r="AA1265" s="253">
        <f t="shared" si="395"/>
        <v>0</v>
      </c>
      <c r="AB1265" s="253">
        <f t="shared" si="396"/>
        <v>0</v>
      </c>
      <c r="AC1265" s="253">
        <f t="shared" si="405"/>
        <v>0</v>
      </c>
      <c r="AD1265" s="253">
        <f t="shared" si="397"/>
        <v>0</v>
      </c>
      <c r="AE1265" s="268">
        <f t="shared" si="406"/>
        <v>0</v>
      </c>
      <c r="AF1265" s="269">
        <f t="shared" si="398"/>
        <v>0</v>
      </c>
      <c r="AG1265" s="270">
        <f t="shared" si="399"/>
        <v>0</v>
      </c>
      <c r="AH1265" s="121"/>
      <c r="AI1265" s="252"/>
      <c r="AJ1265" s="295"/>
      <c r="AK1265" s="301">
        <f t="shared" si="400"/>
        <v>0</v>
      </c>
      <c r="AL1265" s="119" t="s">
        <v>169</v>
      </c>
      <c r="AM1265" s="123" t="s">
        <v>169</v>
      </c>
      <c r="AN1265" s="122"/>
      <c r="AO1265" s="119" t="s">
        <v>169</v>
      </c>
      <c r="AP1265" s="123" t="s">
        <v>169</v>
      </c>
      <c r="AQ1265" s="124"/>
      <c r="AR1265" s="119" t="s">
        <v>169</v>
      </c>
      <c r="AS1265" s="123" t="s">
        <v>169</v>
      </c>
      <c r="AT1265" s="122"/>
      <c r="AU1265" s="280">
        <f t="shared" si="401"/>
        <v>0</v>
      </c>
      <c r="AV1265" s="281">
        <f t="shared" si="402"/>
        <v>0</v>
      </c>
      <c r="AW1265" s="291">
        <f t="shared" si="403"/>
        <v>0</v>
      </c>
      <c r="AX1265" s="283">
        <f t="shared" si="404"/>
        <v>0</v>
      </c>
    </row>
    <row r="1266" spans="1:50" ht="26.45" customHeight="1">
      <c r="A1266" s="117"/>
      <c r="B1266" s="245"/>
      <c r="C1266" s="136"/>
      <c r="D1266" s="208" t="str">
        <f t="shared" si="388"/>
        <v/>
      </c>
      <c r="E1266" s="129" t="s">
        <v>169</v>
      </c>
      <c r="F1266" s="209" t="s">
        <v>169</v>
      </c>
      <c r="G1266" s="135"/>
      <c r="H1266" s="258"/>
      <c r="I1266" s="259">
        <f t="shared" si="389"/>
        <v>0</v>
      </c>
      <c r="J1266" s="259">
        <f t="shared" si="390"/>
        <v>0</v>
      </c>
      <c r="K1266" s="259">
        <f t="shared" si="391"/>
        <v>0</v>
      </c>
      <c r="L1266" s="252"/>
      <c r="M1266" s="252"/>
      <c r="N1266" s="252"/>
      <c r="O1266" s="147">
        <v>0</v>
      </c>
      <c r="P1266" s="147">
        <v>0</v>
      </c>
      <c r="Q1266" s="137">
        <f t="shared" si="392"/>
        <v>0</v>
      </c>
      <c r="R1266" s="80">
        <f t="shared" si="393"/>
        <v>0</v>
      </c>
      <c r="S1266" s="147">
        <v>0</v>
      </c>
      <c r="T1266" s="121"/>
      <c r="U1266" s="263">
        <f>IFERROR(VLOOKUP(B1266,คำนวณตกเบิกวิทยฐานะ!$B$9:$P$1008,14,FALSE),0)</f>
        <v>0</v>
      </c>
      <c r="V1266" s="263">
        <f>IFERROR(VLOOKUP(B1266,คำนวณตกเบิกวิทยฐานะ!$B$9:$P$1008,15,FALSE),0)</f>
        <v>0</v>
      </c>
      <c r="W1266" s="264">
        <f t="shared" si="394"/>
        <v>0</v>
      </c>
      <c r="X1266" s="119" t="s">
        <v>169</v>
      </c>
      <c r="Y1266" s="209" t="s">
        <v>169</v>
      </c>
      <c r="Z1266" s="258"/>
      <c r="AA1266" s="253">
        <f t="shared" si="395"/>
        <v>0</v>
      </c>
      <c r="AB1266" s="253">
        <f t="shared" si="396"/>
        <v>0</v>
      </c>
      <c r="AC1266" s="253">
        <f t="shared" si="405"/>
        <v>0</v>
      </c>
      <c r="AD1266" s="253">
        <f t="shared" si="397"/>
        <v>0</v>
      </c>
      <c r="AE1266" s="268">
        <f t="shared" si="406"/>
        <v>0</v>
      </c>
      <c r="AF1266" s="269">
        <f t="shared" si="398"/>
        <v>0</v>
      </c>
      <c r="AG1266" s="270">
        <f t="shared" si="399"/>
        <v>0</v>
      </c>
      <c r="AH1266" s="121"/>
      <c r="AI1266" s="252"/>
      <c r="AJ1266" s="295"/>
      <c r="AK1266" s="301">
        <f t="shared" si="400"/>
        <v>0</v>
      </c>
      <c r="AL1266" s="119" t="s">
        <v>169</v>
      </c>
      <c r="AM1266" s="123" t="s">
        <v>169</v>
      </c>
      <c r="AN1266" s="122"/>
      <c r="AO1266" s="119" t="s">
        <v>169</v>
      </c>
      <c r="AP1266" s="123" t="s">
        <v>169</v>
      </c>
      <c r="AQ1266" s="124"/>
      <c r="AR1266" s="119" t="s">
        <v>169</v>
      </c>
      <c r="AS1266" s="123" t="s">
        <v>169</v>
      </c>
      <c r="AT1266" s="122"/>
      <c r="AU1266" s="280">
        <f t="shared" si="401"/>
        <v>0</v>
      </c>
      <c r="AV1266" s="281">
        <f t="shared" si="402"/>
        <v>0</v>
      </c>
      <c r="AW1266" s="291">
        <f t="shared" si="403"/>
        <v>0</v>
      </c>
      <c r="AX1266" s="283">
        <f t="shared" si="404"/>
        <v>0</v>
      </c>
    </row>
    <row r="1267" spans="1:50" ht="26.45" customHeight="1">
      <c r="A1267" s="117"/>
      <c r="B1267" s="245"/>
      <c r="C1267" s="136"/>
      <c r="D1267" s="208" t="str">
        <f t="shared" si="388"/>
        <v/>
      </c>
      <c r="E1267" s="129" t="s">
        <v>169</v>
      </c>
      <c r="F1267" s="209" t="s">
        <v>169</v>
      </c>
      <c r="G1267" s="135"/>
      <c r="H1267" s="258"/>
      <c r="I1267" s="259">
        <f t="shared" si="389"/>
        <v>0</v>
      </c>
      <c r="J1267" s="259">
        <f t="shared" si="390"/>
        <v>0</v>
      </c>
      <c r="K1267" s="259">
        <f t="shared" si="391"/>
        <v>0</v>
      </c>
      <c r="L1267" s="252"/>
      <c r="M1267" s="252"/>
      <c r="N1267" s="252"/>
      <c r="O1267" s="147">
        <v>0</v>
      </c>
      <c r="P1267" s="147">
        <v>0</v>
      </c>
      <c r="Q1267" s="137">
        <f t="shared" si="392"/>
        <v>0</v>
      </c>
      <c r="R1267" s="80">
        <f t="shared" si="393"/>
        <v>0</v>
      </c>
      <c r="S1267" s="147">
        <v>0</v>
      </c>
      <c r="T1267" s="121"/>
      <c r="U1267" s="263">
        <f>IFERROR(VLOOKUP(B1267,คำนวณตกเบิกวิทยฐานะ!$B$9:$P$1008,14,FALSE),0)</f>
        <v>0</v>
      </c>
      <c r="V1267" s="263">
        <f>IFERROR(VLOOKUP(B1267,คำนวณตกเบิกวิทยฐานะ!$B$9:$P$1008,15,FALSE),0)</f>
        <v>0</v>
      </c>
      <c r="W1267" s="264">
        <f t="shared" si="394"/>
        <v>0</v>
      </c>
      <c r="X1267" s="119" t="s">
        <v>169</v>
      </c>
      <c r="Y1267" s="209" t="s">
        <v>169</v>
      </c>
      <c r="Z1267" s="258"/>
      <c r="AA1267" s="253">
        <f t="shared" si="395"/>
        <v>0</v>
      </c>
      <c r="AB1267" s="253">
        <f t="shared" si="396"/>
        <v>0</v>
      </c>
      <c r="AC1267" s="253">
        <f t="shared" si="405"/>
        <v>0</v>
      </c>
      <c r="AD1267" s="253">
        <f t="shared" si="397"/>
        <v>0</v>
      </c>
      <c r="AE1267" s="268">
        <f t="shared" si="406"/>
        <v>0</v>
      </c>
      <c r="AF1267" s="269">
        <f t="shared" si="398"/>
        <v>0</v>
      </c>
      <c r="AG1267" s="270">
        <f t="shared" si="399"/>
        <v>0</v>
      </c>
      <c r="AH1267" s="121"/>
      <c r="AI1267" s="252"/>
      <c r="AJ1267" s="295"/>
      <c r="AK1267" s="301">
        <f t="shared" si="400"/>
        <v>0</v>
      </c>
      <c r="AL1267" s="119" t="s">
        <v>169</v>
      </c>
      <c r="AM1267" s="123" t="s">
        <v>169</v>
      </c>
      <c r="AN1267" s="122"/>
      <c r="AO1267" s="119" t="s">
        <v>169</v>
      </c>
      <c r="AP1267" s="123" t="s">
        <v>169</v>
      </c>
      <c r="AQ1267" s="124"/>
      <c r="AR1267" s="119" t="s">
        <v>169</v>
      </c>
      <c r="AS1267" s="123" t="s">
        <v>169</v>
      </c>
      <c r="AT1267" s="122"/>
      <c r="AU1267" s="280">
        <f t="shared" si="401"/>
        <v>0</v>
      </c>
      <c r="AV1267" s="281">
        <f t="shared" si="402"/>
        <v>0</v>
      </c>
      <c r="AW1267" s="291">
        <f t="shared" si="403"/>
        <v>0</v>
      </c>
      <c r="AX1267" s="283">
        <f t="shared" si="404"/>
        <v>0</v>
      </c>
    </row>
    <row r="1268" spans="1:50" ht="26.45" customHeight="1">
      <c r="A1268" s="117"/>
      <c r="B1268" s="245"/>
      <c r="C1268" s="136"/>
      <c r="D1268" s="208" t="str">
        <f t="shared" si="388"/>
        <v/>
      </c>
      <c r="E1268" s="129" t="s">
        <v>169</v>
      </c>
      <c r="F1268" s="209" t="s">
        <v>169</v>
      </c>
      <c r="G1268" s="135"/>
      <c r="H1268" s="258"/>
      <c r="I1268" s="259">
        <f t="shared" si="389"/>
        <v>0</v>
      </c>
      <c r="J1268" s="259">
        <f t="shared" si="390"/>
        <v>0</v>
      </c>
      <c r="K1268" s="259">
        <f t="shared" si="391"/>
        <v>0</v>
      </c>
      <c r="L1268" s="252"/>
      <c r="M1268" s="252"/>
      <c r="N1268" s="252"/>
      <c r="O1268" s="147">
        <v>0</v>
      </c>
      <c r="P1268" s="147">
        <v>0</v>
      </c>
      <c r="Q1268" s="137">
        <f t="shared" si="392"/>
        <v>0</v>
      </c>
      <c r="R1268" s="80">
        <f t="shared" si="393"/>
        <v>0</v>
      </c>
      <c r="S1268" s="147">
        <v>0</v>
      </c>
      <c r="T1268" s="121"/>
      <c r="U1268" s="263">
        <f>IFERROR(VLOOKUP(B1268,คำนวณตกเบิกวิทยฐานะ!$B$9:$P$1008,14,FALSE),0)</f>
        <v>0</v>
      </c>
      <c r="V1268" s="263">
        <f>IFERROR(VLOOKUP(B1268,คำนวณตกเบิกวิทยฐานะ!$B$9:$P$1008,15,FALSE),0)</f>
        <v>0</v>
      </c>
      <c r="W1268" s="264">
        <f t="shared" si="394"/>
        <v>0</v>
      </c>
      <c r="X1268" s="119" t="s">
        <v>169</v>
      </c>
      <c r="Y1268" s="209" t="s">
        <v>169</v>
      </c>
      <c r="Z1268" s="258"/>
      <c r="AA1268" s="253">
        <f t="shared" si="395"/>
        <v>0</v>
      </c>
      <c r="AB1268" s="253">
        <f t="shared" si="396"/>
        <v>0</v>
      </c>
      <c r="AC1268" s="253">
        <f t="shared" si="405"/>
        <v>0</v>
      </c>
      <c r="AD1268" s="253">
        <f t="shared" si="397"/>
        <v>0</v>
      </c>
      <c r="AE1268" s="268">
        <f t="shared" si="406"/>
        <v>0</v>
      </c>
      <c r="AF1268" s="269">
        <f t="shared" si="398"/>
        <v>0</v>
      </c>
      <c r="AG1268" s="270">
        <f t="shared" si="399"/>
        <v>0</v>
      </c>
      <c r="AH1268" s="121"/>
      <c r="AI1268" s="252"/>
      <c r="AJ1268" s="295"/>
      <c r="AK1268" s="301">
        <f t="shared" si="400"/>
        <v>0</v>
      </c>
      <c r="AL1268" s="119" t="s">
        <v>169</v>
      </c>
      <c r="AM1268" s="123" t="s">
        <v>169</v>
      </c>
      <c r="AN1268" s="122"/>
      <c r="AO1268" s="119" t="s">
        <v>169</v>
      </c>
      <c r="AP1268" s="123" t="s">
        <v>169</v>
      </c>
      <c r="AQ1268" s="124"/>
      <c r="AR1268" s="119" t="s">
        <v>169</v>
      </c>
      <c r="AS1268" s="123" t="s">
        <v>169</v>
      </c>
      <c r="AT1268" s="122"/>
      <c r="AU1268" s="280">
        <f t="shared" si="401"/>
        <v>0</v>
      </c>
      <c r="AV1268" s="281">
        <f t="shared" si="402"/>
        <v>0</v>
      </c>
      <c r="AW1268" s="291">
        <f t="shared" si="403"/>
        <v>0</v>
      </c>
      <c r="AX1268" s="283">
        <f t="shared" si="404"/>
        <v>0</v>
      </c>
    </row>
    <row r="1269" spans="1:50" ht="26.45" customHeight="1">
      <c r="A1269" s="117"/>
      <c r="B1269" s="245"/>
      <c r="C1269" s="136"/>
      <c r="D1269" s="208" t="str">
        <f t="shared" si="388"/>
        <v/>
      </c>
      <c r="E1269" s="129" t="s">
        <v>169</v>
      </c>
      <c r="F1269" s="209" t="s">
        <v>169</v>
      </c>
      <c r="G1269" s="135"/>
      <c r="H1269" s="258"/>
      <c r="I1269" s="259">
        <f t="shared" si="389"/>
        <v>0</v>
      </c>
      <c r="J1269" s="259">
        <f t="shared" si="390"/>
        <v>0</v>
      </c>
      <c r="K1269" s="259">
        <f t="shared" si="391"/>
        <v>0</v>
      </c>
      <c r="L1269" s="252"/>
      <c r="M1269" s="252"/>
      <c r="N1269" s="252"/>
      <c r="O1269" s="147">
        <v>0</v>
      </c>
      <c r="P1269" s="147">
        <v>0</v>
      </c>
      <c r="Q1269" s="137">
        <f t="shared" si="392"/>
        <v>0</v>
      </c>
      <c r="R1269" s="80">
        <f t="shared" si="393"/>
        <v>0</v>
      </c>
      <c r="S1269" s="147">
        <v>0</v>
      </c>
      <c r="T1269" s="121"/>
      <c r="U1269" s="263">
        <f>IFERROR(VLOOKUP(B1269,คำนวณตกเบิกวิทยฐานะ!$B$9:$P$1008,14,FALSE),0)</f>
        <v>0</v>
      </c>
      <c r="V1269" s="263">
        <f>IFERROR(VLOOKUP(B1269,คำนวณตกเบิกวิทยฐานะ!$B$9:$P$1008,15,FALSE),0)</f>
        <v>0</v>
      </c>
      <c r="W1269" s="264">
        <f t="shared" si="394"/>
        <v>0</v>
      </c>
      <c r="X1269" s="119" t="s">
        <v>169</v>
      </c>
      <c r="Y1269" s="209" t="s">
        <v>169</v>
      </c>
      <c r="Z1269" s="258"/>
      <c r="AA1269" s="253">
        <f t="shared" si="395"/>
        <v>0</v>
      </c>
      <c r="AB1269" s="253">
        <f t="shared" si="396"/>
        <v>0</v>
      </c>
      <c r="AC1269" s="253">
        <f t="shared" si="405"/>
        <v>0</v>
      </c>
      <c r="AD1269" s="253">
        <f t="shared" si="397"/>
        <v>0</v>
      </c>
      <c r="AE1269" s="268">
        <f t="shared" si="406"/>
        <v>0</v>
      </c>
      <c r="AF1269" s="269">
        <f t="shared" si="398"/>
        <v>0</v>
      </c>
      <c r="AG1269" s="270">
        <f t="shared" si="399"/>
        <v>0</v>
      </c>
      <c r="AH1269" s="121"/>
      <c r="AI1269" s="252"/>
      <c r="AJ1269" s="295"/>
      <c r="AK1269" s="301">
        <f t="shared" si="400"/>
        <v>0</v>
      </c>
      <c r="AL1269" s="119" t="s">
        <v>169</v>
      </c>
      <c r="AM1269" s="123" t="s">
        <v>169</v>
      </c>
      <c r="AN1269" s="122"/>
      <c r="AO1269" s="119" t="s">
        <v>169</v>
      </c>
      <c r="AP1269" s="123" t="s">
        <v>169</v>
      </c>
      <c r="AQ1269" s="124"/>
      <c r="AR1269" s="119" t="s">
        <v>169</v>
      </c>
      <c r="AS1269" s="123" t="s">
        <v>169</v>
      </c>
      <c r="AT1269" s="122"/>
      <c r="AU1269" s="280">
        <f t="shared" si="401"/>
        <v>0</v>
      </c>
      <c r="AV1269" s="281">
        <f t="shared" si="402"/>
        <v>0</v>
      </c>
      <c r="AW1269" s="291">
        <f t="shared" si="403"/>
        <v>0</v>
      </c>
      <c r="AX1269" s="283">
        <f t="shared" si="404"/>
        <v>0</v>
      </c>
    </row>
    <row r="1270" spans="1:50" ht="26.45" customHeight="1">
      <c r="A1270" s="117"/>
      <c r="B1270" s="245"/>
      <c r="C1270" s="136"/>
      <c r="D1270" s="208" t="str">
        <f t="shared" si="388"/>
        <v/>
      </c>
      <c r="E1270" s="129" t="s">
        <v>169</v>
      </c>
      <c r="F1270" s="209" t="s">
        <v>169</v>
      </c>
      <c r="G1270" s="135"/>
      <c r="H1270" s="258"/>
      <c r="I1270" s="259">
        <f t="shared" si="389"/>
        <v>0</v>
      </c>
      <c r="J1270" s="259">
        <f t="shared" si="390"/>
        <v>0</v>
      </c>
      <c r="K1270" s="259">
        <f t="shared" si="391"/>
        <v>0</v>
      </c>
      <c r="L1270" s="252"/>
      <c r="M1270" s="252"/>
      <c r="N1270" s="252"/>
      <c r="O1270" s="147">
        <v>0</v>
      </c>
      <c r="P1270" s="147">
        <v>0</v>
      </c>
      <c r="Q1270" s="137">
        <f t="shared" si="392"/>
        <v>0</v>
      </c>
      <c r="R1270" s="80">
        <f t="shared" si="393"/>
        <v>0</v>
      </c>
      <c r="S1270" s="147">
        <v>0</v>
      </c>
      <c r="T1270" s="121"/>
      <c r="U1270" s="263">
        <f>IFERROR(VLOOKUP(B1270,คำนวณตกเบิกวิทยฐานะ!$B$9:$P$1008,14,FALSE),0)</f>
        <v>0</v>
      </c>
      <c r="V1270" s="263">
        <f>IFERROR(VLOOKUP(B1270,คำนวณตกเบิกวิทยฐานะ!$B$9:$P$1008,15,FALSE),0)</f>
        <v>0</v>
      </c>
      <c r="W1270" s="264">
        <f t="shared" si="394"/>
        <v>0</v>
      </c>
      <c r="X1270" s="119" t="s">
        <v>169</v>
      </c>
      <c r="Y1270" s="209" t="s">
        <v>169</v>
      </c>
      <c r="Z1270" s="258"/>
      <c r="AA1270" s="253">
        <f t="shared" si="395"/>
        <v>0</v>
      </c>
      <c r="AB1270" s="253">
        <f t="shared" si="396"/>
        <v>0</v>
      </c>
      <c r="AC1270" s="253">
        <f t="shared" si="405"/>
        <v>0</v>
      </c>
      <c r="AD1270" s="253">
        <f t="shared" si="397"/>
        <v>0</v>
      </c>
      <c r="AE1270" s="268">
        <f t="shared" si="406"/>
        <v>0</v>
      </c>
      <c r="AF1270" s="269">
        <f t="shared" si="398"/>
        <v>0</v>
      </c>
      <c r="AG1270" s="270">
        <f t="shared" si="399"/>
        <v>0</v>
      </c>
      <c r="AH1270" s="121"/>
      <c r="AI1270" s="252"/>
      <c r="AJ1270" s="295"/>
      <c r="AK1270" s="301">
        <f t="shared" si="400"/>
        <v>0</v>
      </c>
      <c r="AL1270" s="119" t="s">
        <v>169</v>
      </c>
      <c r="AM1270" s="123" t="s">
        <v>169</v>
      </c>
      <c r="AN1270" s="122"/>
      <c r="AO1270" s="119" t="s">
        <v>169</v>
      </c>
      <c r="AP1270" s="123" t="s">
        <v>169</v>
      </c>
      <c r="AQ1270" s="124"/>
      <c r="AR1270" s="119" t="s">
        <v>169</v>
      </c>
      <c r="AS1270" s="123" t="s">
        <v>169</v>
      </c>
      <c r="AT1270" s="122"/>
      <c r="AU1270" s="280">
        <f t="shared" si="401"/>
        <v>0</v>
      </c>
      <c r="AV1270" s="281">
        <f t="shared" si="402"/>
        <v>0</v>
      </c>
      <c r="AW1270" s="291">
        <f t="shared" si="403"/>
        <v>0</v>
      </c>
      <c r="AX1270" s="283">
        <f t="shared" si="404"/>
        <v>0</v>
      </c>
    </row>
    <row r="1271" spans="1:50" ht="26.45" customHeight="1">
      <c r="A1271" s="117"/>
      <c r="B1271" s="245"/>
      <c r="C1271" s="136"/>
      <c r="D1271" s="208" t="str">
        <f t="shared" si="388"/>
        <v/>
      </c>
      <c r="E1271" s="129" t="s">
        <v>169</v>
      </c>
      <c r="F1271" s="209" t="s">
        <v>169</v>
      </c>
      <c r="G1271" s="135"/>
      <c r="H1271" s="258"/>
      <c r="I1271" s="259">
        <f t="shared" si="389"/>
        <v>0</v>
      </c>
      <c r="J1271" s="259">
        <f t="shared" si="390"/>
        <v>0</v>
      </c>
      <c r="K1271" s="259">
        <f t="shared" si="391"/>
        <v>0</v>
      </c>
      <c r="L1271" s="252"/>
      <c r="M1271" s="252"/>
      <c r="N1271" s="252"/>
      <c r="O1271" s="147">
        <v>0</v>
      </c>
      <c r="P1271" s="147">
        <v>0</v>
      </c>
      <c r="Q1271" s="137">
        <f t="shared" si="392"/>
        <v>0</v>
      </c>
      <c r="R1271" s="80">
        <f t="shared" si="393"/>
        <v>0</v>
      </c>
      <c r="S1271" s="147">
        <v>0</v>
      </c>
      <c r="T1271" s="121"/>
      <c r="U1271" s="263">
        <f>IFERROR(VLOOKUP(B1271,คำนวณตกเบิกวิทยฐานะ!$B$9:$P$1008,14,FALSE),0)</f>
        <v>0</v>
      </c>
      <c r="V1271" s="263">
        <f>IFERROR(VLOOKUP(B1271,คำนวณตกเบิกวิทยฐานะ!$B$9:$P$1008,15,FALSE),0)</f>
        <v>0</v>
      </c>
      <c r="W1271" s="264">
        <f t="shared" si="394"/>
        <v>0</v>
      </c>
      <c r="X1271" s="119" t="s">
        <v>169</v>
      </c>
      <c r="Y1271" s="209" t="s">
        <v>169</v>
      </c>
      <c r="Z1271" s="258"/>
      <c r="AA1271" s="253">
        <f t="shared" si="395"/>
        <v>0</v>
      </c>
      <c r="AB1271" s="253">
        <f t="shared" si="396"/>
        <v>0</v>
      </c>
      <c r="AC1271" s="253">
        <f t="shared" si="405"/>
        <v>0</v>
      </c>
      <c r="AD1271" s="253">
        <f t="shared" si="397"/>
        <v>0</v>
      </c>
      <c r="AE1271" s="268">
        <f t="shared" si="406"/>
        <v>0</v>
      </c>
      <c r="AF1271" s="269">
        <f t="shared" si="398"/>
        <v>0</v>
      </c>
      <c r="AG1271" s="270">
        <f t="shared" si="399"/>
        <v>0</v>
      </c>
      <c r="AH1271" s="121"/>
      <c r="AI1271" s="252"/>
      <c r="AJ1271" s="295"/>
      <c r="AK1271" s="301">
        <f t="shared" si="400"/>
        <v>0</v>
      </c>
      <c r="AL1271" s="119" t="s">
        <v>169</v>
      </c>
      <c r="AM1271" s="123" t="s">
        <v>169</v>
      </c>
      <c r="AN1271" s="122"/>
      <c r="AO1271" s="119" t="s">
        <v>169</v>
      </c>
      <c r="AP1271" s="123" t="s">
        <v>169</v>
      </c>
      <c r="AQ1271" s="124"/>
      <c r="AR1271" s="119" t="s">
        <v>169</v>
      </c>
      <c r="AS1271" s="123" t="s">
        <v>169</v>
      </c>
      <c r="AT1271" s="122"/>
      <c r="AU1271" s="280">
        <f t="shared" si="401"/>
        <v>0</v>
      </c>
      <c r="AV1271" s="281">
        <f t="shared" si="402"/>
        <v>0</v>
      </c>
      <c r="AW1271" s="291">
        <f t="shared" si="403"/>
        <v>0</v>
      </c>
      <c r="AX1271" s="283">
        <f t="shared" si="404"/>
        <v>0</v>
      </c>
    </row>
    <row r="1272" spans="1:50" ht="26.45" customHeight="1">
      <c r="A1272" s="117"/>
      <c r="B1272" s="245"/>
      <c r="C1272" s="136"/>
      <c r="D1272" s="208" t="str">
        <f t="shared" ref="D1272:D1335" si="407">IF(LEN(B1272)=0,"",IF(IFERROR(FIND("อัตราว่าง",B1272,1),0)=0,"อัตราคนครอง","อัตราว่าง"))</f>
        <v/>
      </c>
      <c r="E1272" s="129" t="s">
        <v>169</v>
      </c>
      <c r="F1272" s="209" t="s">
        <v>169</v>
      </c>
      <c r="G1272" s="135"/>
      <c r="H1272" s="258"/>
      <c r="I1272" s="259">
        <f t="shared" ref="I1272:I1335" si="408">H1272*3%</f>
        <v>0</v>
      </c>
      <c r="J1272" s="259">
        <f t="shared" ref="J1272:J1335" si="409">(H1272+I1272)*6%</f>
        <v>0</v>
      </c>
      <c r="K1272" s="259">
        <f t="shared" ref="K1272:K1335" si="410">H1272+J1272+I1272</f>
        <v>0</v>
      </c>
      <c r="L1272" s="252"/>
      <c r="M1272" s="252"/>
      <c r="N1272" s="252"/>
      <c r="O1272" s="147">
        <v>0</v>
      </c>
      <c r="P1272" s="147">
        <v>0</v>
      </c>
      <c r="Q1272" s="137">
        <f t="shared" ref="Q1272:Q1335" si="411">VLOOKUP(E1272,$BA$15:$BC$22,2,FALSE)</f>
        <v>0</v>
      </c>
      <c r="R1272" s="80">
        <f t="shared" ref="R1272:R1335" si="412">VLOOKUP(E1272,$BA$15:$BC$22,3,FALSE)</f>
        <v>0</v>
      </c>
      <c r="S1272" s="147">
        <v>0</v>
      </c>
      <c r="T1272" s="121"/>
      <c r="U1272" s="263">
        <f>IFERROR(VLOOKUP(B1272,คำนวณตกเบิกวิทยฐานะ!$B$9:$P$1008,14,FALSE),0)</f>
        <v>0</v>
      </c>
      <c r="V1272" s="263">
        <f>IFERROR(VLOOKUP(B1272,คำนวณตกเบิกวิทยฐานะ!$B$9:$P$1008,15,FALSE),0)</f>
        <v>0</v>
      </c>
      <c r="W1272" s="264">
        <f t="shared" ref="W1272:W1335" si="413">(K1272+L1272+M1272+N1272+O1272+P1272+Q1272+R1272+S1272)*12+U1272+V1272+T1272</f>
        <v>0</v>
      </c>
      <c r="X1272" s="119" t="s">
        <v>169</v>
      </c>
      <c r="Y1272" s="209" t="s">
        <v>169</v>
      </c>
      <c r="Z1272" s="258"/>
      <c r="AA1272" s="253">
        <f t="shared" ref="AA1272:AA1335" si="414">IF(X1272="พนักงานจ้างตามภารกิจ",Z1272*4/100,0)</f>
        <v>0</v>
      </c>
      <c r="AB1272" s="253">
        <f t="shared" ref="AB1272:AB1335" si="415">Z1272+AA1272</f>
        <v>0</v>
      </c>
      <c r="AC1272" s="253">
        <f t="shared" si="405"/>
        <v>0</v>
      </c>
      <c r="AD1272" s="253">
        <f t="shared" ref="AD1272:AD1335" si="416">AB1272+AC1272</f>
        <v>0</v>
      </c>
      <c r="AE1272" s="268">
        <f t="shared" si="406"/>
        <v>0</v>
      </c>
      <c r="AF1272" s="269">
        <f t="shared" ref="AF1272:AF1335" si="417">(AD1272+AE1272)*12</f>
        <v>0</v>
      </c>
      <c r="AG1272" s="270">
        <f t="shared" ref="AG1272:AG1335" si="418">W1272+AF1272</f>
        <v>0</v>
      </c>
      <c r="AH1272" s="121"/>
      <c r="AI1272" s="252"/>
      <c r="AJ1272" s="295"/>
      <c r="AK1272" s="301">
        <f t="shared" ref="AK1272:AK1335" si="419">AI1272*AJ1272</f>
        <v>0</v>
      </c>
      <c r="AL1272" s="119" t="s">
        <v>169</v>
      </c>
      <c r="AM1272" s="123" t="s">
        <v>169</v>
      </c>
      <c r="AN1272" s="122"/>
      <c r="AO1272" s="119" t="s">
        <v>169</v>
      </c>
      <c r="AP1272" s="123" t="s">
        <v>169</v>
      </c>
      <c r="AQ1272" s="124"/>
      <c r="AR1272" s="119" t="s">
        <v>169</v>
      </c>
      <c r="AS1272" s="123" t="s">
        <v>169</v>
      </c>
      <c r="AT1272" s="122"/>
      <c r="AU1272" s="280">
        <f t="shared" ref="AU1272:AU1335" si="420">AN1272+AQ1272+AT1272</f>
        <v>0</v>
      </c>
      <c r="AV1272" s="281">
        <f t="shared" ref="AV1272:AV1335" si="421">AG1272+AK1272+AU1272+(AH1272*12)</f>
        <v>0</v>
      </c>
      <c r="AW1272" s="291">
        <f t="shared" ref="AW1272:AW1335" si="422">U1272+V1272</f>
        <v>0</v>
      </c>
      <c r="AX1272" s="283">
        <f t="shared" ref="AX1272:AX1335" si="423">AV1272</f>
        <v>0</v>
      </c>
    </row>
    <row r="1273" spans="1:50" ht="26.45" customHeight="1">
      <c r="A1273" s="117"/>
      <c r="B1273" s="245"/>
      <c r="C1273" s="136"/>
      <c r="D1273" s="208" t="str">
        <f t="shared" si="407"/>
        <v/>
      </c>
      <c r="E1273" s="129" t="s">
        <v>169</v>
      </c>
      <c r="F1273" s="209" t="s">
        <v>169</v>
      </c>
      <c r="G1273" s="135"/>
      <c r="H1273" s="258"/>
      <c r="I1273" s="259">
        <f t="shared" si="408"/>
        <v>0</v>
      </c>
      <c r="J1273" s="259">
        <f t="shared" si="409"/>
        <v>0</v>
      </c>
      <c r="K1273" s="259">
        <f t="shared" si="410"/>
        <v>0</v>
      </c>
      <c r="L1273" s="252"/>
      <c r="M1273" s="252"/>
      <c r="N1273" s="252"/>
      <c r="O1273" s="147">
        <v>0</v>
      </c>
      <c r="P1273" s="147">
        <v>0</v>
      </c>
      <c r="Q1273" s="137">
        <f t="shared" si="411"/>
        <v>0</v>
      </c>
      <c r="R1273" s="80">
        <f t="shared" si="412"/>
        <v>0</v>
      </c>
      <c r="S1273" s="147">
        <v>0</v>
      </c>
      <c r="T1273" s="121"/>
      <c r="U1273" s="263">
        <f>IFERROR(VLOOKUP(B1273,คำนวณตกเบิกวิทยฐานะ!$B$9:$P$1008,14,FALSE),0)</f>
        <v>0</v>
      </c>
      <c r="V1273" s="263">
        <f>IFERROR(VLOOKUP(B1273,คำนวณตกเบิกวิทยฐานะ!$B$9:$P$1008,15,FALSE),0)</f>
        <v>0</v>
      </c>
      <c r="W1273" s="264">
        <f t="shared" si="413"/>
        <v>0</v>
      </c>
      <c r="X1273" s="119" t="s">
        <v>169</v>
      </c>
      <c r="Y1273" s="209" t="s">
        <v>169</v>
      </c>
      <c r="Z1273" s="258"/>
      <c r="AA1273" s="253">
        <f t="shared" si="414"/>
        <v>0</v>
      </c>
      <c r="AB1273" s="253">
        <f t="shared" si="415"/>
        <v>0</v>
      </c>
      <c r="AC1273" s="253">
        <f t="shared" si="405"/>
        <v>0</v>
      </c>
      <c r="AD1273" s="253">
        <f t="shared" si="416"/>
        <v>0</v>
      </c>
      <c r="AE1273" s="268">
        <f t="shared" si="406"/>
        <v>0</v>
      </c>
      <c r="AF1273" s="269">
        <f t="shared" si="417"/>
        <v>0</v>
      </c>
      <c r="AG1273" s="270">
        <f t="shared" si="418"/>
        <v>0</v>
      </c>
      <c r="AH1273" s="121"/>
      <c r="AI1273" s="252"/>
      <c r="AJ1273" s="295"/>
      <c r="AK1273" s="301">
        <f t="shared" si="419"/>
        <v>0</v>
      </c>
      <c r="AL1273" s="119" t="s">
        <v>169</v>
      </c>
      <c r="AM1273" s="123" t="s">
        <v>169</v>
      </c>
      <c r="AN1273" s="122"/>
      <c r="AO1273" s="119" t="s">
        <v>169</v>
      </c>
      <c r="AP1273" s="123" t="s">
        <v>169</v>
      </c>
      <c r="AQ1273" s="124"/>
      <c r="AR1273" s="119" t="s">
        <v>169</v>
      </c>
      <c r="AS1273" s="123" t="s">
        <v>169</v>
      </c>
      <c r="AT1273" s="122"/>
      <c r="AU1273" s="280">
        <f t="shared" si="420"/>
        <v>0</v>
      </c>
      <c r="AV1273" s="281">
        <f t="shared" si="421"/>
        <v>0</v>
      </c>
      <c r="AW1273" s="291">
        <f t="shared" si="422"/>
        <v>0</v>
      </c>
      <c r="AX1273" s="283">
        <f t="shared" si="423"/>
        <v>0</v>
      </c>
    </row>
    <row r="1274" spans="1:50" ht="26.45" customHeight="1">
      <c r="A1274" s="117"/>
      <c r="B1274" s="245"/>
      <c r="C1274" s="136"/>
      <c r="D1274" s="208" t="str">
        <f t="shared" si="407"/>
        <v/>
      </c>
      <c r="E1274" s="129" t="s">
        <v>169</v>
      </c>
      <c r="F1274" s="209" t="s">
        <v>169</v>
      </c>
      <c r="G1274" s="135"/>
      <c r="H1274" s="258"/>
      <c r="I1274" s="259">
        <f t="shared" si="408"/>
        <v>0</v>
      </c>
      <c r="J1274" s="259">
        <f t="shared" si="409"/>
        <v>0</v>
      </c>
      <c r="K1274" s="259">
        <f t="shared" si="410"/>
        <v>0</v>
      </c>
      <c r="L1274" s="252"/>
      <c r="M1274" s="252"/>
      <c r="N1274" s="252"/>
      <c r="O1274" s="147">
        <v>0</v>
      </c>
      <c r="P1274" s="147">
        <v>0</v>
      </c>
      <c r="Q1274" s="137">
        <f t="shared" si="411"/>
        <v>0</v>
      </c>
      <c r="R1274" s="80">
        <f t="shared" si="412"/>
        <v>0</v>
      </c>
      <c r="S1274" s="147">
        <v>0</v>
      </c>
      <c r="T1274" s="121"/>
      <c r="U1274" s="263">
        <f>IFERROR(VLOOKUP(B1274,คำนวณตกเบิกวิทยฐานะ!$B$9:$P$1008,14,FALSE),0)</f>
        <v>0</v>
      </c>
      <c r="V1274" s="263">
        <f>IFERROR(VLOOKUP(B1274,คำนวณตกเบิกวิทยฐานะ!$B$9:$P$1008,15,FALSE),0)</f>
        <v>0</v>
      </c>
      <c r="W1274" s="264">
        <f t="shared" si="413"/>
        <v>0</v>
      </c>
      <c r="X1274" s="119" t="s">
        <v>169</v>
      </c>
      <c r="Y1274" s="209" t="s">
        <v>169</v>
      </c>
      <c r="Z1274" s="258"/>
      <c r="AA1274" s="253">
        <f t="shared" si="414"/>
        <v>0</v>
      </c>
      <c r="AB1274" s="253">
        <f t="shared" si="415"/>
        <v>0</v>
      </c>
      <c r="AC1274" s="253">
        <f t="shared" si="405"/>
        <v>0</v>
      </c>
      <c r="AD1274" s="253">
        <f t="shared" si="416"/>
        <v>0</v>
      </c>
      <c r="AE1274" s="268">
        <f t="shared" si="406"/>
        <v>0</v>
      </c>
      <c r="AF1274" s="269">
        <f t="shared" si="417"/>
        <v>0</v>
      </c>
      <c r="AG1274" s="270">
        <f t="shared" si="418"/>
        <v>0</v>
      </c>
      <c r="AH1274" s="121"/>
      <c r="AI1274" s="252"/>
      <c r="AJ1274" s="295"/>
      <c r="AK1274" s="301">
        <f t="shared" si="419"/>
        <v>0</v>
      </c>
      <c r="AL1274" s="119" t="s">
        <v>169</v>
      </c>
      <c r="AM1274" s="123" t="s">
        <v>169</v>
      </c>
      <c r="AN1274" s="122"/>
      <c r="AO1274" s="119" t="s">
        <v>169</v>
      </c>
      <c r="AP1274" s="123" t="s">
        <v>169</v>
      </c>
      <c r="AQ1274" s="124"/>
      <c r="AR1274" s="119" t="s">
        <v>169</v>
      </c>
      <c r="AS1274" s="123" t="s">
        <v>169</v>
      </c>
      <c r="AT1274" s="122"/>
      <c r="AU1274" s="280">
        <f t="shared" si="420"/>
        <v>0</v>
      </c>
      <c r="AV1274" s="281">
        <f t="shared" si="421"/>
        <v>0</v>
      </c>
      <c r="AW1274" s="291">
        <f t="shared" si="422"/>
        <v>0</v>
      </c>
      <c r="AX1274" s="283">
        <f t="shared" si="423"/>
        <v>0</v>
      </c>
    </row>
    <row r="1275" spans="1:50" ht="26.45" customHeight="1">
      <c r="A1275" s="117"/>
      <c r="B1275" s="245"/>
      <c r="C1275" s="136"/>
      <c r="D1275" s="208" t="str">
        <f t="shared" si="407"/>
        <v/>
      </c>
      <c r="E1275" s="129" t="s">
        <v>169</v>
      </c>
      <c r="F1275" s="209" t="s">
        <v>169</v>
      </c>
      <c r="G1275" s="135"/>
      <c r="H1275" s="258"/>
      <c r="I1275" s="259">
        <f t="shared" si="408"/>
        <v>0</v>
      </c>
      <c r="J1275" s="259">
        <f t="shared" si="409"/>
        <v>0</v>
      </c>
      <c r="K1275" s="259">
        <f t="shared" si="410"/>
        <v>0</v>
      </c>
      <c r="L1275" s="252"/>
      <c r="M1275" s="252"/>
      <c r="N1275" s="252"/>
      <c r="O1275" s="147">
        <v>0</v>
      </c>
      <c r="P1275" s="147">
        <v>0</v>
      </c>
      <c r="Q1275" s="137">
        <f t="shared" si="411"/>
        <v>0</v>
      </c>
      <c r="R1275" s="80">
        <f t="shared" si="412"/>
        <v>0</v>
      </c>
      <c r="S1275" s="147">
        <v>0</v>
      </c>
      <c r="T1275" s="121"/>
      <c r="U1275" s="263">
        <f>IFERROR(VLOOKUP(B1275,คำนวณตกเบิกวิทยฐานะ!$B$9:$P$1008,14,FALSE),0)</f>
        <v>0</v>
      </c>
      <c r="V1275" s="263">
        <f>IFERROR(VLOOKUP(B1275,คำนวณตกเบิกวิทยฐานะ!$B$9:$P$1008,15,FALSE),0)</f>
        <v>0</v>
      </c>
      <c r="W1275" s="264">
        <f t="shared" si="413"/>
        <v>0</v>
      </c>
      <c r="X1275" s="119" t="s">
        <v>169</v>
      </c>
      <c r="Y1275" s="209" t="s">
        <v>169</v>
      </c>
      <c r="Z1275" s="258"/>
      <c r="AA1275" s="253">
        <f t="shared" si="414"/>
        <v>0</v>
      </c>
      <c r="AB1275" s="253">
        <f t="shared" si="415"/>
        <v>0</v>
      </c>
      <c r="AC1275" s="253">
        <f t="shared" si="405"/>
        <v>0</v>
      </c>
      <c r="AD1275" s="253">
        <f t="shared" si="416"/>
        <v>0</v>
      </c>
      <c r="AE1275" s="268">
        <f t="shared" si="406"/>
        <v>0</v>
      </c>
      <c r="AF1275" s="269">
        <f t="shared" si="417"/>
        <v>0</v>
      </c>
      <c r="AG1275" s="270">
        <f t="shared" si="418"/>
        <v>0</v>
      </c>
      <c r="AH1275" s="121"/>
      <c r="AI1275" s="252"/>
      <c r="AJ1275" s="295"/>
      <c r="AK1275" s="301">
        <f t="shared" si="419"/>
        <v>0</v>
      </c>
      <c r="AL1275" s="119" t="s">
        <v>169</v>
      </c>
      <c r="AM1275" s="123" t="s">
        <v>169</v>
      </c>
      <c r="AN1275" s="122"/>
      <c r="AO1275" s="119" t="s">
        <v>169</v>
      </c>
      <c r="AP1275" s="123" t="s">
        <v>169</v>
      </c>
      <c r="AQ1275" s="124"/>
      <c r="AR1275" s="119" t="s">
        <v>169</v>
      </c>
      <c r="AS1275" s="123" t="s">
        <v>169</v>
      </c>
      <c r="AT1275" s="122"/>
      <c r="AU1275" s="280">
        <f t="shared" si="420"/>
        <v>0</v>
      </c>
      <c r="AV1275" s="281">
        <f t="shared" si="421"/>
        <v>0</v>
      </c>
      <c r="AW1275" s="291">
        <f t="shared" si="422"/>
        <v>0</v>
      </c>
      <c r="AX1275" s="283">
        <f t="shared" si="423"/>
        <v>0</v>
      </c>
    </row>
    <row r="1276" spans="1:50" ht="26.45" customHeight="1">
      <c r="A1276" s="117"/>
      <c r="B1276" s="245"/>
      <c r="C1276" s="136"/>
      <c r="D1276" s="208" t="str">
        <f t="shared" si="407"/>
        <v/>
      </c>
      <c r="E1276" s="129" t="s">
        <v>169</v>
      </c>
      <c r="F1276" s="209" t="s">
        <v>169</v>
      </c>
      <c r="G1276" s="135"/>
      <c r="H1276" s="258"/>
      <c r="I1276" s="259">
        <f t="shared" si="408"/>
        <v>0</v>
      </c>
      <c r="J1276" s="259">
        <f t="shared" si="409"/>
        <v>0</v>
      </c>
      <c r="K1276" s="259">
        <f t="shared" si="410"/>
        <v>0</v>
      </c>
      <c r="L1276" s="252"/>
      <c r="M1276" s="252"/>
      <c r="N1276" s="252"/>
      <c r="O1276" s="147">
        <v>0</v>
      </c>
      <c r="P1276" s="147">
        <v>0</v>
      </c>
      <c r="Q1276" s="137">
        <f t="shared" si="411"/>
        <v>0</v>
      </c>
      <c r="R1276" s="80">
        <f t="shared" si="412"/>
        <v>0</v>
      </c>
      <c r="S1276" s="147">
        <v>0</v>
      </c>
      <c r="T1276" s="121"/>
      <c r="U1276" s="263">
        <f>IFERROR(VLOOKUP(B1276,คำนวณตกเบิกวิทยฐานะ!$B$9:$P$1008,14,FALSE),0)</f>
        <v>0</v>
      </c>
      <c r="V1276" s="263">
        <f>IFERROR(VLOOKUP(B1276,คำนวณตกเบิกวิทยฐานะ!$B$9:$P$1008,15,FALSE),0)</f>
        <v>0</v>
      </c>
      <c r="W1276" s="264">
        <f t="shared" si="413"/>
        <v>0</v>
      </c>
      <c r="X1276" s="119" t="s">
        <v>169</v>
      </c>
      <c r="Y1276" s="209" t="s">
        <v>169</v>
      </c>
      <c r="Z1276" s="258"/>
      <c r="AA1276" s="253">
        <f t="shared" si="414"/>
        <v>0</v>
      </c>
      <c r="AB1276" s="253">
        <f t="shared" si="415"/>
        <v>0</v>
      </c>
      <c r="AC1276" s="253">
        <f t="shared" si="405"/>
        <v>0</v>
      </c>
      <c r="AD1276" s="253">
        <f t="shared" si="416"/>
        <v>0</v>
      </c>
      <c r="AE1276" s="268">
        <f t="shared" si="406"/>
        <v>0</v>
      </c>
      <c r="AF1276" s="269">
        <f t="shared" si="417"/>
        <v>0</v>
      </c>
      <c r="AG1276" s="270">
        <f t="shared" si="418"/>
        <v>0</v>
      </c>
      <c r="AH1276" s="121"/>
      <c r="AI1276" s="252"/>
      <c r="AJ1276" s="295"/>
      <c r="AK1276" s="301">
        <f t="shared" si="419"/>
        <v>0</v>
      </c>
      <c r="AL1276" s="119" t="s">
        <v>169</v>
      </c>
      <c r="AM1276" s="123" t="s">
        <v>169</v>
      </c>
      <c r="AN1276" s="122"/>
      <c r="AO1276" s="119" t="s">
        <v>169</v>
      </c>
      <c r="AP1276" s="123" t="s">
        <v>169</v>
      </c>
      <c r="AQ1276" s="124"/>
      <c r="AR1276" s="119" t="s">
        <v>169</v>
      </c>
      <c r="AS1276" s="123" t="s">
        <v>169</v>
      </c>
      <c r="AT1276" s="122"/>
      <c r="AU1276" s="280">
        <f t="shared" si="420"/>
        <v>0</v>
      </c>
      <c r="AV1276" s="281">
        <f t="shared" si="421"/>
        <v>0</v>
      </c>
      <c r="AW1276" s="291">
        <f t="shared" si="422"/>
        <v>0</v>
      </c>
      <c r="AX1276" s="283">
        <f t="shared" si="423"/>
        <v>0</v>
      </c>
    </row>
    <row r="1277" spans="1:50" ht="26.45" customHeight="1">
      <c r="A1277" s="117"/>
      <c r="B1277" s="245"/>
      <c r="C1277" s="136"/>
      <c r="D1277" s="208" t="str">
        <f t="shared" si="407"/>
        <v/>
      </c>
      <c r="E1277" s="129" t="s">
        <v>169</v>
      </c>
      <c r="F1277" s="209" t="s">
        <v>169</v>
      </c>
      <c r="G1277" s="135"/>
      <c r="H1277" s="258"/>
      <c r="I1277" s="259">
        <f t="shared" si="408"/>
        <v>0</v>
      </c>
      <c r="J1277" s="259">
        <f t="shared" si="409"/>
        <v>0</v>
      </c>
      <c r="K1277" s="259">
        <f t="shared" si="410"/>
        <v>0</v>
      </c>
      <c r="L1277" s="252"/>
      <c r="M1277" s="252"/>
      <c r="N1277" s="252"/>
      <c r="O1277" s="147">
        <v>0</v>
      </c>
      <c r="P1277" s="147">
        <v>0</v>
      </c>
      <c r="Q1277" s="137">
        <f t="shared" si="411"/>
        <v>0</v>
      </c>
      <c r="R1277" s="80">
        <f t="shared" si="412"/>
        <v>0</v>
      </c>
      <c r="S1277" s="147">
        <v>0</v>
      </c>
      <c r="T1277" s="121"/>
      <c r="U1277" s="263">
        <f>IFERROR(VLOOKUP(B1277,คำนวณตกเบิกวิทยฐานะ!$B$9:$P$1008,14,FALSE),0)</f>
        <v>0</v>
      </c>
      <c r="V1277" s="263">
        <f>IFERROR(VLOOKUP(B1277,คำนวณตกเบิกวิทยฐานะ!$B$9:$P$1008,15,FALSE),0)</f>
        <v>0</v>
      </c>
      <c r="W1277" s="264">
        <f t="shared" si="413"/>
        <v>0</v>
      </c>
      <c r="X1277" s="119" t="s">
        <v>169</v>
      </c>
      <c r="Y1277" s="209" t="s">
        <v>169</v>
      </c>
      <c r="Z1277" s="258"/>
      <c r="AA1277" s="253">
        <f t="shared" si="414"/>
        <v>0</v>
      </c>
      <c r="AB1277" s="253">
        <f t="shared" si="415"/>
        <v>0</v>
      </c>
      <c r="AC1277" s="253">
        <f t="shared" si="405"/>
        <v>0</v>
      </c>
      <c r="AD1277" s="253">
        <f t="shared" si="416"/>
        <v>0</v>
      </c>
      <c r="AE1277" s="268">
        <f t="shared" si="406"/>
        <v>0</v>
      </c>
      <c r="AF1277" s="269">
        <f t="shared" si="417"/>
        <v>0</v>
      </c>
      <c r="AG1277" s="270">
        <f t="shared" si="418"/>
        <v>0</v>
      </c>
      <c r="AH1277" s="121"/>
      <c r="AI1277" s="252"/>
      <c r="AJ1277" s="295"/>
      <c r="AK1277" s="301">
        <f t="shared" si="419"/>
        <v>0</v>
      </c>
      <c r="AL1277" s="119" t="s">
        <v>169</v>
      </c>
      <c r="AM1277" s="123" t="s">
        <v>169</v>
      </c>
      <c r="AN1277" s="122"/>
      <c r="AO1277" s="119" t="s">
        <v>169</v>
      </c>
      <c r="AP1277" s="123" t="s">
        <v>169</v>
      </c>
      <c r="AQ1277" s="124"/>
      <c r="AR1277" s="119" t="s">
        <v>169</v>
      </c>
      <c r="AS1277" s="123" t="s">
        <v>169</v>
      </c>
      <c r="AT1277" s="122"/>
      <c r="AU1277" s="280">
        <f t="shared" si="420"/>
        <v>0</v>
      </c>
      <c r="AV1277" s="281">
        <f t="shared" si="421"/>
        <v>0</v>
      </c>
      <c r="AW1277" s="291">
        <f t="shared" si="422"/>
        <v>0</v>
      </c>
      <c r="AX1277" s="283">
        <f t="shared" si="423"/>
        <v>0</v>
      </c>
    </row>
    <row r="1278" spans="1:50" ht="26.45" customHeight="1">
      <c r="A1278" s="117"/>
      <c r="B1278" s="245"/>
      <c r="C1278" s="136"/>
      <c r="D1278" s="208" t="str">
        <f t="shared" si="407"/>
        <v/>
      </c>
      <c r="E1278" s="129" t="s">
        <v>169</v>
      </c>
      <c r="F1278" s="209" t="s">
        <v>169</v>
      </c>
      <c r="G1278" s="135"/>
      <c r="H1278" s="258"/>
      <c r="I1278" s="259">
        <f t="shared" si="408"/>
        <v>0</v>
      </c>
      <c r="J1278" s="259">
        <f t="shared" si="409"/>
        <v>0</v>
      </c>
      <c r="K1278" s="259">
        <f t="shared" si="410"/>
        <v>0</v>
      </c>
      <c r="L1278" s="252"/>
      <c r="M1278" s="252"/>
      <c r="N1278" s="252"/>
      <c r="O1278" s="147">
        <v>0</v>
      </c>
      <c r="P1278" s="147">
        <v>0</v>
      </c>
      <c r="Q1278" s="137">
        <f t="shared" si="411"/>
        <v>0</v>
      </c>
      <c r="R1278" s="80">
        <f t="shared" si="412"/>
        <v>0</v>
      </c>
      <c r="S1278" s="147">
        <v>0</v>
      </c>
      <c r="T1278" s="121"/>
      <c r="U1278" s="263">
        <f>IFERROR(VLOOKUP(B1278,คำนวณตกเบิกวิทยฐานะ!$B$9:$P$1008,14,FALSE),0)</f>
        <v>0</v>
      </c>
      <c r="V1278" s="263">
        <f>IFERROR(VLOOKUP(B1278,คำนวณตกเบิกวิทยฐานะ!$B$9:$P$1008,15,FALSE),0)</f>
        <v>0</v>
      </c>
      <c r="W1278" s="264">
        <f t="shared" si="413"/>
        <v>0</v>
      </c>
      <c r="X1278" s="119" t="s">
        <v>169</v>
      </c>
      <c r="Y1278" s="209" t="s">
        <v>169</v>
      </c>
      <c r="Z1278" s="258"/>
      <c r="AA1278" s="253">
        <f t="shared" si="414"/>
        <v>0</v>
      </c>
      <c r="AB1278" s="253">
        <f t="shared" si="415"/>
        <v>0</v>
      </c>
      <c r="AC1278" s="253">
        <f t="shared" si="405"/>
        <v>0</v>
      </c>
      <c r="AD1278" s="253">
        <f t="shared" si="416"/>
        <v>0</v>
      </c>
      <c r="AE1278" s="268">
        <f t="shared" si="406"/>
        <v>0</v>
      </c>
      <c r="AF1278" s="269">
        <f t="shared" si="417"/>
        <v>0</v>
      </c>
      <c r="AG1278" s="270">
        <f t="shared" si="418"/>
        <v>0</v>
      </c>
      <c r="AH1278" s="121"/>
      <c r="AI1278" s="252"/>
      <c r="AJ1278" s="295"/>
      <c r="AK1278" s="301">
        <f t="shared" si="419"/>
        <v>0</v>
      </c>
      <c r="AL1278" s="119" t="s">
        <v>169</v>
      </c>
      <c r="AM1278" s="123" t="s">
        <v>169</v>
      </c>
      <c r="AN1278" s="122"/>
      <c r="AO1278" s="119" t="s">
        <v>169</v>
      </c>
      <c r="AP1278" s="123" t="s">
        <v>169</v>
      </c>
      <c r="AQ1278" s="124"/>
      <c r="AR1278" s="119" t="s">
        <v>169</v>
      </c>
      <c r="AS1278" s="123" t="s">
        <v>169</v>
      </c>
      <c r="AT1278" s="122"/>
      <c r="AU1278" s="280">
        <f t="shared" si="420"/>
        <v>0</v>
      </c>
      <c r="AV1278" s="281">
        <f t="shared" si="421"/>
        <v>0</v>
      </c>
      <c r="AW1278" s="291">
        <f t="shared" si="422"/>
        <v>0</v>
      </c>
      <c r="AX1278" s="283">
        <f t="shared" si="423"/>
        <v>0</v>
      </c>
    </row>
    <row r="1279" spans="1:50" ht="26.45" customHeight="1">
      <c r="A1279" s="117"/>
      <c r="B1279" s="245"/>
      <c r="C1279" s="136"/>
      <c r="D1279" s="208" t="str">
        <f t="shared" si="407"/>
        <v/>
      </c>
      <c r="E1279" s="129" t="s">
        <v>169</v>
      </c>
      <c r="F1279" s="209" t="s">
        <v>169</v>
      </c>
      <c r="G1279" s="135"/>
      <c r="H1279" s="258"/>
      <c r="I1279" s="259">
        <f t="shared" si="408"/>
        <v>0</v>
      </c>
      <c r="J1279" s="259">
        <f t="shared" si="409"/>
        <v>0</v>
      </c>
      <c r="K1279" s="259">
        <f t="shared" si="410"/>
        <v>0</v>
      </c>
      <c r="L1279" s="252"/>
      <c r="M1279" s="252"/>
      <c r="N1279" s="252"/>
      <c r="O1279" s="147">
        <v>0</v>
      </c>
      <c r="P1279" s="147">
        <v>0</v>
      </c>
      <c r="Q1279" s="137">
        <f t="shared" si="411"/>
        <v>0</v>
      </c>
      <c r="R1279" s="80">
        <f t="shared" si="412"/>
        <v>0</v>
      </c>
      <c r="S1279" s="147">
        <v>0</v>
      </c>
      <c r="T1279" s="121"/>
      <c r="U1279" s="263">
        <f>IFERROR(VLOOKUP(B1279,คำนวณตกเบิกวิทยฐานะ!$B$9:$P$1008,14,FALSE),0)</f>
        <v>0</v>
      </c>
      <c r="V1279" s="263">
        <f>IFERROR(VLOOKUP(B1279,คำนวณตกเบิกวิทยฐานะ!$B$9:$P$1008,15,FALSE),0)</f>
        <v>0</v>
      </c>
      <c r="W1279" s="264">
        <f t="shared" si="413"/>
        <v>0</v>
      </c>
      <c r="X1279" s="119" t="s">
        <v>169</v>
      </c>
      <c r="Y1279" s="209" t="s">
        <v>169</v>
      </c>
      <c r="Z1279" s="258"/>
      <c r="AA1279" s="253">
        <f t="shared" si="414"/>
        <v>0</v>
      </c>
      <c r="AB1279" s="253">
        <f t="shared" si="415"/>
        <v>0</v>
      </c>
      <c r="AC1279" s="253">
        <f t="shared" si="405"/>
        <v>0</v>
      </c>
      <c r="AD1279" s="253">
        <f t="shared" si="416"/>
        <v>0</v>
      </c>
      <c r="AE1279" s="268">
        <f t="shared" si="406"/>
        <v>0</v>
      </c>
      <c r="AF1279" s="269">
        <f t="shared" si="417"/>
        <v>0</v>
      </c>
      <c r="AG1279" s="270">
        <f t="shared" si="418"/>
        <v>0</v>
      </c>
      <c r="AH1279" s="121"/>
      <c r="AI1279" s="252"/>
      <c r="AJ1279" s="295"/>
      <c r="AK1279" s="301">
        <f t="shared" si="419"/>
        <v>0</v>
      </c>
      <c r="AL1279" s="119" t="s">
        <v>169</v>
      </c>
      <c r="AM1279" s="123" t="s">
        <v>169</v>
      </c>
      <c r="AN1279" s="122"/>
      <c r="AO1279" s="119" t="s">
        <v>169</v>
      </c>
      <c r="AP1279" s="123" t="s">
        <v>169</v>
      </c>
      <c r="AQ1279" s="124"/>
      <c r="AR1279" s="119" t="s">
        <v>169</v>
      </c>
      <c r="AS1279" s="123" t="s">
        <v>169</v>
      </c>
      <c r="AT1279" s="122"/>
      <c r="AU1279" s="280">
        <f t="shared" si="420"/>
        <v>0</v>
      </c>
      <c r="AV1279" s="281">
        <f t="shared" si="421"/>
        <v>0</v>
      </c>
      <c r="AW1279" s="291">
        <f t="shared" si="422"/>
        <v>0</v>
      </c>
      <c r="AX1279" s="283">
        <f t="shared" si="423"/>
        <v>0</v>
      </c>
    </row>
    <row r="1280" spans="1:50" ht="26.45" customHeight="1">
      <c r="A1280" s="117"/>
      <c r="B1280" s="245"/>
      <c r="C1280" s="136"/>
      <c r="D1280" s="208" t="str">
        <f t="shared" si="407"/>
        <v/>
      </c>
      <c r="E1280" s="129" t="s">
        <v>169</v>
      </c>
      <c r="F1280" s="209" t="s">
        <v>169</v>
      </c>
      <c r="G1280" s="135"/>
      <c r="H1280" s="258"/>
      <c r="I1280" s="259">
        <f t="shared" si="408"/>
        <v>0</v>
      </c>
      <c r="J1280" s="259">
        <f t="shared" si="409"/>
        <v>0</v>
      </c>
      <c r="K1280" s="259">
        <f t="shared" si="410"/>
        <v>0</v>
      </c>
      <c r="L1280" s="252"/>
      <c r="M1280" s="252"/>
      <c r="N1280" s="252"/>
      <c r="O1280" s="147">
        <v>0</v>
      </c>
      <c r="P1280" s="147">
        <v>0</v>
      </c>
      <c r="Q1280" s="137">
        <f t="shared" si="411"/>
        <v>0</v>
      </c>
      <c r="R1280" s="80">
        <f t="shared" si="412"/>
        <v>0</v>
      </c>
      <c r="S1280" s="147">
        <v>0</v>
      </c>
      <c r="T1280" s="121"/>
      <c r="U1280" s="263">
        <f>IFERROR(VLOOKUP(B1280,คำนวณตกเบิกวิทยฐานะ!$B$9:$P$1008,14,FALSE),0)</f>
        <v>0</v>
      </c>
      <c r="V1280" s="263">
        <f>IFERROR(VLOOKUP(B1280,คำนวณตกเบิกวิทยฐานะ!$B$9:$P$1008,15,FALSE),0)</f>
        <v>0</v>
      </c>
      <c r="W1280" s="264">
        <f t="shared" si="413"/>
        <v>0</v>
      </c>
      <c r="X1280" s="119" t="s">
        <v>169</v>
      </c>
      <c r="Y1280" s="209" t="s">
        <v>169</v>
      </c>
      <c r="Z1280" s="258"/>
      <c r="AA1280" s="253">
        <f t="shared" si="414"/>
        <v>0</v>
      </c>
      <c r="AB1280" s="253">
        <f t="shared" si="415"/>
        <v>0</v>
      </c>
      <c r="AC1280" s="253">
        <f t="shared" si="405"/>
        <v>0</v>
      </c>
      <c r="AD1280" s="253">
        <f t="shared" si="416"/>
        <v>0</v>
      </c>
      <c r="AE1280" s="268">
        <f t="shared" si="406"/>
        <v>0</v>
      </c>
      <c r="AF1280" s="269">
        <f t="shared" si="417"/>
        <v>0</v>
      </c>
      <c r="AG1280" s="270">
        <f t="shared" si="418"/>
        <v>0</v>
      </c>
      <c r="AH1280" s="121"/>
      <c r="AI1280" s="252"/>
      <c r="AJ1280" s="295"/>
      <c r="AK1280" s="301">
        <f t="shared" si="419"/>
        <v>0</v>
      </c>
      <c r="AL1280" s="119" t="s">
        <v>169</v>
      </c>
      <c r="AM1280" s="123" t="s">
        <v>169</v>
      </c>
      <c r="AN1280" s="122"/>
      <c r="AO1280" s="119" t="s">
        <v>169</v>
      </c>
      <c r="AP1280" s="123" t="s">
        <v>169</v>
      </c>
      <c r="AQ1280" s="124"/>
      <c r="AR1280" s="119" t="s">
        <v>169</v>
      </c>
      <c r="AS1280" s="123" t="s">
        <v>169</v>
      </c>
      <c r="AT1280" s="122"/>
      <c r="AU1280" s="280">
        <f t="shared" si="420"/>
        <v>0</v>
      </c>
      <c r="AV1280" s="281">
        <f t="shared" si="421"/>
        <v>0</v>
      </c>
      <c r="AW1280" s="291">
        <f t="shared" si="422"/>
        <v>0</v>
      </c>
      <c r="AX1280" s="283">
        <f t="shared" si="423"/>
        <v>0</v>
      </c>
    </row>
    <row r="1281" spans="1:50" ht="26.45" customHeight="1">
      <c r="A1281" s="117"/>
      <c r="B1281" s="245"/>
      <c r="C1281" s="136"/>
      <c r="D1281" s="208" t="str">
        <f t="shared" si="407"/>
        <v/>
      </c>
      <c r="E1281" s="129" t="s">
        <v>169</v>
      </c>
      <c r="F1281" s="209" t="s">
        <v>169</v>
      </c>
      <c r="G1281" s="135"/>
      <c r="H1281" s="258"/>
      <c r="I1281" s="259">
        <f t="shared" si="408"/>
        <v>0</v>
      </c>
      <c r="J1281" s="259">
        <f t="shared" si="409"/>
        <v>0</v>
      </c>
      <c r="K1281" s="259">
        <f t="shared" si="410"/>
        <v>0</v>
      </c>
      <c r="L1281" s="252"/>
      <c r="M1281" s="252"/>
      <c r="N1281" s="252"/>
      <c r="O1281" s="147">
        <v>0</v>
      </c>
      <c r="P1281" s="147">
        <v>0</v>
      </c>
      <c r="Q1281" s="137">
        <f t="shared" si="411"/>
        <v>0</v>
      </c>
      <c r="R1281" s="80">
        <f t="shared" si="412"/>
        <v>0</v>
      </c>
      <c r="S1281" s="147">
        <v>0</v>
      </c>
      <c r="T1281" s="121"/>
      <c r="U1281" s="263">
        <f>IFERROR(VLOOKUP(B1281,คำนวณตกเบิกวิทยฐานะ!$B$9:$P$1008,14,FALSE),0)</f>
        <v>0</v>
      </c>
      <c r="V1281" s="263">
        <f>IFERROR(VLOOKUP(B1281,คำนวณตกเบิกวิทยฐานะ!$B$9:$P$1008,15,FALSE),0)</f>
        <v>0</v>
      </c>
      <c r="W1281" s="264">
        <f t="shared" si="413"/>
        <v>0</v>
      </c>
      <c r="X1281" s="119" t="s">
        <v>169</v>
      </c>
      <c r="Y1281" s="209" t="s">
        <v>169</v>
      </c>
      <c r="Z1281" s="258"/>
      <c r="AA1281" s="253">
        <f t="shared" si="414"/>
        <v>0</v>
      </c>
      <c r="AB1281" s="253">
        <f t="shared" si="415"/>
        <v>0</v>
      </c>
      <c r="AC1281" s="253">
        <f t="shared" si="405"/>
        <v>0</v>
      </c>
      <c r="AD1281" s="253">
        <f t="shared" si="416"/>
        <v>0</v>
      </c>
      <c r="AE1281" s="268">
        <f t="shared" si="406"/>
        <v>0</v>
      </c>
      <c r="AF1281" s="269">
        <f t="shared" si="417"/>
        <v>0</v>
      </c>
      <c r="AG1281" s="270">
        <f t="shared" si="418"/>
        <v>0</v>
      </c>
      <c r="AH1281" s="121"/>
      <c r="AI1281" s="252"/>
      <c r="AJ1281" s="295"/>
      <c r="AK1281" s="301">
        <f t="shared" si="419"/>
        <v>0</v>
      </c>
      <c r="AL1281" s="119" t="s">
        <v>169</v>
      </c>
      <c r="AM1281" s="123" t="s">
        <v>169</v>
      </c>
      <c r="AN1281" s="122"/>
      <c r="AO1281" s="119" t="s">
        <v>169</v>
      </c>
      <c r="AP1281" s="123" t="s">
        <v>169</v>
      </c>
      <c r="AQ1281" s="124"/>
      <c r="AR1281" s="119" t="s">
        <v>169</v>
      </c>
      <c r="AS1281" s="123" t="s">
        <v>169</v>
      </c>
      <c r="AT1281" s="122"/>
      <c r="AU1281" s="280">
        <f t="shared" si="420"/>
        <v>0</v>
      </c>
      <c r="AV1281" s="281">
        <f t="shared" si="421"/>
        <v>0</v>
      </c>
      <c r="AW1281" s="291">
        <f t="shared" si="422"/>
        <v>0</v>
      </c>
      <c r="AX1281" s="283">
        <f t="shared" si="423"/>
        <v>0</v>
      </c>
    </row>
    <row r="1282" spans="1:50" ht="26.45" customHeight="1">
      <c r="A1282" s="117"/>
      <c r="B1282" s="245"/>
      <c r="C1282" s="136"/>
      <c r="D1282" s="208" t="str">
        <f t="shared" si="407"/>
        <v/>
      </c>
      <c r="E1282" s="129" t="s">
        <v>169</v>
      </c>
      <c r="F1282" s="209" t="s">
        <v>169</v>
      </c>
      <c r="G1282" s="135"/>
      <c r="H1282" s="258"/>
      <c r="I1282" s="259">
        <f t="shared" si="408"/>
        <v>0</v>
      </c>
      <c r="J1282" s="259">
        <f t="shared" si="409"/>
        <v>0</v>
      </c>
      <c r="K1282" s="259">
        <f t="shared" si="410"/>
        <v>0</v>
      </c>
      <c r="L1282" s="252"/>
      <c r="M1282" s="252"/>
      <c r="N1282" s="252"/>
      <c r="O1282" s="147">
        <v>0</v>
      </c>
      <c r="P1282" s="147">
        <v>0</v>
      </c>
      <c r="Q1282" s="137">
        <f t="shared" si="411"/>
        <v>0</v>
      </c>
      <c r="R1282" s="80">
        <f t="shared" si="412"/>
        <v>0</v>
      </c>
      <c r="S1282" s="147">
        <v>0</v>
      </c>
      <c r="T1282" s="121"/>
      <c r="U1282" s="263">
        <f>IFERROR(VLOOKUP(B1282,คำนวณตกเบิกวิทยฐานะ!$B$9:$P$1008,14,FALSE),0)</f>
        <v>0</v>
      </c>
      <c r="V1282" s="263">
        <f>IFERROR(VLOOKUP(B1282,คำนวณตกเบิกวิทยฐานะ!$B$9:$P$1008,15,FALSE),0)</f>
        <v>0</v>
      </c>
      <c r="W1282" s="264">
        <f t="shared" si="413"/>
        <v>0</v>
      </c>
      <c r="X1282" s="119" t="s">
        <v>169</v>
      </c>
      <c r="Y1282" s="209" t="s">
        <v>169</v>
      </c>
      <c r="Z1282" s="258"/>
      <c r="AA1282" s="253">
        <f t="shared" si="414"/>
        <v>0</v>
      </c>
      <c r="AB1282" s="253">
        <f t="shared" si="415"/>
        <v>0</v>
      </c>
      <c r="AC1282" s="253">
        <f t="shared" si="405"/>
        <v>0</v>
      </c>
      <c r="AD1282" s="253">
        <f t="shared" si="416"/>
        <v>0</v>
      </c>
      <c r="AE1282" s="268">
        <f t="shared" si="406"/>
        <v>0</v>
      </c>
      <c r="AF1282" s="269">
        <f t="shared" si="417"/>
        <v>0</v>
      </c>
      <c r="AG1282" s="270">
        <f t="shared" si="418"/>
        <v>0</v>
      </c>
      <c r="AH1282" s="121"/>
      <c r="AI1282" s="252"/>
      <c r="AJ1282" s="295"/>
      <c r="AK1282" s="301">
        <f t="shared" si="419"/>
        <v>0</v>
      </c>
      <c r="AL1282" s="119" t="s">
        <v>169</v>
      </c>
      <c r="AM1282" s="123" t="s">
        <v>169</v>
      </c>
      <c r="AN1282" s="122"/>
      <c r="AO1282" s="119" t="s">
        <v>169</v>
      </c>
      <c r="AP1282" s="123" t="s">
        <v>169</v>
      </c>
      <c r="AQ1282" s="124"/>
      <c r="AR1282" s="119" t="s">
        <v>169</v>
      </c>
      <c r="AS1282" s="123" t="s">
        <v>169</v>
      </c>
      <c r="AT1282" s="122"/>
      <c r="AU1282" s="280">
        <f t="shared" si="420"/>
        <v>0</v>
      </c>
      <c r="AV1282" s="281">
        <f t="shared" si="421"/>
        <v>0</v>
      </c>
      <c r="AW1282" s="291">
        <f t="shared" si="422"/>
        <v>0</v>
      </c>
      <c r="AX1282" s="283">
        <f t="shared" si="423"/>
        <v>0</v>
      </c>
    </row>
    <row r="1283" spans="1:50" ht="26.45" customHeight="1">
      <c r="A1283" s="117"/>
      <c r="B1283" s="245"/>
      <c r="C1283" s="136"/>
      <c r="D1283" s="208" t="str">
        <f t="shared" si="407"/>
        <v/>
      </c>
      <c r="E1283" s="129" t="s">
        <v>169</v>
      </c>
      <c r="F1283" s="209" t="s">
        <v>169</v>
      </c>
      <c r="G1283" s="135"/>
      <c r="H1283" s="258"/>
      <c r="I1283" s="259">
        <f t="shared" si="408"/>
        <v>0</v>
      </c>
      <c r="J1283" s="259">
        <f t="shared" si="409"/>
        <v>0</v>
      </c>
      <c r="K1283" s="259">
        <f t="shared" si="410"/>
        <v>0</v>
      </c>
      <c r="L1283" s="252"/>
      <c r="M1283" s="252"/>
      <c r="N1283" s="252"/>
      <c r="O1283" s="147">
        <v>0</v>
      </c>
      <c r="P1283" s="147">
        <v>0</v>
      </c>
      <c r="Q1283" s="137">
        <f t="shared" si="411"/>
        <v>0</v>
      </c>
      <c r="R1283" s="80">
        <f t="shared" si="412"/>
        <v>0</v>
      </c>
      <c r="S1283" s="147">
        <v>0</v>
      </c>
      <c r="T1283" s="121"/>
      <c r="U1283" s="263">
        <f>IFERROR(VLOOKUP(B1283,คำนวณตกเบิกวิทยฐานะ!$B$9:$P$1008,14,FALSE),0)</f>
        <v>0</v>
      </c>
      <c r="V1283" s="263">
        <f>IFERROR(VLOOKUP(B1283,คำนวณตกเบิกวิทยฐานะ!$B$9:$P$1008,15,FALSE),0)</f>
        <v>0</v>
      </c>
      <c r="W1283" s="264">
        <f t="shared" si="413"/>
        <v>0</v>
      </c>
      <c r="X1283" s="119" t="s">
        <v>169</v>
      </c>
      <c r="Y1283" s="209" t="s">
        <v>169</v>
      </c>
      <c r="Z1283" s="258"/>
      <c r="AA1283" s="253">
        <f t="shared" si="414"/>
        <v>0</v>
      </c>
      <c r="AB1283" s="253">
        <f t="shared" si="415"/>
        <v>0</v>
      </c>
      <c r="AC1283" s="253">
        <f t="shared" si="405"/>
        <v>0</v>
      </c>
      <c r="AD1283" s="253">
        <f t="shared" si="416"/>
        <v>0</v>
      </c>
      <c r="AE1283" s="268">
        <f t="shared" si="406"/>
        <v>0</v>
      </c>
      <c r="AF1283" s="269">
        <f t="shared" si="417"/>
        <v>0</v>
      </c>
      <c r="AG1283" s="270">
        <f t="shared" si="418"/>
        <v>0</v>
      </c>
      <c r="AH1283" s="121"/>
      <c r="AI1283" s="252"/>
      <c r="AJ1283" s="295"/>
      <c r="AK1283" s="301">
        <f t="shared" si="419"/>
        <v>0</v>
      </c>
      <c r="AL1283" s="119" t="s">
        <v>169</v>
      </c>
      <c r="AM1283" s="123" t="s">
        <v>169</v>
      </c>
      <c r="AN1283" s="122"/>
      <c r="AO1283" s="119" t="s">
        <v>169</v>
      </c>
      <c r="AP1283" s="123" t="s">
        <v>169</v>
      </c>
      <c r="AQ1283" s="124"/>
      <c r="AR1283" s="119" t="s">
        <v>169</v>
      </c>
      <c r="AS1283" s="123" t="s">
        <v>169</v>
      </c>
      <c r="AT1283" s="122"/>
      <c r="AU1283" s="280">
        <f t="shared" si="420"/>
        <v>0</v>
      </c>
      <c r="AV1283" s="281">
        <f t="shared" si="421"/>
        <v>0</v>
      </c>
      <c r="AW1283" s="291">
        <f t="shared" si="422"/>
        <v>0</v>
      </c>
      <c r="AX1283" s="283">
        <f t="shared" si="423"/>
        <v>0</v>
      </c>
    </row>
    <row r="1284" spans="1:50" ht="26.45" customHeight="1">
      <c r="A1284" s="117"/>
      <c r="B1284" s="245"/>
      <c r="C1284" s="136"/>
      <c r="D1284" s="208" t="str">
        <f t="shared" si="407"/>
        <v/>
      </c>
      <c r="E1284" s="129" t="s">
        <v>169</v>
      </c>
      <c r="F1284" s="209" t="s">
        <v>169</v>
      </c>
      <c r="G1284" s="135"/>
      <c r="H1284" s="258"/>
      <c r="I1284" s="259">
        <f t="shared" si="408"/>
        <v>0</v>
      </c>
      <c r="J1284" s="259">
        <f t="shared" si="409"/>
        <v>0</v>
      </c>
      <c r="K1284" s="259">
        <f t="shared" si="410"/>
        <v>0</v>
      </c>
      <c r="L1284" s="252"/>
      <c r="M1284" s="252"/>
      <c r="N1284" s="252"/>
      <c r="O1284" s="147">
        <v>0</v>
      </c>
      <c r="P1284" s="147">
        <v>0</v>
      </c>
      <c r="Q1284" s="137">
        <f t="shared" si="411"/>
        <v>0</v>
      </c>
      <c r="R1284" s="80">
        <f t="shared" si="412"/>
        <v>0</v>
      </c>
      <c r="S1284" s="147">
        <v>0</v>
      </c>
      <c r="T1284" s="121"/>
      <c r="U1284" s="263">
        <f>IFERROR(VLOOKUP(B1284,คำนวณตกเบิกวิทยฐานะ!$B$9:$P$1008,14,FALSE),0)</f>
        <v>0</v>
      </c>
      <c r="V1284" s="263">
        <f>IFERROR(VLOOKUP(B1284,คำนวณตกเบิกวิทยฐานะ!$B$9:$P$1008,15,FALSE),0)</f>
        <v>0</v>
      </c>
      <c r="W1284" s="264">
        <f t="shared" si="413"/>
        <v>0</v>
      </c>
      <c r="X1284" s="119" t="s">
        <v>169</v>
      </c>
      <c r="Y1284" s="209" t="s">
        <v>169</v>
      </c>
      <c r="Z1284" s="258"/>
      <c r="AA1284" s="253">
        <f t="shared" si="414"/>
        <v>0</v>
      </c>
      <c r="AB1284" s="253">
        <f t="shared" si="415"/>
        <v>0</v>
      </c>
      <c r="AC1284" s="253">
        <f t="shared" si="405"/>
        <v>0</v>
      </c>
      <c r="AD1284" s="253">
        <f t="shared" si="416"/>
        <v>0</v>
      </c>
      <c r="AE1284" s="268">
        <f t="shared" si="406"/>
        <v>0</v>
      </c>
      <c r="AF1284" s="269">
        <f t="shared" si="417"/>
        <v>0</v>
      </c>
      <c r="AG1284" s="270">
        <f t="shared" si="418"/>
        <v>0</v>
      </c>
      <c r="AH1284" s="121"/>
      <c r="AI1284" s="252"/>
      <c r="AJ1284" s="295"/>
      <c r="AK1284" s="301">
        <f t="shared" si="419"/>
        <v>0</v>
      </c>
      <c r="AL1284" s="119" t="s">
        <v>169</v>
      </c>
      <c r="AM1284" s="123" t="s">
        <v>169</v>
      </c>
      <c r="AN1284" s="122"/>
      <c r="AO1284" s="119" t="s">
        <v>169</v>
      </c>
      <c r="AP1284" s="123" t="s">
        <v>169</v>
      </c>
      <c r="AQ1284" s="124"/>
      <c r="AR1284" s="119" t="s">
        <v>169</v>
      </c>
      <c r="AS1284" s="123" t="s">
        <v>169</v>
      </c>
      <c r="AT1284" s="122"/>
      <c r="AU1284" s="280">
        <f t="shared" si="420"/>
        <v>0</v>
      </c>
      <c r="AV1284" s="281">
        <f t="shared" si="421"/>
        <v>0</v>
      </c>
      <c r="AW1284" s="291">
        <f t="shared" si="422"/>
        <v>0</v>
      </c>
      <c r="AX1284" s="283">
        <f t="shared" si="423"/>
        <v>0</v>
      </c>
    </row>
    <row r="1285" spans="1:50" ht="26.45" customHeight="1">
      <c r="A1285" s="117"/>
      <c r="B1285" s="245"/>
      <c r="C1285" s="136"/>
      <c r="D1285" s="208" t="str">
        <f t="shared" si="407"/>
        <v/>
      </c>
      <c r="E1285" s="129" t="s">
        <v>169</v>
      </c>
      <c r="F1285" s="209" t="s">
        <v>169</v>
      </c>
      <c r="G1285" s="135"/>
      <c r="H1285" s="258"/>
      <c r="I1285" s="259">
        <f t="shared" si="408"/>
        <v>0</v>
      </c>
      <c r="J1285" s="259">
        <f t="shared" si="409"/>
        <v>0</v>
      </c>
      <c r="K1285" s="259">
        <f t="shared" si="410"/>
        <v>0</v>
      </c>
      <c r="L1285" s="252"/>
      <c r="M1285" s="252"/>
      <c r="N1285" s="252"/>
      <c r="O1285" s="147">
        <v>0</v>
      </c>
      <c r="P1285" s="147">
        <v>0</v>
      </c>
      <c r="Q1285" s="137">
        <f t="shared" si="411"/>
        <v>0</v>
      </c>
      <c r="R1285" s="80">
        <f t="shared" si="412"/>
        <v>0</v>
      </c>
      <c r="S1285" s="147">
        <v>0</v>
      </c>
      <c r="T1285" s="121"/>
      <c r="U1285" s="263">
        <f>IFERROR(VLOOKUP(B1285,คำนวณตกเบิกวิทยฐานะ!$B$9:$P$1008,14,FALSE),0)</f>
        <v>0</v>
      </c>
      <c r="V1285" s="263">
        <f>IFERROR(VLOOKUP(B1285,คำนวณตกเบิกวิทยฐานะ!$B$9:$P$1008,15,FALSE),0)</f>
        <v>0</v>
      </c>
      <c r="W1285" s="264">
        <f t="shared" si="413"/>
        <v>0</v>
      </c>
      <c r="X1285" s="119" t="s">
        <v>169</v>
      </c>
      <c r="Y1285" s="209" t="s">
        <v>169</v>
      </c>
      <c r="Z1285" s="258"/>
      <c r="AA1285" s="253">
        <f t="shared" si="414"/>
        <v>0</v>
      </c>
      <c r="AB1285" s="253">
        <f t="shared" si="415"/>
        <v>0</v>
      </c>
      <c r="AC1285" s="253">
        <f t="shared" si="405"/>
        <v>0</v>
      </c>
      <c r="AD1285" s="253">
        <f t="shared" si="416"/>
        <v>0</v>
      </c>
      <c r="AE1285" s="268">
        <f t="shared" si="406"/>
        <v>0</v>
      </c>
      <c r="AF1285" s="269">
        <f t="shared" si="417"/>
        <v>0</v>
      </c>
      <c r="AG1285" s="270">
        <f t="shared" si="418"/>
        <v>0</v>
      </c>
      <c r="AH1285" s="121"/>
      <c r="AI1285" s="252"/>
      <c r="AJ1285" s="295"/>
      <c r="AK1285" s="301">
        <f t="shared" si="419"/>
        <v>0</v>
      </c>
      <c r="AL1285" s="119" t="s">
        <v>169</v>
      </c>
      <c r="AM1285" s="123" t="s">
        <v>169</v>
      </c>
      <c r="AN1285" s="122"/>
      <c r="AO1285" s="119" t="s">
        <v>169</v>
      </c>
      <c r="AP1285" s="123" t="s">
        <v>169</v>
      </c>
      <c r="AQ1285" s="124"/>
      <c r="AR1285" s="119" t="s">
        <v>169</v>
      </c>
      <c r="AS1285" s="123" t="s">
        <v>169</v>
      </c>
      <c r="AT1285" s="122"/>
      <c r="AU1285" s="280">
        <f t="shared" si="420"/>
        <v>0</v>
      </c>
      <c r="AV1285" s="281">
        <f t="shared" si="421"/>
        <v>0</v>
      </c>
      <c r="AW1285" s="291">
        <f t="shared" si="422"/>
        <v>0</v>
      </c>
      <c r="AX1285" s="283">
        <f t="shared" si="423"/>
        <v>0</v>
      </c>
    </row>
    <row r="1286" spans="1:50" ht="26.45" customHeight="1">
      <c r="A1286" s="117"/>
      <c r="B1286" s="245"/>
      <c r="C1286" s="136"/>
      <c r="D1286" s="208" t="str">
        <f t="shared" si="407"/>
        <v/>
      </c>
      <c r="E1286" s="129" t="s">
        <v>169</v>
      </c>
      <c r="F1286" s="209" t="s">
        <v>169</v>
      </c>
      <c r="G1286" s="135"/>
      <c r="H1286" s="258"/>
      <c r="I1286" s="259">
        <f t="shared" si="408"/>
        <v>0</v>
      </c>
      <c r="J1286" s="259">
        <f t="shared" si="409"/>
        <v>0</v>
      </c>
      <c r="K1286" s="259">
        <f t="shared" si="410"/>
        <v>0</v>
      </c>
      <c r="L1286" s="252"/>
      <c r="M1286" s="252"/>
      <c r="N1286" s="252"/>
      <c r="O1286" s="147">
        <v>0</v>
      </c>
      <c r="P1286" s="147">
        <v>0</v>
      </c>
      <c r="Q1286" s="137">
        <f t="shared" si="411"/>
        <v>0</v>
      </c>
      <c r="R1286" s="80">
        <f t="shared" si="412"/>
        <v>0</v>
      </c>
      <c r="S1286" s="147">
        <v>0</v>
      </c>
      <c r="T1286" s="121"/>
      <c r="U1286" s="263">
        <f>IFERROR(VLOOKUP(B1286,คำนวณตกเบิกวิทยฐานะ!$B$9:$P$1008,14,FALSE),0)</f>
        <v>0</v>
      </c>
      <c r="V1286" s="263">
        <f>IFERROR(VLOOKUP(B1286,คำนวณตกเบิกวิทยฐานะ!$B$9:$P$1008,15,FALSE),0)</f>
        <v>0</v>
      </c>
      <c r="W1286" s="264">
        <f t="shared" si="413"/>
        <v>0</v>
      </c>
      <c r="X1286" s="119" t="s">
        <v>169</v>
      </c>
      <c r="Y1286" s="209" t="s">
        <v>169</v>
      </c>
      <c r="Z1286" s="258"/>
      <c r="AA1286" s="253">
        <f t="shared" si="414"/>
        <v>0</v>
      </c>
      <c r="AB1286" s="253">
        <f t="shared" si="415"/>
        <v>0</v>
      </c>
      <c r="AC1286" s="253">
        <f t="shared" si="405"/>
        <v>0</v>
      </c>
      <c r="AD1286" s="253">
        <f t="shared" si="416"/>
        <v>0</v>
      </c>
      <c r="AE1286" s="268">
        <f t="shared" si="406"/>
        <v>0</v>
      </c>
      <c r="AF1286" s="269">
        <f t="shared" si="417"/>
        <v>0</v>
      </c>
      <c r="AG1286" s="270">
        <f t="shared" si="418"/>
        <v>0</v>
      </c>
      <c r="AH1286" s="121"/>
      <c r="AI1286" s="252"/>
      <c r="AJ1286" s="295"/>
      <c r="AK1286" s="301">
        <f t="shared" si="419"/>
        <v>0</v>
      </c>
      <c r="AL1286" s="119" t="s">
        <v>169</v>
      </c>
      <c r="AM1286" s="123" t="s">
        <v>169</v>
      </c>
      <c r="AN1286" s="122"/>
      <c r="AO1286" s="119" t="s">
        <v>169</v>
      </c>
      <c r="AP1286" s="123" t="s">
        <v>169</v>
      </c>
      <c r="AQ1286" s="124"/>
      <c r="AR1286" s="119" t="s">
        <v>169</v>
      </c>
      <c r="AS1286" s="123" t="s">
        <v>169</v>
      </c>
      <c r="AT1286" s="122"/>
      <c r="AU1286" s="280">
        <f t="shared" si="420"/>
        <v>0</v>
      </c>
      <c r="AV1286" s="281">
        <f t="shared" si="421"/>
        <v>0</v>
      </c>
      <c r="AW1286" s="291">
        <f t="shared" si="422"/>
        <v>0</v>
      </c>
      <c r="AX1286" s="283">
        <f t="shared" si="423"/>
        <v>0</v>
      </c>
    </row>
    <row r="1287" spans="1:50" ht="26.45" customHeight="1">
      <c r="A1287" s="117"/>
      <c r="B1287" s="245"/>
      <c r="C1287" s="136"/>
      <c r="D1287" s="208" t="str">
        <f t="shared" si="407"/>
        <v/>
      </c>
      <c r="E1287" s="129" t="s">
        <v>169</v>
      </c>
      <c r="F1287" s="209" t="s">
        <v>169</v>
      </c>
      <c r="G1287" s="135"/>
      <c r="H1287" s="258"/>
      <c r="I1287" s="259">
        <f t="shared" si="408"/>
        <v>0</v>
      </c>
      <c r="J1287" s="259">
        <f t="shared" si="409"/>
        <v>0</v>
      </c>
      <c r="K1287" s="259">
        <f t="shared" si="410"/>
        <v>0</v>
      </c>
      <c r="L1287" s="252"/>
      <c r="M1287" s="252"/>
      <c r="N1287" s="252"/>
      <c r="O1287" s="147">
        <v>0</v>
      </c>
      <c r="P1287" s="147">
        <v>0</v>
      </c>
      <c r="Q1287" s="137">
        <f t="shared" si="411"/>
        <v>0</v>
      </c>
      <c r="R1287" s="80">
        <f t="shared" si="412"/>
        <v>0</v>
      </c>
      <c r="S1287" s="147">
        <v>0</v>
      </c>
      <c r="T1287" s="121"/>
      <c r="U1287" s="263">
        <f>IFERROR(VLOOKUP(B1287,คำนวณตกเบิกวิทยฐานะ!$B$9:$P$1008,14,FALSE),0)</f>
        <v>0</v>
      </c>
      <c r="V1287" s="263">
        <f>IFERROR(VLOOKUP(B1287,คำนวณตกเบิกวิทยฐานะ!$B$9:$P$1008,15,FALSE),0)</f>
        <v>0</v>
      </c>
      <c r="W1287" s="264">
        <f t="shared" si="413"/>
        <v>0</v>
      </c>
      <c r="X1287" s="119" t="s">
        <v>169</v>
      </c>
      <c r="Y1287" s="209" t="s">
        <v>169</v>
      </c>
      <c r="Z1287" s="258"/>
      <c r="AA1287" s="253">
        <f t="shared" si="414"/>
        <v>0</v>
      </c>
      <c r="AB1287" s="253">
        <f t="shared" si="415"/>
        <v>0</v>
      </c>
      <c r="AC1287" s="253">
        <f t="shared" si="405"/>
        <v>0</v>
      </c>
      <c r="AD1287" s="253">
        <f t="shared" si="416"/>
        <v>0</v>
      </c>
      <c r="AE1287" s="268">
        <f t="shared" si="406"/>
        <v>0</v>
      </c>
      <c r="AF1287" s="269">
        <f t="shared" si="417"/>
        <v>0</v>
      </c>
      <c r="AG1287" s="270">
        <f t="shared" si="418"/>
        <v>0</v>
      </c>
      <c r="AH1287" s="121"/>
      <c r="AI1287" s="252"/>
      <c r="AJ1287" s="295"/>
      <c r="AK1287" s="301">
        <f t="shared" si="419"/>
        <v>0</v>
      </c>
      <c r="AL1287" s="119" t="s">
        <v>169</v>
      </c>
      <c r="AM1287" s="123" t="s">
        <v>169</v>
      </c>
      <c r="AN1287" s="122"/>
      <c r="AO1287" s="119" t="s">
        <v>169</v>
      </c>
      <c r="AP1287" s="123" t="s">
        <v>169</v>
      </c>
      <c r="AQ1287" s="124"/>
      <c r="AR1287" s="119" t="s">
        <v>169</v>
      </c>
      <c r="AS1287" s="123" t="s">
        <v>169</v>
      </c>
      <c r="AT1287" s="122"/>
      <c r="AU1287" s="280">
        <f t="shared" si="420"/>
        <v>0</v>
      </c>
      <c r="AV1287" s="281">
        <f t="shared" si="421"/>
        <v>0</v>
      </c>
      <c r="AW1287" s="291">
        <f t="shared" si="422"/>
        <v>0</v>
      </c>
      <c r="AX1287" s="283">
        <f t="shared" si="423"/>
        <v>0</v>
      </c>
    </row>
    <row r="1288" spans="1:50" ht="26.45" customHeight="1">
      <c r="A1288" s="117"/>
      <c r="B1288" s="245"/>
      <c r="C1288" s="136"/>
      <c r="D1288" s="208" t="str">
        <f t="shared" si="407"/>
        <v/>
      </c>
      <c r="E1288" s="129" t="s">
        <v>169</v>
      </c>
      <c r="F1288" s="209" t="s">
        <v>169</v>
      </c>
      <c r="G1288" s="135"/>
      <c r="H1288" s="258"/>
      <c r="I1288" s="259">
        <f t="shared" si="408"/>
        <v>0</v>
      </c>
      <c r="J1288" s="259">
        <f t="shared" si="409"/>
        <v>0</v>
      </c>
      <c r="K1288" s="259">
        <f t="shared" si="410"/>
        <v>0</v>
      </c>
      <c r="L1288" s="252"/>
      <c r="M1288" s="252"/>
      <c r="N1288" s="252"/>
      <c r="O1288" s="147">
        <v>0</v>
      </c>
      <c r="P1288" s="147">
        <v>0</v>
      </c>
      <c r="Q1288" s="137">
        <f t="shared" si="411"/>
        <v>0</v>
      </c>
      <c r="R1288" s="80">
        <f t="shared" si="412"/>
        <v>0</v>
      </c>
      <c r="S1288" s="147">
        <v>0</v>
      </c>
      <c r="T1288" s="121"/>
      <c r="U1288" s="263">
        <f>IFERROR(VLOOKUP(B1288,คำนวณตกเบิกวิทยฐานะ!$B$9:$P$1008,14,FALSE),0)</f>
        <v>0</v>
      </c>
      <c r="V1288" s="263">
        <f>IFERROR(VLOOKUP(B1288,คำนวณตกเบิกวิทยฐานะ!$B$9:$P$1008,15,FALSE),0)</f>
        <v>0</v>
      </c>
      <c r="W1288" s="264">
        <f t="shared" si="413"/>
        <v>0</v>
      </c>
      <c r="X1288" s="119" t="s">
        <v>169</v>
      </c>
      <c r="Y1288" s="209" t="s">
        <v>169</v>
      </c>
      <c r="Z1288" s="258"/>
      <c r="AA1288" s="253">
        <f t="shared" si="414"/>
        <v>0</v>
      </c>
      <c r="AB1288" s="253">
        <f t="shared" si="415"/>
        <v>0</v>
      </c>
      <c r="AC1288" s="253">
        <f t="shared" si="405"/>
        <v>0</v>
      </c>
      <c r="AD1288" s="253">
        <f t="shared" si="416"/>
        <v>0</v>
      </c>
      <c r="AE1288" s="268">
        <f t="shared" si="406"/>
        <v>0</v>
      </c>
      <c r="AF1288" s="269">
        <f t="shared" si="417"/>
        <v>0</v>
      </c>
      <c r="AG1288" s="270">
        <f t="shared" si="418"/>
        <v>0</v>
      </c>
      <c r="AH1288" s="121"/>
      <c r="AI1288" s="252"/>
      <c r="AJ1288" s="295"/>
      <c r="AK1288" s="301">
        <f t="shared" si="419"/>
        <v>0</v>
      </c>
      <c r="AL1288" s="119" t="s">
        <v>169</v>
      </c>
      <c r="AM1288" s="123" t="s">
        <v>169</v>
      </c>
      <c r="AN1288" s="122"/>
      <c r="AO1288" s="119" t="s">
        <v>169</v>
      </c>
      <c r="AP1288" s="123" t="s">
        <v>169</v>
      </c>
      <c r="AQ1288" s="124"/>
      <c r="AR1288" s="119" t="s">
        <v>169</v>
      </c>
      <c r="AS1288" s="123" t="s">
        <v>169</v>
      </c>
      <c r="AT1288" s="122"/>
      <c r="AU1288" s="280">
        <f t="shared" si="420"/>
        <v>0</v>
      </c>
      <c r="AV1288" s="281">
        <f t="shared" si="421"/>
        <v>0</v>
      </c>
      <c r="AW1288" s="291">
        <f t="shared" si="422"/>
        <v>0</v>
      </c>
      <c r="AX1288" s="283">
        <f t="shared" si="423"/>
        <v>0</v>
      </c>
    </row>
    <row r="1289" spans="1:50" ht="26.45" customHeight="1">
      <c r="A1289" s="117"/>
      <c r="B1289" s="245"/>
      <c r="C1289" s="136"/>
      <c r="D1289" s="208" t="str">
        <f t="shared" si="407"/>
        <v/>
      </c>
      <c r="E1289" s="129" t="s">
        <v>169</v>
      </c>
      <c r="F1289" s="209" t="s">
        <v>169</v>
      </c>
      <c r="G1289" s="135"/>
      <c r="H1289" s="258"/>
      <c r="I1289" s="259">
        <f t="shared" si="408"/>
        <v>0</v>
      </c>
      <c r="J1289" s="259">
        <f t="shared" si="409"/>
        <v>0</v>
      </c>
      <c r="K1289" s="259">
        <f t="shared" si="410"/>
        <v>0</v>
      </c>
      <c r="L1289" s="252"/>
      <c r="M1289" s="252"/>
      <c r="N1289" s="252"/>
      <c r="O1289" s="147">
        <v>0</v>
      </c>
      <c r="P1289" s="147">
        <v>0</v>
      </c>
      <c r="Q1289" s="137">
        <f t="shared" si="411"/>
        <v>0</v>
      </c>
      <c r="R1289" s="80">
        <f t="shared" si="412"/>
        <v>0</v>
      </c>
      <c r="S1289" s="147">
        <v>0</v>
      </c>
      <c r="T1289" s="121"/>
      <c r="U1289" s="263">
        <f>IFERROR(VLOOKUP(B1289,คำนวณตกเบิกวิทยฐานะ!$B$9:$P$1008,14,FALSE),0)</f>
        <v>0</v>
      </c>
      <c r="V1289" s="263">
        <f>IFERROR(VLOOKUP(B1289,คำนวณตกเบิกวิทยฐานะ!$B$9:$P$1008,15,FALSE),0)</f>
        <v>0</v>
      </c>
      <c r="W1289" s="264">
        <f t="shared" si="413"/>
        <v>0</v>
      </c>
      <c r="X1289" s="119" t="s">
        <v>169</v>
      </c>
      <c r="Y1289" s="209" t="s">
        <v>169</v>
      </c>
      <c r="Z1289" s="258"/>
      <c r="AA1289" s="253">
        <f t="shared" si="414"/>
        <v>0</v>
      </c>
      <c r="AB1289" s="253">
        <f t="shared" si="415"/>
        <v>0</v>
      </c>
      <c r="AC1289" s="253">
        <f t="shared" si="405"/>
        <v>0</v>
      </c>
      <c r="AD1289" s="253">
        <f t="shared" si="416"/>
        <v>0</v>
      </c>
      <c r="AE1289" s="268">
        <f t="shared" si="406"/>
        <v>0</v>
      </c>
      <c r="AF1289" s="269">
        <f t="shared" si="417"/>
        <v>0</v>
      </c>
      <c r="AG1289" s="270">
        <f t="shared" si="418"/>
        <v>0</v>
      </c>
      <c r="AH1289" s="121"/>
      <c r="AI1289" s="252"/>
      <c r="AJ1289" s="295"/>
      <c r="AK1289" s="301">
        <f t="shared" si="419"/>
        <v>0</v>
      </c>
      <c r="AL1289" s="119" t="s">
        <v>169</v>
      </c>
      <c r="AM1289" s="123" t="s">
        <v>169</v>
      </c>
      <c r="AN1289" s="122"/>
      <c r="AO1289" s="119" t="s">
        <v>169</v>
      </c>
      <c r="AP1289" s="123" t="s">
        <v>169</v>
      </c>
      <c r="AQ1289" s="124"/>
      <c r="AR1289" s="119" t="s">
        <v>169</v>
      </c>
      <c r="AS1289" s="123" t="s">
        <v>169</v>
      </c>
      <c r="AT1289" s="122"/>
      <c r="AU1289" s="280">
        <f t="shared" si="420"/>
        <v>0</v>
      </c>
      <c r="AV1289" s="281">
        <f t="shared" si="421"/>
        <v>0</v>
      </c>
      <c r="AW1289" s="291">
        <f t="shared" si="422"/>
        <v>0</v>
      </c>
      <c r="AX1289" s="283">
        <f t="shared" si="423"/>
        <v>0</v>
      </c>
    </row>
    <row r="1290" spans="1:50" ht="26.45" customHeight="1">
      <c r="A1290" s="117"/>
      <c r="B1290" s="245"/>
      <c r="C1290" s="136"/>
      <c r="D1290" s="208" t="str">
        <f t="shared" si="407"/>
        <v/>
      </c>
      <c r="E1290" s="129" t="s">
        <v>169</v>
      </c>
      <c r="F1290" s="209" t="s">
        <v>169</v>
      </c>
      <c r="G1290" s="135"/>
      <c r="H1290" s="258"/>
      <c r="I1290" s="259">
        <f t="shared" si="408"/>
        <v>0</v>
      </c>
      <c r="J1290" s="259">
        <f t="shared" si="409"/>
        <v>0</v>
      </c>
      <c r="K1290" s="259">
        <f t="shared" si="410"/>
        <v>0</v>
      </c>
      <c r="L1290" s="252"/>
      <c r="M1290" s="252"/>
      <c r="N1290" s="252"/>
      <c r="O1290" s="147">
        <v>0</v>
      </c>
      <c r="P1290" s="147">
        <v>0</v>
      </c>
      <c r="Q1290" s="137">
        <f t="shared" si="411"/>
        <v>0</v>
      </c>
      <c r="R1290" s="80">
        <f t="shared" si="412"/>
        <v>0</v>
      </c>
      <c r="S1290" s="147">
        <v>0</v>
      </c>
      <c r="T1290" s="121"/>
      <c r="U1290" s="263">
        <f>IFERROR(VLOOKUP(B1290,คำนวณตกเบิกวิทยฐานะ!$B$9:$P$1008,14,FALSE),0)</f>
        <v>0</v>
      </c>
      <c r="V1290" s="263">
        <f>IFERROR(VLOOKUP(B1290,คำนวณตกเบิกวิทยฐานะ!$B$9:$P$1008,15,FALSE),0)</f>
        <v>0</v>
      </c>
      <c r="W1290" s="264">
        <f t="shared" si="413"/>
        <v>0</v>
      </c>
      <c r="X1290" s="119" t="s">
        <v>169</v>
      </c>
      <c r="Y1290" s="209" t="s">
        <v>169</v>
      </c>
      <c r="Z1290" s="258"/>
      <c r="AA1290" s="253">
        <f t="shared" si="414"/>
        <v>0</v>
      </c>
      <c r="AB1290" s="253">
        <f t="shared" si="415"/>
        <v>0</v>
      </c>
      <c r="AC1290" s="253">
        <f t="shared" si="405"/>
        <v>0</v>
      </c>
      <c r="AD1290" s="253">
        <f t="shared" si="416"/>
        <v>0</v>
      </c>
      <c r="AE1290" s="268">
        <f t="shared" si="406"/>
        <v>0</v>
      </c>
      <c r="AF1290" s="269">
        <f t="shared" si="417"/>
        <v>0</v>
      </c>
      <c r="AG1290" s="270">
        <f t="shared" si="418"/>
        <v>0</v>
      </c>
      <c r="AH1290" s="121"/>
      <c r="AI1290" s="252"/>
      <c r="AJ1290" s="295"/>
      <c r="AK1290" s="301">
        <f t="shared" si="419"/>
        <v>0</v>
      </c>
      <c r="AL1290" s="119" t="s">
        <v>169</v>
      </c>
      <c r="AM1290" s="123" t="s">
        <v>169</v>
      </c>
      <c r="AN1290" s="122"/>
      <c r="AO1290" s="119" t="s">
        <v>169</v>
      </c>
      <c r="AP1290" s="123" t="s">
        <v>169</v>
      </c>
      <c r="AQ1290" s="124"/>
      <c r="AR1290" s="119" t="s">
        <v>169</v>
      </c>
      <c r="AS1290" s="123" t="s">
        <v>169</v>
      </c>
      <c r="AT1290" s="122"/>
      <c r="AU1290" s="280">
        <f t="shared" si="420"/>
        <v>0</v>
      </c>
      <c r="AV1290" s="281">
        <f t="shared" si="421"/>
        <v>0</v>
      </c>
      <c r="AW1290" s="291">
        <f t="shared" si="422"/>
        <v>0</v>
      </c>
      <c r="AX1290" s="283">
        <f t="shared" si="423"/>
        <v>0</v>
      </c>
    </row>
    <row r="1291" spans="1:50" ht="26.45" customHeight="1">
      <c r="A1291" s="117"/>
      <c r="B1291" s="245"/>
      <c r="C1291" s="136"/>
      <c r="D1291" s="208" t="str">
        <f t="shared" si="407"/>
        <v/>
      </c>
      <c r="E1291" s="129" t="s">
        <v>169</v>
      </c>
      <c r="F1291" s="209" t="s">
        <v>169</v>
      </c>
      <c r="G1291" s="135"/>
      <c r="H1291" s="258"/>
      <c r="I1291" s="259">
        <f t="shared" si="408"/>
        <v>0</v>
      </c>
      <c r="J1291" s="259">
        <f t="shared" si="409"/>
        <v>0</v>
      </c>
      <c r="K1291" s="259">
        <f t="shared" si="410"/>
        <v>0</v>
      </c>
      <c r="L1291" s="252"/>
      <c r="M1291" s="252"/>
      <c r="N1291" s="252"/>
      <c r="O1291" s="147">
        <v>0</v>
      </c>
      <c r="P1291" s="147">
        <v>0</v>
      </c>
      <c r="Q1291" s="137">
        <f t="shared" si="411"/>
        <v>0</v>
      </c>
      <c r="R1291" s="80">
        <f t="shared" si="412"/>
        <v>0</v>
      </c>
      <c r="S1291" s="147">
        <v>0</v>
      </c>
      <c r="T1291" s="121"/>
      <c r="U1291" s="263">
        <f>IFERROR(VLOOKUP(B1291,คำนวณตกเบิกวิทยฐานะ!$B$9:$P$1008,14,FALSE),0)</f>
        <v>0</v>
      </c>
      <c r="V1291" s="263">
        <f>IFERROR(VLOOKUP(B1291,คำนวณตกเบิกวิทยฐานะ!$B$9:$P$1008,15,FALSE),0)</f>
        <v>0</v>
      </c>
      <c r="W1291" s="264">
        <f t="shared" si="413"/>
        <v>0</v>
      </c>
      <c r="X1291" s="119" t="s">
        <v>169</v>
      </c>
      <c r="Y1291" s="209" t="s">
        <v>169</v>
      </c>
      <c r="Z1291" s="258"/>
      <c r="AA1291" s="253">
        <f t="shared" si="414"/>
        <v>0</v>
      </c>
      <c r="AB1291" s="253">
        <f t="shared" si="415"/>
        <v>0</v>
      </c>
      <c r="AC1291" s="253">
        <f t="shared" si="405"/>
        <v>0</v>
      </c>
      <c r="AD1291" s="253">
        <f t="shared" si="416"/>
        <v>0</v>
      </c>
      <c r="AE1291" s="268">
        <f t="shared" si="406"/>
        <v>0</v>
      </c>
      <c r="AF1291" s="269">
        <f t="shared" si="417"/>
        <v>0</v>
      </c>
      <c r="AG1291" s="270">
        <f t="shared" si="418"/>
        <v>0</v>
      </c>
      <c r="AH1291" s="121"/>
      <c r="AI1291" s="252"/>
      <c r="AJ1291" s="295"/>
      <c r="AK1291" s="301">
        <f t="shared" si="419"/>
        <v>0</v>
      </c>
      <c r="AL1291" s="119" t="s">
        <v>169</v>
      </c>
      <c r="AM1291" s="123" t="s">
        <v>169</v>
      </c>
      <c r="AN1291" s="122"/>
      <c r="AO1291" s="119" t="s">
        <v>169</v>
      </c>
      <c r="AP1291" s="123" t="s">
        <v>169</v>
      </c>
      <c r="AQ1291" s="124"/>
      <c r="AR1291" s="119" t="s">
        <v>169</v>
      </c>
      <c r="AS1291" s="123" t="s">
        <v>169</v>
      </c>
      <c r="AT1291" s="122"/>
      <c r="AU1291" s="280">
        <f t="shared" si="420"/>
        <v>0</v>
      </c>
      <c r="AV1291" s="281">
        <f t="shared" si="421"/>
        <v>0</v>
      </c>
      <c r="AW1291" s="291">
        <f t="shared" si="422"/>
        <v>0</v>
      </c>
      <c r="AX1291" s="283">
        <f t="shared" si="423"/>
        <v>0</v>
      </c>
    </row>
    <row r="1292" spans="1:50" ht="26.45" customHeight="1">
      <c r="A1292" s="117"/>
      <c r="B1292" s="245"/>
      <c r="C1292" s="136"/>
      <c r="D1292" s="208" t="str">
        <f t="shared" si="407"/>
        <v/>
      </c>
      <c r="E1292" s="129" t="s">
        <v>169</v>
      </c>
      <c r="F1292" s="209" t="s">
        <v>169</v>
      </c>
      <c r="G1292" s="135"/>
      <c r="H1292" s="258"/>
      <c r="I1292" s="259">
        <f t="shared" si="408"/>
        <v>0</v>
      </c>
      <c r="J1292" s="259">
        <f t="shared" si="409"/>
        <v>0</v>
      </c>
      <c r="K1292" s="259">
        <f t="shared" si="410"/>
        <v>0</v>
      </c>
      <c r="L1292" s="252"/>
      <c r="M1292" s="252"/>
      <c r="N1292" s="252"/>
      <c r="O1292" s="147">
        <v>0</v>
      </c>
      <c r="P1292" s="147">
        <v>0</v>
      </c>
      <c r="Q1292" s="137">
        <f t="shared" si="411"/>
        <v>0</v>
      </c>
      <c r="R1292" s="80">
        <f t="shared" si="412"/>
        <v>0</v>
      </c>
      <c r="S1292" s="147">
        <v>0</v>
      </c>
      <c r="T1292" s="121"/>
      <c r="U1292" s="263">
        <f>IFERROR(VLOOKUP(B1292,คำนวณตกเบิกวิทยฐานะ!$B$9:$P$1008,14,FALSE),0)</f>
        <v>0</v>
      </c>
      <c r="V1292" s="263">
        <f>IFERROR(VLOOKUP(B1292,คำนวณตกเบิกวิทยฐานะ!$B$9:$P$1008,15,FALSE),0)</f>
        <v>0</v>
      </c>
      <c r="W1292" s="264">
        <f t="shared" si="413"/>
        <v>0</v>
      </c>
      <c r="X1292" s="119" t="s">
        <v>169</v>
      </c>
      <c r="Y1292" s="209" t="s">
        <v>169</v>
      </c>
      <c r="Z1292" s="258"/>
      <c r="AA1292" s="253">
        <f t="shared" si="414"/>
        <v>0</v>
      </c>
      <c r="AB1292" s="253">
        <f t="shared" si="415"/>
        <v>0</v>
      </c>
      <c r="AC1292" s="253">
        <f t="shared" si="405"/>
        <v>0</v>
      </c>
      <c r="AD1292" s="253">
        <f t="shared" si="416"/>
        <v>0</v>
      </c>
      <c r="AE1292" s="268">
        <f t="shared" si="406"/>
        <v>0</v>
      </c>
      <c r="AF1292" s="269">
        <f t="shared" si="417"/>
        <v>0</v>
      </c>
      <c r="AG1292" s="270">
        <f t="shared" si="418"/>
        <v>0</v>
      </c>
      <c r="AH1292" s="121"/>
      <c r="AI1292" s="252"/>
      <c r="AJ1292" s="295"/>
      <c r="AK1292" s="301">
        <f t="shared" si="419"/>
        <v>0</v>
      </c>
      <c r="AL1292" s="119" t="s">
        <v>169</v>
      </c>
      <c r="AM1292" s="123" t="s">
        <v>169</v>
      </c>
      <c r="AN1292" s="122"/>
      <c r="AO1292" s="119" t="s">
        <v>169</v>
      </c>
      <c r="AP1292" s="123" t="s">
        <v>169</v>
      </c>
      <c r="AQ1292" s="124"/>
      <c r="AR1292" s="119" t="s">
        <v>169</v>
      </c>
      <c r="AS1292" s="123" t="s">
        <v>169</v>
      </c>
      <c r="AT1292" s="122"/>
      <c r="AU1292" s="280">
        <f t="shared" si="420"/>
        <v>0</v>
      </c>
      <c r="AV1292" s="281">
        <f t="shared" si="421"/>
        <v>0</v>
      </c>
      <c r="AW1292" s="291">
        <f t="shared" si="422"/>
        <v>0</v>
      </c>
      <c r="AX1292" s="283">
        <f t="shared" si="423"/>
        <v>0</v>
      </c>
    </row>
    <row r="1293" spans="1:50" ht="26.45" customHeight="1">
      <c r="A1293" s="117"/>
      <c r="B1293" s="245"/>
      <c r="C1293" s="136"/>
      <c r="D1293" s="208" t="str">
        <f t="shared" si="407"/>
        <v/>
      </c>
      <c r="E1293" s="129" t="s">
        <v>169</v>
      </c>
      <c r="F1293" s="209" t="s">
        <v>169</v>
      </c>
      <c r="G1293" s="135"/>
      <c r="H1293" s="258"/>
      <c r="I1293" s="259">
        <f t="shared" si="408"/>
        <v>0</v>
      </c>
      <c r="J1293" s="259">
        <f t="shared" si="409"/>
        <v>0</v>
      </c>
      <c r="K1293" s="259">
        <f t="shared" si="410"/>
        <v>0</v>
      </c>
      <c r="L1293" s="252"/>
      <c r="M1293" s="252"/>
      <c r="N1293" s="252"/>
      <c r="O1293" s="147">
        <v>0</v>
      </c>
      <c r="P1293" s="147">
        <v>0</v>
      </c>
      <c r="Q1293" s="137">
        <f t="shared" si="411"/>
        <v>0</v>
      </c>
      <c r="R1293" s="80">
        <f t="shared" si="412"/>
        <v>0</v>
      </c>
      <c r="S1293" s="147">
        <v>0</v>
      </c>
      <c r="T1293" s="121"/>
      <c r="U1293" s="263">
        <f>IFERROR(VLOOKUP(B1293,คำนวณตกเบิกวิทยฐานะ!$B$9:$P$1008,14,FALSE),0)</f>
        <v>0</v>
      </c>
      <c r="V1293" s="263">
        <f>IFERROR(VLOOKUP(B1293,คำนวณตกเบิกวิทยฐานะ!$B$9:$P$1008,15,FALSE),0)</f>
        <v>0</v>
      </c>
      <c r="W1293" s="264">
        <f t="shared" si="413"/>
        <v>0</v>
      </c>
      <c r="X1293" s="119" t="s">
        <v>169</v>
      </c>
      <c r="Y1293" s="209" t="s">
        <v>169</v>
      </c>
      <c r="Z1293" s="258"/>
      <c r="AA1293" s="253">
        <f t="shared" si="414"/>
        <v>0</v>
      </c>
      <c r="AB1293" s="253">
        <f t="shared" si="415"/>
        <v>0</v>
      </c>
      <c r="AC1293" s="253">
        <f t="shared" si="405"/>
        <v>0</v>
      </c>
      <c r="AD1293" s="253">
        <f t="shared" si="416"/>
        <v>0</v>
      </c>
      <c r="AE1293" s="268">
        <f t="shared" si="406"/>
        <v>0</v>
      </c>
      <c r="AF1293" s="269">
        <f t="shared" si="417"/>
        <v>0</v>
      </c>
      <c r="AG1293" s="270">
        <f t="shared" si="418"/>
        <v>0</v>
      </c>
      <c r="AH1293" s="121"/>
      <c r="AI1293" s="252"/>
      <c r="AJ1293" s="295"/>
      <c r="AK1293" s="301">
        <f t="shared" si="419"/>
        <v>0</v>
      </c>
      <c r="AL1293" s="119" t="s">
        <v>169</v>
      </c>
      <c r="AM1293" s="123" t="s">
        <v>169</v>
      </c>
      <c r="AN1293" s="122"/>
      <c r="AO1293" s="119" t="s">
        <v>169</v>
      </c>
      <c r="AP1293" s="123" t="s">
        <v>169</v>
      </c>
      <c r="AQ1293" s="124"/>
      <c r="AR1293" s="119" t="s">
        <v>169</v>
      </c>
      <c r="AS1293" s="123" t="s">
        <v>169</v>
      </c>
      <c r="AT1293" s="122"/>
      <c r="AU1293" s="280">
        <f t="shared" si="420"/>
        <v>0</v>
      </c>
      <c r="AV1293" s="281">
        <f t="shared" si="421"/>
        <v>0</v>
      </c>
      <c r="AW1293" s="291">
        <f t="shared" si="422"/>
        <v>0</v>
      </c>
      <c r="AX1293" s="283">
        <f t="shared" si="423"/>
        <v>0</v>
      </c>
    </row>
    <row r="1294" spans="1:50" ht="26.45" customHeight="1">
      <c r="A1294" s="117"/>
      <c r="B1294" s="245"/>
      <c r="C1294" s="136"/>
      <c r="D1294" s="208" t="str">
        <f t="shared" si="407"/>
        <v/>
      </c>
      <c r="E1294" s="129" t="s">
        <v>169</v>
      </c>
      <c r="F1294" s="209" t="s">
        <v>169</v>
      </c>
      <c r="G1294" s="135"/>
      <c r="H1294" s="258"/>
      <c r="I1294" s="259">
        <f t="shared" si="408"/>
        <v>0</v>
      </c>
      <c r="J1294" s="259">
        <f t="shared" si="409"/>
        <v>0</v>
      </c>
      <c r="K1294" s="259">
        <f t="shared" si="410"/>
        <v>0</v>
      </c>
      <c r="L1294" s="252"/>
      <c r="M1294" s="252"/>
      <c r="N1294" s="252"/>
      <c r="O1294" s="147">
        <v>0</v>
      </c>
      <c r="P1294" s="147">
        <v>0</v>
      </c>
      <c r="Q1294" s="137">
        <f t="shared" si="411"/>
        <v>0</v>
      </c>
      <c r="R1294" s="80">
        <f t="shared" si="412"/>
        <v>0</v>
      </c>
      <c r="S1294" s="147">
        <v>0</v>
      </c>
      <c r="T1294" s="121"/>
      <c r="U1294" s="263">
        <f>IFERROR(VLOOKUP(B1294,คำนวณตกเบิกวิทยฐานะ!$B$9:$P$1008,14,FALSE),0)</f>
        <v>0</v>
      </c>
      <c r="V1294" s="263">
        <f>IFERROR(VLOOKUP(B1294,คำนวณตกเบิกวิทยฐานะ!$B$9:$P$1008,15,FALSE),0)</f>
        <v>0</v>
      </c>
      <c r="W1294" s="264">
        <f t="shared" si="413"/>
        <v>0</v>
      </c>
      <c r="X1294" s="119" t="s">
        <v>169</v>
      </c>
      <c r="Y1294" s="209" t="s">
        <v>169</v>
      </c>
      <c r="Z1294" s="258"/>
      <c r="AA1294" s="253">
        <f t="shared" si="414"/>
        <v>0</v>
      </c>
      <c r="AB1294" s="253">
        <f t="shared" si="415"/>
        <v>0</v>
      </c>
      <c r="AC1294" s="253">
        <f t="shared" si="405"/>
        <v>0</v>
      </c>
      <c r="AD1294" s="253">
        <f t="shared" si="416"/>
        <v>0</v>
      </c>
      <c r="AE1294" s="268">
        <f t="shared" si="406"/>
        <v>0</v>
      </c>
      <c r="AF1294" s="269">
        <f t="shared" si="417"/>
        <v>0</v>
      </c>
      <c r="AG1294" s="270">
        <f t="shared" si="418"/>
        <v>0</v>
      </c>
      <c r="AH1294" s="121"/>
      <c r="AI1294" s="252"/>
      <c r="AJ1294" s="295"/>
      <c r="AK1294" s="301">
        <f t="shared" si="419"/>
        <v>0</v>
      </c>
      <c r="AL1294" s="119" t="s">
        <v>169</v>
      </c>
      <c r="AM1294" s="123" t="s">
        <v>169</v>
      </c>
      <c r="AN1294" s="122"/>
      <c r="AO1294" s="119" t="s">
        <v>169</v>
      </c>
      <c r="AP1294" s="123" t="s">
        <v>169</v>
      </c>
      <c r="AQ1294" s="124"/>
      <c r="AR1294" s="119" t="s">
        <v>169</v>
      </c>
      <c r="AS1294" s="123" t="s">
        <v>169</v>
      </c>
      <c r="AT1294" s="122"/>
      <c r="AU1294" s="280">
        <f t="shared" si="420"/>
        <v>0</v>
      </c>
      <c r="AV1294" s="281">
        <f t="shared" si="421"/>
        <v>0</v>
      </c>
      <c r="AW1294" s="291">
        <f t="shared" si="422"/>
        <v>0</v>
      </c>
      <c r="AX1294" s="283">
        <f t="shared" si="423"/>
        <v>0</v>
      </c>
    </row>
    <row r="1295" spans="1:50" ht="26.45" customHeight="1">
      <c r="A1295" s="117"/>
      <c r="B1295" s="245"/>
      <c r="C1295" s="136"/>
      <c r="D1295" s="208" t="str">
        <f t="shared" si="407"/>
        <v/>
      </c>
      <c r="E1295" s="129" t="s">
        <v>169</v>
      </c>
      <c r="F1295" s="209" t="s">
        <v>169</v>
      </c>
      <c r="G1295" s="135"/>
      <c r="H1295" s="258"/>
      <c r="I1295" s="259">
        <f t="shared" si="408"/>
        <v>0</v>
      </c>
      <c r="J1295" s="259">
        <f t="shared" si="409"/>
        <v>0</v>
      </c>
      <c r="K1295" s="259">
        <f t="shared" si="410"/>
        <v>0</v>
      </c>
      <c r="L1295" s="252"/>
      <c r="M1295" s="252"/>
      <c r="N1295" s="252"/>
      <c r="O1295" s="147">
        <v>0</v>
      </c>
      <c r="P1295" s="147">
        <v>0</v>
      </c>
      <c r="Q1295" s="137">
        <f t="shared" si="411"/>
        <v>0</v>
      </c>
      <c r="R1295" s="80">
        <f t="shared" si="412"/>
        <v>0</v>
      </c>
      <c r="S1295" s="147">
        <v>0</v>
      </c>
      <c r="T1295" s="121"/>
      <c r="U1295" s="263">
        <f>IFERROR(VLOOKUP(B1295,คำนวณตกเบิกวิทยฐานะ!$B$9:$P$1008,14,FALSE),0)</f>
        <v>0</v>
      </c>
      <c r="V1295" s="263">
        <f>IFERROR(VLOOKUP(B1295,คำนวณตกเบิกวิทยฐานะ!$B$9:$P$1008,15,FALSE),0)</f>
        <v>0</v>
      </c>
      <c r="W1295" s="264">
        <f t="shared" si="413"/>
        <v>0</v>
      </c>
      <c r="X1295" s="119" t="s">
        <v>169</v>
      </c>
      <c r="Y1295" s="209" t="s">
        <v>169</v>
      </c>
      <c r="Z1295" s="258"/>
      <c r="AA1295" s="253">
        <f t="shared" si="414"/>
        <v>0</v>
      </c>
      <c r="AB1295" s="253">
        <f t="shared" si="415"/>
        <v>0</v>
      </c>
      <c r="AC1295" s="253">
        <f t="shared" si="405"/>
        <v>0</v>
      </c>
      <c r="AD1295" s="253">
        <f t="shared" si="416"/>
        <v>0</v>
      </c>
      <c r="AE1295" s="268">
        <f t="shared" si="406"/>
        <v>0</v>
      </c>
      <c r="AF1295" s="269">
        <f t="shared" si="417"/>
        <v>0</v>
      </c>
      <c r="AG1295" s="270">
        <f t="shared" si="418"/>
        <v>0</v>
      </c>
      <c r="AH1295" s="121"/>
      <c r="AI1295" s="252"/>
      <c r="AJ1295" s="295"/>
      <c r="AK1295" s="301">
        <f t="shared" si="419"/>
        <v>0</v>
      </c>
      <c r="AL1295" s="119" t="s">
        <v>169</v>
      </c>
      <c r="AM1295" s="123" t="s">
        <v>169</v>
      </c>
      <c r="AN1295" s="122"/>
      <c r="AO1295" s="119" t="s">
        <v>169</v>
      </c>
      <c r="AP1295" s="123" t="s">
        <v>169</v>
      </c>
      <c r="AQ1295" s="124"/>
      <c r="AR1295" s="119" t="s">
        <v>169</v>
      </c>
      <c r="AS1295" s="123" t="s">
        <v>169</v>
      </c>
      <c r="AT1295" s="122"/>
      <c r="AU1295" s="280">
        <f t="shared" si="420"/>
        <v>0</v>
      </c>
      <c r="AV1295" s="281">
        <f t="shared" si="421"/>
        <v>0</v>
      </c>
      <c r="AW1295" s="291">
        <f t="shared" si="422"/>
        <v>0</v>
      </c>
      <c r="AX1295" s="283">
        <f t="shared" si="423"/>
        <v>0</v>
      </c>
    </row>
    <row r="1296" spans="1:50" ht="26.45" customHeight="1">
      <c r="A1296" s="117"/>
      <c r="B1296" s="245"/>
      <c r="C1296" s="136"/>
      <c r="D1296" s="208" t="str">
        <f t="shared" si="407"/>
        <v/>
      </c>
      <c r="E1296" s="129" t="s">
        <v>169</v>
      </c>
      <c r="F1296" s="209" t="s">
        <v>169</v>
      </c>
      <c r="G1296" s="135"/>
      <c r="H1296" s="258"/>
      <c r="I1296" s="259">
        <f t="shared" si="408"/>
        <v>0</v>
      </c>
      <c r="J1296" s="259">
        <f t="shared" si="409"/>
        <v>0</v>
      </c>
      <c r="K1296" s="259">
        <f t="shared" si="410"/>
        <v>0</v>
      </c>
      <c r="L1296" s="252"/>
      <c r="M1296" s="252"/>
      <c r="N1296" s="252"/>
      <c r="O1296" s="147">
        <v>0</v>
      </c>
      <c r="P1296" s="147">
        <v>0</v>
      </c>
      <c r="Q1296" s="137">
        <f t="shared" si="411"/>
        <v>0</v>
      </c>
      <c r="R1296" s="80">
        <f t="shared" si="412"/>
        <v>0</v>
      </c>
      <c r="S1296" s="147">
        <v>0</v>
      </c>
      <c r="T1296" s="121"/>
      <c r="U1296" s="263">
        <f>IFERROR(VLOOKUP(B1296,คำนวณตกเบิกวิทยฐานะ!$B$9:$P$1008,14,FALSE),0)</f>
        <v>0</v>
      </c>
      <c r="V1296" s="263">
        <f>IFERROR(VLOOKUP(B1296,คำนวณตกเบิกวิทยฐานะ!$B$9:$P$1008,15,FALSE),0)</f>
        <v>0</v>
      </c>
      <c r="W1296" s="264">
        <f t="shared" si="413"/>
        <v>0</v>
      </c>
      <c r="X1296" s="119" t="s">
        <v>169</v>
      </c>
      <c r="Y1296" s="209" t="s">
        <v>169</v>
      </c>
      <c r="Z1296" s="258"/>
      <c r="AA1296" s="253">
        <f t="shared" si="414"/>
        <v>0</v>
      </c>
      <c r="AB1296" s="253">
        <f t="shared" si="415"/>
        <v>0</v>
      </c>
      <c r="AC1296" s="253">
        <f t="shared" ref="AC1296:AC1359" si="424">IF(Z1296=0,0,IF(X1296="พนักงานจ้างทั่วไป",IF(AB1296&gt;11000,0,IF(11000-AB1296&lt;=2000,11000-AB1296,2000)),IF(AB1296&gt;14600,0,IF(14600-AB1296&lt;=2000,14600-AB1296,2000))))</f>
        <v>0</v>
      </c>
      <c r="AD1296" s="253">
        <f t="shared" si="416"/>
        <v>0</v>
      </c>
      <c r="AE1296" s="268">
        <f t="shared" ref="AE1296:AE1359" si="425">IF(OR(X1296="พนักงานจ้างตามภารกิจ",X1296="พนักงานจ้างทั่วไป"),IF(AD1296*5/100&gt;750,750,AD1296*5/100),0)</f>
        <v>0</v>
      </c>
      <c r="AF1296" s="269">
        <f t="shared" si="417"/>
        <v>0</v>
      </c>
      <c r="AG1296" s="270">
        <f t="shared" si="418"/>
        <v>0</v>
      </c>
      <c r="AH1296" s="121"/>
      <c r="AI1296" s="252"/>
      <c r="AJ1296" s="295"/>
      <c r="AK1296" s="301">
        <f t="shared" si="419"/>
        <v>0</v>
      </c>
      <c r="AL1296" s="119" t="s">
        <v>169</v>
      </c>
      <c r="AM1296" s="123" t="s">
        <v>169</v>
      </c>
      <c r="AN1296" s="122"/>
      <c r="AO1296" s="119" t="s">
        <v>169</v>
      </c>
      <c r="AP1296" s="123" t="s">
        <v>169</v>
      </c>
      <c r="AQ1296" s="124"/>
      <c r="AR1296" s="119" t="s">
        <v>169</v>
      </c>
      <c r="AS1296" s="123" t="s">
        <v>169</v>
      </c>
      <c r="AT1296" s="122"/>
      <c r="AU1296" s="280">
        <f t="shared" si="420"/>
        <v>0</v>
      </c>
      <c r="AV1296" s="281">
        <f t="shared" si="421"/>
        <v>0</v>
      </c>
      <c r="AW1296" s="291">
        <f t="shared" si="422"/>
        <v>0</v>
      </c>
      <c r="AX1296" s="283">
        <f t="shared" si="423"/>
        <v>0</v>
      </c>
    </row>
    <row r="1297" spans="1:50" ht="26.45" customHeight="1">
      <c r="A1297" s="117"/>
      <c r="B1297" s="245"/>
      <c r="C1297" s="136"/>
      <c r="D1297" s="208" t="str">
        <f t="shared" si="407"/>
        <v/>
      </c>
      <c r="E1297" s="129" t="s">
        <v>169</v>
      </c>
      <c r="F1297" s="209" t="s">
        <v>169</v>
      </c>
      <c r="G1297" s="135"/>
      <c r="H1297" s="258"/>
      <c r="I1297" s="259">
        <f t="shared" si="408"/>
        <v>0</v>
      </c>
      <c r="J1297" s="259">
        <f t="shared" si="409"/>
        <v>0</v>
      </c>
      <c r="K1297" s="259">
        <f t="shared" si="410"/>
        <v>0</v>
      </c>
      <c r="L1297" s="252"/>
      <c r="M1297" s="252"/>
      <c r="N1297" s="252"/>
      <c r="O1297" s="147">
        <v>0</v>
      </c>
      <c r="P1297" s="147">
        <v>0</v>
      </c>
      <c r="Q1297" s="137">
        <f t="shared" si="411"/>
        <v>0</v>
      </c>
      <c r="R1297" s="80">
        <f t="shared" si="412"/>
        <v>0</v>
      </c>
      <c r="S1297" s="147">
        <v>0</v>
      </c>
      <c r="T1297" s="121"/>
      <c r="U1297" s="263">
        <f>IFERROR(VLOOKUP(B1297,คำนวณตกเบิกวิทยฐานะ!$B$9:$P$1008,14,FALSE),0)</f>
        <v>0</v>
      </c>
      <c r="V1297" s="263">
        <f>IFERROR(VLOOKUP(B1297,คำนวณตกเบิกวิทยฐานะ!$B$9:$P$1008,15,FALSE),0)</f>
        <v>0</v>
      </c>
      <c r="W1297" s="264">
        <f t="shared" si="413"/>
        <v>0</v>
      </c>
      <c r="X1297" s="119" t="s">
        <v>169</v>
      </c>
      <c r="Y1297" s="209" t="s">
        <v>169</v>
      </c>
      <c r="Z1297" s="258"/>
      <c r="AA1297" s="253">
        <f t="shared" si="414"/>
        <v>0</v>
      </c>
      <c r="AB1297" s="253">
        <f t="shared" si="415"/>
        <v>0</v>
      </c>
      <c r="AC1297" s="253">
        <f t="shared" si="424"/>
        <v>0</v>
      </c>
      <c r="AD1297" s="253">
        <f t="shared" si="416"/>
        <v>0</v>
      </c>
      <c r="AE1297" s="268">
        <f t="shared" si="425"/>
        <v>0</v>
      </c>
      <c r="AF1297" s="269">
        <f t="shared" si="417"/>
        <v>0</v>
      </c>
      <c r="AG1297" s="270">
        <f t="shared" si="418"/>
        <v>0</v>
      </c>
      <c r="AH1297" s="121"/>
      <c r="AI1297" s="252"/>
      <c r="AJ1297" s="295"/>
      <c r="AK1297" s="301">
        <f t="shared" si="419"/>
        <v>0</v>
      </c>
      <c r="AL1297" s="119" t="s">
        <v>169</v>
      </c>
      <c r="AM1297" s="123" t="s">
        <v>169</v>
      </c>
      <c r="AN1297" s="122"/>
      <c r="AO1297" s="119" t="s">
        <v>169</v>
      </c>
      <c r="AP1297" s="123" t="s">
        <v>169</v>
      </c>
      <c r="AQ1297" s="124"/>
      <c r="AR1297" s="119" t="s">
        <v>169</v>
      </c>
      <c r="AS1297" s="123" t="s">
        <v>169</v>
      </c>
      <c r="AT1297" s="122"/>
      <c r="AU1297" s="280">
        <f t="shared" si="420"/>
        <v>0</v>
      </c>
      <c r="AV1297" s="281">
        <f t="shared" si="421"/>
        <v>0</v>
      </c>
      <c r="AW1297" s="291">
        <f t="shared" si="422"/>
        <v>0</v>
      </c>
      <c r="AX1297" s="283">
        <f t="shared" si="423"/>
        <v>0</v>
      </c>
    </row>
    <row r="1298" spans="1:50" ht="26.45" customHeight="1">
      <c r="A1298" s="117"/>
      <c r="B1298" s="245"/>
      <c r="C1298" s="136"/>
      <c r="D1298" s="208" t="str">
        <f t="shared" si="407"/>
        <v/>
      </c>
      <c r="E1298" s="129" t="s">
        <v>169</v>
      </c>
      <c r="F1298" s="209" t="s">
        <v>169</v>
      </c>
      <c r="G1298" s="135"/>
      <c r="H1298" s="258"/>
      <c r="I1298" s="259">
        <f t="shared" si="408"/>
        <v>0</v>
      </c>
      <c r="J1298" s="259">
        <f t="shared" si="409"/>
        <v>0</v>
      </c>
      <c r="K1298" s="259">
        <f t="shared" si="410"/>
        <v>0</v>
      </c>
      <c r="L1298" s="252"/>
      <c r="M1298" s="252"/>
      <c r="N1298" s="252"/>
      <c r="O1298" s="147">
        <v>0</v>
      </c>
      <c r="P1298" s="147">
        <v>0</v>
      </c>
      <c r="Q1298" s="137">
        <f t="shared" si="411"/>
        <v>0</v>
      </c>
      <c r="R1298" s="80">
        <f t="shared" si="412"/>
        <v>0</v>
      </c>
      <c r="S1298" s="147">
        <v>0</v>
      </c>
      <c r="T1298" s="121"/>
      <c r="U1298" s="263">
        <f>IFERROR(VLOOKUP(B1298,คำนวณตกเบิกวิทยฐานะ!$B$9:$P$1008,14,FALSE),0)</f>
        <v>0</v>
      </c>
      <c r="V1298" s="263">
        <f>IFERROR(VLOOKUP(B1298,คำนวณตกเบิกวิทยฐานะ!$B$9:$P$1008,15,FALSE),0)</f>
        <v>0</v>
      </c>
      <c r="W1298" s="264">
        <f t="shared" si="413"/>
        <v>0</v>
      </c>
      <c r="X1298" s="119" t="s">
        <v>169</v>
      </c>
      <c r="Y1298" s="209" t="s">
        <v>169</v>
      </c>
      <c r="Z1298" s="258"/>
      <c r="AA1298" s="253">
        <f t="shared" si="414"/>
        <v>0</v>
      </c>
      <c r="AB1298" s="253">
        <f t="shared" si="415"/>
        <v>0</v>
      </c>
      <c r="AC1298" s="253">
        <f t="shared" si="424"/>
        <v>0</v>
      </c>
      <c r="AD1298" s="253">
        <f t="shared" si="416"/>
        <v>0</v>
      </c>
      <c r="AE1298" s="268">
        <f t="shared" si="425"/>
        <v>0</v>
      </c>
      <c r="AF1298" s="269">
        <f t="shared" si="417"/>
        <v>0</v>
      </c>
      <c r="AG1298" s="270">
        <f t="shared" si="418"/>
        <v>0</v>
      </c>
      <c r="AH1298" s="121"/>
      <c r="AI1298" s="252"/>
      <c r="AJ1298" s="295"/>
      <c r="AK1298" s="301">
        <f t="shared" si="419"/>
        <v>0</v>
      </c>
      <c r="AL1298" s="119" t="s">
        <v>169</v>
      </c>
      <c r="AM1298" s="123" t="s">
        <v>169</v>
      </c>
      <c r="AN1298" s="122"/>
      <c r="AO1298" s="119" t="s">
        <v>169</v>
      </c>
      <c r="AP1298" s="123" t="s">
        <v>169</v>
      </c>
      <c r="AQ1298" s="124"/>
      <c r="AR1298" s="119" t="s">
        <v>169</v>
      </c>
      <c r="AS1298" s="123" t="s">
        <v>169</v>
      </c>
      <c r="AT1298" s="122"/>
      <c r="AU1298" s="280">
        <f t="shared" si="420"/>
        <v>0</v>
      </c>
      <c r="AV1298" s="281">
        <f t="shared" si="421"/>
        <v>0</v>
      </c>
      <c r="AW1298" s="291">
        <f t="shared" si="422"/>
        <v>0</v>
      </c>
      <c r="AX1298" s="283">
        <f t="shared" si="423"/>
        <v>0</v>
      </c>
    </row>
    <row r="1299" spans="1:50" ht="26.45" customHeight="1">
      <c r="A1299" s="117"/>
      <c r="B1299" s="245"/>
      <c r="C1299" s="136"/>
      <c r="D1299" s="208" t="str">
        <f t="shared" si="407"/>
        <v/>
      </c>
      <c r="E1299" s="129" t="s">
        <v>169</v>
      </c>
      <c r="F1299" s="209" t="s">
        <v>169</v>
      </c>
      <c r="G1299" s="135"/>
      <c r="H1299" s="258"/>
      <c r="I1299" s="259">
        <f t="shared" si="408"/>
        <v>0</v>
      </c>
      <c r="J1299" s="259">
        <f t="shared" si="409"/>
        <v>0</v>
      </c>
      <c r="K1299" s="259">
        <f t="shared" si="410"/>
        <v>0</v>
      </c>
      <c r="L1299" s="252"/>
      <c r="M1299" s="252"/>
      <c r="N1299" s="252"/>
      <c r="O1299" s="147">
        <v>0</v>
      </c>
      <c r="P1299" s="147">
        <v>0</v>
      </c>
      <c r="Q1299" s="137">
        <f t="shared" si="411"/>
        <v>0</v>
      </c>
      <c r="R1299" s="80">
        <f t="shared" si="412"/>
        <v>0</v>
      </c>
      <c r="S1299" s="147">
        <v>0</v>
      </c>
      <c r="T1299" s="121"/>
      <c r="U1299" s="263">
        <f>IFERROR(VLOOKUP(B1299,คำนวณตกเบิกวิทยฐานะ!$B$9:$P$1008,14,FALSE),0)</f>
        <v>0</v>
      </c>
      <c r="V1299" s="263">
        <f>IFERROR(VLOOKUP(B1299,คำนวณตกเบิกวิทยฐานะ!$B$9:$P$1008,15,FALSE),0)</f>
        <v>0</v>
      </c>
      <c r="W1299" s="264">
        <f t="shared" si="413"/>
        <v>0</v>
      </c>
      <c r="X1299" s="119" t="s">
        <v>169</v>
      </c>
      <c r="Y1299" s="209" t="s">
        <v>169</v>
      </c>
      <c r="Z1299" s="258"/>
      <c r="AA1299" s="253">
        <f t="shared" si="414"/>
        <v>0</v>
      </c>
      <c r="AB1299" s="253">
        <f t="shared" si="415"/>
        <v>0</v>
      </c>
      <c r="AC1299" s="253">
        <f t="shared" si="424"/>
        <v>0</v>
      </c>
      <c r="AD1299" s="253">
        <f t="shared" si="416"/>
        <v>0</v>
      </c>
      <c r="AE1299" s="268">
        <f t="shared" si="425"/>
        <v>0</v>
      </c>
      <c r="AF1299" s="269">
        <f t="shared" si="417"/>
        <v>0</v>
      </c>
      <c r="AG1299" s="270">
        <f t="shared" si="418"/>
        <v>0</v>
      </c>
      <c r="AH1299" s="121"/>
      <c r="AI1299" s="252"/>
      <c r="AJ1299" s="295"/>
      <c r="AK1299" s="301">
        <f t="shared" si="419"/>
        <v>0</v>
      </c>
      <c r="AL1299" s="119" t="s">
        <v>169</v>
      </c>
      <c r="AM1299" s="123" t="s">
        <v>169</v>
      </c>
      <c r="AN1299" s="122"/>
      <c r="AO1299" s="119" t="s">
        <v>169</v>
      </c>
      <c r="AP1299" s="123" t="s">
        <v>169</v>
      </c>
      <c r="AQ1299" s="124"/>
      <c r="AR1299" s="119" t="s">
        <v>169</v>
      </c>
      <c r="AS1299" s="123" t="s">
        <v>169</v>
      </c>
      <c r="AT1299" s="122"/>
      <c r="AU1299" s="280">
        <f t="shared" si="420"/>
        <v>0</v>
      </c>
      <c r="AV1299" s="281">
        <f t="shared" si="421"/>
        <v>0</v>
      </c>
      <c r="AW1299" s="291">
        <f t="shared" si="422"/>
        <v>0</v>
      </c>
      <c r="AX1299" s="283">
        <f t="shared" si="423"/>
        <v>0</v>
      </c>
    </row>
    <row r="1300" spans="1:50" ht="26.45" customHeight="1">
      <c r="A1300" s="117"/>
      <c r="B1300" s="245"/>
      <c r="C1300" s="136"/>
      <c r="D1300" s="208" t="str">
        <f t="shared" si="407"/>
        <v/>
      </c>
      <c r="E1300" s="129" t="s">
        <v>169</v>
      </c>
      <c r="F1300" s="209" t="s">
        <v>169</v>
      </c>
      <c r="G1300" s="135"/>
      <c r="H1300" s="258"/>
      <c r="I1300" s="259">
        <f t="shared" si="408"/>
        <v>0</v>
      </c>
      <c r="J1300" s="259">
        <f t="shared" si="409"/>
        <v>0</v>
      </c>
      <c r="K1300" s="259">
        <f t="shared" si="410"/>
        <v>0</v>
      </c>
      <c r="L1300" s="252"/>
      <c r="M1300" s="252"/>
      <c r="N1300" s="252"/>
      <c r="O1300" s="147">
        <v>0</v>
      </c>
      <c r="P1300" s="147">
        <v>0</v>
      </c>
      <c r="Q1300" s="137">
        <f t="shared" si="411"/>
        <v>0</v>
      </c>
      <c r="R1300" s="80">
        <f t="shared" si="412"/>
        <v>0</v>
      </c>
      <c r="S1300" s="147">
        <v>0</v>
      </c>
      <c r="T1300" s="121"/>
      <c r="U1300" s="263">
        <f>IFERROR(VLOOKUP(B1300,คำนวณตกเบิกวิทยฐานะ!$B$9:$P$1008,14,FALSE),0)</f>
        <v>0</v>
      </c>
      <c r="V1300" s="263">
        <f>IFERROR(VLOOKUP(B1300,คำนวณตกเบิกวิทยฐานะ!$B$9:$P$1008,15,FALSE),0)</f>
        <v>0</v>
      </c>
      <c r="W1300" s="264">
        <f t="shared" si="413"/>
        <v>0</v>
      </c>
      <c r="X1300" s="119" t="s">
        <v>169</v>
      </c>
      <c r="Y1300" s="209" t="s">
        <v>169</v>
      </c>
      <c r="Z1300" s="258"/>
      <c r="AA1300" s="253">
        <f t="shared" si="414"/>
        <v>0</v>
      </c>
      <c r="AB1300" s="253">
        <f t="shared" si="415"/>
        <v>0</v>
      </c>
      <c r="AC1300" s="253">
        <f t="shared" si="424"/>
        <v>0</v>
      </c>
      <c r="AD1300" s="253">
        <f t="shared" si="416"/>
        <v>0</v>
      </c>
      <c r="AE1300" s="268">
        <f t="shared" si="425"/>
        <v>0</v>
      </c>
      <c r="AF1300" s="269">
        <f t="shared" si="417"/>
        <v>0</v>
      </c>
      <c r="AG1300" s="270">
        <f t="shared" si="418"/>
        <v>0</v>
      </c>
      <c r="AH1300" s="121"/>
      <c r="AI1300" s="252"/>
      <c r="AJ1300" s="295"/>
      <c r="AK1300" s="301">
        <f t="shared" si="419"/>
        <v>0</v>
      </c>
      <c r="AL1300" s="119" t="s">
        <v>169</v>
      </c>
      <c r="AM1300" s="123" t="s">
        <v>169</v>
      </c>
      <c r="AN1300" s="122"/>
      <c r="AO1300" s="119" t="s">
        <v>169</v>
      </c>
      <c r="AP1300" s="123" t="s">
        <v>169</v>
      </c>
      <c r="AQ1300" s="124"/>
      <c r="AR1300" s="119" t="s">
        <v>169</v>
      </c>
      <c r="AS1300" s="123" t="s">
        <v>169</v>
      </c>
      <c r="AT1300" s="122"/>
      <c r="AU1300" s="280">
        <f t="shared" si="420"/>
        <v>0</v>
      </c>
      <c r="AV1300" s="281">
        <f t="shared" si="421"/>
        <v>0</v>
      </c>
      <c r="AW1300" s="291">
        <f t="shared" si="422"/>
        <v>0</v>
      </c>
      <c r="AX1300" s="283">
        <f t="shared" si="423"/>
        <v>0</v>
      </c>
    </row>
    <row r="1301" spans="1:50" ht="26.45" customHeight="1">
      <c r="A1301" s="117"/>
      <c r="B1301" s="245"/>
      <c r="C1301" s="136"/>
      <c r="D1301" s="208" t="str">
        <f t="shared" si="407"/>
        <v/>
      </c>
      <c r="E1301" s="129" t="s">
        <v>169</v>
      </c>
      <c r="F1301" s="209" t="s">
        <v>169</v>
      </c>
      <c r="G1301" s="135"/>
      <c r="H1301" s="258"/>
      <c r="I1301" s="259">
        <f t="shared" si="408"/>
        <v>0</v>
      </c>
      <c r="J1301" s="259">
        <f t="shared" si="409"/>
        <v>0</v>
      </c>
      <c r="K1301" s="259">
        <f t="shared" si="410"/>
        <v>0</v>
      </c>
      <c r="L1301" s="252"/>
      <c r="M1301" s="252"/>
      <c r="N1301" s="252"/>
      <c r="O1301" s="147">
        <v>0</v>
      </c>
      <c r="P1301" s="147">
        <v>0</v>
      </c>
      <c r="Q1301" s="137">
        <f t="shared" si="411"/>
        <v>0</v>
      </c>
      <c r="R1301" s="80">
        <f t="shared" si="412"/>
        <v>0</v>
      </c>
      <c r="S1301" s="147">
        <v>0</v>
      </c>
      <c r="T1301" s="121"/>
      <c r="U1301" s="263">
        <f>IFERROR(VLOOKUP(B1301,คำนวณตกเบิกวิทยฐานะ!$B$9:$P$1008,14,FALSE),0)</f>
        <v>0</v>
      </c>
      <c r="V1301" s="263">
        <f>IFERROR(VLOOKUP(B1301,คำนวณตกเบิกวิทยฐานะ!$B$9:$P$1008,15,FALSE),0)</f>
        <v>0</v>
      </c>
      <c r="W1301" s="264">
        <f t="shared" si="413"/>
        <v>0</v>
      </c>
      <c r="X1301" s="119" t="s">
        <v>169</v>
      </c>
      <c r="Y1301" s="209" t="s">
        <v>169</v>
      </c>
      <c r="Z1301" s="258"/>
      <c r="AA1301" s="253">
        <f t="shared" si="414"/>
        <v>0</v>
      </c>
      <c r="AB1301" s="253">
        <f t="shared" si="415"/>
        <v>0</v>
      </c>
      <c r="AC1301" s="253">
        <f t="shared" si="424"/>
        <v>0</v>
      </c>
      <c r="AD1301" s="253">
        <f t="shared" si="416"/>
        <v>0</v>
      </c>
      <c r="AE1301" s="268">
        <f t="shared" si="425"/>
        <v>0</v>
      </c>
      <c r="AF1301" s="269">
        <f t="shared" si="417"/>
        <v>0</v>
      </c>
      <c r="AG1301" s="270">
        <f t="shared" si="418"/>
        <v>0</v>
      </c>
      <c r="AH1301" s="121"/>
      <c r="AI1301" s="252"/>
      <c r="AJ1301" s="295"/>
      <c r="AK1301" s="301">
        <f t="shared" si="419"/>
        <v>0</v>
      </c>
      <c r="AL1301" s="119" t="s">
        <v>169</v>
      </c>
      <c r="AM1301" s="123" t="s">
        <v>169</v>
      </c>
      <c r="AN1301" s="122"/>
      <c r="AO1301" s="119" t="s">
        <v>169</v>
      </c>
      <c r="AP1301" s="123" t="s">
        <v>169</v>
      </c>
      <c r="AQ1301" s="124"/>
      <c r="AR1301" s="119" t="s">
        <v>169</v>
      </c>
      <c r="AS1301" s="123" t="s">
        <v>169</v>
      </c>
      <c r="AT1301" s="122"/>
      <c r="AU1301" s="280">
        <f t="shared" si="420"/>
        <v>0</v>
      </c>
      <c r="AV1301" s="281">
        <f t="shared" si="421"/>
        <v>0</v>
      </c>
      <c r="AW1301" s="291">
        <f t="shared" si="422"/>
        <v>0</v>
      </c>
      <c r="AX1301" s="283">
        <f t="shared" si="423"/>
        <v>0</v>
      </c>
    </row>
    <row r="1302" spans="1:50" ht="26.45" customHeight="1">
      <c r="A1302" s="117"/>
      <c r="B1302" s="245"/>
      <c r="C1302" s="136"/>
      <c r="D1302" s="208" t="str">
        <f t="shared" si="407"/>
        <v/>
      </c>
      <c r="E1302" s="129" t="s">
        <v>169</v>
      </c>
      <c r="F1302" s="209" t="s">
        <v>169</v>
      </c>
      <c r="G1302" s="135"/>
      <c r="H1302" s="258"/>
      <c r="I1302" s="259">
        <f t="shared" si="408"/>
        <v>0</v>
      </c>
      <c r="J1302" s="259">
        <f t="shared" si="409"/>
        <v>0</v>
      </c>
      <c r="K1302" s="259">
        <f t="shared" si="410"/>
        <v>0</v>
      </c>
      <c r="L1302" s="252"/>
      <c r="M1302" s="252"/>
      <c r="N1302" s="252"/>
      <c r="O1302" s="147">
        <v>0</v>
      </c>
      <c r="P1302" s="147">
        <v>0</v>
      </c>
      <c r="Q1302" s="137">
        <f t="shared" si="411"/>
        <v>0</v>
      </c>
      <c r="R1302" s="80">
        <f t="shared" si="412"/>
        <v>0</v>
      </c>
      <c r="S1302" s="147">
        <v>0</v>
      </c>
      <c r="T1302" s="121"/>
      <c r="U1302" s="263">
        <f>IFERROR(VLOOKUP(B1302,คำนวณตกเบิกวิทยฐานะ!$B$9:$P$1008,14,FALSE),0)</f>
        <v>0</v>
      </c>
      <c r="V1302" s="263">
        <f>IFERROR(VLOOKUP(B1302,คำนวณตกเบิกวิทยฐานะ!$B$9:$P$1008,15,FALSE),0)</f>
        <v>0</v>
      </c>
      <c r="W1302" s="264">
        <f t="shared" si="413"/>
        <v>0</v>
      </c>
      <c r="X1302" s="119" t="s">
        <v>169</v>
      </c>
      <c r="Y1302" s="209" t="s">
        <v>169</v>
      </c>
      <c r="Z1302" s="258"/>
      <c r="AA1302" s="253">
        <f t="shared" si="414"/>
        <v>0</v>
      </c>
      <c r="AB1302" s="253">
        <f t="shared" si="415"/>
        <v>0</v>
      </c>
      <c r="AC1302" s="253">
        <f t="shared" si="424"/>
        <v>0</v>
      </c>
      <c r="AD1302" s="253">
        <f t="shared" si="416"/>
        <v>0</v>
      </c>
      <c r="AE1302" s="268">
        <f t="shared" si="425"/>
        <v>0</v>
      </c>
      <c r="AF1302" s="269">
        <f t="shared" si="417"/>
        <v>0</v>
      </c>
      <c r="AG1302" s="270">
        <f t="shared" si="418"/>
        <v>0</v>
      </c>
      <c r="AH1302" s="121"/>
      <c r="AI1302" s="252"/>
      <c r="AJ1302" s="295"/>
      <c r="AK1302" s="301">
        <f t="shared" si="419"/>
        <v>0</v>
      </c>
      <c r="AL1302" s="119" t="s">
        <v>169</v>
      </c>
      <c r="AM1302" s="123" t="s">
        <v>169</v>
      </c>
      <c r="AN1302" s="122"/>
      <c r="AO1302" s="119" t="s">
        <v>169</v>
      </c>
      <c r="AP1302" s="123" t="s">
        <v>169</v>
      </c>
      <c r="AQ1302" s="124"/>
      <c r="AR1302" s="119" t="s">
        <v>169</v>
      </c>
      <c r="AS1302" s="123" t="s">
        <v>169</v>
      </c>
      <c r="AT1302" s="122"/>
      <c r="AU1302" s="280">
        <f t="shared" si="420"/>
        <v>0</v>
      </c>
      <c r="AV1302" s="281">
        <f t="shared" si="421"/>
        <v>0</v>
      </c>
      <c r="AW1302" s="291">
        <f t="shared" si="422"/>
        <v>0</v>
      </c>
      <c r="AX1302" s="283">
        <f t="shared" si="423"/>
        <v>0</v>
      </c>
    </row>
    <row r="1303" spans="1:50" ht="26.45" customHeight="1">
      <c r="A1303" s="117"/>
      <c r="B1303" s="245"/>
      <c r="C1303" s="136"/>
      <c r="D1303" s="208" t="str">
        <f t="shared" si="407"/>
        <v/>
      </c>
      <c r="E1303" s="129" t="s">
        <v>169</v>
      </c>
      <c r="F1303" s="209" t="s">
        <v>169</v>
      </c>
      <c r="G1303" s="135"/>
      <c r="H1303" s="258"/>
      <c r="I1303" s="259">
        <f t="shared" si="408"/>
        <v>0</v>
      </c>
      <c r="J1303" s="259">
        <f t="shared" si="409"/>
        <v>0</v>
      </c>
      <c r="K1303" s="259">
        <f t="shared" si="410"/>
        <v>0</v>
      </c>
      <c r="L1303" s="252"/>
      <c r="M1303" s="252"/>
      <c r="N1303" s="252"/>
      <c r="O1303" s="147">
        <v>0</v>
      </c>
      <c r="P1303" s="147">
        <v>0</v>
      </c>
      <c r="Q1303" s="137">
        <f t="shared" si="411"/>
        <v>0</v>
      </c>
      <c r="R1303" s="80">
        <f t="shared" si="412"/>
        <v>0</v>
      </c>
      <c r="S1303" s="147">
        <v>0</v>
      </c>
      <c r="T1303" s="121"/>
      <c r="U1303" s="263">
        <f>IFERROR(VLOOKUP(B1303,คำนวณตกเบิกวิทยฐานะ!$B$9:$P$1008,14,FALSE),0)</f>
        <v>0</v>
      </c>
      <c r="V1303" s="263">
        <f>IFERROR(VLOOKUP(B1303,คำนวณตกเบิกวิทยฐานะ!$B$9:$P$1008,15,FALSE),0)</f>
        <v>0</v>
      </c>
      <c r="W1303" s="264">
        <f t="shared" si="413"/>
        <v>0</v>
      </c>
      <c r="X1303" s="119" t="s">
        <v>169</v>
      </c>
      <c r="Y1303" s="209" t="s">
        <v>169</v>
      </c>
      <c r="Z1303" s="258"/>
      <c r="AA1303" s="253">
        <f t="shared" si="414"/>
        <v>0</v>
      </c>
      <c r="AB1303" s="253">
        <f t="shared" si="415"/>
        <v>0</v>
      </c>
      <c r="AC1303" s="253">
        <f t="shared" si="424"/>
        <v>0</v>
      </c>
      <c r="AD1303" s="253">
        <f t="shared" si="416"/>
        <v>0</v>
      </c>
      <c r="AE1303" s="268">
        <f t="shared" si="425"/>
        <v>0</v>
      </c>
      <c r="AF1303" s="269">
        <f t="shared" si="417"/>
        <v>0</v>
      </c>
      <c r="AG1303" s="270">
        <f t="shared" si="418"/>
        <v>0</v>
      </c>
      <c r="AH1303" s="121"/>
      <c r="AI1303" s="252"/>
      <c r="AJ1303" s="295"/>
      <c r="AK1303" s="301">
        <f t="shared" si="419"/>
        <v>0</v>
      </c>
      <c r="AL1303" s="119" t="s">
        <v>169</v>
      </c>
      <c r="AM1303" s="123" t="s">
        <v>169</v>
      </c>
      <c r="AN1303" s="122"/>
      <c r="AO1303" s="119" t="s">
        <v>169</v>
      </c>
      <c r="AP1303" s="123" t="s">
        <v>169</v>
      </c>
      <c r="AQ1303" s="124"/>
      <c r="AR1303" s="119" t="s">
        <v>169</v>
      </c>
      <c r="AS1303" s="123" t="s">
        <v>169</v>
      </c>
      <c r="AT1303" s="122"/>
      <c r="AU1303" s="280">
        <f t="shared" si="420"/>
        <v>0</v>
      </c>
      <c r="AV1303" s="281">
        <f t="shared" si="421"/>
        <v>0</v>
      </c>
      <c r="AW1303" s="291">
        <f t="shared" si="422"/>
        <v>0</v>
      </c>
      <c r="AX1303" s="283">
        <f t="shared" si="423"/>
        <v>0</v>
      </c>
    </row>
    <row r="1304" spans="1:50" ht="26.45" customHeight="1">
      <c r="A1304" s="117"/>
      <c r="B1304" s="245"/>
      <c r="C1304" s="136"/>
      <c r="D1304" s="208" t="str">
        <f t="shared" si="407"/>
        <v/>
      </c>
      <c r="E1304" s="129" t="s">
        <v>169</v>
      </c>
      <c r="F1304" s="209" t="s">
        <v>169</v>
      </c>
      <c r="G1304" s="135"/>
      <c r="H1304" s="258"/>
      <c r="I1304" s="259">
        <f t="shared" si="408"/>
        <v>0</v>
      </c>
      <c r="J1304" s="259">
        <f t="shared" si="409"/>
        <v>0</v>
      </c>
      <c r="K1304" s="259">
        <f t="shared" si="410"/>
        <v>0</v>
      </c>
      <c r="L1304" s="252"/>
      <c r="M1304" s="252"/>
      <c r="N1304" s="252"/>
      <c r="O1304" s="147">
        <v>0</v>
      </c>
      <c r="P1304" s="147">
        <v>0</v>
      </c>
      <c r="Q1304" s="137">
        <f t="shared" si="411"/>
        <v>0</v>
      </c>
      <c r="R1304" s="80">
        <f t="shared" si="412"/>
        <v>0</v>
      </c>
      <c r="S1304" s="147">
        <v>0</v>
      </c>
      <c r="T1304" s="121"/>
      <c r="U1304" s="263">
        <f>IFERROR(VLOOKUP(B1304,คำนวณตกเบิกวิทยฐานะ!$B$9:$P$1008,14,FALSE),0)</f>
        <v>0</v>
      </c>
      <c r="V1304" s="263">
        <f>IFERROR(VLOOKUP(B1304,คำนวณตกเบิกวิทยฐานะ!$B$9:$P$1008,15,FALSE),0)</f>
        <v>0</v>
      </c>
      <c r="W1304" s="264">
        <f t="shared" si="413"/>
        <v>0</v>
      </c>
      <c r="X1304" s="119" t="s">
        <v>169</v>
      </c>
      <c r="Y1304" s="209" t="s">
        <v>169</v>
      </c>
      <c r="Z1304" s="258"/>
      <c r="AA1304" s="253">
        <f t="shared" si="414"/>
        <v>0</v>
      </c>
      <c r="AB1304" s="253">
        <f t="shared" si="415"/>
        <v>0</v>
      </c>
      <c r="AC1304" s="253">
        <f t="shared" si="424"/>
        <v>0</v>
      </c>
      <c r="AD1304" s="253">
        <f t="shared" si="416"/>
        <v>0</v>
      </c>
      <c r="AE1304" s="268">
        <f t="shared" si="425"/>
        <v>0</v>
      </c>
      <c r="AF1304" s="269">
        <f t="shared" si="417"/>
        <v>0</v>
      </c>
      <c r="AG1304" s="270">
        <f t="shared" si="418"/>
        <v>0</v>
      </c>
      <c r="AH1304" s="121"/>
      <c r="AI1304" s="252"/>
      <c r="AJ1304" s="295"/>
      <c r="AK1304" s="301">
        <f t="shared" si="419"/>
        <v>0</v>
      </c>
      <c r="AL1304" s="119" t="s">
        <v>169</v>
      </c>
      <c r="AM1304" s="123" t="s">
        <v>169</v>
      </c>
      <c r="AN1304" s="122"/>
      <c r="AO1304" s="119" t="s">
        <v>169</v>
      </c>
      <c r="AP1304" s="123" t="s">
        <v>169</v>
      </c>
      <c r="AQ1304" s="124"/>
      <c r="AR1304" s="119" t="s">
        <v>169</v>
      </c>
      <c r="AS1304" s="123" t="s">
        <v>169</v>
      </c>
      <c r="AT1304" s="122"/>
      <c r="AU1304" s="280">
        <f t="shared" si="420"/>
        <v>0</v>
      </c>
      <c r="AV1304" s="281">
        <f t="shared" si="421"/>
        <v>0</v>
      </c>
      <c r="AW1304" s="291">
        <f t="shared" si="422"/>
        <v>0</v>
      </c>
      <c r="AX1304" s="283">
        <f t="shared" si="423"/>
        <v>0</v>
      </c>
    </row>
    <row r="1305" spans="1:50" ht="26.45" customHeight="1">
      <c r="A1305" s="117"/>
      <c r="B1305" s="245"/>
      <c r="C1305" s="136"/>
      <c r="D1305" s="208" t="str">
        <f t="shared" si="407"/>
        <v/>
      </c>
      <c r="E1305" s="129" t="s">
        <v>169</v>
      </c>
      <c r="F1305" s="209" t="s">
        <v>169</v>
      </c>
      <c r="G1305" s="135"/>
      <c r="H1305" s="258"/>
      <c r="I1305" s="259">
        <f t="shared" si="408"/>
        <v>0</v>
      </c>
      <c r="J1305" s="259">
        <f t="shared" si="409"/>
        <v>0</v>
      </c>
      <c r="K1305" s="259">
        <f t="shared" si="410"/>
        <v>0</v>
      </c>
      <c r="L1305" s="252"/>
      <c r="M1305" s="252"/>
      <c r="N1305" s="252"/>
      <c r="O1305" s="147">
        <v>0</v>
      </c>
      <c r="P1305" s="147">
        <v>0</v>
      </c>
      <c r="Q1305" s="137">
        <f t="shared" si="411"/>
        <v>0</v>
      </c>
      <c r="R1305" s="80">
        <f t="shared" si="412"/>
        <v>0</v>
      </c>
      <c r="S1305" s="147">
        <v>0</v>
      </c>
      <c r="T1305" s="121"/>
      <c r="U1305" s="263">
        <f>IFERROR(VLOOKUP(B1305,คำนวณตกเบิกวิทยฐานะ!$B$9:$P$1008,14,FALSE),0)</f>
        <v>0</v>
      </c>
      <c r="V1305" s="263">
        <f>IFERROR(VLOOKUP(B1305,คำนวณตกเบิกวิทยฐานะ!$B$9:$P$1008,15,FALSE),0)</f>
        <v>0</v>
      </c>
      <c r="W1305" s="264">
        <f t="shared" si="413"/>
        <v>0</v>
      </c>
      <c r="X1305" s="119" t="s">
        <v>169</v>
      </c>
      <c r="Y1305" s="209" t="s">
        <v>169</v>
      </c>
      <c r="Z1305" s="258"/>
      <c r="AA1305" s="253">
        <f t="shared" si="414"/>
        <v>0</v>
      </c>
      <c r="AB1305" s="253">
        <f t="shared" si="415"/>
        <v>0</v>
      </c>
      <c r="AC1305" s="253">
        <f t="shared" si="424"/>
        <v>0</v>
      </c>
      <c r="AD1305" s="253">
        <f t="shared" si="416"/>
        <v>0</v>
      </c>
      <c r="AE1305" s="268">
        <f t="shared" si="425"/>
        <v>0</v>
      </c>
      <c r="AF1305" s="269">
        <f t="shared" si="417"/>
        <v>0</v>
      </c>
      <c r="AG1305" s="270">
        <f t="shared" si="418"/>
        <v>0</v>
      </c>
      <c r="AH1305" s="121"/>
      <c r="AI1305" s="252"/>
      <c r="AJ1305" s="295"/>
      <c r="AK1305" s="301">
        <f t="shared" si="419"/>
        <v>0</v>
      </c>
      <c r="AL1305" s="119" t="s">
        <v>169</v>
      </c>
      <c r="AM1305" s="123" t="s">
        <v>169</v>
      </c>
      <c r="AN1305" s="122"/>
      <c r="AO1305" s="119" t="s">
        <v>169</v>
      </c>
      <c r="AP1305" s="123" t="s">
        <v>169</v>
      </c>
      <c r="AQ1305" s="124"/>
      <c r="AR1305" s="119" t="s">
        <v>169</v>
      </c>
      <c r="AS1305" s="123" t="s">
        <v>169</v>
      </c>
      <c r="AT1305" s="122"/>
      <c r="AU1305" s="280">
        <f t="shared" si="420"/>
        <v>0</v>
      </c>
      <c r="AV1305" s="281">
        <f t="shared" si="421"/>
        <v>0</v>
      </c>
      <c r="AW1305" s="291">
        <f t="shared" si="422"/>
        <v>0</v>
      </c>
      <c r="AX1305" s="283">
        <f t="shared" si="423"/>
        <v>0</v>
      </c>
    </row>
    <row r="1306" spans="1:50" ht="26.45" customHeight="1">
      <c r="A1306" s="117"/>
      <c r="B1306" s="245"/>
      <c r="C1306" s="136"/>
      <c r="D1306" s="208" t="str">
        <f t="shared" si="407"/>
        <v/>
      </c>
      <c r="E1306" s="129" t="s">
        <v>169</v>
      </c>
      <c r="F1306" s="209" t="s">
        <v>169</v>
      </c>
      <c r="G1306" s="135"/>
      <c r="H1306" s="258"/>
      <c r="I1306" s="259">
        <f t="shared" si="408"/>
        <v>0</v>
      </c>
      <c r="J1306" s="259">
        <f t="shared" si="409"/>
        <v>0</v>
      </c>
      <c r="K1306" s="259">
        <f t="shared" si="410"/>
        <v>0</v>
      </c>
      <c r="L1306" s="252"/>
      <c r="M1306" s="252"/>
      <c r="N1306" s="252"/>
      <c r="O1306" s="147">
        <v>0</v>
      </c>
      <c r="P1306" s="147">
        <v>0</v>
      </c>
      <c r="Q1306" s="137">
        <f t="shared" si="411"/>
        <v>0</v>
      </c>
      <c r="R1306" s="80">
        <f t="shared" si="412"/>
        <v>0</v>
      </c>
      <c r="S1306" s="147">
        <v>0</v>
      </c>
      <c r="T1306" s="121"/>
      <c r="U1306" s="263">
        <f>IFERROR(VLOOKUP(B1306,คำนวณตกเบิกวิทยฐานะ!$B$9:$P$1008,14,FALSE),0)</f>
        <v>0</v>
      </c>
      <c r="V1306" s="263">
        <f>IFERROR(VLOOKUP(B1306,คำนวณตกเบิกวิทยฐานะ!$B$9:$P$1008,15,FALSE),0)</f>
        <v>0</v>
      </c>
      <c r="W1306" s="264">
        <f t="shared" si="413"/>
        <v>0</v>
      </c>
      <c r="X1306" s="119" t="s">
        <v>169</v>
      </c>
      <c r="Y1306" s="209" t="s">
        <v>169</v>
      </c>
      <c r="Z1306" s="258"/>
      <c r="AA1306" s="253">
        <f t="shared" si="414"/>
        <v>0</v>
      </c>
      <c r="AB1306" s="253">
        <f t="shared" si="415"/>
        <v>0</v>
      </c>
      <c r="AC1306" s="253">
        <f t="shared" si="424"/>
        <v>0</v>
      </c>
      <c r="AD1306" s="253">
        <f t="shared" si="416"/>
        <v>0</v>
      </c>
      <c r="AE1306" s="268">
        <f t="shared" si="425"/>
        <v>0</v>
      </c>
      <c r="AF1306" s="269">
        <f t="shared" si="417"/>
        <v>0</v>
      </c>
      <c r="AG1306" s="270">
        <f t="shared" si="418"/>
        <v>0</v>
      </c>
      <c r="AH1306" s="121"/>
      <c r="AI1306" s="252"/>
      <c r="AJ1306" s="295"/>
      <c r="AK1306" s="301">
        <f t="shared" si="419"/>
        <v>0</v>
      </c>
      <c r="AL1306" s="119" t="s">
        <v>169</v>
      </c>
      <c r="AM1306" s="123" t="s">
        <v>169</v>
      </c>
      <c r="AN1306" s="122"/>
      <c r="AO1306" s="119" t="s">
        <v>169</v>
      </c>
      <c r="AP1306" s="123" t="s">
        <v>169</v>
      </c>
      <c r="AQ1306" s="124"/>
      <c r="AR1306" s="119" t="s">
        <v>169</v>
      </c>
      <c r="AS1306" s="123" t="s">
        <v>169</v>
      </c>
      <c r="AT1306" s="122"/>
      <c r="AU1306" s="280">
        <f t="shared" si="420"/>
        <v>0</v>
      </c>
      <c r="AV1306" s="281">
        <f t="shared" si="421"/>
        <v>0</v>
      </c>
      <c r="AW1306" s="291">
        <f t="shared" si="422"/>
        <v>0</v>
      </c>
      <c r="AX1306" s="283">
        <f t="shared" si="423"/>
        <v>0</v>
      </c>
    </row>
    <row r="1307" spans="1:50" ht="26.45" customHeight="1">
      <c r="A1307" s="117"/>
      <c r="B1307" s="245"/>
      <c r="C1307" s="136"/>
      <c r="D1307" s="208" t="str">
        <f t="shared" si="407"/>
        <v/>
      </c>
      <c r="E1307" s="129" t="s">
        <v>169</v>
      </c>
      <c r="F1307" s="209" t="s">
        <v>169</v>
      </c>
      <c r="G1307" s="135"/>
      <c r="H1307" s="258"/>
      <c r="I1307" s="259">
        <f t="shared" si="408"/>
        <v>0</v>
      </c>
      <c r="J1307" s="259">
        <f t="shared" si="409"/>
        <v>0</v>
      </c>
      <c r="K1307" s="259">
        <f t="shared" si="410"/>
        <v>0</v>
      </c>
      <c r="L1307" s="252"/>
      <c r="M1307" s="252"/>
      <c r="N1307" s="252"/>
      <c r="O1307" s="147">
        <v>0</v>
      </c>
      <c r="P1307" s="147">
        <v>0</v>
      </c>
      <c r="Q1307" s="137">
        <f t="shared" si="411"/>
        <v>0</v>
      </c>
      <c r="R1307" s="80">
        <f t="shared" si="412"/>
        <v>0</v>
      </c>
      <c r="S1307" s="147">
        <v>0</v>
      </c>
      <c r="T1307" s="121"/>
      <c r="U1307" s="263">
        <f>IFERROR(VLOOKUP(B1307,คำนวณตกเบิกวิทยฐานะ!$B$9:$P$1008,14,FALSE),0)</f>
        <v>0</v>
      </c>
      <c r="V1307" s="263">
        <f>IFERROR(VLOOKUP(B1307,คำนวณตกเบิกวิทยฐานะ!$B$9:$P$1008,15,FALSE),0)</f>
        <v>0</v>
      </c>
      <c r="W1307" s="264">
        <f t="shared" si="413"/>
        <v>0</v>
      </c>
      <c r="X1307" s="119" t="s">
        <v>169</v>
      </c>
      <c r="Y1307" s="209" t="s">
        <v>169</v>
      </c>
      <c r="Z1307" s="258"/>
      <c r="AA1307" s="253">
        <f t="shared" si="414"/>
        <v>0</v>
      </c>
      <c r="AB1307" s="253">
        <f t="shared" si="415"/>
        <v>0</v>
      </c>
      <c r="AC1307" s="253">
        <f t="shared" si="424"/>
        <v>0</v>
      </c>
      <c r="AD1307" s="253">
        <f t="shared" si="416"/>
        <v>0</v>
      </c>
      <c r="AE1307" s="268">
        <f t="shared" si="425"/>
        <v>0</v>
      </c>
      <c r="AF1307" s="269">
        <f t="shared" si="417"/>
        <v>0</v>
      </c>
      <c r="AG1307" s="270">
        <f t="shared" si="418"/>
        <v>0</v>
      </c>
      <c r="AH1307" s="121"/>
      <c r="AI1307" s="252"/>
      <c r="AJ1307" s="295"/>
      <c r="AK1307" s="301">
        <f t="shared" si="419"/>
        <v>0</v>
      </c>
      <c r="AL1307" s="119" t="s">
        <v>169</v>
      </c>
      <c r="AM1307" s="123" t="s">
        <v>169</v>
      </c>
      <c r="AN1307" s="122"/>
      <c r="AO1307" s="119" t="s">
        <v>169</v>
      </c>
      <c r="AP1307" s="123" t="s">
        <v>169</v>
      </c>
      <c r="AQ1307" s="124"/>
      <c r="AR1307" s="119" t="s">
        <v>169</v>
      </c>
      <c r="AS1307" s="123" t="s">
        <v>169</v>
      </c>
      <c r="AT1307" s="122"/>
      <c r="AU1307" s="280">
        <f t="shared" si="420"/>
        <v>0</v>
      </c>
      <c r="AV1307" s="281">
        <f t="shared" si="421"/>
        <v>0</v>
      </c>
      <c r="AW1307" s="291">
        <f t="shared" si="422"/>
        <v>0</v>
      </c>
      <c r="AX1307" s="283">
        <f t="shared" si="423"/>
        <v>0</v>
      </c>
    </row>
    <row r="1308" spans="1:50" ht="26.45" customHeight="1">
      <c r="A1308" s="117"/>
      <c r="B1308" s="245"/>
      <c r="C1308" s="136"/>
      <c r="D1308" s="208" t="str">
        <f t="shared" si="407"/>
        <v/>
      </c>
      <c r="E1308" s="129" t="s">
        <v>169</v>
      </c>
      <c r="F1308" s="209" t="s">
        <v>169</v>
      </c>
      <c r="G1308" s="135"/>
      <c r="H1308" s="258"/>
      <c r="I1308" s="259">
        <f t="shared" si="408"/>
        <v>0</v>
      </c>
      <c r="J1308" s="259">
        <f t="shared" si="409"/>
        <v>0</v>
      </c>
      <c r="K1308" s="259">
        <f t="shared" si="410"/>
        <v>0</v>
      </c>
      <c r="L1308" s="252"/>
      <c r="M1308" s="252"/>
      <c r="N1308" s="252"/>
      <c r="O1308" s="147">
        <v>0</v>
      </c>
      <c r="P1308" s="147">
        <v>0</v>
      </c>
      <c r="Q1308" s="137">
        <f t="shared" si="411"/>
        <v>0</v>
      </c>
      <c r="R1308" s="80">
        <f t="shared" si="412"/>
        <v>0</v>
      </c>
      <c r="S1308" s="147">
        <v>0</v>
      </c>
      <c r="T1308" s="121"/>
      <c r="U1308" s="263">
        <f>IFERROR(VLOOKUP(B1308,คำนวณตกเบิกวิทยฐานะ!$B$9:$P$1008,14,FALSE),0)</f>
        <v>0</v>
      </c>
      <c r="V1308" s="263">
        <f>IFERROR(VLOOKUP(B1308,คำนวณตกเบิกวิทยฐานะ!$B$9:$P$1008,15,FALSE),0)</f>
        <v>0</v>
      </c>
      <c r="W1308" s="264">
        <f t="shared" si="413"/>
        <v>0</v>
      </c>
      <c r="X1308" s="119" t="s">
        <v>169</v>
      </c>
      <c r="Y1308" s="209" t="s">
        <v>169</v>
      </c>
      <c r="Z1308" s="258"/>
      <c r="AA1308" s="253">
        <f t="shared" si="414"/>
        <v>0</v>
      </c>
      <c r="AB1308" s="253">
        <f t="shared" si="415"/>
        <v>0</v>
      </c>
      <c r="AC1308" s="253">
        <f t="shared" si="424"/>
        <v>0</v>
      </c>
      <c r="AD1308" s="253">
        <f t="shared" si="416"/>
        <v>0</v>
      </c>
      <c r="AE1308" s="268">
        <f t="shared" si="425"/>
        <v>0</v>
      </c>
      <c r="AF1308" s="269">
        <f t="shared" si="417"/>
        <v>0</v>
      </c>
      <c r="AG1308" s="270">
        <f t="shared" si="418"/>
        <v>0</v>
      </c>
      <c r="AH1308" s="121"/>
      <c r="AI1308" s="252"/>
      <c r="AJ1308" s="295"/>
      <c r="AK1308" s="301">
        <f t="shared" si="419"/>
        <v>0</v>
      </c>
      <c r="AL1308" s="119" t="s">
        <v>169</v>
      </c>
      <c r="AM1308" s="123" t="s">
        <v>169</v>
      </c>
      <c r="AN1308" s="122"/>
      <c r="AO1308" s="119" t="s">
        <v>169</v>
      </c>
      <c r="AP1308" s="123" t="s">
        <v>169</v>
      </c>
      <c r="AQ1308" s="124"/>
      <c r="AR1308" s="119" t="s">
        <v>169</v>
      </c>
      <c r="AS1308" s="123" t="s">
        <v>169</v>
      </c>
      <c r="AT1308" s="122"/>
      <c r="AU1308" s="280">
        <f t="shared" si="420"/>
        <v>0</v>
      </c>
      <c r="AV1308" s="281">
        <f t="shared" si="421"/>
        <v>0</v>
      </c>
      <c r="AW1308" s="291">
        <f t="shared" si="422"/>
        <v>0</v>
      </c>
      <c r="AX1308" s="283">
        <f t="shared" si="423"/>
        <v>0</v>
      </c>
    </row>
    <row r="1309" spans="1:50" ht="26.45" customHeight="1">
      <c r="A1309" s="117"/>
      <c r="B1309" s="245"/>
      <c r="C1309" s="136"/>
      <c r="D1309" s="208" t="str">
        <f t="shared" si="407"/>
        <v/>
      </c>
      <c r="E1309" s="129" t="s">
        <v>169</v>
      </c>
      <c r="F1309" s="209" t="s">
        <v>169</v>
      </c>
      <c r="G1309" s="135"/>
      <c r="H1309" s="258"/>
      <c r="I1309" s="259">
        <f t="shared" si="408"/>
        <v>0</v>
      </c>
      <c r="J1309" s="259">
        <f t="shared" si="409"/>
        <v>0</v>
      </c>
      <c r="K1309" s="259">
        <f t="shared" si="410"/>
        <v>0</v>
      </c>
      <c r="L1309" s="252"/>
      <c r="M1309" s="252"/>
      <c r="N1309" s="252"/>
      <c r="O1309" s="147">
        <v>0</v>
      </c>
      <c r="P1309" s="147">
        <v>0</v>
      </c>
      <c r="Q1309" s="137">
        <f t="shared" si="411"/>
        <v>0</v>
      </c>
      <c r="R1309" s="80">
        <f t="shared" si="412"/>
        <v>0</v>
      </c>
      <c r="S1309" s="147">
        <v>0</v>
      </c>
      <c r="T1309" s="121"/>
      <c r="U1309" s="263">
        <f>IFERROR(VLOOKUP(B1309,คำนวณตกเบิกวิทยฐานะ!$B$9:$P$1008,14,FALSE),0)</f>
        <v>0</v>
      </c>
      <c r="V1309" s="263">
        <f>IFERROR(VLOOKUP(B1309,คำนวณตกเบิกวิทยฐานะ!$B$9:$P$1008,15,FALSE),0)</f>
        <v>0</v>
      </c>
      <c r="W1309" s="264">
        <f t="shared" si="413"/>
        <v>0</v>
      </c>
      <c r="X1309" s="119" t="s">
        <v>169</v>
      </c>
      <c r="Y1309" s="209" t="s">
        <v>169</v>
      </c>
      <c r="Z1309" s="258"/>
      <c r="AA1309" s="253">
        <f t="shared" si="414"/>
        <v>0</v>
      </c>
      <c r="AB1309" s="253">
        <f t="shared" si="415"/>
        <v>0</v>
      </c>
      <c r="AC1309" s="253">
        <f t="shared" si="424"/>
        <v>0</v>
      </c>
      <c r="AD1309" s="253">
        <f t="shared" si="416"/>
        <v>0</v>
      </c>
      <c r="AE1309" s="268">
        <f t="shared" si="425"/>
        <v>0</v>
      </c>
      <c r="AF1309" s="269">
        <f t="shared" si="417"/>
        <v>0</v>
      </c>
      <c r="AG1309" s="270">
        <f t="shared" si="418"/>
        <v>0</v>
      </c>
      <c r="AH1309" s="121"/>
      <c r="AI1309" s="252"/>
      <c r="AJ1309" s="295"/>
      <c r="AK1309" s="301">
        <f t="shared" si="419"/>
        <v>0</v>
      </c>
      <c r="AL1309" s="119" t="s">
        <v>169</v>
      </c>
      <c r="AM1309" s="123" t="s">
        <v>169</v>
      </c>
      <c r="AN1309" s="122"/>
      <c r="AO1309" s="119" t="s">
        <v>169</v>
      </c>
      <c r="AP1309" s="123" t="s">
        <v>169</v>
      </c>
      <c r="AQ1309" s="124"/>
      <c r="AR1309" s="119" t="s">
        <v>169</v>
      </c>
      <c r="AS1309" s="123" t="s">
        <v>169</v>
      </c>
      <c r="AT1309" s="122"/>
      <c r="AU1309" s="280">
        <f t="shared" si="420"/>
        <v>0</v>
      </c>
      <c r="AV1309" s="281">
        <f t="shared" si="421"/>
        <v>0</v>
      </c>
      <c r="AW1309" s="291">
        <f t="shared" si="422"/>
        <v>0</v>
      </c>
      <c r="AX1309" s="283">
        <f t="shared" si="423"/>
        <v>0</v>
      </c>
    </row>
    <row r="1310" spans="1:50" ht="26.45" customHeight="1">
      <c r="A1310" s="117"/>
      <c r="B1310" s="245"/>
      <c r="C1310" s="136"/>
      <c r="D1310" s="208" t="str">
        <f t="shared" si="407"/>
        <v/>
      </c>
      <c r="E1310" s="129" t="s">
        <v>169</v>
      </c>
      <c r="F1310" s="209" t="s">
        <v>169</v>
      </c>
      <c r="G1310" s="135"/>
      <c r="H1310" s="258"/>
      <c r="I1310" s="259">
        <f t="shared" si="408"/>
        <v>0</v>
      </c>
      <c r="J1310" s="259">
        <f t="shared" si="409"/>
        <v>0</v>
      </c>
      <c r="K1310" s="259">
        <f t="shared" si="410"/>
        <v>0</v>
      </c>
      <c r="L1310" s="252"/>
      <c r="M1310" s="252"/>
      <c r="N1310" s="252"/>
      <c r="O1310" s="147">
        <v>0</v>
      </c>
      <c r="P1310" s="147">
        <v>0</v>
      </c>
      <c r="Q1310" s="137">
        <f t="shared" si="411"/>
        <v>0</v>
      </c>
      <c r="R1310" s="80">
        <f t="shared" si="412"/>
        <v>0</v>
      </c>
      <c r="S1310" s="147">
        <v>0</v>
      </c>
      <c r="T1310" s="121"/>
      <c r="U1310" s="263">
        <f>IFERROR(VLOOKUP(B1310,คำนวณตกเบิกวิทยฐานะ!$B$9:$P$1008,14,FALSE),0)</f>
        <v>0</v>
      </c>
      <c r="V1310" s="263">
        <f>IFERROR(VLOOKUP(B1310,คำนวณตกเบิกวิทยฐานะ!$B$9:$P$1008,15,FALSE),0)</f>
        <v>0</v>
      </c>
      <c r="W1310" s="264">
        <f t="shared" si="413"/>
        <v>0</v>
      </c>
      <c r="X1310" s="119" t="s">
        <v>169</v>
      </c>
      <c r="Y1310" s="209" t="s">
        <v>169</v>
      </c>
      <c r="Z1310" s="258"/>
      <c r="AA1310" s="253">
        <f t="shared" si="414"/>
        <v>0</v>
      </c>
      <c r="AB1310" s="253">
        <f t="shared" si="415"/>
        <v>0</v>
      </c>
      <c r="AC1310" s="253">
        <f t="shared" si="424"/>
        <v>0</v>
      </c>
      <c r="AD1310" s="253">
        <f t="shared" si="416"/>
        <v>0</v>
      </c>
      <c r="AE1310" s="268">
        <f t="shared" si="425"/>
        <v>0</v>
      </c>
      <c r="AF1310" s="269">
        <f t="shared" si="417"/>
        <v>0</v>
      </c>
      <c r="AG1310" s="270">
        <f t="shared" si="418"/>
        <v>0</v>
      </c>
      <c r="AH1310" s="121"/>
      <c r="AI1310" s="252"/>
      <c r="AJ1310" s="295"/>
      <c r="AK1310" s="301">
        <f t="shared" si="419"/>
        <v>0</v>
      </c>
      <c r="AL1310" s="119" t="s">
        <v>169</v>
      </c>
      <c r="AM1310" s="123" t="s">
        <v>169</v>
      </c>
      <c r="AN1310" s="122"/>
      <c r="AO1310" s="119" t="s">
        <v>169</v>
      </c>
      <c r="AP1310" s="123" t="s">
        <v>169</v>
      </c>
      <c r="AQ1310" s="124"/>
      <c r="AR1310" s="119" t="s">
        <v>169</v>
      </c>
      <c r="AS1310" s="123" t="s">
        <v>169</v>
      </c>
      <c r="AT1310" s="122"/>
      <c r="AU1310" s="280">
        <f t="shared" si="420"/>
        <v>0</v>
      </c>
      <c r="AV1310" s="281">
        <f t="shared" si="421"/>
        <v>0</v>
      </c>
      <c r="AW1310" s="291">
        <f t="shared" si="422"/>
        <v>0</v>
      </c>
      <c r="AX1310" s="283">
        <f t="shared" si="423"/>
        <v>0</v>
      </c>
    </row>
    <row r="1311" spans="1:50" ht="26.45" customHeight="1">
      <c r="A1311" s="117"/>
      <c r="B1311" s="245"/>
      <c r="C1311" s="136"/>
      <c r="D1311" s="208" t="str">
        <f t="shared" si="407"/>
        <v/>
      </c>
      <c r="E1311" s="129" t="s">
        <v>169</v>
      </c>
      <c r="F1311" s="209" t="s">
        <v>169</v>
      </c>
      <c r="G1311" s="135"/>
      <c r="H1311" s="258"/>
      <c r="I1311" s="259">
        <f t="shared" si="408"/>
        <v>0</v>
      </c>
      <c r="J1311" s="259">
        <f t="shared" si="409"/>
        <v>0</v>
      </c>
      <c r="K1311" s="259">
        <f t="shared" si="410"/>
        <v>0</v>
      </c>
      <c r="L1311" s="252"/>
      <c r="M1311" s="252"/>
      <c r="N1311" s="252"/>
      <c r="O1311" s="147">
        <v>0</v>
      </c>
      <c r="P1311" s="147">
        <v>0</v>
      </c>
      <c r="Q1311" s="137">
        <f t="shared" si="411"/>
        <v>0</v>
      </c>
      <c r="R1311" s="80">
        <f t="shared" si="412"/>
        <v>0</v>
      </c>
      <c r="S1311" s="147">
        <v>0</v>
      </c>
      <c r="T1311" s="121"/>
      <c r="U1311" s="263">
        <f>IFERROR(VLOOKUP(B1311,คำนวณตกเบิกวิทยฐานะ!$B$9:$P$1008,14,FALSE),0)</f>
        <v>0</v>
      </c>
      <c r="V1311" s="263">
        <f>IFERROR(VLOOKUP(B1311,คำนวณตกเบิกวิทยฐานะ!$B$9:$P$1008,15,FALSE),0)</f>
        <v>0</v>
      </c>
      <c r="W1311" s="264">
        <f t="shared" si="413"/>
        <v>0</v>
      </c>
      <c r="X1311" s="119" t="s">
        <v>169</v>
      </c>
      <c r="Y1311" s="209" t="s">
        <v>169</v>
      </c>
      <c r="Z1311" s="258"/>
      <c r="AA1311" s="253">
        <f t="shared" si="414"/>
        <v>0</v>
      </c>
      <c r="AB1311" s="253">
        <f t="shared" si="415"/>
        <v>0</v>
      </c>
      <c r="AC1311" s="253">
        <f t="shared" si="424"/>
        <v>0</v>
      </c>
      <c r="AD1311" s="253">
        <f t="shared" si="416"/>
        <v>0</v>
      </c>
      <c r="AE1311" s="268">
        <f t="shared" si="425"/>
        <v>0</v>
      </c>
      <c r="AF1311" s="269">
        <f t="shared" si="417"/>
        <v>0</v>
      </c>
      <c r="AG1311" s="270">
        <f t="shared" si="418"/>
        <v>0</v>
      </c>
      <c r="AH1311" s="121"/>
      <c r="AI1311" s="252"/>
      <c r="AJ1311" s="295"/>
      <c r="AK1311" s="301">
        <f t="shared" si="419"/>
        <v>0</v>
      </c>
      <c r="AL1311" s="119" t="s">
        <v>169</v>
      </c>
      <c r="AM1311" s="123" t="s">
        <v>169</v>
      </c>
      <c r="AN1311" s="122"/>
      <c r="AO1311" s="119" t="s">
        <v>169</v>
      </c>
      <c r="AP1311" s="123" t="s">
        <v>169</v>
      </c>
      <c r="AQ1311" s="124"/>
      <c r="AR1311" s="119" t="s">
        <v>169</v>
      </c>
      <c r="AS1311" s="123" t="s">
        <v>169</v>
      </c>
      <c r="AT1311" s="122"/>
      <c r="AU1311" s="280">
        <f t="shared" si="420"/>
        <v>0</v>
      </c>
      <c r="AV1311" s="281">
        <f t="shared" si="421"/>
        <v>0</v>
      </c>
      <c r="AW1311" s="291">
        <f t="shared" si="422"/>
        <v>0</v>
      </c>
      <c r="AX1311" s="283">
        <f t="shared" si="423"/>
        <v>0</v>
      </c>
    </row>
    <row r="1312" spans="1:50" ht="26.45" customHeight="1">
      <c r="A1312" s="117"/>
      <c r="B1312" s="245"/>
      <c r="C1312" s="136"/>
      <c r="D1312" s="208" t="str">
        <f t="shared" si="407"/>
        <v/>
      </c>
      <c r="E1312" s="129" t="s">
        <v>169</v>
      </c>
      <c r="F1312" s="209" t="s">
        <v>169</v>
      </c>
      <c r="G1312" s="135"/>
      <c r="H1312" s="258"/>
      <c r="I1312" s="259">
        <f t="shared" si="408"/>
        <v>0</v>
      </c>
      <c r="J1312" s="259">
        <f t="shared" si="409"/>
        <v>0</v>
      </c>
      <c r="K1312" s="259">
        <f t="shared" si="410"/>
        <v>0</v>
      </c>
      <c r="L1312" s="252"/>
      <c r="M1312" s="252"/>
      <c r="N1312" s="252"/>
      <c r="O1312" s="147">
        <v>0</v>
      </c>
      <c r="P1312" s="147">
        <v>0</v>
      </c>
      <c r="Q1312" s="137">
        <f t="shared" si="411"/>
        <v>0</v>
      </c>
      <c r="R1312" s="80">
        <f t="shared" si="412"/>
        <v>0</v>
      </c>
      <c r="S1312" s="147">
        <v>0</v>
      </c>
      <c r="T1312" s="121"/>
      <c r="U1312" s="263">
        <f>IFERROR(VLOOKUP(B1312,คำนวณตกเบิกวิทยฐานะ!$B$9:$P$1008,14,FALSE),0)</f>
        <v>0</v>
      </c>
      <c r="V1312" s="263">
        <f>IFERROR(VLOOKUP(B1312,คำนวณตกเบิกวิทยฐานะ!$B$9:$P$1008,15,FALSE),0)</f>
        <v>0</v>
      </c>
      <c r="W1312" s="264">
        <f t="shared" si="413"/>
        <v>0</v>
      </c>
      <c r="X1312" s="119" t="s">
        <v>169</v>
      </c>
      <c r="Y1312" s="209" t="s">
        <v>169</v>
      </c>
      <c r="Z1312" s="258"/>
      <c r="AA1312" s="253">
        <f t="shared" si="414"/>
        <v>0</v>
      </c>
      <c r="AB1312" s="253">
        <f t="shared" si="415"/>
        <v>0</v>
      </c>
      <c r="AC1312" s="253">
        <f t="shared" si="424"/>
        <v>0</v>
      </c>
      <c r="AD1312" s="253">
        <f t="shared" si="416"/>
        <v>0</v>
      </c>
      <c r="AE1312" s="268">
        <f t="shared" si="425"/>
        <v>0</v>
      </c>
      <c r="AF1312" s="269">
        <f t="shared" si="417"/>
        <v>0</v>
      </c>
      <c r="AG1312" s="270">
        <f t="shared" si="418"/>
        <v>0</v>
      </c>
      <c r="AH1312" s="121"/>
      <c r="AI1312" s="252"/>
      <c r="AJ1312" s="295"/>
      <c r="AK1312" s="301">
        <f t="shared" si="419"/>
        <v>0</v>
      </c>
      <c r="AL1312" s="119" t="s">
        <v>169</v>
      </c>
      <c r="AM1312" s="123" t="s">
        <v>169</v>
      </c>
      <c r="AN1312" s="122"/>
      <c r="AO1312" s="119" t="s">
        <v>169</v>
      </c>
      <c r="AP1312" s="123" t="s">
        <v>169</v>
      </c>
      <c r="AQ1312" s="124"/>
      <c r="AR1312" s="119" t="s">
        <v>169</v>
      </c>
      <c r="AS1312" s="123" t="s">
        <v>169</v>
      </c>
      <c r="AT1312" s="122"/>
      <c r="AU1312" s="280">
        <f t="shared" si="420"/>
        <v>0</v>
      </c>
      <c r="AV1312" s="281">
        <f t="shared" si="421"/>
        <v>0</v>
      </c>
      <c r="AW1312" s="291">
        <f t="shared" si="422"/>
        <v>0</v>
      </c>
      <c r="AX1312" s="283">
        <f t="shared" si="423"/>
        <v>0</v>
      </c>
    </row>
    <row r="1313" spans="1:50" ht="26.45" customHeight="1">
      <c r="A1313" s="117"/>
      <c r="B1313" s="245"/>
      <c r="C1313" s="136"/>
      <c r="D1313" s="208" t="str">
        <f t="shared" si="407"/>
        <v/>
      </c>
      <c r="E1313" s="129" t="s">
        <v>169</v>
      </c>
      <c r="F1313" s="209" t="s">
        <v>169</v>
      </c>
      <c r="G1313" s="135"/>
      <c r="H1313" s="258"/>
      <c r="I1313" s="259">
        <f t="shared" si="408"/>
        <v>0</v>
      </c>
      <c r="J1313" s="259">
        <f t="shared" si="409"/>
        <v>0</v>
      </c>
      <c r="K1313" s="259">
        <f t="shared" si="410"/>
        <v>0</v>
      </c>
      <c r="L1313" s="252"/>
      <c r="M1313" s="252"/>
      <c r="N1313" s="252"/>
      <c r="O1313" s="147">
        <v>0</v>
      </c>
      <c r="P1313" s="147">
        <v>0</v>
      </c>
      <c r="Q1313" s="137">
        <f t="shared" si="411"/>
        <v>0</v>
      </c>
      <c r="R1313" s="80">
        <f t="shared" si="412"/>
        <v>0</v>
      </c>
      <c r="S1313" s="147">
        <v>0</v>
      </c>
      <c r="T1313" s="121"/>
      <c r="U1313" s="263">
        <f>IFERROR(VLOOKUP(B1313,คำนวณตกเบิกวิทยฐานะ!$B$9:$P$1008,14,FALSE),0)</f>
        <v>0</v>
      </c>
      <c r="V1313" s="263">
        <f>IFERROR(VLOOKUP(B1313,คำนวณตกเบิกวิทยฐานะ!$B$9:$P$1008,15,FALSE),0)</f>
        <v>0</v>
      </c>
      <c r="W1313" s="264">
        <f t="shared" si="413"/>
        <v>0</v>
      </c>
      <c r="X1313" s="119" t="s">
        <v>169</v>
      </c>
      <c r="Y1313" s="209" t="s">
        <v>169</v>
      </c>
      <c r="Z1313" s="258"/>
      <c r="AA1313" s="253">
        <f t="shared" si="414"/>
        <v>0</v>
      </c>
      <c r="AB1313" s="253">
        <f t="shared" si="415"/>
        <v>0</v>
      </c>
      <c r="AC1313" s="253">
        <f t="shared" si="424"/>
        <v>0</v>
      </c>
      <c r="AD1313" s="253">
        <f t="shared" si="416"/>
        <v>0</v>
      </c>
      <c r="AE1313" s="268">
        <f t="shared" si="425"/>
        <v>0</v>
      </c>
      <c r="AF1313" s="269">
        <f t="shared" si="417"/>
        <v>0</v>
      </c>
      <c r="AG1313" s="270">
        <f t="shared" si="418"/>
        <v>0</v>
      </c>
      <c r="AH1313" s="121"/>
      <c r="AI1313" s="252"/>
      <c r="AJ1313" s="295"/>
      <c r="AK1313" s="301">
        <f t="shared" si="419"/>
        <v>0</v>
      </c>
      <c r="AL1313" s="119" t="s">
        <v>169</v>
      </c>
      <c r="AM1313" s="123" t="s">
        <v>169</v>
      </c>
      <c r="AN1313" s="122"/>
      <c r="AO1313" s="119" t="s">
        <v>169</v>
      </c>
      <c r="AP1313" s="123" t="s">
        <v>169</v>
      </c>
      <c r="AQ1313" s="124"/>
      <c r="AR1313" s="119" t="s">
        <v>169</v>
      </c>
      <c r="AS1313" s="123" t="s">
        <v>169</v>
      </c>
      <c r="AT1313" s="122"/>
      <c r="AU1313" s="280">
        <f t="shared" si="420"/>
        <v>0</v>
      </c>
      <c r="AV1313" s="281">
        <f t="shared" si="421"/>
        <v>0</v>
      </c>
      <c r="AW1313" s="291">
        <f t="shared" si="422"/>
        <v>0</v>
      </c>
      <c r="AX1313" s="283">
        <f t="shared" si="423"/>
        <v>0</v>
      </c>
    </row>
    <row r="1314" spans="1:50" ht="26.45" customHeight="1">
      <c r="A1314" s="117"/>
      <c r="B1314" s="245"/>
      <c r="C1314" s="136"/>
      <c r="D1314" s="208" t="str">
        <f t="shared" si="407"/>
        <v/>
      </c>
      <c r="E1314" s="129" t="s">
        <v>169</v>
      </c>
      <c r="F1314" s="209" t="s">
        <v>169</v>
      </c>
      <c r="G1314" s="135"/>
      <c r="H1314" s="258"/>
      <c r="I1314" s="259">
        <f t="shared" si="408"/>
        <v>0</v>
      </c>
      <c r="J1314" s="259">
        <f t="shared" si="409"/>
        <v>0</v>
      </c>
      <c r="K1314" s="259">
        <f t="shared" si="410"/>
        <v>0</v>
      </c>
      <c r="L1314" s="252"/>
      <c r="M1314" s="252"/>
      <c r="N1314" s="252"/>
      <c r="O1314" s="147">
        <v>0</v>
      </c>
      <c r="P1314" s="147">
        <v>0</v>
      </c>
      <c r="Q1314" s="137">
        <f t="shared" si="411"/>
        <v>0</v>
      </c>
      <c r="R1314" s="80">
        <f t="shared" si="412"/>
        <v>0</v>
      </c>
      <c r="S1314" s="147">
        <v>0</v>
      </c>
      <c r="T1314" s="121"/>
      <c r="U1314" s="263">
        <f>IFERROR(VLOOKUP(B1314,คำนวณตกเบิกวิทยฐานะ!$B$9:$P$1008,14,FALSE),0)</f>
        <v>0</v>
      </c>
      <c r="V1314" s="263">
        <f>IFERROR(VLOOKUP(B1314,คำนวณตกเบิกวิทยฐานะ!$B$9:$P$1008,15,FALSE),0)</f>
        <v>0</v>
      </c>
      <c r="W1314" s="264">
        <f t="shared" si="413"/>
        <v>0</v>
      </c>
      <c r="X1314" s="119" t="s">
        <v>169</v>
      </c>
      <c r="Y1314" s="209" t="s">
        <v>169</v>
      </c>
      <c r="Z1314" s="258"/>
      <c r="AA1314" s="253">
        <f t="shared" si="414"/>
        <v>0</v>
      </c>
      <c r="AB1314" s="253">
        <f t="shared" si="415"/>
        <v>0</v>
      </c>
      <c r="AC1314" s="253">
        <f t="shared" si="424"/>
        <v>0</v>
      </c>
      <c r="AD1314" s="253">
        <f t="shared" si="416"/>
        <v>0</v>
      </c>
      <c r="AE1314" s="268">
        <f t="shared" si="425"/>
        <v>0</v>
      </c>
      <c r="AF1314" s="269">
        <f t="shared" si="417"/>
        <v>0</v>
      </c>
      <c r="AG1314" s="270">
        <f t="shared" si="418"/>
        <v>0</v>
      </c>
      <c r="AH1314" s="121"/>
      <c r="AI1314" s="252"/>
      <c r="AJ1314" s="295"/>
      <c r="AK1314" s="301">
        <f t="shared" si="419"/>
        <v>0</v>
      </c>
      <c r="AL1314" s="119" t="s">
        <v>169</v>
      </c>
      <c r="AM1314" s="123" t="s">
        <v>169</v>
      </c>
      <c r="AN1314" s="122"/>
      <c r="AO1314" s="119" t="s">
        <v>169</v>
      </c>
      <c r="AP1314" s="123" t="s">
        <v>169</v>
      </c>
      <c r="AQ1314" s="124"/>
      <c r="AR1314" s="119" t="s">
        <v>169</v>
      </c>
      <c r="AS1314" s="123" t="s">
        <v>169</v>
      </c>
      <c r="AT1314" s="122"/>
      <c r="AU1314" s="280">
        <f t="shared" si="420"/>
        <v>0</v>
      </c>
      <c r="AV1314" s="281">
        <f t="shared" si="421"/>
        <v>0</v>
      </c>
      <c r="AW1314" s="291">
        <f t="shared" si="422"/>
        <v>0</v>
      </c>
      <c r="AX1314" s="283">
        <f t="shared" si="423"/>
        <v>0</v>
      </c>
    </row>
    <row r="1315" spans="1:50" ht="26.45" customHeight="1">
      <c r="A1315" s="117"/>
      <c r="B1315" s="245"/>
      <c r="C1315" s="136"/>
      <c r="D1315" s="208" t="str">
        <f t="shared" si="407"/>
        <v/>
      </c>
      <c r="E1315" s="129" t="s">
        <v>169</v>
      </c>
      <c r="F1315" s="209" t="s">
        <v>169</v>
      </c>
      <c r="G1315" s="135"/>
      <c r="H1315" s="258"/>
      <c r="I1315" s="259">
        <f t="shared" si="408"/>
        <v>0</v>
      </c>
      <c r="J1315" s="259">
        <f t="shared" si="409"/>
        <v>0</v>
      </c>
      <c r="K1315" s="259">
        <f t="shared" si="410"/>
        <v>0</v>
      </c>
      <c r="L1315" s="252"/>
      <c r="M1315" s="252"/>
      <c r="N1315" s="252"/>
      <c r="O1315" s="147">
        <v>0</v>
      </c>
      <c r="P1315" s="147">
        <v>0</v>
      </c>
      <c r="Q1315" s="137">
        <f t="shared" si="411"/>
        <v>0</v>
      </c>
      <c r="R1315" s="80">
        <f t="shared" si="412"/>
        <v>0</v>
      </c>
      <c r="S1315" s="147">
        <v>0</v>
      </c>
      <c r="T1315" s="121"/>
      <c r="U1315" s="263">
        <f>IFERROR(VLOOKUP(B1315,คำนวณตกเบิกวิทยฐานะ!$B$9:$P$1008,14,FALSE),0)</f>
        <v>0</v>
      </c>
      <c r="V1315" s="263">
        <f>IFERROR(VLOOKUP(B1315,คำนวณตกเบิกวิทยฐานะ!$B$9:$P$1008,15,FALSE),0)</f>
        <v>0</v>
      </c>
      <c r="W1315" s="264">
        <f t="shared" si="413"/>
        <v>0</v>
      </c>
      <c r="X1315" s="119" t="s">
        <v>169</v>
      </c>
      <c r="Y1315" s="209" t="s">
        <v>169</v>
      </c>
      <c r="Z1315" s="258"/>
      <c r="AA1315" s="253">
        <f t="shared" si="414"/>
        <v>0</v>
      </c>
      <c r="AB1315" s="253">
        <f t="shared" si="415"/>
        <v>0</v>
      </c>
      <c r="AC1315" s="253">
        <f t="shared" si="424"/>
        <v>0</v>
      </c>
      <c r="AD1315" s="253">
        <f t="shared" si="416"/>
        <v>0</v>
      </c>
      <c r="AE1315" s="268">
        <f t="shared" si="425"/>
        <v>0</v>
      </c>
      <c r="AF1315" s="269">
        <f t="shared" si="417"/>
        <v>0</v>
      </c>
      <c r="AG1315" s="270">
        <f t="shared" si="418"/>
        <v>0</v>
      </c>
      <c r="AH1315" s="121"/>
      <c r="AI1315" s="252"/>
      <c r="AJ1315" s="295"/>
      <c r="AK1315" s="301">
        <f t="shared" si="419"/>
        <v>0</v>
      </c>
      <c r="AL1315" s="119" t="s">
        <v>169</v>
      </c>
      <c r="AM1315" s="123" t="s">
        <v>169</v>
      </c>
      <c r="AN1315" s="122"/>
      <c r="AO1315" s="119" t="s">
        <v>169</v>
      </c>
      <c r="AP1315" s="123" t="s">
        <v>169</v>
      </c>
      <c r="AQ1315" s="124"/>
      <c r="AR1315" s="119" t="s">
        <v>169</v>
      </c>
      <c r="AS1315" s="123" t="s">
        <v>169</v>
      </c>
      <c r="AT1315" s="122"/>
      <c r="AU1315" s="280">
        <f t="shared" si="420"/>
        <v>0</v>
      </c>
      <c r="AV1315" s="281">
        <f t="shared" si="421"/>
        <v>0</v>
      </c>
      <c r="AW1315" s="291">
        <f t="shared" si="422"/>
        <v>0</v>
      </c>
      <c r="AX1315" s="283">
        <f t="shared" si="423"/>
        <v>0</v>
      </c>
    </row>
    <row r="1316" spans="1:50" ht="26.45" customHeight="1">
      <c r="A1316" s="117"/>
      <c r="B1316" s="245"/>
      <c r="C1316" s="136"/>
      <c r="D1316" s="208" t="str">
        <f t="shared" si="407"/>
        <v/>
      </c>
      <c r="E1316" s="129" t="s">
        <v>169</v>
      </c>
      <c r="F1316" s="209" t="s">
        <v>169</v>
      </c>
      <c r="G1316" s="135"/>
      <c r="H1316" s="258"/>
      <c r="I1316" s="259">
        <f t="shared" si="408"/>
        <v>0</v>
      </c>
      <c r="J1316" s="259">
        <f t="shared" si="409"/>
        <v>0</v>
      </c>
      <c r="K1316" s="259">
        <f t="shared" si="410"/>
        <v>0</v>
      </c>
      <c r="L1316" s="252"/>
      <c r="M1316" s="252"/>
      <c r="N1316" s="252"/>
      <c r="O1316" s="147">
        <v>0</v>
      </c>
      <c r="P1316" s="147">
        <v>0</v>
      </c>
      <c r="Q1316" s="137">
        <f t="shared" si="411"/>
        <v>0</v>
      </c>
      <c r="R1316" s="80">
        <f t="shared" si="412"/>
        <v>0</v>
      </c>
      <c r="S1316" s="147">
        <v>0</v>
      </c>
      <c r="T1316" s="121"/>
      <c r="U1316" s="263">
        <f>IFERROR(VLOOKUP(B1316,คำนวณตกเบิกวิทยฐานะ!$B$9:$P$1008,14,FALSE),0)</f>
        <v>0</v>
      </c>
      <c r="V1316" s="263">
        <f>IFERROR(VLOOKUP(B1316,คำนวณตกเบิกวิทยฐานะ!$B$9:$P$1008,15,FALSE),0)</f>
        <v>0</v>
      </c>
      <c r="W1316" s="264">
        <f t="shared" si="413"/>
        <v>0</v>
      </c>
      <c r="X1316" s="119" t="s">
        <v>169</v>
      </c>
      <c r="Y1316" s="209" t="s">
        <v>169</v>
      </c>
      <c r="Z1316" s="258"/>
      <c r="AA1316" s="253">
        <f t="shared" si="414"/>
        <v>0</v>
      </c>
      <c r="AB1316" s="253">
        <f t="shared" si="415"/>
        <v>0</v>
      </c>
      <c r="AC1316" s="253">
        <f t="shared" si="424"/>
        <v>0</v>
      </c>
      <c r="AD1316" s="253">
        <f t="shared" si="416"/>
        <v>0</v>
      </c>
      <c r="AE1316" s="268">
        <f t="shared" si="425"/>
        <v>0</v>
      </c>
      <c r="AF1316" s="269">
        <f t="shared" si="417"/>
        <v>0</v>
      </c>
      <c r="AG1316" s="270">
        <f t="shared" si="418"/>
        <v>0</v>
      </c>
      <c r="AH1316" s="121"/>
      <c r="AI1316" s="252"/>
      <c r="AJ1316" s="295"/>
      <c r="AK1316" s="301">
        <f t="shared" si="419"/>
        <v>0</v>
      </c>
      <c r="AL1316" s="119" t="s">
        <v>169</v>
      </c>
      <c r="AM1316" s="123" t="s">
        <v>169</v>
      </c>
      <c r="AN1316" s="122"/>
      <c r="AO1316" s="119" t="s">
        <v>169</v>
      </c>
      <c r="AP1316" s="123" t="s">
        <v>169</v>
      </c>
      <c r="AQ1316" s="124"/>
      <c r="AR1316" s="119" t="s">
        <v>169</v>
      </c>
      <c r="AS1316" s="123" t="s">
        <v>169</v>
      </c>
      <c r="AT1316" s="122"/>
      <c r="AU1316" s="280">
        <f t="shared" si="420"/>
        <v>0</v>
      </c>
      <c r="AV1316" s="281">
        <f t="shared" si="421"/>
        <v>0</v>
      </c>
      <c r="AW1316" s="291">
        <f t="shared" si="422"/>
        <v>0</v>
      </c>
      <c r="AX1316" s="283">
        <f t="shared" si="423"/>
        <v>0</v>
      </c>
    </row>
    <row r="1317" spans="1:50" ht="26.45" customHeight="1">
      <c r="A1317" s="117"/>
      <c r="B1317" s="245"/>
      <c r="C1317" s="136"/>
      <c r="D1317" s="208" t="str">
        <f t="shared" si="407"/>
        <v/>
      </c>
      <c r="E1317" s="129" t="s">
        <v>169</v>
      </c>
      <c r="F1317" s="209" t="s">
        <v>169</v>
      </c>
      <c r="G1317" s="135"/>
      <c r="H1317" s="258"/>
      <c r="I1317" s="259">
        <f t="shared" si="408"/>
        <v>0</v>
      </c>
      <c r="J1317" s="259">
        <f t="shared" si="409"/>
        <v>0</v>
      </c>
      <c r="K1317" s="259">
        <f t="shared" si="410"/>
        <v>0</v>
      </c>
      <c r="L1317" s="252"/>
      <c r="M1317" s="252"/>
      <c r="N1317" s="252"/>
      <c r="O1317" s="147">
        <v>0</v>
      </c>
      <c r="P1317" s="147">
        <v>0</v>
      </c>
      <c r="Q1317" s="137">
        <f t="shared" si="411"/>
        <v>0</v>
      </c>
      <c r="R1317" s="80">
        <f t="shared" si="412"/>
        <v>0</v>
      </c>
      <c r="S1317" s="147">
        <v>0</v>
      </c>
      <c r="T1317" s="121"/>
      <c r="U1317" s="263">
        <f>IFERROR(VLOOKUP(B1317,คำนวณตกเบิกวิทยฐานะ!$B$9:$P$1008,14,FALSE),0)</f>
        <v>0</v>
      </c>
      <c r="V1317" s="263">
        <f>IFERROR(VLOOKUP(B1317,คำนวณตกเบิกวิทยฐานะ!$B$9:$P$1008,15,FALSE),0)</f>
        <v>0</v>
      </c>
      <c r="W1317" s="264">
        <f t="shared" si="413"/>
        <v>0</v>
      </c>
      <c r="X1317" s="119" t="s">
        <v>169</v>
      </c>
      <c r="Y1317" s="209" t="s">
        <v>169</v>
      </c>
      <c r="Z1317" s="258"/>
      <c r="AA1317" s="253">
        <f t="shared" si="414"/>
        <v>0</v>
      </c>
      <c r="AB1317" s="253">
        <f t="shared" si="415"/>
        <v>0</v>
      </c>
      <c r="AC1317" s="253">
        <f t="shared" si="424"/>
        <v>0</v>
      </c>
      <c r="AD1317" s="253">
        <f t="shared" si="416"/>
        <v>0</v>
      </c>
      <c r="AE1317" s="268">
        <f t="shared" si="425"/>
        <v>0</v>
      </c>
      <c r="AF1317" s="269">
        <f t="shared" si="417"/>
        <v>0</v>
      </c>
      <c r="AG1317" s="270">
        <f t="shared" si="418"/>
        <v>0</v>
      </c>
      <c r="AH1317" s="121"/>
      <c r="AI1317" s="252"/>
      <c r="AJ1317" s="295"/>
      <c r="AK1317" s="301">
        <f t="shared" si="419"/>
        <v>0</v>
      </c>
      <c r="AL1317" s="119" t="s">
        <v>169</v>
      </c>
      <c r="AM1317" s="123" t="s">
        <v>169</v>
      </c>
      <c r="AN1317" s="122"/>
      <c r="AO1317" s="119" t="s">
        <v>169</v>
      </c>
      <c r="AP1317" s="123" t="s">
        <v>169</v>
      </c>
      <c r="AQ1317" s="124"/>
      <c r="AR1317" s="119" t="s">
        <v>169</v>
      </c>
      <c r="AS1317" s="123" t="s">
        <v>169</v>
      </c>
      <c r="AT1317" s="122"/>
      <c r="AU1317" s="280">
        <f t="shared" si="420"/>
        <v>0</v>
      </c>
      <c r="AV1317" s="281">
        <f t="shared" si="421"/>
        <v>0</v>
      </c>
      <c r="AW1317" s="291">
        <f t="shared" si="422"/>
        <v>0</v>
      </c>
      <c r="AX1317" s="283">
        <f t="shared" si="423"/>
        <v>0</v>
      </c>
    </row>
    <row r="1318" spans="1:50" ht="26.45" customHeight="1">
      <c r="A1318" s="117"/>
      <c r="B1318" s="245"/>
      <c r="C1318" s="136"/>
      <c r="D1318" s="208" t="str">
        <f t="shared" si="407"/>
        <v/>
      </c>
      <c r="E1318" s="129" t="s">
        <v>169</v>
      </c>
      <c r="F1318" s="209" t="s">
        <v>169</v>
      </c>
      <c r="G1318" s="135"/>
      <c r="H1318" s="258"/>
      <c r="I1318" s="259">
        <f t="shared" si="408"/>
        <v>0</v>
      </c>
      <c r="J1318" s="259">
        <f t="shared" si="409"/>
        <v>0</v>
      </c>
      <c r="K1318" s="259">
        <f t="shared" si="410"/>
        <v>0</v>
      </c>
      <c r="L1318" s="252"/>
      <c r="M1318" s="252"/>
      <c r="N1318" s="252"/>
      <c r="O1318" s="147">
        <v>0</v>
      </c>
      <c r="P1318" s="147">
        <v>0</v>
      </c>
      <c r="Q1318" s="137">
        <f t="shared" si="411"/>
        <v>0</v>
      </c>
      <c r="R1318" s="80">
        <f t="shared" si="412"/>
        <v>0</v>
      </c>
      <c r="S1318" s="147">
        <v>0</v>
      </c>
      <c r="T1318" s="121"/>
      <c r="U1318" s="263">
        <f>IFERROR(VLOOKUP(B1318,คำนวณตกเบิกวิทยฐานะ!$B$9:$P$1008,14,FALSE),0)</f>
        <v>0</v>
      </c>
      <c r="V1318" s="263">
        <f>IFERROR(VLOOKUP(B1318,คำนวณตกเบิกวิทยฐานะ!$B$9:$P$1008,15,FALSE),0)</f>
        <v>0</v>
      </c>
      <c r="W1318" s="264">
        <f t="shared" si="413"/>
        <v>0</v>
      </c>
      <c r="X1318" s="119" t="s">
        <v>169</v>
      </c>
      <c r="Y1318" s="209" t="s">
        <v>169</v>
      </c>
      <c r="Z1318" s="258"/>
      <c r="AA1318" s="253">
        <f t="shared" si="414"/>
        <v>0</v>
      </c>
      <c r="AB1318" s="253">
        <f t="shared" si="415"/>
        <v>0</v>
      </c>
      <c r="AC1318" s="253">
        <f t="shared" si="424"/>
        <v>0</v>
      </c>
      <c r="AD1318" s="253">
        <f t="shared" si="416"/>
        <v>0</v>
      </c>
      <c r="AE1318" s="268">
        <f t="shared" si="425"/>
        <v>0</v>
      </c>
      <c r="AF1318" s="269">
        <f t="shared" si="417"/>
        <v>0</v>
      </c>
      <c r="AG1318" s="270">
        <f t="shared" si="418"/>
        <v>0</v>
      </c>
      <c r="AH1318" s="121"/>
      <c r="AI1318" s="252"/>
      <c r="AJ1318" s="295"/>
      <c r="AK1318" s="301">
        <f t="shared" si="419"/>
        <v>0</v>
      </c>
      <c r="AL1318" s="119" t="s">
        <v>169</v>
      </c>
      <c r="AM1318" s="123" t="s">
        <v>169</v>
      </c>
      <c r="AN1318" s="122"/>
      <c r="AO1318" s="119" t="s">
        <v>169</v>
      </c>
      <c r="AP1318" s="123" t="s">
        <v>169</v>
      </c>
      <c r="AQ1318" s="124"/>
      <c r="AR1318" s="119" t="s">
        <v>169</v>
      </c>
      <c r="AS1318" s="123" t="s">
        <v>169</v>
      </c>
      <c r="AT1318" s="122"/>
      <c r="AU1318" s="280">
        <f t="shared" si="420"/>
        <v>0</v>
      </c>
      <c r="AV1318" s="281">
        <f t="shared" si="421"/>
        <v>0</v>
      </c>
      <c r="AW1318" s="291">
        <f t="shared" si="422"/>
        <v>0</v>
      </c>
      <c r="AX1318" s="283">
        <f t="shared" si="423"/>
        <v>0</v>
      </c>
    </row>
    <row r="1319" spans="1:50" ht="26.45" customHeight="1">
      <c r="A1319" s="117"/>
      <c r="B1319" s="245"/>
      <c r="C1319" s="136"/>
      <c r="D1319" s="208" t="str">
        <f t="shared" si="407"/>
        <v/>
      </c>
      <c r="E1319" s="129" t="s">
        <v>169</v>
      </c>
      <c r="F1319" s="209" t="s">
        <v>169</v>
      </c>
      <c r="G1319" s="135"/>
      <c r="H1319" s="258"/>
      <c r="I1319" s="259">
        <f t="shared" si="408"/>
        <v>0</v>
      </c>
      <c r="J1319" s="259">
        <f t="shared" si="409"/>
        <v>0</v>
      </c>
      <c r="K1319" s="259">
        <f t="shared" si="410"/>
        <v>0</v>
      </c>
      <c r="L1319" s="252"/>
      <c r="M1319" s="252"/>
      <c r="N1319" s="252"/>
      <c r="O1319" s="147">
        <v>0</v>
      </c>
      <c r="P1319" s="147">
        <v>0</v>
      </c>
      <c r="Q1319" s="137">
        <f t="shared" si="411"/>
        <v>0</v>
      </c>
      <c r="R1319" s="80">
        <f t="shared" si="412"/>
        <v>0</v>
      </c>
      <c r="S1319" s="147">
        <v>0</v>
      </c>
      <c r="T1319" s="121"/>
      <c r="U1319" s="263">
        <f>IFERROR(VLOOKUP(B1319,คำนวณตกเบิกวิทยฐานะ!$B$9:$P$1008,14,FALSE),0)</f>
        <v>0</v>
      </c>
      <c r="V1319" s="263">
        <f>IFERROR(VLOOKUP(B1319,คำนวณตกเบิกวิทยฐานะ!$B$9:$P$1008,15,FALSE),0)</f>
        <v>0</v>
      </c>
      <c r="W1319" s="264">
        <f t="shared" si="413"/>
        <v>0</v>
      </c>
      <c r="X1319" s="119" t="s">
        <v>169</v>
      </c>
      <c r="Y1319" s="209" t="s">
        <v>169</v>
      </c>
      <c r="Z1319" s="258"/>
      <c r="AA1319" s="253">
        <f t="shared" si="414"/>
        <v>0</v>
      </c>
      <c r="AB1319" s="253">
        <f t="shared" si="415"/>
        <v>0</v>
      </c>
      <c r="AC1319" s="253">
        <f t="shared" si="424"/>
        <v>0</v>
      </c>
      <c r="AD1319" s="253">
        <f t="shared" si="416"/>
        <v>0</v>
      </c>
      <c r="AE1319" s="268">
        <f t="shared" si="425"/>
        <v>0</v>
      </c>
      <c r="AF1319" s="269">
        <f t="shared" si="417"/>
        <v>0</v>
      </c>
      <c r="AG1319" s="270">
        <f t="shared" si="418"/>
        <v>0</v>
      </c>
      <c r="AH1319" s="121"/>
      <c r="AI1319" s="252"/>
      <c r="AJ1319" s="295"/>
      <c r="AK1319" s="301">
        <f t="shared" si="419"/>
        <v>0</v>
      </c>
      <c r="AL1319" s="119" t="s">
        <v>169</v>
      </c>
      <c r="AM1319" s="123" t="s">
        <v>169</v>
      </c>
      <c r="AN1319" s="122"/>
      <c r="AO1319" s="119" t="s">
        <v>169</v>
      </c>
      <c r="AP1319" s="123" t="s">
        <v>169</v>
      </c>
      <c r="AQ1319" s="124"/>
      <c r="AR1319" s="119" t="s">
        <v>169</v>
      </c>
      <c r="AS1319" s="123" t="s">
        <v>169</v>
      </c>
      <c r="AT1319" s="122"/>
      <c r="AU1319" s="280">
        <f t="shared" si="420"/>
        <v>0</v>
      </c>
      <c r="AV1319" s="281">
        <f t="shared" si="421"/>
        <v>0</v>
      </c>
      <c r="AW1319" s="291">
        <f t="shared" si="422"/>
        <v>0</v>
      </c>
      <c r="AX1319" s="283">
        <f t="shared" si="423"/>
        <v>0</v>
      </c>
    </row>
    <row r="1320" spans="1:50" ht="26.45" customHeight="1">
      <c r="A1320" s="117"/>
      <c r="B1320" s="245"/>
      <c r="C1320" s="136"/>
      <c r="D1320" s="208" t="str">
        <f t="shared" si="407"/>
        <v/>
      </c>
      <c r="E1320" s="129" t="s">
        <v>169</v>
      </c>
      <c r="F1320" s="209" t="s">
        <v>169</v>
      </c>
      <c r="G1320" s="135"/>
      <c r="H1320" s="258"/>
      <c r="I1320" s="259">
        <f t="shared" si="408"/>
        <v>0</v>
      </c>
      <c r="J1320" s="259">
        <f t="shared" si="409"/>
        <v>0</v>
      </c>
      <c r="K1320" s="259">
        <f t="shared" si="410"/>
        <v>0</v>
      </c>
      <c r="L1320" s="252"/>
      <c r="M1320" s="252"/>
      <c r="N1320" s="252"/>
      <c r="O1320" s="147">
        <v>0</v>
      </c>
      <c r="P1320" s="147">
        <v>0</v>
      </c>
      <c r="Q1320" s="137">
        <f t="shared" si="411"/>
        <v>0</v>
      </c>
      <c r="R1320" s="80">
        <f t="shared" si="412"/>
        <v>0</v>
      </c>
      <c r="S1320" s="147">
        <v>0</v>
      </c>
      <c r="T1320" s="121"/>
      <c r="U1320" s="263">
        <f>IFERROR(VLOOKUP(B1320,คำนวณตกเบิกวิทยฐานะ!$B$9:$P$1008,14,FALSE),0)</f>
        <v>0</v>
      </c>
      <c r="V1320" s="263">
        <f>IFERROR(VLOOKUP(B1320,คำนวณตกเบิกวิทยฐานะ!$B$9:$P$1008,15,FALSE),0)</f>
        <v>0</v>
      </c>
      <c r="W1320" s="264">
        <f t="shared" si="413"/>
        <v>0</v>
      </c>
      <c r="X1320" s="119" t="s">
        <v>169</v>
      </c>
      <c r="Y1320" s="209" t="s">
        <v>169</v>
      </c>
      <c r="Z1320" s="258"/>
      <c r="AA1320" s="253">
        <f t="shared" si="414"/>
        <v>0</v>
      </c>
      <c r="AB1320" s="253">
        <f t="shared" si="415"/>
        <v>0</v>
      </c>
      <c r="AC1320" s="253">
        <f t="shared" si="424"/>
        <v>0</v>
      </c>
      <c r="AD1320" s="253">
        <f t="shared" si="416"/>
        <v>0</v>
      </c>
      <c r="AE1320" s="268">
        <f t="shared" si="425"/>
        <v>0</v>
      </c>
      <c r="AF1320" s="269">
        <f t="shared" si="417"/>
        <v>0</v>
      </c>
      <c r="AG1320" s="270">
        <f t="shared" si="418"/>
        <v>0</v>
      </c>
      <c r="AH1320" s="121"/>
      <c r="AI1320" s="252"/>
      <c r="AJ1320" s="295"/>
      <c r="AK1320" s="301">
        <f t="shared" si="419"/>
        <v>0</v>
      </c>
      <c r="AL1320" s="119" t="s">
        <v>169</v>
      </c>
      <c r="AM1320" s="123" t="s">
        <v>169</v>
      </c>
      <c r="AN1320" s="122"/>
      <c r="AO1320" s="119" t="s">
        <v>169</v>
      </c>
      <c r="AP1320" s="123" t="s">
        <v>169</v>
      </c>
      <c r="AQ1320" s="124"/>
      <c r="AR1320" s="119" t="s">
        <v>169</v>
      </c>
      <c r="AS1320" s="123" t="s">
        <v>169</v>
      </c>
      <c r="AT1320" s="122"/>
      <c r="AU1320" s="280">
        <f t="shared" si="420"/>
        <v>0</v>
      </c>
      <c r="AV1320" s="281">
        <f t="shared" si="421"/>
        <v>0</v>
      </c>
      <c r="AW1320" s="291">
        <f t="shared" si="422"/>
        <v>0</v>
      </c>
      <c r="AX1320" s="283">
        <f t="shared" si="423"/>
        <v>0</v>
      </c>
    </row>
    <row r="1321" spans="1:50" ht="26.45" customHeight="1">
      <c r="A1321" s="117"/>
      <c r="B1321" s="245"/>
      <c r="C1321" s="136"/>
      <c r="D1321" s="208" t="str">
        <f t="shared" si="407"/>
        <v/>
      </c>
      <c r="E1321" s="129" t="s">
        <v>169</v>
      </c>
      <c r="F1321" s="209" t="s">
        <v>169</v>
      </c>
      <c r="G1321" s="135"/>
      <c r="H1321" s="258"/>
      <c r="I1321" s="259">
        <f t="shared" si="408"/>
        <v>0</v>
      </c>
      <c r="J1321" s="259">
        <f t="shared" si="409"/>
        <v>0</v>
      </c>
      <c r="K1321" s="259">
        <f t="shared" si="410"/>
        <v>0</v>
      </c>
      <c r="L1321" s="252"/>
      <c r="M1321" s="252"/>
      <c r="N1321" s="252"/>
      <c r="O1321" s="147">
        <v>0</v>
      </c>
      <c r="P1321" s="147">
        <v>0</v>
      </c>
      <c r="Q1321" s="137">
        <f t="shared" si="411"/>
        <v>0</v>
      </c>
      <c r="R1321" s="80">
        <f t="shared" si="412"/>
        <v>0</v>
      </c>
      <c r="S1321" s="147">
        <v>0</v>
      </c>
      <c r="T1321" s="121"/>
      <c r="U1321" s="263">
        <f>IFERROR(VLOOKUP(B1321,คำนวณตกเบิกวิทยฐานะ!$B$9:$P$1008,14,FALSE),0)</f>
        <v>0</v>
      </c>
      <c r="V1321" s="263">
        <f>IFERROR(VLOOKUP(B1321,คำนวณตกเบิกวิทยฐานะ!$B$9:$P$1008,15,FALSE),0)</f>
        <v>0</v>
      </c>
      <c r="W1321" s="264">
        <f t="shared" si="413"/>
        <v>0</v>
      </c>
      <c r="X1321" s="119" t="s">
        <v>169</v>
      </c>
      <c r="Y1321" s="209" t="s">
        <v>169</v>
      </c>
      <c r="Z1321" s="258"/>
      <c r="AA1321" s="253">
        <f t="shared" si="414"/>
        <v>0</v>
      </c>
      <c r="AB1321" s="253">
        <f t="shared" si="415"/>
        <v>0</v>
      </c>
      <c r="AC1321" s="253">
        <f t="shared" si="424"/>
        <v>0</v>
      </c>
      <c r="AD1321" s="253">
        <f t="shared" si="416"/>
        <v>0</v>
      </c>
      <c r="AE1321" s="268">
        <f t="shared" si="425"/>
        <v>0</v>
      </c>
      <c r="AF1321" s="269">
        <f t="shared" si="417"/>
        <v>0</v>
      </c>
      <c r="AG1321" s="270">
        <f t="shared" si="418"/>
        <v>0</v>
      </c>
      <c r="AH1321" s="121"/>
      <c r="AI1321" s="252"/>
      <c r="AJ1321" s="295"/>
      <c r="AK1321" s="301">
        <f t="shared" si="419"/>
        <v>0</v>
      </c>
      <c r="AL1321" s="119" t="s">
        <v>169</v>
      </c>
      <c r="AM1321" s="123" t="s">
        <v>169</v>
      </c>
      <c r="AN1321" s="122"/>
      <c r="AO1321" s="119" t="s">
        <v>169</v>
      </c>
      <c r="AP1321" s="123" t="s">
        <v>169</v>
      </c>
      <c r="AQ1321" s="124"/>
      <c r="AR1321" s="119" t="s">
        <v>169</v>
      </c>
      <c r="AS1321" s="123" t="s">
        <v>169</v>
      </c>
      <c r="AT1321" s="122"/>
      <c r="AU1321" s="280">
        <f t="shared" si="420"/>
        <v>0</v>
      </c>
      <c r="AV1321" s="281">
        <f t="shared" si="421"/>
        <v>0</v>
      </c>
      <c r="AW1321" s="291">
        <f t="shared" si="422"/>
        <v>0</v>
      </c>
      <c r="AX1321" s="283">
        <f t="shared" si="423"/>
        <v>0</v>
      </c>
    </row>
    <row r="1322" spans="1:50" ht="26.45" customHeight="1">
      <c r="A1322" s="117"/>
      <c r="B1322" s="245"/>
      <c r="C1322" s="136"/>
      <c r="D1322" s="208" t="str">
        <f t="shared" si="407"/>
        <v/>
      </c>
      <c r="E1322" s="129" t="s">
        <v>169</v>
      </c>
      <c r="F1322" s="209" t="s">
        <v>169</v>
      </c>
      <c r="G1322" s="135"/>
      <c r="H1322" s="258"/>
      <c r="I1322" s="259">
        <f t="shared" si="408"/>
        <v>0</v>
      </c>
      <c r="J1322" s="259">
        <f t="shared" si="409"/>
        <v>0</v>
      </c>
      <c r="K1322" s="259">
        <f t="shared" si="410"/>
        <v>0</v>
      </c>
      <c r="L1322" s="252"/>
      <c r="M1322" s="252"/>
      <c r="N1322" s="252"/>
      <c r="O1322" s="147">
        <v>0</v>
      </c>
      <c r="P1322" s="147">
        <v>0</v>
      </c>
      <c r="Q1322" s="137">
        <f t="shared" si="411"/>
        <v>0</v>
      </c>
      <c r="R1322" s="80">
        <f t="shared" si="412"/>
        <v>0</v>
      </c>
      <c r="S1322" s="147">
        <v>0</v>
      </c>
      <c r="T1322" s="121"/>
      <c r="U1322" s="263">
        <f>IFERROR(VLOOKUP(B1322,คำนวณตกเบิกวิทยฐานะ!$B$9:$P$1008,14,FALSE),0)</f>
        <v>0</v>
      </c>
      <c r="V1322" s="263">
        <f>IFERROR(VLOOKUP(B1322,คำนวณตกเบิกวิทยฐานะ!$B$9:$P$1008,15,FALSE),0)</f>
        <v>0</v>
      </c>
      <c r="W1322" s="264">
        <f t="shared" si="413"/>
        <v>0</v>
      </c>
      <c r="X1322" s="119" t="s">
        <v>169</v>
      </c>
      <c r="Y1322" s="209" t="s">
        <v>169</v>
      </c>
      <c r="Z1322" s="258"/>
      <c r="AA1322" s="253">
        <f t="shared" si="414"/>
        <v>0</v>
      </c>
      <c r="AB1322" s="253">
        <f t="shared" si="415"/>
        <v>0</v>
      </c>
      <c r="AC1322" s="253">
        <f t="shared" si="424"/>
        <v>0</v>
      </c>
      <c r="AD1322" s="253">
        <f t="shared" si="416"/>
        <v>0</v>
      </c>
      <c r="AE1322" s="268">
        <f t="shared" si="425"/>
        <v>0</v>
      </c>
      <c r="AF1322" s="269">
        <f t="shared" si="417"/>
        <v>0</v>
      </c>
      <c r="AG1322" s="270">
        <f t="shared" si="418"/>
        <v>0</v>
      </c>
      <c r="AH1322" s="121"/>
      <c r="AI1322" s="252"/>
      <c r="AJ1322" s="295"/>
      <c r="AK1322" s="301">
        <f t="shared" si="419"/>
        <v>0</v>
      </c>
      <c r="AL1322" s="119" t="s">
        <v>169</v>
      </c>
      <c r="AM1322" s="123" t="s">
        <v>169</v>
      </c>
      <c r="AN1322" s="122"/>
      <c r="AO1322" s="119" t="s">
        <v>169</v>
      </c>
      <c r="AP1322" s="123" t="s">
        <v>169</v>
      </c>
      <c r="AQ1322" s="124"/>
      <c r="AR1322" s="119" t="s">
        <v>169</v>
      </c>
      <c r="AS1322" s="123" t="s">
        <v>169</v>
      </c>
      <c r="AT1322" s="122"/>
      <c r="AU1322" s="280">
        <f t="shared" si="420"/>
        <v>0</v>
      </c>
      <c r="AV1322" s="281">
        <f t="shared" si="421"/>
        <v>0</v>
      </c>
      <c r="AW1322" s="291">
        <f t="shared" si="422"/>
        <v>0</v>
      </c>
      <c r="AX1322" s="283">
        <f t="shared" si="423"/>
        <v>0</v>
      </c>
    </row>
    <row r="1323" spans="1:50" ht="26.45" customHeight="1">
      <c r="A1323" s="117"/>
      <c r="B1323" s="245"/>
      <c r="C1323" s="136"/>
      <c r="D1323" s="208" t="str">
        <f t="shared" si="407"/>
        <v/>
      </c>
      <c r="E1323" s="129" t="s">
        <v>169</v>
      </c>
      <c r="F1323" s="209" t="s">
        <v>169</v>
      </c>
      <c r="G1323" s="135"/>
      <c r="H1323" s="258"/>
      <c r="I1323" s="259">
        <f t="shared" si="408"/>
        <v>0</v>
      </c>
      <c r="J1323" s="259">
        <f t="shared" si="409"/>
        <v>0</v>
      </c>
      <c r="K1323" s="259">
        <f t="shared" si="410"/>
        <v>0</v>
      </c>
      <c r="L1323" s="252"/>
      <c r="M1323" s="252"/>
      <c r="N1323" s="252"/>
      <c r="O1323" s="147">
        <v>0</v>
      </c>
      <c r="P1323" s="147">
        <v>0</v>
      </c>
      <c r="Q1323" s="137">
        <f t="shared" si="411"/>
        <v>0</v>
      </c>
      <c r="R1323" s="80">
        <f t="shared" si="412"/>
        <v>0</v>
      </c>
      <c r="S1323" s="147">
        <v>0</v>
      </c>
      <c r="T1323" s="121"/>
      <c r="U1323" s="263">
        <f>IFERROR(VLOOKUP(B1323,คำนวณตกเบิกวิทยฐานะ!$B$9:$P$1008,14,FALSE),0)</f>
        <v>0</v>
      </c>
      <c r="V1323" s="263">
        <f>IFERROR(VLOOKUP(B1323,คำนวณตกเบิกวิทยฐานะ!$B$9:$P$1008,15,FALSE),0)</f>
        <v>0</v>
      </c>
      <c r="W1323" s="264">
        <f t="shared" si="413"/>
        <v>0</v>
      </c>
      <c r="X1323" s="119" t="s">
        <v>169</v>
      </c>
      <c r="Y1323" s="209" t="s">
        <v>169</v>
      </c>
      <c r="Z1323" s="258"/>
      <c r="AA1323" s="253">
        <f t="shared" si="414"/>
        <v>0</v>
      </c>
      <c r="AB1323" s="253">
        <f t="shared" si="415"/>
        <v>0</v>
      </c>
      <c r="AC1323" s="253">
        <f t="shared" si="424"/>
        <v>0</v>
      </c>
      <c r="AD1323" s="253">
        <f t="shared" si="416"/>
        <v>0</v>
      </c>
      <c r="AE1323" s="268">
        <f t="shared" si="425"/>
        <v>0</v>
      </c>
      <c r="AF1323" s="269">
        <f t="shared" si="417"/>
        <v>0</v>
      </c>
      <c r="AG1323" s="270">
        <f t="shared" si="418"/>
        <v>0</v>
      </c>
      <c r="AH1323" s="121"/>
      <c r="AI1323" s="252"/>
      <c r="AJ1323" s="295"/>
      <c r="AK1323" s="301">
        <f t="shared" si="419"/>
        <v>0</v>
      </c>
      <c r="AL1323" s="119" t="s">
        <v>169</v>
      </c>
      <c r="AM1323" s="123" t="s">
        <v>169</v>
      </c>
      <c r="AN1323" s="122"/>
      <c r="AO1323" s="119" t="s">
        <v>169</v>
      </c>
      <c r="AP1323" s="123" t="s">
        <v>169</v>
      </c>
      <c r="AQ1323" s="124"/>
      <c r="AR1323" s="119" t="s">
        <v>169</v>
      </c>
      <c r="AS1323" s="123" t="s">
        <v>169</v>
      </c>
      <c r="AT1323" s="122"/>
      <c r="AU1323" s="280">
        <f t="shared" si="420"/>
        <v>0</v>
      </c>
      <c r="AV1323" s="281">
        <f t="shared" si="421"/>
        <v>0</v>
      </c>
      <c r="AW1323" s="291">
        <f t="shared" si="422"/>
        <v>0</v>
      </c>
      <c r="AX1323" s="283">
        <f t="shared" si="423"/>
        <v>0</v>
      </c>
    </row>
    <row r="1324" spans="1:50" ht="26.45" customHeight="1">
      <c r="A1324" s="117"/>
      <c r="B1324" s="245"/>
      <c r="C1324" s="136"/>
      <c r="D1324" s="208" t="str">
        <f t="shared" si="407"/>
        <v/>
      </c>
      <c r="E1324" s="129" t="s">
        <v>169</v>
      </c>
      <c r="F1324" s="209" t="s">
        <v>169</v>
      </c>
      <c r="G1324" s="135"/>
      <c r="H1324" s="258"/>
      <c r="I1324" s="259">
        <f t="shared" si="408"/>
        <v>0</v>
      </c>
      <c r="J1324" s="259">
        <f t="shared" si="409"/>
        <v>0</v>
      </c>
      <c r="K1324" s="259">
        <f t="shared" si="410"/>
        <v>0</v>
      </c>
      <c r="L1324" s="252"/>
      <c r="M1324" s="252"/>
      <c r="N1324" s="252"/>
      <c r="O1324" s="147">
        <v>0</v>
      </c>
      <c r="P1324" s="147">
        <v>0</v>
      </c>
      <c r="Q1324" s="137">
        <f t="shared" si="411"/>
        <v>0</v>
      </c>
      <c r="R1324" s="80">
        <f t="shared" si="412"/>
        <v>0</v>
      </c>
      <c r="S1324" s="147">
        <v>0</v>
      </c>
      <c r="T1324" s="121"/>
      <c r="U1324" s="263">
        <f>IFERROR(VLOOKUP(B1324,คำนวณตกเบิกวิทยฐานะ!$B$9:$P$1008,14,FALSE),0)</f>
        <v>0</v>
      </c>
      <c r="V1324" s="263">
        <f>IFERROR(VLOOKUP(B1324,คำนวณตกเบิกวิทยฐานะ!$B$9:$P$1008,15,FALSE),0)</f>
        <v>0</v>
      </c>
      <c r="W1324" s="264">
        <f t="shared" si="413"/>
        <v>0</v>
      </c>
      <c r="X1324" s="119" t="s">
        <v>169</v>
      </c>
      <c r="Y1324" s="209" t="s">
        <v>169</v>
      </c>
      <c r="Z1324" s="258"/>
      <c r="AA1324" s="253">
        <f t="shared" si="414"/>
        <v>0</v>
      </c>
      <c r="AB1324" s="253">
        <f t="shared" si="415"/>
        <v>0</v>
      </c>
      <c r="AC1324" s="253">
        <f t="shared" si="424"/>
        <v>0</v>
      </c>
      <c r="AD1324" s="253">
        <f t="shared" si="416"/>
        <v>0</v>
      </c>
      <c r="AE1324" s="268">
        <f t="shared" si="425"/>
        <v>0</v>
      </c>
      <c r="AF1324" s="269">
        <f t="shared" si="417"/>
        <v>0</v>
      </c>
      <c r="AG1324" s="270">
        <f t="shared" si="418"/>
        <v>0</v>
      </c>
      <c r="AH1324" s="121"/>
      <c r="AI1324" s="252"/>
      <c r="AJ1324" s="295"/>
      <c r="AK1324" s="301">
        <f t="shared" si="419"/>
        <v>0</v>
      </c>
      <c r="AL1324" s="119" t="s">
        <v>169</v>
      </c>
      <c r="AM1324" s="123" t="s">
        <v>169</v>
      </c>
      <c r="AN1324" s="122"/>
      <c r="AO1324" s="119" t="s">
        <v>169</v>
      </c>
      <c r="AP1324" s="123" t="s">
        <v>169</v>
      </c>
      <c r="AQ1324" s="124"/>
      <c r="AR1324" s="119" t="s">
        <v>169</v>
      </c>
      <c r="AS1324" s="123" t="s">
        <v>169</v>
      </c>
      <c r="AT1324" s="122"/>
      <c r="AU1324" s="280">
        <f t="shared" si="420"/>
        <v>0</v>
      </c>
      <c r="AV1324" s="281">
        <f t="shared" si="421"/>
        <v>0</v>
      </c>
      <c r="AW1324" s="291">
        <f t="shared" si="422"/>
        <v>0</v>
      </c>
      <c r="AX1324" s="283">
        <f t="shared" si="423"/>
        <v>0</v>
      </c>
    </row>
    <row r="1325" spans="1:50" ht="26.45" customHeight="1">
      <c r="A1325" s="117"/>
      <c r="B1325" s="245"/>
      <c r="C1325" s="136"/>
      <c r="D1325" s="208" t="str">
        <f t="shared" si="407"/>
        <v/>
      </c>
      <c r="E1325" s="129" t="s">
        <v>169</v>
      </c>
      <c r="F1325" s="209" t="s">
        <v>169</v>
      </c>
      <c r="G1325" s="135"/>
      <c r="H1325" s="258"/>
      <c r="I1325" s="259">
        <f t="shared" si="408"/>
        <v>0</v>
      </c>
      <c r="J1325" s="259">
        <f t="shared" si="409"/>
        <v>0</v>
      </c>
      <c r="K1325" s="259">
        <f t="shared" si="410"/>
        <v>0</v>
      </c>
      <c r="L1325" s="252"/>
      <c r="M1325" s="252"/>
      <c r="N1325" s="252"/>
      <c r="O1325" s="147">
        <v>0</v>
      </c>
      <c r="P1325" s="147">
        <v>0</v>
      </c>
      <c r="Q1325" s="137">
        <f t="shared" si="411"/>
        <v>0</v>
      </c>
      <c r="R1325" s="80">
        <f t="shared" si="412"/>
        <v>0</v>
      </c>
      <c r="S1325" s="147">
        <v>0</v>
      </c>
      <c r="T1325" s="121"/>
      <c r="U1325" s="263">
        <f>IFERROR(VLOOKUP(B1325,คำนวณตกเบิกวิทยฐานะ!$B$9:$P$1008,14,FALSE),0)</f>
        <v>0</v>
      </c>
      <c r="V1325" s="263">
        <f>IFERROR(VLOOKUP(B1325,คำนวณตกเบิกวิทยฐานะ!$B$9:$P$1008,15,FALSE),0)</f>
        <v>0</v>
      </c>
      <c r="W1325" s="264">
        <f t="shared" si="413"/>
        <v>0</v>
      </c>
      <c r="X1325" s="119" t="s">
        <v>169</v>
      </c>
      <c r="Y1325" s="209" t="s">
        <v>169</v>
      </c>
      <c r="Z1325" s="258"/>
      <c r="AA1325" s="253">
        <f t="shared" si="414"/>
        <v>0</v>
      </c>
      <c r="AB1325" s="253">
        <f t="shared" si="415"/>
        <v>0</v>
      </c>
      <c r="AC1325" s="253">
        <f t="shared" si="424"/>
        <v>0</v>
      </c>
      <c r="AD1325" s="253">
        <f t="shared" si="416"/>
        <v>0</v>
      </c>
      <c r="AE1325" s="268">
        <f t="shared" si="425"/>
        <v>0</v>
      </c>
      <c r="AF1325" s="269">
        <f t="shared" si="417"/>
        <v>0</v>
      </c>
      <c r="AG1325" s="270">
        <f t="shared" si="418"/>
        <v>0</v>
      </c>
      <c r="AH1325" s="121"/>
      <c r="AI1325" s="252"/>
      <c r="AJ1325" s="295"/>
      <c r="AK1325" s="301">
        <f t="shared" si="419"/>
        <v>0</v>
      </c>
      <c r="AL1325" s="119" t="s">
        <v>169</v>
      </c>
      <c r="AM1325" s="123" t="s">
        <v>169</v>
      </c>
      <c r="AN1325" s="122"/>
      <c r="AO1325" s="119" t="s">
        <v>169</v>
      </c>
      <c r="AP1325" s="123" t="s">
        <v>169</v>
      </c>
      <c r="AQ1325" s="124"/>
      <c r="AR1325" s="119" t="s">
        <v>169</v>
      </c>
      <c r="AS1325" s="123" t="s">
        <v>169</v>
      </c>
      <c r="AT1325" s="122"/>
      <c r="AU1325" s="280">
        <f t="shared" si="420"/>
        <v>0</v>
      </c>
      <c r="AV1325" s="281">
        <f t="shared" si="421"/>
        <v>0</v>
      </c>
      <c r="AW1325" s="291">
        <f t="shared" si="422"/>
        <v>0</v>
      </c>
      <c r="AX1325" s="283">
        <f t="shared" si="423"/>
        <v>0</v>
      </c>
    </row>
    <row r="1326" spans="1:50" ht="26.45" customHeight="1">
      <c r="A1326" s="117"/>
      <c r="B1326" s="245"/>
      <c r="C1326" s="136"/>
      <c r="D1326" s="208" t="str">
        <f t="shared" si="407"/>
        <v/>
      </c>
      <c r="E1326" s="129" t="s">
        <v>169</v>
      </c>
      <c r="F1326" s="209" t="s">
        <v>169</v>
      </c>
      <c r="G1326" s="135"/>
      <c r="H1326" s="258"/>
      <c r="I1326" s="259">
        <f t="shared" si="408"/>
        <v>0</v>
      </c>
      <c r="J1326" s="259">
        <f t="shared" si="409"/>
        <v>0</v>
      </c>
      <c r="K1326" s="259">
        <f t="shared" si="410"/>
        <v>0</v>
      </c>
      <c r="L1326" s="252"/>
      <c r="M1326" s="252"/>
      <c r="N1326" s="252"/>
      <c r="O1326" s="147">
        <v>0</v>
      </c>
      <c r="P1326" s="147">
        <v>0</v>
      </c>
      <c r="Q1326" s="137">
        <f t="shared" si="411"/>
        <v>0</v>
      </c>
      <c r="R1326" s="80">
        <f t="shared" si="412"/>
        <v>0</v>
      </c>
      <c r="S1326" s="147">
        <v>0</v>
      </c>
      <c r="T1326" s="121"/>
      <c r="U1326" s="263">
        <f>IFERROR(VLOOKUP(B1326,คำนวณตกเบิกวิทยฐานะ!$B$9:$P$1008,14,FALSE),0)</f>
        <v>0</v>
      </c>
      <c r="V1326" s="263">
        <f>IFERROR(VLOOKUP(B1326,คำนวณตกเบิกวิทยฐานะ!$B$9:$P$1008,15,FALSE),0)</f>
        <v>0</v>
      </c>
      <c r="W1326" s="264">
        <f t="shared" si="413"/>
        <v>0</v>
      </c>
      <c r="X1326" s="119" t="s">
        <v>169</v>
      </c>
      <c r="Y1326" s="209" t="s">
        <v>169</v>
      </c>
      <c r="Z1326" s="258"/>
      <c r="AA1326" s="253">
        <f t="shared" si="414"/>
        <v>0</v>
      </c>
      <c r="AB1326" s="253">
        <f t="shared" si="415"/>
        <v>0</v>
      </c>
      <c r="AC1326" s="253">
        <f t="shared" si="424"/>
        <v>0</v>
      </c>
      <c r="AD1326" s="253">
        <f t="shared" si="416"/>
        <v>0</v>
      </c>
      <c r="AE1326" s="268">
        <f t="shared" si="425"/>
        <v>0</v>
      </c>
      <c r="AF1326" s="269">
        <f t="shared" si="417"/>
        <v>0</v>
      </c>
      <c r="AG1326" s="270">
        <f t="shared" si="418"/>
        <v>0</v>
      </c>
      <c r="AH1326" s="121"/>
      <c r="AI1326" s="252"/>
      <c r="AJ1326" s="295"/>
      <c r="AK1326" s="301">
        <f t="shared" si="419"/>
        <v>0</v>
      </c>
      <c r="AL1326" s="119" t="s">
        <v>169</v>
      </c>
      <c r="AM1326" s="123" t="s">
        <v>169</v>
      </c>
      <c r="AN1326" s="122"/>
      <c r="AO1326" s="119" t="s">
        <v>169</v>
      </c>
      <c r="AP1326" s="123" t="s">
        <v>169</v>
      </c>
      <c r="AQ1326" s="124"/>
      <c r="AR1326" s="119" t="s">
        <v>169</v>
      </c>
      <c r="AS1326" s="123" t="s">
        <v>169</v>
      </c>
      <c r="AT1326" s="122"/>
      <c r="AU1326" s="280">
        <f t="shared" si="420"/>
        <v>0</v>
      </c>
      <c r="AV1326" s="281">
        <f t="shared" si="421"/>
        <v>0</v>
      </c>
      <c r="AW1326" s="291">
        <f t="shared" si="422"/>
        <v>0</v>
      </c>
      <c r="AX1326" s="283">
        <f t="shared" si="423"/>
        <v>0</v>
      </c>
    </row>
    <row r="1327" spans="1:50" ht="26.45" customHeight="1">
      <c r="A1327" s="117"/>
      <c r="B1327" s="245"/>
      <c r="C1327" s="136"/>
      <c r="D1327" s="208" t="str">
        <f t="shared" si="407"/>
        <v/>
      </c>
      <c r="E1327" s="129" t="s">
        <v>169</v>
      </c>
      <c r="F1327" s="209" t="s">
        <v>169</v>
      </c>
      <c r="G1327" s="135"/>
      <c r="H1327" s="258"/>
      <c r="I1327" s="259">
        <f t="shared" si="408"/>
        <v>0</v>
      </c>
      <c r="J1327" s="259">
        <f t="shared" si="409"/>
        <v>0</v>
      </c>
      <c r="K1327" s="259">
        <f t="shared" si="410"/>
        <v>0</v>
      </c>
      <c r="L1327" s="252"/>
      <c r="M1327" s="252"/>
      <c r="N1327" s="252"/>
      <c r="O1327" s="147">
        <v>0</v>
      </c>
      <c r="P1327" s="147">
        <v>0</v>
      </c>
      <c r="Q1327" s="137">
        <f t="shared" si="411"/>
        <v>0</v>
      </c>
      <c r="R1327" s="80">
        <f t="shared" si="412"/>
        <v>0</v>
      </c>
      <c r="S1327" s="147">
        <v>0</v>
      </c>
      <c r="T1327" s="121"/>
      <c r="U1327" s="263">
        <f>IFERROR(VLOOKUP(B1327,คำนวณตกเบิกวิทยฐานะ!$B$9:$P$1008,14,FALSE),0)</f>
        <v>0</v>
      </c>
      <c r="V1327" s="263">
        <f>IFERROR(VLOOKUP(B1327,คำนวณตกเบิกวิทยฐานะ!$B$9:$P$1008,15,FALSE),0)</f>
        <v>0</v>
      </c>
      <c r="W1327" s="264">
        <f t="shared" si="413"/>
        <v>0</v>
      </c>
      <c r="X1327" s="119" t="s">
        <v>169</v>
      </c>
      <c r="Y1327" s="209" t="s">
        <v>169</v>
      </c>
      <c r="Z1327" s="258"/>
      <c r="AA1327" s="253">
        <f t="shared" si="414"/>
        <v>0</v>
      </c>
      <c r="AB1327" s="253">
        <f t="shared" si="415"/>
        <v>0</v>
      </c>
      <c r="AC1327" s="253">
        <f t="shared" si="424"/>
        <v>0</v>
      </c>
      <c r="AD1327" s="253">
        <f t="shared" si="416"/>
        <v>0</v>
      </c>
      <c r="AE1327" s="268">
        <f t="shared" si="425"/>
        <v>0</v>
      </c>
      <c r="AF1327" s="269">
        <f t="shared" si="417"/>
        <v>0</v>
      </c>
      <c r="AG1327" s="270">
        <f t="shared" si="418"/>
        <v>0</v>
      </c>
      <c r="AH1327" s="121"/>
      <c r="AI1327" s="252"/>
      <c r="AJ1327" s="295"/>
      <c r="AK1327" s="301">
        <f t="shared" si="419"/>
        <v>0</v>
      </c>
      <c r="AL1327" s="119" t="s">
        <v>169</v>
      </c>
      <c r="AM1327" s="123" t="s">
        <v>169</v>
      </c>
      <c r="AN1327" s="122"/>
      <c r="AO1327" s="119" t="s">
        <v>169</v>
      </c>
      <c r="AP1327" s="123" t="s">
        <v>169</v>
      </c>
      <c r="AQ1327" s="124"/>
      <c r="AR1327" s="119" t="s">
        <v>169</v>
      </c>
      <c r="AS1327" s="123" t="s">
        <v>169</v>
      </c>
      <c r="AT1327" s="122"/>
      <c r="AU1327" s="280">
        <f t="shared" si="420"/>
        <v>0</v>
      </c>
      <c r="AV1327" s="281">
        <f t="shared" si="421"/>
        <v>0</v>
      </c>
      <c r="AW1327" s="291">
        <f t="shared" si="422"/>
        <v>0</v>
      </c>
      <c r="AX1327" s="283">
        <f t="shared" si="423"/>
        <v>0</v>
      </c>
    </row>
    <row r="1328" spans="1:50" ht="26.45" customHeight="1">
      <c r="A1328" s="117"/>
      <c r="B1328" s="245"/>
      <c r="C1328" s="136"/>
      <c r="D1328" s="208" t="str">
        <f t="shared" si="407"/>
        <v/>
      </c>
      <c r="E1328" s="129" t="s">
        <v>169</v>
      </c>
      <c r="F1328" s="209" t="s">
        <v>169</v>
      </c>
      <c r="G1328" s="135"/>
      <c r="H1328" s="258"/>
      <c r="I1328" s="259">
        <f t="shared" si="408"/>
        <v>0</v>
      </c>
      <c r="J1328" s="259">
        <f t="shared" si="409"/>
        <v>0</v>
      </c>
      <c r="K1328" s="259">
        <f t="shared" si="410"/>
        <v>0</v>
      </c>
      <c r="L1328" s="252"/>
      <c r="M1328" s="252"/>
      <c r="N1328" s="252"/>
      <c r="O1328" s="147">
        <v>0</v>
      </c>
      <c r="P1328" s="147">
        <v>0</v>
      </c>
      <c r="Q1328" s="137">
        <f t="shared" si="411"/>
        <v>0</v>
      </c>
      <c r="R1328" s="80">
        <f t="shared" si="412"/>
        <v>0</v>
      </c>
      <c r="S1328" s="147">
        <v>0</v>
      </c>
      <c r="T1328" s="121"/>
      <c r="U1328" s="263">
        <f>IFERROR(VLOOKUP(B1328,คำนวณตกเบิกวิทยฐานะ!$B$9:$P$1008,14,FALSE),0)</f>
        <v>0</v>
      </c>
      <c r="V1328" s="263">
        <f>IFERROR(VLOOKUP(B1328,คำนวณตกเบิกวิทยฐานะ!$B$9:$P$1008,15,FALSE),0)</f>
        <v>0</v>
      </c>
      <c r="W1328" s="264">
        <f t="shared" si="413"/>
        <v>0</v>
      </c>
      <c r="X1328" s="119" t="s">
        <v>169</v>
      </c>
      <c r="Y1328" s="209" t="s">
        <v>169</v>
      </c>
      <c r="Z1328" s="258"/>
      <c r="AA1328" s="253">
        <f t="shared" si="414"/>
        <v>0</v>
      </c>
      <c r="AB1328" s="253">
        <f t="shared" si="415"/>
        <v>0</v>
      </c>
      <c r="AC1328" s="253">
        <f t="shared" si="424"/>
        <v>0</v>
      </c>
      <c r="AD1328" s="253">
        <f t="shared" si="416"/>
        <v>0</v>
      </c>
      <c r="AE1328" s="268">
        <f t="shared" si="425"/>
        <v>0</v>
      </c>
      <c r="AF1328" s="269">
        <f t="shared" si="417"/>
        <v>0</v>
      </c>
      <c r="AG1328" s="270">
        <f t="shared" si="418"/>
        <v>0</v>
      </c>
      <c r="AH1328" s="121"/>
      <c r="AI1328" s="252"/>
      <c r="AJ1328" s="295"/>
      <c r="AK1328" s="301">
        <f t="shared" si="419"/>
        <v>0</v>
      </c>
      <c r="AL1328" s="119" t="s">
        <v>169</v>
      </c>
      <c r="AM1328" s="123" t="s">
        <v>169</v>
      </c>
      <c r="AN1328" s="122"/>
      <c r="AO1328" s="119" t="s">
        <v>169</v>
      </c>
      <c r="AP1328" s="123" t="s">
        <v>169</v>
      </c>
      <c r="AQ1328" s="124"/>
      <c r="AR1328" s="119" t="s">
        <v>169</v>
      </c>
      <c r="AS1328" s="123" t="s">
        <v>169</v>
      </c>
      <c r="AT1328" s="122"/>
      <c r="AU1328" s="280">
        <f t="shared" si="420"/>
        <v>0</v>
      </c>
      <c r="AV1328" s="281">
        <f t="shared" si="421"/>
        <v>0</v>
      </c>
      <c r="AW1328" s="291">
        <f t="shared" si="422"/>
        <v>0</v>
      </c>
      <c r="AX1328" s="283">
        <f t="shared" si="423"/>
        <v>0</v>
      </c>
    </row>
    <row r="1329" spans="1:50" ht="26.45" customHeight="1">
      <c r="A1329" s="117"/>
      <c r="B1329" s="245"/>
      <c r="C1329" s="136"/>
      <c r="D1329" s="208" t="str">
        <f t="shared" si="407"/>
        <v/>
      </c>
      <c r="E1329" s="129" t="s">
        <v>169</v>
      </c>
      <c r="F1329" s="209" t="s">
        <v>169</v>
      </c>
      <c r="G1329" s="135"/>
      <c r="H1329" s="258"/>
      <c r="I1329" s="259">
        <f t="shared" si="408"/>
        <v>0</v>
      </c>
      <c r="J1329" s="259">
        <f t="shared" si="409"/>
        <v>0</v>
      </c>
      <c r="K1329" s="259">
        <f t="shared" si="410"/>
        <v>0</v>
      </c>
      <c r="L1329" s="252"/>
      <c r="M1329" s="252"/>
      <c r="N1329" s="252"/>
      <c r="O1329" s="147">
        <v>0</v>
      </c>
      <c r="P1329" s="147">
        <v>0</v>
      </c>
      <c r="Q1329" s="137">
        <f t="shared" si="411"/>
        <v>0</v>
      </c>
      <c r="R1329" s="80">
        <f t="shared" si="412"/>
        <v>0</v>
      </c>
      <c r="S1329" s="147">
        <v>0</v>
      </c>
      <c r="T1329" s="121"/>
      <c r="U1329" s="263">
        <f>IFERROR(VLOOKUP(B1329,คำนวณตกเบิกวิทยฐานะ!$B$9:$P$1008,14,FALSE),0)</f>
        <v>0</v>
      </c>
      <c r="V1329" s="263">
        <f>IFERROR(VLOOKUP(B1329,คำนวณตกเบิกวิทยฐานะ!$B$9:$P$1008,15,FALSE),0)</f>
        <v>0</v>
      </c>
      <c r="W1329" s="264">
        <f t="shared" si="413"/>
        <v>0</v>
      </c>
      <c r="X1329" s="119" t="s">
        <v>169</v>
      </c>
      <c r="Y1329" s="209" t="s">
        <v>169</v>
      </c>
      <c r="Z1329" s="258"/>
      <c r="AA1329" s="253">
        <f t="shared" si="414"/>
        <v>0</v>
      </c>
      <c r="AB1329" s="253">
        <f t="shared" si="415"/>
        <v>0</v>
      </c>
      <c r="AC1329" s="253">
        <f t="shared" si="424"/>
        <v>0</v>
      </c>
      <c r="AD1329" s="253">
        <f t="shared" si="416"/>
        <v>0</v>
      </c>
      <c r="AE1329" s="268">
        <f t="shared" si="425"/>
        <v>0</v>
      </c>
      <c r="AF1329" s="269">
        <f t="shared" si="417"/>
        <v>0</v>
      </c>
      <c r="AG1329" s="270">
        <f t="shared" si="418"/>
        <v>0</v>
      </c>
      <c r="AH1329" s="121"/>
      <c r="AI1329" s="252"/>
      <c r="AJ1329" s="295"/>
      <c r="AK1329" s="301">
        <f t="shared" si="419"/>
        <v>0</v>
      </c>
      <c r="AL1329" s="119" t="s">
        <v>169</v>
      </c>
      <c r="AM1329" s="123" t="s">
        <v>169</v>
      </c>
      <c r="AN1329" s="122"/>
      <c r="AO1329" s="119" t="s">
        <v>169</v>
      </c>
      <c r="AP1329" s="123" t="s">
        <v>169</v>
      </c>
      <c r="AQ1329" s="124"/>
      <c r="AR1329" s="119" t="s">
        <v>169</v>
      </c>
      <c r="AS1329" s="123" t="s">
        <v>169</v>
      </c>
      <c r="AT1329" s="122"/>
      <c r="AU1329" s="280">
        <f t="shared" si="420"/>
        <v>0</v>
      </c>
      <c r="AV1329" s="281">
        <f t="shared" si="421"/>
        <v>0</v>
      </c>
      <c r="AW1329" s="291">
        <f t="shared" si="422"/>
        <v>0</v>
      </c>
      <c r="AX1329" s="283">
        <f t="shared" si="423"/>
        <v>0</v>
      </c>
    </row>
    <row r="1330" spans="1:50" ht="26.45" customHeight="1">
      <c r="A1330" s="117"/>
      <c r="B1330" s="245"/>
      <c r="C1330" s="136"/>
      <c r="D1330" s="208" t="str">
        <f t="shared" si="407"/>
        <v/>
      </c>
      <c r="E1330" s="129" t="s">
        <v>169</v>
      </c>
      <c r="F1330" s="209" t="s">
        <v>169</v>
      </c>
      <c r="G1330" s="135"/>
      <c r="H1330" s="258"/>
      <c r="I1330" s="259">
        <f t="shared" si="408"/>
        <v>0</v>
      </c>
      <c r="J1330" s="259">
        <f t="shared" si="409"/>
        <v>0</v>
      </c>
      <c r="K1330" s="259">
        <f t="shared" si="410"/>
        <v>0</v>
      </c>
      <c r="L1330" s="252"/>
      <c r="M1330" s="252"/>
      <c r="N1330" s="252"/>
      <c r="O1330" s="147">
        <v>0</v>
      </c>
      <c r="P1330" s="147">
        <v>0</v>
      </c>
      <c r="Q1330" s="137">
        <f t="shared" si="411"/>
        <v>0</v>
      </c>
      <c r="R1330" s="80">
        <f t="shared" si="412"/>
        <v>0</v>
      </c>
      <c r="S1330" s="147">
        <v>0</v>
      </c>
      <c r="T1330" s="121"/>
      <c r="U1330" s="263">
        <f>IFERROR(VLOOKUP(B1330,คำนวณตกเบิกวิทยฐานะ!$B$9:$P$1008,14,FALSE),0)</f>
        <v>0</v>
      </c>
      <c r="V1330" s="263">
        <f>IFERROR(VLOOKUP(B1330,คำนวณตกเบิกวิทยฐานะ!$B$9:$P$1008,15,FALSE),0)</f>
        <v>0</v>
      </c>
      <c r="W1330" s="264">
        <f t="shared" si="413"/>
        <v>0</v>
      </c>
      <c r="X1330" s="119" t="s">
        <v>169</v>
      </c>
      <c r="Y1330" s="209" t="s">
        <v>169</v>
      </c>
      <c r="Z1330" s="258"/>
      <c r="AA1330" s="253">
        <f t="shared" si="414"/>
        <v>0</v>
      </c>
      <c r="AB1330" s="253">
        <f t="shared" si="415"/>
        <v>0</v>
      </c>
      <c r="AC1330" s="253">
        <f t="shared" si="424"/>
        <v>0</v>
      </c>
      <c r="AD1330" s="253">
        <f t="shared" si="416"/>
        <v>0</v>
      </c>
      <c r="AE1330" s="268">
        <f t="shared" si="425"/>
        <v>0</v>
      </c>
      <c r="AF1330" s="269">
        <f t="shared" si="417"/>
        <v>0</v>
      </c>
      <c r="AG1330" s="270">
        <f t="shared" si="418"/>
        <v>0</v>
      </c>
      <c r="AH1330" s="121"/>
      <c r="AI1330" s="252"/>
      <c r="AJ1330" s="295"/>
      <c r="AK1330" s="301">
        <f t="shared" si="419"/>
        <v>0</v>
      </c>
      <c r="AL1330" s="119" t="s">
        <v>169</v>
      </c>
      <c r="AM1330" s="123" t="s">
        <v>169</v>
      </c>
      <c r="AN1330" s="122"/>
      <c r="AO1330" s="119" t="s">
        <v>169</v>
      </c>
      <c r="AP1330" s="123" t="s">
        <v>169</v>
      </c>
      <c r="AQ1330" s="124"/>
      <c r="AR1330" s="119" t="s">
        <v>169</v>
      </c>
      <c r="AS1330" s="123" t="s">
        <v>169</v>
      </c>
      <c r="AT1330" s="122"/>
      <c r="AU1330" s="280">
        <f t="shared" si="420"/>
        <v>0</v>
      </c>
      <c r="AV1330" s="281">
        <f t="shared" si="421"/>
        <v>0</v>
      </c>
      <c r="AW1330" s="291">
        <f t="shared" si="422"/>
        <v>0</v>
      </c>
      <c r="AX1330" s="283">
        <f t="shared" si="423"/>
        <v>0</v>
      </c>
    </row>
    <row r="1331" spans="1:50" ht="26.45" customHeight="1">
      <c r="A1331" s="117"/>
      <c r="B1331" s="245"/>
      <c r="C1331" s="136"/>
      <c r="D1331" s="208" t="str">
        <f t="shared" si="407"/>
        <v/>
      </c>
      <c r="E1331" s="129" t="s">
        <v>169</v>
      </c>
      <c r="F1331" s="209" t="s">
        <v>169</v>
      </c>
      <c r="G1331" s="135"/>
      <c r="H1331" s="258"/>
      <c r="I1331" s="259">
        <f t="shared" si="408"/>
        <v>0</v>
      </c>
      <c r="J1331" s="259">
        <f t="shared" si="409"/>
        <v>0</v>
      </c>
      <c r="K1331" s="259">
        <f t="shared" si="410"/>
        <v>0</v>
      </c>
      <c r="L1331" s="252"/>
      <c r="M1331" s="252"/>
      <c r="N1331" s="252"/>
      <c r="O1331" s="147">
        <v>0</v>
      </c>
      <c r="P1331" s="147">
        <v>0</v>
      </c>
      <c r="Q1331" s="137">
        <f t="shared" si="411"/>
        <v>0</v>
      </c>
      <c r="R1331" s="80">
        <f t="shared" si="412"/>
        <v>0</v>
      </c>
      <c r="S1331" s="147">
        <v>0</v>
      </c>
      <c r="T1331" s="121"/>
      <c r="U1331" s="263">
        <f>IFERROR(VLOOKUP(B1331,คำนวณตกเบิกวิทยฐานะ!$B$9:$P$1008,14,FALSE),0)</f>
        <v>0</v>
      </c>
      <c r="V1331" s="263">
        <f>IFERROR(VLOOKUP(B1331,คำนวณตกเบิกวิทยฐานะ!$B$9:$P$1008,15,FALSE),0)</f>
        <v>0</v>
      </c>
      <c r="W1331" s="264">
        <f t="shared" si="413"/>
        <v>0</v>
      </c>
      <c r="X1331" s="119" t="s">
        <v>169</v>
      </c>
      <c r="Y1331" s="209" t="s">
        <v>169</v>
      </c>
      <c r="Z1331" s="258"/>
      <c r="AA1331" s="253">
        <f t="shared" si="414"/>
        <v>0</v>
      </c>
      <c r="AB1331" s="253">
        <f t="shared" si="415"/>
        <v>0</v>
      </c>
      <c r="AC1331" s="253">
        <f t="shared" si="424"/>
        <v>0</v>
      </c>
      <c r="AD1331" s="253">
        <f t="shared" si="416"/>
        <v>0</v>
      </c>
      <c r="AE1331" s="268">
        <f t="shared" si="425"/>
        <v>0</v>
      </c>
      <c r="AF1331" s="269">
        <f t="shared" si="417"/>
        <v>0</v>
      </c>
      <c r="AG1331" s="270">
        <f t="shared" si="418"/>
        <v>0</v>
      </c>
      <c r="AH1331" s="121"/>
      <c r="AI1331" s="252"/>
      <c r="AJ1331" s="295"/>
      <c r="AK1331" s="301">
        <f t="shared" si="419"/>
        <v>0</v>
      </c>
      <c r="AL1331" s="119" t="s">
        <v>169</v>
      </c>
      <c r="AM1331" s="123" t="s">
        <v>169</v>
      </c>
      <c r="AN1331" s="122"/>
      <c r="AO1331" s="119" t="s">
        <v>169</v>
      </c>
      <c r="AP1331" s="123" t="s">
        <v>169</v>
      </c>
      <c r="AQ1331" s="124"/>
      <c r="AR1331" s="119" t="s">
        <v>169</v>
      </c>
      <c r="AS1331" s="123" t="s">
        <v>169</v>
      </c>
      <c r="AT1331" s="122"/>
      <c r="AU1331" s="280">
        <f t="shared" si="420"/>
        <v>0</v>
      </c>
      <c r="AV1331" s="281">
        <f t="shared" si="421"/>
        <v>0</v>
      </c>
      <c r="AW1331" s="291">
        <f t="shared" si="422"/>
        <v>0</v>
      </c>
      <c r="AX1331" s="283">
        <f t="shared" si="423"/>
        <v>0</v>
      </c>
    </row>
    <row r="1332" spans="1:50" ht="26.45" customHeight="1">
      <c r="A1332" s="117"/>
      <c r="B1332" s="245"/>
      <c r="C1332" s="136"/>
      <c r="D1332" s="208" t="str">
        <f t="shared" si="407"/>
        <v/>
      </c>
      <c r="E1332" s="129" t="s">
        <v>169</v>
      </c>
      <c r="F1332" s="209" t="s">
        <v>169</v>
      </c>
      <c r="G1332" s="135"/>
      <c r="H1332" s="258"/>
      <c r="I1332" s="259">
        <f t="shared" si="408"/>
        <v>0</v>
      </c>
      <c r="J1332" s="259">
        <f t="shared" si="409"/>
        <v>0</v>
      </c>
      <c r="K1332" s="259">
        <f t="shared" si="410"/>
        <v>0</v>
      </c>
      <c r="L1332" s="252"/>
      <c r="M1332" s="252"/>
      <c r="N1332" s="252"/>
      <c r="O1332" s="147">
        <v>0</v>
      </c>
      <c r="P1332" s="147">
        <v>0</v>
      </c>
      <c r="Q1332" s="137">
        <f t="shared" si="411"/>
        <v>0</v>
      </c>
      <c r="R1332" s="80">
        <f t="shared" si="412"/>
        <v>0</v>
      </c>
      <c r="S1332" s="147">
        <v>0</v>
      </c>
      <c r="T1332" s="121"/>
      <c r="U1332" s="263">
        <f>IFERROR(VLOOKUP(B1332,คำนวณตกเบิกวิทยฐานะ!$B$9:$P$1008,14,FALSE),0)</f>
        <v>0</v>
      </c>
      <c r="V1332" s="263">
        <f>IFERROR(VLOOKUP(B1332,คำนวณตกเบิกวิทยฐานะ!$B$9:$P$1008,15,FALSE),0)</f>
        <v>0</v>
      </c>
      <c r="W1332" s="264">
        <f t="shared" si="413"/>
        <v>0</v>
      </c>
      <c r="X1332" s="119" t="s">
        <v>169</v>
      </c>
      <c r="Y1332" s="209" t="s">
        <v>169</v>
      </c>
      <c r="Z1332" s="258"/>
      <c r="AA1332" s="253">
        <f t="shared" si="414"/>
        <v>0</v>
      </c>
      <c r="AB1332" s="253">
        <f t="shared" si="415"/>
        <v>0</v>
      </c>
      <c r="AC1332" s="253">
        <f t="shared" si="424"/>
        <v>0</v>
      </c>
      <c r="AD1332" s="253">
        <f t="shared" si="416"/>
        <v>0</v>
      </c>
      <c r="AE1332" s="268">
        <f t="shared" si="425"/>
        <v>0</v>
      </c>
      <c r="AF1332" s="269">
        <f t="shared" si="417"/>
        <v>0</v>
      </c>
      <c r="AG1332" s="270">
        <f t="shared" si="418"/>
        <v>0</v>
      </c>
      <c r="AH1332" s="121"/>
      <c r="AI1332" s="252"/>
      <c r="AJ1332" s="295"/>
      <c r="AK1332" s="301">
        <f t="shared" si="419"/>
        <v>0</v>
      </c>
      <c r="AL1332" s="119" t="s">
        <v>169</v>
      </c>
      <c r="AM1332" s="123" t="s">
        <v>169</v>
      </c>
      <c r="AN1332" s="122"/>
      <c r="AO1332" s="119" t="s">
        <v>169</v>
      </c>
      <c r="AP1332" s="123" t="s">
        <v>169</v>
      </c>
      <c r="AQ1332" s="124"/>
      <c r="AR1332" s="119" t="s">
        <v>169</v>
      </c>
      <c r="AS1332" s="123" t="s">
        <v>169</v>
      </c>
      <c r="AT1332" s="122"/>
      <c r="AU1332" s="280">
        <f t="shared" si="420"/>
        <v>0</v>
      </c>
      <c r="AV1332" s="281">
        <f t="shared" si="421"/>
        <v>0</v>
      </c>
      <c r="AW1332" s="291">
        <f t="shared" si="422"/>
        <v>0</v>
      </c>
      <c r="AX1332" s="283">
        <f t="shared" si="423"/>
        <v>0</v>
      </c>
    </row>
    <row r="1333" spans="1:50" ht="26.45" customHeight="1">
      <c r="A1333" s="117"/>
      <c r="B1333" s="245"/>
      <c r="C1333" s="136"/>
      <c r="D1333" s="208" t="str">
        <f t="shared" si="407"/>
        <v/>
      </c>
      <c r="E1333" s="129" t="s">
        <v>169</v>
      </c>
      <c r="F1333" s="209" t="s">
        <v>169</v>
      </c>
      <c r="G1333" s="135"/>
      <c r="H1333" s="258"/>
      <c r="I1333" s="259">
        <f t="shared" si="408"/>
        <v>0</v>
      </c>
      <c r="J1333" s="259">
        <f t="shared" si="409"/>
        <v>0</v>
      </c>
      <c r="K1333" s="259">
        <f t="shared" si="410"/>
        <v>0</v>
      </c>
      <c r="L1333" s="252"/>
      <c r="M1333" s="252"/>
      <c r="N1333" s="252"/>
      <c r="O1333" s="147">
        <v>0</v>
      </c>
      <c r="P1333" s="147">
        <v>0</v>
      </c>
      <c r="Q1333" s="137">
        <f t="shared" si="411"/>
        <v>0</v>
      </c>
      <c r="R1333" s="80">
        <f t="shared" si="412"/>
        <v>0</v>
      </c>
      <c r="S1333" s="147">
        <v>0</v>
      </c>
      <c r="T1333" s="121"/>
      <c r="U1333" s="263">
        <f>IFERROR(VLOOKUP(B1333,คำนวณตกเบิกวิทยฐานะ!$B$9:$P$1008,14,FALSE),0)</f>
        <v>0</v>
      </c>
      <c r="V1333" s="263">
        <f>IFERROR(VLOOKUP(B1333,คำนวณตกเบิกวิทยฐานะ!$B$9:$P$1008,15,FALSE),0)</f>
        <v>0</v>
      </c>
      <c r="W1333" s="264">
        <f t="shared" si="413"/>
        <v>0</v>
      </c>
      <c r="X1333" s="119" t="s">
        <v>169</v>
      </c>
      <c r="Y1333" s="209" t="s">
        <v>169</v>
      </c>
      <c r="Z1333" s="258"/>
      <c r="AA1333" s="253">
        <f t="shared" si="414"/>
        <v>0</v>
      </c>
      <c r="AB1333" s="253">
        <f t="shared" si="415"/>
        <v>0</v>
      </c>
      <c r="AC1333" s="253">
        <f t="shared" si="424"/>
        <v>0</v>
      </c>
      <c r="AD1333" s="253">
        <f t="shared" si="416"/>
        <v>0</v>
      </c>
      <c r="AE1333" s="268">
        <f t="shared" si="425"/>
        <v>0</v>
      </c>
      <c r="AF1333" s="269">
        <f t="shared" si="417"/>
        <v>0</v>
      </c>
      <c r="AG1333" s="270">
        <f t="shared" si="418"/>
        <v>0</v>
      </c>
      <c r="AH1333" s="121"/>
      <c r="AI1333" s="252"/>
      <c r="AJ1333" s="295"/>
      <c r="AK1333" s="301">
        <f t="shared" si="419"/>
        <v>0</v>
      </c>
      <c r="AL1333" s="119" t="s">
        <v>169</v>
      </c>
      <c r="AM1333" s="123" t="s">
        <v>169</v>
      </c>
      <c r="AN1333" s="122"/>
      <c r="AO1333" s="119" t="s">
        <v>169</v>
      </c>
      <c r="AP1333" s="123" t="s">
        <v>169</v>
      </c>
      <c r="AQ1333" s="124"/>
      <c r="AR1333" s="119" t="s">
        <v>169</v>
      </c>
      <c r="AS1333" s="123" t="s">
        <v>169</v>
      </c>
      <c r="AT1333" s="122"/>
      <c r="AU1333" s="280">
        <f t="shared" si="420"/>
        <v>0</v>
      </c>
      <c r="AV1333" s="281">
        <f t="shared" si="421"/>
        <v>0</v>
      </c>
      <c r="AW1333" s="291">
        <f t="shared" si="422"/>
        <v>0</v>
      </c>
      <c r="AX1333" s="283">
        <f t="shared" si="423"/>
        <v>0</v>
      </c>
    </row>
    <row r="1334" spans="1:50" ht="26.45" customHeight="1">
      <c r="A1334" s="117"/>
      <c r="B1334" s="245"/>
      <c r="C1334" s="136"/>
      <c r="D1334" s="208" t="str">
        <f t="shared" si="407"/>
        <v/>
      </c>
      <c r="E1334" s="129" t="s">
        <v>169</v>
      </c>
      <c r="F1334" s="209" t="s">
        <v>169</v>
      </c>
      <c r="G1334" s="135"/>
      <c r="H1334" s="258"/>
      <c r="I1334" s="259">
        <f t="shared" si="408"/>
        <v>0</v>
      </c>
      <c r="J1334" s="259">
        <f t="shared" si="409"/>
        <v>0</v>
      </c>
      <c r="K1334" s="259">
        <f t="shared" si="410"/>
        <v>0</v>
      </c>
      <c r="L1334" s="252"/>
      <c r="M1334" s="252"/>
      <c r="N1334" s="252"/>
      <c r="O1334" s="147">
        <v>0</v>
      </c>
      <c r="P1334" s="147">
        <v>0</v>
      </c>
      <c r="Q1334" s="137">
        <f t="shared" si="411"/>
        <v>0</v>
      </c>
      <c r="R1334" s="80">
        <f t="shared" si="412"/>
        <v>0</v>
      </c>
      <c r="S1334" s="147">
        <v>0</v>
      </c>
      <c r="T1334" s="121"/>
      <c r="U1334" s="263">
        <f>IFERROR(VLOOKUP(B1334,คำนวณตกเบิกวิทยฐานะ!$B$9:$P$1008,14,FALSE),0)</f>
        <v>0</v>
      </c>
      <c r="V1334" s="263">
        <f>IFERROR(VLOOKUP(B1334,คำนวณตกเบิกวิทยฐานะ!$B$9:$P$1008,15,FALSE),0)</f>
        <v>0</v>
      </c>
      <c r="W1334" s="264">
        <f t="shared" si="413"/>
        <v>0</v>
      </c>
      <c r="X1334" s="119" t="s">
        <v>169</v>
      </c>
      <c r="Y1334" s="209" t="s">
        <v>169</v>
      </c>
      <c r="Z1334" s="258"/>
      <c r="AA1334" s="253">
        <f t="shared" si="414"/>
        <v>0</v>
      </c>
      <c r="AB1334" s="253">
        <f t="shared" si="415"/>
        <v>0</v>
      </c>
      <c r="AC1334" s="253">
        <f t="shared" si="424"/>
        <v>0</v>
      </c>
      <c r="AD1334" s="253">
        <f t="shared" si="416"/>
        <v>0</v>
      </c>
      <c r="AE1334" s="268">
        <f t="shared" si="425"/>
        <v>0</v>
      </c>
      <c r="AF1334" s="269">
        <f t="shared" si="417"/>
        <v>0</v>
      </c>
      <c r="AG1334" s="270">
        <f t="shared" si="418"/>
        <v>0</v>
      </c>
      <c r="AH1334" s="121"/>
      <c r="AI1334" s="252"/>
      <c r="AJ1334" s="295"/>
      <c r="AK1334" s="301">
        <f t="shared" si="419"/>
        <v>0</v>
      </c>
      <c r="AL1334" s="119" t="s">
        <v>169</v>
      </c>
      <c r="AM1334" s="123" t="s">
        <v>169</v>
      </c>
      <c r="AN1334" s="122"/>
      <c r="AO1334" s="119" t="s">
        <v>169</v>
      </c>
      <c r="AP1334" s="123" t="s">
        <v>169</v>
      </c>
      <c r="AQ1334" s="124"/>
      <c r="AR1334" s="119" t="s">
        <v>169</v>
      </c>
      <c r="AS1334" s="123" t="s">
        <v>169</v>
      </c>
      <c r="AT1334" s="122"/>
      <c r="AU1334" s="280">
        <f t="shared" si="420"/>
        <v>0</v>
      </c>
      <c r="AV1334" s="281">
        <f t="shared" si="421"/>
        <v>0</v>
      </c>
      <c r="AW1334" s="291">
        <f t="shared" si="422"/>
        <v>0</v>
      </c>
      <c r="AX1334" s="283">
        <f t="shared" si="423"/>
        <v>0</v>
      </c>
    </row>
    <row r="1335" spans="1:50" ht="26.45" customHeight="1">
      <c r="A1335" s="117"/>
      <c r="B1335" s="245"/>
      <c r="C1335" s="136"/>
      <c r="D1335" s="208" t="str">
        <f t="shared" si="407"/>
        <v/>
      </c>
      <c r="E1335" s="129" t="s">
        <v>169</v>
      </c>
      <c r="F1335" s="209" t="s">
        <v>169</v>
      </c>
      <c r="G1335" s="135"/>
      <c r="H1335" s="258"/>
      <c r="I1335" s="259">
        <f t="shared" si="408"/>
        <v>0</v>
      </c>
      <c r="J1335" s="259">
        <f t="shared" si="409"/>
        <v>0</v>
      </c>
      <c r="K1335" s="259">
        <f t="shared" si="410"/>
        <v>0</v>
      </c>
      <c r="L1335" s="252"/>
      <c r="M1335" s="252"/>
      <c r="N1335" s="252"/>
      <c r="O1335" s="147">
        <v>0</v>
      </c>
      <c r="P1335" s="147">
        <v>0</v>
      </c>
      <c r="Q1335" s="137">
        <f t="shared" si="411"/>
        <v>0</v>
      </c>
      <c r="R1335" s="80">
        <f t="shared" si="412"/>
        <v>0</v>
      </c>
      <c r="S1335" s="147">
        <v>0</v>
      </c>
      <c r="T1335" s="121"/>
      <c r="U1335" s="263">
        <f>IFERROR(VLOOKUP(B1335,คำนวณตกเบิกวิทยฐานะ!$B$9:$P$1008,14,FALSE),0)</f>
        <v>0</v>
      </c>
      <c r="V1335" s="263">
        <f>IFERROR(VLOOKUP(B1335,คำนวณตกเบิกวิทยฐานะ!$B$9:$P$1008,15,FALSE),0)</f>
        <v>0</v>
      </c>
      <c r="W1335" s="264">
        <f t="shared" si="413"/>
        <v>0</v>
      </c>
      <c r="X1335" s="119" t="s">
        <v>169</v>
      </c>
      <c r="Y1335" s="209" t="s">
        <v>169</v>
      </c>
      <c r="Z1335" s="258"/>
      <c r="AA1335" s="253">
        <f t="shared" si="414"/>
        <v>0</v>
      </c>
      <c r="AB1335" s="253">
        <f t="shared" si="415"/>
        <v>0</v>
      </c>
      <c r="AC1335" s="253">
        <f t="shared" si="424"/>
        <v>0</v>
      </c>
      <c r="AD1335" s="253">
        <f t="shared" si="416"/>
        <v>0</v>
      </c>
      <c r="AE1335" s="268">
        <f t="shared" si="425"/>
        <v>0</v>
      </c>
      <c r="AF1335" s="269">
        <f t="shared" si="417"/>
        <v>0</v>
      </c>
      <c r="AG1335" s="270">
        <f t="shared" si="418"/>
        <v>0</v>
      </c>
      <c r="AH1335" s="121"/>
      <c r="AI1335" s="252"/>
      <c r="AJ1335" s="295"/>
      <c r="AK1335" s="301">
        <f t="shared" si="419"/>
        <v>0</v>
      </c>
      <c r="AL1335" s="119" t="s">
        <v>169</v>
      </c>
      <c r="AM1335" s="123" t="s">
        <v>169</v>
      </c>
      <c r="AN1335" s="122"/>
      <c r="AO1335" s="119" t="s">
        <v>169</v>
      </c>
      <c r="AP1335" s="123" t="s">
        <v>169</v>
      </c>
      <c r="AQ1335" s="124"/>
      <c r="AR1335" s="119" t="s">
        <v>169</v>
      </c>
      <c r="AS1335" s="123" t="s">
        <v>169</v>
      </c>
      <c r="AT1335" s="122"/>
      <c r="AU1335" s="280">
        <f t="shared" si="420"/>
        <v>0</v>
      </c>
      <c r="AV1335" s="281">
        <f t="shared" si="421"/>
        <v>0</v>
      </c>
      <c r="AW1335" s="291">
        <f t="shared" si="422"/>
        <v>0</v>
      </c>
      <c r="AX1335" s="283">
        <f t="shared" si="423"/>
        <v>0</v>
      </c>
    </row>
    <row r="1336" spans="1:50" ht="26.45" customHeight="1">
      <c r="A1336" s="117"/>
      <c r="B1336" s="245"/>
      <c r="C1336" s="136"/>
      <c r="D1336" s="208" t="str">
        <f t="shared" ref="D1336:D1399" si="426">IF(LEN(B1336)=0,"",IF(IFERROR(FIND("อัตราว่าง",B1336,1),0)=0,"อัตราคนครอง","อัตราว่าง"))</f>
        <v/>
      </c>
      <c r="E1336" s="129" t="s">
        <v>169</v>
      </c>
      <c r="F1336" s="209" t="s">
        <v>169</v>
      </c>
      <c r="G1336" s="135"/>
      <c r="H1336" s="258"/>
      <c r="I1336" s="259">
        <f t="shared" ref="I1336:I1399" si="427">H1336*3%</f>
        <v>0</v>
      </c>
      <c r="J1336" s="259">
        <f t="shared" ref="J1336:J1399" si="428">(H1336+I1336)*6%</f>
        <v>0</v>
      </c>
      <c r="K1336" s="259">
        <f t="shared" ref="K1336:K1399" si="429">H1336+J1336+I1336</f>
        <v>0</v>
      </c>
      <c r="L1336" s="252"/>
      <c r="M1336" s="252"/>
      <c r="N1336" s="252"/>
      <c r="O1336" s="147">
        <v>0</v>
      </c>
      <c r="P1336" s="147">
        <v>0</v>
      </c>
      <c r="Q1336" s="137">
        <f t="shared" ref="Q1336:Q1399" si="430">VLOOKUP(E1336,$BA$15:$BC$22,2,FALSE)</f>
        <v>0</v>
      </c>
      <c r="R1336" s="80">
        <f t="shared" ref="R1336:R1399" si="431">VLOOKUP(E1336,$BA$15:$BC$22,3,FALSE)</f>
        <v>0</v>
      </c>
      <c r="S1336" s="147">
        <v>0</v>
      </c>
      <c r="T1336" s="121"/>
      <c r="U1336" s="263">
        <f>IFERROR(VLOOKUP(B1336,คำนวณตกเบิกวิทยฐานะ!$B$9:$P$1008,14,FALSE),0)</f>
        <v>0</v>
      </c>
      <c r="V1336" s="263">
        <f>IFERROR(VLOOKUP(B1336,คำนวณตกเบิกวิทยฐานะ!$B$9:$P$1008,15,FALSE),0)</f>
        <v>0</v>
      </c>
      <c r="W1336" s="264">
        <f t="shared" ref="W1336:W1399" si="432">(K1336+L1336+M1336+N1336+O1336+P1336+Q1336+R1336+S1336)*12+U1336+V1336+T1336</f>
        <v>0</v>
      </c>
      <c r="X1336" s="119" t="s">
        <v>169</v>
      </c>
      <c r="Y1336" s="209" t="s">
        <v>169</v>
      </c>
      <c r="Z1336" s="258"/>
      <c r="AA1336" s="253">
        <f t="shared" ref="AA1336:AA1399" si="433">IF(X1336="พนักงานจ้างตามภารกิจ",Z1336*4/100,0)</f>
        <v>0</v>
      </c>
      <c r="AB1336" s="253">
        <f t="shared" ref="AB1336:AB1399" si="434">Z1336+AA1336</f>
        <v>0</v>
      </c>
      <c r="AC1336" s="253">
        <f t="shared" si="424"/>
        <v>0</v>
      </c>
      <c r="AD1336" s="253">
        <f t="shared" ref="AD1336:AD1399" si="435">AB1336+AC1336</f>
        <v>0</v>
      </c>
      <c r="AE1336" s="268">
        <f t="shared" si="425"/>
        <v>0</v>
      </c>
      <c r="AF1336" s="269">
        <f t="shared" ref="AF1336:AF1399" si="436">(AD1336+AE1336)*12</f>
        <v>0</v>
      </c>
      <c r="AG1336" s="270">
        <f t="shared" ref="AG1336:AG1399" si="437">W1336+AF1336</f>
        <v>0</v>
      </c>
      <c r="AH1336" s="121"/>
      <c r="AI1336" s="252"/>
      <c r="AJ1336" s="295"/>
      <c r="AK1336" s="301">
        <f t="shared" ref="AK1336:AK1399" si="438">AI1336*AJ1336</f>
        <v>0</v>
      </c>
      <c r="AL1336" s="119" t="s">
        <v>169</v>
      </c>
      <c r="AM1336" s="123" t="s">
        <v>169</v>
      </c>
      <c r="AN1336" s="122"/>
      <c r="AO1336" s="119" t="s">
        <v>169</v>
      </c>
      <c r="AP1336" s="123" t="s">
        <v>169</v>
      </c>
      <c r="AQ1336" s="124"/>
      <c r="AR1336" s="119" t="s">
        <v>169</v>
      </c>
      <c r="AS1336" s="123" t="s">
        <v>169</v>
      </c>
      <c r="AT1336" s="122"/>
      <c r="AU1336" s="280">
        <f t="shared" ref="AU1336:AU1399" si="439">AN1336+AQ1336+AT1336</f>
        <v>0</v>
      </c>
      <c r="AV1336" s="281">
        <f t="shared" ref="AV1336:AV1399" si="440">AG1336+AK1336+AU1336+(AH1336*12)</f>
        <v>0</v>
      </c>
      <c r="AW1336" s="291">
        <f t="shared" ref="AW1336:AW1399" si="441">U1336+V1336</f>
        <v>0</v>
      </c>
      <c r="AX1336" s="283">
        <f t="shared" ref="AX1336:AX1399" si="442">AV1336</f>
        <v>0</v>
      </c>
    </row>
    <row r="1337" spans="1:50" ht="26.45" customHeight="1">
      <c r="A1337" s="117"/>
      <c r="B1337" s="245"/>
      <c r="C1337" s="136"/>
      <c r="D1337" s="208" t="str">
        <f t="shared" si="426"/>
        <v/>
      </c>
      <c r="E1337" s="129" t="s">
        <v>169</v>
      </c>
      <c r="F1337" s="209" t="s">
        <v>169</v>
      </c>
      <c r="G1337" s="135"/>
      <c r="H1337" s="258"/>
      <c r="I1337" s="259">
        <f t="shared" si="427"/>
        <v>0</v>
      </c>
      <c r="J1337" s="259">
        <f t="shared" si="428"/>
        <v>0</v>
      </c>
      <c r="K1337" s="259">
        <f t="shared" si="429"/>
        <v>0</v>
      </c>
      <c r="L1337" s="252"/>
      <c r="M1337" s="252"/>
      <c r="N1337" s="252"/>
      <c r="O1337" s="147">
        <v>0</v>
      </c>
      <c r="P1337" s="147">
        <v>0</v>
      </c>
      <c r="Q1337" s="137">
        <f t="shared" si="430"/>
        <v>0</v>
      </c>
      <c r="R1337" s="80">
        <f t="shared" si="431"/>
        <v>0</v>
      </c>
      <c r="S1337" s="147">
        <v>0</v>
      </c>
      <c r="T1337" s="121"/>
      <c r="U1337" s="263">
        <f>IFERROR(VLOOKUP(B1337,คำนวณตกเบิกวิทยฐานะ!$B$9:$P$1008,14,FALSE),0)</f>
        <v>0</v>
      </c>
      <c r="V1337" s="263">
        <f>IFERROR(VLOOKUP(B1337,คำนวณตกเบิกวิทยฐานะ!$B$9:$P$1008,15,FALSE),0)</f>
        <v>0</v>
      </c>
      <c r="W1337" s="264">
        <f t="shared" si="432"/>
        <v>0</v>
      </c>
      <c r="X1337" s="119" t="s">
        <v>169</v>
      </c>
      <c r="Y1337" s="209" t="s">
        <v>169</v>
      </c>
      <c r="Z1337" s="258"/>
      <c r="AA1337" s="253">
        <f t="shared" si="433"/>
        <v>0</v>
      </c>
      <c r="AB1337" s="253">
        <f t="shared" si="434"/>
        <v>0</v>
      </c>
      <c r="AC1337" s="253">
        <f t="shared" si="424"/>
        <v>0</v>
      </c>
      <c r="AD1337" s="253">
        <f t="shared" si="435"/>
        <v>0</v>
      </c>
      <c r="AE1337" s="268">
        <f t="shared" si="425"/>
        <v>0</v>
      </c>
      <c r="AF1337" s="269">
        <f t="shared" si="436"/>
        <v>0</v>
      </c>
      <c r="AG1337" s="270">
        <f t="shared" si="437"/>
        <v>0</v>
      </c>
      <c r="AH1337" s="121"/>
      <c r="AI1337" s="252"/>
      <c r="AJ1337" s="295"/>
      <c r="AK1337" s="301">
        <f t="shared" si="438"/>
        <v>0</v>
      </c>
      <c r="AL1337" s="119" t="s">
        <v>169</v>
      </c>
      <c r="AM1337" s="123" t="s">
        <v>169</v>
      </c>
      <c r="AN1337" s="122"/>
      <c r="AO1337" s="119" t="s">
        <v>169</v>
      </c>
      <c r="AP1337" s="123" t="s">
        <v>169</v>
      </c>
      <c r="AQ1337" s="124"/>
      <c r="AR1337" s="119" t="s">
        <v>169</v>
      </c>
      <c r="AS1337" s="123" t="s">
        <v>169</v>
      </c>
      <c r="AT1337" s="122"/>
      <c r="AU1337" s="280">
        <f t="shared" si="439"/>
        <v>0</v>
      </c>
      <c r="AV1337" s="281">
        <f t="shared" si="440"/>
        <v>0</v>
      </c>
      <c r="AW1337" s="291">
        <f t="shared" si="441"/>
        <v>0</v>
      </c>
      <c r="AX1337" s="283">
        <f t="shared" si="442"/>
        <v>0</v>
      </c>
    </row>
    <row r="1338" spans="1:50" ht="26.45" customHeight="1">
      <c r="A1338" s="117"/>
      <c r="B1338" s="245"/>
      <c r="C1338" s="136"/>
      <c r="D1338" s="208" t="str">
        <f t="shared" si="426"/>
        <v/>
      </c>
      <c r="E1338" s="129" t="s">
        <v>169</v>
      </c>
      <c r="F1338" s="209" t="s">
        <v>169</v>
      </c>
      <c r="G1338" s="135"/>
      <c r="H1338" s="258"/>
      <c r="I1338" s="259">
        <f t="shared" si="427"/>
        <v>0</v>
      </c>
      <c r="J1338" s="259">
        <f t="shared" si="428"/>
        <v>0</v>
      </c>
      <c r="K1338" s="259">
        <f t="shared" si="429"/>
        <v>0</v>
      </c>
      <c r="L1338" s="252"/>
      <c r="M1338" s="252"/>
      <c r="N1338" s="252"/>
      <c r="O1338" s="147">
        <v>0</v>
      </c>
      <c r="P1338" s="147">
        <v>0</v>
      </c>
      <c r="Q1338" s="137">
        <f t="shared" si="430"/>
        <v>0</v>
      </c>
      <c r="R1338" s="80">
        <f t="shared" si="431"/>
        <v>0</v>
      </c>
      <c r="S1338" s="147">
        <v>0</v>
      </c>
      <c r="T1338" s="121"/>
      <c r="U1338" s="263">
        <f>IFERROR(VLOOKUP(B1338,คำนวณตกเบิกวิทยฐานะ!$B$9:$P$1008,14,FALSE),0)</f>
        <v>0</v>
      </c>
      <c r="V1338" s="263">
        <f>IFERROR(VLOOKUP(B1338,คำนวณตกเบิกวิทยฐานะ!$B$9:$P$1008,15,FALSE),0)</f>
        <v>0</v>
      </c>
      <c r="W1338" s="264">
        <f t="shared" si="432"/>
        <v>0</v>
      </c>
      <c r="X1338" s="119" t="s">
        <v>169</v>
      </c>
      <c r="Y1338" s="209" t="s">
        <v>169</v>
      </c>
      <c r="Z1338" s="258"/>
      <c r="AA1338" s="253">
        <f t="shared" si="433"/>
        <v>0</v>
      </c>
      <c r="AB1338" s="253">
        <f t="shared" si="434"/>
        <v>0</v>
      </c>
      <c r="AC1338" s="253">
        <f t="shared" si="424"/>
        <v>0</v>
      </c>
      <c r="AD1338" s="253">
        <f t="shared" si="435"/>
        <v>0</v>
      </c>
      <c r="AE1338" s="268">
        <f t="shared" si="425"/>
        <v>0</v>
      </c>
      <c r="AF1338" s="269">
        <f t="shared" si="436"/>
        <v>0</v>
      </c>
      <c r="AG1338" s="270">
        <f t="shared" si="437"/>
        <v>0</v>
      </c>
      <c r="AH1338" s="121"/>
      <c r="AI1338" s="252"/>
      <c r="AJ1338" s="295"/>
      <c r="AK1338" s="301">
        <f t="shared" si="438"/>
        <v>0</v>
      </c>
      <c r="AL1338" s="119" t="s">
        <v>169</v>
      </c>
      <c r="AM1338" s="123" t="s">
        <v>169</v>
      </c>
      <c r="AN1338" s="122"/>
      <c r="AO1338" s="119" t="s">
        <v>169</v>
      </c>
      <c r="AP1338" s="123" t="s">
        <v>169</v>
      </c>
      <c r="AQ1338" s="124"/>
      <c r="AR1338" s="119" t="s">
        <v>169</v>
      </c>
      <c r="AS1338" s="123" t="s">
        <v>169</v>
      </c>
      <c r="AT1338" s="122"/>
      <c r="AU1338" s="280">
        <f t="shared" si="439"/>
        <v>0</v>
      </c>
      <c r="AV1338" s="281">
        <f t="shared" si="440"/>
        <v>0</v>
      </c>
      <c r="AW1338" s="291">
        <f t="shared" si="441"/>
        <v>0</v>
      </c>
      <c r="AX1338" s="283">
        <f t="shared" si="442"/>
        <v>0</v>
      </c>
    </row>
    <row r="1339" spans="1:50" ht="26.45" customHeight="1">
      <c r="A1339" s="117"/>
      <c r="B1339" s="245"/>
      <c r="C1339" s="136"/>
      <c r="D1339" s="208" t="str">
        <f t="shared" si="426"/>
        <v/>
      </c>
      <c r="E1339" s="129" t="s">
        <v>169</v>
      </c>
      <c r="F1339" s="209" t="s">
        <v>169</v>
      </c>
      <c r="G1339" s="135"/>
      <c r="H1339" s="258"/>
      <c r="I1339" s="259">
        <f t="shared" si="427"/>
        <v>0</v>
      </c>
      <c r="J1339" s="259">
        <f t="shared" si="428"/>
        <v>0</v>
      </c>
      <c r="K1339" s="259">
        <f t="shared" si="429"/>
        <v>0</v>
      </c>
      <c r="L1339" s="252"/>
      <c r="M1339" s="252"/>
      <c r="N1339" s="252"/>
      <c r="O1339" s="147">
        <v>0</v>
      </c>
      <c r="P1339" s="147">
        <v>0</v>
      </c>
      <c r="Q1339" s="137">
        <f t="shared" si="430"/>
        <v>0</v>
      </c>
      <c r="R1339" s="80">
        <f t="shared" si="431"/>
        <v>0</v>
      </c>
      <c r="S1339" s="147">
        <v>0</v>
      </c>
      <c r="T1339" s="121"/>
      <c r="U1339" s="263">
        <f>IFERROR(VLOOKUP(B1339,คำนวณตกเบิกวิทยฐานะ!$B$9:$P$1008,14,FALSE),0)</f>
        <v>0</v>
      </c>
      <c r="V1339" s="263">
        <f>IFERROR(VLOOKUP(B1339,คำนวณตกเบิกวิทยฐานะ!$B$9:$P$1008,15,FALSE),0)</f>
        <v>0</v>
      </c>
      <c r="W1339" s="264">
        <f t="shared" si="432"/>
        <v>0</v>
      </c>
      <c r="X1339" s="119" t="s">
        <v>169</v>
      </c>
      <c r="Y1339" s="209" t="s">
        <v>169</v>
      </c>
      <c r="Z1339" s="258"/>
      <c r="AA1339" s="253">
        <f t="shared" si="433"/>
        <v>0</v>
      </c>
      <c r="AB1339" s="253">
        <f t="shared" si="434"/>
        <v>0</v>
      </c>
      <c r="AC1339" s="253">
        <f t="shared" si="424"/>
        <v>0</v>
      </c>
      <c r="AD1339" s="253">
        <f t="shared" si="435"/>
        <v>0</v>
      </c>
      <c r="AE1339" s="268">
        <f t="shared" si="425"/>
        <v>0</v>
      </c>
      <c r="AF1339" s="269">
        <f t="shared" si="436"/>
        <v>0</v>
      </c>
      <c r="AG1339" s="270">
        <f t="shared" si="437"/>
        <v>0</v>
      </c>
      <c r="AH1339" s="121"/>
      <c r="AI1339" s="252"/>
      <c r="AJ1339" s="295"/>
      <c r="AK1339" s="301">
        <f t="shared" si="438"/>
        <v>0</v>
      </c>
      <c r="AL1339" s="119" t="s">
        <v>169</v>
      </c>
      <c r="AM1339" s="123" t="s">
        <v>169</v>
      </c>
      <c r="AN1339" s="122"/>
      <c r="AO1339" s="119" t="s">
        <v>169</v>
      </c>
      <c r="AP1339" s="123" t="s">
        <v>169</v>
      </c>
      <c r="AQ1339" s="124"/>
      <c r="AR1339" s="119" t="s">
        <v>169</v>
      </c>
      <c r="AS1339" s="123" t="s">
        <v>169</v>
      </c>
      <c r="AT1339" s="122"/>
      <c r="AU1339" s="280">
        <f t="shared" si="439"/>
        <v>0</v>
      </c>
      <c r="AV1339" s="281">
        <f t="shared" si="440"/>
        <v>0</v>
      </c>
      <c r="AW1339" s="291">
        <f t="shared" si="441"/>
        <v>0</v>
      </c>
      <c r="AX1339" s="283">
        <f t="shared" si="442"/>
        <v>0</v>
      </c>
    </row>
    <row r="1340" spans="1:50" ht="26.45" customHeight="1">
      <c r="A1340" s="117"/>
      <c r="B1340" s="245"/>
      <c r="C1340" s="136"/>
      <c r="D1340" s="208" t="str">
        <f t="shared" si="426"/>
        <v/>
      </c>
      <c r="E1340" s="129" t="s">
        <v>169</v>
      </c>
      <c r="F1340" s="209" t="s">
        <v>169</v>
      </c>
      <c r="G1340" s="135"/>
      <c r="H1340" s="258"/>
      <c r="I1340" s="259">
        <f t="shared" si="427"/>
        <v>0</v>
      </c>
      <c r="J1340" s="259">
        <f t="shared" si="428"/>
        <v>0</v>
      </c>
      <c r="K1340" s="259">
        <f t="shared" si="429"/>
        <v>0</v>
      </c>
      <c r="L1340" s="252"/>
      <c r="M1340" s="252"/>
      <c r="N1340" s="252"/>
      <c r="O1340" s="147">
        <v>0</v>
      </c>
      <c r="P1340" s="147">
        <v>0</v>
      </c>
      <c r="Q1340" s="137">
        <f t="shared" si="430"/>
        <v>0</v>
      </c>
      <c r="R1340" s="80">
        <f t="shared" si="431"/>
        <v>0</v>
      </c>
      <c r="S1340" s="147">
        <v>0</v>
      </c>
      <c r="T1340" s="121"/>
      <c r="U1340" s="263">
        <f>IFERROR(VLOOKUP(B1340,คำนวณตกเบิกวิทยฐานะ!$B$9:$P$1008,14,FALSE),0)</f>
        <v>0</v>
      </c>
      <c r="V1340" s="263">
        <f>IFERROR(VLOOKUP(B1340,คำนวณตกเบิกวิทยฐานะ!$B$9:$P$1008,15,FALSE),0)</f>
        <v>0</v>
      </c>
      <c r="W1340" s="264">
        <f t="shared" si="432"/>
        <v>0</v>
      </c>
      <c r="X1340" s="119" t="s">
        <v>169</v>
      </c>
      <c r="Y1340" s="209" t="s">
        <v>169</v>
      </c>
      <c r="Z1340" s="258"/>
      <c r="AA1340" s="253">
        <f t="shared" si="433"/>
        <v>0</v>
      </c>
      <c r="AB1340" s="253">
        <f t="shared" si="434"/>
        <v>0</v>
      </c>
      <c r="AC1340" s="253">
        <f t="shared" si="424"/>
        <v>0</v>
      </c>
      <c r="AD1340" s="253">
        <f t="shared" si="435"/>
        <v>0</v>
      </c>
      <c r="AE1340" s="268">
        <f t="shared" si="425"/>
        <v>0</v>
      </c>
      <c r="AF1340" s="269">
        <f t="shared" si="436"/>
        <v>0</v>
      </c>
      <c r="AG1340" s="270">
        <f t="shared" si="437"/>
        <v>0</v>
      </c>
      <c r="AH1340" s="121"/>
      <c r="AI1340" s="252"/>
      <c r="AJ1340" s="295"/>
      <c r="AK1340" s="301">
        <f t="shared" si="438"/>
        <v>0</v>
      </c>
      <c r="AL1340" s="119" t="s">
        <v>169</v>
      </c>
      <c r="AM1340" s="123" t="s">
        <v>169</v>
      </c>
      <c r="AN1340" s="122"/>
      <c r="AO1340" s="119" t="s">
        <v>169</v>
      </c>
      <c r="AP1340" s="123" t="s">
        <v>169</v>
      </c>
      <c r="AQ1340" s="124"/>
      <c r="AR1340" s="119" t="s">
        <v>169</v>
      </c>
      <c r="AS1340" s="123" t="s">
        <v>169</v>
      </c>
      <c r="AT1340" s="122"/>
      <c r="AU1340" s="280">
        <f t="shared" si="439"/>
        <v>0</v>
      </c>
      <c r="AV1340" s="281">
        <f t="shared" si="440"/>
        <v>0</v>
      </c>
      <c r="AW1340" s="291">
        <f t="shared" si="441"/>
        <v>0</v>
      </c>
      <c r="AX1340" s="283">
        <f t="shared" si="442"/>
        <v>0</v>
      </c>
    </row>
    <row r="1341" spans="1:50" ht="26.45" customHeight="1">
      <c r="A1341" s="117"/>
      <c r="B1341" s="245"/>
      <c r="C1341" s="136"/>
      <c r="D1341" s="208" t="str">
        <f t="shared" si="426"/>
        <v/>
      </c>
      <c r="E1341" s="129" t="s">
        <v>169</v>
      </c>
      <c r="F1341" s="209" t="s">
        <v>169</v>
      </c>
      <c r="G1341" s="135"/>
      <c r="H1341" s="258"/>
      <c r="I1341" s="259">
        <f t="shared" si="427"/>
        <v>0</v>
      </c>
      <c r="J1341" s="259">
        <f t="shared" si="428"/>
        <v>0</v>
      </c>
      <c r="K1341" s="259">
        <f t="shared" si="429"/>
        <v>0</v>
      </c>
      <c r="L1341" s="252"/>
      <c r="M1341" s="252"/>
      <c r="N1341" s="252"/>
      <c r="O1341" s="147">
        <v>0</v>
      </c>
      <c r="P1341" s="147">
        <v>0</v>
      </c>
      <c r="Q1341" s="137">
        <f t="shared" si="430"/>
        <v>0</v>
      </c>
      <c r="R1341" s="80">
        <f t="shared" si="431"/>
        <v>0</v>
      </c>
      <c r="S1341" s="147">
        <v>0</v>
      </c>
      <c r="T1341" s="121"/>
      <c r="U1341" s="263">
        <f>IFERROR(VLOOKUP(B1341,คำนวณตกเบิกวิทยฐานะ!$B$9:$P$1008,14,FALSE),0)</f>
        <v>0</v>
      </c>
      <c r="V1341" s="263">
        <f>IFERROR(VLOOKUP(B1341,คำนวณตกเบิกวิทยฐานะ!$B$9:$P$1008,15,FALSE),0)</f>
        <v>0</v>
      </c>
      <c r="W1341" s="264">
        <f t="shared" si="432"/>
        <v>0</v>
      </c>
      <c r="X1341" s="119" t="s">
        <v>169</v>
      </c>
      <c r="Y1341" s="209" t="s">
        <v>169</v>
      </c>
      <c r="Z1341" s="258"/>
      <c r="AA1341" s="253">
        <f t="shared" si="433"/>
        <v>0</v>
      </c>
      <c r="AB1341" s="253">
        <f t="shared" si="434"/>
        <v>0</v>
      </c>
      <c r="AC1341" s="253">
        <f t="shared" si="424"/>
        <v>0</v>
      </c>
      <c r="AD1341" s="253">
        <f t="shared" si="435"/>
        <v>0</v>
      </c>
      <c r="AE1341" s="268">
        <f t="shared" si="425"/>
        <v>0</v>
      </c>
      <c r="AF1341" s="269">
        <f t="shared" si="436"/>
        <v>0</v>
      </c>
      <c r="AG1341" s="270">
        <f t="shared" si="437"/>
        <v>0</v>
      </c>
      <c r="AH1341" s="121"/>
      <c r="AI1341" s="252"/>
      <c r="AJ1341" s="295"/>
      <c r="AK1341" s="301">
        <f t="shared" si="438"/>
        <v>0</v>
      </c>
      <c r="AL1341" s="119" t="s">
        <v>169</v>
      </c>
      <c r="AM1341" s="123" t="s">
        <v>169</v>
      </c>
      <c r="AN1341" s="122"/>
      <c r="AO1341" s="119" t="s">
        <v>169</v>
      </c>
      <c r="AP1341" s="123" t="s">
        <v>169</v>
      </c>
      <c r="AQ1341" s="124"/>
      <c r="AR1341" s="119" t="s">
        <v>169</v>
      </c>
      <c r="AS1341" s="123" t="s">
        <v>169</v>
      </c>
      <c r="AT1341" s="122"/>
      <c r="AU1341" s="280">
        <f t="shared" si="439"/>
        <v>0</v>
      </c>
      <c r="AV1341" s="281">
        <f t="shared" si="440"/>
        <v>0</v>
      </c>
      <c r="AW1341" s="291">
        <f t="shared" si="441"/>
        <v>0</v>
      </c>
      <c r="AX1341" s="283">
        <f t="shared" si="442"/>
        <v>0</v>
      </c>
    </row>
    <row r="1342" spans="1:50" ht="26.45" customHeight="1">
      <c r="A1342" s="117"/>
      <c r="B1342" s="245"/>
      <c r="C1342" s="136"/>
      <c r="D1342" s="208" t="str">
        <f t="shared" si="426"/>
        <v/>
      </c>
      <c r="E1342" s="129" t="s">
        <v>169</v>
      </c>
      <c r="F1342" s="209" t="s">
        <v>169</v>
      </c>
      <c r="G1342" s="135"/>
      <c r="H1342" s="258"/>
      <c r="I1342" s="259">
        <f t="shared" si="427"/>
        <v>0</v>
      </c>
      <c r="J1342" s="259">
        <f t="shared" si="428"/>
        <v>0</v>
      </c>
      <c r="K1342" s="259">
        <f t="shared" si="429"/>
        <v>0</v>
      </c>
      <c r="L1342" s="252"/>
      <c r="M1342" s="252"/>
      <c r="N1342" s="252"/>
      <c r="O1342" s="147">
        <v>0</v>
      </c>
      <c r="P1342" s="147">
        <v>0</v>
      </c>
      <c r="Q1342" s="137">
        <f t="shared" si="430"/>
        <v>0</v>
      </c>
      <c r="R1342" s="80">
        <f t="shared" si="431"/>
        <v>0</v>
      </c>
      <c r="S1342" s="147">
        <v>0</v>
      </c>
      <c r="T1342" s="121"/>
      <c r="U1342" s="263">
        <f>IFERROR(VLOOKUP(B1342,คำนวณตกเบิกวิทยฐานะ!$B$9:$P$1008,14,FALSE),0)</f>
        <v>0</v>
      </c>
      <c r="V1342" s="263">
        <f>IFERROR(VLOOKUP(B1342,คำนวณตกเบิกวิทยฐานะ!$B$9:$P$1008,15,FALSE),0)</f>
        <v>0</v>
      </c>
      <c r="W1342" s="264">
        <f t="shared" si="432"/>
        <v>0</v>
      </c>
      <c r="X1342" s="119" t="s">
        <v>169</v>
      </c>
      <c r="Y1342" s="209" t="s">
        <v>169</v>
      </c>
      <c r="Z1342" s="258"/>
      <c r="AA1342" s="253">
        <f t="shared" si="433"/>
        <v>0</v>
      </c>
      <c r="AB1342" s="253">
        <f t="shared" si="434"/>
        <v>0</v>
      </c>
      <c r="AC1342" s="253">
        <f t="shared" si="424"/>
        <v>0</v>
      </c>
      <c r="AD1342" s="253">
        <f t="shared" si="435"/>
        <v>0</v>
      </c>
      <c r="AE1342" s="268">
        <f t="shared" si="425"/>
        <v>0</v>
      </c>
      <c r="AF1342" s="269">
        <f t="shared" si="436"/>
        <v>0</v>
      </c>
      <c r="AG1342" s="270">
        <f t="shared" si="437"/>
        <v>0</v>
      </c>
      <c r="AH1342" s="121"/>
      <c r="AI1342" s="252"/>
      <c r="AJ1342" s="295"/>
      <c r="AK1342" s="301">
        <f t="shared" si="438"/>
        <v>0</v>
      </c>
      <c r="AL1342" s="119" t="s">
        <v>169</v>
      </c>
      <c r="AM1342" s="123" t="s">
        <v>169</v>
      </c>
      <c r="AN1342" s="122"/>
      <c r="AO1342" s="119" t="s">
        <v>169</v>
      </c>
      <c r="AP1342" s="123" t="s">
        <v>169</v>
      </c>
      <c r="AQ1342" s="124"/>
      <c r="AR1342" s="119" t="s">
        <v>169</v>
      </c>
      <c r="AS1342" s="123" t="s">
        <v>169</v>
      </c>
      <c r="AT1342" s="122"/>
      <c r="AU1342" s="280">
        <f t="shared" si="439"/>
        <v>0</v>
      </c>
      <c r="AV1342" s="281">
        <f t="shared" si="440"/>
        <v>0</v>
      </c>
      <c r="AW1342" s="291">
        <f t="shared" si="441"/>
        <v>0</v>
      </c>
      <c r="AX1342" s="283">
        <f t="shared" si="442"/>
        <v>0</v>
      </c>
    </row>
    <row r="1343" spans="1:50" ht="26.45" customHeight="1">
      <c r="A1343" s="117"/>
      <c r="B1343" s="245"/>
      <c r="C1343" s="136"/>
      <c r="D1343" s="208" t="str">
        <f t="shared" si="426"/>
        <v/>
      </c>
      <c r="E1343" s="129" t="s">
        <v>169</v>
      </c>
      <c r="F1343" s="209" t="s">
        <v>169</v>
      </c>
      <c r="G1343" s="135"/>
      <c r="H1343" s="258"/>
      <c r="I1343" s="259">
        <f t="shared" si="427"/>
        <v>0</v>
      </c>
      <c r="J1343" s="259">
        <f t="shared" si="428"/>
        <v>0</v>
      </c>
      <c r="K1343" s="259">
        <f t="shared" si="429"/>
        <v>0</v>
      </c>
      <c r="L1343" s="252"/>
      <c r="M1343" s="252"/>
      <c r="N1343" s="252"/>
      <c r="O1343" s="147">
        <v>0</v>
      </c>
      <c r="P1343" s="147">
        <v>0</v>
      </c>
      <c r="Q1343" s="137">
        <f t="shared" si="430"/>
        <v>0</v>
      </c>
      <c r="R1343" s="80">
        <f t="shared" si="431"/>
        <v>0</v>
      </c>
      <c r="S1343" s="147">
        <v>0</v>
      </c>
      <c r="T1343" s="121"/>
      <c r="U1343" s="263">
        <f>IFERROR(VLOOKUP(B1343,คำนวณตกเบิกวิทยฐานะ!$B$9:$P$1008,14,FALSE),0)</f>
        <v>0</v>
      </c>
      <c r="V1343" s="263">
        <f>IFERROR(VLOOKUP(B1343,คำนวณตกเบิกวิทยฐานะ!$B$9:$P$1008,15,FALSE),0)</f>
        <v>0</v>
      </c>
      <c r="W1343" s="264">
        <f t="shared" si="432"/>
        <v>0</v>
      </c>
      <c r="X1343" s="119" t="s">
        <v>169</v>
      </c>
      <c r="Y1343" s="209" t="s">
        <v>169</v>
      </c>
      <c r="Z1343" s="258"/>
      <c r="AA1343" s="253">
        <f t="shared" si="433"/>
        <v>0</v>
      </c>
      <c r="AB1343" s="253">
        <f t="shared" si="434"/>
        <v>0</v>
      </c>
      <c r="AC1343" s="253">
        <f t="shared" si="424"/>
        <v>0</v>
      </c>
      <c r="AD1343" s="253">
        <f t="shared" si="435"/>
        <v>0</v>
      </c>
      <c r="AE1343" s="268">
        <f t="shared" si="425"/>
        <v>0</v>
      </c>
      <c r="AF1343" s="269">
        <f t="shared" si="436"/>
        <v>0</v>
      </c>
      <c r="AG1343" s="270">
        <f t="shared" si="437"/>
        <v>0</v>
      </c>
      <c r="AH1343" s="121"/>
      <c r="AI1343" s="252"/>
      <c r="AJ1343" s="295"/>
      <c r="AK1343" s="301">
        <f t="shared" si="438"/>
        <v>0</v>
      </c>
      <c r="AL1343" s="119" t="s">
        <v>169</v>
      </c>
      <c r="AM1343" s="123" t="s">
        <v>169</v>
      </c>
      <c r="AN1343" s="122"/>
      <c r="AO1343" s="119" t="s">
        <v>169</v>
      </c>
      <c r="AP1343" s="123" t="s">
        <v>169</v>
      </c>
      <c r="AQ1343" s="124"/>
      <c r="AR1343" s="119" t="s">
        <v>169</v>
      </c>
      <c r="AS1343" s="123" t="s">
        <v>169</v>
      </c>
      <c r="AT1343" s="122"/>
      <c r="AU1343" s="280">
        <f t="shared" si="439"/>
        <v>0</v>
      </c>
      <c r="AV1343" s="281">
        <f t="shared" si="440"/>
        <v>0</v>
      </c>
      <c r="AW1343" s="291">
        <f t="shared" si="441"/>
        <v>0</v>
      </c>
      <c r="AX1343" s="283">
        <f t="shared" si="442"/>
        <v>0</v>
      </c>
    </row>
    <row r="1344" spans="1:50" ht="26.45" customHeight="1">
      <c r="A1344" s="117"/>
      <c r="B1344" s="245"/>
      <c r="C1344" s="136"/>
      <c r="D1344" s="208" t="str">
        <f t="shared" si="426"/>
        <v/>
      </c>
      <c r="E1344" s="129" t="s">
        <v>169</v>
      </c>
      <c r="F1344" s="209" t="s">
        <v>169</v>
      </c>
      <c r="G1344" s="135"/>
      <c r="H1344" s="258"/>
      <c r="I1344" s="259">
        <f t="shared" si="427"/>
        <v>0</v>
      </c>
      <c r="J1344" s="259">
        <f t="shared" si="428"/>
        <v>0</v>
      </c>
      <c r="K1344" s="259">
        <f t="shared" si="429"/>
        <v>0</v>
      </c>
      <c r="L1344" s="252"/>
      <c r="M1344" s="252"/>
      <c r="N1344" s="252"/>
      <c r="O1344" s="147">
        <v>0</v>
      </c>
      <c r="P1344" s="147">
        <v>0</v>
      </c>
      <c r="Q1344" s="137">
        <f t="shared" si="430"/>
        <v>0</v>
      </c>
      <c r="R1344" s="80">
        <f t="shared" si="431"/>
        <v>0</v>
      </c>
      <c r="S1344" s="147">
        <v>0</v>
      </c>
      <c r="T1344" s="121"/>
      <c r="U1344" s="263">
        <f>IFERROR(VLOOKUP(B1344,คำนวณตกเบิกวิทยฐานะ!$B$9:$P$1008,14,FALSE),0)</f>
        <v>0</v>
      </c>
      <c r="V1344" s="263">
        <f>IFERROR(VLOOKUP(B1344,คำนวณตกเบิกวิทยฐานะ!$B$9:$P$1008,15,FALSE),0)</f>
        <v>0</v>
      </c>
      <c r="W1344" s="264">
        <f t="shared" si="432"/>
        <v>0</v>
      </c>
      <c r="X1344" s="119" t="s">
        <v>169</v>
      </c>
      <c r="Y1344" s="209" t="s">
        <v>169</v>
      </c>
      <c r="Z1344" s="258"/>
      <c r="AA1344" s="253">
        <f t="shared" si="433"/>
        <v>0</v>
      </c>
      <c r="AB1344" s="253">
        <f t="shared" si="434"/>
        <v>0</v>
      </c>
      <c r="AC1344" s="253">
        <f t="shared" si="424"/>
        <v>0</v>
      </c>
      <c r="AD1344" s="253">
        <f t="shared" si="435"/>
        <v>0</v>
      </c>
      <c r="AE1344" s="268">
        <f t="shared" si="425"/>
        <v>0</v>
      </c>
      <c r="AF1344" s="269">
        <f t="shared" si="436"/>
        <v>0</v>
      </c>
      <c r="AG1344" s="270">
        <f t="shared" si="437"/>
        <v>0</v>
      </c>
      <c r="AH1344" s="121"/>
      <c r="AI1344" s="252"/>
      <c r="AJ1344" s="295"/>
      <c r="AK1344" s="301">
        <f t="shared" si="438"/>
        <v>0</v>
      </c>
      <c r="AL1344" s="119" t="s">
        <v>169</v>
      </c>
      <c r="AM1344" s="123" t="s">
        <v>169</v>
      </c>
      <c r="AN1344" s="122"/>
      <c r="AO1344" s="119" t="s">
        <v>169</v>
      </c>
      <c r="AP1344" s="123" t="s">
        <v>169</v>
      </c>
      <c r="AQ1344" s="124"/>
      <c r="AR1344" s="119" t="s">
        <v>169</v>
      </c>
      <c r="AS1344" s="123" t="s">
        <v>169</v>
      </c>
      <c r="AT1344" s="122"/>
      <c r="AU1344" s="280">
        <f t="shared" si="439"/>
        <v>0</v>
      </c>
      <c r="AV1344" s="281">
        <f t="shared" si="440"/>
        <v>0</v>
      </c>
      <c r="AW1344" s="291">
        <f t="shared" si="441"/>
        <v>0</v>
      </c>
      <c r="AX1344" s="283">
        <f t="shared" si="442"/>
        <v>0</v>
      </c>
    </row>
    <row r="1345" spans="1:50" ht="26.45" customHeight="1">
      <c r="A1345" s="117"/>
      <c r="B1345" s="245"/>
      <c r="C1345" s="136"/>
      <c r="D1345" s="208" t="str">
        <f t="shared" si="426"/>
        <v/>
      </c>
      <c r="E1345" s="129" t="s">
        <v>169</v>
      </c>
      <c r="F1345" s="209" t="s">
        <v>169</v>
      </c>
      <c r="G1345" s="135"/>
      <c r="H1345" s="258"/>
      <c r="I1345" s="259">
        <f t="shared" si="427"/>
        <v>0</v>
      </c>
      <c r="J1345" s="259">
        <f t="shared" si="428"/>
        <v>0</v>
      </c>
      <c r="K1345" s="259">
        <f t="shared" si="429"/>
        <v>0</v>
      </c>
      <c r="L1345" s="252"/>
      <c r="M1345" s="252"/>
      <c r="N1345" s="252"/>
      <c r="O1345" s="147">
        <v>0</v>
      </c>
      <c r="P1345" s="147">
        <v>0</v>
      </c>
      <c r="Q1345" s="137">
        <f t="shared" si="430"/>
        <v>0</v>
      </c>
      <c r="R1345" s="80">
        <f t="shared" si="431"/>
        <v>0</v>
      </c>
      <c r="S1345" s="147">
        <v>0</v>
      </c>
      <c r="T1345" s="121"/>
      <c r="U1345" s="263">
        <f>IFERROR(VLOOKUP(B1345,คำนวณตกเบิกวิทยฐานะ!$B$9:$P$1008,14,FALSE),0)</f>
        <v>0</v>
      </c>
      <c r="V1345" s="263">
        <f>IFERROR(VLOOKUP(B1345,คำนวณตกเบิกวิทยฐานะ!$B$9:$P$1008,15,FALSE),0)</f>
        <v>0</v>
      </c>
      <c r="W1345" s="264">
        <f t="shared" si="432"/>
        <v>0</v>
      </c>
      <c r="X1345" s="119" t="s">
        <v>169</v>
      </c>
      <c r="Y1345" s="209" t="s">
        <v>169</v>
      </c>
      <c r="Z1345" s="258"/>
      <c r="AA1345" s="253">
        <f t="shared" si="433"/>
        <v>0</v>
      </c>
      <c r="AB1345" s="253">
        <f t="shared" si="434"/>
        <v>0</v>
      </c>
      <c r="AC1345" s="253">
        <f t="shared" si="424"/>
        <v>0</v>
      </c>
      <c r="AD1345" s="253">
        <f t="shared" si="435"/>
        <v>0</v>
      </c>
      <c r="AE1345" s="268">
        <f t="shared" si="425"/>
        <v>0</v>
      </c>
      <c r="AF1345" s="269">
        <f t="shared" si="436"/>
        <v>0</v>
      </c>
      <c r="AG1345" s="270">
        <f t="shared" si="437"/>
        <v>0</v>
      </c>
      <c r="AH1345" s="121"/>
      <c r="AI1345" s="252"/>
      <c r="AJ1345" s="295"/>
      <c r="AK1345" s="301">
        <f t="shared" si="438"/>
        <v>0</v>
      </c>
      <c r="AL1345" s="119" t="s">
        <v>169</v>
      </c>
      <c r="AM1345" s="123" t="s">
        <v>169</v>
      </c>
      <c r="AN1345" s="122"/>
      <c r="AO1345" s="119" t="s">
        <v>169</v>
      </c>
      <c r="AP1345" s="123" t="s">
        <v>169</v>
      </c>
      <c r="AQ1345" s="124"/>
      <c r="AR1345" s="119" t="s">
        <v>169</v>
      </c>
      <c r="AS1345" s="123" t="s">
        <v>169</v>
      </c>
      <c r="AT1345" s="122"/>
      <c r="AU1345" s="280">
        <f t="shared" si="439"/>
        <v>0</v>
      </c>
      <c r="AV1345" s="281">
        <f t="shared" si="440"/>
        <v>0</v>
      </c>
      <c r="AW1345" s="291">
        <f t="shared" si="441"/>
        <v>0</v>
      </c>
      <c r="AX1345" s="283">
        <f t="shared" si="442"/>
        <v>0</v>
      </c>
    </row>
    <row r="1346" spans="1:50" ht="26.45" customHeight="1">
      <c r="A1346" s="117"/>
      <c r="B1346" s="245"/>
      <c r="C1346" s="136"/>
      <c r="D1346" s="208" t="str">
        <f t="shared" si="426"/>
        <v/>
      </c>
      <c r="E1346" s="129" t="s">
        <v>169</v>
      </c>
      <c r="F1346" s="209" t="s">
        <v>169</v>
      </c>
      <c r="G1346" s="135"/>
      <c r="H1346" s="258"/>
      <c r="I1346" s="259">
        <f t="shared" si="427"/>
        <v>0</v>
      </c>
      <c r="J1346" s="259">
        <f t="shared" si="428"/>
        <v>0</v>
      </c>
      <c r="K1346" s="259">
        <f t="shared" si="429"/>
        <v>0</v>
      </c>
      <c r="L1346" s="252"/>
      <c r="M1346" s="252"/>
      <c r="N1346" s="252"/>
      <c r="O1346" s="147">
        <v>0</v>
      </c>
      <c r="P1346" s="147">
        <v>0</v>
      </c>
      <c r="Q1346" s="137">
        <f t="shared" si="430"/>
        <v>0</v>
      </c>
      <c r="R1346" s="80">
        <f t="shared" si="431"/>
        <v>0</v>
      </c>
      <c r="S1346" s="147">
        <v>0</v>
      </c>
      <c r="T1346" s="121"/>
      <c r="U1346" s="263">
        <f>IFERROR(VLOOKUP(B1346,คำนวณตกเบิกวิทยฐานะ!$B$9:$P$1008,14,FALSE),0)</f>
        <v>0</v>
      </c>
      <c r="V1346" s="263">
        <f>IFERROR(VLOOKUP(B1346,คำนวณตกเบิกวิทยฐานะ!$B$9:$P$1008,15,FALSE),0)</f>
        <v>0</v>
      </c>
      <c r="W1346" s="264">
        <f t="shared" si="432"/>
        <v>0</v>
      </c>
      <c r="X1346" s="119" t="s">
        <v>169</v>
      </c>
      <c r="Y1346" s="209" t="s">
        <v>169</v>
      </c>
      <c r="Z1346" s="258"/>
      <c r="AA1346" s="253">
        <f t="shared" si="433"/>
        <v>0</v>
      </c>
      <c r="AB1346" s="253">
        <f t="shared" si="434"/>
        <v>0</v>
      </c>
      <c r="AC1346" s="253">
        <f t="shared" si="424"/>
        <v>0</v>
      </c>
      <c r="AD1346" s="253">
        <f t="shared" si="435"/>
        <v>0</v>
      </c>
      <c r="AE1346" s="268">
        <f t="shared" si="425"/>
        <v>0</v>
      </c>
      <c r="AF1346" s="269">
        <f t="shared" si="436"/>
        <v>0</v>
      </c>
      <c r="AG1346" s="270">
        <f t="shared" si="437"/>
        <v>0</v>
      </c>
      <c r="AH1346" s="121"/>
      <c r="AI1346" s="252"/>
      <c r="AJ1346" s="295"/>
      <c r="AK1346" s="301">
        <f t="shared" si="438"/>
        <v>0</v>
      </c>
      <c r="AL1346" s="119" t="s">
        <v>169</v>
      </c>
      <c r="AM1346" s="123" t="s">
        <v>169</v>
      </c>
      <c r="AN1346" s="122"/>
      <c r="AO1346" s="119" t="s">
        <v>169</v>
      </c>
      <c r="AP1346" s="123" t="s">
        <v>169</v>
      </c>
      <c r="AQ1346" s="124"/>
      <c r="AR1346" s="119" t="s">
        <v>169</v>
      </c>
      <c r="AS1346" s="123" t="s">
        <v>169</v>
      </c>
      <c r="AT1346" s="122"/>
      <c r="AU1346" s="280">
        <f t="shared" si="439"/>
        <v>0</v>
      </c>
      <c r="AV1346" s="281">
        <f t="shared" si="440"/>
        <v>0</v>
      </c>
      <c r="AW1346" s="291">
        <f t="shared" si="441"/>
        <v>0</v>
      </c>
      <c r="AX1346" s="283">
        <f t="shared" si="442"/>
        <v>0</v>
      </c>
    </row>
    <row r="1347" spans="1:50" ht="26.45" customHeight="1">
      <c r="A1347" s="117"/>
      <c r="B1347" s="245"/>
      <c r="C1347" s="136"/>
      <c r="D1347" s="208" t="str">
        <f t="shared" si="426"/>
        <v/>
      </c>
      <c r="E1347" s="129" t="s">
        <v>169</v>
      </c>
      <c r="F1347" s="209" t="s">
        <v>169</v>
      </c>
      <c r="G1347" s="135"/>
      <c r="H1347" s="258"/>
      <c r="I1347" s="259">
        <f t="shared" si="427"/>
        <v>0</v>
      </c>
      <c r="J1347" s="259">
        <f t="shared" si="428"/>
        <v>0</v>
      </c>
      <c r="K1347" s="259">
        <f t="shared" si="429"/>
        <v>0</v>
      </c>
      <c r="L1347" s="252"/>
      <c r="M1347" s="252"/>
      <c r="N1347" s="252"/>
      <c r="O1347" s="147">
        <v>0</v>
      </c>
      <c r="P1347" s="147">
        <v>0</v>
      </c>
      <c r="Q1347" s="137">
        <f t="shared" si="430"/>
        <v>0</v>
      </c>
      <c r="R1347" s="80">
        <f t="shared" si="431"/>
        <v>0</v>
      </c>
      <c r="S1347" s="147">
        <v>0</v>
      </c>
      <c r="T1347" s="121"/>
      <c r="U1347" s="263">
        <f>IFERROR(VLOOKUP(B1347,คำนวณตกเบิกวิทยฐานะ!$B$9:$P$1008,14,FALSE),0)</f>
        <v>0</v>
      </c>
      <c r="V1347" s="263">
        <f>IFERROR(VLOOKUP(B1347,คำนวณตกเบิกวิทยฐานะ!$B$9:$P$1008,15,FALSE),0)</f>
        <v>0</v>
      </c>
      <c r="W1347" s="264">
        <f t="shared" si="432"/>
        <v>0</v>
      </c>
      <c r="X1347" s="119" t="s">
        <v>169</v>
      </c>
      <c r="Y1347" s="209" t="s">
        <v>169</v>
      </c>
      <c r="Z1347" s="258"/>
      <c r="AA1347" s="253">
        <f t="shared" si="433"/>
        <v>0</v>
      </c>
      <c r="AB1347" s="253">
        <f t="shared" si="434"/>
        <v>0</v>
      </c>
      <c r="AC1347" s="253">
        <f t="shared" si="424"/>
        <v>0</v>
      </c>
      <c r="AD1347" s="253">
        <f t="shared" si="435"/>
        <v>0</v>
      </c>
      <c r="AE1347" s="268">
        <f t="shared" si="425"/>
        <v>0</v>
      </c>
      <c r="AF1347" s="269">
        <f t="shared" si="436"/>
        <v>0</v>
      </c>
      <c r="AG1347" s="270">
        <f t="shared" si="437"/>
        <v>0</v>
      </c>
      <c r="AH1347" s="121"/>
      <c r="AI1347" s="252"/>
      <c r="AJ1347" s="295"/>
      <c r="AK1347" s="301">
        <f t="shared" si="438"/>
        <v>0</v>
      </c>
      <c r="AL1347" s="119" t="s">
        <v>169</v>
      </c>
      <c r="AM1347" s="123" t="s">
        <v>169</v>
      </c>
      <c r="AN1347" s="122"/>
      <c r="AO1347" s="119" t="s">
        <v>169</v>
      </c>
      <c r="AP1347" s="123" t="s">
        <v>169</v>
      </c>
      <c r="AQ1347" s="124"/>
      <c r="AR1347" s="119" t="s">
        <v>169</v>
      </c>
      <c r="AS1347" s="123" t="s">
        <v>169</v>
      </c>
      <c r="AT1347" s="122"/>
      <c r="AU1347" s="280">
        <f t="shared" si="439"/>
        <v>0</v>
      </c>
      <c r="AV1347" s="281">
        <f t="shared" si="440"/>
        <v>0</v>
      </c>
      <c r="AW1347" s="291">
        <f t="shared" si="441"/>
        <v>0</v>
      </c>
      <c r="AX1347" s="283">
        <f t="shared" si="442"/>
        <v>0</v>
      </c>
    </row>
    <row r="1348" spans="1:50" ht="26.45" customHeight="1">
      <c r="A1348" s="117"/>
      <c r="B1348" s="245"/>
      <c r="C1348" s="136"/>
      <c r="D1348" s="208" t="str">
        <f t="shared" si="426"/>
        <v/>
      </c>
      <c r="E1348" s="129" t="s">
        <v>169</v>
      </c>
      <c r="F1348" s="209" t="s">
        <v>169</v>
      </c>
      <c r="G1348" s="135"/>
      <c r="H1348" s="258"/>
      <c r="I1348" s="259">
        <f t="shared" si="427"/>
        <v>0</v>
      </c>
      <c r="J1348" s="259">
        <f t="shared" si="428"/>
        <v>0</v>
      </c>
      <c r="K1348" s="259">
        <f t="shared" si="429"/>
        <v>0</v>
      </c>
      <c r="L1348" s="252"/>
      <c r="M1348" s="252"/>
      <c r="N1348" s="252"/>
      <c r="O1348" s="147">
        <v>0</v>
      </c>
      <c r="P1348" s="147">
        <v>0</v>
      </c>
      <c r="Q1348" s="137">
        <f t="shared" si="430"/>
        <v>0</v>
      </c>
      <c r="R1348" s="80">
        <f t="shared" si="431"/>
        <v>0</v>
      </c>
      <c r="S1348" s="147">
        <v>0</v>
      </c>
      <c r="T1348" s="121"/>
      <c r="U1348" s="263">
        <f>IFERROR(VLOOKUP(B1348,คำนวณตกเบิกวิทยฐานะ!$B$9:$P$1008,14,FALSE),0)</f>
        <v>0</v>
      </c>
      <c r="V1348" s="263">
        <f>IFERROR(VLOOKUP(B1348,คำนวณตกเบิกวิทยฐานะ!$B$9:$P$1008,15,FALSE),0)</f>
        <v>0</v>
      </c>
      <c r="W1348" s="264">
        <f t="shared" si="432"/>
        <v>0</v>
      </c>
      <c r="X1348" s="119" t="s">
        <v>169</v>
      </c>
      <c r="Y1348" s="209" t="s">
        <v>169</v>
      </c>
      <c r="Z1348" s="258"/>
      <c r="AA1348" s="253">
        <f t="shared" si="433"/>
        <v>0</v>
      </c>
      <c r="AB1348" s="253">
        <f t="shared" si="434"/>
        <v>0</v>
      </c>
      <c r="AC1348" s="253">
        <f t="shared" si="424"/>
        <v>0</v>
      </c>
      <c r="AD1348" s="253">
        <f t="shared" si="435"/>
        <v>0</v>
      </c>
      <c r="AE1348" s="268">
        <f t="shared" si="425"/>
        <v>0</v>
      </c>
      <c r="AF1348" s="269">
        <f t="shared" si="436"/>
        <v>0</v>
      </c>
      <c r="AG1348" s="270">
        <f t="shared" si="437"/>
        <v>0</v>
      </c>
      <c r="AH1348" s="121"/>
      <c r="AI1348" s="252"/>
      <c r="AJ1348" s="295"/>
      <c r="AK1348" s="301">
        <f t="shared" si="438"/>
        <v>0</v>
      </c>
      <c r="AL1348" s="119" t="s">
        <v>169</v>
      </c>
      <c r="AM1348" s="123" t="s">
        <v>169</v>
      </c>
      <c r="AN1348" s="122"/>
      <c r="AO1348" s="119" t="s">
        <v>169</v>
      </c>
      <c r="AP1348" s="123" t="s">
        <v>169</v>
      </c>
      <c r="AQ1348" s="124"/>
      <c r="AR1348" s="119" t="s">
        <v>169</v>
      </c>
      <c r="AS1348" s="123" t="s">
        <v>169</v>
      </c>
      <c r="AT1348" s="122"/>
      <c r="AU1348" s="280">
        <f t="shared" si="439"/>
        <v>0</v>
      </c>
      <c r="AV1348" s="281">
        <f t="shared" si="440"/>
        <v>0</v>
      </c>
      <c r="AW1348" s="291">
        <f t="shared" si="441"/>
        <v>0</v>
      </c>
      <c r="AX1348" s="283">
        <f t="shared" si="442"/>
        <v>0</v>
      </c>
    </row>
    <row r="1349" spans="1:50" ht="26.45" customHeight="1">
      <c r="A1349" s="117"/>
      <c r="B1349" s="245"/>
      <c r="C1349" s="136"/>
      <c r="D1349" s="208" t="str">
        <f t="shared" si="426"/>
        <v/>
      </c>
      <c r="E1349" s="129" t="s">
        <v>169</v>
      </c>
      <c r="F1349" s="209" t="s">
        <v>169</v>
      </c>
      <c r="G1349" s="135"/>
      <c r="H1349" s="258"/>
      <c r="I1349" s="259">
        <f t="shared" si="427"/>
        <v>0</v>
      </c>
      <c r="J1349" s="259">
        <f t="shared" si="428"/>
        <v>0</v>
      </c>
      <c r="K1349" s="259">
        <f t="shared" si="429"/>
        <v>0</v>
      </c>
      <c r="L1349" s="252"/>
      <c r="M1349" s="252"/>
      <c r="N1349" s="252"/>
      <c r="O1349" s="147">
        <v>0</v>
      </c>
      <c r="P1349" s="147">
        <v>0</v>
      </c>
      <c r="Q1349" s="137">
        <f t="shared" si="430"/>
        <v>0</v>
      </c>
      <c r="R1349" s="80">
        <f t="shared" si="431"/>
        <v>0</v>
      </c>
      <c r="S1349" s="147">
        <v>0</v>
      </c>
      <c r="T1349" s="121"/>
      <c r="U1349" s="263">
        <f>IFERROR(VLOOKUP(B1349,คำนวณตกเบิกวิทยฐานะ!$B$9:$P$1008,14,FALSE),0)</f>
        <v>0</v>
      </c>
      <c r="V1349" s="263">
        <f>IFERROR(VLOOKUP(B1349,คำนวณตกเบิกวิทยฐานะ!$B$9:$P$1008,15,FALSE),0)</f>
        <v>0</v>
      </c>
      <c r="W1349" s="264">
        <f t="shared" si="432"/>
        <v>0</v>
      </c>
      <c r="X1349" s="119" t="s">
        <v>169</v>
      </c>
      <c r="Y1349" s="209" t="s">
        <v>169</v>
      </c>
      <c r="Z1349" s="258"/>
      <c r="AA1349" s="253">
        <f t="shared" si="433"/>
        <v>0</v>
      </c>
      <c r="AB1349" s="253">
        <f t="shared" si="434"/>
        <v>0</v>
      </c>
      <c r="AC1349" s="253">
        <f t="shared" si="424"/>
        <v>0</v>
      </c>
      <c r="AD1349" s="253">
        <f t="shared" si="435"/>
        <v>0</v>
      </c>
      <c r="AE1349" s="268">
        <f t="shared" si="425"/>
        <v>0</v>
      </c>
      <c r="AF1349" s="269">
        <f t="shared" si="436"/>
        <v>0</v>
      </c>
      <c r="AG1349" s="270">
        <f t="shared" si="437"/>
        <v>0</v>
      </c>
      <c r="AH1349" s="121"/>
      <c r="AI1349" s="252"/>
      <c r="AJ1349" s="295"/>
      <c r="AK1349" s="301">
        <f t="shared" si="438"/>
        <v>0</v>
      </c>
      <c r="AL1349" s="119" t="s">
        <v>169</v>
      </c>
      <c r="AM1349" s="123" t="s">
        <v>169</v>
      </c>
      <c r="AN1349" s="122"/>
      <c r="AO1349" s="119" t="s">
        <v>169</v>
      </c>
      <c r="AP1349" s="123" t="s">
        <v>169</v>
      </c>
      <c r="AQ1349" s="124"/>
      <c r="AR1349" s="119" t="s">
        <v>169</v>
      </c>
      <c r="AS1349" s="123" t="s">
        <v>169</v>
      </c>
      <c r="AT1349" s="122"/>
      <c r="AU1349" s="280">
        <f t="shared" si="439"/>
        <v>0</v>
      </c>
      <c r="AV1349" s="281">
        <f t="shared" si="440"/>
        <v>0</v>
      </c>
      <c r="AW1349" s="291">
        <f t="shared" si="441"/>
        <v>0</v>
      </c>
      <c r="AX1349" s="283">
        <f t="shared" si="442"/>
        <v>0</v>
      </c>
    </row>
    <row r="1350" spans="1:50" ht="26.45" customHeight="1">
      <c r="A1350" s="117"/>
      <c r="B1350" s="245"/>
      <c r="C1350" s="136"/>
      <c r="D1350" s="208" t="str">
        <f t="shared" si="426"/>
        <v/>
      </c>
      <c r="E1350" s="129" t="s">
        <v>169</v>
      </c>
      <c r="F1350" s="209" t="s">
        <v>169</v>
      </c>
      <c r="G1350" s="135"/>
      <c r="H1350" s="258"/>
      <c r="I1350" s="259">
        <f t="shared" si="427"/>
        <v>0</v>
      </c>
      <c r="J1350" s="259">
        <f t="shared" si="428"/>
        <v>0</v>
      </c>
      <c r="K1350" s="259">
        <f t="shared" si="429"/>
        <v>0</v>
      </c>
      <c r="L1350" s="252"/>
      <c r="M1350" s="252"/>
      <c r="N1350" s="252"/>
      <c r="O1350" s="147">
        <v>0</v>
      </c>
      <c r="P1350" s="147">
        <v>0</v>
      </c>
      <c r="Q1350" s="137">
        <f t="shared" si="430"/>
        <v>0</v>
      </c>
      <c r="R1350" s="80">
        <f t="shared" si="431"/>
        <v>0</v>
      </c>
      <c r="S1350" s="147">
        <v>0</v>
      </c>
      <c r="T1350" s="121"/>
      <c r="U1350" s="263">
        <f>IFERROR(VLOOKUP(B1350,คำนวณตกเบิกวิทยฐานะ!$B$9:$P$1008,14,FALSE),0)</f>
        <v>0</v>
      </c>
      <c r="V1350" s="263">
        <f>IFERROR(VLOOKUP(B1350,คำนวณตกเบิกวิทยฐานะ!$B$9:$P$1008,15,FALSE),0)</f>
        <v>0</v>
      </c>
      <c r="W1350" s="264">
        <f t="shared" si="432"/>
        <v>0</v>
      </c>
      <c r="X1350" s="119" t="s">
        <v>169</v>
      </c>
      <c r="Y1350" s="209" t="s">
        <v>169</v>
      </c>
      <c r="Z1350" s="258"/>
      <c r="AA1350" s="253">
        <f t="shared" si="433"/>
        <v>0</v>
      </c>
      <c r="AB1350" s="253">
        <f t="shared" si="434"/>
        <v>0</v>
      </c>
      <c r="AC1350" s="253">
        <f t="shared" si="424"/>
        <v>0</v>
      </c>
      <c r="AD1350" s="253">
        <f t="shared" si="435"/>
        <v>0</v>
      </c>
      <c r="AE1350" s="268">
        <f t="shared" si="425"/>
        <v>0</v>
      </c>
      <c r="AF1350" s="269">
        <f t="shared" si="436"/>
        <v>0</v>
      </c>
      <c r="AG1350" s="270">
        <f t="shared" si="437"/>
        <v>0</v>
      </c>
      <c r="AH1350" s="121"/>
      <c r="AI1350" s="252"/>
      <c r="AJ1350" s="295"/>
      <c r="AK1350" s="301">
        <f t="shared" si="438"/>
        <v>0</v>
      </c>
      <c r="AL1350" s="119" t="s">
        <v>169</v>
      </c>
      <c r="AM1350" s="123" t="s">
        <v>169</v>
      </c>
      <c r="AN1350" s="122"/>
      <c r="AO1350" s="119" t="s">
        <v>169</v>
      </c>
      <c r="AP1350" s="123" t="s">
        <v>169</v>
      </c>
      <c r="AQ1350" s="124"/>
      <c r="AR1350" s="119" t="s">
        <v>169</v>
      </c>
      <c r="AS1350" s="123" t="s">
        <v>169</v>
      </c>
      <c r="AT1350" s="122"/>
      <c r="AU1350" s="280">
        <f t="shared" si="439"/>
        <v>0</v>
      </c>
      <c r="AV1350" s="281">
        <f t="shared" si="440"/>
        <v>0</v>
      </c>
      <c r="AW1350" s="291">
        <f t="shared" si="441"/>
        <v>0</v>
      </c>
      <c r="AX1350" s="283">
        <f t="shared" si="442"/>
        <v>0</v>
      </c>
    </row>
    <row r="1351" spans="1:50" ht="26.45" customHeight="1">
      <c r="A1351" s="117"/>
      <c r="B1351" s="245"/>
      <c r="C1351" s="136"/>
      <c r="D1351" s="208" t="str">
        <f t="shared" si="426"/>
        <v/>
      </c>
      <c r="E1351" s="129" t="s">
        <v>169</v>
      </c>
      <c r="F1351" s="209" t="s">
        <v>169</v>
      </c>
      <c r="G1351" s="135"/>
      <c r="H1351" s="258"/>
      <c r="I1351" s="259">
        <f t="shared" si="427"/>
        <v>0</v>
      </c>
      <c r="J1351" s="259">
        <f t="shared" si="428"/>
        <v>0</v>
      </c>
      <c r="K1351" s="259">
        <f t="shared" si="429"/>
        <v>0</v>
      </c>
      <c r="L1351" s="252"/>
      <c r="M1351" s="252"/>
      <c r="N1351" s="252"/>
      <c r="O1351" s="147">
        <v>0</v>
      </c>
      <c r="P1351" s="147">
        <v>0</v>
      </c>
      <c r="Q1351" s="137">
        <f t="shared" si="430"/>
        <v>0</v>
      </c>
      <c r="R1351" s="80">
        <f t="shared" si="431"/>
        <v>0</v>
      </c>
      <c r="S1351" s="147">
        <v>0</v>
      </c>
      <c r="T1351" s="121"/>
      <c r="U1351" s="263">
        <f>IFERROR(VLOOKUP(B1351,คำนวณตกเบิกวิทยฐานะ!$B$9:$P$1008,14,FALSE),0)</f>
        <v>0</v>
      </c>
      <c r="V1351" s="263">
        <f>IFERROR(VLOOKUP(B1351,คำนวณตกเบิกวิทยฐานะ!$B$9:$P$1008,15,FALSE),0)</f>
        <v>0</v>
      </c>
      <c r="W1351" s="264">
        <f t="shared" si="432"/>
        <v>0</v>
      </c>
      <c r="X1351" s="119" t="s">
        <v>169</v>
      </c>
      <c r="Y1351" s="209" t="s">
        <v>169</v>
      </c>
      <c r="Z1351" s="258"/>
      <c r="AA1351" s="253">
        <f t="shared" si="433"/>
        <v>0</v>
      </c>
      <c r="AB1351" s="253">
        <f t="shared" si="434"/>
        <v>0</v>
      </c>
      <c r="AC1351" s="253">
        <f t="shared" si="424"/>
        <v>0</v>
      </c>
      <c r="AD1351" s="253">
        <f t="shared" si="435"/>
        <v>0</v>
      </c>
      <c r="AE1351" s="268">
        <f t="shared" si="425"/>
        <v>0</v>
      </c>
      <c r="AF1351" s="269">
        <f t="shared" si="436"/>
        <v>0</v>
      </c>
      <c r="AG1351" s="270">
        <f t="shared" si="437"/>
        <v>0</v>
      </c>
      <c r="AH1351" s="121"/>
      <c r="AI1351" s="252"/>
      <c r="AJ1351" s="295"/>
      <c r="AK1351" s="301">
        <f t="shared" si="438"/>
        <v>0</v>
      </c>
      <c r="AL1351" s="119" t="s">
        <v>169</v>
      </c>
      <c r="AM1351" s="123" t="s">
        <v>169</v>
      </c>
      <c r="AN1351" s="122"/>
      <c r="AO1351" s="119" t="s">
        <v>169</v>
      </c>
      <c r="AP1351" s="123" t="s">
        <v>169</v>
      </c>
      <c r="AQ1351" s="124"/>
      <c r="AR1351" s="119" t="s">
        <v>169</v>
      </c>
      <c r="AS1351" s="123" t="s">
        <v>169</v>
      </c>
      <c r="AT1351" s="122"/>
      <c r="AU1351" s="280">
        <f t="shared" si="439"/>
        <v>0</v>
      </c>
      <c r="AV1351" s="281">
        <f t="shared" si="440"/>
        <v>0</v>
      </c>
      <c r="AW1351" s="291">
        <f t="shared" si="441"/>
        <v>0</v>
      </c>
      <c r="AX1351" s="283">
        <f t="shared" si="442"/>
        <v>0</v>
      </c>
    </row>
    <row r="1352" spans="1:50" ht="26.45" customHeight="1">
      <c r="A1352" s="117"/>
      <c r="B1352" s="245"/>
      <c r="C1352" s="136"/>
      <c r="D1352" s="208" t="str">
        <f t="shared" si="426"/>
        <v/>
      </c>
      <c r="E1352" s="129" t="s">
        <v>169</v>
      </c>
      <c r="F1352" s="209" t="s">
        <v>169</v>
      </c>
      <c r="G1352" s="135"/>
      <c r="H1352" s="258"/>
      <c r="I1352" s="259">
        <f t="shared" si="427"/>
        <v>0</v>
      </c>
      <c r="J1352" s="259">
        <f t="shared" si="428"/>
        <v>0</v>
      </c>
      <c r="K1352" s="259">
        <f t="shared" si="429"/>
        <v>0</v>
      </c>
      <c r="L1352" s="252"/>
      <c r="M1352" s="252"/>
      <c r="N1352" s="252"/>
      <c r="O1352" s="147">
        <v>0</v>
      </c>
      <c r="P1352" s="147">
        <v>0</v>
      </c>
      <c r="Q1352" s="137">
        <f t="shared" si="430"/>
        <v>0</v>
      </c>
      <c r="R1352" s="80">
        <f t="shared" si="431"/>
        <v>0</v>
      </c>
      <c r="S1352" s="147">
        <v>0</v>
      </c>
      <c r="T1352" s="121"/>
      <c r="U1352" s="263">
        <f>IFERROR(VLOOKUP(B1352,คำนวณตกเบิกวิทยฐานะ!$B$9:$P$1008,14,FALSE),0)</f>
        <v>0</v>
      </c>
      <c r="V1352" s="263">
        <f>IFERROR(VLOOKUP(B1352,คำนวณตกเบิกวิทยฐานะ!$B$9:$P$1008,15,FALSE),0)</f>
        <v>0</v>
      </c>
      <c r="W1352" s="264">
        <f t="shared" si="432"/>
        <v>0</v>
      </c>
      <c r="X1352" s="119" t="s">
        <v>169</v>
      </c>
      <c r="Y1352" s="209" t="s">
        <v>169</v>
      </c>
      <c r="Z1352" s="258"/>
      <c r="AA1352" s="253">
        <f t="shared" si="433"/>
        <v>0</v>
      </c>
      <c r="AB1352" s="253">
        <f t="shared" si="434"/>
        <v>0</v>
      </c>
      <c r="AC1352" s="253">
        <f t="shared" si="424"/>
        <v>0</v>
      </c>
      <c r="AD1352" s="253">
        <f t="shared" si="435"/>
        <v>0</v>
      </c>
      <c r="AE1352" s="268">
        <f t="shared" si="425"/>
        <v>0</v>
      </c>
      <c r="AF1352" s="269">
        <f t="shared" si="436"/>
        <v>0</v>
      </c>
      <c r="AG1352" s="270">
        <f t="shared" si="437"/>
        <v>0</v>
      </c>
      <c r="AH1352" s="121"/>
      <c r="AI1352" s="252"/>
      <c r="AJ1352" s="295"/>
      <c r="AK1352" s="301">
        <f t="shared" si="438"/>
        <v>0</v>
      </c>
      <c r="AL1352" s="119" t="s">
        <v>169</v>
      </c>
      <c r="AM1352" s="123" t="s">
        <v>169</v>
      </c>
      <c r="AN1352" s="122"/>
      <c r="AO1352" s="119" t="s">
        <v>169</v>
      </c>
      <c r="AP1352" s="123" t="s">
        <v>169</v>
      </c>
      <c r="AQ1352" s="124"/>
      <c r="AR1352" s="119" t="s">
        <v>169</v>
      </c>
      <c r="AS1352" s="123" t="s">
        <v>169</v>
      </c>
      <c r="AT1352" s="122"/>
      <c r="AU1352" s="280">
        <f t="shared" si="439"/>
        <v>0</v>
      </c>
      <c r="AV1352" s="281">
        <f t="shared" si="440"/>
        <v>0</v>
      </c>
      <c r="AW1352" s="291">
        <f t="shared" si="441"/>
        <v>0</v>
      </c>
      <c r="AX1352" s="283">
        <f t="shared" si="442"/>
        <v>0</v>
      </c>
    </row>
    <row r="1353" spans="1:50" ht="26.45" customHeight="1">
      <c r="A1353" s="117"/>
      <c r="B1353" s="245"/>
      <c r="C1353" s="136"/>
      <c r="D1353" s="208" t="str">
        <f t="shared" si="426"/>
        <v/>
      </c>
      <c r="E1353" s="129" t="s">
        <v>169</v>
      </c>
      <c r="F1353" s="209" t="s">
        <v>169</v>
      </c>
      <c r="G1353" s="135"/>
      <c r="H1353" s="258"/>
      <c r="I1353" s="259">
        <f t="shared" si="427"/>
        <v>0</v>
      </c>
      <c r="J1353" s="259">
        <f t="shared" si="428"/>
        <v>0</v>
      </c>
      <c r="K1353" s="259">
        <f t="shared" si="429"/>
        <v>0</v>
      </c>
      <c r="L1353" s="252"/>
      <c r="M1353" s="252"/>
      <c r="N1353" s="252"/>
      <c r="O1353" s="147">
        <v>0</v>
      </c>
      <c r="P1353" s="147">
        <v>0</v>
      </c>
      <c r="Q1353" s="137">
        <f t="shared" si="430"/>
        <v>0</v>
      </c>
      <c r="R1353" s="80">
        <f t="shared" si="431"/>
        <v>0</v>
      </c>
      <c r="S1353" s="147">
        <v>0</v>
      </c>
      <c r="T1353" s="121"/>
      <c r="U1353" s="263">
        <f>IFERROR(VLOOKUP(B1353,คำนวณตกเบิกวิทยฐานะ!$B$9:$P$1008,14,FALSE),0)</f>
        <v>0</v>
      </c>
      <c r="V1353" s="263">
        <f>IFERROR(VLOOKUP(B1353,คำนวณตกเบิกวิทยฐานะ!$B$9:$P$1008,15,FALSE),0)</f>
        <v>0</v>
      </c>
      <c r="W1353" s="264">
        <f t="shared" si="432"/>
        <v>0</v>
      </c>
      <c r="X1353" s="119" t="s">
        <v>169</v>
      </c>
      <c r="Y1353" s="209" t="s">
        <v>169</v>
      </c>
      <c r="Z1353" s="258"/>
      <c r="AA1353" s="253">
        <f t="shared" si="433"/>
        <v>0</v>
      </c>
      <c r="AB1353" s="253">
        <f t="shared" si="434"/>
        <v>0</v>
      </c>
      <c r="AC1353" s="253">
        <f t="shared" si="424"/>
        <v>0</v>
      </c>
      <c r="AD1353" s="253">
        <f t="shared" si="435"/>
        <v>0</v>
      </c>
      <c r="AE1353" s="268">
        <f t="shared" si="425"/>
        <v>0</v>
      </c>
      <c r="AF1353" s="269">
        <f t="shared" si="436"/>
        <v>0</v>
      </c>
      <c r="AG1353" s="270">
        <f t="shared" si="437"/>
        <v>0</v>
      </c>
      <c r="AH1353" s="121"/>
      <c r="AI1353" s="252"/>
      <c r="AJ1353" s="295"/>
      <c r="AK1353" s="301">
        <f t="shared" si="438"/>
        <v>0</v>
      </c>
      <c r="AL1353" s="119" t="s">
        <v>169</v>
      </c>
      <c r="AM1353" s="123" t="s">
        <v>169</v>
      </c>
      <c r="AN1353" s="122"/>
      <c r="AO1353" s="119" t="s">
        <v>169</v>
      </c>
      <c r="AP1353" s="123" t="s">
        <v>169</v>
      </c>
      <c r="AQ1353" s="124"/>
      <c r="AR1353" s="119" t="s">
        <v>169</v>
      </c>
      <c r="AS1353" s="123" t="s">
        <v>169</v>
      </c>
      <c r="AT1353" s="122"/>
      <c r="AU1353" s="280">
        <f t="shared" si="439"/>
        <v>0</v>
      </c>
      <c r="AV1353" s="281">
        <f t="shared" si="440"/>
        <v>0</v>
      </c>
      <c r="AW1353" s="291">
        <f t="shared" si="441"/>
        <v>0</v>
      </c>
      <c r="AX1353" s="283">
        <f t="shared" si="442"/>
        <v>0</v>
      </c>
    </row>
    <row r="1354" spans="1:50" ht="26.45" customHeight="1">
      <c r="A1354" s="117"/>
      <c r="B1354" s="245"/>
      <c r="C1354" s="136"/>
      <c r="D1354" s="208" t="str">
        <f t="shared" si="426"/>
        <v/>
      </c>
      <c r="E1354" s="129" t="s">
        <v>169</v>
      </c>
      <c r="F1354" s="209" t="s">
        <v>169</v>
      </c>
      <c r="G1354" s="135"/>
      <c r="H1354" s="258"/>
      <c r="I1354" s="259">
        <f t="shared" si="427"/>
        <v>0</v>
      </c>
      <c r="J1354" s="259">
        <f t="shared" si="428"/>
        <v>0</v>
      </c>
      <c r="K1354" s="259">
        <f t="shared" si="429"/>
        <v>0</v>
      </c>
      <c r="L1354" s="252"/>
      <c r="M1354" s="252"/>
      <c r="N1354" s="252"/>
      <c r="O1354" s="147">
        <v>0</v>
      </c>
      <c r="P1354" s="147">
        <v>0</v>
      </c>
      <c r="Q1354" s="137">
        <f t="shared" si="430"/>
        <v>0</v>
      </c>
      <c r="R1354" s="80">
        <f t="shared" si="431"/>
        <v>0</v>
      </c>
      <c r="S1354" s="147">
        <v>0</v>
      </c>
      <c r="T1354" s="121"/>
      <c r="U1354" s="263">
        <f>IFERROR(VLOOKUP(B1354,คำนวณตกเบิกวิทยฐานะ!$B$9:$P$1008,14,FALSE),0)</f>
        <v>0</v>
      </c>
      <c r="V1354" s="263">
        <f>IFERROR(VLOOKUP(B1354,คำนวณตกเบิกวิทยฐานะ!$B$9:$P$1008,15,FALSE),0)</f>
        <v>0</v>
      </c>
      <c r="W1354" s="264">
        <f t="shared" si="432"/>
        <v>0</v>
      </c>
      <c r="X1354" s="119" t="s">
        <v>169</v>
      </c>
      <c r="Y1354" s="209" t="s">
        <v>169</v>
      </c>
      <c r="Z1354" s="258"/>
      <c r="AA1354" s="253">
        <f t="shared" si="433"/>
        <v>0</v>
      </c>
      <c r="AB1354" s="253">
        <f t="shared" si="434"/>
        <v>0</v>
      </c>
      <c r="AC1354" s="253">
        <f t="shared" si="424"/>
        <v>0</v>
      </c>
      <c r="AD1354" s="253">
        <f t="shared" si="435"/>
        <v>0</v>
      </c>
      <c r="AE1354" s="268">
        <f t="shared" si="425"/>
        <v>0</v>
      </c>
      <c r="AF1354" s="269">
        <f t="shared" si="436"/>
        <v>0</v>
      </c>
      <c r="AG1354" s="270">
        <f t="shared" si="437"/>
        <v>0</v>
      </c>
      <c r="AH1354" s="121"/>
      <c r="AI1354" s="252"/>
      <c r="AJ1354" s="295"/>
      <c r="AK1354" s="301">
        <f t="shared" si="438"/>
        <v>0</v>
      </c>
      <c r="AL1354" s="119" t="s">
        <v>169</v>
      </c>
      <c r="AM1354" s="123" t="s">
        <v>169</v>
      </c>
      <c r="AN1354" s="122"/>
      <c r="AO1354" s="119" t="s">
        <v>169</v>
      </c>
      <c r="AP1354" s="123" t="s">
        <v>169</v>
      </c>
      <c r="AQ1354" s="124"/>
      <c r="AR1354" s="119" t="s">
        <v>169</v>
      </c>
      <c r="AS1354" s="123" t="s">
        <v>169</v>
      </c>
      <c r="AT1354" s="122"/>
      <c r="AU1354" s="280">
        <f t="shared" si="439"/>
        <v>0</v>
      </c>
      <c r="AV1354" s="281">
        <f t="shared" si="440"/>
        <v>0</v>
      </c>
      <c r="AW1354" s="291">
        <f t="shared" si="441"/>
        <v>0</v>
      </c>
      <c r="AX1354" s="283">
        <f t="shared" si="442"/>
        <v>0</v>
      </c>
    </row>
    <row r="1355" spans="1:50" ht="26.45" customHeight="1">
      <c r="A1355" s="117"/>
      <c r="B1355" s="245"/>
      <c r="C1355" s="136"/>
      <c r="D1355" s="208" t="str">
        <f t="shared" si="426"/>
        <v/>
      </c>
      <c r="E1355" s="129" t="s">
        <v>169</v>
      </c>
      <c r="F1355" s="209" t="s">
        <v>169</v>
      </c>
      <c r="G1355" s="135"/>
      <c r="H1355" s="258"/>
      <c r="I1355" s="259">
        <f t="shared" si="427"/>
        <v>0</v>
      </c>
      <c r="J1355" s="259">
        <f t="shared" si="428"/>
        <v>0</v>
      </c>
      <c r="K1355" s="259">
        <f t="shared" si="429"/>
        <v>0</v>
      </c>
      <c r="L1355" s="252"/>
      <c r="M1355" s="252"/>
      <c r="N1355" s="252"/>
      <c r="O1355" s="147">
        <v>0</v>
      </c>
      <c r="P1355" s="147">
        <v>0</v>
      </c>
      <c r="Q1355" s="137">
        <f t="shared" si="430"/>
        <v>0</v>
      </c>
      <c r="R1355" s="80">
        <f t="shared" si="431"/>
        <v>0</v>
      </c>
      <c r="S1355" s="147">
        <v>0</v>
      </c>
      <c r="T1355" s="121"/>
      <c r="U1355" s="263">
        <f>IFERROR(VLOOKUP(B1355,คำนวณตกเบิกวิทยฐานะ!$B$9:$P$1008,14,FALSE),0)</f>
        <v>0</v>
      </c>
      <c r="V1355" s="263">
        <f>IFERROR(VLOOKUP(B1355,คำนวณตกเบิกวิทยฐานะ!$B$9:$P$1008,15,FALSE),0)</f>
        <v>0</v>
      </c>
      <c r="W1355" s="264">
        <f t="shared" si="432"/>
        <v>0</v>
      </c>
      <c r="X1355" s="119" t="s">
        <v>169</v>
      </c>
      <c r="Y1355" s="209" t="s">
        <v>169</v>
      </c>
      <c r="Z1355" s="258"/>
      <c r="AA1355" s="253">
        <f t="shared" si="433"/>
        <v>0</v>
      </c>
      <c r="AB1355" s="253">
        <f t="shared" si="434"/>
        <v>0</v>
      </c>
      <c r="AC1355" s="253">
        <f t="shared" si="424"/>
        <v>0</v>
      </c>
      <c r="AD1355" s="253">
        <f t="shared" si="435"/>
        <v>0</v>
      </c>
      <c r="AE1355" s="268">
        <f t="shared" si="425"/>
        <v>0</v>
      </c>
      <c r="AF1355" s="269">
        <f t="shared" si="436"/>
        <v>0</v>
      </c>
      <c r="AG1355" s="270">
        <f t="shared" si="437"/>
        <v>0</v>
      </c>
      <c r="AH1355" s="121"/>
      <c r="AI1355" s="252"/>
      <c r="AJ1355" s="295"/>
      <c r="AK1355" s="301">
        <f t="shared" si="438"/>
        <v>0</v>
      </c>
      <c r="AL1355" s="119" t="s">
        <v>169</v>
      </c>
      <c r="AM1355" s="123" t="s">
        <v>169</v>
      </c>
      <c r="AN1355" s="122"/>
      <c r="AO1355" s="119" t="s">
        <v>169</v>
      </c>
      <c r="AP1355" s="123" t="s">
        <v>169</v>
      </c>
      <c r="AQ1355" s="124"/>
      <c r="AR1355" s="119" t="s">
        <v>169</v>
      </c>
      <c r="AS1355" s="123" t="s">
        <v>169</v>
      </c>
      <c r="AT1355" s="122"/>
      <c r="AU1355" s="280">
        <f t="shared" si="439"/>
        <v>0</v>
      </c>
      <c r="AV1355" s="281">
        <f t="shared" si="440"/>
        <v>0</v>
      </c>
      <c r="AW1355" s="291">
        <f t="shared" si="441"/>
        <v>0</v>
      </c>
      <c r="AX1355" s="283">
        <f t="shared" si="442"/>
        <v>0</v>
      </c>
    </row>
    <row r="1356" spans="1:50" ht="26.45" customHeight="1">
      <c r="A1356" s="117"/>
      <c r="B1356" s="245"/>
      <c r="C1356" s="136"/>
      <c r="D1356" s="208" t="str">
        <f t="shared" si="426"/>
        <v/>
      </c>
      <c r="E1356" s="129" t="s">
        <v>169</v>
      </c>
      <c r="F1356" s="209" t="s">
        <v>169</v>
      </c>
      <c r="G1356" s="135"/>
      <c r="H1356" s="258"/>
      <c r="I1356" s="259">
        <f t="shared" si="427"/>
        <v>0</v>
      </c>
      <c r="J1356" s="259">
        <f t="shared" si="428"/>
        <v>0</v>
      </c>
      <c r="K1356" s="259">
        <f t="shared" si="429"/>
        <v>0</v>
      </c>
      <c r="L1356" s="252"/>
      <c r="M1356" s="252"/>
      <c r="N1356" s="252"/>
      <c r="O1356" s="147">
        <v>0</v>
      </c>
      <c r="P1356" s="147">
        <v>0</v>
      </c>
      <c r="Q1356" s="137">
        <f t="shared" si="430"/>
        <v>0</v>
      </c>
      <c r="R1356" s="80">
        <f t="shared" si="431"/>
        <v>0</v>
      </c>
      <c r="S1356" s="147">
        <v>0</v>
      </c>
      <c r="T1356" s="121"/>
      <c r="U1356" s="263">
        <f>IFERROR(VLOOKUP(B1356,คำนวณตกเบิกวิทยฐานะ!$B$9:$P$1008,14,FALSE),0)</f>
        <v>0</v>
      </c>
      <c r="V1356" s="263">
        <f>IFERROR(VLOOKUP(B1356,คำนวณตกเบิกวิทยฐานะ!$B$9:$P$1008,15,FALSE),0)</f>
        <v>0</v>
      </c>
      <c r="W1356" s="264">
        <f t="shared" si="432"/>
        <v>0</v>
      </c>
      <c r="X1356" s="119" t="s">
        <v>169</v>
      </c>
      <c r="Y1356" s="209" t="s">
        <v>169</v>
      </c>
      <c r="Z1356" s="258"/>
      <c r="AA1356" s="253">
        <f t="shared" si="433"/>
        <v>0</v>
      </c>
      <c r="AB1356" s="253">
        <f t="shared" si="434"/>
        <v>0</v>
      </c>
      <c r="AC1356" s="253">
        <f t="shared" si="424"/>
        <v>0</v>
      </c>
      <c r="AD1356" s="253">
        <f t="shared" si="435"/>
        <v>0</v>
      </c>
      <c r="AE1356" s="268">
        <f t="shared" si="425"/>
        <v>0</v>
      </c>
      <c r="AF1356" s="269">
        <f t="shared" si="436"/>
        <v>0</v>
      </c>
      <c r="AG1356" s="270">
        <f t="shared" si="437"/>
        <v>0</v>
      </c>
      <c r="AH1356" s="121"/>
      <c r="AI1356" s="252"/>
      <c r="AJ1356" s="295"/>
      <c r="AK1356" s="301">
        <f t="shared" si="438"/>
        <v>0</v>
      </c>
      <c r="AL1356" s="119" t="s">
        <v>169</v>
      </c>
      <c r="AM1356" s="123" t="s">
        <v>169</v>
      </c>
      <c r="AN1356" s="122"/>
      <c r="AO1356" s="119" t="s">
        <v>169</v>
      </c>
      <c r="AP1356" s="123" t="s">
        <v>169</v>
      </c>
      <c r="AQ1356" s="124"/>
      <c r="AR1356" s="119" t="s">
        <v>169</v>
      </c>
      <c r="AS1356" s="123" t="s">
        <v>169</v>
      </c>
      <c r="AT1356" s="122"/>
      <c r="AU1356" s="280">
        <f t="shared" si="439"/>
        <v>0</v>
      </c>
      <c r="AV1356" s="281">
        <f t="shared" si="440"/>
        <v>0</v>
      </c>
      <c r="AW1356" s="291">
        <f t="shared" si="441"/>
        <v>0</v>
      </c>
      <c r="AX1356" s="283">
        <f t="shared" si="442"/>
        <v>0</v>
      </c>
    </row>
    <row r="1357" spans="1:50" ht="26.45" customHeight="1">
      <c r="A1357" s="117"/>
      <c r="B1357" s="245"/>
      <c r="C1357" s="136"/>
      <c r="D1357" s="208" t="str">
        <f t="shared" si="426"/>
        <v/>
      </c>
      <c r="E1357" s="129" t="s">
        <v>169</v>
      </c>
      <c r="F1357" s="209" t="s">
        <v>169</v>
      </c>
      <c r="G1357" s="135"/>
      <c r="H1357" s="258"/>
      <c r="I1357" s="259">
        <f t="shared" si="427"/>
        <v>0</v>
      </c>
      <c r="J1357" s="259">
        <f t="shared" si="428"/>
        <v>0</v>
      </c>
      <c r="K1357" s="259">
        <f t="shared" si="429"/>
        <v>0</v>
      </c>
      <c r="L1357" s="252"/>
      <c r="M1357" s="252"/>
      <c r="N1357" s="252"/>
      <c r="O1357" s="147">
        <v>0</v>
      </c>
      <c r="P1357" s="147">
        <v>0</v>
      </c>
      <c r="Q1357" s="137">
        <f t="shared" si="430"/>
        <v>0</v>
      </c>
      <c r="R1357" s="80">
        <f t="shared" si="431"/>
        <v>0</v>
      </c>
      <c r="S1357" s="147">
        <v>0</v>
      </c>
      <c r="T1357" s="121"/>
      <c r="U1357" s="263">
        <f>IFERROR(VLOOKUP(B1357,คำนวณตกเบิกวิทยฐานะ!$B$9:$P$1008,14,FALSE),0)</f>
        <v>0</v>
      </c>
      <c r="V1357" s="263">
        <f>IFERROR(VLOOKUP(B1357,คำนวณตกเบิกวิทยฐานะ!$B$9:$P$1008,15,FALSE),0)</f>
        <v>0</v>
      </c>
      <c r="W1357" s="264">
        <f t="shared" si="432"/>
        <v>0</v>
      </c>
      <c r="X1357" s="119" t="s">
        <v>169</v>
      </c>
      <c r="Y1357" s="209" t="s">
        <v>169</v>
      </c>
      <c r="Z1357" s="258"/>
      <c r="AA1357" s="253">
        <f t="shared" si="433"/>
        <v>0</v>
      </c>
      <c r="AB1357" s="253">
        <f t="shared" si="434"/>
        <v>0</v>
      </c>
      <c r="AC1357" s="253">
        <f t="shared" si="424"/>
        <v>0</v>
      </c>
      <c r="AD1357" s="253">
        <f t="shared" si="435"/>
        <v>0</v>
      </c>
      <c r="AE1357" s="268">
        <f t="shared" si="425"/>
        <v>0</v>
      </c>
      <c r="AF1357" s="269">
        <f t="shared" si="436"/>
        <v>0</v>
      </c>
      <c r="AG1357" s="270">
        <f t="shared" si="437"/>
        <v>0</v>
      </c>
      <c r="AH1357" s="121"/>
      <c r="AI1357" s="252"/>
      <c r="AJ1357" s="295"/>
      <c r="AK1357" s="301">
        <f t="shared" si="438"/>
        <v>0</v>
      </c>
      <c r="AL1357" s="119" t="s">
        <v>169</v>
      </c>
      <c r="AM1357" s="123" t="s">
        <v>169</v>
      </c>
      <c r="AN1357" s="122"/>
      <c r="AO1357" s="119" t="s">
        <v>169</v>
      </c>
      <c r="AP1357" s="123" t="s">
        <v>169</v>
      </c>
      <c r="AQ1357" s="124"/>
      <c r="AR1357" s="119" t="s">
        <v>169</v>
      </c>
      <c r="AS1357" s="123" t="s">
        <v>169</v>
      </c>
      <c r="AT1357" s="122"/>
      <c r="AU1357" s="280">
        <f t="shared" si="439"/>
        <v>0</v>
      </c>
      <c r="AV1357" s="281">
        <f t="shared" si="440"/>
        <v>0</v>
      </c>
      <c r="AW1357" s="291">
        <f t="shared" si="441"/>
        <v>0</v>
      </c>
      <c r="AX1357" s="283">
        <f t="shared" si="442"/>
        <v>0</v>
      </c>
    </row>
    <row r="1358" spans="1:50" ht="26.45" customHeight="1">
      <c r="A1358" s="117"/>
      <c r="B1358" s="245"/>
      <c r="C1358" s="136"/>
      <c r="D1358" s="208" t="str">
        <f t="shared" si="426"/>
        <v/>
      </c>
      <c r="E1358" s="129" t="s">
        <v>169</v>
      </c>
      <c r="F1358" s="209" t="s">
        <v>169</v>
      </c>
      <c r="G1358" s="135"/>
      <c r="H1358" s="258"/>
      <c r="I1358" s="259">
        <f t="shared" si="427"/>
        <v>0</v>
      </c>
      <c r="J1358" s="259">
        <f t="shared" si="428"/>
        <v>0</v>
      </c>
      <c r="K1358" s="259">
        <f t="shared" si="429"/>
        <v>0</v>
      </c>
      <c r="L1358" s="252"/>
      <c r="M1358" s="252"/>
      <c r="N1358" s="252"/>
      <c r="O1358" s="147">
        <v>0</v>
      </c>
      <c r="P1358" s="147">
        <v>0</v>
      </c>
      <c r="Q1358" s="137">
        <f t="shared" si="430"/>
        <v>0</v>
      </c>
      <c r="R1358" s="80">
        <f t="shared" si="431"/>
        <v>0</v>
      </c>
      <c r="S1358" s="147">
        <v>0</v>
      </c>
      <c r="T1358" s="121"/>
      <c r="U1358" s="263">
        <f>IFERROR(VLOOKUP(B1358,คำนวณตกเบิกวิทยฐานะ!$B$9:$P$1008,14,FALSE),0)</f>
        <v>0</v>
      </c>
      <c r="V1358" s="263">
        <f>IFERROR(VLOOKUP(B1358,คำนวณตกเบิกวิทยฐานะ!$B$9:$P$1008,15,FALSE),0)</f>
        <v>0</v>
      </c>
      <c r="W1358" s="264">
        <f t="shared" si="432"/>
        <v>0</v>
      </c>
      <c r="X1358" s="119" t="s">
        <v>169</v>
      </c>
      <c r="Y1358" s="209" t="s">
        <v>169</v>
      </c>
      <c r="Z1358" s="258"/>
      <c r="AA1358" s="253">
        <f t="shared" si="433"/>
        <v>0</v>
      </c>
      <c r="AB1358" s="253">
        <f t="shared" si="434"/>
        <v>0</v>
      </c>
      <c r="AC1358" s="253">
        <f t="shared" si="424"/>
        <v>0</v>
      </c>
      <c r="AD1358" s="253">
        <f t="shared" si="435"/>
        <v>0</v>
      </c>
      <c r="AE1358" s="268">
        <f t="shared" si="425"/>
        <v>0</v>
      </c>
      <c r="AF1358" s="269">
        <f t="shared" si="436"/>
        <v>0</v>
      </c>
      <c r="AG1358" s="270">
        <f t="shared" si="437"/>
        <v>0</v>
      </c>
      <c r="AH1358" s="121"/>
      <c r="AI1358" s="252"/>
      <c r="AJ1358" s="295"/>
      <c r="AK1358" s="301">
        <f t="shared" si="438"/>
        <v>0</v>
      </c>
      <c r="AL1358" s="119" t="s">
        <v>169</v>
      </c>
      <c r="AM1358" s="123" t="s">
        <v>169</v>
      </c>
      <c r="AN1358" s="122"/>
      <c r="AO1358" s="119" t="s">
        <v>169</v>
      </c>
      <c r="AP1358" s="123" t="s">
        <v>169</v>
      </c>
      <c r="AQ1358" s="124"/>
      <c r="AR1358" s="119" t="s">
        <v>169</v>
      </c>
      <c r="AS1358" s="123" t="s">
        <v>169</v>
      </c>
      <c r="AT1358" s="122"/>
      <c r="AU1358" s="280">
        <f t="shared" si="439"/>
        <v>0</v>
      </c>
      <c r="AV1358" s="281">
        <f t="shared" si="440"/>
        <v>0</v>
      </c>
      <c r="AW1358" s="291">
        <f t="shared" si="441"/>
        <v>0</v>
      </c>
      <c r="AX1358" s="283">
        <f t="shared" si="442"/>
        <v>0</v>
      </c>
    </row>
    <row r="1359" spans="1:50" ht="26.45" customHeight="1">
      <c r="A1359" s="117"/>
      <c r="B1359" s="245"/>
      <c r="C1359" s="136"/>
      <c r="D1359" s="208" t="str">
        <f t="shared" si="426"/>
        <v/>
      </c>
      <c r="E1359" s="129" t="s">
        <v>169</v>
      </c>
      <c r="F1359" s="209" t="s">
        <v>169</v>
      </c>
      <c r="G1359" s="135"/>
      <c r="H1359" s="258"/>
      <c r="I1359" s="259">
        <f t="shared" si="427"/>
        <v>0</v>
      </c>
      <c r="J1359" s="259">
        <f t="shared" si="428"/>
        <v>0</v>
      </c>
      <c r="K1359" s="259">
        <f t="shared" si="429"/>
        <v>0</v>
      </c>
      <c r="L1359" s="252"/>
      <c r="M1359" s="252"/>
      <c r="N1359" s="252"/>
      <c r="O1359" s="147">
        <v>0</v>
      </c>
      <c r="P1359" s="147">
        <v>0</v>
      </c>
      <c r="Q1359" s="137">
        <f t="shared" si="430"/>
        <v>0</v>
      </c>
      <c r="R1359" s="80">
        <f t="shared" si="431"/>
        <v>0</v>
      </c>
      <c r="S1359" s="147">
        <v>0</v>
      </c>
      <c r="T1359" s="121"/>
      <c r="U1359" s="263">
        <f>IFERROR(VLOOKUP(B1359,คำนวณตกเบิกวิทยฐานะ!$B$9:$P$1008,14,FALSE),0)</f>
        <v>0</v>
      </c>
      <c r="V1359" s="263">
        <f>IFERROR(VLOOKUP(B1359,คำนวณตกเบิกวิทยฐานะ!$B$9:$P$1008,15,FALSE),0)</f>
        <v>0</v>
      </c>
      <c r="W1359" s="264">
        <f t="shared" si="432"/>
        <v>0</v>
      </c>
      <c r="X1359" s="119" t="s">
        <v>169</v>
      </c>
      <c r="Y1359" s="209" t="s">
        <v>169</v>
      </c>
      <c r="Z1359" s="258"/>
      <c r="AA1359" s="253">
        <f t="shared" si="433"/>
        <v>0</v>
      </c>
      <c r="AB1359" s="253">
        <f t="shared" si="434"/>
        <v>0</v>
      </c>
      <c r="AC1359" s="253">
        <f t="shared" si="424"/>
        <v>0</v>
      </c>
      <c r="AD1359" s="253">
        <f t="shared" si="435"/>
        <v>0</v>
      </c>
      <c r="AE1359" s="268">
        <f t="shared" si="425"/>
        <v>0</v>
      </c>
      <c r="AF1359" s="269">
        <f t="shared" si="436"/>
        <v>0</v>
      </c>
      <c r="AG1359" s="270">
        <f t="shared" si="437"/>
        <v>0</v>
      </c>
      <c r="AH1359" s="121"/>
      <c r="AI1359" s="252"/>
      <c r="AJ1359" s="295"/>
      <c r="AK1359" s="301">
        <f t="shared" si="438"/>
        <v>0</v>
      </c>
      <c r="AL1359" s="119" t="s">
        <v>169</v>
      </c>
      <c r="AM1359" s="123" t="s">
        <v>169</v>
      </c>
      <c r="AN1359" s="122"/>
      <c r="AO1359" s="119" t="s">
        <v>169</v>
      </c>
      <c r="AP1359" s="123" t="s">
        <v>169</v>
      </c>
      <c r="AQ1359" s="124"/>
      <c r="AR1359" s="119" t="s">
        <v>169</v>
      </c>
      <c r="AS1359" s="123" t="s">
        <v>169</v>
      </c>
      <c r="AT1359" s="122"/>
      <c r="AU1359" s="280">
        <f t="shared" si="439"/>
        <v>0</v>
      </c>
      <c r="AV1359" s="281">
        <f t="shared" si="440"/>
        <v>0</v>
      </c>
      <c r="AW1359" s="291">
        <f t="shared" si="441"/>
        <v>0</v>
      </c>
      <c r="AX1359" s="283">
        <f t="shared" si="442"/>
        <v>0</v>
      </c>
    </row>
    <row r="1360" spans="1:50" ht="26.45" customHeight="1">
      <c r="A1360" s="117"/>
      <c r="B1360" s="245"/>
      <c r="C1360" s="136"/>
      <c r="D1360" s="208" t="str">
        <f t="shared" si="426"/>
        <v/>
      </c>
      <c r="E1360" s="129" t="s">
        <v>169</v>
      </c>
      <c r="F1360" s="209" t="s">
        <v>169</v>
      </c>
      <c r="G1360" s="135"/>
      <c r="H1360" s="258"/>
      <c r="I1360" s="259">
        <f t="shared" si="427"/>
        <v>0</v>
      </c>
      <c r="J1360" s="259">
        <f t="shared" si="428"/>
        <v>0</v>
      </c>
      <c r="K1360" s="259">
        <f t="shared" si="429"/>
        <v>0</v>
      </c>
      <c r="L1360" s="252"/>
      <c r="M1360" s="252"/>
      <c r="N1360" s="252"/>
      <c r="O1360" s="147">
        <v>0</v>
      </c>
      <c r="P1360" s="147">
        <v>0</v>
      </c>
      <c r="Q1360" s="137">
        <f t="shared" si="430"/>
        <v>0</v>
      </c>
      <c r="R1360" s="80">
        <f t="shared" si="431"/>
        <v>0</v>
      </c>
      <c r="S1360" s="147">
        <v>0</v>
      </c>
      <c r="T1360" s="121"/>
      <c r="U1360" s="263">
        <f>IFERROR(VLOOKUP(B1360,คำนวณตกเบิกวิทยฐานะ!$B$9:$P$1008,14,FALSE),0)</f>
        <v>0</v>
      </c>
      <c r="V1360" s="263">
        <f>IFERROR(VLOOKUP(B1360,คำนวณตกเบิกวิทยฐานะ!$B$9:$P$1008,15,FALSE),0)</f>
        <v>0</v>
      </c>
      <c r="W1360" s="264">
        <f t="shared" si="432"/>
        <v>0</v>
      </c>
      <c r="X1360" s="119" t="s">
        <v>169</v>
      </c>
      <c r="Y1360" s="209" t="s">
        <v>169</v>
      </c>
      <c r="Z1360" s="258"/>
      <c r="AA1360" s="253">
        <f t="shared" si="433"/>
        <v>0</v>
      </c>
      <c r="AB1360" s="253">
        <f t="shared" si="434"/>
        <v>0</v>
      </c>
      <c r="AC1360" s="253">
        <f t="shared" ref="AC1360:AC1423" si="443">IF(Z1360=0,0,IF(X1360="พนักงานจ้างทั่วไป",IF(AB1360&gt;11000,0,IF(11000-AB1360&lt;=2000,11000-AB1360,2000)),IF(AB1360&gt;14600,0,IF(14600-AB1360&lt;=2000,14600-AB1360,2000))))</f>
        <v>0</v>
      </c>
      <c r="AD1360" s="253">
        <f t="shared" si="435"/>
        <v>0</v>
      </c>
      <c r="AE1360" s="268">
        <f t="shared" ref="AE1360:AE1423" si="444">IF(OR(X1360="พนักงานจ้างตามภารกิจ",X1360="พนักงานจ้างทั่วไป"),IF(AD1360*5/100&gt;750,750,AD1360*5/100),0)</f>
        <v>0</v>
      </c>
      <c r="AF1360" s="269">
        <f t="shared" si="436"/>
        <v>0</v>
      </c>
      <c r="AG1360" s="270">
        <f t="shared" si="437"/>
        <v>0</v>
      </c>
      <c r="AH1360" s="121"/>
      <c r="AI1360" s="252"/>
      <c r="AJ1360" s="295"/>
      <c r="AK1360" s="301">
        <f t="shared" si="438"/>
        <v>0</v>
      </c>
      <c r="AL1360" s="119" t="s">
        <v>169</v>
      </c>
      <c r="AM1360" s="123" t="s">
        <v>169</v>
      </c>
      <c r="AN1360" s="122"/>
      <c r="AO1360" s="119" t="s">
        <v>169</v>
      </c>
      <c r="AP1360" s="123" t="s">
        <v>169</v>
      </c>
      <c r="AQ1360" s="124"/>
      <c r="AR1360" s="119" t="s">
        <v>169</v>
      </c>
      <c r="AS1360" s="123" t="s">
        <v>169</v>
      </c>
      <c r="AT1360" s="122"/>
      <c r="AU1360" s="280">
        <f t="shared" si="439"/>
        <v>0</v>
      </c>
      <c r="AV1360" s="281">
        <f t="shared" si="440"/>
        <v>0</v>
      </c>
      <c r="AW1360" s="291">
        <f t="shared" si="441"/>
        <v>0</v>
      </c>
      <c r="AX1360" s="283">
        <f t="shared" si="442"/>
        <v>0</v>
      </c>
    </row>
    <row r="1361" spans="1:50" ht="26.45" customHeight="1">
      <c r="A1361" s="117"/>
      <c r="B1361" s="245"/>
      <c r="C1361" s="136"/>
      <c r="D1361" s="208" t="str">
        <f t="shared" si="426"/>
        <v/>
      </c>
      <c r="E1361" s="129" t="s">
        <v>169</v>
      </c>
      <c r="F1361" s="209" t="s">
        <v>169</v>
      </c>
      <c r="G1361" s="135"/>
      <c r="H1361" s="258"/>
      <c r="I1361" s="259">
        <f t="shared" si="427"/>
        <v>0</v>
      </c>
      <c r="J1361" s="259">
        <f t="shared" si="428"/>
        <v>0</v>
      </c>
      <c r="K1361" s="259">
        <f t="shared" si="429"/>
        <v>0</v>
      </c>
      <c r="L1361" s="252"/>
      <c r="M1361" s="252"/>
      <c r="N1361" s="252"/>
      <c r="O1361" s="147">
        <v>0</v>
      </c>
      <c r="P1361" s="147">
        <v>0</v>
      </c>
      <c r="Q1361" s="137">
        <f t="shared" si="430"/>
        <v>0</v>
      </c>
      <c r="R1361" s="80">
        <f t="shared" si="431"/>
        <v>0</v>
      </c>
      <c r="S1361" s="147">
        <v>0</v>
      </c>
      <c r="T1361" s="121"/>
      <c r="U1361" s="263">
        <f>IFERROR(VLOOKUP(B1361,คำนวณตกเบิกวิทยฐานะ!$B$9:$P$1008,14,FALSE),0)</f>
        <v>0</v>
      </c>
      <c r="V1361" s="263">
        <f>IFERROR(VLOOKUP(B1361,คำนวณตกเบิกวิทยฐานะ!$B$9:$P$1008,15,FALSE),0)</f>
        <v>0</v>
      </c>
      <c r="W1361" s="264">
        <f t="shared" si="432"/>
        <v>0</v>
      </c>
      <c r="X1361" s="119" t="s">
        <v>169</v>
      </c>
      <c r="Y1361" s="209" t="s">
        <v>169</v>
      </c>
      <c r="Z1361" s="258"/>
      <c r="AA1361" s="253">
        <f t="shared" si="433"/>
        <v>0</v>
      </c>
      <c r="AB1361" s="253">
        <f t="shared" si="434"/>
        <v>0</v>
      </c>
      <c r="AC1361" s="253">
        <f t="shared" si="443"/>
        <v>0</v>
      </c>
      <c r="AD1361" s="253">
        <f t="shared" si="435"/>
        <v>0</v>
      </c>
      <c r="AE1361" s="268">
        <f t="shared" si="444"/>
        <v>0</v>
      </c>
      <c r="AF1361" s="269">
        <f t="shared" si="436"/>
        <v>0</v>
      </c>
      <c r="AG1361" s="270">
        <f t="shared" si="437"/>
        <v>0</v>
      </c>
      <c r="AH1361" s="121"/>
      <c r="AI1361" s="252"/>
      <c r="AJ1361" s="295"/>
      <c r="AK1361" s="301">
        <f t="shared" si="438"/>
        <v>0</v>
      </c>
      <c r="AL1361" s="119" t="s">
        <v>169</v>
      </c>
      <c r="AM1361" s="123" t="s">
        <v>169</v>
      </c>
      <c r="AN1361" s="122"/>
      <c r="AO1361" s="119" t="s">
        <v>169</v>
      </c>
      <c r="AP1361" s="123" t="s">
        <v>169</v>
      </c>
      <c r="AQ1361" s="124"/>
      <c r="AR1361" s="119" t="s">
        <v>169</v>
      </c>
      <c r="AS1361" s="123" t="s">
        <v>169</v>
      </c>
      <c r="AT1361" s="122"/>
      <c r="AU1361" s="280">
        <f t="shared" si="439"/>
        <v>0</v>
      </c>
      <c r="AV1361" s="281">
        <f t="shared" si="440"/>
        <v>0</v>
      </c>
      <c r="AW1361" s="291">
        <f t="shared" si="441"/>
        <v>0</v>
      </c>
      <c r="AX1361" s="283">
        <f t="shared" si="442"/>
        <v>0</v>
      </c>
    </row>
    <row r="1362" spans="1:50" ht="26.45" customHeight="1">
      <c r="A1362" s="117"/>
      <c r="B1362" s="245"/>
      <c r="C1362" s="136"/>
      <c r="D1362" s="208" t="str">
        <f t="shared" si="426"/>
        <v/>
      </c>
      <c r="E1362" s="129" t="s">
        <v>169</v>
      </c>
      <c r="F1362" s="209" t="s">
        <v>169</v>
      </c>
      <c r="G1362" s="135"/>
      <c r="H1362" s="258"/>
      <c r="I1362" s="259">
        <f t="shared" si="427"/>
        <v>0</v>
      </c>
      <c r="J1362" s="259">
        <f t="shared" si="428"/>
        <v>0</v>
      </c>
      <c r="K1362" s="259">
        <f t="shared" si="429"/>
        <v>0</v>
      </c>
      <c r="L1362" s="252"/>
      <c r="M1362" s="252"/>
      <c r="N1362" s="252"/>
      <c r="O1362" s="147">
        <v>0</v>
      </c>
      <c r="P1362" s="147">
        <v>0</v>
      </c>
      <c r="Q1362" s="137">
        <f t="shared" si="430"/>
        <v>0</v>
      </c>
      <c r="R1362" s="80">
        <f t="shared" si="431"/>
        <v>0</v>
      </c>
      <c r="S1362" s="147">
        <v>0</v>
      </c>
      <c r="T1362" s="121"/>
      <c r="U1362" s="263">
        <f>IFERROR(VLOOKUP(B1362,คำนวณตกเบิกวิทยฐานะ!$B$9:$P$1008,14,FALSE),0)</f>
        <v>0</v>
      </c>
      <c r="V1362" s="263">
        <f>IFERROR(VLOOKUP(B1362,คำนวณตกเบิกวิทยฐานะ!$B$9:$P$1008,15,FALSE),0)</f>
        <v>0</v>
      </c>
      <c r="W1362" s="264">
        <f t="shared" si="432"/>
        <v>0</v>
      </c>
      <c r="X1362" s="119" t="s">
        <v>169</v>
      </c>
      <c r="Y1362" s="209" t="s">
        <v>169</v>
      </c>
      <c r="Z1362" s="258"/>
      <c r="AA1362" s="253">
        <f t="shared" si="433"/>
        <v>0</v>
      </c>
      <c r="AB1362" s="253">
        <f t="shared" si="434"/>
        <v>0</v>
      </c>
      <c r="AC1362" s="253">
        <f t="shared" si="443"/>
        <v>0</v>
      </c>
      <c r="AD1362" s="253">
        <f t="shared" si="435"/>
        <v>0</v>
      </c>
      <c r="AE1362" s="268">
        <f t="shared" si="444"/>
        <v>0</v>
      </c>
      <c r="AF1362" s="269">
        <f t="shared" si="436"/>
        <v>0</v>
      </c>
      <c r="AG1362" s="270">
        <f t="shared" si="437"/>
        <v>0</v>
      </c>
      <c r="AH1362" s="121"/>
      <c r="AI1362" s="252"/>
      <c r="AJ1362" s="295"/>
      <c r="AK1362" s="301">
        <f t="shared" si="438"/>
        <v>0</v>
      </c>
      <c r="AL1362" s="119" t="s">
        <v>169</v>
      </c>
      <c r="AM1362" s="123" t="s">
        <v>169</v>
      </c>
      <c r="AN1362" s="122"/>
      <c r="AO1362" s="119" t="s">
        <v>169</v>
      </c>
      <c r="AP1362" s="123" t="s">
        <v>169</v>
      </c>
      <c r="AQ1362" s="124"/>
      <c r="AR1362" s="119" t="s">
        <v>169</v>
      </c>
      <c r="AS1362" s="123" t="s">
        <v>169</v>
      </c>
      <c r="AT1362" s="122"/>
      <c r="AU1362" s="280">
        <f t="shared" si="439"/>
        <v>0</v>
      </c>
      <c r="AV1362" s="281">
        <f t="shared" si="440"/>
        <v>0</v>
      </c>
      <c r="AW1362" s="291">
        <f t="shared" si="441"/>
        <v>0</v>
      </c>
      <c r="AX1362" s="283">
        <f t="shared" si="442"/>
        <v>0</v>
      </c>
    </row>
    <row r="1363" spans="1:50" ht="26.45" customHeight="1">
      <c r="A1363" s="117"/>
      <c r="B1363" s="245"/>
      <c r="C1363" s="136"/>
      <c r="D1363" s="208" t="str">
        <f t="shared" si="426"/>
        <v/>
      </c>
      <c r="E1363" s="129" t="s">
        <v>169</v>
      </c>
      <c r="F1363" s="209" t="s">
        <v>169</v>
      </c>
      <c r="G1363" s="135"/>
      <c r="H1363" s="258"/>
      <c r="I1363" s="259">
        <f t="shared" si="427"/>
        <v>0</v>
      </c>
      <c r="J1363" s="259">
        <f t="shared" si="428"/>
        <v>0</v>
      </c>
      <c r="K1363" s="259">
        <f t="shared" si="429"/>
        <v>0</v>
      </c>
      <c r="L1363" s="252"/>
      <c r="M1363" s="252"/>
      <c r="N1363" s="252"/>
      <c r="O1363" s="147">
        <v>0</v>
      </c>
      <c r="P1363" s="147">
        <v>0</v>
      </c>
      <c r="Q1363" s="137">
        <f t="shared" si="430"/>
        <v>0</v>
      </c>
      <c r="R1363" s="80">
        <f t="shared" si="431"/>
        <v>0</v>
      </c>
      <c r="S1363" s="147">
        <v>0</v>
      </c>
      <c r="T1363" s="121"/>
      <c r="U1363" s="263">
        <f>IFERROR(VLOOKUP(B1363,คำนวณตกเบิกวิทยฐานะ!$B$9:$P$1008,14,FALSE),0)</f>
        <v>0</v>
      </c>
      <c r="V1363" s="263">
        <f>IFERROR(VLOOKUP(B1363,คำนวณตกเบิกวิทยฐานะ!$B$9:$P$1008,15,FALSE),0)</f>
        <v>0</v>
      </c>
      <c r="W1363" s="264">
        <f t="shared" si="432"/>
        <v>0</v>
      </c>
      <c r="X1363" s="119" t="s">
        <v>169</v>
      </c>
      <c r="Y1363" s="209" t="s">
        <v>169</v>
      </c>
      <c r="Z1363" s="258"/>
      <c r="AA1363" s="253">
        <f t="shared" si="433"/>
        <v>0</v>
      </c>
      <c r="AB1363" s="253">
        <f t="shared" si="434"/>
        <v>0</v>
      </c>
      <c r="AC1363" s="253">
        <f t="shared" si="443"/>
        <v>0</v>
      </c>
      <c r="AD1363" s="253">
        <f t="shared" si="435"/>
        <v>0</v>
      </c>
      <c r="AE1363" s="268">
        <f t="shared" si="444"/>
        <v>0</v>
      </c>
      <c r="AF1363" s="269">
        <f t="shared" si="436"/>
        <v>0</v>
      </c>
      <c r="AG1363" s="270">
        <f t="shared" si="437"/>
        <v>0</v>
      </c>
      <c r="AH1363" s="121"/>
      <c r="AI1363" s="252"/>
      <c r="AJ1363" s="295"/>
      <c r="AK1363" s="301">
        <f t="shared" si="438"/>
        <v>0</v>
      </c>
      <c r="AL1363" s="119" t="s">
        <v>169</v>
      </c>
      <c r="AM1363" s="123" t="s">
        <v>169</v>
      </c>
      <c r="AN1363" s="122"/>
      <c r="AO1363" s="119" t="s">
        <v>169</v>
      </c>
      <c r="AP1363" s="123" t="s">
        <v>169</v>
      </c>
      <c r="AQ1363" s="124"/>
      <c r="AR1363" s="119" t="s">
        <v>169</v>
      </c>
      <c r="AS1363" s="123" t="s">
        <v>169</v>
      </c>
      <c r="AT1363" s="122"/>
      <c r="AU1363" s="280">
        <f t="shared" si="439"/>
        <v>0</v>
      </c>
      <c r="AV1363" s="281">
        <f t="shared" si="440"/>
        <v>0</v>
      </c>
      <c r="AW1363" s="291">
        <f t="shared" si="441"/>
        <v>0</v>
      </c>
      <c r="AX1363" s="283">
        <f t="shared" si="442"/>
        <v>0</v>
      </c>
    </row>
    <row r="1364" spans="1:50" ht="26.45" customHeight="1">
      <c r="A1364" s="117"/>
      <c r="B1364" s="245"/>
      <c r="C1364" s="136"/>
      <c r="D1364" s="208" t="str">
        <f t="shared" si="426"/>
        <v/>
      </c>
      <c r="E1364" s="129" t="s">
        <v>169</v>
      </c>
      <c r="F1364" s="209" t="s">
        <v>169</v>
      </c>
      <c r="G1364" s="135"/>
      <c r="H1364" s="258"/>
      <c r="I1364" s="259">
        <f t="shared" si="427"/>
        <v>0</v>
      </c>
      <c r="J1364" s="259">
        <f t="shared" si="428"/>
        <v>0</v>
      </c>
      <c r="K1364" s="259">
        <f t="shared" si="429"/>
        <v>0</v>
      </c>
      <c r="L1364" s="252"/>
      <c r="M1364" s="252"/>
      <c r="N1364" s="252"/>
      <c r="O1364" s="147">
        <v>0</v>
      </c>
      <c r="P1364" s="147">
        <v>0</v>
      </c>
      <c r="Q1364" s="137">
        <f t="shared" si="430"/>
        <v>0</v>
      </c>
      <c r="R1364" s="80">
        <f t="shared" si="431"/>
        <v>0</v>
      </c>
      <c r="S1364" s="147">
        <v>0</v>
      </c>
      <c r="T1364" s="121"/>
      <c r="U1364" s="263">
        <f>IFERROR(VLOOKUP(B1364,คำนวณตกเบิกวิทยฐานะ!$B$9:$P$1008,14,FALSE),0)</f>
        <v>0</v>
      </c>
      <c r="V1364" s="263">
        <f>IFERROR(VLOOKUP(B1364,คำนวณตกเบิกวิทยฐานะ!$B$9:$P$1008,15,FALSE),0)</f>
        <v>0</v>
      </c>
      <c r="W1364" s="264">
        <f t="shared" si="432"/>
        <v>0</v>
      </c>
      <c r="X1364" s="119" t="s">
        <v>169</v>
      </c>
      <c r="Y1364" s="209" t="s">
        <v>169</v>
      </c>
      <c r="Z1364" s="258"/>
      <c r="AA1364" s="253">
        <f t="shared" si="433"/>
        <v>0</v>
      </c>
      <c r="AB1364" s="253">
        <f t="shared" si="434"/>
        <v>0</v>
      </c>
      <c r="AC1364" s="253">
        <f t="shared" si="443"/>
        <v>0</v>
      </c>
      <c r="AD1364" s="253">
        <f t="shared" si="435"/>
        <v>0</v>
      </c>
      <c r="AE1364" s="268">
        <f t="shared" si="444"/>
        <v>0</v>
      </c>
      <c r="AF1364" s="269">
        <f t="shared" si="436"/>
        <v>0</v>
      </c>
      <c r="AG1364" s="270">
        <f t="shared" si="437"/>
        <v>0</v>
      </c>
      <c r="AH1364" s="121"/>
      <c r="AI1364" s="252"/>
      <c r="AJ1364" s="295"/>
      <c r="AK1364" s="301">
        <f t="shared" si="438"/>
        <v>0</v>
      </c>
      <c r="AL1364" s="119" t="s">
        <v>169</v>
      </c>
      <c r="AM1364" s="123" t="s">
        <v>169</v>
      </c>
      <c r="AN1364" s="122"/>
      <c r="AO1364" s="119" t="s">
        <v>169</v>
      </c>
      <c r="AP1364" s="123" t="s">
        <v>169</v>
      </c>
      <c r="AQ1364" s="124"/>
      <c r="AR1364" s="119" t="s">
        <v>169</v>
      </c>
      <c r="AS1364" s="123" t="s">
        <v>169</v>
      </c>
      <c r="AT1364" s="122"/>
      <c r="AU1364" s="280">
        <f t="shared" si="439"/>
        <v>0</v>
      </c>
      <c r="AV1364" s="281">
        <f t="shared" si="440"/>
        <v>0</v>
      </c>
      <c r="AW1364" s="291">
        <f t="shared" si="441"/>
        <v>0</v>
      </c>
      <c r="AX1364" s="283">
        <f t="shared" si="442"/>
        <v>0</v>
      </c>
    </row>
    <row r="1365" spans="1:50" ht="26.45" customHeight="1">
      <c r="A1365" s="117"/>
      <c r="B1365" s="245"/>
      <c r="C1365" s="136"/>
      <c r="D1365" s="208" t="str">
        <f t="shared" si="426"/>
        <v/>
      </c>
      <c r="E1365" s="129" t="s">
        <v>169</v>
      </c>
      <c r="F1365" s="209" t="s">
        <v>169</v>
      </c>
      <c r="G1365" s="135"/>
      <c r="H1365" s="258"/>
      <c r="I1365" s="259">
        <f t="shared" si="427"/>
        <v>0</v>
      </c>
      <c r="J1365" s="259">
        <f t="shared" si="428"/>
        <v>0</v>
      </c>
      <c r="K1365" s="259">
        <f t="shared" si="429"/>
        <v>0</v>
      </c>
      <c r="L1365" s="252"/>
      <c r="M1365" s="252"/>
      <c r="N1365" s="252"/>
      <c r="O1365" s="147">
        <v>0</v>
      </c>
      <c r="P1365" s="147">
        <v>0</v>
      </c>
      <c r="Q1365" s="137">
        <f t="shared" si="430"/>
        <v>0</v>
      </c>
      <c r="R1365" s="80">
        <f t="shared" si="431"/>
        <v>0</v>
      </c>
      <c r="S1365" s="147">
        <v>0</v>
      </c>
      <c r="T1365" s="121"/>
      <c r="U1365" s="263">
        <f>IFERROR(VLOOKUP(B1365,คำนวณตกเบิกวิทยฐานะ!$B$9:$P$1008,14,FALSE),0)</f>
        <v>0</v>
      </c>
      <c r="V1365" s="263">
        <f>IFERROR(VLOOKUP(B1365,คำนวณตกเบิกวิทยฐานะ!$B$9:$P$1008,15,FALSE),0)</f>
        <v>0</v>
      </c>
      <c r="W1365" s="264">
        <f t="shared" si="432"/>
        <v>0</v>
      </c>
      <c r="X1365" s="119" t="s">
        <v>169</v>
      </c>
      <c r="Y1365" s="209" t="s">
        <v>169</v>
      </c>
      <c r="Z1365" s="258"/>
      <c r="AA1365" s="253">
        <f t="shared" si="433"/>
        <v>0</v>
      </c>
      <c r="AB1365" s="253">
        <f t="shared" si="434"/>
        <v>0</v>
      </c>
      <c r="AC1365" s="253">
        <f t="shared" si="443"/>
        <v>0</v>
      </c>
      <c r="AD1365" s="253">
        <f t="shared" si="435"/>
        <v>0</v>
      </c>
      <c r="AE1365" s="268">
        <f t="shared" si="444"/>
        <v>0</v>
      </c>
      <c r="AF1365" s="269">
        <f t="shared" si="436"/>
        <v>0</v>
      </c>
      <c r="AG1365" s="270">
        <f t="shared" si="437"/>
        <v>0</v>
      </c>
      <c r="AH1365" s="121"/>
      <c r="AI1365" s="252"/>
      <c r="AJ1365" s="295"/>
      <c r="AK1365" s="301">
        <f t="shared" si="438"/>
        <v>0</v>
      </c>
      <c r="AL1365" s="119" t="s">
        <v>169</v>
      </c>
      <c r="AM1365" s="123" t="s">
        <v>169</v>
      </c>
      <c r="AN1365" s="122"/>
      <c r="AO1365" s="119" t="s">
        <v>169</v>
      </c>
      <c r="AP1365" s="123" t="s">
        <v>169</v>
      </c>
      <c r="AQ1365" s="124"/>
      <c r="AR1365" s="119" t="s">
        <v>169</v>
      </c>
      <c r="AS1365" s="123" t="s">
        <v>169</v>
      </c>
      <c r="AT1365" s="122"/>
      <c r="AU1365" s="280">
        <f t="shared" si="439"/>
        <v>0</v>
      </c>
      <c r="AV1365" s="281">
        <f t="shared" si="440"/>
        <v>0</v>
      </c>
      <c r="AW1365" s="291">
        <f t="shared" si="441"/>
        <v>0</v>
      </c>
      <c r="AX1365" s="283">
        <f t="shared" si="442"/>
        <v>0</v>
      </c>
    </row>
    <row r="1366" spans="1:50" ht="26.45" customHeight="1">
      <c r="A1366" s="117"/>
      <c r="B1366" s="245"/>
      <c r="C1366" s="136"/>
      <c r="D1366" s="208" t="str">
        <f t="shared" si="426"/>
        <v/>
      </c>
      <c r="E1366" s="129" t="s">
        <v>169</v>
      </c>
      <c r="F1366" s="209" t="s">
        <v>169</v>
      </c>
      <c r="G1366" s="135"/>
      <c r="H1366" s="258"/>
      <c r="I1366" s="259">
        <f t="shared" si="427"/>
        <v>0</v>
      </c>
      <c r="J1366" s="259">
        <f t="shared" si="428"/>
        <v>0</v>
      </c>
      <c r="K1366" s="259">
        <f t="shared" si="429"/>
        <v>0</v>
      </c>
      <c r="L1366" s="252"/>
      <c r="M1366" s="252"/>
      <c r="N1366" s="252"/>
      <c r="O1366" s="147">
        <v>0</v>
      </c>
      <c r="P1366" s="147">
        <v>0</v>
      </c>
      <c r="Q1366" s="137">
        <f t="shared" si="430"/>
        <v>0</v>
      </c>
      <c r="R1366" s="80">
        <f t="shared" si="431"/>
        <v>0</v>
      </c>
      <c r="S1366" s="147">
        <v>0</v>
      </c>
      <c r="T1366" s="121"/>
      <c r="U1366" s="263">
        <f>IFERROR(VLOOKUP(B1366,คำนวณตกเบิกวิทยฐานะ!$B$9:$P$1008,14,FALSE),0)</f>
        <v>0</v>
      </c>
      <c r="V1366" s="263">
        <f>IFERROR(VLOOKUP(B1366,คำนวณตกเบิกวิทยฐานะ!$B$9:$P$1008,15,FALSE),0)</f>
        <v>0</v>
      </c>
      <c r="W1366" s="264">
        <f t="shared" si="432"/>
        <v>0</v>
      </c>
      <c r="X1366" s="119" t="s">
        <v>169</v>
      </c>
      <c r="Y1366" s="209" t="s">
        <v>169</v>
      </c>
      <c r="Z1366" s="258"/>
      <c r="AA1366" s="253">
        <f t="shared" si="433"/>
        <v>0</v>
      </c>
      <c r="AB1366" s="253">
        <f t="shared" si="434"/>
        <v>0</v>
      </c>
      <c r="AC1366" s="253">
        <f t="shared" si="443"/>
        <v>0</v>
      </c>
      <c r="AD1366" s="253">
        <f t="shared" si="435"/>
        <v>0</v>
      </c>
      <c r="AE1366" s="268">
        <f t="shared" si="444"/>
        <v>0</v>
      </c>
      <c r="AF1366" s="269">
        <f t="shared" si="436"/>
        <v>0</v>
      </c>
      <c r="AG1366" s="270">
        <f t="shared" si="437"/>
        <v>0</v>
      </c>
      <c r="AH1366" s="121"/>
      <c r="AI1366" s="252"/>
      <c r="AJ1366" s="295"/>
      <c r="AK1366" s="301">
        <f t="shared" si="438"/>
        <v>0</v>
      </c>
      <c r="AL1366" s="119" t="s">
        <v>169</v>
      </c>
      <c r="AM1366" s="123" t="s">
        <v>169</v>
      </c>
      <c r="AN1366" s="122"/>
      <c r="AO1366" s="119" t="s">
        <v>169</v>
      </c>
      <c r="AP1366" s="123" t="s">
        <v>169</v>
      </c>
      <c r="AQ1366" s="124"/>
      <c r="AR1366" s="119" t="s">
        <v>169</v>
      </c>
      <c r="AS1366" s="123" t="s">
        <v>169</v>
      </c>
      <c r="AT1366" s="122"/>
      <c r="AU1366" s="280">
        <f t="shared" si="439"/>
        <v>0</v>
      </c>
      <c r="AV1366" s="281">
        <f t="shared" si="440"/>
        <v>0</v>
      </c>
      <c r="AW1366" s="291">
        <f t="shared" si="441"/>
        <v>0</v>
      </c>
      <c r="AX1366" s="283">
        <f t="shared" si="442"/>
        <v>0</v>
      </c>
    </row>
    <row r="1367" spans="1:50" ht="26.45" customHeight="1">
      <c r="A1367" s="117"/>
      <c r="B1367" s="245"/>
      <c r="C1367" s="136"/>
      <c r="D1367" s="208" t="str">
        <f t="shared" si="426"/>
        <v/>
      </c>
      <c r="E1367" s="129" t="s">
        <v>169</v>
      </c>
      <c r="F1367" s="209" t="s">
        <v>169</v>
      </c>
      <c r="G1367" s="135"/>
      <c r="H1367" s="258"/>
      <c r="I1367" s="259">
        <f t="shared" si="427"/>
        <v>0</v>
      </c>
      <c r="J1367" s="259">
        <f t="shared" si="428"/>
        <v>0</v>
      </c>
      <c r="K1367" s="259">
        <f t="shared" si="429"/>
        <v>0</v>
      </c>
      <c r="L1367" s="252"/>
      <c r="M1367" s="252"/>
      <c r="N1367" s="252"/>
      <c r="O1367" s="147">
        <v>0</v>
      </c>
      <c r="P1367" s="147">
        <v>0</v>
      </c>
      <c r="Q1367" s="137">
        <f t="shared" si="430"/>
        <v>0</v>
      </c>
      <c r="R1367" s="80">
        <f t="shared" si="431"/>
        <v>0</v>
      </c>
      <c r="S1367" s="147">
        <v>0</v>
      </c>
      <c r="T1367" s="121"/>
      <c r="U1367" s="263">
        <f>IFERROR(VLOOKUP(B1367,คำนวณตกเบิกวิทยฐานะ!$B$9:$P$1008,14,FALSE),0)</f>
        <v>0</v>
      </c>
      <c r="V1367" s="263">
        <f>IFERROR(VLOOKUP(B1367,คำนวณตกเบิกวิทยฐานะ!$B$9:$P$1008,15,FALSE),0)</f>
        <v>0</v>
      </c>
      <c r="W1367" s="264">
        <f t="shared" si="432"/>
        <v>0</v>
      </c>
      <c r="X1367" s="119" t="s">
        <v>169</v>
      </c>
      <c r="Y1367" s="209" t="s">
        <v>169</v>
      </c>
      <c r="Z1367" s="258"/>
      <c r="AA1367" s="253">
        <f t="shared" si="433"/>
        <v>0</v>
      </c>
      <c r="AB1367" s="253">
        <f t="shared" si="434"/>
        <v>0</v>
      </c>
      <c r="AC1367" s="253">
        <f t="shared" si="443"/>
        <v>0</v>
      </c>
      <c r="AD1367" s="253">
        <f t="shared" si="435"/>
        <v>0</v>
      </c>
      <c r="AE1367" s="268">
        <f t="shared" si="444"/>
        <v>0</v>
      </c>
      <c r="AF1367" s="269">
        <f t="shared" si="436"/>
        <v>0</v>
      </c>
      <c r="AG1367" s="270">
        <f t="shared" si="437"/>
        <v>0</v>
      </c>
      <c r="AH1367" s="121"/>
      <c r="AI1367" s="252"/>
      <c r="AJ1367" s="295"/>
      <c r="AK1367" s="301">
        <f t="shared" si="438"/>
        <v>0</v>
      </c>
      <c r="AL1367" s="119" t="s">
        <v>169</v>
      </c>
      <c r="AM1367" s="123" t="s">
        <v>169</v>
      </c>
      <c r="AN1367" s="122"/>
      <c r="AO1367" s="119" t="s">
        <v>169</v>
      </c>
      <c r="AP1367" s="123" t="s">
        <v>169</v>
      </c>
      <c r="AQ1367" s="124"/>
      <c r="AR1367" s="119" t="s">
        <v>169</v>
      </c>
      <c r="AS1367" s="123" t="s">
        <v>169</v>
      </c>
      <c r="AT1367" s="122"/>
      <c r="AU1367" s="280">
        <f t="shared" si="439"/>
        <v>0</v>
      </c>
      <c r="AV1367" s="281">
        <f t="shared" si="440"/>
        <v>0</v>
      </c>
      <c r="AW1367" s="291">
        <f t="shared" si="441"/>
        <v>0</v>
      </c>
      <c r="AX1367" s="283">
        <f t="shared" si="442"/>
        <v>0</v>
      </c>
    </row>
    <row r="1368" spans="1:50" ht="26.45" customHeight="1">
      <c r="A1368" s="117"/>
      <c r="B1368" s="245"/>
      <c r="C1368" s="136"/>
      <c r="D1368" s="208" t="str">
        <f t="shared" si="426"/>
        <v/>
      </c>
      <c r="E1368" s="129" t="s">
        <v>169</v>
      </c>
      <c r="F1368" s="209" t="s">
        <v>169</v>
      </c>
      <c r="G1368" s="135"/>
      <c r="H1368" s="258"/>
      <c r="I1368" s="259">
        <f t="shared" si="427"/>
        <v>0</v>
      </c>
      <c r="J1368" s="259">
        <f t="shared" si="428"/>
        <v>0</v>
      </c>
      <c r="K1368" s="259">
        <f t="shared" si="429"/>
        <v>0</v>
      </c>
      <c r="L1368" s="252"/>
      <c r="M1368" s="252"/>
      <c r="N1368" s="252"/>
      <c r="O1368" s="147">
        <v>0</v>
      </c>
      <c r="P1368" s="147">
        <v>0</v>
      </c>
      <c r="Q1368" s="137">
        <f t="shared" si="430"/>
        <v>0</v>
      </c>
      <c r="R1368" s="80">
        <f t="shared" si="431"/>
        <v>0</v>
      </c>
      <c r="S1368" s="147">
        <v>0</v>
      </c>
      <c r="T1368" s="121"/>
      <c r="U1368" s="263">
        <f>IFERROR(VLOOKUP(B1368,คำนวณตกเบิกวิทยฐานะ!$B$9:$P$1008,14,FALSE),0)</f>
        <v>0</v>
      </c>
      <c r="V1368" s="263">
        <f>IFERROR(VLOOKUP(B1368,คำนวณตกเบิกวิทยฐานะ!$B$9:$P$1008,15,FALSE),0)</f>
        <v>0</v>
      </c>
      <c r="W1368" s="264">
        <f t="shared" si="432"/>
        <v>0</v>
      </c>
      <c r="X1368" s="119" t="s">
        <v>169</v>
      </c>
      <c r="Y1368" s="209" t="s">
        <v>169</v>
      </c>
      <c r="Z1368" s="258"/>
      <c r="AA1368" s="253">
        <f t="shared" si="433"/>
        <v>0</v>
      </c>
      <c r="AB1368" s="253">
        <f t="shared" si="434"/>
        <v>0</v>
      </c>
      <c r="AC1368" s="253">
        <f t="shared" si="443"/>
        <v>0</v>
      </c>
      <c r="AD1368" s="253">
        <f t="shared" si="435"/>
        <v>0</v>
      </c>
      <c r="AE1368" s="268">
        <f t="shared" si="444"/>
        <v>0</v>
      </c>
      <c r="AF1368" s="269">
        <f t="shared" si="436"/>
        <v>0</v>
      </c>
      <c r="AG1368" s="270">
        <f t="shared" si="437"/>
        <v>0</v>
      </c>
      <c r="AH1368" s="121"/>
      <c r="AI1368" s="252"/>
      <c r="AJ1368" s="295"/>
      <c r="AK1368" s="301">
        <f t="shared" si="438"/>
        <v>0</v>
      </c>
      <c r="AL1368" s="119" t="s">
        <v>169</v>
      </c>
      <c r="AM1368" s="123" t="s">
        <v>169</v>
      </c>
      <c r="AN1368" s="122"/>
      <c r="AO1368" s="119" t="s">
        <v>169</v>
      </c>
      <c r="AP1368" s="123" t="s">
        <v>169</v>
      </c>
      <c r="AQ1368" s="124"/>
      <c r="AR1368" s="119" t="s">
        <v>169</v>
      </c>
      <c r="AS1368" s="123" t="s">
        <v>169</v>
      </c>
      <c r="AT1368" s="122"/>
      <c r="AU1368" s="280">
        <f t="shared" si="439"/>
        <v>0</v>
      </c>
      <c r="AV1368" s="281">
        <f t="shared" si="440"/>
        <v>0</v>
      </c>
      <c r="AW1368" s="291">
        <f t="shared" si="441"/>
        <v>0</v>
      </c>
      <c r="AX1368" s="283">
        <f t="shared" si="442"/>
        <v>0</v>
      </c>
    </row>
    <row r="1369" spans="1:50" ht="26.45" customHeight="1">
      <c r="A1369" s="117"/>
      <c r="B1369" s="245"/>
      <c r="C1369" s="136"/>
      <c r="D1369" s="208" t="str">
        <f t="shared" si="426"/>
        <v/>
      </c>
      <c r="E1369" s="129" t="s">
        <v>169</v>
      </c>
      <c r="F1369" s="209" t="s">
        <v>169</v>
      </c>
      <c r="G1369" s="135"/>
      <c r="H1369" s="258"/>
      <c r="I1369" s="259">
        <f t="shared" si="427"/>
        <v>0</v>
      </c>
      <c r="J1369" s="259">
        <f t="shared" si="428"/>
        <v>0</v>
      </c>
      <c r="K1369" s="259">
        <f t="shared" si="429"/>
        <v>0</v>
      </c>
      <c r="L1369" s="252"/>
      <c r="M1369" s="252"/>
      <c r="N1369" s="252"/>
      <c r="O1369" s="147">
        <v>0</v>
      </c>
      <c r="P1369" s="147">
        <v>0</v>
      </c>
      <c r="Q1369" s="137">
        <f t="shared" si="430"/>
        <v>0</v>
      </c>
      <c r="R1369" s="80">
        <f t="shared" si="431"/>
        <v>0</v>
      </c>
      <c r="S1369" s="147">
        <v>0</v>
      </c>
      <c r="T1369" s="121"/>
      <c r="U1369" s="263">
        <f>IFERROR(VLOOKUP(B1369,คำนวณตกเบิกวิทยฐานะ!$B$9:$P$1008,14,FALSE),0)</f>
        <v>0</v>
      </c>
      <c r="V1369" s="263">
        <f>IFERROR(VLOOKUP(B1369,คำนวณตกเบิกวิทยฐานะ!$B$9:$P$1008,15,FALSE),0)</f>
        <v>0</v>
      </c>
      <c r="W1369" s="264">
        <f t="shared" si="432"/>
        <v>0</v>
      </c>
      <c r="X1369" s="119" t="s">
        <v>169</v>
      </c>
      <c r="Y1369" s="209" t="s">
        <v>169</v>
      </c>
      <c r="Z1369" s="258"/>
      <c r="AA1369" s="253">
        <f t="shared" si="433"/>
        <v>0</v>
      </c>
      <c r="AB1369" s="253">
        <f t="shared" si="434"/>
        <v>0</v>
      </c>
      <c r="AC1369" s="253">
        <f t="shared" si="443"/>
        <v>0</v>
      </c>
      <c r="AD1369" s="253">
        <f t="shared" si="435"/>
        <v>0</v>
      </c>
      <c r="AE1369" s="268">
        <f t="shared" si="444"/>
        <v>0</v>
      </c>
      <c r="AF1369" s="269">
        <f t="shared" si="436"/>
        <v>0</v>
      </c>
      <c r="AG1369" s="270">
        <f t="shared" si="437"/>
        <v>0</v>
      </c>
      <c r="AH1369" s="121"/>
      <c r="AI1369" s="252"/>
      <c r="AJ1369" s="295"/>
      <c r="AK1369" s="301">
        <f t="shared" si="438"/>
        <v>0</v>
      </c>
      <c r="AL1369" s="119" t="s">
        <v>169</v>
      </c>
      <c r="AM1369" s="123" t="s">
        <v>169</v>
      </c>
      <c r="AN1369" s="122"/>
      <c r="AO1369" s="119" t="s">
        <v>169</v>
      </c>
      <c r="AP1369" s="123" t="s">
        <v>169</v>
      </c>
      <c r="AQ1369" s="124"/>
      <c r="AR1369" s="119" t="s">
        <v>169</v>
      </c>
      <c r="AS1369" s="123" t="s">
        <v>169</v>
      </c>
      <c r="AT1369" s="122"/>
      <c r="AU1369" s="280">
        <f t="shared" si="439"/>
        <v>0</v>
      </c>
      <c r="AV1369" s="281">
        <f t="shared" si="440"/>
        <v>0</v>
      </c>
      <c r="AW1369" s="291">
        <f t="shared" si="441"/>
        <v>0</v>
      </c>
      <c r="AX1369" s="283">
        <f t="shared" si="442"/>
        <v>0</v>
      </c>
    </row>
    <row r="1370" spans="1:50" ht="26.45" customHeight="1">
      <c r="A1370" s="117"/>
      <c r="B1370" s="245"/>
      <c r="C1370" s="136"/>
      <c r="D1370" s="208" t="str">
        <f t="shared" si="426"/>
        <v/>
      </c>
      <c r="E1370" s="129" t="s">
        <v>169</v>
      </c>
      <c r="F1370" s="209" t="s">
        <v>169</v>
      </c>
      <c r="G1370" s="135"/>
      <c r="H1370" s="258"/>
      <c r="I1370" s="259">
        <f t="shared" si="427"/>
        <v>0</v>
      </c>
      <c r="J1370" s="259">
        <f t="shared" si="428"/>
        <v>0</v>
      </c>
      <c r="K1370" s="259">
        <f t="shared" si="429"/>
        <v>0</v>
      </c>
      <c r="L1370" s="252"/>
      <c r="M1370" s="252"/>
      <c r="N1370" s="252"/>
      <c r="O1370" s="147">
        <v>0</v>
      </c>
      <c r="P1370" s="147">
        <v>0</v>
      </c>
      <c r="Q1370" s="137">
        <f t="shared" si="430"/>
        <v>0</v>
      </c>
      <c r="R1370" s="80">
        <f t="shared" si="431"/>
        <v>0</v>
      </c>
      <c r="S1370" s="147">
        <v>0</v>
      </c>
      <c r="T1370" s="121"/>
      <c r="U1370" s="263">
        <f>IFERROR(VLOOKUP(B1370,คำนวณตกเบิกวิทยฐานะ!$B$9:$P$1008,14,FALSE),0)</f>
        <v>0</v>
      </c>
      <c r="V1370" s="263">
        <f>IFERROR(VLOOKUP(B1370,คำนวณตกเบิกวิทยฐานะ!$B$9:$P$1008,15,FALSE),0)</f>
        <v>0</v>
      </c>
      <c r="W1370" s="264">
        <f t="shared" si="432"/>
        <v>0</v>
      </c>
      <c r="X1370" s="119" t="s">
        <v>169</v>
      </c>
      <c r="Y1370" s="209" t="s">
        <v>169</v>
      </c>
      <c r="Z1370" s="258"/>
      <c r="AA1370" s="253">
        <f t="shared" si="433"/>
        <v>0</v>
      </c>
      <c r="AB1370" s="253">
        <f t="shared" si="434"/>
        <v>0</v>
      </c>
      <c r="AC1370" s="253">
        <f t="shared" si="443"/>
        <v>0</v>
      </c>
      <c r="AD1370" s="253">
        <f t="shared" si="435"/>
        <v>0</v>
      </c>
      <c r="AE1370" s="268">
        <f t="shared" si="444"/>
        <v>0</v>
      </c>
      <c r="AF1370" s="269">
        <f t="shared" si="436"/>
        <v>0</v>
      </c>
      <c r="AG1370" s="270">
        <f t="shared" si="437"/>
        <v>0</v>
      </c>
      <c r="AH1370" s="121"/>
      <c r="AI1370" s="252"/>
      <c r="AJ1370" s="295"/>
      <c r="AK1370" s="301">
        <f t="shared" si="438"/>
        <v>0</v>
      </c>
      <c r="AL1370" s="119" t="s">
        <v>169</v>
      </c>
      <c r="AM1370" s="123" t="s">
        <v>169</v>
      </c>
      <c r="AN1370" s="122"/>
      <c r="AO1370" s="119" t="s">
        <v>169</v>
      </c>
      <c r="AP1370" s="123" t="s">
        <v>169</v>
      </c>
      <c r="AQ1370" s="124"/>
      <c r="AR1370" s="119" t="s">
        <v>169</v>
      </c>
      <c r="AS1370" s="123" t="s">
        <v>169</v>
      </c>
      <c r="AT1370" s="122"/>
      <c r="AU1370" s="280">
        <f t="shared" si="439"/>
        <v>0</v>
      </c>
      <c r="AV1370" s="281">
        <f t="shared" si="440"/>
        <v>0</v>
      </c>
      <c r="AW1370" s="291">
        <f t="shared" si="441"/>
        <v>0</v>
      </c>
      <c r="AX1370" s="283">
        <f t="shared" si="442"/>
        <v>0</v>
      </c>
    </row>
    <row r="1371" spans="1:50" ht="26.45" customHeight="1">
      <c r="A1371" s="117"/>
      <c r="B1371" s="245"/>
      <c r="C1371" s="136"/>
      <c r="D1371" s="208" t="str">
        <f t="shared" si="426"/>
        <v/>
      </c>
      <c r="E1371" s="129" t="s">
        <v>169</v>
      </c>
      <c r="F1371" s="209" t="s">
        <v>169</v>
      </c>
      <c r="G1371" s="135"/>
      <c r="H1371" s="258"/>
      <c r="I1371" s="259">
        <f t="shared" si="427"/>
        <v>0</v>
      </c>
      <c r="J1371" s="259">
        <f t="shared" si="428"/>
        <v>0</v>
      </c>
      <c r="K1371" s="259">
        <f t="shared" si="429"/>
        <v>0</v>
      </c>
      <c r="L1371" s="252"/>
      <c r="M1371" s="252"/>
      <c r="N1371" s="252"/>
      <c r="O1371" s="147">
        <v>0</v>
      </c>
      <c r="P1371" s="147">
        <v>0</v>
      </c>
      <c r="Q1371" s="137">
        <f t="shared" si="430"/>
        <v>0</v>
      </c>
      <c r="R1371" s="80">
        <f t="shared" si="431"/>
        <v>0</v>
      </c>
      <c r="S1371" s="147">
        <v>0</v>
      </c>
      <c r="T1371" s="121"/>
      <c r="U1371" s="263">
        <f>IFERROR(VLOOKUP(B1371,คำนวณตกเบิกวิทยฐานะ!$B$9:$P$1008,14,FALSE),0)</f>
        <v>0</v>
      </c>
      <c r="V1371" s="263">
        <f>IFERROR(VLOOKUP(B1371,คำนวณตกเบิกวิทยฐานะ!$B$9:$P$1008,15,FALSE),0)</f>
        <v>0</v>
      </c>
      <c r="W1371" s="264">
        <f t="shared" si="432"/>
        <v>0</v>
      </c>
      <c r="X1371" s="119" t="s">
        <v>169</v>
      </c>
      <c r="Y1371" s="209" t="s">
        <v>169</v>
      </c>
      <c r="Z1371" s="258"/>
      <c r="AA1371" s="253">
        <f t="shared" si="433"/>
        <v>0</v>
      </c>
      <c r="AB1371" s="253">
        <f t="shared" si="434"/>
        <v>0</v>
      </c>
      <c r="AC1371" s="253">
        <f t="shared" si="443"/>
        <v>0</v>
      </c>
      <c r="AD1371" s="253">
        <f t="shared" si="435"/>
        <v>0</v>
      </c>
      <c r="AE1371" s="268">
        <f t="shared" si="444"/>
        <v>0</v>
      </c>
      <c r="AF1371" s="269">
        <f t="shared" si="436"/>
        <v>0</v>
      </c>
      <c r="AG1371" s="270">
        <f t="shared" si="437"/>
        <v>0</v>
      </c>
      <c r="AH1371" s="121"/>
      <c r="AI1371" s="252"/>
      <c r="AJ1371" s="295"/>
      <c r="AK1371" s="301">
        <f t="shared" si="438"/>
        <v>0</v>
      </c>
      <c r="AL1371" s="119" t="s">
        <v>169</v>
      </c>
      <c r="AM1371" s="123" t="s">
        <v>169</v>
      </c>
      <c r="AN1371" s="122"/>
      <c r="AO1371" s="119" t="s">
        <v>169</v>
      </c>
      <c r="AP1371" s="123" t="s">
        <v>169</v>
      </c>
      <c r="AQ1371" s="124"/>
      <c r="AR1371" s="119" t="s">
        <v>169</v>
      </c>
      <c r="AS1371" s="123" t="s">
        <v>169</v>
      </c>
      <c r="AT1371" s="122"/>
      <c r="AU1371" s="280">
        <f t="shared" si="439"/>
        <v>0</v>
      </c>
      <c r="AV1371" s="281">
        <f t="shared" si="440"/>
        <v>0</v>
      </c>
      <c r="AW1371" s="291">
        <f t="shared" si="441"/>
        <v>0</v>
      </c>
      <c r="AX1371" s="283">
        <f t="shared" si="442"/>
        <v>0</v>
      </c>
    </row>
    <row r="1372" spans="1:50" ht="26.45" customHeight="1">
      <c r="A1372" s="117"/>
      <c r="B1372" s="245"/>
      <c r="C1372" s="136"/>
      <c r="D1372" s="208" t="str">
        <f t="shared" si="426"/>
        <v/>
      </c>
      <c r="E1372" s="129" t="s">
        <v>169</v>
      </c>
      <c r="F1372" s="209" t="s">
        <v>169</v>
      </c>
      <c r="G1372" s="135"/>
      <c r="H1372" s="258"/>
      <c r="I1372" s="259">
        <f t="shared" si="427"/>
        <v>0</v>
      </c>
      <c r="J1372" s="259">
        <f t="shared" si="428"/>
        <v>0</v>
      </c>
      <c r="K1372" s="259">
        <f t="shared" si="429"/>
        <v>0</v>
      </c>
      <c r="L1372" s="252"/>
      <c r="M1372" s="252"/>
      <c r="N1372" s="252"/>
      <c r="O1372" s="147">
        <v>0</v>
      </c>
      <c r="P1372" s="147">
        <v>0</v>
      </c>
      <c r="Q1372" s="137">
        <f t="shared" si="430"/>
        <v>0</v>
      </c>
      <c r="R1372" s="80">
        <f t="shared" si="431"/>
        <v>0</v>
      </c>
      <c r="S1372" s="147">
        <v>0</v>
      </c>
      <c r="T1372" s="121"/>
      <c r="U1372" s="263">
        <f>IFERROR(VLOOKUP(B1372,คำนวณตกเบิกวิทยฐานะ!$B$9:$P$1008,14,FALSE),0)</f>
        <v>0</v>
      </c>
      <c r="V1372" s="263">
        <f>IFERROR(VLOOKUP(B1372,คำนวณตกเบิกวิทยฐานะ!$B$9:$P$1008,15,FALSE),0)</f>
        <v>0</v>
      </c>
      <c r="W1372" s="264">
        <f t="shared" si="432"/>
        <v>0</v>
      </c>
      <c r="X1372" s="119" t="s">
        <v>169</v>
      </c>
      <c r="Y1372" s="209" t="s">
        <v>169</v>
      </c>
      <c r="Z1372" s="258"/>
      <c r="AA1372" s="253">
        <f t="shared" si="433"/>
        <v>0</v>
      </c>
      <c r="AB1372" s="253">
        <f t="shared" si="434"/>
        <v>0</v>
      </c>
      <c r="AC1372" s="253">
        <f t="shared" si="443"/>
        <v>0</v>
      </c>
      <c r="AD1372" s="253">
        <f t="shared" si="435"/>
        <v>0</v>
      </c>
      <c r="AE1372" s="268">
        <f t="shared" si="444"/>
        <v>0</v>
      </c>
      <c r="AF1372" s="269">
        <f t="shared" si="436"/>
        <v>0</v>
      </c>
      <c r="AG1372" s="270">
        <f t="shared" si="437"/>
        <v>0</v>
      </c>
      <c r="AH1372" s="121"/>
      <c r="AI1372" s="252"/>
      <c r="AJ1372" s="295"/>
      <c r="AK1372" s="301">
        <f t="shared" si="438"/>
        <v>0</v>
      </c>
      <c r="AL1372" s="119" t="s">
        <v>169</v>
      </c>
      <c r="AM1372" s="123" t="s">
        <v>169</v>
      </c>
      <c r="AN1372" s="122"/>
      <c r="AO1372" s="119" t="s">
        <v>169</v>
      </c>
      <c r="AP1372" s="123" t="s">
        <v>169</v>
      </c>
      <c r="AQ1372" s="124"/>
      <c r="AR1372" s="119" t="s">
        <v>169</v>
      </c>
      <c r="AS1372" s="123" t="s">
        <v>169</v>
      </c>
      <c r="AT1372" s="122"/>
      <c r="AU1372" s="280">
        <f t="shared" si="439"/>
        <v>0</v>
      </c>
      <c r="AV1372" s="281">
        <f t="shared" si="440"/>
        <v>0</v>
      </c>
      <c r="AW1372" s="291">
        <f t="shared" si="441"/>
        <v>0</v>
      </c>
      <c r="AX1372" s="283">
        <f t="shared" si="442"/>
        <v>0</v>
      </c>
    </row>
    <row r="1373" spans="1:50" ht="26.45" customHeight="1">
      <c r="A1373" s="117"/>
      <c r="B1373" s="245"/>
      <c r="C1373" s="136"/>
      <c r="D1373" s="208" t="str">
        <f t="shared" si="426"/>
        <v/>
      </c>
      <c r="E1373" s="129" t="s">
        <v>169</v>
      </c>
      <c r="F1373" s="209" t="s">
        <v>169</v>
      </c>
      <c r="G1373" s="135"/>
      <c r="H1373" s="258"/>
      <c r="I1373" s="259">
        <f t="shared" si="427"/>
        <v>0</v>
      </c>
      <c r="J1373" s="259">
        <f t="shared" si="428"/>
        <v>0</v>
      </c>
      <c r="K1373" s="259">
        <f t="shared" si="429"/>
        <v>0</v>
      </c>
      <c r="L1373" s="252"/>
      <c r="M1373" s="252"/>
      <c r="N1373" s="252"/>
      <c r="O1373" s="147">
        <v>0</v>
      </c>
      <c r="P1373" s="147">
        <v>0</v>
      </c>
      <c r="Q1373" s="137">
        <f t="shared" si="430"/>
        <v>0</v>
      </c>
      <c r="R1373" s="80">
        <f t="shared" si="431"/>
        <v>0</v>
      </c>
      <c r="S1373" s="147">
        <v>0</v>
      </c>
      <c r="T1373" s="121"/>
      <c r="U1373" s="263">
        <f>IFERROR(VLOOKUP(B1373,คำนวณตกเบิกวิทยฐานะ!$B$9:$P$1008,14,FALSE),0)</f>
        <v>0</v>
      </c>
      <c r="V1373" s="263">
        <f>IFERROR(VLOOKUP(B1373,คำนวณตกเบิกวิทยฐานะ!$B$9:$P$1008,15,FALSE),0)</f>
        <v>0</v>
      </c>
      <c r="W1373" s="264">
        <f t="shared" si="432"/>
        <v>0</v>
      </c>
      <c r="X1373" s="119" t="s">
        <v>169</v>
      </c>
      <c r="Y1373" s="209" t="s">
        <v>169</v>
      </c>
      <c r="Z1373" s="258"/>
      <c r="AA1373" s="253">
        <f t="shared" si="433"/>
        <v>0</v>
      </c>
      <c r="AB1373" s="253">
        <f t="shared" si="434"/>
        <v>0</v>
      </c>
      <c r="AC1373" s="253">
        <f t="shared" si="443"/>
        <v>0</v>
      </c>
      <c r="AD1373" s="253">
        <f t="shared" si="435"/>
        <v>0</v>
      </c>
      <c r="AE1373" s="268">
        <f t="shared" si="444"/>
        <v>0</v>
      </c>
      <c r="AF1373" s="269">
        <f t="shared" si="436"/>
        <v>0</v>
      </c>
      <c r="AG1373" s="270">
        <f t="shared" si="437"/>
        <v>0</v>
      </c>
      <c r="AH1373" s="121"/>
      <c r="AI1373" s="252"/>
      <c r="AJ1373" s="295"/>
      <c r="AK1373" s="301">
        <f t="shared" si="438"/>
        <v>0</v>
      </c>
      <c r="AL1373" s="119" t="s">
        <v>169</v>
      </c>
      <c r="AM1373" s="123" t="s">
        <v>169</v>
      </c>
      <c r="AN1373" s="122"/>
      <c r="AO1373" s="119" t="s">
        <v>169</v>
      </c>
      <c r="AP1373" s="123" t="s">
        <v>169</v>
      </c>
      <c r="AQ1373" s="124"/>
      <c r="AR1373" s="119" t="s">
        <v>169</v>
      </c>
      <c r="AS1373" s="123" t="s">
        <v>169</v>
      </c>
      <c r="AT1373" s="122"/>
      <c r="AU1373" s="280">
        <f t="shared" si="439"/>
        <v>0</v>
      </c>
      <c r="AV1373" s="281">
        <f t="shared" si="440"/>
        <v>0</v>
      </c>
      <c r="AW1373" s="291">
        <f t="shared" si="441"/>
        <v>0</v>
      </c>
      <c r="AX1373" s="283">
        <f t="shared" si="442"/>
        <v>0</v>
      </c>
    </row>
    <row r="1374" spans="1:50" ht="26.45" customHeight="1">
      <c r="A1374" s="117"/>
      <c r="B1374" s="245"/>
      <c r="C1374" s="136"/>
      <c r="D1374" s="208" t="str">
        <f t="shared" si="426"/>
        <v/>
      </c>
      <c r="E1374" s="129" t="s">
        <v>169</v>
      </c>
      <c r="F1374" s="209" t="s">
        <v>169</v>
      </c>
      <c r="G1374" s="135"/>
      <c r="H1374" s="258"/>
      <c r="I1374" s="259">
        <f t="shared" si="427"/>
        <v>0</v>
      </c>
      <c r="J1374" s="259">
        <f t="shared" si="428"/>
        <v>0</v>
      </c>
      <c r="K1374" s="259">
        <f t="shared" si="429"/>
        <v>0</v>
      </c>
      <c r="L1374" s="252"/>
      <c r="M1374" s="252"/>
      <c r="N1374" s="252"/>
      <c r="O1374" s="147">
        <v>0</v>
      </c>
      <c r="P1374" s="147">
        <v>0</v>
      </c>
      <c r="Q1374" s="137">
        <f t="shared" si="430"/>
        <v>0</v>
      </c>
      <c r="R1374" s="80">
        <f t="shared" si="431"/>
        <v>0</v>
      </c>
      <c r="S1374" s="147">
        <v>0</v>
      </c>
      <c r="T1374" s="121"/>
      <c r="U1374" s="263">
        <f>IFERROR(VLOOKUP(B1374,คำนวณตกเบิกวิทยฐานะ!$B$9:$P$1008,14,FALSE),0)</f>
        <v>0</v>
      </c>
      <c r="V1374" s="263">
        <f>IFERROR(VLOOKUP(B1374,คำนวณตกเบิกวิทยฐานะ!$B$9:$P$1008,15,FALSE),0)</f>
        <v>0</v>
      </c>
      <c r="W1374" s="264">
        <f t="shared" si="432"/>
        <v>0</v>
      </c>
      <c r="X1374" s="119" t="s">
        <v>169</v>
      </c>
      <c r="Y1374" s="209" t="s">
        <v>169</v>
      </c>
      <c r="Z1374" s="258"/>
      <c r="AA1374" s="253">
        <f t="shared" si="433"/>
        <v>0</v>
      </c>
      <c r="AB1374" s="253">
        <f t="shared" si="434"/>
        <v>0</v>
      </c>
      <c r="AC1374" s="253">
        <f t="shared" si="443"/>
        <v>0</v>
      </c>
      <c r="AD1374" s="253">
        <f t="shared" si="435"/>
        <v>0</v>
      </c>
      <c r="AE1374" s="268">
        <f t="shared" si="444"/>
        <v>0</v>
      </c>
      <c r="AF1374" s="269">
        <f t="shared" si="436"/>
        <v>0</v>
      </c>
      <c r="AG1374" s="270">
        <f t="shared" si="437"/>
        <v>0</v>
      </c>
      <c r="AH1374" s="121"/>
      <c r="AI1374" s="252"/>
      <c r="AJ1374" s="295"/>
      <c r="AK1374" s="301">
        <f t="shared" si="438"/>
        <v>0</v>
      </c>
      <c r="AL1374" s="119" t="s">
        <v>169</v>
      </c>
      <c r="AM1374" s="123" t="s">
        <v>169</v>
      </c>
      <c r="AN1374" s="122"/>
      <c r="AO1374" s="119" t="s">
        <v>169</v>
      </c>
      <c r="AP1374" s="123" t="s">
        <v>169</v>
      </c>
      <c r="AQ1374" s="124"/>
      <c r="AR1374" s="119" t="s">
        <v>169</v>
      </c>
      <c r="AS1374" s="123" t="s">
        <v>169</v>
      </c>
      <c r="AT1374" s="122"/>
      <c r="AU1374" s="280">
        <f t="shared" si="439"/>
        <v>0</v>
      </c>
      <c r="AV1374" s="281">
        <f t="shared" si="440"/>
        <v>0</v>
      </c>
      <c r="AW1374" s="291">
        <f t="shared" si="441"/>
        <v>0</v>
      </c>
      <c r="AX1374" s="283">
        <f t="shared" si="442"/>
        <v>0</v>
      </c>
    </row>
    <row r="1375" spans="1:50" ht="26.45" customHeight="1">
      <c r="A1375" s="117"/>
      <c r="B1375" s="245"/>
      <c r="C1375" s="136"/>
      <c r="D1375" s="208" t="str">
        <f t="shared" si="426"/>
        <v/>
      </c>
      <c r="E1375" s="129" t="s">
        <v>169</v>
      </c>
      <c r="F1375" s="209" t="s">
        <v>169</v>
      </c>
      <c r="G1375" s="135"/>
      <c r="H1375" s="258"/>
      <c r="I1375" s="259">
        <f t="shared" si="427"/>
        <v>0</v>
      </c>
      <c r="J1375" s="259">
        <f t="shared" si="428"/>
        <v>0</v>
      </c>
      <c r="K1375" s="259">
        <f t="shared" si="429"/>
        <v>0</v>
      </c>
      <c r="L1375" s="252"/>
      <c r="M1375" s="252"/>
      <c r="N1375" s="252"/>
      <c r="O1375" s="147">
        <v>0</v>
      </c>
      <c r="P1375" s="147">
        <v>0</v>
      </c>
      <c r="Q1375" s="137">
        <f t="shared" si="430"/>
        <v>0</v>
      </c>
      <c r="R1375" s="80">
        <f t="shared" si="431"/>
        <v>0</v>
      </c>
      <c r="S1375" s="147">
        <v>0</v>
      </c>
      <c r="T1375" s="121"/>
      <c r="U1375" s="263">
        <f>IFERROR(VLOOKUP(B1375,คำนวณตกเบิกวิทยฐานะ!$B$9:$P$1008,14,FALSE),0)</f>
        <v>0</v>
      </c>
      <c r="V1375" s="263">
        <f>IFERROR(VLOOKUP(B1375,คำนวณตกเบิกวิทยฐานะ!$B$9:$P$1008,15,FALSE),0)</f>
        <v>0</v>
      </c>
      <c r="W1375" s="264">
        <f t="shared" si="432"/>
        <v>0</v>
      </c>
      <c r="X1375" s="119" t="s">
        <v>169</v>
      </c>
      <c r="Y1375" s="209" t="s">
        <v>169</v>
      </c>
      <c r="Z1375" s="258"/>
      <c r="AA1375" s="253">
        <f t="shared" si="433"/>
        <v>0</v>
      </c>
      <c r="AB1375" s="253">
        <f t="shared" si="434"/>
        <v>0</v>
      </c>
      <c r="AC1375" s="253">
        <f t="shared" si="443"/>
        <v>0</v>
      </c>
      <c r="AD1375" s="253">
        <f t="shared" si="435"/>
        <v>0</v>
      </c>
      <c r="AE1375" s="268">
        <f t="shared" si="444"/>
        <v>0</v>
      </c>
      <c r="AF1375" s="269">
        <f t="shared" si="436"/>
        <v>0</v>
      </c>
      <c r="AG1375" s="270">
        <f t="shared" si="437"/>
        <v>0</v>
      </c>
      <c r="AH1375" s="121"/>
      <c r="AI1375" s="252"/>
      <c r="AJ1375" s="295"/>
      <c r="AK1375" s="301">
        <f t="shared" si="438"/>
        <v>0</v>
      </c>
      <c r="AL1375" s="119" t="s">
        <v>169</v>
      </c>
      <c r="AM1375" s="123" t="s">
        <v>169</v>
      </c>
      <c r="AN1375" s="122"/>
      <c r="AO1375" s="119" t="s">
        <v>169</v>
      </c>
      <c r="AP1375" s="123" t="s">
        <v>169</v>
      </c>
      <c r="AQ1375" s="124"/>
      <c r="AR1375" s="119" t="s">
        <v>169</v>
      </c>
      <c r="AS1375" s="123" t="s">
        <v>169</v>
      </c>
      <c r="AT1375" s="122"/>
      <c r="AU1375" s="280">
        <f t="shared" si="439"/>
        <v>0</v>
      </c>
      <c r="AV1375" s="281">
        <f t="shared" si="440"/>
        <v>0</v>
      </c>
      <c r="AW1375" s="291">
        <f t="shared" si="441"/>
        <v>0</v>
      </c>
      <c r="AX1375" s="283">
        <f t="shared" si="442"/>
        <v>0</v>
      </c>
    </row>
    <row r="1376" spans="1:50" ht="26.45" customHeight="1">
      <c r="A1376" s="117"/>
      <c r="B1376" s="245"/>
      <c r="C1376" s="136"/>
      <c r="D1376" s="208" t="str">
        <f t="shared" si="426"/>
        <v/>
      </c>
      <c r="E1376" s="129" t="s">
        <v>169</v>
      </c>
      <c r="F1376" s="209" t="s">
        <v>169</v>
      </c>
      <c r="G1376" s="135"/>
      <c r="H1376" s="258"/>
      <c r="I1376" s="259">
        <f t="shared" si="427"/>
        <v>0</v>
      </c>
      <c r="J1376" s="259">
        <f t="shared" si="428"/>
        <v>0</v>
      </c>
      <c r="K1376" s="259">
        <f t="shared" si="429"/>
        <v>0</v>
      </c>
      <c r="L1376" s="252"/>
      <c r="M1376" s="252"/>
      <c r="N1376" s="252"/>
      <c r="O1376" s="147">
        <v>0</v>
      </c>
      <c r="P1376" s="147">
        <v>0</v>
      </c>
      <c r="Q1376" s="137">
        <f t="shared" si="430"/>
        <v>0</v>
      </c>
      <c r="R1376" s="80">
        <f t="shared" si="431"/>
        <v>0</v>
      </c>
      <c r="S1376" s="147">
        <v>0</v>
      </c>
      <c r="T1376" s="121"/>
      <c r="U1376" s="263">
        <f>IFERROR(VLOOKUP(B1376,คำนวณตกเบิกวิทยฐานะ!$B$9:$P$1008,14,FALSE),0)</f>
        <v>0</v>
      </c>
      <c r="V1376" s="263">
        <f>IFERROR(VLOOKUP(B1376,คำนวณตกเบิกวิทยฐานะ!$B$9:$P$1008,15,FALSE),0)</f>
        <v>0</v>
      </c>
      <c r="W1376" s="264">
        <f t="shared" si="432"/>
        <v>0</v>
      </c>
      <c r="X1376" s="119" t="s">
        <v>169</v>
      </c>
      <c r="Y1376" s="209" t="s">
        <v>169</v>
      </c>
      <c r="Z1376" s="258"/>
      <c r="AA1376" s="253">
        <f t="shared" si="433"/>
        <v>0</v>
      </c>
      <c r="AB1376" s="253">
        <f t="shared" si="434"/>
        <v>0</v>
      </c>
      <c r="AC1376" s="253">
        <f t="shared" si="443"/>
        <v>0</v>
      </c>
      <c r="AD1376" s="253">
        <f t="shared" si="435"/>
        <v>0</v>
      </c>
      <c r="AE1376" s="268">
        <f t="shared" si="444"/>
        <v>0</v>
      </c>
      <c r="AF1376" s="269">
        <f t="shared" si="436"/>
        <v>0</v>
      </c>
      <c r="AG1376" s="270">
        <f t="shared" si="437"/>
        <v>0</v>
      </c>
      <c r="AH1376" s="121"/>
      <c r="AI1376" s="252"/>
      <c r="AJ1376" s="295"/>
      <c r="AK1376" s="301">
        <f t="shared" si="438"/>
        <v>0</v>
      </c>
      <c r="AL1376" s="119" t="s">
        <v>169</v>
      </c>
      <c r="AM1376" s="123" t="s">
        <v>169</v>
      </c>
      <c r="AN1376" s="122"/>
      <c r="AO1376" s="119" t="s">
        <v>169</v>
      </c>
      <c r="AP1376" s="123" t="s">
        <v>169</v>
      </c>
      <c r="AQ1376" s="124"/>
      <c r="AR1376" s="119" t="s">
        <v>169</v>
      </c>
      <c r="AS1376" s="123" t="s">
        <v>169</v>
      </c>
      <c r="AT1376" s="122"/>
      <c r="AU1376" s="280">
        <f t="shared" si="439"/>
        <v>0</v>
      </c>
      <c r="AV1376" s="281">
        <f t="shared" si="440"/>
        <v>0</v>
      </c>
      <c r="AW1376" s="291">
        <f t="shared" si="441"/>
        <v>0</v>
      </c>
      <c r="AX1376" s="283">
        <f t="shared" si="442"/>
        <v>0</v>
      </c>
    </row>
    <row r="1377" spans="1:50" ht="26.45" customHeight="1">
      <c r="A1377" s="117"/>
      <c r="B1377" s="245"/>
      <c r="C1377" s="136"/>
      <c r="D1377" s="208" t="str">
        <f t="shared" si="426"/>
        <v/>
      </c>
      <c r="E1377" s="129" t="s">
        <v>169</v>
      </c>
      <c r="F1377" s="209" t="s">
        <v>169</v>
      </c>
      <c r="G1377" s="135"/>
      <c r="H1377" s="258"/>
      <c r="I1377" s="259">
        <f t="shared" si="427"/>
        <v>0</v>
      </c>
      <c r="J1377" s="259">
        <f t="shared" si="428"/>
        <v>0</v>
      </c>
      <c r="K1377" s="259">
        <f t="shared" si="429"/>
        <v>0</v>
      </c>
      <c r="L1377" s="252"/>
      <c r="M1377" s="252"/>
      <c r="N1377" s="252"/>
      <c r="O1377" s="147">
        <v>0</v>
      </c>
      <c r="P1377" s="147">
        <v>0</v>
      </c>
      <c r="Q1377" s="137">
        <f t="shared" si="430"/>
        <v>0</v>
      </c>
      <c r="R1377" s="80">
        <f t="shared" si="431"/>
        <v>0</v>
      </c>
      <c r="S1377" s="147">
        <v>0</v>
      </c>
      <c r="T1377" s="121"/>
      <c r="U1377" s="263">
        <f>IFERROR(VLOOKUP(B1377,คำนวณตกเบิกวิทยฐานะ!$B$9:$P$1008,14,FALSE),0)</f>
        <v>0</v>
      </c>
      <c r="V1377" s="263">
        <f>IFERROR(VLOOKUP(B1377,คำนวณตกเบิกวิทยฐานะ!$B$9:$P$1008,15,FALSE),0)</f>
        <v>0</v>
      </c>
      <c r="W1377" s="264">
        <f t="shared" si="432"/>
        <v>0</v>
      </c>
      <c r="X1377" s="119" t="s">
        <v>169</v>
      </c>
      <c r="Y1377" s="209" t="s">
        <v>169</v>
      </c>
      <c r="Z1377" s="258"/>
      <c r="AA1377" s="253">
        <f t="shared" si="433"/>
        <v>0</v>
      </c>
      <c r="AB1377" s="253">
        <f t="shared" si="434"/>
        <v>0</v>
      </c>
      <c r="AC1377" s="253">
        <f t="shared" si="443"/>
        <v>0</v>
      </c>
      <c r="AD1377" s="253">
        <f t="shared" si="435"/>
        <v>0</v>
      </c>
      <c r="AE1377" s="268">
        <f t="shared" si="444"/>
        <v>0</v>
      </c>
      <c r="AF1377" s="269">
        <f t="shared" si="436"/>
        <v>0</v>
      </c>
      <c r="AG1377" s="270">
        <f t="shared" si="437"/>
        <v>0</v>
      </c>
      <c r="AH1377" s="121"/>
      <c r="AI1377" s="252"/>
      <c r="AJ1377" s="295"/>
      <c r="AK1377" s="301">
        <f t="shared" si="438"/>
        <v>0</v>
      </c>
      <c r="AL1377" s="119" t="s">
        <v>169</v>
      </c>
      <c r="AM1377" s="123" t="s">
        <v>169</v>
      </c>
      <c r="AN1377" s="122"/>
      <c r="AO1377" s="119" t="s">
        <v>169</v>
      </c>
      <c r="AP1377" s="123" t="s">
        <v>169</v>
      </c>
      <c r="AQ1377" s="124"/>
      <c r="AR1377" s="119" t="s">
        <v>169</v>
      </c>
      <c r="AS1377" s="123" t="s">
        <v>169</v>
      </c>
      <c r="AT1377" s="122"/>
      <c r="AU1377" s="280">
        <f t="shared" si="439"/>
        <v>0</v>
      </c>
      <c r="AV1377" s="281">
        <f t="shared" si="440"/>
        <v>0</v>
      </c>
      <c r="AW1377" s="291">
        <f t="shared" si="441"/>
        <v>0</v>
      </c>
      <c r="AX1377" s="283">
        <f t="shared" si="442"/>
        <v>0</v>
      </c>
    </row>
    <row r="1378" spans="1:50" ht="26.45" customHeight="1">
      <c r="A1378" s="117"/>
      <c r="B1378" s="245"/>
      <c r="C1378" s="136"/>
      <c r="D1378" s="208" t="str">
        <f t="shared" si="426"/>
        <v/>
      </c>
      <c r="E1378" s="129" t="s">
        <v>169</v>
      </c>
      <c r="F1378" s="209" t="s">
        <v>169</v>
      </c>
      <c r="G1378" s="135"/>
      <c r="H1378" s="258"/>
      <c r="I1378" s="259">
        <f t="shared" si="427"/>
        <v>0</v>
      </c>
      <c r="J1378" s="259">
        <f t="shared" si="428"/>
        <v>0</v>
      </c>
      <c r="K1378" s="259">
        <f t="shared" si="429"/>
        <v>0</v>
      </c>
      <c r="L1378" s="252"/>
      <c r="M1378" s="252"/>
      <c r="N1378" s="252"/>
      <c r="O1378" s="147">
        <v>0</v>
      </c>
      <c r="P1378" s="147">
        <v>0</v>
      </c>
      <c r="Q1378" s="137">
        <f t="shared" si="430"/>
        <v>0</v>
      </c>
      <c r="R1378" s="80">
        <f t="shared" si="431"/>
        <v>0</v>
      </c>
      <c r="S1378" s="147">
        <v>0</v>
      </c>
      <c r="T1378" s="121"/>
      <c r="U1378" s="263">
        <f>IFERROR(VLOOKUP(B1378,คำนวณตกเบิกวิทยฐานะ!$B$9:$P$1008,14,FALSE),0)</f>
        <v>0</v>
      </c>
      <c r="V1378" s="263">
        <f>IFERROR(VLOOKUP(B1378,คำนวณตกเบิกวิทยฐานะ!$B$9:$P$1008,15,FALSE),0)</f>
        <v>0</v>
      </c>
      <c r="W1378" s="264">
        <f t="shared" si="432"/>
        <v>0</v>
      </c>
      <c r="X1378" s="119" t="s">
        <v>169</v>
      </c>
      <c r="Y1378" s="209" t="s">
        <v>169</v>
      </c>
      <c r="Z1378" s="258"/>
      <c r="AA1378" s="253">
        <f t="shared" si="433"/>
        <v>0</v>
      </c>
      <c r="AB1378" s="253">
        <f t="shared" si="434"/>
        <v>0</v>
      </c>
      <c r="AC1378" s="253">
        <f t="shared" si="443"/>
        <v>0</v>
      </c>
      <c r="AD1378" s="253">
        <f t="shared" si="435"/>
        <v>0</v>
      </c>
      <c r="AE1378" s="268">
        <f t="shared" si="444"/>
        <v>0</v>
      </c>
      <c r="AF1378" s="269">
        <f t="shared" si="436"/>
        <v>0</v>
      </c>
      <c r="AG1378" s="270">
        <f t="shared" si="437"/>
        <v>0</v>
      </c>
      <c r="AH1378" s="121"/>
      <c r="AI1378" s="252"/>
      <c r="AJ1378" s="295"/>
      <c r="AK1378" s="301">
        <f t="shared" si="438"/>
        <v>0</v>
      </c>
      <c r="AL1378" s="119" t="s">
        <v>169</v>
      </c>
      <c r="AM1378" s="123" t="s">
        <v>169</v>
      </c>
      <c r="AN1378" s="122"/>
      <c r="AO1378" s="119" t="s">
        <v>169</v>
      </c>
      <c r="AP1378" s="123" t="s">
        <v>169</v>
      </c>
      <c r="AQ1378" s="124"/>
      <c r="AR1378" s="119" t="s">
        <v>169</v>
      </c>
      <c r="AS1378" s="123" t="s">
        <v>169</v>
      </c>
      <c r="AT1378" s="122"/>
      <c r="AU1378" s="280">
        <f t="shared" si="439"/>
        <v>0</v>
      </c>
      <c r="AV1378" s="281">
        <f t="shared" si="440"/>
        <v>0</v>
      </c>
      <c r="AW1378" s="291">
        <f t="shared" si="441"/>
        <v>0</v>
      </c>
      <c r="AX1378" s="283">
        <f t="shared" si="442"/>
        <v>0</v>
      </c>
    </row>
    <row r="1379" spans="1:50" ht="26.45" customHeight="1">
      <c r="A1379" s="117"/>
      <c r="B1379" s="245"/>
      <c r="C1379" s="136"/>
      <c r="D1379" s="208" t="str">
        <f t="shared" si="426"/>
        <v/>
      </c>
      <c r="E1379" s="129" t="s">
        <v>169</v>
      </c>
      <c r="F1379" s="209" t="s">
        <v>169</v>
      </c>
      <c r="G1379" s="135"/>
      <c r="H1379" s="258"/>
      <c r="I1379" s="259">
        <f t="shared" si="427"/>
        <v>0</v>
      </c>
      <c r="J1379" s="259">
        <f t="shared" si="428"/>
        <v>0</v>
      </c>
      <c r="K1379" s="259">
        <f t="shared" si="429"/>
        <v>0</v>
      </c>
      <c r="L1379" s="252"/>
      <c r="M1379" s="252"/>
      <c r="N1379" s="252"/>
      <c r="O1379" s="147">
        <v>0</v>
      </c>
      <c r="P1379" s="147">
        <v>0</v>
      </c>
      <c r="Q1379" s="137">
        <f t="shared" si="430"/>
        <v>0</v>
      </c>
      <c r="R1379" s="80">
        <f t="shared" si="431"/>
        <v>0</v>
      </c>
      <c r="S1379" s="147">
        <v>0</v>
      </c>
      <c r="T1379" s="121"/>
      <c r="U1379" s="263">
        <f>IFERROR(VLOOKUP(B1379,คำนวณตกเบิกวิทยฐานะ!$B$9:$P$1008,14,FALSE),0)</f>
        <v>0</v>
      </c>
      <c r="V1379" s="263">
        <f>IFERROR(VLOOKUP(B1379,คำนวณตกเบิกวิทยฐานะ!$B$9:$P$1008,15,FALSE),0)</f>
        <v>0</v>
      </c>
      <c r="W1379" s="264">
        <f t="shared" si="432"/>
        <v>0</v>
      </c>
      <c r="X1379" s="119" t="s">
        <v>169</v>
      </c>
      <c r="Y1379" s="209" t="s">
        <v>169</v>
      </c>
      <c r="Z1379" s="258"/>
      <c r="AA1379" s="253">
        <f t="shared" si="433"/>
        <v>0</v>
      </c>
      <c r="AB1379" s="253">
        <f t="shared" si="434"/>
        <v>0</v>
      </c>
      <c r="AC1379" s="253">
        <f t="shared" si="443"/>
        <v>0</v>
      </c>
      <c r="AD1379" s="253">
        <f t="shared" si="435"/>
        <v>0</v>
      </c>
      <c r="AE1379" s="268">
        <f t="shared" si="444"/>
        <v>0</v>
      </c>
      <c r="AF1379" s="269">
        <f t="shared" si="436"/>
        <v>0</v>
      </c>
      <c r="AG1379" s="270">
        <f t="shared" si="437"/>
        <v>0</v>
      </c>
      <c r="AH1379" s="121"/>
      <c r="AI1379" s="252"/>
      <c r="AJ1379" s="295"/>
      <c r="AK1379" s="301">
        <f t="shared" si="438"/>
        <v>0</v>
      </c>
      <c r="AL1379" s="119" t="s">
        <v>169</v>
      </c>
      <c r="AM1379" s="123" t="s">
        <v>169</v>
      </c>
      <c r="AN1379" s="122"/>
      <c r="AO1379" s="119" t="s">
        <v>169</v>
      </c>
      <c r="AP1379" s="123" t="s">
        <v>169</v>
      </c>
      <c r="AQ1379" s="124"/>
      <c r="AR1379" s="119" t="s">
        <v>169</v>
      </c>
      <c r="AS1379" s="123" t="s">
        <v>169</v>
      </c>
      <c r="AT1379" s="122"/>
      <c r="AU1379" s="280">
        <f t="shared" si="439"/>
        <v>0</v>
      </c>
      <c r="AV1379" s="281">
        <f t="shared" si="440"/>
        <v>0</v>
      </c>
      <c r="AW1379" s="291">
        <f t="shared" si="441"/>
        <v>0</v>
      </c>
      <c r="AX1379" s="283">
        <f t="shared" si="442"/>
        <v>0</v>
      </c>
    </row>
    <row r="1380" spans="1:50" ht="26.45" customHeight="1">
      <c r="A1380" s="117"/>
      <c r="B1380" s="245"/>
      <c r="C1380" s="136"/>
      <c r="D1380" s="208" t="str">
        <f t="shared" si="426"/>
        <v/>
      </c>
      <c r="E1380" s="129" t="s">
        <v>169</v>
      </c>
      <c r="F1380" s="209" t="s">
        <v>169</v>
      </c>
      <c r="G1380" s="135"/>
      <c r="H1380" s="258"/>
      <c r="I1380" s="259">
        <f t="shared" si="427"/>
        <v>0</v>
      </c>
      <c r="J1380" s="259">
        <f t="shared" si="428"/>
        <v>0</v>
      </c>
      <c r="K1380" s="259">
        <f t="shared" si="429"/>
        <v>0</v>
      </c>
      <c r="L1380" s="252"/>
      <c r="M1380" s="252"/>
      <c r="N1380" s="252"/>
      <c r="O1380" s="147">
        <v>0</v>
      </c>
      <c r="P1380" s="147">
        <v>0</v>
      </c>
      <c r="Q1380" s="137">
        <f t="shared" si="430"/>
        <v>0</v>
      </c>
      <c r="R1380" s="80">
        <f t="shared" si="431"/>
        <v>0</v>
      </c>
      <c r="S1380" s="147">
        <v>0</v>
      </c>
      <c r="T1380" s="121"/>
      <c r="U1380" s="263">
        <f>IFERROR(VLOOKUP(B1380,คำนวณตกเบิกวิทยฐานะ!$B$9:$P$1008,14,FALSE),0)</f>
        <v>0</v>
      </c>
      <c r="V1380" s="263">
        <f>IFERROR(VLOOKUP(B1380,คำนวณตกเบิกวิทยฐานะ!$B$9:$P$1008,15,FALSE),0)</f>
        <v>0</v>
      </c>
      <c r="W1380" s="264">
        <f t="shared" si="432"/>
        <v>0</v>
      </c>
      <c r="X1380" s="119" t="s">
        <v>169</v>
      </c>
      <c r="Y1380" s="209" t="s">
        <v>169</v>
      </c>
      <c r="Z1380" s="258"/>
      <c r="AA1380" s="253">
        <f t="shared" si="433"/>
        <v>0</v>
      </c>
      <c r="AB1380" s="253">
        <f t="shared" si="434"/>
        <v>0</v>
      </c>
      <c r="AC1380" s="253">
        <f t="shared" si="443"/>
        <v>0</v>
      </c>
      <c r="AD1380" s="253">
        <f t="shared" si="435"/>
        <v>0</v>
      </c>
      <c r="AE1380" s="268">
        <f t="shared" si="444"/>
        <v>0</v>
      </c>
      <c r="AF1380" s="269">
        <f t="shared" si="436"/>
        <v>0</v>
      </c>
      <c r="AG1380" s="270">
        <f t="shared" si="437"/>
        <v>0</v>
      </c>
      <c r="AH1380" s="121"/>
      <c r="AI1380" s="252"/>
      <c r="AJ1380" s="295"/>
      <c r="AK1380" s="301">
        <f t="shared" si="438"/>
        <v>0</v>
      </c>
      <c r="AL1380" s="119" t="s">
        <v>169</v>
      </c>
      <c r="AM1380" s="123" t="s">
        <v>169</v>
      </c>
      <c r="AN1380" s="122"/>
      <c r="AO1380" s="119" t="s">
        <v>169</v>
      </c>
      <c r="AP1380" s="123" t="s">
        <v>169</v>
      </c>
      <c r="AQ1380" s="124"/>
      <c r="AR1380" s="119" t="s">
        <v>169</v>
      </c>
      <c r="AS1380" s="123" t="s">
        <v>169</v>
      </c>
      <c r="AT1380" s="122"/>
      <c r="AU1380" s="280">
        <f t="shared" si="439"/>
        <v>0</v>
      </c>
      <c r="AV1380" s="281">
        <f t="shared" si="440"/>
        <v>0</v>
      </c>
      <c r="AW1380" s="291">
        <f t="shared" si="441"/>
        <v>0</v>
      </c>
      <c r="AX1380" s="283">
        <f t="shared" si="442"/>
        <v>0</v>
      </c>
    </row>
    <row r="1381" spans="1:50" ht="26.45" customHeight="1">
      <c r="A1381" s="117"/>
      <c r="B1381" s="245"/>
      <c r="C1381" s="136"/>
      <c r="D1381" s="208" t="str">
        <f t="shared" si="426"/>
        <v/>
      </c>
      <c r="E1381" s="129" t="s">
        <v>169</v>
      </c>
      <c r="F1381" s="209" t="s">
        <v>169</v>
      </c>
      <c r="G1381" s="135"/>
      <c r="H1381" s="258"/>
      <c r="I1381" s="259">
        <f t="shared" si="427"/>
        <v>0</v>
      </c>
      <c r="J1381" s="259">
        <f t="shared" si="428"/>
        <v>0</v>
      </c>
      <c r="K1381" s="259">
        <f t="shared" si="429"/>
        <v>0</v>
      </c>
      <c r="L1381" s="252"/>
      <c r="M1381" s="252"/>
      <c r="N1381" s="252"/>
      <c r="O1381" s="147">
        <v>0</v>
      </c>
      <c r="P1381" s="147">
        <v>0</v>
      </c>
      <c r="Q1381" s="137">
        <f t="shared" si="430"/>
        <v>0</v>
      </c>
      <c r="R1381" s="80">
        <f t="shared" si="431"/>
        <v>0</v>
      </c>
      <c r="S1381" s="147">
        <v>0</v>
      </c>
      <c r="T1381" s="121"/>
      <c r="U1381" s="263">
        <f>IFERROR(VLOOKUP(B1381,คำนวณตกเบิกวิทยฐานะ!$B$9:$P$1008,14,FALSE),0)</f>
        <v>0</v>
      </c>
      <c r="V1381" s="263">
        <f>IFERROR(VLOOKUP(B1381,คำนวณตกเบิกวิทยฐานะ!$B$9:$P$1008,15,FALSE),0)</f>
        <v>0</v>
      </c>
      <c r="W1381" s="264">
        <f t="shared" si="432"/>
        <v>0</v>
      </c>
      <c r="X1381" s="119" t="s">
        <v>169</v>
      </c>
      <c r="Y1381" s="209" t="s">
        <v>169</v>
      </c>
      <c r="Z1381" s="258"/>
      <c r="AA1381" s="253">
        <f t="shared" si="433"/>
        <v>0</v>
      </c>
      <c r="AB1381" s="253">
        <f t="shared" si="434"/>
        <v>0</v>
      </c>
      <c r="AC1381" s="253">
        <f t="shared" si="443"/>
        <v>0</v>
      </c>
      <c r="AD1381" s="253">
        <f t="shared" si="435"/>
        <v>0</v>
      </c>
      <c r="AE1381" s="268">
        <f t="shared" si="444"/>
        <v>0</v>
      </c>
      <c r="AF1381" s="269">
        <f t="shared" si="436"/>
        <v>0</v>
      </c>
      <c r="AG1381" s="270">
        <f t="shared" si="437"/>
        <v>0</v>
      </c>
      <c r="AH1381" s="121"/>
      <c r="AI1381" s="252"/>
      <c r="AJ1381" s="295"/>
      <c r="AK1381" s="301">
        <f t="shared" si="438"/>
        <v>0</v>
      </c>
      <c r="AL1381" s="119" t="s">
        <v>169</v>
      </c>
      <c r="AM1381" s="123" t="s">
        <v>169</v>
      </c>
      <c r="AN1381" s="122"/>
      <c r="AO1381" s="119" t="s">
        <v>169</v>
      </c>
      <c r="AP1381" s="123" t="s">
        <v>169</v>
      </c>
      <c r="AQ1381" s="124"/>
      <c r="AR1381" s="119" t="s">
        <v>169</v>
      </c>
      <c r="AS1381" s="123" t="s">
        <v>169</v>
      </c>
      <c r="AT1381" s="122"/>
      <c r="AU1381" s="280">
        <f t="shared" si="439"/>
        <v>0</v>
      </c>
      <c r="AV1381" s="281">
        <f t="shared" si="440"/>
        <v>0</v>
      </c>
      <c r="AW1381" s="291">
        <f t="shared" si="441"/>
        <v>0</v>
      </c>
      <c r="AX1381" s="283">
        <f t="shared" si="442"/>
        <v>0</v>
      </c>
    </row>
    <row r="1382" spans="1:50" ht="26.45" customHeight="1">
      <c r="A1382" s="117"/>
      <c r="B1382" s="245"/>
      <c r="C1382" s="136"/>
      <c r="D1382" s="208" t="str">
        <f t="shared" si="426"/>
        <v/>
      </c>
      <c r="E1382" s="129" t="s">
        <v>169</v>
      </c>
      <c r="F1382" s="209" t="s">
        <v>169</v>
      </c>
      <c r="G1382" s="135"/>
      <c r="H1382" s="258"/>
      <c r="I1382" s="259">
        <f t="shared" si="427"/>
        <v>0</v>
      </c>
      <c r="J1382" s="259">
        <f t="shared" si="428"/>
        <v>0</v>
      </c>
      <c r="K1382" s="259">
        <f t="shared" si="429"/>
        <v>0</v>
      </c>
      <c r="L1382" s="252"/>
      <c r="M1382" s="252"/>
      <c r="N1382" s="252"/>
      <c r="O1382" s="147">
        <v>0</v>
      </c>
      <c r="P1382" s="147">
        <v>0</v>
      </c>
      <c r="Q1382" s="137">
        <f t="shared" si="430"/>
        <v>0</v>
      </c>
      <c r="R1382" s="80">
        <f t="shared" si="431"/>
        <v>0</v>
      </c>
      <c r="S1382" s="147">
        <v>0</v>
      </c>
      <c r="T1382" s="121"/>
      <c r="U1382" s="263">
        <f>IFERROR(VLOOKUP(B1382,คำนวณตกเบิกวิทยฐานะ!$B$9:$P$1008,14,FALSE),0)</f>
        <v>0</v>
      </c>
      <c r="V1382" s="263">
        <f>IFERROR(VLOOKUP(B1382,คำนวณตกเบิกวิทยฐานะ!$B$9:$P$1008,15,FALSE),0)</f>
        <v>0</v>
      </c>
      <c r="W1382" s="264">
        <f t="shared" si="432"/>
        <v>0</v>
      </c>
      <c r="X1382" s="119" t="s">
        <v>169</v>
      </c>
      <c r="Y1382" s="209" t="s">
        <v>169</v>
      </c>
      <c r="Z1382" s="258"/>
      <c r="AA1382" s="253">
        <f t="shared" si="433"/>
        <v>0</v>
      </c>
      <c r="AB1382" s="253">
        <f t="shared" si="434"/>
        <v>0</v>
      </c>
      <c r="AC1382" s="253">
        <f t="shared" si="443"/>
        <v>0</v>
      </c>
      <c r="AD1382" s="253">
        <f t="shared" si="435"/>
        <v>0</v>
      </c>
      <c r="AE1382" s="268">
        <f t="shared" si="444"/>
        <v>0</v>
      </c>
      <c r="AF1382" s="269">
        <f t="shared" si="436"/>
        <v>0</v>
      </c>
      <c r="AG1382" s="270">
        <f t="shared" si="437"/>
        <v>0</v>
      </c>
      <c r="AH1382" s="121"/>
      <c r="AI1382" s="252"/>
      <c r="AJ1382" s="295"/>
      <c r="AK1382" s="301">
        <f t="shared" si="438"/>
        <v>0</v>
      </c>
      <c r="AL1382" s="119" t="s">
        <v>169</v>
      </c>
      <c r="AM1382" s="123" t="s">
        <v>169</v>
      </c>
      <c r="AN1382" s="122"/>
      <c r="AO1382" s="119" t="s">
        <v>169</v>
      </c>
      <c r="AP1382" s="123" t="s">
        <v>169</v>
      </c>
      <c r="AQ1382" s="124"/>
      <c r="AR1382" s="119" t="s">
        <v>169</v>
      </c>
      <c r="AS1382" s="123" t="s">
        <v>169</v>
      </c>
      <c r="AT1382" s="122"/>
      <c r="AU1382" s="280">
        <f t="shared" si="439"/>
        <v>0</v>
      </c>
      <c r="AV1382" s="281">
        <f t="shared" si="440"/>
        <v>0</v>
      </c>
      <c r="AW1382" s="291">
        <f t="shared" si="441"/>
        <v>0</v>
      </c>
      <c r="AX1382" s="283">
        <f t="shared" si="442"/>
        <v>0</v>
      </c>
    </row>
    <row r="1383" spans="1:50" ht="26.45" customHeight="1">
      <c r="A1383" s="117"/>
      <c r="B1383" s="245"/>
      <c r="C1383" s="136"/>
      <c r="D1383" s="208" t="str">
        <f t="shared" si="426"/>
        <v/>
      </c>
      <c r="E1383" s="129" t="s">
        <v>169</v>
      </c>
      <c r="F1383" s="209" t="s">
        <v>169</v>
      </c>
      <c r="G1383" s="135"/>
      <c r="H1383" s="258"/>
      <c r="I1383" s="259">
        <f t="shared" si="427"/>
        <v>0</v>
      </c>
      <c r="J1383" s="259">
        <f t="shared" si="428"/>
        <v>0</v>
      </c>
      <c r="K1383" s="259">
        <f t="shared" si="429"/>
        <v>0</v>
      </c>
      <c r="L1383" s="252"/>
      <c r="M1383" s="252"/>
      <c r="N1383" s="252"/>
      <c r="O1383" s="147">
        <v>0</v>
      </c>
      <c r="P1383" s="147">
        <v>0</v>
      </c>
      <c r="Q1383" s="137">
        <f t="shared" si="430"/>
        <v>0</v>
      </c>
      <c r="R1383" s="80">
        <f t="shared" si="431"/>
        <v>0</v>
      </c>
      <c r="S1383" s="147">
        <v>0</v>
      </c>
      <c r="T1383" s="121"/>
      <c r="U1383" s="263">
        <f>IFERROR(VLOOKUP(B1383,คำนวณตกเบิกวิทยฐานะ!$B$9:$P$1008,14,FALSE),0)</f>
        <v>0</v>
      </c>
      <c r="V1383" s="263">
        <f>IFERROR(VLOOKUP(B1383,คำนวณตกเบิกวิทยฐานะ!$B$9:$P$1008,15,FALSE),0)</f>
        <v>0</v>
      </c>
      <c r="W1383" s="264">
        <f t="shared" si="432"/>
        <v>0</v>
      </c>
      <c r="X1383" s="119" t="s">
        <v>169</v>
      </c>
      <c r="Y1383" s="209" t="s">
        <v>169</v>
      </c>
      <c r="Z1383" s="258"/>
      <c r="AA1383" s="253">
        <f t="shared" si="433"/>
        <v>0</v>
      </c>
      <c r="AB1383" s="253">
        <f t="shared" si="434"/>
        <v>0</v>
      </c>
      <c r="AC1383" s="253">
        <f t="shared" si="443"/>
        <v>0</v>
      </c>
      <c r="AD1383" s="253">
        <f t="shared" si="435"/>
        <v>0</v>
      </c>
      <c r="AE1383" s="268">
        <f t="shared" si="444"/>
        <v>0</v>
      </c>
      <c r="AF1383" s="269">
        <f t="shared" si="436"/>
        <v>0</v>
      </c>
      <c r="AG1383" s="270">
        <f t="shared" si="437"/>
        <v>0</v>
      </c>
      <c r="AH1383" s="121"/>
      <c r="AI1383" s="252"/>
      <c r="AJ1383" s="295"/>
      <c r="AK1383" s="301">
        <f t="shared" si="438"/>
        <v>0</v>
      </c>
      <c r="AL1383" s="119" t="s">
        <v>169</v>
      </c>
      <c r="AM1383" s="123" t="s">
        <v>169</v>
      </c>
      <c r="AN1383" s="122"/>
      <c r="AO1383" s="119" t="s">
        <v>169</v>
      </c>
      <c r="AP1383" s="123" t="s">
        <v>169</v>
      </c>
      <c r="AQ1383" s="124"/>
      <c r="AR1383" s="119" t="s">
        <v>169</v>
      </c>
      <c r="AS1383" s="123" t="s">
        <v>169</v>
      </c>
      <c r="AT1383" s="122"/>
      <c r="AU1383" s="280">
        <f t="shared" si="439"/>
        <v>0</v>
      </c>
      <c r="AV1383" s="281">
        <f t="shared" si="440"/>
        <v>0</v>
      </c>
      <c r="AW1383" s="291">
        <f t="shared" si="441"/>
        <v>0</v>
      </c>
      <c r="AX1383" s="283">
        <f t="shared" si="442"/>
        <v>0</v>
      </c>
    </row>
    <row r="1384" spans="1:50" ht="26.45" customHeight="1">
      <c r="A1384" s="117"/>
      <c r="B1384" s="245"/>
      <c r="C1384" s="136"/>
      <c r="D1384" s="208" t="str">
        <f t="shared" si="426"/>
        <v/>
      </c>
      <c r="E1384" s="129" t="s">
        <v>169</v>
      </c>
      <c r="F1384" s="209" t="s">
        <v>169</v>
      </c>
      <c r="G1384" s="135"/>
      <c r="H1384" s="258"/>
      <c r="I1384" s="259">
        <f t="shared" si="427"/>
        <v>0</v>
      </c>
      <c r="J1384" s="259">
        <f t="shared" si="428"/>
        <v>0</v>
      </c>
      <c r="K1384" s="259">
        <f t="shared" si="429"/>
        <v>0</v>
      </c>
      <c r="L1384" s="252"/>
      <c r="M1384" s="252"/>
      <c r="N1384" s="252"/>
      <c r="O1384" s="147">
        <v>0</v>
      </c>
      <c r="P1384" s="147">
        <v>0</v>
      </c>
      <c r="Q1384" s="137">
        <f t="shared" si="430"/>
        <v>0</v>
      </c>
      <c r="R1384" s="80">
        <f t="shared" si="431"/>
        <v>0</v>
      </c>
      <c r="S1384" s="147">
        <v>0</v>
      </c>
      <c r="T1384" s="121"/>
      <c r="U1384" s="263">
        <f>IFERROR(VLOOKUP(B1384,คำนวณตกเบิกวิทยฐานะ!$B$9:$P$1008,14,FALSE),0)</f>
        <v>0</v>
      </c>
      <c r="V1384" s="263">
        <f>IFERROR(VLOOKUP(B1384,คำนวณตกเบิกวิทยฐานะ!$B$9:$P$1008,15,FALSE),0)</f>
        <v>0</v>
      </c>
      <c r="W1384" s="264">
        <f t="shared" si="432"/>
        <v>0</v>
      </c>
      <c r="X1384" s="119" t="s">
        <v>169</v>
      </c>
      <c r="Y1384" s="209" t="s">
        <v>169</v>
      </c>
      <c r="Z1384" s="258"/>
      <c r="AA1384" s="253">
        <f t="shared" si="433"/>
        <v>0</v>
      </c>
      <c r="AB1384" s="253">
        <f t="shared" si="434"/>
        <v>0</v>
      </c>
      <c r="AC1384" s="253">
        <f t="shared" si="443"/>
        <v>0</v>
      </c>
      <c r="AD1384" s="253">
        <f t="shared" si="435"/>
        <v>0</v>
      </c>
      <c r="AE1384" s="268">
        <f t="shared" si="444"/>
        <v>0</v>
      </c>
      <c r="AF1384" s="269">
        <f t="shared" si="436"/>
        <v>0</v>
      </c>
      <c r="AG1384" s="270">
        <f t="shared" si="437"/>
        <v>0</v>
      </c>
      <c r="AH1384" s="121"/>
      <c r="AI1384" s="252"/>
      <c r="AJ1384" s="295"/>
      <c r="AK1384" s="301">
        <f t="shared" si="438"/>
        <v>0</v>
      </c>
      <c r="AL1384" s="119" t="s">
        <v>169</v>
      </c>
      <c r="AM1384" s="123" t="s">
        <v>169</v>
      </c>
      <c r="AN1384" s="122"/>
      <c r="AO1384" s="119" t="s">
        <v>169</v>
      </c>
      <c r="AP1384" s="123" t="s">
        <v>169</v>
      </c>
      <c r="AQ1384" s="124"/>
      <c r="AR1384" s="119" t="s">
        <v>169</v>
      </c>
      <c r="AS1384" s="123" t="s">
        <v>169</v>
      </c>
      <c r="AT1384" s="122"/>
      <c r="AU1384" s="280">
        <f t="shared" si="439"/>
        <v>0</v>
      </c>
      <c r="AV1384" s="281">
        <f t="shared" si="440"/>
        <v>0</v>
      </c>
      <c r="AW1384" s="291">
        <f t="shared" si="441"/>
        <v>0</v>
      </c>
      <c r="AX1384" s="283">
        <f t="shared" si="442"/>
        <v>0</v>
      </c>
    </row>
    <row r="1385" spans="1:50" ht="26.45" customHeight="1">
      <c r="A1385" s="117"/>
      <c r="B1385" s="245"/>
      <c r="C1385" s="136"/>
      <c r="D1385" s="208" t="str">
        <f t="shared" si="426"/>
        <v/>
      </c>
      <c r="E1385" s="129" t="s">
        <v>169</v>
      </c>
      <c r="F1385" s="209" t="s">
        <v>169</v>
      </c>
      <c r="G1385" s="135"/>
      <c r="H1385" s="258"/>
      <c r="I1385" s="259">
        <f t="shared" si="427"/>
        <v>0</v>
      </c>
      <c r="J1385" s="259">
        <f t="shared" si="428"/>
        <v>0</v>
      </c>
      <c r="K1385" s="259">
        <f t="shared" si="429"/>
        <v>0</v>
      </c>
      <c r="L1385" s="252"/>
      <c r="M1385" s="252"/>
      <c r="N1385" s="252"/>
      <c r="O1385" s="147">
        <v>0</v>
      </c>
      <c r="P1385" s="147">
        <v>0</v>
      </c>
      <c r="Q1385" s="137">
        <f t="shared" si="430"/>
        <v>0</v>
      </c>
      <c r="R1385" s="80">
        <f t="shared" si="431"/>
        <v>0</v>
      </c>
      <c r="S1385" s="147">
        <v>0</v>
      </c>
      <c r="T1385" s="121"/>
      <c r="U1385" s="263">
        <f>IFERROR(VLOOKUP(B1385,คำนวณตกเบิกวิทยฐานะ!$B$9:$P$1008,14,FALSE),0)</f>
        <v>0</v>
      </c>
      <c r="V1385" s="263">
        <f>IFERROR(VLOOKUP(B1385,คำนวณตกเบิกวิทยฐานะ!$B$9:$P$1008,15,FALSE),0)</f>
        <v>0</v>
      </c>
      <c r="W1385" s="264">
        <f t="shared" si="432"/>
        <v>0</v>
      </c>
      <c r="X1385" s="119" t="s">
        <v>169</v>
      </c>
      <c r="Y1385" s="209" t="s">
        <v>169</v>
      </c>
      <c r="Z1385" s="258"/>
      <c r="AA1385" s="253">
        <f t="shared" si="433"/>
        <v>0</v>
      </c>
      <c r="AB1385" s="253">
        <f t="shared" si="434"/>
        <v>0</v>
      </c>
      <c r="AC1385" s="253">
        <f t="shared" si="443"/>
        <v>0</v>
      </c>
      <c r="AD1385" s="253">
        <f t="shared" si="435"/>
        <v>0</v>
      </c>
      <c r="AE1385" s="268">
        <f t="shared" si="444"/>
        <v>0</v>
      </c>
      <c r="AF1385" s="269">
        <f t="shared" si="436"/>
        <v>0</v>
      </c>
      <c r="AG1385" s="270">
        <f t="shared" si="437"/>
        <v>0</v>
      </c>
      <c r="AH1385" s="121"/>
      <c r="AI1385" s="252"/>
      <c r="AJ1385" s="295"/>
      <c r="AK1385" s="301">
        <f t="shared" si="438"/>
        <v>0</v>
      </c>
      <c r="AL1385" s="119" t="s">
        <v>169</v>
      </c>
      <c r="AM1385" s="123" t="s">
        <v>169</v>
      </c>
      <c r="AN1385" s="122"/>
      <c r="AO1385" s="119" t="s">
        <v>169</v>
      </c>
      <c r="AP1385" s="123" t="s">
        <v>169</v>
      </c>
      <c r="AQ1385" s="124"/>
      <c r="AR1385" s="119" t="s">
        <v>169</v>
      </c>
      <c r="AS1385" s="123" t="s">
        <v>169</v>
      </c>
      <c r="AT1385" s="122"/>
      <c r="AU1385" s="280">
        <f t="shared" si="439"/>
        <v>0</v>
      </c>
      <c r="AV1385" s="281">
        <f t="shared" si="440"/>
        <v>0</v>
      </c>
      <c r="AW1385" s="291">
        <f t="shared" si="441"/>
        <v>0</v>
      </c>
      <c r="AX1385" s="283">
        <f t="shared" si="442"/>
        <v>0</v>
      </c>
    </row>
    <row r="1386" spans="1:50" ht="26.45" customHeight="1">
      <c r="A1386" s="117"/>
      <c r="B1386" s="245"/>
      <c r="C1386" s="136"/>
      <c r="D1386" s="208" t="str">
        <f t="shared" si="426"/>
        <v/>
      </c>
      <c r="E1386" s="129" t="s">
        <v>169</v>
      </c>
      <c r="F1386" s="209" t="s">
        <v>169</v>
      </c>
      <c r="G1386" s="135"/>
      <c r="H1386" s="258"/>
      <c r="I1386" s="259">
        <f t="shared" si="427"/>
        <v>0</v>
      </c>
      <c r="J1386" s="259">
        <f t="shared" si="428"/>
        <v>0</v>
      </c>
      <c r="K1386" s="259">
        <f t="shared" si="429"/>
        <v>0</v>
      </c>
      <c r="L1386" s="252"/>
      <c r="M1386" s="252"/>
      <c r="N1386" s="252"/>
      <c r="O1386" s="147">
        <v>0</v>
      </c>
      <c r="P1386" s="147">
        <v>0</v>
      </c>
      <c r="Q1386" s="137">
        <f t="shared" si="430"/>
        <v>0</v>
      </c>
      <c r="R1386" s="80">
        <f t="shared" si="431"/>
        <v>0</v>
      </c>
      <c r="S1386" s="147">
        <v>0</v>
      </c>
      <c r="T1386" s="121"/>
      <c r="U1386" s="263">
        <f>IFERROR(VLOOKUP(B1386,คำนวณตกเบิกวิทยฐานะ!$B$9:$P$1008,14,FALSE),0)</f>
        <v>0</v>
      </c>
      <c r="V1386" s="263">
        <f>IFERROR(VLOOKUP(B1386,คำนวณตกเบิกวิทยฐานะ!$B$9:$P$1008,15,FALSE),0)</f>
        <v>0</v>
      </c>
      <c r="W1386" s="264">
        <f t="shared" si="432"/>
        <v>0</v>
      </c>
      <c r="X1386" s="119" t="s">
        <v>169</v>
      </c>
      <c r="Y1386" s="209" t="s">
        <v>169</v>
      </c>
      <c r="Z1386" s="258"/>
      <c r="AA1386" s="253">
        <f t="shared" si="433"/>
        <v>0</v>
      </c>
      <c r="AB1386" s="253">
        <f t="shared" si="434"/>
        <v>0</v>
      </c>
      <c r="AC1386" s="253">
        <f t="shared" si="443"/>
        <v>0</v>
      </c>
      <c r="AD1386" s="253">
        <f t="shared" si="435"/>
        <v>0</v>
      </c>
      <c r="AE1386" s="268">
        <f t="shared" si="444"/>
        <v>0</v>
      </c>
      <c r="AF1386" s="269">
        <f t="shared" si="436"/>
        <v>0</v>
      </c>
      <c r="AG1386" s="270">
        <f t="shared" si="437"/>
        <v>0</v>
      </c>
      <c r="AH1386" s="121"/>
      <c r="AI1386" s="252"/>
      <c r="AJ1386" s="295"/>
      <c r="AK1386" s="301">
        <f t="shared" si="438"/>
        <v>0</v>
      </c>
      <c r="AL1386" s="119" t="s">
        <v>169</v>
      </c>
      <c r="AM1386" s="123" t="s">
        <v>169</v>
      </c>
      <c r="AN1386" s="122"/>
      <c r="AO1386" s="119" t="s">
        <v>169</v>
      </c>
      <c r="AP1386" s="123" t="s">
        <v>169</v>
      </c>
      <c r="AQ1386" s="124"/>
      <c r="AR1386" s="119" t="s">
        <v>169</v>
      </c>
      <c r="AS1386" s="123" t="s">
        <v>169</v>
      </c>
      <c r="AT1386" s="122"/>
      <c r="AU1386" s="280">
        <f t="shared" si="439"/>
        <v>0</v>
      </c>
      <c r="AV1386" s="281">
        <f t="shared" si="440"/>
        <v>0</v>
      </c>
      <c r="AW1386" s="291">
        <f t="shared" si="441"/>
        <v>0</v>
      </c>
      <c r="AX1386" s="283">
        <f t="shared" si="442"/>
        <v>0</v>
      </c>
    </row>
    <row r="1387" spans="1:50" ht="26.45" customHeight="1">
      <c r="A1387" s="117"/>
      <c r="B1387" s="245"/>
      <c r="C1387" s="136"/>
      <c r="D1387" s="208" t="str">
        <f t="shared" si="426"/>
        <v/>
      </c>
      <c r="E1387" s="129" t="s">
        <v>169</v>
      </c>
      <c r="F1387" s="209" t="s">
        <v>169</v>
      </c>
      <c r="G1387" s="135"/>
      <c r="H1387" s="258"/>
      <c r="I1387" s="259">
        <f t="shared" si="427"/>
        <v>0</v>
      </c>
      <c r="J1387" s="259">
        <f t="shared" si="428"/>
        <v>0</v>
      </c>
      <c r="K1387" s="259">
        <f t="shared" si="429"/>
        <v>0</v>
      </c>
      <c r="L1387" s="252"/>
      <c r="M1387" s="252"/>
      <c r="N1387" s="252"/>
      <c r="O1387" s="147">
        <v>0</v>
      </c>
      <c r="P1387" s="147">
        <v>0</v>
      </c>
      <c r="Q1387" s="137">
        <f t="shared" si="430"/>
        <v>0</v>
      </c>
      <c r="R1387" s="80">
        <f t="shared" si="431"/>
        <v>0</v>
      </c>
      <c r="S1387" s="147">
        <v>0</v>
      </c>
      <c r="T1387" s="121"/>
      <c r="U1387" s="263">
        <f>IFERROR(VLOOKUP(B1387,คำนวณตกเบิกวิทยฐานะ!$B$9:$P$1008,14,FALSE),0)</f>
        <v>0</v>
      </c>
      <c r="V1387" s="263">
        <f>IFERROR(VLOOKUP(B1387,คำนวณตกเบิกวิทยฐานะ!$B$9:$P$1008,15,FALSE),0)</f>
        <v>0</v>
      </c>
      <c r="W1387" s="264">
        <f t="shared" si="432"/>
        <v>0</v>
      </c>
      <c r="X1387" s="119" t="s">
        <v>169</v>
      </c>
      <c r="Y1387" s="209" t="s">
        <v>169</v>
      </c>
      <c r="Z1387" s="258"/>
      <c r="AA1387" s="253">
        <f t="shared" si="433"/>
        <v>0</v>
      </c>
      <c r="AB1387" s="253">
        <f t="shared" si="434"/>
        <v>0</v>
      </c>
      <c r="AC1387" s="253">
        <f t="shared" si="443"/>
        <v>0</v>
      </c>
      <c r="AD1387" s="253">
        <f t="shared" si="435"/>
        <v>0</v>
      </c>
      <c r="AE1387" s="268">
        <f t="shared" si="444"/>
        <v>0</v>
      </c>
      <c r="AF1387" s="269">
        <f t="shared" si="436"/>
        <v>0</v>
      </c>
      <c r="AG1387" s="270">
        <f t="shared" si="437"/>
        <v>0</v>
      </c>
      <c r="AH1387" s="121"/>
      <c r="AI1387" s="252"/>
      <c r="AJ1387" s="295"/>
      <c r="AK1387" s="301">
        <f t="shared" si="438"/>
        <v>0</v>
      </c>
      <c r="AL1387" s="119" t="s">
        <v>169</v>
      </c>
      <c r="AM1387" s="123" t="s">
        <v>169</v>
      </c>
      <c r="AN1387" s="122"/>
      <c r="AO1387" s="119" t="s">
        <v>169</v>
      </c>
      <c r="AP1387" s="123" t="s">
        <v>169</v>
      </c>
      <c r="AQ1387" s="124"/>
      <c r="AR1387" s="119" t="s">
        <v>169</v>
      </c>
      <c r="AS1387" s="123" t="s">
        <v>169</v>
      </c>
      <c r="AT1387" s="122"/>
      <c r="AU1387" s="280">
        <f t="shared" si="439"/>
        <v>0</v>
      </c>
      <c r="AV1387" s="281">
        <f t="shared" si="440"/>
        <v>0</v>
      </c>
      <c r="AW1387" s="291">
        <f t="shared" si="441"/>
        <v>0</v>
      </c>
      <c r="AX1387" s="283">
        <f t="shared" si="442"/>
        <v>0</v>
      </c>
    </row>
    <row r="1388" spans="1:50" ht="26.45" customHeight="1">
      <c r="A1388" s="117"/>
      <c r="B1388" s="245"/>
      <c r="C1388" s="136"/>
      <c r="D1388" s="208" t="str">
        <f t="shared" si="426"/>
        <v/>
      </c>
      <c r="E1388" s="129" t="s">
        <v>169</v>
      </c>
      <c r="F1388" s="209" t="s">
        <v>169</v>
      </c>
      <c r="G1388" s="135"/>
      <c r="H1388" s="258"/>
      <c r="I1388" s="259">
        <f t="shared" si="427"/>
        <v>0</v>
      </c>
      <c r="J1388" s="259">
        <f t="shared" si="428"/>
        <v>0</v>
      </c>
      <c r="K1388" s="259">
        <f t="shared" si="429"/>
        <v>0</v>
      </c>
      <c r="L1388" s="252"/>
      <c r="M1388" s="252"/>
      <c r="N1388" s="252"/>
      <c r="O1388" s="147">
        <v>0</v>
      </c>
      <c r="P1388" s="147">
        <v>0</v>
      </c>
      <c r="Q1388" s="137">
        <f t="shared" si="430"/>
        <v>0</v>
      </c>
      <c r="R1388" s="80">
        <f t="shared" si="431"/>
        <v>0</v>
      </c>
      <c r="S1388" s="147">
        <v>0</v>
      </c>
      <c r="T1388" s="121"/>
      <c r="U1388" s="263">
        <f>IFERROR(VLOOKUP(B1388,คำนวณตกเบิกวิทยฐานะ!$B$9:$P$1008,14,FALSE),0)</f>
        <v>0</v>
      </c>
      <c r="V1388" s="263">
        <f>IFERROR(VLOOKUP(B1388,คำนวณตกเบิกวิทยฐานะ!$B$9:$P$1008,15,FALSE),0)</f>
        <v>0</v>
      </c>
      <c r="W1388" s="264">
        <f t="shared" si="432"/>
        <v>0</v>
      </c>
      <c r="X1388" s="119" t="s">
        <v>169</v>
      </c>
      <c r="Y1388" s="209" t="s">
        <v>169</v>
      </c>
      <c r="Z1388" s="258"/>
      <c r="AA1388" s="253">
        <f t="shared" si="433"/>
        <v>0</v>
      </c>
      <c r="AB1388" s="253">
        <f t="shared" si="434"/>
        <v>0</v>
      </c>
      <c r="AC1388" s="253">
        <f t="shared" si="443"/>
        <v>0</v>
      </c>
      <c r="AD1388" s="253">
        <f t="shared" si="435"/>
        <v>0</v>
      </c>
      <c r="AE1388" s="268">
        <f t="shared" si="444"/>
        <v>0</v>
      </c>
      <c r="AF1388" s="269">
        <f t="shared" si="436"/>
        <v>0</v>
      </c>
      <c r="AG1388" s="270">
        <f t="shared" si="437"/>
        <v>0</v>
      </c>
      <c r="AH1388" s="121"/>
      <c r="AI1388" s="252"/>
      <c r="AJ1388" s="295"/>
      <c r="AK1388" s="301">
        <f t="shared" si="438"/>
        <v>0</v>
      </c>
      <c r="AL1388" s="119" t="s">
        <v>169</v>
      </c>
      <c r="AM1388" s="123" t="s">
        <v>169</v>
      </c>
      <c r="AN1388" s="122"/>
      <c r="AO1388" s="119" t="s">
        <v>169</v>
      </c>
      <c r="AP1388" s="123" t="s">
        <v>169</v>
      </c>
      <c r="AQ1388" s="124"/>
      <c r="AR1388" s="119" t="s">
        <v>169</v>
      </c>
      <c r="AS1388" s="123" t="s">
        <v>169</v>
      </c>
      <c r="AT1388" s="122"/>
      <c r="AU1388" s="280">
        <f t="shared" si="439"/>
        <v>0</v>
      </c>
      <c r="AV1388" s="281">
        <f t="shared" si="440"/>
        <v>0</v>
      </c>
      <c r="AW1388" s="291">
        <f t="shared" si="441"/>
        <v>0</v>
      </c>
      <c r="AX1388" s="283">
        <f t="shared" si="442"/>
        <v>0</v>
      </c>
    </row>
    <row r="1389" spans="1:50" ht="26.45" customHeight="1">
      <c r="A1389" s="117"/>
      <c r="B1389" s="245"/>
      <c r="C1389" s="136"/>
      <c r="D1389" s="208" t="str">
        <f t="shared" si="426"/>
        <v/>
      </c>
      <c r="E1389" s="129" t="s">
        <v>169</v>
      </c>
      <c r="F1389" s="209" t="s">
        <v>169</v>
      </c>
      <c r="G1389" s="135"/>
      <c r="H1389" s="258"/>
      <c r="I1389" s="259">
        <f t="shared" si="427"/>
        <v>0</v>
      </c>
      <c r="J1389" s="259">
        <f t="shared" si="428"/>
        <v>0</v>
      </c>
      <c r="K1389" s="259">
        <f t="shared" si="429"/>
        <v>0</v>
      </c>
      <c r="L1389" s="252"/>
      <c r="M1389" s="252"/>
      <c r="N1389" s="252"/>
      <c r="O1389" s="147">
        <v>0</v>
      </c>
      <c r="P1389" s="147">
        <v>0</v>
      </c>
      <c r="Q1389" s="137">
        <f t="shared" si="430"/>
        <v>0</v>
      </c>
      <c r="R1389" s="80">
        <f t="shared" si="431"/>
        <v>0</v>
      </c>
      <c r="S1389" s="147">
        <v>0</v>
      </c>
      <c r="T1389" s="121"/>
      <c r="U1389" s="263">
        <f>IFERROR(VLOOKUP(B1389,คำนวณตกเบิกวิทยฐานะ!$B$9:$P$1008,14,FALSE),0)</f>
        <v>0</v>
      </c>
      <c r="V1389" s="263">
        <f>IFERROR(VLOOKUP(B1389,คำนวณตกเบิกวิทยฐานะ!$B$9:$P$1008,15,FALSE),0)</f>
        <v>0</v>
      </c>
      <c r="W1389" s="264">
        <f t="shared" si="432"/>
        <v>0</v>
      </c>
      <c r="X1389" s="119" t="s">
        <v>169</v>
      </c>
      <c r="Y1389" s="209" t="s">
        <v>169</v>
      </c>
      <c r="Z1389" s="258"/>
      <c r="AA1389" s="253">
        <f t="shared" si="433"/>
        <v>0</v>
      </c>
      <c r="AB1389" s="253">
        <f t="shared" si="434"/>
        <v>0</v>
      </c>
      <c r="AC1389" s="253">
        <f t="shared" si="443"/>
        <v>0</v>
      </c>
      <c r="AD1389" s="253">
        <f t="shared" si="435"/>
        <v>0</v>
      </c>
      <c r="AE1389" s="268">
        <f t="shared" si="444"/>
        <v>0</v>
      </c>
      <c r="AF1389" s="269">
        <f t="shared" si="436"/>
        <v>0</v>
      </c>
      <c r="AG1389" s="270">
        <f t="shared" si="437"/>
        <v>0</v>
      </c>
      <c r="AH1389" s="121"/>
      <c r="AI1389" s="252"/>
      <c r="AJ1389" s="295"/>
      <c r="AK1389" s="301">
        <f t="shared" si="438"/>
        <v>0</v>
      </c>
      <c r="AL1389" s="119" t="s">
        <v>169</v>
      </c>
      <c r="AM1389" s="123" t="s">
        <v>169</v>
      </c>
      <c r="AN1389" s="122"/>
      <c r="AO1389" s="119" t="s">
        <v>169</v>
      </c>
      <c r="AP1389" s="123" t="s">
        <v>169</v>
      </c>
      <c r="AQ1389" s="124"/>
      <c r="AR1389" s="119" t="s">
        <v>169</v>
      </c>
      <c r="AS1389" s="123" t="s">
        <v>169</v>
      </c>
      <c r="AT1389" s="122"/>
      <c r="AU1389" s="280">
        <f t="shared" si="439"/>
        <v>0</v>
      </c>
      <c r="AV1389" s="281">
        <f t="shared" si="440"/>
        <v>0</v>
      </c>
      <c r="AW1389" s="291">
        <f t="shared" si="441"/>
        <v>0</v>
      </c>
      <c r="AX1389" s="283">
        <f t="shared" si="442"/>
        <v>0</v>
      </c>
    </row>
    <row r="1390" spans="1:50" ht="26.45" customHeight="1">
      <c r="A1390" s="117"/>
      <c r="B1390" s="245"/>
      <c r="C1390" s="136"/>
      <c r="D1390" s="208" t="str">
        <f t="shared" si="426"/>
        <v/>
      </c>
      <c r="E1390" s="129" t="s">
        <v>169</v>
      </c>
      <c r="F1390" s="209" t="s">
        <v>169</v>
      </c>
      <c r="G1390" s="135"/>
      <c r="H1390" s="258"/>
      <c r="I1390" s="259">
        <f t="shared" si="427"/>
        <v>0</v>
      </c>
      <c r="J1390" s="259">
        <f t="shared" si="428"/>
        <v>0</v>
      </c>
      <c r="K1390" s="259">
        <f t="shared" si="429"/>
        <v>0</v>
      </c>
      <c r="L1390" s="252"/>
      <c r="M1390" s="252"/>
      <c r="N1390" s="252"/>
      <c r="O1390" s="147">
        <v>0</v>
      </c>
      <c r="P1390" s="147">
        <v>0</v>
      </c>
      <c r="Q1390" s="137">
        <f t="shared" si="430"/>
        <v>0</v>
      </c>
      <c r="R1390" s="80">
        <f t="shared" si="431"/>
        <v>0</v>
      </c>
      <c r="S1390" s="147">
        <v>0</v>
      </c>
      <c r="T1390" s="121"/>
      <c r="U1390" s="263">
        <f>IFERROR(VLOOKUP(B1390,คำนวณตกเบิกวิทยฐานะ!$B$9:$P$1008,14,FALSE),0)</f>
        <v>0</v>
      </c>
      <c r="V1390" s="263">
        <f>IFERROR(VLOOKUP(B1390,คำนวณตกเบิกวิทยฐานะ!$B$9:$P$1008,15,FALSE),0)</f>
        <v>0</v>
      </c>
      <c r="W1390" s="264">
        <f t="shared" si="432"/>
        <v>0</v>
      </c>
      <c r="X1390" s="119" t="s">
        <v>169</v>
      </c>
      <c r="Y1390" s="209" t="s">
        <v>169</v>
      </c>
      <c r="Z1390" s="258"/>
      <c r="AA1390" s="253">
        <f t="shared" si="433"/>
        <v>0</v>
      </c>
      <c r="AB1390" s="253">
        <f t="shared" si="434"/>
        <v>0</v>
      </c>
      <c r="AC1390" s="253">
        <f t="shared" si="443"/>
        <v>0</v>
      </c>
      <c r="AD1390" s="253">
        <f t="shared" si="435"/>
        <v>0</v>
      </c>
      <c r="AE1390" s="268">
        <f t="shared" si="444"/>
        <v>0</v>
      </c>
      <c r="AF1390" s="269">
        <f t="shared" si="436"/>
        <v>0</v>
      </c>
      <c r="AG1390" s="270">
        <f t="shared" si="437"/>
        <v>0</v>
      </c>
      <c r="AH1390" s="121"/>
      <c r="AI1390" s="252"/>
      <c r="AJ1390" s="295"/>
      <c r="AK1390" s="301">
        <f t="shared" si="438"/>
        <v>0</v>
      </c>
      <c r="AL1390" s="119" t="s">
        <v>169</v>
      </c>
      <c r="AM1390" s="123" t="s">
        <v>169</v>
      </c>
      <c r="AN1390" s="122"/>
      <c r="AO1390" s="119" t="s">
        <v>169</v>
      </c>
      <c r="AP1390" s="123" t="s">
        <v>169</v>
      </c>
      <c r="AQ1390" s="124"/>
      <c r="AR1390" s="119" t="s">
        <v>169</v>
      </c>
      <c r="AS1390" s="123" t="s">
        <v>169</v>
      </c>
      <c r="AT1390" s="122"/>
      <c r="AU1390" s="280">
        <f t="shared" si="439"/>
        <v>0</v>
      </c>
      <c r="AV1390" s="281">
        <f t="shared" si="440"/>
        <v>0</v>
      </c>
      <c r="AW1390" s="291">
        <f t="shared" si="441"/>
        <v>0</v>
      </c>
      <c r="AX1390" s="283">
        <f t="shared" si="442"/>
        <v>0</v>
      </c>
    </row>
    <row r="1391" spans="1:50" ht="26.45" customHeight="1">
      <c r="A1391" s="117"/>
      <c r="B1391" s="245"/>
      <c r="C1391" s="136"/>
      <c r="D1391" s="208" t="str">
        <f t="shared" si="426"/>
        <v/>
      </c>
      <c r="E1391" s="129" t="s">
        <v>169</v>
      </c>
      <c r="F1391" s="209" t="s">
        <v>169</v>
      </c>
      <c r="G1391" s="135"/>
      <c r="H1391" s="258"/>
      <c r="I1391" s="259">
        <f t="shared" si="427"/>
        <v>0</v>
      </c>
      <c r="J1391" s="259">
        <f t="shared" si="428"/>
        <v>0</v>
      </c>
      <c r="K1391" s="259">
        <f t="shared" si="429"/>
        <v>0</v>
      </c>
      <c r="L1391" s="252"/>
      <c r="M1391" s="252"/>
      <c r="N1391" s="252"/>
      <c r="O1391" s="147">
        <v>0</v>
      </c>
      <c r="P1391" s="147">
        <v>0</v>
      </c>
      <c r="Q1391" s="137">
        <f t="shared" si="430"/>
        <v>0</v>
      </c>
      <c r="R1391" s="80">
        <f t="shared" si="431"/>
        <v>0</v>
      </c>
      <c r="S1391" s="147">
        <v>0</v>
      </c>
      <c r="T1391" s="121"/>
      <c r="U1391" s="263">
        <f>IFERROR(VLOOKUP(B1391,คำนวณตกเบิกวิทยฐานะ!$B$9:$P$1008,14,FALSE),0)</f>
        <v>0</v>
      </c>
      <c r="V1391" s="263">
        <f>IFERROR(VLOOKUP(B1391,คำนวณตกเบิกวิทยฐานะ!$B$9:$P$1008,15,FALSE),0)</f>
        <v>0</v>
      </c>
      <c r="W1391" s="264">
        <f t="shared" si="432"/>
        <v>0</v>
      </c>
      <c r="X1391" s="119" t="s">
        <v>169</v>
      </c>
      <c r="Y1391" s="209" t="s">
        <v>169</v>
      </c>
      <c r="Z1391" s="258"/>
      <c r="AA1391" s="253">
        <f t="shared" si="433"/>
        <v>0</v>
      </c>
      <c r="AB1391" s="253">
        <f t="shared" si="434"/>
        <v>0</v>
      </c>
      <c r="AC1391" s="253">
        <f t="shared" si="443"/>
        <v>0</v>
      </c>
      <c r="AD1391" s="253">
        <f t="shared" si="435"/>
        <v>0</v>
      </c>
      <c r="AE1391" s="268">
        <f t="shared" si="444"/>
        <v>0</v>
      </c>
      <c r="AF1391" s="269">
        <f t="shared" si="436"/>
        <v>0</v>
      </c>
      <c r="AG1391" s="270">
        <f t="shared" si="437"/>
        <v>0</v>
      </c>
      <c r="AH1391" s="121"/>
      <c r="AI1391" s="252"/>
      <c r="AJ1391" s="295"/>
      <c r="AK1391" s="301">
        <f t="shared" si="438"/>
        <v>0</v>
      </c>
      <c r="AL1391" s="119" t="s">
        <v>169</v>
      </c>
      <c r="AM1391" s="123" t="s">
        <v>169</v>
      </c>
      <c r="AN1391" s="122"/>
      <c r="AO1391" s="119" t="s">
        <v>169</v>
      </c>
      <c r="AP1391" s="123" t="s">
        <v>169</v>
      </c>
      <c r="AQ1391" s="124"/>
      <c r="AR1391" s="119" t="s">
        <v>169</v>
      </c>
      <c r="AS1391" s="123" t="s">
        <v>169</v>
      </c>
      <c r="AT1391" s="122"/>
      <c r="AU1391" s="280">
        <f t="shared" si="439"/>
        <v>0</v>
      </c>
      <c r="AV1391" s="281">
        <f t="shared" si="440"/>
        <v>0</v>
      </c>
      <c r="AW1391" s="291">
        <f t="shared" si="441"/>
        <v>0</v>
      </c>
      <c r="AX1391" s="283">
        <f t="shared" si="442"/>
        <v>0</v>
      </c>
    </row>
    <row r="1392" spans="1:50" ht="26.45" customHeight="1">
      <c r="A1392" s="117"/>
      <c r="B1392" s="245"/>
      <c r="C1392" s="136"/>
      <c r="D1392" s="208" t="str">
        <f t="shared" si="426"/>
        <v/>
      </c>
      <c r="E1392" s="129" t="s">
        <v>169</v>
      </c>
      <c r="F1392" s="209" t="s">
        <v>169</v>
      </c>
      <c r="G1392" s="135"/>
      <c r="H1392" s="258"/>
      <c r="I1392" s="259">
        <f t="shared" si="427"/>
        <v>0</v>
      </c>
      <c r="J1392" s="259">
        <f t="shared" si="428"/>
        <v>0</v>
      </c>
      <c r="K1392" s="259">
        <f t="shared" si="429"/>
        <v>0</v>
      </c>
      <c r="L1392" s="252"/>
      <c r="M1392" s="252"/>
      <c r="N1392" s="252"/>
      <c r="O1392" s="147">
        <v>0</v>
      </c>
      <c r="P1392" s="147">
        <v>0</v>
      </c>
      <c r="Q1392" s="137">
        <f t="shared" si="430"/>
        <v>0</v>
      </c>
      <c r="R1392" s="80">
        <f t="shared" si="431"/>
        <v>0</v>
      </c>
      <c r="S1392" s="147">
        <v>0</v>
      </c>
      <c r="T1392" s="121"/>
      <c r="U1392" s="263">
        <f>IFERROR(VLOOKUP(B1392,คำนวณตกเบิกวิทยฐานะ!$B$9:$P$1008,14,FALSE),0)</f>
        <v>0</v>
      </c>
      <c r="V1392" s="263">
        <f>IFERROR(VLOOKUP(B1392,คำนวณตกเบิกวิทยฐานะ!$B$9:$P$1008,15,FALSE),0)</f>
        <v>0</v>
      </c>
      <c r="W1392" s="264">
        <f t="shared" si="432"/>
        <v>0</v>
      </c>
      <c r="X1392" s="119" t="s">
        <v>169</v>
      </c>
      <c r="Y1392" s="209" t="s">
        <v>169</v>
      </c>
      <c r="Z1392" s="258"/>
      <c r="AA1392" s="253">
        <f t="shared" si="433"/>
        <v>0</v>
      </c>
      <c r="AB1392" s="253">
        <f t="shared" si="434"/>
        <v>0</v>
      </c>
      <c r="AC1392" s="253">
        <f t="shared" si="443"/>
        <v>0</v>
      </c>
      <c r="AD1392" s="253">
        <f t="shared" si="435"/>
        <v>0</v>
      </c>
      <c r="AE1392" s="268">
        <f t="shared" si="444"/>
        <v>0</v>
      </c>
      <c r="AF1392" s="269">
        <f t="shared" si="436"/>
        <v>0</v>
      </c>
      <c r="AG1392" s="270">
        <f t="shared" si="437"/>
        <v>0</v>
      </c>
      <c r="AH1392" s="121"/>
      <c r="AI1392" s="252"/>
      <c r="AJ1392" s="295"/>
      <c r="AK1392" s="301">
        <f t="shared" si="438"/>
        <v>0</v>
      </c>
      <c r="AL1392" s="119" t="s">
        <v>169</v>
      </c>
      <c r="AM1392" s="123" t="s">
        <v>169</v>
      </c>
      <c r="AN1392" s="122"/>
      <c r="AO1392" s="119" t="s">
        <v>169</v>
      </c>
      <c r="AP1392" s="123" t="s">
        <v>169</v>
      </c>
      <c r="AQ1392" s="124"/>
      <c r="AR1392" s="119" t="s">
        <v>169</v>
      </c>
      <c r="AS1392" s="123" t="s">
        <v>169</v>
      </c>
      <c r="AT1392" s="122"/>
      <c r="AU1392" s="280">
        <f t="shared" si="439"/>
        <v>0</v>
      </c>
      <c r="AV1392" s="281">
        <f t="shared" si="440"/>
        <v>0</v>
      </c>
      <c r="AW1392" s="291">
        <f t="shared" si="441"/>
        <v>0</v>
      </c>
      <c r="AX1392" s="283">
        <f t="shared" si="442"/>
        <v>0</v>
      </c>
    </row>
    <row r="1393" spans="1:50" ht="26.45" customHeight="1">
      <c r="A1393" s="117"/>
      <c r="B1393" s="245"/>
      <c r="C1393" s="136"/>
      <c r="D1393" s="208" t="str">
        <f t="shared" si="426"/>
        <v/>
      </c>
      <c r="E1393" s="129" t="s">
        <v>169</v>
      </c>
      <c r="F1393" s="209" t="s">
        <v>169</v>
      </c>
      <c r="G1393" s="135"/>
      <c r="H1393" s="258"/>
      <c r="I1393" s="259">
        <f t="shared" si="427"/>
        <v>0</v>
      </c>
      <c r="J1393" s="259">
        <f t="shared" si="428"/>
        <v>0</v>
      </c>
      <c r="K1393" s="259">
        <f t="shared" si="429"/>
        <v>0</v>
      </c>
      <c r="L1393" s="252"/>
      <c r="M1393" s="252"/>
      <c r="N1393" s="252"/>
      <c r="O1393" s="147">
        <v>0</v>
      </c>
      <c r="P1393" s="147">
        <v>0</v>
      </c>
      <c r="Q1393" s="137">
        <f t="shared" si="430"/>
        <v>0</v>
      </c>
      <c r="R1393" s="80">
        <f t="shared" si="431"/>
        <v>0</v>
      </c>
      <c r="S1393" s="147">
        <v>0</v>
      </c>
      <c r="T1393" s="121"/>
      <c r="U1393" s="263">
        <f>IFERROR(VLOOKUP(B1393,คำนวณตกเบิกวิทยฐานะ!$B$9:$P$1008,14,FALSE),0)</f>
        <v>0</v>
      </c>
      <c r="V1393" s="263">
        <f>IFERROR(VLOOKUP(B1393,คำนวณตกเบิกวิทยฐานะ!$B$9:$P$1008,15,FALSE),0)</f>
        <v>0</v>
      </c>
      <c r="W1393" s="264">
        <f t="shared" si="432"/>
        <v>0</v>
      </c>
      <c r="X1393" s="119" t="s">
        <v>169</v>
      </c>
      <c r="Y1393" s="209" t="s">
        <v>169</v>
      </c>
      <c r="Z1393" s="258"/>
      <c r="AA1393" s="253">
        <f t="shared" si="433"/>
        <v>0</v>
      </c>
      <c r="AB1393" s="253">
        <f t="shared" si="434"/>
        <v>0</v>
      </c>
      <c r="AC1393" s="253">
        <f t="shared" si="443"/>
        <v>0</v>
      </c>
      <c r="AD1393" s="253">
        <f t="shared" si="435"/>
        <v>0</v>
      </c>
      <c r="AE1393" s="268">
        <f t="shared" si="444"/>
        <v>0</v>
      </c>
      <c r="AF1393" s="269">
        <f t="shared" si="436"/>
        <v>0</v>
      </c>
      <c r="AG1393" s="270">
        <f t="shared" si="437"/>
        <v>0</v>
      </c>
      <c r="AH1393" s="121"/>
      <c r="AI1393" s="252"/>
      <c r="AJ1393" s="295"/>
      <c r="AK1393" s="301">
        <f t="shared" si="438"/>
        <v>0</v>
      </c>
      <c r="AL1393" s="119" t="s">
        <v>169</v>
      </c>
      <c r="AM1393" s="123" t="s">
        <v>169</v>
      </c>
      <c r="AN1393" s="122"/>
      <c r="AO1393" s="119" t="s">
        <v>169</v>
      </c>
      <c r="AP1393" s="123" t="s">
        <v>169</v>
      </c>
      <c r="AQ1393" s="124"/>
      <c r="AR1393" s="119" t="s">
        <v>169</v>
      </c>
      <c r="AS1393" s="123" t="s">
        <v>169</v>
      </c>
      <c r="AT1393" s="122"/>
      <c r="AU1393" s="280">
        <f t="shared" si="439"/>
        <v>0</v>
      </c>
      <c r="AV1393" s="281">
        <f t="shared" si="440"/>
        <v>0</v>
      </c>
      <c r="AW1393" s="291">
        <f t="shared" si="441"/>
        <v>0</v>
      </c>
      <c r="AX1393" s="283">
        <f t="shared" si="442"/>
        <v>0</v>
      </c>
    </row>
    <row r="1394" spans="1:50" ht="26.45" customHeight="1">
      <c r="A1394" s="117"/>
      <c r="B1394" s="245"/>
      <c r="C1394" s="136"/>
      <c r="D1394" s="208" t="str">
        <f t="shared" si="426"/>
        <v/>
      </c>
      <c r="E1394" s="129" t="s">
        <v>169</v>
      </c>
      <c r="F1394" s="209" t="s">
        <v>169</v>
      </c>
      <c r="G1394" s="135"/>
      <c r="H1394" s="258"/>
      <c r="I1394" s="259">
        <f t="shared" si="427"/>
        <v>0</v>
      </c>
      <c r="J1394" s="259">
        <f t="shared" si="428"/>
        <v>0</v>
      </c>
      <c r="K1394" s="259">
        <f t="shared" si="429"/>
        <v>0</v>
      </c>
      <c r="L1394" s="252"/>
      <c r="M1394" s="252"/>
      <c r="N1394" s="252"/>
      <c r="O1394" s="147">
        <v>0</v>
      </c>
      <c r="P1394" s="147">
        <v>0</v>
      </c>
      <c r="Q1394" s="137">
        <f t="shared" si="430"/>
        <v>0</v>
      </c>
      <c r="R1394" s="80">
        <f t="shared" si="431"/>
        <v>0</v>
      </c>
      <c r="S1394" s="147">
        <v>0</v>
      </c>
      <c r="T1394" s="121"/>
      <c r="U1394" s="263">
        <f>IFERROR(VLOOKUP(B1394,คำนวณตกเบิกวิทยฐานะ!$B$9:$P$1008,14,FALSE),0)</f>
        <v>0</v>
      </c>
      <c r="V1394" s="263">
        <f>IFERROR(VLOOKUP(B1394,คำนวณตกเบิกวิทยฐานะ!$B$9:$P$1008,15,FALSE),0)</f>
        <v>0</v>
      </c>
      <c r="W1394" s="264">
        <f t="shared" si="432"/>
        <v>0</v>
      </c>
      <c r="X1394" s="119" t="s">
        <v>169</v>
      </c>
      <c r="Y1394" s="209" t="s">
        <v>169</v>
      </c>
      <c r="Z1394" s="258"/>
      <c r="AA1394" s="253">
        <f t="shared" si="433"/>
        <v>0</v>
      </c>
      <c r="AB1394" s="253">
        <f t="shared" si="434"/>
        <v>0</v>
      </c>
      <c r="AC1394" s="253">
        <f t="shared" si="443"/>
        <v>0</v>
      </c>
      <c r="AD1394" s="253">
        <f t="shared" si="435"/>
        <v>0</v>
      </c>
      <c r="AE1394" s="268">
        <f t="shared" si="444"/>
        <v>0</v>
      </c>
      <c r="AF1394" s="269">
        <f t="shared" si="436"/>
        <v>0</v>
      </c>
      <c r="AG1394" s="270">
        <f t="shared" si="437"/>
        <v>0</v>
      </c>
      <c r="AH1394" s="121"/>
      <c r="AI1394" s="252"/>
      <c r="AJ1394" s="295"/>
      <c r="AK1394" s="301">
        <f t="shared" si="438"/>
        <v>0</v>
      </c>
      <c r="AL1394" s="119" t="s">
        <v>169</v>
      </c>
      <c r="AM1394" s="123" t="s">
        <v>169</v>
      </c>
      <c r="AN1394" s="122"/>
      <c r="AO1394" s="119" t="s">
        <v>169</v>
      </c>
      <c r="AP1394" s="123" t="s">
        <v>169</v>
      </c>
      <c r="AQ1394" s="124"/>
      <c r="AR1394" s="119" t="s">
        <v>169</v>
      </c>
      <c r="AS1394" s="123" t="s">
        <v>169</v>
      </c>
      <c r="AT1394" s="122"/>
      <c r="AU1394" s="280">
        <f t="shared" si="439"/>
        <v>0</v>
      </c>
      <c r="AV1394" s="281">
        <f t="shared" si="440"/>
        <v>0</v>
      </c>
      <c r="AW1394" s="291">
        <f t="shared" si="441"/>
        <v>0</v>
      </c>
      <c r="AX1394" s="283">
        <f t="shared" si="442"/>
        <v>0</v>
      </c>
    </row>
    <row r="1395" spans="1:50" ht="26.45" customHeight="1">
      <c r="A1395" s="117"/>
      <c r="B1395" s="245"/>
      <c r="C1395" s="136"/>
      <c r="D1395" s="208" t="str">
        <f t="shared" si="426"/>
        <v/>
      </c>
      <c r="E1395" s="129" t="s">
        <v>169</v>
      </c>
      <c r="F1395" s="209" t="s">
        <v>169</v>
      </c>
      <c r="G1395" s="135"/>
      <c r="H1395" s="258"/>
      <c r="I1395" s="259">
        <f t="shared" si="427"/>
        <v>0</v>
      </c>
      <c r="J1395" s="259">
        <f t="shared" si="428"/>
        <v>0</v>
      </c>
      <c r="K1395" s="259">
        <f t="shared" si="429"/>
        <v>0</v>
      </c>
      <c r="L1395" s="252"/>
      <c r="M1395" s="252"/>
      <c r="N1395" s="252"/>
      <c r="O1395" s="147">
        <v>0</v>
      </c>
      <c r="P1395" s="147">
        <v>0</v>
      </c>
      <c r="Q1395" s="137">
        <f t="shared" si="430"/>
        <v>0</v>
      </c>
      <c r="R1395" s="80">
        <f t="shared" si="431"/>
        <v>0</v>
      </c>
      <c r="S1395" s="147">
        <v>0</v>
      </c>
      <c r="T1395" s="121"/>
      <c r="U1395" s="263">
        <f>IFERROR(VLOOKUP(B1395,คำนวณตกเบิกวิทยฐานะ!$B$9:$P$1008,14,FALSE),0)</f>
        <v>0</v>
      </c>
      <c r="V1395" s="263">
        <f>IFERROR(VLOOKUP(B1395,คำนวณตกเบิกวิทยฐานะ!$B$9:$P$1008,15,FALSE),0)</f>
        <v>0</v>
      </c>
      <c r="W1395" s="264">
        <f t="shared" si="432"/>
        <v>0</v>
      </c>
      <c r="X1395" s="119" t="s">
        <v>169</v>
      </c>
      <c r="Y1395" s="209" t="s">
        <v>169</v>
      </c>
      <c r="Z1395" s="258"/>
      <c r="AA1395" s="253">
        <f t="shared" si="433"/>
        <v>0</v>
      </c>
      <c r="AB1395" s="253">
        <f t="shared" si="434"/>
        <v>0</v>
      </c>
      <c r="AC1395" s="253">
        <f t="shared" si="443"/>
        <v>0</v>
      </c>
      <c r="AD1395" s="253">
        <f t="shared" si="435"/>
        <v>0</v>
      </c>
      <c r="AE1395" s="268">
        <f t="shared" si="444"/>
        <v>0</v>
      </c>
      <c r="AF1395" s="269">
        <f t="shared" si="436"/>
        <v>0</v>
      </c>
      <c r="AG1395" s="270">
        <f t="shared" si="437"/>
        <v>0</v>
      </c>
      <c r="AH1395" s="121"/>
      <c r="AI1395" s="252"/>
      <c r="AJ1395" s="295"/>
      <c r="AK1395" s="301">
        <f t="shared" si="438"/>
        <v>0</v>
      </c>
      <c r="AL1395" s="119" t="s">
        <v>169</v>
      </c>
      <c r="AM1395" s="123" t="s">
        <v>169</v>
      </c>
      <c r="AN1395" s="122"/>
      <c r="AO1395" s="119" t="s">
        <v>169</v>
      </c>
      <c r="AP1395" s="123" t="s">
        <v>169</v>
      </c>
      <c r="AQ1395" s="124"/>
      <c r="AR1395" s="119" t="s">
        <v>169</v>
      </c>
      <c r="AS1395" s="123" t="s">
        <v>169</v>
      </c>
      <c r="AT1395" s="122"/>
      <c r="AU1395" s="280">
        <f t="shared" si="439"/>
        <v>0</v>
      </c>
      <c r="AV1395" s="281">
        <f t="shared" si="440"/>
        <v>0</v>
      </c>
      <c r="AW1395" s="291">
        <f t="shared" si="441"/>
        <v>0</v>
      </c>
      <c r="AX1395" s="283">
        <f t="shared" si="442"/>
        <v>0</v>
      </c>
    </row>
    <row r="1396" spans="1:50" ht="26.45" customHeight="1">
      <c r="A1396" s="117"/>
      <c r="B1396" s="245"/>
      <c r="C1396" s="136"/>
      <c r="D1396" s="208" t="str">
        <f t="shared" si="426"/>
        <v/>
      </c>
      <c r="E1396" s="129" t="s">
        <v>169</v>
      </c>
      <c r="F1396" s="209" t="s">
        <v>169</v>
      </c>
      <c r="G1396" s="135"/>
      <c r="H1396" s="258"/>
      <c r="I1396" s="259">
        <f t="shared" si="427"/>
        <v>0</v>
      </c>
      <c r="J1396" s="259">
        <f t="shared" si="428"/>
        <v>0</v>
      </c>
      <c r="K1396" s="259">
        <f t="shared" si="429"/>
        <v>0</v>
      </c>
      <c r="L1396" s="252"/>
      <c r="M1396" s="252"/>
      <c r="N1396" s="252"/>
      <c r="O1396" s="147">
        <v>0</v>
      </c>
      <c r="P1396" s="147">
        <v>0</v>
      </c>
      <c r="Q1396" s="137">
        <f t="shared" si="430"/>
        <v>0</v>
      </c>
      <c r="R1396" s="80">
        <f t="shared" si="431"/>
        <v>0</v>
      </c>
      <c r="S1396" s="147">
        <v>0</v>
      </c>
      <c r="T1396" s="121"/>
      <c r="U1396" s="263">
        <f>IFERROR(VLOOKUP(B1396,คำนวณตกเบิกวิทยฐานะ!$B$9:$P$1008,14,FALSE),0)</f>
        <v>0</v>
      </c>
      <c r="V1396" s="263">
        <f>IFERROR(VLOOKUP(B1396,คำนวณตกเบิกวิทยฐานะ!$B$9:$P$1008,15,FALSE),0)</f>
        <v>0</v>
      </c>
      <c r="W1396" s="264">
        <f t="shared" si="432"/>
        <v>0</v>
      </c>
      <c r="X1396" s="119" t="s">
        <v>169</v>
      </c>
      <c r="Y1396" s="209" t="s">
        <v>169</v>
      </c>
      <c r="Z1396" s="258"/>
      <c r="AA1396" s="253">
        <f t="shared" si="433"/>
        <v>0</v>
      </c>
      <c r="AB1396" s="253">
        <f t="shared" si="434"/>
        <v>0</v>
      </c>
      <c r="AC1396" s="253">
        <f t="shared" si="443"/>
        <v>0</v>
      </c>
      <c r="AD1396" s="253">
        <f t="shared" si="435"/>
        <v>0</v>
      </c>
      <c r="AE1396" s="268">
        <f t="shared" si="444"/>
        <v>0</v>
      </c>
      <c r="AF1396" s="269">
        <f t="shared" si="436"/>
        <v>0</v>
      </c>
      <c r="AG1396" s="270">
        <f t="shared" si="437"/>
        <v>0</v>
      </c>
      <c r="AH1396" s="121"/>
      <c r="AI1396" s="252"/>
      <c r="AJ1396" s="295"/>
      <c r="AK1396" s="301">
        <f t="shared" si="438"/>
        <v>0</v>
      </c>
      <c r="AL1396" s="119" t="s">
        <v>169</v>
      </c>
      <c r="AM1396" s="123" t="s">
        <v>169</v>
      </c>
      <c r="AN1396" s="122"/>
      <c r="AO1396" s="119" t="s">
        <v>169</v>
      </c>
      <c r="AP1396" s="123" t="s">
        <v>169</v>
      </c>
      <c r="AQ1396" s="124"/>
      <c r="AR1396" s="119" t="s">
        <v>169</v>
      </c>
      <c r="AS1396" s="123" t="s">
        <v>169</v>
      </c>
      <c r="AT1396" s="122"/>
      <c r="AU1396" s="280">
        <f t="shared" si="439"/>
        <v>0</v>
      </c>
      <c r="AV1396" s="281">
        <f t="shared" si="440"/>
        <v>0</v>
      </c>
      <c r="AW1396" s="291">
        <f t="shared" si="441"/>
        <v>0</v>
      </c>
      <c r="AX1396" s="283">
        <f t="shared" si="442"/>
        <v>0</v>
      </c>
    </row>
    <row r="1397" spans="1:50" ht="26.45" customHeight="1">
      <c r="A1397" s="117"/>
      <c r="B1397" s="245"/>
      <c r="C1397" s="136"/>
      <c r="D1397" s="208" t="str">
        <f t="shared" si="426"/>
        <v/>
      </c>
      <c r="E1397" s="129" t="s">
        <v>169</v>
      </c>
      <c r="F1397" s="209" t="s">
        <v>169</v>
      </c>
      <c r="G1397" s="135"/>
      <c r="H1397" s="258"/>
      <c r="I1397" s="259">
        <f t="shared" si="427"/>
        <v>0</v>
      </c>
      <c r="J1397" s="259">
        <f t="shared" si="428"/>
        <v>0</v>
      </c>
      <c r="K1397" s="259">
        <f t="shared" si="429"/>
        <v>0</v>
      </c>
      <c r="L1397" s="252"/>
      <c r="M1397" s="252"/>
      <c r="N1397" s="252"/>
      <c r="O1397" s="147">
        <v>0</v>
      </c>
      <c r="P1397" s="147">
        <v>0</v>
      </c>
      <c r="Q1397" s="137">
        <f t="shared" si="430"/>
        <v>0</v>
      </c>
      <c r="R1397" s="80">
        <f t="shared" si="431"/>
        <v>0</v>
      </c>
      <c r="S1397" s="147">
        <v>0</v>
      </c>
      <c r="T1397" s="121"/>
      <c r="U1397" s="263">
        <f>IFERROR(VLOOKUP(B1397,คำนวณตกเบิกวิทยฐานะ!$B$9:$P$1008,14,FALSE),0)</f>
        <v>0</v>
      </c>
      <c r="V1397" s="263">
        <f>IFERROR(VLOOKUP(B1397,คำนวณตกเบิกวิทยฐานะ!$B$9:$P$1008,15,FALSE),0)</f>
        <v>0</v>
      </c>
      <c r="W1397" s="264">
        <f t="shared" si="432"/>
        <v>0</v>
      </c>
      <c r="X1397" s="119" t="s">
        <v>169</v>
      </c>
      <c r="Y1397" s="209" t="s">
        <v>169</v>
      </c>
      <c r="Z1397" s="258"/>
      <c r="AA1397" s="253">
        <f t="shared" si="433"/>
        <v>0</v>
      </c>
      <c r="AB1397" s="253">
        <f t="shared" si="434"/>
        <v>0</v>
      </c>
      <c r="AC1397" s="253">
        <f t="shared" si="443"/>
        <v>0</v>
      </c>
      <c r="AD1397" s="253">
        <f t="shared" si="435"/>
        <v>0</v>
      </c>
      <c r="AE1397" s="268">
        <f t="shared" si="444"/>
        <v>0</v>
      </c>
      <c r="AF1397" s="269">
        <f t="shared" si="436"/>
        <v>0</v>
      </c>
      <c r="AG1397" s="270">
        <f t="shared" si="437"/>
        <v>0</v>
      </c>
      <c r="AH1397" s="121"/>
      <c r="AI1397" s="252"/>
      <c r="AJ1397" s="295"/>
      <c r="AK1397" s="301">
        <f t="shared" si="438"/>
        <v>0</v>
      </c>
      <c r="AL1397" s="119" t="s">
        <v>169</v>
      </c>
      <c r="AM1397" s="123" t="s">
        <v>169</v>
      </c>
      <c r="AN1397" s="122"/>
      <c r="AO1397" s="119" t="s">
        <v>169</v>
      </c>
      <c r="AP1397" s="123" t="s">
        <v>169</v>
      </c>
      <c r="AQ1397" s="124"/>
      <c r="AR1397" s="119" t="s">
        <v>169</v>
      </c>
      <c r="AS1397" s="123" t="s">
        <v>169</v>
      </c>
      <c r="AT1397" s="122"/>
      <c r="AU1397" s="280">
        <f t="shared" si="439"/>
        <v>0</v>
      </c>
      <c r="AV1397" s="281">
        <f t="shared" si="440"/>
        <v>0</v>
      </c>
      <c r="AW1397" s="291">
        <f t="shared" si="441"/>
        <v>0</v>
      </c>
      <c r="AX1397" s="283">
        <f t="shared" si="442"/>
        <v>0</v>
      </c>
    </row>
    <row r="1398" spans="1:50" ht="26.45" customHeight="1">
      <c r="A1398" s="117"/>
      <c r="B1398" s="245"/>
      <c r="C1398" s="136"/>
      <c r="D1398" s="208" t="str">
        <f t="shared" si="426"/>
        <v/>
      </c>
      <c r="E1398" s="129" t="s">
        <v>169</v>
      </c>
      <c r="F1398" s="209" t="s">
        <v>169</v>
      </c>
      <c r="G1398" s="135"/>
      <c r="H1398" s="258"/>
      <c r="I1398" s="259">
        <f t="shared" si="427"/>
        <v>0</v>
      </c>
      <c r="J1398" s="259">
        <f t="shared" si="428"/>
        <v>0</v>
      </c>
      <c r="K1398" s="259">
        <f t="shared" si="429"/>
        <v>0</v>
      </c>
      <c r="L1398" s="252"/>
      <c r="M1398" s="252"/>
      <c r="N1398" s="252"/>
      <c r="O1398" s="147">
        <v>0</v>
      </c>
      <c r="P1398" s="147">
        <v>0</v>
      </c>
      <c r="Q1398" s="137">
        <f t="shared" si="430"/>
        <v>0</v>
      </c>
      <c r="R1398" s="80">
        <f t="shared" si="431"/>
        <v>0</v>
      </c>
      <c r="S1398" s="147">
        <v>0</v>
      </c>
      <c r="T1398" s="121"/>
      <c r="U1398" s="263">
        <f>IFERROR(VLOOKUP(B1398,คำนวณตกเบิกวิทยฐานะ!$B$9:$P$1008,14,FALSE),0)</f>
        <v>0</v>
      </c>
      <c r="V1398" s="263">
        <f>IFERROR(VLOOKUP(B1398,คำนวณตกเบิกวิทยฐานะ!$B$9:$P$1008,15,FALSE),0)</f>
        <v>0</v>
      </c>
      <c r="W1398" s="264">
        <f t="shared" si="432"/>
        <v>0</v>
      </c>
      <c r="X1398" s="119" t="s">
        <v>169</v>
      </c>
      <c r="Y1398" s="209" t="s">
        <v>169</v>
      </c>
      <c r="Z1398" s="258"/>
      <c r="AA1398" s="253">
        <f t="shared" si="433"/>
        <v>0</v>
      </c>
      <c r="AB1398" s="253">
        <f t="shared" si="434"/>
        <v>0</v>
      </c>
      <c r="AC1398" s="253">
        <f t="shared" si="443"/>
        <v>0</v>
      </c>
      <c r="AD1398" s="253">
        <f t="shared" si="435"/>
        <v>0</v>
      </c>
      <c r="AE1398" s="268">
        <f t="shared" si="444"/>
        <v>0</v>
      </c>
      <c r="AF1398" s="269">
        <f t="shared" si="436"/>
        <v>0</v>
      </c>
      <c r="AG1398" s="270">
        <f t="shared" si="437"/>
        <v>0</v>
      </c>
      <c r="AH1398" s="121"/>
      <c r="AI1398" s="252"/>
      <c r="AJ1398" s="295"/>
      <c r="AK1398" s="301">
        <f t="shared" si="438"/>
        <v>0</v>
      </c>
      <c r="AL1398" s="119" t="s">
        <v>169</v>
      </c>
      <c r="AM1398" s="123" t="s">
        <v>169</v>
      </c>
      <c r="AN1398" s="122"/>
      <c r="AO1398" s="119" t="s">
        <v>169</v>
      </c>
      <c r="AP1398" s="123" t="s">
        <v>169</v>
      </c>
      <c r="AQ1398" s="124"/>
      <c r="AR1398" s="119" t="s">
        <v>169</v>
      </c>
      <c r="AS1398" s="123" t="s">
        <v>169</v>
      </c>
      <c r="AT1398" s="122"/>
      <c r="AU1398" s="280">
        <f t="shared" si="439"/>
        <v>0</v>
      </c>
      <c r="AV1398" s="281">
        <f t="shared" si="440"/>
        <v>0</v>
      </c>
      <c r="AW1398" s="291">
        <f t="shared" si="441"/>
        <v>0</v>
      </c>
      <c r="AX1398" s="283">
        <f t="shared" si="442"/>
        <v>0</v>
      </c>
    </row>
    <row r="1399" spans="1:50" ht="26.45" customHeight="1">
      <c r="A1399" s="117"/>
      <c r="B1399" s="245"/>
      <c r="C1399" s="136"/>
      <c r="D1399" s="208" t="str">
        <f t="shared" si="426"/>
        <v/>
      </c>
      <c r="E1399" s="129" t="s">
        <v>169</v>
      </c>
      <c r="F1399" s="209" t="s">
        <v>169</v>
      </c>
      <c r="G1399" s="135"/>
      <c r="H1399" s="258"/>
      <c r="I1399" s="259">
        <f t="shared" si="427"/>
        <v>0</v>
      </c>
      <c r="J1399" s="259">
        <f t="shared" si="428"/>
        <v>0</v>
      </c>
      <c r="K1399" s="259">
        <f t="shared" si="429"/>
        <v>0</v>
      </c>
      <c r="L1399" s="252"/>
      <c r="M1399" s="252"/>
      <c r="N1399" s="252"/>
      <c r="O1399" s="147">
        <v>0</v>
      </c>
      <c r="P1399" s="147">
        <v>0</v>
      </c>
      <c r="Q1399" s="137">
        <f t="shared" si="430"/>
        <v>0</v>
      </c>
      <c r="R1399" s="80">
        <f t="shared" si="431"/>
        <v>0</v>
      </c>
      <c r="S1399" s="147">
        <v>0</v>
      </c>
      <c r="T1399" s="121"/>
      <c r="U1399" s="263">
        <f>IFERROR(VLOOKUP(B1399,คำนวณตกเบิกวิทยฐานะ!$B$9:$P$1008,14,FALSE),0)</f>
        <v>0</v>
      </c>
      <c r="V1399" s="263">
        <f>IFERROR(VLOOKUP(B1399,คำนวณตกเบิกวิทยฐานะ!$B$9:$P$1008,15,FALSE),0)</f>
        <v>0</v>
      </c>
      <c r="W1399" s="264">
        <f t="shared" si="432"/>
        <v>0</v>
      </c>
      <c r="X1399" s="119" t="s">
        <v>169</v>
      </c>
      <c r="Y1399" s="209" t="s">
        <v>169</v>
      </c>
      <c r="Z1399" s="258"/>
      <c r="AA1399" s="253">
        <f t="shared" si="433"/>
        <v>0</v>
      </c>
      <c r="AB1399" s="253">
        <f t="shared" si="434"/>
        <v>0</v>
      </c>
      <c r="AC1399" s="253">
        <f t="shared" si="443"/>
        <v>0</v>
      </c>
      <c r="AD1399" s="253">
        <f t="shared" si="435"/>
        <v>0</v>
      </c>
      <c r="AE1399" s="268">
        <f t="shared" si="444"/>
        <v>0</v>
      </c>
      <c r="AF1399" s="269">
        <f t="shared" si="436"/>
        <v>0</v>
      </c>
      <c r="AG1399" s="270">
        <f t="shared" si="437"/>
        <v>0</v>
      </c>
      <c r="AH1399" s="121"/>
      <c r="AI1399" s="252"/>
      <c r="AJ1399" s="295"/>
      <c r="AK1399" s="301">
        <f t="shared" si="438"/>
        <v>0</v>
      </c>
      <c r="AL1399" s="119" t="s">
        <v>169</v>
      </c>
      <c r="AM1399" s="123" t="s">
        <v>169</v>
      </c>
      <c r="AN1399" s="122"/>
      <c r="AO1399" s="119" t="s">
        <v>169</v>
      </c>
      <c r="AP1399" s="123" t="s">
        <v>169</v>
      </c>
      <c r="AQ1399" s="124"/>
      <c r="AR1399" s="119" t="s">
        <v>169</v>
      </c>
      <c r="AS1399" s="123" t="s">
        <v>169</v>
      </c>
      <c r="AT1399" s="122"/>
      <c r="AU1399" s="280">
        <f t="shared" si="439"/>
        <v>0</v>
      </c>
      <c r="AV1399" s="281">
        <f t="shared" si="440"/>
        <v>0</v>
      </c>
      <c r="AW1399" s="291">
        <f t="shared" si="441"/>
        <v>0</v>
      </c>
      <c r="AX1399" s="283">
        <f t="shared" si="442"/>
        <v>0</v>
      </c>
    </row>
    <row r="1400" spans="1:50" ht="26.45" customHeight="1">
      <c r="A1400" s="117"/>
      <c r="B1400" s="245"/>
      <c r="C1400" s="136"/>
      <c r="D1400" s="208" t="str">
        <f t="shared" ref="D1400:D1463" si="445">IF(LEN(B1400)=0,"",IF(IFERROR(FIND("อัตราว่าง",B1400,1),0)=0,"อัตราคนครอง","อัตราว่าง"))</f>
        <v/>
      </c>
      <c r="E1400" s="129" t="s">
        <v>169</v>
      </c>
      <c r="F1400" s="209" t="s">
        <v>169</v>
      </c>
      <c r="G1400" s="135"/>
      <c r="H1400" s="258"/>
      <c r="I1400" s="259">
        <f t="shared" ref="I1400:I1463" si="446">H1400*3%</f>
        <v>0</v>
      </c>
      <c r="J1400" s="259">
        <f t="shared" ref="J1400:J1463" si="447">(H1400+I1400)*6%</f>
        <v>0</v>
      </c>
      <c r="K1400" s="259">
        <f t="shared" ref="K1400:K1463" si="448">H1400+J1400+I1400</f>
        <v>0</v>
      </c>
      <c r="L1400" s="252"/>
      <c r="M1400" s="252"/>
      <c r="N1400" s="252"/>
      <c r="O1400" s="147">
        <v>0</v>
      </c>
      <c r="P1400" s="147">
        <v>0</v>
      </c>
      <c r="Q1400" s="137">
        <f t="shared" ref="Q1400:Q1463" si="449">VLOOKUP(E1400,$BA$15:$BC$22,2,FALSE)</f>
        <v>0</v>
      </c>
      <c r="R1400" s="80">
        <f t="shared" ref="R1400:R1463" si="450">VLOOKUP(E1400,$BA$15:$BC$22,3,FALSE)</f>
        <v>0</v>
      </c>
      <c r="S1400" s="147">
        <v>0</v>
      </c>
      <c r="T1400" s="121"/>
      <c r="U1400" s="263">
        <f>IFERROR(VLOOKUP(B1400,คำนวณตกเบิกวิทยฐานะ!$B$9:$P$1008,14,FALSE),0)</f>
        <v>0</v>
      </c>
      <c r="V1400" s="263">
        <f>IFERROR(VLOOKUP(B1400,คำนวณตกเบิกวิทยฐานะ!$B$9:$P$1008,15,FALSE),0)</f>
        <v>0</v>
      </c>
      <c r="W1400" s="264">
        <f t="shared" ref="W1400:W1463" si="451">(K1400+L1400+M1400+N1400+O1400+P1400+Q1400+R1400+S1400)*12+U1400+V1400+T1400</f>
        <v>0</v>
      </c>
      <c r="X1400" s="119" t="s">
        <v>169</v>
      </c>
      <c r="Y1400" s="209" t="s">
        <v>169</v>
      </c>
      <c r="Z1400" s="258"/>
      <c r="AA1400" s="253">
        <f t="shared" ref="AA1400:AA1463" si="452">IF(X1400="พนักงานจ้างตามภารกิจ",Z1400*4/100,0)</f>
        <v>0</v>
      </c>
      <c r="AB1400" s="253">
        <f t="shared" ref="AB1400:AB1463" si="453">Z1400+AA1400</f>
        <v>0</v>
      </c>
      <c r="AC1400" s="253">
        <f t="shared" si="443"/>
        <v>0</v>
      </c>
      <c r="AD1400" s="253">
        <f t="shared" ref="AD1400:AD1463" si="454">AB1400+AC1400</f>
        <v>0</v>
      </c>
      <c r="AE1400" s="268">
        <f t="shared" si="444"/>
        <v>0</v>
      </c>
      <c r="AF1400" s="269">
        <f t="shared" ref="AF1400:AF1463" si="455">(AD1400+AE1400)*12</f>
        <v>0</v>
      </c>
      <c r="AG1400" s="270">
        <f t="shared" ref="AG1400:AG1463" si="456">W1400+AF1400</f>
        <v>0</v>
      </c>
      <c r="AH1400" s="121"/>
      <c r="AI1400" s="252"/>
      <c r="AJ1400" s="295"/>
      <c r="AK1400" s="301">
        <f t="shared" ref="AK1400:AK1463" si="457">AI1400*AJ1400</f>
        <v>0</v>
      </c>
      <c r="AL1400" s="119" t="s">
        <v>169</v>
      </c>
      <c r="AM1400" s="123" t="s">
        <v>169</v>
      </c>
      <c r="AN1400" s="122"/>
      <c r="AO1400" s="119" t="s">
        <v>169</v>
      </c>
      <c r="AP1400" s="123" t="s">
        <v>169</v>
      </c>
      <c r="AQ1400" s="124"/>
      <c r="AR1400" s="119" t="s">
        <v>169</v>
      </c>
      <c r="AS1400" s="123" t="s">
        <v>169</v>
      </c>
      <c r="AT1400" s="122"/>
      <c r="AU1400" s="280">
        <f t="shared" ref="AU1400:AU1463" si="458">AN1400+AQ1400+AT1400</f>
        <v>0</v>
      </c>
      <c r="AV1400" s="281">
        <f t="shared" ref="AV1400:AV1463" si="459">AG1400+AK1400+AU1400+(AH1400*12)</f>
        <v>0</v>
      </c>
      <c r="AW1400" s="291">
        <f t="shared" ref="AW1400:AW1463" si="460">U1400+V1400</f>
        <v>0</v>
      </c>
      <c r="AX1400" s="283">
        <f t="shared" ref="AX1400:AX1463" si="461">AV1400</f>
        <v>0</v>
      </c>
    </row>
    <row r="1401" spans="1:50" ht="26.45" customHeight="1">
      <c r="A1401" s="117"/>
      <c r="B1401" s="245"/>
      <c r="C1401" s="136"/>
      <c r="D1401" s="208" t="str">
        <f t="shared" si="445"/>
        <v/>
      </c>
      <c r="E1401" s="129" t="s">
        <v>169</v>
      </c>
      <c r="F1401" s="209" t="s">
        <v>169</v>
      </c>
      <c r="G1401" s="135"/>
      <c r="H1401" s="258"/>
      <c r="I1401" s="259">
        <f t="shared" si="446"/>
        <v>0</v>
      </c>
      <c r="J1401" s="259">
        <f t="shared" si="447"/>
        <v>0</v>
      </c>
      <c r="K1401" s="259">
        <f t="shared" si="448"/>
        <v>0</v>
      </c>
      <c r="L1401" s="252"/>
      <c r="M1401" s="252"/>
      <c r="N1401" s="252"/>
      <c r="O1401" s="147">
        <v>0</v>
      </c>
      <c r="P1401" s="147">
        <v>0</v>
      </c>
      <c r="Q1401" s="137">
        <f t="shared" si="449"/>
        <v>0</v>
      </c>
      <c r="R1401" s="80">
        <f t="shared" si="450"/>
        <v>0</v>
      </c>
      <c r="S1401" s="147">
        <v>0</v>
      </c>
      <c r="T1401" s="121"/>
      <c r="U1401" s="263">
        <f>IFERROR(VLOOKUP(B1401,คำนวณตกเบิกวิทยฐานะ!$B$9:$P$1008,14,FALSE),0)</f>
        <v>0</v>
      </c>
      <c r="V1401" s="263">
        <f>IFERROR(VLOOKUP(B1401,คำนวณตกเบิกวิทยฐานะ!$B$9:$P$1008,15,FALSE),0)</f>
        <v>0</v>
      </c>
      <c r="W1401" s="264">
        <f t="shared" si="451"/>
        <v>0</v>
      </c>
      <c r="X1401" s="119" t="s">
        <v>169</v>
      </c>
      <c r="Y1401" s="209" t="s">
        <v>169</v>
      </c>
      <c r="Z1401" s="258"/>
      <c r="AA1401" s="253">
        <f t="shared" si="452"/>
        <v>0</v>
      </c>
      <c r="AB1401" s="253">
        <f t="shared" si="453"/>
        <v>0</v>
      </c>
      <c r="AC1401" s="253">
        <f t="shared" si="443"/>
        <v>0</v>
      </c>
      <c r="AD1401" s="253">
        <f t="shared" si="454"/>
        <v>0</v>
      </c>
      <c r="AE1401" s="268">
        <f t="shared" si="444"/>
        <v>0</v>
      </c>
      <c r="AF1401" s="269">
        <f t="shared" si="455"/>
        <v>0</v>
      </c>
      <c r="AG1401" s="270">
        <f t="shared" si="456"/>
        <v>0</v>
      </c>
      <c r="AH1401" s="121"/>
      <c r="AI1401" s="252"/>
      <c r="AJ1401" s="295"/>
      <c r="AK1401" s="301">
        <f t="shared" si="457"/>
        <v>0</v>
      </c>
      <c r="AL1401" s="119" t="s">
        <v>169</v>
      </c>
      <c r="AM1401" s="123" t="s">
        <v>169</v>
      </c>
      <c r="AN1401" s="122"/>
      <c r="AO1401" s="119" t="s">
        <v>169</v>
      </c>
      <c r="AP1401" s="123" t="s">
        <v>169</v>
      </c>
      <c r="AQ1401" s="124"/>
      <c r="AR1401" s="119" t="s">
        <v>169</v>
      </c>
      <c r="AS1401" s="123" t="s">
        <v>169</v>
      </c>
      <c r="AT1401" s="122"/>
      <c r="AU1401" s="280">
        <f t="shared" si="458"/>
        <v>0</v>
      </c>
      <c r="AV1401" s="281">
        <f t="shared" si="459"/>
        <v>0</v>
      </c>
      <c r="AW1401" s="291">
        <f t="shared" si="460"/>
        <v>0</v>
      </c>
      <c r="AX1401" s="283">
        <f t="shared" si="461"/>
        <v>0</v>
      </c>
    </row>
    <row r="1402" spans="1:50" ht="26.45" customHeight="1">
      <c r="A1402" s="117"/>
      <c r="B1402" s="245"/>
      <c r="C1402" s="136"/>
      <c r="D1402" s="208" t="str">
        <f t="shared" si="445"/>
        <v/>
      </c>
      <c r="E1402" s="129" t="s">
        <v>169</v>
      </c>
      <c r="F1402" s="209" t="s">
        <v>169</v>
      </c>
      <c r="G1402" s="135"/>
      <c r="H1402" s="258"/>
      <c r="I1402" s="259">
        <f t="shared" si="446"/>
        <v>0</v>
      </c>
      <c r="J1402" s="259">
        <f t="shared" si="447"/>
        <v>0</v>
      </c>
      <c r="K1402" s="259">
        <f t="shared" si="448"/>
        <v>0</v>
      </c>
      <c r="L1402" s="252"/>
      <c r="M1402" s="252"/>
      <c r="N1402" s="252"/>
      <c r="O1402" s="147">
        <v>0</v>
      </c>
      <c r="P1402" s="147">
        <v>0</v>
      </c>
      <c r="Q1402" s="137">
        <f t="shared" si="449"/>
        <v>0</v>
      </c>
      <c r="R1402" s="80">
        <f t="shared" si="450"/>
        <v>0</v>
      </c>
      <c r="S1402" s="147">
        <v>0</v>
      </c>
      <c r="T1402" s="121"/>
      <c r="U1402" s="263">
        <f>IFERROR(VLOOKUP(B1402,คำนวณตกเบิกวิทยฐานะ!$B$9:$P$1008,14,FALSE),0)</f>
        <v>0</v>
      </c>
      <c r="V1402" s="263">
        <f>IFERROR(VLOOKUP(B1402,คำนวณตกเบิกวิทยฐานะ!$B$9:$P$1008,15,FALSE),0)</f>
        <v>0</v>
      </c>
      <c r="W1402" s="264">
        <f t="shared" si="451"/>
        <v>0</v>
      </c>
      <c r="X1402" s="119" t="s">
        <v>169</v>
      </c>
      <c r="Y1402" s="209" t="s">
        <v>169</v>
      </c>
      <c r="Z1402" s="258"/>
      <c r="AA1402" s="253">
        <f t="shared" si="452"/>
        <v>0</v>
      </c>
      <c r="AB1402" s="253">
        <f t="shared" si="453"/>
        <v>0</v>
      </c>
      <c r="AC1402" s="253">
        <f t="shared" si="443"/>
        <v>0</v>
      </c>
      <c r="AD1402" s="253">
        <f t="shared" si="454"/>
        <v>0</v>
      </c>
      <c r="AE1402" s="268">
        <f t="shared" si="444"/>
        <v>0</v>
      </c>
      <c r="AF1402" s="269">
        <f t="shared" si="455"/>
        <v>0</v>
      </c>
      <c r="AG1402" s="270">
        <f t="shared" si="456"/>
        <v>0</v>
      </c>
      <c r="AH1402" s="121"/>
      <c r="AI1402" s="252"/>
      <c r="AJ1402" s="295"/>
      <c r="AK1402" s="301">
        <f t="shared" si="457"/>
        <v>0</v>
      </c>
      <c r="AL1402" s="119" t="s">
        <v>169</v>
      </c>
      <c r="AM1402" s="123" t="s">
        <v>169</v>
      </c>
      <c r="AN1402" s="122"/>
      <c r="AO1402" s="119" t="s">
        <v>169</v>
      </c>
      <c r="AP1402" s="123" t="s">
        <v>169</v>
      </c>
      <c r="AQ1402" s="124"/>
      <c r="AR1402" s="119" t="s">
        <v>169</v>
      </c>
      <c r="AS1402" s="123" t="s">
        <v>169</v>
      </c>
      <c r="AT1402" s="122"/>
      <c r="AU1402" s="280">
        <f t="shared" si="458"/>
        <v>0</v>
      </c>
      <c r="AV1402" s="281">
        <f t="shared" si="459"/>
        <v>0</v>
      </c>
      <c r="AW1402" s="291">
        <f t="shared" si="460"/>
        <v>0</v>
      </c>
      <c r="AX1402" s="283">
        <f t="shared" si="461"/>
        <v>0</v>
      </c>
    </row>
    <row r="1403" spans="1:50" ht="26.45" customHeight="1">
      <c r="A1403" s="117"/>
      <c r="B1403" s="245"/>
      <c r="C1403" s="136"/>
      <c r="D1403" s="208" t="str">
        <f t="shared" si="445"/>
        <v/>
      </c>
      <c r="E1403" s="129" t="s">
        <v>169</v>
      </c>
      <c r="F1403" s="209" t="s">
        <v>169</v>
      </c>
      <c r="G1403" s="135"/>
      <c r="H1403" s="258"/>
      <c r="I1403" s="259">
        <f t="shared" si="446"/>
        <v>0</v>
      </c>
      <c r="J1403" s="259">
        <f t="shared" si="447"/>
        <v>0</v>
      </c>
      <c r="K1403" s="259">
        <f t="shared" si="448"/>
        <v>0</v>
      </c>
      <c r="L1403" s="252"/>
      <c r="M1403" s="252"/>
      <c r="N1403" s="252"/>
      <c r="O1403" s="147">
        <v>0</v>
      </c>
      <c r="P1403" s="147">
        <v>0</v>
      </c>
      <c r="Q1403" s="137">
        <f t="shared" si="449"/>
        <v>0</v>
      </c>
      <c r="R1403" s="80">
        <f t="shared" si="450"/>
        <v>0</v>
      </c>
      <c r="S1403" s="147">
        <v>0</v>
      </c>
      <c r="T1403" s="121"/>
      <c r="U1403" s="263">
        <f>IFERROR(VLOOKUP(B1403,คำนวณตกเบิกวิทยฐานะ!$B$9:$P$1008,14,FALSE),0)</f>
        <v>0</v>
      </c>
      <c r="V1403" s="263">
        <f>IFERROR(VLOOKUP(B1403,คำนวณตกเบิกวิทยฐานะ!$B$9:$P$1008,15,FALSE),0)</f>
        <v>0</v>
      </c>
      <c r="W1403" s="264">
        <f t="shared" si="451"/>
        <v>0</v>
      </c>
      <c r="X1403" s="119" t="s">
        <v>169</v>
      </c>
      <c r="Y1403" s="209" t="s">
        <v>169</v>
      </c>
      <c r="Z1403" s="258"/>
      <c r="AA1403" s="253">
        <f t="shared" si="452"/>
        <v>0</v>
      </c>
      <c r="AB1403" s="253">
        <f t="shared" si="453"/>
        <v>0</v>
      </c>
      <c r="AC1403" s="253">
        <f t="shared" si="443"/>
        <v>0</v>
      </c>
      <c r="AD1403" s="253">
        <f t="shared" si="454"/>
        <v>0</v>
      </c>
      <c r="AE1403" s="268">
        <f t="shared" si="444"/>
        <v>0</v>
      </c>
      <c r="AF1403" s="269">
        <f t="shared" si="455"/>
        <v>0</v>
      </c>
      <c r="AG1403" s="270">
        <f t="shared" si="456"/>
        <v>0</v>
      </c>
      <c r="AH1403" s="121"/>
      <c r="AI1403" s="252"/>
      <c r="AJ1403" s="295"/>
      <c r="AK1403" s="301">
        <f t="shared" si="457"/>
        <v>0</v>
      </c>
      <c r="AL1403" s="119" t="s">
        <v>169</v>
      </c>
      <c r="AM1403" s="123" t="s">
        <v>169</v>
      </c>
      <c r="AN1403" s="122"/>
      <c r="AO1403" s="119" t="s">
        <v>169</v>
      </c>
      <c r="AP1403" s="123" t="s">
        <v>169</v>
      </c>
      <c r="AQ1403" s="124"/>
      <c r="AR1403" s="119" t="s">
        <v>169</v>
      </c>
      <c r="AS1403" s="123" t="s">
        <v>169</v>
      </c>
      <c r="AT1403" s="122"/>
      <c r="AU1403" s="280">
        <f t="shared" si="458"/>
        <v>0</v>
      </c>
      <c r="AV1403" s="281">
        <f t="shared" si="459"/>
        <v>0</v>
      </c>
      <c r="AW1403" s="291">
        <f t="shared" si="460"/>
        <v>0</v>
      </c>
      <c r="AX1403" s="283">
        <f t="shared" si="461"/>
        <v>0</v>
      </c>
    </row>
    <row r="1404" spans="1:50" ht="26.45" customHeight="1">
      <c r="A1404" s="117"/>
      <c r="B1404" s="245"/>
      <c r="C1404" s="136"/>
      <c r="D1404" s="208" t="str">
        <f t="shared" si="445"/>
        <v/>
      </c>
      <c r="E1404" s="129" t="s">
        <v>169</v>
      </c>
      <c r="F1404" s="209" t="s">
        <v>169</v>
      </c>
      <c r="G1404" s="135"/>
      <c r="H1404" s="258"/>
      <c r="I1404" s="259">
        <f t="shared" si="446"/>
        <v>0</v>
      </c>
      <c r="J1404" s="259">
        <f t="shared" si="447"/>
        <v>0</v>
      </c>
      <c r="K1404" s="259">
        <f t="shared" si="448"/>
        <v>0</v>
      </c>
      <c r="L1404" s="252"/>
      <c r="M1404" s="252"/>
      <c r="N1404" s="252"/>
      <c r="O1404" s="147">
        <v>0</v>
      </c>
      <c r="P1404" s="147">
        <v>0</v>
      </c>
      <c r="Q1404" s="137">
        <f t="shared" si="449"/>
        <v>0</v>
      </c>
      <c r="R1404" s="80">
        <f t="shared" si="450"/>
        <v>0</v>
      </c>
      <c r="S1404" s="147">
        <v>0</v>
      </c>
      <c r="T1404" s="121"/>
      <c r="U1404" s="263">
        <f>IFERROR(VLOOKUP(B1404,คำนวณตกเบิกวิทยฐานะ!$B$9:$P$1008,14,FALSE),0)</f>
        <v>0</v>
      </c>
      <c r="V1404" s="263">
        <f>IFERROR(VLOOKUP(B1404,คำนวณตกเบิกวิทยฐานะ!$B$9:$P$1008,15,FALSE),0)</f>
        <v>0</v>
      </c>
      <c r="W1404" s="264">
        <f t="shared" si="451"/>
        <v>0</v>
      </c>
      <c r="X1404" s="119" t="s">
        <v>169</v>
      </c>
      <c r="Y1404" s="209" t="s">
        <v>169</v>
      </c>
      <c r="Z1404" s="258"/>
      <c r="AA1404" s="253">
        <f t="shared" si="452"/>
        <v>0</v>
      </c>
      <c r="AB1404" s="253">
        <f t="shared" si="453"/>
        <v>0</v>
      </c>
      <c r="AC1404" s="253">
        <f t="shared" si="443"/>
        <v>0</v>
      </c>
      <c r="AD1404" s="253">
        <f t="shared" si="454"/>
        <v>0</v>
      </c>
      <c r="AE1404" s="268">
        <f t="shared" si="444"/>
        <v>0</v>
      </c>
      <c r="AF1404" s="269">
        <f t="shared" si="455"/>
        <v>0</v>
      </c>
      <c r="AG1404" s="270">
        <f t="shared" si="456"/>
        <v>0</v>
      </c>
      <c r="AH1404" s="121"/>
      <c r="AI1404" s="252"/>
      <c r="AJ1404" s="295"/>
      <c r="AK1404" s="301">
        <f t="shared" si="457"/>
        <v>0</v>
      </c>
      <c r="AL1404" s="119" t="s">
        <v>169</v>
      </c>
      <c r="AM1404" s="123" t="s">
        <v>169</v>
      </c>
      <c r="AN1404" s="122"/>
      <c r="AO1404" s="119" t="s">
        <v>169</v>
      </c>
      <c r="AP1404" s="123" t="s">
        <v>169</v>
      </c>
      <c r="AQ1404" s="124"/>
      <c r="AR1404" s="119" t="s">
        <v>169</v>
      </c>
      <c r="AS1404" s="123" t="s">
        <v>169</v>
      </c>
      <c r="AT1404" s="122"/>
      <c r="AU1404" s="280">
        <f t="shared" si="458"/>
        <v>0</v>
      </c>
      <c r="AV1404" s="281">
        <f t="shared" si="459"/>
        <v>0</v>
      </c>
      <c r="AW1404" s="291">
        <f t="shared" si="460"/>
        <v>0</v>
      </c>
      <c r="AX1404" s="283">
        <f t="shared" si="461"/>
        <v>0</v>
      </c>
    </row>
    <row r="1405" spans="1:50" ht="26.45" customHeight="1">
      <c r="A1405" s="117"/>
      <c r="B1405" s="245"/>
      <c r="C1405" s="136"/>
      <c r="D1405" s="208" t="str">
        <f t="shared" si="445"/>
        <v/>
      </c>
      <c r="E1405" s="129" t="s">
        <v>169</v>
      </c>
      <c r="F1405" s="209" t="s">
        <v>169</v>
      </c>
      <c r="G1405" s="135"/>
      <c r="H1405" s="258"/>
      <c r="I1405" s="259">
        <f t="shared" si="446"/>
        <v>0</v>
      </c>
      <c r="J1405" s="259">
        <f t="shared" si="447"/>
        <v>0</v>
      </c>
      <c r="K1405" s="259">
        <f t="shared" si="448"/>
        <v>0</v>
      </c>
      <c r="L1405" s="252"/>
      <c r="M1405" s="252"/>
      <c r="N1405" s="252"/>
      <c r="O1405" s="147">
        <v>0</v>
      </c>
      <c r="P1405" s="147">
        <v>0</v>
      </c>
      <c r="Q1405" s="137">
        <f t="shared" si="449"/>
        <v>0</v>
      </c>
      <c r="R1405" s="80">
        <f t="shared" si="450"/>
        <v>0</v>
      </c>
      <c r="S1405" s="147">
        <v>0</v>
      </c>
      <c r="T1405" s="121"/>
      <c r="U1405" s="263">
        <f>IFERROR(VLOOKUP(B1405,คำนวณตกเบิกวิทยฐานะ!$B$9:$P$1008,14,FALSE),0)</f>
        <v>0</v>
      </c>
      <c r="V1405" s="263">
        <f>IFERROR(VLOOKUP(B1405,คำนวณตกเบิกวิทยฐานะ!$B$9:$P$1008,15,FALSE),0)</f>
        <v>0</v>
      </c>
      <c r="W1405" s="264">
        <f t="shared" si="451"/>
        <v>0</v>
      </c>
      <c r="X1405" s="119" t="s">
        <v>169</v>
      </c>
      <c r="Y1405" s="209" t="s">
        <v>169</v>
      </c>
      <c r="Z1405" s="258"/>
      <c r="AA1405" s="253">
        <f t="shared" si="452"/>
        <v>0</v>
      </c>
      <c r="AB1405" s="253">
        <f t="shared" si="453"/>
        <v>0</v>
      </c>
      <c r="AC1405" s="253">
        <f t="shared" si="443"/>
        <v>0</v>
      </c>
      <c r="AD1405" s="253">
        <f t="shared" si="454"/>
        <v>0</v>
      </c>
      <c r="AE1405" s="268">
        <f t="shared" si="444"/>
        <v>0</v>
      </c>
      <c r="AF1405" s="269">
        <f t="shared" si="455"/>
        <v>0</v>
      </c>
      <c r="AG1405" s="270">
        <f t="shared" si="456"/>
        <v>0</v>
      </c>
      <c r="AH1405" s="121"/>
      <c r="AI1405" s="252"/>
      <c r="AJ1405" s="295"/>
      <c r="AK1405" s="301">
        <f t="shared" si="457"/>
        <v>0</v>
      </c>
      <c r="AL1405" s="119" t="s">
        <v>169</v>
      </c>
      <c r="AM1405" s="123" t="s">
        <v>169</v>
      </c>
      <c r="AN1405" s="122"/>
      <c r="AO1405" s="119" t="s">
        <v>169</v>
      </c>
      <c r="AP1405" s="123" t="s">
        <v>169</v>
      </c>
      <c r="AQ1405" s="124"/>
      <c r="AR1405" s="119" t="s">
        <v>169</v>
      </c>
      <c r="AS1405" s="123" t="s">
        <v>169</v>
      </c>
      <c r="AT1405" s="122"/>
      <c r="AU1405" s="280">
        <f t="shared" si="458"/>
        <v>0</v>
      </c>
      <c r="AV1405" s="281">
        <f t="shared" si="459"/>
        <v>0</v>
      </c>
      <c r="AW1405" s="291">
        <f t="shared" si="460"/>
        <v>0</v>
      </c>
      <c r="AX1405" s="283">
        <f t="shared" si="461"/>
        <v>0</v>
      </c>
    </row>
    <row r="1406" spans="1:50" ht="26.45" customHeight="1">
      <c r="A1406" s="117"/>
      <c r="B1406" s="245"/>
      <c r="C1406" s="136"/>
      <c r="D1406" s="208" t="str">
        <f t="shared" si="445"/>
        <v/>
      </c>
      <c r="E1406" s="129" t="s">
        <v>169</v>
      </c>
      <c r="F1406" s="209" t="s">
        <v>169</v>
      </c>
      <c r="G1406" s="135"/>
      <c r="H1406" s="258"/>
      <c r="I1406" s="259">
        <f t="shared" si="446"/>
        <v>0</v>
      </c>
      <c r="J1406" s="259">
        <f t="shared" si="447"/>
        <v>0</v>
      </c>
      <c r="K1406" s="259">
        <f t="shared" si="448"/>
        <v>0</v>
      </c>
      <c r="L1406" s="252"/>
      <c r="M1406" s="252"/>
      <c r="N1406" s="252"/>
      <c r="O1406" s="147">
        <v>0</v>
      </c>
      <c r="P1406" s="147">
        <v>0</v>
      </c>
      <c r="Q1406" s="137">
        <f t="shared" si="449"/>
        <v>0</v>
      </c>
      <c r="R1406" s="80">
        <f t="shared" si="450"/>
        <v>0</v>
      </c>
      <c r="S1406" s="147">
        <v>0</v>
      </c>
      <c r="T1406" s="121"/>
      <c r="U1406" s="263">
        <f>IFERROR(VLOOKUP(B1406,คำนวณตกเบิกวิทยฐานะ!$B$9:$P$1008,14,FALSE),0)</f>
        <v>0</v>
      </c>
      <c r="V1406" s="263">
        <f>IFERROR(VLOOKUP(B1406,คำนวณตกเบิกวิทยฐานะ!$B$9:$P$1008,15,FALSE),0)</f>
        <v>0</v>
      </c>
      <c r="W1406" s="264">
        <f t="shared" si="451"/>
        <v>0</v>
      </c>
      <c r="X1406" s="119" t="s">
        <v>169</v>
      </c>
      <c r="Y1406" s="209" t="s">
        <v>169</v>
      </c>
      <c r="Z1406" s="258"/>
      <c r="AA1406" s="253">
        <f t="shared" si="452"/>
        <v>0</v>
      </c>
      <c r="AB1406" s="253">
        <f t="shared" si="453"/>
        <v>0</v>
      </c>
      <c r="AC1406" s="253">
        <f t="shared" si="443"/>
        <v>0</v>
      </c>
      <c r="AD1406" s="253">
        <f t="shared" si="454"/>
        <v>0</v>
      </c>
      <c r="AE1406" s="268">
        <f t="shared" si="444"/>
        <v>0</v>
      </c>
      <c r="AF1406" s="269">
        <f t="shared" si="455"/>
        <v>0</v>
      </c>
      <c r="AG1406" s="270">
        <f t="shared" si="456"/>
        <v>0</v>
      </c>
      <c r="AH1406" s="121"/>
      <c r="AI1406" s="252"/>
      <c r="AJ1406" s="295"/>
      <c r="AK1406" s="301">
        <f t="shared" si="457"/>
        <v>0</v>
      </c>
      <c r="AL1406" s="119" t="s">
        <v>169</v>
      </c>
      <c r="AM1406" s="123" t="s">
        <v>169</v>
      </c>
      <c r="AN1406" s="122"/>
      <c r="AO1406" s="119" t="s">
        <v>169</v>
      </c>
      <c r="AP1406" s="123" t="s">
        <v>169</v>
      </c>
      <c r="AQ1406" s="124"/>
      <c r="AR1406" s="119" t="s">
        <v>169</v>
      </c>
      <c r="AS1406" s="123" t="s">
        <v>169</v>
      </c>
      <c r="AT1406" s="122"/>
      <c r="AU1406" s="280">
        <f t="shared" si="458"/>
        <v>0</v>
      </c>
      <c r="AV1406" s="281">
        <f t="shared" si="459"/>
        <v>0</v>
      </c>
      <c r="AW1406" s="291">
        <f t="shared" si="460"/>
        <v>0</v>
      </c>
      <c r="AX1406" s="283">
        <f t="shared" si="461"/>
        <v>0</v>
      </c>
    </row>
    <row r="1407" spans="1:50" ht="26.45" customHeight="1">
      <c r="A1407" s="117"/>
      <c r="B1407" s="245"/>
      <c r="C1407" s="136"/>
      <c r="D1407" s="208" t="str">
        <f t="shared" si="445"/>
        <v/>
      </c>
      <c r="E1407" s="129" t="s">
        <v>169</v>
      </c>
      <c r="F1407" s="209" t="s">
        <v>169</v>
      </c>
      <c r="G1407" s="135"/>
      <c r="H1407" s="258"/>
      <c r="I1407" s="259">
        <f t="shared" si="446"/>
        <v>0</v>
      </c>
      <c r="J1407" s="259">
        <f t="shared" si="447"/>
        <v>0</v>
      </c>
      <c r="K1407" s="259">
        <f t="shared" si="448"/>
        <v>0</v>
      </c>
      <c r="L1407" s="252"/>
      <c r="M1407" s="252"/>
      <c r="N1407" s="252"/>
      <c r="O1407" s="147">
        <v>0</v>
      </c>
      <c r="P1407" s="147">
        <v>0</v>
      </c>
      <c r="Q1407" s="137">
        <f t="shared" si="449"/>
        <v>0</v>
      </c>
      <c r="R1407" s="80">
        <f t="shared" si="450"/>
        <v>0</v>
      </c>
      <c r="S1407" s="147">
        <v>0</v>
      </c>
      <c r="T1407" s="121"/>
      <c r="U1407" s="263">
        <f>IFERROR(VLOOKUP(B1407,คำนวณตกเบิกวิทยฐานะ!$B$9:$P$1008,14,FALSE),0)</f>
        <v>0</v>
      </c>
      <c r="V1407" s="263">
        <f>IFERROR(VLOOKUP(B1407,คำนวณตกเบิกวิทยฐานะ!$B$9:$P$1008,15,FALSE),0)</f>
        <v>0</v>
      </c>
      <c r="W1407" s="264">
        <f t="shared" si="451"/>
        <v>0</v>
      </c>
      <c r="X1407" s="119" t="s">
        <v>169</v>
      </c>
      <c r="Y1407" s="209" t="s">
        <v>169</v>
      </c>
      <c r="Z1407" s="258"/>
      <c r="AA1407" s="253">
        <f t="shared" si="452"/>
        <v>0</v>
      </c>
      <c r="AB1407" s="253">
        <f t="shared" si="453"/>
        <v>0</v>
      </c>
      <c r="AC1407" s="253">
        <f t="shared" si="443"/>
        <v>0</v>
      </c>
      <c r="AD1407" s="253">
        <f t="shared" si="454"/>
        <v>0</v>
      </c>
      <c r="AE1407" s="268">
        <f t="shared" si="444"/>
        <v>0</v>
      </c>
      <c r="AF1407" s="269">
        <f t="shared" si="455"/>
        <v>0</v>
      </c>
      <c r="AG1407" s="270">
        <f t="shared" si="456"/>
        <v>0</v>
      </c>
      <c r="AH1407" s="121"/>
      <c r="AI1407" s="252"/>
      <c r="AJ1407" s="295"/>
      <c r="AK1407" s="301">
        <f t="shared" si="457"/>
        <v>0</v>
      </c>
      <c r="AL1407" s="119" t="s">
        <v>169</v>
      </c>
      <c r="AM1407" s="123" t="s">
        <v>169</v>
      </c>
      <c r="AN1407" s="122"/>
      <c r="AO1407" s="119" t="s">
        <v>169</v>
      </c>
      <c r="AP1407" s="123" t="s">
        <v>169</v>
      </c>
      <c r="AQ1407" s="124"/>
      <c r="AR1407" s="119" t="s">
        <v>169</v>
      </c>
      <c r="AS1407" s="123" t="s">
        <v>169</v>
      </c>
      <c r="AT1407" s="122"/>
      <c r="AU1407" s="280">
        <f t="shared" si="458"/>
        <v>0</v>
      </c>
      <c r="AV1407" s="281">
        <f t="shared" si="459"/>
        <v>0</v>
      </c>
      <c r="AW1407" s="291">
        <f t="shared" si="460"/>
        <v>0</v>
      </c>
      <c r="AX1407" s="283">
        <f t="shared" si="461"/>
        <v>0</v>
      </c>
    </row>
    <row r="1408" spans="1:50" ht="26.45" customHeight="1">
      <c r="A1408" s="117"/>
      <c r="B1408" s="245"/>
      <c r="C1408" s="136"/>
      <c r="D1408" s="208" t="str">
        <f t="shared" si="445"/>
        <v/>
      </c>
      <c r="E1408" s="129" t="s">
        <v>169</v>
      </c>
      <c r="F1408" s="209" t="s">
        <v>169</v>
      </c>
      <c r="G1408" s="135"/>
      <c r="H1408" s="258"/>
      <c r="I1408" s="259">
        <f t="shared" si="446"/>
        <v>0</v>
      </c>
      <c r="J1408" s="259">
        <f t="shared" si="447"/>
        <v>0</v>
      </c>
      <c r="K1408" s="259">
        <f t="shared" si="448"/>
        <v>0</v>
      </c>
      <c r="L1408" s="252"/>
      <c r="M1408" s="252"/>
      <c r="N1408" s="252"/>
      <c r="O1408" s="147">
        <v>0</v>
      </c>
      <c r="P1408" s="147">
        <v>0</v>
      </c>
      <c r="Q1408" s="137">
        <f t="shared" si="449"/>
        <v>0</v>
      </c>
      <c r="R1408" s="80">
        <f t="shared" si="450"/>
        <v>0</v>
      </c>
      <c r="S1408" s="147">
        <v>0</v>
      </c>
      <c r="T1408" s="121"/>
      <c r="U1408" s="263">
        <f>IFERROR(VLOOKUP(B1408,คำนวณตกเบิกวิทยฐานะ!$B$9:$P$1008,14,FALSE),0)</f>
        <v>0</v>
      </c>
      <c r="V1408" s="263">
        <f>IFERROR(VLOOKUP(B1408,คำนวณตกเบิกวิทยฐานะ!$B$9:$P$1008,15,FALSE),0)</f>
        <v>0</v>
      </c>
      <c r="W1408" s="264">
        <f t="shared" si="451"/>
        <v>0</v>
      </c>
      <c r="X1408" s="119" t="s">
        <v>169</v>
      </c>
      <c r="Y1408" s="209" t="s">
        <v>169</v>
      </c>
      <c r="Z1408" s="258"/>
      <c r="AA1408" s="253">
        <f t="shared" si="452"/>
        <v>0</v>
      </c>
      <c r="AB1408" s="253">
        <f t="shared" si="453"/>
        <v>0</v>
      </c>
      <c r="AC1408" s="253">
        <f t="shared" si="443"/>
        <v>0</v>
      </c>
      <c r="AD1408" s="253">
        <f t="shared" si="454"/>
        <v>0</v>
      </c>
      <c r="AE1408" s="268">
        <f t="shared" si="444"/>
        <v>0</v>
      </c>
      <c r="AF1408" s="269">
        <f t="shared" si="455"/>
        <v>0</v>
      </c>
      <c r="AG1408" s="270">
        <f t="shared" si="456"/>
        <v>0</v>
      </c>
      <c r="AH1408" s="121"/>
      <c r="AI1408" s="252"/>
      <c r="AJ1408" s="295"/>
      <c r="AK1408" s="301">
        <f t="shared" si="457"/>
        <v>0</v>
      </c>
      <c r="AL1408" s="119" t="s">
        <v>169</v>
      </c>
      <c r="AM1408" s="123" t="s">
        <v>169</v>
      </c>
      <c r="AN1408" s="122"/>
      <c r="AO1408" s="119" t="s">
        <v>169</v>
      </c>
      <c r="AP1408" s="123" t="s">
        <v>169</v>
      </c>
      <c r="AQ1408" s="124"/>
      <c r="AR1408" s="119" t="s">
        <v>169</v>
      </c>
      <c r="AS1408" s="123" t="s">
        <v>169</v>
      </c>
      <c r="AT1408" s="122"/>
      <c r="AU1408" s="280">
        <f t="shared" si="458"/>
        <v>0</v>
      </c>
      <c r="AV1408" s="281">
        <f t="shared" si="459"/>
        <v>0</v>
      </c>
      <c r="AW1408" s="291">
        <f t="shared" si="460"/>
        <v>0</v>
      </c>
      <c r="AX1408" s="283">
        <f t="shared" si="461"/>
        <v>0</v>
      </c>
    </row>
    <row r="1409" spans="1:50" ht="26.45" customHeight="1">
      <c r="A1409" s="117"/>
      <c r="B1409" s="245"/>
      <c r="C1409" s="136"/>
      <c r="D1409" s="208" t="str">
        <f t="shared" si="445"/>
        <v/>
      </c>
      <c r="E1409" s="129" t="s">
        <v>169</v>
      </c>
      <c r="F1409" s="209" t="s">
        <v>169</v>
      </c>
      <c r="G1409" s="135"/>
      <c r="H1409" s="258"/>
      <c r="I1409" s="259">
        <f t="shared" si="446"/>
        <v>0</v>
      </c>
      <c r="J1409" s="259">
        <f t="shared" si="447"/>
        <v>0</v>
      </c>
      <c r="K1409" s="259">
        <f t="shared" si="448"/>
        <v>0</v>
      </c>
      <c r="L1409" s="252"/>
      <c r="M1409" s="252"/>
      <c r="N1409" s="252"/>
      <c r="O1409" s="147">
        <v>0</v>
      </c>
      <c r="P1409" s="147">
        <v>0</v>
      </c>
      <c r="Q1409" s="137">
        <f t="shared" si="449"/>
        <v>0</v>
      </c>
      <c r="R1409" s="80">
        <f t="shared" si="450"/>
        <v>0</v>
      </c>
      <c r="S1409" s="147">
        <v>0</v>
      </c>
      <c r="T1409" s="121"/>
      <c r="U1409" s="263">
        <f>IFERROR(VLOOKUP(B1409,คำนวณตกเบิกวิทยฐานะ!$B$9:$P$1008,14,FALSE),0)</f>
        <v>0</v>
      </c>
      <c r="V1409" s="263">
        <f>IFERROR(VLOOKUP(B1409,คำนวณตกเบิกวิทยฐานะ!$B$9:$P$1008,15,FALSE),0)</f>
        <v>0</v>
      </c>
      <c r="W1409" s="264">
        <f t="shared" si="451"/>
        <v>0</v>
      </c>
      <c r="X1409" s="119" t="s">
        <v>169</v>
      </c>
      <c r="Y1409" s="209" t="s">
        <v>169</v>
      </c>
      <c r="Z1409" s="258"/>
      <c r="AA1409" s="253">
        <f t="shared" si="452"/>
        <v>0</v>
      </c>
      <c r="AB1409" s="253">
        <f t="shared" si="453"/>
        <v>0</v>
      </c>
      <c r="AC1409" s="253">
        <f t="shared" si="443"/>
        <v>0</v>
      </c>
      <c r="AD1409" s="253">
        <f t="shared" si="454"/>
        <v>0</v>
      </c>
      <c r="AE1409" s="268">
        <f t="shared" si="444"/>
        <v>0</v>
      </c>
      <c r="AF1409" s="269">
        <f t="shared" si="455"/>
        <v>0</v>
      </c>
      <c r="AG1409" s="270">
        <f t="shared" si="456"/>
        <v>0</v>
      </c>
      <c r="AH1409" s="121"/>
      <c r="AI1409" s="252"/>
      <c r="AJ1409" s="295"/>
      <c r="AK1409" s="301">
        <f t="shared" si="457"/>
        <v>0</v>
      </c>
      <c r="AL1409" s="119" t="s">
        <v>169</v>
      </c>
      <c r="AM1409" s="123" t="s">
        <v>169</v>
      </c>
      <c r="AN1409" s="122"/>
      <c r="AO1409" s="119" t="s">
        <v>169</v>
      </c>
      <c r="AP1409" s="123" t="s">
        <v>169</v>
      </c>
      <c r="AQ1409" s="124"/>
      <c r="AR1409" s="119" t="s">
        <v>169</v>
      </c>
      <c r="AS1409" s="123" t="s">
        <v>169</v>
      </c>
      <c r="AT1409" s="122"/>
      <c r="AU1409" s="280">
        <f t="shared" si="458"/>
        <v>0</v>
      </c>
      <c r="AV1409" s="281">
        <f t="shared" si="459"/>
        <v>0</v>
      </c>
      <c r="AW1409" s="291">
        <f t="shared" si="460"/>
        <v>0</v>
      </c>
      <c r="AX1409" s="283">
        <f t="shared" si="461"/>
        <v>0</v>
      </c>
    </row>
    <row r="1410" spans="1:50" ht="26.45" customHeight="1">
      <c r="A1410" s="117"/>
      <c r="B1410" s="245"/>
      <c r="C1410" s="136"/>
      <c r="D1410" s="208" t="str">
        <f t="shared" si="445"/>
        <v/>
      </c>
      <c r="E1410" s="129" t="s">
        <v>169</v>
      </c>
      <c r="F1410" s="209" t="s">
        <v>169</v>
      </c>
      <c r="G1410" s="135"/>
      <c r="H1410" s="258"/>
      <c r="I1410" s="259">
        <f t="shared" si="446"/>
        <v>0</v>
      </c>
      <c r="J1410" s="259">
        <f t="shared" si="447"/>
        <v>0</v>
      </c>
      <c r="K1410" s="259">
        <f t="shared" si="448"/>
        <v>0</v>
      </c>
      <c r="L1410" s="252"/>
      <c r="M1410" s="252"/>
      <c r="N1410" s="252"/>
      <c r="O1410" s="147">
        <v>0</v>
      </c>
      <c r="P1410" s="147">
        <v>0</v>
      </c>
      <c r="Q1410" s="137">
        <f t="shared" si="449"/>
        <v>0</v>
      </c>
      <c r="R1410" s="80">
        <f t="shared" si="450"/>
        <v>0</v>
      </c>
      <c r="S1410" s="147">
        <v>0</v>
      </c>
      <c r="T1410" s="121"/>
      <c r="U1410" s="263">
        <f>IFERROR(VLOOKUP(B1410,คำนวณตกเบิกวิทยฐานะ!$B$9:$P$1008,14,FALSE),0)</f>
        <v>0</v>
      </c>
      <c r="V1410" s="263">
        <f>IFERROR(VLOOKUP(B1410,คำนวณตกเบิกวิทยฐานะ!$B$9:$P$1008,15,FALSE),0)</f>
        <v>0</v>
      </c>
      <c r="W1410" s="264">
        <f t="shared" si="451"/>
        <v>0</v>
      </c>
      <c r="X1410" s="119" t="s">
        <v>169</v>
      </c>
      <c r="Y1410" s="209" t="s">
        <v>169</v>
      </c>
      <c r="Z1410" s="258"/>
      <c r="AA1410" s="253">
        <f t="shared" si="452"/>
        <v>0</v>
      </c>
      <c r="AB1410" s="253">
        <f t="shared" si="453"/>
        <v>0</v>
      </c>
      <c r="AC1410" s="253">
        <f t="shared" si="443"/>
        <v>0</v>
      </c>
      <c r="AD1410" s="253">
        <f t="shared" si="454"/>
        <v>0</v>
      </c>
      <c r="AE1410" s="268">
        <f t="shared" si="444"/>
        <v>0</v>
      </c>
      <c r="AF1410" s="269">
        <f t="shared" si="455"/>
        <v>0</v>
      </c>
      <c r="AG1410" s="270">
        <f t="shared" si="456"/>
        <v>0</v>
      </c>
      <c r="AH1410" s="121"/>
      <c r="AI1410" s="252"/>
      <c r="AJ1410" s="295"/>
      <c r="AK1410" s="301">
        <f t="shared" si="457"/>
        <v>0</v>
      </c>
      <c r="AL1410" s="119" t="s">
        <v>169</v>
      </c>
      <c r="AM1410" s="123" t="s">
        <v>169</v>
      </c>
      <c r="AN1410" s="122"/>
      <c r="AO1410" s="119" t="s">
        <v>169</v>
      </c>
      <c r="AP1410" s="123" t="s">
        <v>169</v>
      </c>
      <c r="AQ1410" s="124"/>
      <c r="AR1410" s="119" t="s">
        <v>169</v>
      </c>
      <c r="AS1410" s="123" t="s">
        <v>169</v>
      </c>
      <c r="AT1410" s="122"/>
      <c r="AU1410" s="280">
        <f t="shared" si="458"/>
        <v>0</v>
      </c>
      <c r="AV1410" s="281">
        <f t="shared" si="459"/>
        <v>0</v>
      </c>
      <c r="AW1410" s="291">
        <f t="shared" si="460"/>
        <v>0</v>
      </c>
      <c r="AX1410" s="283">
        <f t="shared" si="461"/>
        <v>0</v>
      </c>
    </row>
    <row r="1411" spans="1:50" ht="26.45" customHeight="1">
      <c r="A1411" s="117"/>
      <c r="B1411" s="245"/>
      <c r="C1411" s="136"/>
      <c r="D1411" s="208" t="str">
        <f t="shared" si="445"/>
        <v/>
      </c>
      <c r="E1411" s="129" t="s">
        <v>169</v>
      </c>
      <c r="F1411" s="209" t="s">
        <v>169</v>
      </c>
      <c r="G1411" s="135"/>
      <c r="H1411" s="258"/>
      <c r="I1411" s="259">
        <f t="shared" si="446"/>
        <v>0</v>
      </c>
      <c r="J1411" s="259">
        <f t="shared" si="447"/>
        <v>0</v>
      </c>
      <c r="K1411" s="259">
        <f t="shared" si="448"/>
        <v>0</v>
      </c>
      <c r="L1411" s="252"/>
      <c r="M1411" s="252"/>
      <c r="N1411" s="252"/>
      <c r="O1411" s="147">
        <v>0</v>
      </c>
      <c r="P1411" s="147">
        <v>0</v>
      </c>
      <c r="Q1411" s="137">
        <f t="shared" si="449"/>
        <v>0</v>
      </c>
      <c r="R1411" s="80">
        <f t="shared" si="450"/>
        <v>0</v>
      </c>
      <c r="S1411" s="147">
        <v>0</v>
      </c>
      <c r="T1411" s="121"/>
      <c r="U1411" s="263">
        <f>IFERROR(VLOOKUP(B1411,คำนวณตกเบิกวิทยฐานะ!$B$9:$P$1008,14,FALSE),0)</f>
        <v>0</v>
      </c>
      <c r="V1411" s="263">
        <f>IFERROR(VLOOKUP(B1411,คำนวณตกเบิกวิทยฐานะ!$B$9:$P$1008,15,FALSE),0)</f>
        <v>0</v>
      </c>
      <c r="W1411" s="264">
        <f t="shared" si="451"/>
        <v>0</v>
      </c>
      <c r="X1411" s="119" t="s">
        <v>169</v>
      </c>
      <c r="Y1411" s="209" t="s">
        <v>169</v>
      </c>
      <c r="Z1411" s="258"/>
      <c r="AA1411" s="253">
        <f t="shared" si="452"/>
        <v>0</v>
      </c>
      <c r="AB1411" s="253">
        <f t="shared" si="453"/>
        <v>0</v>
      </c>
      <c r="AC1411" s="253">
        <f t="shared" si="443"/>
        <v>0</v>
      </c>
      <c r="AD1411" s="253">
        <f t="shared" si="454"/>
        <v>0</v>
      </c>
      <c r="AE1411" s="268">
        <f t="shared" si="444"/>
        <v>0</v>
      </c>
      <c r="AF1411" s="269">
        <f t="shared" si="455"/>
        <v>0</v>
      </c>
      <c r="AG1411" s="270">
        <f t="shared" si="456"/>
        <v>0</v>
      </c>
      <c r="AH1411" s="121"/>
      <c r="AI1411" s="252"/>
      <c r="AJ1411" s="295"/>
      <c r="AK1411" s="301">
        <f t="shared" si="457"/>
        <v>0</v>
      </c>
      <c r="AL1411" s="119" t="s">
        <v>169</v>
      </c>
      <c r="AM1411" s="123" t="s">
        <v>169</v>
      </c>
      <c r="AN1411" s="122"/>
      <c r="AO1411" s="119" t="s">
        <v>169</v>
      </c>
      <c r="AP1411" s="123" t="s">
        <v>169</v>
      </c>
      <c r="AQ1411" s="124"/>
      <c r="AR1411" s="119" t="s">
        <v>169</v>
      </c>
      <c r="AS1411" s="123" t="s">
        <v>169</v>
      </c>
      <c r="AT1411" s="122"/>
      <c r="AU1411" s="280">
        <f t="shared" si="458"/>
        <v>0</v>
      </c>
      <c r="AV1411" s="281">
        <f t="shared" si="459"/>
        <v>0</v>
      </c>
      <c r="AW1411" s="291">
        <f t="shared" si="460"/>
        <v>0</v>
      </c>
      <c r="AX1411" s="283">
        <f t="shared" si="461"/>
        <v>0</v>
      </c>
    </row>
    <row r="1412" spans="1:50" ht="26.45" customHeight="1">
      <c r="A1412" s="117"/>
      <c r="B1412" s="245"/>
      <c r="C1412" s="136"/>
      <c r="D1412" s="208" t="str">
        <f t="shared" si="445"/>
        <v/>
      </c>
      <c r="E1412" s="129" t="s">
        <v>169</v>
      </c>
      <c r="F1412" s="209" t="s">
        <v>169</v>
      </c>
      <c r="G1412" s="135"/>
      <c r="H1412" s="258"/>
      <c r="I1412" s="259">
        <f t="shared" si="446"/>
        <v>0</v>
      </c>
      <c r="J1412" s="259">
        <f t="shared" si="447"/>
        <v>0</v>
      </c>
      <c r="K1412" s="259">
        <f t="shared" si="448"/>
        <v>0</v>
      </c>
      <c r="L1412" s="252"/>
      <c r="M1412" s="252"/>
      <c r="N1412" s="252"/>
      <c r="O1412" s="147">
        <v>0</v>
      </c>
      <c r="P1412" s="147">
        <v>0</v>
      </c>
      <c r="Q1412" s="137">
        <f t="shared" si="449"/>
        <v>0</v>
      </c>
      <c r="R1412" s="80">
        <f t="shared" si="450"/>
        <v>0</v>
      </c>
      <c r="S1412" s="147">
        <v>0</v>
      </c>
      <c r="T1412" s="121"/>
      <c r="U1412" s="263">
        <f>IFERROR(VLOOKUP(B1412,คำนวณตกเบิกวิทยฐานะ!$B$9:$P$1008,14,FALSE),0)</f>
        <v>0</v>
      </c>
      <c r="V1412" s="263">
        <f>IFERROR(VLOOKUP(B1412,คำนวณตกเบิกวิทยฐานะ!$B$9:$P$1008,15,FALSE),0)</f>
        <v>0</v>
      </c>
      <c r="W1412" s="264">
        <f t="shared" si="451"/>
        <v>0</v>
      </c>
      <c r="X1412" s="119" t="s">
        <v>169</v>
      </c>
      <c r="Y1412" s="209" t="s">
        <v>169</v>
      </c>
      <c r="Z1412" s="258"/>
      <c r="AA1412" s="253">
        <f t="shared" si="452"/>
        <v>0</v>
      </c>
      <c r="AB1412" s="253">
        <f t="shared" si="453"/>
        <v>0</v>
      </c>
      <c r="AC1412" s="253">
        <f t="shared" si="443"/>
        <v>0</v>
      </c>
      <c r="AD1412" s="253">
        <f t="shared" si="454"/>
        <v>0</v>
      </c>
      <c r="AE1412" s="268">
        <f t="shared" si="444"/>
        <v>0</v>
      </c>
      <c r="AF1412" s="269">
        <f t="shared" si="455"/>
        <v>0</v>
      </c>
      <c r="AG1412" s="270">
        <f t="shared" si="456"/>
        <v>0</v>
      </c>
      <c r="AH1412" s="121"/>
      <c r="AI1412" s="252"/>
      <c r="AJ1412" s="295"/>
      <c r="AK1412" s="301">
        <f t="shared" si="457"/>
        <v>0</v>
      </c>
      <c r="AL1412" s="119" t="s">
        <v>169</v>
      </c>
      <c r="AM1412" s="123" t="s">
        <v>169</v>
      </c>
      <c r="AN1412" s="122"/>
      <c r="AO1412" s="119" t="s">
        <v>169</v>
      </c>
      <c r="AP1412" s="123" t="s">
        <v>169</v>
      </c>
      <c r="AQ1412" s="124"/>
      <c r="AR1412" s="119" t="s">
        <v>169</v>
      </c>
      <c r="AS1412" s="123" t="s">
        <v>169</v>
      </c>
      <c r="AT1412" s="122"/>
      <c r="AU1412" s="280">
        <f t="shared" si="458"/>
        <v>0</v>
      </c>
      <c r="AV1412" s="281">
        <f t="shared" si="459"/>
        <v>0</v>
      </c>
      <c r="AW1412" s="291">
        <f t="shared" si="460"/>
        <v>0</v>
      </c>
      <c r="AX1412" s="283">
        <f t="shared" si="461"/>
        <v>0</v>
      </c>
    </row>
    <row r="1413" spans="1:50" ht="26.45" customHeight="1">
      <c r="A1413" s="117"/>
      <c r="B1413" s="245"/>
      <c r="C1413" s="136"/>
      <c r="D1413" s="208" t="str">
        <f t="shared" si="445"/>
        <v/>
      </c>
      <c r="E1413" s="129" t="s">
        <v>169</v>
      </c>
      <c r="F1413" s="209" t="s">
        <v>169</v>
      </c>
      <c r="G1413" s="135"/>
      <c r="H1413" s="258"/>
      <c r="I1413" s="259">
        <f t="shared" si="446"/>
        <v>0</v>
      </c>
      <c r="J1413" s="259">
        <f t="shared" si="447"/>
        <v>0</v>
      </c>
      <c r="K1413" s="259">
        <f t="shared" si="448"/>
        <v>0</v>
      </c>
      <c r="L1413" s="252"/>
      <c r="M1413" s="252"/>
      <c r="N1413" s="252"/>
      <c r="O1413" s="147">
        <v>0</v>
      </c>
      <c r="P1413" s="147">
        <v>0</v>
      </c>
      <c r="Q1413" s="137">
        <f t="shared" si="449"/>
        <v>0</v>
      </c>
      <c r="R1413" s="80">
        <f t="shared" si="450"/>
        <v>0</v>
      </c>
      <c r="S1413" s="147">
        <v>0</v>
      </c>
      <c r="T1413" s="121"/>
      <c r="U1413" s="263">
        <f>IFERROR(VLOOKUP(B1413,คำนวณตกเบิกวิทยฐานะ!$B$9:$P$1008,14,FALSE),0)</f>
        <v>0</v>
      </c>
      <c r="V1413" s="263">
        <f>IFERROR(VLOOKUP(B1413,คำนวณตกเบิกวิทยฐานะ!$B$9:$P$1008,15,FALSE),0)</f>
        <v>0</v>
      </c>
      <c r="W1413" s="264">
        <f t="shared" si="451"/>
        <v>0</v>
      </c>
      <c r="X1413" s="119" t="s">
        <v>169</v>
      </c>
      <c r="Y1413" s="209" t="s">
        <v>169</v>
      </c>
      <c r="Z1413" s="258"/>
      <c r="AA1413" s="253">
        <f t="shared" si="452"/>
        <v>0</v>
      </c>
      <c r="AB1413" s="253">
        <f t="shared" si="453"/>
        <v>0</v>
      </c>
      <c r="AC1413" s="253">
        <f t="shared" si="443"/>
        <v>0</v>
      </c>
      <c r="AD1413" s="253">
        <f t="shared" si="454"/>
        <v>0</v>
      </c>
      <c r="AE1413" s="268">
        <f t="shared" si="444"/>
        <v>0</v>
      </c>
      <c r="AF1413" s="269">
        <f t="shared" si="455"/>
        <v>0</v>
      </c>
      <c r="AG1413" s="270">
        <f t="shared" si="456"/>
        <v>0</v>
      </c>
      <c r="AH1413" s="121"/>
      <c r="AI1413" s="252"/>
      <c r="AJ1413" s="295"/>
      <c r="AK1413" s="301">
        <f t="shared" si="457"/>
        <v>0</v>
      </c>
      <c r="AL1413" s="119" t="s">
        <v>169</v>
      </c>
      <c r="AM1413" s="123" t="s">
        <v>169</v>
      </c>
      <c r="AN1413" s="122"/>
      <c r="AO1413" s="119" t="s">
        <v>169</v>
      </c>
      <c r="AP1413" s="123" t="s">
        <v>169</v>
      </c>
      <c r="AQ1413" s="124"/>
      <c r="AR1413" s="119" t="s">
        <v>169</v>
      </c>
      <c r="AS1413" s="123" t="s">
        <v>169</v>
      </c>
      <c r="AT1413" s="122"/>
      <c r="AU1413" s="280">
        <f t="shared" si="458"/>
        <v>0</v>
      </c>
      <c r="AV1413" s="281">
        <f t="shared" si="459"/>
        <v>0</v>
      </c>
      <c r="AW1413" s="291">
        <f t="shared" si="460"/>
        <v>0</v>
      </c>
      <c r="AX1413" s="283">
        <f t="shared" si="461"/>
        <v>0</v>
      </c>
    </row>
    <row r="1414" spans="1:50" ht="26.45" customHeight="1">
      <c r="A1414" s="117"/>
      <c r="B1414" s="245"/>
      <c r="C1414" s="136"/>
      <c r="D1414" s="208" t="str">
        <f t="shared" si="445"/>
        <v/>
      </c>
      <c r="E1414" s="129" t="s">
        <v>169</v>
      </c>
      <c r="F1414" s="209" t="s">
        <v>169</v>
      </c>
      <c r="G1414" s="135"/>
      <c r="H1414" s="258"/>
      <c r="I1414" s="259">
        <f t="shared" si="446"/>
        <v>0</v>
      </c>
      <c r="J1414" s="259">
        <f t="shared" si="447"/>
        <v>0</v>
      </c>
      <c r="K1414" s="259">
        <f t="shared" si="448"/>
        <v>0</v>
      </c>
      <c r="L1414" s="252"/>
      <c r="M1414" s="252"/>
      <c r="N1414" s="252"/>
      <c r="O1414" s="147">
        <v>0</v>
      </c>
      <c r="P1414" s="147">
        <v>0</v>
      </c>
      <c r="Q1414" s="137">
        <f t="shared" si="449"/>
        <v>0</v>
      </c>
      <c r="R1414" s="80">
        <f t="shared" si="450"/>
        <v>0</v>
      </c>
      <c r="S1414" s="147">
        <v>0</v>
      </c>
      <c r="T1414" s="121"/>
      <c r="U1414" s="263">
        <f>IFERROR(VLOOKUP(B1414,คำนวณตกเบิกวิทยฐานะ!$B$9:$P$1008,14,FALSE),0)</f>
        <v>0</v>
      </c>
      <c r="V1414" s="263">
        <f>IFERROR(VLOOKUP(B1414,คำนวณตกเบิกวิทยฐานะ!$B$9:$P$1008,15,FALSE),0)</f>
        <v>0</v>
      </c>
      <c r="W1414" s="264">
        <f t="shared" si="451"/>
        <v>0</v>
      </c>
      <c r="X1414" s="119" t="s">
        <v>169</v>
      </c>
      <c r="Y1414" s="209" t="s">
        <v>169</v>
      </c>
      <c r="Z1414" s="258"/>
      <c r="AA1414" s="253">
        <f t="shared" si="452"/>
        <v>0</v>
      </c>
      <c r="AB1414" s="253">
        <f t="shared" si="453"/>
        <v>0</v>
      </c>
      <c r="AC1414" s="253">
        <f t="shared" si="443"/>
        <v>0</v>
      </c>
      <c r="AD1414" s="253">
        <f t="shared" si="454"/>
        <v>0</v>
      </c>
      <c r="AE1414" s="268">
        <f t="shared" si="444"/>
        <v>0</v>
      </c>
      <c r="AF1414" s="269">
        <f t="shared" si="455"/>
        <v>0</v>
      </c>
      <c r="AG1414" s="270">
        <f t="shared" si="456"/>
        <v>0</v>
      </c>
      <c r="AH1414" s="121"/>
      <c r="AI1414" s="252"/>
      <c r="AJ1414" s="295"/>
      <c r="AK1414" s="301">
        <f t="shared" si="457"/>
        <v>0</v>
      </c>
      <c r="AL1414" s="119" t="s">
        <v>169</v>
      </c>
      <c r="AM1414" s="123" t="s">
        <v>169</v>
      </c>
      <c r="AN1414" s="122"/>
      <c r="AO1414" s="119" t="s">
        <v>169</v>
      </c>
      <c r="AP1414" s="123" t="s">
        <v>169</v>
      </c>
      <c r="AQ1414" s="124"/>
      <c r="AR1414" s="119" t="s">
        <v>169</v>
      </c>
      <c r="AS1414" s="123" t="s">
        <v>169</v>
      </c>
      <c r="AT1414" s="122"/>
      <c r="AU1414" s="280">
        <f t="shared" si="458"/>
        <v>0</v>
      </c>
      <c r="AV1414" s="281">
        <f t="shared" si="459"/>
        <v>0</v>
      </c>
      <c r="AW1414" s="291">
        <f t="shared" si="460"/>
        <v>0</v>
      </c>
      <c r="AX1414" s="283">
        <f t="shared" si="461"/>
        <v>0</v>
      </c>
    </row>
    <row r="1415" spans="1:50" ht="26.45" customHeight="1">
      <c r="A1415" s="117"/>
      <c r="B1415" s="245"/>
      <c r="C1415" s="136"/>
      <c r="D1415" s="208" t="str">
        <f t="shared" si="445"/>
        <v/>
      </c>
      <c r="E1415" s="129" t="s">
        <v>169</v>
      </c>
      <c r="F1415" s="209" t="s">
        <v>169</v>
      </c>
      <c r="G1415" s="135"/>
      <c r="H1415" s="258"/>
      <c r="I1415" s="259">
        <f t="shared" si="446"/>
        <v>0</v>
      </c>
      <c r="J1415" s="259">
        <f t="shared" si="447"/>
        <v>0</v>
      </c>
      <c r="K1415" s="259">
        <f t="shared" si="448"/>
        <v>0</v>
      </c>
      <c r="L1415" s="252"/>
      <c r="M1415" s="252"/>
      <c r="N1415" s="252"/>
      <c r="O1415" s="147">
        <v>0</v>
      </c>
      <c r="P1415" s="147">
        <v>0</v>
      </c>
      <c r="Q1415" s="137">
        <f t="shared" si="449"/>
        <v>0</v>
      </c>
      <c r="R1415" s="80">
        <f t="shared" si="450"/>
        <v>0</v>
      </c>
      <c r="S1415" s="147">
        <v>0</v>
      </c>
      <c r="T1415" s="121"/>
      <c r="U1415" s="263">
        <f>IFERROR(VLOOKUP(B1415,คำนวณตกเบิกวิทยฐานะ!$B$9:$P$1008,14,FALSE),0)</f>
        <v>0</v>
      </c>
      <c r="V1415" s="263">
        <f>IFERROR(VLOOKUP(B1415,คำนวณตกเบิกวิทยฐานะ!$B$9:$P$1008,15,FALSE),0)</f>
        <v>0</v>
      </c>
      <c r="W1415" s="264">
        <f t="shared" si="451"/>
        <v>0</v>
      </c>
      <c r="X1415" s="119" t="s">
        <v>169</v>
      </c>
      <c r="Y1415" s="209" t="s">
        <v>169</v>
      </c>
      <c r="Z1415" s="258"/>
      <c r="AA1415" s="253">
        <f t="shared" si="452"/>
        <v>0</v>
      </c>
      <c r="AB1415" s="253">
        <f t="shared" si="453"/>
        <v>0</v>
      </c>
      <c r="AC1415" s="253">
        <f t="shared" si="443"/>
        <v>0</v>
      </c>
      <c r="AD1415" s="253">
        <f t="shared" si="454"/>
        <v>0</v>
      </c>
      <c r="AE1415" s="268">
        <f t="shared" si="444"/>
        <v>0</v>
      </c>
      <c r="AF1415" s="269">
        <f t="shared" si="455"/>
        <v>0</v>
      </c>
      <c r="AG1415" s="270">
        <f t="shared" si="456"/>
        <v>0</v>
      </c>
      <c r="AH1415" s="121"/>
      <c r="AI1415" s="252"/>
      <c r="AJ1415" s="295"/>
      <c r="AK1415" s="301">
        <f t="shared" si="457"/>
        <v>0</v>
      </c>
      <c r="AL1415" s="119" t="s">
        <v>169</v>
      </c>
      <c r="AM1415" s="123" t="s">
        <v>169</v>
      </c>
      <c r="AN1415" s="122"/>
      <c r="AO1415" s="119" t="s">
        <v>169</v>
      </c>
      <c r="AP1415" s="123" t="s">
        <v>169</v>
      </c>
      <c r="AQ1415" s="124"/>
      <c r="AR1415" s="119" t="s">
        <v>169</v>
      </c>
      <c r="AS1415" s="123" t="s">
        <v>169</v>
      </c>
      <c r="AT1415" s="122"/>
      <c r="AU1415" s="280">
        <f t="shared" si="458"/>
        <v>0</v>
      </c>
      <c r="AV1415" s="281">
        <f t="shared" si="459"/>
        <v>0</v>
      </c>
      <c r="AW1415" s="291">
        <f t="shared" si="460"/>
        <v>0</v>
      </c>
      <c r="AX1415" s="283">
        <f t="shared" si="461"/>
        <v>0</v>
      </c>
    </row>
    <row r="1416" spans="1:50" ht="26.45" customHeight="1">
      <c r="A1416" s="117"/>
      <c r="B1416" s="245"/>
      <c r="C1416" s="136"/>
      <c r="D1416" s="208" t="str">
        <f t="shared" si="445"/>
        <v/>
      </c>
      <c r="E1416" s="129" t="s">
        <v>169</v>
      </c>
      <c r="F1416" s="209" t="s">
        <v>169</v>
      </c>
      <c r="G1416" s="135"/>
      <c r="H1416" s="258"/>
      <c r="I1416" s="259">
        <f t="shared" si="446"/>
        <v>0</v>
      </c>
      <c r="J1416" s="259">
        <f t="shared" si="447"/>
        <v>0</v>
      </c>
      <c r="K1416" s="259">
        <f t="shared" si="448"/>
        <v>0</v>
      </c>
      <c r="L1416" s="252"/>
      <c r="M1416" s="252"/>
      <c r="N1416" s="252"/>
      <c r="O1416" s="147">
        <v>0</v>
      </c>
      <c r="P1416" s="147">
        <v>0</v>
      </c>
      <c r="Q1416" s="137">
        <f t="shared" si="449"/>
        <v>0</v>
      </c>
      <c r="R1416" s="80">
        <f t="shared" si="450"/>
        <v>0</v>
      </c>
      <c r="S1416" s="147">
        <v>0</v>
      </c>
      <c r="T1416" s="121"/>
      <c r="U1416" s="263">
        <f>IFERROR(VLOOKUP(B1416,คำนวณตกเบิกวิทยฐานะ!$B$9:$P$1008,14,FALSE),0)</f>
        <v>0</v>
      </c>
      <c r="V1416" s="263">
        <f>IFERROR(VLOOKUP(B1416,คำนวณตกเบิกวิทยฐานะ!$B$9:$P$1008,15,FALSE),0)</f>
        <v>0</v>
      </c>
      <c r="W1416" s="264">
        <f t="shared" si="451"/>
        <v>0</v>
      </c>
      <c r="X1416" s="119" t="s">
        <v>169</v>
      </c>
      <c r="Y1416" s="209" t="s">
        <v>169</v>
      </c>
      <c r="Z1416" s="258"/>
      <c r="AA1416" s="253">
        <f t="shared" si="452"/>
        <v>0</v>
      </c>
      <c r="AB1416" s="253">
        <f t="shared" si="453"/>
        <v>0</v>
      </c>
      <c r="AC1416" s="253">
        <f t="shared" si="443"/>
        <v>0</v>
      </c>
      <c r="AD1416" s="253">
        <f t="shared" si="454"/>
        <v>0</v>
      </c>
      <c r="AE1416" s="268">
        <f t="shared" si="444"/>
        <v>0</v>
      </c>
      <c r="AF1416" s="269">
        <f t="shared" si="455"/>
        <v>0</v>
      </c>
      <c r="AG1416" s="270">
        <f t="shared" si="456"/>
        <v>0</v>
      </c>
      <c r="AH1416" s="121"/>
      <c r="AI1416" s="252"/>
      <c r="AJ1416" s="295"/>
      <c r="AK1416" s="301">
        <f t="shared" si="457"/>
        <v>0</v>
      </c>
      <c r="AL1416" s="119" t="s">
        <v>169</v>
      </c>
      <c r="AM1416" s="123" t="s">
        <v>169</v>
      </c>
      <c r="AN1416" s="122"/>
      <c r="AO1416" s="119" t="s">
        <v>169</v>
      </c>
      <c r="AP1416" s="123" t="s">
        <v>169</v>
      </c>
      <c r="AQ1416" s="124"/>
      <c r="AR1416" s="119" t="s">
        <v>169</v>
      </c>
      <c r="AS1416" s="123" t="s">
        <v>169</v>
      </c>
      <c r="AT1416" s="122"/>
      <c r="AU1416" s="280">
        <f t="shared" si="458"/>
        <v>0</v>
      </c>
      <c r="AV1416" s="281">
        <f t="shared" si="459"/>
        <v>0</v>
      </c>
      <c r="AW1416" s="291">
        <f t="shared" si="460"/>
        <v>0</v>
      </c>
      <c r="AX1416" s="283">
        <f t="shared" si="461"/>
        <v>0</v>
      </c>
    </row>
    <row r="1417" spans="1:50" ht="26.45" customHeight="1">
      <c r="A1417" s="117"/>
      <c r="B1417" s="245"/>
      <c r="C1417" s="136"/>
      <c r="D1417" s="208" t="str">
        <f t="shared" si="445"/>
        <v/>
      </c>
      <c r="E1417" s="129" t="s">
        <v>169</v>
      </c>
      <c r="F1417" s="209" t="s">
        <v>169</v>
      </c>
      <c r="G1417" s="135"/>
      <c r="H1417" s="258"/>
      <c r="I1417" s="259">
        <f t="shared" si="446"/>
        <v>0</v>
      </c>
      <c r="J1417" s="259">
        <f t="shared" si="447"/>
        <v>0</v>
      </c>
      <c r="K1417" s="259">
        <f t="shared" si="448"/>
        <v>0</v>
      </c>
      <c r="L1417" s="252"/>
      <c r="M1417" s="252"/>
      <c r="N1417" s="252"/>
      <c r="O1417" s="147">
        <v>0</v>
      </c>
      <c r="P1417" s="147">
        <v>0</v>
      </c>
      <c r="Q1417" s="137">
        <f t="shared" si="449"/>
        <v>0</v>
      </c>
      <c r="R1417" s="80">
        <f t="shared" si="450"/>
        <v>0</v>
      </c>
      <c r="S1417" s="147">
        <v>0</v>
      </c>
      <c r="T1417" s="121"/>
      <c r="U1417" s="263">
        <f>IFERROR(VLOOKUP(B1417,คำนวณตกเบิกวิทยฐานะ!$B$9:$P$1008,14,FALSE),0)</f>
        <v>0</v>
      </c>
      <c r="V1417" s="263">
        <f>IFERROR(VLOOKUP(B1417,คำนวณตกเบิกวิทยฐานะ!$B$9:$P$1008,15,FALSE),0)</f>
        <v>0</v>
      </c>
      <c r="W1417" s="264">
        <f t="shared" si="451"/>
        <v>0</v>
      </c>
      <c r="X1417" s="119" t="s">
        <v>169</v>
      </c>
      <c r="Y1417" s="209" t="s">
        <v>169</v>
      </c>
      <c r="Z1417" s="258"/>
      <c r="AA1417" s="253">
        <f t="shared" si="452"/>
        <v>0</v>
      </c>
      <c r="AB1417" s="253">
        <f t="shared" si="453"/>
        <v>0</v>
      </c>
      <c r="AC1417" s="253">
        <f t="shared" si="443"/>
        <v>0</v>
      </c>
      <c r="AD1417" s="253">
        <f t="shared" si="454"/>
        <v>0</v>
      </c>
      <c r="AE1417" s="268">
        <f t="shared" si="444"/>
        <v>0</v>
      </c>
      <c r="AF1417" s="269">
        <f t="shared" si="455"/>
        <v>0</v>
      </c>
      <c r="AG1417" s="270">
        <f t="shared" si="456"/>
        <v>0</v>
      </c>
      <c r="AH1417" s="121"/>
      <c r="AI1417" s="252"/>
      <c r="AJ1417" s="295"/>
      <c r="AK1417" s="301">
        <f t="shared" si="457"/>
        <v>0</v>
      </c>
      <c r="AL1417" s="119" t="s">
        <v>169</v>
      </c>
      <c r="AM1417" s="123" t="s">
        <v>169</v>
      </c>
      <c r="AN1417" s="122"/>
      <c r="AO1417" s="119" t="s">
        <v>169</v>
      </c>
      <c r="AP1417" s="123" t="s">
        <v>169</v>
      </c>
      <c r="AQ1417" s="124"/>
      <c r="AR1417" s="119" t="s">
        <v>169</v>
      </c>
      <c r="AS1417" s="123" t="s">
        <v>169</v>
      </c>
      <c r="AT1417" s="122"/>
      <c r="AU1417" s="280">
        <f t="shared" si="458"/>
        <v>0</v>
      </c>
      <c r="AV1417" s="281">
        <f t="shared" si="459"/>
        <v>0</v>
      </c>
      <c r="AW1417" s="291">
        <f t="shared" si="460"/>
        <v>0</v>
      </c>
      <c r="AX1417" s="283">
        <f t="shared" si="461"/>
        <v>0</v>
      </c>
    </row>
    <row r="1418" spans="1:50" ht="26.45" customHeight="1">
      <c r="A1418" s="117"/>
      <c r="B1418" s="245"/>
      <c r="C1418" s="136"/>
      <c r="D1418" s="208" t="str">
        <f t="shared" si="445"/>
        <v/>
      </c>
      <c r="E1418" s="129" t="s">
        <v>169</v>
      </c>
      <c r="F1418" s="209" t="s">
        <v>169</v>
      </c>
      <c r="G1418" s="135"/>
      <c r="H1418" s="258"/>
      <c r="I1418" s="259">
        <f t="shared" si="446"/>
        <v>0</v>
      </c>
      <c r="J1418" s="259">
        <f t="shared" si="447"/>
        <v>0</v>
      </c>
      <c r="K1418" s="259">
        <f t="shared" si="448"/>
        <v>0</v>
      </c>
      <c r="L1418" s="252"/>
      <c r="M1418" s="252"/>
      <c r="N1418" s="252"/>
      <c r="O1418" s="147">
        <v>0</v>
      </c>
      <c r="P1418" s="147">
        <v>0</v>
      </c>
      <c r="Q1418" s="137">
        <f t="shared" si="449"/>
        <v>0</v>
      </c>
      <c r="R1418" s="80">
        <f t="shared" si="450"/>
        <v>0</v>
      </c>
      <c r="S1418" s="147">
        <v>0</v>
      </c>
      <c r="T1418" s="121"/>
      <c r="U1418" s="263">
        <f>IFERROR(VLOOKUP(B1418,คำนวณตกเบิกวิทยฐานะ!$B$9:$P$1008,14,FALSE),0)</f>
        <v>0</v>
      </c>
      <c r="V1418" s="263">
        <f>IFERROR(VLOOKUP(B1418,คำนวณตกเบิกวิทยฐานะ!$B$9:$P$1008,15,FALSE),0)</f>
        <v>0</v>
      </c>
      <c r="W1418" s="264">
        <f t="shared" si="451"/>
        <v>0</v>
      </c>
      <c r="X1418" s="119" t="s">
        <v>169</v>
      </c>
      <c r="Y1418" s="209" t="s">
        <v>169</v>
      </c>
      <c r="Z1418" s="258"/>
      <c r="AA1418" s="253">
        <f t="shared" si="452"/>
        <v>0</v>
      </c>
      <c r="AB1418" s="253">
        <f t="shared" si="453"/>
        <v>0</v>
      </c>
      <c r="AC1418" s="253">
        <f t="shared" si="443"/>
        <v>0</v>
      </c>
      <c r="AD1418" s="253">
        <f t="shared" si="454"/>
        <v>0</v>
      </c>
      <c r="AE1418" s="268">
        <f t="shared" si="444"/>
        <v>0</v>
      </c>
      <c r="AF1418" s="269">
        <f t="shared" si="455"/>
        <v>0</v>
      </c>
      <c r="AG1418" s="270">
        <f t="shared" si="456"/>
        <v>0</v>
      </c>
      <c r="AH1418" s="121"/>
      <c r="AI1418" s="252"/>
      <c r="AJ1418" s="295"/>
      <c r="AK1418" s="301">
        <f t="shared" si="457"/>
        <v>0</v>
      </c>
      <c r="AL1418" s="119" t="s">
        <v>169</v>
      </c>
      <c r="AM1418" s="123" t="s">
        <v>169</v>
      </c>
      <c r="AN1418" s="122"/>
      <c r="AO1418" s="119" t="s">
        <v>169</v>
      </c>
      <c r="AP1418" s="123" t="s">
        <v>169</v>
      </c>
      <c r="AQ1418" s="124"/>
      <c r="AR1418" s="119" t="s">
        <v>169</v>
      </c>
      <c r="AS1418" s="123" t="s">
        <v>169</v>
      </c>
      <c r="AT1418" s="122"/>
      <c r="AU1418" s="280">
        <f t="shared" si="458"/>
        <v>0</v>
      </c>
      <c r="AV1418" s="281">
        <f t="shared" si="459"/>
        <v>0</v>
      </c>
      <c r="AW1418" s="291">
        <f t="shared" si="460"/>
        <v>0</v>
      </c>
      <c r="AX1418" s="283">
        <f t="shared" si="461"/>
        <v>0</v>
      </c>
    </row>
    <row r="1419" spans="1:50" ht="26.45" customHeight="1">
      <c r="A1419" s="117"/>
      <c r="B1419" s="245"/>
      <c r="C1419" s="136"/>
      <c r="D1419" s="208" t="str">
        <f t="shared" si="445"/>
        <v/>
      </c>
      <c r="E1419" s="129" t="s">
        <v>169</v>
      </c>
      <c r="F1419" s="209" t="s">
        <v>169</v>
      </c>
      <c r="G1419" s="135"/>
      <c r="H1419" s="258"/>
      <c r="I1419" s="259">
        <f t="shared" si="446"/>
        <v>0</v>
      </c>
      <c r="J1419" s="259">
        <f t="shared" si="447"/>
        <v>0</v>
      </c>
      <c r="K1419" s="259">
        <f t="shared" si="448"/>
        <v>0</v>
      </c>
      <c r="L1419" s="252"/>
      <c r="M1419" s="252"/>
      <c r="N1419" s="252"/>
      <c r="O1419" s="147">
        <v>0</v>
      </c>
      <c r="P1419" s="147">
        <v>0</v>
      </c>
      <c r="Q1419" s="137">
        <f t="shared" si="449"/>
        <v>0</v>
      </c>
      <c r="R1419" s="80">
        <f t="shared" si="450"/>
        <v>0</v>
      </c>
      <c r="S1419" s="147">
        <v>0</v>
      </c>
      <c r="T1419" s="121"/>
      <c r="U1419" s="263">
        <f>IFERROR(VLOOKUP(B1419,คำนวณตกเบิกวิทยฐานะ!$B$9:$P$1008,14,FALSE),0)</f>
        <v>0</v>
      </c>
      <c r="V1419" s="263">
        <f>IFERROR(VLOOKUP(B1419,คำนวณตกเบิกวิทยฐานะ!$B$9:$P$1008,15,FALSE),0)</f>
        <v>0</v>
      </c>
      <c r="W1419" s="264">
        <f t="shared" si="451"/>
        <v>0</v>
      </c>
      <c r="X1419" s="119" t="s">
        <v>169</v>
      </c>
      <c r="Y1419" s="209" t="s">
        <v>169</v>
      </c>
      <c r="Z1419" s="258"/>
      <c r="AA1419" s="253">
        <f t="shared" si="452"/>
        <v>0</v>
      </c>
      <c r="AB1419" s="253">
        <f t="shared" si="453"/>
        <v>0</v>
      </c>
      <c r="AC1419" s="253">
        <f t="shared" si="443"/>
        <v>0</v>
      </c>
      <c r="AD1419" s="253">
        <f t="shared" si="454"/>
        <v>0</v>
      </c>
      <c r="AE1419" s="268">
        <f t="shared" si="444"/>
        <v>0</v>
      </c>
      <c r="AF1419" s="269">
        <f t="shared" si="455"/>
        <v>0</v>
      </c>
      <c r="AG1419" s="270">
        <f t="shared" si="456"/>
        <v>0</v>
      </c>
      <c r="AH1419" s="121"/>
      <c r="AI1419" s="252"/>
      <c r="AJ1419" s="295"/>
      <c r="AK1419" s="301">
        <f t="shared" si="457"/>
        <v>0</v>
      </c>
      <c r="AL1419" s="119" t="s">
        <v>169</v>
      </c>
      <c r="AM1419" s="123" t="s">
        <v>169</v>
      </c>
      <c r="AN1419" s="122"/>
      <c r="AO1419" s="119" t="s">
        <v>169</v>
      </c>
      <c r="AP1419" s="123" t="s">
        <v>169</v>
      </c>
      <c r="AQ1419" s="124"/>
      <c r="AR1419" s="119" t="s">
        <v>169</v>
      </c>
      <c r="AS1419" s="123" t="s">
        <v>169</v>
      </c>
      <c r="AT1419" s="122"/>
      <c r="AU1419" s="280">
        <f t="shared" si="458"/>
        <v>0</v>
      </c>
      <c r="AV1419" s="281">
        <f t="shared" si="459"/>
        <v>0</v>
      </c>
      <c r="AW1419" s="291">
        <f t="shared" si="460"/>
        <v>0</v>
      </c>
      <c r="AX1419" s="283">
        <f t="shared" si="461"/>
        <v>0</v>
      </c>
    </row>
    <row r="1420" spans="1:50" ht="26.45" customHeight="1">
      <c r="A1420" s="117"/>
      <c r="B1420" s="245"/>
      <c r="C1420" s="136"/>
      <c r="D1420" s="208" t="str">
        <f t="shared" si="445"/>
        <v/>
      </c>
      <c r="E1420" s="129" t="s">
        <v>169</v>
      </c>
      <c r="F1420" s="209" t="s">
        <v>169</v>
      </c>
      <c r="G1420" s="135"/>
      <c r="H1420" s="258"/>
      <c r="I1420" s="259">
        <f t="shared" si="446"/>
        <v>0</v>
      </c>
      <c r="J1420" s="259">
        <f t="shared" si="447"/>
        <v>0</v>
      </c>
      <c r="K1420" s="259">
        <f t="shared" si="448"/>
        <v>0</v>
      </c>
      <c r="L1420" s="252"/>
      <c r="M1420" s="252"/>
      <c r="N1420" s="252"/>
      <c r="O1420" s="147">
        <v>0</v>
      </c>
      <c r="P1420" s="147">
        <v>0</v>
      </c>
      <c r="Q1420" s="137">
        <f t="shared" si="449"/>
        <v>0</v>
      </c>
      <c r="R1420" s="80">
        <f t="shared" si="450"/>
        <v>0</v>
      </c>
      <c r="S1420" s="147">
        <v>0</v>
      </c>
      <c r="T1420" s="121"/>
      <c r="U1420" s="263">
        <f>IFERROR(VLOOKUP(B1420,คำนวณตกเบิกวิทยฐานะ!$B$9:$P$1008,14,FALSE),0)</f>
        <v>0</v>
      </c>
      <c r="V1420" s="263">
        <f>IFERROR(VLOOKUP(B1420,คำนวณตกเบิกวิทยฐานะ!$B$9:$P$1008,15,FALSE),0)</f>
        <v>0</v>
      </c>
      <c r="W1420" s="264">
        <f t="shared" si="451"/>
        <v>0</v>
      </c>
      <c r="X1420" s="119" t="s">
        <v>169</v>
      </c>
      <c r="Y1420" s="209" t="s">
        <v>169</v>
      </c>
      <c r="Z1420" s="258"/>
      <c r="AA1420" s="253">
        <f t="shared" si="452"/>
        <v>0</v>
      </c>
      <c r="AB1420" s="253">
        <f t="shared" si="453"/>
        <v>0</v>
      </c>
      <c r="AC1420" s="253">
        <f t="shared" si="443"/>
        <v>0</v>
      </c>
      <c r="AD1420" s="253">
        <f t="shared" si="454"/>
        <v>0</v>
      </c>
      <c r="AE1420" s="268">
        <f t="shared" si="444"/>
        <v>0</v>
      </c>
      <c r="AF1420" s="269">
        <f t="shared" si="455"/>
        <v>0</v>
      </c>
      <c r="AG1420" s="270">
        <f t="shared" si="456"/>
        <v>0</v>
      </c>
      <c r="AH1420" s="121"/>
      <c r="AI1420" s="252"/>
      <c r="AJ1420" s="295"/>
      <c r="AK1420" s="301">
        <f t="shared" si="457"/>
        <v>0</v>
      </c>
      <c r="AL1420" s="119" t="s">
        <v>169</v>
      </c>
      <c r="AM1420" s="123" t="s">
        <v>169</v>
      </c>
      <c r="AN1420" s="122"/>
      <c r="AO1420" s="119" t="s">
        <v>169</v>
      </c>
      <c r="AP1420" s="123" t="s">
        <v>169</v>
      </c>
      <c r="AQ1420" s="124"/>
      <c r="AR1420" s="119" t="s">
        <v>169</v>
      </c>
      <c r="AS1420" s="123" t="s">
        <v>169</v>
      </c>
      <c r="AT1420" s="122"/>
      <c r="AU1420" s="280">
        <f t="shared" si="458"/>
        <v>0</v>
      </c>
      <c r="AV1420" s="281">
        <f t="shared" si="459"/>
        <v>0</v>
      </c>
      <c r="AW1420" s="291">
        <f t="shared" si="460"/>
        <v>0</v>
      </c>
      <c r="AX1420" s="283">
        <f t="shared" si="461"/>
        <v>0</v>
      </c>
    </row>
    <row r="1421" spans="1:50" ht="26.45" customHeight="1">
      <c r="A1421" s="117"/>
      <c r="B1421" s="245"/>
      <c r="C1421" s="136"/>
      <c r="D1421" s="208" t="str">
        <f t="shared" si="445"/>
        <v/>
      </c>
      <c r="E1421" s="129" t="s">
        <v>169</v>
      </c>
      <c r="F1421" s="209" t="s">
        <v>169</v>
      </c>
      <c r="G1421" s="135"/>
      <c r="H1421" s="258"/>
      <c r="I1421" s="259">
        <f t="shared" si="446"/>
        <v>0</v>
      </c>
      <c r="J1421" s="259">
        <f t="shared" si="447"/>
        <v>0</v>
      </c>
      <c r="K1421" s="259">
        <f t="shared" si="448"/>
        <v>0</v>
      </c>
      <c r="L1421" s="252"/>
      <c r="M1421" s="252"/>
      <c r="N1421" s="252"/>
      <c r="O1421" s="147">
        <v>0</v>
      </c>
      <c r="P1421" s="147">
        <v>0</v>
      </c>
      <c r="Q1421" s="137">
        <f t="shared" si="449"/>
        <v>0</v>
      </c>
      <c r="R1421" s="80">
        <f t="shared" si="450"/>
        <v>0</v>
      </c>
      <c r="S1421" s="147">
        <v>0</v>
      </c>
      <c r="T1421" s="121"/>
      <c r="U1421" s="263">
        <f>IFERROR(VLOOKUP(B1421,คำนวณตกเบิกวิทยฐานะ!$B$9:$P$1008,14,FALSE),0)</f>
        <v>0</v>
      </c>
      <c r="V1421" s="263">
        <f>IFERROR(VLOOKUP(B1421,คำนวณตกเบิกวิทยฐานะ!$B$9:$P$1008,15,FALSE),0)</f>
        <v>0</v>
      </c>
      <c r="W1421" s="264">
        <f t="shared" si="451"/>
        <v>0</v>
      </c>
      <c r="X1421" s="119" t="s">
        <v>169</v>
      </c>
      <c r="Y1421" s="209" t="s">
        <v>169</v>
      </c>
      <c r="Z1421" s="258"/>
      <c r="AA1421" s="253">
        <f t="shared" si="452"/>
        <v>0</v>
      </c>
      <c r="AB1421" s="253">
        <f t="shared" si="453"/>
        <v>0</v>
      </c>
      <c r="AC1421" s="253">
        <f t="shared" si="443"/>
        <v>0</v>
      </c>
      <c r="AD1421" s="253">
        <f t="shared" si="454"/>
        <v>0</v>
      </c>
      <c r="AE1421" s="268">
        <f t="shared" si="444"/>
        <v>0</v>
      </c>
      <c r="AF1421" s="269">
        <f t="shared" si="455"/>
        <v>0</v>
      </c>
      <c r="AG1421" s="270">
        <f t="shared" si="456"/>
        <v>0</v>
      </c>
      <c r="AH1421" s="121"/>
      <c r="AI1421" s="252"/>
      <c r="AJ1421" s="295"/>
      <c r="AK1421" s="301">
        <f t="shared" si="457"/>
        <v>0</v>
      </c>
      <c r="AL1421" s="119" t="s">
        <v>169</v>
      </c>
      <c r="AM1421" s="123" t="s">
        <v>169</v>
      </c>
      <c r="AN1421" s="122"/>
      <c r="AO1421" s="119" t="s">
        <v>169</v>
      </c>
      <c r="AP1421" s="123" t="s">
        <v>169</v>
      </c>
      <c r="AQ1421" s="124"/>
      <c r="AR1421" s="119" t="s">
        <v>169</v>
      </c>
      <c r="AS1421" s="123" t="s">
        <v>169</v>
      </c>
      <c r="AT1421" s="122"/>
      <c r="AU1421" s="280">
        <f t="shared" si="458"/>
        <v>0</v>
      </c>
      <c r="AV1421" s="281">
        <f t="shared" si="459"/>
        <v>0</v>
      </c>
      <c r="AW1421" s="291">
        <f t="shared" si="460"/>
        <v>0</v>
      </c>
      <c r="AX1421" s="283">
        <f t="shared" si="461"/>
        <v>0</v>
      </c>
    </row>
    <row r="1422" spans="1:50" ht="26.45" customHeight="1">
      <c r="A1422" s="117"/>
      <c r="B1422" s="245"/>
      <c r="C1422" s="136"/>
      <c r="D1422" s="208" t="str">
        <f t="shared" si="445"/>
        <v/>
      </c>
      <c r="E1422" s="129" t="s">
        <v>169</v>
      </c>
      <c r="F1422" s="209" t="s">
        <v>169</v>
      </c>
      <c r="G1422" s="135"/>
      <c r="H1422" s="258"/>
      <c r="I1422" s="259">
        <f t="shared" si="446"/>
        <v>0</v>
      </c>
      <c r="J1422" s="259">
        <f t="shared" si="447"/>
        <v>0</v>
      </c>
      <c r="K1422" s="259">
        <f t="shared" si="448"/>
        <v>0</v>
      </c>
      <c r="L1422" s="252"/>
      <c r="M1422" s="252"/>
      <c r="N1422" s="252"/>
      <c r="O1422" s="147">
        <v>0</v>
      </c>
      <c r="P1422" s="147">
        <v>0</v>
      </c>
      <c r="Q1422" s="137">
        <f t="shared" si="449"/>
        <v>0</v>
      </c>
      <c r="R1422" s="80">
        <f t="shared" si="450"/>
        <v>0</v>
      </c>
      <c r="S1422" s="147">
        <v>0</v>
      </c>
      <c r="T1422" s="121"/>
      <c r="U1422" s="263">
        <f>IFERROR(VLOOKUP(B1422,คำนวณตกเบิกวิทยฐานะ!$B$9:$P$1008,14,FALSE),0)</f>
        <v>0</v>
      </c>
      <c r="V1422" s="263">
        <f>IFERROR(VLOOKUP(B1422,คำนวณตกเบิกวิทยฐานะ!$B$9:$P$1008,15,FALSE),0)</f>
        <v>0</v>
      </c>
      <c r="W1422" s="264">
        <f t="shared" si="451"/>
        <v>0</v>
      </c>
      <c r="X1422" s="119" t="s">
        <v>169</v>
      </c>
      <c r="Y1422" s="209" t="s">
        <v>169</v>
      </c>
      <c r="Z1422" s="258"/>
      <c r="AA1422" s="253">
        <f t="shared" si="452"/>
        <v>0</v>
      </c>
      <c r="AB1422" s="253">
        <f t="shared" si="453"/>
        <v>0</v>
      </c>
      <c r="AC1422" s="253">
        <f t="shared" si="443"/>
        <v>0</v>
      </c>
      <c r="AD1422" s="253">
        <f t="shared" si="454"/>
        <v>0</v>
      </c>
      <c r="AE1422" s="268">
        <f t="shared" si="444"/>
        <v>0</v>
      </c>
      <c r="AF1422" s="269">
        <f t="shared" si="455"/>
        <v>0</v>
      </c>
      <c r="AG1422" s="270">
        <f t="shared" si="456"/>
        <v>0</v>
      </c>
      <c r="AH1422" s="121"/>
      <c r="AI1422" s="252"/>
      <c r="AJ1422" s="295"/>
      <c r="AK1422" s="301">
        <f t="shared" si="457"/>
        <v>0</v>
      </c>
      <c r="AL1422" s="119" t="s">
        <v>169</v>
      </c>
      <c r="AM1422" s="123" t="s">
        <v>169</v>
      </c>
      <c r="AN1422" s="122"/>
      <c r="AO1422" s="119" t="s">
        <v>169</v>
      </c>
      <c r="AP1422" s="123" t="s">
        <v>169</v>
      </c>
      <c r="AQ1422" s="124"/>
      <c r="AR1422" s="119" t="s">
        <v>169</v>
      </c>
      <c r="AS1422" s="123" t="s">
        <v>169</v>
      </c>
      <c r="AT1422" s="122"/>
      <c r="AU1422" s="280">
        <f t="shared" si="458"/>
        <v>0</v>
      </c>
      <c r="AV1422" s="281">
        <f t="shared" si="459"/>
        <v>0</v>
      </c>
      <c r="AW1422" s="291">
        <f t="shared" si="460"/>
        <v>0</v>
      </c>
      <c r="AX1422" s="283">
        <f t="shared" si="461"/>
        <v>0</v>
      </c>
    </row>
    <row r="1423" spans="1:50" ht="26.45" customHeight="1">
      <c r="A1423" s="117"/>
      <c r="B1423" s="245"/>
      <c r="C1423" s="136"/>
      <c r="D1423" s="208" t="str">
        <f t="shared" si="445"/>
        <v/>
      </c>
      <c r="E1423" s="129" t="s">
        <v>169</v>
      </c>
      <c r="F1423" s="209" t="s">
        <v>169</v>
      </c>
      <c r="G1423" s="135"/>
      <c r="H1423" s="258"/>
      <c r="I1423" s="259">
        <f t="shared" si="446"/>
        <v>0</v>
      </c>
      <c r="J1423" s="259">
        <f t="shared" si="447"/>
        <v>0</v>
      </c>
      <c r="K1423" s="259">
        <f t="shared" si="448"/>
        <v>0</v>
      </c>
      <c r="L1423" s="252"/>
      <c r="M1423" s="252"/>
      <c r="N1423" s="252"/>
      <c r="O1423" s="147">
        <v>0</v>
      </c>
      <c r="P1423" s="147">
        <v>0</v>
      </c>
      <c r="Q1423" s="137">
        <f t="shared" si="449"/>
        <v>0</v>
      </c>
      <c r="R1423" s="80">
        <f t="shared" si="450"/>
        <v>0</v>
      </c>
      <c r="S1423" s="147">
        <v>0</v>
      </c>
      <c r="T1423" s="121"/>
      <c r="U1423" s="263">
        <f>IFERROR(VLOOKUP(B1423,คำนวณตกเบิกวิทยฐานะ!$B$9:$P$1008,14,FALSE),0)</f>
        <v>0</v>
      </c>
      <c r="V1423" s="263">
        <f>IFERROR(VLOOKUP(B1423,คำนวณตกเบิกวิทยฐานะ!$B$9:$P$1008,15,FALSE),0)</f>
        <v>0</v>
      </c>
      <c r="W1423" s="264">
        <f t="shared" si="451"/>
        <v>0</v>
      </c>
      <c r="X1423" s="119" t="s">
        <v>169</v>
      </c>
      <c r="Y1423" s="209" t="s">
        <v>169</v>
      </c>
      <c r="Z1423" s="258"/>
      <c r="AA1423" s="253">
        <f t="shared" si="452"/>
        <v>0</v>
      </c>
      <c r="AB1423" s="253">
        <f t="shared" si="453"/>
        <v>0</v>
      </c>
      <c r="AC1423" s="253">
        <f t="shared" si="443"/>
        <v>0</v>
      </c>
      <c r="AD1423" s="253">
        <f t="shared" si="454"/>
        <v>0</v>
      </c>
      <c r="AE1423" s="268">
        <f t="shared" si="444"/>
        <v>0</v>
      </c>
      <c r="AF1423" s="269">
        <f t="shared" si="455"/>
        <v>0</v>
      </c>
      <c r="AG1423" s="270">
        <f t="shared" si="456"/>
        <v>0</v>
      </c>
      <c r="AH1423" s="121"/>
      <c r="AI1423" s="252"/>
      <c r="AJ1423" s="295"/>
      <c r="AK1423" s="301">
        <f t="shared" si="457"/>
        <v>0</v>
      </c>
      <c r="AL1423" s="119" t="s">
        <v>169</v>
      </c>
      <c r="AM1423" s="123" t="s">
        <v>169</v>
      </c>
      <c r="AN1423" s="122"/>
      <c r="AO1423" s="119" t="s">
        <v>169</v>
      </c>
      <c r="AP1423" s="123" t="s">
        <v>169</v>
      </c>
      <c r="AQ1423" s="124"/>
      <c r="AR1423" s="119" t="s">
        <v>169</v>
      </c>
      <c r="AS1423" s="123" t="s">
        <v>169</v>
      </c>
      <c r="AT1423" s="122"/>
      <c r="AU1423" s="280">
        <f t="shared" si="458"/>
        <v>0</v>
      </c>
      <c r="AV1423" s="281">
        <f t="shared" si="459"/>
        <v>0</v>
      </c>
      <c r="AW1423" s="291">
        <f t="shared" si="460"/>
        <v>0</v>
      </c>
      <c r="AX1423" s="283">
        <f t="shared" si="461"/>
        <v>0</v>
      </c>
    </row>
    <row r="1424" spans="1:50" ht="26.45" customHeight="1">
      <c r="A1424" s="117"/>
      <c r="B1424" s="245"/>
      <c r="C1424" s="136"/>
      <c r="D1424" s="208" t="str">
        <f t="shared" si="445"/>
        <v/>
      </c>
      <c r="E1424" s="129" t="s">
        <v>169</v>
      </c>
      <c r="F1424" s="209" t="s">
        <v>169</v>
      </c>
      <c r="G1424" s="135"/>
      <c r="H1424" s="258"/>
      <c r="I1424" s="259">
        <f t="shared" si="446"/>
        <v>0</v>
      </c>
      <c r="J1424" s="259">
        <f t="shared" si="447"/>
        <v>0</v>
      </c>
      <c r="K1424" s="259">
        <f t="shared" si="448"/>
        <v>0</v>
      </c>
      <c r="L1424" s="252"/>
      <c r="M1424" s="252"/>
      <c r="N1424" s="252"/>
      <c r="O1424" s="147">
        <v>0</v>
      </c>
      <c r="P1424" s="147">
        <v>0</v>
      </c>
      <c r="Q1424" s="137">
        <f t="shared" si="449"/>
        <v>0</v>
      </c>
      <c r="R1424" s="80">
        <f t="shared" si="450"/>
        <v>0</v>
      </c>
      <c r="S1424" s="147">
        <v>0</v>
      </c>
      <c r="T1424" s="121"/>
      <c r="U1424" s="263">
        <f>IFERROR(VLOOKUP(B1424,คำนวณตกเบิกวิทยฐานะ!$B$9:$P$1008,14,FALSE),0)</f>
        <v>0</v>
      </c>
      <c r="V1424" s="263">
        <f>IFERROR(VLOOKUP(B1424,คำนวณตกเบิกวิทยฐานะ!$B$9:$P$1008,15,FALSE),0)</f>
        <v>0</v>
      </c>
      <c r="W1424" s="264">
        <f t="shared" si="451"/>
        <v>0</v>
      </c>
      <c r="X1424" s="119" t="s">
        <v>169</v>
      </c>
      <c r="Y1424" s="209" t="s">
        <v>169</v>
      </c>
      <c r="Z1424" s="258"/>
      <c r="AA1424" s="253">
        <f t="shared" si="452"/>
        <v>0</v>
      </c>
      <c r="AB1424" s="253">
        <f t="shared" si="453"/>
        <v>0</v>
      </c>
      <c r="AC1424" s="253">
        <f t="shared" ref="AC1424:AC1487" si="462">IF(Z1424=0,0,IF(X1424="พนักงานจ้างทั่วไป",IF(AB1424&gt;11000,0,IF(11000-AB1424&lt;=2000,11000-AB1424,2000)),IF(AB1424&gt;14600,0,IF(14600-AB1424&lt;=2000,14600-AB1424,2000))))</f>
        <v>0</v>
      </c>
      <c r="AD1424" s="253">
        <f t="shared" si="454"/>
        <v>0</v>
      </c>
      <c r="AE1424" s="268">
        <f t="shared" ref="AE1424:AE1487" si="463">IF(OR(X1424="พนักงานจ้างตามภารกิจ",X1424="พนักงานจ้างทั่วไป"),IF(AD1424*5/100&gt;750,750,AD1424*5/100),0)</f>
        <v>0</v>
      </c>
      <c r="AF1424" s="269">
        <f t="shared" si="455"/>
        <v>0</v>
      </c>
      <c r="AG1424" s="270">
        <f t="shared" si="456"/>
        <v>0</v>
      </c>
      <c r="AH1424" s="121"/>
      <c r="AI1424" s="252"/>
      <c r="AJ1424" s="295"/>
      <c r="AK1424" s="301">
        <f t="shared" si="457"/>
        <v>0</v>
      </c>
      <c r="AL1424" s="119" t="s">
        <v>169</v>
      </c>
      <c r="AM1424" s="123" t="s">
        <v>169</v>
      </c>
      <c r="AN1424" s="122"/>
      <c r="AO1424" s="119" t="s">
        <v>169</v>
      </c>
      <c r="AP1424" s="123" t="s">
        <v>169</v>
      </c>
      <c r="AQ1424" s="124"/>
      <c r="AR1424" s="119" t="s">
        <v>169</v>
      </c>
      <c r="AS1424" s="123" t="s">
        <v>169</v>
      </c>
      <c r="AT1424" s="122"/>
      <c r="AU1424" s="280">
        <f t="shared" si="458"/>
        <v>0</v>
      </c>
      <c r="AV1424" s="281">
        <f t="shared" si="459"/>
        <v>0</v>
      </c>
      <c r="AW1424" s="291">
        <f t="shared" si="460"/>
        <v>0</v>
      </c>
      <c r="AX1424" s="283">
        <f t="shared" si="461"/>
        <v>0</v>
      </c>
    </row>
    <row r="1425" spans="1:50" ht="26.45" customHeight="1">
      <c r="A1425" s="117"/>
      <c r="B1425" s="245"/>
      <c r="C1425" s="136"/>
      <c r="D1425" s="208" t="str">
        <f t="shared" si="445"/>
        <v/>
      </c>
      <c r="E1425" s="129" t="s">
        <v>169</v>
      </c>
      <c r="F1425" s="209" t="s">
        <v>169</v>
      </c>
      <c r="G1425" s="135"/>
      <c r="H1425" s="258"/>
      <c r="I1425" s="259">
        <f t="shared" si="446"/>
        <v>0</v>
      </c>
      <c r="J1425" s="259">
        <f t="shared" si="447"/>
        <v>0</v>
      </c>
      <c r="K1425" s="259">
        <f t="shared" si="448"/>
        <v>0</v>
      </c>
      <c r="L1425" s="252"/>
      <c r="M1425" s="252"/>
      <c r="N1425" s="252"/>
      <c r="O1425" s="147">
        <v>0</v>
      </c>
      <c r="P1425" s="147">
        <v>0</v>
      </c>
      <c r="Q1425" s="137">
        <f t="shared" si="449"/>
        <v>0</v>
      </c>
      <c r="R1425" s="80">
        <f t="shared" si="450"/>
        <v>0</v>
      </c>
      <c r="S1425" s="147">
        <v>0</v>
      </c>
      <c r="T1425" s="121"/>
      <c r="U1425" s="263">
        <f>IFERROR(VLOOKUP(B1425,คำนวณตกเบิกวิทยฐานะ!$B$9:$P$1008,14,FALSE),0)</f>
        <v>0</v>
      </c>
      <c r="V1425" s="263">
        <f>IFERROR(VLOOKUP(B1425,คำนวณตกเบิกวิทยฐานะ!$B$9:$P$1008,15,FALSE),0)</f>
        <v>0</v>
      </c>
      <c r="W1425" s="264">
        <f t="shared" si="451"/>
        <v>0</v>
      </c>
      <c r="X1425" s="119" t="s">
        <v>169</v>
      </c>
      <c r="Y1425" s="209" t="s">
        <v>169</v>
      </c>
      <c r="Z1425" s="258"/>
      <c r="AA1425" s="253">
        <f t="shared" si="452"/>
        <v>0</v>
      </c>
      <c r="AB1425" s="253">
        <f t="shared" si="453"/>
        <v>0</v>
      </c>
      <c r="AC1425" s="253">
        <f t="shared" si="462"/>
        <v>0</v>
      </c>
      <c r="AD1425" s="253">
        <f t="shared" si="454"/>
        <v>0</v>
      </c>
      <c r="AE1425" s="268">
        <f t="shared" si="463"/>
        <v>0</v>
      </c>
      <c r="AF1425" s="269">
        <f t="shared" si="455"/>
        <v>0</v>
      </c>
      <c r="AG1425" s="270">
        <f t="shared" si="456"/>
        <v>0</v>
      </c>
      <c r="AH1425" s="121"/>
      <c r="AI1425" s="252"/>
      <c r="AJ1425" s="295"/>
      <c r="AK1425" s="301">
        <f t="shared" si="457"/>
        <v>0</v>
      </c>
      <c r="AL1425" s="119" t="s">
        <v>169</v>
      </c>
      <c r="AM1425" s="123" t="s">
        <v>169</v>
      </c>
      <c r="AN1425" s="122"/>
      <c r="AO1425" s="119" t="s">
        <v>169</v>
      </c>
      <c r="AP1425" s="123" t="s">
        <v>169</v>
      </c>
      <c r="AQ1425" s="124"/>
      <c r="AR1425" s="119" t="s">
        <v>169</v>
      </c>
      <c r="AS1425" s="123" t="s">
        <v>169</v>
      </c>
      <c r="AT1425" s="122"/>
      <c r="AU1425" s="280">
        <f t="shared" si="458"/>
        <v>0</v>
      </c>
      <c r="AV1425" s="281">
        <f t="shared" si="459"/>
        <v>0</v>
      </c>
      <c r="AW1425" s="291">
        <f t="shared" si="460"/>
        <v>0</v>
      </c>
      <c r="AX1425" s="283">
        <f t="shared" si="461"/>
        <v>0</v>
      </c>
    </row>
    <row r="1426" spans="1:50" ht="26.45" customHeight="1">
      <c r="A1426" s="117"/>
      <c r="B1426" s="245"/>
      <c r="C1426" s="136"/>
      <c r="D1426" s="208" t="str">
        <f t="shared" si="445"/>
        <v/>
      </c>
      <c r="E1426" s="129" t="s">
        <v>169</v>
      </c>
      <c r="F1426" s="209" t="s">
        <v>169</v>
      </c>
      <c r="G1426" s="135"/>
      <c r="H1426" s="258"/>
      <c r="I1426" s="259">
        <f t="shared" si="446"/>
        <v>0</v>
      </c>
      <c r="J1426" s="259">
        <f t="shared" si="447"/>
        <v>0</v>
      </c>
      <c r="K1426" s="259">
        <f t="shared" si="448"/>
        <v>0</v>
      </c>
      <c r="L1426" s="252"/>
      <c r="M1426" s="252"/>
      <c r="N1426" s="252"/>
      <c r="O1426" s="147">
        <v>0</v>
      </c>
      <c r="P1426" s="147">
        <v>0</v>
      </c>
      <c r="Q1426" s="137">
        <f t="shared" si="449"/>
        <v>0</v>
      </c>
      <c r="R1426" s="80">
        <f t="shared" si="450"/>
        <v>0</v>
      </c>
      <c r="S1426" s="147">
        <v>0</v>
      </c>
      <c r="T1426" s="121"/>
      <c r="U1426" s="263">
        <f>IFERROR(VLOOKUP(B1426,คำนวณตกเบิกวิทยฐานะ!$B$9:$P$1008,14,FALSE),0)</f>
        <v>0</v>
      </c>
      <c r="V1426" s="263">
        <f>IFERROR(VLOOKUP(B1426,คำนวณตกเบิกวิทยฐานะ!$B$9:$P$1008,15,FALSE),0)</f>
        <v>0</v>
      </c>
      <c r="W1426" s="264">
        <f t="shared" si="451"/>
        <v>0</v>
      </c>
      <c r="X1426" s="119" t="s">
        <v>169</v>
      </c>
      <c r="Y1426" s="209" t="s">
        <v>169</v>
      </c>
      <c r="Z1426" s="258"/>
      <c r="AA1426" s="253">
        <f t="shared" si="452"/>
        <v>0</v>
      </c>
      <c r="AB1426" s="253">
        <f t="shared" si="453"/>
        <v>0</v>
      </c>
      <c r="AC1426" s="253">
        <f t="shared" si="462"/>
        <v>0</v>
      </c>
      <c r="AD1426" s="253">
        <f t="shared" si="454"/>
        <v>0</v>
      </c>
      <c r="AE1426" s="268">
        <f t="shared" si="463"/>
        <v>0</v>
      </c>
      <c r="AF1426" s="269">
        <f t="shared" si="455"/>
        <v>0</v>
      </c>
      <c r="AG1426" s="270">
        <f t="shared" si="456"/>
        <v>0</v>
      </c>
      <c r="AH1426" s="121"/>
      <c r="AI1426" s="252"/>
      <c r="AJ1426" s="295"/>
      <c r="AK1426" s="301">
        <f t="shared" si="457"/>
        <v>0</v>
      </c>
      <c r="AL1426" s="119" t="s">
        <v>169</v>
      </c>
      <c r="AM1426" s="123" t="s">
        <v>169</v>
      </c>
      <c r="AN1426" s="122"/>
      <c r="AO1426" s="119" t="s">
        <v>169</v>
      </c>
      <c r="AP1426" s="123" t="s">
        <v>169</v>
      </c>
      <c r="AQ1426" s="124"/>
      <c r="AR1426" s="119" t="s">
        <v>169</v>
      </c>
      <c r="AS1426" s="123" t="s">
        <v>169</v>
      </c>
      <c r="AT1426" s="122"/>
      <c r="AU1426" s="280">
        <f t="shared" si="458"/>
        <v>0</v>
      </c>
      <c r="AV1426" s="281">
        <f t="shared" si="459"/>
        <v>0</v>
      </c>
      <c r="AW1426" s="291">
        <f t="shared" si="460"/>
        <v>0</v>
      </c>
      <c r="AX1426" s="283">
        <f t="shared" si="461"/>
        <v>0</v>
      </c>
    </row>
    <row r="1427" spans="1:50" ht="26.45" customHeight="1">
      <c r="A1427" s="117"/>
      <c r="B1427" s="245"/>
      <c r="C1427" s="136"/>
      <c r="D1427" s="208" t="str">
        <f t="shared" si="445"/>
        <v/>
      </c>
      <c r="E1427" s="129" t="s">
        <v>169</v>
      </c>
      <c r="F1427" s="209" t="s">
        <v>169</v>
      </c>
      <c r="G1427" s="135"/>
      <c r="H1427" s="258"/>
      <c r="I1427" s="259">
        <f t="shared" si="446"/>
        <v>0</v>
      </c>
      <c r="J1427" s="259">
        <f t="shared" si="447"/>
        <v>0</v>
      </c>
      <c r="K1427" s="259">
        <f t="shared" si="448"/>
        <v>0</v>
      </c>
      <c r="L1427" s="252"/>
      <c r="M1427" s="252"/>
      <c r="N1427" s="252"/>
      <c r="O1427" s="147">
        <v>0</v>
      </c>
      <c r="P1427" s="147">
        <v>0</v>
      </c>
      <c r="Q1427" s="137">
        <f t="shared" si="449"/>
        <v>0</v>
      </c>
      <c r="R1427" s="80">
        <f t="shared" si="450"/>
        <v>0</v>
      </c>
      <c r="S1427" s="147">
        <v>0</v>
      </c>
      <c r="T1427" s="121"/>
      <c r="U1427" s="263">
        <f>IFERROR(VLOOKUP(B1427,คำนวณตกเบิกวิทยฐานะ!$B$9:$P$1008,14,FALSE),0)</f>
        <v>0</v>
      </c>
      <c r="V1427" s="263">
        <f>IFERROR(VLOOKUP(B1427,คำนวณตกเบิกวิทยฐานะ!$B$9:$P$1008,15,FALSE),0)</f>
        <v>0</v>
      </c>
      <c r="W1427" s="264">
        <f t="shared" si="451"/>
        <v>0</v>
      </c>
      <c r="X1427" s="119" t="s">
        <v>169</v>
      </c>
      <c r="Y1427" s="209" t="s">
        <v>169</v>
      </c>
      <c r="Z1427" s="258"/>
      <c r="AA1427" s="253">
        <f t="shared" si="452"/>
        <v>0</v>
      </c>
      <c r="AB1427" s="253">
        <f t="shared" si="453"/>
        <v>0</v>
      </c>
      <c r="AC1427" s="253">
        <f t="shared" si="462"/>
        <v>0</v>
      </c>
      <c r="AD1427" s="253">
        <f t="shared" si="454"/>
        <v>0</v>
      </c>
      <c r="AE1427" s="268">
        <f t="shared" si="463"/>
        <v>0</v>
      </c>
      <c r="AF1427" s="269">
        <f t="shared" si="455"/>
        <v>0</v>
      </c>
      <c r="AG1427" s="270">
        <f t="shared" si="456"/>
        <v>0</v>
      </c>
      <c r="AH1427" s="121"/>
      <c r="AI1427" s="252"/>
      <c r="AJ1427" s="295"/>
      <c r="AK1427" s="301">
        <f t="shared" si="457"/>
        <v>0</v>
      </c>
      <c r="AL1427" s="119" t="s">
        <v>169</v>
      </c>
      <c r="AM1427" s="123" t="s">
        <v>169</v>
      </c>
      <c r="AN1427" s="122"/>
      <c r="AO1427" s="119" t="s">
        <v>169</v>
      </c>
      <c r="AP1427" s="123" t="s">
        <v>169</v>
      </c>
      <c r="AQ1427" s="124"/>
      <c r="AR1427" s="119" t="s">
        <v>169</v>
      </c>
      <c r="AS1427" s="123" t="s">
        <v>169</v>
      </c>
      <c r="AT1427" s="122"/>
      <c r="AU1427" s="280">
        <f t="shared" si="458"/>
        <v>0</v>
      </c>
      <c r="AV1427" s="281">
        <f t="shared" si="459"/>
        <v>0</v>
      </c>
      <c r="AW1427" s="291">
        <f t="shared" si="460"/>
        <v>0</v>
      </c>
      <c r="AX1427" s="283">
        <f t="shared" si="461"/>
        <v>0</v>
      </c>
    </row>
    <row r="1428" spans="1:50" ht="26.45" customHeight="1">
      <c r="A1428" s="117"/>
      <c r="B1428" s="245"/>
      <c r="C1428" s="136"/>
      <c r="D1428" s="208" t="str">
        <f t="shared" si="445"/>
        <v/>
      </c>
      <c r="E1428" s="129" t="s">
        <v>169</v>
      </c>
      <c r="F1428" s="209" t="s">
        <v>169</v>
      </c>
      <c r="G1428" s="135"/>
      <c r="H1428" s="258"/>
      <c r="I1428" s="259">
        <f t="shared" si="446"/>
        <v>0</v>
      </c>
      <c r="J1428" s="259">
        <f t="shared" si="447"/>
        <v>0</v>
      </c>
      <c r="K1428" s="259">
        <f t="shared" si="448"/>
        <v>0</v>
      </c>
      <c r="L1428" s="252"/>
      <c r="M1428" s="252"/>
      <c r="N1428" s="252"/>
      <c r="O1428" s="147">
        <v>0</v>
      </c>
      <c r="P1428" s="147">
        <v>0</v>
      </c>
      <c r="Q1428" s="137">
        <f t="shared" si="449"/>
        <v>0</v>
      </c>
      <c r="R1428" s="80">
        <f t="shared" si="450"/>
        <v>0</v>
      </c>
      <c r="S1428" s="147">
        <v>0</v>
      </c>
      <c r="T1428" s="121"/>
      <c r="U1428" s="263">
        <f>IFERROR(VLOOKUP(B1428,คำนวณตกเบิกวิทยฐานะ!$B$9:$P$1008,14,FALSE),0)</f>
        <v>0</v>
      </c>
      <c r="V1428" s="263">
        <f>IFERROR(VLOOKUP(B1428,คำนวณตกเบิกวิทยฐานะ!$B$9:$P$1008,15,FALSE),0)</f>
        <v>0</v>
      </c>
      <c r="W1428" s="264">
        <f t="shared" si="451"/>
        <v>0</v>
      </c>
      <c r="X1428" s="119" t="s">
        <v>169</v>
      </c>
      <c r="Y1428" s="209" t="s">
        <v>169</v>
      </c>
      <c r="Z1428" s="258"/>
      <c r="AA1428" s="253">
        <f t="shared" si="452"/>
        <v>0</v>
      </c>
      <c r="AB1428" s="253">
        <f t="shared" si="453"/>
        <v>0</v>
      </c>
      <c r="AC1428" s="253">
        <f t="shared" si="462"/>
        <v>0</v>
      </c>
      <c r="AD1428" s="253">
        <f t="shared" si="454"/>
        <v>0</v>
      </c>
      <c r="AE1428" s="268">
        <f t="shared" si="463"/>
        <v>0</v>
      </c>
      <c r="AF1428" s="269">
        <f t="shared" si="455"/>
        <v>0</v>
      </c>
      <c r="AG1428" s="270">
        <f t="shared" si="456"/>
        <v>0</v>
      </c>
      <c r="AH1428" s="121"/>
      <c r="AI1428" s="252"/>
      <c r="AJ1428" s="295"/>
      <c r="AK1428" s="301">
        <f t="shared" si="457"/>
        <v>0</v>
      </c>
      <c r="AL1428" s="119" t="s">
        <v>169</v>
      </c>
      <c r="AM1428" s="123" t="s">
        <v>169</v>
      </c>
      <c r="AN1428" s="122"/>
      <c r="AO1428" s="119" t="s">
        <v>169</v>
      </c>
      <c r="AP1428" s="123" t="s">
        <v>169</v>
      </c>
      <c r="AQ1428" s="124"/>
      <c r="AR1428" s="119" t="s">
        <v>169</v>
      </c>
      <c r="AS1428" s="123" t="s">
        <v>169</v>
      </c>
      <c r="AT1428" s="122"/>
      <c r="AU1428" s="280">
        <f t="shared" si="458"/>
        <v>0</v>
      </c>
      <c r="AV1428" s="281">
        <f t="shared" si="459"/>
        <v>0</v>
      </c>
      <c r="AW1428" s="291">
        <f t="shared" si="460"/>
        <v>0</v>
      </c>
      <c r="AX1428" s="283">
        <f t="shared" si="461"/>
        <v>0</v>
      </c>
    </row>
    <row r="1429" spans="1:50" ht="26.45" customHeight="1">
      <c r="A1429" s="117"/>
      <c r="B1429" s="245"/>
      <c r="C1429" s="136"/>
      <c r="D1429" s="208" t="str">
        <f t="shared" si="445"/>
        <v/>
      </c>
      <c r="E1429" s="129" t="s">
        <v>169</v>
      </c>
      <c r="F1429" s="209" t="s">
        <v>169</v>
      </c>
      <c r="G1429" s="135"/>
      <c r="H1429" s="258"/>
      <c r="I1429" s="259">
        <f t="shared" si="446"/>
        <v>0</v>
      </c>
      <c r="J1429" s="259">
        <f t="shared" si="447"/>
        <v>0</v>
      </c>
      <c r="K1429" s="259">
        <f t="shared" si="448"/>
        <v>0</v>
      </c>
      <c r="L1429" s="252"/>
      <c r="M1429" s="252"/>
      <c r="N1429" s="252"/>
      <c r="O1429" s="147">
        <v>0</v>
      </c>
      <c r="P1429" s="147">
        <v>0</v>
      </c>
      <c r="Q1429" s="137">
        <f t="shared" si="449"/>
        <v>0</v>
      </c>
      <c r="R1429" s="80">
        <f t="shared" si="450"/>
        <v>0</v>
      </c>
      <c r="S1429" s="147">
        <v>0</v>
      </c>
      <c r="T1429" s="121"/>
      <c r="U1429" s="263">
        <f>IFERROR(VLOOKUP(B1429,คำนวณตกเบิกวิทยฐานะ!$B$9:$P$1008,14,FALSE),0)</f>
        <v>0</v>
      </c>
      <c r="V1429" s="263">
        <f>IFERROR(VLOOKUP(B1429,คำนวณตกเบิกวิทยฐานะ!$B$9:$P$1008,15,FALSE),0)</f>
        <v>0</v>
      </c>
      <c r="W1429" s="264">
        <f t="shared" si="451"/>
        <v>0</v>
      </c>
      <c r="X1429" s="119" t="s">
        <v>169</v>
      </c>
      <c r="Y1429" s="209" t="s">
        <v>169</v>
      </c>
      <c r="Z1429" s="258"/>
      <c r="AA1429" s="253">
        <f t="shared" si="452"/>
        <v>0</v>
      </c>
      <c r="AB1429" s="253">
        <f t="shared" si="453"/>
        <v>0</v>
      </c>
      <c r="AC1429" s="253">
        <f t="shared" si="462"/>
        <v>0</v>
      </c>
      <c r="AD1429" s="253">
        <f t="shared" si="454"/>
        <v>0</v>
      </c>
      <c r="AE1429" s="268">
        <f t="shared" si="463"/>
        <v>0</v>
      </c>
      <c r="AF1429" s="269">
        <f t="shared" si="455"/>
        <v>0</v>
      </c>
      <c r="AG1429" s="270">
        <f t="shared" si="456"/>
        <v>0</v>
      </c>
      <c r="AH1429" s="121"/>
      <c r="AI1429" s="252"/>
      <c r="AJ1429" s="295"/>
      <c r="AK1429" s="301">
        <f t="shared" si="457"/>
        <v>0</v>
      </c>
      <c r="AL1429" s="119" t="s">
        <v>169</v>
      </c>
      <c r="AM1429" s="123" t="s">
        <v>169</v>
      </c>
      <c r="AN1429" s="122"/>
      <c r="AO1429" s="119" t="s">
        <v>169</v>
      </c>
      <c r="AP1429" s="123" t="s">
        <v>169</v>
      </c>
      <c r="AQ1429" s="124"/>
      <c r="AR1429" s="119" t="s">
        <v>169</v>
      </c>
      <c r="AS1429" s="123" t="s">
        <v>169</v>
      </c>
      <c r="AT1429" s="122"/>
      <c r="AU1429" s="280">
        <f t="shared" si="458"/>
        <v>0</v>
      </c>
      <c r="AV1429" s="281">
        <f t="shared" si="459"/>
        <v>0</v>
      </c>
      <c r="AW1429" s="291">
        <f t="shared" si="460"/>
        <v>0</v>
      </c>
      <c r="AX1429" s="283">
        <f t="shared" si="461"/>
        <v>0</v>
      </c>
    </row>
    <row r="1430" spans="1:50" ht="26.45" customHeight="1">
      <c r="A1430" s="117"/>
      <c r="B1430" s="245"/>
      <c r="C1430" s="136"/>
      <c r="D1430" s="208" t="str">
        <f t="shared" si="445"/>
        <v/>
      </c>
      <c r="E1430" s="129" t="s">
        <v>169</v>
      </c>
      <c r="F1430" s="209" t="s">
        <v>169</v>
      </c>
      <c r="G1430" s="135"/>
      <c r="H1430" s="258"/>
      <c r="I1430" s="259">
        <f t="shared" si="446"/>
        <v>0</v>
      </c>
      <c r="J1430" s="259">
        <f t="shared" si="447"/>
        <v>0</v>
      </c>
      <c r="K1430" s="259">
        <f t="shared" si="448"/>
        <v>0</v>
      </c>
      <c r="L1430" s="252"/>
      <c r="M1430" s="252"/>
      <c r="N1430" s="252"/>
      <c r="O1430" s="147">
        <v>0</v>
      </c>
      <c r="P1430" s="147">
        <v>0</v>
      </c>
      <c r="Q1430" s="137">
        <f t="shared" si="449"/>
        <v>0</v>
      </c>
      <c r="R1430" s="80">
        <f t="shared" si="450"/>
        <v>0</v>
      </c>
      <c r="S1430" s="147">
        <v>0</v>
      </c>
      <c r="T1430" s="121"/>
      <c r="U1430" s="263">
        <f>IFERROR(VLOOKUP(B1430,คำนวณตกเบิกวิทยฐานะ!$B$9:$P$1008,14,FALSE),0)</f>
        <v>0</v>
      </c>
      <c r="V1430" s="263">
        <f>IFERROR(VLOOKUP(B1430,คำนวณตกเบิกวิทยฐานะ!$B$9:$P$1008,15,FALSE),0)</f>
        <v>0</v>
      </c>
      <c r="W1430" s="264">
        <f t="shared" si="451"/>
        <v>0</v>
      </c>
      <c r="X1430" s="119" t="s">
        <v>169</v>
      </c>
      <c r="Y1430" s="209" t="s">
        <v>169</v>
      </c>
      <c r="Z1430" s="258"/>
      <c r="AA1430" s="253">
        <f t="shared" si="452"/>
        <v>0</v>
      </c>
      <c r="AB1430" s="253">
        <f t="shared" si="453"/>
        <v>0</v>
      </c>
      <c r="AC1430" s="253">
        <f t="shared" si="462"/>
        <v>0</v>
      </c>
      <c r="AD1430" s="253">
        <f t="shared" si="454"/>
        <v>0</v>
      </c>
      <c r="AE1430" s="268">
        <f t="shared" si="463"/>
        <v>0</v>
      </c>
      <c r="AF1430" s="269">
        <f t="shared" si="455"/>
        <v>0</v>
      </c>
      <c r="AG1430" s="270">
        <f t="shared" si="456"/>
        <v>0</v>
      </c>
      <c r="AH1430" s="121"/>
      <c r="AI1430" s="252"/>
      <c r="AJ1430" s="295"/>
      <c r="AK1430" s="301">
        <f t="shared" si="457"/>
        <v>0</v>
      </c>
      <c r="AL1430" s="119" t="s">
        <v>169</v>
      </c>
      <c r="AM1430" s="123" t="s">
        <v>169</v>
      </c>
      <c r="AN1430" s="122"/>
      <c r="AO1430" s="119" t="s">
        <v>169</v>
      </c>
      <c r="AP1430" s="123" t="s">
        <v>169</v>
      </c>
      <c r="AQ1430" s="124"/>
      <c r="AR1430" s="119" t="s">
        <v>169</v>
      </c>
      <c r="AS1430" s="123" t="s">
        <v>169</v>
      </c>
      <c r="AT1430" s="122"/>
      <c r="AU1430" s="280">
        <f t="shared" si="458"/>
        <v>0</v>
      </c>
      <c r="AV1430" s="281">
        <f t="shared" si="459"/>
        <v>0</v>
      </c>
      <c r="AW1430" s="291">
        <f t="shared" si="460"/>
        <v>0</v>
      </c>
      <c r="AX1430" s="283">
        <f t="shared" si="461"/>
        <v>0</v>
      </c>
    </row>
    <row r="1431" spans="1:50" ht="26.45" customHeight="1">
      <c r="A1431" s="117"/>
      <c r="B1431" s="245"/>
      <c r="C1431" s="136"/>
      <c r="D1431" s="208" t="str">
        <f t="shared" si="445"/>
        <v/>
      </c>
      <c r="E1431" s="129" t="s">
        <v>169</v>
      </c>
      <c r="F1431" s="209" t="s">
        <v>169</v>
      </c>
      <c r="G1431" s="135"/>
      <c r="H1431" s="258"/>
      <c r="I1431" s="259">
        <f t="shared" si="446"/>
        <v>0</v>
      </c>
      <c r="J1431" s="259">
        <f t="shared" si="447"/>
        <v>0</v>
      </c>
      <c r="K1431" s="259">
        <f t="shared" si="448"/>
        <v>0</v>
      </c>
      <c r="L1431" s="252"/>
      <c r="M1431" s="252"/>
      <c r="N1431" s="252"/>
      <c r="O1431" s="147">
        <v>0</v>
      </c>
      <c r="P1431" s="147">
        <v>0</v>
      </c>
      <c r="Q1431" s="137">
        <f t="shared" si="449"/>
        <v>0</v>
      </c>
      <c r="R1431" s="80">
        <f t="shared" si="450"/>
        <v>0</v>
      </c>
      <c r="S1431" s="147">
        <v>0</v>
      </c>
      <c r="T1431" s="121"/>
      <c r="U1431" s="263">
        <f>IFERROR(VLOOKUP(B1431,คำนวณตกเบิกวิทยฐานะ!$B$9:$P$1008,14,FALSE),0)</f>
        <v>0</v>
      </c>
      <c r="V1431" s="263">
        <f>IFERROR(VLOOKUP(B1431,คำนวณตกเบิกวิทยฐานะ!$B$9:$P$1008,15,FALSE),0)</f>
        <v>0</v>
      </c>
      <c r="W1431" s="264">
        <f t="shared" si="451"/>
        <v>0</v>
      </c>
      <c r="X1431" s="119" t="s">
        <v>169</v>
      </c>
      <c r="Y1431" s="209" t="s">
        <v>169</v>
      </c>
      <c r="Z1431" s="258"/>
      <c r="AA1431" s="253">
        <f t="shared" si="452"/>
        <v>0</v>
      </c>
      <c r="AB1431" s="253">
        <f t="shared" si="453"/>
        <v>0</v>
      </c>
      <c r="AC1431" s="253">
        <f t="shared" si="462"/>
        <v>0</v>
      </c>
      <c r="AD1431" s="253">
        <f t="shared" si="454"/>
        <v>0</v>
      </c>
      <c r="AE1431" s="268">
        <f t="shared" si="463"/>
        <v>0</v>
      </c>
      <c r="AF1431" s="269">
        <f t="shared" si="455"/>
        <v>0</v>
      </c>
      <c r="AG1431" s="270">
        <f t="shared" si="456"/>
        <v>0</v>
      </c>
      <c r="AH1431" s="121"/>
      <c r="AI1431" s="252"/>
      <c r="AJ1431" s="295"/>
      <c r="AK1431" s="301">
        <f t="shared" si="457"/>
        <v>0</v>
      </c>
      <c r="AL1431" s="119" t="s">
        <v>169</v>
      </c>
      <c r="AM1431" s="123" t="s">
        <v>169</v>
      </c>
      <c r="AN1431" s="122"/>
      <c r="AO1431" s="119" t="s">
        <v>169</v>
      </c>
      <c r="AP1431" s="123" t="s">
        <v>169</v>
      </c>
      <c r="AQ1431" s="124"/>
      <c r="AR1431" s="119" t="s">
        <v>169</v>
      </c>
      <c r="AS1431" s="123" t="s">
        <v>169</v>
      </c>
      <c r="AT1431" s="122"/>
      <c r="AU1431" s="280">
        <f t="shared" si="458"/>
        <v>0</v>
      </c>
      <c r="AV1431" s="281">
        <f t="shared" si="459"/>
        <v>0</v>
      </c>
      <c r="AW1431" s="291">
        <f t="shared" si="460"/>
        <v>0</v>
      </c>
      <c r="AX1431" s="283">
        <f t="shared" si="461"/>
        <v>0</v>
      </c>
    </row>
    <row r="1432" spans="1:50" ht="26.45" customHeight="1">
      <c r="A1432" s="117"/>
      <c r="B1432" s="245"/>
      <c r="C1432" s="136"/>
      <c r="D1432" s="208" t="str">
        <f t="shared" si="445"/>
        <v/>
      </c>
      <c r="E1432" s="129" t="s">
        <v>169</v>
      </c>
      <c r="F1432" s="209" t="s">
        <v>169</v>
      </c>
      <c r="G1432" s="135"/>
      <c r="H1432" s="258"/>
      <c r="I1432" s="259">
        <f t="shared" si="446"/>
        <v>0</v>
      </c>
      <c r="J1432" s="259">
        <f t="shared" si="447"/>
        <v>0</v>
      </c>
      <c r="K1432" s="259">
        <f t="shared" si="448"/>
        <v>0</v>
      </c>
      <c r="L1432" s="252"/>
      <c r="M1432" s="252"/>
      <c r="N1432" s="252"/>
      <c r="O1432" s="147">
        <v>0</v>
      </c>
      <c r="P1432" s="147">
        <v>0</v>
      </c>
      <c r="Q1432" s="137">
        <f t="shared" si="449"/>
        <v>0</v>
      </c>
      <c r="R1432" s="80">
        <f t="shared" si="450"/>
        <v>0</v>
      </c>
      <c r="S1432" s="147">
        <v>0</v>
      </c>
      <c r="T1432" s="121"/>
      <c r="U1432" s="263">
        <f>IFERROR(VLOOKUP(B1432,คำนวณตกเบิกวิทยฐานะ!$B$9:$P$1008,14,FALSE),0)</f>
        <v>0</v>
      </c>
      <c r="V1432" s="263">
        <f>IFERROR(VLOOKUP(B1432,คำนวณตกเบิกวิทยฐานะ!$B$9:$P$1008,15,FALSE),0)</f>
        <v>0</v>
      </c>
      <c r="W1432" s="264">
        <f t="shared" si="451"/>
        <v>0</v>
      </c>
      <c r="X1432" s="119" t="s">
        <v>169</v>
      </c>
      <c r="Y1432" s="209" t="s">
        <v>169</v>
      </c>
      <c r="Z1432" s="258"/>
      <c r="AA1432" s="253">
        <f t="shared" si="452"/>
        <v>0</v>
      </c>
      <c r="AB1432" s="253">
        <f t="shared" si="453"/>
        <v>0</v>
      </c>
      <c r="AC1432" s="253">
        <f t="shared" si="462"/>
        <v>0</v>
      </c>
      <c r="AD1432" s="253">
        <f t="shared" si="454"/>
        <v>0</v>
      </c>
      <c r="AE1432" s="268">
        <f t="shared" si="463"/>
        <v>0</v>
      </c>
      <c r="AF1432" s="269">
        <f t="shared" si="455"/>
        <v>0</v>
      </c>
      <c r="AG1432" s="270">
        <f t="shared" si="456"/>
        <v>0</v>
      </c>
      <c r="AH1432" s="121"/>
      <c r="AI1432" s="252"/>
      <c r="AJ1432" s="295"/>
      <c r="AK1432" s="301">
        <f t="shared" si="457"/>
        <v>0</v>
      </c>
      <c r="AL1432" s="119" t="s">
        <v>169</v>
      </c>
      <c r="AM1432" s="123" t="s">
        <v>169</v>
      </c>
      <c r="AN1432" s="122"/>
      <c r="AO1432" s="119" t="s">
        <v>169</v>
      </c>
      <c r="AP1432" s="123" t="s">
        <v>169</v>
      </c>
      <c r="AQ1432" s="124"/>
      <c r="AR1432" s="119" t="s">
        <v>169</v>
      </c>
      <c r="AS1432" s="123" t="s">
        <v>169</v>
      </c>
      <c r="AT1432" s="122"/>
      <c r="AU1432" s="280">
        <f t="shared" si="458"/>
        <v>0</v>
      </c>
      <c r="AV1432" s="281">
        <f t="shared" si="459"/>
        <v>0</v>
      </c>
      <c r="AW1432" s="291">
        <f t="shared" si="460"/>
        <v>0</v>
      </c>
      <c r="AX1432" s="283">
        <f t="shared" si="461"/>
        <v>0</v>
      </c>
    </row>
    <row r="1433" spans="1:50" ht="26.45" customHeight="1">
      <c r="A1433" s="117"/>
      <c r="B1433" s="245"/>
      <c r="C1433" s="136"/>
      <c r="D1433" s="208" t="str">
        <f t="shared" si="445"/>
        <v/>
      </c>
      <c r="E1433" s="129" t="s">
        <v>169</v>
      </c>
      <c r="F1433" s="209" t="s">
        <v>169</v>
      </c>
      <c r="G1433" s="135"/>
      <c r="H1433" s="258"/>
      <c r="I1433" s="259">
        <f t="shared" si="446"/>
        <v>0</v>
      </c>
      <c r="J1433" s="259">
        <f t="shared" si="447"/>
        <v>0</v>
      </c>
      <c r="K1433" s="259">
        <f t="shared" si="448"/>
        <v>0</v>
      </c>
      <c r="L1433" s="252"/>
      <c r="M1433" s="252"/>
      <c r="N1433" s="252"/>
      <c r="O1433" s="147">
        <v>0</v>
      </c>
      <c r="P1433" s="147">
        <v>0</v>
      </c>
      <c r="Q1433" s="137">
        <f t="shared" si="449"/>
        <v>0</v>
      </c>
      <c r="R1433" s="80">
        <f t="shared" si="450"/>
        <v>0</v>
      </c>
      <c r="S1433" s="147">
        <v>0</v>
      </c>
      <c r="T1433" s="121"/>
      <c r="U1433" s="263">
        <f>IFERROR(VLOOKUP(B1433,คำนวณตกเบิกวิทยฐานะ!$B$9:$P$1008,14,FALSE),0)</f>
        <v>0</v>
      </c>
      <c r="V1433" s="263">
        <f>IFERROR(VLOOKUP(B1433,คำนวณตกเบิกวิทยฐานะ!$B$9:$P$1008,15,FALSE),0)</f>
        <v>0</v>
      </c>
      <c r="W1433" s="264">
        <f t="shared" si="451"/>
        <v>0</v>
      </c>
      <c r="X1433" s="119" t="s">
        <v>169</v>
      </c>
      <c r="Y1433" s="209" t="s">
        <v>169</v>
      </c>
      <c r="Z1433" s="258"/>
      <c r="AA1433" s="253">
        <f t="shared" si="452"/>
        <v>0</v>
      </c>
      <c r="AB1433" s="253">
        <f t="shared" si="453"/>
        <v>0</v>
      </c>
      <c r="AC1433" s="253">
        <f t="shared" si="462"/>
        <v>0</v>
      </c>
      <c r="AD1433" s="253">
        <f t="shared" si="454"/>
        <v>0</v>
      </c>
      <c r="AE1433" s="268">
        <f t="shared" si="463"/>
        <v>0</v>
      </c>
      <c r="AF1433" s="269">
        <f t="shared" si="455"/>
        <v>0</v>
      </c>
      <c r="AG1433" s="270">
        <f t="shared" si="456"/>
        <v>0</v>
      </c>
      <c r="AH1433" s="121"/>
      <c r="AI1433" s="252"/>
      <c r="AJ1433" s="295"/>
      <c r="AK1433" s="301">
        <f t="shared" si="457"/>
        <v>0</v>
      </c>
      <c r="AL1433" s="119" t="s">
        <v>169</v>
      </c>
      <c r="AM1433" s="123" t="s">
        <v>169</v>
      </c>
      <c r="AN1433" s="122"/>
      <c r="AO1433" s="119" t="s">
        <v>169</v>
      </c>
      <c r="AP1433" s="123" t="s">
        <v>169</v>
      </c>
      <c r="AQ1433" s="124"/>
      <c r="AR1433" s="119" t="s">
        <v>169</v>
      </c>
      <c r="AS1433" s="123" t="s">
        <v>169</v>
      </c>
      <c r="AT1433" s="122"/>
      <c r="AU1433" s="280">
        <f t="shared" si="458"/>
        <v>0</v>
      </c>
      <c r="AV1433" s="281">
        <f t="shared" si="459"/>
        <v>0</v>
      </c>
      <c r="AW1433" s="291">
        <f t="shared" si="460"/>
        <v>0</v>
      </c>
      <c r="AX1433" s="283">
        <f t="shared" si="461"/>
        <v>0</v>
      </c>
    </row>
    <row r="1434" spans="1:50" ht="26.45" customHeight="1">
      <c r="A1434" s="117"/>
      <c r="B1434" s="245"/>
      <c r="C1434" s="136"/>
      <c r="D1434" s="208" t="str">
        <f t="shared" si="445"/>
        <v/>
      </c>
      <c r="E1434" s="129" t="s">
        <v>169</v>
      </c>
      <c r="F1434" s="209" t="s">
        <v>169</v>
      </c>
      <c r="G1434" s="135"/>
      <c r="H1434" s="258"/>
      <c r="I1434" s="259">
        <f t="shared" si="446"/>
        <v>0</v>
      </c>
      <c r="J1434" s="259">
        <f t="shared" si="447"/>
        <v>0</v>
      </c>
      <c r="K1434" s="259">
        <f t="shared" si="448"/>
        <v>0</v>
      </c>
      <c r="L1434" s="252"/>
      <c r="M1434" s="252"/>
      <c r="N1434" s="252"/>
      <c r="O1434" s="147">
        <v>0</v>
      </c>
      <c r="P1434" s="147">
        <v>0</v>
      </c>
      <c r="Q1434" s="137">
        <f t="shared" si="449"/>
        <v>0</v>
      </c>
      <c r="R1434" s="80">
        <f t="shared" si="450"/>
        <v>0</v>
      </c>
      <c r="S1434" s="147">
        <v>0</v>
      </c>
      <c r="T1434" s="121"/>
      <c r="U1434" s="263">
        <f>IFERROR(VLOOKUP(B1434,คำนวณตกเบิกวิทยฐานะ!$B$9:$P$1008,14,FALSE),0)</f>
        <v>0</v>
      </c>
      <c r="V1434" s="263">
        <f>IFERROR(VLOOKUP(B1434,คำนวณตกเบิกวิทยฐานะ!$B$9:$P$1008,15,FALSE),0)</f>
        <v>0</v>
      </c>
      <c r="W1434" s="264">
        <f t="shared" si="451"/>
        <v>0</v>
      </c>
      <c r="X1434" s="119" t="s">
        <v>169</v>
      </c>
      <c r="Y1434" s="209" t="s">
        <v>169</v>
      </c>
      <c r="Z1434" s="258"/>
      <c r="AA1434" s="253">
        <f t="shared" si="452"/>
        <v>0</v>
      </c>
      <c r="AB1434" s="253">
        <f t="shared" si="453"/>
        <v>0</v>
      </c>
      <c r="AC1434" s="253">
        <f t="shared" si="462"/>
        <v>0</v>
      </c>
      <c r="AD1434" s="253">
        <f t="shared" si="454"/>
        <v>0</v>
      </c>
      <c r="AE1434" s="268">
        <f t="shared" si="463"/>
        <v>0</v>
      </c>
      <c r="AF1434" s="269">
        <f t="shared" si="455"/>
        <v>0</v>
      </c>
      <c r="AG1434" s="270">
        <f t="shared" si="456"/>
        <v>0</v>
      </c>
      <c r="AH1434" s="121"/>
      <c r="AI1434" s="252"/>
      <c r="AJ1434" s="295"/>
      <c r="AK1434" s="301">
        <f t="shared" si="457"/>
        <v>0</v>
      </c>
      <c r="AL1434" s="119" t="s">
        <v>169</v>
      </c>
      <c r="AM1434" s="123" t="s">
        <v>169</v>
      </c>
      <c r="AN1434" s="122"/>
      <c r="AO1434" s="119" t="s">
        <v>169</v>
      </c>
      <c r="AP1434" s="123" t="s">
        <v>169</v>
      </c>
      <c r="AQ1434" s="124"/>
      <c r="AR1434" s="119" t="s">
        <v>169</v>
      </c>
      <c r="AS1434" s="123" t="s">
        <v>169</v>
      </c>
      <c r="AT1434" s="122"/>
      <c r="AU1434" s="280">
        <f t="shared" si="458"/>
        <v>0</v>
      </c>
      <c r="AV1434" s="281">
        <f t="shared" si="459"/>
        <v>0</v>
      </c>
      <c r="AW1434" s="291">
        <f t="shared" si="460"/>
        <v>0</v>
      </c>
      <c r="AX1434" s="283">
        <f t="shared" si="461"/>
        <v>0</v>
      </c>
    </row>
    <row r="1435" spans="1:50" ht="26.45" customHeight="1">
      <c r="A1435" s="117"/>
      <c r="B1435" s="245"/>
      <c r="C1435" s="136"/>
      <c r="D1435" s="208" t="str">
        <f t="shared" si="445"/>
        <v/>
      </c>
      <c r="E1435" s="129" t="s">
        <v>169</v>
      </c>
      <c r="F1435" s="209" t="s">
        <v>169</v>
      </c>
      <c r="G1435" s="135"/>
      <c r="H1435" s="258"/>
      <c r="I1435" s="259">
        <f t="shared" si="446"/>
        <v>0</v>
      </c>
      <c r="J1435" s="259">
        <f t="shared" si="447"/>
        <v>0</v>
      </c>
      <c r="K1435" s="259">
        <f t="shared" si="448"/>
        <v>0</v>
      </c>
      <c r="L1435" s="252"/>
      <c r="M1435" s="252"/>
      <c r="N1435" s="252"/>
      <c r="O1435" s="147">
        <v>0</v>
      </c>
      <c r="P1435" s="147">
        <v>0</v>
      </c>
      <c r="Q1435" s="137">
        <f t="shared" si="449"/>
        <v>0</v>
      </c>
      <c r="R1435" s="80">
        <f t="shared" si="450"/>
        <v>0</v>
      </c>
      <c r="S1435" s="147">
        <v>0</v>
      </c>
      <c r="T1435" s="121"/>
      <c r="U1435" s="263">
        <f>IFERROR(VLOOKUP(B1435,คำนวณตกเบิกวิทยฐานะ!$B$9:$P$1008,14,FALSE),0)</f>
        <v>0</v>
      </c>
      <c r="V1435" s="263">
        <f>IFERROR(VLOOKUP(B1435,คำนวณตกเบิกวิทยฐานะ!$B$9:$P$1008,15,FALSE),0)</f>
        <v>0</v>
      </c>
      <c r="W1435" s="264">
        <f t="shared" si="451"/>
        <v>0</v>
      </c>
      <c r="X1435" s="119" t="s">
        <v>169</v>
      </c>
      <c r="Y1435" s="209" t="s">
        <v>169</v>
      </c>
      <c r="Z1435" s="258"/>
      <c r="AA1435" s="253">
        <f t="shared" si="452"/>
        <v>0</v>
      </c>
      <c r="AB1435" s="253">
        <f t="shared" si="453"/>
        <v>0</v>
      </c>
      <c r="AC1435" s="253">
        <f t="shared" si="462"/>
        <v>0</v>
      </c>
      <c r="AD1435" s="253">
        <f t="shared" si="454"/>
        <v>0</v>
      </c>
      <c r="AE1435" s="268">
        <f t="shared" si="463"/>
        <v>0</v>
      </c>
      <c r="AF1435" s="269">
        <f t="shared" si="455"/>
        <v>0</v>
      </c>
      <c r="AG1435" s="270">
        <f t="shared" si="456"/>
        <v>0</v>
      </c>
      <c r="AH1435" s="121"/>
      <c r="AI1435" s="252"/>
      <c r="AJ1435" s="295"/>
      <c r="AK1435" s="301">
        <f t="shared" si="457"/>
        <v>0</v>
      </c>
      <c r="AL1435" s="119" t="s">
        <v>169</v>
      </c>
      <c r="AM1435" s="123" t="s">
        <v>169</v>
      </c>
      <c r="AN1435" s="122"/>
      <c r="AO1435" s="119" t="s">
        <v>169</v>
      </c>
      <c r="AP1435" s="123" t="s">
        <v>169</v>
      </c>
      <c r="AQ1435" s="124"/>
      <c r="AR1435" s="119" t="s">
        <v>169</v>
      </c>
      <c r="AS1435" s="123" t="s">
        <v>169</v>
      </c>
      <c r="AT1435" s="122"/>
      <c r="AU1435" s="280">
        <f t="shared" si="458"/>
        <v>0</v>
      </c>
      <c r="AV1435" s="281">
        <f t="shared" si="459"/>
        <v>0</v>
      </c>
      <c r="AW1435" s="291">
        <f t="shared" si="460"/>
        <v>0</v>
      </c>
      <c r="AX1435" s="283">
        <f t="shared" si="461"/>
        <v>0</v>
      </c>
    </row>
    <row r="1436" spans="1:50" ht="26.45" customHeight="1">
      <c r="A1436" s="117"/>
      <c r="B1436" s="245"/>
      <c r="C1436" s="136"/>
      <c r="D1436" s="208" t="str">
        <f t="shared" si="445"/>
        <v/>
      </c>
      <c r="E1436" s="129" t="s">
        <v>169</v>
      </c>
      <c r="F1436" s="209" t="s">
        <v>169</v>
      </c>
      <c r="G1436" s="135"/>
      <c r="H1436" s="258"/>
      <c r="I1436" s="259">
        <f t="shared" si="446"/>
        <v>0</v>
      </c>
      <c r="J1436" s="259">
        <f t="shared" si="447"/>
        <v>0</v>
      </c>
      <c r="K1436" s="259">
        <f t="shared" si="448"/>
        <v>0</v>
      </c>
      <c r="L1436" s="252"/>
      <c r="M1436" s="252"/>
      <c r="N1436" s="252"/>
      <c r="O1436" s="147">
        <v>0</v>
      </c>
      <c r="P1436" s="147">
        <v>0</v>
      </c>
      <c r="Q1436" s="137">
        <f t="shared" si="449"/>
        <v>0</v>
      </c>
      <c r="R1436" s="80">
        <f t="shared" si="450"/>
        <v>0</v>
      </c>
      <c r="S1436" s="147">
        <v>0</v>
      </c>
      <c r="T1436" s="121"/>
      <c r="U1436" s="263">
        <f>IFERROR(VLOOKUP(B1436,คำนวณตกเบิกวิทยฐานะ!$B$9:$P$1008,14,FALSE),0)</f>
        <v>0</v>
      </c>
      <c r="V1436" s="263">
        <f>IFERROR(VLOOKUP(B1436,คำนวณตกเบิกวิทยฐานะ!$B$9:$P$1008,15,FALSE),0)</f>
        <v>0</v>
      </c>
      <c r="W1436" s="264">
        <f t="shared" si="451"/>
        <v>0</v>
      </c>
      <c r="X1436" s="119" t="s">
        <v>169</v>
      </c>
      <c r="Y1436" s="209" t="s">
        <v>169</v>
      </c>
      <c r="Z1436" s="258"/>
      <c r="AA1436" s="253">
        <f t="shared" si="452"/>
        <v>0</v>
      </c>
      <c r="AB1436" s="253">
        <f t="shared" si="453"/>
        <v>0</v>
      </c>
      <c r="AC1436" s="253">
        <f t="shared" si="462"/>
        <v>0</v>
      </c>
      <c r="AD1436" s="253">
        <f t="shared" si="454"/>
        <v>0</v>
      </c>
      <c r="AE1436" s="268">
        <f t="shared" si="463"/>
        <v>0</v>
      </c>
      <c r="AF1436" s="269">
        <f t="shared" si="455"/>
        <v>0</v>
      </c>
      <c r="AG1436" s="270">
        <f t="shared" si="456"/>
        <v>0</v>
      </c>
      <c r="AH1436" s="121"/>
      <c r="AI1436" s="252"/>
      <c r="AJ1436" s="295"/>
      <c r="AK1436" s="301">
        <f t="shared" si="457"/>
        <v>0</v>
      </c>
      <c r="AL1436" s="119" t="s">
        <v>169</v>
      </c>
      <c r="AM1436" s="123" t="s">
        <v>169</v>
      </c>
      <c r="AN1436" s="122"/>
      <c r="AO1436" s="119" t="s">
        <v>169</v>
      </c>
      <c r="AP1436" s="123" t="s">
        <v>169</v>
      </c>
      <c r="AQ1436" s="124"/>
      <c r="AR1436" s="119" t="s">
        <v>169</v>
      </c>
      <c r="AS1436" s="123" t="s">
        <v>169</v>
      </c>
      <c r="AT1436" s="122"/>
      <c r="AU1436" s="280">
        <f t="shared" si="458"/>
        <v>0</v>
      </c>
      <c r="AV1436" s="281">
        <f t="shared" si="459"/>
        <v>0</v>
      </c>
      <c r="AW1436" s="291">
        <f t="shared" si="460"/>
        <v>0</v>
      </c>
      <c r="AX1436" s="283">
        <f t="shared" si="461"/>
        <v>0</v>
      </c>
    </row>
    <row r="1437" spans="1:50" ht="26.45" customHeight="1">
      <c r="A1437" s="117"/>
      <c r="B1437" s="245"/>
      <c r="C1437" s="136"/>
      <c r="D1437" s="208" t="str">
        <f t="shared" si="445"/>
        <v/>
      </c>
      <c r="E1437" s="129" t="s">
        <v>169</v>
      </c>
      <c r="F1437" s="209" t="s">
        <v>169</v>
      </c>
      <c r="G1437" s="135"/>
      <c r="H1437" s="258"/>
      <c r="I1437" s="259">
        <f t="shared" si="446"/>
        <v>0</v>
      </c>
      <c r="J1437" s="259">
        <f t="shared" si="447"/>
        <v>0</v>
      </c>
      <c r="K1437" s="259">
        <f t="shared" si="448"/>
        <v>0</v>
      </c>
      <c r="L1437" s="252"/>
      <c r="M1437" s="252"/>
      <c r="N1437" s="252"/>
      <c r="O1437" s="147">
        <v>0</v>
      </c>
      <c r="P1437" s="147">
        <v>0</v>
      </c>
      <c r="Q1437" s="137">
        <f t="shared" si="449"/>
        <v>0</v>
      </c>
      <c r="R1437" s="80">
        <f t="shared" si="450"/>
        <v>0</v>
      </c>
      <c r="S1437" s="147">
        <v>0</v>
      </c>
      <c r="T1437" s="121"/>
      <c r="U1437" s="263">
        <f>IFERROR(VLOOKUP(B1437,คำนวณตกเบิกวิทยฐานะ!$B$9:$P$1008,14,FALSE),0)</f>
        <v>0</v>
      </c>
      <c r="V1437" s="263">
        <f>IFERROR(VLOOKUP(B1437,คำนวณตกเบิกวิทยฐานะ!$B$9:$P$1008,15,FALSE),0)</f>
        <v>0</v>
      </c>
      <c r="W1437" s="264">
        <f t="shared" si="451"/>
        <v>0</v>
      </c>
      <c r="X1437" s="119" t="s">
        <v>169</v>
      </c>
      <c r="Y1437" s="209" t="s">
        <v>169</v>
      </c>
      <c r="Z1437" s="258"/>
      <c r="AA1437" s="253">
        <f t="shared" si="452"/>
        <v>0</v>
      </c>
      <c r="AB1437" s="253">
        <f t="shared" si="453"/>
        <v>0</v>
      </c>
      <c r="AC1437" s="253">
        <f t="shared" si="462"/>
        <v>0</v>
      </c>
      <c r="AD1437" s="253">
        <f t="shared" si="454"/>
        <v>0</v>
      </c>
      <c r="AE1437" s="268">
        <f t="shared" si="463"/>
        <v>0</v>
      </c>
      <c r="AF1437" s="269">
        <f t="shared" si="455"/>
        <v>0</v>
      </c>
      <c r="AG1437" s="270">
        <f t="shared" si="456"/>
        <v>0</v>
      </c>
      <c r="AH1437" s="121"/>
      <c r="AI1437" s="252"/>
      <c r="AJ1437" s="295"/>
      <c r="AK1437" s="301">
        <f t="shared" si="457"/>
        <v>0</v>
      </c>
      <c r="AL1437" s="119" t="s">
        <v>169</v>
      </c>
      <c r="AM1437" s="123" t="s">
        <v>169</v>
      </c>
      <c r="AN1437" s="122"/>
      <c r="AO1437" s="119" t="s">
        <v>169</v>
      </c>
      <c r="AP1437" s="123" t="s">
        <v>169</v>
      </c>
      <c r="AQ1437" s="124"/>
      <c r="AR1437" s="119" t="s">
        <v>169</v>
      </c>
      <c r="AS1437" s="123" t="s">
        <v>169</v>
      </c>
      <c r="AT1437" s="122"/>
      <c r="AU1437" s="280">
        <f t="shared" si="458"/>
        <v>0</v>
      </c>
      <c r="AV1437" s="281">
        <f t="shared" si="459"/>
        <v>0</v>
      </c>
      <c r="AW1437" s="291">
        <f t="shared" si="460"/>
        <v>0</v>
      </c>
      <c r="AX1437" s="283">
        <f t="shared" si="461"/>
        <v>0</v>
      </c>
    </row>
    <row r="1438" spans="1:50" ht="26.45" customHeight="1">
      <c r="A1438" s="117"/>
      <c r="B1438" s="245"/>
      <c r="C1438" s="136"/>
      <c r="D1438" s="208" t="str">
        <f t="shared" si="445"/>
        <v/>
      </c>
      <c r="E1438" s="129" t="s">
        <v>169</v>
      </c>
      <c r="F1438" s="209" t="s">
        <v>169</v>
      </c>
      <c r="G1438" s="135"/>
      <c r="H1438" s="258"/>
      <c r="I1438" s="259">
        <f t="shared" si="446"/>
        <v>0</v>
      </c>
      <c r="J1438" s="259">
        <f t="shared" si="447"/>
        <v>0</v>
      </c>
      <c r="K1438" s="259">
        <f t="shared" si="448"/>
        <v>0</v>
      </c>
      <c r="L1438" s="252"/>
      <c r="M1438" s="252"/>
      <c r="N1438" s="252"/>
      <c r="O1438" s="147">
        <v>0</v>
      </c>
      <c r="P1438" s="147">
        <v>0</v>
      </c>
      <c r="Q1438" s="137">
        <f t="shared" si="449"/>
        <v>0</v>
      </c>
      <c r="R1438" s="80">
        <f t="shared" si="450"/>
        <v>0</v>
      </c>
      <c r="S1438" s="147">
        <v>0</v>
      </c>
      <c r="T1438" s="121"/>
      <c r="U1438" s="263">
        <f>IFERROR(VLOOKUP(B1438,คำนวณตกเบิกวิทยฐานะ!$B$9:$P$1008,14,FALSE),0)</f>
        <v>0</v>
      </c>
      <c r="V1438" s="263">
        <f>IFERROR(VLOOKUP(B1438,คำนวณตกเบิกวิทยฐานะ!$B$9:$P$1008,15,FALSE),0)</f>
        <v>0</v>
      </c>
      <c r="W1438" s="264">
        <f t="shared" si="451"/>
        <v>0</v>
      </c>
      <c r="X1438" s="119" t="s">
        <v>169</v>
      </c>
      <c r="Y1438" s="209" t="s">
        <v>169</v>
      </c>
      <c r="Z1438" s="258"/>
      <c r="AA1438" s="253">
        <f t="shared" si="452"/>
        <v>0</v>
      </c>
      <c r="AB1438" s="253">
        <f t="shared" si="453"/>
        <v>0</v>
      </c>
      <c r="AC1438" s="253">
        <f t="shared" si="462"/>
        <v>0</v>
      </c>
      <c r="AD1438" s="253">
        <f t="shared" si="454"/>
        <v>0</v>
      </c>
      <c r="AE1438" s="268">
        <f t="shared" si="463"/>
        <v>0</v>
      </c>
      <c r="AF1438" s="269">
        <f t="shared" si="455"/>
        <v>0</v>
      </c>
      <c r="AG1438" s="270">
        <f t="shared" si="456"/>
        <v>0</v>
      </c>
      <c r="AH1438" s="121"/>
      <c r="AI1438" s="252"/>
      <c r="AJ1438" s="295"/>
      <c r="AK1438" s="301">
        <f t="shared" si="457"/>
        <v>0</v>
      </c>
      <c r="AL1438" s="119" t="s">
        <v>169</v>
      </c>
      <c r="AM1438" s="123" t="s">
        <v>169</v>
      </c>
      <c r="AN1438" s="122"/>
      <c r="AO1438" s="119" t="s">
        <v>169</v>
      </c>
      <c r="AP1438" s="123" t="s">
        <v>169</v>
      </c>
      <c r="AQ1438" s="124"/>
      <c r="AR1438" s="119" t="s">
        <v>169</v>
      </c>
      <c r="AS1438" s="123" t="s">
        <v>169</v>
      </c>
      <c r="AT1438" s="122"/>
      <c r="AU1438" s="280">
        <f t="shared" si="458"/>
        <v>0</v>
      </c>
      <c r="AV1438" s="281">
        <f t="shared" si="459"/>
        <v>0</v>
      </c>
      <c r="AW1438" s="291">
        <f t="shared" si="460"/>
        <v>0</v>
      </c>
      <c r="AX1438" s="283">
        <f t="shared" si="461"/>
        <v>0</v>
      </c>
    </row>
    <row r="1439" spans="1:50" ht="26.45" customHeight="1">
      <c r="A1439" s="117"/>
      <c r="B1439" s="245"/>
      <c r="C1439" s="136"/>
      <c r="D1439" s="208" t="str">
        <f t="shared" si="445"/>
        <v/>
      </c>
      <c r="E1439" s="129" t="s">
        <v>169</v>
      </c>
      <c r="F1439" s="209" t="s">
        <v>169</v>
      </c>
      <c r="G1439" s="135"/>
      <c r="H1439" s="258"/>
      <c r="I1439" s="259">
        <f t="shared" si="446"/>
        <v>0</v>
      </c>
      <c r="J1439" s="259">
        <f t="shared" si="447"/>
        <v>0</v>
      </c>
      <c r="K1439" s="259">
        <f t="shared" si="448"/>
        <v>0</v>
      </c>
      <c r="L1439" s="252"/>
      <c r="M1439" s="252"/>
      <c r="N1439" s="252"/>
      <c r="O1439" s="147">
        <v>0</v>
      </c>
      <c r="P1439" s="147">
        <v>0</v>
      </c>
      <c r="Q1439" s="137">
        <f t="shared" si="449"/>
        <v>0</v>
      </c>
      <c r="R1439" s="80">
        <f t="shared" si="450"/>
        <v>0</v>
      </c>
      <c r="S1439" s="147">
        <v>0</v>
      </c>
      <c r="T1439" s="121"/>
      <c r="U1439" s="263">
        <f>IFERROR(VLOOKUP(B1439,คำนวณตกเบิกวิทยฐานะ!$B$9:$P$1008,14,FALSE),0)</f>
        <v>0</v>
      </c>
      <c r="V1439" s="263">
        <f>IFERROR(VLOOKUP(B1439,คำนวณตกเบิกวิทยฐานะ!$B$9:$P$1008,15,FALSE),0)</f>
        <v>0</v>
      </c>
      <c r="W1439" s="264">
        <f t="shared" si="451"/>
        <v>0</v>
      </c>
      <c r="X1439" s="119" t="s">
        <v>169</v>
      </c>
      <c r="Y1439" s="209" t="s">
        <v>169</v>
      </c>
      <c r="Z1439" s="258"/>
      <c r="AA1439" s="253">
        <f t="shared" si="452"/>
        <v>0</v>
      </c>
      <c r="AB1439" s="253">
        <f t="shared" si="453"/>
        <v>0</v>
      </c>
      <c r="AC1439" s="253">
        <f t="shared" si="462"/>
        <v>0</v>
      </c>
      <c r="AD1439" s="253">
        <f t="shared" si="454"/>
        <v>0</v>
      </c>
      <c r="AE1439" s="268">
        <f t="shared" si="463"/>
        <v>0</v>
      </c>
      <c r="AF1439" s="269">
        <f t="shared" si="455"/>
        <v>0</v>
      </c>
      <c r="AG1439" s="270">
        <f t="shared" si="456"/>
        <v>0</v>
      </c>
      <c r="AH1439" s="121"/>
      <c r="AI1439" s="252"/>
      <c r="AJ1439" s="295"/>
      <c r="AK1439" s="301">
        <f t="shared" si="457"/>
        <v>0</v>
      </c>
      <c r="AL1439" s="119" t="s">
        <v>169</v>
      </c>
      <c r="AM1439" s="123" t="s">
        <v>169</v>
      </c>
      <c r="AN1439" s="122"/>
      <c r="AO1439" s="119" t="s">
        <v>169</v>
      </c>
      <c r="AP1439" s="123" t="s">
        <v>169</v>
      </c>
      <c r="AQ1439" s="124"/>
      <c r="AR1439" s="119" t="s">
        <v>169</v>
      </c>
      <c r="AS1439" s="123" t="s">
        <v>169</v>
      </c>
      <c r="AT1439" s="122"/>
      <c r="AU1439" s="280">
        <f t="shared" si="458"/>
        <v>0</v>
      </c>
      <c r="AV1439" s="281">
        <f t="shared" si="459"/>
        <v>0</v>
      </c>
      <c r="AW1439" s="291">
        <f t="shared" si="460"/>
        <v>0</v>
      </c>
      <c r="AX1439" s="283">
        <f t="shared" si="461"/>
        <v>0</v>
      </c>
    </row>
    <row r="1440" spans="1:50" ht="26.45" customHeight="1">
      <c r="A1440" s="117"/>
      <c r="B1440" s="245"/>
      <c r="C1440" s="136"/>
      <c r="D1440" s="208" t="str">
        <f t="shared" si="445"/>
        <v/>
      </c>
      <c r="E1440" s="129" t="s">
        <v>169</v>
      </c>
      <c r="F1440" s="209" t="s">
        <v>169</v>
      </c>
      <c r="G1440" s="135"/>
      <c r="H1440" s="258"/>
      <c r="I1440" s="259">
        <f t="shared" si="446"/>
        <v>0</v>
      </c>
      <c r="J1440" s="259">
        <f t="shared" si="447"/>
        <v>0</v>
      </c>
      <c r="K1440" s="259">
        <f t="shared" si="448"/>
        <v>0</v>
      </c>
      <c r="L1440" s="252"/>
      <c r="M1440" s="252"/>
      <c r="N1440" s="252"/>
      <c r="O1440" s="147">
        <v>0</v>
      </c>
      <c r="P1440" s="147">
        <v>0</v>
      </c>
      <c r="Q1440" s="137">
        <f t="shared" si="449"/>
        <v>0</v>
      </c>
      <c r="R1440" s="80">
        <f t="shared" si="450"/>
        <v>0</v>
      </c>
      <c r="S1440" s="147">
        <v>0</v>
      </c>
      <c r="T1440" s="121"/>
      <c r="U1440" s="263">
        <f>IFERROR(VLOOKUP(B1440,คำนวณตกเบิกวิทยฐานะ!$B$9:$P$1008,14,FALSE),0)</f>
        <v>0</v>
      </c>
      <c r="V1440" s="263">
        <f>IFERROR(VLOOKUP(B1440,คำนวณตกเบิกวิทยฐานะ!$B$9:$P$1008,15,FALSE),0)</f>
        <v>0</v>
      </c>
      <c r="W1440" s="264">
        <f t="shared" si="451"/>
        <v>0</v>
      </c>
      <c r="X1440" s="119" t="s">
        <v>169</v>
      </c>
      <c r="Y1440" s="209" t="s">
        <v>169</v>
      </c>
      <c r="Z1440" s="258"/>
      <c r="AA1440" s="253">
        <f t="shared" si="452"/>
        <v>0</v>
      </c>
      <c r="AB1440" s="253">
        <f t="shared" si="453"/>
        <v>0</v>
      </c>
      <c r="AC1440" s="253">
        <f t="shared" si="462"/>
        <v>0</v>
      </c>
      <c r="AD1440" s="253">
        <f t="shared" si="454"/>
        <v>0</v>
      </c>
      <c r="AE1440" s="268">
        <f t="shared" si="463"/>
        <v>0</v>
      </c>
      <c r="AF1440" s="269">
        <f t="shared" si="455"/>
        <v>0</v>
      </c>
      <c r="AG1440" s="270">
        <f t="shared" si="456"/>
        <v>0</v>
      </c>
      <c r="AH1440" s="121"/>
      <c r="AI1440" s="252"/>
      <c r="AJ1440" s="295"/>
      <c r="AK1440" s="301">
        <f t="shared" si="457"/>
        <v>0</v>
      </c>
      <c r="AL1440" s="119" t="s">
        <v>169</v>
      </c>
      <c r="AM1440" s="123" t="s">
        <v>169</v>
      </c>
      <c r="AN1440" s="122"/>
      <c r="AO1440" s="119" t="s">
        <v>169</v>
      </c>
      <c r="AP1440" s="123" t="s">
        <v>169</v>
      </c>
      <c r="AQ1440" s="124"/>
      <c r="AR1440" s="119" t="s">
        <v>169</v>
      </c>
      <c r="AS1440" s="123" t="s">
        <v>169</v>
      </c>
      <c r="AT1440" s="122"/>
      <c r="AU1440" s="280">
        <f t="shared" si="458"/>
        <v>0</v>
      </c>
      <c r="AV1440" s="281">
        <f t="shared" si="459"/>
        <v>0</v>
      </c>
      <c r="AW1440" s="291">
        <f t="shared" si="460"/>
        <v>0</v>
      </c>
      <c r="AX1440" s="283">
        <f t="shared" si="461"/>
        <v>0</v>
      </c>
    </row>
    <row r="1441" spans="1:50" ht="26.45" customHeight="1">
      <c r="A1441" s="117"/>
      <c r="B1441" s="245"/>
      <c r="C1441" s="136"/>
      <c r="D1441" s="208" t="str">
        <f t="shared" si="445"/>
        <v/>
      </c>
      <c r="E1441" s="129" t="s">
        <v>169</v>
      </c>
      <c r="F1441" s="209" t="s">
        <v>169</v>
      </c>
      <c r="G1441" s="135"/>
      <c r="H1441" s="258"/>
      <c r="I1441" s="259">
        <f t="shared" si="446"/>
        <v>0</v>
      </c>
      <c r="J1441" s="259">
        <f t="shared" si="447"/>
        <v>0</v>
      </c>
      <c r="K1441" s="259">
        <f t="shared" si="448"/>
        <v>0</v>
      </c>
      <c r="L1441" s="252"/>
      <c r="M1441" s="252"/>
      <c r="N1441" s="252"/>
      <c r="O1441" s="147">
        <v>0</v>
      </c>
      <c r="P1441" s="147">
        <v>0</v>
      </c>
      <c r="Q1441" s="137">
        <f t="shared" si="449"/>
        <v>0</v>
      </c>
      <c r="R1441" s="80">
        <f t="shared" si="450"/>
        <v>0</v>
      </c>
      <c r="S1441" s="147">
        <v>0</v>
      </c>
      <c r="T1441" s="121"/>
      <c r="U1441" s="263">
        <f>IFERROR(VLOOKUP(B1441,คำนวณตกเบิกวิทยฐานะ!$B$9:$P$1008,14,FALSE),0)</f>
        <v>0</v>
      </c>
      <c r="V1441" s="263">
        <f>IFERROR(VLOOKUP(B1441,คำนวณตกเบิกวิทยฐานะ!$B$9:$P$1008,15,FALSE),0)</f>
        <v>0</v>
      </c>
      <c r="W1441" s="264">
        <f t="shared" si="451"/>
        <v>0</v>
      </c>
      <c r="X1441" s="119" t="s">
        <v>169</v>
      </c>
      <c r="Y1441" s="209" t="s">
        <v>169</v>
      </c>
      <c r="Z1441" s="258"/>
      <c r="AA1441" s="253">
        <f t="shared" si="452"/>
        <v>0</v>
      </c>
      <c r="AB1441" s="253">
        <f t="shared" si="453"/>
        <v>0</v>
      </c>
      <c r="AC1441" s="253">
        <f t="shared" si="462"/>
        <v>0</v>
      </c>
      <c r="AD1441" s="253">
        <f t="shared" si="454"/>
        <v>0</v>
      </c>
      <c r="AE1441" s="268">
        <f t="shared" si="463"/>
        <v>0</v>
      </c>
      <c r="AF1441" s="269">
        <f t="shared" si="455"/>
        <v>0</v>
      </c>
      <c r="AG1441" s="270">
        <f t="shared" si="456"/>
        <v>0</v>
      </c>
      <c r="AH1441" s="121"/>
      <c r="AI1441" s="252"/>
      <c r="AJ1441" s="295"/>
      <c r="AK1441" s="301">
        <f t="shared" si="457"/>
        <v>0</v>
      </c>
      <c r="AL1441" s="119" t="s">
        <v>169</v>
      </c>
      <c r="AM1441" s="123" t="s">
        <v>169</v>
      </c>
      <c r="AN1441" s="122"/>
      <c r="AO1441" s="119" t="s">
        <v>169</v>
      </c>
      <c r="AP1441" s="123" t="s">
        <v>169</v>
      </c>
      <c r="AQ1441" s="124"/>
      <c r="AR1441" s="119" t="s">
        <v>169</v>
      </c>
      <c r="AS1441" s="123" t="s">
        <v>169</v>
      </c>
      <c r="AT1441" s="122"/>
      <c r="AU1441" s="280">
        <f t="shared" si="458"/>
        <v>0</v>
      </c>
      <c r="AV1441" s="281">
        <f t="shared" si="459"/>
        <v>0</v>
      </c>
      <c r="AW1441" s="291">
        <f t="shared" si="460"/>
        <v>0</v>
      </c>
      <c r="AX1441" s="283">
        <f t="shared" si="461"/>
        <v>0</v>
      </c>
    </row>
    <row r="1442" spans="1:50" ht="26.45" customHeight="1">
      <c r="A1442" s="117"/>
      <c r="B1442" s="245"/>
      <c r="C1442" s="136"/>
      <c r="D1442" s="208" t="str">
        <f t="shared" si="445"/>
        <v/>
      </c>
      <c r="E1442" s="129" t="s">
        <v>169</v>
      </c>
      <c r="F1442" s="209" t="s">
        <v>169</v>
      </c>
      <c r="G1442" s="135"/>
      <c r="H1442" s="258"/>
      <c r="I1442" s="259">
        <f t="shared" si="446"/>
        <v>0</v>
      </c>
      <c r="J1442" s="259">
        <f t="shared" si="447"/>
        <v>0</v>
      </c>
      <c r="K1442" s="259">
        <f t="shared" si="448"/>
        <v>0</v>
      </c>
      <c r="L1442" s="252"/>
      <c r="M1442" s="252"/>
      <c r="N1442" s="252"/>
      <c r="O1442" s="147">
        <v>0</v>
      </c>
      <c r="P1442" s="147">
        <v>0</v>
      </c>
      <c r="Q1442" s="137">
        <f t="shared" si="449"/>
        <v>0</v>
      </c>
      <c r="R1442" s="80">
        <f t="shared" si="450"/>
        <v>0</v>
      </c>
      <c r="S1442" s="147">
        <v>0</v>
      </c>
      <c r="T1442" s="121"/>
      <c r="U1442" s="263">
        <f>IFERROR(VLOOKUP(B1442,คำนวณตกเบิกวิทยฐานะ!$B$9:$P$1008,14,FALSE),0)</f>
        <v>0</v>
      </c>
      <c r="V1442" s="263">
        <f>IFERROR(VLOOKUP(B1442,คำนวณตกเบิกวิทยฐานะ!$B$9:$P$1008,15,FALSE),0)</f>
        <v>0</v>
      </c>
      <c r="W1442" s="264">
        <f t="shared" si="451"/>
        <v>0</v>
      </c>
      <c r="X1442" s="119" t="s">
        <v>169</v>
      </c>
      <c r="Y1442" s="209" t="s">
        <v>169</v>
      </c>
      <c r="Z1442" s="258"/>
      <c r="AA1442" s="253">
        <f t="shared" si="452"/>
        <v>0</v>
      </c>
      <c r="AB1442" s="253">
        <f t="shared" si="453"/>
        <v>0</v>
      </c>
      <c r="AC1442" s="253">
        <f t="shared" si="462"/>
        <v>0</v>
      </c>
      <c r="AD1442" s="253">
        <f t="shared" si="454"/>
        <v>0</v>
      </c>
      <c r="AE1442" s="268">
        <f t="shared" si="463"/>
        <v>0</v>
      </c>
      <c r="AF1442" s="269">
        <f t="shared" si="455"/>
        <v>0</v>
      </c>
      <c r="AG1442" s="270">
        <f t="shared" si="456"/>
        <v>0</v>
      </c>
      <c r="AH1442" s="121"/>
      <c r="AI1442" s="252"/>
      <c r="AJ1442" s="295"/>
      <c r="AK1442" s="301">
        <f t="shared" si="457"/>
        <v>0</v>
      </c>
      <c r="AL1442" s="119" t="s">
        <v>169</v>
      </c>
      <c r="AM1442" s="123" t="s">
        <v>169</v>
      </c>
      <c r="AN1442" s="122"/>
      <c r="AO1442" s="119" t="s">
        <v>169</v>
      </c>
      <c r="AP1442" s="123" t="s">
        <v>169</v>
      </c>
      <c r="AQ1442" s="124"/>
      <c r="AR1442" s="119" t="s">
        <v>169</v>
      </c>
      <c r="AS1442" s="123" t="s">
        <v>169</v>
      </c>
      <c r="AT1442" s="122"/>
      <c r="AU1442" s="280">
        <f t="shared" si="458"/>
        <v>0</v>
      </c>
      <c r="AV1442" s="281">
        <f t="shared" si="459"/>
        <v>0</v>
      </c>
      <c r="AW1442" s="291">
        <f t="shared" si="460"/>
        <v>0</v>
      </c>
      <c r="AX1442" s="283">
        <f t="shared" si="461"/>
        <v>0</v>
      </c>
    </row>
    <row r="1443" spans="1:50" ht="26.45" customHeight="1">
      <c r="A1443" s="117"/>
      <c r="B1443" s="245"/>
      <c r="C1443" s="136"/>
      <c r="D1443" s="208" t="str">
        <f t="shared" si="445"/>
        <v/>
      </c>
      <c r="E1443" s="129" t="s">
        <v>169</v>
      </c>
      <c r="F1443" s="209" t="s">
        <v>169</v>
      </c>
      <c r="G1443" s="135"/>
      <c r="H1443" s="258"/>
      <c r="I1443" s="259">
        <f t="shared" si="446"/>
        <v>0</v>
      </c>
      <c r="J1443" s="259">
        <f t="shared" si="447"/>
        <v>0</v>
      </c>
      <c r="K1443" s="259">
        <f t="shared" si="448"/>
        <v>0</v>
      </c>
      <c r="L1443" s="252"/>
      <c r="M1443" s="252"/>
      <c r="N1443" s="252"/>
      <c r="O1443" s="147">
        <v>0</v>
      </c>
      <c r="P1443" s="147">
        <v>0</v>
      </c>
      <c r="Q1443" s="137">
        <f t="shared" si="449"/>
        <v>0</v>
      </c>
      <c r="R1443" s="80">
        <f t="shared" si="450"/>
        <v>0</v>
      </c>
      <c r="S1443" s="147">
        <v>0</v>
      </c>
      <c r="T1443" s="121"/>
      <c r="U1443" s="263">
        <f>IFERROR(VLOOKUP(B1443,คำนวณตกเบิกวิทยฐานะ!$B$9:$P$1008,14,FALSE),0)</f>
        <v>0</v>
      </c>
      <c r="V1443" s="263">
        <f>IFERROR(VLOOKUP(B1443,คำนวณตกเบิกวิทยฐานะ!$B$9:$P$1008,15,FALSE),0)</f>
        <v>0</v>
      </c>
      <c r="W1443" s="264">
        <f t="shared" si="451"/>
        <v>0</v>
      </c>
      <c r="X1443" s="119" t="s">
        <v>169</v>
      </c>
      <c r="Y1443" s="209" t="s">
        <v>169</v>
      </c>
      <c r="Z1443" s="258"/>
      <c r="AA1443" s="253">
        <f t="shared" si="452"/>
        <v>0</v>
      </c>
      <c r="AB1443" s="253">
        <f t="shared" si="453"/>
        <v>0</v>
      </c>
      <c r="AC1443" s="253">
        <f t="shared" si="462"/>
        <v>0</v>
      </c>
      <c r="AD1443" s="253">
        <f t="shared" si="454"/>
        <v>0</v>
      </c>
      <c r="AE1443" s="268">
        <f t="shared" si="463"/>
        <v>0</v>
      </c>
      <c r="AF1443" s="269">
        <f t="shared" si="455"/>
        <v>0</v>
      </c>
      <c r="AG1443" s="270">
        <f t="shared" si="456"/>
        <v>0</v>
      </c>
      <c r="AH1443" s="121"/>
      <c r="AI1443" s="252"/>
      <c r="AJ1443" s="295"/>
      <c r="AK1443" s="301">
        <f t="shared" si="457"/>
        <v>0</v>
      </c>
      <c r="AL1443" s="119" t="s">
        <v>169</v>
      </c>
      <c r="AM1443" s="123" t="s">
        <v>169</v>
      </c>
      <c r="AN1443" s="122"/>
      <c r="AO1443" s="119" t="s">
        <v>169</v>
      </c>
      <c r="AP1443" s="123" t="s">
        <v>169</v>
      </c>
      <c r="AQ1443" s="124"/>
      <c r="AR1443" s="119" t="s">
        <v>169</v>
      </c>
      <c r="AS1443" s="123" t="s">
        <v>169</v>
      </c>
      <c r="AT1443" s="122"/>
      <c r="AU1443" s="280">
        <f t="shared" si="458"/>
        <v>0</v>
      </c>
      <c r="AV1443" s="281">
        <f t="shared" si="459"/>
        <v>0</v>
      </c>
      <c r="AW1443" s="291">
        <f t="shared" si="460"/>
        <v>0</v>
      </c>
      <c r="AX1443" s="283">
        <f t="shared" si="461"/>
        <v>0</v>
      </c>
    </row>
    <row r="1444" spans="1:50" ht="26.45" customHeight="1">
      <c r="A1444" s="117"/>
      <c r="B1444" s="245"/>
      <c r="C1444" s="136"/>
      <c r="D1444" s="208" t="str">
        <f t="shared" si="445"/>
        <v/>
      </c>
      <c r="E1444" s="129" t="s">
        <v>169</v>
      </c>
      <c r="F1444" s="209" t="s">
        <v>169</v>
      </c>
      <c r="G1444" s="135"/>
      <c r="H1444" s="258"/>
      <c r="I1444" s="259">
        <f t="shared" si="446"/>
        <v>0</v>
      </c>
      <c r="J1444" s="259">
        <f t="shared" si="447"/>
        <v>0</v>
      </c>
      <c r="K1444" s="259">
        <f t="shared" si="448"/>
        <v>0</v>
      </c>
      <c r="L1444" s="252"/>
      <c r="M1444" s="252"/>
      <c r="N1444" s="252"/>
      <c r="O1444" s="147">
        <v>0</v>
      </c>
      <c r="P1444" s="147">
        <v>0</v>
      </c>
      <c r="Q1444" s="137">
        <f t="shared" si="449"/>
        <v>0</v>
      </c>
      <c r="R1444" s="80">
        <f t="shared" si="450"/>
        <v>0</v>
      </c>
      <c r="S1444" s="147">
        <v>0</v>
      </c>
      <c r="T1444" s="121"/>
      <c r="U1444" s="263">
        <f>IFERROR(VLOOKUP(B1444,คำนวณตกเบิกวิทยฐานะ!$B$9:$P$1008,14,FALSE),0)</f>
        <v>0</v>
      </c>
      <c r="V1444" s="263">
        <f>IFERROR(VLOOKUP(B1444,คำนวณตกเบิกวิทยฐานะ!$B$9:$P$1008,15,FALSE),0)</f>
        <v>0</v>
      </c>
      <c r="W1444" s="264">
        <f t="shared" si="451"/>
        <v>0</v>
      </c>
      <c r="X1444" s="119" t="s">
        <v>169</v>
      </c>
      <c r="Y1444" s="209" t="s">
        <v>169</v>
      </c>
      <c r="Z1444" s="258"/>
      <c r="AA1444" s="253">
        <f t="shared" si="452"/>
        <v>0</v>
      </c>
      <c r="AB1444" s="253">
        <f t="shared" si="453"/>
        <v>0</v>
      </c>
      <c r="AC1444" s="253">
        <f t="shared" si="462"/>
        <v>0</v>
      </c>
      <c r="AD1444" s="253">
        <f t="shared" si="454"/>
        <v>0</v>
      </c>
      <c r="AE1444" s="268">
        <f t="shared" si="463"/>
        <v>0</v>
      </c>
      <c r="AF1444" s="269">
        <f t="shared" si="455"/>
        <v>0</v>
      </c>
      <c r="AG1444" s="270">
        <f t="shared" si="456"/>
        <v>0</v>
      </c>
      <c r="AH1444" s="121"/>
      <c r="AI1444" s="252"/>
      <c r="AJ1444" s="295"/>
      <c r="AK1444" s="301">
        <f t="shared" si="457"/>
        <v>0</v>
      </c>
      <c r="AL1444" s="119" t="s">
        <v>169</v>
      </c>
      <c r="AM1444" s="123" t="s">
        <v>169</v>
      </c>
      <c r="AN1444" s="122"/>
      <c r="AO1444" s="119" t="s">
        <v>169</v>
      </c>
      <c r="AP1444" s="123" t="s">
        <v>169</v>
      </c>
      <c r="AQ1444" s="124"/>
      <c r="AR1444" s="119" t="s">
        <v>169</v>
      </c>
      <c r="AS1444" s="123" t="s">
        <v>169</v>
      </c>
      <c r="AT1444" s="122"/>
      <c r="AU1444" s="280">
        <f t="shared" si="458"/>
        <v>0</v>
      </c>
      <c r="AV1444" s="281">
        <f t="shared" si="459"/>
        <v>0</v>
      </c>
      <c r="AW1444" s="291">
        <f t="shared" si="460"/>
        <v>0</v>
      </c>
      <c r="AX1444" s="283">
        <f t="shared" si="461"/>
        <v>0</v>
      </c>
    </row>
    <row r="1445" spans="1:50" ht="26.45" customHeight="1">
      <c r="A1445" s="117"/>
      <c r="B1445" s="245"/>
      <c r="C1445" s="136"/>
      <c r="D1445" s="208" t="str">
        <f t="shared" si="445"/>
        <v/>
      </c>
      <c r="E1445" s="129" t="s">
        <v>169</v>
      </c>
      <c r="F1445" s="209" t="s">
        <v>169</v>
      </c>
      <c r="G1445" s="135"/>
      <c r="H1445" s="258"/>
      <c r="I1445" s="259">
        <f t="shared" si="446"/>
        <v>0</v>
      </c>
      <c r="J1445" s="259">
        <f t="shared" si="447"/>
        <v>0</v>
      </c>
      <c r="K1445" s="259">
        <f t="shared" si="448"/>
        <v>0</v>
      </c>
      <c r="L1445" s="252"/>
      <c r="M1445" s="252"/>
      <c r="N1445" s="252"/>
      <c r="O1445" s="147">
        <v>0</v>
      </c>
      <c r="P1445" s="147">
        <v>0</v>
      </c>
      <c r="Q1445" s="137">
        <f t="shared" si="449"/>
        <v>0</v>
      </c>
      <c r="R1445" s="80">
        <f t="shared" si="450"/>
        <v>0</v>
      </c>
      <c r="S1445" s="147">
        <v>0</v>
      </c>
      <c r="T1445" s="121"/>
      <c r="U1445" s="263">
        <f>IFERROR(VLOOKUP(B1445,คำนวณตกเบิกวิทยฐานะ!$B$9:$P$1008,14,FALSE),0)</f>
        <v>0</v>
      </c>
      <c r="V1445" s="263">
        <f>IFERROR(VLOOKUP(B1445,คำนวณตกเบิกวิทยฐานะ!$B$9:$P$1008,15,FALSE),0)</f>
        <v>0</v>
      </c>
      <c r="W1445" s="264">
        <f t="shared" si="451"/>
        <v>0</v>
      </c>
      <c r="X1445" s="119" t="s">
        <v>169</v>
      </c>
      <c r="Y1445" s="209" t="s">
        <v>169</v>
      </c>
      <c r="Z1445" s="258"/>
      <c r="AA1445" s="253">
        <f t="shared" si="452"/>
        <v>0</v>
      </c>
      <c r="AB1445" s="253">
        <f t="shared" si="453"/>
        <v>0</v>
      </c>
      <c r="AC1445" s="253">
        <f t="shared" si="462"/>
        <v>0</v>
      </c>
      <c r="AD1445" s="253">
        <f t="shared" si="454"/>
        <v>0</v>
      </c>
      <c r="AE1445" s="268">
        <f t="shared" si="463"/>
        <v>0</v>
      </c>
      <c r="AF1445" s="269">
        <f t="shared" si="455"/>
        <v>0</v>
      </c>
      <c r="AG1445" s="270">
        <f t="shared" si="456"/>
        <v>0</v>
      </c>
      <c r="AH1445" s="121"/>
      <c r="AI1445" s="252"/>
      <c r="AJ1445" s="295"/>
      <c r="AK1445" s="301">
        <f t="shared" si="457"/>
        <v>0</v>
      </c>
      <c r="AL1445" s="119" t="s">
        <v>169</v>
      </c>
      <c r="AM1445" s="123" t="s">
        <v>169</v>
      </c>
      <c r="AN1445" s="122"/>
      <c r="AO1445" s="119" t="s">
        <v>169</v>
      </c>
      <c r="AP1445" s="123" t="s">
        <v>169</v>
      </c>
      <c r="AQ1445" s="124"/>
      <c r="AR1445" s="119" t="s">
        <v>169</v>
      </c>
      <c r="AS1445" s="123" t="s">
        <v>169</v>
      </c>
      <c r="AT1445" s="122"/>
      <c r="AU1445" s="280">
        <f t="shared" si="458"/>
        <v>0</v>
      </c>
      <c r="AV1445" s="281">
        <f t="shared" si="459"/>
        <v>0</v>
      </c>
      <c r="AW1445" s="291">
        <f t="shared" si="460"/>
        <v>0</v>
      </c>
      <c r="AX1445" s="283">
        <f t="shared" si="461"/>
        <v>0</v>
      </c>
    </row>
    <row r="1446" spans="1:50" ht="26.45" customHeight="1">
      <c r="A1446" s="117"/>
      <c r="B1446" s="245"/>
      <c r="C1446" s="136"/>
      <c r="D1446" s="208" t="str">
        <f t="shared" si="445"/>
        <v/>
      </c>
      <c r="E1446" s="129" t="s">
        <v>169</v>
      </c>
      <c r="F1446" s="209" t="s">
        <v>169</v>
      </c>
      <c r="G1446" s="135"/>
      <c r="H1446" s="258"/>
      <c r="I1446" s="259">
        <f t="shared" si="446"/>
        <v>0</v>
      </c>
      <c r="J1446" s="259">
        <f t="shared" si="447"/>
        <v>0</v>
      </c>
      <c r="K1446" s="259">
        <f t="shared" si="448"/>
        <v>0</v>
      </c>
      <c r="L1446" s="252"/>
      <c r="M1446" s="252"/>
      <c r="N1446" s="252"/>
      <c r="O1446" s="147">
        <v>0</v>
      </c>
      <c r="P1446" s="147">
        <v>0</v>
      </c>
      <c r="Q1446" s="137">
        <f t="shared" si="449"/>
        <v>0</v>
      </c>
      <c r="R1446" s="80">
        <f t="shared" si="450"/>
        <v>0</v>
      </c>
      <c r="S1446" s="147">
        <v>0</v>
      </c>
      <c r="T1446" s="121"/>
      <c r="U1446" s="263">
        <f>IFERROR(VLOOKUP(B1446,คำนวณตกเบิกวิทยฐานะ!$B$9:$P$1008,14,FALSE),0)</f>
        <v>0</v>
      </c>
      <c r="V1446" s="263">
        <f>IFERROR(VLOOKUP(B1446,คำนวณตกเบิกวิทยฐานะ!$B$9:$P$1008,15,FALSE),0)</f>
        <v>0</v>
      </c>
      <c r="W1446" s="264">
        <f t="shared" si="451"/>
        <v>0</v>
      </c>
      <c r="X1446" s="119" t="s">
        <v>169</v>
      </c>
      <c r="Y1446" s="209" t="s">
        <v>169</v>
      </c>
      <c r="Z1446" s="258"/>
      <c r="AA1446" s="253">
        <f t="shared" si="452"/>
        <v>0</v>
      </c>
      <c r="AB1446" s="253">
        <f t="shared" si="453"/>
        <v>0</v>
      </c>
      <c r="AC1446" s="253">
        <f t="shared" si="462"/>
        <v>0</v>
      </c>
      <c r="AD1446" s="253">
        <f t="shared" si="454"/>
        <v>0</v>
      </c>
      <c r="AE1446" s="268">
        <f t="shared" si="463"/>
        <v>0</v>
      </c>
      <c r="AF1446" s="269">
        <f t="shared" si="455"/>
        <v>0</v>
      </c>
      <c r="AG1446" s="270">
        <f t="shared" si="456"/>
        <v>0</v>
      </c>
      <c r="AH1446" s="121"/>
      <c r="AI1446" s="252"/>
      <c r="AJ1446" s="295"/>
      <c r="AK1446" s="301">
        <f t="shared" si="457"/>
        <v>0</v>
      </c>
      <c r="AL1446" s="119" t="s">
        <v>169</v>
      </c>
      <c r="AM1446" s="123" t="s">
        <v>169</v>
      </c>
      <c r="AN1446" s="122"/>
      <c r="AO1446" s="119" t="s">
        <v>169</v>
      </c>
      <c r="AP1446" s="123" t="s">
        <v>169</v>
      </c>
      <c r="AQ1446" s="124"/>
      <c r="AR1446" s="119" t="s">
        <v>169</v>
      </c>
      <c r="AS1446" s="123" t="s">
        <v>169</v>
      </c>
      <c r="AT1446" s="122"/>
      <c r="AU1446" s="280">
        <f t="shared" si="458"/>
        <v>0</v>
      </c>
      <c r="AV1446" s="281">
        <f t="shared" si="459"/>
        <v>0</v>
      </c>
      <c r="AW1446" s="291">
        <f t="shared" si="460"/>
        <v>0</v>
      </c>
      <c r="AX1446" s="283">
        <f t="shared" si="461"/>
        <v>0</v>
      </c>
    </row>
    <row r="1447" spans="1:50" ht="26.45" customHeight="1">
      <c r="A1447" s="117"/>
      <c r="B1447" s="245"/>
      <c r="C1447" s="136"/>
      <c r="D1447" s="208" t="str">
        <f t="shared" si="445"/>
        <v/>
      </c>
      <c r="E1447" s="129" t="s">
        <v>169</v>
      </c>
      <c r="F1447" s="209" t="s">
        <v>169</v>
      </c>
      <c r="G1447" s="135"/>
      <c r="H1447" s="258"/>
      <c r="I1447" s="259">
        <f t="shared" si="446"/>
        <v>0</v>
      </c>
      <c r="J1447" s="259">
        <f t="shared" si="447"/>
        <v>0</v>
      </c>
      <c r="K1447" s="259">
        <f t="shared" si="448"/>
        <v>0</v>
      </c>
      <c r="L1447" s="252"/>
      <c r="M1447" s="252"/>
      <c r="N1447" s="252"/>
      <c r="O1447" s="147">
        <v>0</v>
      </c>
      <c r="P1447" s="147">
        <v>0</v>
      </c>
      <c r="Q1447" s="137">
        <f t="shared" si="449"/>
        <v>0</v>
      </c>
      <c r="R1447" s="80">
        <f t="shared" si="450"/>
        <v>0</v>
      </c>
      <c r="S1447" s="147">
        <v>0</v>
      </c>
      <c r="T1447" s="121"/>
      <c r="U1447" s="263">
        <f>IFERROR(VLOOKUP(B1447,คำนวณตกเบิกวิทยฐานะ!$B$9:$P$1008,14,FALSE),0)</f>
        <v>0</v>
      </c>
      <c r="V1447" s="263">
        <f>IFERROR(VLOOKUP(B1447,คำนวณตกเบิกวิทยฐานะ!$B$9:$P$1008,15,FALSE),0)</f>
        <v>0</v>
      </c>
      <c r="W1447" s="264">
        <f t="shared" si="451"/>
        <v>0</v>
      </c>
      <c r="X1447" s="119" t="s">
        <v>169</v>
      </c>
      <c r="Y1447" s="209" t="s">
        <v>169</v>
      </c>
      <c r="Z1447" s="258"/>
      <c r="AA1447" s="253">
        <f t="shared" si="452"/>
        <v>0</v>
      </c>
      <c r="AB1447" s="253">
        <f t="shared" si="453"/>
        <v>0</v>
      </c>
      <c r="AC1447" s="253">
        <f t="shared" si="462"/>
        <v>0</v>
      </c>
      <c r="AD1447" s="253">
        <f t="shared" si="454"/>
        <v>0</v>
      </c>
      <c r="AE1447" s="268">
        <f t="shared" si="463"/>
        <v>0</v>
      </c>
      <c r="AF1447" s="269">
        <f t="shared" si="455"/>
        <v>0</v>
      </c>
      <c r="AG1447" s="270">
        <f t="shared" si="456"/>
        <v>0</v>
      </c>
      <c r="AH1447" s="121"/>
      <c r="AI1447" s="252"/>
      <c r="AJ1447" s="295"/>
      <c r="AK1447" s="301">
        <f t="shared" si="457"/>
        <v>0</v>
      </c>
      <c r="AL1447" s="119" t="s">
        <v>169</v>
      </c>
      <c r="AM1447" s="123" t="s">
        <v>169</v>
      </c>
      <c r="AN1447" s="122"/>
      <c r="AO1447" s="119" t="s">
        <v>169</v>
      </c>
      <c r="AP1447" s="123" t="s">
        <v>169</v>
      </c>
      <c r="AQ1447" s="124"/>
      <c r="AR1447" s="119" t="s">
        <v>169</v>
      </c>
      <c r="AS1447" s="123" t="s">
        <v>169</v>
      </c>
      <c r="AT1447" s="122"/>
      <c r="AU1447" s="280">
        <f t="shared" si="458"/>
        <v>0</v>
      </c>
      <c r="AV1447" s="281">
        <f t="shared" si="459"/>
        <v>0</v>
      </c>
      <c r="AW1447" s="291">
        <f t="shared" si="460"/>
        <v>0</v>
      </c>
      <c r="AX1447" s="283">
        <f t="shared" si="461"/>
        <v>0</v>
      </c>
    </row>
    <row r="1448" spans="1:50" ht="26.45" customHeight="1">
      <c r="A1448" s="117"/>
      <c r="B1448" s="245"/>
      <c r="C1448" s="136"/>
      <c r="D1448" s="208" t="str">
        <f t="shared" si="445"/>
        <v/>
      </c>
      <c r="E1448" s="129" t="s">
        <v>169</v>
      </c>
      <c r="F1448" s="209" t="s">
        <v>169</v>
      </c>
      <c r="G1448" s="135"/>
      <c r="H1448" s="258"/>
      <c r="I1448" s="259">
        <f t="shared" si="446"/>
        <v>0</v>
      </c>
      <c r="J1448" s="259">
        <f t="shared" si="447"/>
        <v>0</v>
      </c>
      <c r="K1448" s="259">
        <f t="shared" si="448"/>
        <v>0</v>
      </c>
      <c r="L1448" s="252"/>
      <c r="M1448" s="252"/>
      <c r="N1448" s="252"/>
      <c r="O1448" s="147">
        <v>0</v>
      </c>
      <c r="P1448" s="147">
        <v>0</v>
      </c>
      <c r="Q1448" s="137">
        <f t="shared" si="449"/>
        <v>0</v>
      </c>
      <c r="R1448" s="80">
        <f t="shared" si="450"/>
        <v>0</v>
      </c>
      <c r="S1448" s="147">
        <v>0</v>
      </c>
      <c r="T1448" s="121"/>
      <c r="U1448" s="263">
        <f>IFERROR(VLOOKUP(B1448,คำนวณตกเบิกวิทยฐานะ!$B$9:$P$1008,14,FALSE),0)</f>
        <v>0</v>
      </c>
      <c r="V1448" s="263">
        <f>IFERROR(VLOOKUP(B1448,คำนวณตกเบิกวิทยฐานะ!$B$9:$P$1008,15,FALSE),0)</f>
        <v>0</v>
      </c>
      <c r="W1448" s="264">
        <f t="shared" si="451"/>
        <v>0</v>
      </c>
      <c r="X1448" s="119" t="s">
        <v>169</v>
      </c>
      <c r="Y1448" s="209" t="s">
        <v>169</v>
      </c>
      <c r="Z1448" s="258"/>
      <c r="AA1448" s="253">
        <f t="shared" si="452"/>
        <v>0</v>
      </c>
      <c r="AB1448" s="253">
        <f t="shared" si="453"/>
        <v>0</v>
      </c>
      <c r="AC1448" s="253">
        <f t="shared" si="462"/>
        <v>0</v>
      </c>
      <c r="AD1448" s="253">
        <f t="shared" si="454"/>
        <v>0</v>
      </c>
      <c r="AE1448" s="268">
        <f t="shared" si="463"/>
        <v>0</v>
      </c>
      <c r="AF1448" s="269">
        <f t="shared" si="455"/>
        <v>0</v>
      </c>
      <c r="AG1448" s="270">
        <f t="shared" si="456"/>
        <v>0</v>
      </c>
      <c r="AH1448" s="121"/>
      <c r="AI1448" s="252"/>
      <c r="AJ1448" s="295"/>
      <c r="AK1448" s="301">
        <f t="shared" si="457"/>
        <v>0</v>
      </c>
      <c r="AL1448" s="119" t="s">
        <v>169</v>
      </c>
      <c r="AM1448" s="123" t="s">
        <v>169</v>
      </c>
      <c r="AN1448" s="122"/>
      <c r="AO1448" s="119" t="s">
        <v>169</v>
      </c>
      <c r="AP1448" s="123" t="s">
        <v>169</v>
      </c>
      <c r="AQ1448" s="124"/>
      <c r="AR1448" s="119" t="s">
        <v>169</v>
      </c>
      <c r="AS1448" s="123" t="s">
        <v>169</v>
      </c>
      <c r="AT1448" s="122"/>
      <c r="AU1448" s="280">
        <f t="shared" si="458"/>
        <v>0</v>
      </c>
      <c r="AV1448" s="281">
        <f t="shared" si="459"/>
        <v>0</v>
      </c>
      <c r="AW1448" s="291">
        <f t="shared" si="460"/>
        <v>0</v>
      </c>
      <c r="AX1448" s="283">
        <f t="shared" si="461"/>
        <v>0</v>
      </c>
    </row>
    <row r="1449" spans="1:50" ht="26.45" customHeight="1">
      <c r="A1449" s="117"/>
      <c r="B1449" s="245"/>
      <c r="C1449" s="136"/>
      <c r="D1449" s="208" t="str">
        <f t="shared" si="445"/>
        <v/>
      </c>
      <c r="E1449" s="129" t="s">
        <v>169</v>
      </c>
      <c r="F1449" s="209" t="s">
        <v>169</v>
      </c>
      <c r="G1449" s="135"/>
      <c r="H1449" s="258"/>
      <c r="I1449" s="259">
        <f t="shared" si="446"/>
        <v>0</v>
      </c>
      <c r="J1449" s="259">
        <f t="shared" si="447"/>
        <v>0</v>
      </c>
      <c r="K1449" s="259">
        <f t="shared" si="448"/>
        <v>0</v>
      </c>
      <c r="L1449" s="252"/>
      <c r="M1449" s="252"/>
      <c r="N1449" s="252"/>
      <c r="O1449" s="147">
        <v>0</v>
      </c>
      <c r="P1449" s="147">
        <v>0</v>
      </c>
      <c r="Q1449" s="137">
        <f t="shared" si="449"/>
        <v>0</v>
      </c>
      <c r="R1449" s="80">
        <f t="shared" si="450"/>
        <v>0</v>
      </c>
      <c r="S1449" s="147">
        <v>0</v>
      </c>
      <c r="T1449" s="121"/>
      <c r="U1449" s="263">
        <f>IFERROR(VLOOKUP(B1449,คำนวณตกเบิกวิทยฐานะ!$B$9:$P$1008,14,FALSE),0)</f>
        <v>0</v>
      </c>
      <c r="V1449" s="263">
        <f>IFERROR(VLOOKUP(B1449,คำนวณตกเบิกวิทยฐานะ!$B$9:$P$1008,15,FALSE),0)</f>
        <v>0</v>
      </c>
      <c r="W1449" s="264">
        <f t="shared" si="451"/>
        <v>0</v>
      </c>
      <c r="X1449" s="119" t="s">
        <v>169</v>
      </c>
      <c r="Y1449" s="209" t="s">
        <v>169</v>
      </c>
      <c r="Z1449" s="258"/>
      <c r="AA1449" s="253">
        <f t="shared" si="452"/>
        <v>0</v>
      </c>
      <c r="AB1449" s="253">
        <f t="shared" si="453"/>
        <v>0</v>
      </c>
      <c r="AC1449" s="253">
        <f t="shared" si="462"/>
        <v>0</v>
      </c>
      <c r="AD1449" s="253">
        <f t="shared" si="454"/>
        <v>0</v>
      </c>
      <c r="AE1449" s="268">
        <f t="shared" si="463"/>
        <v>0</v>
      </c>
      <c r="AF1449" s="269">
        <f t="shared" si="455"/>
        <v>0</v>
      </c>
      <c r="AG1449" s="270">
        <f t="shared" si="456"/>
        <v>0</v>
      </c>
      <c r="AH1449" s="121"/>
      <c r="AI1449" s="252"/>
      <c r="AJ1449" s="295"/>
      <c r="AK1449" s="301">
        <f t="shared" si="457"/>
        <v>0</v>
      </c>
      <c r="AL1449" s="119" t="s">
        <v>169</v>
      </c>
      <c r="AM1449" s="123" t="s">
        <v>169</v>
      </c>
      <c r="AN1449" s="122"/>
      <c r="AO1449" s="119" t="s">
        <v>169</v>
      </c>
      <c r="AP1449" s="123" t="s">
        <v>169</v>
      </c>
      <c r="AQ1449" s="124"/>
      <c r="AR1449" s="119" t="s">
        <v>169</v>
      </c>
      <c r="AS1449" s="123" t="s">
        <v>169</v>
      </c>
      <c r="AT1449" s="122"/>
      <c r="AU1449" s="280">
        <f t="shared" si="458"/>
        <v>0</v>
      </c>
      <c r="AV1449" s="281">
        <f t="shared" si="459"/>
        <v>0</v>
      </c>
      <c r="AW1449" s="291">
        <f t="shared" si="460"/>
        <v>0</v>
      </c>
      <c r="AX1449" s="283">
        <f t="shared" si="461"/>
        <v>0</v>
      </c>
    </row>
    <row r="1450" spans="1:50" ht="26.45" customHeight="1">
      <c r="A1450" s="117"/>
      <c r="B1450" s="245"/>
      <c r="C1450" s="136"/>
      <c r="D1450" s="208" t="str">
        <f t="shared" si="445"/>
        <v/>
      </c>
      <c r="E1450" s="129" t="s">
        <v>169</v>
      </c>
      <c r="F1450" s="209" t="s">
        <v>169</v>
      </c>
      <c r="G1450" s="135"/>
      <c r="H1450" s="258"/>
      <c r="I1450" s="259">
        <f t="shared" si="446"/>
        <v>0</v>
      </c>
      <c r="J1450" s="259">
        <f t="shared" si="447"/>
        <v>0</v>
      </c>
      <c r="K1450" s="259">
        <f t="shared" si="448"/>
        <v>0</v>
      </c>
      <c r="L1450" s="252"/>
      <c r="M1450" s="252"/>
      <c r="N1450" s="252"/>
      <c r="O1450" s="147">
        <v>0</v>
      </c>
      <c r="P1450" s="147">
        <v>0</v>
      </c>
      <c r="Q1450" s="137">
        <f t="shared" si="449"/>
        <v>0</v>
      </c>
      <c r="R1450" s="80">
        <f t="shared" si="450"/>
        <v>0</v>
      </c>
      <c r="S1450" s="147">
        <v>0</v>
      </c>
      <c r="T1450" s="121"/>
      <c r="U1450" s="263">
        <f>IFERROR(VLOOKUP(B1450,คำนวณตกเบิกวิทยฐานะ!$B$9:$P$1008,14,FALSE),0)</f>
        <v>0</v>
      </c>
      <c r="V1450" s="263">
        <f>IFERROR(VLOOKUP(B1450,คำนวณตกเบิกวิทยฐานะ!$B$9:$P$1008,15,FALSE),0)</f>
        <v>0</v>
      </c>
      <c r="W1450" s="264">
        <f t="shared" si="451"/>
        <v>0</v>
      </c>
      <c r="X1450" s="119" t="s">
        <v>169</v>
      </c>
      <c r="Y1450" s="209" t="s">
        <v>169</v>
      </c>
      <c r="Z1450" s="258"/>
      <c r="AA1450" s="253">
        <f t="shared" si="452"/>
        <v>0</v>
      </c>
      <c r="AB1450" s="253">
        <f t="shared" si="453"/>
        <v>0</v>
      </c>
      <c r="AC1450" s="253">
        <f t="shared" si="462"/>
        <v>0</v>
      </c>
      <c r="AD1450" s="253">
        <f t="shared" si="454"/>
        <v>0</v>
      </c>
      <c r="AE1450" s="268">
        <f t="shared" si="463"/>
        <v>0</v>
      </c>
      <c r="AF1450" s="269">
        <f t="shared" si="455"/>
        <v>0</v>
      </c>
      <c r="AG1450" s="270">
        <f t="shared" si="456"/>
        <v>0</v>
      </c>
      <c r="AH1450" s="121"/>
      <c r="AI1450" s="252"/>
      <c r="AJ1450" s="295"/>
      <c r="AK1450" s="301">
        <f t="shared" si="457"/>
        <v>0</v>
      </c>
      <c r="AL1450" s="119" t="s">
        <v>169</v>
      </c>
      <c r="AM1450" s="123" t="s">
        <v>169</v>
      </c>
      <c r="AN1450" s="122"/>
      <c r="AO1450" s="119" t="s">
        <v>169</v>
      </c>
      <c r="AP1450" s="123" t="s">
        <v>169</v>
      </c>
      <c r="AQ1450" s="124"/>
      <c r="AR1450" s="119" t="s">
        <v>169</v>
      </c>
      <c r="AS1450" s="123" t="s">
        <v>169</v>
      </c>
      <c r="AT1450" s="122"/>
      <c r="AU1450" s="280">
        <f t="shared" si="458"/>
        <v>0</v>
      </c>
      <c r="AV1450" s="281">
        <f t="shared" si="459"/>
        <v>0</v>
      </c>
      <c r="AW1450" s="291">
        <f t="shared" si="460"/>
        <v>0</v>
      </c>
      <c r="AX1450" s="283">
        <f t="shared" si="461"/>
        <v>0</v>
      </c>
    </row>
    <row r="1451" spans="1:50" ht="26.45" customHeight="1">
      <c r="A1451" s="117"/>
      <c r="B1451" s="245"/>
      <c r="C1451" s="136"/>
      <c r="D1451" s="208" t="str">
        <f t="shared" si="445"/>
        <v/>
      </c>
      <c r="E1451" s="129" t="s">
        <v>169</v>
      </c>
      <c r="F1451" s="209" t="s">
        <v>169</v>
      </c>
      <c r="G1451" s="135"/>
      <c r="H1451" s="258"/>
      <c r="I1451" s="259">
        <f t="shared" si="446"/>
        <v>0</v>
      </c>
      <c r="J1451" s="259">
        <f t="shared" si="447"/>
        <v>0</v>
      </c>
      <c r="K1451" s="259">
        <f t="shared" si="448"/>
        <v>0</v>
      </c>
      <c r="L1451" s="252"/>
      <c r="M1451" s="252"/>
      <c r="N1451" s="252"/>
      <c r="O1451" s="147">
        <v>0</v>
      </c>
      <c r="P1451" s="147">
        <v>0</v>
      </c>
      <c r="Q1451" s="137">
        <f t="shared" si="449"/>
        <v>0</v>
      </c>
      <c r="R1451" s="80">
        <f t="shared" si="450"/>
        <v>0</v>
      </c>
      <c r="S1451" s="147">
        <v>0</v>
      </c>
      <c r="T1451" s="121"/>
      <c r="U1451" s="263">
        <f>IFERROR(VLOOKUP(B1451,คำนวณตกเบิกวิทยฐานะ!$B$9:$P$1008,14,FALSE),0)</f>
        <v>0</v>
      </c>
      <c r="V1451" s="263">
        <f>IFERROR(VLOOKUP(B1451,คำนวณตกเบิกวิทยฐานะ!$B$9:$P$1008,15,FALSE),0)</f>
        <v>0</v>
      </c>
      <c r="W1451" s="264">
        <f t="shared" si="451"/>
        <v>0</v>
      </c>
      <c r="X1451" s="119" t="s">
        <v>169</v>
      </c>
      <c r="Y1451" s="209" t="s">
        <v>169</v>
      </c>
      <c r="Z1451" s="258"/>
      <c r="AA1451" s="253">
        <f t="shared" si="452"/>
        <v>0</v>
      </c>
      <c r="AB1451" s="253">
        <f t="shared" si="453"/>
        <v>0</v>
      </c>
      <c r="AC1451" s="253">
        <f t="shared" si="462"/>
        <v>0</v>
      </c>
      <c r="AD1451" s="253">
        <f t="shared" si="454"/>
        <v>0</v>
      </c>
      <c r="AE1451" s="268">
        <f t="shared" si="463"/>
        <v>0</v>
      </c>
      <c r="AF1451" s="269">
        <f t="shared" si="455"/>
        <v>0</v>
      </c>
      <c r="AG1451" s="270">
        <f t="shared" si="456"/>
        <v>0</v>
      </c>
      <c r="AH1451" s="121"/>
      <c r="AI1451" s="252"/>
      <c r="AJ1451" s="295"/>
      <c r="AK1451" s="301">
        <f t="shared" si="457"/>
        <v>0</v>
      </c>
      <c r="AL1451" s="119" t="s">
        <v>169</v>
      </c>
      <c r="AM1451" s="123" t="s">
        <v>169</v>
      </c>
      <c r="AN1451" s="122"/>
      <c r="AO1451" s="119" t="s">
        <v>169</v>
      </c>
      <c r="AP1451" s="123" t="s">
        <v>169</v>
      </c>
      <c r="AQ1451" s="124"/>
      <c r="AR1451" s="119" t="s">
        <v>169</v>
      </c>
      <c r="AS1451" s="123" t="s">
        <v>169</v>
      </c>
      <c r="AT1451" s="122"/>
      <c r="AU1451" s="280">
        <f t="shared" si="458"/>
        <v>0</v>
      </c>
      <c r="AV1451" s="281">
        <f t="shared" si="459"/>
        <v>0</v>
      </c>
      <c r="AW1451" s="291">
        <f t="shared" si="460"/>
        <v>0</v>
      </c>
      <c r="AX1451" s="283">
        <f t="shared" si="461"/>
        <v>0</v>
      </c>
    </row>
    <row r="1452" spans="1:50" ht="26.45" customHeight="1">
      <c r="A1452" s="117"/>
      <c r="B1452" s="245"/>
      <c r="C1452" s="136"/>
      <c r="D1452" s="208" t="str">
        <f t="shared" si="445"/>
        <v/>
      </c>
      <c r="E1452" s="129" t="s">
        <v>169</v>
      </c>
      <c r="F1452" s="209" t="s">
        <v>169</v>
      </c>
      <c r="G1452" s="135"/>
      <c r="H1452" s="258"/>
      <c r="I1452" s="259">
        <f t="shared" si="446"/>
        <v>0</v>
      </c>
      <c r="J1452" s="259">
        <f t="shared" si="447"/>
        <v>0</v>
      </c>
      <c r="K1452" s="259">
        <f t="shared" si="448"/>
        <v>0</v>
      </c>
      <c r="L1452" s="252"/>
      <c r="M1452" s="252"/>
      <c r="N1452" s="252"/>
      <c r="O1452" s="147">
        <v>0</v>
      </c>
      <c r="P1452" s="147">
        <v>0</v>
      </c>
      <c r="Q1452" s="137">
        <f t="shared" si="449"/>
        <v>0</v>
      </c>
      <c r="R1452" s="80">
        <f t="shared" si="450"/>
        <v>0</v>
      </c>
      <c r="S1452" s="147">
        <v>0</v>
      </c>
      <c r="T1452" s="121"/>
      <c r="U1452" s="263">
        <f>IFERROR(VLOOKUP(B1452,คำนวณตกเบิกวิทยฐานะ!$B$9:$P$1008,14,FALSE),0)</f>
        <v>0</v>
      </c>
      <c r="V1452" s="263">
        <f>IFERROR(VLOOKUP(B1452,คำนวณตกเบิกวิทยฐานะ!$B$9:$P$1008,15,FALSE),0)</f>
        <v>0</v>
      </c>
      <c r="W1452" s="264">
        <f t="shared" si="451"/>
        <v>0</v>
      </c>
      <c r="X1452" s="119" t="s">
        <v>169</v>
      </c>
      <c r="Y1452" s="209" t="s">
        <v>169</v>
      </c>
      <c r="Z1452" s="258"/>
      <c r="AA1452" s="253">
        <f t="shared" si="452"/>
        <v>0</v>
      </c>
      <c r="AB1452" s="253">
        <f t="shared" si="453"/>
        <v>0</v>
      </c>
      <c r="AC1452" s="253">
        <f t="shared" si="462"/>
        <v>0</v>
      </c>
      <c r="AD1452" s="253">
        <f t="shared" si="454"/>
        <v>0</v>
      </c>
      <c r="AE1452" s="268">
        <f t="shared" si="463"/>
        <v>0</v>
      </c>
      <c r="AF1452" s="269">
        <f t="shared" si="455"/>
        <v>0</v>
      </c>
      <c r="AG1452" s="270">
        <f t="shared" si="456"/>
        <v>0</v>
      </c>
      <c r="AH1452" s="121"/>
      <c r="AI1452" s="252"/>
      <c r="AJ1452" s="295"/>
      <c r="AK1452" s="301">
        <f t="shared" si="457"/>
        <v>0</v>
      </c>
      <c r="AL1452" s="119" t="s">
        <v>169</v>
      </c>
      <c r="AM1452" s="123" t="s">
        <v>169</v>
      </c>
      <c r="AN1452" s="122"/>
      <c r="AO1452" s="119" t="s">
        <v>169</v>
      </c>
      <c r="AP1452" s="123" t="s">
        <v>169</v>
      </c>
      <c r="AQ1452" s="124"/>
      <c r="AR1452" s="119" t="s">
        <v>169</v>
      </c>
      <c r="AS1452" s="123" t="s">
        <v>169</v>
      </c>
      <c r="AT1452" s="122"/>
      <c r="AU1452" s="280">
        <f t="shared" si="458"/>
        <v>0</v>
      </c>
      <c r="AV1452" s="281">
        <f t="shared" si="459"/>
        <v>0</v>
      </c>
      <c r="AW1452" s="291">
        <f t="shared" si="460"/>
        <v>0</v>
      </c>
      <c r="AX1452" s="283">
        <f t="shared" si="461"/>
        <v>0</v>
      </c>
    </row>
    <row r="1453" spans="1:50" ht="26.45" customHeight="1">
      <c r="A1453" s="117"/>
      <c r="B1453" s="245"/>
      <c r="C1453" s="136"/>
      <c r="D1453" s="208" t="str">
        <f t="shared" si="445"/>
        <v/>
      </c>
      <c r="E1453" s="129" t="s">
        <v>169</v>
      </c>
      <c r="F1453" s="209" t="s">
        <v>169</v>
      </c>
      <c r="G1453" s="135"/>
      <c r="H1453" s="258"/>
      <c r="I1453" s="259">
        <f t="shared" si="446"/>
        <v>0</v>
      </c>
      <c r="J1453" s="259">
        <f t="shared" si="447"/>
        <v>0</v>
      </c>
      <c r="K1453" s="259">
        <f t="shared" si="448"/>
        <v>0</v>
      </c>
      <c r="L1453" s="252"/>
      <c r="M1453" s="252"/>
      <c r="N1453" s="252"/>
      <c r="O1453" s="147">
        <v>0</v>
      </c>
      <c r="P1453" s="147">
        <v>0</v>
      </c>
      <c r="Q1453" s="137">
        <f t="shared" si="449"/>
        <v>0</v>
      </c>
      <c r="R1453" s="80">
        <f t="shared" si="450"/>
        <v>0</v>
      </c>
      <c r="S1453" s="147">
        <v>0</v>
      </c>
      <c r="T1453" s="121"/>
      <c r="U1453" s="263">
        <f>IFERROR(VLOOKUP(B1453,คำนวณตกเบิกวิทยฐานะ!$B$9:$P$1008,14,FALSE),0)</f>
        <v>0</v>
      </c>
      <c r="V1453" s="263">
        <f>IFERROR(VLOOKUP(B1453,คำนวณตกเบิกวิทยฐานะ!$B$9:$P$1008,15,FALSE),0)</f>
        <v>0</v>
      </c>
      <c r="W1453" s="264">
        <f t="shared" si="451"/>
        <v>0</v>
      </c>
      <c r="X1453" s="119" t="s">
        <v>169</v>
      </c>
      <c r="Y1453" s="209" t="s">
        <v>169</v>
      </c>
      <c r="Z1453" s="258"/>
      <c r="AA1453" s="253">
        <f t="shared" si="452"/>
        <v>0</v>
      </c>
      <c r="AB1453" s="253">
        <f t="shared" si="453"/>
        <v>0</v>
      </c>
      <c r="AC1453" s="253">
        <f t="shared" si="462"/>
        <v>0</v>
      </c>
      <c r="AD1453" s="253">
        <f t="shared" si="454"/>
        <v>0</v>
      </c>
      <c r="AE1453" s="268">
        <f t="shared" si="463"/>
        <v>0</v>
      </c>
      <c r="AF1453" s="269">
        <f t="shared" si="455"/>
        <v>0</v>
      </c>
      <c r="AG1453" s="270">
        <f t="shared" si="456"/>
        <v>0</v>
      </c>
      <c r="AH1453" s="121"/>
      <c r="AI1453" s="252"/>
      <c r="AJ1453" s="295"/>
      <c r="AK1453" s="301">
        <f t="shared" si="457"/>
        <v>0</v>
      </c>
      <c r="AL1453" s="119" t="s">
        <v>169</v>
      </c>
      <c r="AM1453" s="123" t="s">
        <v>169</v>
      </c>
      <c r="AN1453" s="122"/>
      <c r="AO1453" s="119" t="s">
        <v>169</v>
      </c>
      <c r="AP1453" s="123" t="s">
        <v>169</v>
      </c>
      <c r="AQ1453" s="124"/>
      <c r="AR1453" s="119" t="s">
        <v>169</v>
      </c>
      <c r="AS1453" s="123" t="s">
        <v>169</v>
      </c>
      <c r="AT1453" s="122"/>
      <c r="AU1453" s="280">
        <f t="shared" si="458"/>
        <v>0</v>
      </c>
      <c r="AV1453" s="281">
        <f t="shared" si="459"/>
        <v>0</v>
      </c>
      <c r="AW1453" s="291">
        <f t="shared" si="460"/>
        <v>0</v>
      </c>
      <c r="AX1453" s="283">
        <f t="shared" si="461"/>
        <v>0</v>
      </c>
    </row>
    <row r="1454" spans="1:50" ht="26.45" customHeight="1">
      <c r="A1454" s="117"/>
      <c r="B1454" s="245"/>
      <c r="C1454" s="136"/>
      <c r="D1454" s="208" t="str">
        <f t="shared" si="445"/>
        <v/>
      </c>
      <c r="E1454" s="129" t="s">
        <v>169</v>
      </c>
      <c r="F1454" s="209" t="s">
        <v>169</v>
      </c>
      <c r="G1454" s="135"/>
      <c r="H1454" s="258"/>
      <c r="I1454" s="259">
        <f t="shared" si="446"/>
        <v>0</v>
      </c>
      <c r="J1454" s="259">
        <f t="shared" si="447"/>
        <v>0</v>
      </c>
      <c r="K1454" s="259">
        <f t="shared" si="448"/>
        <v>0</v>
      </c>
      <c r="L1454" s="252"/>
      <c r="M1454" s="252"/>
      <c r="N1454" s="252"/>
      <c r="O1454" s="147">
        <v>0</v>
      </c>
      <c r="P1454" s="147">
        <v>0</v>
      </c>
      <c r="Q1454" s="137">
        <f t="shared" si="449"/>
        <v>0</v>
      </c>
      <c r="R1454" s="80">
        <f t="shared" si="450"/>
        <v>0</v>
      </c>
      <c r="S1454" s="147">
        <v>0</v>
      </c>
      <c r="T1454" s="121"/>
      <c r="U1454" s="263">
        <f>IFERROR(VLOOKUP(B1454,คำนวณตกเบิกวิทยฐานะ!$B$9:$P$1008,14,FALSE),0)</f>
        <v>0</v>
      </c>
      <c r="V1454" s="263">
        <f>IFERROR(VLOOKUP(B1454,คำนวณตกเบิกวิทยฐานะ!$B$9:$P$1008,15,FALSE),0)</f>
        <v>0</v>
      </c>
      <c r="W1454" s="264">
        <f t="shared" si="451"/>
        <v>0</v>
      </c>
      <c r="X1454" s="119" t="s">
        <v>169</v>
      </c>
      <c r="Y1454" s="209" t="s">
        <v>169</v>
      </c>
      <c r="Z1454" s="258"/>
      <c r="AA1454" s="253">
        <f t="shared" si="452"/>
        <v>0</v>
      </c>
      <c r="AB1454" s="253">
        <f t="shared" si="453"/>
        <v>0</v>
      </c>
      <c r="AC1454" s="253">
        <f t="shared" si="462"/>
        <v>0</v>
      </c>
      <c r="AD1454" s="253">
        <f t="shared" si="454"/>
        <v>0</v>
      </c>
      <c r="AE1454" s="268">
        <f t="shared" si="463"/>
        <v>0</v>
      </c>
      <c r="AF1454" s="269">
        <f t="shared" si="455"/>
        <v>0</v>
      </c>
      <c r="AG1454" s="270">
        <f t="shared" si="456"/>
        <v>0</v>
      </c>
      <c r="AH1454" s="121"/>
      <c r="AI1454" s="252"/>
      <c r="AJ1454" s="295"/>
      <c r="AK1454" s="301">
        <f t="shared" si="457"/>
        <v>0</v>
      </c>
      <c r="AL1454" s="119" t="s">
        <v>169</v>
      </c>
      <c r="AM1454" s="123" t="s">
        <v>169</v>
      </c>
      <c r="AN1454" s="122"/>
      <c r="AO1454" s="119" t="s">
        <v>169</v>
      </c>
      <c r="AP1454" s="123" t="s">
        <v>169</v>
      </c>
      <c r="AQ1454" s="124"/>
      <c r="AR1454" s="119" t="s">
        <v>169</v>
      </c>
      <c r="AS1454" s="123" t="s">
        <v>169</v>
      </c>
      <c r="AT1454" s="122"/>
      <c r="AU1454" s="280">
        <f t="shared" si="458"/>
        <v>0</v>
      </c>
      <c r="AV1454" s="281">
        <f t="shared" si="459"/>
        <v>0</v>
      </c>
      <c r="AW1454" s="291">
        <f t="shared" si="460"/>
        <v>0</v>
      </c>
      <c r="AX1454" s="283">
        <f t="shared" si="461"/>
        <v>0</v>
      </c>
    </row>
    <row r="1455" spans="1:50" ht="26.45" customHeight="1">
      <c r="A1455" s="117"/>
      <c r="B1455" s="245"/>
      <c r="C1455" s="136"/>
      <c r="D1455" s="208" t="str">
        <f t="shared" si="445"/>
        <v/>
      </c>
      <c r="E1455" s="129" t="s">
        <v>169</v>
      </c>
      <c r="F1455" s="209" t="s">
        <v>169</v>
      </c>
      <c r="G1455" s="135"/>
      <c r="H1455" s="258"/>
      <c r="I1455" s="259">
        <f t="shared" si="446"/>
        <v>0</v>
      </c>
      <c r="J1455" s="259">
        <f t="shared" si="447"/>
        <v>0</v>
      </c>
      <c r="K1455" s="259">
        <f t="shared" si="448"/>
        <v>0</v>
      </c>
      <c r="L1455" s="252"/>
      <c r="M1455" s="252"/>
      <c r="N1455" s="252"/>
      <c r="O1455" s="147">
        <v>0</v>
      </c>
      <c r="P1455" s="147">
        <v>0</v>
      </c>
      <c r="Q1455" s="137">
        <f t="shared" si="449"/>
        <v>0</v>
      </c>
      <c r="R1455" s="80">
        <f t="shared" si="450"/>
        <v>0</v>
      </c>
      <c r="S1455" s="147">
        <v>0</v>
      </c>
      <c r="T1455" s="121"/>
      <c r="U1455" s="263">
        <f>IFERROR(VLOOKUP(B1455,คำนวณตกเบิกวิทยฐานะ!$B$9:$P$1008,14,FALSE),0)</f>
        <v>0</v>
      </c>
      <c r="V1455" s="263">
        <f>IFERROR(VLOOKUP(B1455,คำนวณตกเบิกวิทยฐานะ!$B$9:$P$1008,15,FALSE),0)</f>
        <v>0</v>
      </c>
      <c r="W1455" s="264">
        <f t="shared" si="451"/>
        <v>0</v>
      </c>
      <c r="X1455" s="119" t="s">
        <v>169</v>
      </c>
      <c r="Y1455" s="209" t="s">
        <v>169</v>
      </c>
      <c r="Z1455" s="258"/>
      <c r="AA1455" s="253">
        <f t="shared" si="452"/>
        <v>0</v>
      </c>
      <c r="AB1455" s="253">
        <f t="shared" si="453"/>
        <v>0</v>
      </c>
      <c r="AC1455" s="253">
        <f t="shared" si="462"/>
        <v>0</v>
      </c>
      <c r="AD1455" s="253">
        <f t="shared" si="454"/>
        <v>0</v>
      </c>
      <c r="AE1455" s="268">
        <f t="shared" si="463"/>
        <v>0</v>
      </c>
      <c r="AF1455" s="269">
        <f t="shared" si="455"/>
        <v>0</v>
      </c>
      <c r="AG1455" s="270">
        <f t="shared" si="456"/>
        <v>0</v>
      </c>
      <c r="AH1455" s="121"/>
      <c r="AI1455" s="252"/>
      <c r="AJ1455" s="295"/>
      <c r="AK1455" s="301">
        <f t="shared" si="457"/>
        <v>0</v>
      </c>
      <c r="AL1455" s="119" t="s">
        <v>169</v>
      </c>
      <c r="AM1455" s="123" t="s">
        <v>169</v>
      </c>
      <c r="AN1455" s="122"/>
      <c r="AO1455" s="119" t="s">
        <v>169</v>
      </c>
      <c r="AP1455" s="123" t="s">
        <v>169</v>
      </c>
      <c r="AQ1455" s="124"/>
      <c r="AR1455" s="119" t="s">
        <v>169</v>
      </c>
      <c r="AS1455" s="123" t="s">
        <v>169</v>
      </c>
      <c r="AT1455" s="122"/>
      <c r="AU1455" s="280">
        <f t="shared" si="458"/>
        <v>0</v>
      </c>
      <c r="AV1455" s="281">
        <f t="shared" si="459"/>
        <v>0</v>
      </c>
      <c r="AW1455" s="291">
        <f t="shared" si="460"/>
        <v>0</v>
      </c>
      <c r="AX1455" s="283">
        <f t="shared" si="461"/>
        <v>0</v>
      </c>
    </row>
    <row r="1456" spans="1:50" ht="26.45" customHeight="1">
      <c r="A1456" s="117"/>
      <c r="B1456" s="245"/>
      <c r="C1456" s="136"/>
      <c r="D1456" s="208" t="str">
        <f t="shared" si="445"/>
        <v/>
      </c>
      <c r="E1456" s="129" t="s">
        <v>169</v>
      </c>
      <c r="F1456" s="209" t="s">
        <v>169</v>
      </c>
      <c r="G1456" s="135"/>
      <c r="H1456" s="258"/>
      <c r="I1456" s="259">
        <f t="shared" si="446"/>
        <v>0</v>
      </c>
      <c r="J1456" s="259">
        <f t="shared" si="447"/>
        <v>0</v>
      </c>
      <c r="K1456" s="259">
        <f t="shared" si="448"/>
        <v>0</v>
      </c>
      <c r="L1456" s="252"/>
      <c r="M1456" s="252"/>
      <c r="N1456" s="252"/>
      <c r="O1456" s="147">
        <v>0</v>
      </c>
      <c r="P1456" s="147">
        <v>0</v>
      </c>
      <c r="Q1456" s="137">
        <f t="shared" si="449"/>
        <v>0</v>
      </c>
      <c r="R1456" s="80">
        <f t="shared" si="450"/>
        <v>0</v>
      </c>
      <c r="S1456" s="147">
        <v>0</v>
      </c>
      <c r="T1456" s="121"/>
      <c r="U1456" s="263">
        <f>IFERROR(VLOOKUP(B1456,คำนวณตกเบิกวิทยฐานะ!$B$9:$P$1008,14,FALSE),0)</f>
        <v>0</v>
      </c>
      <c r="V1456" s="263">
        <f>IFERROR(VLOOKUP(B1456,คำนวณตกเบิกวิทยฐานะ!$B$9:$P$1008,15,FALSE),0)</f>
        <v>0</v>
      </c>
      <c r="W1456" s="264">
        <f t="shared" si="451"/>
        <v>0</v>
      </c>
      <c r="X1456" s="119" t="s">
        <v>169</v>
      </c>
      <c r="Y1456" s="209" t="s">
        <v>169</v>
      </c>
      <c r="Z1456" s="258"/>
      <c r="AA1456" s="253">
        <f t="shared" si="452"/>
        <v>0</v>
      </c>
      <c r="AB1456" s="253">
        <f t="shared" si="453"/>
        <v>0</v>
      </c>
      <c r="AC1456" s="253">
        <f t="shared" si="462"/>
        <v>0</v>
      </c>
      <c r="AD1456" s="253">
        <f t="shared" si="454"/>
        <v>0</v>
      </c>
      <c r="AE1456" s="268">
        <f t="shared" si="463"/>
        <v>0</v>
      </c>
      <c r="AF1456" s="269">
        <f t="shared" si="455"/>
        <v>0</v>
      </c>
      <c r="AG1456" s="270">
        <f t="shared" si="456"/>
        <v>0</v>
      </c>
      <c r="AH1456" s="121"/>
      <c r="AI1456" s="252"/>
      <c r="AJ1456" s="295"/>
      <c r="AK1456" s="301">
        <f t="shared" si="457"/>
        <v>0</v>
      </c>
      <c r="AL1456" s="119" t="s">
        <v>169</v>
      </c>
      <c r="AM1456" s="123" t="s">
        <v>169</v>
      </c>
      <c r="AN1456" s="122"/>
      <c r="AO1456" s="119" t="s">
        <v>169</v>
      </c>
      <c r="AP1456" s="123" t="s">
        <v>169</v>
      </c>
      <c r="AQ1456" s="124"/>
      <c r="AR1456" s="119" t="s">
        <v>169</v>
      </c>
      <c r="AS1456" s="123" t="s">
        <v>169</v>
      </c>
      <c r="AT1456" s="122"/>
      <c r="AU1456" s="280">
        <f t="shared" si="458"/>
        <v>0</v>
      </c>
      <c r="AV1456" s="281">
        <f t="shared" si="459"/>
        <v>0</v>
      </c>
      <c r="AW1456" s="291">
        <f t="shared" si="460"/>
        <v>0</v>
      </c>
      <c r="AX1456" s="283">
        <f t="shared" si="461"/>
        <v>0</v>
      </c>
    </row>
    <row r="1457" spans="1:50" ht="26.45" customHeight="1">
      <c r="A1457" s="117"/>
      <c r="B1457" s="245"/>
      <c r="C1457" s="136"/>
      <c r="D1457" s="208" t="str">
        <f t="shared" si="445"/>
        <v/>
      </c>
      <c r="E1457" s="129" t="s">
        <v>169</v>
      </c>
      <c r="F1457" s="209" t="s">
        <v>169</v>
      </c>
      <c r="G1457" s="135"/>
      <c r="H1457" s="258"/>
      <c r="I1457" s="259">
        <f t="shared" si="446"/>
        <v>0</v>
      </c>
      <c r="J1457" s="259">
        <f t="shared" si="447"/>
        <v>0</v>
      </c>
      <c r="K1457" s="259">
        <f t="shared" si="448"/>
        <v>0</v>
      </c>
      <c r="L1457" s="252"/>
      <c r="M1457" s="252"/>
      <c r="N1457" s="252"/>
      <c r="O1457" s="147">
        <v>0</v>
      </c>
      <c r="P1457" s="147">
        <v>0</v>
      </c>
      <c r="Q1457" s="137">
        <f t="shared" si="449"/>
        <v>0</v>
      </c>
      <c r="R1457" s="80">
        <f t="shared" si="450"/>
        <v>0</v>
      </c>
      <c r="S1457" s="147">
        <v>0</v>
      </c>
      <c r="T1457" s="121"/>
      <c r="U1457" s="263">
        <f>IFERROR(VLOOKUP(B1457,คำนวณตกเบิกวิทยฐานะ!$B$9:$P$1008,14,FALSE),0)</f>
        <v>0</v>
      </c>
      <c r="V1457" s="263">
        <f>IFERROR(VLOOKUP(B1457,คำนวณตกเบิกวิทยฐานะ!$B$9:$P$1008,15,FALSE),0)</f>
        <v>0</v>
      </c>
      <c r="W1457" s="264">
        <f t="shared" si="451"/>
        <v>0</v>
      </c>
      <c r="X1457" s="119" t="s">
        <v>169</v>
      </c>
      <c r="Y1457" s="209" t="s">
        <v>169</v>
      </c>
      <c r="Z1457" s="258"/>
      <c r="AA1457" s="253">
        <f t="shared" si="452"/>
        <v>0</v>
      </c>
      <c r="AB1457" s="253">
        <f t="shared" si="453"/>
        <v>0</v>
      </c>
      <c r="AC1457" s="253">
        <f t="shared" si="462"/>
        <v>0</v>
      </c>
      <c r="AD1457" s="253">
        <f t="shared" si="454"/>
        <v>0</v>
      </c>
      <c r="AE1457" s="268">
        <f t="shared" si="463"/>
        <v>0</v>
      </c>
      <c r="AF1457" s="269">
        <f t="shared" si="455"/>
        <v>0</v>
      </c>
      <c r="AG1457" s="270">
        <f t="shared" si="456"/>
        <v>0</v>
      </c>
      <c r="AH1457" s="121"/>
      <c r="AI1457" s="252"/>
      <c r="AJ1457" s="295"/>
      <c r="AK1457" s="301">
        <f t="shared" si="457"/>
        <v>0</v>
      </c>
      <c r="AL1457" s="119" t="s">
        <v>169</v>
      </c>
      <c r="AM1457" s="123" t="s">
        <v>169</v>
      </c>
      <c r="AN1457" s="122"/>
      <c r="AO1457" s="119" t="s">
        <v>169</v>
      </c>
      <c r="AP1457" s="123" t="s">
        <v>169</v>
      </c>
      <c r="AQ1457" s="124"/>
      <c r="AR1457" s="119" t="s">
        <v>169</v>
      </c>
      <c r="AS1457" s="123" t="s">
        <v>169</v>
      </c>
      <c r="AT1457" s="122"/>
      <c r="AU1457" s="280">
        <f t="shared" si="458"/>
        <v>0</v>
      </c>
      <c r="AV1457" s="281">
        <f t="shared" si="459"/>
        <v>0</v>
      </c>
      <c r="AW1457" s="291">
        <f t="shared" si="460"/>
        <v>0</v>
      </c>
      <c r="AX1457" s="283">
        <f t="shared" si="461"/>
        <v>0</v>
      </c>
    </row>
    <row r="1458" spans="1:50" ht="26.45" customHeight="1">
      <c r="A1458" s="117"/>
      <c r="B1458" s="245"/>
      <c r="C1458" s="136"/>
      <c r="D1458" s="208" t="str">
        <f t="shared" si="445"/>
        <v/>
      </c>
      <c r="E1458" s="129" t="s">
        <v>169</v>
      </c>
      <c r="F1458" s="209" t="s">
        <v>169</v>
      </c>
      <c r="G1458" s="135"/>
      <c r="H1458" s="258"/>
      <c r="I1458" s="259">
        <f t="shared" si="446"/>
        <v>0</v>
      </c>
      <c r="J1458" s="259">
        <f t="shared" si="447"/>
        <v>0</v>
      </c>
      <c r="K1458" s="259">
        <f t="shared" si="448"/>
        <v>0</v>
      </c>
      <c r="L1458" s="252"/>
      <c r="M1458" s="252"/>
      <c r="N1458" s="252"/>
      <c r="O1458" s="147">
        <v>0</v>
      </c>
      <c r="P1458" s="147">
        <v>0</v>
      </c>
      <c r="Q1458" s="137">
        <f t="shared" si="449"/>
        <v>0</v>
      </c>
      <c r="R1458" s="80">
        <f t="shared" si="450"/>
        <v>0</v>
      </c>
      <c r="S1458" s="147">
        <v>0</v>
      </c>
      <c r="T1458" s="121"/>
      <c r="U1458" s="263">
        <f>IFERROR(VLOOKUP(B1458,คำนวณตกเบิกวิทยฐานะ!$B$9:$P$1008,14,FALSE),0)</f>
        <v>0</v>
      </c>
      <c r="V1458" s="263">
        <f>IFERROR(VLOOKUP(B1458,คำนวณตกเบิกวิทยฐานะ!$B$9:$P$1008,15,FALSE),0)</f>
        <v>0</v>
      </c>
      <c r="W1458" s="264">
        <f t="shared" si="451"/>
        <v>0</v>
      </c>
      <c r="X1458" s="119" t="s">
        <v>169</v>
      </c>
      <c r="Y1458" s="209" t="s">
        <v>169</v>
      </c>
      <c r="Z1458" s="258"/>
      <c r="AA1458" s="253">
        <f t="shared" si="452"/>
        <v>0</v>
      </c>
      <c r="AB1458" s="253">
        <f t="shared" si="453"/>
        <v>0</v>
      </c>
      <c r="AC1458" s="253">
        <f t="shared" si="462"/>
        <v>0</v>
      </c>
      <c r="AD1458" s="253">
        <f t="shared" si="454"/>
        <v>0</v>
      </c>
      <c r="AE1458" s="268">
        <f t="shared" si="463"/>
        <v>0</v>
      </c>
      <c r="AF1458" s="269">
        <f t="shared" si="455"/>
        <v>0</v>
      </c>
      <c r="AG1458" s="270">
        <f t="shared" si="456"/>
        <v>0</v>
      </c>
      <c r="AH1458" s="121"/>
      <c r="AI1458" s="252"/>
      <c r="AJ1458" s="295"/>
      <c r="AK1458" s="301">
        <f t="shared" si="457"/>
        <v>0</v>
      </c>
      <c r="AL1458" s="119" t="s">
        <v>169</v>
      </c>
      <c r="AM1458" s="123" t="s">
        <v>169</v>
      </c>
      <c r="AN1458" s="122"/>
      <c r="AO1458" s="119" t="s">
        <v>169</v>
      </c>
      <c r="AP1458" s="123" t="s">
        <v>169</v>
      </c>
      <c r="AQ1458" s="124"/>
      <c r="AR1458" s="119" t="s">
        <v>169</v>
      </c>
      <c r="AS1458" s="123" t="s">
        <v>169</v>
      </c>
      <c r="AT1458" s="122"/>
      <c r="AU1458" s="280">
        <f t="shared" si="458"/>
        <v>0</v>
      </c>
      <c r="AV1458" s="281">
        <f t="shared" si="459"/>
        <v>0</v>
      </c>
      <c r="AW1458" s="291">
        <f t="shared" si="460"/>
        <v>0</v>
      </c>
      <c r="AX1458" s="283">
        <f t="shared" si="461"/>
        <v>0</v>
      </c>
    </row>
    <row r="1459" spans="1:50" ht="26.45" customHeight="1">
      <c r="A1459" s="117"/>
      <c r="B1459" s="245"/>
      <c r="C1459" s="136"/>
      <c r="D1459" s="208" t="str">
        <f t="shared" si="445"/>
        <v/>
      </c>
      <c r="E1459" s="129" t="s">
        <v>169</v>
      </c>
      <c r="F1459" s="209" t="s">
        <v>169</v>
      </c>
      <c r="G1459" s="135"/>
      <c r="H1459" s="258"/>
      <c r="I1459" s="259">
        <f t="shared" si="446"/>
        <v>0</v>
      </c>
      <c r="J1459" s="259">
        <f t="shared" si="447"/>
        <v>0</v>
      </c>
      <c r="K1459" s="259">
        <f t="shared" si="448"/>
        <v>0</v>
      </c>
      <c r="L1459" s="252"/>
      <c r="M1459" s="252"/>
      <c r="N1459" s="252"/>
      <c r="O1459" s="147">
        <v>0</v>
      </c>
      <c r="P1459" s="147">
        <v>0</v>
      </c>
      <c r="Q1459" s="137">
        <f t="shared" si="449"/>
        <v>0</v>
      </c>
      <c r="R1459" s="80">
        <f t="shared" si="450"/>
        <v>0</v>
      </c>
      <c r="S1459" s="147">
        <v>0</v>
      </c>
      <c r="T1459" s="121"/>
      <c r="U1459" s="263">
        <f>IFERROR(VLOOKUP(B1459,คำนวณตกเบิกวิทยฐานะ!$B$9:$P$1008,14,FALSE),0)</f>
        <v>0</v>
      </c>
      <c r="V1459" s="263">
        <f>IFERROR(VLOOKUP(B1459,คำนวณตกเบิกวิทยฐานะ!$B$9:$P$1008,15,FALSE),0)</f>
        <v>0</v>
      </c>
      <c r="W1459" s="264">
        <f t="shared" si="451"/>
        <v>0</v>
      </c>
      <c r="X1459" s="119" t="s">
        <v>169</v>
      </c>
      <c r="Y1459" s="209" t="s">
        <v>169</v>
      </c>
      <c r="Z1459" s="258"/>
      <c r="AA1459" s="253">
        <f t="shared" si="452"/>
        <v>0</v>
      </c>
      <c r="AB1459" s="253">
        <f t="shared" si="453"/>
        <v>0</v>
      </c>
      <c r="AC1459" s="253">
        <f t="shared" si="462"/>
        <v>0</v>
      </c>
      <c r="AD1459" s="253">
        <f t="shared" si="454"/>
        <v>0</v>
      </c>
      <c r="AE1459" s="268">
        <f t="shared" si="463"/>
        <v>0</v>
      </c>
      <c r="AF1459" s="269">
        <f t="shared" si="455"/>
        <v>0</v>
      </c>
      <c r="AG1459" s="270">
        <f t="shared" si="456"/>
        <v>0</v>
      </c>
      <c r="AH1459" s="121"/>
      <c r="AI1459" s="252"/>
      <c r="AJ1459" s="295"/>
      <c r="AK1459" s="301">
        <f t="shared" si="457"/>
        <v>0</v>
      </c>
      <c r="AL1459" s="119" t="s">
        <v>169</v>
      </c>
      <c r="AM1459" s="123" t="s">
        <v>169</v>
      </c>
      <c r="AN1459" s="122"/>
      <c r="AO1459" s="119" t="s">
        <v>169</v>
      </c>
      <c r="AP1459" s="123" t="s">
        <v>169</v>
      </c>
      <c r="AQ1459" s="124"/>
      <c r="AR1459" s="119" t="s">
        <v>169</v>
      </c>
      <c r="AS1459" s="123" t="s">
        <v>169</v>
      </c>
      <c r="AT1459" s="122"/>
      <c r="AU1459" s="280">
        <f t="shared" si="458"/>
        <v>0</v>
      </c>
      <c r="AV1459" s="281">
        <f t="shared" si="459"/>
        <v>0</v>
      </c>
      <c r="AW1459" s="291">
        <f t="shared" si="460"/>
        <v>0</v>
      </c>
      <c r="AX1459" s="283">
        <f t="shared" si="461"/>
        <v>0</v>
      </c>
    </row>
    <row r="1460" spans="1:50" ht="26.45" customHeight="1">
      <c r="A1460" s="117"/>
      <c r="B1460" s="245"/>
      <c r="C1460" s="136"/>
      <c r="D1460" s="208" t="str">
        <f t="shared" si="445"/>
        <v/>
      </c>
      <c r="E1460" s="129" t="s">
        <v>169</v>
      </c>
      <c r="F1460" s="209" t="s">
        <v>169</v>
      </c>
      <c r="G1460" s="135"/>
      <c r="H1460" s="258"/>
      <c r="I1460" s="259">
        <f t="shared" si="446"/>
        <v>0</v>
      </c>
      <c r="J1460" s="259">
        <f t="shared" si="447"/>
        <v>0</v>
      </c>
      <c r="K1460" s="259">
        <f t="shared" si="448"/>
        <v>0</v>
      </c>
      <c r="L1460" s="252"/>
      <c r="M1460" s="252"/>
      <c r="N1460" s="252"/>
      <c r="O1460" s="147">
        <v>0</v>
      </c>
      <c r="P1460" s="147">
        <v>0</v>
      </c>
      <c r="Q1460" s="137">
        <f t="shared" si="449"/>
        <v>0</v>
      </c>
      <c r="R1460" s="80">
        <f t="shared" si="450"/>
        <v>0</v>
      </c>
      <c r="S1460" s="147">
        <v>0</v>
      </c>
      <c r="T1460" s="121"/>
      <c r="U1460" s="263">
        <f>IFERROR(VLOOKUP(B1460,คำนวณตกเบิกวิทยฐานะ!$B$9:$P$1008,14,FALSE),0)</f>
        <v>0</v>
      </c>
      <c r="V1460" s="263">
        <f>IFERROR(VLOOKUP(B1460,คำนวณตกเบิกวิทยฐานะ!$B$9:$P$1008,15,FALSE),0)</f>
        <v>0</v>
      </c>
      <c r="W1460" s="264">
        <f t="shared" si="451"/>
        <v>0</v>
      </c>
      <c r="X1460" s="119" t="s">
        <v>169</v>
      </c>
      <c r="Y1460" s="209" t="s">
        <v>169</v>
      </c>
      <c r="Z1460" s="258"/>
      <c r="AA1460" s="253">
        <f t="shared" si="452"/>
        <v>0</v>
      </c>
      <c r="AB1460" s="253">
        <f t="shared" si="453"/>
        <v>0</v>
      </c>
      <c r="AC1460" s="253">
        <f t="shared" si="462"/>
        <v>0</v>
      </c>
      <c r="AD1460" s="253">
        <f t="shared" si="454"/>
        <v>0</v>
      </c>
      <c r="AE1460" s="268">
        <f t="shared" si="463"/>
        <v>0</v>
      </c>
      <c r="AF1460" s="269">
        <f t="shared" si="455"/>
        <v>0</v>
      </c>
      <c r="AG1460" s="270">
        <f t="shared" si="456"/>
        <v>0</v>
      </c>
      <c r="AH1460" s="121"/>
      <c r="AI1460" s="252"/>
      <c r="AJ1460" s="295"/>
      <c r="AK1460" s="301">
        <f t="shared" si="457"/>
        <v>0</v>
      </c>
      <c r="AL1460" s="119" t="s">
        <v>169</v>
      </c>
      <c r="AM1460" s="123" t="s">
        <v>169</v>
      </c>
      <c r="AN1460" s="122"/>
      <c r="AO1460" s="119" t="s">
        <v>169</v>
      </c>
      <c r="AP1460" s="123" t="s">
        <v>169</v>
      </c>
      <c r="AQ1460" s="124"/>
      <c r="AR1460" s="119" t="s">
        <v>169</v>
      </c>
      <c r="AS1460" s="123" t="s">
        <v>169</v>
      </c>
      <c r="AT1460" s="122"/>
      <c r="AU1460" s="280">
        <f t="shared" si="458"/>
        <v>0</v>
      </c>
      <c r="AV1460" s="281">
        <f t="shared" si="459"/>
        <v>0</v>
      </c>
      <c r="AW1460" s="291">
        <f t="shared" si="460"/>
        <v>0</v>
      </c>
      <c r="AX1460" s="283">
        <f t="shared" si="461"/>
        <v>0</v>
      </c>
    </row>
    <row r="1461" spans="1:50" ht="26.45" customHeight="1">
      <c r="A1461" s="117"/>
      <c r="B1461" s="245"/>
      <c r="C1461" s="136"/>
      <c r="D1461" s="208" t="str">
        <f t="shared" si="445"/>
        <v/>
      </c>
      <c r="E1461" s="129" t="s">
        <v>169</v>
      </c>
      <c r="F1461" s="209" t="s">
        <v>169</v>
      </c>
      <c r="G1461" s="135"/>
      <c r="H1461" s="258"/>
      <c r="I1461" s="259">
        <f t="shared" si="446"/>
        <v>0</v>
      </c>
      <c r="J1461" s="259">
        <f t="shared" si="447"/>
        <v>0</v>
      </c>
      <c r="K1461" s="259">
        <f t="shared" si="448"/>
        <v>0</v>
      </c>
      <c r="L1461" s="252"/>
      <c r="M1461" s="252"/>
      <c r="N1461" s="252"/>
      <c r="O1461" s="147">
        <v>0</v>
      </c>
      <c r="P1461" s="147">
        <v>0</v>
      </c>
      <c r="Q1461" s="137">
        <f t="shared" si="449"/>
        <v>0</v>
      </c>
      <c r="R1461" s="80">
        <f t="shared" si="450"/>
        <v>0</v>
      </c>
      <c r="S1461" s="147">
        <v>0</v>
      </c>
      <c r="T1461" s="121"/>
      <c r="U1461" s="263">
        <f>IFERROR(VLOOKUP(B1461,คำนวณตกเบิกวิทยฐานะ!$B$9:$P$1008,14,FALSE),0)</f>
        <v>0</v>
      </c>
      <c r="V1461" s="263">
        <f>IFERROR(VLOOKUP(B1461,คำนวณตกเบิกวิทยฐานะ!$B$9:$P$1008,15,FALSE),0)</f>
        <v>0</v>
      </c>
      <c r="W1461" s="264">
        <f t="shared" si="451"/>
        <v>0</v>
      </c>
      <c r="X1461" s="119" t="s">
        <v>169</v>
      </c>
      <c r="Y1461" s="209" t="s">
        <v>169</v>
      </c>
      <c r="Z1461" s="258"/>
      <c r="AA1461" s="253">
        <f t="shared" si="452"/>
        <v>0</v>
      </c>
      <c r="AB1461" s="253">
        <f t="shared" si="453"/>
        <v>0</v>
      </c>
      <c r="AC1461" s="253">
        <f t="shared" si="462"/>
        <v>0</v>
      </c>
      <c r="AD1461" s="253">
        <f t="shared" si="454"/>
        <v>0</v>
      </c>
      <c r="AE1461" s="268">
        <f t="shared" si="463"/>
        <v>0</v>
      </c>
      <c r="AF1461" s="269">
        <f t="shared" si="455"/>
        <v>0</v>
      </c>
      <c r="AG1461" s="270">
        <f t="shared" si="456"/>
        <v>0</v>
      </c>
      <c r="AH1461" s="121"/>
      <c r="AI1461" s="252"/>
      <c r="AJ1461" s="295"/>
      <c r="AK1461" s="301">
        <f t="shared" si="457"/>
        <v>0</v>
      </c>
      <c r="AL1461" s="119" t="s">
        <v>169</v>
      </c>
      <c r="AM1461" s="123" t="s">
        <v>169</v>
      </c>
      <c r="AN1461" s="122"/>
      <c r="AO1461" s="119" t="s">
        <v>169</v>
      </c>
      <c r="AP1461" s="123" t="s">
        <v>169</v>
      </c>
      <c r="AQ1461" s="124"/>
      <c r="AR1461" s="119" t="s">
        <v>169</v>
      </c>
      <c r="AS1461" s="123" t="s">
        <v>169</v>
      </c>
      <c r="AT1461" s="122"/>
      <c r="AU1461" s="280">
        <f t="shared" si="458"/>
        <v>0</v>
      </c>
      <c r="AV1461" s="281">
        <f t="shared" si="459"/>
        <v>0</v>
      </c>
      <c r="AW1461" s="291">
        <f t="shared" si="460"/>
        <v>0</v>
      </c>
      <c r="AX1461" s="283">
        <f t="shared" si="461"/>
        <v>0</v>
      </c>
    </row>
    <row r="1462" spans="1:50" ht="26.45" customHeight="1">
      <c r="A1462" s="117"/>
      <c r="B1462" s="245"/>
      <c r="C1462" s="136"/>
      <c r="D1462" s="208" t="str">
        <f t="shared" si="445"/>
        <v/>
      </c>
      <c r="E1462" s="129" t="s">
        <v>169</v>
      </c>
      <c r="F1462" s="209" t="s">
        <v>169</v>
      </c>
      <c r="G1462" s="135"/>
      <c r="H1462" s="258"/>
      <c r="I1462" s="259">
        <f t="shared" si="446"/>
        <v>0</v>
      </c>
      <c r="J1462" s="259">
        <f t="shared" si="447"/>
        <v>0</v>
      </c>
      <c r="K1462" s="259">
        <f t="shared" si="448"/>
        <v>0</v>
      </c>
      <c r="L1462" s="252"/>
      <c r="M1462" s="252"/>
      <c r="N1462" s="252"/>
      <c r="O1462" s="147">
        <v>0</v>
      </c>
      <c r="P1462" s="147">
        <v>0</v>
      </c>
      <c r="Q1462" s="137">
        <f t="shared" si="449"/>
        <v>0</v>
      </c>
      <c r="R1462" s="80">
        <f t="shared" si="450"/>
        <v>0</v>
      </c>
      <c r="S1462" s="147">
        <v>0</v>
      </c>
      <c r="T1462" s="121"/>
      <c r="U1462" s="263">
        <f>IFERROR(VLOOKUP(B1462,คำนวณตกเบิกวิทยฐานะ!$B$9:$P$1008,14,FALSE),0)</f>
        <v>0</v>
      </c>
      <c r="V1462" s="263">
        <f>IFERROR(VLOOKUP(B1462,คำนวณตกเบิกวิทยฐานะ!$B$9:$P$1008,15,FALSE),0)</f>
        <v>0</v>
      </c>
      <c r="W1462" s="264">
        <f t="shared" si="451"/>
        <v>0</v>
      </c>
      <c r="X1462" s="119" t="s">
        <v>169</v>
      </c>
      <c r="Y1462" s="209" t="s">
        <v>169</v>
      </c>
      <c r="Z1462" s="258"/>
      <c r="AA1462" s="253">
        <f t="shared" si="452"/>
        <v>0</v>
      </c>
      <c r="AB1462" s="253">
        <f t="shared" si="453"/>
        <v>0</v>
      </c>
      <c r="AC1462" s="253">
        <f t="shared" si="462"/>
        <v>0</v>
      </c>
      <c r="AD1462" s="253">
        <f t="shared" si="454"/>
        <v>0</v>
      </c>
      <c r="AE1462" s="268">
        <f t="shared" si="463"/>
        <v>0</v>
      </c>
      <c r="AF1462" s="269">
        <f t="shared" si="455"/>
        <v>0</v>
      </c>
      <c r="AG1462" s="270">
        <f t="shared" si="456"/>
        <v>0</v>
      </c>
      <c r="AH1462" s="121"/>
      <c r="AI1462" s="252"/>
      <c r="AJ1462" s="295"/>
      <c r="AK1462" s="301">
        <f t="shared" si="457"/>
        <v>0</v>
      </c>
      <c r="AL1462" s="119" t="s">
        <v>169</v>
      </c>
      <c r="AM1462" s="123" t="s">
        <v>169</v>
      </c>
      <c r="AN1462" s="122"/>
      <c r="AO1462" s="119" t="s">
        <v>169</v>
      </c>
      <c r="AP1462" s="123" t="s">
        <v>169</v>
      </c>
      <c r="AQ1462" s="124"/>
      <c r="AR1462" s="119" t="s">
        <v>169</v>
      </c>
      <c r="AS1462" s="123" t="s">
        <v>169</v>
      </c>
      <c r="AT1462" s="122"/>
      <c r="AU1462" s="280">
        <f t="shared" si="458"/>
        <v>0</v>
      </c>
      <c r="AV1462" s="281">
        <f t="shared" si="459"/>
        <v>0</v>
      </c>
      <c r="AW1462" s="291">
        <f t="shared" si="460"/>
        <v>0</v>
      </c>
      <c r="AX1462" s="283">
        <f t="shared" si="461"/>
        <v>0</v>
      </c>
    </row>
    <row r="1463" spans="1:50" ht="26.45" customHeight="1">
      <c r="A1463" s="117"/>
      <c r="B1463" s="245"/>
      <c r="C1463" s="136"/>
      <c r="D1463" s="208" t="str">
        <f t="shared" si="445"/>
        <v/>
      </c>
      <c r="E1463" s="129" t="s">
        <v>169</v>
      </c>
      <c r="F1463" s="209" t="s">
        <v>169</v>
      </c>
      <c r="G1463" s="135"/>
      <c r="H1463" s="258"/>
      <c r="I1463" s="259">
        <f t="shared" si="446"/>
        <v>0</v>
      </c>
      <c r="J1463" s="259">
        <f t="shared" si="447"/>
        <v>0</v>
      </c>
      <c r="K1463" s="259">
        <f t="shared" si="448"/>
        <v>0</v>
      </c>
      <c r="L1463" s="252"/>
      <c r="M1463" s="252"/>
      <c r="N1463" s="252"/>
      <c r="O1463" s="147">
        <v>0</v>
      </c>
      <c r="P1463" s="147">
        <v>0</v>
      </c>
      <c r="Q1463" s="137">
        <f t="shared" si="449"/>
        <v>0</v>
      </c>
      <c r="R1463" s="80">
        <f t="shared" si="450"/>
        <v>0</v>
      </c>
      <c r="S1463" s="147">
        <v>0</v>
      </c>
      <c r="T1463" s="121"/>
      <c r="U1463" s="263">
        <f>IFERROR(VLOOKUP(B1463,คำนวณตกเบิกวิทยฐานะ!$B$9:$P$1008,14,FALSE),0)</f>
        <v>0</v>
      </c>
      <c r="V1463" s="263">
        <f>IFERROR(VLOOKUP(B1463,คำนวณตกเบิกวิทยฐานะ!$B$9:$P$1008,15,FALSE),0)</f>
        <v>0</v>
      </c>
      <c r="W1463" s="264">
        <f t="shared" si="451"/>
        <v>0</v>
      </c>
      <c r="X1463" s="119" t="s">
        <v>169</v>
      </c>
      <c r="Y1463" s="209" t="s">
        <v>169</v>
      </c>
      <c r="Z1463" s="258"/>
      <c r="AA1463" s="253">
        <f t="shared" si="452"/>
        <v>0</v>
      </c>
      <c r="AB1463" s="253">
        <f t="shared" si="453"/>
        <v>0</v>
      </c>
      <c r="AC1463" s="253">
        <f t="shared" si="462"/>
        <v>0</v>
      </c>
      <c r="AD1463" s="253">
        <f t="shared" si="454"/>
        <v>0</v>
      </c>
      <c r="AE1463" s="268">
        <f t="shared" si="463"/>
        <v>0</v>
      </c>
      <c r="AF1463" s="269">
        <f t="shared" si="455"/>
        <v>0</v>
      </c>
      <c r="AG1463" s="270">
        <f t="shared" si="456"/>
        <v>0</v>
      </c>
      <c r="AH1463" s="121"/>
      <c r="AI1463" s="252"/>
      <c r="AJ1463" s="295"/>
      <c r="AK1463" s="301">
        <f t="shared" si="457"/>
        <v>0</v>
      </c>
      <c r="AL1463" s="119" t="s">
        <v>169</v>
      </c>
      <c r="AM1463" s="123" t="s">
        <v>169</v>
      </c>
      <c r="AN1463" s="122"/>
      <c r="AO1463" s="119" t="s">
        <v>169</v>
      </c>
      <c r="AP1463" s="123" t="s">
        <v>169</v>
      </c>
      <c r="AQ1463" s="124"/>
      <c r="AR1463" s="119" t="s">
        <v>169</v>
      </c>
      <c r="AS1463" s="123" t="s">
        <v>169</v>
      </c>
      <c r="AT1463" s="122"/>
      <c r="AU1463" s="280">
        <f t="shared" si="458"/>
        <v>0</v>
      </c>
      <c r="AV1463" s="281">
        <f t="shared" si="459"/>
        <v>0</v>
      </c>
      <c r="AW1463" s="291">
        <f t="shared" si="460"/>
        <v>0</v>
      </c>
      <c r="AX1463" s="283">
        <f t="shared" si="461"/>
        <v>0</v>
      </c>
    </row>
    <row r="1464" spans="1:50" ht="26.45" customHeight="1">
      <c r="A1464" s="117"/>
      <c r="B1464" s="245"/>
      <c r="C1464" s="136"/>
      <c r="D1464" s="208" t="str">
        <f t="shared" ref="D1464:D1527" si="464">IF(LEN(B1464)=0,"",IF(IFERROR(FIND("อัตราว่าง",B1464,1),0)=0,"อัตราคนครอง","อัตราว่าง"))</f>
        <v/>
      </c>
      <c r="E1464" s="129" t="s">
        <v>169</v>
      </c>
      <c r="F1464" s="209" t="s">
        <v>169</v>
      </c>
      <c r="G1464" s="135"/>
      <c r="H1464" s="258"/>
      <c r="I1464" s="259">
        <f t="shared" ref="I1464:I1527" si="465">H1464*3%</f>
        <v>0</v>
      </c>
      <c r="J1464" s="259">
        <f t="shared" ref="J1464:J1527" si="466">(H1464+I1464)*6%</f>
        <v>0</v>
      </c>
      <c r="K1464" s="259">
        <f t="shared" ref="K1464:K1527" si="467">H1464+J1464+I1464</f>
        <v>0</v>
      </c>
      <c r="L1464" s="252"/>
      <c r="M1464" s="252"/>
      <c r="N1464" s="252"/>
      <c r="O1464" s="147">
        <v>0</v>
      </c>
      <c r="P1464" s="147">
        <v>0</v>
      </c>
      <c r="Q1464" s="137">
        <f t="shared" ref="Q1464:Q1527" si="468">VLOOKUP(E1464,$BA$15:$BC$22,2,FALSE)</f>
        <v>0</v>
      </c>
      <c r="R1464" s="80">
        <f t="shared" ref="R1464:R1527" si="469">VLOOKUP(E1464,$BA$15:$BC$22,3,FALSE)</f>
        <v>0</v>
      </c>
      <c r="S1464" s="147">
        <v>0</v>
      </c>
      <c r="T1464" s="121"/>
      <c r="U1464" s="263">
        <f>IFERROR(VLOOKUP(B1464,คำนวณตกเบิกวิทยฐานะ!$B$9:$P$1008,14,FALSE),0)</f>
        <v>0</v>
      </c>
      <c r="V1464" s="263">
        <f>IFERROR(VLOOKUP(B1464,คำนวณตกเบิกวิทยฐานะ!$B$9:$P$1008,15,FALSE),0)</f>
        <v>0</v>
      </c>
      <c r="W1464" s="264">
        <f t="shared" ref="W1464:W1527" si="470">(K1464+L1464+M1464+N1464+O1464+P1464+Q1464+R1464+S1464)*12+U1464+V1464+T1464</f>
        <v>0</v>
      </c>
      <c r="X1464" s="119" t="s">
        <v>169</v>
      </c>
      <c r="Y1464" s="209" t="s">
        <v>169</v>
      </c>
      <c r="Z1464" s="258"/>
      <c r="AA1464" s="253">
        <f t="shared" ref="AA1464:AA1527" si="471">IF(X1464="พนักงานจ้างตามภารกิจ",Z1464*4/100,0)</f>
        <v>0</v>
      </c>
      <c r="AB1464" s="253">
        <f t="shared" ref="AB1464:AB1527" si="472">Z1464+AA1464</f>
        <v>0</v>
      </c>
      <c r="AC1464" s="253">
        <f t="shared" si="462"/>
        <v>0</v>
      </c>
      <c r="AD1464" s="253">
        <f t="shared" ref="AD1464:AD1527" si="473">AB1464+AC1464</f>
        <v>0</v>
      </c>
      <c r="AE1464" s="268">
        <f t="shared" si="463"/>
        <v>0</v>
      </c>
      <c r="AF1464" s="269">
        <f t="shared" ref="AF1464:AF1527" si="474">(AD1464+AE1464)*12</f>
        <v>0</v>
      </c>
      <c r="AG1464" s="270">
        <f t="shared" ref="AG1464:AG1527" si="475">W1464+AF1464</f>
        <v>0</v>
      </c>
      <c r="AH1464" s="121"/>
      <c r="AI1464" s="252"/>
      <c r="AJ1464" s="295"/>
      <c r="AK1464" s="301">
        <f t="shared" ref="AK1464:AK1527" si="476">AI1464*AJ1464</f>
        <v>0</v>
      </c>
      <c r="AL1464" s="119" t="s">
        <v>169</v>
      </c>
      <c r="AM1464" s="123" t="s">
        <v>169</v>
      </c>
      <c r="AN1464" s="122"/>
      <c r="AO1464" s="119" t="s">
        <v>169</v>
      </c>
      <c r="AP1464" s="123" t="s">
        <v>169</v>
      </c>
      <c r="AQ1464" s="124"/>
      <c r="AR1464" s="119" t="s">
        <v>169</v>
      </c>
      <c r="AS1464" s="123" t="s">
        <v>169</v>
      </c>
      <c r="AT1464" s="122"/>
      <c r="AU1464" s="280">
        <f t="shared" ref="AU1464:AU1527" si="477">AN1464+AQ1464+AT1464</f>
        <v>0</v>
      </c>
      <c r="AV1464" s="281">
        <f t="shared" ref="AV1464:AV1527" si="478">AG1464+AK1464+AU1464+(AH1464*12)</f>
        <v>0</v>
      </c>
      <c r="AW1464" s="291">
        <f t="shared" ref="AW1464:AW1527" si="479">U1464+V1464</f>
        <v>0</v>
      </c>
      <c r="AX1464" s="283">
        <f t="shared" ref="AX1464:AX1527" si="480">AV1464</f>
        <v>0</v>
      </c>
    </row>
    <row r="1465" spans="1:50" ht="26.45" customHeight="1">
      <c r="A1465" s="117"/>
      <c r="B1465" s="245"/>
      <c r="C1465" s="136"/>
      <c r="D1465" s="208" t="str">
        <f t="shared" si="464"/>
        <v/>
      </c>
      <c r="E1465" s="129" t="s">
        <v>169</v>
      </c>
      <c r="F1465" s="209" t="s">
        <v>169</v>
      </c>
      <c r="G1465" s="135"/>
      <c r="H1465" s="258"/>
      <c r="I1465" s="259">
        <f t="shared" si="465"/>
        <v>0</v>
      </c>
      <c r="J1465" s="259">
        <f t="shared" si="466"/>
        <v>0</v>
      </c>
      <c r="K1465" s="259">
        <f t="shared" si="467"/>
        <v>0</v>
      </c>
      <c r="L1465" s="252"/>
      <c r="M1465" s="252"/>
      <c r="N1465" s="252"/>
      <c r="O1465" s="147">
        <v>0</v>
      </c>
      <c r="P1465" s="147">
        <v>0</v>
      </c>
      <c r="Q1465" s="137">
        <f t="shared" si="468"/>
        <v>0</v>
      </c>
      <c r="R1465" s="80">
        <f t="shared" si="469"/>
        <v>0</v>
      </c>
      <c r="S1465" s="147">
        <v>0</v>
      </c>
      <c r="T1465" s="121"/>
      <c r="U1465" s="263">
        <f>IFERROR(VLOOKUP(B1465,คำนวณตกเบิกวิทยฐานะ!$B$9:$P$1008,14,FALSE),0)</f>
        <v>0</v>
      </c>
      <c r="V1465" s="263">
        <f>IFERROR(VLOOKUP(B1465,คำนวณตกเบิกวิทยฐานะ!$B$9:$P$1008,15,FALSE),0)</f>
        <v>0</v>
      </c>
      <c r="W1465" s="264">
        <f t="shared" si="470"/>
        <v>0</v>
      </c>
      <c r="X1465" s="119" t="s">
        <v>169</v>
      </c>
      <c r="Y1465" s="209" t="s">
        <v>169</v>
      </c>
      <c r="Z1465" s="258"/>
      <c r="AA1465" s="253">
        <f t="shared" si="471"/>
        <v>0</v>
      </c>
      <c r="AB1465" s="253">
        <f t="shared" si="472"/>
        <v>0</v>
      </c>
      <c r="AC1465" s="253">
        <f t="shared" si="462"/>
        <v>0</v>
      </c>
      <c r="AD1465" s="253">
        <f t="shared" si="473"/>
        <v>0</v>
      </c>
      <c r="AE1465" s="268">
        <f t="shared" si="463"/>
        <v>0</v>
      </c>
      <c r="AF1465" s="269">
        <f t="shared" si="474"/>
        <v>0</v>
      </c>
      <c r="AG1465" s="270">
        <f t="shared" si="475"/>
        <v>0</v>
      </c>
      <c r="AH1465" s="121"/>
      <c r="AI1465" s="252"/>
      <c r="AJ1465" s="295"/>
      <c r="AK1465" s="301">
        <f t="shared" si="476"/>
        <v>0</v>
      </c>
      <c r="AL1465" s="119" t="s">
        <v>169</v>
      </c>
      <c r="AM1465" s="123" t="s">
        <v>169</v>
      </c>
      <c r="AN1465" s="122"/>
      <c r="AO1465" s="119" t="s">
        <v>169</v>
      </c>
      <c r="AP1465" s="123" t="s">
        <v>169</v>
      </c>
      <c r="AQ1465" s="124"/>
      <c r="AR1465" s="119" t="s">
        <v>169</v>
      </c>
      <c r="AS1465" s="123" t="s">
        <v>169</v>
      </c>
      <c r="AT1465" s="122"/>
      <c r="AU1465" s="280">
        <f t="shared" si="477"/>
        <v>0</v>
      </c>
      <c r="AV1465" s="281">
        <f t="shared" si="478"/>
        <v>0</v>
      </c>
      <c r="AW1465" s="291">
        <f t="shared" si="479"/>
        <v>0</v>
      </c>
      <c r="AX1465" s="283">
        <f t="shared" si="480"/>
        <v>0</v>
      </c>
    </row>
    <row r="1466" spans="1:50" ht="26.45" customHeight="1">
      <c r="A1466" s="117"/>
      <c r="B1466" s="245"/>
      <c r="C1466" s="136"/>
      <c r="D1466" s="208" t="str">
        <f t="shared" si="464"/>
        <v/>
      </c>
      <c r="E1466" s="129" t="s">
        <v>169</v>
      </c>
      <c r="F1466" s="209" t="s">
        <v>169</v>
      </c>
      <c r="G1466" s="135"/>
      <c r="H1466" s="258"/>
      <c r="I1466" s="259">
        <f t="shared" si="465"/>
        <v>0</v>
      </c>
      <c r="J1466" s="259">
        <f t="shared" si="466"/>
        <v>0</v>
      </c>
      <c r="K1466" s="259">
        <f t="shared" si="467"/>
        <v>0</v>
      </c>
      <c r="L1466" s="252"/>
      <c r="M1466" s="252"/>
      <c r="N1466" s="252"/>
      <c r="O1466" s="147">
        <v>0</v>
      </c>
      <c r="P1466" s="147">
        <v>0</v>
      </c>
      <c r="Q1466" s="137">
        <f t="shared" si="468"/>
        <v>0</v>
      </c>
      <c r="R1466" s="80">
        <f t="shared" si="469"/>
        <v>0</v>
      </c>
      <c r="S1466" s="147">
        <v>0</v>
      </c>
      <c r="T1466" s="121"/>
      <c r="U1466" s="263">
        <f>IFERROR(VLOOKUP(B1466,คำนวณตกเบิกวิทยฐานะ!$B$9:$P$1008,14,FALSE),0)</f>
        <v>0</v>
      </c>
      <c r="V1466" s="263">
        <f>IFERROR(VLOOKUP(B1466,คำนวณตกเบิกวิทยฐานะ!$B$9:$P$1008,15,FALSE),0)</f>
        <v>0</v>
      </c>
      <c r="W1466" s="264">
        <f t="shared" si="470"/>
        <v>0</v>
      </c>
      <c r="X1466" s="119" t="s">
        <v>169</v>
      </c>
      <c r="Y1466" s="209" t="s">
        <v>169</v>
      </c>
      <c r="Z1466" s="258"/>
      <c r="AA1466" s="253">
        <f t="shared" si="471"/>
        <v>0</v>
      </c>
      <c r="AB1466" s="253">
        <f t="shared" si="472"/>
        <v>0</v>
      </c>
      <c r="AC1466" s="253">
        <f t="shared" si="462"/>
        <v>0</v>
      </c>
      <c r="AD1466" s="253">
        <f t="shared" si="473"/>
        <v>0</v>
      </c>
      <c r="AE1466" s="268">
        <f t="shared" si="463"/>
        <v>0</v>
      </c>
      <c r="AF1466" s="269">
        <f t="shared" si="474"/>
        <v>0</v>
      </c>
      <c r="AG1466" s="270">
        <f t="shared" si="475"/>
        <v>0</v>
      </c>
      <c r="AH1466" s="121"/>
      <c r="AI1466" s="252"/>
      <c r="AJ1466" s="295"/>
      <c r="AK1466" s="301">
        <f t="shared" si="476"/>
        <v>0</v>
      </c>
      <c r="AL1466" s="119" t="s">
        <v>169</v>
      </c>
      <c r="AM1466" s="123" t="s">
        <v>169</v>
      </c>
      <c r="AN1466" s="122"/>
      <c r="AO1466" s="119" t="s">
        <v>169</v>
      </c>
      <c r="AP1466" s="123" t="s">
        <v>169</v>
      </c>
      <c r="AQ1466" s="124"/>
      <c r="AR1466" s="119" t="s">
        <v>169</v>
      </c>
      <c r="AS1466" s="123" t="s">
        <v>169</v>
      </c>
      <c r="AT1466" s="122"/>
      <c r="AU1466" s="280">
        <f t="shared" si="477"/>
        <v>0</v>
      </c>
      <c r="AV1466" s="281">
        <f t="shared" si="478"/>
        <v>0</v>
      </c>
      <c r="AW1466" s="291">
        <f t="shared" si="479"/>
        <v>0</v>
      </c>
      <c r="AX1466" s="283">
        <f t="shared" si="480"/>
        <v>0</v>
      </c>
    </row>
    <row r="1467" spans="1:50" ht="26.45" customHeight="1">
      <c r="A1467" s="117"/>
      <c r="B1467" s="245"/>
      <c r="C1467" s="136"/>
      <c r="D1467" s="208" t="str">
        <f t="shared" si="464"/>
        <v/>
      </c>
      <c r="E1467" s="129" t="s">
        <v>169</v>
      </c>
      <c r="F1467" s="209" t="s">
        <v>169</v>
      </c>
      <c r="G1467" s="135"/>
      <c r="H1467" s="258"/>
      <c r="I1467" s="259">
        <f t="shared" si="465"/>
        <v>0</v>
      </c>
      <c r="J1467" s="259">
        <f t="shared" si="466"/>
        <v>0</v>
      </c>
      <c r="K1467" s="259">
        <f t="shared" si="467"/>
        <v>0</v>
      </c>
      <c r="L1467" s="252"/>
      <c r="M1467" s="252"/>
      <c r="N1467" s="252"/>
      <c r="O1467" s="147">
        <v>0</v>
      </c>
      <c r="P1467" s="147">
        <v>0</v>
      </c>
      <c r="Q1467" s="137">
        <f t="shared" si="468"/>
        <v>0</v>
      </c>
      <c r="R1467" s="80">
        <f t="shared" si="469"/>
        <v>0</v>
      </c>
      <c r="S1467" s="147">
        <v>0</v>
      </c>
      <c r="T1467" s="121"/>
      <c r="U1467" s="263">
        <f>IFERROR(VLOOKUP(B1467,คำนวณตกเบิกวิทยฐานะ!$B$9:$P$1008,14,FALSE),0)</f>
        <v>0</v>
      </c>
      <c r="V1467" s="263">
        <f>IFERROR(VLOOKUP(B1467,คำนวณตกเบิกวิทยฐานะ!$B$9:$P$1008,15,FALSE),0)</f>
        <v>0</v>
      </c>
      <c r="W1467" s="264">
        <f t="shared" si="470"/>
        <v>0</v>
      </c>
      <c r="X1467" s="119" t="s">
        <v>169</v>
      </c>
      <c r="Y1467" s="209" t="s">
        <v>169</v>
      </c>
      <c r="Z1467" s="258"/>
      <c r="AA1467" s="253">
        <f t="shared" si="471"/>
        <v>0</v>
      </c>
      <c r="AB1467" s="253">
        <f t="shared" si="472"/>
        <v>0</v>
      </c>
      <c r="AC1467" s="253">
        <f t="shared" si="462"/>
        <v>0</v>
      </c>
      <c r="AD1467" s="253">
        <f t="shared" si="473"/>
        <v>0</v>
      </c>
      <c r="AE1467" s="268">
        <f t="shared" si="463"/>
        <v>0</v>
      </c>
      <c r="AF1467" s="269">
        <f t="shared" si="474"/>
        <v>0</v>
      </c>
      <c r="AG1467" s="270">
        <f t="shared" si="475"/>
        <v>0</v>
      </c>
      <c r="AH1467" s="121"/>
      <c r="AI1467" s="252"/>
      <c r="AJ1467" s="295"/>
      <c r="AK1467" s="301">
        <f t="shared" si="476"/>
        <v>0</v>
      </c>
      <c r="AL1467" s="119" t="s">
        <v>169</v>
      </c>
      <c r="AM1467" s="123" t="s">
        <v>169</v>
      </c>
      <c r="AN1467" s="122"/>
      <c r="AO1467" s="119" t="s">
        <v>169</v>
      </c>
      <c r="AP1467" s="123" t="s">
        <v>169</v>
      </c>
      <c r="AQ1467" s="124"/>
      <c r="AR1467" s="119" t="s">
        <v>169</v>
      </c>
      <c r="AS1467" s="123" t="s">
        <v>169</v>
      </c>
      <c r="AT1467" s="122"/>
      <c r="AU1467" s="280">
        <f t="shared" si="477"/>
        <v>0</v>
      </c>
      <c r="AV1467" s="281">
        <f t="shared" si="478"/>
        <v>0</v>
      </c>
      <c r="AW1467" s="291">
        <f t="shared" si="479"/>
        <v>0</v>
      </c>
      <c r="AX1467" s="283">
        <f t="shared" si="480"/>
        <v>0</v>
      </c>
    </row>
    <row r="1468" spans="1:50" ht="26.45" customHeight="1">
      <c r="A1468" s="117"/>
      <c r="B1468" s="245"/>
      <c r="C1468" s="136"/>
      <c r="D1468" s="208" t="str">
        <f t="shared" si="464"/>
        <v/>
      </c>
      <c r="E1468" s="129" t="s">
        <v>169</v>
      </c>
      <c r="F1468" s="209" t="s">
        <v>169</v>
      </c>
      <c r="G1468" s="135"/>
      <c r="H1468" s="258"/>
      <c r="I1468" s="259">
        <f t="shared" si="465"/>
        <v>0</v>
      </c>
      <c r="J1468" s="259">
        <f t="shared" si="466"/>
        <v>0</v>
      </c>
      <c r="K1468" s="259">
        <f t="shared" si="467"/>
        <v>0</v>
      </c>
      <c r="L1468" s="252"/>
      <c r="M1468" s="252"/>
      <c r="N1468" s="252"/>
      <c r="O1468" s="147">
        <v>0</v>
      </c>
      <c r="P1468" s="147">
        <v>0</v>
      </c>
      <c r="Q1468" s="137">
        <f t="shared" si="468"/>
        <v>0</v>
      </c>
      <c r="R1468" s="80">
        <f t="shared" si="469"/>
        <v>0</v>
      </c>
      <c r="S1468" s="147">
        <v>0</v>
      </c>
      <c r="T1468" s="121"/>
      <c r="U1468" s="263">
        <f>IFERROR(VLOOKUP(B1468,คำนวณตกเบิกวิทยฐานะ!$B$9:$P$1008,14,FALSE),0)</f>
        <v>0</v>
      </c>
      <c r="V1468" s="263">
        <f>IFERROR(VLOOKUP(B1468,คำนวณตกเบิกวิทยฐานะ!$B$9:$P$1008,15,FALSE),0)</f>
        <v>0</v>
      </c>
      <c r="W1468" s="264">
        <f t="shared" si="470"/>
        <v>0</v>
      </c>
      <c r="X1468" s="119" t="s">
        <v>169</v>
      </c>
      <c r="Y1468" s="209" t="s">
        <v>169</v>
      </c>
      <c r="Z1468" s="258"/>
      <c r="AA1468" s="253">
        <f t="shared" si="471"/>
        <v>0</v>
      </c>
      <c r="AB1468" s="253">
        <f t="shared" si="472"/>
        <v>0</v>
      </c>
      <c r="AC1468" s="253">
        <f t="shared" si="462"/>
        <v>0</v>
      </c>
      <c r="AD1468" s="253">
        <f t="shared" si="473"/>
        <v>0</v>
      </c>
      <c r="AE1468" s="268">
        <f t="shared" si="463"/>
        <v>0</v>
      </c>
      <c r="AF1468" s="269">
        <f t="shared" si="474"/>
        <v>0</v>
      </c>
      <c r="AG1468" s="270">
        <f t="shared" si="475"/>
        <v>0</v>
      </c>
      <c r="AH1468" s="121"/>
      <c r="AI1468" s="252"/>
      <c r="AJ1468" s="295"/>
      <c r="AK1468" s="301">
        <f t="shared" si="476"/>
        <v>0</v>
      </c>
      <c r="AL1468" s="119" t="s">
        <v>169</v>
      </c>
      <c r="AM1468" s="123" t="s">
        <v>169</v>
      </c>
      <c r="AN1468" s="122"/>
      <c r="AO1468" s="119" t="s">
        <v>169</v>
      </c>
      <c r="AP1468" s="123" t="s">
        <v>169</v>
      </c>
      <c r="AQ1468" s="124"/>
      <c r="AR1468" s="119" t="s">
        <v>169</v>
      </c>
      <c r="AS1468" s="123" t="s">
        <v>169</v>
      </c>
      <c r="AT1468" s="122"/>
      <c r="AU1468" s="280">
        <f t="shared" si="477"/>
        <v>0</v>
      </c>
      <c r="AV1468" s="281">
        <f t="shared" si="478"/>
        <v>0</v>
      </c>
      <c r="AW1468" s="291">
        <f t="shared" si="479"/>
        <v>0</v>
      </c>
      <c r="AX1468" s="283">
        <f t="shared" si="480"/>
        <v>0</v>
      </c>
    </row>
    <row r="1469" spans="1:50" ht="26.45" customHeight="1">
      <c r="A1469" s="117"/>
      <c r="B1469" s="245"/>
      <c r="C1469" s="136"/>
      <c r="D1469" s="208" t="str">
        <f t="shared" si="464"/>
        <v/>
      </c>
      <c r="E1469" s="129" t="s">
        <v>169</v>
      </c>
      <c r="F1469" s="209" t="s">
        <v>169</v>
      </c>
      <c r="G1469" s="135"/>
      <c r="H1469" s="258"/>
      <c r="I1469" s="259">
        <f t="shared" si="465"/>
        <v>0</v>
      </c>
      <c r="J1469" s="259">
        <f t="shared" si="466"/>
        <v>0</v>
      </c>
      <c r="K1469" s="259">
        <f t="shared" si="467"/>
        <v>0</v>
      </c>
      <c r="L1469" s="252"/>
      <c r="M1469" s="252"/>
      <c r="N1469" s="252"/>
      <c r="O1469" s="147">
        <v>0</v>
      </c>
      <c r="P1469" s="147">
        <v>0</v>
      </c>
      <c r="Q1469" s="137">
        <f t="shared" si="468"/>
        <v>0</v>
      </c>
      <c r="R1469" s="80">
        <f t="shared" si="469"/>
        <v>0</v>
      </c>
      <c r="S1469" s="147">
        <v>0</v>
      </c>
      <c r="T1469" s="121"/>
      <c r="U1469" s="263">
        <f>IFERROR(VLOOKUP(B1469,คำนวณตกเบิกวิทยฐานะ!$B$9:$P$1008,14,FALSE),0)</f>
        <v>0</v>
      </c>
      <c r="V1469" s="263">
        <f>IFERROR(VLOOKUP(B1469,คำนวณตกเบิกวิทยฐานะ!$B$9:$P$1008,15,FALSE),0)</f>
        <v>0</v>
      </c>
      <c r="W1469" s="264">
        <f t="shared" si="470"/>
        <v>0</v>
      </c>
      <c r="X1469" s="119" t="s">
        <v>169</v>
      </c>
      <c r="Y1469" s="209" t="s">
        <v>169</v>
      </c>
      <c r="Z1469" s="258"/>
      <c r="AA1469" s="253">
        <f t="shared" si="471"/>
        <v>0</v>
      </c>
      <c r="AB1469" s="253">
        <f t="shared" si="472"/>
        <v>0</v>
      </c>
      <c r="AC1469" s="253">
        <f t="shared" si="462"/>
        <v>0</v>
      </c>
      <c r="AD1469" s="253">
        <f t="shared" si="473"/>
        <v>0</v>
      </c>
      <c r="AE1469" s="268">
        <f t="shared" si="463"/>
        <v>0</v>
      </c>
      <c r="AF1469" s="269">
        <f t="shared" si="474"/>
        <v>0</v>
      </c>
      <c r="AG1469" s="270">
        <f t="shared" si="475"/>
        <v>0</v>
      </c>
      <c r="AH1469" s="121"/>
      <c r="AI1469" s="252"/>
      <c r="AJ1469" s="295"/>
      <c r="AK1469" s="301">
        <f t="shared" si="476"/>
        <v>0</v>
      </c>
      <c r="AL1469" s="119" t="s">
        <v>169</v>
      </c>
      <c r="AM1469" s="123" t="s">
        <v>169</v>
      </c>
      <c r="AN1469" s="122"/>
      <c r="AO1469" s="119" t="s">
        <v>169</v>
      </c>
      <c r="AP1469" s="123" t="s">
        <v>169</v>
      </c>
      <c r="AQ1469" s="124"/>
      <c r="AR1469" s="119" t="s">
        <v>169</v>
      </c>
      <c r="AS1469" s="123" t="s">
        <v>169</v>
      </c>
      <c r="AT1469" s="122"/>
      <c r="AU1469" s="280">
        <f t="shared" si="477"/>
        <v>0</v>
      </c>
      <c r="AV1469" s="281">
        <f t="shared" si="478"/>
        <v>0</v>
      </c>
      <c r="AW1469" s="291">
        <f t="shared" si="479"/>
        <v>0</v>
      </c>
      <c r="AX1469" s="283">
        <f t="shared" si="480"/>
        <v>0</v>
      </c>
    </row>
    <row r="1470" spans="1:50" ht="26.45" customHeight="1">
      <c r="A1470" s="117"/>
      <c r="B1470" s="245"/>
      <c r="C1470" s="136"/>
      <c r="D1470" s="208" t="str">
        <f t="shared" si="464"/>
        <v/>
      </c>
      <c r="E1470" s="129" t="s">
        <v>169</v>
      </c>
      <c r="F1470" s="209" t="s">
        <v>169</v>
      </c>
      <c r="G1470" s="135"/>
      <c r="H1470" s="258"/>
      <c r="I1470" s="259">
        <f t="shared" si="465"/>
        <v>0</v>
      </c>
      <c r="J1470" s="259">
        <f t="shared" si="466"/>
        <v>0</v>
      </c>
      <c r="K1470" s="259">
        <f t="shared" si="467"/>
        <v>0</v>
      </c>
      <c r="L1470" s="252"/>
      <c r="M1470" s="252"/>
      <c r="N1470" s="252"/>
      <c r="O1470" s="147">
        <v>0</v>
      </c>
      <c r="P1470" s="147">
        <v>0</v>
      </c>
      <c r="Q1470" s="137">
        <f t="shared" si="468"/>
        <v>0</v>
      </c>
      <c r="R1470" s="80">
        <f t="shared" si="469"/>
        <v>0</v>
      </c>
      <c r="S1470" s="147">
        <v>0</v>
      </c>
      <c r="T1470" s="121"/>
      <c r="U1470" s="263">
        <f>IFERROR(VLOOKUP(B1470,คำนวณตกเบิกวิทยฐานะ!$B$9:$P$1008,14,FALSE),0)</f>
        <v>0</v>
      </c>
      <c r="V1470" s="263">
        <f>IFERROR(VLOOKUP(B1470,คำนวณตกเบิกวิทยฐานะ!$B$9:$P$1008,15,FALSE),0)</f>
        <v>0</v>
      </c>
      <c r="W1470" s="264">
        <f t="shared" si="470"/>
        <v>0</v>
      </c>
      <c r="X1470" s="119" t="s">
        <v>169</v>
      </c>
      <c r="Y1470" s="209" t="s">
        <v>169</v>
      </c>
      <c r="Z1470" s="258"/>
      <c r="AA1470" s="253">
        <f t="shared" si="471"/>
        <v>0</v>
      </c>
      <c r="AB1470" s="253">
        <f t="shared" si="472"/>
        <v>0</v>
      </c>
      <c r="AC1470" s="253">
        <f t="shared" si="462"/>
        <v>0</v>
      </c>
      <c r="AD1470" s="253">
        <f t="shared" si="473"/>
        <v>0</v>
      </c>
      <c r="AE1470" s="268">
        <f t="shared" si="463"/>
        <v>0</v>
      </c>
      <c r="AF1470" s="269">
        <f t="shared" si="474"/>
        <v>0</v>
      </c>
      <c r="AG1470" s="270">
        <f t="shared" si="475"/>
        <v>0</v>
      </c>
      <c r="AH1470" s="121"/>
      <c r="AI1470" s="252"/>
      <c r="AJ1470" s="295"/>
      <c r="AK1470" s="301">
        <f t="shared" si="476"/>
        <v>0</v>
      </c>
      <c r="AL1470" s="119" t="s">
        <v>169</v>
      </c>
      <c r="AM1470" s="123" t="s">
        <v>169</v>
      </c>
      <c r="AN1470" s="122"/>
      <c r="AO1470" s="119" t="s">
        <v>169</v>
      </c>
      <c r="AP1470" s="123" t="s">
        <v>169</v>
      </c>
      <c r="AQ1470" s="124"/>
      <c r="AR1470" s="119" t="s">
        <v>169</v>
      </c>
      <c r="AS1470" s="123" t="s">
        <v>169</v>
      </c>
      <c r="AT1470" s="122"/>
      <c r="AU1470" s="280">
        <f t="shared" si="477"/>
        <v>0</v>
      </c>
      <c r="AV1470" s="281">
        <f t="shared" si="478"/>
        <v>0</v>
      </c>
      <c r="AW1470" s="291">
        <f t="shared" si="479"/>
        <v>0</v>
      </c>
      <c r="AX1470" s="283">
        <f t="shared" si="480"/>
        <v>0</v>
      </c>
    </row>
    <row r="1471" spans="1:50" ht="26.45" customHeight="1">
      <c r="A1471" s="117"/>
      <c r="B1471" s="245"/>
      <c r="C1471" s="136"/>
      <c r="D1471" s="208" t="str">
        <f t="shared" si="464"/>
        <v/>
      </c>
      <c r="E1471" s="129" t="s">
        <v>169</v>
      </c>
      <c r="F1471" s="209" t="s">
        <v>169</v>
      </c>
      <c r="G1471" s="135"/>
      <c r="H1471" s="258"/>
      <c r="I1471" s="259">
        <f t="shared" si="465"/>
        <v>0</v>
      </c>
      <c r="J1471" s="259">
        <f t="shared" si="466"/>
        <v>0</v>
      </c>
      <c r="K1471" s="259">
        <f t="shared" si="467"/>
        <v>0</v>
      </c>
      <c r="L1471" s="252"/>
      <c r="M1471" s="252"/>
      <c r="N1471" s="252"/>
      <c r="O1471" s="147">
        <v>0</v>
      </c>
      <c r="P1471" s="147">
        <v>0</v>
      </c>
      <c r="Q1471" s="137">
        <f t="shared" si="468"/>
        <v>0</v>
      </c>
      <c r="R1471" s="80">
        <f t="shared" si="469"/>
        <v>0</v>
      </c>
      <c r="S1471" s="147">
        <v>0</v>
      </c>
      <c r="T1471" s="121"/>
      <c r="U1471" s="263">
        <f>IFERROR(VLOOKUP(B1471,คำนวณตกเบิกวิทยฐานะ!$B$9:$P$1008,14,FALSE),0)</f>
        <v>0</v>
      </c>
      <c r="V1471" s="263">
        <f>IFERROR(VLOOKUP(B1471,คำนวณตกเบิกวิทยฐานะ!$B$9:$P$1008,15,FALSE),0)</f>
        <v>0</v>
      </c>
      <c r="W1471" s="264">
        <f t="shared" si="470"/>
        <v>0</v>
      </c>
      <c r="X1471" s="119" t="s">
        <v>169</v>
      </c>
      <c r="Y1471" s="209" t="s">
        <v>169</v>
      </c>
      <c r="Z1471" s="258"/>
      <c r="AA1471" s="253">
        <f t="shared" si="471"/>
        <v>0</v>
      </c>
      <c r="AB1471" s="253">
        <f t="shared" si="472"/>
        <v>0</v>
      </c>
      <c r="AC1471" s="253">
        <f t="shared" si="462"/>
        <v>0</v>
      </c>
      <c r="AD1471" s="253">
        <f t="shared" si="473"/>
        <v>0</v>
      </c>
      <c r="AE1471" s="268">
        <f t="shared" si="463"/>
        <v>0</v>
      </c>
      <c r="AF1471" s="269">
        <f t="shared" si="474"/>
        <v>0</v>
      </c>
      <c r="AG1471" s="270">
        <f t="shared" si="475"/>
        <v>0</v>
      </c>
      <c r="AH1471" s="121"/>
      <c r="AI1471" s="252"/>
      <c r="AJ1471" s="295"/>
      <c r="AK1471" s="301">
        <f t="shared" si="476"/>
        <v>0</v>
      </c>
      <c r="AL1471" s="119" t="s">
        <v>169</v>
      </c>
      <c r="AM1471" s="123" t="s">
        <v>169</v>
      </c>
      <c r="AN1471" s="122"/>
      <c r="AO1471" s="119" t="s">
        <v>169</v>
      </c>
      <c r="AP1471" s="123" t="s">
        <v>169</v>
      </c>
      <c r="AQ1471" s="124"/>
      <c r="AR1471" s="119" t="s">
        <v>169</v>
      </c>
      <c r="AS1471" s="123" t="s">
        <v>169</v>
      </c>
      <c r="AT1471" s="122"/>
      <c r="AU1471" s="280">
        <f t="shared" si="477"/>
        <v>0</v>
      </c>
      <c r="AV1471" s="281">
        <f t="shared" si="478"/>
        <v>0</v>
      </c>
      <c r="AW1471" s="291">
        <f t="shared" si="479"/>
        <v>0</v>
      </c>
      <c r="AX1471" s="283">
        <f t="shared" si="480"/>
        <v>0</v>
      </c>
    </row>
    <row r="1472" spans="1:50" ht="26.45" customHeight="1">
      <c r="A1472" s="117"/>
      <c r="B1472" s="245"/>
      <c r="C1472" s="136"/>
      <c r="D1472" s="208" t="str">
        <f t="shared" si="464"/>
        <v/>
      </c>
      <c r="E1472" s="129" t="s">
        <v>169</v>
      </c>
      <c r="F1472" s="209" t="s">
        <v>169</v>
      </c>
      <c r="G1472" s="135"/>
      <c r="H1472" s="258"/>
      <c r="I1472" s="259">
        <f t="shared" si="465"/>
        <v>0</v>
      </c>
      <c r="J1472" s="259">
        <f t="shared" si="466"/>
        <v>0</v>
      </c>
      <c r="K1472" s="259">
        <f t="shared" si="467"/>
        <v>0</v>
      </c>
      <c r="L1472" s="252"/>
      <c r="M1472" s="252"/>
      <c r="N1472" s="252"/>
      <c r="O1472" s="147">
        <v>0</v>
      </c>
      <c r="P1472" s="147">
        <v>0</v>
      </c>
      <c r="Q1472" s="137">
        <f t="shared" si="468"/>
        <v>0</v>
      </c>
      <c r="R1472" s="80">
        <f t="shared" si="469"/>
        <v>0</v>
      </c>
      <c r="S1472" s="147">
        <v>0</v>
      </c>
      <c r="T1472" s="121"/>
      <c r="U1472" s="263">
        <f>IFERROR(VLOOKUP(B1472,คำนวณตกเบิกวิทยฐานะ!$B$9:$P$1008,14,FALSE),0)</f>
        <v>0</v>
      </c>
      <c r="V1472" s="263">
        <f>IFERROR(VLOOKUP(B1472,คำนวณตกเบิกวิทยฐานะ!$B$9:$P$1008,15,FALSE),0)</f>
        <v>0</v>
      </c>
      <c r="W1472" s="264">
        <f t="shared" si="470"/>
        <v>0</v>
      </c>
      <c r="X1472" s="119" t="s">
        <v>169</v>
      </c>
      <c r="Y1472" s="209" t="s">
        <v>169</v>
      </c>
      <c r="Z1472" s="258"/>
      <c r="AA1472" s="253">
        <f t="shared" si="471"/>
        <v>0</v>
      </c>
      <c r="AB1472" s="253">
        <f t="shared" si="472"/>
        <v>0</v>
      </c>
      <c r="AC1472" s="253">
        <f t="shared" si="462"/>
        <v>0</v>
      </c>
      <c r="AD1472" s="253">
        <f t="shared" si="473"/>
        <v>0</v>
      </c>
      <c r="AE1472" s="268">
        <f t="shared" si="463"/>
        <v>0</v>
      </c>
      <c r="AF1472" s="269">
        <f t="shared" si="474"/>
        <v>0</v>
      </c>
      <c r="AG1472" s="270">
        <f t="shared" si="475"/>
        <v>0</v>
      </c>
      <c r="AH1472" s="121"/>
      <c r="AI1472" s="252"/>
      <c r="AJ1472" s="295"/>
      <c r="AK1472" s="301">
        <f t="shared" si="476"/>
        <v>0</v>
      </c>
      <c r="AL1472" s="119" t="s">
        <v>169</v>
      </c>
      <c r="AM1472" s="123" t="s">
        <v>169</v>
      </c>
      <c r="AN1472" s="122"/>
      <c r="AO1472" s="119" t="s">
        <v>169</v>
      </c>
      <c r="AP1472" s="123" t="s">
        <v>169</v>
      </c>
      <c r="AQ1472" s="124"/>
      <c r="AR1472" s="119" t="s">
        <v>169</v>
      </c>
      <c r="AS1472" s="123" t="s">
        <v>169</v>
      </c>
      <c r="AT1472" s="122"/>
      <c r="AU1472" s="280">
        <f t="shared" si="477"/>
        <v>0</v>
      </c>
      <c r="AV1472" s="281">
        <f t="shared" si="478"/>
        <v>0</v>
      </c>
      <c r="AW1472" s="291">
        <f t="shared" si="479"/>
        <v>0</v>
      </c>
      <c r="AX1472" s="283">
        <f t="shared" si="480"/>
        <v>0</v>
      </c>
    </row>
    <row r="1473" spans="1:50" ht="26.45" customHeight="1">
      <c r="A1473" s="117"/>
      <c r="B1473" s="245"/>
      <c r="C1473" s="136"/>
      <c r="D1473" s="208" t="str">
        <f t="shared" si="464"/>
        <v/>
      </c>
      <c r="E1473" s="129" t="s">
        <v>169</v>
      </c>
      <c r="F1473" s="209" t="s">
        <v>169</v>
      </c>
      <c r="G1473" s="135"/>
      <c r="H1473" s="258"/>
      <c r="I1473" s="259">
        <f t="shared" si="465"/>
        <v>0</v>
      </c>
      <c r="J1473" s="259">
        <f t="shared" si="466"/>
        <v>0</v>
      </c>
      <c r="K1473" s="259">
        <f t="shared" si="467"/>
        <v>0</v>
      </c>
      <c r="L1473" s="252"/>
      <c r="M1473" s="252"/>
      <c r="N1473" s="252"/>
      <c r="O1473" s="147">
        <v>0</v>
      </c>
      <c r="P1473" s="147">
        <v>0</v>
      </c>
      <c r="Q1473" s="137">
        <f t="shared" si="468"/>
        <v>0</v>
      </c>
      <c r="R1473" s="80">
        <f t="shared" si="469"/>
        <v>0</v>
      </c>
      <c r="S1473" s="147">
        <v>0</v>
      </c>
      <c r="T1473" s="121"/>
      <c r="U1473" s="263">
        <f>IFERROR(VLOOKUP(B1473,คำนวณตกเบิกวิทยฐานะ!$B$9:$P$1008,14,FALSE),0)</f>
        <v>0</v>
      </c>
      <c r="V1473" s="263">
        <f>IFERROR(VLOOKUP(B1473,คำนวณตกเบิกวิทยฐานะ!$B$9:$P$1008,15,FALSE),0)</f>
        <v>0</v>
      </c>
      <c r="W1473" s="264">
        <f t="shared" si="470"/>
        <v>0</v>
      </c>
      <c r="X1473" s="119" t="s">
        <v>169</v>
      </c>
      <c r="Y1473" s="209" t="s">
        <v>169</v>
      </c>
      <c r="Z1473" s="258"/>
      <c r="AA1473" s="253">
        <f t="shared" si="471"/>
        <v>0</v>
      </c>
      <c r="AB1473" s="253">
        <f t="shared" si="472"/>
        <v>0</v>
      </c>
      <c r="AC1473" s="253">
        <f t="shared" si="462"/>
        <v>0</v>
      </c>
      <c r="AD1473" s="253">
        <f t="shared" si="473"/>
        <v>0</v>
      </c>
      <c r="AE1473" s="268">
        <f t="shared" si="463"/>
        <v>0</v>
      </c>
      <c r="AF1473" s="269">
        <f t="shared" si="474"/>
        <v>0</v>
      </c>
      <c r="AG1473" s="270">
        <f t="shared" si="475"/>
        <v>0</v>
      </c>
      <c r="AH1473" s="121"/>
      <c r="AI1473" s="252"/>
      <c r="AJ1473" s="295"/>
      <c r="AK1473" s="301">
        <f t="shared" si="476"/>
        <v>0</v>
      </c>
      <c r="AL1473" s="119" t="s">
        <v>169</v>
      </c>
      <c r="AM1473" s="123" t="s">
        <v>169</v>
      </c>
      <c r="AN1473" s="122"/>
      <c r="AO1473" s="119" t="s">
        <v>169</v>
      </c>
      <c r="AP1473" s="123" t="s">
        <v>169</v>
      </c>
      <c r="AQ1473" s="124"/>
      <c r="AR1473" s="119" t="s">
        <v>169</v>
      </c>
      <c r="AS1473" s="123" t="s">
        <v>169</v>
      </c>
      <c r="AT1473" s="122"/>
      <c r="AU1473" s="280">
        <f t="shared" si="477"/>
        <v>0</v>
      </c>
      <c r="AV1473" s="281">
        <f t="shared" si="478"/>
        <v>0</v>
      </c>
      <c r="AW1473" s="291">
        <f t="shared" si="479"/>
        <v>0</v>
      </c>
      <c r="AX1473" s="283">
        <f t="shared" si="480"/>
        <v>0</v>
      </c>
    </row>
    <row r="1474" spans="1:50" ht="26.45" customHeight="1">
      <c r="A1474" s="117"/>
      <c r="B1474" s="245"/>
      <c r="C1474" s="136"/>
      <c r="D1474" s="208" t="str">
        <f t="shared" si="464"/>
        <v/>
      </c>
      <c r="E1474" s="129" t="s">
        <v>169</v>
      </c>
      <c r="F1474" s="209" t="s">
        <v>169</v>
      </c>
      <c r="G1474" s="135"/>
      <c r="H1474" s="258"/>
      <c r="I1474" s="259">
        <f t="shared" si="465"/>
        <v>0</v>
      </c>
      <c r="J1474" s="259">
        <f t="shared" si="466"/>
        <v>0</v>
      </c>
      <c r="K1474" s="259">
        <f t="shared" si="467"/>
        <v>0</v>
      </c>
      <c r="L1474" s="252"/>
      <c r="M1474" s="252"/>
      <c r="N1474" s="252"/>
      <c r="O1474" s="147">
        <v>0</v>
      </c>
      <c r="P1474" s="147">
        <v>0</v>
      </c>
      <c r="Q1474" s="137">
        <f t="shared" si="468"/>
        <v>0</v>
      </c>
      <c r="R1474" s="80">
        <f t="shared" si="469"/>
        <v>0</v>
      </c>
      <c r="S1474" s="147">
        <v>0</v>
      </c>
      <c r="T1474" s="121"/>
      <c r="U1474" s="263">
        <f>IFERROR(VLOOKUP(B1474,คำนวณตกเบิกวิทยฐานะ!$B$9:$P$1008,14,FALSE),0)</f>
        <v>0</v>
      </c>
      <c r="V1474" s="263">
        <f>IFERROR(VLOOKUP(B1474,คำนวณตกเบิกวิทยฐานะ!$B$9:$P$1008,15,FALSE),0)</f>
        <v>0</v>
      </c>
      <c r="W1474" s="264">
        <f t="shared" si="470"/>
        <v>0</v>
      </c>
      <c r="X1474" s="119" t="s">
        <v>169</v>
      </c>
      <c r="Y1474" s="209" t="s">
        <v>169</v>
      </c>
      <c r="Z1474" s="258"/>
      <c r="AA1474" s="253">
        <f t="shared" si="471"/>
        <v>0</v>
      </c>
      <c r="AB1474" s="253">
        <f t="shared" si="472"/>
        <v>0</v>
      </c>
      <c r="AC1474" s="253">
        <f t="shared" si="462"/>
        <v>0</v>
      </c>
      <c r="AD1474" s="253">
        <f t="shared" si="473"/>
        <v>0</v>
      </c>
      <c r="AE1474" s="268">
        <f t="shared" si="463"/>
        <v>0</v>
      </c>
      <c r="AF1474" s="269">
        <f t="shared" si="474"/>
        <v>0</v>
      </c>
      <c r="AG1474" s="270">
        <f t="shared" si="475"/>
        <v>0</v>
      </c>
      <c r="AH1474" s="121"/>
      <c r="AI1474" s="252"/>
      <c r="AJ1474" s="295"/>
      <c r="AK1474" s="301">
        <f t="shared" si="476"/>
        <v>0</v>
      </c>
      <c r="AL1474" s="119" t="s">
        <v>169</v>
      </c>
      <c r="AM1474" s="123" t="s">
        <v>169</v>
      </c>
      <c r="AN1474" s="122"/>
      <c r="AO1474" s="119" t="s">
        <v>169</v>
      </c>
      <c r="AP1474" s="123" t="s">
        <v>169</v>
      </c>
      <c r="AQ1474" s="124"/>
      <c r="AR1474" s="119" t="s">
        <v>169</v>
      </c>
      <c r="AS1474" s="123" t="s">
        <v>169</v>
      </c>
      <c r="AT1474" s="122"/>
      <c r="AU1474" s="280">
        <f t="shared" si="477"/>
        <v>0</v>
      </c>
      <c r="AV1474" s="281">
        <f t="shared" si="478"/>
        <v>0</v>
      </c>
      <c r="AW1474" s="291">
        <f t="shared" si="479"/>
        <v>0</v>
      </c>
      <c r="AX1474" s="283">
        <f t="shared" si="480"/>
        <v>0</v>
      </c>
    </row>
    <row r="1475" spans="1:50" ht="26.45" customHeight="1">
      <c r="A1475" s="117"/>
      <c r="B1475" s="245"/>
      <c r="C1475" s="136"/>
      <c r="D1475" s="208" t="str">
        <f t="shared" si="464"/>
        <v/>
      </c>
      <c r="E1475" s="129" t="s">
        <v>169</v>
      </c>
      <c r="F1475" s="209" t="s">
        <v>169</v>
      </c>
      <c r="G1475" s="135"/>
      <c r="H1475" s="258"/>
      <c r="I1475" s="259">
        <f t="shared" si="465"/>
        <v>0</v>
      </c>
      <c r="J1475" s="259">
        <f t="shared" si="466"/>
        <v>0</v>
      </c>
      <c r="K1475" s="259">
        <f t="shared" si="467"/>
        <v>0</v>
      </c>
      <c r="L1475" s="252"/>
      <c r="M1475" s="252"/>
      <c r="N1475" s="252"/>
      <c r="O1475" s="147">
        <v>0</v>
      </c>
      <c r="P1475" s="147">
        <v>0</v>
      </c>
      <c r="Q1475" s="137">
        <f t="shared" si="468"/>
        <v>0</v>
      </c>
      <c r="R1475" s="80">
        <f t="shared" si="469"/>
        <v>0</v>
      </c>
      <c r="S1475" s="147">
        <v>0</v>
      </c>
      <c r="T1475" s="121"/>
      <c r="U1475" s="263">
        <f>IFERROR(VLOOKUP(B1475,คำนวณตกเบิกวิทยฐานะ!$B$9:$P$1008,14,FALSE),0)</f>
        <v>0</v>
      </c>
      <c r="V1475" s="263">
        <f>IFERROR(VLOOKUP(B1475,คำนวณตกเบิกวิทยฐานะ!$B$9:$P$1008,15,FALSE),0)</f>
        <v>0</v>
      </c>
      <c r="W1475" s="264">
        <f t="shared" si="470"/>
        <v>0</v>
      </c>
      <c r="X1475" s="119" t="s">
        <v>169</v>
      </c>
      <c r="Y1475" s="209" t="s">
        <v>169</v>
      </c>
      <c r="Z1475" s="258"/>
      <c r="AA1475" s="253">
        <f t="shared" si="471"/>
        <v>0</v>
      </c>
      <c r="AB1475" s="253">
        <f t="shared" si="472"/>
        <v>0</v>
      </c>
      <c r="AC1475" s="253">
        <f t="shared" si="462"/>
        <v>0</v>
      </c>
      <c r="AD1475" s="253">
        <f t="shared" si="473"/>
        <v>0</v>
      </c>
      <c r="AE1475" s="268">
        <f t="shared" si="463"/>
        <v>0</v>
      </c>
      <c r="AF1475" s="269">
        <f t="shared" si="474"/>
        <v>0</v>
      </c>
      <c r="AG1475" s="270">
        <f t="shared" si="475"/>
        <v>0</v>
      </c>
      <c r="AH1475" s="121"/>
      <c r="AI1475" s="252"/>
      <c r="AJ1475" s="295"/>
      <c r="AK1475" s="301">
        <f t="shared" si="476"/>
        <v>0</v>
      </c>
      <c r="AL1475" s="119" t="s">
        <v>169</v>
      </c>
      <c r="AM1475" s="123" t="s">
        <v>169</v>
      </c>
      <c r="AN1475" s="122"/>
      <c r="AO1475" s="119" t="s">
        <v>169</v>
      </c>
      <c r="AP1475" s="123" t="s">
        <v>169</v>
      </c>
      <c r="AQ1475" s="124"/>
      <c r="AR1475" s="119" t="s">
        <v>169</v>
      </c>
      <c r="AS1475" s="123" t="s">
        <v>169</v>
      </c>
      <c r="AT1475" s="122"/>
      <c r="AU1475" s="280">
        <f t="shared" si="477"/>
        <v>0</v>
      </c>
      <c r="AV1475" s="281">
        <f t="shared" si="478"/>
        <v>0</v>
      </c>
      <c r="AW1475" s="291">
        <f t="shared" si="479"/>
        <v>0</v>
      </c>
      <c r="AX1475" s="283">
        <f t="shared" si="480"/>
        <v>0</v>
      </c>
    </row>
    <row r="1476" spans="1:50" ht="26.45" customHeight="1">
      <c r="A1476" s="117"/>
      <c r="B1476" s="245"/>
      <c r="C1476" s="136"/>
      <c r="D1476" s="208" t="str">
        <f t="shared" si="464"/>
        <v/>
      </c>
      <c r="E1476" s="129" t="s">
        <v>169</v>
      </c>
      <c r="F1476" s="209" t="s">
        <v>169</v>
      </c>
      <c r="G1476" s="135"/>
      <c r="H1476" s="258"/>
      <c r="I1476" s="259">
        <f t="shared" si="465"/>
        <v>0</v>
      </c>
      <c r="J1476" s="259">
        <f t="shared" si="466"/>
        <v>0</v>
      </c>
      <c r="K1476" s="259">
        <f t="shared" si="467"/>
        <v>0</v>
      </c>
      <c r="L1476" s="252"/>
      <c r="M1476" s="252"/>
      <c r="N1476" s="252"/>
      <c r="O1476" s="147">
        <v>0</v>
      </c>
      <c r="P1476" s="147">
        <v>0</v>
      </c>
      <c r="Q1476" s="137">
        <f t="shared" si="468"/>
        <v>0</v>
      </c>
      <c r="R1476" s="80">
        <f t="shared" si="469"/>
        <v>0</v>
      </c>
      <c r="S1476" s="147">
        <v>0</v>
      </c>
      <c r="T1476" s="121"/>
      <c r="U1476" s="263">
        <f>IFERROR(VLOOKUP(B1476,คำนวณตกเบิกวิทยฐานะ!$B$9:$P$1008,14,FALSE),0)</f>
        <v>0</v>
      </c>
      <c r="V1476" s="263">
        <f>IFERROR(VLOOKUP(B1476,คำนวณตกเบิกวิทยฐานะ!$B$9:$P$1008,15,FALSE),0)</f>
        <v>0</v>
      </c>
      <c r="W1476" s="264">
        <f t="shared" si="470"/>
        <v>0</v>
      </c>
      <c r="X1476" s="119" t="s">
        <v>169</v>
      </c>
      <c r="Y1476" s="209" t="s">
        <v>169</v>
      </c>
      <c r="Z1476" s="258"/>
      <c r="AA1476" s="253">
        <f t="shared" si="471"/>
        <v>0</v>
      </c>
      <c r="AB1476" s="253">
        <f t="shared" si="472"/>
        <v>0</v>
      </c>
      <c r="AC1476" s="253">
        <f t="shared" si="462"/>
        <v>0</v>
      </c>
      <c r="AD1476" s="253">
        <f t="shared" si="473"/>
        <v>0</v>
      </c>
      <c r="AE1476" s="268">
        <f t="shared" si="463"/>
        <v>0</v>
      </c>
      <c r="AF1476" s="269">
        <f t="shared" si="474"/>
        <v>0</v>
      </c>
      <c r="AG1476" s="270">
        <f t="shared" si="475"/>
        <v>0</v>
      </c>
      <c r="AH1476" s="121"/>
      <c r="AI1476" s="252"/>
      <c r="AJ1476" s="295"/>
      <c r="AK1476" s="301">
        <f t="shared" si="476"/>
        <v>0</v>
      </c>
      <c r="AL1476" s="119" t="s">
        <v>169</v>
      </c>
      <c r="AM1476" s="123" t="s">
        <v>169</v>
      </c>
      <c r="AN1476" s="122"/>
      <c r="AO1476" s="119" t="s">
        <v>169</v>
      </c>
      <c r="AP1476" s="123" t="s">
        <v>169</v>
      </c>
      <c r="AQ1476" s="124"/>
      <c r="AR1476" s="119" t="s">
        <v>169</v>
      </c>
      <c r="AS1476" s="123" t="s">
        <v>169</v>
      </c>
      <c r="AT1476" s="122"/>
      <c r="AU1476" s="280">
        <f t="shared" si="477"/>
        <v>0</v>
      </c>
      <c r="AV1476" s="281">
        <f t="shared" si="478"/>
        <v>0</v>
      </c>
      <c r="AW1476" s="291">
        <f t="shared" si="479"/>
        <v>0</v>
      </c>
      <c r="AX1476" s="283">
        <f t="shared" si="480"/>
        <v>0</v>
      </c>
    </row>
    <row r="1477" spans="1:50" ht="26.45" customHeight="1">
      <c r="A1477" s="117"/>
      <c r="B1477" s="245"/>
      <c r="C1477" s="136"/>
      <c r="D1477" s="208" t="str">
        <f t="shared" si="464"/>
        <v/>
      </c>
      <c r="E1477" s="129" t="s">
        <v>169</v>
      </c>
      <c r="F1477" s="209" t="s">
        <v>169</v>
      </c>
      <c r="G1477" s="135"/>
      <c r="H1477" s="258"/>
      <c r="I1477" s="259">
        <f t="shared" si="465"/>
        <v>0</v>
      </c>
      <c r="J1477" s="259">
        <f t="shared" si="466"/>
        <v>0</v>
      </c>
      <c r="K1477" s="259">
        <f t="shared" si="467"/>
        <v>0</v>
      </c>
      <c r="L1477" s="252"/>
      <c r="M1477" s="252"/>
      <c r="N1477" s="252"/>
      <c r="O1477" s="147">
        <v>0</v>
      </c>
      <c r="P1477" s="147">
        <v>0</v>
      </c>
      <c r="Q1477" s="137">
        <f t="shared" si="468"/>
        <v>0</v>
      </c>
      <c r="R1477" s="80">
        <f t="shared" si="469"/>
        <v>0</v>
      </c>
      <c r="S1477" s="147">
        <v>0</v>
      </c>
      <c r="T1477" s="121"/>
      <c r="U1477" s="263">
        <f>IFERROR(VLOOKUP(B1477,คำนวณตกเบิกวิทยฐานะ!$B$9:$P$1008,14,FALSE),0)</f>
        <v>0</v>
      </c>
      <c r="V1477" s="263">
        <f>IFERROR(VLOOKUP(B1477,คำนวณตกเบิกวิทยฐานะ!$B$9:$P$1008,15,FALSE),0)</f>
        <v>0</v>
      </c>
      <c r="W1477" s="264">
        <f t="shared" si="470"/>
        <v>0</v>
      </c>
      <c r="X1477" s="119" t="s">
        <v>169</v>
      </c>
      <c r="Y1477" s="209" t="s">
        <v>169</v>
      </c>
      <c r="Z1477" s="258"/>
      <c r="AA1477" s="253">
        <f t="shared" si="471"/>
        <v>0</v>
      </c>
      <c r="AB1477" s="253">
        <f t="shared" si="472"/>
        <v>0</v>
      </c>
      <c r="AC1477" s="253">
        <f t="shared" si="462"/>
        <v>0</v>
      </c>
      <c r="AD1477" s="253">
        <f t="shared" si="473"/>
        <v>0</v>
      </c>
      <c r="AE1477" s="268">
        <f t="shared" si="463"/>
        <v>0</v>
      </c>
      <c r="AF1477" s="269">
        <f t="shared" si="474"/>
        <v>0</v>
      </c>
      <c r="AG1477" s="270">
        <f t="shared" si="475"/>
        <v>0</v>
      </c>
      <c r="AH1477" s="121"/>
      <c r="AI1477" s="252"/>
      <c r="AJ1477" s="295"/>
      <c r="AK1477" s="301">
        <f t="shared" si="476"/>
        <v>0</v>
      </c>
      <c r="AL1477" s="119" t="s">
        <v>169</v>
      </c>
      <c r="AM1477" s="123" t="s">
        <v>169</v>
      </c>
      <c r="AN1477" s="122"/>
      <c r="AO1477" s="119" t="s">
        <v>169</v>
      </c>
      <c r="AP1477" s="123" t="s">
        <v>169</v>
      </c>
      <c r="AQ1477" s="124"/>
      <c r="AR1477" s="119" t="s">
        <v>169</v>
      </c>
      <c r="AS1477" s="123" t="s">
        <v>169</v>
      </c>
      <c r="AT1477" s="122"/>
      <c r="AU1477" s="280">
        <f t="shared" si="477"/>
        <v>0</v>
      </c>
      <c r="AV1477" s="281">
        <f t="shared" si="478"/>
        <v>0</v>
      </c>
      <c r="AW1477" s="291">
        <f t="shared" si="479"/>
        <v>0</v>
      </c>
      <c r="AX1477" s="283">
        <f t="shared" si="480"/>
        <v>0</v>
      </c>
    </row>
    <row r="1478" spans="1:50" ht="26.45" customHeight="1">
      <c r="A1478" s="117"/>
      <c r="B1478" s="245"/>
      <c r="C1478" s="136"/>
      <c r="D1478" s="208" t="str">
        <f t="shared" si="464"/>
        <v/>
      </c>
      <c r="E1478" s="129" t="s">
        <v>169</v>
      </c>
      <c r="F1478" s="209" t="s">
        <v>169</v>
      </c>
      <c r="G1478" s="135"/>
      <c r="H1478" s="258"/>
      <c r="I1478" s="259">
        <f t="shared" si="465"/>
        <v>0</v>
      </c>
      <c r="J1478" s="259">
        <f t="shared" si="466"/>
        <v>0</v>
      </c>
      <c r="K1478" s="259">
        <f t="shared" si="467"/>
        <v>0</v>
      </c>
      <c r="L1478" s="252"/>
      <c r="M1478" s="252"/>
      <c r="N1478" s="252"/>
      <c r="O1478" s="147">
        <v>0</v>
      </c>
      <c r="P1478" s="147">
        <v>0</v>
      </c>
      <c r="Q1478" s="137">
        <f t="shared" si="468"/>
        <v>0</v>
      </c>
      <c r="R1478" s="80">
        <f t="shared" si="469"/>
        <v>0</v>
      </c>
      <c r="S1478" s="147">
        <v>0</v>
      </c>
      <c r="T1478" s="121"/>
      <c r="U1478" s="263">
        <f>IFERROR(VLOOKUP(B1478,คำนวณตกเบิกวิทยฐานะ!$B$9:$P$1008,14,FALSE),0)</f>
        <v>0</v>
      </c>
      <c r="V1478" s="263">
        <f>IFERROR(VLOOKUP(B1478,คำนวณตกเบิกวิทยฐานะ!$B$9:$P$1008,15,FALSE),0)</f>
        <v>0</v>
      </c>
      <c r="W1478" s="264">
        <f t="shared" si="470"/>
        <v>0</v>
      </c>
      <c r="X1478" s="119" t="s">
        <v>169</v>
      </c>
      <c r="Y1478" s="209" t="s">
        <v>169</v>
      </c>
      <c r="Z1478" s="258"/>
      <c r="AA1478" s="253">
        <f t="shared" si="471"/>
        <v>0</v>
      </c>
      <c r="AB1478" s="253">
        <f t="shared" si="472"/>
        <v>0</v>
      </c>
      <c r="AC1478" s="253">
        <f t="shared" si="462"/>
        <v>0</v>
      </c>
      <c r="AD1478" s="253">
        <f t="shared" si="473"/>
        <v>0</v>
      </c>
      <c r="AE1478" s="268">
        <f t="shared" si="463"/>
        <v>0</v>
      </c>
      <c r="AF1478" s="269">
        <f t="shared" si="474"/>
        <v>0</v>
      </c>
      <c r="AG1478" s="270">
        <f t="shared" si="475"/>
        <v>0</v>
      </c>
      <c r="AH1478" s="121"/>
      <c r="AI1478" s="252"/>
      <c r="AJ1478" s="295"/>
      <c r="AK1478" s="301">
        <f t="shared" si="476"/>
        <v>0</v>
      </c>
      <c r="AL1478" s="119" t="s">
        <v>169</v>
      </c>
      <c r="AM1478" s="123" t="s">
        <v>169</v>
      </c>
      <c r="AN1478" s="122"/>
      <c r="AO1478" s="119" t="s">
        <v>169</v>
      </c>
      <c r="AP1478" s="123" t="s">
        <v>169</v>
      </c>
      <c r="AQ1478" s="124"/>
      <c r="AR1478" s="119" t="s">
        <v>169</v>
      </c>
      <c r="AS1478" s="123" t="s">
        <v>169</v>
      </c>
      <c r="AT1478" s="122"/>
      <c r="AU1478" s="280">
        <f t="shared" si="477"/>
        <v>0</v>
      </c>
      <c r="AV1478" s="281">
        <f t="shared" si="478"/>
        <v>0</v>
      </c>
      <c r="AW1478" s="291">
        <f t="shared" si="479"/>
        <v>0</v>
      </c>
      <c r="AX1478" s="283">
        <f t="shared" si="480"/>
        <v>0</v>
      </c>
    </row>
    <row r="1479" spans="1:50" ht="26.45" customHeight="1">
      <c r="A1479" s="117"/>
      <c r="B1479" s="245"/>
      <c r="C1479" s="136"/>
      <c r="D1479" s="208" t="str">
        <f t="shared" si="464"/>
        <v/>
      </c>
      <c r="E1479" s="129" t="s">
        <v>169</v>
      </c>
      <c r="F1479" s="209" t="s">
        <v>169</v>
      </c>
      <c r="G1479" s="135"/>
      <c r="H1479" s="258"/>
      <c r="I1479" s="259">
        <f t="shared" si="465"/>
        <v>0</v>
      </c>
      <c r="J1479" s="259">
        <f t="shared" si="466"/>
        <v>0</v>
      </c>
      <c r="K1479" s="259">
        <f t="shared" si="467"/>
        <v>0</v>
      </c>
      <c r="L1479" s="252"/>
      <c r="M1479" s="252"/>
      <c r="N1479" s="252"/>
      <c r="O1479" s="147">
        <v>0</v>
      </c>
      <c r="P1479" s="147">
        <v>0</v>
      </c>
      <c r="Q1479" s="137">
        <f t="shared" si="468"/>
        <v>0</v>
      </c>
      <c r="R1479" s="80">
        <f t="shared" si="469"/>
        <v>0</v>
      </c>
      <c r="S1479" s="147">
        <v>0</v>
      </c>
      <c r="T1479" s="121"/>
      <c r="U1479" s="263">
        <f>IFERROR(VLOOKUP(B1479,คำนวณตกเบิกวิทยฐานะ!$B$9:$P$1008,14,FALSE),0)</f>
        <v>0</v>
      </c>
      <c r="V1479" s="263">
        <f>IFERROR(VLOOKUP(B1479,คำนวณตกเบิกวิทยฐานะ!$B$9:$P$1008,15,FALSE),0)</f>
        <v>0</v>
      </c>
      <c r="W1479" s="264">
        <f t="shared" si="470"/>
        <v>0</v>
      </c>
      <c r="X1479" s="119" t="s">
        <v>169</v>
      </c>
      <c r="Y1479" s="209" t="s">
        <v>169</v>
      </c>
      <c r="Z1479" s="258"/>
      <c r="AA1479" s="253">
        <f t="shared" si="471"/>
        <v>0</v>
      </c>
      <c r="AB1479" s="253">
        <f t="shared" si="472"/>
        <v>0</v>
      </c>
      <c r="AC1479" s="253">
        <f t="shared" si="462"/>
        <v>0</v>
      </c>
      <c r="AD1479" s="253">
        <f t="shared" si="473"/>
        <v>0</v>
      </c>
      <c r="AE1479" s="268">
        <f t="shared" si="463"/>
        <v>0</v>
      </c>
      <c r="AF1479" s="269">
        <f t="shared" si="474"/>
        <v>0</v>
      </c>
      <c r="AG1479" s="270">
        <f t="shared" si="475"/>
        <v>0</v>
      </c>
      <c r="AH1479" s="121"/>
      <c r="AI1479" s="252"/>
      <c r="AJ1479" s="295"/>
      <c r="AK1479" s="301">
        <f t="shared" si="476"/>
        <v>0</v>
      </c>
      <c r="AL1479" s="119" t="s">
        <v>169</v>
      </c>
      <c r="AM1479" s="123" t="s">
        <v>169</v>
      </c>
      <c r="AN1479" s="122"/>
      <c r="AO1479" s="119" t="s">
        <v>169</v>
      </c>
      <c r="AP1479" s="123" t="s">
        <v>169</v>
      </c>
      <c r="AQ1479" s="124"/>
      <c r="AR1479" s="119" t="s">
        <v>169</v>
      </c>
      <c r="AS1479" s="123" t="s">
        <v>169</v>
      </c>
      <c r="AT1479" s="122"/>
      <c r="AU1479" s="280">
        <f t="shared" si="477"/>
        <v>0</v>
      </c>
      <c r="AV1479" s="281">
        <f t="shared" si="478"/>
        <v>0</v>
      </c>
      <c r="AW1479" s="291">
        <f t="shared" si="479"/>
        <v>0</v>
      </c>
      <c r="AX1479" s="283">
        <f t="shared" si="480"/>
        <v>0</v>
      </c>
    </row>
    <row r="1480" spans="1:50" ht="26.45" customHeight="1">
      <c r="A1480" s="117"/>
      <c r="B1480" s="245"/>
      <c r="C1480" s="136"/>
      <c r="D1480" s="208" t="str">
        <f t="shared" si="464"/>
        <v/>
      </c>
      <c r="E1480" s="129" t="s">
        <v>169</v>
      </c>
      <c r="F1480" s="209" t="s">
        <v>169</v>
      </c>
      <c r="G1480" s="135"/>
      <c r="H1480" s="258"/>
      <c r="I1480" s="259">
        <f t="shared" si="465"/>
        <v>0</v>
      </c>
      <c r="J1480" s="259">
        <f t="shared" si="466"/>
        <v>0</v>
      </c>
      <c r="K1480" s="259">
        <f t="shared" si="467"/>
        <v>0</v>
      </c>
      <c r="L1480" s="252"/>
      <c r="M1480" s="252"/>
      <c r="N1480" s="252"/>
      <c r="O1480" s="147">
        <v>0</v>
      </c>
      <c r="P1480" s="147">
        <v>0</v>
      </c>
      <c r="Q1480" s="137">
        <f t="shared" si="468"/>
        <v>0</v>
      </c>
      <c r="R1480" s="80">
        <f t="shared" si="469"/>
        <v>0</v>
      </c>
      <c r="S1480" s="147">
        <v>0</v>
      </c>
      <c r="T1480" s="121"/>
      <c r="U1480" s="263">
        <f>IFERROR(VLOOKUP(B1480,คำนวณตกเบิกวิทยฐานะ!$B$9:$P$1008,14,FALSE),0)</f>
        <v>0</v>
      </c>
      <c r="V1480" s="263">
        <f>IFERROR(VLOOKUP(B1480,คำนวณตกเบิกวิทยฐานะ!$B$9:$P$1008,15,FALSE),0)</f>
        <v>0</v>
      </c>
      <c r="W1480" s="264">
        <f t="shared" si="470"/>
        <v>0</v>
      </c>
      <c r="X1480" s="119" t="s">
        <v>169</v>
      </c>
      <c r="Y1480" s="209" t="s">
        <v>169</v>
      </c>
      <c r="Z1480" s="258"/>
      <c r="AA1480" s="253">
        <f t="shared" si="471"/>
        <v>0</v>
      </c>
      <c r="AB1480" s="253">
        <f t="shared" si="472"/>
        <v>0</v>
      </c>
      <c r="AC1480" s="253">
        <f t="shared" si="462"/>
        <v>0</v>
      </c>
      <c r="AD1480" s="253">
        <f t="shared" si="473"/>
        <v>0</v>
      </c>
      <c r="AE1480" s="268">
        <f t="shared" si="463"/>
        <v>0</v>
      </c>
      <c r="AF1480" s="269">
        <f t="shared" si="474"/>
        <v>0</v>
      </c>
      <c r="AG1480" s="270">
        <f t="shared" si="475"/>
        <v>0</v>
      </c>
      <c r="AH1480" s="121"/>
      <c r="AI1480" s="252"/>
      <c r="AJ1480" s="295"/>
      <c r="AK1480" s="301">
        <f t="shared" si="476"/>
        <v>0</v>
      </c>
      <c r="AL1480" s="119" t="s">
        <v>169</v>
      </c>
      <c r="AM1480" s="123" t="s">
        <v>169</v>
      </c>
      <c r="AN1480" s="122"/>
      <c r="AO1480" s="119" t="s">
        <v>169</v>
      </c>
      <c r="AP1480" s="123" t="s">
        <v>169</v>
      </c>
      <c r="AQ1480" s="124"/>
      <c r="AR1480" s="119" t="s">
        <v>169</v>
      </c>
      <c r="AS1480" s="123" t="s">
        <v>169</v>
      </c>
      <c r="AT1480" s="122"/>
      <c r="AU1480" s="280">
        <f t="shared" si="477"/>
        <v>0</v>
      </c>
      <c r="AV1480" s="281">
        <f t="shared" si="478"/>
        <v>0</v>
      </c>
      <c r="AW1480" s="291">
        <f t="shared" si="479"/>
        <v>0</v>
      </c>
      <c r="AX1480" s="283">
        <f t="shared" si="480"/>
        <v>0</v>
      </c>
    </row>
    <row r="1481" spans="1:50" ht="26.45" customHeight="1">
      <c r="A1481" s="117"/>
      <c r="B1481" s="245"/>
      <c r="C1481" s="136"/>
      <c r="D1481" s="208" t="str">
        <f t="shared" si="464"/>
        <v/>
      </c>
      <c r="E1481" s="129" t="s">
        <v>169</v>
      </c>
      <c r="F1481" s="209" t="s">
        <v>169</v>
      </c>
      <c r="G1481" s="135"/>
      <c r="H1481" s="258"/>
      <c r="I1481" s="259">
        <f t="shared" si="465"/>
        <v>0</v>
      </c>
      <c r="J1481" s="259">
        <f t="shared" si="466"/>
        <v>0</v>
      </c>
      <c r="K1481" s="259">
        <f t="shared" si="467"/>
        <v>0</v>
      </c>
      <c r="L1481" s="252"/>
      <c r="M1481" s="252"/>
      <c r="N1481" s="252"/>
      <c r="O1481" s="147">
        <v>0</v>
      </c>
      <c r="P1481" s="147">
        <v>0</v>
      </c>
      <c r="Q1481" s="137">
        <f t="shared" si="468"/>
        <v>0</v>
      </c>
      <c r="R1481" s="80">
        <f t="shared" si="469"/>
        <v>0</v>
      </c>
      <c r="S1481" s="147">
        <v>0</v>
      </c>
      <c r="T1481" s="121"/>
      <c r="U1481" s="263">
        <f>IFERROR(VLOOKUP(B1481,คำนวณตกเบิกวิทยฐานะ!$B$9:$P$1008,14,FALSE),0)</f>
        <v>0</v>
      </c>
      <c r="V1481" s="263">
        <f>IFERROR(VLOOKUP(B1481,คำนวณตกเบิกวิทยฐานะ!$B$9:$P$1008,15,FALSE),0)</f>
        <v>0</v>
      </c>
      <c r="W1481" s="264">
        <f t="shared" si="470"/>
        <v>0</v>
      </c>
      <c r="X1481" s="119" t="s">
        <v>169</v>
      </c>
      <c r="Y1481" s="209" t="s">
        <v>169</v>
      </c>
      <c r="Z1481" s="258"/>
      <c r="AA1481" s="253">
        <f t="shared" si="471"/>
        <v>0</v>
      </c>
      <c r="AB1481" s="253">
        <f t="shared" si="472"/>
        <v>0</v>
      </c>
      <c r="AC1481" s="253">
        <f t="shared" si="462"/>
        <v>0</v>
      </c>
      <c r="AD1481" s="253">
        <f t="shared" si="473"/>
        <v>0</v>
      </c>
      <c r="AE1481" s="268">
        <f t="shared" si="463"/>
        <v>0</v>
      </c>
      <c r="AF1481" s="269">
        <f t="shared" si="474"/>
        <v>0</v>
      </c>
      <c r="AG1481" s="270">
        <f t="shared" si="475"/>
        <v>0</v>
      </c>
      <c r="AH1481" s="121"/>
      <c r="AI1481" s="252"/>
      <c r="AJ1481" s="295"/>
      <c r="AK1481" s="301">
        <f t="shared" si="476"/>
        <v>0</v>
      </c>
      <c r="AL1481" s="119" t="s">
        <v>169</v>
      </c>
      <c r="AM1481" s="123" t="s">
        <v>169</v>
      </c>
      <c r="AN1481" s="122"/>
      <c r="AO1481" s="119" t="s">
        <v>169</v>
      </c>
      <c r="AP1481" s="123" t="s">
        <v>169</v>
      </c>
      <c r="AQ1481" s="124"/>
      <c r="AR1481" s="119" t="s">
        <v>169</v>
      </c>
      <c r="AS1481" s="123" t="s">
        <v>169</v>
      </c>
      <c r="AT1481" s="122"/>
      <c r="AU1481" s="280">
        <f t="shared" si="477"/>
        <v>0</v>
      </c>
      <c r="AV1481" s="281">
        <f t="shared" si="478"/>
        <v>0</v>
      </c>
      <c r="AW1481" s="291">
        <f t="shared" si="479"/>
        <v>0</v>
      </c>
      <c r="AX1481" s="283">
        <f t="shared" si="480"/>
        <v>0</v>
      </c>
    </row>
    <row r="1482" spans="1:50" ht="26.45" customHeight="1">
      <c r="A1482" s="117"/>
      <c r="B1482" s="245"/>
      <c r="C1482" s="136"/>
      <c r="D1482" s="208" t="str">
        <f t="shared" si="464"/>
        <v/>
      </c>
      <c r="E1482" s="129" t="s">
        <v>169</v>
      </c>
      <c r="F1482" s="209" t="s">
        <v>169</v>
      </c>
      <c r="G1482" s="135"/>
      <c r="H1482" s="258"/>
      <c r="I1482" s="259">
        <f t="shared" si="465"/>
        <v>0</v>
      </c>
      <c r="J1482" s="259">
        <f t="shared" si="466"/>
        <v>0</v>
      </c>
      <c r="K1482" s="259">
        <f t="shared" si="467"/>
        <v>0</v>
      </c>
      <c r="L1482" s="252"/>
      <c r="M1482" s="252"/>
      <c r="N1482" s="252"/>
      <c r="O1482" s="147">
        <v>0</v>
      </c>
      <c r="P1482" s="147">
        <v>0</v>
      </c>
      <c r="Q1482" s="137">
        <f t="shared" si="468"/>
        <v>0</v>
      </c>
      <c r="R1482" s="80">
        <f t="shared" si="469"/>
        <v>0</v>
      </c>
      <c r="S1482" s="147">
        <v>0</v>
      </c>
      <c r="T1482" s="121"/>
      <c r="U1482" s="263">
        <f>IFERROR(VLOOKUP(B1482,คำนวณตกเบิกวิทยฐานะ!$B$9:$P$1008,14,FALSE),0)</f>
        <v>0</v>
      </c>
      <c r="V1482" s="263">
        <f>IFERROR(VLOOKUP(B1482,คำนวณตกเบิกวิทยฐานะ!$B$9:$P$1008,15,FALSE),0)</f>
        <v>0</v>
      </c>
      <c r="W1482" s="264">
        <f t="shared" si="470"/>
        <v>0</v>
      </c>
      <c r="X1482" s="119" t="s">
        <v>169</v>
      </c>
      <c r="Y1482" s="209" t="s">
        <v>169</v>
      </c>
      <c r="Z1482" s="258"/>
      <c r="AA1482" s="253">
        <f t="shared" si="471"/>
        <v>0</v>
      </c>
      <c r="AB1482" s="253">
        <f t="shared" si="472"/>
        <v>0</v>
      </c>
      <c r="AC1482" s="253">
        <f t="shared" si="462"/>
        <v>0</v>
      </c>
      <c r="AD1482" s="253">
        <f t="shared" si="473"/>
        <v>0</v>
      </c>
      <c r="AE1482" s="268">
        <f t="shared" si="463"/>
        <v>0</v>
      </c>
      <c r="AF1482" s="269">
        <f t="shared" si="474"/>
        <v>0</v>
      </c>
      <c r="AG1482" s="270">
        <f t="shared" si="475"/>
        <v>0</v>
      </c>
      <c r="AH1482" s="121"/>
      <c r="AI1482" s="252"/>
      <c r="AJ1482" s="295"/>
      <c r="AK1482" s="301">
        <f t="shared" si="476"/>
        <v>0</v>
      </c>
      <c r="AL1482" s="119" t="s">
        <v>169</v>
      </c>
      <c r="AM1482" s="123" t="s">
        <v>169</v>
      </c>
      <c r="AN1482" s="122"/>
      <c r="AO1482" s="119" t="s">
        <v>169</v>
      </c>
      <c r="AP1482" s="123" t="s">
        <v>169</v>
      </c>
      <c r="AQ1482" s="124"/>
      <c r="AR1482" s="119" t="s">
        <v>169</v>
      </c>
      <c r="AS1482" s="123" t="s">
        <v>169</v>
      </c>
      <c r="AT1482" s="122"/>
      <c r="AU1482" s="280">
        <f t="shared" si="477"/>
        <v>0</v>
      </c>
      <c r="AV1482" s="281">
        <f t="shared" si="478"/>
        <v>0</v>
      </c>
      <c r="AW1482" s="291">
        <f t="shared" si="479"/>
        <v>0</v>
      </c>
      <c r="AX1482" s="283">
        <f t="shared" si="480"/>
        <v>0</v>
      </c>
    </row>
    <row r="1483" spans="1:50" ht="26.45" customHeight="1">
      <c r="A1483" s="117"/>
      <c r="B1483" s="245"/>
      <c r="C1483" s="136"/>
      <c r="D1483" s="208" t="str">
        <f t="shared" si="464"/>
        <v/>
      </c>
      <c r="E1483" s="129" t="s">
        <v>169</v>
      </c>
      <c r="F1483" s="209" t="s">
        <v>169</v>
      </c>
      <c r="G1483" s="135"/>
      <c r="H1483" s="258"/>
      <c r="I1483" s="259">
        <f t="shared" si="465"/>
        <v>0</v>
      </c>
      <c r="J1483" s="259">
        <f t="shared" si="466"/>
        <v>0</v>
      </c>
      <c r="K1483" s="259">
        <f t="shared" si="467"/>
        <v>0</v>
      </c>
      <c r="L1483" s="252"/>
      <c r="M1483" s="252"/>
      <c r="N1483" s="252"/>
      <c r="O1483" s="147">
        <v>0</v>
      </c>
      <c r="P1483" s="147">
        <v>0</v>
      </c>
      <c r="Q1483" s="137">
        <f t="shared" si="468"/>
        <v>0</v>
      </c>
      <c r="R1483" s="80">
        <f t="shared" si="469"/>
        <v>0</v>
      </c>
      <c r="S1483" s="147">
        <v>0</v>
      </c>
      <c r="T1483" s="121"/>
      <c r="U1483" s="263">
        <f>IFERROR(VLOOKUP(B1483,คำนวณตกเบิกวิทยฐานะ!$B$9:$P$1008,14,FALSE),0)</f>
        <v>0</v>
      </c>
      <c r="V1483" s="263">
        <f>IFERROR(VLOOKUP(B1483,คำนวณตกเบิกวิทยฐานะ!$B$9:$P$1008,15,FALSE),0)</f>
        <v>0</v>
      </c>
      <c r="W1483" s="264">
        <f t="shared" si="470"/>
        <v>0</v>
      </c>
      <c r="X1483" s="119" t="s">
        <v>169</v>
      </c>
      <c r="Y1483" s="209" t="s">
        <v>169</v>
      </c>
      <c r="Z1483" s="258"/>
      <c r="AA1483" s="253">
        <f t="shared" si="471"/>
        <v>0</v>
      </c>
      <c r="AB1483" s="253">
        <f t="shared" si="472"/>
        <v>0</v>
      </c>
      <c r="AC1483" s="253">
        <f t="shared" si="462"/>
        <v>0</v>
      </c>
      <c r="AD1483" s="253">
        <f t="shared" si="473"/>
        <v>0</v>
      </c>
      <c r="AE1483" s="268">
        <f t="shared" si="463"/>
        <v>0</v>
      </c>
      <c r="AF1483" s="269">
        <f t="shared" si="474"/>
        <v>0</v>
      </c>
      <c r="AG1483" s="270">
        <f t="shared" si="475"/>
        <v>0</v>
      </c>
      <c r="AH1483" s="121"/>
      <c r="AI1483" s="252"/>
      <c r="AJ1483" s="295"/>
      <c r="AK1483" s="301">
        <f t="shared" si="476"/>
        <v>0</v>
      </c>
      <c r="AL1483" s="119" t="s">
        <v>169</v>
      </c>
      <c r="AM1483" s="123" t="s">
        <v>169</v>
      </c>
      <c r="AN1483" s="122"/>
      <c r="AO1483" s="119" t="s">
        <v>169</v>
      </c>
      <c r="AP1483" s="123" t="s">
        <v>169</v>
      </c>
      <c r="AQ1483" s="124"/>
      <c r="AR1483" s="119" t="s">
        <v>169</v>
      </c>
      <c r="AS1483" s="123" t="s">
        <v>169</v>
      </c>
      <c r="AT1483" s="122"/>
      <c r="AU1483" s="280">
        <f t="shared" si="477"/>
        <v>0</v>
      </c>
      <c r="AV1483" s="281">
        <f t="shared" si="478"/>
        <v>0</v>
      </c>
      <c r="AW1483" s="291">
        <f t="shared" si="479"/>
        <v>0</v>
      </c>
      <c r="AX1483" s="283">
        <f t="shared" si="480"/>
        <v>0</v>
      </c>
    </row>
    <row r="1484" spans="1:50" ht="26.45" customHeight="1">
      <c r="A1484" s="117"/>
      <c r="B1484" s="245"/>
      <c r="C1484" s="136"/>
      <c r="D1484" s="208" t="str">
        <f t="shared" si="464"/>
        <v/>
      </c>
      <c r="E1484" s="129" t="s">
        <v>169</v>
      </c>
      <c r="F1484" s="209" t="s">
        <v>169</v>
      </c>
      <c r="G1484" s="135"/>
      <c r="H1484" s="258"/>
      <c r="I1484" s="259">
        <f t="shared" si="465"/>
        <v>0</v>
      </c>
      <c r="J1484" s="259">
        <f t="shared" si="466"/>
        <v>0</v>
      </c>
      <c r="K1484" s="259">
        <f t="shared" si="467"/>
        <v>0</v>
      </c>
      <c r="L1484" s="252"/>
      <c r="M1484" s="252"/>
      <c r="N1484" s="252"/>
      <c r="O1484" s="147">
        <v>0</v>
      </c>
      <c r="P1484" s="147">
        <v>0</v>
      </c>
      <c r="Q1484" s="137">
        <f t="shared" si="468"/>
        <v>0</v>
      </c>
      <c r="R1484" s="80">
        <f t="shared" si="469"/>
        <v>0</v>
      </c>
      <c r="S1484" s="147">
        <v>0</v>
      </c>
      <c r="T1484" s="121"/>
      <c r="U1484" s="263">
        <f>IFERROR(VLOOKUP(B1484,คำนวณตกเบิกวิทยฐานะ!$B$9:$P$1008,14,FALSE),0)</f>
        <v>0</v>
      </c>
      <c r="V1484" s="263">
        <f>IFERROR(VLOOKUP(B1484,คำนวณตกเบิกวิทยฐานะ!$B$9:$P$1008,15,FALSE),0)</f>
        <v>0</v>
      </c>
      <c r="W1484" s="264">
        <f t="shared" si="470"/>
        <v>0</v>
      </c>
      <c r="X1484" s="119" t="s">
        <v>169</v>
      </c>
      <c r="Y1484" s="209" t="s">
        <v>169</v>
      </c>
      <c r="Z1484" s="258"/>
      <c r="AA1484" s="253">
        <f t="shared" si="471"/>
        <v>0</v>
      </c>
      <c r="AB1484" s="253">
        <f t="shared" si="472"/>
        <v>0</v>
      </c>
      <c r="AC1484" s="253">
        <f t="shared" si="462"/>
        <v>0</v>
      </c>
      <c r="AD1484" s="253">
        <f t="shared" si="473"/>
        <v>0</v>
      </c>
      <c r="AE1484" s="268">
        <f t="shared" si="463"/>
        <v>0</v>
      </c>
      <c r="AF1484" s="269">
        <f t="shared" si="474"/>
        <v>0</v>
      </c>
      <c r="AG1484" s="270">
        <f t="shared" si="475"/>
        <v>0</v>
      </c>
      <c r="AH1484" s="121"/>
      <c r="AI1484" s="252"/>
      <c r="AJ1484" s="295"/>
      <c r="AK1484" s="301">
        <f t="shared" si="476"/>
        <v>0</v>
      </c>
      <c r="AL1484" s="119" t="s">
        <v>169</v>
      </c>
      <c r="AM1484" s="123" t="s">
        <v>169</v>
      </c>
      <c r="AN1484" s="122"/>
      <c r="AO1484" s="119" t="s">
        <v>169</v>
      </c>
      <c r="AP1484" s="123" t="s">
        <v>169</v>
      </c>
      <c r="AQ1484" s="124"/>
      <c r="AR1484" s="119" t="s">
        <v>169</v>
      </c>
      <c r="AS1484" s="123" t="s">
        <v>169</v>
      </c>
      <c r="AT1484" s="122"/>
      <c r="AU1484" s="280">
        <f t="shared" si="477"/>
        <v>0</v>
      </c>
      <c r="AV1484" s="281">
        <f t="shared" si="478"/>
        <v>0</v>
      </c>
      <c r="AW1484" s="291">
        <f t="shared" si="479"/>
        <v>0</v>
      </c>
      <c r="AX1484" s="283">
        <f t="shared" si="480"/>
        <v>0</v>
      </c>
    </row>
    <row r="1485" spans="1:50" ht="26.45" customHeight="1">
      <c r="A1485" s="117"/>
      <c r="B1485" s="245"/>
      <c r="C1485" s="136"/>
      <c r="D1485" s="208" t="str">
        <f t="shared" si="464"/>
        <v/>
      </c>
      <c r="E1485" s="129" t="s">
        <v>169</v>
      </c>
      <c r="F1485" s="209" t="s">
        <v>169</v>
      </c>
      <c r="G1485" s="135"/>
      <c r="H1485" s="258"/>
      <c r="I1485" s="259">
        <f t="shared" si="465"/>
        <v>0</v>
      </c>
      <c r="J1485" s="259">
        <f t="shared" si="466"/>
        <v>0</v>
      </c>
      <c r="K1485" s="259">
        <f t="shared" si="467"/>
        <v>0</v>
      </c>
      <c r="L1485" s="252"/>
      <c r="M1485" s="252"/>
      <c r="N1485" s="252"/>
      <c r="O1485" s="147">
        <v>0</v>
      </c>
      <c r="P1485" s="147">
        <v>0</v>
      </c>
      <c r="Q1485" s="137">
        <f t="shared" si="468"/>
        <v>0</v>
      </c>
      <c r="R1485" s="80">
        <f t="shared" si="469"/>
        <v>0</v>
      </c>
      <c r="S1485" s="147">
        <v>0</v>
      </c>
      <c r="T1485" s="121"/>
      <c r="U1485" s="263">
        <f>IFERROR(VLOOKUP(B1485,คำนวณตกเบิกวิทยฐานะ!$B$9:$P$1008,14,FALSE),0)</f>
        <v>0</v>
      </c>
      <c r="V1485" s="263">
        <f>IFERROR(VLOOKUP(B1485,คำนวณตกเบิกวิทยฐานะ!$B$9:$P$1008,15,FALSE),0)</f>
        <v>0</v>
      </c>
      <c r="W1485" s="264">
        <f t="shared" si="470"/>
        <v>0</v>
      </c>
      <c r="X1485" s="119" t="s">
        <v>169</v>
      </c>
      <c r="Y1485" s="209" t="s">
        <v>169</v>
      </c>
      <c r="Z1485" s="258"/>
      <c r="AA1485" s="253">
        <f t="shared" si="471"/>
        <v>0</v>
      </c>
      <c r="AB1485" s="253">
        <f t="shared" si="472"/>
        <v>0</v>
      </c>
      <c r="AC1485" s="253">
        <f t="shared" si="462"/>
        <v>0</v>
      </c>
      <c r="AD1485" s="253">
        <f t="shared" si="473"/>
        <v>0</v>
      </c>
      <c r="AE1485" s="268">
        <f t="shared" si="463"/>
        <v>0</v>
      </c>
      <c r="AF1485" s="269">
        <f t="shared" si="474"/>
        <v>0</v>
      </c>
      <c r="AG1485" s="270">
        <f t="shared" si="475"/>
        <v>0</v>
      </c>
      <c r="AH1485" s="121"/>
      <c r="AI1485" s="252"/>
      <c r="AJ1485" s="295"/>
      <c r="AK1485" s="301">
        <f t="shared" si="476"/>
        <v>0</v>
      </c>
      <c r="AL1485" s="119" t="s">
        <v>169</v>
      </c>
      <c r="AM1485" s="123" t="s">
        <v>169</v>
      </c>
      <c r="AN1485" s="122"/>
      <c r="AO1485" s="119" t="s">
        <v>169</v>
      </c>
      <c r="AP1485" s="123" t="s">
        <v>169</v>
      </c>
      <c r="AQ1485" s="124"/>
      <c r="AR1485" s="119" t="s">
        <v>169</v>
      </c>
      <c r="AS1485" s="123" t="s">
        <v>169</v>
      </c>
      <c r="AT1485" s="122"/>
      <c r="AU1485" s="280">
        <f t="shared" si="477"/>
        <v>0</v>
      </c>
      <c r="AV1485" s="281">
        <f t="shared" si="478"/>
        <v>0</v>
      </c>
      <c r="AW1485" s="291">
        <f t="shared" si="479"/>
        <v>0</v>
      </c>
      <c r="AX1485" s="283">
        <f t="shared" si="480"/>
        <v>0</v>
      </c>
    </row>
    <row r="1486" spans="1:50" ht="26.45" customHeight="1">
      <c r="A1486" s="117"/>
      <c r="B1486" s="245"/>
      <c r="C1486" s="136"/>
      <c r="D1486" s="208" t="str">
        <f t="shared" si="464"/>
        <v/>
      </c>
      <c r="E1486" s="129" t="s">
        <v>169</v>
      </c>
      <c r="F1486" s="209" t="s">
        <v>169</v>
      </c>
      <c r="G1486" s="135"/>
      <c r="H1486" s="258"/>
      <c r="I1486" s="259">
        <f t="shared" si="465"/>
        <v>0</v>
      </c>
      <c r="J1486" s="259">
        <f t="shared" si="466"/>
        <v>0</v>
      </c>
      <c r="K1486" s="259">
        <f t="shared" si="467"/>
        <v>0</v>
      </c>
      <c r="L1486" s="252"/>
      <c r="M1486" s="252"/>
      <c r="N1486" s="252"/>
      <c r="O1486" s="147">
        <v>0</v>
      </c>
      <c r="P1486" s="147">
        <v>0</v>
      </c>
      <c r="Q1486" s="137">
        <f t="shared" si="468"/>
        <v>0</v>
      </c>
      <c r="R1486" s="80">
        <f t="shared" si="469"/>
        <v>0</v>
      </c>
      <c r="S1486" s="147">
        <v>0</v>
      </c>
      <c r="T1486" s="121"/>
      <c r="U1486" s="263">
        <f>IFERROR(VLOOKUP(B1486,คำนวณตกเบิกวิทยฐานะ!$B$9:$P$1008,14,FALSE),0)</f>
        <v>0</v>
      </c>
      <c r="V1486" s="263">
        <f>IFERROR(VLOOKUP(B1486,คำนวณตกเบิกวิทยฐานะ!$B$9:$P$1008,15,FALSE),0)</f>
        <v>0</v>
      </c>
      <c r="W1486" s="264">
        <f t="shared" si="470"/>
        <v>0</v>
      </c>
      <c r="X1486" s="119" t="s">
        <v>169</v>
      </c>
      <c r="Y1486" s="209" t="s">
        <v>169</v>
      </c>
      <c r="Z1486" s="258"/>
      <c r="AA1486" s="253">
        <f t="shared" si="471"/>
        <v>0</v>
      </c>
      <c r="AB1486" s="253">
        <f t="shared" si="472"/>
        <v>0</v>
      </c>
      <c r="AC1486" s="253">
        <f t="shared" si="462"/>
        <v>0</v>
      </c>
      <c r="AD1486" s="253">
        <f t="shared" si="473"/>
        <v>0</v>
      </c>
      <c r="AE1486" s="268">
        <f t="shared" si="463"/>
        <v>0</v>
      </c>
      <c r="AF1486" s="269">
        <f t="shared" si="474"/>
        <v>0</v>
      </c>
      <c r="AG1486" s="270">
        <f t="shared" si="475"/>
        <v>0</v>
      </c>
      <c r="AH1486" s="121"/>
      <c r="AI1486" s="252"/>
      <c r="AJ1486" s="295"/>
      <c r="AK1486" s="301">
        <f t="shared" si="476"/>
        <v>0</v>
      </c>
      <c r="AL1486" s="119" t="s">
        <v>169</v>
      </c>
      <c r="AM1486" s="123" t="s">
        <v>169</v>
      </c>
      <c r="AN1486" s="122"/>
      <c r="AO1486" s="119" t="s">
        <v>169</v>
      </c>
      <c r="AP1486" s="123" t="s">
        <v>169</v>
      </c>
      <c r="AQ1486" s="124"/>
      <c r="AR1486" s="119" t="s">
        <v>169</v>
      </c>
      <c r="AS1486" s="123" t="s">
        <v>169</v>
      </c>
      <c r="AT1486" s="122"/>
      <c r="AU1486" s="280">
        <f t="shared" si="477"/>
        <v>0</v>
      </c>
      <c r="AV1486" s="281">
        <f t="shared" si="478"/>
        <v>0</v>
      </c>
      <c r="AW1486" s="291">
        <f t="shared" si="479"/>
        <v>0</v>
      </c>
      <c r="AX1486" s="283">
        <f t="shared" si="480"/>
        <v>0</v>
      </c>
    </row>
    <row r="1487" spans="1:50" ht="26.45" customHeight="1">
      <c r="A1487" s="117"/>
      <c r="B1487" s="245"/>
      <c r="C1487" s="136"/>
      <c r="D1487" s="208" t="str">
        <f t="shared" si="464"/>
        <v/>
      </c>
      <c r="E1487" s="129" t="s">
        <v>169</v>
      </c>
      <c r="F1487" s="209" t="s">
        <v>169</v>
      </c>
      <c r="G1487" s="135"/>
      <c r="H1487" s="258"/>
      <c r="I1487" s="259">
        <f t="shared" si="465"/>
        <v>0</v>
      </c>
      <c r="J1487" s="259">
        <f t="shared" si="466"/>
        <v>0</v>
      </c>
      <c r="K1487" s="259">
        <f t="shared" si="467"/>
        <v>0</v>
      </c>
      <c r="L1487" s="252"/>
      <c r="M1487" s="252"/>
      <c r="N1487" s="252"/>
      <c r="O1487" s="147">
        <v>0</v>
      </c>
      <c r="P1487" s="147">
        <v>0</v>
      </c>
      <c r="Q1487" s="137">
        <f t="shared" si="468"/>
        <v>0</v>
      </c>
      <c r="R1487" s="80">
        <f t="shared" si="469"/>
        <v>0</v>
      </c>
      <c r="S1487" s="147">
        <v>0</v>
      </c>
      <c r="T1487" s="121"/>
      <c r="U1487" s="263">
        <f>IFERROR(VLOOKUP(B1487,คำนวณตกเบิกวิทยฐานะ!$B$9:$P$1008,14,FALSE),0)</f>
        <v>0</v>
      </c>
      <c r="V1487" s="263">
        <f>IFERROR(VLOOKUP(B1487,คำนวณตกเบิกวิทยฐานะ!$B$9:$P$1008,15,FALSE),0)</f>
        <v>0</v>
      </c>
      <c r="W1487" s="264">
        <f t="shared" si="470"/>
        <v>0</v>
      </c>
      <c r="X1487" s="119" t="s">
        <v>169</v>
      </c>
      <c r="Y1487" s="209" t="s">
        <v>169</v>
      </c>
      <c r="Z1487" s="258"/>
      <c r="AA1487" s="253">
        <f t="shared" si="471"/>
        <v>0</v>
      </c>
      <c r="AB1487" s="253">
        <f t="shared" si="472"/>
        <v>0</v>
      </c>
      <c r="AC1487" s="253">
        <f t="shared" si="462"/>
        <v>0</v>
      </c>
      <c r="AD1487" s="253">
        <f t="shared" si="473"/>
        <v>0</v>
      </c>
      <c r="AE1487" s="268">
        <f t="shared" si="463"/>
        <v>0</v>
      </c>
      <c r="AF1487" s="269">
        <f t="shared" si="474"/>
        <v>0</v>
      </c>
      <c r="AG1487" s="270">
        <f t="shared" si="475"/>
        <v>0</v>
      </c>
      <c r="AH1487" s="121"/>
      <c r="AI1487" s="252"/>
      <c r="AJ1487" s="295"/>
      <c r="AK1487" s="301">
        <f t="shared" si="476"/>
        <v>0</v>
      </c>
      <c r="AL1487" s="119" t="s">
        <v>169</v>
      </c>
      <c r="AM1487" s="123" t="s">
        <v>169</v>
      </c>
      <c r="AN1487" s="122"/>
      <c r="AO1487" s="119" t="s">
        <v>169</v>
      </c>
      <c r="AP1487" s="123" t="s">
        <v>169</v>
      </c>
      <c r="AQ1487" s="124"/>
      <c r="AR1487" s="119" t="s">
        <v>169</v>
      </c>
      <c r="AS1487" s="123" t="s">
        <v>169</v>
      </c>
      <c r="AT1487" s="122"/>
      <c r="AU1487" s="280">
        <f t="shared" si="477"/>
        <v>0</v>
      </c>
      <c r="AV1487" s="281">
        <f t="shared" si="478"/>
        <v>0</v>
      </c>
      <c r="AW1487" s="291">
        <f t="shared" si="479"/>
        <v>0</v>
      </c>
      <c r="AX1487" s="283">
        <f t="shared" si="480"/>
        <v>0</v>
      </c>
    </row>
    <row r="1488" spans="1:50" ht="26.45" customHeight="1">
      <c r="A1488" s="117"/>
      <c r="B1488" s="245"/>
      <c r="C1488" s="136"/>
      <c r="D1488" s="208" t="str">
        <f t="shared" si="464"/>
        <v/>
      </c>
      <c r="E1488" s="129" t="s">
        <v>169</v>
      </c>
      <c r="F1488" s="209" t="s">
        <v>169</v>
      </c>
      <c r="G1488" s="135"/>
      <c r="H1488" s="258"/>
      <c r="I1488" s="259">
        <f t="shared" si="465"/>
        <v>0</v>
      </c>
      <c r="J1488" s="259">
        <f t="shared" si="466"/>
        <v>0</v>
      </c>
      <c r="K1488" s="259">
        <f t="shared" si="467"/>
        <v>0</v>
      </c>
      <c r="L1488" s="252"/>
      <c r="M1488" s="252"/>
      <c r="N1488" s="252"/>
      <c r="O1488" s="147">
        <v>0</v>
      </c>
      <c r="P1488" s="147">
        <v>0</v>
      </c>
      <c r="Q1488" s="137">
        <f t="shared" si="468"/>
        <v>0</v>
      </c>
      <c r="R1488" s="80">
        <f t="shared" si="469"/>
        <v>0</v>
      </c>
      <c r="S1488" s="147">
        <v>0</v>
      </c>
      <c r="T1488" s="121"/>
      <c r="U1488" s="263">
        <f>IFERROR(VLOOKUP(B1488,คำนวณตกเบิกวิทยฐานะ!$B$9:$P$1008,14,FALSE),0)</f>
        <v>0</v>
      </c>
      <c r="V1488" s="263">
        <f>IFERROR(VLOOKUP(B1488,คำนวณตกเบิกวิทยฐานะ!$B$9:$P$1008,15,FALSE),0)</f>
        <v>0</v>
      </c>
      <c r="W1488" s="264">
        <f t="shared" si="470"/>
        <v>0</v>
      </c>
      <c r="X1488" s="119" t="s">
        <v>169</v>
      </c>
      <c r="Y1488" s="209" t="s">
        <v>169</v>
      </c>
      <c r="Z1488" s="258"/>
      <c r="AA1488" s="253">
        <f t="shared" si="471"/>
        <v>0</v>
      </c>
      <c r="AB1488" s="253">
        <f t="shared" si="472"/>
        <v>0</v>
      </c>
      <c r="AC1488" s="253">
        <f t="shared" ref="AC1488:AC1551" si="481">IF(Z1488=0,0,IF(X1488="พนักงานจ้างทั่วไป",IF(AB1488&gt;11000,0,IF(11000-AB1488&lt;=2000,11000-AB1488,2000)),IF(AB1488&gt;14600,0,IF(14600-AB1488&lt;=2000,14600-AB1488,2000))))</f>
        <v>0</v>
      </c>
      <c r="AD1488" s="253">
        <f t="shared" si="473"/>
        <v>0</v>
      </c>
      <c r="AE1488" s="268">
        <f t="shared" ref="AE1488:AE1551" si="482">IF(OR(X1488="พนักงานจ้างตามภารกิจ",X1488="พนักงานจ้างทั่วไป"),IF(AD1488*5/100&gt;750,750,AD1488*5/100),0)</f>
        <v>0</v>
      </c>
      <c r="AF1488" s="269">
        <f t="shared" si="474"/>
        <v>0</v>
      </c>
      <c r="AG1488" s="270">
        <f t="shared" si="475"/>
        <v>0</v>
      </c>
      <c r="AH1488" s="121"/>
      <c r="AI1488" s="252"/>
      <c r="AJ1488" s="295"/>
      <c r="AK1488" s="301">
        <f t="shared" si="476"/>
        <v>0</v>
      </c>
      <c r="AL1488" s="119" t="s">
        <v>169</v>
      </c>
      <c r="AM1488" s="123" t="s">
        <v>169</v>
      </c>
      <c r="AN1488" s="122"/>
      <c r="AO1488" s="119" t="s">
        <v>169</v>
      </c>
      <c r="AP1488" s="123" t="s">
        <v>169</v>
      </c>
      <c r="AQ1488" s="124"/>
      <c r="AR1488" s="119" t="s">
        <v>169</v>
      </c>
      <c r="AS1488" s="123" t="s">
        <v>169</v>
      </c>
      <c r="AT1488" s="122"/>
      <c r="AU1488" s="280">
        <f t="shared" si="477"/>
        <v>0</v>
      </c>
      <c r="AV1488" s="281">
        <f t="shared" si="478"/>
        <v>0</v>
      </c>
      <c r="AW1488" s="291">
        <f t="shared" si="479"/>
        <v>0</v>
      </c>
      <c r="AX1488" s="283">
        <f t="shared" si="480"/>
        <v>0</v>
      </c>
    </row>
    <row r="1489" spans="1:50" ht="26.45" customHeight="1">
      <c r="A1489" s="117"/>
      <c r="B1489" s="245"/>
      <c r="C1489" s="136"/>
      <c r="D1489" s="208" t="str">
        <f t="shared" si="464"/>
        <v/>
      </c>
      <c r="E1489" s="129" t="s">
        <v>169</v>
      </c>
      <c r="F1489" s="209" t="s">
        <v>169</v>
      </c>
      <c r="G1489" s="135"/>
      <c r="H1489" s="258"/>
      <c r="I1489" s="259">
        <f t="shared" si="465"/>
        <v>0</v>
      </c>
      <c r="J1489" s="259">
        <f t="shared" si="466"/>
        <v>0</v>
      </c>
      <c r="K1489" s="259">
        <f t="shared" si="467"/>
        <v>0</v>
      </c>
      <c r="L1489" s="252"/>
      <c r="M1489" s="252"/>
      <c r="N1489" s="252"/>
      <c r="O1489" s="147">
        <v>0</v>
      </c>
      <c r="P1489" s="147">
        <v>0</v>
      </c>
      <c r="Q1489" s="137">
        <f t="shared" si="468"/>
        <v>0</v>
      </c>
      <c r="R1489" s="80">
        <f t="shared" si="469"/>
        <v>0</v>
      </c>
      <c r="S1489" s="147">
        <v>0</v>
      </c>
      <c r="T1489" s="121"/>
      <c r="U1489" s="263">
        <f>IFERROR(VLOOKUP(B1489,คำนวณตกเบิกวิทยฐานะ!$B$9:$P$1008,14,FALSE),0)</f>
        <v>0</v>
      </c>
      <c r="V1489" s="263">
        <f>IFERROR(VLOOKUP(B1489,คำนวณตกเบิกวิทยฐานะ!$B$9:$P$1008,15,FALSE),0)</f>
        <v>0</v>
      </c>
      <c r="W1489" s="264">
        <f t="shared" si="470"/>
        <v>0</v>
      </c>
      <c r="X1489" s="119" t="s">
        <v>169</v>
      </c>
      <c r="Y1489" s="209" t="s">
        <v>169</v>
      </c>
      <c r="Z1489" s="258"/>
      <c r="AA1489" s="253">
        <f t="shared" si="471"/>
        <v>0</v>
      </c>
      <c r="AB1489" s="253">
        <f t="shared" si="472"/>
        <v>0</v>
      </c>
      <c r="AC1489" s="253">
        <f t="shared" si="481"/>
        <v>0</v>
      </c>
      <c r="AD1489" s="253">
        <f t="shared" si="473"/>
        <v>0</v>
      </c>
      <c r="AE1489" s="268">
        <f t="shared" si="482"/>
        <v>0</v>
      </c>
      <c r="AF1489" s="269">
        <f t="shared" si="474"/>
        <v>0</v>
      </c>
      <c r="AG1489" s="270">
        <f t="shared" si="475"/>
        <v>0</v>
      </c>
      <c r="AH1489" s="121"/>
      <c r="AI1489" s="252"/>
      <c r="AJ1489" s="295"/>
      <c r="AK1489" s="301">
        <f t="shared" si="476"/>
        <v>0</v>
      </c>
      <c r="AL1489" s="119" t="s">
        <v>169</v>
      </c>
      <c r="AM1489" s="123" t="s">
        <v>169</v>
      </c>
      <c r="AN1489" s="122"/>
      <c r="AO1489" s="119" t="s">
        <v>169</v>
      </c>
      <c r="AP1489" s="123" t="s">
        <v>169</v>
      </c>
      <c r="AQ1489" s="124"/>
      <c r="AR1489" s="119" t="s">
        <v>169</v>
      </c>
      <c r="AS1489" s="123" t="s">
        <v>169</v>
      </c>
      <c r="AT1489" s="122"/>
      <c r="AU1489" s="280">
        <f t="shared" si="477"/>
        <v>0</v>
      </c>
      <c r="AV1489" s="281">
        <f t="shared" si="478"/>
        <v>0</v>
      </c>
      <c r="AW1489" s="291">
        <f t="shared" si="479"/>
        <v>0</v>
      </c>
      <c r="AX1489" s="283">
        <f t="shared" si="480"/>
        <v>0</v>
      </c>
    </row>
    <row r="1490" spans="1:50" ht="26.45" customHeight="1">
      <c r="A1490" s="117"/>
      <c r="B1490" s="245"/>
      <c r="C1490" s="136"/>
      <c r="D1490" s="208" t="str">
        <f t="shared" si="464"/>
        <v/>
      </c>
      <c r="E1490" s="129" t="s">
        <v>169</v>
      </c>
      <c r="F1490" s="209" t="s">
        <v>169</v>
      </c>
      <c r="G1490" s="135"/>
      <c r="H1490" s="258"/>
      <c r="I1490" s="259">
        <f t="shared" si="465"/>
        <v>0</v>
      </c>
      <c r="J1490" s="259">
        <f t="shared" si="466"/>
        <v>0</v>
      </c>
      <c r="K1490" s="259">
        <f t="shared" si="467"/>
        <v>0</v>
      </c>
      <c r="L1490" s="252"/>
      <c r="M1490" s="252"/>
      <c r="N1490" s="252"/>
      <c r="O1490" s="147">
        <v>0</v>
      </c>
      <c r="P1490" s="147">
        <v>0</v>
      </c>
      <c r="Q1490" s="137">
        <f t="shared" si="468"/>
        <v>0</v>
      </c>
      <c r="R1490" s="80">
        <f t="shared" si="469"/>
        <v>0</v>
      </c>
      <c r="S1490" s="147">
        <v>0</v>
      </c>
      <c r="T1490" s="121"/>
      <c r="U1490" s="263">
        <f>IFERROR(VLOOKUP(B1490,คำนวณตกเบิกวิทยฐานะ!$B$9:$P$1008,14,FALSE),0)</f>
        <v>0</v>
      </c>
      <c r="V1490" s="263">
        <f>IFERROR(VLOOKUP(B1490,คำนวณตกเบิกวิทยฐานะ!$B$9:$P$1008,15,FALSE),0)</f>
        <v>0</v>
      </c>
      <c r="W1490" s="264">
        <f t="shared" si="470"/>
        <v>0</v>
      </c>
      <c r="X1490" s="119" t="s">
        <v>169</v>
      </c>
      <c r="Y1490" s="209" t="s">
        <v>169</v>
      </c>
      <c r="Z1490" s="258"/>
      <c r="AA1490" s="253">
        <f t="shared" si="471"/>
        <v>0</v>
      </c>
      <c r="AB1490" s="253">
        <f t="shared" si="472"/>
        <v>0</v>
      </c>
      <c r="AC1490" s="253">
        <f t="shared" si="481"/>
        <v>0</v>
      </c>
      <c r="AD1490" s="253">
        <f t="shared" si="473"/>
        <v>0</v>
      </c>
      <c r="AE1490" s="268">
        <f t="shared" si="482"/>
        <v>0</v>
      </c>
      <c r="AF1490" s="269">
        <f t="shared" si="474"/>
        <v>0</v>
      </c>
      <c r="AG1490" s="270">
        <f t="shared" si="475"/>
        <v>0</v>
      </c>
      <c r="AH1490" s="121"/>
      <c r="AI1490" s="252"/>
      <c r="AJ1490" s="295"/>
      <c r="AK1490" s="301">
        <f t="shared" si="476"/>
        <v>0</v>
      </c>
      <c r="AL1490" s="119" t="s">
        <v>169</v>
      </c>
      <c r="AM1490" s="123" t="s">
        <v>169</v>
      </c>
      <c r="AN1490" s="122"/>
      <c r="AO1490" s="119" t="s">
        <v>169</v>
      </c>
      <c r="AP1490" s="123" t="s">
        <v>169</v>
      </c>
      <c r="AQ1490" s="124"/>
      <c r="AR1490" s="119" t="s">
        <v>169</v>
      </c>
      <c r="AS1490" s="123" t="s">
        <v>169</v>
      </c>
      <c r="AT1490" s="122"/>
      <c r="AU1490" s="280">
        <f t="shared" si="477"/>
        <v>0</v>
      </c>
      <c r="AV1490" s="281">
        <f t="shared" si="478"/>
        <v>0</v>
      </c>
      <c r="AW1490" s="291">
        <f t="shared" si="479"/>
        <v>0</v>
      </c>
      <c r="AX1490" s="283">
        <f t="shared" si="480"/>
        <v>0</v>
      </c>
    </row>
    <row r="1491" spans="1:50" ht="26.45" customHeight="1">
      <c r="A1491" s="117"/>
      <c r="B1491" s="245"/>
      <c r="C1491" s="136"/>
      <c r="D1491" s="208" t="str">
        <f t="shared" si="464"/>
        <v/>
      </c>
      <c r="E1491" s="129" t="s">
        <v>169</v>
      </c>
      <c r="F1491" s="209" t="s">
        <v>169</v>
      </c>
      <c r="G1491" s="135"/>
      <c r="H1491" s="258"/>
      <c r="I1491" s="259">
        <f t="shared" si="465"/>
        <v>0</v>
      </c>
      <c r="J1491" s="259">
        <f t="shared" si="466"/>
        <v>0</v>
      </c>
      <c r="K1491" s="259">
        <f t="shared" si="467"/>
        <v>0</v>
      </c>
      <c r="L1491" s="252"/>
      <c r="M1491" s="252"/>
      <c r="N1491" s="252"/>
      <c r="O1491" s="147">
        <v>0</v>
      </c>
      <c r="P1491" s="147">
        <v>0</v>
      </c>
      <c r="Q1491" s="137">
        <f t="shared" si="468"/>
        <v>0</v>
      </c>
      <c r="R1491" s="80">
        <f t="shared" si="469"/>
        <v>0</v>
      </c>
      <c r="S1491" s="147">
        <v>0</v>
      </c>
      <c r="T1491" s="121"/>
      <c r="U1491" s="263">
        <f>IFERROR(VLOOKUP(B1491,คำนวณตกเบิกวิทยฐานะ!$B$9:$P$1008,14,FALSE),0)</f>
        <v>0</v>
      </c>
      <c r="V1491" s="263">
        <f>IFERROR(VLOOKUP(B1491,คำนวณตกเบิกวิทยฐานะ!$B$9:$P$1008,15,FALSE),0)</f>
        <v>0</v>
      </c>
      <c r="W1491" s="264">
        <f t="shared" si="470"/>
        <v>0</v>
      </c>
      <c r="X1491" s="119" t="s">
        <v>169</v>
      </c>
      <c r="Y1491" s="209" t="s">
        <v>169</v>
      </c>
      <c r="Z1491" s="258"/>
      <c r="AA1491" s="253">
        <f t="shared" si="471"/>
        <v>0</v>
      </c>
      <c r="AB1491" s="253">
        <f t="shared" si="472"/>
        <v>0</v>
      </c>
      <c r="AC1491" s="253">
        <f t="shared" si="481"/>
        <v>0</v>
      </c>
      <c r="AD1491" s="253">
        <f t="shared" si="473"/>
        <v>0</v>
      </c>
      <c r="AE1491" s="268">
        <f t="shared" si="482"/>
        <v>0</v>
      </c>
      <c r="AF1491" s="269">
        <f t="shared" si="474"/>
        <v>0</v>
      </c>
      <c r="AG1491" s="270">
        <f t="shared" si="475"/>
        <v>0</v>
      </c>
      <c r="AH1491" s="121"/>
      <c r="AI1491" s="252"/>
      <c r="AJ1491" s="295"/>
      <c r="AK1491" s="301">
        <f t="shared" si="476"/>
        <v>0</v>
      </c>
      <c r="AL1491" s="119" t="s">
        <v>169</v>
      </c>
      <c r="AM1491" s="123" t="s">
        <v>169</v>
      </c>
      <c r="AN1491" s="122"/>
      <c r="AO1491" s="119" t="s">
        <v>169</v>
      </c>
      <c r="AP1491" s="123" t="s">
        <v>169</v>
      </c>
      <c r="AQ1491" s="124"/>
      <c r="AR1491" s="119" t="s">
        <v>169</v>
      </c>
      <c r="AS1491" s="123" t="s">
        <v>169</v>
      </c>
      <c r="AT1491" s="122"/>
      <c r="AU1491" s="280">
        <f t="shared" si="477"/>
        <v>0</v>
      </c>
      <c r="AV1491" s="281">
        <f t="shared" si="478"/>
        <v>0</v>
      </c>
      <c r="AW1491" s="291">
        <f t="shared" si="479"/>
        <v>0</v>
      </c>
      <c r="AX1491" s="283">
        <f t="shared" si="480"/>
        <v>0</v>
      </c>
    </row>
    <row r="1492" spans="1:50" ht="26.45" customHeight="1">
      <c r="A1492" s="117"/>
      <c r="B1492" s="245"/>
      <c r="C1492" s="136"/>
      <c r="D1492" s="208" t="str">
        <f t="shared" si="464"/>
        <v/>
      </c>
      <c r="E1492" s="129" t="s">
        <v>169</v>
      </c>
      <c r="F1492" s="209" t="s">
        <v>169</v>
      </c>
      <c r="G1492" s="135"/>
      <c r="H1492" s="258"/>
      <c r="I1492" s="259">
        <f t="shared" si="465"/>
        <v>0</v>
      </c>
      <c r="J1492" s="259">
        <f t="shared" si="466"/>
        <v>0</v>
      </c>
      <c r="K1492" s="259">
        <f t="shared" si="467"/>
        <v>0</v>
      </c>
      <c r="L1492" s="252"/>
      <c r="M1492" s="252"/>
      <c r="N1492" s="252"/>
      <c r="O1492" s="147">
        <v>0</v>
      </c>
      <c r="P1492" s="147">
        <v>0</v>
      </c>
      <c r="Q1492" s="137">
        <f t="shared" si="468"/>
        <v>0</v>
      </c>
      <c r="R1492" s="80">
        <f t="shared" si="469"/>
        <v>0</v>
      </c>
      <c r="S1492" s="147">
        <v>0</v>
      </c>
      <c r="T1492" s="121"/>
      <c r="U1492" s="263">
        <f>IFERROR(VLOOKUP(B1492,คำนวณตกเบิกวิทยฐานะ!$B$9:$P$1008,14,FALSE),0)</f>
        <v>0</v>
      </c>
      <c r="V1492" s="263">
        <f>IFERROR(VLOOKUP(B1492,คำนวณตกเบิกวิทยฐานะ!$B$9:$P$1008,15,FALSE),0)</f>
        <v>0</v>
      </c>
      <c r="W1492" s="264">
        <f t="shared" si="470"/>
        <v>0</v>
      </c>
      <c r="X1492" s="119" t="s">
        <v>169</v>
      </c>
      <c r="Y1492" s="209" t="s">
        <v>169</v>
      </c>
      <c r="Z1492" s="258"/>
      <c r="AA1492" s="253">
        <f t="shared" si="471"/>
        <v>0</v>
      </c>
      <c r="AB1492" s="253">
        <f t="shared" si="472"/>
        <v>0</v>
      </c>
      <c r="AC1492" s="253">
        <f t="shared" si="481"/>
        <v>0</v>
      </c>
      <c r="AD1492" s="253">
        <f t="shared" si="473"/>
        <v>0</v>
      </c>
      <c r="AE1492" s="268">
        <f t="shared" si="482"/>
        <v>0</v>
      </c>
      <c r="AF1492" s="269">
        <f t="shared" si="474"/>
        <v>0</v>
      </c>
      <c r="AG1492" s="270">
        <f t="shared" si="475"/>
        <v>0</v>
      </c>
      <c r="AH1492" s="121"/>
      <c r="AI1492" s="252"/>
      <c r="AJ1492" s="295"/>
      <c r="AK1492" s="301">
        <f t="shared" si="476"/>
        <v>0</v>
      </c>
      <c r="AL1492" s="119" t="s">
        <v>169</v>
      </c>
      <c r="AM1492" s="123" t="s">
        <v>169</v>
      </c>
      <c r="AN1492" s="122"/>
      <c r="AO1492" s="119" t="s">
        <v>169</v>
      </c>
      <c r="AP1492" s="123" t="s">
        <v>169</v>
      </c>
      <c r="AQ1492" s="124"/>
      <c r="AR1492" s="119" t="s">
        <v>169</v>
      </c>
      <c r="AS1492" s="123" t="s">
        <v>169</v>
      </c>
      <c r="AT1492" s="122"/>
      <c r="AU1492" s="280">
        <f t="shared" si="477"/>
        <v>0</v>
      </c>
      <c r="AV1492" s="281">
        <f t="shared" si="478"/>
        <v>0</v>
      </c>
      <c r="AW1492" s="291">
        <f t="shared" si="479"/>
        <v>0</v>
      </c>
      <c r="AX1492" s="283">
        <f t="shared" si="480"/>
        <v>0</v>
      </c>
    </row>
    <row r="1493" spans="1:50" ht="26.45" customHeight="1">
      <c r="A1493" s="117"/>
      <c r="B1493" s="245"/>
      <c r="C1493" s="136"/>
      <c r="D1493" s="208" t="str">
        <f t="shared" si="464"/>
        <v/>
      </c>
      <c r="E1493" s="129" t="s">
        <v>169</v>
      </c>
      <c r="F1493" s="209" t="s">
        <v>169</v>
      </c>
      <c r="G1493" s="135"/>
      <c r="H1493" s="258"/>
      <c r="I1493" s="259">
        <f t="shared" si="465"/>
        <v>0</v>
      </c>
      <c r="J1493" s="259">
        <f t="shared" si="466"/>
        <v>0</v>
      </c>
      <c r="K1493" s="259">
        <f t="shared" si="467"/>
        <v>0</v>
      </c>
      <c r="L1493" s="252"/>
      <c r="M1493" s="252"/>
      <c r="N1493" s="252"/>
      <c r="O1493" s="147">
        <v>0</v>
      </c>
      <c r="P1493" s="147">
        <v>0</v>
      </c>
      <c r="Q1493" s="137">
        <f t="shared" si="468"/>
        <v>0</v>
      </c>
      <c r="R1493" s="80">
        <f t="shared" si="469"/>
        <v>0</v>
      </c>
      <c r="S1493" s="147">
        <v>0</v>
      </c>
      <c r="T1493" s="121"/>
      <c r="U1493" s="263">
        <f>IFERROR(VLOOKUP(B1493,คำนวณตกเบิกวิทยฐานะ!$B$9:$P$1008,14,FALSE),0)</f>
        <v>0</v>
      </c>
      <c r="V1493" s="263">
        <f>IFERROR(VLOOKUP(B1493,คำนวณตกเบิกวิทยฐานะ!$B$9:$P$1008,15,FALSE),0)</f>
        <v>0</v>
      </c>
      <c r="W1493" s="264">
        <f t="shared" si="470"/>
        <v>0</v>
      </c>
      <c r="X1493" s="119" t="s">
        <v>169</v>
      </c>
      <c r="Y1493" s="209" t="s">
        <v>169</v>
      </c>
      <c r="Z1493" s="258"/>
      <c r="AA1493" s="253">
        <f t="shared" si="471"/>
        <v>0</v>
      </c>
      <c r="AB1493" s="253">
        <f t="shared" si="472"/>
        <v>0</v>
      </c>
      <c r="AC1493" s="253">
        <f t="shared" si="481"/>
        <v>0</v>
      </c>
      <c r="AD1493" s="253">
        <f t="shared" si="473"/>
        <v>0</v>
      </c>
      <c r="AE1493" s="268">
        <f t="shared" si="482"/>
        <v>0</v>
      </c>
      <c r="AF1493" s="269">
        <f t="shared" si="474"/>
        <v>0</v>
      </c>
      <c r="AG1493" s="270">
        <f t="shared" si="475"/>
        <v>0</v>
      </c>
      <c r="AH1493" s="121"/>
      <c r="AI1493" s="252"/>
      <c r="AJ1493" s="295"/>
      <c r="AK1493" s="301">
        <f t="shared" si="476"/>
        <v>0</v>
      </c>
      <c r="AL1493" s="119" t="s">
        <v>169</v>
      </c>
      <c r="AM1493" s="123" t="s">
        <v>169</v>
      </c>
      <c r="AN1493" s="122"/>
      <c r="AO1493" s="119" t="s">
        <v>169</v>
      </c>
      <c r="AP1493" s="123" t="s">
        <v>169</v>
      </c>
      <c r="AQ1493" s="124"/>
      <c r="AR1493" s="119" t="s">
        <v>169</v>
      </c>
      <c r="AS1493" s="123" t="s">
        <v>169</v>
      </c>
      <c r="AT1493" s="122"/>
      <c r="AU1493" s="280">
        <f t="shared" si="477"/>
        <v>0</v>
      </c>
      <c r="AV1493" s="281">
        <f t="shared" si="478"/>
        <v>0</v>
      </c>
      <c r="AW1493" s="291">
        <f t="shared" si="479"/>
        <v>0</v>
      </c>
      <c r="AX1493" s="283">
        <f t="shared" si="480"/>
        <v>0</v>
      </c>
    </row>
    <row r="1494" spans="1:50" ht="26.45" customHeight="1">
      <c r="A1494" s="117"/>
      <c r="B1494" s="245"/>
      <c r="C1494" s="136"/>
      <c r="D1494" s="208" t="str">
        <f t="shared" si="464"/>
        <v/>
      </c>
      <c r="E1494" s="129" t="s">
        <v>169</v>
      </c>
      <c r="F1494" s="209" t="s">
        <v>169</v>
      </c>
      <c r="G1494" s="135"/>
      <c r="H1494" s="258"/>
      <c r="I1494" s="259">
        <f t="shared" si="465"/>
        <v>0</v>
      </c>
      <c r="J1494" s="259">
        <f t="shared" si="466"/>
        <v>0</v>
      </c>
      <c r="K1494" s="259">
        <f t="shared" si="467"/>
        <v>0</v>
      </c>
      <c r="L1494" s="252"/>
      <c r="M1494" s="252"/>
      <c r="N1494" s="252"/>
      <c r="O1494" s="147">
        <v>0</v>
      </c>
      <c r="P1494" s="147">
        <v>0</v>
      </c>
      <c r="Q1494" s="137">
        <f t="shared" si="468"/>
        <v>0</v>
      </c>
      <c r="R1494" s="80">
        <f t="shared" si="469"/>
        <v>0</v>
      </c>
      <c r="S1494" s="147">
        <v>0</v>
      </c>
      <c r="T1494" s="121"/>
      <c r="U1494" s="263">
        <f>IFERROR(VLOOKUP(B1494,คำนวณตกเบิกวิทยฐานะ!$B$9:$P$1008,14,FALSE),0)</f>
        <v>0</v>
      </c>
      <c r="V1494" s="263">
        <f>IFERROR(VLOOKUP(B1494,คำนวณตกเบิกวิทยฐานะ!$B$9:$P$1008,15,FALSE),0)</f>
        <v>0</v>
      </c>
      <c r="W1494" s="264">
        <f t="shared" si="470"/>
        <v>0</v>
      </c>
      <c r="X1494" s="119" t="s">
        <v>169</v>
      </c>
      <c r="Y1494" s="209" t="s">
        <v>169</v>
      </c>
      <c r="Z1494" s="258"/>
      <c r="AA1494" s="253">
        <f t="shared" si="471"/>
        <v>0</v>
      </c>
      <c r="AB1494" s="253">
        <f t="shared" si="472"/>
        <v>0</v>
      </c>
      <c r="AC1494" s="253">
        <f t="shared" si="481"/>
        <v>0</v>
      </c>
      <c r="AD1494" s="253">
        <f t="shared" si="473"/>
        <v>0</v>
      </c>
      <c r="AE1494" s="268">
        <f t="shared" si="482"/>
        <v>0</v>
      </c>
      <c r="AF1494" s="269">
        <f t="shared" si="474"/>
        <v>0</v>
      </c>
      <c r="AG1494" s="270">
        <f t="shared" si="475"/>
        <v>0</v>
      </c>
      <c r="AH1494" s="121"/>
      <c r="AI1494" s="252"/>
      <c r="AJ1494" s="295"/>
      <c r="AK1494" s="301">
        <f t="shared" si="476"/>
        <v>0</v>
      </c>
      <c r="AL1494" s="119" t="s">
        <v>169</v>
      </c>
      <c r="AM1494" s="123" t="s">
        <v>169</v>
      </c>
      <c r="AN1494" s="122"/>
      <c r="AO1494" s="119" t="s">
        <v>169</v>
      </c>
      <c r="AP1494" s="123" t="s">
        <v>169</v>
      </c>
      <c r="AQ1494" s="124"/>
      <c r="AR1494" s="119" t="s">
        <v>169</v>
      </c>
      <c r="AS1494" s="123" t="s">
        <v>169</v>
      </c>
      <c r="AT1494" s="122"/>
      <c r="AU1494" s="280">
        <f t="shared" si="477"/>
        <v>0</v>
      </c>
      <c r="AV1494" s="281">
        <f t="shared" si="478"/>
        <v>0</v>
      </c>
      <c r="AW1494" s="291">
        <f t="shared" si="479"/>
        <v>0</v>
      </c>
      <c r="AX1494" s="283">
        <f t="shared" si="480"/>
        <v>0</v>
      </c>
    </row>
    <row r="1495" spans="1:50" ht="26.45" customHeight="1">
      <c r="A1495" s="117"/>
      <c r="B1495" s="245"/>
      <c r="C1495" s="136"/>
      <c r="D1495" s="208" t="str">
        <f t="shared" si="464"/>
        <v/>
      </c>
      <c r="E1495" s="129" t="s">
        <v>169</v>
      </c>
      <c r="F1495" s="209" t="s">
        <v>169</v>
      </c>
      <c r="G1495" s="135"/>
      <c r="H1495" s="258"/>
      <c r="I1495" s="259">
        <f t="shared" si="465"/>
        <v>0</v>
      </c>
      <c r="J1495" s="259">
        <f t="shared" si="466"/>
        <v>0</v>
      </c>
      <c r="K1495" s="259">
        <f t="shared" si="467"/>
        <v>0</v>
      </c>
      <c r="L1495" s="252"/>
      <c r="M1495" s="252"/>
      <c r="N1495" s="252"/>
      <c r="O1495" s="147">
        <v>0</v>
      </c>
      <c r="P1495" s="147">
        <v>0</v>
      </c>
      <c r="Q1495" s="137">
        <f t="shared" si="468"/>
        <v>0</v>
      </c>
      <c r="R1495" s="80">
        <f t="shared" si="469"/>
        <v>0</v>
      </c>
      <c r="S1495" s="147">
        <v>0</v>
      </c>
      <c r="T1495" s="121"/>
      <c r="U1495" s="263">
        <f>IFERROR(VLOOKUP(B1495,คำนวณตกเบิกวิทยฐานะ!$B$9:$P$1008,14,FALSE),0)</f>
        <v>0</v>
      </c>
      <c r="V1495" s="263">
        <f>IFERROR(VLOOKUP(B1495,คำนวณตกเบิกวิทยฐานะ!$B$9:$P$1008,15,FALSE),0)</f>
        <v>0</v>
      </c>
      <c r="W1495" s="264">
        <f t="shared" si="470"/>
        <v>0</v>
      </c>
      <c r="X1495" s="119" t="s">
        <v>169</v>
      </c>
      <c r="Y1495" s="209" t="s">
        <v>169</v>
      </c>
      <c r="Z1495" s="258"/>
      <c r="AA1495" s="253">
        <f t="shared" si="471"/>
        <v>0</v>
      </c>
      <c r="AB1495" s="253">
        <f t="shared" si="472"/>
        <v>0</v>
      </c>
      <c r="AC1495" s="253">
        <f t="shared" si="481"/>
        <v>0</v>
      </c>
      <c r="AD1495" s="253">
        <f t="shared" si="473"/>
        <v>0</v>
      </c>
      <c r="AE1495" s="268">
        <f t="shared" si="482"/>
        <v>0</v>
      </c>
      <c r="AF1495" s="269">
        <f t="shared" si="474"/>
        <v>0</v>
      </c>
      <c r="AG1495" s="270">
        <f t="shared" si="475"/>
        <v>0</v>
      </c>
      <c r="AH1495" s="121"/>
      <c r="AI1495" s="252"/>
      <c r="AJ1495" s="295"/>
      <c r="AK1495" s="301">
        <f t="shared" si="476"/>
        <v>0</v>
      </c>
      <c r="AL1495" s="119" t="s">
        <v>169</v>
      </c>
      <c r="AM1495" s="123" t="s">
        <v>169</v>
      </c>
      <c r="AN1495" s="122"/>
      <c r="AO1495" s="119" t="s">
        <v>169</v>
      </c>
      <c r="AP1495" s="123" t="s">
        <v>169</v>
      </c>
      <c r="AQ1495" s="124"/>
      <c r="AR1495" s="119" t="s">
        <v>169</v>
      </c>
      <c r="AS1495" s="123" t="s">
        <v>169</v>
      </c>
      <c r="AT1495" s="122"/>
      <c r="AU1495" s="280">
        <f t="shared" si="477"/>
        <v>0</v>
      </c>
      <c r="AV1495" s="281">
        <f t="shared" si="478"/>
        <v>0</v>
      </c>
      <c r="AW1495" s="291">
        <f t="shared" si="479"/>
        <v>0</v>
      </c>
      <c r="AX1495" s="283">
        <f t="shared" si="480"/>
        <v>0</v>
      </c>
    </row>
    <row r="1496" spans="1:50" ht="26.45" customHeight="1">
      <c r="A1496" s="117"/>
      <c r="B1496" s="245"/>
      <c r="C1496" s="136"/>
      <c r="D1496" s="208" t="str">
        <f t="shared" si="464"/>
        <v/>
      </c>
      <c r="E1496" s="129" t="s">
        <v>169</v>
      </c>
      <c r="F1496" s="209" t="s">
        <v>169</v>
      </c>
      <c r="G1496" s="135"/>
      <c r="H1496" s="258"/>
      <c r="I1496" s="259">
        <f t="shared" si="465"/>
        <v>0</v>
      </c>
      <c r="J1496" s="259">
        <f t="shared" si="466"/>
        <v>0</v>
      </c>
      <c r="K1496" s="259">
        <f t="shared" si="467"/>
        <v>0</v>
      </c>
      <c r="L1496" s="252"/>
      <c r="M1496" s="252"/>
      <c r="N1496" s="252"/>
      <c r="O1496" s="147">
        <v>0</v>
      </c>
      <c r="P1496" s="147">
        <v>0</v>
      </c>
      <c r="Q1496" s="137">
        <f t="shared" si="468"/>
        <v>0</v>
      </c>
      <c r="R1496" s="80">
        <f t="shared" si="469"/>
        <v>0</v>
      </c>
      <c r="S1496" s="147">
        <v>0</v>
      </c>
      <c r="T1496" s="121"/>
      <c r="U1496" s="263">
        <f>IFERROR(VLOOKUP(B1496,คำนวณตกเบิกวิทยฐานะ!$B$9:$P$1008,14,FALSE),0)</f>
        <v>0</v>
      </c>
      <c r="V1496" s="263">
        <f>IFERROR(VLOOKUP(B1496,คำนวณตกเบิกวิทยฐานะ!$B$9:$P$1008,15,FALSE),0)</f>
        <v>0</v>
      </c>
      <c r="W1496" s="264">
        <f t="shared" si="470"/>
        <v>0</v>
      </c>
      <c r="X1496" s="119" t="s">
        <v>169</v>
      </c>
      <c r="Y1496" s="209" t="s">
        <v>169</v>
      </c>
      <c r="Z1496" s="258"/>
      <c r="AA1496" s="253">
        <f t="shared" si="471"/>
        <v>0</v>
      </c>
      <c r="AB1496" s="253">
        <f t="shared" si="472"/>
        <v>0</v>
      </c>
      <c r="AC1496" s="253">
        <f t="shared" si="481"/>
        <v>0</v>
      </c>
      <c r="AD1496" s="253">
        <f t="shared" si="473"/>
        <v>0</v>
      </c>
      <c r="AE1496" s="268">
        <f t="shared" si="482"/>
        <v>0</v>
      </c>
      <c r="AF1496" s="269">
        <f t="shared" si="474"/>
        <v>0</v>
      </c>
      <c r="AG1496" s="270">
        <f t="shared" si="475"/>
        <v>0</v>
      </c>
      <c r="AH1496" s="121"/>
      <c r="AI1496" s="252"/>
      <c r="AJ1496" s="295"/>
      <c r="AK1496" s="301">
        <f t="shared" si="476"/>
        <v>0</v>
      </c>
      <c r="AL1496" s="119" t="s">
        <v>169</v>
      </c>
      <c r="AM1496" s="123" t="s">
        <v>169</v>
      </c>
      <c r="AN1496" s="122"/>
      <c r="AO1496" s="119" t="s">
        <v>169</v>
      </c>
      <c r="AP1496" s="123" t="s">
        <v>169</v>
      </c>
      <c r="AQ1496" s="124"/>
      <c r="AR1496" s="119" t="s">
        <v>169</v>
      </c>
      <c r="AS1496" s="123" t="s">
        <v>169</v>
      </c>
      <c r="AT1496" s="122"/>
      <c r="AU1496" s="280">
        <f t="shared" si="477"/>
        <v>0</v>
      </c>
      <c r="AV1496" s="281">
        <f t="shared" si="478"/>
        <v>0</v>
      </c>
      <c r="AW1496" s="291">
        <f t="shared" si="479"/>
        <v>0</v>
      </c>
      <c r="AX1496" s="283">
        <f t="shared" si="480"/>
        <v>0</v>
      </c>
    </row>
    <row r="1497" spans="1:50" ht="26.45" customHeight="1">
      <c r="A1497" s="117"/>
      <c r="B1497" s="245"/>
      <c r="C1497" s="136"/>
      <c r="D1497" s="208" t="str">
        <f t="shared" si="464"/>
        <v/>
      </c>
      <c r="E1497" s="129" t="s">
        <v>169</v>
      </c>
      <c r="F1497" s="209" t="s">
        <v>169</v>
      </c>
      <c r="G1497" s="135"/>
      <c r="H1497" s="258"/>
      <c r="I1497" s="259">
        <f t="shared" si="465"/>
        <v>0</v>
      </c>
      <c r="J1497" s="259">
        <f t="shared" si="466"/>
        <v>0</v>
      </c>
      <c r="K1497" s="259">
        <f t="shared" si="467"/>
        <v>0</v>
      </c>
      <c r="L1497" s="252"/>
      <c r="M1497" s="252"/>
      <c r="N1497" s="252"/>
      <c r="O1497" s="147">
        <v>0</v>
      </c>
      <c r="P1497" s="147">
        <v>0</v>
      </c>
      <c r="Q1497" s="137">
        <f t="shared" si="468"/>
        <v>0</v>
      </c>
      <c r="R1497" s="80">
        <f t="shared" si="469"/>
        <v>0</v>
      </c>
      <c r="S1497" s="147">
        <v>0</v>
      </c>
      <c r="T1497" s="121"/>
      <c r="U1497" s="263">
        <f>IFERROR(VLOOKUP(B1497,คำนวณตกเบิกวิทยฐานะ!$B$9:$P$1008,14,FALSE),0)</f>
        <v>0</v>
      </c>
      <c r="V1497" s="263">
        <f>IFERROR(VLOOKUP(B1497,คำนวณตกเบิกวิทยฐานะ!$B$9:$P$1008,15,FALSE),0)</f>
        <v>0</v>
      </c>
      <c r="W1497" s="264">
        <f t="shared" si="470"/>
        <v>0</v>
      </c>
      <c r="X1497" s="119" t="s">
        <v>169</v>
      </c>
      <c r="Y1497" s="209" t="s">
        <v>169</v>
      </c>
      <c r="Z1497" s="258"/>
      <c r="AA1497" s="253">
        <f t="shared" si="471"/>
        <v>0</v>
      </c>
      <c r="AB1497" s="253">
        <f t="shared" si="472"/>
        <v>0</v>
      </c>
      <c r="AC1497" s="253">
        <f t="shared" si="481"/>
        <v>0</v>
      </c>
      <c r="AD1497" s="253">
        <f t="shared" si="473"/>
        <v>0</v>
      </c>
      <c r="AE1497" s="268">
        <f t="shared" si="482"/>
        <v>0</v>
      </c>
      <c r="AF1497" s="269">
        <f t="shared" si="474"/>
        <v>0</v>
      </c>
      <c r="AG1497" s="270">
        <f t="shared" si="475"/>
        <v>0</v>
      </c>
      <c r="AH1497" s="121"/>
      <c r="AI1497" s="252"/>
      <c r="AJ1497" s="295"/>
      <c r="AK1497" s="301">
        <f t="shared" si="476"/>
        <v>0</v>
      </c>
      <c r="AL1497" s="119" t="s">
        <v>169</v>
      </c>
      <c r="AM1497" s="123" t="s">
        <v>169</v>
      </c>
      <c r="AN1497" s="122"/>
      <c r="AO1497" s="119" t="s">
        <v>169</v>
      </c>
      <c r="AP1497" s="123" t="s">
        <v>169</v>
      </c>
      <c r="AQ1497" s="124"/>
      <c r="AR1497" s="119" t="s">
        <v>169</v>
      </c>
      <c r="AS1497" s="123" t="s">
        <v>169</v>
      </c>
      <c r="AT1497" s="122"/>
      <c r="AU1497" s="280">
        <f t="shared" si="477"/>
        <v>0</v>
      </c>
      <c r="AV1497" s="281">
        <f t="shared" si="478"/>
        <v>0</v>
      </c>
      <c r="AW1497" s="291">
        <f t="shared" si="479"/>
        <v>0</v>
      </c>
      <c r="AX1497" s="283">
        <f t="shared" si="480"/>
        <v>0</v>
      </c>
    </row>
    <row r="1498" spans="1:50" ht="26.45" customHeight="1">
      <c r="A1498" s="117"/>
      <c r="B1498" s="245"/>
      <c r="C1498" s="136"/>
      <c r="D1498" s="208" t="str">
        <f t="shared" si="464"/>
        <v/>
      </c>
      <c r="E1498" s="129" t="s">
        <v>169</v>
      </c>
      <c r="F1498" s="209" t="s">
        <v>169</v>
      </c>
      <c r="G1498" s="135"/>
      <c r="H1498" s="258"/>
      <c r="I1498" s="259">
        <f t="shared" si="465"/>
        <v>0</v>
      </c>
      <c r="J1498" s="259">
        <f t="shared" si="466"/>
        <v>0</v>
      </c>
      <c r="K1498" s="259">
        <f t="shared" si="467"/>
        <v>0</v>
      </c>
      <c r="L1498" s="252"/>
      <c r="M1498" s="252"/>
      <c r="N1498" s="252"/>
      <c r="O1498" s="147">
        <v>0</v>
      </c>
      <c r="P1498" s="147">
        <v>0</v>
      </c>
      <c r="Q1498" s="137">
        <f t="shared" si="468"/>
        <v>0</v>
      </c>
      <c r="R1498" s="80">
        <f t="shared" si="469"/>
        <v>0</v>
      </c>
      <c r="S1498" s="147">
        <v>0</v>
      </c>
      <c r="T1498" s="121"/>
      <c r="U1498" s="263">
        <f>IFERROR(VLOOKUP(B1498,คำนวณตกเบิกวิทยฐานะ!$B$9:$P$1008,14,FALSE),0)</f>
        <v>0</v>
      </c>
      <c r="V1498" s="263">
        <f>IFERROR(VLOOKUP(B1498,คำนวณตกเบิกวิทยฐานะ!$B$9:$P$1008,15,FALSE),0)</f>
        <v>0</v>
      </c>
      <c r="W1498" s="264">
        <f t="shared" si="470"/>
        <v>0</v>
      </c>
      <c r="X1498" s="119" t="s">
        <v>169</v>
      </c>
      <c r="Y1498" s="209" t="s">
        <v>169</v>
      </c>
      <c r="Z1498" s="258"/>
      <c r="AA1498" s="253">
        <f t="shared" si="471"/>
        <v>0</v>
      </c>
      <c r="AB1498" s="253">
        <f t="shared" si="472"/>
        <v>0</v>
      </c>
      <c r="AC1498" s="253">
        <f t="shared" si="481"/>
        <v>0</v>
      </c>
      <c r="AD1498" s="253">
        <f t="shared" si="473"/>
        <v>0</v>
      </c>
      <c r="AE1498" s="268">
        <f t="shared" si="482"/>
        <v>0</v>
      </c>
      <c r="AF1498" s="269">
        <f t="shared" si="474"/>
        <v>0</v>
      </c>
      <c r="AG1498" s="270">
        <f t="shared" si="475"/>
        <v>0</v>
      </c>
      <c r="AH1498" s="121"/>
      <c r="AI1498" s="252"/>
      <c r="AJ1498" s="295"/>
      <c r="AK1498" s="301">
        <f t="shared" si="476"/>
        <v>0</v>
      </c>
      <c r="AL1498" s="119" t="s">
        <v>169</v>
      </c>
      <c r="AM1498" s="123" t="s">
        <v>169</v>
      </c>
      <c r="AN1498" s="122"/>
      <c r="AO1498" s="119" t="s">
        <v>169</v>
      </c>
      <c r="AP1498" s="123" t="s">
        <v>169</v>
      </c>
      <c r="AQ1498" s="124"/>
      <c r="AR1498" s="119" t="s">
        <v>169</v>
      </c>
      <c r="AS1498" s="123" t="s">
        <v>169</v>
      </c>
      <c r="AT1498" s="122"/>
      <c r="AU1498" s="280">
        <f t="shared" si="477"/>
        <v>0</v>
      </c>
      <c r="AV1498" s="281">
        <f t="shared" si="478"/>
        <v>0</v>
      </c>
      <c r="AW1498" s="291">
        <f t="shared" si="479"/>
        <v>0</v>
      </c>
      <c r="AX1498" s="283">
        <f t="shared" si="480"/>
        <v>0</v>
      </c>
    </row>
    <row r="1499" spans="1:50" ht="26.45" customHeight="1">
      <c r="A1499" s="117"/>
      <c r="B1499" s="245"/>
      <c r="C1499" s="136"/>
      <c r="D1499" s="208" t="str">
        <f t="shared" si="464"/>
        <v/>
      </c>
      <c r="E1499" s="129" t="s">
        <v>169</v>
      </c>
      <c r="F1499" s="209" t="s">
        <v>169</v>
      </c>
      <c r="G1499" s="135"/>
      <c r="H1499" s="258"/>
      <c r="I1499" s="259">
        <f t="shared" si="465"/>
        <v>0</v>
      </c>
      <c r="J1499" s="259">
        <f t="shared" si="466"/>
        <v>0</v>
      </c>
      <c r="K1499" s="259">
        <f t="shared" si="467"/>
        <v>0</v>
      </c>
      <c r="L1499" s="252"/>
      <c r="M1499" s="252"/>
      <c r="N1499" s="252"/>
      <c r="O1499" s="147">
        <v>0</v>
      </c>
      <c r="P1499" s="147">
        <v>0</v>
      </c>
      <c r="Q1499" s="137">
        <f t="shared" si="468"/>
        <v>0</v>
      </c>
      <c r="R1499" s="80">
        <f t="shared" si="469"/>
        <v>0</v>
      </c>
      <c r="S1499" s="147">
        <v>0</v>
      </c>
      <c r="T1499" s="121"/>
      <c r="U1499" s="263">
        <f>IFERROR(VLOOKUP(B1499,คำนวณตกเบิกวิทยฐานะ!$B$9:$P$1008,14,FALSE),0)</f>
        <v>0</v>
      </c>
      <c r="V1499" s="263">
        <f>IFERROR(VLOOKUP(B1499,คำนวณตกเบิกวิทยฐานะ!$B$9:$P$1008,15,FALSE),0)</f>
        <v>0</v>
      </c>
      <c r="W1499" s="264">
        <f t="shared" si="470"/>
        <v>0</v>
      </c>
      <c r="X1499" s="119" t="s">
        <v>169</v>
      </c>
      <c r="Y1499" s="209" t="s">
        <v>169</v>
      </c>
      <c r="Z1499" s="258"/>
      <c r="AA1499" s="253">
        <f t="shared" si="471"/>
        <v>0</v>
      </c>
      <c r="AB1499" s="253">
        <f t="shared" si="472"/>
        <v>0</v>
      </c>
      <c r="AC1499" s="253">
        <f t="shared" si="481"/>
        <v>0</v>
      </c>
      <c r="AD1499" s="253">
        <f t="shared" si="473"/>
        <v>0</v>
      </c>
      <c r="AE1499" s="268">
        <f t="shared" si="482"/>
        <v>0</v>
      </c>
      <c r="AF1499" s="269">
        <f t="shared" si="474"/>
        <v>0</v>
      </c>
      <c r="AG1499" s="270">
        <f t="shared" si="475"/>
        <v>0</v>
      </c>
      <c r="AH1499" s="121"/>
      <c r="AI1499" s="252"/>
      <c r="AJ1499" s="295"/>
      <c r="AK1499" s="301">
        <f t="shared" si="476"/>
        <v>0</v>
      </c>
      <c r="AL1499" s="119" t="s">
        <v>169</v>
      </c>
      <c r="AM1499" s="123" t="s">
        <v>169</v>
      </c>
      <c r="AN1499" s="122"/>
      <c r="AO1499" s="119" t="s">
        <v>169</v>
      </c>
      <c r="AP1499" s="123" t="s">
        <v>169</v>
      </c>
      <c r="AQ1499" s="124"/>
      <c r="AR1499" s="119" t="s">
        <v>169</v>
      </c>
      <c r="AS1499" s="123" t="s">
        <v>169</v>
      </c>
      <c r="AT1499" s="122"/>
      <c r="AU1499" s="280">
        <f t="shared" si="477"/>
        <v>0</v>
      </c>
      <c r="AV1499" s="281">
        <f t="shared" si="478"/>
        <v>0</v>
      </c>
      <c r="AW1499" s="291">
        <f t="shared" si="479"/>
        <v>0</v>
      </c>
      <c r="AX1499" s="283">
        <f t="shared" si="480"/>
        <v>0</v>
      </c>
    </row>
    <row r="1500" spans="1:50" ht="26.45" customHeight="1">
      <c r="A1500" s="117"/>
      <c r="B1500" s="245"/>
      <c r="C1500" s="136"/>
      <c r="D1500" s="208" t="str">
        <f t="shared" si="464"/>
        <v/>
      </c>
      <c r="E1500" s="129" t="s">
        <v>169</v>
      </c>
      <c r="F1500" s="209" t="s">
        <v>169</v>
      </c>
      <c r="G1500" s="135"/>
      <c r="H1500" s="258"/>
      <c r="I1500" s="259">
        <f t="shared" si="465"/>
        <v>0</v>
      </c>
      <c r="J1500" s="259">
        <f t="shared" si="466"/>
        <v>0</v>
      </c>
      <c r="K1500" s="259">
        <f t="shared" si="467"/>
        <v>0</v>
      </c>
      <c r="L1500" s="252"/>
      <c r="M1500" s="252"/>
      <c r="N1500" s="252"/>
      <c r="O1500" s="147">
        <v>0</v>
      </c>
      <c r="P1500" s="147">
        <v>0</v>
      </c>
      <c r="Q1500" s="137">
        <f t="shared" si="468"/>
        <v>0</v>
      </c>
      <c r="R1500" s="80">
        <f t="shared" si="469"/>
        <v>0</v>
      </c>
      <c r="S1500" s="147">
        <v>0</v>
      </c>
      <c r="T1500" s="121"/>
      <c r="U1500" s="263">
        <f>IFERROR(VLOOKUP(B1500,คำนวณตกเบิกวิทยฐานะ!$B$9:$P$1008,14,FALSE),0)</f>
        <v>0</v>
      </c>
      <c r="V1500" s="263">
        <f>IFERROR(VLOOKUP(B1500,คำนวณตกเบิกวิทยฐานะ!$B$9:$P$1008,15,FALSE),0)</f>
        <v>0</v>
      </c>
      <c r="W1500" s="264">
        <f t="shared" si="470"/>
        <v>0</v>
      </c>
      <c r="X1500" s="119" t="s">
        <v>169</v>
      </c>
      <c r="Y1500" s="209" t="s">
        <v>169</v>
      </c>
      <c r="Z1500" s="258"/>
      <c r="AA1500" s="253">
        <f t="shared" si="471"/>
        <v>0</v>
      </c>
      <c r="AB1500" s="253">
        <f t="shared" si="472"/>
        <v>0</v>
      </c>
      <c r="AC1500" s="253">
        <f t="shared" si="481"/>
        <v>0</v>
      </c>
      <c r="AD1500" s="253">
        <f t="shared" si="473"/>
        <v>0</v>
      </c>
      <c r="AE1500" s="268">
        <f t="shared" si="482"/>
        <v>0</v>
      </c>
      <c r="AF1500" s="269">
        <f t="shared" si="474"/>
        <v>0</v>
      </c>
      <c r="AG1500" s="270">
        <f t="shared" si="475"/>
        <v>0</v>
      </c>
      <c r="AH1500" s="121"/>
      <c r="AI1500" s="252"/>
      <c r="AJ1500" s="295"/>
      <c r="AK1500" s="301">
        <f t="shared" si="476"/>
        <v>0</v>
      </c>
      <c r="AL1500" s="119" t="s">
        <v>169</v>
      </c>
      <c r="AM1500" s="123" t="s">
        <v>169</v>
      </c>
      <c r="AN1500" s="122"/>
      <c r="AO1500" s="119" t="s">
        <v>169</v>
      </c>
      <c r="AP1500" s="123" t="s">
        <v>169</v>
      </c>
      <c r="AQ1500" s="124"/>
      <c r="AR1500" s="119" t="s">
        <v>169</v>
      </c>
      <c r="AS1500" s="123" t="s">
        <v>169</v>
      </c>
      <c r="AT1500" s="122"/>
      <c r="AU1500" s="280">
        <f t="shared" si="477"/>
        <v>0</v>
      </c>
      <c r="AV1500" s="281">
        <f t="shared" si="478"/>
        <v>0</v>
      </c>
      <c r="AW1500" s="291">
        <f t="shared" si="479"/>
        <v>0</v>
      </c>
      <c r="AX1500" s="283">
        <f t="shared" si="480"/>
        <v>0</v>
      </c>
    </row>
    <row r="1501" spans="1:50" ht="26.45" customHeight="1">
      <c r="A1501" s="117"/>
      <c r="B1501" s="245"/>
      <c r="C1501" s="136"/>
      <c r="D1501" s="208" t="str">
        <f t="shared" si="464"/>
        <v/>
      </c>
      <c r="E1501" s="129" t="s">
        <v>169</v>
      </c>
      <c r="F1501" s="209" t="s">
        <v>169</v>
      </c>
      <c r="G1501" s="135"/>
      <c r="H1501" s="258"/>
      <c r="I1501" s="259">
        <f t="shared" si="465"/>
        <v>0</v>
      </c>
      <c r="J1501" s="259">
        <f t="shared" si="466"/>
        <v>0</v>
      </c>
      <c r="K1501" s="259">
        <f t="shared" si="467"/>
        <v>0</v>
      </c>
      <c r="L1501" s="252"/>
      <c r="M1501" s="252"/>
      <c r="N1501" s="252"/>
      <c r="O1501" s="147">
        <v>0</v>
      </c>
      <c r="P1501" s="147">
        <v>0</v>
      </c>
      <c r="Q1501" s="137">
        <f t="shared" si="468"/>
        <v>0</v>
      </c>
      <c r="R1501" s="80">
        <f t="shared" si="469"/>
        <v>0</v>
      </c>
      <c r="S1501" s="147">
        <v>0</v>
      </c>
      <c r="T1501" s="121"/>
      <c r="U1501" s="263">
        <f>IFERROR(VLOOKUP(B1501,คำนวณตกเบิกวิทยฐานะ!$B$9:$P$1008,14,FALSE),0)</f>
        <v>0</v>
      </c>
      <c r="V1501" s="263">
        <f>IFERROR(VLOOKUP(B1501,คำนวณตกเบิกวิทยฐานะ!$B$9:$P$1008,15,FALSE),0)</f>
        <v>0</v>
      </c>
      <c r="W1501" s="264">
        <f t="shared" si="470"/>
        <v>0</v>
      </c>
      <c r="X1501" s="119" t="s">
        <v>169</v>
      </c>
      <c r="Y1501" s="209" t="s">
        <v>169</v>
      </c>
      <c r="Z1501" s="258"/>
      <c r="AA1501" s="253">
        <f t="shared" si="471"/>
        <v>0</v>
      </c>
      <c r="AB1501" s="253">
        <f t="shared" si="472"/>
        <v>0</v>
      </c>
      <c r="AC1501" s="253">
        <f t="shared" si="481"/>
        <v>0</v>
      </c>
      <c r="AD1501" s="253">
        <f t="shared" si="473"/>
        <v>0</v>
      </c>
      <c r="AE1501" s="268">
        <f t="shared" si="482"/>
        <v>0</v>
      </c>
      <c r="AF1501" s="269">
        <f t="shared" si="474"/>
        <v>0</v>
      </c>
      <c r="AG1501" s="270">
        <f t="shared" si="475"/>
        <v>0</v>
      </c>
      <c r="AH1501" s="121"/>
      <c r="AI1501" s="252"/>
      <c r="AJ1501" s="295"/>
      <c r="AK1501" s="301">
        <f t="shared" si="476"/>
        <v>0</v>
      </c>
      <c r="AL1501" s="119" t="s">
        <v>169</v>
      </c>
      <c r="AM1501" s="123" t="s">
        <v>169</v>
      </c>
      <c r="AN1501" s="122"/>
      <c r="AO1501" s="119" t="s">
        <v>169</v>
      </c>
      <c r="AP1501" s="123" t="s">
        <v>169</v>
      </c>
      <c r="AQ1501" s="124"/>
      <c r="AR1501" s="119" t="s">
        <v>169</v>
      </c>
      <c r="AS1501" s="123" t="s">
        <v>169</v>
      </c>
      <c r="AT1501" s="122"/>
      <c r="AU1501" s="280">
        <f t="shared" si="477"/>
        <v>0</v>
      </c>
      <c r="AV1501" s="281">
        <f t="shared" si="478"/>
        <v>0</v>
      </c>
      <c r="AW1501" s="291">
        <f t="shared" si="479"/>
        <v>0</v>
      </c>
      <c r="AX1501" s="283">
        <f t="shared" si="480"/>
        <v>0</v>
      </c>
    </row>
    <row r="1502" spans="1:50" ht="26.45" customHeight="1">
      <c r="A1502" s="117"/>
      <c r="B1502" s="245"/>
      <c r="C1502" s="136"/>
      <c r="D1502" s="208" t="str">
        <f t="shared" si="464"/>
        <v/>
      </c>
      <c r="E1502" s="129" t="s">
        <v>169</v>
      </c>
      <c r="F1502" s="209" t="s">
        <v>169</v>
      </c>
      <c r="G1502" s="135"/>
      <c r="H1502" s="258"/>
      <c r="I1502" s="259">
        <f t="shared" si="465"/>
        <v>0</v>
      </c>
      <c r="J1502" s="259">
        <f t="shared" si="466"/>
        <v>0</v>
      </c>
      <c r="K1502" s="259">
        <f t="shared" si="467"/>
        <v>0</v>
      </c>
      <c r="L1502" s="252"/>
      <c r="M1502" s="252"/>
      <c r="N1502" s="252"/>
      <c r="O1502" s="147">
        <v>0</v>
      </c>
      <c r="P1502" s="147">
        <v>0</v>
      </c>
      <c r="Q1502" s="137">
        <f t="shared" si="468"/>
        <v>0</v>
      </c>
      <c r="R1502" s="80">
        <f t="shared" si="469"/>
        <v>0</v>
      </c>
      <c r="S1502" s="147">
        <v>0</v>
      </c>
      <c r="T1502" s="121"/>
      <c r="U1502" s="263">
        <f>IFERROR(VLOOKUP(B1502,คำนวณตกเบิกวิทยฐานะ!$B$9:$P$1008,14,FALSE),0)</f>
        <v>0</v>
      </c>
      <c r="V1502" s="263">
        <f>IFERROR(VLOOKUP(B1502,คำนวณตกเบิกวิทยฐานะ!$B$9:$P$1008,15,FALSE),0)</f>
        <v>0</v>
      </c>
      <c r="W1502" s="264">
        <f t="shared" si="470"/>
        <v>0</v>
      </c>
      <c r="X1502" s="119" t="s">
        <v>169</v>
      </c>
      <c r="Y1502" s="209" t="s">
        <v>169</v>
      </c>
      <c r="Z1502" s="258"/>
      <c r="AA1502" s="253">
        <f t="shared" si="471"/>
        <v>0</v>
      </c>
      <c r="AB1502" s="253">
        <f t="shared" si="472"/>
        <v>0</v>
      </c>
      <c r="AC1502" s="253">
        <f t="shared" si="481"/>
        <v>0</v>
      </c>
      <c r="AD1502" s="253">
        <f t="shared" si="473"/>
        <v>0</v>
      </c>
      <c r="AE1502" s="268">
        <f t="shared" si="482"/>
        <v>0</v>
      </c>
      <c r="AF1502" s="269">
        <f t="shared" si="474"/>
        <v>0</v>
      </c>
      <c r="AG1502" s="270">
        <f t="shared" si="475"/>
        <v>0</v>
      </c>
      <c r="AH1502" s="121"/>
      <c r="AI1502" s="252"/>
      <c r="AJ1502" s="295"/>
      <c r="AK1502" s="301">
        <f t="shared" si="476"/>
        <v>0</v>
      </c>
      <c r="AL1502" s="119" t="s">
        <v>169</v>
      </c>
      <c r="AM1502" s="123" t="s">
        <v>169</v>
      </c>
      <c r="AN1502" s="122"/>
      <c r="AO1502" s="119" t="s">
        <v>169</v>
      </c>
      <c r="AP1502" s="123" t="s">
        <v>169</v>
      </c>
      <c r="AQ1502" s="124"/>
      <c r="AR1502" s="119" t="s">
        <v>169</v>
      </c>
      <c r="AS1502" s="123" t="s">
        <v>169</v>
      </c>
      <c r="AT1502" s="122"/>
      <c r="AU1502" s="280">
        <f t="shared" si="477"/>
        <v>0</v>
      </c>
      <c r="AV1502" s="281">
        <f t="shared" si="478"/>
        <v>0</v>
      </c>
      <c r="AW1502" s="291">
        <f t="shared" si="479"/>
        <v>0</v>
      </c>
      <c r="AX1502" s="283">
        <f t="shared" si="480"/>
        <v>0</v>
      </c>
    </row>
    <row r="1503" spans="1:50" ht="26.45" customHeight="1">
      <c r="A1503" s="117"/>
      <c r="B1503" s="245"/>
      <c r="C1503" s="136"/>
      <c r="D1503" s="208" t="str">
        <f t="shared" si="464"/>
        <v/>
      </c>
      <c r="E1503" s="129" t="s">
        <v>169</v>
      </c>
      <c r="F1503" s="209" t="s">
        <v>169</v>
      </c>
      <c r="G1503" s="135"/>
      <c r="H1503" s="258"/>
      <c r="I1503" s="259">
        <f t="shared" si="465"/>
        <v>0</v>
      </c>
      <c r="J1503" s="259">
        <f t="shared" si="466"/>
        <v>0</v>
      </c>
      <c r="K1503" s="259">
        <f t="shared" si="467"/>
        <v>0</v>
      </c>
      <c r="L1503" s="252"/>
      <c r="M1503" s="252"/>
      <c r="N1503" s="252"/>
      <c r="O1503" s="147">
        <v>0</v>
      </c>
      <c r="P1503" s="147">
        <v>0</v>
      </c>
      <c r="Q1503" s="137">
        <f t="shared" si="468"/>
        <v>0</v>
      </c>
      <c r="R1503" s="80">
        <f t="shared" si="469"/>
        <v>0</v>
      </c>
      <c r="S1503" s="147">
        <v>0</v>
      </c>
      <c r="T1503" s="121"/>
      <c r="U1503" s="263">
        <f>IFERROR(VLOOKUP(B1503,คำนวณตกเบิกวิทยฐานะ!$B$9:$P$1008,14,FALSE),0)</f>
        <v>0</v>
      </c>
      <c r="V1503" s="263">
        <f>IFERROR(VLOOKUP(B1503,คำนวณตกเบิกวิทยฐานะ!$B$9:$P$1008,15,FALSE),0)</f>
        <v>0</v>
      </c>
      <c r="W1503" s="264">
        <f t="shared" si="470"/>
        <v>0</v>
      </c>
      <c r="X1503" s="119" t="s">
        <v>169</v>
      </c>
      <c r="Y1503" s="209" t="s">
        <v>169</v>
      </c>
      <c r="Z1503" s="258"/>
      <c r="AA1503" s="253">
        <f t="shared" si="471"/>
        <v>0</v>
      </c>
      <c r="AB1503" s="253">
        <f t="shared" si="472"/>
        <v>0</v>
      </c>
      <c r="AC1503" s="253">
        <f t="shared" si="481"/>
        <v>0</v>
      </c>
      <c r="AD1503" s="253">
        <f t="shared" si="473"/>
        <v>0</v>
      </c>
      <c r="AE1503" s="268">
        <f t="shared" si="482"/>
        <v>0</v>
      </c>
      <c r="AF1503" s="269">
        <f t="shared" si="474"/>
        <v>0</v>
      </c>
      <c r="AG1503" s="270">
        <f t="shared" si="475"/>
        <v>0</v>
      </c>
      <c r="AH1503" s="121"/>
      <c r="AI1503" s="252"/>
      <c r="AJ1503" s="295"/>
      <c r="AK1503" s="301">
        <f t="shared" si="476"/>
        <v>0</v>
      </c>
      <c r="AL1503" s="119" t="s">
        <v>169</v>
      </c>
      <c r="AM1503" s="123" t="s">
        <v>169</v>
      </c>
      <c r="AN1503" s="122"/>
      <c r="AO1503" s="119" t="s">
        <v>169</v>
      </c>
      <c r="AP1503" s="123" t="s">
        <v>169</v>
      </c>
      <c r="AQ1503" s="124"/>
      <c r="AR1503" s="119" t="s">
        <v>169</v>
      </c>
      <c r="AS1503" s="123" t="s">
        <v>169</v>
      </c>
      <c r="AT1503" s="122"/>
      <c r="AU1503" s="280">
        <f t="shared" si="477"/>
        <v>0</v>
      </c>
      <c r="AV1503" s="281">
        <f t="shared" si="478"/>
        <v>0</v>
      </c>
      <c r="AW1503" s="291">
        <f t="shared" si="479"/>
        <v>0</v>
      </c>
      <c r="AX1503" s="283">
        <f t="shared" si="480"/>
        <v>0</v>
      </c>
    </row>
    <row r="1504" spans="1:50" ht="26.45" customHeight="1">
      <c r="A1504" s="117"/>
      <c r="B1504" s="245"/>
      <c r="C1504" s="136"/>
      <c r="D1504" s="208" t="str">
        <f t="shared" si="464"/>
        <v/>
      </c>
      <c r="E1504" s="129" t="s">
        <v>169</v>
      </c>
      <c r="F1504" s="209" t="s">
        <v>169</v>
      </c>
      <c r="G1504" s="135"/>
      <c r="H1504" s="258"/>
      <c r="I1504" s="259">
        <f t="shared" si="465"/>
        <v>0</v>
      </c>
      <c r="J1504" s="259">
        <f t="shared" si="466"/>
        <v>0</v>
      </c>
      <c r="K1504" s="259">
        <f t="shared" si="467"/>
        <v>0</v>
      </c>
      <c r="L1504" s="252"/>
      <c r="M1504" s="252"/>
      <c r="N1504" s="252"/>
      <c r="O1504" s="147">
        <v>0</v>
      </c>
      <c r="P1504" s="147">
        <v>0</v>
      </c>
      <c r="Q1504" s="137">
        <f t="shared" si="468"/>
        <v>0</v>
      </c>
      <c r="R1504" s="80">
        <f t="shared" si="469"/>
        <v>0</v>
      </c>
      <c r="S1504" s="147">
        <v>0</v>
      </c>
      <c r="T1504" s="121"/>
      <c r="U1504" s="263">
        <f>IFERROR(VLOOKUP(B1504,คำนวณตกเบิกวิทยฐานะ!$B$9:$P$1008,14,FALSE),0)</f>
        <v>0</v>
      </c>
      <c r="V1504" s="263">
        <f>IFERROR(VLOOKUP(B1504,คำนวณตกเบิกวิทยฐานะ!$B$9:$P$1008,15,FALSE),0)</f>
        <v>0</v>
      </c>
      <c r="W1504" s="264">
        <f t="shared" si="470"/>
        <v>0</v>
      </c>
      <c r="X1504" s="119" t="s">
        <v>169</v>
      </c>
      <c r="Y1504" s="209" t="s">
        <v>169</v>
      </c>
      <c r="Z1504" s="258"/>
      <c r="AA1504" s="253">
        <f t="shared" si="471"/>
        <v>0</v>
      </c>
      <c r="AB1504" s="253">
        <f t="shared" si="472"/>
        <v>0</v>
      </c>
      <c r="AC1504" s="253">
        <f t="shared" si="481"/>
        <v>0</v>
      </c>
      <c r="AD1504" s="253">
        <f t="shared" si="473"/>
        <v>0</v>
      </c>
      <c r="AE1504" s="268">
        <f t="shared" si="482"/>
        <v>0</v>
      </c>
      <c r="AF1504" s="269">
        <f t="shared" si="474"/>
        <v>0</v>
      </c>
      <c r="AG1504" s="270">
        <f t="shared" si="475"/>
        <v>0</v>
      </c>
      <c r="AH1504" s="121"/>
      <c r="AI1504" s="252"/>
      <c r="AJ1504" s="295"/>
      <c r="AK1504" s="301">
        <f t="shared" si="476"/>
        <v>0</v>
      </c>
      <c r="AL1504" s="119" t="s">
        <v>169</v>
      </c>
      <c r="AM1504" s="123" t="s">
        <v>169</v>
      </c>
      <c r="AN1504" s="122"/>
      <c r="AO1504" s="119" t="s">
        <v>169</v>
      </c>
      <c r="AP1504" s="123" t="s">
        <v>169</v>
      </c>
      <c r="AQ1504" s="124"/>
      <c r="AR1504" s="119" t="s">
        <v>169</v>
      </c>
      <c r="AS1504" s="123" t="s">
        <v>169</v>
      </c>
      <c r="AT1504" s="122"/>
      <c r="AU1504" s="280">
        <f t="shared" si="477"/>
        <v>0</v>
      </c>
      <c r="AV1504" s="281">
        <f t="shared" si="478"/>
        <v>0</v>
      </c>
      <c r="AW1504" s="291">
        <f t="shared" si="479"/>
        <v>0</v>
      </c>
      <c r="AX1504" s="283">
        <f t="shared" si="480"/>
        <v>0</v>
      </c>
    </row>
    <row r="1505" spans="1:50" ht="26.45" customHeight="1">
      <c r="A1505" s="117"/>
      <c r="B1505" s="245"/>
      <c r="C1505" s="136"/>
      <c r="D1505" s="208" t="str">
        <f t="shared" si="464"/>
        <v/>
      </c>
      <c r="E1505" s="129" t="s">
        <v>169</v>
      </c>
      <c r="F1505" s="209" t="s">
        <v>169</v>
      </c>
      <c r="G1505" s="135"/>
      <c r="H1505" s="258"/>
      <c r="I1505" s="259">
        <f t="shared" si="465"/>
        <v>0</v>
      </c>
      <c r="J1505" s="259">
        <f t="shared" si="466"/>
        <v>0</v>
      </c>
      <c r="K1505" s="259">
        <f t="shared" si="467"/>
        <v>0</v>
      </c>
      <c r="L1505" s="252"/>
      <c r="M1505" s="252"/>
      <c r="N1505" s="252"/>
      <c r="O1505" s="147">
        <v>0</v>
      </c>
      <c r="P1505" s="147">
        <v>0</v>
      </c>
      <c r="Q1505" s="137">
        <f t="shared" si="468"/>
        <v>0</v>
      </c>
      <c r="R1505" s="80">
        <f t="shared" si="469"/>
        <v>0</v>
      </c>
      <c r="S1505" s="147">
        <v>0</v>
      </c>
      <c r="T1505" s="121"/>
      <c r="U1505" s="263">
        <f>IFERROR(VLOOKUP(B1505,คำนวณตกเบิกวิทยฐานะ!$B$9:$P$1008,14,FALSE),0)</f>
        <v>0</v>
      </c>
      <c r="V1505" s="263">
        <f>IFERROR(VLOOKUP(B1505,คำนวณตกเบิกวิทยฐานะ!$B$9:$P$1008,15,FALSE),0)</f>
        <v>0</v>
      </c>
      <c r="W1505" s="264">
        <f t="shared" si="470"/>
        <v>0</v>
      </c>
      <c r="X1505" s="119" t="s">
        <v>169</v>
      </c>
      <c r="Y1505" s="209" t="s">
        <v>169</v>
      </c>
      <c r="Z1505" s="258"/>
      <c r="AA1505" s="253">
        <f t="shared" si="471"/>
        <v>0</v>
      </c>
      <c r="AB1505" s="253">
        <f t="shared" si="472"/>
        <v>0</v>
      </c>
      <c r="AC1505" s="253">
        <f t="shared" si="481"/>
        <v>0</v>
      </c>
      <c r="AD1505" s="253">
        <f t="shared" si="473"/>
        <v>0</v>
      </c>
      <c r="AE1505" s="268">
        <f t="shared" si="482"/>
        <v>0</v>
      </c>
      <c r="AF1505" s="269">
        <f t="shared" si="474"/>
        <v>0</v>
      </c>
      <c r="AG1505" s="270">
        <f t="shared" si="475"/>
        <v>0</v>
      </c>
      <c r="AH1505" s="121"/>
      <c r="AI1505" s="252"/>
      <c r="AJ1505" s="295"/>
      <c r="AK1505" s="301">
        <f t="shared" si="476"/>
        <v>0</v>
      </c>
      <c r="AL1505" s="119" t="s">
        <v>169</v>
      </c>
      <c r="AM1505" s="123" t="s">
        <v>169</v>
      </c>
      <c r="AN1505" s="122"/>
      <c r="AO1505" s="119" t="s">
        <v>169</v>
      </c>
      <c r="AP1505" s="123" t="s">
        <v>169</v>
      </c>
      <c r="AQ1505" s="124"/>
      <c r="AR1505" s="119" t="s">
        <v>169</v>
      </c>
      <c r="AS1505" s="123" t="s">
        <v>169</v>
      </c>
      <c r="AT1505" s="122"/>
      <c r="AU1505" s="280">
        <f t="shared" si="477"/>
        <v>0</v>
      </c>
      <c r="AV1505" s="281">
        <f t="shared" si="478"/>
        <v>0</v>
      </c>
      <c r="AW1505" s="291">
        <f t="shared" si="479"/>
        <v>0</v>
      </c>
      <c r="AX1505" s="283">
        <f t="shared" si="480"/>
        <v>0</v>
      </c>
    </row>
    <row r="1506" spans="1:50" ht="26.45" customHeight="1">
      <c r="A1506" s="117"/>
      <c r="B1506" s="245"/>
      <c r="C1506" s="136"/>
      <c r="D1506" s="208" t="str">
        <f t="shared" si="464"/>
        <v/>
      </c>
      <c r="E1506" s="129" t="s">
        <v>169</v>
      </c>
      <c r="F1506" s="209" t="s">
        <v>169</v>
      </c>
      <c r="G1506" s="135"/>
      <c r="H1506" s="258"/>
      <c r="I1506" s="259">
        <f t="shared" si="465"/>
        <v>0</v>
      </c>
      <c r="J1506" s="259">
        <f t="shared" si="466"/>
        <v>0</v>
      </c>
      <c r="K1506" s="259">
        <f t="shared" si="467"/>
        <v>0</v>
      </c>
      <c r="L1506" s="252"/>
      <c r="M1506" s="252"/>
      <c r="N1506" s="252"/>
      <c r="O1506" s="147">
        <v>0</v>
      </c>
      <c r="P1506" s="147">
        <v>0</v>
      </c>
      <c r="Q1506" s="137">
        <f t="shared" si="468"/>
        <v>0</v>
      </c>
      <c r="R1506" s="80">
        <f t="shared" si="469"/>
        <v>0</v>
      </c>
      <c r="S1506" s="147">
        <v>0</v>
      </c>
      <c r="T1506" s="121"/>
      <c r="U1506" s="263">
        <f>IFERROR(VLOOKUP(B1506,คำนวณตกเบิกวิทยฐานะ!$B$9:$P$1008,14,FALSE),0)</f>
        <v>0</v>
      </c>
      <c r="V1506" s="263">
        <f>IFERROR(VLOOKUP(B1506,คำนวณตกเบิกวิทยฐานะ!$B$9:$P$1008,15,FALSE),0)</f>
        <v>0</v>
      </c>
      <c r="W1506" s="264">
        <f t="shared" si="470"/>
        <v>0</v>
      </c>
      <c r="X1506" s="119" t="s">
        <v>169</v>
      </c>
      <c r="Y1506" s="209" t="s">
        <v>169</v>
      </c>
      <c r="Z1506" s="258"/>
      <c r="AA1506" s="253">
        <f t="shared" si="471"/>
        <v>0</v>
      </c>
      <c r="AB1506" s="253">
        <f t="shared" si="472"/>
        <v>0</v>
      </c>
      <c r="AC1506" s="253">
        <f t="shared" si="481"/>
        <v>0</v>
      </c>
      <c r="AD1506" s="253">
        <f t="shared" si="473"/>
        <v>0</v>
      </c>
      <c r="AE1506" s="268">
        <f t="shared" si="482"/>
        <v>0</v>
      </c>
      <c r="AF1506" s="269">
        <f t="shared" si="474"/>
        <v>0</v>
      </c>
      <c r="AG1506" s="270">
        <f t="shared" si="475"/>
        <v>0</v>
      </c>
      <c r="AH1506" s="121"/>
      <c r="AI1506" s="252"/>
      <c r="AJ1506" s="295"/>
      <c r="AK1506" s="301">
        <f t="shared" si="476"/>
        <v>0</v>
      </c>
      <c r="AL1506" s="119" t="s">
        <v>169</v>
      </c>
      <c r="AM1506" s="123" t="s">
        <v>169</v>
      </c>
      <c r="AN1506" s="122"/>
      <c r="AO1506" s="119" t="s">
        <v>169</v>
      </c>
      <c r="AP1506" s="123" t="s">
        <v>169</v>
      </c>
      <c r="AQ1506" s="124"/>
      <c r="AR1506" s="119" t="s">
        <v>169</v>
      </c>
      <c r="AS1506" s="123" t="s">
        <v>169</v>
      </c>
      <c r="AT1506" s="122"/>
      <c r="AU1506" s="280">
        <f t="shared" si="477"/>
        <v>0</v>
      </c>
      <c r="AV1506" s="281">
        <f t="shared" si="478"/>
        <v>0</v>
      </c>
      <c r="AW1506" s="291">
        <f t="shared" si="479"/>
        <v>0</v>
      </c>
      <c r="AX1506" s="283">
        <f t="shared" si="480"/>
        <v>0</v>
      </c>
    </row>
    <row r="1507" spans="1:50" ht="26.45" customHeight="1">
      <c r="A1507" s="117"/>
      <c r="B1507" s="245"/>
      <c r="C1507" s="136"/>
      <c r="D1507" s="208" t="str">
        <f t="shared" si="464"/>
        <v/>
      </c>
      <c r="E1507" s="129" t="s">
        <v>169</v>
      </c>
      <c r="F1507" s="209" t="s">
        <v>169</v>
      </c>
      <c r="G1507" s="135"/>
      <c r="H1507" s="258"/>
      <c r="I1507" s="259">
        <f t="shared" si="465"/>
        <v>0</v>
      </c>
      <c r="J1507" s="259">
        <f t="shared" si="466"/>
        <v>0</v>
      </c>
      <c r="K1507" s="259">
        <f t="shared" si="467"/>
        <v>0</v>
      </c>
      <c r="L1507" s="252"/>
      <c r="M1507" s="252"/>
      <c r="N1507" s="252"/>
      <c r="O1507" s="147">
        <v>0</v>
      </c>
      <c r="P1507" s="147">
        <v>0</v>
      </c>
      <c r="Q1507" s="137">
        <f t="shared" si="468"/>
        <v>0</v>
      </c>
      <c r="R1507" s="80">
        <f t="shared" si="469"/>
        <v>0</v>
      </c>
      <c r="S1507" s="147">
        <v>0</v>
      </c>
      <c r="T1507" s="121"/>
      <c r="U1507" s="263">
        <f>IFERROR(VLOOKUP(B1507,คำนวณตกเบิกวิทยฐานะ!$B$9:$P$1008,14,FALSE),0)</f>
        <v>0</v>
      </c>
      <c r="V1507" s="263">
        <f>IFERROR(VLOOKUP(B1507,คำนวณตกเบิกวิทยฐานะ!$B$9:$P$1008,15,FALSE),0)</f>
        <v>0</v>
      </c>
      <c r="W1507" s="264">
        <f t="shared" si="470"/>
        <v>0</v>
      </c>
      <c r="X1507" s="119" t="s">
        <v>169</v>
      </c>
      <c r="Y1507" s="209" t="s">
        <v>169</v>
      </c>
      <c r="Z1507" s="258"/>
      <c r="AA1507" s="253">
        <f t="shared" si="471"/>
        <v>0</v>
      </c>
      <c r="AB1507" s="253">
        <f t="shared" si="472"/>
        <v>0</v>
      </c>
      <c r="AC1507" s="253">
        <f t="shared" si="481"/>
        <v>0</v>
      </c>
      <c r="AD1507" s="253">
        <f t="shared" si="473"/>
        <v>0</v>
      </c>
      <c r="AE1507" s="268">
        <f t="shared" si="482"/>
        <v>0</v>
      </c>
      <c r="AF1507" s="269">
        <f t="shared" si="474"/>
        <v>0</v>
      </c>
      <c r="AG1507" s="270">
        <f t="shared" si="475"/>
        <v>0</v>
      </c>
      <c r="AH1507" s="121"/>
      <c r="AI1507" s="252"/>
      <c r="AJ1507" s="295"/>
      <c r="AK1507" s="301">
        <f t="shared" si="476"/>
        <v>0</v>
      </c>
      <c r="AL1507" s="119" t="s">
        <v>169</v>
      </c>
      <c r="AM1507" s="123" t="s">
        <v>169</v>
      </c>
      <c r="AN1507" s="122"/>
      <c r="AO1507" s="119" t="s">
        <v>169</v>
      </c>
      <c r="AP1507" s="123" t="s">
        <v>169</v>
      </c>
      <c r="AQ1507" s="124"/>
      <c r="AR1507" s="119" t="s">
        <v>169</v>
      </c>
      <c r="AS1507" s="123" t="s">
        <v>169</v>
      </c>
      <c r="AT1507" s="122"/>
      <c r="AU1507" s="280">
        <f t="shared" si="477"/>
        <v>0</v>
      </c>
      <c r="AV1507" s="281">
        <f t="shared" si="478"/>
        <v>0</v>
      </c>
      <c r="AW1507" s="291">
        <f t="shared" si="479"/>
        <v>0</v>
      </c>
      <c r="AX1507" s="283">
        <f t="shared" si="480"/>
        <v>0</v>
      </c>
    </row>
    <row r="1508" spans="1:50" ht="26.45" customHeight="1">
      <c r="A1508" s="117"/>
      <c r="B1508" s="245"/>
      <c r="C1508" s="136"/>
      <c r="D1508" s="208" t="str">
        <f t="shared" si="464"/>
        <v/>
      </c>
      <c r="E1508" s="129" t="s">
        <v>169</v>
      </c>
      <c r="F1508" s="209" t="s">
        <v>169</v>
      </c>
      <c r="G1508" s="135"/>
      <c r="H1508" s="258"/>
      <c r="I1508" s="259">
        <f t="shared" si="465"/>
        <v>0</v>
      </c>
      <c r="J1508" s="259">
        <f t="shared" si="466"/>
        <v>0</v>
      </c>
      <c r="K1508" s="259">
        <f t="shared" si="467"/>
        <v>0</v>
      </c>
      <c r="L1508" s="252"/>
      <c r="M1508" s="252"/>
      <c r="N1508" s="252"/>
      <c r="O1508" s="147">
        <v>0</v>
      </c>
      <c r="P1508" s="147">
        <v>0</v>
      </c>
      <c r="Q1508" s="137">
        <f t="shared" si="468"/>
        <v>0</v>
      </c>
      <c r="R1508" s="80">
        <f t="shared" si="469"/>
        <v>0</v>
      </c>
      <c r="S1508" s="147">
        <v>0</v>
      </c>
      <c r="T1508" s="121"/>
      <c r="U1508" s="263">
        <f>IFERROR(VLOOKUP(B1508,คำนวณตกเบิกวิทยฐานะ!$B$9:$P$1008,14,FALSE),0)</f>
        <v>0</v>
      </c>
      <c r="V1508" s="263">
        <f>IFERROR(VLOOKUP(B1508,คำนวณตกเบิกวิทยฐานะ!$B$9:$P$1008,15,FALSE),0)</f>
        <v>0</v>
      </c>
      <c r="W1508" s="264">
        <f t="shared" si="470"/>
        <v>0</v>
      </c>
      <c r="X1508" s="119" t="s">
        <v>169</v>
      </c>
      <c r="Y1508" s="209" t="s">
        <v>169</v>
      </c>
      <c r="Z1508" s="258"/>
      <c r="AA1508" s="253">
        <f t="shared" si="471"/>
        <v>0</v>
      </c>
      <c r="AB1508" s="253">
        <f t="shared" si="472"/>
        <v>0</v>
      </c>
      <c r="AC1508" s="253">
        <f t="shared" si="481"/>
        <v>0</v>
      </c>
      <c r="AD1508" s="253">
        <f t="shared" si="473"/>
        <v>0</v>
      </c>
      <c r="AE1508" s="268">
        <f t="shared" si="482"/>
        <v>0</v>
      </c>
      <c r="AF1508" s="269">
        <f t="shared" si="474"/>
        <v>0</v>
      </c>
      <c r="AG1508" s="270">
        <f t="shared" si="475"/>
        <v>0</v>
      </c>
      <c r="AH1508" s="121"/>
      <c r="AI1508" s="252"/>
      <c r="AJ1508" s="295"/>
      <c r="AK1508" s="301">
        <f t="shared" si="476"/>
        <v>0</v>
      </c>
      <c r="AL1508" s="119" t="s">
        <v>169</v>
      </c>
      <c r="AM1508" s="123" t="s">
        <v>169</v>
      </c>
      <c r="AN1508" s="122"/>
      <c r="AO1508" s="119" t="s">
        <v>169</v>
      </c>
      <c r="AP1508" s="123" t="s">
        <v>169</v>
      </c>
      <c r="AQ1508" s="124"/>
      <c r="AR1508" s="119" t="s">
        <v>169</v>
      </c>
      <c r="AS1508" s="123" t="s">
        <v>169</v>
      </c>
      <c r="AT1508" s="122"/>
      <c r="AU1508" s="280">
        <f t="shared" si="477"/>
        <v>0</v>
      </c>
      <c r="AV1508" s="281">
        <f t="shared" si="478"/>
        <v>0</v>
      </c>
      <c r="AW1508" s="291">
        <f t="shared" si="479"/>
        <v>0</v>
      </c>
      <c r="AX1508" s="283">
        <f t="shared" si="480"/>
        <v>0</v>
      </c>
    </row>
    <row r="1509" spans="1:50" ht="26.45" customHeight="1">
      <c r="A1509" s="117"/>
      <c r="B1509" s="245"/>
      <c r="C1509" s="136"/>
      <c r="D1509" s="208" t="str">
        <f t="shared" si="464"/>
        <v/>
      </c>
      <c r="E1509" s="129" t="s">
        <v>169</v>
      </c>
      <c r="F1509" s="209" t="s">
        <v>169</v>
      </c>
      <c r="G1509" s="135"/>
      <c r="H1509" s="258"/>
      <c r="I1509" s="259">
        <f t="shared" si="465"/>
        <v>0</v>
      </c>
      <c r="J1509" s="259">
        <f t="shared" si="466"/>
        <v>0</v>
      </c>
      <c r="K1509" s="259">
        <f t="shared" si="467"/>
        <v>0</v>
      </c>
      <c r="L1509" s="252"/>
      <c r="M1509" s="252"/>
      <c r="N1509" s="252"/>
      <c r="O1509" s="147">
        <v>0</v>
      </c>
      <c r="P1509" s="147">
        <v>0</v>
      </c>
      <c r="Q1509" s="137">
        <f t="shared" si="468"/>
        <v>0</v>
      </c>
      <c r="R1509" s="80">
        <f t="shared" si="469"/>
        <v>0</v>
      </c>
      <c r="S1509" s="147">
        <v>0</v>
      </c>
      <c r="T1509" s="121"/>
      <c r="U1509" s="263">
        <f>IFERROR(VLOOKUP(B1509,คำนวณตกเบิกวิทยฐานะ!$B$9:$P$1008,14,FALSE),0)</f>
        <v>0</v>
      </c>
      <c r="V1509" s="263">
        <f>IFERROR(VLOOKUP(B1509,คำนวณตกเบิกวิทยฐานะ!$B$9:$P$1008,15,FALSE),0)</f>
        <v>0</v>
      </c>
      <c r="W1509" s="264">
        <f t="shared" si="470"/>
        <v>0</v>
      </c>
      <c r="X1509" s="119" t="s">
        <v>169</v>
      </c>
      <c r="Y1509" s="209" t="s">
        <v>169</v>
      </c>
      <c r="Z1509" s="258"/>
      <c r="AA1509" s="253">
        <f t="shared" si="471"/>
        <v>0</v>
      </c>
      <c r="AB1509" s="253">
        <f t="shared" si="472"/>
        <v>0</v>
      </c>
      <c r="AC1509" s="253">
        <f t="shared" si="481"/>
        <v>0</v>
      </c>
      <c r="AD1509" s="253">
        <f t="shared" si="473"/>
        <v>0</v>
      </c>
      <c r="AE1509" s="268">
        <f t="shared" si="482"/>
        <v>0</v>
      </c>
      <c r="AF1509" s="269">
        <f t="shared" si="474"/>
        <v>0</v>
      </c>
      <c r="AG1509" s="270">
        <f t="shared" si="475"/>
        <v>0</v>
      </c>
      <c r="AH1509" s="121"/>
      <c r="AI1509" s="252"/>
      <c r="AJ1509" s="295"/>
      <c r="AK1509" s="301">
        <f t="shared" si="476"/>
        <v>0</v>
      </c>
      <c r="AL1509" s="119" t="s">
        <v>169</v>
      </c>
      <c r="AM1509" s="123" t="s">
        <v>169</v>
      </c>
      <c r="AN1509" s="122"/>
      <c r="AO1509" s="119" t="s">
        <v>169</v>
      </c>
      <c r="AP1509" s="123" t="s">
        <v>169</v>
      </c>
      <c r="AQ1509" s="124"/>
      <c r="AR1509" s="119" t="s">
        <v>169</v>
      </c>
      <c r="AS1509" s="123" t="s">
        <v>169</v>
      </c>
      <c r="AT1509" s="122"/>
      <c r="AU1509" s="280">
        <f t="shared" si="477"/>
        <v>0</v>
      </c>
      <c r="AV1509" s="281">
        <f t="shared" si="478"/>
        <v>0</v>
      </c>
      <c r="AW1509" s="291">
        <f t="shared" si="479"/>
        <v>0</v>
      </c>
      <c r="AX1509" s="283">
        <f t="shared" si="480"/>
        <v>0</v>
      </c>
    </row>
    <row r="1510" spans="1:50" ht="26.45" customHeight="1">
      <c r="A1510" s="117"/>
      <c r="B1510" s="245"/>
      <c r="C1510" s="136"/>
      <c r="D1510" s="208" t="str">
        <f t="shared" si="464"/>
        <v/>
      </c>
      <c r="E1510" s="129" t="s">
        <v>169</v>
      </c>
      <c r="F1510" s="209" t="s">
        <v>169</v>
      </c>
      <c r="G1510" s="135"/>
      <c r="H1510" s="258"/>
      <c r="I1510" s="259">
        <f t="shared" si="465"/>
        <v>0</v>
      </c>
      <c r="J1510" s="259">
        <f t="shared" si="466"/>
        <v>0</v>
      </c>
      <c r="K1510" s="259">
        <f t="shared" si="467"/>
        <v>0</v>
      </c>
      <c r="L1510" s="252"/>
      <c r="M1510" s="252"/>
      <c r="N1510" s="252"/>
      <c r="O1510" s="147">
        <v>0</v>
      </c>
      <c r="P1510" s="147">
        <v>0</v>
      </c>
      <c r="Q1510" s="137">
        <f t="shared" si="468"/>
        <v>0</v>
      </c>
      <c r="R1510" s="80">
        <f t="shared" si="469"/>
        <v>0</v>
      </c>
      <c r="S1510" s="147">
        <v>0</v>
      </c>
      <c r="T1510" s="121"/>
      <c r="U1510" s="263">
        <f>IFERROR(VLOOKUP(B1510,คำนวณตกเบิกวิทยฐานะ!$B$9:$P$1008,14,FALSE),0)</f>
        <v>0</v>
      </c>
      <c r="V1510" s="263">
        <f>IFERROR(VLOOKUP(B1510,คำนวณตกเบิกวิทยฐานะ!$B$9:$P$1008,15,FALSE),0)</f>
        <v>0</v>
      </c>
      <c r="W1510" s="264">
        <f t="shared" si="470"/>
        <v>0</v>
      </c>
      <c r="X1510" s="119" t="s">
        <v>169</v>
      </c>
      <c r="Y1510" s="209" t="s">
        <v>169</v>
      </c>
      <c r="Z1510" s="258"/>
      <c r="AA1510" s="253">
        <f t="shared" si="471"/>
        <v>0</v>
      </c>
      <c r="AB1510" s="253">
        <f t="shared" si="472"/>
        <v>0</v>
      </c>
      <c r="AC1510" s="253">
        <f t="shared" si="481"/>
        <v>0</v>
      </c>
      <c r="AD1510" s="253">
        <f t="shared" si="473"/>
        <v>0</v>
      </c>
      <c r="AE1510" s="268">
        <f t="shared" si="482"/>
        <v>0</v>
      </c>
      <c r="AF1510" s="269">
        <f t="shared" si="474"/>
        <v>0</v>
      </c>
      <c r="AG1510" s="270">
        <f t="shared" si="475"/>
        <v>0</v>
      </c>
      <c r="AH1510" s="121"/>
      <c r="AI1510" s="252"/>
      <c r="AJ1510" s="295"/>
      <c r="AK1510" s="301">
        <f t="shared" si="476"/>
        <v>0</v>
      </c>
      <c r="AL1510" s="119" t="s">
        <v>169</v>
      </c>
      <c r="AM1510" s="123" t="s">
        <v>169</v>
      </c>
      <c r="AN1510" s="122"/>
      <c r="AO1510" s="119" t="s">
        <v>169</v>
      </c>
      <c r="AP1510" s="123" t="s">
        <v>169</v>
      </c>
      <c r="AQ1510" s="124"/>
      <c r="AR1510" s="119" t="s">
        <v>169</v>
      </c>
      <c r="AS1510" s="123" t="s">
        <v>169</v>
      </c>
      <c r="AT1510" s="122"/>
      <c r="AU1510" s="280">
        <f t="shared" si="477"/>
        <v>0</v>
      </c>
      <c r="AV1510" s="281">
        <f t="shared" si="478"/>
        <v>0</v>
      </c>
      <c r="AW1510" s="291">
        <f t="shared" si="479"/>
        <v>0</v>
      </c>
      <c r="AX1510" s="283">
        <f t="shared" si="480"/>
        <v>0</v>
      </c>
    </row>
    <row r="1511" spans="1:50" ht="26.45" customHeight="1">
      <c r="A1511" s="117"/>
      <c r="B1511" s="245"/>
      <c r="C1511" s="136"/>
      <c r="D1511" s="208" t="str">
        <f t="shared" si="464"/>
        <v/>
      </c>
      <c r="E1511" s="129" t="s">
        <v>169</v>
      </c>
      <c r="F1511" s="209" t="s">
        <v>169</v>
      </c>
      <c r="G1511" s="135"/>
      <c r="H1511" s="258"/>
      <c r="I1511" s="259">
        <f t="shared" si="465"/>
        <v>0</v>
      </c>
      <c r="J1511" s="259">
        <f t="shared" si="466"/>
        <v>0</v>
      </c>
      <c r="K1511" s="259">
        <f t="shared" si="467"/>
        <v>0</v>
      </c>
      <c r="L1511" s="252"/>
      <c r="M1511" s="252"/>
      <c r="N1511" s="252"/>
      <c r="O1511" s="147">
        <v>0</v>
      </c>
      <c r="P1511" s="147">
        <v>0</v>
      </c>
      <c r="Q1511" s="137">
        <f t="shared" si="468"/>
        <v>0</v>
      </c>
      <c r="R1511" s="80">
        <f t="shared" si="469"/>
        <v>0</v>
      </c>
      <c r="S1511" s="147">
        <v>0</v>
      </c>
      <c r="T1511" s="121"/>
      <c r="U1511" s="263">
        <f>IFERROR(VLOOKUP(B1511,คำนวณตกเบิกวิทยฐานะ!$B$9:$P$1008,14,FALSE),0)</f>
        <v>0</v>
      </c>
      <c r="V1511" s="263">
        <f>IFERROR(VLOOKUP(B1511,คำนวณตกเบิกวิทยฐานะ!$B$9:$P$1008,15,FALSE),0)</f>
        <v>0</v>
      </c>
      <c r="W1511" s="264">
        <f t="shared" si="470"/>
        <v>0</v>
      </c>
      <c r="X1511" s="119" t="s">
        <v>169</v>
      </c>
      <c r="Y1511" s="209" t="s">
        <v>169</v>
      </c>
      <c r="Z1511" s="258"/>
      <c r="AA1511" s="253">
        <f t="shared" si="471"/>
        <v>0</v>
      </c>
      <c r="AB1511" s="253">
        <f t="shared" si="472"/>
        <v>0</v>
      </c>
      <c r="AC1511" s="253">
        <f t="shared" si="481"/>
        <v>0</v>
      </c>
      <c r="AD1511" s="253">
        <f t="shared" si="473"/>
        <v>0</v>
      </c>
      <c r="AE1511" s="268">
        <f t="shared" si="482"/>
        <v>0</v>
      </c>
      <c r="AF1511" s="269">
        <f t="shared" si="474"/>
        <v>0</v>
      </c>
      <c r="AG1511" s="270">
        <f t="shared" si="475"/>
        <v>0</v>
      </c>
      <c r="AH1511" s="121"/>
      <c r="AI1511" s="252"/>
      <c r="AJ1511" s="295"/>
      <c r="AK1511" s="301">
        <f t="shared" si="476"/>
        <v>0</v>
      </c>
      <c r="AL1511" s="119" t="s">
        <v>169</v>
      </c>
      <c r="AM1511" s="123" t="s">
        <v>169</v>
      </c>
      <c r="AN1511" s="122"/>
      <c r="AO1511" s="119" t="s">
        <v>169</v>
      </c>
      <c r="AP1511" s="123" t="s">
        <v>169</v>
      </c>
      <c r="AQ1511" s="124"/>
      <c r="AR1511" s="119" t="s">
        <v>169</v>
      </c>
      <c r="AS1511" s="123" t="s">
        <v>169</v>
      </c>
      <c r="AT1511" s="122"/>
      <c r="AU1511" s="280">
        <f t="shared" si="477"/>
        <v>0</v>
      </c>
      <c r="AV1511" s="281">
        <f t="shared" si="478"/>
        <v>0</v>
      </c>
      <c r="AW1511" s="291">
        <f t="shared" si="479"/>
        <v>0</v>
      </c>
      <c r="AX1511" s="283">
        <f t="shared" si="480"/>
        <v>0</v>
      </c>
    </row>
    <row r="1512" spans="1:50" ht="26.45" customHeight="1">
      <c r="A1512" s="117"/>
      <c r="B1512" s="245"/>
      <c r="C1512" s="136"/>
      <c r="D1512" s="208" t="str">
        <f t="shared" si="464"/>
        <v/>
      </c>
      <c r="E1512" s="129" t="s">
        <v>169</v>
      </c>
      <c r="F1512" s="209" t="s">
        <v>169</v>
      </c>
      <c r="G1512" s="135"/>
      <c r="H1512" s="258"/>
      <c r="I1512" s="259">
        <f t="shared" si="465"/>
        <v>0</v>
      </c>
      <c r="J1512" s="259">
        <f t="shared" si="466"/>
        <v>0</v>
      </c>
      <c r="K1512" s="259">
        <f t="shared" si="467"/>
        <v>0</v>
      </c>
      <c r="L1512" s="252"/>
      <c r="M1512" s="252"/>
      <c r="N1512" s="252"/>
      <c r="O1512" s="147">
        <v>0</v>
      </c>
      <c r="P1512" s="147">
        <v>0</v>
      </c>
      <c r="Q1512" s="137">
        <f t="shared" si="468"/>
        <v>0</v>
      </c>
      <c r="R1512" s="80">
        <f t="shared" si="469"/>
        <v>0</v>
      </c>
      <c r="S1512" s="147">
        <v>0</v>
      </c>
      <c r="T1512" s="121"/>
      <c r="U1512" s="263">
        <f>IFERROR(VLOOKUP(B1512,คำนวณตกเบิกวิทยฐานะ!$B$9:$P$1008,14,FALSE),0)</f>
        <v>0</v>
      </c>
      <c r="V1512" s="263">
        <f>IFERROR(VLOOKUP(B1512,คำนวณตกเบิกวิทยฐานะ!$B$9:$P$1008,15,FALSE),0)</f>
        <v>0</v>
      </c>
      <c r="W1512" s="264">
        <f t="shared" si="470"/>
        <v>0</v>
      </c>
      <c r="X1512" s="119" t="s">
        <v>169</v>
      </c>
      <c r="Y1512" s="209" t="s">
        <v>169</v>
      </c>
      <c r="Z1512" s="258"/>
      <c r="AA1512" s="253">
        <f t="shared" si="471"/>
        <v>0</v>
      </c>
      <c r="AB1512" s="253">
        <f t="shared" si="472"/>
        <v>0</v>
      </c>
      <c r="AC1512" s="253">
        <f t="shared" si="481"/>
        <v>0</v>
      </c>
      <c r="AD1512" s="253">
        <f t="shared" si="473"/>
        <v>0</v>
      </c>
      <c r="AE1512" s="268">
        <f t="shared" si="482"/>
        <v>0</v>
      </c>
      <c r="AF1512" s="269">
        <f t="shared" si="474"/>
        <v>0</v>
      </c>
      <c r="AG1512" s="270">
        <f t="shared" si="475"/>
        <v>0</v>
      </c>
      <c r="AH1512" s="121"/>
      <c r="AI1512" s="252"/>
      <c r="AJ1512" s="295"/>
      <c r="AK1512" s="301">
        <f t="shared" si="476"/>
        <v>0</v>
      </c>
      <c r="AL1512" s="119" t="s">
        <v>169</v>
      </c>
      <c r="AM1512" s="123" t="s">
        <v>169</v>
      </c>
      <c r="AN1512" s="122"/>
      <c r="AO1512" s="119" t="s">
        <v>169</v>
      </c>
      <c r="AP1512" s="123" t="s">
        <v>169</v>
      </c>
      <c r="AQ1512" s="124"/>
      <c r="AR1512" s="119" t="s">
        <v>169</v>
      </c>
      <c r="AS1512" s="123" t="s">
        <v>169</v>
      </c>
      <c r="AT1512" s="122"/>
      <c r="AU1512" s="280">
        <f t="shared" si="477"/>
        <v>0</v>
      </c>
      <c r="AV1512" s="281">
        <f t="shared" si="478"/>
        <v>0</v>
      </c>
      <c r="AW1512" s="291">
        <f t="shared" si="479"/>
        <v>0</v>
      </c>
      <c r="AX1512" s="283">
        <f t="shared" si="480"/>
        <v>0</v>
      </c>
    </row>
    <row r="1513" spans="1:50" ht="26.45" customHeight="1">
      <c r="A1513" s="117"/>
      <c r="B1513" s="245"/>
      <c r="C1513" s="136"/>
      <c r="D1513" s="208" t="str">
        <f t="shared" si="464"/>
        <v/>
      </c>
      <c r="E1513" s="129" t="s">
        <v>169</v>
      </c>
      <c r="F1513" s="209" t="s">
        <v>169</v>
      </c>
      <c r="G1513" s="135"/>
      <c r="H1513" s="258"/>
      <c r="I1513" s="259">
        <f t="shared" si="465"/>
        <v>0</v>
      </c>
      <c r="J1513" s="259">
        <f t="shared" si="466"/>
        <v>0</v>
      </c>
      <c r="K1513" s="259">
        <f t="shared" si="467"/>
        <v>0</v>
      </c>
      <c r="L1513" s="252"/>
      <c r="M1513" s="252"/>
      <c r="N1513" s="252"/>
      <c r="O1513" s="147">
        <v>0</v>
      </c>
      <c r="P1513" s="147">
        <v>0</v>
      </c>
      <c r="Q1513" s="137">
        <f t="shared" si="468"/>
        <v>0</v>
      </c>
      <c r="R1513" s="80">
        <f t="shared" si="469"/>
        <v>0</v>
      </c>
      <c r="S1513" s="147">
        <v>0</v>
      </c>
      <c r="T1513" s="121"/>
      <c r="U1513" s="263">
        <f>IFERROR(VLOOKUP(B1513,คำนวณตกเบิกวิทยฐานะ!$B$9:$P$1008,14,FALSE),0)</f>
        <v>0</v>
      </c>
      <c r="V1513" s="263">
        <f>IFERROR(VLOOKUP(B1513,คำนวณตกเบิกวิทยฐานะ!$B$9:$P$1008,15,FALSE),0)</f>
        <v>0</v>
      </c>
      <c r="W1513" s="264">
        <f t="shared" si="470"/>
        <v>0</v>
      </c>
      <c r="X1513" s="119" t="s">
        <v>169</v>
      </c>
      <c r="Y1513" s="209" t="s">
        <v>169</v>
      </c>
      <c r="Z1513" s="258"/>
      <c r="AA1513" s="253">
        <f t="shared" si="471"/>
        <v>0</v>
      </c>
      <c r="AB1513" s="253">
        <f t="shared" si="472"/>
        <v>0</v>
      </c>
      <c r="AC1513" s="253">
        <f t="shared" si="481"/>
        <v>0</v>
      </c>
      <c r="AD1513" s="253">
        <f t="shared" si="473"/>
        <v>0</v>
      </c>
      <c r="AE1513" s="268">
        <f t="shared" si="482"/>
        <v>0</v>
      </c>
      <c r="AF1513" s="269">
        <f t="shared" si="474"/>
        <v>0</v>
      </c>
      <c r="AG1513" s="270">
        <f t="shared" si="475"/>
        <v>0</v>
      </c>
      <c r="AH1513" s="121"/>
      <c r="AI1513" s="252"/>
      <c r="AJ1513" s="295"/>
      <c r="AK1513" s="301">
        <f t="shared" si="476"/>
        <v>0</v>
      </c>
      <c r="AL1513" s="119" t="s">
        <v>169</v>
      </c>
      <c r="AM1513" s="123" t="s">
        <v>169</v>
      </c>
      <c r="AN1513" s="122"/>
      <c r="AO1513" s="119" t="s">
        <v>169</v>
      </c>
      <c r="AP1513" s="123" t="s">
        <v>169</v>
      </c>
      <c r="AQ1513" s="124"/>
      <c r="AR1513" s="119" t="s">
        <v>169</v>
      </c>
      <c r="AS1513" s="123" t="s">
        <v>169</v>
      </c>
      <c r="AT1513" s="122"/>
      <c r="AU1513" s="280">
        <f t="shared" si="477"/>
        <v>0</v>
      </c>
      <c r="AV1513" s="281">
        <f t="shared" si="478"/>
        <v>0</v>
      </c>
      <c r="AW1513" s="291">
        <f t="shared" si="479"/>
        <v>0</v>
      </c>
      <c r="AX1513" s="283">
        <f t="shared" si="480"/>
        <v>0</v>
      </c>
    </row>
    <row r="1514" spans="1:50" ht="26.45" customHeight="1">
      <c r="A1514" s="117"/>
      <c r="B1514" s="245"/>
      <c r="C1514" s="136"/>
      <c r="D1514" s="208" t="str">
        <f t="shared" si="464"/>
        <v/>
      </c>
      <c r="E1514" s="129" t="s">
        <v>169</v>
      </c>
      <c r="F1514" s="209" t="s">
        <v>169</v>
      </c>
      <c r="G1514" s="135"/>
      <c r="H1514" s="258"/>
      <c r="I1514" s="259">
        <f t="shared" si="465"/>
        <v>0</v>
      </c>
      <c r="J1514" s="259">
        <f t="shared" si="466"/>
        <v>0</v>
      </c>
      <c r="K1514" s="259">
        <f t="shared" si="467"/>
        <v>0</v>
      </c>
      <c r="L1514" s="252"/>
      <c r="M1514" s="252"/>
      <c r="N1514" s="252"/>
      <c r="O1514" s="147">
        <v>0</v>
      </c>
      <c r="P1514" s="147">
        <v>0</v>
      </c>
      <c r="Q1514" s="137">
        <f t="shared" si="468"/>
        <v>0</v>
      </c>
      <c r="R1514" s="80">
        <f t="shared" si="469"/>
        <v>0</v>
      </c>
      <c r="S1514" s="147">
        <v>0</v>
      </c>
      <c r="T1514" s="121"/>
      <c r="U1514" s="263">
        <f>IFERROR(VLOOKUP(B1514,คำนวณตกเบิกวิทยฐานะ!$B$9:$P$1008,14,FALSE),0)</f>
        <v>0</v>
      </c>
      <c r="V1514" s="263">
        <f>IFERROR(VLOOKUP(B1514,คำนวณตกเบิกวิทยฐานะ!$B$9:$P$1008,15,FALSE),0)</f>
        <v>0</v>
      </c>
      <c r="W1514" s="264">
        <f t="shared" si="470"/>
        <v>0</v>
      </c>
      <c r="X1514" s="119" t="s">
        <v>169</v>
      </c>
      <c r="Y1514" s="209" t="s">
        <v>169</v>
      </c>
      <c r="Z1514" s="258"/>
      <c r="AA1514" s="253">
        <f t="shared" si="471"/>
        <v>0</v>
      </c>
      <c r="AB1514" s="253">
        <f t="shared" si="472"/>
        <v>0</v>
      </c>
      <c r="AC1514" s="253">
        <f t="shared" si="481"/>
        <v>0</v>
      </c>
      <c r="AD1514" s="253">
        <f t="shared" si="473"/>
        <v>0</v>
      </c>
      <c r="AE1514" s="268">
        <f t="shared" si="482"/>
        <v>0</v>
      </c>
      <c r="AF1514" s="269">
        <f t="shared" si="474"/>
        <v>0</v>
      </c>
      <c r="AG1514" s="270">
        <f t="shared" si="475"/>
        <v>0</v>
      </c>
      <c r="AH1514" s="121"/>
      <c r="AI1514" s="252"/>
      <c r="AJ1514" s="295"/>
      <c r="AK1514" s="301">
        <f t="shared" si="476"/>
        <v>0</v>
      </c>
      <c r="AL1514" s="119" t="s">
        <v>169</v>
      </c>
      <c r="AM1514" s="123" t="s">
        <v>169</v>
      </c>
      <c r="AN1514" s="122"/>
      <c r="AO1514" s="119" t="s">
        <v>169</v>
      </c>
      <c r="AP1514" s="123" t="s">
        <v>169</v>
      </c>
      <c r="AQ1514" s="124"/>
      <c r="AR1514" s="119" t="s">
        <v>169</v>
      </c>
      <c r="AS1514" s="123" t="s">
        <v>169</v>
      </c>
      <c r="AT1514" s="122"/>
      <c r="AU1514" s="280">
        <f t="shared" si="477"/>
        <v>0</v>
      </c>
      <c r="AV1514" s="281">
        <f t="shared" si="478"/>
        <v>0</v>
      </c>
      <c r="AW1514" s="291">
        <f t="shared" si="479"/>
        <v>0</v>
      </c>
      <c r="AX1514" s="283">
        <f t="shared" si="480"/>
        <v>0</v>
      </c>
    </row>
    <row r="1515" spans="1:50" ht="26.45" customHeight="1">
      <c r="A1515" s="117"/>
      <c r="B1515" s="245"/>
      <c r="C1515" s="136"/>
      <c r="D1515" s="208" t="str">
        <f t="shared" si="464"/>
        <v/>
      </c>
      <c r="E1515" s="129" t="s">
        <v>169</v>
      </c>
      <c r="F1515" s="209" t="s">
        <v>169</v>
      </c>
      <c r="G1515" s="135"/>
      <c r="H1515" s="258"/>
      <c r="I1515" s="259">
        <f t="shared" si="465"/>
        <v>0</v>
      </c>
      <c r="J1515" s="259">
        <f t="shared" si="466"/>
        <v>0</v>
      </c>
      <c r="K1515" s="259">
        <f t="shared" si="467"/>
        <v>0</v>
      </c>
      <c r="L1515" s="252"/>
      <c r="M1515" s="252"/>
      <c r="N1515" s="252"/>
      <c r="O1515" s="147">
        <v>0</v>
      </c>
      <c r="P1515" s="147">
        <v>0</v>
      </c>
      <c r="Q1515" s="137">
        <f t="shared" si="468"/>
        <v>0</v>
      </c>
      <c r="R1515" s="80">
        <f t="shared" si="469"/>
        <v>0</v>
      </c>
      <c r="S1515" s="147">
        <v>0</v>
      </c>
      <c r="T1515" s="121"/>
      <c r="U1515" s="263">
        <f>IFERROR(VLOOKUP(B1515,คำนวณตกเบิกวิทยฐานะ!$B$9:$P$1008,14,FALSE),0)</f>
        <v>0</v>
      </c>
      <c r="V1515" s="263">
        <f>IFERROR(VLOOKUP(B1515,คำนวณตกเบิกวิทยฐานะ!$B$9:$P$1008,15,FALSE),0)</f>
        <v>0</v>
      </c>
      <c r="W1515" s="264">
        <f t="shared" si="470"/>
        <v>0</v>
      </c>
      <c r="X1515" s="119" t="s">
        <v>169</v>
      </c>
      <c r="Y1515" s="209" t="s">
        <v>169</v>
      </c>
      <c r="Z1515" s="258"/>
      <c r="AA1515" s="253">
        <f t="shared" si="471"/>
        <v>0</v>
      </c>
      <c r="AB1515" s="253">
        <f t="shared" si="472"/>
        <v>0</v>
      </c>
      <c r="AC1515" s="253">
        <f t="shared" si="481"/>
        <v>0</v>
      </c>
      <c r="AD1515" s="253">
        <f t="shared" si="473"/>
        <v>0</v>
      </c>
      <c r="AE1515" s="268">
        <f t="shared" si="482"/>
        <v>0</v>
      </c>
      <c r="AF1515" s="269">
        <f t="shared" si="474"/>
        <v>0</v>
      </c>
      <c r="AG1515" s="270">
        <f t="shared" si="475"/>
        <v>0</v>
      </c>
      <c r="AH1515" s="121"/>
      <c r="AI1515" s="252"/>
      <c r="AJ1515" s="295"/>
      <c r="AK1515" s="301">
        <f t="shared" si="476"/>
        <v>0</v>
      </c>
      <c r="AL1515" s="119" t="s">
        <v>169</v>
      </c>
      <c r="AM1515" s="123" t="s">
        <v>169</v>
      </c>
      <c r="AN1515" s="122"/>
      <c r="AO1515" s="119" t="s">
        <v>169</v>
      </c>
      <c r="AP1515" s="123" t="s">
        <v>169</v>
      </c>
      <c r="AQ1515" s="124"/>
      <c r="AR1515" s="119" t="s">
        <v>169</v>
      </c>
      <c r="AS1515" s="123" t="s">
        <v>169</v>
      </c>
      <c r="AT1515" s="122"/>
      <c r="AU1515" s="280">
        <f t="shared" si="477"/>
        <v>0</v>
      </c>
      <c r="AV1515" s="281">
        <f t="shared" si="478"/>
        <v>0</v>
      </c>
      <c r="AW1515" s="291">
        <f t="shared" si="479"/>
        <v>0</v>
      </c>
      <c r="AX1515" s="283">
        <f t="shared" si="480"/>
        <v>0</v>
      </c>
    </row>
    <row r="1516" spans="1:50" ht="26.45" customHeight="1">
      <c r="A1516" s="117"/>
      <c r="B1516" s="245"/>
      <c r="C1516" s="136"/>
      <c r="D1516" s="208" t="str">
        <f t="shared" si="464"/>
        <v/>
      </c>
      <c r="E1516" s="129" t="s">
        <v>169</v>
      </c>
      <c r="F1516" s="209" t="s">
        <v>169</v>
      </c>
      <c r="G1516" s="135"/>
      <c r="H1516" s="258"/>
      <c r="I1516" s="259">
        <f t="shared" si="465"/>
        <v>0</v>
      </c>
      <c r="J1516" s="259">
        <f t="shared" si="466"/>
        <v>0</v>
      </c>
      <c r="K1516" s="259">
        <f t="shared" si="467"/>
        <v>0</v>
      </c>
      <c r="L1516" s="252"/>
      <c r="M1516" s="252"/>
      <c r="N1516" s="252"/>
      <c r="O1516" s="147">
        <v>0</v>
      </c>
      <c r="P1516" s="147">
        <v>0</v>
      </c>
      <c r="Q1516" s="137">
        <f t="shared" si="468"/>
        <v>0</v>
      </c>
      <c r="R1516" s="80">
        <f t="shared" si="469"/>
        <v>0</v>
      </c>
      <c r="S1516" s="147">
        <v>0</v>
      </c>
      <c r="T1516" s="121"/>
      <c r="U1516" s="263">
        <f>IFERROR(VLOOKUP(B1516,คำนวณตกเบิกวิทยฐานะ!$B$9:$P$1008,14,FALSE),0)</f>
        <v>0</v>
      </c>
      <c r="V1516" s="263">
        <f>IFERROR(VLOOKUP(B1516,คำนวณตกเบิกวิทยฐานะ!$B$9:$P$1008,15,FALSE),0)</f>
        <v>0</v>
      </c>
      <c r="W1516" s="264">
        <f t="shared" si="470"/>
        <v>0</v>
      </c>
      <c r="X1516" s="119" t="s">
        <v>169</v>
      </c>
      <c r="Y1516" s="209" t="s">
        <v>169</v>
      </c>
      <c r="Z1516" s="258"/>
      <c r="AA1516" s="253">
        <f t="shared" si="471"/>
        <v>0</v>
      </c>
      <c r="AB1516" s="253">
        <f t="shared" si="472"/>
        <v>0</v>
      </c>
      <c r="AC1516" s="253">
        <f t="shared" si="481"/>
        <v>0</v>
      </c>
      <c r="AD1516" s="253">
        <f t="shared" si="473"/>
        <v>0</v>
      </c>
      <c r="AE1516" s="268">
        <f t="shared" si="482"/>
        <v>0</v>
      </c>
      <c r="AF1516" s="269">
        <f t="shared" si="474"/>
        <v>0</v>
      </c>
      <c r="AG1516" s="270">
        <f t="shared" si="475"/>
        <v>0</v>
      </c>
      <c r="AH1516" s="121"/>
      <c r="AI1516" s="252"/>
      <c r="AJ1516" s="295"/>
      <c r="AK1516" s="301">
        <f t="shared" si="476"/>
        <v>0</v>
      </c>
      <c r="AL1516" s="119" t="s">
        <v>169</v>
      </c>
      <c r="AM1516" s="123" t="s">
        <v>169</v>
      </c>
      <c r="AN1516" s="122"/>
      <c r="AO1516" s="119" t="s">
        <v>169</v>
      </c>
      <c r="AP1516" s="123" t="s">
        <v>169</v>
      </c>
      <c r="AQ1516" s="124"/>
      <c r="AR1516" s="119" t="s">
        <v>169</v>
      </c>
      <c r="AS1516" s="123" t="s">
        <v>169</v>
      </c>
      <c r="AT1516" s="122"/>
      <c r="AU1516" s="280">
        <f t="shared" si="477"/>
        <v>0</v>
      </c>
      <c r="AV1516" s="281">
        <f t="shared" si="478"/>
        <v>0</v>
      </c>
      <c r="AW1516" s="291">
        <f t="shared" si="479"/>
        <v>0</v>
      </c>
      <c r="AX1516" s="283">
        <f t="shared" si="480"/>
        <v>0</v>
      </c>
    </row>
    <row r="1517" spans="1:50" ht="26.45" customHeight="1">
      <c r="A1517" s="117"/>
      <c r="B1517" s="245"/>
      <c r="C1517" s="136"/>
      <c r="D1517" s="208" t="str">
        <f t="shared" si="464"/>
        <v/>
      </c>
      <c r="E1517" s="129" t="s">
        <v>169</v>
      </c>
      <c r="F1517" s="209" t="s">
        <v>169</v>
      </c>
      <c r="G1517" s="135"/>
      <c r="H1517" s="258"/>
      <c r="I1517" s="259">
        <f t="shared" si="465"/>
        <v>0</v>
      </c>
      <c r="J1517" s="259">
        <f t="shared" si="466"/>
        <v>0</v>
      </c>
      <c r="K1517" s="259">
        <f t="shared" si="467"/>
        <v>0</v>
      </c>
      <c r="L1517" s="252"/>
      <c r="M1517" s="252"/>
      <c r="N1517" s="252"/>
      <c r="O1517" s="147">
        <v>0</v>
      </c>
      <c r="P1517" s="147">
        <v>0</v>
      </c>
      <c r="Q1517" s="137">
        <f t="shared" si="468"/>
        <v>0</v>
      </c>
      <c r="R1517" s="80">
        <f t="shared" si="469"/>
        <v>0</v>
      </c>
      <c r="S1517" s="147">
        <v>0</v>
      </c>
      <c r="T1517" s="121"/>
      <c r="U1517" s="263">
        <f>IFERROR(VLOOKUP(B1517,คำนวณตกเบิกวิทยฐานะ!$B$9:$P$1008,14,FALSE),0)</f>
        <v>0</v>
      </c>
      <c r="V1517" s="263">
        <f>IFERROR(VLOOKUP(B1517,คำนวณตกเบิกวิทยฐานะ!$B$9:$P$1008,15,FALSE),0)</f>
        <v>0</v>
      </c>
      <c r="W1517" s="264">
        <f t="shared" si="470"/>
        <v>0</v>
      </c>
      <c r="X1517" s="119" t="s">
        <v>169</v>
      </c>
      <c r="Y1517" s="209" t="s">
        <v>169</v>
      </c>
      <c r="Z1517" s="258"/>
      <c r="AA1517" s="253">
        <f t="shared" si="471"/>
        <v>0</v>
      </c>
      <c r="AB1517" s="253">
        <f t="shared" si="472"/>
        <v>0</v>
      </c>
      <c r="AC1517" s="253">
        <f t="shared" si="481"/>
        <v>0</v>
      </c>
      <c r="AD1517" s="253">
        <f t="shared" si="473"/>
        <v>0</v>
      </c>
      <c r="AE1517" s="268">
        <f t="shared" si="482"/>
        <v>0</v>
      </c>
      <c r="AF1517" s="269">
        <f t="shared" si="474"/>
        <v>0</v>
      </c>
      <c r="AG1517" s="270">
        <f t="shared" si="475"/>
        <v>0</v>
      </c>
      <c r="AH1517" s="121"/>
      <c r="AI1517" s="252"/>
      <c r="AJ1517" s="295"/>
      <c r="AK1517" s="301">
        <f t="shared" si="476"/>
        <v>0</v>
      </c>
      <c r="AL1517" s="119" t="s">
        <v>169</v>
      </c>
      <c r="AM1517" s="123" t="s">
        <v>169</v>
      </c>
      <c r="AN1517" s="122"/>
      <c r="AO1517" s="119" t="s">
        <v>169</v>
      </c>
      <c r="AP1517" s="123" t="s">
        <v>169</v>
      </c>
      <c r="AQ1517" s="124"/>
      <c r="AR1517" s="119" t="s">
        <v>169</v>
      </c>
      <c r="AS1517" s="123" t="s">
        <v>169</v>
      </c>
      <c r="AT1517" s="122"/>
      <c r="AU1517" s="280">
        <f t="shared" si="477"/>
        <v>0</v>
      </c>
      <c r="AV1517" s="281">
        <f t="shared" si="478"/>
        <v>0</v>
      </c>
      <c r="AW1517" s="291">
        <f t="shared" si="479"/>
        <v>0</v>
      </c>
      <c r="AX1517" s="283">
        <f t="shared" si="480"/>
        <v>0</v>
      </c>
    </row>
    <row r="1518" spans="1:50" ht="26.45" customHeight="1">
      <c r="A1518" s="117"/>
      <c r="B1518" s="245"/>
      <c r="C1518" s="136"/>
      <c r="D1518" s="208" t="str">
        <f t="shared" si="464"/>
        <v/>
      </c>
      <c r="E1518" s="129" t="s">
        <v>169</v>
      </c>
      <c r="F1518" s="209" t="s">
        <v>169</v>
      </c>
      <c r="G1518" s="135"/>
      <c r="H1518" s="258"/>
      <c r="I1518" s="259">
        <f t="shared" si="465"/>
        <v>0</v>
      </c>
      <c r="J1518" s="259">
        <f t="shared" si="466"/>
        <v>0</v>
      </c>
      <c r="K1518" s="259">
        <f t="shared" si="467"/>
        <v>0</v>
      </c>
      <c r="L1518" s="252"/>
      <c r="M1518" s="252"/>
      <c r="N1518" s="252"/>
      <c r="O1518" s="147">
        <v>0</v>
      </c>
      <c r="P1518" s="147">
        <v>0</v>
      </c>
      <c r="Q1518" s="137">
        <f t="shared" si="468"/>
        <v>0</v>
      </c>
      <c r="R1518" s="80">
        <f t="shared" si="469"/>
        <v>0</v>
      </c>
      <c r="S1518" s="147">
        <v>0</v>
      </c>
      <c r="T1518" s="121"/>
      <c r="U1518" s="263">
        <f>IFERROR(VLOOKUP(B1518,คำนวณตกเบิกวิทยฐานะ!$B$9:$P$1008,14,FALSE),0)</f>
        <v>0</v>
      </c>
      <c r="V1518" s="263">
        <f>IFERROR(VLOOKUP(B1518,คำนวณตกเบิกวิทยฐานะ!$B$9:$P$1008,15,FALSE),0)</f>
        <v>0</v>
      </c>
      <c r="W1518" s="264">
        <f t="shared" si="470"/>
        <v>0</v>
      </c>
      <c r="X1518" s="119" t="s">
        <v>169</v>
      </c>
      <c r="Y1518" s="209" t="s">
        <v>169</v>
      </c>
      <c r="Z1518" s="258"/>
      <c r="AA1518" s="253">
        <f t="shared" si="471"/>
        <v>0</v>
      </c>
      <c r="AB1518" s="253">
        <f t="shared" si="472"/>
        <v>0</v>
      </c>
      <c r="AC1518" s="253">
        <f t="shared" si="481"/>
        <v>0</v>
      </c>
      <c r="AD1518" s="253">
        <f t="shared" si="473"/>
        <v>0</v>
      </c>
      <c r="AE1518" s="268">
        <f t="shared" si="482"/>
        <v>0</v>
      </c>
      <c r="AF1518" s="269">
        <f t="shared" si="474"/>
        <v>0</v>
      </c>
      <c r="AG1518" s="270">
        <f t="shared" si="475"/>
        <v>0</v>
      </c>
      <c r="AH1518" s="121"/>
      <c r="AI1518" s="252"/>
      <c r="AJ1518" s="295"/>
      <c r="AK1518" s="301">
        <f t="shared" si="476"/>
        <v>0</v>
      </c>
      <c r="AL1518" s="119" t="s">
        <v>169</v>
      </c>
      <c r="AM1518" s="123" t="s">
        <v>169</v>
      </c>
      <c r="AN1518" s="122"/>
      <c r="AO1518" s="119" t="s">
        <v>169</v>
      </c>
      <c r="AP1518" s="123" t="s">
        <v>169</v>
      </c>
      <c r="AQ1518" s="124"/>
      <c r="AR1518" s="119" t="s">
        <v>169</v>
      </c>
      <c r="AS1518" s="123" t="s">
        <v>169</v>
      </c>
      <c r="AT1518" s="122"/>
      <c r="AU1518" s="280">
        <f t="shared" si="477"/>
        <v>0</v>
      </c>
      <c r="AV1518" s="281">
        <f t="shared" si="478"/>
        <v>0</v>
      </c>
      <c r="AW1518" s="291">
        <f t="shared" si="479"/>
        <v>0</v>
      </c>
      <c r="AX1518" s="283">
        <f t="shared" si="480"/>
        <v>0</v>
      </c>
    </row>
    <row r="1519" spans="1:50" ht="26.45" customHeight="1">
      <c r="A1519" s="117"/>
      <c r="B1519" s="245"/>
      <c r="C1519" s="136"/>
      <c r="D1519" s="208" t="str">
        <f t="shared" si="464"/>
        <v/>
      </c>
      <c r="E1519" s="129" t="s">
        <v>169</v>
      </c>
      <c r="F1519" s="209" t="s">
        <v>169</v>
      </c>
      <c r="G1519" s="135"/>
      <c r="H1519" s="258"/>
      <c r="I1519" s="259">
        <f t="shared" si="465"/>
        <v>0</v>
      </c>
      <c r="J1519" s="259">
        <f t="shared" si="466"/>
        <v>0</v>
      </c>
      <c r="K1519" s="259">
        <f t="shared" si="467"/>
        <v>0</v>
      </c>
      <c r="L1519" s="252"/>
      <c r="M1519" s="252"/>
      <c r="N1519" s="252"/>
      <c r="O1519" s="147">
        <v>0</v>
      </c>
      <c r="P1519" s="147">
        <v>0</v>
      </c>
      <c r="Q1519" s="137">
        <f t="shared" si="468"/>
        <v>0</v>
      </c>
      <c r="R1519" s="80">
        <f t="shared" si="469"/>
        <v>0</v>
      </c>
      <c r="S1519" s="147">
        <v>0</v>
      </c>
      <c r="T1519" s="121"/>
      <c r="U1519" s="263">
        <f>IFERROR(VLOOKUP(B1519,คำนวณตกเบิกวิทยฐานะ!$B$9:$P$1008,14,FALSE),0)</f>
        <v>0</v>
      </c>
      <c r="V1519" s="263">
        <f>IFERROR(VLOOKUP(B1519,คำนวณตกเบิกวิทยฐานะ!$B$9:$P$1008,15,FALSE),0)</f>
        <v>0</v>
      </c>
      <c r="W1519" s="264">
        <f t="shared" si="470"/>
        <v>0</v>
      </c>
      <c r="X1519" s="119" t="s">
        <v>169</v>
      </c>
      <c r="Y1519" s="209" t="s">
        <v>169</v>
      </c>
      <c r="Z1519" s="258"/>
      <c r="AA1519" s="253">
        <f t="shared" si="471"/>
        <v>0</v>
      </c>
      <c r="AB1519" s="253">
        <f t="shared" si="472"/>
        <v>0</v>
      </c>
      <c r="AC1519" s="253">
        <f t="shared" si="481"/>
        <v>0</v>
      </c>
      <c r="AD1519" s="253">
        <f t="shared" si="473"/>
        <v>0</v>
      </c>
      <c r="AE1519" s="268">
        <f t="shared" si="482"/>
        <v>0</v>
      </c>
      <c r="AF1519" s="269">
        <f t="shared" si="474"/>
        <v>0</v>
      </c>
      <c r="AG1519" s="270">
        <f t="shared" si="475"/>
        <v>0</v>
      </c>
      <c r="AH1519" s="121"/>
      <c r="AI1519" s="252"/>
      <c r="AJ1519" s="295"/>
      <c r="AK1519" s="301">
        <f t="shared" si="476"/>
        <v>0</v>
      </c>
      <c r="AL1519" s="119" t="s">
        <v>169</v>
      </c>
      <c r="AM1519" s="123" t="s">
        <v>169</v>
      </c>
      <c r="AN1519" s="122"/>
      <c r="AO1519" s="119" t="s">
        <v>169</v>
      </c>
      <c r="AP1519" s="123" t="s">
        <v>169</v>
      </c>
      <c r="AQ1519" s="124"/>
      <c r="AR1519" s="119" t="s">
        <v>169</v>
      </c>
      <c r="AS1519" s="123" t="s">
        <v>169</v>
      </c>
      <c r="AT1519" s="122"/>
      <c r="AU1519" s="280">
        <f t="shared" si="477"/>
        <v>0</v>
      </c>
      <c r="AV1519" s="281">
        <f t="shared" si="478"/>
        <v>0</v>
      </c>
      <c r="AW1519" s="291">
        <f t="shared" si="479"/>
        <v>0</v>
      </c>
      <c r="AX1519" s="283">
        <f t="shared" si="480"/>
        <v>0</v>
      </c>
    </row>
    <row r="1520" spans="1:50" ht="26.45" customHeight="1">
      <c r="A1520" s="117"/>
      <c r="B1520" s="245"/>
      <c r="C1520" s="136"/>
      <c r="D1520" s="208" t="str">
        <f t="shared" si="464"/>
        <v/>
      </c>
      <c r="E1520" s="129" t="s">
        <v>169</v>
      </c>
      <c r="F1520" s="209" t="s">
        <v>169</v>
      </c>
      <c r="G1520" s="135"/>
      <c r="H1520" s="258"/>
      <c r="I1520" s="259">
        <f t="shared" si="465"/>
        <v>0</v>
      </c>
      <c r="J1520" s="259">
        <f t="shared" si="466"/>
        <v>0</v>
      </c>
      <c r="K1520" s="259">
        <f t="shared" si="467"/>
        <v>0</v>
      </c>
      <c r="L1520" s="252"/>
      <c r="M1520" s="252"/>
      <c r="N1520" s="252"/>
      <c r="O1520" s="147">
        <v>0</v>
      </c>
      <c r="P1520" s="147">
        <v>0</v>
      </c>
      <c r="Q1520" s="137">
        <f t="shared" si="468"/>
        <v>0</v>
      </c>
      <c r="R1520" s="80">
        <f t="shared" si="469"/>
        <v>0</v>
      </c>
      <c r="S1520" s="147">
        <v>0</v>
      </c>
      <c r="T1520" s="121"/>
      <c r="U1520" s="263">
        <f>IFERROR(VLOOKUP(B1520,คำนวณตกเบิกวิทยฐานะ!$B$9:$P$1008,14,FALSE),0)</f>
        <v>0</v>
      </c>
      <c r="V1520" s="263">
        <f>IFERROR(VLOOKUP(B1520,คำนวณตกเบิกวิทยฐานะ!$B$9:$P$1008,15,FALSE),0)</f>
        <v>0</v>
      </c>
      <c r="W1520" s="264">
        <f t="shared" si="470"/>
        <v>0</v>
      </c>
      <c r="X1520" s="119" t="s">
        <v>169</v>
      </c>
      <c r="Y1520" s="209" t="s">
        <v>169</v>
      </c>
      <c r="Z1520" s="258"/>
      <c r="AA1520" s="253">
        <f t="shared" si="471"/>
        <v>0</v>
      </c>
      <c r="AB1520" s="253">
        <f t="shared" si="472"/>
        <v>0</v>
      </c>
      <c r="AC1520" s="253">
        <f t="shared" si="481"/>
        <v>0</v>
      </c>
      <c r="AD1520" s="253">
        <f t="shared" si="473"/>
        <v>0</v>
      </c>
      <c r="AE1520" s="268">
        <f t="shared" si="482"/>
        <v>0</v>
      </c>
      <c r="AF1520" s="269">
        <f t="shared" si="474"/>
        <v>0</v>
      </c>
      <c r="AG1520" s="270">
        <f t="shared" si="475"/>
        <v>0</v>
      </c>
      <c r="AH1520" s="121"/>
      <c r="AI1520" s="252"/>
      <c r="AJ1520" s="295"/>
      <c r="AK1520" s="301">
        <f t="shared" si="476"/>
        <v>0</v>
      </c>
      <c r="AL1520" s="119" t="s">
        <v>169</v>
      </c>
      <c r="AM1520" s="123" t="s">
        <v>169</v>
      </c>
      <c r="AN1520" s="122"/>
      <c r="AO1520" s="119" t="s">
        <v>169</v>
      </c>
      <c r="AP1520" s="123" t="s">
        <v>169</v>
      </c>
      <c r="AQ1520" s="124"/>
      <c r="AR1520" s="119" t="s">
        <v>169</v>
      </c>
      <c r="AS1520" s="123" t="s">
        <v>169</v>
      </c>
      <c r="AT1520" s="122"/>
      <c r="AU1520" s="280">
        <f t="shared" si="477"/>
        <v>0</v>
      </c>
      <c r="AV1520" s="281">
        <f t="shared" si="478"/>
        <v>0</v>
      </c>
      <c r="AW1520" s="291">
        <f t="shared" si="479"/>
        <v>0</v>
      </c>
      <c r="AX1520" s="283">
        <f t="shared" si="480"/>
        <v>0</v>
      </c>
    </row>
    <row r="1521" spans="1:50" ht="26.45" customHeight="1">
      <c r="A1521" s="117"/>
      <c r="B1521" s="245"/>
      <c r="C1521" s="136"/>
      <c r="D1521" s="208" t="str">
        <f t="shared" si="464"/>
        <v/>
      </c>
      <c r="E1521" s="129" t="s">
        <v>169</v>
      </c>
      <c r="F1521" s="209" t="s">
        <v>169</v>
      </c>
      <c r="G1521" s="135"/>
      <c r="H1521" s="258"/>
      <c r="I1521" s="259">
        <f t="shared" si="465"/>
        <v>0</v>
      </c>
      <c r="J1521" s="259">
        <f t="shared" si="466"/>
        <v>0</v>
      </c>
      <c r="K1521" s="259">
        <f t="shared" si="467"/>
        <v>0</v>
      </c>
      <c r="L1521" s="252"/>
      <c r="M1521" s="252"/>
      <c r="N1521" s="252"/>
      <c r="O1521" s="147">
        <v>0</v>
      </c>
      <c r="P1521" s="147">
        <v>0</v>
      </c>
      <c r="Q1521" s="137">
        <f t="shared" si="468"/>
        <v>0</v>
      </c>
      <c r="R1521" s="80">
        <f t="shared" si="469"/>
        <v>0</v>
      </c>
      <c r="S1521" s="147">
        <v>0</v>
      </c>
      <c r="T1521" s="121"/>
      <c r="U1521" s="263">
        <f>IFERROR(VLOOKUP(B1521,คำนวณตกเบิกวิทยฐานะ!$B$9:$P$1008,14,FALSE),0)</f>
        <v>0</v>
      </c>
      <c r="V1521" s="263">
        <f>IFERROR(VLOOKUP(B1521,คำนวณตกเบิกวิทยฐานะ!$B$9:$P$1008,15,FALSE),0)</f>
        <v>0</v>
      </c>
      <c r="W1521" s="264">
        <f t="shared" si="470"/>
        <v>0</v>
      </c>
      <c r="X1521" s="119" t="s">
        <v>169</v>
      </c>
      <c r="Y1521" s="209" t="s">
        <v>169</v>
      </c>
      <c r="Z1521" s="258"/>
      <c r="AA1521" s="253">
        <f t="shared" si="471"/>
        <v>0</v>
      </c>
      <c r="AB1521" s="253">
        <f t="shared" si="472"/>
        <v>0</v>
      </c>
      <c r="AC1521" s="253">
        <f t="shared" si="481"/>
        <v>0</v>
      </c>
      <c r="AD1521" s="253">
        <f t="shared" si="473"/>
        <v>0</v>
      </c>
      <c r="AE1521" s="268">
        <f t="shared" si="482"/>
        <v>0</v>
      </c>
      <c r="AF1521" s="269">
        <f t="shared" si="474"/>
        <v>0</v>
      </c>
      <c r="AG1521" s="270">
        <f t="shared" si="475"/>
        <v>0</v>
      </c>
      <c r="AH1521" s="121"/>
      <c r="AI1521" s="252"/>
      <c r="AJ1521" s="295"/>
      <c r="AK1521" s="301">
        <f t="shared" si="476"/>
        <v>0</v>
      </c>
      <c r="AL1521" s="119" t="s">
        <v>169</v>
      </c>
      <c r="AM1521" s="123" t="s">
        <v>169</v>
      </c>
      <c r="AN1521" s="122"/>
      <c r="AO1521" s="119" t="s">
        <v>169</v>
      </c>
      <c r="AP1521" s="123" t="s">
        <v>169</v>
      </c>
      <c r="AQ1521" s="124"/>
      <c r="AR1521" s="119" t="s">
        <v>169</v>
      </c>
      <c r="AS1521" s="123" t="s">
        <v>169</v>
      </c>
      <c r="AT1521" s="122"/>
      <c r="AU1521" s="280">
        <f t="shared" si="477"/>
        <v>0</v>
      </c>
      <c r="AV1521" s="281">
        <f t="shared" si="478"/>
        <v>0</v>
      </c>
      <c r="AW1521" s="291">
        <f t="shared" si="479"/>
        <v>0</v>
      </c>
      <c r="AX1521" s="283">
        <f t="shared" si="480"/>
        <v>0</v>
      </c>
    </row>
    <row r="1522" spans="1:50" ht="26.45" customHeight="1">
      <c r="A1522" s="117"/>
      <c r="B1522" s="245"/>
      <c r="C1522" s="136"/>
      <c r="D1522" s="208" t="str">
        <f t="shared" si="464"/>
        <v/>
      </c>
      <c r="E1522" s="129" t="s">
        <v>169</v>
      </c>
      <c r="F1522" s="209" t="s">
        <v>169</v>
      </c>
      <c r="G1522" s="135"/>
      <c r="H1522" s="258"/>
      <c r="I1522" s="259">
        <f t="shared" si="465"/>
        <v>0</v>
      </c>
      <c r="J1522" s="259">
        <f t="shared" si="466"/>
        <v>0</v>
      </c>
      <c r="K1522" s="259">
        <f t="shared" si="467"/>
        <v>0</v>
      </c>
      <c r="L1522" s="252"/>
      <c r="M1522" s="252"/>
      <c r="N1522" s="252"/>
      <c r="O1522" s="147">
        <v>0</v>
      </c>
      <c r="P1522" s="147">
        <v>0</v>
      </c>
      <c r="Q1522" s="137">
        <f t="shared" si="468"/>
        <v>0</v>
      </c>
      <c r="R1522" s="80">
        <f t="shared" si="469"/>
        <v>0</v>
      </c>
      <c r="S1522" s="147">
        <v>0</v>
      </c>
      <c r="T1522" s="121"/>
      <c r="U1522" s="263">
        <f>IFERROR(VLOOKUP(B1522,คำนวณตกเบิกวิทยฐานะ!$B$9:$P$1008,14,FALSE),0)</f>
        <v>0</v>
      </c>
      <c r="V1522" s="263">
        <f>IFERROR(VLOOKUP(B1522,คำนวณตกเบิกวิทยฐานะ!$B$9:$P$1008,15,FALSE),0)</f>
        <v>0</v>
      </c>
      <c r="W1522" s="264">
        <f t="shared" si="470"/>
        <v>0</v>
      </c>
      <c r="X1522" s="119" t="s">
        <v>169</v>
      </c>
      <c r="Y1522" s="209" t="s">
        <v>169</v>
      </c>
      <c r="Z1522" s="258"/>
      <c r="AA1522" s="253">
        <f t="shared" si="471"/>
        <v>0</v>
      </c>
      <c r="AB1522" s="253">
        <f t="shared" si="472"/>
        <v>0</v>
      </c>
      <c r="AC1522" s="253">
        <f t="shared" si="481"/>
        <v>0</v>
      </c>
      <c r="AD1522" s="253">
        <f t="shared" si="473"/>
        <v>0</v>
      </c>
      <c r="AE1522" s="268">
        <f t="shared" si="482"/>
        <v>0</v>
      </c>
      <c r="AF1522" s="269">
        <f t="shared" si="474"/>
        <v>0</v>
      </c>
      <c r="AG1522" s="270">
        <f t="shared" si="475"/>
        <v>0</v>
      </c>
      <c r="AH1522" s="121"/>
      <c r="AI1522" s="252"/>
      <c r="AJ1522" s="295"/>
      <c r="AK1522" s="301">
        <f t="shared" si="476"/>
        <v>0</v>
      </c>
      <c r="AL1522" s="119" t="s">
        <v>169</v>
      </c>
      <c r="AM1522" s="123" t="s">
        <v>169</v>
      </c>
      <c r="AN1522" s="122"/>
      <c r="AO1522" s="119" t="s">
        <v>169</v>
      </c>
      <c r="AP1522" s="123" t="s">
        <v>169</v>
      </c>
      <c r="AQ1522" s="124"/>
      <c r="AR1522" s="119" t="s">
        <v>169</v>
      </c>
      <c r="AS1522" s="123" t="s">
        <v>169</v>
      </c>
      <c r="AT1522" s="122"/>
      <c r="AU1522" s="280">
        <f t="shared" si="477"/>
        <v>0</v>
      </c>
      <c r="AV1522" s="281">
        <f t="shared" si="478"/>
        <v>0</v>
      </c>
      <c r="AW1522" s="291">
        <f t="shared" si="479"/>
        <v>0</v>
      </c>
      <c r="AX1522" s="283">
        <f t="shared" si="480"/>
        <v>0</v>
      </c>
    </row>
    <row r="1523" spans="1:50" ht="26.45" customHeight="1">
      <c r="A1523" s="117"/>
      <c r="B1523" s="245"/>
      <c r="C1523" s="136"/>
      <c r="D1523" s="208" t="str">
        <f t="shared" si="464"/>
        <v/>
      </c>
      <c r="E1523" s="129" t="s">
        <v>169</v>
      </c>
      <c r="F1523" s="209" t="s">
        <v>169</v>
      </c>
      <c r="G1523" s="135"/>
      <c r="H1523" s="258"/>
      <c r="I1523" s="259">
        <f t="shared" si="465"/>
        <v>0</v>
      </c>
      <c r="J1523" s="259">
        <f t="shared" si="466"/>
        <v>0</v>
      </c>
      <c r="K1523" s="259">
        <f t="shared" si="467"/>
        <v>0</v>
      </c>
      <c r="L1523" s="252"/>
      <c r="M1523" s="252"/>
      <c r="N1523" s="252"/>
      <c r="O1523" s="147">
        <v>0</v>
      </c>
      <c r="P1523" s="147">
        <v>0</v>
      </c>
      <c r="Q1523" s="137">
        <f t="shared" si="468"/>
        <v>0</v>
      </c>
      <c r="R1523" s="80">
        <f t="shared" si="469"/>
        <v>0</v>
      </c>
      <c r="S1523" s="147">
        <v>0</v>
      </c>
      <c r="T1523" s="121"/>
      <c r="U1523" s="263">
        <f>IFERROR(VLOOKUP(B1523,คำนวณตกเบิกวิทยฐานะ!$B$9:$P$1008,14,FALSE),0)</f>
        <v>0</v>
      </c>
      <c r="V1523" s="263">
        <f>IFERROR(VLOOKUP(B1523,คำนวณตกเบิกวิทยฐานะ!$B$9:$P$1008,15,FALSE),0)</f>
        <v>0</v>
      </c>
      <c r="W1523" s="264">
        <f t="shared" si="470"/>
        <v>0</v>
      </c>
      <c r="X1523" s="119" t="s">
        <v>169</v>
      </c>
      <c r="Y1523" s="209" t="s">
        <v>169</v>
      </c>
      <c r="Z1523" s="258"/>
      <c r="AA1523" s="253">
        <f t="shared" si="471"/>
        <v>0</v>
      </c>
      <c r="AB1523" s="253">
        <f t="shared" si="472"/>
        <v>0</v>
      </c>
      <c r="AC1523" s="253">
        <f t="shared" si="481"/>
        <v>0</v>
      </c>
      <c r="AD1523" s="253">
        <f t="shared" si="473"/>
        <v>0</v>
      </c>
      <c r="AE1523" s="268">
        <f t="shared" si="482"/>
        <v>0</v>
      </c>
      <c r="AF1523" s="269">
        <f t="shared" si="474"/>
        <v>0</v>
      </c>
      <c r="AG1523" s="270">
        <f t="shared" si="475"/>
        <v>0</v>
      </c>
      <c r="AH1523" s="121"/>
      <c r="AI1523" s="252"/>
      <c r="AJ1523" s="295"/>
      <c r="AK1523" s="301">
        <f t="shared" si="476"/>
        <v>0</v>
      </c>
      <c r="AL1523" s="119" t="s">
        <v>169</v>
      </c>
      <c r="AM1523" s="123" t="s">
        <v>169</v>
      </c>
      <c r="AN1523" s="122"/>
      <c r="AO1523" s="119" t="s">
        <v>169</v>
      </c>
      <c r="AP1523" s="123" t="s">
        <v>169</v>
      </c>
      <c r="AQ1523" s="124"/>
      <c r="AR1523" s="119" t="s">
        <v>169</v>
      </c>
      <c r="AS1523" s="123" t="s">
        <v>169</v>
      </c>
      <c r="AT1523" s="122"/>
      <c r="AU1523" s="280">
        <f t="shared" si="477"/>
        <v>0</v>
      </c>
      <c r="AV1523" s="281">
        <f t="shared" si="478"/>
        <v>0</v>
      </c>
      <c r="AW1523" s="291">
        <f t="shared" si="479"/>
        <v>0</v>
      </c>
      <c r="AX1523" s="283">
        <f t="shared" si="480"/>
        <v>0</v>
      </c>
    </row>
    <row r="1524" spans="1:50" ht="26.45" customHeight="1">
      <c r="A1524" s="117"/>
      <c r="B1524" s="245"/>
      <c r="C1524" s="136"/>
      <c r="D1524" s="208" t="str">
        <f t="shared" si="464"/>
        <v/>
      </c>
      <c r="E1524" s="129" t="s">
        <v>169</v>
      </c>
      <c r="F1524" s="209" t="s">
        <v>169</v>
      </c>
      <c r="G1524" s="135"/>
      <c r="H1524" s="258"/>
      <c r="I1524" s="259">
        <f t="shared" si="465"/>
        <v>0</v>
      </c>
      <c r="J1524" s="259">
        <f t="shared" si="466"/>
        <v>0</v>
      </c>
      <c r="K1524" s="259">
        <f t="shared" si="467"/>
        <v>0</v>
      </c>
      <c r="L1524" s="252"/>
      <c r="M1524" s="252"/>
      <c r="N1524" s="252"/>
      <c r="O1524" s="147">
        <v>0</v>
      </c>
      <c r="P1524" s="147">
        <v>0</v>
      </c>
      <c r="Q1524" s="137">
        <f t="shared" si="468"/>
        <v>0</v>
      </c>
      <c r="R1524" s="80">
        <f t="shared" si="469"/>
        <v>0</v>
      </c>
      <c r="S1524" s="147">
        <v>0</v>
      </c>
      <c r="T1524" s="121"/>
      <c r="U1524" s="263">
        <f>IFERROR(VLOOKUP(B1524,คำนวณตกเบิกวิทยฐานะ!$B$9:$P$1008,14,FALSE),0)</f>
        <v>0</v>
      </c>
      <c r="V1524" s="263">
        <f>IFERROR(VLOOKUP(B1524,คำนวณตกเบิกวิทยฐานะ!$B$9:$P$1008,15,FALSE),0)</f>
        <v>0</v>
      </c>
      <c r="W1524" s="264">
        <f t="shared" si="470"/>
        <v>0</v>
      </c>
      <c r="X1524" s="119" t="s">
        <v>169</v>
      </c>
      <c r="Y1524" s="209" t="s">
        <v>169</v>
      </c>
      <c r="Z1524" s="258"/>
      <c r="AA1524" s="253">
        <f t="shared" si="471"/>
        <v>0</v>
      </c>
      <c r="AB1524" s="253">
        <f t="shared" si="472"/>
        <v>0</v>
      </c>
      <c r="AC1524" s="253">
        <f t="shared" si="481"/>
        <v>0</v>
      </c>
      <c r="AD1524" s="253">
        <f t="shared" si="473"/>
        <v>0</v>
      </c>
      <c r="AE1524" s="268">
        <f t="shared" si="482"/>
        <v>0</v>
      </c>
      <c r="AF1524" s="269">
        <f t="shared" si="474"/>
        <v>0</v>
      </c>
      <c r="AG1524" s="270">
        <f t="shared" si="475"/>
        <v>0</v>
      </c>
      <c r="AH1524" s="121"/>
      <c r="AI1524" s="252"/>
      <c r="AJ1524" s="295"/>
      <c r="AK1524" s="301">
        <f t="shared" si="476"/>
        <v>0</v>
      </c>
      <c r="AL1524" s="119" t="s">
        <v>169</v>
      </c>
      <c r="AM1524" s="123" t="s">
        <v>169</v>
      </c>
      <c r="AN1524" s="122"/>
      <c r="AO1524" s="119" t="s">
        <v>169</v>
      </c>
      <c r="AP1524" s="123" t="s">
        <v>169</v>
      </c>
      <c r="AQ1524" s="124"/>
      <c r="AR1524" s="119" t="s">
        <v>169</v>
      </c>
      <c r="AS1524" s="123" t="s">
        <v>169</v>
      </c>
      <c r="AT1524" s="122"/>
      <c r="AU1524" s="280">
        <f t="shared" si="477"/>
        <v>0</v>
      </c>
      <c r="AV1524" s="281">
        <f t="shared" si="478"/>
        <v>0</v>
      </c>
      <c r="AW1524" s="291">
        <f t="shared" si="479"/>
        <v>0</v>
      </c>
      <c r="AX1524" s="283">
        <f t="shared" si="480"/>
        <v>0</v>
      </c>
    </row>
    <row r="1525" spans="1:50" ht="26.45" customHeight="1">
      <c r="A1525" s="117"/>
      <c r="B1525" s="245"/>
      <c r="C1525" s="136"/>
      <c r="D1525" s="208" t="str">
        <f t="shared" si="464"/>
        <v/>
      </c>
      <c r="E1525" s="129" t="s">
        <v>169</v>
      </c>
      <c r="F1525" s="209" t="s">
        <v>169</v>
      </c>
      <c r="G1525" s="135"/>
      <c r="H1525" s="258"/>
      <c r="I1525" s="259">
        <f t="shared" si="465"/>
        <v>0</v>
      </c>
      <c r="J1525" s="259">
        <f t="shared" si="466"/>
        <v>0</v>
      </c>
      <c r="K1525" s="259">
        <f t="shared" si="467"/>
        <v>0</v>
      </c>
      <c r="L1525" s="252"/>
      <c r="M1525" s="252"/>
      <c r="N1525" s="252"/>
      <c r="O1525" s="147">
        <v>0</v>
      </c>
      <c r="P1525" s="147">
        <v>0</v>
      </c>
      <c r="Q1525" s="137">
        <f t="shared" si="468"/>
        <v>0</v>
      </c>
      <c r="R1525" s="80">
        <f t="shared" si="469"/>
        <v>0</v>
      </c>
      <c r="S1525" s="147">
        <v>0</v>
      </c>
      <c r="T1525" s="121"/>
      <c r="U1525" s="263">
        <f>IFERROR(VLOOKUP(B1525,คำนวณตกเบิกวิทยฐานะ!$B$9:$P$1008,14,FALSE),0)</f>
        <v>0</v>
      </c>
      <c r="V1525" s="263">
        <f>IFERROR(VLOOKUP(B1525,คำนวณตกเบิกวิทยฐานะ!$B$9:$P$1008,15,FALSE),0)</f>
        <v>0</v>
      </c>
      <c r="W1525" s="264">
        <f t="shared" si="470"/>
        <v>0</v>
      </c>
      <c r="X1525" s="119" t="s">
        <v>169</v>
      </c>
      <c r="Y1525" s="209" t="s">
        <v>169</v>
      </c>
      <c r="Z1525" s="258"/>
      <c r="AA1525" s="253">
        <f t="shared" si="471"/>
        <v>0</v>
      </c>
      <c r="AB1525" s="253">
        <f t="shared" si="472"/>
        <v>0</v>
      </c>
      <c r="AC1525" s="253">
        <f t="shared" si="481"/>
        <v>0</v>
      </c>
      <c r="AD1525" s="253">
        <f t="shared" si="473"/>
        <v>0</v>
      </c>
      <c r="AE1525" s="268">
        <f t="shared" si="482"/>
        <v>0</v>
      </c>
      <c r="AF1525" s="269">
        <f t="shared" si="474"/>
        <v>0</v>
      </c>
      <c r="AG1525" s="270">
        <f t="shared" si="475"/>
        <v>0</v>
      </c>
      <c r="AH1525" s="121"/>
      <c r="AI1525" s="252"/>
      <c r="AJ1525" s="295"/>
      <c r="AK1525" s="301">
        <f t="shared" si="476"/>
        <v>0</v>
      </c>
      <c r="AL1525" s="119" t="s">
        <v>169</v>
      </c>
      <c r="AM1525" s="123" t="s">
        <v>169</v>
      </c>
      <c r="AN1525" s="122"/>
      <c r="AO1525" s="119" t="s">
        <v>169</v>
      </c>
      <c r="AP1525" s="123" t="s">
        <v>169</v>
      </c>
      <c r="AQ1525" s="124"/>
      <c r="AR1525" s="119" t="s">
        <v>169</v>
      </c>
      <c r="AS1525" s="123" t="s">
        <v>169</v>
      </c>
      <c r="AT1525" s="122"/>
      <c r="AU1525" s="280">
        <f t="shared" si="477"/>
        <v>0</v>
      </c>
      <c r="AV1525" s="281">
        <f t="shared" si="478"/>
        <v>0</v>
      </c>
      <c r="AW1525" s="291">
        <f t="shared" si="479"/>
        <v>0</v>
      </c>
      <c r="AX1525" s="283">
        <f t="shared" si="480"/>
        <v>0</v>
      </c>
    </row>
    <row r="1526" spans="1:50" ht="26.45" customHeight="1">
      <c r="A1526" s="117"/>
      <c r="B1526" s="245"/>
      <c r="C1526" s="136"/>
      <c r="D1526" s="208" t="str">
        <f t="shared" si="464"/>
        <v/>
      </c>
      <c r="E1526" s="129" t="s">
        <v>169</v>
      </c>
      <c r="F1526" s="209" t="s">
        <v>169</v>
      </c>
      <c r="G1526" s="135"/>
      <c r="H1526" s="258"/>
      <c r="I1526" s="259">
        <f t="shared" si="465"/>
        <v>0</v>
      </c>
      <c r="J1526" s="259">
        <f t="shared" si="466"/>
        <v>0</v>
      </c>
      <c r="K1526" s="259">
        <f t="shared" si="467"/>
        <v>0</v>
      </c>
      <c r="L1526" s="252"/>
      <c r="M1526" s="252"/>
      <c r="N1526" s="252"/>
      <c r="O1526" s="147">
        <v>0</v>
      </c>
      <c r="P1526" s="147">
        <v>0</v>
      </c>
      <c r="Q1526" s="137">
        <f t="shared" si="468"/>
        <v>0</v>
      </c>
      <c r="R1526" s="80">
        <f t="shared" si="469"/>
        <v>0</v>
      </c>
      <c r="S1526" s="147">
        <v>0</v>
      </c>
      <c r="T1526" s="121"/>
      <c r="U1526" s="263">
        <f>IFERROR(VLOOKUP(B1526,คำนวณตกเบิกวิทยฐานะ!$B$9:$P$1008,14,FALSE),0)</f>
        <v>0</v>
      </c>
      <c r="V1526" s="263">
        <f>IFERROR(VLOOKUP(B1526,คำนวณตกเบิกวิทยฐานะ!$B$9:$P$1008,15,FALSE),0)</f>
        <v>0</v>
      </c>
      <c r="W1526" s="264">
        <f t="shared" si="470"/>
        <v>0</v>
      </c>
      <c r="X1526" s="119" t="s">
        <v>169</v>
      </c>
      <c r="Y1526" s="209" t="s">
        <v>169</v>
      </c>
      <c r="Z1526" s="258"/>
      <c r="AA1526" s="253">
        <f t="shared" si="471"/>
        <v>0</v>
      </c>
      <c r="AB1526" s="253">
        <f t="shared" si="472"/>
        <v>0</v>
      </c>
      <c r="AC1526" s="253">
        <f t="shared" si="481"/>
        <v>0</v>
      </c>
      <c r="AD1526" s="253">
        <f t="shared" si="473"/>
        <v>0</v>
      </c>
      <c r="AE1526" s="268">
        <f t="shared" si="482"/>
        <v>0</v>
      </c>
      <c r="AF1526" s="269">
        <f t="shared" si="474"/>
        <v>0</v>
      </c>
      <c r="AG1526" s="270">
        <f t="shared" si="475"/>
        <v>0</v>
      </c>
      <c r="AH1526" s="121"/>
      <c r="AI1526" s="252"/>
      <c r="AJ1526" s="295"/>
      <c r="AK1526" s="301">
        <f t="shared" si="476"/>
        <v>0</v>
      </c>
      <c r="AL1526" s="119" t="s">
        <v>169</v>
      </c>
      <c r="AM1526" s="123" t="s">
        <v>169</v>
      </c>
      <c r="AN1526" s="122"/>
      <c r="AO1526" s="119" t="s">
        <v>169</v>
      </c>
      <c r="AP1526" s="123" t="s">
        <v>169</v>
      </c>
      <c r="AQ1526" s="124"/>
      <c r="AR1526" s="119" t="s">
        <v>169</v>
      </c>
      <c r="AS1526" s="123" t="s">
        <v>169</v>
      </c>
      <c r="AT1526" s="122"/>
      <c r="AU1526" s="280">
        <f t="shared" si="477"/>
        <v>0</v>
      </c>
      <c r="AV1526" s="281">
        <f t="shared" si="478"/>
        <v>0</v>
      </c>
      <c r="AW1526" s="291">
        <f t="shared" si="479"/>
        <v>0</v>
      </c>
      <c r="AX1526" s="283">
        <f t="shared" si="480"/>
        <v>0</v>
      </c>
    </row>
    <row r="1527" spans="1:50" ht="26.45" customHeight="1">
      <c r="A1527" s="117"/>
      <c r="B1527" s="245"/>
      <c r="C1527" s="136"/>
      <c r="D1527" s="208" t="str">
        <f t="shared" si="464"/>
        <v/>
      </c>
      <c r="E1527" s="129" t="s">
        <v>169</v>
      </c>
      <c r="F1527" s="209" t="s">
        <v>169</v>
      </c>
      <c r="G1527" s="135"/>
      <c r="H1527" s="258"/>
      <c r="I1527" s="259">
        <f t="shared" si="465"/>
        <v>0</v>
      </c>
      <c r="J1527" s="259">
        <f t="shared" si="466"/>
        <v>0</v>
      </c>
      <c r="K1527" s="259">
        <f t="shared" si="467"/>
        <v>0</v>
      </c>
      <c r="L1527" s="252"/>
      <c r="M1527" s="252"/>
      <c r="N1527" s="252"/>
      <c r="O1527" s="147">
        <v>0</v>
      </c>
      <c r="P1527" s="147">
        <v>0</v>
      </c>
      <c r="Q1527" s="137">
        <f t="shared" si="468"/>
        <v>0</v>
      </c>
      <c r="R1527" s="80">
        <f t="shared" si="469"/>
        <v>0</v>
      </c>
      <c r="S1527" s="147">
        <v>0</v>
      </c>
      <c r="T1527" s="121"/>
      <c r="U1527" s="263">
        <f>IFERROR(VLOOKUP(B1527,คำนวณตกเบิกวิทยฐานะ!$B$9:$P$1008,14,FALSE),0)</f>
        <v>0</v>
      </c>
      <c r="V1527" s="263">
        <f>IFERROR(VLOOKUP(B1527,คำนวณตกเบิกวิทยฐานะ!$B$9:$P$1008,15,FALSE),0)</f>
        <v>0</v>
      </c>
      <c r="W1527" s="264">
        <f t="shared" si="470"/>
        <v>0</v>
      </c>
      <c r="X1527" s="119" t="s">
        <v>169</v>
      </c>
      <c r="Y1527" s="209" t="s">
        <v>169</v>
      </c>
      <c r="Z1527" s="258"/>
      <c r="AA1527" s="253">
        <f t="shared" si="471"/>
        <v>0</v>
      </c>
      <c r="AB1527" s="253">
        <f t="shared" si="472"/>
        <v>0</v>
      </c>
      <c r="AC1527" s="253">
        <f t="shared" si="481"/>
        <v>0</v>
      </c>
      <c r="AD1527" s="253">
        <f t="shared" si="473"/>
        <v>0</v>
      </c>
      <c r="AE1527" s="268">
        <f t="shared" si="482"/>
        <v>0</v>
      </c>
      <c r="AF1527" s="269">
        <f t="shared" si="474"/>
        <v>0</v>
      </c>
      <c r="AG1527" s="270">
        <f t="shared" si="475"/>
        <v>0</v>
      </c>
      <c r="AH1527" s="121"/>
      <c r="AI1527" s="252"/>
      <c r="AJ1527" s="295"/>
      <c r="AK1527" s="301">
        <f t="shared" si="476"/>
        <v>0</v>
      </c>
      <c r="AL1527" s="119" t="s">
        <v>169</v>
      </c>
      <c r="AM1527" s="123" t="s">
        <v>169</v>
      </c>
      <c r="AN1527" s="122"/>
      <c r="AO1527" s="119" t="s">
        <v>169</v>
      </c>
      <c r="AP1527" s="123" t="s">
        <v>169</v>
      </c>
      <c r="AQ1527" s="124"/>
      <c r="AR1527" s="119" t="s">
        <v>169</v>
      </c>
      <c r="AS1527" s="123" t="s">
        <v>169</v>
      </c>
      <c r="AT1527" s="122"/>
      <c r="AU1527" s="280">
        <f t="shared" si="477"/>
        <v>0</v>
      </c>
      <c r="AV1527" s="281">
        <f t="shared" si="478"/>
        <v>0</v>
      </c>
      <c r="AW1527" s="291">
        <f t="shared" si="479"/>
        <v>0</v>
      </c>
      <c r="AX1527" s="283">
        <f t="shared" si="480"/>
        <v>0</v>
      </c>
    </row>
    <row r="1528" spans="1:50" ht="26.45" customHeight="1">
      <c r="A1528" s="117"/>
      <c r="B1528" s="245"/>
      <c r="C1528" s="136"/>
      <c r="D1528" s="208" t="str">
        <f t="shared" ref="D1528:D1591" si="483">IF(LEN(B1528)=0,"",IF(IFERROR(FIND("อัตราว่าง",B1528,1),0)=0,"อัตราคนครอง","อัตราว่าง"))</f>
        <v/>
      </c>
      <c r="E1528" s="129" t="s">
        <v>169</v>
      </c>
      <c r="F1528" s="209" t="s">
        <v>169</v>
      </c>
      <c r="G1528" s="135"/>
      <c r="H1528" s="258"/>
      <c r="I1528" s="259">
        <f t="shared" ref="I1528:I1591" si="484">H1528*3%</f>
        <v>0</v>
      </c>
      <c r="J1528" s="259">
        <f t="shared" ref="J1528:J1591" si="485">(H1528+I1528)*6%</f>
        <v>0</v>
      </c>
      <c r="K1528" s="259">
        <f t="shared" ref="K1528:K1591" si="486">H1528+J1528+I1528</f>
        <v>0</v>
      </c>
      <c r="L1528" s="252"/>
      <c r="M1528" s="252"/>
      <c r="N1528" s="252"/>
      <c r="O1528" s="147">
        <v>0</v>
      </c>
      <c r="P1528" s="147">
        <v>0</v>
      </c>
      <c r="Q1528" s="137">
        <f t="shared" ref="Q1528:Q1591" si="487">VLOOKUP(E1528,$BA$15:$BC$22,2,FALSE)</f>
        <v>0</v>
      </c>
      <c r="R1528" s="80">
        <f t="shared" ref="R1528:R1591" si="488">VLOOKUP(E1528,$BA$15:$BC$22,3,FALSE)</f>
        <v>0</v>
      </c>
      <c r="S1528" s="147">
        <v>0</v>
      </c>
      <c r="T1528" s="121"/>
      <c r="U1528" s="263">
        <f>IFERROR(VLOOKUP(B1528,คำนวณตกเบิกวิทยฐานะ!$B$9:$P$1008,14,FALSE),0)</f>
        <v>0</v>
      </c>
      <c r="V1528" s="263">
        <f>IFERROR(VLOOKUP(B1528,คำนวณตกเบิกวิทยฐานะ!$B$9:$P$1008,15,FALSE),0)</f>
        <v>0</v>
      </c>
      <c r="W1528" s="264">
        <f t="shared" ref="W1528:W1591" si="489">(K1528+L1528+M1528+N1528+O1528+P1528+Q1528+R1528+S1528)*12+U1528+V1528+T1528</f>
        <v>0</v>
      </c>
      <c r="X1528" s="119" t="s">
        <v>169</v>
      </c>
      <c r="Y1528" s="209" t="s">
        <v>169</v>
      </c>
      <c r="Z1528" s="258"/>
      <c r="AA1528" s="253">
        <f t="shared" ref="AA1528:AA1591" si="490">IF(X1528="พนักงานจ้างตามภารกิจ",Z1528*4/100,0)</f>
        <v>0</v>
      </c>
      <c r="AB1528" s="253">
        <f t="shared" ref="AB1528:AB1591" si="491">Z1528+AA1528</f>
        <v>0</v>
      </c>
      <c r="AC1528" s="253">
        <f t="shared" si="481"/>
        <v>0</v>
      </c>
      <c r="AD1528" s="253">
        <f t="shared" ref="AD1528:AD1591" si="492">AB1528+AC1528</f>
        <v>0</v>
      </c>
      <c r="AE1528" s="268">
        <f t="shared" si="482"/>
        <v>0</v>
      </c>
      <c r="AF1528" s="269">
        <f t="shared" ref="AF1528:AF1591" si="493">(AD1528+AE1528)*12</f>
        <v>0</v>
      </c>
      <c r="AG1528" s="270">
        <f t="shared" ref="AG1528:AG1591" si="494">W1528+AF1528</f>
        <v>0</v>
      </c>
      <c r="AH1528" s="121"/>
      <c r="AI1528" s="252"/>
      <c r="AJ1528" s="295"/>
      <c r="AK1528" s="301">
        <f t="shared" ref="AK1528:AK1591" si="495">AI1528*AJ1528</f>
        <v>0</v>
      </c>
      <c r="AL1528" s="119" t="s">
        <v>169</v>
      </c>
      <c r="AM1528" s="123" t="s">
        <v>169</v>
      </c>
      <c r="AN1528" s="122"/>
      <c r="AO1528" s="119" t="s">
        <v>169</v>
      </c>
      <c r="AP1528" s="123" t="s">
        <v>169</v>
      </c>
      <c r="AQ1528" s="124"/>
      <c r="AR1528" s="119" t="s">
        <v>169</v>
      </c>
      <c r="AS1528" s="123" t="s">
        <v>169</v>
      </c>
      <c r="AT1528" s="122"/>
      <c r="AU1528" s="280">
        <f t="shared" ref="AU1528:AU1591" si="496">AN1528+AQ1528+AT1528</f>
        <v>0</v>
      </c>
      <c r="AV1528" s="281">
        <f t="shared" ref="AV1528:AV1591" si="497">AG1528+AK1528+AU1528+(AH1528*12)</f>
        <v>0</v>
      </c>
      <c r="AW1528" s="291">
        <f t="shared" ref="AW1528:AW1591" si="498">U1528+V1528</f>
        <v>0</v>
      </c>
      <c r="AX1528" s="283">
        <f t="shared" ref="AX1528:AX1591" si="499">AV1528</f>
        <v>0</v>
      </c>
    </row>
    <row r="1529" spans="1:50" ht="26.45" customHeight="1">
      <c r="A1529" s="117"/>
      <c r="B1529" s="245"/>
      <c r="C1529" s="136"/>
      <c r="D1529" s="208" t="str">
        <f t="shared" si="483"/>
        <v/>
      </c>
      <c r="E1529" s="129" t="s">
        <v>169</v>
      </c>
      <c r="F1529" s="209" t="s">
        <v>169</v>
      </c>
      <c r="G1529" s="135"/>
      <c r="H1529" s="258"/>
      <c r="I1529" s="259">
        <f t="shared" si="484"/>
        <v>0</v>
      </c>
      <c r="J1529" s="259">
        <f t="shared" si="485"/>
        <v>0</v>
      </c>
      <c r="K1529" s="259">
        <f t="shared" si="486"/>
        <v>0</v>
      </c>
      <c r="L1529" s="252"/>
      <c r="M1529" s="252"/>
      <c r="N1529" s="252"/>
      <c r="O1529" s="147">
        <v>0</v>
      </c>
      <c r="P1529" s="147">
        <v>0</v>
      </c>
      <c r="Q1529" s="137">
        <f t="shared" si="487"/>
        <v>0</v>
      </c>
      <c r="R1529" s="80">
        <f t="shared" si="488"/>
        <v>0</v>
      </c>
      <c r="S1529" s="147">
        <v>0</v>
      </c>
      <c r="T1529" s="121"/>
      <c r="U1529" s="263">
        <f>IFERROR(VLOOKUP(B1529,คำนวณตกเบิกวิทยฐานะ!$B$9:$P$1008,14,FALSE),0)</f>
        <v>0</v>
      </c>
      <c r="V1529" s="263">
        <f>IFERROR(VLOOKUP(B1529,คำนวณตกเบิกวิทยฐานะ!$B$9:$P$1008,15,FALSE),0)</f>
        <v>0</v>
      </c>
      <c r="W1529" s="264">
        <f t="shared" si="489"/>
        <v>0</v>
      </c>
      <c r="X1529" s="119" t="s">
        <v>169</v>
      </c>
      <c r="Y1529" s="209" t="s">
        <v>169</v>
      </c>
      <c r="Z1529" s="258"/>
      <c r="AA1529" s="253">
        <f t="shared" si="490"/>
        <v>0</v>
      </c>
      <c r="AB1529" s="253">
        <f t="shared" si="491"/>
        <v>0</v>
      </c>
      <c r="AC1529" s="253">
        <f t="shared" si="481"/>
        <v>0</v>
      </c>
      <c r="AD1529" s="253">
        <f t="shared" si="492"/>
        <v>0</v>
      </c>
      <c r="AE1529" s="268">
        <f t="shared" si="482"/>
        <v>0</v>
      </c>
      <c r="AF1529" s="269">
        <f t="shared" si="493"/>
        <v>0</v>
      </c>
      <c r="AG1529" s="270">
        <f t="shared" si="494"/>
        <v>0</v>
      </c>
      <c r="AH1529" s="121"/>
      <c r="AI1529" s="252"/>
      <c r="AJ1529" s="295"/>
      <c r="AK1529" s="301">
        <f t="shared" si="495"/>
        <v>0</v>
      </c>
      <c r="AL1529" s="119" t="s">
        <v>169</v>
      </c>
      <c r="AM1529" s="123" t="s">
        <v>169</v>
      </c>
      <c r="AN1529" s="122"/>
      <c r="AO1529" s="119" t="s">
        <v>169</v>
      </c>
      <c r="AP1529" s="123" t="s">
        <v>169</v>
      </c>
      <c r="AQ1529" s="124"/>
      <c r="AR1529" s="119" t="s">
        <v>169</v>
      </c>
      <c r="AS1529" s="123" t="s">
        <v>169</v>
      </c>
      <c r="AT1529" s="122"/>
      <c r="AU1529" s="280">
        <f t="shared" si="496"/>
        <v>0</v>
      </c>
      <c r="AV1529" s="281">
        <f t="shared" si="497"/>
        <v>0</v>
      </c>
      <c r="AW1529" s="291">
        <f t="shared" si="498"/>
        <v>0</v>
      </c>
      <c r="AX1529" s="283">
        <f t="shared" si="499"/>
        <v>0</v>
      </c>
    </row>
    <row r="1530" spans="1:50" ht="26.45" customHeight="1">
      <c r="A1530" s="117"/>
      <c r="B1530" s="245"/>
      <c r="C1530" s="136"/>
      <c r="D1530" s="208" t="str">
        <f t="shared" si="483"/>
        <v/>
      </c>
      <c r="E1530" s="129" t="s">
        <v>169</v>
      </c>
      <c r="F1530" s="209" t="s">
        <v>169</v>
      </c>
      <c r="G1530" s="135"/>
      <c r="H1530" s="258"/>
      <c r="I1530" s="259">
        <f t="shared" si="484"/>
        <v>0</v>
      </c>
      <c r="J1530" s="259">
        <f t="shared" si="485"/>
        <v>0</v>
      </c>
      <c r="K1530" s="259">
        <f t="shared" si="486"/>
        <v>0</v>
      </c>
      <c r="L1530" s="252"/>
      <c r="M1530" s="252"/>
      <c r="N1530" s="252"/>
      <c r="O1530" s="147">
        <v>0</v>
      </c>
      <c r="P1530" s="147">
        <v>0</v>
      </c>
      <c r="Q1530" s="137">
        <f t="shared" si="487"/>
        <v>0</v>
      </c>
      <c r="R1530" s="80">
        <f t="shared" si="488"/>
        <v>0</v>
      </c>
      <c r="S1530" s="147">
        <v>0</v>
      </c>
      <c r="T1530" s="121"/>
      <c r="U1530" s="263">
        <f>IFERROR(VLOOKUP(B1530,คำนวณตกเบิกวิทยฐานะ!$B$9:$P$1008,14,FALSE),0)</f>
        <v>0</v>
      </c>
      <c r="V1530" s="263">
        <f>IFERROR(VLOOKUP(B1530,คำนวณตกเบิกวิทยฐานะ!$B$9:$P$1008,15,FALSE),0)</f>
        <v>0</v>
      </c>
      <c r="W1530" s="264">
        <f t="shared" si="489"/>
        <v>0</v>
      </c>
      <c r="X1530" s="119" t="s">
        <v>169</v>
      </c>
      <c r="Y1530" s="209" t="s">
        <v>169</v>
      </c>
      <c r="Z1530" s="258"/>
      <c r="AA1530" s="253">
        <f t="shared" si="490"/>
        <v>0</v>
      </c>
      <c r="AB1530" s="253">
        <f t="shared" si="491"/>
        <v>0</v>
      </c>
      <c r="AC1530" s="253">
        <f t="shared" si="481"/>
        <v>0</v>
      </c>
      <c r="AD1530" s="253">
        <f t="shared" si="492"/>
        <v>0</v>
      </c>
      <c r="AE1530" s="268">
        <f t="shared" si="482"/>
        <v>0</v>
      </c>
      <c r="AF1530" s="269">
        <f t="shared" si="493"/>
        <v>0</v>
      </c>
      <c r="AG1530" s="270">
        <f t="shared" si="494"/>
        <v>0</v>
      </c>
      <c r="AH1530" s="121"/>
      <c r="AI1530" s="252"/>
      <c r="AJ1530" s="295"/>
      <c r="AK1530" s="301">
        <f t="shared" si="495"/>
        <v>0</v>
      </c>
      <c r="AL1530" s="119" t="s">
        <v>169</v>
      </c>
      <c r="AM1530" s="123" t="s">
        <v>169</v>
      </c>
      <c r="AN1530" s="122"/>
      <c r="AO1530" s="119" t="s">
        <v>169</v>
      </c>
      <c r="AP1530" s="123" t="s">
        <v>169</v>
      </c>
      <c r="AQ1530" s="124"/>
      <c r="AR1530" s="119" t="s">
        <v>169</v>
      </c>
      <c r="AS1530" s="123" t="s">
        <v>169</v>
      </c>
      <c r="AT1530" s="122"/>
      <c r="AU1530" s="280">
        <f t="shared" si="496"/>
        <v>0</v>
      </c>
      <c r="AV1530" s="281">
        <f t="shared" si="497"/>
        <v>0</v>
      </c>
      <c r="AW1530" s="291">
        <f t="shared" si="498"/>
        <v>0</v>
      </c>
      <c r="AX1530" s="283">
        <f t="shared" si="499"/>
        <v>0</v>
      </c>
    </row>
    <row r="1531" spans="1:50" ht="26.45" customHeight="1">
      <c r="A1531" s="117"/>
      <c r="B1531" s="245"/>
      <c r="C1531" s="136"/>
      <c r="D1531" s="208" t="str">
        <f t="shared" si="483"/>
        <v/>
      </c>
      <c r="E1531" s="129" t="s">
        <v>169</v>
      </c>
      <c r="F1531" s="209" t="s">
        <v>169</v>
      </c>
      <c r="G1531" s="135"/>
      <c r="H1531" s="258"/>
      <c r="I1531" s="259">
        <f t="shared" si="484"/>
        <v>0</v>
      </c>
      <c r="J1531" s="259">
        <f t="shared" si="485"/>
        <v>0</v>
      </c>
      <c r="K1531" s="259">
        <f t="shared" si="486"/>
        <v>0</v>
      </c>
      <c r="L1531" s="252"/>
      <c r="M1531" s="252"/>
      <c r="N1531" s="252"/>
      <c r="O1531" s="147">
        <v>0</v>
      </c>
      <c r="P1531" s="147">
        <v>0</v>
      </c>
      <c r="Q1531" s="137">
        <f t="shared" si="487"/>
        <v>0</v>
      </c>
      <c r="R1531" s="80">
        <f t="shared" si="488"/>
        <v>0</v>
      </c>
      <c r="S1531" s="147">
        <v>0</v>
      </c>
      <c r="T1531" s="121"/>
      <c r="U1531" s="263">
        <f>IFERROR(VLOOKUP(B1531,คำนวณตกเบิกวิทยฐานะ!$B$9:$P$1008,14,FALSE),0)</f>
        <v>0</v>
      </c>
      <c r="V1531" s="263">
        <f>IFERROR(VLOOKUP(B1531,คำนวณตกเบิกวิทยฐานะ!$B$9:$P$1008,15,FALSE),0)</f>
        <v>0</v>
      </c>
      <c r="W1531" s="264">
        <f t="shared" si="489"/>
        <v>0</v>
      </c>
      <c r="X1531" s="119" t="s">
        <v>169</v>
      </c>
      <c r="Y1531" s="209" t="s">
        <v>169</v>
      </c>
      <c r="Z1531" s="258"/>
      <c r="AA1531" s="253">
        <f t="shared" si="490"/>
        <v>0</v>
      </c>
      <c r="AB1531" s="253">
        <f t="shared" si="491"/>
        <v>0</v>
      </c>
      <c r="AC1531" s="253">
        <f t="shared" si="481"/>
        <v>0</v>
      </c>
      <c r="AD1531" s="253">
        <f t="shared" si="492"/>
        <v>0</v>
      </c>
      <c r="AE1531" s="268">
        <f t="shared" si="482"/>
        <v>0</v>
      </c>
      <c r="AF1531" s="269">
        <f t="shared" si="493"/>
        <v>0</v>
      </c>
      <c r="AG1531" s="270">
        <f t="shared" si="494"/>
        <v>0</v>
      </c>
      <c r="AH1531" s="121"/>
      <c r="AI1531" s="252"/>
      <c r="AJ1531" s="295"/>
      <c r="AK1531" s="301">
        <f t="shared" si="495"/>
        <v>0</v>
      </c>
      <c r="AL1531" s="119" t="s">
        <v>169</v>
      </c>
      <c r="AM1531" s="123" t="s">
        <v>169</v>
      </c>
      <c r="AN1531" s="122"/>
      <c r="AO1531" s="119" t="s">
        <v>169</v>
      </c>
      <c r="AP1531" s="123" t="s">
        <v>169</v>
      </c>
      <c r="AQ1531" s="124"/>
      <c r="AR1531" s="119" t="s">
        <v>169</v>
      </c>
      <c r="AS1531" s="123" t="s">
        <v>169</v>
      </c>
      <c r="AT1531" s="122"/>
      <c r="AU1531" s="280">
        <f t="shared" si="496"/>
        <v>0</v>
      </c>
      <c r="AV1531" s="281">
        <f t="shared" si="497"/>
        <v>0</v>
      </c>
      <c r="AW1531" s="291">
        <f t="shared" si="498"/>
        <v>0</v>
      </c>
      <c r="AX1531" s="283">
        <f t="shared" si="499"/>
        <v>0</v>
      </c>
    </row>
    <row r="1532" spans="1:50" ht="26.45" customHeight="1">
      <c r="A1532" s="117"/>
      <c r="B1532" s="245"/>
      <c r="C1532" s="136"/>
      <c r="D1532" s="208" t="str">
        <f t="shared" si="483"/>
        <v/>
      </c>
      <c r="E1532" s="129" t="s">
        <v>169</v>
      </c>
      <c r="F1532" s="209" t="s">
        <v>169</v>
      </c>
      <c r="G1532" s="135"/>
      <c r="H1532" s="258"/>
      <c r="I1532" s="259">
        <f t="shared" si="484"/>
        <v>0</v>
      </c>
      <c r="J1532" s="259">
        <f t="shared" si="485"/>
        <v>0</v>
      </c>
      <c r="K1532" s="259">
        <f t="shared" si="486"/>
        <v>0</v>
      </c>
      <c r="L1532" s="252"/>
      <c r="M1532" s="252"/>
      <c r="N1532" s="252"/>
      <c r="O1532" s="147">
        <v>0</v>
      </c>
      <c r="P1532" s="147">
        <v>0</v>
      </c>
      <c r="Q1532" s="137">
        <f t="shared" si="487"/>
        <v>0</v>
      </c>
      <c r="R1532" s="80">
        <f t="shared" si="488"/>
        <v>0</v>
      </c>
      <c r="S1532" s="147">
        <v>0</v>
      </c>
      <c r="T1532" s="121"/>
      <c r="U1532" s="263">
        <f>IFERROR(VLOOKUP(B1532,คำนวณตกเบิกวิทยฐานะ!$B$9:$P$1008,14,FALSE),0)</f>
        <v>0</v>
      </c>
      <c r="V1532" s="263">
        <f>IFERROR(VLOOKUP(B1532,คำนวณตกเบิกวิทยฐานะ!$B$9:$P$1008,15,FALSE),0)</f>
        <v>0</v>
      </c>
      <c r="W1532" s="264">
        <f t="shared" si="489"/>
        <v>0</v>
      </c>
      <c r="X1532" s="119" t="s">
        <v>169</v>
      </c>
      <c r="Y1532" s="209" t="s">
        <v>169</v>
      </c>
      <c r="Z1532" s="258"/>
      <c r="AA1532" s="253">
        <f t="shared" si="490"/>
        <v>0</v>
      </c>
      <c r="AB1532" s="253">
        <f t="shared" si="491"/>
        <v>0</v>
      </c>
      <c r="AC1532" s="253">
        <f t="shared" si="481"/>
        <v>0</v>
      </c>
      <c r="AD1532" s="253">
        <f t="shared" si="492"/>
        <v>0</v>
      </c>
      <c r="AE1532" s="268">
        <f t="shared" si="482"/>
        <v>0</v>
      </c>
      <c r="AF1532" s="269">
        <f t="shared" si="493"/>
        <v>0</v>
      </c>
      <c r="AG1532" s="270">
        <f t="shared" si="494"/>
        <v>0</v>
      </c>
      <c r="AH1532" s="121"/>
      <c r="AI1532" s="252"/>
      <c r="AJ1532" s="295"/>
      <c r="AK1532" s="301">
        <f t="shared" si="495"/>
        <v>0</v>
      </c>
      <c r="AL1532" s="119" t="s">
        <v>169</v>
      </c>
      <c r="AM1532" s="123" t="s">
        <v>169</v>
      </c>
      <c r="AN1532" s="122"/>
      <c r="AO1532" s="119" t="s">
        <v>169</v>
      </c>
      <c r="AP1532" s="123" t="s">
        <v>169</v>
      </c>
      <c r="AQ1532" s="124"/>
      <c r="AR1532" s="119" t="s">
        <v>169</v>
      </c>
      <c r="AS1532" s="123" t="s">
        <v>169</v>
      </c>
      <c r="AT1532" s="122"/>
      <c r="AU1532" s="280">
        <f t="shared" si="496"/>
        <v>0</v>
      </c>
      <c r="AV1532" s="281">
        <f t="shared" si="497"/>
        <v>0</v>
      </c>
      <c r="AW1532" s="291">
        <f t="shared" si="498"/>
        <v>0</v>
      </c>
      <c r="AX1532" s="283">
        <f t="shared" si="499"/>
        <v>0</v>
      </c>
    </row>
    <row r="1533" spans="1:50" ht="26.45" customHeight="1">
      <c r="A1533" s="117"/>
      <c r="B1533" s="245"/>
      <c r="C1533" s="136"/>
      <c r="D1533" s="208" t="str">
        <f t="shared" si="483"/>
        <v/>
      </c>
      <c r="E1533" s="129" t="s">
        <v>169</v>
      </c>
      <c r="F1533" s="209" t="s">
        <v>169</v>
      </c>
      <c r="G1533" s="135"/>
      <c r="H1533" s="258"/>
      <c r="I1533" s="259">
        <f t="shared" si="484"/>
        <v>0</v>
      </c>
      <c r="J1533" s="259">
        <f t="shared" si="485"/>
        <v>0</v>
      </c>
      <c r="K1533" s="259">
        <f t="shared" si="486"/>
        <v>0</v>
      </c>
      <c r="L1533" s="252"/>
      <c r="M1533" s="252"/>
      <c r="N1533" s="252"/>
      <c r="O1533" s="147">
        <v>0</v>
      </c>
      <c r="P1533" s="147">
        <v>0</v>
      </c>
      <c r="Q1533" s="137">
        <f t="shared" si="487"/>
        <v>0</v>
      </c>
      <c r="R1533" s="80">
        <f t="shared" si="488"/>
        <v>0</v>
      </c>
      <c r="S1533" s="147">
        <v>0</v>
      </c>
      <c r="T1533" s="121"/>
      <c r="U1533" s="263">
        <f>IFERROR(VLOOKUP(B1533,คำนวณตกเบิกวิทยฐานะ!$B$9:$P$1008,14,FALSE),0)</f>
        <v>0</v>
      </c>
      <c r="V1533" s="263">
        <f>IFERROR(VLOOKUP(B1533,คำนวณตกเบิกวิทยฐานะ!$B$9:$P$1008,15,FALSE),0)</f>
        <v>0</v>
      </c>
      <c r="W1533" s="264">
        <f t="shared" si="489"/>
        <v>0</v>
      </c>
      <c r="X1533" s="119" t="s">
        <v>169</v>
      </c>
      <c r="Y1533" s="209" t="s">
        <v>169</v>
      </c>
      <c r="Z1533" s="258"/>
      <c r="AA1533" s="253">
        <f t="shared" si="490"/>
        <v>0</v>
      </c>
      <c r="AB1533" s="253">
        <f t="shared" si="491"/>
        <v>0</v>
      </c>
      <c r="AC1533" s="253">
        <f t="shared" si="481"/>
        <v>0</v>
      </c>
      <c r="AD1533" s="253">
        <f t="shared" si="492"/>
        <v>0</v>
      </c>
      <c r="AE1533" s="268">
        <f t="shared" si="482"/>
        <v>0</v>
      </c>
      <c r="AF1533" s="269">
        <f t="shared" si="493"/>
        <v>0</v>
      </c>
      <c r="AG1533" s="270">
        <f t="shared" si="494"/>
        <v>0</v>
      </c>
      <c r="AH1533" s="121"/>
      <c r="AI1533" s="252"/>
      <c r="AJ1533" s="295"/>
      <c r="AK1533" s="301">
        <f t="shared" si="495"/>
        <v>0</v>
      </c>
      <c r="AL1533" s="119" t="s">
        <v>169</v>
      </c>
      <c r="AM1533" s="123" t="s">
        <v>169</v>
      </c>
      <c r="AN1533" s="122"/>
      <c r="AO1533" s="119" t="s">
        <v>169</v>
      </c>
      <c r="AP1533" s="123" t="s">
        <v>169</v>
      </c>
      <c r="AQ1533" s="124"/>
      <c r="AR1533" s="119" t="s">
        <v>169</v>
      </c>
      <c r="AS1533" s="123" t="s">
        <v>169</v>
      </c>
      <c r="AT1533" s="122"/>
      <c r="AU1533" s="280">
        <f t="shared" si="496"/>
        <v>0</v>
      </c>
      <c r="AV1533" s="281">
        <f t="shared" si="497"/>
        <v>0</v>
      </c>
      <c r="AW1533" s="291">
        <f t="shared" si="498"/>
        <v>0</v>
      </c>
      <c r="AX1533" s="283">
        <f t="shared" si="499"/>
        <v>0</v>
      </c>
    </row>
    <row r="1534" spans="1:50" ht="26.45" customHeight="1">
      <c r="A1534" s="117"/>
      <c r="B1534" s="245"/>
      <c r="C1534" s="136"/>
      <c r="D1534" s="208" t="str">
        <f t="shared" si="483"/>
        <v/>
      </c>
      <c r="E1534" s="129" t="s">
        <v>169</v>
      </c>
      <c r="F1534" s="209" t="s">
        <v>169</v>
      </c>
      <c r="G1534" s="135"/>
      <c r="H1534" s="258"/>
      <c r="I1534" s="259">
        <f t="shared" si="484"/>
        <v>0</v>
      </c>
      <c r="J1534" s="259">
        <f t="shared" si="485"/>
        <v>0</v>
      </c>
      <c r="K1534" s="259">
        <f t="shared" si="486"/>
        <v>0</v>
      </c>
      <c r="L1534" s="252"/>
      <c r="M1534" s="252"/>
      <c r="N1534" s="252"/>
      <c r="O1534" s="147">
        <v>0</v>
      </c>
      <c r="P1534" s="147">
        <v>0</v>
      </c>
      <c r="Q1534" s="137">
        <f t="shared" si="487"/>
        <v>0</v>
      </c>
      <c r="R1534" s="80">
        <f t="shared" si="488"/>
        <v>0</v>
      </c>
      <c r="S1534" s="147">
        <v>0</v>
      </c>
      <c r="T1534" s="121"/>
      <c r="U1534" s="263">
        <f>IFERROR(VLOOKUP(B1534,คำนวณตกเบิกวิทยฐานะ!$B$9:$P$1008,14,FALSE),0)</f>
        <v>0</v>
      </c>
      <c r="V1534" s="263">
        <f>IFERROR(VLOOKUP(B1534,คำนวณตกเบิกวิทยฐานะ!$B$9:$P$1008,15,FALSE),0)</f>
        <v>0</v>
      </c>
      <c r="W1534" s="264">
        <f t="shared" si="489"/>
        <v>0</v>
      </c>
      <c r="X1534" s="119" t="s">
        <v>169</v>
      </c>
      <c r="Y1534" s="209" t="s">
        <v>169</v>
      </c>
      <c r="Z1534" s="258"/>
      <c r="AA1534" s="253">
        <f t="shared" si="490"/>
        <v>0</v>
      </c>
      <c r="AB1534" s="253">
        <f t="shared" si="491"/>
        <v>0</v>
      </c>
      <c r="AC1534" s="253">
        <f t="shared" si="481"/>
        <v>0</v>
      </c>
      <c r="AD1534" s="253">
        <f t="shared" si="492"/>
        <v>0</v>
      </c>
      <c r="AE1534" s="268">
        <f t="shared" si="482"/>
        <v>0</v>
      </c>
      <c r="AF1534" s="269">
        <f t="shared" si="493"/>
        <v>0</v>
      </c>
      <c r="AG1534" s="270">
        <f t="shared" si="494"/>
        <v>0</v>
      </c>
      <c r="AH1534" s="121"/>
      <c r="AI1534" s="252"/>
      <c r="AJ1534" s="295"/>
      <c r="AK1534" s="301">
        <f t="shared" si="495"/>
        <v>0</v>
      </c>
      <c r="AL1534" s="119" t="s">
        <v>169</v>
      </c>
      <c r="AM1534" s="123" t="s">
        <v>169</v>
      </c>
      <c r="AN1534" s="122"/>
      <c r="AO1534" s="119" t="s">
        <v>169</v>
      </c>
      <c r="AP1534" s="123" t="s">
        <v>169</v>
      </c>
      <c r="AQ1534" s="124"/>
      <c r="AR1534" s="119" t="s">
        <v>169</v>
      </c>
      <c r="AS1534" s="123" t="s">
        <v>169</v>
      </c>
      <c r="AT1534" s="122"/>
      <c r="AU1534" s="280">
        <f t="shared" si="496"/>
        <v>0</v>
      </c>
      <c r="AV1534" s="281">
        <f t="shared" si="497"/>
        <v>0</v>
      </c>
      <c r="AW1534" s="291">
        <f t="shared" si="498"/>
        <v>0</v>
      </c>
      <c r="AX1534" s="283">
        <f t="shared" si="499"/>
        <v>0</v>
      </c>
    </row>
    <row r="1535" spans="1:50" ht="26.45" customHeight="1">
      <c r="A1535" s="117"/>
      <c r="B1535" s="245"/>
      <c r="C1535" s="136"/>
      <c r="D1535" s="208" t="str">
        <f t="shared" si="483"/>
        <v/>
      </c>
      <c r="E1535" s="129" t="s">
        <v>169</v>
      </c>
      <c r="F1535" s="209" t="s">
        <v>169</v>
      </c>
      <c r="G1535" s="135"/>
      <c r="H1535" s="258"/>
      <c r="I1535" s="259">
        <f t="shared" si="484"/>
        <v>0</v>
      </c>
      <c r="J1535" s="259">
        <f t="shared" si="485"/>
        <v>0</v>
      </c>
      <c r="K1535" s="259">
        <f t="shared" si="486"/>
        <v>0</v>
      </c>
      <c r="L1535" s="252"/>
      <c r="M1535" s="252"/>
      <c r="N1535" s="252"/>
      <c r="O1535" s="147">
        <v>0</v>
      </c>
      <c r="P1535" s="147">
        <v>0</v>
      </c>
      <c r="Q1535" s="137">
        <f t="shared" si="487"/>
        <v>0</v>
      </c>
      <c r="R1535" s="80">
        <f t="shared" si="488"/>
        <v>0</v>
      </c>
      <c r="S1535" s="147">
        <v>0</v>
      </c>
      <c r="T1535" s="121"/>
      <c r="U1535" s="263">
        <f>IFERROR(VLOOKUP(B1535,คำนวณตกเบิกวิทยฐานะ!$B$9:$P$1008,14,FALSE),0)</f>
        <v>0</v>
      </c>
      <c r="V1535" s="263">
        <f>IFERROR(VLOOKUP(B1535,คำนวณตกเบิกวิทยฐานะ!$B$9:$P$1008,15,FALSE),0)</f>
        <v>0</v>
      </c>
      <c r="W1535" s="264">
        <f t="shared" si="489"/>
        <v>0</v>
      </c>
      <c r="X1535" s="119" t="s">
        <v>169</v>
      </c>
      <c r="Y1535" s="209" t="s">
        <v>169</v>
      </c>
      <c r="Z1535" s="258"/>
      <c r="AA1535" s="253">
        <f t="shared" si="490"/>
        <v>0</v>
      </c>
      <c r="AB1535" s="253">
        <f t="shared" si="491"/>
        <v>0</v>
      </c>
      <c r="AC1535" s="253">
        <f t="shared" si="481"/>
        <v>0</v>
      </c>
      <c r="AD1535" s="253">
        <f t="shared" si="492"/>
        <v>0</v>
      </c>
      <c r="AE1535" s="268">
        <f t="shared" si="482"/>
        <v>0</v>
      </c>
      <c r="AF1535" s="269">
        <f t="shared" si="493"/>
        <v>0</v>
      </c>
      <c r="AG1535" s="270">
        <f t="shared" si="494"/>
        <v>0</v>
      </c>
      <c r="AH1535" s="121"/>
      <c r="AI1535" s="252"/>
      <c r="AJ1535" s="295"/>
      <c r="AK1535" s="301">
        <f t="shared" si="495"/>
        <v>0</v>
      </c>
      <c r="AL1535" s="119" t="s">
        <v>169</v>
      </c>
      <c r="AM1535" s="123" t="s">
        <v>169</v>
      </c>
      <c r="AN1535" s="122"/>
      <c r="AO1535" s="119" t="s">
        <v>169</v>
      </c>
      <c r="AP1535" s="123" t="s">
        <v>169</v>
      </c>
      <c r="AQ1535" s="124"/>
      <c r="AR1535" s="119" t="s">
        <v>169</v>
      </c>
      <c r="AS1535" s="123" t="s">
        <v>169</v>
      </c>
      <c r="AT1535" s="122"/>
      <c r="AU1535" s="280">
        <f t="shared" si="496"/>
        <v>0</v>
      </c>
      <c r="AV1535" s="281">
        <f t="shared" si="497"/>
        <v>0</v>
      </c>
      <c r="AW1535" s="291">
        <f t="shared" si="498"/>
        <v>0</v>
      </c>
      <c r="AX1535" s="283">
        <f t="shared" si="499"/>
        <v>0</v>
      </c>
    </row>
    <row r="1536" spans="1:50" ht="26.45" customHeight="1">
      <c r="A1536" s="117"/>
      <c r="B1536" s="245"/>
      <c r="C1536" s="136"/>
      <c r="D1536" s="208" t="str">
        <f t="shared" si="483"/>
        <v/>
      </c>
      <c r="E1536" s="129" t="s">
        <v>169</v>
      </c>
      <c r="F1536" s="209" t="s">
        <v>169</v>
      </c>
      <c r="G1536" s="135"/>
      <c r="H1536" s="258"/>
      <c r="I1536" s="259">
        <f t="shared" si="484"/>
        <v>0</v>
      </c>
      <c r="J1536" s="259">
        <f t="shared" si="485"/>
        <v>0</v>
      </c>
      <c r="K1536" s="259">
        <f t="shared" si="486"/>
        <v>0</v>
      </c>
      <c r="L1536" s="252"/>
      <c r="M1536" s="252"/>
      <c r="N1536" s="252"/>
      <c r="O1536" s="147">
        <v>0</v>
      </c>
      <c r="P1536" s="147">
        <v>0</v>
      </c>
      <c r="Q1536" s="137">
        <f t="shared" si="487"/>
        <v>0</v>
      </c>
      <c r="R1536" s="80">
        <f t="shared" si="488"/>
        <v>0</v>
      </c>
      <c r="S1536" s="147">
        <v>0</v>
      </c>
      <c r="T1536" s="121"/>
      <c r="U1536" s="263">
        <f>IFERROR(VLOOKUP(B1536,คำนวณตกเบิกวิทยฐานะ!$B$9:$P$1008,14,FALSE),0)</f>
        <v>0</v>
      </c>
      <c r="V1536" s="263">
        <f>IFERROR(VLOOKUP(B1536,คำนวณตกเบิกวิทยฐานะ!$B$9:$P$1008,15,FALSE),0)</f>
        <v>0</v>
      </c>
      <c r="W1536" s="264">
        <f t="shared" si="489"/>
        <v>0</v>
      </c>
      <c r="X1536" s="119" t="s">
        <v>169</v>
      </c>
      <c r="Y1536" s="209" t="s">
        <v>169</v>
      </c>
      <c r="Z1536" s="258"/>
      <c r="AA1536" s="253">
        <f t="shared" si="490"/>
        <v>0</v>
      </c>
      <c r="AB1536" s="253">
        <f t="shared" si="491"/>
        <v>0</v>
      </c>
      <c r="AC1536" s="253">
        <f t="shared" si="481"/>
        <v>0</v>
      </c>
      <c r="AD1536" s="253">
        <f t="shared" si="492"/>
        <v>0</v>
      </c>
      <c r="AE1536" s="268">
        <f t="shared" si="482"/>
        <v>0</v>
      </c>
      <c r="AF1536" s="269">
        <f t="shared" si="493"/>
        <v>0</v>
      </c>
      <c r="AG1536" s="270">
        <f t="shared" si="494"/>
        <v>0</v>
      </c>
      <c r="AH1536" s="121"/>
      <c r="AI1536" s="252"/>
      <c r="AJ1536" s="295"/>
      <c r="AK1536" s="301">
        <f t="shared" si="495"/>
        <v>0</v>
      </c>
      <c r="AL1536" s="119" t="s">
        <v>169</v>
      </c>
      <c r="AM1536" s="123" t="s">
        <v>169</v>
      </c>
      <c r="AN1536" s="122"/>
      <c r="AO1536" s="119" t="s">
        <v>169</v>
      </c>
      <c r="AP1536" s="123" t="s">
        <v>169</v>
      </c>
      <c r="AQ1536" s="124"/>
      <c r="AR1536" s="119" t="s">
        <v>169</v>
      </c>
      <c r="AS1536" s="123" t="s">
        <v>169</v>
      </c>
      <c r="AT1536" s="122"/>
      <c r="AU1536" s="280">
        <f t="shared" si="496"/>
        <v>0</v>
      </c>
      <c r="AV1536" s="281">
        <f t="shared" si="497"/>
        <v>0</v>
      </c>
      <c r="AW1536" s="291">
        <f t="shared" si="498"/>
        <v>0</v>
      </c>
      <c r="AX1536" s="283">
        <f t="shared" si="499"/>
        <v>0</v>
      </c>
    </row>
    <row r="1537" spans="1:50" ht="26.45" customHeight="1">
      <c r="A1537" s="117"/>
      <c r="B1537" s="245"/>
      <c r="C1537" s="136"/>
      <c r="D1537" s="208" t="str">
        <f t="shared" si="483"/>
        <v/>
      </c>
      <c r="E1537" s="129" t="s">
        <v>169</v>
      </c>
      <c r="F1537" s="209" t="s">
        <v>169</v>
      </c>
      <c r="G1537" s="135"/>
      <c r="H1537" s="258"/>
      <c r="I1537" s="259">
        <f t="shared" si="484"/>
        <v>0</v>
      </c>
      <c r="J1537" s="259">
        <f t="shared" si="485"/>
        <v>0</v>
      </c>
      <c r="K1537" s="259">
        <f t="shared" si="486"/>
        <v>0</v>
      </c>
      <c r="L1537" s="252"/>
      <c r="M1537" s="252"/>
      <c r="N1537" s="252"/>
      <c r="O1537" s="147">
        <v>0</v>
      </c>
      <c r="P1537" s="147">
        <v>0</v>
      </c>
      <c r="Q1537" s="137">
        <f t="shared" si="487"/>
        <v>0</v>
      </c>
      <c r="R1537" s="80">
        <f t="shared" si="488"/>
        <v>0</v>
      </c>
      <c r="S1537" s="147">
        <v>0</v>
      </c>
      <c r="T1537" s="121"/>
      <c r="U1537" s="263">
        <f>IFERROR(VLOOKUP(B1537,คำนวณตกเบิกวิทยฐานะ!$B$9:$P$1008,14,FALSE),0)</f>
        <v>0</v>
      </c>
      <c r="V1537" s="263">
        <f>IFERROR(VLOOKUP(B1537,คำนวณตกเบิกวิทยฐานะ!$B$9:$P$1008,15,FALSE),0)</f>
        <v>0</v>
      </c>
      <c r="W1537" s="264">
        <f t="shared" si="489"/>
        <v>0</v>
      </c>
      <c r="X1537" s="119" t="s">
        <v>169</v>
      </c>
      <c r="Y1537" s="209" t="s">
        <v>169</v>
      </c>
      <c r="Z1537" s="258"/>
      <c r="AA1537" s="253">
        <f t="shared" si="490"/>
        <v>0</v>
      </c>
      <c r="AB1537" s="253">
        <f t="shared" si="491"/>
        <v>0</v>
      </c>
      <c r="AC1537" s="253">
        <f t="shared" si="481"/>
        <v>0</v>
      </c>
      <c r="AD1537" s="253">
        <f t="shared" si="492"/>
        <v>0</v>
      </c>
      <c r="AE1537" s="268">
        <f t="shared" si="482"/>
        <v>0</v>
      </c>
      <c r="AF1537" s="269">
        <f t="shared" si="493"/>
        <v>0</v>
      </c>
      <c r="AG1537" s="270">
        <f t="shared" si="494"/>
        <v>0</v>
      </c>
      <c r="AH1537" s="121"/>
      <c r="AI1537" s="252"/>
      <c r="AJ1537" s="295"/>
      <c r="AK1537" s="301">
        <f t="shared" si="495"/>
        <v>0</v>
      </c>
      <c r="AL1537" s="119" t="s">
        <v>169</v>
      </c>
      <c r="AM1537" s="123" t="s">
        <v>169</v>
      </c>
      <c r="AN1537" s="122"/>
      <c r="AO1537" s="119" t="s">
        <v>169</v>
      </c>
      <c r="AP1537" s="123" t="s">
        <v>169</v>
      </c>
      <c r="AQ1537" s="124"/>
      <c r="AR1537" s="119" t="s">
        <v>169</v>
      </c>
      <c r="AS1537" s="123" t="s">
        <v>169</v>
      </c>
      <c r="AT1537" s="122"/>
      <c r="AU1537" s="280">
        <f t="shared" si="496"/>
        <v>0</v>
      </c>
      <c r="AV1537" s="281">
        <f t="shared" si="497"/>
        <v>0</v>
      </c>
      <c r="AW1537" s="291">
        <f t="shared" si="498"/>
        <v>0</v>
      </c>
      <c r="AX1537" s="283">
        <f t="shared" si="499"/>
        <v>0</v>
      </c>
    </row>
    <row r="1538" spans="1:50" ht="26.45" customHeight="1">
      <c r="A1538" s="117"/>
      <c r="B1538" s="245"/>
      <c r="C1538" s="136"/>
      <c r="D1538" s="208" t="str">
        <f t="shared" si="483"/>
        <v/>
      </c>
      <c r="E1538" s="129" t="s">
        <v>169</v>
      </c>
      <c r="F1538" s="209" t="s">
        <v>169</v>
      </c>
      <c r="G1538" s="135"/>
      <c r="H1538" s="258"/>
      <c r="I1538" s="259">
        <f t="shared" si="484"/>
        <v>0</v>
      </c>
      <c r="J1538" s="259">
        <f t="shared" si="485"/>
        <v>0</v>
      </c>
      <c r="K1538" s="259">
        <f t="shared" si="486"/>
        <v>0</v>
      </c>
      <c r="L1538" s="252"/>
      <c r="M1538" s="252"/>
      <c r="N1538" s="252"/>
      <c r="O1538" s="147">
        <v>0</v>
      </c>
      <c r="P1538" s="147">
        <v>0</v>
      </c>
      <c r="Q1538" s="137">
        <f t="shared" si="487"/>
        <v>0</v>
      </c>
      <c r="R1538" s="80">
        <f t="shared" si="488"/>
        <v>0</v>
      </c>
      <c r="S1538" s="147">
        <v>0</v>
      </c>
      <c r="T1538" s="121"/>
      <c r="U1538" s="263">
        <f>IFERROR(VLOOKUP(B1538,คำนวณตกเบิกวิทยฐานะ!$B$9:$P$1008,14,FALSE),0)</f>
        <v>0</v>
      </c>
      <c r="V1538" s="263">
        <f>IFERROR(VLOOKUP(B1538,คำนวณตกเบิกวิทยฐานะ!$B$9:$P$1008,15,FALSE),0)</f>
        <v>0</v>
      </c>
      <c r="W1538" s="264">
        <f t="shared" si="489"/>
        <v>0</v>
      </c>
      <c r="X1538" s="119" t="s">
        <v>169</v>
      </c>
      <c r="Y1538" s="209" t="s">
        <v>169</v>
      </c>
      <c r="Z1538" s="258"/>
      <c r="AA1538" s="253">
        <f t="shared" si="490"/>
        <v>0</v>
      </c>
      <c r="AB1538" s="253">
        <f t="shared" si="491"/>
        <v>0</v>
      </c>
      <c r="AC1538" s="253">
        <f t="shared" si="481"/>
        <v>0</v>
      </c>
      <c r="AD1538" s="253">
        <f t="shared" si="492"/>
        <v>0</v>
      </c>
      <c r="AE1538" s="268">
        <f t="shared" si="482"/>
        <v>0</v>
      </c>
      <c r="AF1538" s="269">
        <f t="shared" si="493"/>
        <v>0</v>
      </c>
      <c r="AG1538" s="270">
        <f t="shared" si="494"/>
        <v>0</v>
      </c>
      <c r="AH1538" s="121"/>
      <c r="AI1538" s="252"/>
      <c r="AJ1538" s="295"/>
      <c r="AK1538" s="301">
        <f t="shared" si="495"/>
        <v>0</v>
      </c>
      <c r="AL1538" s="119" t="s">
        <v>169</v>
      </c>
      <c r="AM1538" s="123" t="s">
        <v>169</v>
      </c>
      <c r="AN1538" s="122"/>
      <c r="AO1538" s="119" t="s">
        <v>169</v>
      </c>
      <c r="AP1538" s="123" t="s">
        <v>169</v>
      </c>
      <c r="AQ1538" s="124"/>
      <c r="AR1538" s="119" t="s">
        <v>169</v>
      </c>
      <c r="AS1538" s="123" t="s">
        <v>169</v>
      </c>
      <c r="AT1538" s="122"/>
      <c r="AU1538" s="280">
        <f t="shared" si="496"/>
        <v>0</v>
      </c>
      <c r="AV1538" s="281">
        <f t="shared" si="497"/>
        <v>0</v>
      </c>
      <c r="AW1538" s="291">
        <f t="shared" si="498"/>
        <v>0</v>
      </c>
      <c r="AX1538" s="283">
        <f t="shared" si="499"/>
        <v>0</v>
      </c>
    </row>
    <row r="1539" spans="1:50" ht="26.45" customHeight="1">
      <c r="A1539" s="117"/>
      <c r="B1539" s="245"/>
      <c r="C1539" s="136"/>
      <c r="D1539" s="208" t="str">
        <f t="shared" si="483"/>
        <v/>
      </c>
      <c r="E1539" s="129" t="s">
        <v>169</v>
      </c>
      <c r="F1539" s="209" t="s">
        <v>169</v>
      </c>
      <c r="G1539" s="135"/>
      <c r="H1539" s="258"/>
      <c r="I1539" s="259">
        <f t="shared" si="484"/>
        <v>0</v>
      </c>
      <c r="J1539" s="259">
        <f t="shared" si="485"/>
        <v>0</v>
      </c>
      <c r="K1539" s="259">
        <f t="shared" si="486"/>
        <v>0</v>
      </c>
      <c r="L1539" s="252"/>
      <c r="M1539" s="252"/>
      <c r="N1539" s="252"/>
      <c r="O1539" s="147">
        <v>0</v>
      </c>
      <c r="P1539" s="147">
        <v>0</v>
      </c>
      <c r="Q1539" s="137">
        <f t="shared" si="487"/>
        <v>0</v>
      </c>
      <c r="R1539" s="80">
        <f t="shared" si="488"/>
        <v>0</v>
      </c>
      <c r="S1539" s="147">
        <v>0</v>
      </c>
      <c r="T1539" s="121"/>
      <c r="U1539" s="263">
        <f>IFERROR(VLOOKUP(B1539,คำนวณตกเบิกวิทยฐานะ!$B$9:$P$1008,14,FALSE),0)</f>
        <v>0</v>
      </c>
      <c r="V1539" s="263">
        <f>IFERROR(VLOOKUP(B1539,คำนวณตกเบิกวิทยฐานะ!$B$9:$P$1008,15,FALSE),0)</f>
        <v>0</v>
      </c>
      <c r="W1539" s="264">
        <f t="shared" si="489"/>
        <v>0</v>
      </c>
      <c r="X1539" s="119" t="s">
        <v>169</v>
      </c>
      <c r="Y1539" s="209" t="s">
        <v>169</v>
      </c>
      <c r="Z1539" s="258"/>
      <c r="AA1539" s="253">
        <f t="shared" si="490"/>
        <v>0</v>
      </c>
      <c r="AB1539" s="253">
        <f t="shared" si="491"/>
        <v>0</v>
      </c>
      <c r="AC1539" s="253">
        <f t="shared" si="481"/>
        <v>0</v>
      </c>
      <c r="AD1539" s="253">
        <f t="shared" si="492"/>
        <v>0</v>
      </c>
      <c r="AE1539" s="268">
        <f t="shared" si="482"/>
        <v>0</v>
      </c>
      <c r="AF1539" s="269">
        <f t="shared" si="493"/>
        <v>0</v>
      </c>
      <c r="AG1539" s="270">
        <f t="shared" si="494"/>
        <v>0</v>
      </c>
      <c r="AH1539" s="121"/>
      <c r="AI1539" s="252"/>
      <c r="AJ1539" s="295"/>
      <c r="AK1539" s="301">
        <f t="shared" si="495"/>
        <v>0</v>
      </c>
      <c r="AL1539" s="119" t="s">
        <v>169</v>
      </c>
      <c r="AM1539" s="123" t="s">
        <v>169</v>
      </c>
      <c r="AN1539" s="122"/>
      <c r="AO1539" s="119" t="s">
        <v>169</v>
      </c>
      <c r="AP1539" s="123" t="s">
        <v>169</v>
      </c>
      <c r="AQ1539" s="124"/>
      <c r="AR1539" s="119" t="s">
        <v>169</v>
      </c>
      <c r="AS1539" s="123" t="s">
        <v>169</v>
      </c>
      <c r="AT1539" s="122"/>
      <c r="AU1539" s="280">
        <f t="shared" si="496"/>
        <v>0</v>
      </c>
      <c r="AV1539" s="281">
        <f t="shared" si="497"/>
        <v>0</v>
      </c>
      <c r="AW1539" s="291">
        <f t="shared" si="498"/>
        <v>0</v>
      </c>
      <c r="AX1539" s="283">
        <f t="shared" si="499"/>
        <v>0</v>
      </c>
    </row>
    <row r="1540" spans="1:50" ht="26.45" customHeight="1">
      <c r="A1540" s="117"/>
      <c r="B1540" s="245"/>
      <c r="C1540" s="136"/>
      <c r="D1540" s="208" t="str">
        <f t="shared" si="483"/>
        <v/>
      </c>
      <c r="E1540" s="129" t="s">
        <v>169</v>
      </c>
      <c r="F1540" s="209" t="s">
        <v>169</v>
      </c>
      <c r="G1540" s="135"/>
      <c r="H1540" s="258"/>
      <c r="I1540" s="259">
        <f t="shared" si="484"/>
        <v>0</v>
      </c>
      <c r="J1540" s="259">
        <f t="shared" si="485"/>
        <v>0</v>
      </c>
      <c r="K1540" s="259">
        <f t="shared" si="486"/>
        <v>0</v>
      </c>
      <c r="L1540" s="252"/>
      <c r="M1540" s="252"/>
      <c r="N1540" s="252"/>
      <c r="O1540" s="147">
        <v>0</v>
      </c>
      <c r="P1540" s="147">
        <v>0</v>
      </c>
      <c r="Q1540" s="137">
        <f t="shared" si="487"/>
        <v>0</v>
      </c>
      <c r="R1540" s="80">
        <f t="shared" si="488"/>
        <v>0</v>
      </c>
      <c r="S1540" s="147">
        <v>0</v>
      </c>
      <c r="T1540" s="121"/>
      <c r="U1540" s="263">
        <f>IFERROR(VLOOKUP(B1540,คำนวณตกเบิกวิทยฐานะ!$B$9:$P$1008,14,FALSE),0)</f>
        <v>0</v>
      </c>
      <c r="V1540" s="263">
        <f>IFERROR(VLOOKUP(B1540,คำนวณตกเบิกวิทยฐานะ!$B$9:$P$1008,15,FALSE),0)</f>
        <v>0</v>
      </c>
      <c r="W1540" s="264">
        <f t="shared" si="489"/>
        <v>0</v>
      </c>
      <c r="X1540" s="119" t="s">
        <v>169</v>
      </c>
      <c r="Y1540" s="209" t="s">
        <v>169</v>
      </c>
      <c r="Z1540" s="258"/>
      <c r="AA1540" s="253">
        <f t="shared" si="490"/>
        <v>0</v>
      </c>
      <c r="AB1540" s="253">
        <f t="shared" si="491"/>
        <v>0</v>
      </c>
      <c r="AC1540" s="253">
        <f t="shared" si="481"/>
        <v>0</v>
      </c>
      <c r="AD1540" s="253">
        <f t="shared" si="492"/>
        <v>0</v>
      </c>
      <c r="AE1540" s="268">
        <f t="shared" si="482"/>
        <v>0</v>
      </c>
      <c r="AF1540" s="269">
        <f t="shared" si="493"/>
        <v>0</v>
      </c>
      <c r="AG1540" s="270">
        <f t="shared" si="494"/>
        <v>0</v>
      </c>
      <c r="AH1540" s="121"/>
      <c r="AI1540" s="252"/>
      <c r="AJ1540" s="295"/>
      <c r="AK1540" s="301">
        <f t="shared" si="495"/>
        <v>0</v>
      </c>
      <c r="AL1540" s="119" t="s">
        <v>169</v>
      </c>
      <c r="AM1540" s="123" t="s">
        <v>169</v>
      </c>
      <c r="AN1540" s="122"/>
      <c r="AO1540" s="119" t="s">
        <v>169</v>
      </c>
      <c r="AP1540" s="123" t="s">
        <v>169</v>
      </c>
      <c r="AQ1540" s="124"/>
      <c r="AR1540" s="119" t="s">
        <v>169</v>
      </c>
      <c r="AS1540" s="123" t="s">
        <v>169</v>
      </c>
      <c r="AT1540" s="122"/>
      <c r="AU1540" s="280">
        <f t="shared" si="496"/>
        <v>0</v>
      </c>
      <c r="AV1540" s="281">
        <f t="shared" si="497"/>
        <v>0</v>
      </c>
      <c r="AW1540" s="291">
        <f t="shared" si="498"/>
        <v>0</v>
      </c>
      <c r="AX1540" s="283">
        <f t="shared" si="499"/>
        <v>0</v>
      </c>
    </row>
    <row r="1541" spans="1:50" ht="26.45" customHeight="1">
      <c r="A1541" s="117"/>
      <c r="B1541" s="245"/>
      <c r="C1541" s="136"/>
      <c r="D1541" s="208" t="str">
        <f t="shared" si="483"/>
        <v/>
      </c>
      <c r="E1541" s="129" t="s">
        <v>169</v>
      </c>
      <c r="F1541" s="209" t="s">
        <v>169</v>
      </c>
      <c r="G1541" s="135"/>
      <c r="H1541" s="258"/>
      <c r="I1541" s="259">
        <f t="shared" si="484"/>
        <v>0</v>
      </c>
      <c r="J1541" s="259">
        <f t="shared" si="485"/>
        <v>0</v>
      </c>
      <c r="K1541" s="259">
        <f t="shared" si="486"/>
        <v>0</v>
      </c>
      <c r="L1541" s="252"/>
      <c r="M1541" s="252"/>
      <c r="N1541" s="252"/>
      <c r="O1541" s="147">
        <v>0</v>
      </c>
      <c r="P1541" s="147">
        <v>0</v>
      </c>
      <c r="Q1541" s="137">
        <f t="shared" si="487"/>
        <v>0</v>
      </c>
      <c r="R1541" s="80">
        <f t="shared" si="488"/>
        <v>0</v>
      </c>
      <c r="S1541" s="147">
        <v>0</v>
      </c>
      <c r="T1541" s="121"/>
      <c r="U1541" s="263">
        <f>IFERROR(VLOOKUP(B1541,คำนวณตกเบิกวิทยฐานะ!$B$9:$P$1008,14,FALSE),0)</f>
        <v>0</v>
      </c>
      <c r="V1541" s="263">
        <f>IFERROR(VLOOKUP(B1541,คำนวณตกเบิกวิทยฐานะ!$B$9:$P$1008,15,FALSE),0)</f>
        <v>0</v>
      </c>
      <c r="W1541" s="264">
        <f t="shared" si="489"/>
        <v>0</v>
      </c>
      <c r="X1541" s="119" t="s">
        <v>169</v>
      </c>
      <c r="Y1541" s="209" t="s">
        <v>169</v>
      </c>
      <c r="Z1541" s="258"/>
      <c r="AA1541" s="253">
        <f t="shared" si="490"/>
        <v>0</v>
      </c>
      <c r="AB1541" s="253">
        <f t="shared" si="491"/>
        <v>0</v>
      </c>
      <c r="AC1541" s="253">
        <f t="shared" si="481"/>
        <v>0</v>
      </c>
      <c r="AD1541" s="253">
        <f t="shared" si="492"/>
        <v>0</v>
      </c>
      <c r="AE1541" s="268">
        <f t="shared" si="482"/>
        <v>0</v>
      </c>
      <c r="AF1541" s="269">
        <f t="shared" si="493"/>
        <v>0</v>
      </c>
      <c r="AG1541" s="270">
        <f t="shared" si="494"/>
        <v>0</v>
      </c>
      <c r="AH1541" s="121"/>
      <c r="AI1541" s="252"/>
      <c r="AJ1541" s="295"/>
      <c r="AK1541" s="301">
        <f t="shared" si="495"/>
        <v>0</v>
      </c>
      <c r="AL1541" s="119" t="s">
        <v>169</v>
      </c>
      <c r="AM1541" s="123" t="s">
        <v>169</v>
      </c>
      <c r="AN1541" s="122"/>
      <c r="AO1541" s="119" t="s">
        <v>169</v>
      </c>
      <c r="AP1541" s="123" t="s">
        <v>169</v>
      </c>
      <c r="AQ1541" s="124"/>
      <c r="AR1541" s="119" t="s">
        <v>169</v>
      </c>
      <c r="AS1541" s="123" t="s">
        <v>169</v>
      </c>
      <c r="AT1541" s="122"/>
      <c r="AU1541" s="280">
        <f t="shared" si="496"/>
        <v>0</v>
      </c>
      <c r="AV1541" s="281">
        <f t="shared" si="497"/>
        <v>0</v>
      </c>
      <c r="AW1541" s="291">
        <f t="shared" si="498"/>
        <v>0</v>
      </c>
      <c r="AX1541" s="283">
        <f t="shared" si="499"/>
        <v>0</v>
      </c>
    </row>
    <row r="1542" spans="1:50" ht="26.45" customHeight="1">
      <c r="A1542" s="117"/>
      <c r="B1542" s="245"/>
      <c r="C1542" s="136"/>
      <c r="D1542" s="208" t="str">
        <f t="shared" si="483"/>
        <v/>
      </c>
      <c r="E1542" s="129" t="s">
        <v>169</v>
      </c>
      <c r="F1542" s="209" t="s">
        <v>169</v>
      </c>
      <c r="G1542" s="135"/>
      <c r="H1542" s="258"/>
      <c r="I1542" s="259">
        <f t="shared" si="484"/>
        <v>0</v>
      </c>
      <c r="J1542" s="259">
        <f t="shared" si="485"/>
        <v>0</v>
      </c>
      <c r="K1542" s="259">
        <f t="shared" si="486"/>
        <v>0</v>
      </c>
      <c r="L1542" s="252"/>
      <c r="M1542" s="252"/>
      <c r="N1542" s="252"/>
      <c r="O1542" s="147">
        <v>0</v>
      </c>
      <c r="P1542" s="147">
        <v>0</v>
      </c>
      <c r="Q1542" s="137">
        <f t="shared" si="487"/>
        <v>0</v>
      </c>
      <c r="R1542" s="80">
        <f t="shared" si="488"/>
        <v>0</v>
      </c>
      <c r="S1542" s="147">
        <v>0</v>
      </c>
      <c r="T1542" s="121"/>
      <c r="U1542" s="263">
        <f>IFERROR(VLOOKUP(B1542,คำนวณตกเบิกวิทยฐานะ!$B$9:$P$1008,14,FALSE),0)</f>
        <v>0</v>
      </c>
      <c r="V1542" s="263">
        <f>IFERROR(VLOOKUP(B1542,คำนวณตกเบิกวิทยฐานะ!$B$9:$P$1008,15,FALSE),0)</f>
        <v>0</v>
      </c>
      <c r="W1542" s="264">
        <f t="shared" si="489"/>
        <v>0</v>
      </c>
      <c r="X1542" s="119" t="s">
        <v>169</v>
      </c>
      <c r="Y1542" s="209" t="s">
        <v>169</v>
      </c>
      <c r="Z1542" s="258"/>
      <c r="AA1542" s="253">
        <f t="shared" si="490"/>
        <v>0</v>
      </c>
      <c r="AB1542" s="253">
        <f t="shared" si="491"/>
        <v>0</v>
      </c>
      <c r="AC1542" s="253">
        <f t="shared" si="481"/>
        <v>0</v>
      </c>
      <c r="AD1542" s="253">
        <f t="shared" si="492"/>
        <v>0</v>
      </c>
      <c r="AE1542" s="268">
        <f t="shared" si="482"/>
        <v>0</v>
      </c>
      <c r="AF1542" s="269">
        <f t="shared" si="493"/>
        <v>0</v>
      </c>
      <c r="AG1542" s="270">
        <f t="shared" si="494"/>
        <v>0</v>
      </c>
      <c r="AH1542" s="121"/>
      <c r="AI1542" s="252"/>
      <c r="AJ1542" s="295"/>
      <c r="AK1542" s="301">
        <f t="shared" si="495"/>
        <v>0</v>
      </c>
      <c r="AL1542" s="119" t="s">
        <v>169</v>
      </c>
      <c r="AM1542" s="123" t="s">
        <v>169</v>
      </c>
      <c r="AN1542" s="122"/>
      <c r="AO1542" s="119" t="s">
        <v>169</v>
      </c>
      <c r="AP1542" s="123" t="s">
        <v>169</v>
      </c>
      <c r="AQ1542" s="124"/>
      <c r="AR1542" s="119" t="s">
        <v>169</v>
      </c>
      <c r="AS1542" s="123" t="s">
        <v>169</v>
      </c>
      <c r="AT1542" s="122"/>
      <c r="AU1542" s="280">
        <f t="shared" si="496"/>
        <v>0</v>
      </c>
      <c r="AV1542" s="281">
        <f t="shared" si="497"/>
        <v>0</v>
      </c>
      <c r="AW1542" s="291">
        <f t="shared" si="498"/>
        <v>0</v>
      </c>
      <c r="AX1542" s="283">
        <f t="shared" si="499"/>
        <v>0</v>
      </c>
    </row>
    <row r="1543" spans="1:50" ht="26.45" customHeight="1">
      <c r="A1543" s="117"/>
      <c r="B1543" s="245"/>
      <c r="C1543" s="136"/>
      <c r="D1543" s="208" t="str">
        <f t="shared" si="483"/>
        <v/>
      </c>
      <c r="E1543" s="129" t="s">
        <v>169</v>
      </c>
      <c r="F1543" s="209" t="s">
        <v>169</v>
      </c>
      <c r="G1543" s="135"/>
      <c r="H1543" s="258"/>
      <c r="I1543" s="259">
        <f t="shared" si="484"/>
        <v>0</v>
      </c>
      <c r="J1543" s="259">
        <f t="shared" si="485"/>
        <v>0</v>
      </c>
      <c r="K1543" s="259">
        <f t="shared" si="486"/>
        <v>0</v>
      </c>
      <c r="L1543" s="252"/>
      <c r="M1543" s="252"/>
      <c r="N1543" s="252"/>
      <c r="O1543" s="147">
        <v>0</v>
      </c>
      <c r="P1543" s="147">
        <v>0</v>
      </c>
      <c r="Q1543" s="137">
        <f t="shared" si="487"/>
        <v>0</v>
      </c>
      <c r="R1543" s="80">
        <f t="shared" si="488"/>
        <v>0</v>
      </c>
      <c r="S1543" s="147">
        <v>0</v>
      </c>
      <c r="T1543" s="121"/>
      <c r="U1543" s="263">
        <f>IFERROR(VLOOKUP(B1543,คำนวณตกเบิกวิทยฐานะ!$B$9:$P$1008,14,FALSE),0)</f>
        <v>0</v>
      </c>
      <c r="V1543" s="263">
        <f>IFERROR(VLOOKUP(B1543,คำนวณตกเบิกวิทยฐานะ!$B$9:$P$1008,15,FALSE),0)</f>
        <v>0</v>
      </c>
      <c r="W1543" s="264">
        <f t="shared" si="489"/>
        <v>0</v>
      </c>
      <c r="X1543" s="119" t="s">
        <v>169</v>
      </c>
      <c r="Y1543" s="209" t="s">
        <v>169</v>
      </c>
      <c r="Z1543" s="258"/>
      <c r="AA1543" s="253">
        <f t="shared" si="490"/>
        <v>0</v>
      </c>
      <c r="AB1543" s="253">
        <f t="shared" si="491"/>
        <v>0</v>
      </c>
      <c r="AC1543" s="253">
        <f t="shared" si="481"/>
        <v>0</v>
      </c>
      <c r="AD1543" s="253">
        <f t="shared" si="492"/>
        <v>0</v>
      </c>
      <c r="AE1543" s="268">
        <f t="shared" si="482"/>
        <v>0</v>
      </c>
      <c r="AF1543" s="269">
        <f t="shared" si="493"/>
        <v>0</v>
      </c>
      <c r="AG1543" s="270">
        <f t="shared" si="494"/>
        <v>0</v>
      </c>
      <c r="AH1543" s="121"/>
      <c r="AI1543" s="252"/>
      <c r="AJ1543" s="295"/>
      <c r="AK1543" s="301">
        <f t="shared" si="495"/>
        <v>0</v>
      </c>
      <c r="AL1543" s="119" t="s">
        <v>169</v>
      </c>
      <c r="AM1543" s="123" t="s">
        <v>169</v>
      </c>
      <c r="AN1543" s="122"/>
      <c r="AO1543" s="119" t="s">
        <v>169</v>
      </c>
      <c r="AP1543" s="123" t="s">
        <v>169</v>
      </c>
      <c r="AQ1543" s="124"/>
      <c r="AR1543" s="119" t="s">
        <v>169</v>
      </c>
      <c r="AS1543" s="123" t="s">
        <v>169</v>
      </c>
      <c r="AT1543" s="122"/>
      <c r="AU1543" s="280">
        <f t="shared" si="496"/>
        <v>0</v>
      </c>
      <c r="AV1543" s="281">
        <f t="shared" si="497"/>
        <v>0</v>
      </c>
      <c r="AW1543" s="291">
        <f t="shared" si="498"/>
        <v>0</v>
      </c>
      <c r="AX1543" s="283">
        <f t="shared" si="499"/>
        <v>0</v>
      </c>
    </row>
    <row r="1544" spans="1:50" ht="26.45" customHeight="1">
      <c r="A1544" s="117"/>
      <c r="B1544" s="245"/>
      <c r="C1544" s="136"/>
      <c r="D1544" s="208" t="str">
        <f t="shared" si="483"/>
        <v/>
      </c>
      <c r="E1544" s="129" t="s">
        <v>169</v>
      </c>
      <c r="F1544" s="209" t="s">
        <v>169</v>
      </c>
      <c r="G1544" s="135"/>
      <c r="H1544" s="258"/>
      <c r="I1544" s="259">
        <f t="shared" si="484"/>
        <v>0</v>
      </c>
      <c r="J1544" s="259">
        <f t="shared" si="485"/>
        <v>0</v>
      </c>
      <c r="K1544" s="259">
        <f t="shared" si="486"/>
        <v>0</v>
      </c>
      <c r="L1544" s="252"/>
      <c r="M1544" s="252"/>
      <c r="N1544" s="252"/>
      <c r="O1544" s="147">
        <v>0</v>
      </c>
      <c r="P1544" s="147">
        <v>0</v>
      </c>
      <c r="Q1544" s="137">
        <f t="shared" si="487"/>
        <v>0</v>
      </c>
      <c r="R1544" s="80">
        <f t="shared" si="488"/>
        <v>0</v>
      </c>
      <c r="S1544" s="147">
        <v>0</v>
      </c>
      <c r="T1544" s="121"/>
      <c r="U1544" s="263">
        <f>IFERROR(VLOOKUP(B1544,คำนวณตกเบิกวิทยฐานะ!$B$9:$P$1008,14,FALSE),0)</f>
        <v>0</v>
      </c>
      <c r="V1544" s="263">
        <f>IFERROR(VLOOKUP(B1544,คำนวณตกเบิกวิทยฐานะ!$B$9:$P$1008,15,FALSE),0)</f>
        <v>0</v>
      </c>
      <c r="W1544" s="264">
        <f t="shared" si="489"/>
        <v>0</v>
      </c>
      <c r="X1544" s="119" t="s">
        <v>169</v>
      </c>
      <c r="Y1544" s="209" t="s">
        <v>169</v>
      </c>
      <c r="Z1544" s="258"/>
      <c r="AA1544" s="253">
        <f t="shared" si="490"/>
        <v>0</v>
      </c>
      <c r="AB1544" s="253">
        <f t="shared" si="491"/>
        <v>0</v>
      </c>
      <c r="AC1544" s="253">
        <f t="shared" si="481"/>
        <v>0</v>
      </c>
      <c r="AD1544" s="253">
        <f t="shared" si="492"/>
        <v>0</v>
      </c>
      <c r="AE1544" s="268">
        <f t="shared" si="482"/>
        <v>0</v>
      </c>
      <c r="AF1544" s="269">
        <f t="shared" si="493"/>
        <v>0</v>
      </c>
      <c r="AG1544" s="270">
        <f t="shared" si="494"/>
        <v>0</v>
      </c>
      <c r="AH1544" s="121"/>
      <c r="AI1544" s="252"/>
      <c r="AJ1544" s="295"/>
      <c r="AK1544" s="301">
        <f t="shared" si="495"/>
        <v>0</v>
      </c>
      <c r="AL1544" s="119" t="s">
        <v>169</v>
      </c>
      <c r="AM1544" s="123" t="s">
        <v>169</v>
      </c>
      <c r="AN1544" s="122"/>
      <c r="AO1544" s="119" t="s">
        <v>169</v>
      </c>
      <c r="AP1544" s="123" t="s">
        <v>169</v>
      </c>
      <c r="AQ1544" s="124"/>
      <c r="AR1544" s="119" t="s">
        <v>169</v>
      </c>
      <c r="AS1544" s="123" t="s">
        <v>169</v>
      </c>
      <c r="AT1544" s="122"/>
      <c r="AU1544" s="280">
        <f t="shared" si="496"/>
        <v>0</v>
      </c>
      <c r="AV1544" s="281">
        <f t="shared" si="497"/>
        <v>0</v>
      </c>
      <c r="AW1544" s="291">
        <f t="shared" si="498"/>
        <v>0</v>
      </c>
      <c r="AX1544" s="283">
        <f t="shared" si="499"/>
        <v>0</v>
      </c>
    </row>
    <row r="1545" spans="1:50" ht="26.45" customHeight="1">
      <c r="A1545" s="117"/>
      <c r="B1545" s="245"/>
      <c r="C1545" s="136"/>
      <c r="D1545" s="208" t="str">
        <f t="shared" si="483"/>
        <v/>
      </c>
      <c r="E1545" s="129" t="s">
        <v>169</v>
      </c>
      <c r="F1545" s="209" t="s">
        <v>169</v>
      </c>
      <c r="G1545" s="135"/>
      <c r="H1545" s="258"/>
      <c r="I1545" s="259">
        <f t="shared" si="484"/>
        <v>0</v>
      </c>
      <c r="J1545" s="259">
        <f t="shared" si="485"/>
        <v>0</v>
      </c>
      <c r="K1545" s="259">
        <f t="shared" si="486"/>
        <v>0</v>
      </c>
      <c r="L1545" s="252"/>
      <c r="M1545" s="252"/>
      <c r="N1545" s="252"/>
      <c r="O1545" s="147">
        <v>0</v>
      </c>
      <c r="P1545" s="147">
        <v>0</v>
      </c>
      <c r="Q1545" s="137">
        <f t="shared" si="487"/>
        <v>0</v>
      </c>
      <c r="R1545" s="80">
        <f t="shared" si="488"/>
        <v>0</v>
      </c>
      <c r="S1545" s="147">
        <v>0</v>
      </c>
      <c r="T1545" s="121"/>
      <c r="U1545" s="263">
        <f>IFERROR(VLOOKUP(B1545,คำนวณตกเบิกวิทยฐานะ!$B$9:$P$1008,14,FALSE),0)</f>
        <v>0</v>
      </c>
      <c r="V1545" s="263">
        <f>IFERROR(VLOOKUP(B1545,คำนวณตกเบิกวิทยฐานะ!$B$9:$P$1008,15,FALSE),0)</f>
        <v>0</v>
      </c>
      <c r="W1545" s="264">
        <f t="shared" si="489"/>
        <v>0</v>
      </c>
      <c r="X1545" s="119" t="s">
        <v>169</v>
      </c>
      <c r="Y1545" s="209" t="s">
        <v>169</v>
      </c>
      <c r="Z1545" s="258"/>
      <c r="AA1545" s="253">
        <f t="shared" si="490"/>
        <v>0</v>
      </c>
      <c r="AB1545" s="253">
        <f t="shared" si="491"/>
        <v>0</v>
      </c>
      <c r="AC1545" s="253">
        <f t="shared" si="481"/>
        <v>0</v>
      </c>
      <c r="AD1545" s="253">
        <f t="shared" si="492"/>
        <v>0</v>
      </c>
      <c r="AE1545" s="268">
        <f t="shared" si="482"/>
        <v>0</v>
      </c>
      <c r="AF1545" s="269">
        <f t="shared" si="493"/>
        <v>0</v>
      </c>
      <c r="AG1545" s="270">
        <f t="shared" si="494"/>
        <v>0</v>
      </c>
      <c r="AH1545" s="121"/>
      <c r="AI1545" s="252"/>
      <c r="AJ1545" s="295"/>
      <c r="AK1545" s="301">
        <f t="shared" si="495"/>
        <v>0</v>
      </c>
      <c r="AL1545" s="119" t="s">
        <v>169</v>
      </c>
      <c r="AM1545" s="123" t="s">
        <v>169</v>
      </c>
      <c r="AN1545" s="122"/>
      <c r="AO1545" s="119" t="s">
        <v>169</v>
      </c>
      <c r="AP1545" s="123" t="s">
        <v>169</v>
      </c>
      <c r="AQ1545" s="124"/>
      <c r="AR1545" s="119" t="s">
        <v>169</v>
      </c>
      <c r="AS1545" s="123" t="s">
        <v>169</v>
      </c>
      <c r="AT1545" s="122"/>
      <c r="AU1545" s="280">
        <f t="shared" si="496"/>
        <v>0</v>
      </c>
      <c r="AV1545" s="281">
        <f t="shared" si="497"/>
        <v>0</v>
      </c>
      <c r="AW1545" s="291">
        <f t="shared" si="498"/>
        <v>0</v>
      </c>
      <c r="AX1545" s="283">
        <f t="shared" si="499"/>
        <v>0</v>
      </c>
    </row>
    <row r="1546" spans="1:50" ht="26.45" customHeight="1">
      <c r="A1546" s="117"/>
      <c r="B1546" s="245"/>
      <c r="C1546" s="136"/>
      <c r="D1546" s="208" t="str">
        <f t="shared" si="483"/>
        <v/>
      </c>
      <c r="E1546" s="129" t="s">
        <v>169</v>
      </c>
      <c r="F1546" s="209" t="s">
        <v>169</v>
      </c>
      <c r="G1546" s="135"/>
      <c r="H1546" s="258"/>
      <c r="I1546" s="259">
        <f t="shared" si="484"/>
        <v>0</v>
      </c>
      <c r="J1546" s="259">
        <f t="shared" si="485"/>
        <v>0</v>
      </c>
      <c r="K1546" s="259">
        <f t="shared" si="486"/>
        <v>0</v>
      </c>
      <c r="L1546" s="252"/>
      <c r="M1546" s="252"/>
      <c r="N1546" s="252"/>
      <c r="O1546" s="147">
        <v>0</v>
      </c>
      <c r="P1546" s="147">
        <v>0</v>
      </c>
      <c r="Q1546" s="137">
        <f t="shared" si="487"/>
        <v>0</v>
      </c>
      <c r="R1546" s="80">
        <f t="shared" si="488"/>
        <v>0</v>
      </c>
      <c r="S1546" s="147">
        <v>0</v>
      </c>
      <c r="T1546" s="121"/>
      <c r="U1546" s="263">
        <f>IFERROR(VLOOKUP(B1546,คำนวณตกเบิกวิทยฐานะ!$B$9:$P$1008,14,FALSE),0)</f>
        <v>0</v>
      </c>
      <c r="V1546" s="263">
        <f>IFERROR(VLOOKUP(B1546,คำนวณตกเบิกวิทยฐานะ!$B$9:$P$1008,15,FALSE),0)</f>
        <v>0</v>
      </c>
      <c r="W1546" s="264">
        <f t="shared" si="489"/>
        <v>0</v>
      </c>
      <c r="X1546" s="119" t="s">
        <v>169</v>
      </c>
      <c r="Y1546" s="209" t="s">
        <v>169</v>
      </c>
      <c r="Z1546" s="258"/>
      <c r="AA1546" s="253">
        <f t="shared" si="490"/>
        <v>0</v>
      </c>
      <c r="AB1546" s="253">
        <f t="shared" si="491"/>
        <v>0</v>
      </c>
      <c r="AC1546" s="253">
        <f t="shared" si="481"/>
        <v>0</v>
      </c>
      <c r="AD1546" s="253">
        <f t="shared" si="492"/>
        <v>0</v>
      </c>
      <c r="AE1546" s="268">
        <f t="shared" si="482"/>
        <v>0</v>
      </c>
      <c r="AF1546" s="269">
        <f t="shared" si="493"/>
        <v>0</v>
      </c>
      <c r="AG1546" s="270">
        <f t="shared" si="494"/>
        <v>0</v>
      </c>
      <c r="AH1546" s="121"/>
      <c r="AI1546" s="252"/>
      <c r="AJ1546" s="295"/>
      <c r="AK1546" s="301">
        <f t="shared" si="495"/>
        <v>0</v>
      </c>
      <c r="AL1546" s="119" t="s">
        <v>169</v>
      </c>
      <c r="AM1546" s="123" t="s">
        <v>169</v>
      </c>
      <c r="AN1546" s="122"/>
      <c r="AO1546" s="119" t="s">
        <v>169</v>
      </c>
      <c r="AP1546" s="123" t="s">
        <v>169</v>
      </c>
      <c r="AQ1546" s="124"/>
      <c r="AR1546" s="119" t="s">
        <v>169</v>
      </c>
      <c r="AS1546" s="123" t="s">
        <v>169</v>
      </c>
      <c r="AT1546" s="122"/>
      <c r="AU1546" s="280">
        <f t="shared" si="496"/>
        <v>0</v>
      </c>
      <c r="AV1546" s="281">
        <f t="shared" si="497"/>
        <v>0</v>
      </c>
      <c r="AW1546" s="291">
        <f t="shared" si="498"/>
        <v>0</v>
      </c>
      <c r="AX1546" s="283">
        <f t="shared" si="499"/>
        <v>0</v>
      </c>
    </row>
    <row r="1547" spans="1:50" ht="26.45" customHeight="1">
      <c r="A1547" s="117"/>
      <c r="B1547" s="245"/>
      <c r="C1547" s="136"/>
      <c r="D1547" s="208" t="str">
        <f t="shared" si="483"/>
        <v/>
      </c>
      <c r="E1547" s="129" t="s">
        <v>169</v>
      </c>
      <c r="F1547" s="209" t="s">
        <v>169</v>
      </c>
      <c r="G1547" s="135"/>
      <c r="H1547" s="258"/>
      <c r="I1547" s="259">
        <f t="shared" si="484"/>
        <v>0</v>
      </c>
      <c r="J1547" s="259">
        <f t="shared" si="485"/>
        <v>0</v>
      </c>
      <c r="K1547" s="259">
        <f t="shared" si="486"/>
        <v>0</v>
      </c>
      <c r="L1547" s="252"/>
      <c r="M1547" s="252"/>
      <c r="N1547" s="252"/>
      <c r="O1547" s="147">
        <v>0</v>
      </c>
      <c r="P1547" s="147">
        <v>0</v>
      </c>
      <c r="Q1547" s="137">
        <f t="shared" si="487"/>
        <v>0</v>
      </c>
      <c r="R1547" s="80">
        <f t="shared" si="488"/>
        <v>0</v>
      </c>
      <c r="S1547" s="147">
        <v>0</v>
      </c>
      <c r="T1547" s="121"/>
      <c r="U1547" s="263">
        <f>IFERROR(VLOOKUP(B1547,คำนวณตกเบิกวิทยฐานะ!$B$9:$P$1008,14,FALSE),0)</f>
        <v>0</v>
      </c>
      <c r="V1547" s="263">
        <f>IFERROR(VLOOKUP(B1547,คำนวณตกเบิกวิทยฐานะ!$B$9:$P$1008,15,FALSE),0)</f>
        <v>0</v>
      </c>
      <c r="W1547" s="264">
        <f t="shared" si="489"/>
        <v>0</v>
      </c>
      <c r="X1547" s="119" t="s">
        <v>169</v>
      </c>
      <c r="Y1547" s="209" t="s">
        <v>169</v>
      </c>
      <c r="Z1547" s="258"/>
      <c r="AA1547" s="253">
        <f t="shared" si="490"/>
        <v>0</v>
      </c>
      <c r="AB1547" s="253">
        <f t="shared" si="491"/>
        <v>0</v>
      </c>
      <c r="AC1547" s="253">
        <f t="shared" si="481"/>
        <v>0</v>
      </c>
      <c r="AD1547" s="253">
        <f t="shared" si="492"/>
        <v>0</v>
      </c>
      <c r="AE1547" s="268">
        <f t="shared" si="482"/>
        <v>0</v>
      </c>
      <c r="AF1547" s="269">
        <f t="shared" si="493"/>
        <v>0</v>
      </c>
      <c r="AG1547" s="270">
        <f t="shared" si="494"/>
        <v>0</v>
      </c>
      <c r="AH1547" s="121"/>
      <c r="AI1547" s="252"/>
      <c r="AJ1547" s="295"/>
      <c r="AK1547" s="301">
        <f t="shared" si="495"/>
        <v>0</v>
      </c>
      <c r="AL1547" s="119" t="s">
        <v>169</v>
      </c>
      <c r="AM1547" s="123" t="s">
        <v>169</v>
      </c>
      <c r="AN1547" s="122"/>
      <c r="AO1547" s="119" t="s">
        <v>169</v>
      </c>
      <c r="AP1547" s="123" t="s">
        <v>169</v>
      </c>
      <c r="AQ1547" s="124"/>
      <c r="AR1547" s="119" t="s">
        <v>169</v>
      </c>
      <c r="AS1547" s="123" t="s">
        <v>169</v>
      </c>
      <c r="AT1547" s="122"/>
      <c r="AU1547" s="280">
        <f t="shared" si="496"/>
        <v>0</v>
      </c>
      <c r="AV1547" s="281">
        <f t="shared" si="497"/>
        <v>0</v>
      </c>
      <c r="AW1547" s="291">
        <f t="shared" si="498"/>
        <v>0</v>
      </c>
      <c r="AX1547" s="283">
        <f t="shared" si="499"/>
        <v>0</v>
      </c>
    </row>
    <row r="1548" spans="1:50" ht="26.45" customHeight="1">
      <c r="A1548" s="117"/>
      <c r="B1548" s="245"/>
      <c r="C1548" s="136"/>
      <c r="D1548" s="208" t="str">
        <f t="shared" si="483"/>
        <v/>
      </c>
      <c r="E1548" s="129" t="s">
        <v>169</v>
      </c>
      <c r="F1548" s="209" t="s">
        <v>169</v>
      </c>
      <c r="G1548" s="135"/>
      <c r="H1548" s="258"/>
      <c r="I1548" s="259">
        <f t="shared" si="484"/>
        <v>0</v>
      </c>
      <c r="J1548" s="259">
        <f t="shared" si="485"/>
        <v>0</v>
      </c>
      <c r="K1548" s="259">
        <f t="shared" si="486"/>
        <v>0</v>
      </c>
      <c r="L1548" s="252"/>
      <c r="M1548" s="252"/>
      <c r="N1548" s="252"/>
      <c r="O1548" s="147">
        <v>0</v>
      </c>
      <c r="P1548" s="147">
        <v>0</v>
      </c>
      <c r="Q1548" s="137">
        <f t="shared" si="487"/>
        <v>0</v>
      </c>
      <c r="R1548" s="80">
        <f t="shared" si="488"/>
        <v>0</v>
      </c>
      <c r="S1548" s="147">
        <v>0</v>
      </c>
      <c r="T1548" s="121"/>
      <c r="U1548" s="263">
        <f>IFERROR(VLOOKUP(B1548,คำนวณตกเบิกวิทยฐานะ!$B$9:$P$1008,14,FALSE),0)</f>
        <v>0</v>
      </c>
      <c r="V1548" s="263">
        <f>IFERROR(VLOOKUP(B1548,คำนวณตกเบิกวิทยฐานะ!$B$9:$P$1008,15,FALSE),0)</f>
        <v>0</v>
      </c>
      <c r="W1548" s="264">
        <f t="shared" si="489"/>
        <v>0</v>
      </c>
      <c r="X1548" s="119" t="s">
        <v>169</v>
      </c>
      <c r="Y1548" s="209" t="s">
        <v>169</v>
      </c>
      <c r="Z1548" s="258"/>
      <c r="AA1548" s="253">
        <f t="shared" si="490"/>
        <v>0</v>
      </c>
      <c r="AB1548" s="253">
        <f t="shared" si="491"/>
        <v>0</v>
      </c>
      <c r="AC1548" s="253">
        <f t="shared" si="481"/>
        <v>0</v>
      </c>
      <c r="AD1548" s="253">
        <f t="shared" si="492"/>
        <v>0</v>
      </c>
      <c r="AE1548" s="268">
        <f t="shared" si="482"/>
        <v>0</v>
      </c>
      <c r="AF1548" s="269">
        <f t="shared" si="493"/>
        <v>0</v>
      </c>
      <c r="AG1548" s="270">
        <f t="shared" si="494"/>
        <v>0</v>
      </c>
      <c r="AH1548" s="121"/>
      <c r="AI1548" s="252"/>
      <c r="AJ1548" s="295"/>
      <c r="AK1548" s="301">
        <f t="shared" si="495"/>
        <v>0</v>
      </c>
      <c r="AL1548" s="119" t="s">
        <v>169</v>
      </c>
      <c r="AM1548" s="123" t="s">
        <v>169</v>
      </c>
      <c r="AN1548" s="122"/>
      <c r="AO1548" s="119" t="s">
        <v>169</v>
      </c>
      <c r="AP1548" s="123" t="s">
        <v>169</v>
      </c>
      <c r="AQ1548" s="124"/>
      <c r="AR1548" s="119" t="s">
        <v>169</v>
      </c>
      <c r="AS1548" s="123" t="s">
        <v>169</v>
      </c>
      <c r="AT1548" s="122"/>
      <c r="AU1548" s="280">
        <f t="shared" si="496"/>
        <v>0</v>
      </c>
      <c r="AV1548" s="281">
        <f t="shared" si="497"/>
        <v>0</v>
      </c>
      <c r="AW1548" s="291">
        <f t="shared" si="498"/>
        <v>0</v>
      </c>
      <c r="AX1548" s="283">
        <f t="shared" si="499"/>
        <v>0</v>
      </c>
    </row>
    <row r="1549" spans="1:50" ht="26.45" customHeight="1">
      <c r="A1549" s="117"/>
      <c r="B1549" s="245"/>
      <c r="C1549" s="136"/>
      <c r="D1549" s="208" t="str">
        <f t="shared" si="483"/>
        <v/>
      </c>
      <c r="E1549" s="129" t="s">
        <v>169</v>
      </c>
      <c r="F1549" s="209" t="s">
        <v>169</v>
      </c>
      <c r="G1549" s="135"/>
      <c r="H1549" s="258"/>
      <c r="I1549" s="259">
        <f t="shared" si="484"/>
        <v>0</v>
      </c>
      <c r="J1549" s="259">
        <f t="shared" si="485"/>
        <v>0</v>
      </c>
      <c r="K1549" s="259">
        <f t="shared" si="486"/>
        <v>0</v>
      </c>
      <c r="L1549" s="252"/>
      <c r="M1549" s="252"/>
      <c r="N1549" s="252"/>
      <c r="O1549" s="147">
        <v>0</v>
      </c>
      <c r="P1549" s="147">
        <v>0</v>
      </c>
      <c r="Q1549" s="137">
        <f t="shared" si="487"/>
        <v>0</v>
      </c>
      <c r="R1549" s="80">
        <f t="shared" si="488"/>
        <v>0</v>
      </c>
      <c r="S1549" s="147">
        <v>0</v>
      </c>
      <c r="T1549" s="121"/>
      <c r="U1549" s="263">
        <f>IFERROR(VLOOKUP(B1549,คำนวณตกเบิกวิทยฐานะ!$B$9:$P$1008,14,FALSE),0)</f>
        <v>0</v>
      </c>
      <c r="V1549" s="263">
        <f>IFERROR(VLOOKUP(B1549,คำนวณตกเบิกวิทยฐานะ!$B$9:$P$1008,15,FALSE),0)</f>
        <v>0</v>
      </c>
      <c r="W1549" s="264">
        <f t="shared" si="489"/>
        <v>0</v>
      </c>
      <c r="X1549" s="119" t="s">
        <v>169</v>
      </c>
      <c r="Y1549" s="209" t="s">
        <v>169</v>
      </c>
      <c r="Z1549" s="258"/>
      <c r="AA1549" s="253">
        <f t="shared" si="490"/>
        <v>0</v>
      </c>
      <c r="AB1549" s="253">
        <f t="shared" si="491"/>
        <v>0</v>
      </c>
      <c r="AC1549" s="253">
        <f t="shared" si="481"/>
        <v>0</v>
      </c>
      <c r="AD1549" s="253">
        <f t="shared" si="492"/>
        <v>0</v>
      </c>
      <c r="AE1549" s="268">
        <f t="shared" si="482"/>
        <v>0</v>
      </c>
      <c r="AF1549" s="269">
        <f t="shared" si="493"/>
        <v>0</v>
      </c>
      <c r="AG1549" s="270">
        <f t="shared" si="494"/>
        <v>0</v>
      </c>
      <c r="AH1549" s="121"/>
      <c r="AI1549" s="252"/>
      <c r="AJ1549" s="295"/>
      <c r="AK1549" s="301">
        <f t="shared" si="495"/>
        <v>0</v>
      </c>
      <c r="AL1549" s="119" t="s">
        <v>169</v>
      </c>
      <c r="AM1549" s="123" t="s">
        <v>169</v>
      </c>
      <c r="AN1549" s="122"/>
      <c r="AO1549" s="119" t="s">
        <v>169</v>
      </c>
      <c r="AP1549" s="123" t="s">
        <v>169</v>
      </c>
      <c r="AQ1549" s="124"/>
      <c r="AR1549" s="119" t="s">
        <v>169</v>
      </c>
      <c r="AS1549" s="123" t="s">
        <v>169</v>
      </c>
      <c r="AT1549" s="122"/>
      <c r="AU1549" s="280">
        <f t="shared" si="496"/>
        <v>0</v>
      </c>
      <c r="AV1549" s="281">
        <f t="shared" si="497"/>
        <v>0</v>
      </c>
      <c r="AW1549" s="291">
        <f t="shared" si="498"/>
        <v>0</v>
      </c>
      <c r="AX1549" s="283">
        <f t="shared" si="499"/>
        <v>0</v>
      </c>
    </row>
    <row r="1550" spans="1:50" ht="26.45" customHeight="1">
      <c r="A1550" s="117"/>
      <c r="B1550" s="245"/>
      <c r="C1550" s="136"/>
      <c r="D1550" s="208" t="str">
        <f t="shared" si="483"/>
        <v/>
      </c>
      <c r="E1550" s="129" t="s">
        <v>169</v>
      </c>
      <c r="F1550" s="209" t="s">
        <v>169</v>
      </c>
      <c r="G1550" s="135"/>
      <c r="H1550" s="258"/>
      <c r="I1550" s="259">
        <f t="shared" si="484"/>
        <v>0</v>
      </c>
      <c r="J1550" s="259">
        <f t="shared" si="485"/>
        <v>0</v>
      </c>
      <c r="K1550" s="259">
        <f t="shared" si="486"/>
        <v>0</v>
      </c>
      <c r="L1550" s="252"/>
      <c r="M1550" s="252"/>
      <c r="N1550" s="252"/>
      <c r="O1550" s="147">
        <v>0</v>
      </c>
      <c r="P1550" s="147">
        <v>0</v>
      </c>
      <c r="Q1550" s="137">
        <f t="shared" si="487"/>
        <v>0</v>
      </c>
      <c r="R1550" s="80">
        <f t="shared" si="488"/>
        <v>0</v>
      </c>
      <c r="S1550" s="147">
        <v>0</v>
      </c>
      <c r="T1550" s="121"/>
      <c r="U1550" s="263">
        <f>IFERROR(VLOOKUP(B1550,คำนวณตกเบิกวิทยฐานะ!$B$9:$P$1008,14,FALSE),0)</f>
        <v>0</v>
      </c>
      <c r="V1550" s="263">
        <f>IFERROR(VLOOKUP(B1550,คำนวณตกเบิกวิทยฐานะ!$B$9:$P$1008,15,FALSE),0)</f>
        <v>0</v>
      </c>
      <c r="W1550" s="264">
        <f t="shared" si="489"/>
        <v>0</v>
      </c>
      <c r="X1550" s="119" t="s">
        <v>169</v>
      </c>
      <c r="Y1550" s="209" t="s">
        <v>169</v>
      </c>
      <c r="Z1550" s="258"/>
      <c r="AA1550" s="253">
        <f t="shared" si="490"/>
        <v>0</v>
      </c>
      <c r="AB1550" s="253">
        <f t="shared" si="491"/>
        <v>0</v>
      </c>
      <c r="AC1550" s="253">
        <f t="shared" si="481"/>
        <v>0</v>
      </c>
      <c r="AD1550" s="253">
        <f t="shared" si="492"/>
        <v>0</v>
      </c>
      <c r="AE1550" s="268">
        <f t="shared" si="482"/>
        <v>0</v>
      </c>
      <c r="AF1550" s="269">
        <f t="shared" si="493"/>
        <v>0</v>
      </c>
      <c r="AG1550" s="270">
        <f t="shared" si="494"/>
        <v>0</v>
      </c>
      <c r="AH1550" s="121"/>
      <c r="AI1550" s="252"/>
      <c r="AJ1550" s="295"/>
      <c r="AK1550" s="301">
        <f t="shared" si="495"/>
        <v>0</v>
      </c>
      <c r="AL1550" s="119" t="s">
        <v>169</v>
      </c>
      <c r="AM1550" s="123" t="s">
        <v>169</v>
      </c>
      <c r="AN1550" s="122"/>
      <c r="AO1550" s="119" t="s">
        <v>169</v>
      </c>
      <c r="AP1550" s="123" t="s">
        <v>169</v>
      </c>
      <c r="AQ1550" s="124"/>
      <c r="AR1550" s="119" t="s">
        <v>169</v>
      </c>
      <c r="AS1550" s="123" t="s">
        <v>169</v>
      </c>
      <c r="AT1550" s="122"/>
      <c r="AU1550" s="280">
        <f t="shared" si="496"/>
        <v>0</v>
      </c>
      <c r="AV1550" s="281">
        <f t="shared" si="497"/>
        <v>0</v>
      </c>
      <c r="AW1550" s="291">
        <f t="shared" si="498"/>
        <v>0</v>
      </c>
      <c r="AX1550" s="283">
        <f t="shared" si="499"/>
        <v>0</v>
      </c>
    </row>
    <row r="1551" spans="1:50" ht="26.45" customHeight="1">
      <c r="A1551" s="117"/>
      <c r="B1551" s="245"/>
      <c r="C1551" s="136"/>
      <c r="D1551" s="208" t="str">
        <f t="shared" si="483"/>
        <v/>
      </c>
      <c r="E1551" s="129" t="s">
        <v>169</v>
      </c>
      <c r="F1551" s="209" t="s">
        <v>169</v>
      </c>
      <c r="G1551" s="135"/>
      <c r="H1551" s="258"/>
      <c r="I1551" s="259">
        <f t="shared" si="484"/>
        <v>0</v>
      </c>
      <c r="J1551" s="259">
        <f t="shared" si="485"/>
        <v>0</v>
      </c>
      <c r="K1551" s="259">
        <f t="shared" si="486"/>
        <v>0</v>
      </c>
      <c r="L1551" s="252"/>
      <c r="M1551" s="252"/>
      <c r="N1551" s="252"/>
      <c r="O1551" s="147">
        <v>0</v>
      </c>
      <c r="P1551" s="147">
        <v>0</v>
      </c>
      <c r="Q1551" s="137">
        <f t="shared" si="487"/>
        <v>0</v>
      </c>
      <c r="R1551" s="80">
        <f t="shared" si="488"/>
        <v>0</v>
      </c>
      <c r="S1551" s="147">
        <v>0</v>
      </c>
      <c r="T1551" s="121"/>
      <c r="U1551" s="263">
        <f>IFERROR(VLOOKUP(B1551,คำนวณตกเบิกวิทยฐานะ!$B$9:$P$1008,14,FALSE),0)</f>
        <v>0</v>
      </c>
      <c r="V1551" s="263">
        <f>IFERROR(VLOOKUP(B1551,คำนวณตกเบิกวิทยฐานะ!$B$9:$P$1008,15,FALSE),0)</f>
        <v>0</v>
      </c>
      <c r="W1551" s="264">
        <f t="shared" si="489"/>
        <v>0</v>
      </c>
      <c r="X1551" s="119" t="s">
        <v>169</v>
      </c>
      <c r="Y1551" s="209" t="s">
        <v>169</v>
      </c>
      <c r="Z1551" s="258"/>
      <c r="AA1551" s="253">
        <f t="shared" si="490"/>
        <v>0</v>
      </c>
      <c r="AB1551" s="253">
        <f t="shared" si="491"/>
        <v>0</v>
      </c>
      <c r="AC1551" s="253">
        <f t="shared" si="481"/>
        <v>0</v>
      </c>
      <c r="AD1551" s="253">
        <f t="shared" si="492"/>
        <v>0</v>
      </c>
      <c r="AE1551" s="268">
        <f t="shared" si="482"/>
        <v>0</v>
      </c>
      <c r="AF1551" s="269">
        <f t="shared" si="493"/>
        <v>0</v>
      </c>
      <c r="AG1551" s="270">
        <f t="shared" si="494"/>
        <v>0</v>
      </c>
      <c r="AH1551" s="121"/>
      <c r="AI1551" s="252"/>
      <c r="AJ1551" s="295"/>
      <c r="AK1551" s="301">
        <f t="shared" si="495"/>
        <v>0</v>
      </c>
      <c r="AL1551" s="119" t="s">
        <v>169</v>
      </c>
      <c r="AM1551" s="123" t="s">
        <v>169</v>
      </c>
      <c r="AN1551" s="122"/>
      <c r="AO1551" s="119" t="s">
        <v>169</v>
      </c>
      <c r="AP1551" s="123" t="s">
        <v>169</v>
      </c>
      <c r="AQ1551" s="124"/>
      <c r="AR1551" s="119" t="s">
        <v>169</v>
      </c>
      <c r="AS1551" s="123" t="s">
        <v>169</v>
      </c>
      <c r="AT1551" s="122"/>
      <c r="AU1551" s="280">
        <f t="shared" si="496"/>
        <v>0</v>
      </c>
      <c r="AV1551" s="281">
        <f t="shared" si="497"/>
        <v>0</v>
      </c>
      <c r="AW1551" s="291">
        <f t="shared" si="498"/>
        <v>0</v>
      </c>
      <c r="AX1551" s="283">
        <f t="shared" si="499"/>
        <v>0</v>
      </c>
    </row>
    <row r="1552" spans="1:50" ht="26.45" customHeight="1">
      <c r="A1552" s="117"/>
      <c r="B1552" s="245"/>
      <c r="C1552" s="136"/>
      <c r="D1552" s="208" t="str">
        <f t="shared" si="483"/>
        <v/>
      </c>
      <c r="E1552" s="129" t="s">
        <v>169</v>
      </c>
      <c r="F1552" s="209" t="s">
        <v>169</v>
      </c>
      <c r="G1552" s="135"/>
      <c r="H1552" s="258"/>
      <c r="I1552" s="259">
        <f t="shared" si="484"/>
        <v>0</v>
      </c>
      <c r="J1552" s="259">
        <f t="shared" si="485"/>
        <v>0</v>
      </c>
      <c r="K1552" s="259">
        <f t="shared" si="486"/>
        <v>0</v>
      </c>
      <c r="L1552" s="252"/>
      <c r="M1552" s="252"/>
      <c r="N1552" s="252"/>
      <c r="O1552" s="147">
        <v>0</v>
      </c>
      <c r="P1552" s="147">
        <v>0</v>
      </c>
      <c r="Q1552" s="137">
        <f t="shared" si="487"/>
        <v>0</v>
      </c>
      <c r="R1552" s="80">
        <f t="shared" si="488"/>
        <v>0</v>
      </c>
      <c r="S1552" s="147">
        <v>0</v>
      </c>
      <c r="T1552" s="121"/>
      <c r="U1552" s="263">
        <f>IFERROR(VLOOKUP(B1552,คำนวณตกเบิกวิทยฐานะ!$B$9:$P$1008,14,FALSE),0)</f>
        <v>0</v>
      </c>
      <c r="V1552" s="263">
        <f>IFERROR(VLOOKUP(B1552,คำนวณตกเบิกวิทยฐานะ!$B$9:$P$1008,15,FALSE),0)</f>
        <v>0</v>
      </c>
      <c r="W1552" s="264">
        <f t="shared" si="489"/>
        <v>0</v>
      </c>
      <c r="X1552" s="119" t="s">
        <v>169</v>
      </c>
      <c r="Y1552" s="209" t="s">
        <v>169</v>
      </c>
      <c r="Z1552" s="258"/>
      <c r="AA1552" s="253">
        <f t="shared" si="490"/>
        <v>0</v>
      </c>
      <c r="AB1552" s="253">
        <f t="shared" si="491"/>
        <v>0</v>
      </c>
      <c r="AC1552" s="253">
        <f t="shared" ref="AC1552:AC1615" si="500">IF(Z1552=0,0,IF(X1552="พนักงานจ้างทั่วไป",IF(AB1552&gt;11000,0,IF(11000-AB1552&lt;=2000,11000-AB1552,2000)),IF(AB1552&gt;14600,0,IF(14600-AB1552&lt;=2000,14600-AB1552,2000))))</f>
        <v>0</v>
      </c>
      <c r="AD1552" s="253">
        <f t="shared" si="492"/>
        <v>0</v>
      </c>
      <c r="AE1552" s="268">
        <f t="shared" ref="AE1552:AE1615" si="501">IF(OR(X1552="พนักงานจ้างตามภารกิจ",X1552="พนักงานจ้างทั่วไป"),IF(AD1552*5/100&gt;750,750,AD1552*5/100),0)</f>
        <v>0</v>
      </c>
      <c r="AF1552" s="269">
        <f t="shared" si="493"/>
        <v>0</v>
      </c>
      <c r="AG1552" s="270">
        <f t="shared" si="494"/>
        <v>0</v>
      </c>
      <c r="AH1552" s="121"/>
      <c r="AI1552" s="252"/>
      <c r="AJ1552" s="295"/>
      <c r="AK1552" s="301">
        <f t="shared" si="495"/>
        <v>0</v>
      </c>
      <c r="AL1552" s="119" t="s">
        <v>169</v>
      </c>
      <c r="AM1552" s="123" t="s">
        <v>169</v>
      </c>
      <c r="AN1552" s="122"/>
      <c r="AO1552" s="119" t="s">
        <v>169</v>
      </c>
      <c r="AP1552" s="123" t="s">
        <v>169</v>
      </c>
      <c r="AQ1552" s="124"/>
      <c r="AR1552" s="119" t="s">
        <v>169</v>
      </c>
      <c r="AS1552" s="123" t="s">
        <v>169</v>
      </c>
      <c r="AT1552" s="122"/>
      <c r="AU1552" s="280">
        <f t="shared" si="496"/>
        <v>0</v>
      </c>
      <c r="AV1552" s="281">
        <f t="shared" si="497"/>
        <v>0</v>
      </c>
      <c r="AW1552" s="291">
        <f t="shared" si="498"/>
        <v>0</v>
      </c>
      <c r="AX1552" s="283">
        <f t="shared" si="499"/>
        <v>0</v>
      </c>
    </row>
    <row r="1553" spans="1:50" ht="26.45" customHeight="1">
      <c r="A1553" s="117"/>
      <c r="B1553" s="245"/>
      <c r="C1553" s="136"/>
      <c r="D1553" s="208" t="str">
        <f t="shared" si="483"/>
        <v/>
      </c>
      <c r="E1553" s="129" t="s">
        <v>169</v>
      </c>
      <c r="F1553" s="209" t="s">
        <v>169</v>
      </c>
      <c r="G1553" s="135"/>
      <c r="H1553" s="258"/>
      <c r="I1553" s="259">
        <f t="shared" si="484"/>
        <v>0</v>
      </c>
      <c r="J1553" s="259">
        <f t="shared" si="485"/>
        <v>0</v>
      </c>
      <c r="K1553" s="259">
        <f t="shared" si="486"/>
        <v>0</v>
      </c>
      <c r="L1553" s="252"/>
      <c r="M1553" s="252"/>
      <c r="N1553" s="252"/>
      <c r="O1553" s="147">
        <v>0</v>
      </c>
      <c r="P1553" s="147">
        <v>0</v>
      </c>
      <c r="Q1553" s="137">
        <f t="shared" si="487"/>
        <v>0</v>
      </c>
      <c r="R1553" s="80">
        <f t="shared" si="488"/>
        <v>0</v>
      </c>
      <c r="S1553" s="147">
        <v>0</v>
      </c>
      <c r="T1553" s="121"/>
      <c r="U1553" s="263">
        <f>IFERROR(VLOOKUP(B1553,คำนวณตกเบิกวิทยฐานะ!$B$9:$P$1008,14,FALSE),0)</f>
        <v>0</v>
      </c>
      <c r="V1553" s="263">
        <f>IFERROR(VLOOKUP(B1553,คำนวณตกเบิกวิทยฐานะ!$B$9:$P$1008,15,FALSE),0)</f>
        <v>0</v>
      </c>
      <c r="W1553" s="264">
        <f t="shared" si="489"/>
        <v>0</v>
      </c>
      <c r="X1553" s="119" t="s">
        <v>169</v>
      </c>
      <c r="Y1553" s="209" t="s">
        <v>169</v>
      </c>
      <c r="Z1553" s="258"/>
      <c r="AA1553" s="253">
        <f t="shared" si="490"/>
        <v>0</v>
      </c>
      <c r="AB1553" s="253">
        <f t="shared" si="491"/>
        <v>0</v>
      </c>
      <c r="AC1553" s="253">
        <f t="shared" si="500"/>
        <v>0</v>
      </c>
      <c r="AD1553" s="253">
        <f t="shared" si="492"/>
        <v>0</v>
      </c>
      <c r="AE1553" s="268">
        <f t="shared" si="501"/>
        <v>0</v>
      </c>
      <c r="AF1553" s="269">
        <f t="shared" si="493"/>
        <v>0</v>
      </c>
      <c r="AG1553" s="270">
        <f t="shared" si="494"/>
        <v>0</v>
      </c>
      <c r="AH1553" s="121"/>
      <c r="AI1553" s="252"/>
      <c r="AJ1553" s="295"/>
      <c r="AK1553" s="301">
        <f t="shared" si="495"/>
        <v>0</v>
      </c>
      <c r="AL1553" s="119" t="s">
        <v>169</v>
      </c>
      <c r="AM1553" s="123" t="s">
        <v>169</v>
      </c>
      <c r="AN1553" s="122"/>
      <c r="AO1553" s="119" t="s">
        <v>169</v>
      </c>
      <c r="AP1553" s="123" t="s">
        <v>169</v>
      </c>
      <c r="AQ1553" s="124"/>
      <c r="AR1553" s="119" t="s">
        <v>169</v>
      </c>
      <c r="AS1553" s="123" t="s">
        <v>169</v>
      </c>
      <c r="AT1553" s="122"/>
      <c r="AU1553" s="280">
        <f t="shared" si="496"/>
        <v>0</v>
      </c>
      <c r="AV1553" s="281">
        <f t="shared" si="497"/>
        <v>0</v>
      </c>
      <c r="AW1553" s="291">
        <f t="shared" si="498"/>
        <v>0</v>
      </c>
      <c r="AX1553" s="283">
        <f t="shared" si="499"/>
        <v>0</v>
      </c>
    </row>
    <row r="1554" spans="1:50" ht="26.45" customHeight="1">
      <c r="A1554" s="117"/>
      <c r="B1554" s="245"/>
      <c r="C1554" s="136"/>
      <c r="D1554" s="208" t="str">
        <f t="shared" si="483"/>
        <v/>
      </c>
      <c r="E1554" s="129" t="s">
        <v>169</v>
      </c>
      <c r="F1554" s="209" t="s">
        <v>169</v>
      </c>
      <c r="G1554" s="135"/>
      <c r="H1554" s="258"/>
      <c r="I1554" s="259">
        <f t="shared" si="484"/>
        <v>0</v>
      </c>
      <c r="J1554" s="259">
        <f t="shared" si="485"/>
        <v>0</v>
      </c>
      <c r="K1554" s="259">
        <f t="shared" si="486"/>
        <v>0</v>
      </c>
      <c r="L1554" s="252"/>
      <c r="M1554" s="252"/>
      <c r="N1554" s="252"/>
      <c r="O1554" s="147">
        <v>0</v>
      </c>
      <c r="P1554" s="147">
        <v>0</v>
      </c>
      <c r="Q1554" s="137">
        <f t="shared" si="487"/>
        <v>0</v>
      </c>
      <c r="R1554" s="80">
        <f t="shared" si="488"/>
        <v>0</v>
      </c>
      <c r="S1554" s="147">
        <v>0</v>
      </c>
      <c r="T1554" s="121"/>
      <c r="U1554" s="263">
        <f>IFERROR(VLOOKUP(B1554,คำนวณตกเบิกวิทยฐานะ!$B$9:$P$1008,14,FALSE),0)</f>
        <v>0</v>
      </c>
      <c r="V1554" s="263">
        <f>IFERROR(VLOOKUP(B1554,คำนวณตกเบิกวิทยฐานะ!$B$9:$P$1008,15,FALSE),0)</f>
        <v>0</v>
      </c>
      <c r="W1554" s="264">
        <f t="shared" si="489"/>
        <v>0</v>
      </c>
      <c r="X1554" s="119" t="s">
        <v>169</v>
      </c>
      <c r="Y1554" s="209" t="s">
        <v>169</v>
      </c>
      <c r="Z1554" s="258"/>
      <c r="AA1554" s="253">
        <f t="shared" si="490"/>
        <v>0</v>
      </c>
      <c r="AB1554" s="253">
        <f t="shared" si="491"/>
        <v>0</v>
      </c>
      <c r="AC1554" s="253">
        <f t="shared" si="500"/>
        <v>0</v>
      </c>
      <c r="AD1554" s="253">
        <f t="shared" si="492"/>
        <v>0</v>
      </c>
      <c r="AE1554" s="268">
        <f t="shared" si="501"/>
        <v>0</v>
      </c>
      <c r="AF1554" s="269">
        <f t="shared" si="493"/>
        <v>0</v>
      </c>
      <c r="AG1554" s="270">
        <f t="shared" si="494"/>
        <v>0</v>
      </c>
      <c r="AH1554" s="121"/>
      <c r="AI1554" s="252"/>
      <c r="AJ1554" s="295"/>
      <c r="AK1554" s="301">
        <f t="shared" si="495"/>
        <v>0</v>
      </c>
      <c r="AL1554" s="119" t="s">
        <v>169</v>
      </c>
      <c r="AM1554" s="123" t="s">
        <v>169</v>
      </c>
      <c r="AN1554" s="122"/>
      <c r="AO1554" s="119" t="s">
        <v>169</v>
      </c>
      <c r="AP1554" s="123" t="s">
        <v>169</v>
      </c>
      <c r="AQ1554" s="124"/>
      <c r="AR1554" s="119" t="s">
        <v>169</v>
      </c>
      <c r="AS1554" s="123" t="s">
        <v>169</v>
      </c>
      <c r="AT1554" s="122"/>
      <c r="AU1554" s="280">
        <f t="shared" si="496"/>
        <v>0</v>
      </c>
      <c r="AV1554" s="281">
        <f t="shared" si="497"/>
        <v>0</v>
      </c>
      <c r="AW1554" s="291">
        <f t="shared" si="498"/>
        <v>0</v>
      </c>
      <c r="AX1554" s="283">
        <f t="shared" si="499"/>
        <v>0</v>
      </c>
    </row>
    <row r="1555" spans="1:50" ht="26.45" customHeight="1">
      <c r="A1555" s="117"/>
      <c r="B1555" s="245"/>
      <c r="C1555" s="136"/>
      <c r="D1555" s="208" t="str">
        <f t="shared" si="483"/>
        <v/>
      </c>
      <c r="E1555" s="129" t="s">
        <v>169</v>
      </c>
      <c r="F1555" s="209" t="s">
        <v>169</v>
      </c>
      <c r="G1555" s="135"/>
      <c r="H1555" s="258"/>
      <c r="I1555" s="259">
        <f t="shared" si="484"/>
        <v>0</v>
      </c>
      <c r="J1555" s="259">
        <f t="shared" si="485"/>
        <v>0</v>
      </c>
      <c r="K1555" s="259">
        <f t="shared" si="486"/>
        <v>0</v>
      </c>
      <c r="L1555" s="252"/>
      <c r="M1555" s="252"/>
      <c r="N1555" s="252"/>
      <c r="O1555" s="147">
        <v>0</v>
      </c>
      <c r="P1555" s="147">
        <v>0</v>
      </c>
      <c r="Q1555" s="137">
        <f t="shared" si="487"/>
        <v>0</v>
      </c>
      <c r="R1555" s="80">
        <f t="shared" si="488"/>
        <v>0</v>
      </c>
      <c r="S1555" s="147">
        <v>0</v>
      </c>
      <c r="T1555" s="121"/>
      <c r="U1555" s="263">
        <f>IFERROR(VLOOKUP(B1555,คำนวณตกเบิกวิทยฐานะ!$B$9:$P$1008,14,FALSE),0)</f>
        <v>0</v>
      </c>
      <c r="V1555" s="263">
        <f>IFERROR(VLOOKUP(B1555,คำนวณตกเบิกวิทยฐานะ!$B$9:$P$1008,15,FALSE),0)</f>
        <v>0</v>
      </c>
      <c r="W1555" s="264">
        <f t="shared" si="489"/>
        <v>0</v>
      </c>
      <c r="X1555" s="119" t="s">
        <v>169</v>
      </c>
      <c r="Y1555" s="209" t="s">
        <v>169</v>
      </c>
      <c r="Z1555" s="258"/>
      <c r="AA1555" s="253">
        <f t="shared" si="490"/>
        <v>0</v>
      </c>
      <c r="AB1555" s="253">
        <f t="shared" si="491"/>
        <v>0</v>
      </c>
      <c r="AC1555" s="253">
        <f t="shared" si="500"/>
        <v>0</v>
      </c>
      <c r="AD1555" s="253">
        <f t="shared" si="492"/>
        <v>0</v>
      </c>
      <c r="AE1555" s="268">
        <f t="shared" si="501"/>
        <v>0</v>
      </c>
      <c r="AF1555" s="269">
        <f t="shared" si="493"/>
        <v>0</v>
      </c>
      <c r="AG1555" s="270">
        <f t="shared" si="494"/>
        <v>0</v>
      </c>
      <c r="AH1555" s="121"/>
      <c r="AI1555" s="252"/>
      <c r="AJ1555" s="295"/>
      <c r="AK1555" s="301">
        <f t="shared" si="495"/>
        <v>0</v>
      </c>
      <c r="AL1555" s="119" t="s">
        <v>169</v>
      </c>
      <c r="AM1555" s="123" t="s">
        <v>169</v>
      </c>
      <c r="AN1555" s="122"/>
      <c r="AO1555" s="119" t="s">
        <v>169</v>
      </c>
      <c r="AP1555" s="123" t="s">
        <v>169</v>
      </c>
      <c r="AQ1555" s="124"/>
      <c r="AR1555" s="119" t="s">
        <v>169</v>
      </c>
      <c r="AS1555" s="123" t="s">
        <v>169</v>
      </c>
      <c r="AT1555" s="122"/>
      <c r="AU1555" s="280">
        <f t="shared" si="496"/>
        <v>0</v>
      </c>
      <c r="AV1555" s="281">
        <f t="shared" si="497"/>
        <v>0</v>
      </c>
      <c r="AW1555" s="291">
        <f t="shared" si="498"/>
        <v>0</v>
      </c>
      <c r="AX1555" s="283">
        <f t="shared" si="499"/>
        <v>0</v>
      </c>
    </row>
    <row r="1556" spans="1:50" ht="26.45" customHeight="1">
      <c r="A1556" s="117"/>
      <c r="B1556" s="245"/>
      <c r="C1556" s="136"/>
      <c r="D1556" s="208" t="str">
        <f t="shared" si="483"/>
        <v/>
      </c>
      <c r="E1556" s="129" t="s">
        <v>169</v>
      </c>
      <c r="F1556" s="209" t="s">
        <v>169</v>
      </c>
      <c r="G1556" s="135"/>
      <c r="H1556" s="258"/>
      <c r="I1556" s="259">
        <f t="shared" si="484"/>
        <v>0</v>
      </c>
      <c r="J1556" s="259">
        <f t="shared" si="485"/>
        <v>0</v>
      </c>
      <c r="K1556" s="259">
        <f t="shared" si="486"/>
        <v>0</v>
      </c>
      <c r="L1556" s="252"/>
      <c r="M1556" s="252"/>
      <c r="N1556" s="252"/>
      <c r="O1556" s="147">
        <v>0</v>
      </c>
      <c r="P1556" s="147">
        <v>0</v>
      </c>
      <c r="Q1556" s="137">
        <f t="shared" si="487"/>
        <v>0</v>
      </c>
      <c r="R1556" s="80">
        <f t="shared" si="488"/>
        <v>0</v>
      </c>
      <c r="S1556" s="147">
        <v>0</v>
      </c>
      <c r="T1556" s="121"/>
      <c r="U1556" s="263">
        <f>IFERROR(VLOOKUP(B1556,คำนวณตกเบิกวิทยฐานะ!$B$9:$P$1008,14,FALSE),0)</f>
        <v>0</v>
      </c>
      <c r="V1556" s="263">
        <f>IFERROR(VLOOKUP(B1556,คำนวณตกเบิกวิทยฐานะ!$B$9:$P$1008,15,FALSE),0)</f>
        <v>0</v>
      </c>
      <c r="W1556" s="264">
        <f t="shared" si="489"/>
        <v>0</v>
      </c>
      <c r="X1556" s="119" t="s">
        <v>169</v>
      </c>
      <c r="Y1556" s="209" t="s">
        <v>169</v>
      </c>
      <c r="Z1556" s="258"/>
      <c r="AA1556" s="253">
        <f t="shared" si="490"/>
        <v>0</v>
      </c>
      <c r="AB1556" s="253">
        <f t="shared" si="491"/>
        <v>0</v>
      </c>
      <c r="AC1556" s="253">
        <f t="shared" si="500"/>
        <v>0</v>
      </c>
      <c r="AD1556" s="253">
        <f t="shared" si="492"/>
        <v>0</v>
      </c>
      <c r="AE1556" s="268">
        <f t="shared" si="501"/>
        <v>0</v>
      </c>
      <c r="AF1556" s="269">
        <f t="shared" si="493"/>
        <v>0</v>
      </c>
      <c r="AG1556" s="270">
        <f t="shared" si="494"/>
        <v>0</v>
      </c>
      <c r="AH1556" s="121"/>
      <c r="AI1556" s="252"/>
      <c r="AJ1556" s="295"/>
      <c r="AK1556" s="301">
        <f t="shared" si="495"/>
        <v>0</v>
      </c>
      <c r="AL1556" s="119" t="s">
        <v>169</v>
      </c>
      <c r="AM1556" s="123" t="s">
        <v>169</v>
      </c>
      <c r="AN1556" s="122"/>
      <c r="AO1556" s="119" t="s">
        <v>169</v>
      </c>
      <c r="AP1556" s="123" t="s">
        <v>169</v>
      </c>
      <c r="AQ1556" s="124"/>
      <c r="AR1556" s="119" t="s">
        <v>169</v>
      </c>
      <c r="AS1556" s="123" t="s">
        <v>169</v>
      </c>
      <c r="AT1556" s="122"/>
      <c r="AU1556" s="280">
        <f t="shared" si="496"/>
        <v>0</v>
      </c>
      <c r="AV1556" s="281">
        <f t="shared" si="497"/>
        <v>0</v>
      </c>
      <c r="AW1556" s="291">
        <f t="shared" si="498"/>
        <v>0</v>
      </c>
      <c r="AX1556" s="283">
        <f t="shared" si="499"/>
        <v>0</v>
      </c>
    </row>
    <row r="1557" spans="1:50" ht="26.45" customHeight="1">
      <c r="A1557" s="117"/>
      <c r="B1557" s="245"/>
      <c r="C1557" s="136"/>
      <c r="D1557" s="208" t="str">
        <f t="shared" si="483"/>
        <v/>
      </c>
      <c r="E1557" s="129" t="s">
        <v>169</v>
      </c>
      <c r="F1557" s="209" t="s">
        <v>169</v>
      </c>
      <c r="G1557" s="135"/>
      <c r="H1557" s="258"/>
      <c r="I1557" s="259">
        <f t="shared" si="484"/>
        <v>0</v>
      </c>
      <c r="J1557" s="259">
        <f t="shared" si="485"/>
        <v>0</v>
      </c>
      <c r="K1557" s="259">
        <f t="shared" si="486"/>
        <v>0</v>
      </c>
      <c r="L1557" s="252"/>
      <c r="M1557" s="252"/>
      <c r="N1557" s="252"/>
      <c r="O1557" s="147">
        <v>0</v>
      </c>
      <c r="P1557" s="147">
        <v>0</v>
      </c>
      <c r="Q1557" s="137">
        <f t="shared" si="487"/>
        <v>0</v>
      </c>
      <c r="R1557" s="80">
        <f t="shared" si="488"/>
        <v>0</v>
      </c>
      <c r="S1557" s="147">
        <v>0</v>
      </c>
      <c r="T1557" s="121"/>
      <c r="U1557" s="263">
        <f>IFERROR(VLOOKUP(B1557,คำนวณตกเบิกวิทยฐานะ!$B$9:$P$1008,14,FALSE),0)</f>
        <v>0</v>
      </c>
      <c r="V1557" s="263">
        <f>IFERROR(VLOOKUP(B1557,คำนวณตกเบิกวิทยฐานะ!$B$9:$P$1008,15,FALSE),0)</f>
        <v>0</v>
      </c>
      <c r="W1557" s="264">
        <f t="shared" si="489"/>
        <v>0</v>
      </c>
      <c r="X1557" s="119" t="s">
        <v>169</v>
      </c>
      <c r="Y1557" s="209" t="s">
        <v>169</v>
      </c>
      <c r="Z1557" s="258"/>
      <c r="AA1557" s="253">
        <f t="shared" si="490"/>
        <v>0</v>
      </c>
      <c r="AB1557" s="253">
        <f t="shared" si="491"/>
        <v>0</v>
      </c>
      <c r="AC1557" s="253">
        <f t="shared" si="500"/>
        <v>0</v>
      </c>
      <c r="AD1557" s="253">
        <f t="shared" si="492"/>
        <v>0</v>
      </c>
      <c r="AE1557" s="268">
        <f t="shared" si="501"/>
        <v>0</v>
      </c>
      <c r="AF1557" s="269">
        <f t="shared" si="493"/>
        <v>0</v>
      </c>
      <c r="AG1557" s="270">
        <f t="shared" si="494"/>
        <v>0</v>
      </c>
      <c r="AH1557" s="121"/>
      <c r="AI1557" s="252"/>
      <c r="AJ1557" s="295"/>
      <c r="AK1557" s="301">
        <f t="shared" si="495"/>
        <v>0</v>
      </c>
      <c r="AL1557" s="119" t="s">
        <v>169</v>
      </c>
      <c r="AM1557" s="123" t="s">
        <v>169</v>
      </c>
      <c r="AN1557" s="122"/>
      <c r="AO1557" s="119" t="s">
        <v>169</v>
      </c>
      <c r="AP1557" s="123" t="s">
        <v>169</v>
      </c>
      <c r="AQ1557" s="124"/>
      <c r="AR1557" s="119" t="s">
        <v>169</v>
      </c>
      <c r="AS1557" s="123" t="s">
        <v>169</v>
      </c>
      <c r="AT1557" s="122"/>
      <c r="AU1557" s="280">
        <f t="shared" si="496"/>
        <v>0</v>
      </c>
      <c r="AV1557" s="281">
        <f t="shared" si="497"/>
        <v>0</v>
      </c>
      <c r="AW1557" s="291">
        <f t="shared" si="498"/>
        <v>0</v>
      </c>
      <c r="AX1557" s="283">
        <f t="shared" si="499"/>
        <v>0</v>
      </c>
    </row>
    <row r="1558" spans="1:50" ht="26.45" customHeight="1">
      <c r="A1558" s="117"/>
      <c r="B1558" s="245"/>
      <c r="C1558" s="136"/>
      <c r="D1558" s="208" t="str">
        <f t="shared" si="483"/>
        <v/>
      </c>
      <c r="E1558" s="129" t="s">
        <v>169</v>
      </c>
      <c r="F1558" s="209" t="s">
        <v>169</v>
      </c>
      <c r="G1558" s="135"/>
      <c r="H1558" s="258"/>
      <c r="I1558" s="259">
        <f t="shared" si="484"/>
        <v>0</v>
      </c>
      <c r="J1558" s="259">
        <f t="shared" si="485"/>
        <v>0</v>
      </c>
      <c r="K1558" s="259">
        <f t="shared" si="486"/>
        <v>0</v>
      </c>
      <c r="L1558" s="252"/>
      <c r="M1558" s="252"/>
      <c r="N1558" s="252"/>
      <c r="O1558" s="147">
        <v>0</v>
      </c>
      <c r="P1558" s="147">
        <v>0</v>
      </c>
      <c r="Q1558" s="137">
        <f t="shared" si="487"/>
        <v>0</v>
      </c>
      <c r="R1558" s="80">
        <f t="shared" si="488"/>
        <v>0</v>
      </c>
      <c r="S1558" s="147">
        <v>0</v>
      </c>
      <c r="T1558" s="121"/>
      <c r="U1558" s="263">
        <f>IFERROR(VLOOKUP(B1558,คำนวณตกเบิกวิทยฐานะ!$B$9:$P$1008,14,FALSE),0)</f>
        <v>0</v>
      </c>
      <c r="V1558" s="263">
        <f>IFERROR(VLOOKUP(B1558,คำนวณตกเบิกวิทยฐานะ!$B$9:$P$1008,15,FALSE),0)</f>
        <v>0</v>
      </c>
      <c r="W1558" s="264">
        <f t="shared" si="489"/>
        <v>0</v>
      </c>
      <c r="X1558" s="119" t="s">
        <v>169</v>
      </c>
      <c r="Y1558" s="209" t="s">
        <v>169</v>
      </c>
      <c r="Z1558" s="258"/>
      <c r="AA1558" s="253">
        <f t="shared" si="490"/>
        <v>0</v>
      </c>
      <c r="AB1558" s="253">
        <f t="shared" si="491"/>
        <v>0</v>
      </c>
      <c r="AC1558" s="253">
        <f t="shared" si="500"/>
        <v>0</v>
      </c>
      <c r="AD1558" s="253">
        <f t="shared" si="492"/>
        <v>0</v>
      </c>
      <c r="AE1558" s="268">
        <f t="shared" si="501"/>
        <v>0</v>
      </c>
      <c r="AF1558" s="269">
        <f t="shared" si="493"/>
        <v>0</v>
      </c>
      <c r="AG1558" s="270">
        <f t="shared" si="494"/>
        <v>0</v>
      </c>
      <c r="AH1558" s="121"/>
      <c r="AI1558" s="252"/>
      <c r="AJ1558" s="295"/>
      <c r="AK1558" s="301">
        <f t="shared" si="495"/>
        <v>0</v>
      </c>
      <c r="AL1558" s="119" t="s">
        <v>169</v>
      </c>
      <c r="AM1558" s="123" t="s">
        <v>169</v>
      </c>
      <c r="AN1558" s="122"/>
      <c r="AO1558" s="119" t="s">
        <v>169</v>
      </c>
      <c r="AP1558" s="123" t="s">
        <v>169</v>
      </c>
      <c r="AQ1558" s="124"/>
      <c r="AR1558" s="119" t="s">
        <v>169</v>
      </c>
      <c r="AS1558" s="123" t="s">
        <v>169</v>
      </c>
      <c r="AT1558" s="122"/>
      <c r="AU1558" s="280">
        <f t="shared" si="496"/>
        <v>0</v>
      </c>
      <c r="AV1558" s="281">
        <f t="shared" si="497"/>
        <v>0</v>
      </c>
      <c r="AW1558" s="291">
        <f t="shared" si="498"/>
        <v>0</v>
      </c>
      <c r="AX1558" s="283">
        <f t="shared" si="499"/>
        <v>0</v>
      </c>
    </row>
    <row r="1559" spans="1:50" ht="26.45" customHeight="1">
      <c r="A1559" s="117"/>
      <c r="B1559" s="245"/>
      <c r="C1559" s="136"/>
      <c r="D1559" s="208" t="str">
        <f t="shared" si="483"/>
        <v/>
      </c>
      <c r="E1559" s="129" t="s">
        <v>169</v>
      </c>
      <c r="F1559" s="209" t="s">
        <v>169</v>
      </c>
      <c r="G1559" s="135"/>
      <c r="H1559" s="258"/>
      <c r="I1559" s="259">
        <f t="shared" si="484"/>
        <v>0</v>
      </c>
      <c r="J1559" s="259">
        <f t="shared" si="485"/>
        <v>0</v>
      </c>
      <c r="K1559" s="259">
        <f t="shared" si="486"/>
        <v>0</v>
      </c>
      <c r="L1559" s="252"/>
      <c r="M1559" s="252"/>
      <c r="N1559" s="252"/>
      <c r="O1559" s="147">
        <v>0</v>
      </c>
      <c r="P1559" s="147">
        <v>0</v>
      </c>
      <c r="Q1559" s="137">
        <f t="shared" si="487"/>
        <v>0</v>
      </c>
      <c r="R1559" s="80">
        <f t="shared" si="488"/>
        <v>0</v>
      </c>
      <c r="S1559" s="147">
        <v>0</v>
      </c>
      <c r="T1559" s="121"/>
      <c r="U1559" s="263">
        <f>IFERROR(VLOOKUP(B1559,คำนวณตกเบิกวิทยฐานะ!$B$9:$P$1008,14,FALSE),0)</f>
        <v>0</v>
      </c>
      <c r="V1559" s="263">
        <f>IFERROR(VLOOKUP(B1559,คำนวณตกเบิกวิทยฐานะ!$B$9:$P$1008,15,FALSE),0)</f>
        <v>0</v>
      </c>
      <c r="W1559" s="264">
        <f t="shared" si="489"/>
        <v>0</v>
      </c>
      <c r="X1559" s="119" t="s">
        <v>169</v>
      </c>
      <c r="Y1559" s="209" t="s">
        <v>169</v>
      </c>
      <c r="Z1559" s="258"/>
      <c r="AA1559" s="253">
        <f t="shared" si="490"/>
        <v>0</v>
      </c>
      <c r="AB1559" s="253">
        <f t="shared" si="491"/>
        <v>0</v>
      </c>
      <c r="AC1559" s="253">
        <f t="shared" si="500"/>
        <v>0</v>
      </c>
      <c r="AD1559" s="253">
        <f t="shared" si="492"/>
        <v>0</v>
      </c>
      <c r="AE1559" s="268">
        <f t="shared" si="501"/>
        <v>0</v>
      </c>
      <c r="AF1559" s="269">
        <f t="shared" si="493"/>
        <v>0</v>
      </c>
      <c r="AG1559" s="270">
        <f t="shared" si="494"/>
        <v>0</v>
      </c>
      <c r="AH1559" s="121"/>
      <c r="AI1559" s="252"/>
      <c r="AJ1559" s="295"/>
      <c r="AK1559" s="301">
        <f t="shared" si="495"/>
        <v>0</v>
      </c>
      <c r="AL1559" s="119" t="s">
        <v>169</v>
      </c>
      <c r="AM1559" s="123" t="s">
        <v>169</v>
      </c>
      <c r="AN1559" s="122"/>
      <c r="AO1559" s="119" t="s">
        <v>169</v>
      </c>
      <c r="AP1559" s="123" t="s">
        <v>169</v>
      </c>
      <c r="AQ1559" s="124"/>
      <c r="AR1559" s="119" t="s">
        <v>169</v>
      </c>
      <c r="AS1559" s="123" t="s">
        <v>169</v>
      </c>
      <c r="AT1559" s="122"/>
      <c r="AU1559" s="280">
        <f t="shared" si="496"/>
        <v>0</v>
      </c>
      <c r="AV1559" s="281">
        <f t="shared" si="497"/>
        <v>0</v>
      </c>
      <c r="AW1559" s="291">
        <f t="shared" si="498"/>
        <v>0</v>
      </c>
      <c r="AX1559" s="283">
        <f t="shared" si="499"/>
        <v>0</v>
      </c>
    </row>
    <row r="1560" spans="1:50" ht="26.45" customHeight="1">
      <c r="A1560" s="117"/>
      <c r="B1560" s="245"/>
      <c r="C1560" s="136"/>
      <c r="D1560" s="208" t="str">
        <f t="shared" si="483"/>
        <v/>
      </c>
      <c r="E1560" s="129" t="s">
        <v>169</v>
      </c>
      <c r="F1560" s="209" t="s">
        <v>169</v>
      </c>
      <c r="G1560" s="135"/>
      <c r="H1560" s="258"/>
      <c r="I1560" s="259">
        <f t="shared" si="484"/>
        <v>0</v>
      </c>
      <c r="J1560" s="259">
        <f t="shared" si="485"/>
        <v>0</v>
      </c>
      <c r="K1560" s="259">
        <f t="shared" si="486"/>
        <v>0</v>
      </c>
      <c r="L1560" s="252"/>
      <c r="M1560" s="252"/>
      <c r="N1560" s="252"/>
      <c r="O1560" s="147">
        <v>0</v>
      </c>
      <c r="P1560" s="147">
        <v>0</v>
      </c>
      <c r="Q1560" s="137">
        <f t="shared" si="487"/>
        <v>0</v>
      </c>
      <c r="R1560" s="80">
        <f t="shared" si="488"/>
        <v>0</v>
      </c>
      <c r="S1560" s="147">
        <v>0</v>
      </c>
      <c r="T1560" s="121"/>
      <c r="U1560" s="263">
        <f>IFERROR(VLOOKUP(B1560,คำนวณตกเบิกวิทยฐานะ!$B$9:$P$1008,14,FALSE),0)</f>
        <v>0</v>
      </c>
      <c r="V1560" s="263">
        <f>IFERROR(VLOOKUP(B1560,คำนวณตกเบิกวิทยฐานะ!$B$9:$P$1008,15,FALSE),0)</f>
        <v>0</v>
      </c>
      <c r="W1560" s="264">
        <f t="shared" si="489"/>
        <v>0</v>
      </c>
      <c r="X1560" s="119" t="s">
        <v>169</v>
      </c>
      <c r="Y1560" s="209" t="s">
        <v>169</v>
      </c>
      <c r="Z1560" s="258"/>
      <c r="AA1560" s="253">
        <f t="shared" si="490"/>
        <v>0</v>
      </c>
      <c r="AB1560" s="253">
        <f t="shared" si="491"/>
        <v>0</v>
      </c>
      <c r="AC1560" s="253">
        <f t="shared" si="500"/>
        <v>0</v>
      </c>
      <c r="AD1560" s="253">
        <f t="shared" si="492"/>
        <v>0</v>
      </c>
      <c r="AE1560" s="268">
        <f t="shared" si="501"/>
        <v>0</v>
      </c>
      <c r="AF1560" s="269">
        <f t="shared" si="493"/>
        <v>0</v>
      </c>
      <c r="AG1560" s="270">
        <f t="shared" si="494"/>
        <v>0</v>
      </c>
      <c r="AH1560" s="121"/>
      <c r="AI1560" s="252"/>
      <c r="AJ1560" s="295"/>
      <c r="AK1560" s="301">
        <f t="shared" si="495"/>
        <v>0</v>
      </c>
      <c r="AL1560" s="119" t="s">
        <v>169</v>
      </c>
      <c r="AM1560" s="123" t="s">
        <v>169</v>
      </c>
      <c r="AN1560" s="122"/>
      <c r="AO1560" s="119" t="s">
        <v>169</v>
      </c>
      <c r="AP1560" s="123" t="s">
        <v>169</v>
      </c>
      <c r="AQ1560" s="124"/>
      <c r="AR1560" s="119" t="s">
        <v>169</v>
      </c>
      <c r="AS1560" s="123" t="s">
        <v>169</v>
      </c>
      <c r="AT1560" s="122"/>
      <c r="AU1560" s="280">
        <f t="shared" si="496"/>
        <v>0</v>
      </c>
      <c r="AV1560" s="281">
        <f t="shared" si="497"/>
        <v>0</v>
      </c>
      <c r="AW1560" s="291">
        <f t="shared" si="498"/>
        <v>0</v>
      </c>
      <c r="AX1560" s="283">
        <f t="shared" si="499"/>
        <v>0</v>
      </c>
    </row>
    <row r="1561" spans="1:50" ht="26.45" customHeight="1">
      <c r="A1561" s="117"/>
      <c r="B1561" s="245"/>
      <c r="C1561" s="136"/>
      <c r="D1561" s="208" t="str">
        <f t="shared" si="483"/>
        <v/>
      </c>
      <c r="E1561" s="129" t="s">
        <v>169</v>
      </c>
      <c r="F1561" s="209" t="s">
        <v>169</v>
      </c>
      <c r="G1561" s="135"/>
      <c r="H1561" s="258"/>
      <c r="I1561" s="259">
        <f t="shared" si="484"/>
        <v>0</v>
      </c>
      <c r="J1561" s="259">
        <f t="shared" si="485"/>
        <v>0</v>
      </c>
      <c r="K1561" s="259">
        <f t="shared" si="486"/>
        <v>0</v>
      </c>
      <c r="L1561" s="252"/>
      <c r="M1561" s="252"/>
      <c r="N1561" s="252"/>
      <c r="O1561" s="147">
        <v>0</v>
      </c>
      <c r="P1561" s="147">
        <v>0</v>
      </c>
      <c r="Q1561" s="137">
        <f t="shared" si="487"/>
        <v>0</v>
      </c>
      <c r="R1561" s="80">
        <f t="shared" si="488"/>
        <v>0</v>
      </c>
      <c r="S1561" s="147">
        <v>0</v>
      </c>
      <c r="T1561" s="121"/>
      <c r="U1561" s="263">
        <f>IFERROR(VLOOKUP(B1561,คำนวณตกเบิกวิทยฐานะ!$B$9:$P$1008,14,FALSE),0)</f>
        <v>0</v>
      </c>
      <c r="V1561" s="263">
        <f>IFERROR(VLOOKUP(B1561,คำนวณตกเบิกวิทยฐานะ!$B$9:$P$1008,15,FALSE),0)</f>
        <v>0</v>
      </c>
      <c r="W1561" s="264">
        <f t="shared" si="489"/>
        <v>0</v>
      </c>
      <c r="X1561" s="119" t="s">
        <v>169</v>
      </c>
      <c r="Y1561" s="209" t="s">
        <v>169</v>
      </c>
      <c r="Z1561" s="258"/>
      <c r="AA1561" s="253">
        <f t="shared" si="490"/>
        <v>0</v>
      </c>
      <c r="AB1561" s="253">
        <f t="shared" si="491"/>
        <v>0</v>
      </c>
      <c r="AC1561" s="253">
        <f t="shared" si="500"/>
        <v>0</v>
      </c>
      <c r="AD1561" s="253">
        <f t="shared" si="492"/>
        <v>0</v>
      </c>
      <c r="AE1561" s="268">
        <f t="shared" si="501"/>
        <v>0</v>
      </c>
      <c r="AF1561" s="269">
        <f t="shared" si="493"/>
        <v>0</v>
      </c>
      <c r="AG1561" s="270">
        <f t="shared" si="494"/>
        <v>0</v>
      </c>
      <c r="AH1561" s="121"/>
      <c r="AI1561" s="252"/>
      <c r="AJ1561" s="295"/>
      <c r="AK1561" s="301">
        <f t="shared" si="495"/>
        <v>0</v>
      </c>
      <c r="AL1561" s="119" t="s">
        <v>169</v>
      </c>
      <c r="AM1561" s="123" t="s">
        <v>169</v>
      </c>
      <c r="AN1561" s="122"/>
      <c r="AO1561" s="119" t="s">
        <v>169</v>
      </c>
      <c r="AP1561" s="123" t="s">
        <v>169</v>
      </c>
      <c r="AQ1561" s="124"/>
      <c r="AR1561" s="119" t="s">
        <v>169</v>
      </c>
      <c r="AS1561" s="123" t="s">
        <v>169</v>
      </c>
      <c r="AT1561" s="122"/>
      <c r="AU1561" s="280">
        <f t="shared" si="496"/>
        <v>0</v>
      </c>
      <c r="AV1561" s="281">
        <f t="shared" si="497"/>
        <v>0</v>
      </c>
      <c r="AW1561" s="291">
        <f t="shared" si="498"/>
        <v>0</v>
      </c>
      <c r="AX1561" s="283">
        <f t="shared" si="499"/>
        <v>0</v>
      </c>
    </row>
    <row r="1562" spans="1:50" ht="26.45" customHeight="1">
      <c r="A1562" s="117"/>
      <c r="B1562" s="245"/>
      <c r="C1562" s="136"/>
      <c r="D1562" s="208" t="str">
        <f t="shared" si="483"/>
        <v/>
      </c>
      <c r="E1562" s="129" t="s">
        <v>169</v>
      </c>
      <c r="F1562" s="209" t="s">
        <v>169</v>
      </c>
      <c r="G1562" s="135"/>
      <c r="H1562" s="258"/>
      <c r="I1562" s="259">
        <f t="shared" si="484"/>
        <v>0</v>
      </c>
      <c r="J1562" s="259">
        <f t="shared" si="485"/>
        <v>0</v>
      </c>
      <c r="K1562" s="259">
        <f t="shared" si="486"/>
        <v>0</v>
      </c>
      <c r="L1562" s="252"/>
      <c r="M1562" s="252"/>
      <c r="N1562" s="252"/>
      <c r="O1562" s="147">
        <v>0</v>
      </c>
      <c r="P1562" s="147">
        <v>0</v>
      </c>
      <c r="Q1562" s="137">
        <f t="shared" si="487"/>
        <v>0</v>
      </c>
      <c r="R1562" s="80">
        <f t="shared" si="488"/>
        <v>0</v>
      </c>
      <c r="S1562" s="147">
        <v>0</v>
      </c>
      <c r="T1562" s="121"/>
      <c r="U1562" s="263">
        <f>IFERROR(VLOOKUP(B1562,คำนวณตกเบิกวิทยฐานะ!$B$9:$P$1008,14,FALSE),0)</f>
        <v>0</v>
      </c>
      <c r="V1562" s="263">
        <f>IFERROR(VLOOKUP(B1562,คำนวณตกเบิกวิทยฐานะ!$B$9:$P$1008,15,FALSE),0)</f>
        <v>0</v>
      </c>
      <c r="W1562" s="264">
        <f t="shared" si="489"/>
        <v>0</v>
      </c>
      <c r="X1562" s="119" t="s">
        <v>169</v>
      </c>
      <c r="Y1562" s="209" t="s">
        <v>169</v>
      </c>
      <c r="Z1562" s="258"/>
      <c r="AA1562" s="253">
        <f t="shared" si="490"/>
        <v>0</v>
      </c>
      <c r="AB1562" s="253">
        <f t="shared" si="491"/>
        <v>0</v>
      </c>
      <c r="AC1562" s="253">
        <f t="shared" si="500"/>
        <v>0</v>
      </c>
      <c r="AD1562" s="253">
        <f t="shared" si="492"/>
        <v>0</v>
      </c>
      <c r="AE1562" s="268">
        <f t="shared" si="501"/>
        <v>0</v>
      </c>
      <c r="AF1562" s="269">
        <f t="shared" si="493"/>
        <v>0</v>
      </c>
      <c r="AG1562" s="270">
        <f t="shared" si="494"/>
        <v>0</v>
      </c>
      <c r="AH1562" s="121"/>
      <c r="AI1562" s="252"/>
      <c r="AJ1562" s="295"/>
      <c r="AK1562" s="301">
        <f t="shared" si="495"/>
        <v>0</v>
      </c>
      <c r="AL1562" s="119" t="s">
        <v>169</v>
      </c>
      <c r="AM1562" s="123" t="s">
        <v>169</v>
      </c>
      <c r="AN1562" s="122"/>
      <c r="AO1562" s="119" t="s">
        <v>169</v>
      </c>
      <c r="AP1562" s="123" t="s">
        <v>169</v>
      </c>
      <c r="AQ1562" s="124"/>
      <c r="AR1562" s="119" t="s">
        <v>169</v>
      </c>
      <c r="AS1562" s="123" t="s">
        <v>169</v>
      </c>
      <c r="AT1562" s="122"/>
      <c r="AU1562" s="280">
        <f t="shared" si="496"/>
        <v>0</v>
      </c>
      <c r="AV1562" s="281">
        <f t="shared" si="497"/>
        <v>0</v>
      </c>
      <c r="AW1562" s="291">
        <f t="shared" si="498"/>
        <v>0</v>
      </c>
      <c r="AX1562" s="283">
        <f t="shared" si="499"/>
        <v>0</v>
      </c>
    </row>
    <row r="1563" spans="1:50" ht="26.45" customHeight="1">
      <c r="A1563" s="117"/>
      <c r="B1563" s="245"/>
      <c r="C1563" s="136"/>
      <c r="D1563" s="208" t="str">
        <f t="shared" si="483"/>
        <v/>
      </c>
      <c r="E1563" s="129" t="s">
        <v>169</v>
      </c>
      <c r="F1563" s="209" t="s">
        <v>169</v>
      </c>
      <c r="G1563" s="135"/>
      <c r="H1563" s="258"/>
      <c r="I1563" s="259">
        <f t="shared" si="484"/>
        <v>0</v>
      </c>
      <c r="J1563" s="259">
        <f t="shared" si="485"/>
        <v>0</v>
      </c>
      <c r="K1563" s="259">
        <f t="shared" si="486"/>
        <v>0</v>
      </c>
      <c r="L1563" s="252"/>
      <c r="M1563" s="252"/>
      <c r="N1563" s="252"/>
      <c r="O1563" s="147">
        <v>0</v>
      </c>
      <c r="P1563" s="147">
        <v>0</v>
      </c>
      <c r="Q1563" s="137">
        <f t="shared" si="487"/>
        <v>0</v>
      </c>
      <c r="R1563" s="80">
        <f t="shared" si="488"/>
        <v>0</v>
      </c>
      <c r="S1563" s="147">
        <v>0</v>
      </c>
      <c r="T1563" s="121"/>
      <c r="U1563" s="263">
        <f>IFERROR(VLOOKUP(B1563,คำนวณตกเบิกวิทยฐานะ!$B$9:$P$1008,14,FALSE),0)</f>
        <v>0</v>
      </c>
      <c r="V1563" s="263">
        <f>IFERROR(VLOOKUP(B1563,คำนวณตกเบิกวิทยฐานะ!$B$9:$P$1008,15,FALSE),0)</f>
        <v>0</v>
      </c>
      <c r="W1563" s="264">
        <f t="shared" si="489"/>
        <v>0</v>
      </c>
      <c r="X1563" s="119" t="s">
        <v>169</v>
      </c>
      <c r="Y1563" s="209" t="s">
        <v>169</v>
      </c>
      <c r="Z1563" s="258"/>
      <c r="AA1563" s="253">
        <f t="shared" si="490"/>
        <v>0</v>
      </c>
      <c r="AB1563" s="253">
        <f t="shared" si="491"/>
        <v>0</v>
      </c>
      <c r="AC1563" s="253">
        <f t="shared" si="500"/>
        <v>0</v>
      </c>
      <c r="AD1563" s="253">
        <f t="shared" si="492"/>
        <v>0</v>
      </c>
      <c r="AE1563" s="268">
        <f t="shared" si="501"/>
        <v>0</v>
      </c>
      <c r="AF1563" s="269">
        <f t="shared" si="493"/>
        <v>0</v>
      </c>
      <c r="AG1563" s="270">
        <f t="shared" si="494"/>
        <v>0</v>
      </c>
      <c r="AH1563" s="121"/>
      <c r="AI1563" s="252"/>
      <c r="AJ1563" s="295"/>
      <c r="AK1563" s="301">
        <f t="shared" si="495"/>
        <v>0</v>
      </c>
      <c r="AL1563" s="119" t="s">
        <v>169</v>
      </c>
      <c r="AM1563" s="123" t="s">
        <v>169</v>
      </c>
      <c r="AN1563" s="122"/>
      <c r="AO1563" s="119" t="s">
        <v>169</v>
      </c>
      <c r="AP1563" s="123" t="s">
        <v>169</v>
      </c>
      <c r="AQ1563" s="124"/>
      <c r="AR1563" s="119" t="s">
        <v>169</v>
      </c>
      <c r="AS1563" s="123" t="s">
        <v>169</v>
      </c>
      <c r="AT1563" s="122"/>
      <c r="AU1563" s="280">
        <f t="shared" si="496"/>
        <v>0</v>
      </c>
      <c r="AV1563" s="281">
        <f t="shared" si="497"/>
        <v>0</v>
      </c>
      <c r="AW1563" s="291">
        <f t="shared" si="498"/>
        <v>0</v>
      </c>
      <c r="AX1563" s="283">
        <f t="shared" si="499"/>
        <v>0</v>
      </c>
    </row>
    <row r="1564" spans="1:50" ht="26.45" customHeight="1">
      <c r="A1564" s="117"/>
      <c r="B1564" s="245"/>
      <c r="C1564" s="136"/>
      <c r="D1564" s="208" t="str">
        <f t="shared" si="483"/>
        <v/>
      </c>
      <c r="E1564" s="129" t="s">
        <v>169</v>
      </c>
      <c r="F1564" s="209" t="s">
        <v>169</v>
      </c>
      <c r="G1564" s="135"/>
      <c r="H1564" s="258"/>
      <c r="I1564" s="259">
        <f t="shared" si="484"/>
        <v>0</v>
      </c>
      <c r="J1564" s="259">
        <f t="shared" si="485"/>
        <v>0</v>
      </c>
      <c r="K1564" s="259">
        <f t="shared" si="486"/>
        <v>0</v>
      </c>
      <c r="L1564" s="252"/>
      <c r="M1564" s="252"/>
      <c r="N1564" s="252"/>
      <c r="O1564" s="147">
        <v>0</v>
      </c>
      <c r="P1564" s="147">
        <v>0</v>
      </c>
      <c r="Q1564" s="137">
        <f t="shared" si="487"/>
        <v>0</v>
      </c>
      <c r="R1564" s="80">
        <f t="shared" si="488"/>
        <v>0</v>
      </c>
      <c r="S1564" s="147">
        <v>0</v>
      </c>
      <c r="T1564" s="121"/>
      <c r="U1564" s="263">
        <f>IFERROR(VLOOKUP(B1564,คำนวณตกเบิกวิทยฐานะ!$B$9:$P$1008,14,FALSE),0)</f>
        <v>0</v>
      </c>
      <c r="V1564" s="263">
        <f>IFERROR(VLOOKUP(B1564,คำนวณตกเบิกวิทยฐานะ!$B$9:$P$1008,15,FALSE),0)</f>
        <v>0</v>
      </c>
      <c r="W1564" s="264">
        <f t="shared" si="489"/>
        <v>0</v>
      </c>
      <c r="X1564" s="119" t="s">
        <v>169</v>
      </c>
      <c r="Y1564" s="209" t="s">
        <v>169</v>
      </c>
      <c r="Z1564" s="258"/>
      <c r="AA1564" s="253">
        <f t="shared" si="490"/>
        <v>0</v>
      </c>
      <c r="AB1564" s="253">
        <f t="shared" si="491"/>
        <v>0</v>
      </c>
      <c r="AC1564" s="253">
        <f t="shared" si="500"/>
        <v>0</v>
      </c>
      <c r="AD1564" s="253">
        <f t="shared" si="492"/>
        <v>0</v>
      </c>
      <c r="AE1564" s="268">
        <f t="shared" si="501"/>
        <v>0</v>
      </c>
      <c r="AF1564" s="269">
        <f t="shared" si="493"/>
        <v>0</v>
      </c>
      <c r="AG1564" s="270">
        <f t="shared" si="494"/>
        <v>0</v>
      </c>
      <c r="AH1564" s="121"/>
      <c r="AI1564" s="252"/>
      <c r="AJ1564" s="295"/>
      <c r="AK1564" s="301">
        <f t="shared" si="495"/>
        <v>0</v>
      </c>
      <c r="AL1564" s="119" t="s">
        <v>169</v>
      </c>
      <c r="AM1564" s="123" t="s">
        <v>169</v>
      </c>
      <c r="AN1564" s="122"/>
      <c r="AO1564" s="119" t="s">
        <v>169</v>
      </c>
      <c r="AP1564" s="123" t="s">
        <v>169</v>
      </c>
      <c r="AQ1564" s="124"/>
      <c r="AR1564" s="119" t="s">
        <v>169</v>
      </c>
      <c r="AS1564" s="123" t="s">
        <v>169</v>
      </c>
      <c r="AT1564" s="122"/>
      <c r="AU1564" s="280">
        <f t="shared" si="496"/>
        <v>0</v>
      </c>
      <c r="AV1564" s="281">
        <f t="shared" si="497"/>
        <v>0</v>
      </c>
      <c r="AW1564" s="291">
        <f t="shared" si="498"/>
        <v>0</v>
      </c>
      <c r="AX1564" s="283">
        <f t="shared" si="499"/>
        <v>0</v>
      </c>
    </row>
    <row r="1565" spans="1:50" ht="26.45" customHeight="1">
      <c r="A1565" s="117"/>
      <c r="B1565" s="245"/>
      <c r="C1565" s="136"/>
      <c r="D1565" s="208" t="str">
        <f t="shared" si="483"/>
        <v/>
      </c>
      <c r="E1565" s="129" t="s">
        <v>169</v>
      </c>
      <c r="F1565" s="209" t="s">
        <v>169</v>
      </c>
      <c r="G1565" s="135"/>
      <c r="H1565" s="258"/>
      <c r="I1565" s="259">
        <f t="shared" si="484"/>
        <v>0</v>
      </c>
      <c r="J1565" s="259">
        <f t="shared" si="485"/>
        <v>0</v>
      </c>
      <c r="K1565" s="259">
        <f t="shared" si="486"/>
        <v>0</v>
      </c>
      <c r="L1565" s="252"/>
      <c r="M1565" s="252"/>
      <c r="N1565" s="252"/>
      <c r="O1565" s="147">
        <v>0</v>
      </c>
      <c r="P1565" s="147">
        <v>0</v>
      </c>
      <c r="Q1565" s="137">
        <f t="shared" si="487"/>
        <v>0</v>
      </c>
      <c r="R1565" s="80">
        <f t="shared" si="488"/>
        <v>0</v>
      </c>
      <c r="S1565" s="147">
        <v>0</v>
      </c>
      <c r="T1565" s="121"/>
      <c r="U1565" s="263">
        <f>IFERROR(VLOOKUP(B1565,คำนวณตกเบิกวิทยฐานะ!$B$9:$P$1008,14,FALSE),0)</f>
        <v>0</v>
      </c>
      <c r="V1565" s="263">
        <f>IFERROR(VLOOKUP(B1565,คำนวณตกเบิกวิทยฐานะ!$B$9:$P$1008,15,FALSE),0)</f>
        <v>0</v>
      </c>
      <c r="W1565" s="264">
        <f t="shared" si="489"/>
        <v>0</v>
      </c>
      <c r="X1565" s="119" t="s">
        <v>169</v>
      </c>
      <c r="Y1565" s="209" t="s">
        <v>169</v>
      </c>
      <c r="Z1565" s="258"/>
      <c r="AA1565" s="253">
        <f t="shared" si="490"/>
        <v>0</v>
      </c>
      <c r="AB1565" s="253">
        <f t="shared" si="491"/>
        <v>0</v>
      </c>
      <c r="AC1565" s="253">
        <f t="shared" si="500"/>
        <v>0</v>
      </c>
      <c r="AD1565" s="253">
        <f t="shared" si="492"/>
        <v>0</v>
      </c>
      <c r="AE1565" s="268">
        <f t="shared" si="501"/>
        <v>0</v>
      </c>
      <c r="AF1565" s="269">
        <f t="shared" si="493"/>
        <v>0</v>
      </c>
      <c r="AG1565" s="270">
        <f t="shared" si="494"/>
        <v>0</v>
      </c>
      <c r="AH1565" s="121"/>
      <c r="AI1565" s="252"/>
      <c r="AJ1565" s="295"/>
      <c r="AK1565" s="301">
        <f t="shared" si="495"/>
        <v>0</v>
      </c>
      <c r="AL1565" s="119" t="s">
        <v>169</v>
      </c>
      <c r="AM1565" s="123" t="s">
        <v>169</v>
      </c>
      <c r="AN1565" s="122"/>
      <c r="AO1565" s="119" t="s">
        <v>169</v>
      </c>
      <c r="AP1565" s="123" t="s">
        <v>169</v>
      </c>
      <c r="AQ1565" s="124"/>
      <c r="AR1565" s="119" t="s">
        <v>169</v>
      </c>
      <c r="AS1565" s="123" t="s">
        <v>169</v>
      </c>
      <c r="AT1565" s="122"/>
      <c r="AU1565" s="280">
        <f t="shared" si="496"/>
        <v>0</v>
      </c>
      <c r="AV1565" s="281">
        <f t="shared" si="497"/>
        <v>0</v>
      </c>
      <c r="AW1565" s="291">
        <f t="shared" si="498"/>
        <v>0</v>
      </c>
      <c r="AX1565" s="283">
        <f t="shared" si="499"/>
        <v>0</v>
      </c>
    </row>
    <row r="1566" spans="1:50" ht="26.45" customHeight="1">
      <c r="A1566" s="117"/>
      <c r="B1566" s="245"/>
      <c r="C1566" s="136"/>
      <c r="D1566" s="208" t="str">
        <f t="shared" si="483"/>
        <v/>
      </c>
      <c r="E1566" s="129" t="s">
        <v>169</v>
      </c>
      <c r="F1566" s="209" t="s">
        <v>169</v>
      </c>
      <c r="G1566" s="135"/>
      <c r="H1566" s="258"/>
      <c r="I1566" s="259">
        <f t="shared" si="484"/>
        <v>0</v>
      </c>
      <c r="J1566" s="259">
        <f t="shared" si="485"/>
        <v>0</v>
      </c>
      <c r="K1566" s="259">
        <f t="shared" si="486"/>
        <v>0</v>
      </c>
      <c r="L1566" s="252"/>
      <c r="M1566" s="252"/>
      <c r="N1566" s="252"/>
      <c r="O1566" s="147">
        <v>0</v>
      </c>
      <c r="P1566" s="147">
        <v>0</v>
      </c>
      <c r="Q1566" s="137">
        <f t="shared" si="487"/>
        <v>0</v>
      </c>
      <c r="R1566" s="80">
        <f t="shared" si="488"/>
        <v>0</v>
      </c>
      <c r="S1566" s="147">
        <v>0</v>
      </c>
      <c r="T1566" s="121"/>
      <c r="U1566" s="263">
        <f>IFERROR(VLOOKUP(B1566,คำนวณตกเบิกวิทยฐานะ!$B$9:$P$1008,14,FALSE),0)</f>
        <v>0</v>
      </c>
      <c r="V1566" s="263">
        <f>IFERROR(VLOOKUP(B1566,คำนวณตกเบิกวิทยฐานะ!$B$9:$P$1008,15,FALSE),0)</f>
        <v>0</v>
      </c>
      <c r="W1566" s="264">
        <f t="shared" si="489"/>
        <v>0</v>
      </c>
      <c r="X1566" s="119" t="s">
        <v>169</v>
      </c>
      <c r="Y1566" s="209" t="s">
        <v>169</v>
      </c>
      <c r="Z1566" s="258"/>
      <c r="AA1566" s="253">
        <f t="shared" si="490"/>
        <v>0</v>
      </c>
      <c r="AB1566" s="253">
        <f t="shared" si="491"/>
        <v>0</v>
      </c>
      <c r="AC1566" s="253">
        <f t="shared" si="500"/>
        <v>0</v>
      </c>
      <c r="AD1566" s="253">
        <f t="shared" si="492"/>
        <v>0</v>
      </c>
      <c r="AE1566" s="268">
        <f t="shared" si="501"/>
        <v>0</v>
      </c>
      <c r="AF1566" s="269">
        <f t="shared" si="493"/>
        <v>0</v>
      </c>
      <c r="AG1566" s="270">
        <f t="shared" si="494"/>
        <v>0</v>
      </c>
      <c r="AH1566" s="121"/>
      <c r="AI1566" s="252"/>
      <c r="AJ1566" s="295"/>
      <c r="AK1566" s="301">
        <f t="shared" si="495"/>
        <v>0</v>
      </c>
      <c r="AL1566" s="119" t="s">
        <v>169</v>
      </c>
      <c r="AM1566" s="123" t="s">
        <v>169</v>
      </c>
      <c r="AN1566" s="122"/>
      <c r="AO1566" s="119" t="s">
        <v>169</v>
      </c>
      <c r="AP1566" s="123" t="s">
        <v>169</v>
      </c>
      <c r="AQ1566" s="124"/>
      <c r="AR1566" s="119" t="s">
        <v>169</v>
      </c>
      <c r="AS1566" s="123" t="s">
        <v>169</v>
      </c>
      <c r="AT1566" s="122"/>
      <c r="AU1566" s="280">
        <f t="shared" si="496"/>
        <v>0</v>
      </c>
      <c r="AV1566" s="281">
        <f t="shared" si="497"/>
        <v>0</v>
      </c>
      <c r="AW1566" s="291">
        <f t="shared" si="498"/>
        <v>0</v>
      </c>
      <c r="AX1566" s="283">
        <f t="shared" si="499"/>
        <v>0</v>
      </c>
    </row>
    <row r="1567" spans="1:50" ht="26.45" customHeight="1">
      <c r="A1567" s="117"/>
      <c r="B1567" s="245"/>
      <c r="C1567" s="136"/>
      <c r="D1567" s="208" t="str">
        <f t="shared" si="483"/>
        <v/>
      </c>
      <c r="E1567" s="129" t="s">
        <v>169</v>
      </c>
      <c r="F1567" s="209" t="s">
        <v>169</v>
      </c>
      <c r="G1567" s="135"/>
      <c r="H1567" s="258"/>
      <c r="I1567" s="259">
        <f t="shared" si="484"/>
        <v>0</v>
      </c>
      <c r="J1567" s="259">
        <f t="shared" si="485"/>
        <v>0</v>
      </c>
      <c r="K1567" s="259">
        <f t="shared" si="486"/>
        <v>0</v>
      </c>
      <c r="L1567" s="252"/>
      <c r="M1567" s="252"/>
      <c r="N1567" s="252"/>
      <c r="O1567" s="147">
        <v>0</v>
      </c>
      <c r="P1567" s="147">
        <v>0</v>
      </c>
      <c r="Q1567" s="137">
        <f t="shared" si="487"/>
        <v>0</v>
      </c>
      <c r="R1567" s="80">
        <f t="shared" si="488"/>
        <v>0</v>
      </c>
      <c r="S1567" s="147">
        <v>0</v>
      </c>
      <c r="T1567" s="121"/>
      <c r="U1567" s="263">
        <f>IFERROR(VLOOKUP(B1567,คำนวณตกเบิกวิทยฐานะ!$B$9:$P$1008,14,FALSE),0)</f>
        <v>0</v>
      </c>
      <c r="V1567" s="263">
        <f>IFERROR(VLOOKUP(B1567,คำนวณตกเบิกวิทยฐานะ!$B$9:$P$1008,15,FALSE),0)</f>
        <v>0</v>
      </c>
      <c r="W1567" s="264">
        <f t="shared" si="489"/>
        <v>0</v>
      </c>
      <c r="X1567" s="119" t="s">
        <v>169</v>
      </c>
      <c r="Y1567" s="209" t="s">
        <v>169</v>
      </c>
      <c r="Z1567" s="258"/>
      <c r="AA1567" s="253">
        <f t="shared" si="490"/>
        <v>0</v>
      </c>
      <c r="AB1567" s="253">
        <f t="shared" si="491"/>
        <v>0</v>
      </c>
      <c r="AC1567" s="253">
        <f t="shared" si="500"/>
        <v>0</v>
      </c>
      <c r="AD1567" s="253">
        <f t="shared" si="492"/>
        <v>0</v>
      </c>
      <c r="AE1567" s="268">
        <f t="shared" si="501"/>
        <v>0</v>
      </c>
      <c r="AF1567" s="269">
        <f t="shared" si="493"/>
        <v>0</v>
      </c>
      <c r="AG1567" s="270">
        <f t="shared" si="494"/>
        <v>0</v>
      </c>
      <c r="AH1567" s="121"/>
      <c r="AI1567" s="252"/>
      <c r="AJ1567" s="295"/>
      <c r="AK1567" s="301">
        <f t="shared" si="495"/>
        <v>0</v>
      </c>
      <c r="AL1567" s="119" t="s">
        <v>169</v>
      </c>
      <c r="AM1567" s="123" t="s">
        <v>169</v>
      </c>
      <c r="AN1567" s="122"/>
      <c r="AO1567" s="119" t="s">
        <v>169</v>
      </c>
      <c r="AP1567" s="123" t="s">
        <v>169</v>
      </c>
      <c r="AQ1567" s="124"/>
      <c r="AR1567" s="119" t="s">
        <v>169</v>
      </c>
      <c r="AS1567" s="123" t="s">
        <v>169</v>
      </c>
      <c r="AT1567" s="122"/>
      <c r="AU1567" s="280">
        <f t="shared" si="496"/>
        <v>0</v>
      </c>
      <c r="AV1567" s="281">
        <f t="shared" si="497"/>
        <v>0</v>
      </c>
      <c r="AW1567" s="291">
        <f t="shared" si="498"/>
        <v>0</v>
      </c>
      <c r="AX1567" s="283">
        <f t="shared" si="499"/>
        <v>0</v>
      </c>
    </row>
    <row r="1568" spans="1:50" ht="26.45" customHeight="1">
      <c r="A1568" s="117"/>
      <c r="B1568" s="245"/>
      <c r="C1568" s="136"/>
      <c r="D1568" s="208" t="str">
        <f t="shared" si="483"/>
        <v/>
      </c>
      <c r="E1568" s="129" t="s">
        <v>169</v>
      </c>
      <c r="F1568" s="209" t="s">
        <v>169</v>
      </c>
      <c r="G1568" s="135"/>
      <c r="H1568" s="258"/>
      <c r="I1568" s="259">
        <f t="shared" si="484"/>
        <v>0</v>
      </c>
      <c r="J1568" s="259">
        <f t="shared" si="485"/>
        <v>0</v>
      </c>
      <c r="K1568" s="259">
        <f t="shared" si="486"/>
        <v>0</v>
      </c>
      <c r="L1568" s="252"/>
      <c r="M1568" s="252"/>
      <c r="N1568" s="252"/>
      <c r="O1568" s="147">
        <v>0</v>
      </c>
      <c r="P1568" s="147">
        <v>0</v>
      </c>
      <c r="Q1568" s="137">
        <f t="shared" si="487"/>
        <v>0</v>
      </c>
      <c r="R1568" s="80">
        <f t="shared" si="488"/>
        <v>0</v>
      </c>
      <c r="S1568" s="147">
        <v>0</v>
      </c>
      <c r="T1568" s="121"/>
      <c r="U1568" s="263">
        <f>IFERROR(VLOOKUP(B1568,คำนวณตกเบิกวิทยฐานะ!$B$9:$P$1008,14,FALSE),0)</f>
        <v>0</v>
      </c>
      <c r="V1568" s="263">
        <f>IFERROR(VLOOKUP(B1568,คำนวณตกเบิกวิทยฐานะ!$B$9:$P$1008,15,FALSE),0)</f>
        <v>0</v>
      </c>
      <c r="W1568" s="264">
        <f t="shared" si="489"/>
        <v>0</v>
      </c>
      <c r="X1568" s="119" t="s">
        <v>169</v>
      </c>
      <c r="Y1568" s="209" t="s">
        <v>169</v>
      </c>
      <c r="Z1568" s="258"/>
      <c r="AA1568" s="253">
        <f t="shared" si="490"/>
        <v>0</v>
      </c>
      <c r="AB1568" s="253">
        <f t="shared" si="491"/>
        <v>0</v>
      </c>
      <c r="AC1568" s="253">
        <f t="shared" si="500"/>
        <v>0</v>
      </c>
      <c r="AD1568" s="253">
        <f t="shared" si="492"/>
        <v>0</v>
      </c>
      <c r="AE1568" s="268">
        <f t="shared" si="501"/>
        <v>0</v>
      </c>
      <c r="AF1568" s="269">
        <f t="shared" si="493"/>
        <v>0</v>
      </c>
      <c r="AG1568" s="270">
        <f t="shared" si="494"/>
        <v>0</v>
      </c>
      <c r="AH1568" s="121"/>
      <c r="AI1568" s="252"/>
      <c r="AJ1568" s="295"/>
      <c r="AK1568" s="301">
        <f t="shared" si="495"/>
        <v>0</v>
      </c>
      <c r="AL1568" s="119" t="s">
        <v>169</v>
      </c>
      <c r="AM1568" s="123" t="s">
        <v>169</v>
      </c>
      <c r="AN1568" s="122"/>
      <c r="AO1568" s="119" t="s">
        <v>169</v>
      </c>
      <c r="AP1568" s="123" t="s">
        <v>169</v>
      </c>
      <c r="AQ1568" s="124"/>
      <c r="AR1568" s="119" t="s">
        <v>169</v>
      </c>
      <c r="AS1568" s="123" t="s">
        <v>169</v>
      </c>
      <c r="AT1568" s="122"/>
      <c r="AU1568" s="280">
        <f t="shared" si="496"/>
        <v>0</v>
      </c>
      <c r="AV1568" s="281">
        <f t="shared" si="497"/>
        <v>0</v>
      </c>
      <c r="AW1568" s="291">
        <f t="shared" si="498"/>
        <v>0</v>
      </c>
      <c r="AX1568" s="283">
        <f t="shared" si="499"/>
        <v>0</v>
      </c>
    </row>
    <row r="1569" spans="1:50" ht="26.45" customHeight="1">
      <c r="A1569" s="117"/>
      <c r="B1569" s="245"/>
      <c r="C1569" s="136"/>
      <c r="D1569" s="208" t="str">
        <f t="shared" si="483"/>
        <v/>
      </c>
      <c r="E1569" s="129" t="s">
        <v>169</v>
      </c>
      <c r="F1569" s="209" t="s">
        <v>169</v>
      </c>
      <c r="G1569" s="135"/>
      <c r="H1569" s="258"/>
      <c r="I1569" s="259">
        <f t="shared" si="484"/>
        <v>0</v>
      </c>
      <c r="J1569" s="259">
        <f t="shared" si="485"/>
        <v>0</v>
      </c>
      <c r="K1569" s="259">
        <f t="shared" si="486"/>
        <v>0</v>
      </c>
      <c r="L1569" s="252"/>
      <c r="M1569" s="252"/>
      <c r="N1569" s="252"/>
      <c r="O1569" s="147">
        <v>0</v>
      </c>
      <c r="P1569" s="147">
        <v>0</v>
      </c>
      <c r="Q1569" s="137">
        <f t="shared" si="487"/>
        <v>0</v>
      </c>
      <c r="R1569" s="80">
        <f t="shared" si="488"/>
        <v>0</v>
      </c>
      <c r="S1569" s="147">
        <v>0</v>
      </c>
      <c r="T1569" s="121"/>
      <c r="U1569" s="263">
        <f>IFERROR(VLOOKUP(B1569,คำนวณตกเบิกวิทยฐานะ!$B$9:$P$1008,14,FALSE),0)</f>
        <v>0</v>
      </c>
      <c r="V1569" s="263">
        <f>IFERROR(VLOOKUP(B1569,คำนวณตกเบิกวิทยฐานะ!$B$9:$P$1008,15,FALSE),0)</f>
        <v>0</v>
      </c>
      <c r="W1569" s="264">
        <f t="shared" si="489"/>
        <v>0</v>
      </c>
      <c r="X1569" s="119" t="s">
        <v>169</v>
      </c>
      <c r="Y1569" s="209" t="s">
        <v>169</v>
      </c>
      <c r="Z1569" s="258"/>
      <c r="AA1569" s="253">
        <f t="shared" si="490"/>
        <v>0</v>
      </c>
      <c r="AB1569" s="253">
        <f t="shared" si="491"/>
        <v>0</v>
      </c>
      <c r="AC1569" s="253">
        <f t="shared" si="500"/>
        <v>0</v>
      </c>
      <c r="AD1569" s="253">
        <f t="shared" si="492"/>
        <v>0</v>
      </c>
      <c r="AE1569" s="268">
        <f t="shared" si="501"/>
        <v>0</v>
      </c>
      <c r="AF1569" s="269">
        <f t="shared" si="493"/>
        <v>0</v>
      </c>
      <c r="AG1569" s="270">
        <f t="shared" si="494"/>
        <v>0</v>
      </c>
      <c r="AH1569" s="121"/>
      <c r="AI1569" s="252"/>
      <c r="AJ1569" s="295"/>
      <c r="AK1569" s="301">
        <f t="shared" si="495"/>
        <v>0</v>
      </c>
      <c r="AL1569" s="119" t="s">
        <v>169</v>
      </c>
      <c r="AM1569" s="123" t="s">
        <v>169</v>
      </c>
      <c r="AN1569" s="122"/>
      <c r="AO1569" s="119" t="s">
        <v>169</v>
      </c>
      <c r="AP1569" s="123" t="s">
        <v>169</v>
      </c>
      <c r="AQ1569" s="124"/>
      <c r="AR1569" s="119" t="s">
        <v>169</v>
      </c>
      <c r="AS1569" s="123" t="s">
        <v>169</v>
      </c>
      <c r="AT1569" s="122"/>
      <c r="AU1569" s="280">
        <f t="shared" si="496"/>
        <v>0</v>
      </c>
      <c r="AV1569" s="281">
        <f t="shared" si="497"/>
        <v>0</v>
      </c>
      <c r="AW1569" s="291">
        <f t="shared" si="498"/>
        <v>0</v>
      </c>
      <c r="AX1569" s="283">
        <f t="shared" si="499"/>
        <v>0</v>
      </c>
    </row>
    <row r="1570" spans="1:50" ht="26.45" customHeight="1">
      <c r="A1570" s="117"/>
      <c r="B1570" s="245"/>
      <c r="C1570" s="136"/>
      <c r="D1570" s="208" t="str">
        <f t="shared" si="483"/>
        <v/>
      </c>
      <c r="E1570" s="129" t="s">
        <v>169</v>
      </c>
      <c r="F1570" s="209" t="s">
        <v>169</v>
      </c>
      <c r="G1570" s="135"/>
      <c r="H1570" s="258"/>
      <c r="I1570" s="259">
        <f t="shared" si="484"/>
        <v>0</v>
      </c>
      <c r="J1570" s="259">
        <f t="shared" si="485"/>
        <v>0</v>
      </c>
      <c r="K1570" s="259">
        <f t="shared" si="486"/>
        <v>0</v>
      </c>
      <c r="L1570" s="252"/>
      <c r="M1570" s="252"/>
      <c r="N1570" s="252"/>
      <c r="O1570" s="147">
        <v>0</v>
      </c>
      <c r="P1570" s="147">
        <v>0</v>
      </c>
      <c r="Q1570" s="137">
        <f t="shared" si="487"/>
        <v>0</v>
      </c>
      <c r="R1570" s="80">
        <f t="shared" si="488"/>
        <v>0</v>
      </c>
      <c r="S1570" s="147">
        <v>0</v>
      </c>
      <c r="T1570" s="121"/>
      <c r="U1570" s="263">
        <f>IFERROR(VLOOKUP(B1570,คำนวณตกเบิกวิทยฐานะ!$B$9:$P$1008,14,FALSE),0)</f>
        <v>0</v>
      </c>
      <c r="V1570" s="263">
        <f>IFERROR(VLOOKUP(B1570,คำนวณตกเบิกวิทยฐานะ!$B$9:$P$1008,15,FALSE),0)</f>
        <v>0</v>
      </c>
      <c r="W1570" s="264">
        <f t="shared" si="489"/>
        <v>0</v>
      </c>
      <c r="X1570" s="119" t="s">
        <v>169</v>
      </c>
      <c r="Y1570" s="209" t="s">
        <v>169</v>
      </c>
      <c r="Z1570" s="258"/>
      <c r="AA1570" s="253">
        <f t="shared" si="490"/>
        <v>0</v>
      </c>
      <c r="AB1570" s="253">
        <f t="shared" si="491"/>
        <v>0</v>
      </c>
      <c r="AC1570" s="253">
        <f t="shared" si="500"/>
        <v>0</v>
      </c>
      <c r="AD1570" s="253">
        <f t="shared" si="492"/>
        <v>0</v>
      </c>
      <c r="AE1570" s="268">
        <f t="shared" si="501"/>
        <v>0</v>
      </c>
      <c r="AF1570" s="269">
        <f t="shared" si="493"/>
        <v>0</v>
      </c>
      <c r="AG1570" s="270">
        <f t="shared" si="494"/>
        <v>0</v>
      </c>
      <c r="AH1570" s="121"/>
      <c r="AI1570" s="252"/>
      <c r="AJ1570" s="295"/>
      <c r="AK1570" s="301">
        <f t="shared" si="495"/>
        <v>0</v>
      </c>
      <c r="AL1570" s="119" t="s">
        <v>169</v>
      </c>
      <c r="AM1570" s="123" t="s">
        <v>169</v>
      </c>
      <c r="AN1570" s="122"/>
      <c r="AO1570" s="119" t="s">
        <v>169</v>
      </c>
      <c r="AP1570" s="123" t="s">
        <v>169</v>
      </c>
      <c r="AQ1570" s="124"/>
      <c r="AR1570" s="119" t="s">
        <v>169</v>
      </c>
      <c r="AS1570" s="123" t="s">
        <v>169</v>
      </c>
      <c r="AT1570" s="122"/>
      <c r="AU1570" s="280">
        <f t="shared" si="496"/>
        <v>0</v>
      </c>
      <c r="AV1570" s="281">
        <f t="shared" si="497"/>
        <v>0</v>
      </c>
      <c r="AW1570" s="291">
        <f t="shared" si="498"/>
        <v>0</v>
      </c>
      <c r="AX1570" s="283">
        <f t="shared" si="499"/>
        <v>0</v>
      </c>
    </row>
    <row r="1571" spans="1:50" ht="26.45" customHeight="1">
      <c r="A1571" s="117"/>
      <c r="B1571" s="245"/>
      <c r="C1571" s="136"/>
      <c r="D1571" s="208" t="str">
        <f t="shared" si="483"/>
        <v/>
      </c>
      <c r="E1571" s="129" t="s">
        <v>169</v>
      </c>
      <c r="F1571" s="209" t="s">
        <v>169</v>
      </c>
      <c r="G1571" s="135"/>
      <c r="H1571" s="258"/>
      <c r="I1571" s="259">
        <f t="shared" si="484"/>
        <v>0</v>
      </c>
      <c r="J1571" s="259">
        <f t="shared" si="485"/>
        <v>0</v>
      </c>
      <c r="K1571" s="259">
        <f t="shared" si="486"/>
        <v>0</v>
      </c>
      <c r="L1571" s="252"/>
      <c r="M1571" s="252"/>
      <c r="N1571" s="252"/>
      <c r="O1571" s="147">
        <v>0</v>
      </c>
      <c r="P1571" s="147">
        <v>0</v>
      </c>
      <c r="Q1571" s="137">
        <f t="shared" si="487"/>
        <v>0</v>
      </c>
      <c r="R1571" s="80">
        <f t="shared" si="488"/>
        <v>0</v>
      </c>
      <c r="S1571" s="147">
        <v>0</v>
      </c>
      <c r="T1571" s="121"/>
      <c r="U1571" s="263">
        <f>IFERROR(VLOOKUP(B1571,คำนวณตกเบิกวิทยฐานะ!$B$9:$P$1008,14,FALSE),0)</f>
        <v>0</v>
      </c>
      <c r="V1571" s="263">
        <f>IFERROR(VLOOKUP(B1571,คำนวณตกเบิกวิทยฐานะ!$B$9:$P$1008,15,FALSE),0)</f>
        <v>0</v>
      </c>
      <c r="W1571" s="264">
        <f t="shared" si="489"/>
        <v>0</v>
      </c>
      <c r="X1571" s="119" t="s">
        <v>169</v>
      </c>
      <c r="Y1571" s="209" t="s">
        <v>169</v>
      </c>
      <c r="Z1571" s="258"/>
      <c r="AA1571" s="253">
        <f t="shared" si="490"/>
        <v>0</v>
      </c>
      <c r="AB1571" s="253">
        <f t="shared" si="491"/>
        <v>0</v>
      </c>
      <c r="AC1571" s="253">
        <f t="shared" si="500"/>
        <v>0</v>
      </c>
      <c r="AD1571" s="253">
        <f t="shared" si="492"/>
        <v>0</v>
      </c>
      <c r="AE1571" s="268">
        <f t="shared" si="501"/>
        <v>0</v>
      </c>
      <c r="AF1571" s="269">
        <f t="shared" si="493"/>
        <v>0</v>
      </c>
      <c r="AG1571" s="270">
        <f t="shared" si="494"/>
        <v>0</v>
      </c>
      <c r="AH1571" s="121"/>
      <c r="AI1571" s="252"/>
      <c r="AJ1571" s="295"/>
      <c r="AK1571" s="301">
        <f t="shared" si="495"/>
        <v>0</v>
      </c>
      <c r="AL1571" s="119" t="s">
        <v>169</v>
      </c>
      <c r="AM1571" s="123" t="s">
        <v>169</v>
      </c>
      <c r="AN1571" s="122"/>
      <c r="AO1571" s="119" t="s">
        <v>169</v>
      </c>
      <c r="AP1571" s="123" t="s">
        <v>169</v>
      </c>
      <c r="AQ1571" s="124"/>
      <c r="AR1571" s="119" t="s">
        <v>169</v>
      </c>
      <c r="AS1571" s="123" t="s">
        <v>169</v>
      </c>
      <c r="AT1571" s="122"/>
      <c r="AU1571" s="280">
        <f t="shared" si="496"/>
        <v>0</v>
      </c>
      <c r="AV1571" s="281">
        <f t="shared" si="497"/>
        <v>0</v>
      </c>
      <c r="AW1571" s="291">
        <f t="shared" si="498"/>
        <v>0</v>
      </c>
      <c r="AX1571" s="283">
        <f t="shared" si="499"/>
        <v>0</v>
      </c>
    </row>
    <row r="1572" spans="1:50" ht="26.45" customHeight="1">
      <c r="A1572" s="117"/>
      <c r="B1572" s="245"/>
      <c r="C1572" s="136"/>
      <c r="D1572" s="208" t="str">
        <f t="shared" si="483"/>
        <v/>
      </c>
      <c r="E1572" s="129" t="s">
        <v>169</v>
      </c>
      <c r="F1572" s="209" t="s">
        <v>169</v>
      </c>
      <c r="G1572" s="135"/>
      <c r="H1572" s="258"/>
      <c r="I1572" s="259">
        <f t="shared" si="484"/>
        <v>0</v>
      </c>
      <c r="J1572" s="259">
        <f t="shared" si="485"/>
        <v>0</v>
      </c>
      <c r="K1572" s="259">
        <f t="shared" si="486"/>
        <v>0</v>
      </c>
      <c r="L1572" s="252"/>
      <c r="M1572" s="252"/>
      <c r="N1572" s="252"/>
      <c r="O1572" s="147">
        <v>0</v>
      </c>
      <c r="P1572" s="147">
        <v>0</v>
      </c>
      <c r="Q1572" s="137">
        <f t="shared" si="487"/>
        <v>0</v>
      </c>
      <c r="R1572" s="80">
        <f t="shared" si="488"/>
        <v>0</v>
      </c>
      <c r="S1572" s="147">
        <v>0</v>
      </c>
      <c r="T1572" s="121"/>
      <c r="U1572" s="263">
        <f>IFERROR(VLOOKUP(B1572,คำนวณตกเบิกวิทยฐานะ!$B$9:$P$1008,14,FALSE),0)</f>
        <v>0</v>
      </c>
      <c r="V1572" s="263">
        <f>IFERROR(VLOOKUP(B1572,คำนวณตกเบิกวิทยฐานะ!$B$9:$P$1008,15,FALSE),0)</f>
        <v>0</v>
      </c>
      <c r="W1572" s="264">
        <f t="shared" si="489"/>
        <v>0</v>
      </c>
      <c r="X1572" s="119" t="s">
        <v>169</v>
      </c>
      <c r="Y1572" s="209" t="s">
        <v>169</v>
      </c>
      <c r="Z1572" s="258"/>
      <c r="AA1572" s="253">
        <f t="shared" si="490"/>
        <v>0</v>
      </c>
      <c r="AB1572" s="253">
        <f t="shared" si="491"/>
        <v>0</v>
      </c>
      <c r="AC1572" s="253">
        <f t="shared" si="500"/>
        <v>0</v>
      </c>
      <c r="AD1572" s="253">
        <f t="shared" si="492"/>
        <v>0</v>
      </c>
      <c r="AE1572" s="268">
        <f t="shared" si="501"/>
        <v>0</v>
      </c>
      <c r="AF1572" s="269">
        <f t="shared" si="493"/>
        <v>0</v>
      </c>
      <c r="AG1572" s="270">
        <f t="shared" si="494"/>
        <v>0</v>
      </c>
      <c r="AH1572" s="121"/>
      <c r="AI1572" s="252"/>
      <c r="AJ1572" s="295"/>
      <c r="AK1572" s="301">
        <f t="shared" si="495"/>
        <v>0</v>
      </c>
      <c r="AL1572" s="119" t="s">
        <v>169</v>
      </c>
      <c r="AM1572" s="123" t="s">
        <v>169</v>
      </c>
      <c r="AN1572" s="122"/>
      <c r="AO1572" s="119" t="s">
        <v>169</v>
      </c>
      <c r="AP1572" s="123" t="s">
        <v>169</v>
      </c>
      <c r="AQ1572" s="124"/>
      <c r="AR1572" s="119" t="s">
        <v>169</v>
      </c>
      <c r="AS1572" s="123" t="s">
        <v>169</v>
      </c>
      <c r="AT1572" s="122"/>
      <c r="AU1572" s="280">
        <f t="shared" si="496"/>
        <v>0</v>
      </c>
      <c r="AV1572" s="281">
        <f t="shared" si="497"/>
        <v>0</v>
      </c>
      <c r="AW1572" s="291">
        <f t="shared" si="498"/>
        <v>0</v>
      </c>
      <c r="AX1572" s="283">
        <f t="shared" si="499"/>
        <v>0</v>
      </c>
    </row>
    <row r="1573" spans="1:50" ht="26.45" customHeight="1">
      <c r="A1573" s="117"/>
      <c r="B1573" s="245"/>
      <c r="C1573" s="136"/>
      <c r="D1573" s="208" t="str">
        <f t="shared" si="483"/>
        <v/>
      </c>
      <c r="E1573" s="129" t="s">
        <v>169</v>
      </c>
      <c r="F1573" s="209" t="s">
        <v>169</v>
      </c>
      <c r="G1573" s="135"/>
      <c r="H1573" s="258"/>
      <c r="I1573" s="259">
        <f t="shared" si="484"/>
        <v>0</v>
      </c>
      <c r="J1573" s="259">
        <f t="shared" si="485"/>
        <v>0</v>
      </c>
      <c r="K1573" s="259">
        <f t="shared" si="486"/>
        <v>0</v>
      </c>
      <c r="L1573" s="252"/>
      <c r="M1573" s="252"/>
      <c r="N1573" s="252"/>
      <c r="O1573" s="147">
        <v>0</v>
      </c>
      <c r="P1573" s="147">
        <v>0</v>
      </c>
      <c r="Q1573" s="137">
        <f t="shared" si="487"/>
        <v>0</v>
      </c>
      <c r="R1573" s="80">
        <f t="shared" si="488"/>
        <v>0</v>
      </c>
      <c r="S1573" s="147">
        <v>0</v>
      </c>
      <c r="T1573" s="121"/>
      <c r="U1573" s="263">
        <f>IFERROR(VLOOKUP(B1573,คำนวณตกเบิกวิทยฐานะ!$B$9:$P$1008,14,FALSE),0)</f>
        <v>0</v>
      </c>
      <c r="V1573" s="263">
        <f>IFERROR(VLOOKUP(B1573,คำนวณตกเบิกวิทยฐานะ!$B$9:$P$1008,15,FALSE),0)</f>
        <v>0</v>
      </c>
      <c r="W1573" s="264">
        <f t="shared" si="489"/>
        <v>0</v>
      </c>
      <c r="X1573" s="119" t="s">
        <v>169</v>
      </c>
      <c r="Y1573" s="209" t="s">
        <v>169</v>
      </c>
      <c r="Z1573" s="258"/>
      <c r="AA1573" s="253">
        <f t="shared" si="490"/>
        <v>0</v>
      </c>
      <c r="AB1573" s="253">
        <f t="shared" si="491"/>
        <v>0</v>
      </c>
      <c r="AC1573" s="253">
        <f t="shared" si="500"/>
        <v>0</v>
      </c>
      <c r="AD1573" s="253">
        <f t="shared" si="492"/>
        <v>0</v>
      </c>
      <c r="AE1573" s="268">
        <f t="shared" si="501"/>
        <v>0</v>
      </c>
      <c r="AF1573" s="269">
        <f t="shared" si="493"/>
        <v>0</v>
      </c>
      <c r="AG1573" s="270">
        <f t="shared" si="494"/>
        <v>0</v>
      </c>
      <c r="AH1573" s="121"/>
      <c r="AI1573" s="252"/>
      <c r="AJ1573" s="295"/>
      <c r="AK1573" s="301">
        <f t="shared" si="495"/>
        <v>0</v>
      </c>
      <c r="AL1573" s="119" t="s">
        <v>169</v>
      </c>
      <c r="AM1573" s="123" t="s">
        <v>169</v>
      </c>
      <c r="AN1573" s="122"/>
      <c r="AO1573" s="119" t="s">
        <v>169</v>
      </c>
      <c r="AP1573" s="123" t="s">
        <v>169</v>
      </c>
      <c r="AQ1573" s="124"/>
      <c r="AR1573" s="119" t="s">
        <v>169</v>
      </c>
      <c r="AS1573" s="123" t="s">
        <v>169</v>
      </c>
      <c r="AT1573" s="122"/>
      <c r="AU1573" s="280">
        <f t="shared" si="496"/>
        <v>0</v>
      </c>
      <c r="AV1573" s="281">
        <f t="shared" si="497"/>
        <v>0</v>
      </c>
      <c r="AW1573" s="291">
        <f t="shared" si="498"/>
        <v>0</v>
      </c>
      <c r="AX1573" s="283">
        <f t="shared" si="499"/>
        <v>0</v>
      </c>
    </row>
    <row r="1574" spans="1:50" ht="26.45" customHeight="1">
      <c r="A1574" s="117"/>
      <c r="B1574" s="245"/>
      <c r="C1574" s="136"/>
      <c r="D1574" s="208" t="str">
        <f t="shared" si="483"/>
        <v/>
      </c>
      <c r="E1574" s="129" t="s">
        <v>169</v>
      </c>
      <c r="F1574" s="209" t="s">
        <v>169</v>
      </c>
      <c r="G1574" s="135"/>
      <c r="H1574" s="258"/>
      <c r="I1574" s="259">
        <f t="shared" si="484"/>
        <v>0</v>
      </c>
      <c r="J1574" s="259">
        <f t="shared" si="485"/>
        <v>0</v>
      </c>
      <c r="K1574" s="259">
        <f t="shared" si="486"/>
        <v>0</v>
      </c>
      <c r="L1574" s="252"/>
      <c r="M1574" s="252"/>
      <c r="N1574" s="252"/>
      <c r="O1574" s="147">
        <v>0</v>
      </c>
      <c r="P1574" s="147">
        <v>0</v>
      </c>
      <c r="Q1574" s="137">
        <f t="shared" si="487"/>
        <v>0</v>
      </c>
      <c r="R1574" s="80">
        <f t="shared" si="488"/>
        <v>0</v>
      </c>
      <c r="S1574" s="147">
        <v>0</v>
      </c>
      <c r="T1574" s="121"/>
      <c r="U1574" s="263">
        <f>IFERROR(VLOOKUP(B1574,คำนวณตกเบิกวิทยฐานะ!$B$9:$P$1008,14,FALSE),0)</f>
        <v>0</v>
      </c>
      <c r="V1574" s="263">
        <f>IFERROR(VLOOKUP(B1574,คำนวณตกเบิกวิทยฐานะ!$B$9:$P$1008,15,FALSE),0)</f>
        <v>0</v>
      </c>
      <c r="W1574" s="264">
        <f t="shared" si="489"/>
        <v>0</v>
      </c>
      <c r="X1574" s="119" t="s">
        <v>169</v>
      </c>
      <c r="Y1574" s="209" t="s">
        <v>169</v>
      </c>
      <c r="Z1574" s="258"/>
      <c r="AA1574" s="253">
        <f t="shared" si="490"/>
        <v>0</v>
      </c>
      <c r="AB1574" s="253">
        <f t="shared" si="491"/>
        <v>0</v>
      </c>
      <c r="AC1574" s="253">
        <f t="shared" si="500"/>
        <v>0</v>
      </c>
      <c r="AD1574" s="253">
        <f t="shared" si="492"/>
        <v>0</v>
      </c>
      <c r="AE1574" s="268">
        <f t="shared" si="501"/>
        <v>0</v>
      </c>
      <c r="AF1574" s="269">
        <f t="shared" si="493"/>
        <v>0</v>
      </c>
      <c r="AG1574" s="270">
        <f t="shared" si="494"/>
        <v>0</v>
      </c>
      <c r="AH1574" s="121"/>
      <c r="AI1574" s="252"/>
      <c r="AJ1574" s="295"/>
      <c r="AK1574" s="301">
        <f t="shared" si="495"/>
        <v>0</v>
      </c>
      <c r="AL1574" s="119" t="s">
        <v>169</v>
      </c>
      <c r="AM1574" s="123" t="s">
        <v>169</v>
      </c>
      <c r="AN1574" s="122"/>
      <c r="AO1574" s="119" t="s">
        <v>169</v>
      </c>
      <c r="AP1574" s="123" t="s">
        <v>169</v>
      </c>
      <c r="AQ1574" s="124"/>
      <c r="AR1574" s="119" t="s">
        <v>169</v>
      </c>
      <c r="AS1574" s="123" t="s">
        <v>169</v>
      </c>
      <c r="AT1574" s="122"/>
      <c r="AU1574" s="280">
        <f t="shared" si="496"/>
        <v>0</v>
      </c>
      <c r="AV1574" s="281">
        <f t="shared" si="497"/>
        <v>0</v>
      </c>
      <c r="AW1574" s="291">
        <f t="shared" si="498"/>
        <v>0</v>
      </c>
      <c r="AX1574" s="283">
        <f t="shared" si="499"/>
        <v>0</v>
      </c>
    </row>
    <row r="1575" spans="1:50" ht="26.45" customHeight="1">
      <c r="A1575" s="117"/>
      <c r="B1575" s="245"/>
      <c r="C1575" s="136"/>
      <c r="D1575" s="208" t="str">
        <f t="shared" si="483"/>
        <v/>
      </c>
      <c r="E1575" s="129" t="s">
        <v>169</v>
      </c>
      <c r="F1575" s="209" t="s">
        <v>169</v>
      </c>
      <c r="G1575" s="135"/>
      <c r="H1575" s="258"/>
      <c r="I1575" s="259">
        <f t="shared" si="484"/>
        <v>0</v>
      </c>
      <c r="J1575" s="259">
        <f t="shared" si="485"/>
        <v>0</v>
      </c>
      <c r="K1575" s="259">
        <f t="shared" si="486"/>
        <v>0</v>
      </c>
      <c r="L1575" s="252"/>
      <c r="M1575" s="252"/>
      <c r="N1575" s="252"/>
      <c r="O1575" s="147">
        <v>0</v>
      </c>
      <c r="P1575" s="147">
        <v>0</v>
      </c>
      <c r="Q1575" s="137">
        <f t="shared" si="487"/>
        <v>0</v>
      </c>
      <c r="R1575" s="80">
        <f t="shared" si="488"/>
        <v>0</v>
      </c>
      <c r="S1575" s="147">
        <v>0</v>
      </c>
      <c r="T1575" s="121"/>
      <c r="U1575" s="263">
        <f>IFERROR(VLOOKUP(B1575,คำนวณตกเบิกวิทยฐานะ!$B$9:$P$1008,14,FALSE),0)</f>
        <v>0</v>
      </c>
      <c r="V1575" s="263">
        <f>IFERROR(VLOOKUP(B1575,คำนวณตกเบิกวิทยฐานะ!$B$9:$P$1008,15,FALSE),0)</f>
        <v>0</v>
      </c>
      <c r="W1575" s="264">
        <f t="shared" si="489"/>
        <v>0</v>
      </c>
      <c r="X1575" s="119" t="s">
        <v>169</v>
      </c>
      <c r="Y1575" s="209" t="s">
        <v>169</v>
      </c>
      <c r="Z1575" s="258"/>
      <c r="AA1575" s="253">
        <f t="shared" si="490"/>
        <v>0</v>
      </c>
      <c r="AB1575" s="253">
        <f t="shared" si="491"/>
        <v>0</v>
      </c>
      <c r="AC1575" s="253">
        <f t="shared" si="500"/>
        <v>0</v>
      </c>
      <c r="AD1575" s="253">
        <f t="shared" si="492"/>
        <v>0</v>
      </c>
      <c r="AE1575" s="268">
        <f t="shared" si="501"/>
        <v>0</v>
      </c>
      <c r="AF1575" s="269">
        <f t="shared" si="493"/>
        <v>0</v>
      </c>
      <c r="AG1575" s="270">
        <f t="shared" si="494"/>
        <v>0</v>
      </c>
      <c r="AH1575" s="121"/>
      <c r="AI1575" s="252"/>
      <c r="AJ1575" s="295"/>
      <c r="AK1575" s="301">
        <f t="shared" si="495"/>
        <v>0</v>
      </c>
      <c r="AL1575" s="119" t="s">
        <v>169</v>
      </c>
      <c r="AM1575" s="123" t="s">
        <v>169</v>
      </c>
      <c r="AN1575" s="122"/>
      <c r="AO1575" s="119" t="s">
        <v>169</v>
      </c>
      <c r="AP1575" s="123" t="s">
        <v>169</v>
      </c>
      <c r="AQ1575" s="124"/>
      <c r="AR1575" s="119" t="s">
        <v>169</v>
      </c>
      <c r="AS1575" s="123" t="s">
        <v>169</v>
      </c>
      <c r="AT1575" s="122"/>
      <c r="AU1575" s="280">
        <f t="shared" si="496"/>
        <v>0</v>
      </c>
      <c r="AV1575" s="281">
        <f t="shared" si="497"/>
        <v>0</v>
      </c>
      <c r="AW1575" s="291">
        <f t="shared" si="498"/>
        <v>0</v>
      </c>
      <c r="AX1575" s="283">
        <f t="shared" si="499"/>
        <v>0</v>
      </c>
    </row>
    <row r="1576" spans="1:50" ht="26.45" customHeight="1">
      <c r="A1576" s="117"/>
      <c r="B1576" s="245"/>
      <c r="C1576" s="136"/>
      <c r="D1576" s="208" t="str">
        <f t="shared" si="483"/>
        <v/>
      </c>
      <c r="E1576" s="129" t="s">
        <v>169</v>
      </c>
      <c r="F1576" s="209" t="s">
        <v>169</v>
      </c>
      <c r="G1576" s="135"/>
      <c r="H1576" s="258"/>
      <c r="I1576" s="259">
        <f t="shared" si="484"/>
        <v>0</v>
      </c>
      <c r="J1576" s="259">
        <f t="shared" si="485"/>
        <v>0</v>
      </c>
      <c r="K1576" s="259">
        <f t="shared" si="486"/>
        <v>0</v>
      </c>
      <c r="L1576" s="252"/>
      <c r="M1576" s="252"/>
      <c r="N1576" s="252"/>
      <c r="O1576" s="147">
        <v>0</v>
      </c>
      <c r="P1576" s="147">
        <v>0</v>
      </c>
      <c r="Q1576" s="137">
        <f t="shared" si="487"/>
        <v>0</v>
      </c>
      <c r="R1576" s="80">
        <f t="shared" si="488"/>
        <v>0</v>
      </c>
      <c r="S1576" s="147">
        <v>0</v>
      </c>
      <c r="T1576" s="121"/>
      <c r="U1576" s="263">
        <f>IFERROR(VLOOKUP(B1576,คำนวณตกเบิกวิทยฐานะ!$B$9:$P$1008,14,FALSE),0)</f>
        <v>0</v>
      </c>
      <c r="V1576" s="263">
        <f>IFERROR(VLOOKUP(B1576,คำนวณตกเบิกวิทยฐานะ!$B$9:$P$1008,15,FALSE),0)</f>
        <v>0</v>
      </c>
      <c r="W1576" s="264">
        <f t="shared" si="489"/>
        <v>0</v>
      </c>
      <c r="X1576" s="119" t="s">
        <v>169</v>
      </c>
      <c r="Y1576" s="209" t="s">
        <v>169</v>
      </c>
      <c r="Z1576" s="258"/>
      <c r="AA1576" s="253">
        <f t="shared" si="490"/>
        <v>0</v>
      </c>
      <c r="AB1576" s="253">
        <f t="shared" si="491"/>
        <v>0</v>
      </c>
      <c r="AC1576" s="253">
        <f t="shared" si="500"/>
        <v>0</v>
      </c>
      <c r="AD1576" s="253">
        <f t="shared" si="492"/>
        <v>0</v>
      </c>
      <c r="AE1576" s="268">
        <f t="shared" si="501"/>
        <v>0</v>
      </c>
      <c r="AF1576" s="269">
        <f t="shared" si="493"/>
        <v>0</v>
      </c>
      <c r="AG1576" s="270">
        <f t="shared" si="494"/>
        <v>0</v>
      </c>
      <c r="AH1576" s="121"/>
      <c r="AI1576" s="252"/>
      <c r="AJ1576" s="295"/>
      <c r="AK1576" s="301">
        <f t="shared" si="495"/>
        <v>0</v>
      </c>
      <c r="AL1576" s="119" t="s">
        <v>169</v>
      </c>
      <c r="AM1576" s="123" t="s">
        <v>169</v>
      </c>
      <c r="AN1576" s="122"/>
      <c r="AO1576" s="119" t="s">
        <v>169</v>
      </c>
      <c r="AP1576" s="123" t="s">
        <v>169</v>
      </c>
      <c r="AQ1576" s="124"/>
      <c r="AR1576" s="119" t="s">
        <v>169</v>
      </c>
      <c r="AS1576" s="123" t="s">
        <v>169</v>
      </c>
      <c r="AT1576" s="122"/>
      <c r="AU1576" s="280">
        <f t="shared" si="496"/>
        <v>0</v>
      </c>
      <c r="AV1576" s="281">
        <f t="shared" si="497"/>
        <v>0</v>
      </c>
      <c r="AW1576" s="291">
        <f t="shared" si="498"/>
        <v>0</v>
      </c>
      <c r="AX1576" s="283">
        <f t="shared" si="499"/>
        <v>0</v>
      </c>
    </row>
    <row r="1577" spans="1:50" ht="26.45" customHeight="1">
      <c r="A1577" s="117"/>
      <c r="B1577" s="245"/>
      <c r="C1577" s="136"/>
      <c r="D1577" s="208" t="str">
        <f t="shared" si="483"/>
        <v/>
      </c>
      <c r="E1577" s="129" t="s">
        <v>169</v>
      </c>
      <c r="F1577" s="209" t="s">
        <v>169</v>
      </c>
      <c r="G1577" s="135"/>
      <c r="H1577" s="258"/>
      <c r="I1577" s="259">
        <f t="shared" si="484"/>
        <v>0</v>
      </c>
      <c r="J1577" s="259">
        <f t="shared" si="485"/>
        <v>0</v>
      </c>
      <c r="K1577" s="259">
        <f t="shared" si="486"/>
        <v>0</v>
      </c>
      <c r="L1577" s="252"/>
      <c r="M1577" s="252"/>
      <c r="N1577" s="252"/>
      <c r="O1577" s="147">
        <v>0</v>
      </c>
      <c r="P1577" s="147">
        <v>0</v>
      </c>
      <c r="Q1577" s="137">
        <f t="shared" si="487"/>
        <v>0</v>
      </c>
      <c r="R1577" s="80">
        <f t="shared" si="488"/>
        <v>0</v>
      </c>
      <c r="S1577" s="147">
        <v>0</v>
      </c>
      <c r="T1577" s="121"/>
      <c r="U1577" s="263">
        <f>IFERROR(VLOOKUP(B1577,คำนวณตกเบิกวิทยฐานะ!$B$9:$P$1008,14,FALSE),0)</f>
        <v>0</v>
      </c>
      <c r="V1577" s="263">
        <f>IFERROR(VLOOKUP(B1577,คำนวณตกเบิกวิทยฐานะ!$B$9:$P$1008,15,FALSE),0)</f>
        <v>0</v>
      </c>
      <c r="W1577" s="264">
        <f t="shared" si="489"/>
        <v>0</v>
      </c>
      <c r="X1577" s="119" t="s">
        <v>169</v>
      </c>
      <c r="Y1577" s="209" t="s">
        <v>169</v>
      </c>
      <c r="Z1577" s="258"/>
      <c r="AA1577" s="253">
        <f t="shared" si="490"/>
        <v>0</v>
      </c>
      <c r="AB1577" s="253">
        <f t="shared" si="491"/>
        <v>0</v>
      </c>
      <c r="AC1577" s="253">
        <f t="shared" si="500"/>
        <v>0</v>
      </c>
      <c r="AD1577" s="253">
        <f t="shared" si="492"/>
        <v>0</v>
      </c>
      <c r="AE1577" s="268">
        <f t="shared" si="501"/>
        <v>0</v>
      </c>
      <c r="AF1577" s="269">
        <f t="shared" si="493"/>
        <v>0</v>
      </c>
      <c r="AG1577" s="270">
        <f t="shared" si="494"/>
        <v>0</v>
      </c>
      <c r="AH1577" s="121"/>
      <c r="AI1577" s="252"/>
      <c r="AJ1577" s="295"/>
      <c r="AK1577" s="301">
        <f t="shared" si="495"/>
        <v>0</v>
      </c>
      <c r="AL1577" s="119" t="s">
        <v>169</v>
      </c>
      <c r="AM1577" s="123" t="s">
        <v>169</v>
      </c>
      <c r="AN1577" s="122"/>
      <c r="AO1577" s="119" t="s">
        <v>169</v>
      </c>
      <c r="AP1577" s="123" t="s">
        <v>169</v>
      </c>
      <c r="AQ1577" s="124"/>
      <c r="AR1577" s="119" t="s">
        <v>169</v>
      </c>
      <c r="AS1577" s="123" t="s">
        <v>169</v>
      </c>
      <c r="AT1577" s="122"/>
      <c r="AU1577" s="280">
        <f t="shared" si="496"/>
        <v>0</v>
      </c>
      <c r="AV1577" s="281">
        <f t="shared" si="497"/>
        <v>0</v>
      </c>
      <c r="AW1577" s="291">
        <f t="shared" si="498"/>
        <v>0</v>
      </c>
      <c r="AX1577" s="283">
        <f t="shared" si="499"/>
        <v>0</v>
      </c>
    </row>
    <row r="1578" spans="1:50" ht="26.45" customHeight="1">
      <c r="A1578" s="117"/>
      <c r="B1578" s="245"/>
      <c r="C1578" s="136"/>
      <c r="D1578" s="208" t="str">
        <f t="shared" si="483"/>
        <v/>
      </c>
      <c r="E1578" s="129" t="s">
        <v>169</v>
      </c>
      <c r="F1578" s="209" t="s">
        <v>169</v>
      </c>
      <c r="G1578" s="135"/>
      <c r="H1578" s="258"/>
      <c r="I1578" s="259">
        <f t="shared" si="484"/>
        <v>0</v>
      </c>
      <c r="J1578" s="259">
        <f t="shared" si="485"/>
        <v>0</v>
      </c>
      <c r="K1578" s="259">
        <f t="shared" si="486"/>
        <v>0</v>
      </c>
      <c r="L1578" s="252"/>
      <c r="M1578" s="252"/>
      <c r="N1578" s="252"/>
      <c r="O1578" s="147">
        <v>0</v>
      </c>
      <c r="P1578" s="147">
        <v>0</v>
      </c>
      <c r="Q1578" s="137">
        <f t="shared" si="487"/>
        <v>0</v>
      </c>
      <c r="R1578" s="80">
        <f t="shared" si="488"/>
        <v>0</v>
      </c>
      <c r="S1578" s="147">
        <v>0</v>
      </c>
      <c r="T1578" s="121"/>
      <c r="U1578" s="263">
        <f>IFERROR(VLOOKUP(B1578,คำนวณตกเบิกวิทยฐานะ!$B$9:$P$1008,14,FALSE),0)</f>
        <v>0</v>
      </c>
      <c r="V1578" s="263">
        <f>IFERROR(VLOOKUP(B1578,คำนวณตกเบิกวิทยฐานะ!$B$9:$P$1008,15,FALSE),0)</f>
        <v>0</v>
      </c>
      <c r="W1578" s="264">
        <f t="shared" si="489"/>
        <v>0</v>
      </c>
      <c r="X1578" s="119" t="s">
        <v>169</v>
      </c>
      <c r="Y1578" s="209" t="s">
        <v>169</v>
      </c>
      <c r="Z1578" s="258"/>
      <c r="AA1578" s="253">
        <f t="shared" si="490"/>
        <v>0</v>
      </c>
      <c r="AB1578" s="253">
        <f t="shared" si="491"/>
        <v>0</v>
      </c>
      <c r="AC1578" s="253">
        <f t="shared" si="500"/>
        <v>0</v>
      </c>
      <c r="AD1578" s="253">
        <f t="shared" si="492"/>
        <v>0</v>
      </c>
      <c r="AE1578" s="268">
        <f t="shared" si="501"/>
        <v>0</v>
      </c>
      <c r="AF1578" s="269">
        <f t="shared" si="493"/>
        <v>0</v>
      </c>
      <c r="AG1578" s="270">
        <f t="shared" si="494"/>
        <v>0</v>
      </c>
      <c r="AH1578" s="121"/>
      <c r="AI1578" s="252"/>
      <c r="AJ1578" s="295"/>
      <c r="AK1578" s="301">
        <f t="shared" si="495"/>
        <v>0</v>
      </c>
      <c r="AL1578" s="119" t="s">
        <v>169</v>
      </c>
      <c r="AM1578" s="123" t="s">
        <v>169</v>
      </c>
      <c r="AN1578" s="122"/>
      <c r="AO1578" s="119" t="s">
        <v>169</v>
      </c>
      <c r="AP1578" s="123" t="s">
        <v>169</v>
      </c>
      <c r="AQ1578" s="124"/>
      <c r="AR1578" s="119" t="s">
        <v>169</v>
      </c>
      <c r="AS1578" s="123" t="s">
        <v>169</v>
      </c>
      <c r="AT1578" s="122"/>
      <c r="AU1578" s="280">
        <f t="shared" si="496"/>
        <v>0</v>
      </c>
      <c r="AV1578" s="281">
        <f t="shared" si="497"/>
        <v>0</v>
      </c>
      <c r="AW1578" s="291">
        <f t="shared" si="498"/>
        <v>0</v>
      </c>
      <c r="AX1578" s="283">
        <f t="shared" si="499"/>
        <v>0</v>
      </c>
    </row>
    <row r="1579" spans="1:50" ht="26.45" customHeight="1">
      <c r="A1579" s="117"/>
      <c r="B1579" s="245"/>
      <c r="C1579" s="136"/>
      <c r="D1579" s="208" t="str">
        <f t="shared" si="483"/>
        <v/>
      </c>
      <c r="E1579" s="129" t="s">
        <v>169</v>
      </c>
      <c r="F1579" s="209" t="s">
        <v>169</v>
      </c>
      <c r="G1579" s="135"/>
      <c r="H1579" s="258"/>
      <c r="I1579" s="259">
        <f t="shared" si="484"/>
        <v>0</v>
      </c>
      <c r="J1579" s="259">
        <f t="shared" si="485"/>
        <v>0</v>
      </c>
      <c r="K1579" s="259">
        <f t="shared" si="486"/>
        <v>0</v>
      </c>
      <c r="L1579" s="252"/>
      <c r="M1579" s="252"/>
      <c r="N1579" s="252"/>
      <c r="O1579" s="147">
        <v>0</v>
      </c>
      <c r="P1579" s="147">
        <v>0</v>
      </c>
      <c r="Q1579" s="137">
        <f t="shared" si="487"/>
        <v>0</v>
      </c>
      <c r="R1579" s="80">
        <f t="shared" si="488"/>
        <v>0</v>
      </c>
      <c r="S1579" s="147">
        <v>0</v>
      </c>
      <c r="T1579" s="121"/>
      <c r="U1579" s="263">
        <f>IFERROR(VLOOKUP(B1579,คำนวณตกเบิกวิทยฐานะ!$B$9:$P$1008,14,FALSE),0)</f>
        <v>0</v>
      </c>
      <c r="V1579" s="263">
        <f>IFERROR(VLOOKUP(B1579,คำนวณตกเบิกวิทยฐานะ!$B$9:$P$1008,15,FALSE),0)</f>
        <v>0</v>
      </c>
      <c r="W1579" s="264">
        <f t="shared" si="489"/>
        <v>0</v>
      </c>
      <c r="X1579" s="119" t="s">
        <v>169</v>
      </c>
      <c r="Y1579" s="209" t="s">
        <v>169</v>
      </c>
      <c r="Z1579" s="258"/>
      <c r="AA1579" s="253">
        <f t="shared" si="490"/>
        <v>0</v>
      </c>
      <c r="AB1579" s="253">
        <f t="shared" si="491"/>
        <v>0</v>
      </c>
      <c r="AC1579" s="253">
        <f t="shared" si="500"/>
        <v>0</v>
      </c>
      <c r="AD1579" s="253">
        <f t="shared" si="492"/>
        <v>0</v>
      </c>
      <c r="AE1579" s="268">
        <f t="shared" si="501"/>
        <v>0</v>
      </c>
      <c r="AF1579" s="269">
        <f t="shared" si="493"/>
        <v>0</v>
      </c>
      <c r="AG1579" s="270">
        <f t="shared" si="494"/>
        <v>0</v>
      </c>
      <c r="AH1579" s="121"/>
      <c r="AI1579" s="252"/>
      <c r="AJ1579" s="295"/>
      <c r="AK1579" s="301">
        <f t="shared" si="495"/>
        <v>0</v>
      </c>
      <c r="AL1579" s="119" t="s">
        <v>169</v>
      </c>
      <c r="AM1579" s="123" t="s">
        <v>169</v>
      </c>
      <c r="AN1579" s="122"/>
      <c r="AO1579" s="119" t="s">
        <v>169</v>
      </c>
      <c r="AP1579" s="123" t="s">
        <v>169</v>
      </c>
      <c r="AQ1579" s="124"/>
      <c r="AR1579" s="119" t="s">
        <v>169</v>
      </c>
      <c r="AS1579" s="123" t="s">
        <v>169</v>
      </c>
      <c r="AT1579" s="122"/>
      <c r="AU1579" s="280">
        <f t="shared" si="496"/>
        <v>0</v>
      </c>
      <c r="AV1579" s="281">
        <f t="shared" si="497"/>
        <v>0</v>
      </c>
      <c r="AW1579" s="291">
        <f t="shared" si="498"/>
        <v>0</v>
      </c>
      <c r="AX1579" s="283">
        <f t="shared" si="499"/>
        <v>0</v>
      </c>
    </row>
    <row r="1580" spans="1:50" ht="26.45" customHeight="1">
      <c r="A1580" s="117"/>
      <c r="B1580" s="245"/>
      <c r="C1580" s="136"/>
      <c r="D1580" s="208" t="str">
        <f t="shared" si="483"/>
        <v/>
      </c>
      <c r="E1580" s="129" t="s">
        <v>169</v>
      </c>
      <c r="F1580" s="209" t="s">
        <v>169</v>
      </c>
      <c r="G1580" s="135"/>
      <c r="H1580" s="258"/>
      <c r="I1580" s="259">
        <f t="shared" si="484"/>
        <v>0</v>
      </c>
      <c r="J1580" s="259">
        <f t="shared" si="485"/>
        <v>0</v>
      </c>
      <c r="K1580" s="259">
        <f t="shared" si="486"/>
        <v>0</v>
      </c>
      <c r="L1580" s="252"/>
      <c r="M1580" s="252"/>
      <c r="N1580" s="252"/>
      <c r="O1580" s="147">
        <v>0</v>
      </c>
      <c r="P1580" s="147">
        <v>0</v>
      </c>
      <c r="Q1580" s="137">
        <f t="shared" si="487"/>
        <v>0</v>
      </c>
      <c r="R1580" s="80">
        <f t="shared" si="488"/>
        <v>0</v>
      </c>
      <c r="S1580" s="147">
        <v>0</v>
      </c>
      <c r="T1580" s="121"/>
      <c r="U1580" s="263">
        <f>IFERROR(VLOOKUP(B1580,คำนวณตกเบิกวิทยฐานะ!$B$9:$P$1008,14,FALSE),0)</f>
        <v>0</v>
      </c>
      <c r="V1580" s="263">
        <f>IFERROR(VLOOKUP(B1580,คำนวณตกเบิกวิทยฐานะ!$B$9:$P$1008,15,FALSE),0)</f>
        <v>0</v>
      </c>
      <c r="W1580" s="264">
        <f t="shared" si="489"/>
        <v>0</v>
      </c>
      <c r="X1580" s="119" t="s">
        <v>169</v>
      </c>
      <c r="Y1580" s="209" t="s">
        <v>169</v>
      </c>
      <c r="Z1580" s="258"/>
      <c r="AA1580" s="253">
        <f t="shared" si="490"/>
        <v>0</v>
      </c>
      <c r="AB1580" s="253">
        <f t="shared" si="491"/>
        <v>0</v>
      </c>
      <c r="AC1580" s="253">
        <f t="shared" si="500"/>
        <v>0</v>
      </c>
      <c r="AD1580" s="253">
        <f t="shared" si="492"/>
        <v>0</v>
      </c>
      <c r="AE1580" s="268">
        <f t="shared" si="501"/>
        <v>0</v>
      </c>
      <c r="AF1580" s="269">
        <f t="shared" si="493"/>
        <v>0</v>
      </c>
      <c r="AG1580" s="270">
        <f t="shared" si="494"/>
        <v>0</v>
      </c>
      <c r="AH1580" s="121"/>
      <c r="AI1580" s="252"/>
      <c r="AJ1580" s="295"/>
      <c r="AK1580" s="301">
        <f t="shared" si="495"/>
        <v>0</v>
      </c>
      <c r="AL1580" s="119" t="s">
        <v>169</v>
      </c>
      <c r="AM1580" s="123" t="s">
        <v>169</v>
      </c>
      <c r="AN1580" s="122"/>
      <c r="AO1580" s="119" t="s">
        <v>169</v>
      </c>
      <c r="AP1580" s="123" t="s">
        <v>169</v>
      </c>
      <c r="AQ1580" s="124"/>
      <c r="AR1580" s="119" t="s">
        <v>169</v>
      </c>
      <c r="AS1580" s="123" t="s">
        <v>169</v>
      </c>
      <c r="AT1580" s="122"/>
      <c r="AU1580" s="280">
        <f t="shared" si="496"/>
        <v>0</v>
      </c>
      <c r="AV1580" s="281">
        <f t="shared" si="497"/>
        <v>0</v>
      </c>
      <c r="AW1580" s="291">
        <f t="shared" si="498"/>
        <v>0</v>
      </c>
      <c r="AX1580" s="283">
        <f t="shared" si="499"/>
        <v>0</v>
      </c>
    </row>
    <row r="1581" spans="1:50" ht="26.45" customHeight="1">
      <c r="A1581" s="117"/>
      <c r="B1581" s="245"/>
      <c r="C1581" s="136"/>
      <c r="D1581" s="208" t="str">
        <f t="shared" si="483"/>
        <v/>
      </c>
      <c r="E1581" s="129" t="s">
        <v>169</v>
      </c>
      <c r="F1581" s="209" t="s">
        <v>169</v>
      </c>
      <c r="G1581" s="135"/>
      <c r="H1581" s="258"/>
      <c r="I1581" s="259">
        <f t="shared" si="484"/>
        <v>0</v>
      </c>
      <c r="J1581" s="259">
        <f t="shared" si="485"/>
        <v>0</v>
      </c>
      <c r="K1581" s="259">
        <f t="shared" si="486"/>
        <v>0</v>
      </c>
      <c r="L1581" s="252"/>
      <c r="M1581" s="252"/>
      <c r="N1581" s="252"/>
      <c r="O1581" s="147">
        <v>0</v>
      </c>
      <c r="P1581" s="147">
        <v>0</v>
      </c>
      <c r="Q1581" s="137">
        <f t="shared" si="487"/>
        <v>0</v>
      </c>
      <c r="R1581" s="80">
        <f t="shared" si="488"/>
        <v>0</v>
      </c>
      <c r="S1581" s="147">
        <v>0</v>
      </c>
      <c r="T1581" s="121"/>
      <c r="U1581" s="263">
        <f>IFERROR(VLOOKUP(B1581,คำนวณตกเบิกวิทยฐานะ!$B$9:$P$1008,14,FALSE),0)</f>
        <v>0</v>
      </c>
      <c r="V1581" s="263">
        <f>IFERROR(VLOOKUP(B1581,คำนวณตกเบิกวิทยฐานะ!$B$9:$P$1008,15,FALSE),0)</f>
        <v>0</v>
      </c>
      <c r="W1581" s="264">
        <f t="shared" si="489"/>
        <v>0</v>
      </c>
      <c r="X1581" s="119" t="s">
        <v>169</v>
      </c>
      <c r="Y1581" s="209" t="s">
        <v>169</v>
      </c>
      <c r="Z1581" s="258"/>
      <c r="AA1581" s="253">
        <f t="shared" si="490"/>
        <v>0</v>
      </c>
      <c r="AB1581" s="253">
        <f t="shared" si="491"/>
        <v>0</v>
      </c>
      <c r="AC1581" s="253">
        <f t="shared" si="500"/>
        <v>0</v>
      </c>
      <c r="AD1581" s="253">
        <f t="shared" si="492"/>
        <v>0</v>
      </c>
      <c r="AE1581" s="268">
        <f t="shared" si="501"/>
        <v>0</v>
      </c>
      <c r="AF1581" s="269">
        <f t="shared" si="493"/>
        <v>0</v>
      </c>
      <c r="AG1581" s="270">
        <f t="shared" si="494"/>
        <v>0</v>
      </c>
      <c r="AH1581" s="121"/>
      <c r="AI1581" s="252"/>
      <c r="AJ1581" s="295"/>
      <c r="AK1581" s="301">
        <f t="shared" si="495"/>
        <v>0</v>
      </c>
      <c r="AL1581" s="119" t="s">
        <v>169</v>
      </c>
      <c r="AM1581" s="123" t="s">
        <v>169</v>
      </c>
      <c r="AN1581" s="122"/>
      <c r="AO1581" s="119" t="s">
        <v>169</v>
      </c>
      <c r="AP1581" s="123" t="s">
        <v>169</v>
      </c>
      <c r="AQ1581" s="124"/>
      <c r="AR1581" s="119" t="s">
        <v>169</v>
      </c>
      <c r="AS1581" s="123" t="s">
        <v>169</v>
      </c>
      <c r="AT1581" s="122"/>
      <c r="AU1581" s="280">
        <f t="shared" si="496"/>
        <v>0</v>
      </c>
      <c r="AV1581" s="281">
        <f t="shared" si="497"/>
        <v>0</v>
      </c>
      <c r="AW1581" s="291">
        <f t="shared" si="498"/>
        <v>0</v>
      </c>
      <c r="AX1581" s="283">
        <f t="shared" si="499"/>
        <v>0</v>
      </c>
    </row>
    <row r="1582" spans="1:50" ht="26.45" customHeight="1">
      <c r="A1582" s="117"/>
      <c r="B1582" s="245"/>
      <c r="C1582" s="136"/>
      <c r="D1582" s="208" t="str">
        <f t="shared" si="483"/>
        <v/>
      </c>
      <c r="E1582" s="129" t="s">
        <v>169</v>
      </c>
      <c r="F1582" s="209" t="s">
        <v>169</v>
      </c>
      <c r="G1582" s="135"/>
      <c r="H1582" s="258"/>
      <c r="I1582" s="259">
        <f t="shared" si="484"/>
        <v>0</v>
      </c>
      <c r="J1582" s="259">
        <f t="shared" si="485"/>
        <v>0</v>
      </c>
      <c r="K1582" s="259">
        <f t="shared" si="486"/>
        <v>0</v>
      </c>
      <c r="L1582" s="252"/>
      <c r="M1582" s="252"/>
      <c r="N1582" s="252"/>
      <c r="O1582" s="147">
        <v>0</v>
      </c>
      <c r="P1582" s="147">
        <v>0</v>
      </c>
      <c r="Q1582" s="137">
        <f t="shared" si="487"/>
        <v>0</v>
      </c>
      <c r="R1582" s="80">
        <f t="shared" si="488"/>
        <v>0</v>
      </c>
      <c r="S1582" s="147">
        <v>0</v>
      </c>
      <c r="T1582" s="121"/>
      <c r="U1582" s="263">
        <f>IFERROR(VLOOKUP(B1582,คำนวณตกเบิกวิทยฐานะ!$B$9:$P$1008,14,FALSE),0)</f>
        <v>0</v>
      </c>
      <c r="V1582" s="263">
        <f>IFERROR(VLOOKUP(B1582,คำนวณตกเบิกวิทยฐานะ!$B$9:$P$1008,15,FALSE),0)</f>
        <v>0</v>
      </c>
      <c r="W1582" s="264">
        <f t="shared" si="489"/>
        <v>0</v>
      </c>
      <c r="X1582" s="119" t="s">
        <v>169</v>
      </c>
      <c r="Y1582" s="209" t="s">
        <v>169</v>
      </c>
      <c r="Z1582" s="258"/>
      <c r="AA1582" s="253">
        <f t="shared" si="490"/>
        <v>0</v>
      </c>
      <c r="AB1582" s="253">
        <f t="shared" si="491"/>
        <v>0</v>
      </c>
      <c r="AC1582" s="253">
        <f t="shared" si="500"/>
        <v>0</v>
      </c>
      <c r="AD1582" s="253">
        <f t="shared" si="492"/>
        <v>0</v>
      </c>
      <c r="AE1582" s="268">
        <f t="shared" si="501"/>
        <v>0</v>
      </c>
      <c r="AF1582" s="269">
        <f t="shared" si="493"/>
        <v>0</v>
      </c>
      <c r="AG1582" s="270">
        <f t="shared" si="494"/>
        <v>0</v>
      </c>
      <c r="AH1582" s="121"/>
      <c r="AI1582" s="252"/>
      <c r="AJ1582" s="295"/>
      <c r="AK1582" s="301">
        <f t="shared" si="495"/>
        <v>0</v>
      </c>
      <c r="AL1582" s="119" t="s">
        <v>169</v>
      </c>
      <c r="AM1582" s="123" t="s">
        <v>169</v>
      </c>
      <c r="AN1582" s="122"/>
      <c r="AO1582" s="119" t="s">
        <v>169</v>
      </c>
      <c r="AP1582" s="123" t="s">
        <v>169</v>
      </c>
      <c r="AQ1582" s="124"/>
      <c r="AR1582" s="119" t="s">
        <v>169</v>
      </c>
      <c r="AS1582" s="123" t="s">
        <v>169</v>
      </c>
      <c r="AT1582" s="122"/>
      <c r="AU1582" s="280">
        <f t="shared" si="496"/>
        <v>0</v>
      </c>
      <c r="AV1582" s="281">
        <f t="shared" si="497"/>
        <v>0</v>
      </c>
      <c r="AW1582" s="291">
        <f t="shared" si="498"/>
        <v>0</v>
      </c>
      <c r="AX1582" s="283">
        <f t="shared" si="499"/>
        <v>0</v>
      </c>
    </row>
    <row r="1583" spans="1:50" ht="26.45" customHeight="1">
      <c r="A1583" s="117"/>
      <c r="B1583" s="245"/>
      <c r="C1583" s="136"/>
      <c r="D1583" s="208" t="str">
        <f t="shared" si="483"/>
        <v/>
      </c>
      <c r="E1583" s="129" t="s">
        <v>169</v>
      </c>
      <c r="F1583" s="209" t="s">
        <v>169</v>
      </c>
      <c r="G1583" s="135"/>
      <c r="H1583" s="258"/>
      <c r="I1583" s="259">
        <f t="shared" si="484"/>
        <v>0</v>
      </c>
      <c r="J1583" s="259">
        <f t="shared" si="485"/>
        <v>0</v>
      </c>
      <c r="K1583" s="259">
        <f t="shared" si="486"/>
        <v>0</v>
      </c>
      <c r="L1583" s="252"/>
      <c r="M1583" s="252"/>
      <c r="N1583" s="252"/>
      <c r="O1583" s="147">
        <v>0</v>
      </c>
      <c r="P1583" s="147">
        <v>0</v>
      </c>
      <c r="Q1583" s="137">
        <f t="shared" si="487"/>
        <v>0</v>
      </c>
      <c r="R1583" s="80">
        <f t="shared" si="488"/>
        <v>0</v>
      </c>
      <c r="S1583" s="147">
        <v>0</v>
      </c>
      <c r="T1583" s="121"/>
      <c r="U1583" s="263">
        <f>IFERROR(VLOOKUP(B1583,คำนวณตกเบิกวิทยฐานะ!$B$9:$P$1008,14,FALSE),0)</f>
        <v>0</v>
      </c>
      <c r="V1583" s="263">
        <f>IFERROR(VLOOKUP(B1583,คำนวณตกเบิกวิทยฐานะ!$B$9:$P$1008,15,FALSE),0)</f>
        <v>0</v>
      </c>
      <c r="W1583" s="264">
        <f t="shared" si="489"/>
        <v>0</v>
      </c>
      <c r="X1583" s="119" t="s">
        <v>169</v>
      </c>
      <c r="Y1583" s="209" t="s">
        <v>169</v>
      </c>
      <c r="Z1583" s="258"/>
      <c r="AA1583" s="253">
        <f t="shared" si="490"/>
        <v>0</v>
      </c>
      <c r="AB1583" s="253">
        <f t="shared" si="491"/>
        <v>0</v>
      </c>
      <c r="AC1583" s="253">
        <f t="shared" si="500"/>
        <v>0</v>
      </c>
      <c r="AD1583" s="253">
        <f t="shared" si="492"/>
        <v>0</v>
      </c>
      <c r="AE1583" s="268">
        <f t="shared" si="501"/>
        <v>0</v>
      </c>
      <c r="AF1583" s="269">
        <f t="shared" si="493"/>
        <v>0</v>
      </c>
      <c r="AG1583" s="270">
        <f t="shared" si="494"/>
        <v>0</v>
      </c>
      <c r="AH1583" s="121"/>
      <c r="AI1583" s="252"/>
      <c r="AJ1583" s="295"/>
      <c r="AK1583" s="301">
        <f t="shared" si="495"/>
        <v>0</v>
      </c>
      <c r="AL1583" s="119" t="s">
        <v>169</v>
      </c>
      <c r="AM1583" s="123" t="s">
        <v>169</v>
      </c>
      <c r="AN1583" s="122"/>
      <c r="AO1583" s="119" t="s">
        <v>169</v>
      </c>
      <c r="AP1583" s="123" t="s">
        <v>169</v>
      </c>
      <c r="AQ1583" s="124"/>
      <c r="AR1583" s="119" t="s">
        <v>169</v>
      </c>
      <c r="AS1583" s="123" t="s">
        <v>169</v>
      </c>
      <c r="AT1583" s="122"/>
      <c r="AU1583" s="280">
        <f t="shared" si="496"/>
        <v>0</v>
      </c>
      <c r="AV1583" s="281">
        <f t="shared" si="497"/>
        <v>0</v>
      </c>
      <c r="AW1583" s="291">
        <f t="shared" si="498"/>
        <v>0</v>
      </c>
      <c r="AX1583" s="283">
        <f t="shared" si="499"/>
        <v>0</v>
      </c>
    </row>
    <row r="1584" spans="1:50" ht="26.45" customHeight="1">
      <c r="A1584" s="117"/>
      <c r="B1584" s="245"/>
      <c r="C1584" s="136"/>
      <c r="D1584" s="208" t="str">
        <f t="shared" si="483"/>
        <v/>
      </c>
      <c r="E1584" s="129" t="s">
        <v>169</v>
      </c>
      <c r="F1584" s="209" t="s">
        <v>169</v>
      </c>
      <c r="G1584" s="135"/>
      <c r="H1584" s="258"/>
      <c r="I1584" s="259">
        <f t="shared" si="484"/>
        <v>0</v>
      </c>
      <c r="J1584" s="259">
        <f t="shared" si="485"/>
        <v>0</v>
      </c>
      <c r="K1584" s="259">
        <f t="shared" si="486"/>
        <v>0</v>
      </c>
      <c r="L1584" s="252"/>
      <c r="M1584" s="252"/>
      <c r="N1584" s="252"/>
      <c r="O1584" s="147">
        <v>0</v>
      </c>
      <c r="P1584" s="147">
        <v>0</v>
      </c>
      <c r="Q1584" s="137">
        <f t="shared" si="487"/>
        <v>0</v>
      </c>
      <c r="R1584" s="80">
        <f t="shared" si="488"/>
        <v>0</v>
      </c>
      <c r="S1584" s="147">
        <v>0</v>
      </c>
      <c r="T1584" s="121"/>
      <c r="U1584" s="263">
        <f>IFERROR(VLOOKUP(B1584,คำนวณตกเบิกวิทยฐานะ!$B$9:$P$1008,14,FALSE),0)</f>
        <v>0</v>
      </c>
      <c r="V1584" s="263">
        <f>IFERROR(VLOOKUP(B1584,คำนวณตกเบิกวิทยฐานะ!$B$9:$P$1008,15,FALSE),0)</f>
        <v>0</v>
      </c>
      <c r="W1584" s="264">
        <f t="shared" si="489"/>
        <v>0</v>
      </c>
      <c r="X1584" s="119" t="s">
        <v>169</v>
      </c>
      <c r="Y1584" s="209" t="s">
        <v>169</v>
      </c>
      <c r="Z1584" s="258"/>
      <c r="AA1584" s="253">
        <f t="shared" si="490"/>
        <v>0</v>
      </c>
      <c r="AB1584" s="253">
        <f t="shared" si="491"/>
        <v>0</v>
      </c>
      <c r="AC1584" s="253">
        <f t="shared" si="500"/>
        <v>0</v>
      </c>
      <c r="AD1584" s="253">
        <f t="shared" si="492"/>
        <v>0</v>
      </c>
      <c r="AE1584" s="268">
        <f t="shared" si="501"/>
        <v>0</v>
      </c>
      <c r="AF1584" s="269">
        <f t="shared" si="493"/>
        <v>0</v>
      </c>
      <c r="AG1584" s="270">
        <f t="shared" si="494"/>
        <v>0</v>
      </c>
      <c r="AH1584" s="121"/>
      <c r="AI1584" s="252"/>
      <c r="AJ1584" s="295"/>
      <c r="AK1584" s="301">
        <f t="shared" si="495"/>
        <v>0</v>
      </c>
      <c r="AL1584" s="119" t="s">
        <v>169</v>
      </c>
      <c r="AM1584" s="123" t="s">
        <v>169</v>
      </c>
      <c r="AN1584" s="122"/>
      <c r="AO1584" s="119" t="s">
        <v>169</v>
      </c>
      <c r="AP1584" s="123" t="s">
        <v>169</v>
      </c>
      <c r="AQ1584" s="124"/>
      <c r="AR1584" s="119" t="s">
        <v>169</v>
      </c>
      <c r="AS1584" s="123" t="s">
        <v>169</v>
      </c>
      <c r="AT1584" s="122"/>
      <c r="AU1584" s="280">
        <f t="shared" si="496"/>
        <v>0</v>
      </c>
      <c r="AV1584" s="281">
        <f t="shared" si="497"/>
        <v>0</v>
      </c>
      <c r="AW1584" s="291">
        <f t="shared" si="498"/>
        <v>0</v>
      </c>
      <c r="AX1584" s="283">
        <f t="shared" si="499"/>
        <v>0</v>
      </c>
    </row>
    <row r="1585" spans="1:50" ht="26.45" customHeight="1">
      <c r="A1585" s="117"/>
      <c r="B1585" s="245"/>
      <c r="C1585" s="136"/>
      <c r="D1585" s="208" t="str">
        <f t="shared" si="483"/>
        <v/>
      </c>
      <c r="E1585" s="129" t="s">
        <v>169</v>
      </c>
      <c r="F1585" s="209" t="s">
        <v>169</v>
      </c>
      <c r="G1585" s="135"/>
      <c r="H1585" s="258"/>
      <c r="I1585" s="259">
        <f t="shared" si="484"/>
        <v>0</v>
      </c>
      <c r="J1585" s="259">
        <f t="shared" si="485"/>
        <v>0</v>
      </c>
      <c r="K1585" s="259">
        <f t="shared" si="486"/>
        <v>0</v>
      </c>
      <c r="L1585" s="252"/>
      <c r="M1585" s="252"/>
      <c r="N1585" s="252"/>
      <c r="O1585" s="147">
        <v>0</v>
      </c>
      <c r="P1585" s="147">
        <v>0</v>
      </c>
      <c r="Q1585" s="137">
        <f t="shared" si="487"/>
        <v>0</v>
      </c>
      <c r="R1585" s="80">
        <f t="shared" si="488"/>
        <v>0</v>
      </c>
      <c r="S1585" s="147">
        <v>0</v>
      </c>
      <c r="T1585" s="121"/>
      <c r="U1585" s="263">
        <f>IFERROR(VLOOKUP(B1585,คำนวณตกเบิกวิทยฐานะ!$B$9:$P$1008,14,FALSE),0)</f>
        <v>0</v>
      </c>
      <c r="V1585" s="263">
        <f>IFERROR(VLOOKUP(B1585,คำนวณตกเบิกวิทยฐานะ!$B$9:$P$1008,15,FALSE),0)</f>
        <v>0</v>
      </c>
      <c r="W1585" s="264">
        <f t="shared" si="489"/>
        <v>0</v>
      </c>
      <c r="X1585" s="119" t="s">
        <v>169</v>
      </c>
      <c r="Y1585" s="209" t="s">
        <v>169</v>
      </c>
      <c r="Z1585" s="258"/>
      <c r="AA1585" s="253">
        <f t="shared" si="490"/>
        <v>0</v>
      </c>
      <c r="AB1585" s="253">
        <f t="shared" si="491"/>
        <v>0</v>
      </c>
      <c r="AC1585" s="253">
        <f t="shared" si="500"/>
        <v>0</v>
      </c>
      <c r="AD1585" s="253">
        <f t="shared" si="492"/>
        <v>0</v>
      </c>
      <c r="AE1585" s="268">
        <f t="shared" si="501"/>
        <v>0</v>
      </c>
      <c r="AF1585" s="269">
        <f t="shared" si="493"/>
        <v>0</v>
      </c>
      <c r="AG1585" s="270">
        <f t="shared" si="494"/>
        <v>0</v>
      </c>
      <c r="AH1585" s="121"/>
      <c r="AI1585" s="252"/>
      <c r="AJ1585" s="295"/>
      <c r="AK1585" s="301">
        <f t="shared" si="495"/>
        <v>0</v>
      </c>
      <c r="AL1585" s="119" t="s">
        <v>169</v>
      </c>
      <c r="AM1585" s="123" t="s">
        <v>169</v>
      </c>
      <c r="AN1585" s="122"/>
      <c r="AO1585" s="119" t="s">
        <v>169</v>
      </c>
      <c r="AP1585" s="123" t="s">
        <v>169</v>
      </c>
      <c r="AQ1585" s="124"/>
      <c r="AR1585" s="119" t="s">
        <v>169</v>
      </c>
      <c r="AS1585" s="123" t="s">
        <v>169</v>
      </c>
      <c r="AT1585" s="122"/>
      <c r="AU1585" s="280">
        <f t="shared" si="496"/>
        <v>0</v>
      </c>
      <c r="AV1585" s="281">
        <f t="shared" si="497"/>
        <v>0</v>
      </c>
      <c r="AW1585" s="291">
        <f t="shared" si="498"/>
        <v>0</v>
      </c>
      <c r="AX1585" s="283">
        <f t="shared" si="499"/>
        <v>0</v>
      </c>
    </row>
    <row r="1586" spans="1:50" ht="26.45" customHeight="1">
      <c r="A1586" s="117"/>
      <c r="B1586" s="245"/>
      <c r="C1586" s="136"/>
      <c r="D1586" s="208" t="str">
        <f t="shared" si="483"/>
        <v/>
      </c>
      <c r="E1586" s="129" t="s">
        <v>169</v>
      </c>
      <c r="F1586" s="209" t="s">
        <v>169</v>
      </c>
      <c r="G1586" s="135"/>
      <c r="H1586" s="258"/>
      <c r="I1586" s="259">
        <f t="shared" si="484"/>
        <v>0</v>
      </c>
      <c r="J1586" s="259">
        <f t="shared" si="485"/>
        <v>0</v>
      </c>
      <c r="K1586" s="259">
        <f t="shared" si="486"/>
        <v>0</v>
      </c>
      <c r="L1586" s="252"/>
      <c r="M1586" s="252"/>
      <c r="N1586" s="252"/>
      <c r="O1586" s="147">
        <v>0</v>
      </c>
      <c r="P1586" s="147">
        <v>0</v>
      </c>
      <c r="Q1586" s="137">
        <f t="shared" si="487"/>
        <v>0</v>
      </c>
      <c r="R1586" s="80">
        <f t="shared" si="488"/>
        <v>0</v>
      </c>
      <c r="S1586" s="147">
        <v>0</v>
      </c>
      <c r="T1586" s="121"/>
      <c r="U1586" s="263">
        <f>IFERROR(VLOOKUP(B1586,คำนวณตกเบิกวิทยฐานะ!$B$9:$P$1008,14,FALSE),0)</f>
        <v>0</v>
      </c>
      <c r="V1586" s="263">
        <f>IFERROR(VLOOKUP(B1586,คำนวณตกเบิกวิทยฐานะ!$B$9:$P$1008,15,FALSE),0)</f>
        <v>0</v>
      </c>
      <c r="W1586" s="264">
        <f t="shared" si="489"/>
        <v>0</v>
      </c>
      <c r="X1586" s="119" t="s">
        <v>169</v>
      </c>
      <c r="Y1586" s="209" t="s">
        <v>169</v>
      </c>
      <c r="Z1586" s="258"/>
      <c r="AA1586" s="253">
        <f t="shared" si="490"/>
        <v>0</v>
      </c>
      <c r="AB1586" s="253">
        <f t="shared" si="491"/>
        <v>0</v>
      </c>
      <c r="AC1586" s="253">
        <f t="shared" si="500"/>
        <v>0</v>
      </c>
      <c r="AD1586" s="253">
        <f t="shared" si="492"/>
        <v>0</v>
      </c>
      <c r="AE1586" s="268">
        <f t="shared" si="501"/>
        <v>0</v>
      </c>
      <c r="AF1586" s="269">
        <f t="shared" si="493"/>
        <v>0</v>
      </c>
      <c r="AG1586" s="270">
        <f t="shared" si="494"/>
        <v>0</v>
      </c>
      <c r="AH1586" s="121"/>
      <c r="AI1586" s="252"/>
      <c r="AJ1586" s="295"/>
      <c r="AK1586" s="301">
        <f t="shared" si="495"/>
        <v>0</v>
      </c>
      <c r="AL1586" s="119" t="s">
        <v>169</v>
      </c>
      <c r="AM1586" s="123" t="s">
        <v>169</v>
      </c>
      <c r="AN1586" s="122"/>
      <c r="AO1586" s="119" t="s">
        <v>169</v>
      </c>
      <c r="AP1586" s="123" t="s">
        <v>169</v>
      </c>
      <c r="AQ1586" s="124"/>
      <c r="AR1586" s="119" t="s">
        <v>169</v>
      </c>
      <c r="AS1586" s="123" t="s">
        <v>169</v>
      </c>
      <c r="AT1586" s="122"/>
      <c r="AU1586" s="280">
        <f t="shared" si="496"/>
        <v>0</v>
      </c>
      <c r="AV1586" s="281">
        <f t="shared" si="497"/>
        <v>0</v>
      </c>
      <c r="AW1586" s="291">
        <f t="shared" si="498"/>
        <v>0</v>
      </c>
      <c r="AX1586" s="283">
        <f t="shared" si="499"/>
        <v>0</v>
      </c>
    </row>
    <row r="1587" spans="1:50" ht="26.45" customHeight="1">
      <c r="A1587" s="117"/>
      <c r="B1587" s="245"/>
      <c r="C1587" s="136"/>
      <c r="D1587" s="208" t="str">
        <f t="shared" si="483"/>
        <v/>
      </c>
      <c r="E1587" s="129" t="s">
        <v>169</v>
      </c>
      <c r="F1587" s="209" t="s">
        <v>169</v>
      </c>
      <c r="G1587" s="135"/>
      <c r="H1587" s="258"/>
      <c r="I1587" s="259">
        <f t="shared" si="484"/>
        <v>0</v>
      </c>
      <c r="J1587" s="259">
        <f t="shared" si="485"/>
        <v>0</v>
      </c>
      <c r="K1587" s="259">
        <f t="shared" si="486"/>
        <v>0</v>
      </c>
      <c r="L1587" s="252"/>
      <c r="M1587" s="252"/>
      <c r="N1587" s="252"/>
      <c r="O1587" s="147">
        <v>0</v>
      </c>
      <c r="P1587" s="147">
        <v>0</v>
      </c>
      <c r="Q1587" s="137">
        <f t="shared" si="487"/>
        <v>0</v>
      </c>
      <c r="R1587" s="80">
        <f t="shared" si="488"/>
        <v>0</v>
      </c>
      <c r="S1587" s="147">
        <v>0</v>
      </c>
      <c r="T1587" s="121"/>
      <c r="U1587" s="263">
        <f>IFERROR(VLOOKUP(B1587,คำนวณตกเบิกวิทยฐานะ!$B$9:$P$1008,14,FALSE),0)</f>
        <v>0</v>
      </c>
      <c r="V1587" s="263">
        <f>IFERROR(VLOOKUP(B1587,คำนวณตกเบิกวิทยฐานะ!$B$9:$P$1008,15,FALSE),0)</f>
        <v>0</v>
      </c>
      <c r="W1587" s="264">
        <f t="shared" si="489"/>
        <v>0</v>
      </c>
      <c r="X1587" s="119" t="s">
        <v>169</v>
      </c>
      <c r="Y1587" s="209" t="s">
        <v>169</v>
      </c>
      <c r="Z1587" s="258"/>
      <c r="AA1587" s="253">
        <f t="shared" si="490"/>
        <v>0</v>
      </c>
      <c r="AB1587" s="253">
        <f t="shared" si="491"/>
        <v>0</v>
      </c>
      <c r="AC1587" s="253">
        <f t="shared" si="500"/>
        <v>0</v>
      </c>
      <c r="AD1587" s="253">
        <f t="shared" si="492"/>
        <v>0</v>
      </c>
      <c r="AE1587" s="268">
        <f t="shared" si="501"/>
        <v>0</v>
      </c>
      <c r="AF1587" s="269">
        <f t="shared" si="493"/>
        <v>0</v>
      </c>
      <c r="AG1587" s="270">
        <f t="shared" si="494"/>
        <v>0</v>
      </c>
      <c r="AH1587" s="121"/>
      <c r="AI1587" s="252"/>
      <c r="AJ1587" s="295"/>
      <c r="AK1587" s="301">
        <f t="shared" si="495"/>
        <v>0</v>
      </c>
      <c r="AL1587" s="119" t="s">
        <v>169</v>
      </c>
      <c r="AM1587" s="123" t="s">
        <v>169</v>
      </c>
      <c r="AN1587" s="122"/>
      <c r="AO1587" s="119" t="s">
        <v>169</v>
      </c>
      <c r="AP1587" s="123" t="s">
        <v>169</v>
      </c>
      <c r="AQ1587" s="124"/>
      <c r="AR1587" s="119" t="s">
        <v>169</v>
      </c>
      <c r="AS1587" s="123" t="s">
        <v>169</v>
      </c>
      <c r="AT1587" s="122"/>
      <c r="AU1587" s="280">
        <f t="shared" si="496"/>
        <v>0</v>
      </c>
      <c r="AV1587" s="281">
        <f t="shared" si="497"/>
        <v>0</v>
      </c>
      <c r="AW1587" s="291">
        <f t="shared" si="498"/>
        <v>0</v>
      </c>
      <c r="AX1587" s="283">
        <f t="shared" si="499"/>
        <v>0</v>
      </c>
    </row>
    <row r="1588" spans="1:50" ht="26.45" customHeight="1">
      <c r="A1588" s="117"/>
      <c r="B1588" s="245"/>
      <c r="C1588" s="136"/>
      <c r="D1588" s="208" t="str">
        <f t="shared" si="483"/>
        <v/>
      </c>
      <c r="E1588" s="129" t="s">
        <v>169</v>
      </c>
      <c r="F1588" s="209" t="s">
        <v>169</v>
      </c>
      <c r="G1588" s="135"/>
      <c r="H1588" s="258"/>
      <c r="I1588" s="259">
        <f t="shared" si="484"/>
        <v>0</v>
      </c>
      <c r="J1588" s="259">
        <f t="shared" si="485"/>
        <v>0</v>
      </c>
      <c r="K1588" s="259">
        <f t="shared" si="486"/>
        <v>0</v>
      </c>
      <c r="L1588" s="252"/>
      <c r="M1588" s="252"/>
      <c r="N1588" s="252"/>
      <c r="O1588" s="147">
        <v>0</v>
      </c>
      <c r="P1588" s="147">
        <v>0</v>
      </c>
      <c r="Q1588" s="137">
        <f t="shared" si="487"/>
        <v>0</v>
      </c>
      <c r="R1588" s="80">
        <f t="shared" si="488"/>
        <v>0</v>
      </c>
      <c r="S1588" s="147">
        <v>0</v>
      </c>
      <c r="T1588" s="121"/>
      <c r="U1588" s="263">
        <f>IFERROR(VLOOKUP(B1588,คำนวณตกเบิกวิทยฐานะ!$B$9:$P$1008,14,FALSE),0)</f>
        <v>0</v>
      </c>
      <c r="V1588" s="263">
        <f>IFERROR(VLOOKUP(B1588,คำนวณตกเบิกวิทยฐานะ!$B$9:$P$1008,15,FALSE),0)</f>
        <v>0</v>
      </c>
      <c r="W1588" s="264">
        <f t="shared" si="489"/>
        <v>0</v>
      </c>
      <c r="X1588" s="119" t="s">
        <v>169</v>
      </c>
      <c r="Y1588" s="209" t="s">
        <v>169</v>
      </c>
      <c r="Z1588" s="258"/>
      <c r="AA1588" s="253">
        <f t="shared" si="490"/>
        <v>0</v>
      </c>
      <c r="AB1588" s="253">
        <f t="shared" si="491"/>
        <v>0</v>
      </c>
      <c r="AC1588" s="253">
        <f t="shared" si="500"/>
        <v>0</v>
      </c>
      <c r="AD1588" s="253">
        <f t="shared" si="492"/>
        <v>0</v>
      </c>
      <c r="AE1588" s="268">
        <f t="shared" si="501"/>
        <v>0</v>
      </c>
      <c r="AF1588" s="269">
        <f t="shared" si="493"/>
        <v>0</v>
      </c>
      <c r="AG1588" s="270">
        <f t="shared" si="494"/>
        <v>0</v>
      </c>
      <c r="AH1588" s="121"/>
      <c r="AI1588" s="252"/>
      <c r="AJ1588" s="295"/>
      <c r="AK1588" s="301">
        <f t="shared" si="495"/>
        <v>0</v>
      </c>
      <c r="AL1588" s="119" t="s">
        <v>169</v>
      </c>
      <c r="AM1588" s="123" t="s">
        <v>169</v>
      </c>
      <c r="AN1588" s="122"/>
      <c r="AO1588" s="119" t="s">
        <v>169</v>
      </c>
      <c r="AP1588" s="123" t="s">
        <v>169</v>
      </c>
      <c r="AQ1588" s="124"/>
      <c r="AR1588" s="119" t="s">
        <v>169</v>
      </c>
      <c r="AS1588" s="123" t="s">
        <v>169</v>
      </c>
      <c r="AT1588" s="122"/>
      <c r="AU1588" s="280">
        <f t="shared" si="496"/>
        <v>0</v>
      </c>
      <c r="AV1588" s="281">
        <f t="shared" si="497"/>
        <v>0</v>
      </c>
      <c r="AW1588" s="291">
        <f t="shared" si="498"/>
        <v>0</v>
      </c>
      <c r="AX1588" s="283">
        <f t="shared" si="499"/>
        <v>0</v>
      </c>
    </row>
    <row r="1589" spans="1:50" ht="26.45" customHeight="1">
      <c r="A1589" s="117"/>
      <c r="B1589" s="245"/>
      <c r="C1589" s="136"/>
      <c r="D1589" s="208" t="str">
        <f t="shared" si="483"/>
        <v/>
      </c>
      <c r="E1589" s="129" t="s">
        <v>169</v>
      </c>
      <c r="F1589" s="209" t="s">
        <v>169</v>
      </c>
      <c r="G1589" s="135"/>
      <c r="H1589" s="258"/>
      <c r="I1589" s="259">
        <f t="shared" si="484"/>
        <v>0</v>
      </c>
      <c r="J1589" s="259">
        <f t="shared" si="485"/>
        <v>0</v>
      </c>
      <c r="K1589" s="259">
        <f t="shared" si="486"/>
        <v>0</v>
      </c>
      <c r="L1589" s="252"/>
      <c r="M1589" s="252"/>
      <c r="N1589" s="252"/>
      <c r="O1589" s="147">
        <v>0</v>
      </c>
      <c r="P1589" s="147">
        <v>0</v>
      </c>
      <c r="Q1589" s="137">
        <f t="shared" si="487"/>
        <v>0</v>
      </c>
      <c r="R1589" s="80">
        <f t="shared" si="488"/>
        <v>0</v>
      </c>
      <c r="S1589" s="147">
        <v>0</v>
      </c>
      <c r="T1589" s="121"/>
      <c r="U1589" s="263">
        <f>IFERROR(VLOOKUP(B1589,คำนวณตกเบิกวิทยฐานะ!$B$9:$P$1008,14,FALSE),0)</f>
        <v>0</v>
      </c>
      <c r="V1589" s="263">
        <f>IFERROR(VLOOKUP(B1589,คำนวณตกเบิกวิทยฐานะ!$B$9:$P$1008,15,FALSE),0)</f>
        <v>0</v>
      </c>
      <c r="W1589" s="264">
        <f t="shared" si="489"/>
        <v>0</v>
      </c>
      <c r="X1589" s="119" t="s">
        <v>169</v>
      </c>
      <c r="Y1589" s="209" t="s">
        <v>169</v>
      </c>
      <c r="Z1589" s="258"/>
      <c r="AA1589" s="253">
        <f t="shared" si="490"/>
        <v>0</v>
      </c>
      <c r="AB1589" s="253">
        <f t="shared" si="491"/>
        <v>0</v>
      </c>
      <c r="AC1589" s="253">
        <f t="shared" si="500"/>
        <v>0</v>
      </c>
      <c r="AD1589" s="253">
        <f t="shared" si="492"/>
        <v>0</v>
      </c>
      <c r="AE1589" s="268">
        <f t="shared" si="501"/>
        <v>0</v>
      </c>
      <c r="AF1589" s="269">
        <f t="shared" si="493"/>
        <v>0</v>
      </c>
      <c r="AG1589" s="270">
        <f t="shared" si="494"/>
        <v>0</v>
      </c>
      <c r="AH1589" s="121"/>
      <c r="AI1589" s="252"/>
      <c r="AJ1589" s="295"/>
      <c r="AK1589" s="301">
        <f t="shared" si="495"/>
        <v>0</v>
      </c>
      <c r="AL1589" s="119" t="s">
        <v>169</v>
      </c>
      <c r="AM1589" s="123" t="s">
        <v>169</v>
      </c>
      <c r="AN1589" s="122"/>
      <c r="AO1589" s="119" t="s">
        <v>169</v>
      </c>
      <c r="AP1589" s="123" t="s">
        <v>169</v>
      </c>
      <c r="AQ1589" s="124"/>
      <c r="AR1589" s="119" t="s">
        <v>169</v>
      </c>
      <c r="AS1589" s="123" t="s">
        <v>169</v>
      </c>
      <c r="AT1589" s="122"/>
      <c r="AU1589" s="280">
        <f t="shared" si="496"/>
        <v>0</v>
      </c>
      <c r="AV1589" s="281">
        <f t="shared" si="497"/>
        <v>0</v>
      </c>
      <c r="AW1589" s="291">
        <f t="shared" si="498"/>
        <v>0</v>
      </c>
      <c r="AX1589" s="283">
        <f t="shared" si="499"/>
        <v>0</v>
      </c>
    </row>
    <row r="1590" spans="1:50" ht="26.45" customHeight="1">
      <c r="A1590" s="117"/>
      <c r="B1590" s="245"/>
      <c r="C1590" s="136"/>
      <c r="D1590" s="208" t="str">
        <f t="shared" si="483"/>
        <v/>
      </c>
      <c r="E1590" s="129" t="s">
        <v>169</v>
      </c>
      <c r="F1590" s="209" t="s">
        <v>169</v>
      </c>
      <c r="G1590" s="135"/>
      <c r="H1590" s="258"/>
      <c r="I1590" s="259">
        <f t="shared" si="484"/>
        <v>0</v>
      </c>
      <c r="J1590" s="259">
        <f t="shared" si="485"/>
        <v>0</v>
      </c>
      <c r="K1590" s="259">
        <f t="shared" si="486"/>
        <v>0</v>
      </c>
      <c r="L1590" s="252"/>
      <c r="M1590" s="252"/>
      <c r="N1590" s="252"/>
      <c r="O1590" s="147">
        <v>0</v>
      </c>
      <c r="P1590" s="147">
        <v>0</v>
      </c>
      <c r="Q1590" s="137">
        <f t="shared" si="487"/>
        <v>0</v>
      </c>
      <c r="R1590" s="80">
        <f t="shared" si="488"/>
        <v>0</v>
      </c>
      <c r="S1590" s="147">
        <v>0</v>
      </c>
      <c r="T1590" s="121"/>
      <c r="U1590" s="263">
        <f>IFERROR(VLOOKUP(B1590,คำนวณตกเบิกวิทยฐานะ!$B$9:$P$1008,14,FALSE),0)</f>
        <v>0</v>
      </c>
      <c r="V1590" s="263">
        <f>IFERROR(VLOOKUP(B1590,คำนวณตกเบิกวิทยฐานะ!$B$9:$P$1008,15,FALSE),0)</f>
        <v>0</v>
      </c>
      <c r="W1590" s="264">
        <f t="shared" si="489"/>
        <v>0</v>
      </c>
      <c r="X1590" s="119" t="s">
        <v>169</v>
      </c>
      <c r="Y1590" s="209" t="s">
        <v>169</v>
      </c>
      <c r="Z1590" s="258"/>
      <c r="AA1590" s="253">
        <f t="shared" si="490"/>
        <v>0</v>
      </c>
      <c r="AB1590" s="253">
        <f t="shared" si="491"/>
        <v>0</v>
      </c>
      <c r="AC1590" s="253">
        <f t="shared" si="500"/>
        <v>0</v>
      </c>
      <c r="AD1590" s="253">
        <f t="shared" si="492"/>
        <v>0</v>
      </c>
      <c r="AE1590" s="268">
        <f t="shared" si="501"/>
        <v>0</v>
      </c>
      <c r="AF1590" s="269">
        <f t="shared" si="493"/>
        <v>0</v>
      </c>
      <c r="AG1590" s="270">
        <f t="shared" si="494"/>
        <v>0</v>
      </c>
      <c r="AH1590" s="121"/>
      <c r="AI1590" s="252"/>
      <c r="AJ1590" s="295"/>
      <c r="AK1590" s="301">
        <f t="shared" si="495"/>
        <v>0</v>
      </c>
      <c r="AL1590" s="119" t="s">
        <v>169</v>
      </c>
      <c r="AM1590" s="123" t="s">
        <v>169</v>
      </c>
      <c r="AN1590" s="122"/>
      <c r="AO1590" s="119" t="s">
        <v>169</v>
      </c>
      <c r="AP1590" s="123" t="s">
        <v>169</v>
      </c>
      <c r="AQ1590" s="124"/>
      <c r="AR1590" s="119" t="s">
        <v>169</v>
      </c>
      <c r="AS1590" s="123" t="s">
        <v>169</v>
      </c>
      <c r="AT1590" s="122"/>
      <c r="AU1590" s="280">
        <f t="shared" si="496"/>
        <v>0</v>
      </c>
      <c r="AV1590" s="281">
        <f t="shared" si="497"/>
        <v>0</v>
      </c>
      <c r="AW1590" s="291">
        <f t="shared" si="498"/>
        <v>0</v>
      </c>
      <c r="AX1590" s="283">
        <f t="shared" si="499"/>
        <v>0</v>
      </c>
    </row>
    <row r="1591" spans="1:50" ht="26.45" customHeight="1">
      <c r="A1591" s="117"/>
      <c r="B1591" s="245"/>
      <c r="C1591" s="136"/>
      <c r="D1591" s="208" t="str">
        <f t="shared" si="483"/>
        <v/>
      </c>
      <c r="E1591" s="129" t="s">
        <v>169</v>
      </c>
      <c r="F1591" s="209" t="s">
        <v>169</v>
      </c>
      <c r="G1591" s="135"/>
      <c r="H1591" s="258"/>
      <c r="I1591" s="259">
        <f t="shared" si="484"/>
        <v>0</v>
      </c>
      <c r="J1591" s="259">
        <f t="shared" si="485"/>
        <v>0</v>
      </c>
      <c r="K1591" s="259">
        <f t="shared" si="486"/>
        <v>0</v>
      </c>
      <c r="L1591" s="252"/>
      <c r="M1591" s="252"/>
      <c r="N1591" s="252"/>
      <c r="O1591" s="147">
        <v>0</v>
      </c>
      <c r="P1591" s="147">
        <v>0</v>
      </c>
      <c r="Q1591" s="137">
        <f t="shared" si="487"/>
        <v>0</v>
      </c>
      <c r="R1591" s="80">
        <f t="shared" si="488"/>
        <v>0</v>
      </c>
      <c r="S1591" s="147">
        <v>0</v>
      </c>
      <c r="T1591" s="121"/>
      <c r="U1591" s="263">
        <f>IFERROR(VLOOKUP(B1591,คำนวณตกเบิกวิทยฐานะ!$B$9:$P$1008,14,FALSE),0)</f>
        <v>0</v>
      </c>
      <c r="V1591" s="263">
        <f>IFERROR(VLOOKUP(B1591,คำนวณตกเบิกวิทยฐานะ!$B$9:$P$1008,15,FALSE),0)</f>
        <v>0</v>
      </c>
      <c r="W1591" s="264">
        <f t="shared" si="489"/>
        <v>0</v>
      </c>
      <c r="X1591" s="119" t="s">
        <v>169</v>
      </c>
      <c r="Y1591" s="209" t="s">
        <v>169</v>
      </c>
      <c r="Z1591" s="258"/>
      <c r="AA1591" s="253">
        <f t="shared" si="490"/>
        <v>0</v>
      </c>
      <c r="AB1591" s="253">
        <f t="shared" si="491"/>
        <v>0</v>
      </c>
      <c r="AC1591" s="253">
        <f t="shared" si="500"/>
        <v>0</v>
      </c>
      <c r="AD1591" s="253">
        <f t="shared" si="492"/>
        <v>0</v>
      </c>
      <c r="AE1591" s="268">
        <f t="shared" si="501"/>
        <v>0</v>
      </c>
      <c r="AF1591" s="269">
        <f t="shared" si="493"/>
        <v>0</v>
      </c>
      <c r="AG1591" s="270">
        <f t="shared" si="494"/>
        <v>0</v>
      </c>
      <c r="AH1591" s="121"/>
      <c r="AI1591" s="252"/>
      <c r="AJ1591" s="295"/>
      <c r="AK1591" s="301">
        <f t="shared" si="495"/>
        <v>0</v>
      </c>
      <c r="AL1591" s="119" t="s">
        <v>169</v>
      </c>
      <c r="AM1591" s="123" t="s">
        <v>169</v>
      </c>
      <c r="AN1591" s="122"/>
      <c r="AO1591" s="119" t="s">
        <v>169</v>
      </c>
      <c r="AP1591" s="123" t="s">
        <v>169</v>
      </c>
      <c r="AQ1591" s="124"/>
      <c r="AR1591" s="119" t="s">
        <v>169</v>
      </c>
      <c r="AS1591" s="123" t="s">
        <v>169</v>
      </c>
      <c r="AT1591" s="122"/>
      <c r="AU1591" s="280">
        <f t="shared" si="496"/>
        <v>0</v>
      </c>
      <c r="AV1591" s="281">
        <f t="shared" si="497"/>
        <v>0</v>
      </c>
      <c r="AW1591" s="291">
        <f t="shared" si="498"/>
        <v>0</v>
      </c>
      <c r="AX1591" s="283">
        <f t="shared" si="499"/>
        <v>0</v>
      </c>
    </row>
    <row r="1592" spans="1:50" ht="26.45" customHeight="1">
      <c r="A1592" s="117"/>
      <c r="B1592" s="245"/>
      <c r="C1592" s="136"/>
      <c r="D1592" s="208" t="str">
        <f t="shared" ref="D1592:D1655" si="502">IF(LEN(B1592)=0,"",IF(IFERROR(FIND("อัตราว่าง",B1592,1),0)=0,"อัตราคนครอง","อัตราว่าง"))</f>
        <v/>
      </c>
      <c r="E1592" s="129" t="s">
        <v>169</v>
      </c>
      <c r="F1592" s="209" t="s">
        <v>169</v>
      </c>
      <c r="G1592" s="135"/>
      <c r="H1592" s="258"/>
      <c r="I1592" s="259">
        <f t="shared" ref="I1592:I1655" si="503">H1592*3%</f>
        <v>0</v>
      </c>
      <c r="J1592" s="259">
        <f t="shared" ref="J1592:J1655" si="504">(H1592+I1592)*6%</f>
        <v>0</v>
      </c>
      <c r="K1592" s="259">
        <f t="shared" ref="K1592:K1655" si="505">H1592+J1592+I1592</f>
        <v>0</v>
      </c>
      <c r="L1592" s="252"/>
      <c r="M1592" s="252"/>
      <c r="N1592" s="252"/>
      <c r="O1592" s="147">
        <v>0</v>
      </c>
      <c r="P1592" s="147">
        <v>0</v>
      </c>
      <c r="Q1592" s="137">
        <f t="shared" ref="Q1592:Q1655" si="506">VLOOKUP(E1592,$BA$15:$BC$22,2,FALSE)</f>
        <v>0</v>
      </c>
      <c r="R1592" s="80">
        <f t="shared" ref="R1592:R1655" si="507">VLOOKUP(E1592,$BA$15:$BC$22,3,FALSE)</f>
        <v>0</v>
      </c>
      <c r="S1592" s="147">
        <v>0</v>
      </c>
      <c r="T1592" s="121"/>
      <c r="U1592" s="263">
        <f>IFERROR(VLOOKUP(B1592,คำนวณตกเบิกวิทยฐานะ!$B$9:$P$1008,14,FALSE),0)</f>
        <v>0</v>
      </c>
      <c r="V1592" s="263">
        <f>IFERROR(VLOOKUP(B1592,คำนวณตกเบิกวิทยฐานะ!$B$9:$P$1008,15,FALSE),0)</f>
        <v>0</v>
      </c>
      <c r="W1592" s="264">
        <f t="shared" ref="W1592:W1655" si="508">(K1592+L1592+M1592+N1592+O1592+P1592+Q1592+R1592+S1592)*12+U1592+V1592+T1592</f>
        <v>0</v>
      </c>
      <c r="X1592" s="119" t="s">
        <v>169</v>
      </c>
      <c r="Y1592" s="209" t="s">
        <v>169</v>
      </c>
      <c r="Z1592" s="258"/>
      <c r="AA1592" s="253">
        <f t="shared" ref="AA1592:AA1655" si="509">IF(X1592="พนักงานจ้างตามภารกิจ",Z1592*4/100,0)</f>
        <v>0</v>
      </c>
      <c r="AB1592" s="253">
        <f t="shared" ref="AB1592:AB1655" si="510">Z1592+AA1592</f>
        <v>0</v>
      </c>
      <c r="AC1592" s="253">
        <f t="shared" si="500"/>
        <v>0</v>
      </c>
      <c r="AD1592" s="253">
        <f t="shared" ref="AD1592:AD1655" si="511">AB1592+AC1592</f>
        <v>0</v>
      </c>
      <c r="AE1592" s="268">
        <f t="shared" si="501"/>
        <v>0</v>
      </c>
      <c r="AF1592" s="269">
        <f t="shared" ref="AF1592:AF1655" si="512">(AD1592+AE1592)*12</f>
        <v>0</v>
      </c>
      <c r="AG1592" s="270">
        <f t="shared" ref="AG1592:AG1655" si="513">W1592+AF1592</f>
        <v>0</v>
      </c>
      <c r="AH1592" s="121"/>
      <c r="AI1592" s="252"/>
      <c r="AJ1592" s="295"/>
      <c r="AK1592" s="301">
        <f t="shared" ref="AK1592:AK1655" si="514">AI1592*AJ1592</f>
        <v>0</v>
      </c>
      <c r="AL1592" s="119" t="s">
        <v>169</v>
      </c>
      <c r="AM1592" s="123" t="s">
        <v>169</v>
      </c>
      <c r="AN1592" s="122"/>
      <c r="AO1592" s="119" t="s">
        <v>169</v>
      </c>
      <c r="AP1592" s="123" t="s">
        <v>169</v>
      </c>
      <c r="AQ1592" s="124"/>
      <c r="AR1592" s="119" t="s">
        <v>169</v>
      </c>
      <c r="AS1592" s="123" t="s">
        <v>169</v>
      </c>
      <c r="AT1592" s="122"/>
      <c r="AU1592" s="280">
        <f t="shared" ref="AU1592:AU1655" si="515">AN1592+AQ1592+AT1592</f>
        <v>0</v>
      </c>
      <c r="AV1592" s="281">
        <f t="shared" ref="AV1592:AV1655" si="516">AG1592+AK1592+AU1592+(AH1592*12)</f>
        <v>0</v>
      </c>
      <c r="AW1592" s="291">
        <f t="shared" ref="AW1592:AW1655" si="517">U1592+V1592</f>
        <v>0</v>
      </c>
      <c r="AX1592" s="283">
        <f t="shared" ref="AX1592:AX1655" si="518">AV1592</f>
        <v>0</v>
      </c>
    </row>
    <row r="1593" spans="1:50" ht="26.45" customHeight="1">
      <c r="A1593" s="117"/>
      <c r="B1593" s="245"/>
      <c r="C1593" s="136"/>
      <c r="D1593" s="208" t="str">
        <f t="shared" si="502"/>
        <v/>
      </c>
      <c r="E1593" s="129" t="s">
        <v>169</v>
      </c>
      <c r="F1593" s="209" t="s">
        <v>169</v>
      </c>
      <c r="G1593" s="135"/>
      <c r="H1593" s="258"/>
      <c r="I1593" s="259">
        <f t="shared" si="503"/>
        <v>0</v>
      </c>
      <c r="J1593" s="259">
        <f t="shared" si="504"/>
        <v>0</v>
      </c>
      <c r="K1593" s="259">
        <f t="shared" si="505"/>
        <v>0</v>
      </c>
      <c r="L1593" s="252"/>
      <c r="M1593" s="252"/>
      <c r="N1593" s="252"/>
      <c r="O1593" s="147">
        <v>0</v>
      </c>
      <c r="P1593" s="147">
        <v>0</v>
      </c>
      <c r="Q1593" s="137">
        <f t="shared" si="506"/>
        <v>0</v>
      </c>
      <c r="R1593" s="80">
        <f t="shared" si="507"/>
        <v>0</v>
      </c>
      <c r="S1593" s="147">
        <v>0</v>
      </c>
      <c r="T1593" s="121"/>
      <c r="U1593" s="263">
        <f>IFERROR(VLOOKUP(B1593,คำนวณตกเบิกวิทยฐานะ!$B$9:$P$1008,14,FALSE),0)</f>
        <v>0</v>
      </c>
      <c r="V1593" s="263">
        <f>IFERROR(VLOOKUP(B1593,คำนวณตกเบิกวิทยฐานะ!$B$9:$P$1008,15,FALSE),0)</f>
        <v>0</v>
      </c>
      <c r="W1593" s="264">
        <f t="shared" si="508"/>
        <v>0</v>
      </c>
      <c r="X1593" s="119" t="s">
        <v>169</v>
      </c>
      <c r="Y1593" s="209" t="s">
        <v>169</v>
      </c>
      <c r="Z1593" s="258"/>
      <c r="AA1593" s="253">
        <f t="shared" si="509"/>
        <v>0</v>
      </c>
      <c r="AB1593" s="253">
        <f t="shared" si="510"/>
        <v>0</v>
      </c>
      <c r="AC1593" s="253">
        <f t="shared" si="500"/>
        <v>0</v>
      </c>
      <c r="AD1593" s="253">
        <f t="shared" si="511"/>
        <v>0</v>
      </c>
      <c r="AE1593" s="268">
        <f t="shared" si="501"/>
        <v>0</v>
      </c>
      <c r="AF1593" s="269">
        <f t="shared" si="512"/>
        <v>0</v>
      </c>
      <c r="AG1593" s="270">
        <f t="shared" si="513"/>
        <v>0</v>
      </c>
      <c r="AH1593" s="121"/>
      <c r="AI1593" s="252"/>
      <c r="AJ1593" s="295"/>
      <c r="AK1593" s="301">
        <f t="shared" si="514"/>
        <v>0</v>
      </c>
      <c r="AL1593" s="119" t="s">
        <v>169</v>
      </c>
      <c r="AM1593" s="123" t="s">
        <v>169</v>
      </c>
      <c r="AN1593" s="122"/>
      <c r="AO1593" s="119" t="s">
        <v>169</v>
      </c>
      <c r="AP1593" s="123" t="s">
        <v>169</v>
      </c>
      <c r="AQ1593" s="124"/>
      <c r="AR1593" s="119" t="s">
        <v>169</v>
      </c>
      <c r="AS1593" s="123" t="s">
        <v>169</v>
      </c>
      <c r="AT1593" s="122"/>
      <c r="AU1593" s="280">
        <f t="shared" si="515"/>
        <v>0</v>
      </c>
      <c r="AV1593" s="281">
        <f t="shared" si="516"/>
        <v>0</v>
      </c>
      <c r="AW1593" s="291">
        <f t="shared" si="517"/>
        <v>0</v>
      </c>
      <c r="AX1593" s="283">
        <f t="shared" si="518"/>
        <v>0</v>
      </c>
    </row>
    <row r="1594" spans="1:50" ht="26.45" customHeight="1">
      <c r="A1594" s="117"/>
      <c r="B1594" s="245"/>
      <c r="C1594" s="136"/>
      <c r="D1594" s="208" t="str">
        <f t="shared" si="502"/>
        <v/>
      </c>
      <c r="E1594" s="129" t="s">
        <v>169</v>
      </c>
      <c r="F1594" s="209" t="s">
        <v>169</v>
      </c>
      <c r="G1594" s="135"/>
      <c r="H1594" s="258"/>
      <c r="I1594" s="259">
        <f t="shared" si="503"/>
        <v>0</v>
      </c>
      <c r="J1594" s="259">
        <f t="shared" si="504"/>
        <v>0</v>
      </c>
      <c r="K1594" s="259">
        <f t="shared" si="505"/>
        <v>0</v>
      </c>
      <c r="L1594" s="252"/>
      <c r="M1594" s="252"/>
      <c r="N1594" s="252"/>
      <c r="O1594" s="147">
        <v>0</v>
      </c>
      <c r="P1594" s="147">
        <v>0</v>
      </c>
      <c r="Q1594" s="137">
        <f t="shared" si="506"/>
        <v>0</v>
      </c>
      <c r="R1594" s="80">
        <f t="shared" si="507"/>
        <v>0</v>
      </c>
      <c r="S1594" s="147">
        <v>0</v>
      </c>
      <c r="T1594" s="121"/>
      <c r="U1594" s="263">
        <f>IFERROR(VLOOKUP(B1594,คำนวณตกเบิกวิทยฐานะ!$B$9:$P$1008,14,FALSE),0)</f>
        <v>0</v>
      </c>
      <c r="V1594" s="263">
        <f>IFERROR(VLOOKUP(B1594,คำนวณตกเบิกวิทยฐานะ!$B$9:$P$1008,15,FALSE),0)</f>
        <v>0</v>
      </c>
      <c r="W1594" s="264">
        <f t="shared" si="508"/>
        <v>0</v>
      </c>
      <c r="X1594" s="119" t="s">
        <v>169</v>
      </c>
      <c r="Y1594" s="209" t="s">
        <v>169</v>
      </c>
      <c r="Z1594" s="258"/>
      <c r="AA1594" s="253">
        <f t="shared" si="509"/>
        <v>0</v>
      </c>
      <c r="AB1594" s="253">
        <f t="shared" si="510"/>
        <v>0</v>
      </c>
      <c r="AC1594" s="253">
        <f t="shared" si="500"/>
        <v>0</v>
      </c>
      <c r="AD1594" s="253">
        <f t="shared" si="511"/>
        <v>0</v>
      </c>
      <c r="AE1594" s="268">
        <f t="shared" si="501"/>
        <v>0</v>
      </c>
      <c r="AF1594" s="269">
        <f t="shared" si="512"/>
        <v>0</v>
      </c>
      <c r="AG1594" s="270">
        <f t="shared" si="513"/>
        <v>0</v>
      </c>
      <c r="AH1594" s="121"/>
      <c r="AI1594" s="252"/>
      <c r="AJ1594" s="295"/>
      <c r="AK1594" s="301">
        <f t="shared" si="514"/>
        <v>0</v>
      </c>
      <c r="AL1594" s="119" t="s">
        <v>169</v>
      </c>
      <c r="AM1594" s="123" t="s">
        <v>169</v>
      </c>
      <c r="AN1594" s="122"/>
      <c r="AO1594" s="119" t="s">
        <v>169</v>
      </c>
      <c r="AP1594" s="123" t="s">
        <v>169</v>
      </c>
      <c r="AQ1594" s="124"/>
      <c r="AR1594" s="119" t="s">
        <v>169</v>
      </c>
      <c r="AS1594" s="123" t="s">
        <v>169</v>
      </c>
      <c r="AT1594" s="122"/>
      <c r="AU1594" s="280">
        <f t="shared" si="515"/>
        <v>0</v>
      </c>
      <c r="AV1594" s="281">
        <f t="shared" si="516"/>
        <v>0</v>
      </c>
      <c r="AW1594" s="291">
        <f t="shared" si="517"/>
        <v>0</v>
      </c>
      <c r="AX1594" s="283">
        <f t="shared" si="518"/>
        <v>0</v>
      </c>
    </row>
    <row r="1595" spans="1:50" ht="26.45" customHeight="1">
      <c r="A1595" s="117"/>
      <c r="B1595" s="245"/>
      <c r="C1595" s="136"/>
      <c r="D1595" s="208" t="str">
        <f t="shared" si="502"/>
        <v/>
      </c>
      <c r="E1595" s="129" t="s">
        <v>169</v>
      </c>
      <c r="F1595" s="209" t="s">
        <v>169</v>
      </c>
      <c r="G1595" s="135"/>
      <c r="H1595" s="258"/>
      <c r="I1595" s="259">
        <f t="shared" si="503"/>
        <v>0</v>
      </c>
      <c r="J1595" s="259">
        <f t="shared" si="504"/>
        <v>0</v>
      </c>
      <c r="K1595" s="259">
        <f t="shared" si="505"/>
        <v>0</v>
      </c>
      <c r="L1595" s="252"/>
      <c r="M1595" s="252"/>
      <c r="N1595" s="252"/>
      <c r="O1595" s="147">
        <v>0</v>
      </c>
      <c r="P1595" s="147">
        <v>0</v>
      </c>
      <c r="Q1595" s="137">
        <f t="shared" si="506"/>
        <v>0</v>
      </c>
      <c r="R1595" s="80">
        <f t="shared" si="507"/>
        <v>0</v>
      </c>
      <c r="S1595" s="147">
        <v>0</v>
      </c>
      <c r="T1595" s="121"/>
      <c r="U1595" s="263">
        <f>IFERROR(VLOOKUP(B1595,คำนวณตกเบิกวิทยฐานะ!$B$9:$P$1008,14,FALSE),0)</f>
        <v>0</v>
      </c>
      <c r="V1595" s="263">
        <f>IFERROR(VLOOKUP(B1595,คำนวณตกเบิกวิทยฐานะ!$B$9:$P$1008,15,FALSE),0)</f>
        <v>0</v>
      </c>
      <c r="W1595" s="264">
        <f t="shared" si="508"/>
        <v>0</v>
      </c>
      <c r="X1595" s="119" t="s">
        <v>169</v>
      </c>
      <c r="Y1595" s="209" t="s">
        <v>169</v>
      </c>
      <c r="Z1595" s="258"/>
      <c r="AA1595" s="253">
        <f t="shared" si="509"/>
        <v>0</v>
      </c>
      <c r="AB1595" s="253">
        <f t="shared" si="510"/>
        <v>0</v>
      </c>
      <c r="AC1595" s="253">
        <f t="shared" si="500"/>
        <v>0</v>
      </c>
      <c r="AD1595" s="253">
        <f t="shared" si="511"/>
        <v>0</v>
      </c>
      <c r="AE1595" s="268">
        <f t="shared" si="501"/>
        <v>0</v>
      </c>
      <c r="AF1595" s="269">
        <f t="shared" si="512"/>
        <v>0</v>
      </c>
      <c r="AG1595" s="270">
        <f t="shared" si="513"/>
        <v>0</v>
      </c>
      <c r="AH1595" s="121"/>
      <c r="AI1595" s="252"/>
      <c r="AJ1595" s="295"/>
      <c r="AK1595" s="301">
        <f t="shared" si="514"/>
        <v>0</v>
      </c>
      <c r="AL1595" s="119" t="s">
        <v>169</v>
      </c>
      <c r="AM1595" s="123" t="s">
        <v>169</v>
      </c>
      <c r="AN1595" s="122"/>
      <c r="AO1595" s="119" t="s">
        <v>169</v>
      </c>
      <c r="AP1595" s="123" t="s">
        <v>169</v>
      </c>
      <c r="AQ1595" s="124"/>
      <c r="AR1595" s="119" t="s">
        <v>169</v>
      </c>
      <c r="AS1595" s="123" t="s">
        <v>169</v>
      </c>
      <c r="AT1595" s="122"/>
      <c r="AU1595" s="280">
        <f t="shared" si="515"/>
        <v>0</v>
      </c>
      <c r="AV1595" s="281">
        <f t="shared" si="516"/>
        <v>0</v>
      </c>
      <c r="AW1595" s="291">
        <f t="shared" si="517"/>
        <v>0</v>
      </c>
      <c r="AX1595" s="283">
        <f t="shared" si="518"/>
        <v>0</v>
      </c>
    </row>
    <row r="1596" spans="1:50" ht="26.45" customHeight="1">
      <c r="A1596" s="117"/>
      <c r="B1596" s="245"/>
      <c r="C1596" s="136"/>
      <c r="D1596" s="208" t="str">
        <f t="shared" si="502"/>
        <v/>
      </c>
      <c r="E1596" s="129" t="s">
        <v>169</v>
      </c>
      <c r="F1596" s="209" t="s">
        <v>169</v>
      </c>
      <c r="G1596" s="135"/>
      <c r="H1596" s="258"/>
      <c r="I1596" s="259">
        <f t="shared" si="503"/>
        <v>0</v>
      </c>
      <c r="J1596" s="259">
        <f t="shared" si="504"/>
        <v>0</v>
      </c>
      <c r="K1596" s="259">
        <f t="shared" si="505"/>
        <v>0</v>
      </c>
      <c r="L1596" s="252"/>
      <c r="M1596" s="252"/>
      <c r="N1596" s="252"/>
      <c r="O1596" s="147">
        <v>0</v>
      </c>
      <c r="P1596" s="147">
        <v>0</v>
      </c>
      <c r="Q1596" s="137">
        <f t="shared" si="506"/>
        <v>0</v>
      </c>
      <c r="R1596" s="80">
        <f t="shared" si="507"/>
        <v>0</v>
      </c>
      <c r="S1596" s="147">
        <v>0</v>
      </c>
      <c r="T1596" s="121"/>
      <c r="U1596" s="263">
        <f>IFERROR(VLOOKUP(B1596,คำนวณตกเบิกวิทยฐานะ!$B$9:$P$1008,14,FALSE),0)</f>
        <v>0</v>
      </c>
      <c r="V1596" s="263">
        <f>IFERROR(VLOOKUP(B1596,คำนวณตกเบิกวิทยฐานะ!$B$9:$P$1008,15,FALSE),0)</f>
        <v>0</v>
      </c>
      <c r="W1596" s="264">
        <f t="shared" si="508"/>
        <v>0</v>
      </c>
      <c r="X1596" s="119" t="s">
        <v>169</v>
      </c>
      <c r="Y1596" s="209" t="s">
        <v>169</v>
      </c>
      <c r="Z1596" s="258"/>
      <c r="AA1596" s="253">
        <f t="shared" si="509"/>
        <v>0</v>
      </c>
      <c r="AB1596" s="253">
        <f t="shared" si="510"/>
        <v>0</v>
      </c>
      <c r="AC1596" s="253">
        <f t="shared" si="500"/>
        <v>0</v>
      </c>
      <c r="AD1596" s="253">
        <f t="shared" si="511"/>
        <v>0</v>
      </c>
      <c r="AE1596" s="268">
        <f t="shared" si="501"/>
        <v>0</v>
      </c>
      <c r="AF1596" s="269">
        <f t="shared" si="512"/>
        <v>0</v>
      </c>
      <c r="AG1596" s="270">
        <f t="shared" si="513"/>
        <v>0</v>
      </c>
      <c r="AH1596" s="121"/>
      <c r="AI1596" s="252"/>
      <c r="AJ1596" s="295"/>
      <c r="AK1596" s="301">
        <f t="shared" si="514"/>
        <v>0</v>
      </c>
      <c r="AL1596" s="119" t="s">
        <v>169</v>
      </c>
      <c r="AM1596" s="123" t="s">
        <v>169</v>
      </c>
      <c r="AN1596" s="122"/>
      <c r="AO1596" s="119" t="s">
        <v>169</v>
      </c>
      <c r="AP1596" s="123" t="s">
        <v>169</v>
      </c>
      <c r="AQ1596" s="124"/>
      <c r="AR1596" s="119" t="s">
        <v>169</v>
      </c>
      <c r="AS1596" s="123" t="s">
        <v>169</v>
      </c>
      <c r="AT1596" s="122"/>
      <c r="AU1596" s="280">
        <f t="shared" si="515"/>
        <v>0</v>
      </c>
      <c r="AV1596" s="281">
        <f t="shared" si="516"/>
        <v>0</v>
      </c>
      <c r="AW1596" s="291">
        <f t="shared" si="517"/>
        <v>0</v>
      </c>
      <c r="AX1596" s="283">
        <f t="shared" si="518"/>
        <v>0</v>
      </c>
    </row>
    <row r="1597" spans="1:50" ht="26.45" customHeight="1">
      <c r="A1597" s="117"/>
      <c r="B1597" s="245"/>
      <c r="C1597" s="136"/>
      <c r="D1597" s="208" t="str">
        <f t="shared" si="502"/>
        <v/>
      </c>
      <c r="E1597" s="129" t="s">
        <v>169</v>
      </c>
      <c r="F1597" s="209" t="s">
        <v>169</v>
      </c>
      <c r="G1597" s="135"/>
      <c r="H1597" s="258"/>
      <c r="I1597" s="259">
        <f t="shared" si="503"/>
        <v>0</v>
      </c>
      <c r="J1597" s="259">
        <f t="shared" si="504"/>
        <v>0</v>
      </c>
      <c r="K1597" s="259">
        <f t="shared" si="505"/>
        <v>0</v>
      </c>
      <c r="L1597" s="252"/>
      <c r="M1597" s="252"/>
      <c r="N1597" s="252"/>
      <c r="O1597" s="147">
        <v>0</v>
      </c>
      <c r="P1597" s="147">
        <v>0</v>
      </c>
      <c r="Q1597" s="137">
        <f t="shared" si="506"/>
        <v>0</v>
      </c>
      <c r="R1597" s="80">
        <f t="shared" si="507"/>
        <v>0</v>
      </c>
      <c r="S1597" s="147">
        <v>0</v>
      </c>
      <c r="T1597" s="121"/>
      <c r="U1597" s="263">
        <f>IFERROR(VLOOKUP(B1597,คำนวณตกเบิกวิทยฐานะ!$B$9:$P$1008,14,FALSE),0)</f>
        <v>0</v>
      </c>
      <c r="V1597" s="263">
        <f>IFERROR(VLOOKUP(B1597,คำนวณตกเบิกวิทยฐานะ!$B$9:$P$1008,15,FALSE),0)</f>
        <v>0</v>
      </c>
      <c r="W1597" s="264">
        <f t="shared" si="508"/>
        <v>0</v>
      </c>
      <c r="X1597" s="119" t="s">
        <v>169</v>
      </c>
      <c r="Y1597" s="209" t="s">
        <v>169</v>
      </c>
      <c r="Z1597" s="258"/>
      <c r="AA1597" s="253">
        <f t="shared" si="509"/>
        <v>0</v>
      </c>
      <c r="AB1597" s="253">
        <f t="shared" si="510"/>
        <v>0</v>
      </c>
      <c r="AC1597" s="253">
        <f t="shared" si="500"/>
        <v>0</v>
      </c>
      <c r="AD1597" s="253">
        <f t="shared" si="511"/>
        <v>0</v>
      </c>
      <c r="AE1597" s="268">
        <f t="shared" si="501"/>
        <v>0</v>
      </c>
      <c r="AF1597" s="269">
        <f t="shared" si="512"/>
        <v>0</v>
      </c>
      <c r="AG1597" s="270">
        <f t="shared" si="513"/>
        <v>0</v>
      </c>
      <c r="AH1597" s="121"/>
      <c r="AI1597" s="252"/>
      <c r="AJ1597" s="295"/>
      <c r="AK1597" s="301">
        <f t="shared" si="514"/>
        <v>0</v>
      </c>
      <c r="AL1597" s="119" t="s">
        <v>169</v>
      </c>
      <c r="AM1597" s="123" t="s">
        <v>169</v>
      </c>
      <c r="AN1597" s="122"/>
      <c r="AO1597" s="119" t="s">
        <v>169</v>
      </c>
      <c r="AP1597" s="123" t="s">
        <v>169</v>
      </c>
      <c r="AQ1597" s="124"/>
      <c r="AR1597" s="119" t="s">
        <v>169</v>
      </c>
      <c r="AS1597" s="123" t="s">
        <v>169</v>
      </c>
      <c r="AT1597" s="122"/>
      <c r="AU1597" s="280">
        <f t="shared" si="515"/>
        <v>0</v>
      </c>
      <c r="AV1597" s="281">
        <f t="shared" si="516"/>
        <v>0</v>
      </c>
      <c r="AW1597" s="291">
        <f t="shared" si="517"/>
        <v>0</v>
      </c>
      <c r="AX1597" s="283">
        <f t="shared" si="518"/>
        <v>0</v>
      </c>
    </row>
    <row r="1598" spans="1:50" ht="26.45" customHeight="1">
      <c r="A1598" s="117"/>
      <c r="B1598" s="245"/>
      <c r="C1598" s="136"/>
      <c r="D1598" s="208" t="str">
        <f t="shared" si="502"/>
        <v/>
      </c>
      <c r="E1598" s="129" t="s">
        <v>169</v>
      </c>
      <c r="F1598" s="209" t="s">
        <v>169</v>
      </c>
      <c r="G1598" s="135"/>
      <c r="H1598" s="258"/>
      <c r="I1598" s="259">
        <f t="shared" si="503"/>
        <v>0</v>
      </c>
      <c r="J1598" s="259">
        <f t="shared" si="504"/>
        <v>0</v>
      </c>
      <c r="K1598" s="259">
        <f t="shared" si="505"/>
        <v>0</v>
      </c>
      <c r="L1598" s="252"/>
      <c r="M1598" s="252"/>
      <c r="N1598" s="252"/>
      <c r="O1598" s="147">
        <v>0</v>
      </c>
      <c r="P1598" s="147">
        <v>0</v>
      </c>
      <c r="Q1598" s="137">
        <f t="shared" si="506"/>
        <v>0</v>
      </c>
      <c r="R1598" s="80">
        <f t="shared" si="507"/>
        <v>0</v>
      </c>
      <c r="S1598" s="147">
        <v>0</v>
      </c>
      <c r="T1598" s="121"/>
      <c r="U1598" s="263">
        <f>IFERROR(VLOOKUP(B1598,คำนวณตกเบิกวิทยฐานะ!$B$9:$P$1008,14,FALSE),0)</f>
        <v>0</v>
      </c>
      <c r="V1598" s="263">
        <f>IFERROR(VLOOKUP(B1598,คำนวณตกเบิกวิทยฐานะ!$B$9:$P$1008,15,FALSE),0)</f>
        <v>0</v>
      </c>
      <c r="W1598" s="264">
        <f t="shared" si="508"/>
        <v>0</v>
      </c>
      <c r="X1598" s="119" t="s">
        <v>169</v>
      </c>
      <c r="Y1598" s="209" t="s">
        <v>169</v>
      </c>
      <c r="Z1598" s="258"/>
      <c r="AA1598" s="253">
        <f t="shared" si="509"/>
        <v>0</v>
      </c>
      <c r="AB1598" s="253">
        <f t="shared" si="510"/>
        <v>0</v>
      </c>
      <c r="AC1598" s="253">
        <f t="shared" si="500"/>
        <v>0</v>
      </c>
      <c r="AD1598" s="253">
        <f t="shared" si="511"/>
        <v>0</v>
      </c>
      <c r="AE1598" s="268">
        <f t="shared" si="501"/>
        <v>0</v>
      </c>
      <c r="AF1598" s="269">
        <f t="shared" si="512"/>
        <v>0</v>
      </c>
      <c r="AG1598" s="270">
        <f t="shared" si="513"/>
        <v>0</v>
      </c>
      <c r="AH1598" s="121"/>
      <c r="AI1598" s="252"/>
      <c r="AJ1598" s="295"/>
      <c r="AK1598" s="301">
        <f t="shared" si="514"/>
        <v>0</v>
      </c>
      <c r="AL1598" s="119" t="s">
        <v>169</v>
      </c>
      <c r="AM1598" s="123" t="s">
        <v>169</v>
      </c>
      <c r="AN1598" s="122"/>
      <c r="AO1598" s="119" t="s">
        <v>169</v>
      </c>
      <c r="AP1598" s="123" t="s">
        <v>169</v>
      </c>
      <c r="AQ1598" s="124"/>
      <c r="AR1598" s="119" t="s">
        <v>169</v>
      </c>
      <c r="AS1598" s="123" t="s">
        <v>169</v>
      </c>
      <c r="AT1598" s="122"/>
      <c r="AU1598" s="280">
        <f t="shared" si="515"/>
        <v>0</v>
      </c>
      <c r="AV1598" s="281">
        <f t="shared" si="516"/>
        <v>0</v>
      </c>
      <c r="AW1598" s="291">
        <f t="shared" si="517"/>
        <v>0</v>
      </c>
      <c r="AX1598" s="283">
        <f t="shared" si="518"/>
        <v>0</v>
      </c>
    </row>
    <row r="1599" spans="1:50" ht="26.45" customHeight="1">
      <c r="A1599" s="117"/>
      <c r="B1599" s="245"/>
      <c r="C1599" s="136"/>
      <c r="D1599" s="208" t="str">
        <f t="shared" si="502"/>
        <v/>
      </c>
      <c r="E1599" s="129" t="s">
        <v>169</v>
      </c>
      <c r="F1599" s="209" t="s">
        <v>169</v>
      </c>
      <c r="G1599" s="135"/>
      <c r="H1599" s="258"/>
      <c r="I1599" s="259">
        <f t="shared" si="503"/>
        <v>0</v>
      </c>
      <c r="J1599" s="259">
        <f t="shared" si="504"/>
        <v>0</v>
      </c>
      <c r="K1599" s="259">
        <f t="shared" si="505"/>
        <v>0</v>
      </c>
      <c r="L1599" s="252"/>
      <c r="M1599" s="252"/>
      <c r="N1599" s="252"/>
      <c r="O1599" s="147">
        <v>0</v>
      </c>
      <c r="P1599" s="147">
        <v>0</v>
      </c>
      <c r="Q1599" s="137">
        <f t="shared" si="506"/>
        <v>0</v>
      </c>
      <c r="R1599" s="80">
        <f t="shared" si="507"/>
        <v>0</v>
      </c>
      <c r="S1599" s="147">
        <v>0</v>
      </c>
      <c r="T1599" s="121"/>
      <c r="U1599" s="263">
        <f>IFERROR(VLOOKUP(B1599,คำนวณตกเบิกวิทยฐานะ!$B$9:$P$1008,14,FALSE),0)</f>
        <v>0</v>
      </c>
      <c r="V1599" s="263">
        <f>IFERROR(VLOOKUP(B1599,คำนวณตกเบิกวิทยฐานะ!$B$9:$P$1008,15,FALSE),0)</f>
        <v>0</v>
      </c>
      <c r="W1599" s="264">
        <f t="shared" si="508"/>
        <v>0</v>
      </c>
      <c r="X1599" s="119" t="s">
        <v>169</v>
      </c>
      <c r="Y1599" s="209" t="s">
        <v>169</v>
      </c>
      <c r="Z1599" s="258"/>
      <c r="AA1599" s="253">
        <f t="shared" si="509"/>
        <v>0</v>
      </c>
      <c r="AB1599" s="253">
        <f t="shared" si="510"/>
        <v>0</v>
      </c>
      <c r="AC1599" s="253">
        <f t="shared" si="500"/>
        <v>0</v>
      </c>
      <c r="AD1599" s="253">
        <f t="shared" si="511"/>
        <v>0</v>
      </c>
      <c r="AE1599" s="268">
        <f t="shared" si="501"/>
        <v>0</v>
      </c>
      <c r="AF1599" s="269">
        <f t="shared" si="512"/>
        <v>0</v>
      </c>
      <c r="AG1599" s="270">
        <f t="shared" si="513"/>
        <v>0</v>
      </c>
      <c r="AH1599" s="121"/>
      <c r="AI1599" s="252"/>
      <c r="AJ1599" s="295"/>
      <c r="AK1599" s="301">
        <f t="shared" si="514"/>
        <v>0</v>
      </c>
      <c r="AL1599" s="119" t="s">
        <v>169</v>
      </c>
      <c r="AM1599" s="123" t="s">
        <v>169</v>
      </c>
      <c r="AN1599" s="122"/>
      <c r="AO1599" s="119" t="s">
        <v>169</v>
      </c>
      <c r="AP1599" s="123" t="s">
        <v>169</v>
      </c>
      <c r="AQ1599" s="124"/>
      <c r="AR1599" s="119" t="s">
        <v>169</v>
      </c>
      <c r="AS1599" s="123" t="s">
        <v>169</v>
      </c>
      <c r="AT1599" s="122"/>
      <c r="AU1599" s="280">
        <f t="shared" si="515"/>
        <v>0</v>
      </c>
      <c r="AV1599" s="281">
        <f t="shared" si="516"/>
        <v>0</v>
      </c>
      <c r="AW1599" s="291">
        <f t="shared" si="517"/>
        <v>0</v>
      </c>
      <c r="AX1599" s="283">
        <f t="shared" si="518"/>
        <v>0</v>
      </c>
    </row>
    <row r="1600" spans="1:50" ht="26.45" customHeight="1">
      <c r="A1600" s="117"/>
      <c r="B1600" s="245"/>
      <c r="C1600" s="136"/>
      <c r="D1600" s="208" t="str">
        <f t="shared" si="502"/>
        <v/>
      </c>
      <c r="E1600" s="129" t="s">
        <v>169</v>
      </c>
      <c r="F1600" s="209" t="s">
        <v>169</v>
      </c>
      <c r="G1600" s="135"/>
      <c r="H1600" s="258"/>
      <c r="I1600" s="259">
        <f t="shared" si="503"/>
        <v>0</v>
      </c>
      <c r="J1600" s="259">
        <f t="shared" si="504"/>
        <v>0</v>
      </c>
      <c r="K1600" s="259">
        <f t="shared" si="505"/>
        <v>0</v>
      </c>
      <c r="L1600" s="252"/>
      <c r="M1600" s="252"/>
      <c r="N1600" s="252"/>
      <c r="O1600" s="147">
        <v>0</v>
      </c>
      <c r="P1600" s="147">
        <v>0</v>
      </c>
      <c r="Q1600" s="137">
        <f t="shared" si="506"/>
        <v>0</v>
      </c>
      <c r="R1600" s="80">
        <f t="shared" si="507"/>
        <v>0</v>
      </c>
      <c r="S1600" s="147">
        <v>0</v>
      </c>
      <c r="T1600" s="121"/>
      <c r="U1600" s="263">
        <f>IFERROR(VLOOKUP(B1600,คำนวณตกเบิกวิทยฐานะ!$B$9:$P$1008,14,FALSE),0)</f>
        <v>0</v>
      </c>
      <c r="V1600" s="263">
        <f>IFERROR(VLOOKUP(B1600,คำนวณตกเบิกวิทยฐานะ!$B$9:$P$1008,15,FALSE),0)</f>
        <v>0</v>
      </c>
      <c r="W1600" s="264">
        <f t="shared" si="508"/>
        <v>0</v>
      </c>
      <c r="X1600" s="119" t="s">
        <v>169</v>
      </c>
      <c r="Y1600" s="209" t="s">
        <v>169</v>
      </c>
      <c r="Z1600" s="258"/>
      <c r="AA1600" s="253">
        <f t="shared" si="509"/>
        <v>0</v>
      </c>
      <c r="AB1600" s="253">
        <f t="shared" si="510"/>
        <v>0</v>
      </c>
      <c r="AC1600" s="253">
        <f t="shared" si="500"/>
        <v>0</v>
      </c>
      <c r="AD1600" s="253">
        <f t="shared" si="511"/>
        <v>0</v>
      </c>
      <c r="AE1600" s="268">
        <f t="shared" si="501"/>
        <v>0</v>
      </c>
      <c r="AF1600" s="269">
        <f t="shared" si="512"/>
        <v>0</v>
      </c>
      <c r="AG1600" s="270">
        <f t="shared" si="513"/>
        <v>0</v>
      </c>
      <c r="AH1600" s="121"/>
      <c r="AI1600" s="252"/>
      <c r="AJ1600" s="295"/>
      <c r="AK1600" s="301">
        <f t="shared" si="514"/>
        <v>0</v>
      </c>
      <c r="AL1600" s="119" t="s">
        <v>169</v>
      </c>
      <c r="AM1600" s="123" t="s">
        <v>169</v>
      </c>
      <c r="AN1600" s="122"/>
      <c r="AO1600" s="119" t="s">
        <v>169</v>
      </c>
      <c r="AP1600" s="123" t="s">
        <v>169</v>
      </c>
      <c r="AQ1600" s="124"/>
      <c r="AR1600" s="119" t="s">
        <v>169</v>
      </c>
      <c r="AS1600" s="123" t="s">
        <v>169</v>
      </c>
      <c r="AT1600" s="122"/>
      <c r="AU1600" s="280">
        <f t="shared" si="515"/>
        <v>0</v>
      </c>
      <c r="AV1600" s="281">
        <f t="shared" si="516"/>
        <v>0</v>
      </c>
      <c r="AW1600" s="291">
        <f t="shared" si="517"/>
        <v>0</v>
      </c>
      <c r="AX1600" s="283">
        <f t="shared" si="518"/>
        <v>0</v>
      </c>
    </row>
    <row r="1601" spans="1:50" ht="26.45" customHeight="1">
      <c r="A1601" s="117"/>
      <c r="B1601" s="245"/>
      <c r="C1601" s="136"/>
      <c r="D1601" s="208" t="str">
        <f t="shared" si="502"/>
        <v/>
      </c>
      <c r="E1601" s="129" t="s">
        <v>169</v>
      </c>
      <c r="F1601" s="209" t="s">
        <v>169</v>
      </c>
      <c r="G1601" s="135"/>
      <c r="H1601" s="258"/>
      <c r="I1601" s="259">
        <f t="shared" si="503"/>
        <v>0</v>
      </c>
      <c r="J1601" s="259">
        <f t="shared" si="504"/>
        <v>0</v>
      </c>
      <c r="K1601" s="259">
        <f t="shared" si="505"/>
        <v>0</v>
      </c>
      <c r="L1601" s="252"/>
      <c r="M1601" s="252"/>
      <c r="N1601" s="252"/>
      <c r="O1601" s="147">
        <v>0</v>
      </c>
      <c r="P1601" s="147">
        <v>0</v>
      </c>
      <c r="Q1601" s="137">
        <f t="shared" si="506"/>
        <v>0</v>
      </c>
      <c r="R1601" s="80">
        <f t="shared" si="507"/>
        <v>0</v>
      </c>
      <c r="S1601" s="147">
        <v>0</v>
      </c>
      <c r="T1601" s="121"/>
      <c r="U1601" s="263">
        <f>IFERROR(VLOOKUP(B1601,คำนวณตกเบิกวิทยฐานะ!$B$9:$P$1008,14,FALSE),0)</f>
        <v>0</v>
      </c>
      <c r="V1601" s="263">
        <f>IFERROR(VLOOKUP(B1601,คำนวณตกเบิกวิทยฐานะ!$B$9:$P$1008,15,FALSE),0)</f>
        <v>0</v>
      </c>
      <c r="W1601" s="264">
        <f t="shared" si="508"/>
        <v>0</v>
      </c>
      <c r="X1601" s="119" t="s">
        <v>169</v>
      </c>
      <c r="Y1601" s="209" t="s">
        <v>169</v>
      </c>
      <c r="Z1601" s="258"/>
      <c r="AA1601" s="253">
        <f t="shared" si="509"/>
        <v>0</v>
      </c>
      <c r="AB1601" s="253">
        <f t="shared" si="510"/>
        <v>0</v>
      </c>
      <c r="AC1601" s="253">
        <f t="shared" si="500"/>
        <v>0</v>
      </c>
      <c r="AD1601" s="253">
        <f t="shared" si="511"/>
        <v>0</v>
      </c>
      <c r="AE1601" s="268">
        <f t="shared" si="501"/>
        <v>0</v>
      </c>
      <c r="AF1601" s="269">
        <f t="shared" si="512"/>
        <v>0</v>
      </c>
      <c r="AG1601" s="270">
        <f t="shared" si="513"/>
        <v>0</v>
      </c>
      <c r="AH1601" s="121"/>
      <c r="AI1601" s="252"/>
      <c r="AJ1601" s="295"/>
      <c r="AK1601" s="301">
        <f t="shared" si="514"/>
        <v>0</v>
      </c>
      <c r="AL1601" s="119" t="s">
        <v>169</v>
      </c>
      <c r="AM1601" s="123" t="s">
        <v>169</v>
      </c>
      <c r="AN1601" s="122"/>
      <c r="AO1601" s="119" t="s">
        <v>169</v>
      </c>
      <c r="AP1601" s="123" t="s">
        <v>169</v>
      </c>
      <c r="AQ1601" s="124"/>
      <c r="AR1601" s="119" t="s">
        <v>169</v>
      </c>
      <c r="AS1601" s="123" t="s">
        <v>169</v>
      </c>
      <c r="AT1601" s="122"/>
      <c r="AU1601" s="280">
        <f t="shared" si="515"/>
        <v>0</v>
      </c>
      <c r="AV1601" s="281">
        <f t="shared" si="516"/>
        <v>0</v>
      </c>
      <c r="AW1601" s="291">
        <f t="shared" si="517"/>
        <v>0</v>
      </c>
      <c r="AX1601" s="283">
        <f t="shared" si="518"/>
        <v>0</v>
      </c>
    </row>
    <row r="1602" spans="1:50" ht="26.45" customHeight="1">
      <c r="A1602" s="117"/>
      <c r="B1602" s="245"/>
      <c r="C1602" s="136"/>
      <c r="D1602" s="208" t="str">
        <f t="shared" si="502"/>
        <v/>
      </c>
      <c r="E1602" s="129" t="s">
        <v>169</v>
      </c>
      <c r="F1602" s="209" t="s">
        <v>169</v>
      </c>
      <c r="G1602" s="135"/>
      <c r="H1602" s="258"/>
      <c r="I1602" s="259">
        <f t="shared" si="503"/>
        <v>0</v>
      </c>
      <c r="J1602" s="259">
        <f t="shared" si="504"/>
        <v>0</v>
      </c>
      <c r="K1602" s="259">
        <f t="shared" si="505"/>
        <v>0</v>
      </c>
      <c r="L1602" s="252"/>
      <c r="M1602" s="252"/>
      <c r="N1602" s="252"/>
      <c r="O1602" s="147">
        <v>0</v>
      </c>
      <c r="P1602" s="147">
        <v>0</v>
      </c>
      <c r="Q1602" s="137">
        <f t="shared" si="506"/>
        <v>0</v>
      </c>
      <c r="R1602" s="80">
        <f t="shared" si="507"/>
        <v>0</v>
      </c>
      <c r="S1602" s="147">
        <v>0</v>
      </c>
      <c r="T1602" s="121"/>
      <c r="U1602" s="263">
        <f>IFERROR(VLOOKUP(B1602,คำนวณตกเบิกวิทยฐานะ!$B$9:$P$1008,14,FALSE),0)</f>
        <v>0</v>
      </c>
      <c r="V1602" s="263">
        <f>IFERROR(VLOOKUP(B1602,คำนวณตกเบิกวิทยฐานะ!$B$9:$P$1008,15,FALSE),0)</f>
        <v>0</v>
      </c>
      <c r="W1602" s="264">
        <f t="shared" si="508"/>
        <v>0</v>
      </c>
      <c r="X1602" s="119" t="s">
        <v>169</v>
      </c>
      <c r="Y1602" s="209" t="s">
        <v>169</v>
      </c>
      <c r="Z1602" s="258"/>
      <c r="AA1602" s="253">
        <f t="shared" si="509"/>
        <v>0</v>
      </c>
      <c r="AB1602" s="253">
        <f t="shared" si="510"/>
        <v>0</v>
      </c>
      <c r="AC1602" s="253">
        <f t="shared" si="500"/>
        <v>0</v>
      </c>
      <c r="AD1602" s="253">
        <f t="shared" si="511"/>
        <v>0</v>
      </c>
      <c r="AE1602" s="268">
        <f t="shared" si="501"/>
        <v>0</v>
      </c>
      <c r="AF1602" s="269">
        <f t="shared" si="512"/>
        <v>0</v>
      </c>
      <c r="AG1602" s="270">
        <f t="shared" si="513"/>
        <v>0</v>
      </c>
      <c r="AH1602" s="121"/>
      <c r="AI1602" s="252"/>
      <c r="AJ1602" s="295"/>
      <c r="AK1602" s="301">
        <f t="shared" si="514"/>
        <v>0</v>
      </c>
      <c r="AL1602" s="119" t="s">
        <v>169</v>
      </c>
      <c r="AM1602" s="123" t="s">
        <v>169</v>
      </c>
      <c r="AN1602" s="122"/>
      <c r="AO1602" s="119" t="s">
        <v>169</v>
      </c>
      <c r="AP1602" s="123" t="s">
        <v>169</v>
      </c>
      <c r="AQ1602" s="124"/>
      <c r="AR1602" s="119" t="s">
        <v>169</v>
      </c>
      <c r="AS1602" s="123" t="s">
        <v>169</v>
      </c>
      <c r="AT1602" s="122"/>
      <c r="AU1602" s="280">
        <f t="shared" si="515"/>
        <v>0</v>
      </c>
      <c r="AV1602" s="281">
        <f t="shared" si="516"/>
        <v>0</v>
      </c>
      <c r="AW1602" s="291">
        <f t="shared" si="517"/>
        <v>0</v>
      </c>
      <c r="AX1602" s="283">
        <f t="shared" si="518"/>
        <v>0</v>
      </c>
    </row>
    <row r="1603" spans="1:50" ht="26.45" customHeight="1">
      <c r="A1603" s="117"/>
      <c r="B1603" s="245"/>
      <c r="C1603" s="136"/>
      <c r="D1603" s="208" t="str">
        <f t="shared" si="502"/>
        <v/>
      </c>
      <c r="E1603" s="129" t="s">
        <v>169</v>
      </c>
      <c r="F1603" s="209" t="s">
        <v>169</v>
      </c>
      <c r="G1603" s="135"/>
      <c r="H1603" s="258"/>
      <c r="I1603" s="259">
        <f t="shared" si="503"/>
        <v>0</v>
      </c>
      <c r="J1603" s="259">
        <f t="shared" si="504"/>
        <v>0</v>
      </c>
      <c r="K1603" s="259">
        <f t="shared" si="505"/>
        <v>0</v>
      </c>
      <c r="L1603" s="252"/>
      <c r="M1603" s="252"/>
      <c r="N1603" s="252"/>
      <c r="O1603" s="147">
        <v>0</v>
      </c>
      <c r="P1603" s="147">
        <v>0</v>
      </c>
      <c r="Q1603" s="137">
        <f t="shared" si="506"/>
        <v>0</v>
      </c>
      <c r="R1603" s="80">
        <f t="shared" si="507"/>
        <v>0</v>
      </c>
      <c r="S1603" s="147">
        <v>0</v>
      </c>
      <c r="T1603" s="121"/>
      <c r="U1603" s="263">
        <f>IFERROR(VLOOKUP(B1603,คำนวณตกเบิกวิทยฐานะ!$B$9:$P$1008,14,FALSE),0)</f>
        <v>0</v>
      </c>
      <c r="V1603" s="263">
        <f>IFERROR(VLOOKUP(B1603,คำนวณตกเบิกวิทยฐานะ!$B$9:$P$1008,15,FALSE),0)</f>
        <v>0</v>
      </c>
      <c r="W1603" s="264">
        <f t="shared" si="508"/>
        <v>0</v>
      </c>
      <c r="X1603" s="119" t="s">
        <v>169</v>
      </c>
      <c r="Y1603" s="209" t="s">
        <v>169</v>
      </c>
      <c r="Z1603" s="258"/>
      <c r="AA1603" s="253">
        <f t="shared" si="509"/>
        <v>0</v>
      </c>
      <c r="AB1603" s="253">
        <f t="shared" si="510"/>
        <v>0</v>
      </c>
      <c r="AC1603" s="253">
        <f t="shared" si="500"/>
        <v>0</v>
      </c>
      <c r="AD1603" s="253">
        <f t="shared" si="511"/>
        <v>0</v>
      </c>
      <c r="AE1603" s="268">
        <f t="shared" si="501"/>
        <v>0</v>
      </c>
      <c r="AF1603" s="269">
        <f t="shared" si="512"/>
        <v>0</v>
      </c>
      <c r="AG1603" s="270">
        <f t="shared" si="513"/>
        <v>0</v>
      </c>
      <c r="AH1603" s="121"/>
      <c r="AI1603" s="252"/>
      <c r="AJ1603" s="295"/>
      <c r="AK1603" s="301">
        <f t="shared" si="514"/>
        <v>0</v>
      </c>
      <c r="AL1603" s="119" t="s">
        <v>169</v>
      </c>
      <c r="AM1603" s="123" t="s">
        <v>169</v>
      </c>
      <c r="AN1603" s="122"/>
      <c r="AO1603" s="119" t="s">
        <v>169</v>
      </c>
      <c r="AP1603" s="123" t="s">
        <v>169</v>
      </c>
      <c r="AQ1603" s="124"/>
      <c r="AR1603" s="119" t="s">
        <v>169</v>
      </c>
      <c r="AS1603" s="123" t="s">
        <v>169</v>
      </c>
      <c r="AT1603" s="122"/>
      <c r="AU1603" s="280">
        <f t="shared" si="515"/>
        <v>0</v>
      </c>
      <c r="AV1603" s="281">
        <f t="shared" si="516"/>
        <v>0</v>
      </c>
      <c r="AW1603" s="291">
        <f t="shared" si="517"/>
        <v>0</v>
      </c>
      <c r="AX1603" s="283">
        <f t="shared" si="518"/>
        <v>0</v>
      </c>
    </row>
    <row r="1604" spans="1:50" ht="26.45" customHeight="1">
      <c r="A1604" s="117"/>
      <c r="B1604" s="245"/>
      <c r="C1604" s="136"/>
      <c r="D1604" s="208" t="str">
        <f t="shared" si="502"/>
        <v/>
      </c>
      <c r="E1604" s="129" t="s">
        <v>169</v>
      </c>
      <c r="F1604" s="209" t="s">
        <v>169</v>
      </c>
      <c r="G1604" s="135"/>
      <c r="H1604" s="258"/>
      <c r="I1604" s="259">
        <f t="shared" si="503"/>
        <v>0</v>
      </c>
      <c r="J1604" s="259">
        <f t="shared" si="504"/>
        <v>0</v>
      </c>
      <c r="K1604" s="259">
        <f t="shared" si="505"/>
        <v>0</v>
      </c>
      <c r="L1604" s="252"/>
      <c r="M1604" s="252"/>
      <c r="N1604" s="252"/>
      <c r="O1604" s="147">
        <v>0</v>
      </c>
      <c r="P1604" s="147">
        <v>0</v>
      </c>
      <c r="Q1604" s="137">
        <f t="shared" si="506"/>
        <v>0</v>
      </c>
      <c r="R1604" s="80">
        <f t="shared" si="507"/>
        <v>0</v>
      </c>
      <c r="S1604" s="147">
        <v>0</v>
      </c>
      <c r="T1604" s="121"/>
      <c r="U1604" s="263">
        <f>IFERROR(VLOOKUP(B1604,คำนวณตกเบิกวิทยฐานะ!$B$9:$P$1008,14,FALSE),0)</f>
        <v>0</v>
      </c>
      <c r="V1604" s="263">
        <f>IFERROR(VLOOKUP(B1604,คำนวณตกเบิกวิทยฐานะ!$B$9:$P$1008,15,FALSE),0)</f>
        <v>0</v>
      </c>
      <c r="W1604" s="264">
        <f t="shared" si="508"/>
        <v>0</v>
      </c>
      <c r="X1604" s="119" t="s">
        <v>169</v>
      </c>
      <c r="Y1604" s="209" t="s">
        <v>169</v>
      </c>
      <c r="Z1604" s="258"/>
      <c r="AA1604" s="253">
        <f t="shared" si="509"/>
        <v>0</v>
      </c>
      <c r="AB1604" s="253">
        <f t="shared" si="510"/>
        <v>0</v>
      </c>
      <c r="AC1604" s="253">
        <f t="shared" si="500"/>
        <v>0</v>
      </c>
      <c r="AD1604" s="253">
        <f t="shared" si="511"/>
        <v>0</v>
      </c>
      <c r="AE1604" s="268">
        <f t="shared" si="501"/>
        <v>0</v>
      </c>
      <c r="AF1604" s="269">
        <f t="shared" si="512"/>
        <v>0</v>
      </c>
      <c r="AG1604" s="270">
        <f t="shared" si="513"/>
        <v>0</v>
      </c>
      <c r="AH1604" s="121"/>
      <c r="AI1604" s="252"/>
      <c r="AJ1604" s="295"/>
      <c r="AK1604" s="301">
        <f t="shared" si="514"/>
        <v>0</v>
      </c>
      <c r="AL1604" s="119" t="s">
        <v>169</v>
      </c>
      <c r="AM1604" s="123" t="s">
        <v>169</v>
      </c>
      <c r="AN1604" s="122"/>
      <c r="AO1604" s="119" t="s">
        <v>169</v>
      </c>
      <c r="AP1604" s="123" t="s">
        <v>169</v>
      </c>
      <c r="AQ1604" s="124"/>
      <c r="AR1604" s="119" t="s">
        <v>169</v>
      </c>
      <c r="AS1604" s="123" t="s">
        <v>169</v>
      </c>
      <c r="AT1604" s="122"/>
      <c r="AU1604" s="280">
        <f t="shared" si="515"/>
        <v>0</v>
      </c>
      <c r="AV1604" s="281">
        <f t="shared" si="516"/>
        <v>0</v>
      </c>
      <c r="AW1604" s="291">
        <f t="shared" si="517"/>
        <v>0</v>
      </c>
      <c r="AX1604" s="283">
        <f t="shared" si="518"/>
        <v>0</v>
      </c>
    </row>
    <row r="1605" spans="1:50" ht="26.45" customHeight="1">
      <c r="A1605" s="117"/>
      <c r="B1605" s="245"/>
      <c r="C1605" s="136"/>
      <c r="D1605" s="208" t="str">
        <f t="shared" si="502"/>
        <v/>
      </c>
      <c r="E1605" s="129" t="s">
        <v>169</v>
      </c>
      <c r="F1605" s="209" t="s">
        <v>169</v>
      </c>
      <c r="G1605" s="135"/>
      <c r="H1605" s="258"/>
      <c r="I1605" s="259">
        <f t="shared" si="503"/>
        <v>0</v>
      </c>
      <c r="J1605" s="259">
        <f t="shared" si="504"/>
        <v>0</v>
      </c>
      <c r="K1605" s="259">
        <f t="shared" si="505"/>
        <v>0</v>
      </c>
      <c r="L1605" s="252"/>
      <c r="M1605" s="252"/>
      <c r="N1605" s="252"/>
      <c r="O1605" s="147">
        <v>0</v>
      </c>
      <c r="P1605" s="147">
        <v>0</v>
      </c>
      <c r="Q1605" s="137">
        <f t="shared" si="506"/>
        <v>0</v>
      </c>
      <c r="R1605" s="80">
        <f t="shared" si="507"/>
        <v>0</v>
      </c>
      <c r="S1605" s="147">
        <v>0</v>
      </c>
      <c r="T1605" s="121"/>
      <c r="U1605" s="263">
        <f>IFERROR(VLOOKUP(B1605,คำนวณตกเบิกวิทยฐานะ!$B$9:$P$1008,14,FALSE),0)</f>
        <v>0</v>
      </c>
      <c r="V1605" s="263">
        <f>IFERROR(VLOOKUP(B1605,คำนวณตกเบิกวิทยฐานะ!$B$9:$P$1008,15,FALSE),0)</f>
        <v>0</v>
      </c>
      <c r="W1605" s="264">
        <f t="shared" si="508"/>
        <v>0</v>
      </c>
      <c r="X1605" s="119" t="s">
        <v>169</v>
      </c>
      <c r="Y1605" s="209" t="s">
        <v>169</v>
      </c>
      <c r="Z1605" s="258"/>
      <c r="AA1605" s="253">
        <f t="shared" si="509"/>
        <v>0</v>
      </c>
      <c r="AB1605" s="253">
        <f t="shared" si="510"/>
        <v>0</v>
      </c>
      <c r="AC1605" s="253">
        <f t="shared" si="500"/>
        <v>0</v>
      </c>
      <c r="AD1605" s="253">
        <f t="shared" si="511"/>
        <v>0</v>
      </c>
      <c r="AE1605" s="268">
        <f t="shared" si="501"/>
        <v>0</v>
      </c>
      <c r="AF1605" s="269">
        <f t="shared" si="512"/>
        <v>0</v>
      </c>
      <c r="AG1605" s="270">
        <f t="shared" si="513"/>
        <v>0</v>
      </c>
      <c r="AH1605" s="121"/>
      <c r="AI1605" s="252"/>
      <c r="AJ1605" s="295"/>
      <c r="AK1605" s="301">
        <f t="shared" si="514"/>
        <v>0</v>
      </c>
      <c r="AL1605" s="119" t="s">
        <v>169</v>
      </c>
      <c r="AM1605" s="123" t="s">
        <v>169</v>
      </c>
      <c r="AN1605" s="122"/>
      <c r="AO1605" s="119" t="s">
        <v>169</v>
      </c>
      <c r="AP1605" s="123" t="s">
        <v>169</v>
      </c>
      <c r="AQ1605" s="124"/>
      <c r="AR1605" s="119" t="s">
        <v>169</v>
      </c>
      <c r="AS1605" s="123" t="s">
        <v>169</v>
      </c>
      <c r="AT1605" s="122"/>
      <c r="AU1605" s="280">
        <f t="shared" si="515"/>
        <v>0</v>
      </c>
      <c r="AV1605" s="281">
        <f t="shared" si="516"/>
        <v>0</v>
      </c>
      <c r="AW1605" s="291">
        <f t="shared" si="517"/>
        <v>0</v>
      </c>
      <c r="AX1605" s="283">
        <f t="shared" si="518"/>
        <v>0</v>
      </c>
    </row>
    <row r="1606" spans="1:50" ht="26.45" customHeight="1">
      <c r="A1606" s="117"/>
      <c r="B1606" s="245"/>
      <c r="C1606" s="136"/>
      <c r="D1606" s="208" t="str">
        <f t="shared" si="502"/>
        <v/>
      </c>
      <c r="E1606" s="129" t="s">
        <v>169</v>
      </c>
      <c r="F1606" s="209" t="s">
        <v>169</v>
      </c>
      <c r="G1606" s="135"/>
      <c r="H1606" s="258"/>
      <c r="I1606" s="259">
        <f t="shared" si="503"/>
        <v>0</v>
      </c>
      <c r="J1606" s="259">
        <f t="shared" si="504"/>
        <v>0</v>
      </c>
      <c r="K1606" s="259">
        <f t="shared" si="505"/>
        <v>0</v>
      </c>
      <c r="L1606" s="252"/>
      <c r="M1606" s="252"/>
      <c r="N1606" s="252"/>
      <c r="O1606" s="147">
        <v>0</v>
      </c>
      <c r="P1606" s="147">
        <v>0</v>
      </c>
      <c r="Q1606" s="137">
        <f t="shared" si="506"/>
        <v>0</v>
      </c>
      <c r="R1606" s="80">
        <f t="shared" si="507"/>
        <v>0</v>
      </c>
      <c r="S1606" s="147">
        <v>0</v>
      </c>
      <c r="T1606" s="121"/>
      <c r="U1606" s="263">
        <f>IFERROR(VLOOKUP(B1606,คำนวณตกเบิกวิทยฐานะ!$B$9:$P$1008,14,FALSE),0)</f>
        <v>0</v>
      </c>
      <c r="V1606" s="263">
        <f>IFERROR(VLOOKUP(B1606,คำนวณตกเบิกวิทยฐานะ!$B$9:$P$1008,15,FALSE),0)</f>
        <v>0</v>
      </c>
      <c r="W1606" s="264">
        <f t="shared" si="508"/>
        <v>0</v>
      </c>
      <c r="X1606" s="119" t="s">
        <v>169</v>
      </c>
      <c r="Y1606" s="209" t="s">
        <v>169</v>
      </c>
      <c r="Z1606" s="258"/>
      <c r="AA1606" s="253">
        <f t="shared" si="509"/>
        <v>0</v>
      </c>
      <c r="AB1606" s="253">
        <f t="shared" si="510"/>
        <v>0</v>
      </c>
      <c r="AC1606" s="253">
        <f t="shared" si="500"/>
        <v>0</v>
      </c>
      <c r="AD1606" s="253">
        <f t="shared" si="511"/>
        <v>0</v>
      </c>
      <c r="AE1606" s="268">
        <f t="shared" si="501"/>
        <v>0</v>
      </c>
      <c r="AF1606" s="269">
        <f t="shared" si="512"/>
        <v>0</v>
      </c>
      <c r="AG1606" s="270">
        <f t="shared" si="513"/>
        <v>0</v>
      </c>
      <c r="AH1606" s="121"/>
      <c r="AI1606" s="252"/>
      <c r="AJ1606" s="295"/>
      <c r="AK1606" s="301">
        <f t="shared" si="514"/>
        <v>0</v>
      </c>
      <c r="AL1606" s="119" t="s">
        <v>169</v>
      </c>
      <c r="AM1606" s="123" t="s">
        <v>169</v>
      </c>
      <c r="AN1606" s="122"/>
      <c r="AO1606" s="119" t="s">
        <v>169</v>
      </c>
      <c r="AP1606" s="123" t="s">
        <v>169</v>
      </c>
      <c r="AQ1606" s="124"/>
      <c r="AR1606" s="119" t="s">
        <v>169</v>
      </c>
      <c r="AS1606" s="123" t="s">
        <v>169</v>
      </c>
      <c r="AT1606" s="122"/>
      <c r="AU1606" s="280">
        <f t="shared" si="515"/>
        <v>0</v>
      </c>
      <c r="AV1606" s="281">
        <f t="shared" si="516"/>
        <v>0</v>
      </c>
      <c r="AW1606" s="291">
        <f t="shared" si="517"/>
        <v>0</v>
      </c>
      <c r="AX1606" s="283">
        <f t="shared" si="518"/>
        <v>0</v>
      </c>
    </row>
    <row r="1607" spans="1:50" ht="26.45" customHeight="1">
      <c r="A1607" s="117"/>
      <c r="B1607" s="245"/>
      <c r="C1607" s="136"/>
      <c r="D1607" s="208" t="str">
        <f t="shared" si="502"/>
        <v/>
      </c>
      <c r="E1607" s="129" t="s">
        <v>169</v>
      </c>
      <c r="F1607" s="209" t="s">
        <v>169</v>
      </c>
      <c r="G1607" s="135"/>
      <c r="H1607" s="258"/>
      <c r="I1607" s="259">
        <f t="shared" si="503"/>
        <v>0</v>
      </c>
      <c r="J1607" s="259">
        <f t="shared" si="504"/>
        <v>0</v>
      </c>
      <c r="K1607" s="259">
        <f t="shared" si="505"/>
        <v>0</v>
      </c>
      <c r="L1607" s="252"/>
      <c r="M1607" s="252"/>
      <c r="N1607" s="252"/>
      <c r="O1607" s="147">
        <v>0</v>
      </c>
      <c r="P1607" s="147">
        <v>0</v>
      </c>
      <c r="Q1607" s="137">
        <f t="shared" si="506"/>
        <v>0</v>
      </c>
      <c r="R1607" s="80">
        <f t="shared" si="507"/>
        <v>0</v>
      </c>
      <c r="S1607" s="147">
        <v>0</v>
      </c>
      <c r="T1607" s="121"/>
      <c r="U1607" s="263">
        <f>IFERROR(VLOOKUP(B1607,คำนวณตกเบิกวิทยฐานะ!$B$9:$P$1008,14,FALSE),0)</f>
        <v>0</v>
      </c>
      <c r="V1607" s="263">
        <f>IFERROR(VLOOKUP(B1607,คำนวณตกเบิกวิทยฐานะ!$B$9:$P$1008,15,FALSE),0)</f>
        <v>0</v>
      </c>
      <c r="W1607" s="264">
        <f t="shared" si="508"/>
        <v>0</v>
      </c>
      <c r="X1607" s="119" t="s">
        <v>169</v>
      </c>
      <c r="Y1607" s="209" t="s">
        <v>169</v>
      </c>
      <c r="Z1607" s="258"/>
      <c r="AA1607" s="253">
        <f t="shared" si="509"/>
        <v>0</v>
      </c>
      <c r="AB1607" s="253">
        <f t="shared" si="510"/>
        <v>0</v>
      </c>
      <c r="AC1607" s="253">
        <f t="shared" si="500"/>
        <v>0</v>
      </c>
      <c r="AD1607" s="253">
        <f t="shared" si="511"/>
        <v>0</v>
      </c>
      <c r="AE1607" s="268">
        <f t="shared" si="501"/>
        <v>0</v>
      </c>
      <c r="AF1607" s="269">
        <f t="shared" si="512"/>
        <v>0</v>
      </c>
      <c r="AG1607" s="270">
        <f t="shared" si="513"/>
        <v>0</v>
      </c>
      <c r="AH1607" s="121"/>
      <c r="AI1607" s="252"/>
      <c r="AJ1607" s="295"/>
      <c r="AK1607" s="301">
        <f t="shared" si="514"/>
        <v>0</v>
      </c>
      <c r="AL1607" s="119" t="s">
        <v>169</v>
      </c>
      <c r="AM1607" s="123" t="s">
        <v>169</v>
      </c>
      <c r="AN1607" s="122"/>
      <c r="AO1607" s="119" t="s">
        <v>169</v>
      </c>
      <c r="AP1607" s="123" t="s">
        <v>169</v>
      </c>
      <c r="AQ1607" s="124"/>
      <c r="AR1607" s="119" t="s">
        <v>169</v>
      </c>
      <c r="AS1607" s="123" t="s">
        <v>169</v>
      </c>
      <c r="AT1607" s="122"/>
      <c r="AU1607" s="280">
        <f t="shared" si="515"/>
        <v>0</v>
      </c>
      <c r="AV1607" s="281">
        <f t="shared" si="516"/>
        <v>0</v>
      </c>
      <c r="AW1607" s="291">
        <f t="shared" si="517"/>
        <v>0</v>
      </c>
      <c r="AX1607" s="283">
        <f t="shared" si="518"/>
        <v>0</v>
      </c>
    </row>
    <row r="1608" spans="1:50" ht="26.45" customHeight="1">
      <c r="A1608" s="117"/>
      <c r="B1608" s="245"/>
      <c r="C1608" s="136"/>
      <c r="D1608" s="208" t="str">
        <f t="shared" si="502"/>
        <v/>
      </c>
      <c r="E1608" s="129" t="s">
        <v>169</v>
      </c>
      <c r="F1608" s="209" t="s">
        <v>169</v>
      </c>
      <c r="G1608" s="135"/>
      <c r="H1608" s="258"/>
      <c r="I1608" s="259">
        <f t="shared" si="503"/>
        <v>0</v>
      </c>
      <c r="J1608" s="259">
        <f t="shared" si="504"/>
        <v>0</v>
      </c>
      <c r="K1608" s="259">
        <f t="shared" si="505"/>
        <v>0</v>
      </c>
      <c r="L1608" s="252"/>
      <c r="M1608" s="252"/>
      <c r="N1608" s="252"/>
      <c r="O1608" s="147">
        <v>0</v>
      </c>
      <c r="P1608" s="147">
        <v>0</v>
      </c>
      <c r="Q1608" s="137">
        <f t="shared" si="506"/>
        <v>0</v>
      </c>
      <c r="R1608" s="80">
        <f t="shared" si="507"/>
        <v>0</v>
      </c>
      <c r="S1608" s="147">
        <v>0</v>
      </c>
      <c r="T1608" s="121"/>
      <c r="U1608" s="263">
        <f>IFERROR(VLOOKUP(B1608,คำนวณตกเบิกวิทยฐานะ!$B$9:$P$1008,14,FALSE),0)</f>
        <v>0</v>
      </c>
      <c r="V1608" s="263">
        <f>IFERROR(VLOOKUP(B1608,คำนวณตกเบิกวิทยฐานะ!$B$9:$P$1008,15,FALSE),0)</f>
        <v>0</v>
      </c>
      <c r="W1608" s="264">
        <f t="shared" si="508"/>
        <v>0</v>
      </c>
      <c r="X1608" s="119" t="s">
        <v>169</v>
      </c>
      <c r="Y1608" s="209" t="s">
        <v>169</v>
      </c>
      <c r="Z1608" s="258"/>
      <c r="AA1608" s="253">
        <f t="shared" si="509"/>
        <v>0</v>
      </c>
      <c r="AB1608" s="253">
        <f t="shared" si="510"/>
        <v>0</v>
      </c>
      <c r="AC1608" s="253">
        <f t="shared" si="500"/>
        <v>0</v>
      </c>
      <c r="AD1608" s="253">
        <f t="shared" si="511"/>
        <v>0</v>
      </c>
      <c r="AE1608" s="268">
        <f t="shared" si="501"/>
        <v>0</v>
      </c>
      <c r="AF1608" s="269">
        <f t="shared" si="512"/>
        <v>0</v>
      </c>
      <c r="AG1608" s="270">
        <f t="shared" si="513"/>
        <v>0</v>
      </c>
      <c r="AH1608" s="121"/>
      <c r="AI1608" s="252"/>
      <c r="AJ1608" s="295"/>
      <c r="AK1608" s="301">
        <f t="shared" si="514"/>
        <v>0</v>
      </c>
      <c r="AL1608" s="119" t="s">
        <v>169</v>
      </c>
      <c r="AM1608" s="123" t="s">
        <v>169</v>
      </c>
      <c r="AN1608" s="122"/>
      <c r="AO1608" s="119" t="s">
        <v>169</v>
      </c>
      <c r="AP1608" s="123" t="s">
        <v>169</v>
      </c>
      <c r="AQ1608" s="124"/>
      <c r="AR1608" s="119" t="s">
        <v>169</v>
      </c>
      <c r="AS1608" s="123" t="s">
        <v>169</v>
      </c>
      <c r="AT1608" s="122"/>
      <c r="AU1608" s="280">
        <f t="shared" si="515"/>
        <v>0</v>
      </c>
      <c r="AV1608" s="281">
        <f t="shared" si="516"/>
        <v>0</v>
      </c>
      <c r="AW1608" s="291">
        <f t="shared" si="517"/>
        <v>0</v>
      </c>
      <c r="AX1608" s="283">
        <f t="shared" si="518"/>
        <v>0</v>
      </c>
    </row>
    <row r="1609" spans="1:50" ht="26.45" customHeight="1">
      <c r="A1609" s="117"/>
      <c r="B1609" s="245"/>
      <c r="C1609" s="136"/>
      <c r="D1609" s="208" t="str">
        <f t="shared" si="502"/>
        <v/>
      </c>
      <c r="E1609" s="129" t="s">
        <v>169</v>
      </c>
      <c r="F1609" s="209" t="s">
        <v>169</v>
      </c>
      <c r="G1609" s="135"/>
      <c r="H1609" s="258"/>
      <c r="I1609" s="259">
        <f t="shared" si="503"/>
        <v>0</v>
      </c>
      <c r="J1609" s="259">
        <f t="shared" si="504"/>
        <v>0</v>
      </c>
      <c r="K1609" s="259">
        <f t="shared" si="505"/>
        <v>0</v>
      </c>
      <c r="L1609" s="252"/>
      <c r="M1609" s="252"/>
      <c r="N1609" s="252"/>
      <c r="O1609" s="147">
        <v>0</v>
      </c>
      <c r="P1609" s="147">
        <v>0</v>
      </c>
      <c r="Q1609" s="137">
        <f t="shared" si="506"/>
        <v>0</v>
      </c>
      <c r="R1609" s="80">
        <f t="shared" si="507"/>
        <v>0</v>
      </c>
      <c r="S1609" s="147">
        <v>0</v>
      </c>
      <c r="T1609" s="121"/>
      <c r="U1609" s="263">
        <f>IFERROR(VLOOKUP(B1609,คำนวณตกเบิกวิทยฐานะ!$B$9:$P$1008,14,FALSE),0)</f>
        <v>0</v>
      </c>
      <c r="V1609" s="263">
        <f>IFERROR(VLOOKUP(B1609,คำนวณตกเบิกวิทยฐานะ!$B$9:$P$1008,15,FALSE),0)</f>
        <v>0</v>
      </c>
      <c r="W1609" s="264">
        <f t="shared" si="508"/>
        <v>0</v>
      </c>
      <c r="X1609" s="119" t="s">
        <v>169</v>
      </c>
      <c r="Y1609" s="209" t="s">
        <v>169</v>
      </c>
      <c r="Z1609" s="258"/>
      <c r="AA1609" s="253">
        <f t="shared" si="509"/>
        <v>0</v>
      </c>
      <c r="AB1609" s="253">
        <f t="shared" si="510"/>
        <v>0</v>
      </c>
      <c r="AC1609" s="253">
        <f t="shared" si="500"/>
        <v>0</v>
      </c>
      <c r="AD1609" s="253">
        <f t="shared" si="511"/>
        <v>0</v>
      </c>
      <c r="AE1609" s="268">
        <f t="shared" si="501"/>
        <v>0</v>
      </c>
      <c r="AF1609" s="269">
        <f t="shared" si="512"/>
        <v>0</v>
      </c>
      <c r="AG1609" s="270">
        <f t="shared" si="513"/>
        <v>0</v>
      </c>
      <c r="AH1609" s="121"/>
      <c r="AI1609" s="252"/>
      <c r="AJ1609" s="295"/>
      <c r="AK1609" s="301">
        <f t="shared" si="514"/>
        <v>0</v>
      </c>
      <c r="AL1609" s="119" t="s">
        <v>169</v>
      </c>
      <c r="AM1609" s="123" t="s">
        <v>169</v>
      </c>
      <c r="AN1609" s="122"/>
      <c r="AO1609" s="119" t="s">
        <v>169</v>
      </c>
      <c r="AP1609" s="123" t="s">
        <v>169</v>
      </c>
      <c r="AQ1609" s="124"/>
      <c r="AR1609" s="119" t="s">
        <v>169</v>
      </c>
      <c r="AS1609" s="123" t="s">
        <v>169</v>
      </c>
      <c r="AT1609" s="122"/>
      <c r="AU1609" s="280">
        <f t="shared" si="515"/>
        <v>0</v>
      </c>
      <c r="AV1609" s="281">
        <f t="shared" si="516"/>
        <v>0</v>
      </c>
      <c r="AW1609" s="291">
        <f t="shared" si="517"/>
        <v>0</v>
      </c>
      <c r="AX1609" s="283">
        <f t="shared" si="518"/>
        <v>0</v>
      </c>
    </row>
    <row r="1610" spans="1:50" ht="26.45" customHeight="1">
      <c r="A1610" s="117"/>
      <c r="B1610" s="245"/>
      <c r="C1610" s="136"/>
      <c r="D1610" s="208" t="str">
        <f t="shared" si="502"/>
        <v/>
      </c>
      <c r="E1610" s="129" t="s">
        <v>169</v>
      </c>
      <c r="F1610" s="209" t="s">
        <v>169</v>
      </c>
      <c r="G1610" s="135"/>
      <c r="H1610" s="258"/>
      <c r="I1610" s="259">
        <f t="shared" si="503"/>
        <v>0</v>
      </c>
      <c r="J1610" s="259">
        <f t="shared" si="504"/>
        <v>0</v>
      </c>
      <c r="K1610" s="259">
        <f t="shared" si="505"/>
        <v>0</v>
      </c>
      <c r="L1610" s="252"/>
      <c r="M1610" s="252"/>
      <c r="N1610" s="252"/>
      <c r="O1610" s="147">
        <v>0</v>
      </c>
      <c r="P1610" s="147">
        <v>0</v>
      </c>
      <c r="Q1610" s="137">
        <f t="shared" si="506"/>
        <v>0</v>
      </c>
      <c r="R1610" s="80">
        <f t="shared" si="507"/>
        <v>0</v>
      </c>
      <c r="S1610" s="147">
        <v>0</v>
      </c>
      <c r="T1610" s="121"/>
      <c r="U1610" s="263">
        <f>IFERROR(VLOOKUP(B1610,คำนวณตกเบิกวิทยฐานะ!$B$9:$P$1008,14,FALSE),0)</f>
        <v>0</v>
      </c>
      <c r="V1610" s="263">
        <f>IFERROR(VLOOKUP(B1610,คำนวณตกเบิกวิทยฐานะ!$B$9:$P$1008,15,FALSE),0)</f>
        <v>0</v>
      </c>
      <c r="W1610" s="264">
        <f t="shared" si="508"/>
        <v>0</v>
      </c>
      <c r="X1610" s="119" t="s">
        <v>169</v>
      </c>
      <c r="Y1610" s="209" t="s">
        <v>169</v>
      </c>
      <c r="Z1610" s="258"/>
      <c r="AA1610" s="253">
        <f t="shared" si="509"/>
        <v>0</v>
      </c>
      <c r="AB1610" s="253">
        <f t="shared" si="510"/>
        <v>0</v>
      </c>
      <c r="AC1610" s="253">
        <f t="shared" si="500"/>
        <v>0</v>
      </c>
      <c r="AD1610" s="253">
        <f t="shared" si="511"/>
        <v>0</v>
      </c>
      <c r="AE1610" s="268">
        <f t="shared" si="501"/>
        <v>0</v>
      </c>
      <c r="AF1610" s="269">
        <f t="shared" si="512"/>
        <v>0</v>
      </c>
      <c r="AG1610" s="270">
        <f t="shared" si="513"/>
        <v>0</v>
      </c>
      <c r="AH1610" s="121"/>
      <c r="AI1610" s="252"/>
      <c r="AJ1610" s="295"/>
      <c r="AK1610" s="301">
        <f t="shared" si="514"/>
        <v>0</v>
      </c>
      <c r="AL1610" s="119" t="s">
        <v>169</v>
      </c>
      <c r="AM1610" s="123" t="s">
        <v>169</v>
      </c>
      <c r="AN1610" s="122"/>
      <c r="AO1610" s="119" t="s">
        <v>169</v>
      </c>
      <c r="AP1610" s="123" t="s">
        <v>169</v>
      </c>
      <c r="AQ1610" s="124"/>
      <c r="AR1610" s="119" t="s">
        <v>169</v>
      </c>
      <c r="AS1610" s="123" t="s">
        <v>169</v>
      </c>
      <c r="AT1610" s="122"/>
      <c r="AU1610" s="280">
        <f t="shared" si="515"/>
        <v>0</v>
      </c>
      <c r="AV1610" s="281">
        <f t="shared" si="516"/>
        <v>0</v>
      </c>
      <c r="AW1610" s="291">
        <f t="shared" si="517"/>
        <v>0</v>
      </c>
      <c r="AX1610" s="283">
        <f t="shared" si="518"/>
        <v>0</v>
      </c>
    </row>
    <row r="1611" spans="1:50" ht="26.45" customHeight="1">
      <c r="A1611" s="117"/>
      <c r="B1611" s="245"/>
      <c r="C1611" s="136"/>
      <c r="D1611" s="208" t="str">
        <f t="shared" si="502"/>
        <v/>
      </c>
      <c r="E1611" s="129" t="s">
        <v>169</v>
      </c>
      <c r="F1611" s="209" t="s">
        <v>169</v>
      </c>
      <c r="G1611" s="135"/>
      <c r="H1611" s="258"/>
      <c r="I1611" s="259">
        <f t="shared" si="503"/>
        <v>0</v>
      </c>
      <c r="J1611" s="259">
        <f t="shared" si="504"/>
        <v>0</v>
      </c>
      <c r="K1611" s="259">
        <f t="shared" si="505"/>
        <v>0</v>
      </c>
      <c r="L1611" s="252"/>
      <c r="M1611" s="252"/>
      <c r="N1611" s="252"/>
      <c r="O1611" s="147">
        <v>0</v>
      </c>
      <c r="P1611" s="147">
        <v>0</v>
      </c>
      <c r="Q1611" s="137">
        <f t="shared" si="506"/>
        <v>0</v>
      </c>
      <c r="R1611" s="80">
        <f t="shared" si="507"/>
        <v>0</v>
      </c>
      <c r="S1611" s="147">
        <v>0</v>
      </c>
      <c r="T1611" s="121"/>
      <c r="U1611" s="263">
        <f>IFERROR(VLOOKUP(B1611,คำนวณตกเบิกวิทยฐานะ!$B$9:$P$1008,14,FALSE),0)</f>
        <v>0</v>
      </c>
      <c r="V1611" s="263">
        <f>IFERROR(VLOOKUP(B1611,คำนวณตกเบิกวิทยฐานะ!$B$9:$P$1008,15,FALSE),0)</f>
        <v>0</v>
      </c>
      <c r="W1611" s="264">
        <f t="shared" si="508"/>
        <v>0</v>
      </c>
      <c r="X1611" s="119" t="s">
        <v>169</v>
      </c>
      <c r="Y1611" s="209" t="s">
        <v>169</v>
      </c>
      <c r="Z1611" s="258"/>
      <c r="AA1611" s="253">
        <f t="shared" si="509"/>
        <v>0</v>
      </c>
      <c r="AB1611" s="253">
        <f t="shared" si="510"/>
        <v>0</v>
      </c>
      <c r="AC1611" s="253">
        <f t="shared" si="500"/>
        <v>0</v>
      </c>
      <c r="AD1611" s="253">
        <f t="shared" si="511"/>
        <v>0</v>
      </c>
      <c r="AE1611" s="268">
        <f t="shared" si="501"/>
        <v>0</v>
      </c>
      <c r="AF1611" s="269">
        <f t="shared" si="512"/>
        <v>0</v>
      </c>
      <c r="AG1611" s="270">
        <f t="shared" si="513"/>
        <v>0</v>
      </c>
      <c r="AH1611" s="121"/>
      <c r="AI1611" s="252"/>
      <c r="AJ1611" s="295"/>
      <c r="AK1611" s="301">
        <f t="shared" si="514"/>
        <v>0</v>
      </c>
      <c r="AL1611" s="119" t="s">
        <v>169</v>
      </c>
      <c r="AM1611" s="123" t="s">
        <v>169</v>
      </c>
      <c r="AN1611" s="122"/>
      <c r="AO1611" s="119" t="s">
        <v>169</v>
      </c>
      <c r="AP1611" s="123" t="s">
        <v>169</v>
      </c>
      <c r="AQ1611" s="124"/>
      <c r="AR1611" s="119" t="s">
        <v>169</v>
      </c>
      <c r="AS1611" s="123" t="s">
        <v>169</v>
      </c>
      <c r="AT1611" s="122"/>
      <c r="AU1611" s="280">
        <f t="shared" si="515"/>
        <v>0</v>
      </c>
      <c r="AV1611" s="281">
        <f t="shared" si="516"/>
        <v>0</v>
      </c>
      <c r="AW1611" s="291">
        <f t="shared" si="517"/>
        <v>0</v>
      </c>
      <c r="AX1611" s="283">
        <f t="shared" si="518"/>
        <v>0</v>
      </c>
    </row>
    <row r="1612" spans="1:50" ht="26.45" customHeight="1">
      <c r="A1612" s="117"/>
      <c r="B1612" s="245"/>
      <c r="C1612" s="136"/>
      <c r="D1612" s="208" t="str">
        <f t="shared" si="502"/>
        <v/>
      </c>
      <c r="E1612" s="129" t="s">
        <v>169</v>
      </c>
      <c r="F1612" s="209" t="s">
        <v>169</v>
      </c>
      <c r="G1612" s="135"/>
      <c r="H1612" s="258"/>
      <c r="I1612" s="259">
        <f t="shared" si="503"/>
        <v>0</v>
      </c>
      <c r="J1612" s="259">
        <f t="shared" si="504"/>
        <v>0</v>
      </c>
      <c r="K1612" s="259">
        <f t="shared" si="505"/>
        <v>0</v>
      </c>
      <c r="L1612" s="252"/>
      <c r="M1612" s="252"/>
      <c r="N1612" s="252"/>
      <c r="O1612" s="147">
        <v>0</v>
      </c>
      <c r="P1612" s="147">
        <v>0</v>
      </c>
      <c r="Q1612" s="137">
        <f t="shared" si="506"/>
        <v>0</v>
      </c>
      <c r="R1612" s="80">
        <f t="shared" si="507"/>
        <v>0</v>
      </c>
      <c r="S1612" s="147">
        <v>0</v>
      </c>
      <c r="T1612" s="121"/>
      <c r="U1612" s="263">
        <f>IFERROR(VLOOKUP(B1612,คำนวณตกเบิกวิทยฐานะ!$B$9:$P$1008,14,FALSE),0)</f>
        <v>0</v>
      </c>
      <c r="V1612" s="263">
        <f>IFERROR(VLOOKUP(B1612,คำนวณตกเบิกวิทยฐานะ!$B$9:$P$1008,15,FALSE),0)</f>
        <v>0</v>
      </c>
      <c r="W1612" s="264">
        <f t="shared" si="508"/>
        <v>0</v>
      </c>
      <c r="X1612" s="119" t="s">
        <v>169</v>
      </c>
      <c r="Y1612" s="209" t="s">
        <v>169</v>
      </c>
      <c r="Z1612" s="258"/>
      <c r="AA1612" s="253">
        <f t="shared" si="509"/>
        <v>0</v>
      </c>
      <c r="AB1612" s="253">
        <f t="shared" si="510"/>
        <v>0</v>
      </c>
      <c r="AC1612" s="253">
        <f t="shared" si="500"/>
        <v>0</v>
      </c>
      <c r="AD1612" s="253">
        <f t="shared" si="511"/>
        <v>0</v>
      </c>
      <c r="AE1612" s="268">
        <f t="shared" si="501"/>
        <v>0</v>
      </c>
      <c r="AF1612" s="269">
        <f t="shared" si="512"/>
        <v>0</v>
      </c>
      <c r="AG1612" s="270">
        <f t="shared" si="513"/>
        <v>0</v>
      </c>
      <c r="AH1612" s="121"/>
      <c r="AI1612" s="252"/>
      <c r="AJ1612" s="295"/>
      <c r="AK1612" s="301">
        <f t="shared" si="514"/>
        <v>0</v>
      </c>
      <c r="AL1612" s="119" t="s">
        <v>169</v>
      </c>
      <c r="AM1612" s="123" t="s">
        <v>169</v>
      </c>
      <c r="AN1612" s="122"/>
      <c r="AO1612" s="119" t="s">
        <v>169</v>
      </c>
      <c r="AP1612" s="123" t="s">
        <v>169</v>
      </c>
      <c r="AQ1612" s="124"/>
      <c r="AR1612" s="119" t="s">
        <v>169</v>
      </c>
      <c r="AS1612" s="123" t="s">
        <v>169</v>
      </c>
      <c r="AT1612" s="122"/>
      <c r="AU1612" s="280">
        <f t="shared" si="515"/>
        <v>0</v>
      </c>
      <c r="AV1612" s="281">
        <f t="shared" si="516"/>
        <v>0</v>
      </c>
      <c r="AW1612" s="291">
        <f t="shared" si="517"/>
        <v>0</v>
      </c>
      <c r="AX1612" s="283">
        <f t="shared" si="518"/>
        <v>0</v>
      </c>
    </row>
    <row r="1613" spans="1:50" ht="26.45" customHeight="1">
      <c r="A1613" s="117"/>
      <c r="B1613" s="245"/>
      <c r="C1613" s="136"/>
      <c r="D1613" s="208" t="str">
        <f t="shared" si="502"/>
        <v/>
      </c>
      <c r="E1613" s="129" t="s">
        <v>169</v>
      </c>
      <c r="F1613" s="209" t="s">
        <v>169</v>
      </c>
      <c r="G1613" s="135"/>
      <c r="H1613" s="258"/>
      <c r="I1613" s="259">
        <f t="shared" si="503"/>
        <v>0</v>
      </c>
      <c r="J1613" s="259">
        <f t="shared" si="504"/>
        <v>0</v>
      </c>
      <c r="K1613" s="259">
        <f t="shared" si="505"/>
        <v>0</v>
      </c>
      <c r="L1613" s="252"/>
      <c r="M1613" s="252"/>
      <c r="N1613" s="252"/>
      <c r="O1613" s="147">
        <v>0</v>
      </c>
      <c r="P1613" s="147">
        <v>0</v>
      </c>
      <c r="Q1613" s="137">
        <f t="shared" si="506"/>
        <v>0</v>
      </c>
      <c r="R1613" s="80">
        <f t="shared" si="507"/>
        <v>0</v>
      </c>
      <c r="S1613" s="147">
        <v>0</v>
      </c>
      <c r="T1613" s="121"/>
      <c r="U1613" s="263">
        <f>IFERROR(VLOOKUP(B1613,คำนวณตกเบิกวิทยฐานะ!$B$9:$P$1008,14,FALSE),0)</f>
        <v>0</v>
      </c>
      <c r="V1613" s="263">
        <f>IFERROR(VLOOKUP(B1613,คำนวณตกเบิกวิทยฐานะ!$B$9:$P$1008,15,FALSE),0)</f>
        <v>0</v>
      </c>
      <c r="W1613" s="264">
        <f t="shared" si="508"/>
        <v>0</v>
      </c>
      <c r="X1613" s="119" t="s">
        <v>169</v>
      </c>
      <c r="Y1613" s="209" t="s">
        <v>169</v>
      </c>
      <c r="Z1613" s="258"/>
      <c r="AA1613" s="253">
        <f t="shared" si="509"/>
        <v>0</v>
      </c>
      <c r="AB1613" s="253">
        <f t="shared" si="510"/>
        <v>0</v>
      </c>
      <c r="AC1613" s="253">
        <f t="shared" si="500"/>
        <v>0</v>
      </c>
      <c r="AD1613" s="253">
        <f t="shared" si="511"/>
        <v>0</v>
      </c>
      <c r="AE1613" s="268">
        <f t="shared" si="501"/>
        <v>0</v>
      </c>
      <c r="AF1613" s="269">
        <f t="shared" si="512"/>
        <v>0</v>
      </c>
      <c r="AG1613" s="270">
        <f t="shared" si="513"/>
        <v>0</v>
      </c>
      <c r="AH1613" s="121"/>
      <c r="AI1613" s="252"/>
      <c r="AJ1613" s="295"/>
      <c r="AK1613" s="301">
        <f t="shared" si="514"/>
        <v>0</v>
      </c>
      <c r="AL1613" s="119" t="s">
        <v>169</v>
      </c>
      <c r="AM1613" s="123" t="s">
        <v>169</v>
      </c>
      <c r="AN1613" s="122"/>
      <c r="AO1613" s="119" t="s">
        <v>169</v>
      </c>
      <c r="AP1613" s="123" t="s">
        <v>169</v>
      </c>
      <c r="AQ1613" s="124"/>
      <c r="AR1613" s="119" t="s">
        <v>169</v>
      </c>
      <c r="AS1613" s="123" t="s">
        <v>169</v>
      </c>
      <c r="AT1613" s="122"/>
      <c r="AU1613" s="280">
        <f t="shared" si="515"/>
        <v>0</v>
      </c>
      <c r="AV1613" s="281">
        <f t="shared" si="516"/>
        <v>0</v>
      </c>
      <c r="AW1613" s="291">
        <f t="shared" si="517"/>
        <v>0</v>
      </c>
      <c r="AX1613" s="283">
        <f t="shared" si="518"/>
        <v>0</v>
      </c>
    </row>
    <row r="1614" spans="1:50" ht="26.45" customHeight="1">
      <c r="A1614" s="117"/>
      <c r="B1614" s="245"/>
      <c r="C1614" s="136"/>
      <c r="D1614" s="208" t="str">
        <f t="shared" si="502"/>
        <v/>
      </c>
      <c r="E1614" s="129" t="s">
        <v>169</v>
      </c>
      <c r="F1614" s="209" t="s">
        <v>169</v>
      </c>
      <c r="G1614" s="135"/>
      <c r="H1614" s="258"/>
      <c r="I1614" s="259">
        <f t="shared" si="503"/>
        <v>0</v>
      </c>
      <c r="J1614" s="259">
        <f t="shared" si="504"/>
        <v>0</v>
      </c>
      <c r="K1614" s="259">
        <f t="shared" si="505"/>
        <v>0</v>
      </c>
      <c r="L1614" s="252"/>
      <c r="M1614" s="252"/>
      <c r="N1614" s="252"/>
      <c r="O1614" s="147">
        <v>0</v>
      </c>
      <c r="P1614" s="147">
        <v>0</v>
      </c>
      <c r="Q1614" s="137">
        <f t="shared" si="506"/>
        <v>0</v>
      </c>
      <c r="R1614" s="80">
        <f t="shared" si="507"/>
        <v>0</v>
      </c>
      <c r="S1614" s="147">
        <v>0</v>
      </c>
      <c r="T1614" s="121"/>
      <c r="U1614" s="263">
        <f>IFERROR(VLOOKUP(B1614,คำนวณตกเบิกวิทยฐานะ!$B$9:$P$1008,14,FALSE),0)</f>
        <v>0</v>
      </c>
      <c r="V1614" s="263">
        <f>IFERROR(VLOOKUP(B1614,คำนวณตกเบิกวิทยฐานะ!$B$9:$P$1008,15,FALSE),0)</f>
        <v>0</v>
      </c>
      <c r="W1614" s="264">
        <f t="shared" si="508"/>
        <v>0</v>
      </c>
      <c r="X1614" s="119" t="s">
        <v>169</v>
      </c>
      <c r="Y1614" s="209" t="s">
        <v>169</v>
      </c>
      <c r="Z1614" s="258"/>
      <c r="AA1614" s="253">
        <f t="shared" si="509"/>
        <v>0</v>
      </c>
      <c r="AB1614" s="253">
        <f t="shared" si="510"/>
        <v>0</v>
      </c>
      <c r="AC1614" s="253">
        <f t="shared" si="500"/>
        <v>0</v>
      </c>
      <c r="AD1614" s="253">
        <f t="shared" si="511"/>
        <v>0</v>
      </c>
      <c r="AE1614" s="268">
        <f t="shared" si="501"/>
        <v>0</v>
      </c>
      <c r="AF1614" s="269">
        <f t="shared" si="512"/>
        <v>0</v>
      </c>
      <c r="AG1614" s="270">
        <f t="shared" si="513"/>
        <v>0</v>
      </c>
      <c r="AH1614" s="121"/>
      <c r="AI1614" s="252"/>
      <c r="AJ1614" s="295"/>
      <c r="AK1614" s="301">
        <f t="shared" si="514"/>
        <v>0</v>
      </c>
      <c r="AL1614" s="119" t="s">
        <v>169</v>
      </c>
      <c r="AM1614" s="123" t="s">
        <v>169</v>
      </c>
      <c r="AN1614" s="122"/>
      <c r="AO1614" s="119" t="s">
        <v>169</v>
      </c>
      <c r="AP1614" s="123" t="s">
        <v>169</v>
      </c>
      <c r="AQ1614" s="124"/>
      <c r="AR1614" s="119" t="s">
        <v>169</v>
      </c>
      <c r="AS1614" s="123" t="s">
        <v>169</v>
      </c>
      <c r="AT1614" s="122"/>
      <c r="AU1614" s="280">
        <f t="shared" si="515"/>
        <v>0</v>
      </c>
      <c r="AV1614" s="281">
        <f t="shared" si="516"/>
        <v>0</v>
      </c>
      <c r="AW1614" s="291">
        <f t="shared" si="517"/>
        <v>0</v>
      </c>
      <c r="AX1614" s="283">
        <f t="shared" si="518"/>
        <v>0</v>
      </c>
    </row>
    <row r="1615" spans="1:50" ht="26.45" customHeight="1">
      <c r="A1615" s="117"/>
      <c r="B1615" s="245"/>
      <c r="C1615" s="136"/>
      <c r="D1615" s="208" t="str">
        <f t="shared" si="502"/>
        <v/>
      </c>
      <c r="E1615" s="129" t="s">
        <v>169</v>
      </c>
      <c r="F1615" s="209" t="s">
        <v>169</v>
      </c>
      <c r="G1615" s="135"/>
      <c r="H1615" s="258"/>
      <c r="I1615" s="259">
        <f t="shared" si="503"/>
        <v>0</v>
      </c>
      <c r="J1615" s="259">
        <f t="shared" si="504"/>
        <v>0</v>
      </c>
      <c r="K1615" s="259">
        <f t="shared" si="505"/>
        <v>0</v>
      </c>
      <c r="L1615" s="252"/>
      <c r="M1615" s="252"/>
      <c r="N1615" s="252"/>
      <c r="O1615" s="147">
        <v>0</v>
      </c>
      <c r="P1615" s="147">
        <v>0</v>
      </c>
      <c r="Q1615" s="137">
        <f t="shared" si="506"/>
        <v>0</v>
      </c>
      <c r="R1615" s="80">
        <f t="shared" si="507"/>
        <v>0</v>
      </c>
      <c r="S1615" s="147">
        <v>0</v>
      </c>
      <c r="T1615" s="121"/>
      <c r="U1615" s="263">
        <f>IFERROR(VLOOKUP(B1615,คำนวณตกเบิกวิทยฐานะ!$B$9:$P$1008,14,FALSE),0)</f>
        <v>0</v>
      </c>
      <c r="V1615" s="263">
        <f>IFERROR(VLOOKUP(B1615,คำนวณตกเบิกวิทยฐานะ!$B$9:$P$1008,15,FALSE),0)</f>
        <v>0</v>
      </c>
      <c r="W1615" s="264">
        <f t="shared" si="508"/>
        <v>0</v>
      </c>
      <c r="X1615" s="119" t="s">
        <v>169</v>
      </c>
      <c r="Y1615" s="209" t="s">
        <v>169</v>
      </c>
      <c r="Z1615" s="258"/>
      <c r="AA1615" s="253">
        <f t="shared" si="509"/>
        <v>0</v>
      </c>
      <c r="AB1615" s="253">
        <f t="shared" si="510"/>
        <v>0</v>
      </c>
      <c r="AC1615" s="253">
        <f t="shared" si="500"/>
        <v>0</v>
      </c>
      <c r="AD1615" s="253">
        <f t="shared" si="511"/>
        <v>0</v>
      </c>
      <c r="AE1615" s="268">
        <f t="shared" si="501"/>
        <v>0</v>
      </c>
      <c r="AF1615" s="269">
        <f t="shared" si="512"/>
        <v>0</v>
      </c>
      <c r="AG1615" s="270">
        <f t="shared" si="513"/>
        <v>0</v>
      </c>
      <c r="AH1615" s="121"/>
      <c r="AI1615" s="252"/>
      <c r="AJ1615" s="295"/>
      <c r="AK1615" s="301">
        <f t="shared" si="514"/>
        <v>0</v>
      </c>
      <c r="AL1615" s="119" t="s">
        <v>169</v>
      </c>
      <c r="AM1615" s="123" t="s">
        <v>169</v>
      </c>
      <c r="AN1615" s="122"/>
      <c r="AO1615" s="119" t="s">
        <v>169</v>
      </c>
      <c r="AP1615" s="123" t="s">
        <v>169</v>
      </c>
      <c r="AQ1615" s="124"/>
      <c r="AR1615" s="119" t="s">
        <v>169</v>
      </c>
      <c r="AS1615" s="123" t="s">
        <v>169</v>
      </c>
      <c r="AT1615" s="122"/>
      <c r="AU1615" s="280">
        <f t="shared" si="515"/>
        <v>0</v>
      </c>
      <c r="AV1615" s="281">
        <f t="shared" si="516"/>
        <v>0</v>
      </c>
      <c r="AW1615" s="291">
        <f t="shared" si="517"/>
        <v>0</v>
      </c>
      <c r="AX1615" s="283">
        <f t="shared" si="518"/>
        <v>0</v>
      </c>
    </row>
    <row r="1616" spans="1:50" ht="26.45" customHeight="1">
      <c r="A1616" s="117"/>
      <c r="B1616" s="245"/>
      <c r="C1616" s="136"/>
      <c r="D1616" s="208" t="str">
        <f t="shared" si="502"/>
        <v/>
      </c>
      <c r="E1616" s="129" t="s">
        <v>169</v>
      </c>
      <c r="F1616" s="209" t="s">
        <v>169</v>
      </c>
      <c r="G1616" s="135"/>
      <c r="H1616" s="258"/>
      <c r="I1616" s="259">
        <f t="shared" si="503"/>
        <v>0</v>
      </c>
      <c r="J1616" s="259">
        <f t="shared" si="504"/>
        <v>0</v>
      </c>
      <c r="K1616" s="259">
        <f t="shared" si="505"/>
        <v>0</v>
      </c>
      <c r="L1616" s="252"/>
      <c r="M1616" s="252"/>
      <c r="N1616" s="252"/>
      <c r="O1616" s="147">
        <v>0</v>
      </c>
      <c r="P1616" s="147">
        <v>0</v>
      </c>
      <c r="Q1616" s="137">
        <f t="shared" si="506"/>
        <v>0</v>
      </c>
      <c r="R1616" s="80">
        <f t="shared" si="507"/>
        <v>0</v>
      </c>
      <c r="S1616" s="147">
        <v>0</v>
      </c>
      <c r="T1616" s="121"/>
      <c r="U1616" s="263">
        <f>IFERROR(VLOOKUP(B1616,คำนวณตกเบิกวิทยฐานะ!$B$9:$P$1008,14,FALSE),0)</f>
        <v>0</v>
      </c>
      <c r="V1616" s="263">
        <f>IFERROR(VLOOKUP(B1616,คำนวณตกเบิกวิทยฐานะ!$B$9:$P$1008,15,FALSE),0)</f>
        <v>0</v>
      </c>
      <c r="W1616" s="264">
        <f t="shared" si="508"/>
        <v>0</v>
      </c>
      <c r="X1616" s="119" t="s">
        <v>169</v>
      </c>
      <c r="Y1616" s="209" t="s">
        <v>169</v>
      </c>
      <c r="Z1616" s="258"/>
      <c r="AA1616" s="253">
        <f t="shared" si="509"/>
        <v>0</v>
      </c>
      <c r="AB1616" s="253">
        <f t="shared" si="510"/>
        <v>0</v>
      </c>
      <c r="AC1616" s="253">
        <f t="shared" ref="AC1616:AC1679" si="519">IF(Z1616=0,0,IF(X1616="พนักงานจ้างทั่วไป",IF(AB1616&gt;11000,0,IF(11000-AB1616&lt;=2000,11000-AB1616,2000)),IF(AB1616&gt;14600,0,IF(14600-AB1616&lt;=2000,14600-AB1616,2000))))</f>
        <v>0</v>
      </c>
      <c r="AD1616" s="253">
        <f t="shared" si="511"/>
        <v>0</v>
      </c>
      <c r="AE1616" s="268">
        <f t="shared" ref="AE1616:AE1679" si="520">IF(OR(X1616="พนักงานจ้างตามภารกิจ",X1616="พนักงานจ้างทั่วไป"),IF(AD1616*5/100&gt;750,750,AD1616*5/100),0)</f>
        <v>0</v>
      </c>
      <c r="AF1616" s="269">
        <f t="shared" si="512"/>
        <v>0</v>
      </c>
      <c r="AG1616" s="270">
        <f t="shared" si="513"/>
        <v>0</v>
      </c>
      <c r="AH1616" s="121"/>
      <c r="AI1616" s="252"/>
      <c r="AJ1616" s="295"/>
      <c r="AK1616" s="301">
        <f t="shared" si="514"/>
        <v>0</v>
      </c>
      <c r="AL1616" s="119" t="s">
        <v>169</v>
      </c>
      <c r="AM1616" s="123" t="s">
        <v>169</v>
      </c>
      <c r="AN1616" s="122"/>
      <c r="AO1616" s="119" t="s">
        <v>169</v>
      </c>
      <c r="AP1616" s="123" t="s">
        <v>169</v>
      </c>
      <c r="AQ1616" s="124"/>
      <c r="AR1616" s="119" t="s">
        <v>169</v>
      </c>
      <c r="AS1616" s="123" t="s">
        <v>169</v>
      </c>
      <c r="AT1616" s="122"/>
      <c r="AU1616" s="280">
        <f t="shared" si="515"/>
        <v>0</v>
      </c>
      <c r="AV1616" s="281">
        <f t="shared" si="516"/>
        <v>0</v>
      </c>
      <c r="AW1616" s="291">
        <f t="shared" si="517"/>
        <v>0</v>
      </c>
      <c r="AX1616" s="283">
        <f t="shared" si="518"/>
        <v>0</v>
      </c>
    </row>
    <row r="1617" spans="1:50" ht="26.45" customHeight="1">
      <c r="A1617" s="117"/>
      <c r="B1617" s="245"/>
      <c r="C1617" s="136"/>
      <c r="D1617" s="208" t="str">
        <f t="shared" si="502"/>
        <v/>
      </c>
      <c r="E1617" s="129" t="s">
        <v>169</v>
      </c>
      <c r="F1617" s="209" t="s">
        <v>169</v>
      </c>
      <c r="G1617" s="135"/>
      <c r="H1617" s="258"/>
      <c r="I1617" s="259">
        <f t="shared" si="503"/>
        <v>0</v>
      </c>
      <c r="J1617" s="259">
        <f t="shared" si="504"/>
        <v>0</v>
      </c>
      <c r="K1617" s="259">
        <f t="shared" si="505"/>
        <v>0</v>
      </c>
      <c r="L1617" s="252"/>
      <c r="M1617" s="252"/>
      <c r="N1617" s="252"/>
      <c r="O1617" s="147">
        <v>0</v>
      </c>
      <c r="P1617" s="147">
        <v>0</v>
      </c>
      <c r="Q1617" s="137">
        <f t="shared" si="506"/>
        <v>0</v>
      </c>
      <c r="R1617" s="80">
        <f t="shared" si="507"/>
        <v>0</v>
      </c>
      <c r="S1617" s="147">
        <v>0</v>
      </c>
      <c r="T1617" s="121"/>
      <c r="U1617" s="263">
        <f>IFERROR(VLOOKUP(B1617,คำนวณตกเบิกวิทยฐานะ!$B$9:$P$1008,14,FALSE),0)</f>
        <v>0</v>
      </c>
      <c r="V1617" s="263">
        <f>IFERROR(VLOOKUP(B1617,คำนวณตกเบิกวิทยฐานะ!$B$9:$P$1008,15,FALSE),0)</f>
        <v>0</v>
      </c>
      <c r="W1617" s="264">
        <f t="shared" si="508"/>
        <v>0</v>
      </c>
      <c r="X1617" s="119" t="s">
        <v>169</v>
      </c>
      <c r="Y1617" s="209" t="s">
        <v>169</v>
      </c>
      <c r="Z1617" s="258"/>
      <c r="AA1617" s="253">
        <f t="shared" si="509"/>
        <v>0</v>
      </c>
      <c r="AB1617" s="253">
        <f t="shared" si="510"/>
        <v>0</v>
      </c>
      <c r="AC1617" s="253">
        <f t="shared" si="519"/>
        <v>0</v>
      </c>
      <c r="AD1617" s="253">
        <f t="shared" si="511"/>
        <v>0</v>
      </c>
      <c r="AE1617" s="268">
        <f t="shared" si="520"/>
        <v>0</v>
      </c>
      <c r="AF1617" s="269">
        <f t="shared" si="512"/>
        <v>0</v>
      </c>
      <c r="AG1617" s="270">
        <f t="shared" si="513"/>
        <v>0</v>
      </c>
      <c r="AH1617" s="121"/>
      <c r="AI1617" s="252"/>
      <c r="AJ1617" s="295"/>
      <c r="AK1617" s="301">
        <f t="shared" si="514"/>
        <v>0</v>
      </c>
      <c r="AL1617" s="119" t="s">
        <v>169</v>
      </c>
      <c r="AM1617" s="123" t="s">
        <v>169</v>
      </c>
      <c r="AN1617" s="122"/>
      <c r="AO1617" s="119" t="s">
        <v>169</v>
      </c>
      <c r="AP1617" s="123" t="s">
        <v>169</v>
      </c>
      <c r="AQ1617" s="124"/>
      <c r="AR1617" s="119" t="s">
        <v>169</v>
      </c>
      <c r="AS1617" s="123" t="s">
        <v>169</v>
      </c>
      <c r="AT1617" s="122"/>
      <c r="AU1617" s="280">
        <f t="shared" si="515"/>
        <v>0</v>
      </c>
      <c r="AV1617" s="281">
        <f t="shared" si="516"/>
        <v>0</v>
      </c>
      <c r="AW1617" s="291">
        <f t="shared" si="517"/>
        <v>0</v>
      </c>
      <c r="AX1617" s="283">
        <f t="shared" si="518"/>
        <v>0</v>
      </c>
    </row>
    <row r="1618" spans="1:50" ht="26.45" customHeight="1">
      <c r="A1618" s="117"/>
      <c r="B1618" s="245"/>
      <c r="C1618" s="136"/>
      <c r="D1618" s="208" t="str">
        <f t="shared" si="502"/>
        <v/>
      </c>
      <c r="E1618" s="129" t="s">
        <v>169</v>
      </c>
      <c r="F1618" s="209" t="s">
        <v>169</v>
      </c>
      <c r="G1618" s="135"/>
      <c r="H1618" s="258"/>
      <c r="I1618" s="259">
        <f t="shared" si="503"/>
        <v>0</v>
      </c>
      <c r="J1618" s="259">
        <f t="shared" si="504"/>
        <v>0</v>
      </c>
      <c r="K1618" s="259">
        <f t="shared" si="505"/>
        <v>0</v>
      </c>
      <c r="L1618" s="252"/>
      <c r="M1618" s="252"/>
      <c r="N1618" s="252"/>
      <c r="O1618" s="147">
        <v>0</v>
      </c>
      <c r="P1618" s="147">
        <v>0</v>
      </c>
      <c r="Q1618" s="137">
        <f t="shared" si="506"/>
        <v>0</v>
      </c>
      <c r="R1618" s="80">
        <f t="shared" si="507"/>
        <v>0</v>
      </c>
      <c r="S1618" s="147">
        <v>0</v>
      </c>
      <c r="T1618" s="121"/>
      <c r="U1618" s="263">
        <f>IFERROR(VLOOKUP(B1618,คำนวณตกเบิกวิทยฐานะ!$B$9:$P$1008,14,FALSE),0)</f>
        <v>0</v>
      </c>
      <c r="V1618" s="263">
        <f>IFERROR(VLOOKUP(B1618,คำนวณตกเบิกวิทยฐานะ!$B$9:$P$1008,15,FALSE),0)</f>
        <v>0</v>
      </c>
      <c r="W1618" s="264">
        <f t="shared" si="508"/>
        <v>0</v>
      </c>
      <c r="X1618" s="119" t="s">
        <v>169</v>
      </c>
      <c r="Y1618" s="209" t="s">
        <v>169</v>
      </c>
      <c r="Z1618" s="258"/>
      <c r="AA1618" s="253">
        <f t="shared" si="509"/>
        <v>0</v>
      </c>
      <c r="AB1618" s="253">
        <f t="shared" si="510"/>
        <v>0</v>
      </c>
      <c r="AC1618" s="253">
        <f t="shared" si="519"/>
        <v>0</v>
      </c>
      <c r="AD1618" s="253">
        <f t="shared" si="511"/>
        <v>0</v>
      </c>
      <c r="AE1618" s="268">
        <f t="shared" si="520"/>
        <v>0</v>
      </c>
      <c r="AF1618" s="269">
        <f t="shared" si="512"/>
        <v>0</v>
      </c>
      <c r="AG1618" s="270">
        <f t="shared" si="513"/>
        <v>0</v>
      </c>
      <c r="AH1618" s="121"/>
      <c r="AI1618" s="252"/>
      <c r="AJ1618" s="295"/>
      <c r="AK1618" s="301">
        <f t="shared" si="514"/>
        <v>0</v>
      </c>
      <c r="AL1618" s="119" t="s">
        <v>169</v>
      </c>
      <c r="AM1618" s="123" t="s">
        <v>169</v>
      </c>
      <c r="AN1618" s="122"/>
      <c r="AO1618" s="119" t="s">
        <v>169</v>
      </c>
      <c r="AP1618" s="123" t="s">
        <v>169</v>
      </c>
      <c r="AQ1618" s="124"/>
      <c r="AR1618" s="119" t="s">
        <v>169</v>
      </c>
      <c r="AS1618" s="123" t="s">
        <v>169</v>
      </c>
      <c r="AT1618" s="122"/>
      <c r="AU1618" s="280">
        <f t="shared" si="515"/>
        <v>0</v>
      </c>
      <c r="AV1618" s="281">
        <f t="shared" si="516"/>
        <v>0</v>
      </c>
      <c r="AW1618" s="291">
        <f t="shared" si="517"/>
        <v>0</v>
      </c>
      <c r="AX1618" s="283">
        <f t="shared" si="518"/>
        <v>0</v>
      </c>
    </row>
    <row r="1619" spans="1:50" ht="26.45" customHeight="1">
      <c r="A1619" s="117"/>
      <c r="B1619" s="245"/>
      <c r="C1619" s="136"/>
      <c r="D1619" s="208" t="str">
        <f t="shared" si="502"/>
        <v/>
      </c>
      <c r="E1619" s="129" t="s">
        <v>169</v>
      </c>
      <c r="F1619" s="209" t="s">
        <v>169</v>
      </c>
      <c r="G1619" s="135"/>
      <c r="H1619" s="258"/>
      <c r="I1619" s="259">
        <f t="shared" si="503"/>
        <v>0</v>
      </c>
      <c r="J1619" s="259">
        <f t="shared" si="504"/>
        <v>0</v>
      </c>
      <c r="K1619" s="259">
        <f t="shared" si="505"/>
        <v>0</v>
      </c>
      <c r="L1619" s="252"/>
      <c r="M1619" s="252"/>
      <c r="N1619" s="252"/>
      <c r="O1619" s="147">
        <v>0</v>
      </c>
      <c r="P1619" s="147">
        <v>0</v>
      </c>
      <c r="Q1619" s="137">
        <f t="shared" si="506"/>
        <v>0</v>
      </c>
      <c r="R1619" s="80">
        <f t="shared" si="507"/>
        <v>0</v>
      </c>
      <c r="S1619" s="147">
        <v>0</v>
      </c>
      <c r="T1619" s="121"/>
      <c r="U1619" s="263">
        <f>IFERROR(VLOOKUP(B1619,คำนวณตกเบิกวิทยฐานะ!$B$9:$P$1008,14,FALSE),0)</f>
        <v>0</v>
      </c>
      <c r="V1619" s="263">
        <f>IFERROR(VLOOKUP(B1619,คำนวณตกเบิกวิทยฐานะ!$B$9:$P$1008,15,FALSE),0)</f>
        <v>0</v>
      </c>
      <c r="W1619" s="264">
        <f t="shared" si="508"/>
        <v>0</v>
      </c>
      <c r="X1619" s="119" t="s">
        <v>169</v>
      </c>
      <c r="Y1619" s="209" t="s">
        <v>169</v>
      </c>
      <c r="Z1619" s="258"/>
      <c r="AA1619" s="253">
        <f t="shared" si="509"/>
        <v>0</v>
      </c>
      <c r="AB1619" s="253">
        <f t="shared" si="510"/>
        <v>0</v>
      </c>
      <c r="AC1619" s="253">
        <f t="shared" si="519"/>
        <v>0</v>
      </c>
      <c r="AD1619" s="253">
        <f t="shared" si="511"/>
        <v>0</v>
      </c>
      <c r="AE1619" s="268">
        <f t="shared" si="520"/>
        <v>0</v>
      </c>
      <c r="AF1619" s="269">
        <f t="shared" si="512"/>
        <v>0</v>
      </c>
      <c r="AG1619" s="270">
        <f t="shared" si="513"/>
        <v>0</v>
      </c>
      <c r="AH1619" s="121"/>
      <c r="AI1619" s="252"/>
      <c r="AJ1619" s="295"/>
      <c r="AK1619" s="301">
        <f t="shared" si="514"/>
        <v>0</v>
      </c>
      <c r="AL1619" s="119" t="s">
        <v>169</v>
      </c>
      <c r="AM1619" s="123" t="s">
        <v>169</v>
      </c>
      <c r="AN1619" s="122"/>
      <c r="AO1619" s="119" t="s">
        <v>169</v>
      </c>
      <c r="AP1619" s="123" t="s">
        <v>169</v>
      </c>
      <c r="AQ1619" s="124"/>
      <c r="AR1619" s="119" t="s">
        <v>169</v>
      </c>
      <c r="AS1619" s="123" t="s">
        <v>169</v>
      </c>
      <c r="AT1619" s="122"/>
      <c r="AU1619" s="280">
        <f t="shared" si="515"/>
        <v>0</v>
      </c>
      <c r="AV1619" s="281">
        <f t="shared" si="516"/>
        <v>0</v>
      </c>
      <c r="AW1619" s="291">
        <f t="shared" si="517"/>
        <v>0</v>
      </c>
      <c r="AX1619" s="283">
        <f t="shared" si="518"/>
        <v>0</v>
      </c>
    </row>
    <row r="1620" spans="1:50" ht="26.45" customHeight="1">
      <c r="A1620" s="117"/>
      <c r="B1620" s="245"/>
      <c r="C1620" s="136"/>
      <c r="D1620" s="208" t="str">
        <f t="shared" si="502"/>
        <v/>
      </c>
      <c r="E1620" s="129" t="s">
        <v>169</v>
      </c>
      <c r="F1620" s="209" t="s">
        <v>169</v>
      </c>
      <c r="G1620" s="135"/>
      <c r="H1620" s="258"/>
      <c r="I1620" s="259">
        <f t="shared" si="503"/>
        <v>0</v>
      </c>
      <c r="J1620" s="259">
        <f t="shared" si="504"/>
        <v>0</v>
      </c>
      <c r="K1620" s="259">
        <f t="shared" si="505"/>
        <v>0</v>
      </c>
      <c r="L1620" s="252"/>
      <c r="M1620" s="252"/>
      <c r="N1620" s="252"/>
      <c r="O1620" s="147">
        <v>0</v>
      </c>
      <c r="P1620" s="147">
        <v>0</v>
      </c>
      <c r="Q1620" s="137">
        <f t="shared" si="506"/>
        <v>0</v>
      </c>
      <c r="R1620" s="80">
        <f t="shared" si="507"/>
        <v>0</v>
      </c>
      <c r="S1620" s="147">
        <v>0</v>
      </c>
      <c r="T1620" s="121"/>
      <c r="U1620" s="263">
        <f>IFERROR(VLOOKUP(B1620,คำนวณตกเบิกวิทยฐานะ!$B$9:$P$1008,14,FALSE),0)</f>
        <v>0</v>
      </c>
      <c r="V1620" s="263">
        <f>IFERROR(VLOOKUP(B1620,คำนวณตกเบิกวิทยฐานะ!$B$9:$P$1008,15,FALSE),0)</f>
        <v>0</v>
      </c>
      <c r="W1620" s="264">
        <f t="shared" si="508"/>
        <v>0</v>
      </c>
      <c r="X1620" s="119" t="s">
        <v>169</v>
      </c>
      <c r="Y1620" s="209" t="s">
        <v>169</v>
      </c>
      <c r="Z1620" s="258"/>
      <c r="AA1620" s="253">
        <f t="shared" si="509"/>
        <v>0</v>
      </c>
      <c r="AB1620" s="253">
        <f t="shared" si="510"/>
        <v>0</v>
      </c>
      <c r="AC1620" s="253">
        <f t="shared" si="519"/>
        <v>0</v>
      </c>
      <c r="AD1620" s="253">
        <f t="shared" si="511"/>
        <v>0</v>
      </c>
      <c r="AE1620" s="268">
        <f t="shared" si="520"/>
        <v>0</v>
      </c>
      <c r="AF1620" s="269">
        <f t="shared" si="512"/>
        <v>0</v>
      </c>
      <c r="AG1620" s="270">
        <f t="shared" si="513"/>
        <v>0</v>
      </c>
      <c r="AH1620" s="121"/>
      <c r="AI1620" s="252"/>
      <c r="AJ1620" s="295"/>
      <c r="AK1620" s="301">
        <f t="shared" si="514"/>
        <v>0</v>
      </c>
      <c r="AL1620" s="119" t="s">
        <v>169</v>
      </c>
      <c r="AM1620" s="123" t="s">
        <v>169</v>
      </c>
      <c r="AN1620" s="122"/>
      <c r="AO1620" s="119" t="s">
        <v>169</v>
      </c>
      <c r="AP1620" s="123" t="s">
        <v>169</v>
      </c>
      <c r="AQ1620" s="124"/>
      <c r="AR1620" s="119" t="s">
        <v>169</v>
      </c>
      <c r="AS1620" s="123" t="s">
        <v>169</v>
      </c>
      <c r="AT1620" s="122"/>
      <c r="AU1620" s="280">
        <f t="shared" si="515"/>
        <v>0</v>
      </c>
      <c r="AV1620" s="281">
        <f t="shared" si="516"/>
        <v>0</v>
      </c>
      <c r="AW1620" s="291">
        <f t="shared" si="517"/>
        <v>0</v>
      </c>
      <c r="AX1620" s="283">
        <f t="shared" si="518"/>
        <v>0</v>
      </c>
    </row>
    <row r="1621" spans="1:50" ht="26.45" customHeight="1">
      <c r="A1621" s="117"/>
      <c r="B1621" s="245"/>
      <c r="C1621" s="136"/>
      <c r="D1621" s="208" t="str">
        <f t="shared" si="502"/>
        <v/>
      </c>
      <c r="E1621" s="129" t="s">
        <v>169</v>
      </c>
      <c r="F1621" s="209" t="s">
        <v>169</v>
      </c>
      <c r="G1621" s="135"/>
      <c r="H1621" s="258"/>
      <c r="I1621" s="259">
        <f t="shared" si="503"/>
        <v>0</v>
      </c>
      <c r="J1621" s="259">
        <f t="shared" si="504"/>
        <v>0</v>
      </c>
      <c r="K1621" s="259">
        <f t="shared" si="505"/>
        <v>0</v>
      </c>
      <c r="L1621" s="252"/>
      <c r="M1621" s="252"/>
      <c r="N1621" s="252"/>
      <c r="O1621" s="147">
        <v>0</v>
      </c>
      <c r="P1621" s="147">
        <v>0</v>
      </c>
      <c r="Q1621" s="137">
        <f t="shared" si="506"/>
        <v>0</v>
      </c>
      <c r="R1621" s="80">
        <f t="shared" si="507"/>
        <v>0</v>
      </c>
      <c r="S1621" s="147">
        <v>0</v>
      </c>
      <c r="T1621" s="121"/>
      <c r="U1621" s="263">
        <f>IFERROR(VLOOKUP(B1621,คำนวณตกเบิกวิทยฐานะ!$B$9:$P$1008,14,FALSE),0)</f>
        <v>0</v>
      </c>
      <c r="V1621" s="263">
        <f>IFERROR(VLOOKUP(B1621,คำนวณตกเบิกวิทยฐานะ!$B$9:$P$1008,15,FALSE),0)</f>
        <v>0</v>
      </c>
      <c r="W1621" s="264">
        <f t="shared" si="508"/>
        <v>0</v>
      </c>
      <c r="X1621" s="119" t="s">
        <v>169</v>
      </c>
      <c r="Y1621" s="209" t="s">
        <v>169</v>
      </c>
      <c r="Z1621" s="258"/>
      <c r="AA1621" s="253">
        <f t="shared" si="509"/>
        <v>0</v>
      </c>
      <c r="AB1621" s="253">
        <f t="shared" si="510"/>
        <v>0</v>
      </c>
      <c r="AC1621" s="253">
        <f t="shared" si="519"/>
        <v>0</v>
      </c>
      <c r="AD1621" s="253">
        <f t="shared" si="511"/>
        <v>0</v>
      </c>
      <c r="AE1621" s="268">
        <f t="shared" si="520"/>
        <v>0</v>
      </c>
      <c r="AF1621" s="269">
        <f t="shared" si="512"/>
        <v>0</v>
      </c>
      <c r="AG1621" s="270">
        <f t="shared" si="513"/>
        <v>0</v>
      </c>
      <c r="AH1621" s="121"/>
      <c r="AI1621" s="252"/>
      <c r="AJ1621" s="295"/>
      <c r="AK1621" s="301">
        <f t="shared" si="514"/>
        <v>0</v>
      </c>
      <c r="AL1621" s="119" t="s">
        <v>169</v>
      </c>
      <c r="AM1621" s="123" t="s">
        <v>169</v>
      </c>
      <c r="AN1621" s="122"/>
      <c r="AO1621" s="119" t="s">
        <v>169</v>
      </c>
      <c r="AP1621" s="123" t="s">
        <v>169</v>
      </c>
      <c r="AQ1621" s="124"/>
      <c r="AR1621" s="119" t="s">
        <v>169</v>
      </c>
      <c r="AS1621" s="123" t="s">
        <v>169</v>
      </c>
      <c r="AT1621" s="122"/>
      <c r="AU1621" s="280">
        <f t="shared" si="515"/>
        <v>0</v>
      </c>
      <c r="AV1621" s="281">
        <f t="shared" si="516"/>
        <v>0</v>
      </c>
      <c r="AW1621" s="291">
        <f t="shared" si="517"/>
        <v>0</v>
      </c>
      <c r="AX1621" s="283">
        <f t="shared" si="518"/>
        <v>0</v>
      </c>
    </row>
    <row r="1622" spans="1:50" ht="26.45" customHeight="1">
      <c r="A1622" s="117"/>
      <c r="B1622" s="245"/>
      <c r="C1622" s="136"/>
      <c r="D1622" s="208" t="str">
        <f t="shared" si="502"/>
        <v/>
      </c>
      <c r="E1622" s="129" t="s">
        <v>169</v>
      </c>
      <c r="F1622" s="209" t="s">
        <v>169</v>
      </c>
      <c r="G1622" s="135"/>
      <c r="H1622" s="258"/>
      <c r="I1622" s="259">
        <f t="shared" si="503"/>
        <v>0</v>
      </c>
      <c r="J1622" s="259">
        <f t="shared" si="504"/>
        <v>0</v>
      </c>
      <c r="K1622" s="259">
        <f t="shared" si="505"/>
        <v>0</v>
      </c>
      <c r="L1622" s="252"/>
      <c r="M1622" s="252"/>
      <c r="N1622" s="252"/>
      <c r="O1622" s="147">
        <v>0</v>
      </c>
      <c r="P1622" s="147">
        <v>0</v>
      </c>
      <c r="Q1622" s="137">
        <f t="shared" si="506"/>
        <v>0</v>
      </c>
      <c r="R1622" s="80">
        <f t="shared" si="507"/>
        <v>0</v>
      </c>
      <c r="S1622" s="147">
        <v>0</v>
      </c>
      <c r="T1622" s="121"/>
      <c r="U1622" s="263">
        <f>IFERROR(VLOOKUP(B1622,คำนวณตกเบิกวิทยฐานะ!$B$9:$P$1008,14,FALSE),0)</f>
        <v>0</v>
      </c>
      <c r="V1622" s="263">
        <f>IFERROR(VLOOKUP(B1622,คำนวณตกเบิกวิทยฐานะ!$B$9:$P$1008,15,FALSE),0)</f>
        <v>0</v>
      </c>
      <c r="W1622" s="264">
        <f t="shared" si="508"/>
        <v>0</v>
      </c>
      <c r="X1622" s="119" t="s">
        <v>169</v>
      </c>
      <c r="Y1622" s="209" t="s">
        <v>169</v>
      </c>
      <c r="Z1622" s="258"/>
      <c r="AA1622" s="253">
        <f t="shared" si="509"/>
        <v>0</v>
      </c>
      <c r="AB1622" s="253">
        <f t="shared" si="510"/>
        <v>0</v>
      </c>
      <c r="AC1622" s="253">
        <f t="shared" si="519"/>
        <v>0</v>
      </c>
      <c r="AD1622" s="253">
        <f t="shared" si="511"/>
        <v>0</v>
      </c>
      <c r="AE1622" s="268">
        <f t="shared" si="520"/>
        <v>0</v>
      </c>
      <c r="AF1622" s="269">
        <f t="shared" si="512"/>
        <v>0</v>
      </c>
      <c r="AG1622" s="270">
        <f t="shared" si="513"/>
        <v>0</v>
      </c>
      <c r="AH1622" s="121"/>
      <c r="AI1622" s="252"/>
      <c r="AJ1622" s="295"/>
      <c r="AK1622" s="301">
        <f t="shared" si="514"/>
        <v>0</v>
      </c>
      <c r="AL1622" s="119" t="s">
        <v>169</v>
      </c>
      <c r="AM1622" s="123" t="s">
        <v>169</v>
      </c>
      <c r="AN1622" s="122"/>
      <c r="AO1622" s="119" t="s">
        <v>169</v>
      </c>
      <c r="AP1622" s="123" t="s">
        <v>169</v>
      </c>
      <c r="AQ1622" s="124"/>
      <c r="AR1622" s="119" t="s">
        <v>169</v>
      </c>
      <c r="AS1622" s="123" t="s">
        <v>169</v>
      </c>
      <c r="AT1622" s="122"/>
      <c r="AU1622" s="280">
        <f t="shared" si="515"/>
        <v>0</v>
      </c>
      <c r="AV1622" s="281">
        <f t="shared" si="516"/>
        <v>0</v>
      </c>
      <c r="AW1622" s="291">
        <f t="shared" si="517"/>
        <v>0</v>
      </c>
      <c r="AX1622" s="283">
        <f t="shared" si="518"/>
        <v>0</v>
      </c>
    </row>
    <row r="1623" spans="1:50" ht="26.45" customHeight="1">
      <c r="A1623" s="117"/>
      <c r="B1623" s="245"/>
      <c r="C1623" s="136"/>
      <c r="D1623" s="208" t="str">
        <f t="shared" si="502"/>
        <v/>
      </c>
      <c r="E1623" s="129" t="s">
        <v>169</v>
      </c>
      <c r="F1623" s="209" t="s">
        <v>169</v>
      </c>
      <c r="G1623" s="135"/>
      <c r="H1623" s="258"/>
      <c r="I1623" s="259">
        <f t="shared" si="503"/>
        <v>0</v>
      </c>
      <c r="J1623" s="259">
        <f t="shared" si="504"/>
        <v>0</v>
      </c>
      <c r="K1623" s="259">
        <f t="shared" si="505"/>
        <v>0</v>
      </c>
      <c r="L1623" s="252"/>
      <c r="M1623" s="252"/>
      <c r="N1623" s="252"/>
      <c r="O1623" s="147">
        <v>0</v>
      </c>
      <c r="P1623" s="147">
        <v>0</v>
      </c>
      <c r="Q1623" s="137">
        <f t="shared" si="506"/>
        <v>0</v>
      </c>
      <c r="R1623" s="80">
        <f t="shared" si="507"/>
        <v>0</v>
      </c>
      <c r="S1623" s="147">
        <v>0</v>
      </c>
      <c r="T1623" s="121"/>
      <c r="U1623" s="263">
        <f>IFERROR(VLOOKUP(B1623,คำนวณตกเบิกวิทยฐานะ!$B$9:$P$1008,14,FALSE),0)</f>
        <v>0</v>
      </c>
      <c r="V1623" s="263">
        <f>IFERROR(VLOOKUP(B1623,คำนวณตกเบิกวิทยฐานะ!$B$9:$P$1008,15,FALSE),0)</f>
        <v>0</v>
      </c>
      <c r="W1623" s="264">
        <f t="shared" si="508"/>
        <v>0</v>
      </c>
      <c r="X1623" s="119" t="s">
        <v>169</v>
      </c>
      <c r="Y1623" s="209" t="s">
        <v>169</v>
      </c>
      <c r="Z1623" s="258"/>
      <c r="AA1623" s="253">
        <f t="shared" si="509"/>
        <v>0</v>
      </c>
      <c r="AB1623" s="253">
        <f t="shared" si="510"/>
        <v>0</v>
      </c>
      <c r="AC1623" s="253">
        <f t="shared" si="519"/>
        <v>0</v>
      </c>
      <c r="AD1623" s="253">
        <f t="shared" si="511"/>
        <v>0</v>
      </c>
      <c r="AE1623" s="268">
        <f t="shared" si="520"/>
        <v>0</v>
      </c>
      <c r="AF1623" s="269">
        <f t="shared" si="512"/>
        <v>0</v>
      </c>
      <c r="AG1623" s="270">
        <f t="shared" si="513"/>
        <v>0</v>
      </c>
      <c r="AH1623" s="121"/>
      <c r="AI1623" s="252"/>
      <c r="AJ1623" s="295"/>
      <c r="AK1623" s="301">
        <f t="shared" si="514"/>
        <v>0</v>
      </c>
      <c r="AL1623" s="119" t="s">
        <v>169</v>
      </c>
      <c r="AM1623" s="123" t="s">
        <v>169</v>
      </c>
      <c r="AN1623" s="122"/>
      <c r="AO1623" s="119" t="s">
        <v>169</v>
      </c>
      <c r="AP1623" s="123" t="s">
        <v>169</v>
      </c>
      <c r="AQ1623" s="124"/>
      <c r="AR1623" s="119" t="s">
        <v>169</v>
      </c>
      <c r="AS1623" s="123" t="s">
        <v>169</v>
      </c>
      <c r="AT1623" s="122"/>
      <c r="AU1623" s="280">
        <f t="shared" si="515"/>
        <v>0</v>
      </c>
      <c r="AV1623" s="281">
        <f t="shared" si="516"/>
        <v>0</v>
      </c>
      <c r="AW1623" s="291">
        <f t="shared" si="517"/>
        <v>0</v>
      </c>
      <c r="AX1623" s="283">
        <f t="shared" si="518"/>
        <v>0</v>
      </c>
    </row>
    <row r="1624" spans="1:50" ht="26.45" customHeight="1">
      <c r="A1624" s="117"/>
      <c r="B1624" s="245"/>
      <c r="C1624" s="136"/>
      <c r="D1624" s="208" t="str">
        <f t="shared" si="502"/>
        <v/>
      </c>
      <c r="E1624" s="129" t="s">
        <v>169</v>
      </c>
      <c r="F1624" s="209" t="s">
        <v>169</v>
      </c>
      <c r="G1624" s="135"/>
      <c r="H1624" s="258"/>
      <c r="I1624" s="259">
        <f t="shared" si="503"/>
        <v>0</v>
      </c>
      <c r="J1624" s="259">
        <f t="shared" si="504"/>
        <v>0</v>
      </c>
      <c r="K1624" s="259">
        <f t="shared" si="505"/>
        <v>0</v>
      </c>
      <c r="L1624" s="252"/>
      <c r="M1624" s="252"/>
      <c r="N1624" s="252"/>
      <c r="O1624" s="147">
        <v>0</v>
      </c>
      <c r="P1624" s="147">
        <v>0</v>
      </c>
      <c r="Q1624" s="137">
        <f t="shared" si="506"/>
        <v>0</v>
      </c>
      <c r="R1624" s="80">
        <f t="shared" si="507"/>
        <v>0</v>
      </c>
      <c r="S1624" s="147">
        <v>0</v>
      </c>
      <c r="T1624" s="121"/>
      <c r="U1624" s="263">
        <f>IFERROR(VLOOKUP(B1624,คำนวณตกเบิกวิทยฐานะ!$B$9:$P$1008,14,FALSE),0)</f>
        <v>0</v>
      </c>
      <c r="V1624" s="263">
        <f>IFERROR(VLOOKUP(B1624,คำนวณตกเบิกวิทยฐานะ!$B$9:$P$1008,15,FALSE),0)</f>
        <v>0</v>
      </c>
      <c r="W1624" s="264">
        <f t="shared" si="508"/>
        <v>0</v>
      </c>
      <c r="X1624" s="119" t="s">
        <v>169</v>
      </c>
      <c r="Y1624" s="209" t="s">
        <v>169</v>
      </c>
      <c r="Z1624" s="258"/>
      <c r="AA1624" s="253">
        <f t="shared" si="509"/>
        <v>0</v>
      </c>
      <c r="AB1624" s="253">
        <f t="shared" si="510"/>
        <v>0</v>
      </c>
      <c r="AC1624" s="253">
        <f t="shared" si="519"/>
        <v>0</v>
      </c>
      <c r="AD1624" s="253">
        <f t="shared" si="511"/>
        <v>0</v>
      </c>
      <c r="AE1624" s="268">
        <f t="shared" si="520"/>
        <v>0</v>
      </c>
      <c r="AF1624" s="269">
        <f t="shared" si="512"/>
        <v>0</v>
      </c>
      <c r="AG1624" s="270">
        <f t="shared" si="513"/>
        <v>0</v>
      </c>
      <c r="AH1624" s="121"/>
      <c r="AI1624" s="252"/>
      <c r="AJ1624" s="295"/>
      <c r="AK1624" s="301">
        <f t="shared" si="514"/>
        <v>0</v>
      </c>
      <c r="AL1624" s="119" t="s">
        <v>169</v>
      </c>
      <c r="AM1624" s="123" t="s">
        <v>169</v>
      </c>
      <c r="AN1624" s="122"/>
      <c r="AO1624" s="119" t="s">
        <v>169</v>
      </c>
      <c r="AP1624" s="123" t="s">
        <v>169</v>
      </c>
      <c r="AQ1624" s="124"/>
      <c r="AR1624" s="119" t="s">
        <v>169</v>
      </c>
      <c r="AS1624" s="123" t="s">
        <v>169</v>
      </c>
      <c r="AT1624" s="122"/>
      <c r="AU1624" s="280">
        <f t="shared" si="515"/>
        <v>0</v>
      </c>
      <c r="AV1624" s="281">
        <f t="shared" si="516"/>
        <v>0</v>
      </c>
      <c r="AW1624" s="291">
        <f t="shared" si="517"/>
        <v>0</v>
      </c>
      <c r="AX1624" s="283">
        <f t="shared" si="518"/>
        <v>0</v>
      </c>
    </row>
    <row r="1625" spans="1:50" ht="26.45" customHeight="1">
      <c r="A1625" s="117"/>
      <c r="B1625" s="245"/>
      <c r="C1625" s="136"/>
      <c r="D1625" s="208" t="str">
        <f t="shared" si="502"/>
        <v/>
      </c>
      <c r="E1625" s="129" t="s">
        <v>169</v>
      </c>
      <c r="F1625" s="209" t="s">
        <v>169</v>
      </c>
      <c r="G1625" s="135"/>
      <c r="H1625" s="258"/>
      <c r="I1625" s="259">
        <f t="shared" si="503"/>
        <v>0</v>
      </c>
      <c r="J1625" s="259">
        <f t="shared" si="504"/>
        <v>0</v>
      </c>
      <c r="K1625" s="259">
        <f t="shared" si="505"/>
        <v>0</v>
      </c>
      <c r="L1625" s="252"/>
      <c r="M1625" s="252"/>
      <c r="N1625" s="252"/>
      <c r="O1625" s="147">
        <v>0</v>
      </c>
      <c r="P1625" s="147">
        <v>0</v>
      </c>
      <c r="Q1625" s="137">
        <f t="shared" si="506"/>
        <v>0</v>
      </c>
      <c r="R1625" s="80">
        <f t="shared" si="507"/>
        <v>0</v>
      </c>
      <c r="S1625" s="147">
        <v>0</v>
      </c>
      <c r="T1625" s="121"/>
      <c r="U1625" s="263">
        <f>IFERROR(VLOOKUP(B1625,คำนวณตกเบิกวิทยฐานะ!$B$9:$P$1008,14,FALSE),0)</f>
        <v>0</v>
      </c>
      <c r="V1625" s="263">
        <f>IFERROR(VLOOKUP(B1625,คำนวณตกเบิกวิทยฐานะ!$B$9:$P$1008,15,FALSE),0)</f>
        <v>0</v>
      </c>
      <c r="W1625" s="264">
        <f t="shared" si="508"/>
        <v>0</v>
      </c>
      <c r="X1625" s="119" t="s">
        <v>169</v>
      </c>
      <c r="Y1625" s="209" t="s">
        <v>169</v>
      </c>
      <c r="Z1625" s="258"/>
      <c r="AA1625" s="253">
        <f t="shared" si="509"/>
        <v>0</v>
      </c>
      <c r="AB1625" s="253">
        <f t="shared" si="510"/>
        <v>0</v>
      </c>
      <c r="AC1625" s="253">
        <f t="shared" si="519"/>
        <v>0</v>
      </c>
      <c r="AD1625" s="253">
        <f t="shared" si="511"/>
        <v>0</v>
      </c>
      <c r="AE1625" s="268">
        <f t="shared" si="520"/>
        <v>0</v>
      </c>
      <c r="AF1625" s="269">
        <f t="shared" si="512"/>
        <v>0</v>
      </c>
      <c r="AG1625" s="270">
        <f t="shared" si="513"/>
        <v>0</v>
      </c>
      <c r="AH1625" s="121"/>
      <c r="AI1625" s="252"/>
      <c r="AJ1625" s="295"/>
      <c r="AK1625" s="301">
        <f t="shared" si="514"/>
        <v>0</v>
      </c>
      <c r="AL1625" s="119" t="s">
        <v>169</v>
      </c>
      <c r="AM1625" s="123" t="s">
        <v>169</v>
      </c>
      <c r="AN1625" s="122"/>
      <c r="AO1625" s="119" t="s">
        <v>169</v>
      </c>
      <c r="AP1625" s="123" t="s">
        <v>169</v>
      </c>
      <c r="AQ1625" s="124"/>
      <c r="AR1625" s="119" t="s">
        <v>169</v>
      </c>
      <c r="AS1625" s="123" t="s">
        <v>169</v>
      </c>
      <c r="AT1625" s="122"/>
      <c r="AU1625" s="280">
        <f t="shared" si="515"/>
        <v>0</v>
      </c>
      <c r="AV1625" s="281">
        <f t="shared" si="516"/>
        <v>0</v>
      </c>
      <c r="AW1625" s="291">
        <f t="shared" si="517"/>
        <v>0</v>
      </c>
      <c r="AX1625" s="283">
        <f t="shared" si="518"/>
        <v>0</v>
      </c>
    </row>
    <row r="1626" spans="1:50" ht="26.45" customHeight="1">
      <c r="A1626" s="117"/>
      <c r="B1626" s="245"/>
      <c r="C1626" s="136"/>
      <c r="D1626" s="208" t="str">
        <f t="shared" si="502"/>
        <v/>
      </c>
      <c r="E1626" s="129" t="s">
        <v>169</v>
      </c>
      <c r="F1626" s="209" t="s">
        <v>169</v>
      </c>
      <c r="G1626" s="135"/>
      <c r="H1626" s="258"/>
      <c r="I1626" s="259">
        <f t="shared" si="503"/>
        <v>0</v>
      </c>
      <c r="J1626" s="259">
        <f t="shared" si="504"/>
        <v>0</v>
      </c>
      <c r="K1626" s="259">
        <f t="shared" si="505"/>
        <v>0</v>
      </c>
      <c r="L1626" s="252"/>
      <c r="M1626" s="252"/>
      <c r="N1626" s="252"/>
      <c r="O1626" s="147">
        <v>0</v>
      </c>
      <c r="P1626" s="147">
        <v>0</v>
      </c>
      <c r="Q1626" s="137">
        <f t="shared" si="506"/>
        <v>0</v>
      </c>
      <c r="R1626" s="80">
        <f t="shared" si="507"/>
        <v>0</v>
      </c>
      <c r="S1626" s="147">
        <v>0</v>
      </c>
      <c r="T1626" s="121"/>
      <c r="U1626" s="263">
        <f>IFERROR(VLOOKUP(B1626,คำนวณตกเบิกวิทยฐานะ!$B$9:$P$1008,14,FALSE),0)</f>
        <v>0</v>
      </c>
      <c r="V1626" s="263">
        <f>IFERROR(VLOOKUP(B1626,คำนวณตกเบิกวิทยฐานะ!$B$9:$P$1008,15,FALSE),0)</f>
        <v>0</v>
      </c>
      <c r="W1626" s="264">
        <f t="shared" si="508"/>
        <v>0</v>
      </c>
      <c r="X1626" s="119" t="s">
        <v>169</v>
      </c>
      <c r="Y1626" s="209" t="s">
        <v>169</v>
      </c>
      <c r="Z1626" s="258"/>
      <c r="AA1626" s="253">
        <f t="shared" si="509"/>
        <v>0</v>
      </c>
      <c r="AB1626" s="253">
        <f t="shared" si="510"/>
        <v>0</v>
      </c>
      <c r="AC1626" s="253">
        <f t="shared" si="519"/>
        <v>0</v>
      </c>
      <c r="AD1626" s="253">
        <f t="shared" si="511"/>
        <v>0</v>
      </c>
      <c r="AE1626" s="268">
        <f t="shared" si="520"/>
        <v>0</v>
      </c>
      <c r="AF1626" s="269">
        <f t="shared" si="512"/>
        <v>0</v>
      </c>
      <c r="AG1626" s="270">
        <f t="shared" si="513"/>
        <v>0</v>
      </c>
      <c r="AH1626" s="121"/>
      <c r="AI1626" s="252"/>
      <c r="AJ1626" s="295"/>
      <c r="AK1626" s="301">
        <f t="shared" si="514"/>
        <v>0</v>
      </c>
      <c r="AL1626" s="119" t="s">
        <v>169</v>
      </c>
      <c r="AM1626" s="123" t="s">
        <v>169</v>
      </c>
      <c r="AN1626" s="122"/>
      <c r="AO1626" s="119" t="s">
        <v>169</v>
      </c>
      <c r="AP1626" s="123" t="s">
        <v>169</v>
      </c>
      <c r="AQ1626" s="124"/>
      <c r="AR1626" s="119" t="s">
        <v>169</v>
      </c>
      <c r="AS1626" s="123" t="s">
        <v>169</v>
      </c>
      <c r="AT1626" s="122"/>
      <c r="AU1626" s="280">
        <f t="shared" si="515"/>
        <v>0</v>
      </c>
      <c r="AV1626" s="281">
        <f t="shared" si="516"/>
        <v>0</v>
      </c>
      <c r="AW1626" s="291">
        <f t="shared" si="517"/>
        <v>0</v>
      </c>
      <c r="AX1626" s="283">
        <f t="shared" si="518"/>
        <v>0</v>
      </c>
    </row>
    <row r="1627" spans="1:50" ht="26.45" customHeight="1">
      <c r="A1627" s="117"/>
      <c r="B1627" s="245"/>
      <c r="C1627" s="136"/>
      <c r="D1627" s="208" t="str">
        <f t="shared" si="502"/>
        <v/>
      </c>
      <c r="E1627" s="129" t="s">
        <v>169</v>
      </c>
      <c r="F1627" s="209" t="s">
        <v>169</v>
      </c>
      <c r="G1627" s="135"/>
      <c r="H1627" s="258"/>
      <c r="I1627" s="259">
        <f t="shared" si="503"/>
        <v>0</v>
      </c>
      <c r="J1627" s="259">
        <f t="shared" si="504"/>
        <v>0</v>
      </c>
      <c r="K1627" s="259">
        <f t="shared" si="505"/>
        <v>0</v>
      </c>
      <c r="L1627" s="252"/>
      <c r="M1627" s="252"/>
      <c r="N1627" s="252"/>
      <c r="O1627" s="147">
        <v>0</v>
      </c>
      <c r="P1627" s="147">
        <v>0</v>
      </c>
      <c r="Q1627" s="137">
        <f t="shared" si="506"/>
        <v>0</v>
      </c>
      <c r="R1627" s="80">
        <f t="shared" si="507"/>
        <v>0</v>
      </c>
      <c r="S1627" s="147">
        <v>0</v>
      </c>
      <c r="T1627" s="121"/>
      <c r="U1627" s="263">
        <f>IFERROR(VLOOKUP(B1627,คำนวณตกเบิกวิทยฐานะ!$B$9:$P$1008,14,FALSE),0)</f>
        <v>0</v>
      </c>
      <c r="V1627" s="263">
        <f>IFERROR(VLOOKUP(B1627,คำนวณตกเบิกวิทยฐานะ!$B$9:$P$1008,15,FALSE),0)</f>
        <v>0</v>
      </c>
      <c r="W1627" s="264">
        <f t="shared" si="508"/>
        <v>0</v>
      </c>
      <c r="X1627" s="119" t="s">
        <v>169</v>
      </c>
      <c r="Y1627" s="209" t="s">
        <v>169</v>
      </c>
      <c r="Z1627" s="258"/>
      <c r="AA1627" s="253">
        <f t="shared" si="509"/>
        <v>0</v>
      </c>
      <c r="AB1627" s="253">
        <f t="shared" si="510"/>
        <v>0</v>
      </c>
      <c r="AC1627" s="253">
        <f t="shared" si="519"/>
        <v>0</v>
      </c>
      <c r="AD1627" s="253">
        <f t="shared" si="511"/>
        <v>0</v>
      </c>
      <c r="AE1627" s="268">
        <f t="shared" si="520"/>
        <v>0</v>
      </c>
      <c r="AF1627" s="269">
        <f t="shared" si="512"/>
        <v>0</v>
      </c>
      <c r="AG1627" s="270">
        <f t="shared" si="513"/>
        <v>0</v>
      </c>
      <c r="AH1627" s="121"/>
      <c r="AI1627" s="252"/>
      <c r="AJ1627" s="295"/>
      <c r="AK1627" s="301">
        <f t="shared" si="514"/>
        <v>0</v>
      </c>
      <c r="AL1627" s="119" t="s">
        <v>169</v>
      </c>
      <c r="AM1627" s="123" t="s">
        <v>169</v>
      </c>
      <c r="AN1627" s="122"/>
      <c r="AO1627" s="119" t="s">
        <v>169</v>
      </c>
      <c r="AP1627" s="123" t="s">
        <v>169</v>
      </c>
      <c r="AQ1627" s="124"/>
      <c r="AR1627" s="119" t="s">
        <v>169</v>
      </c>
      <c r="AS1627" s="123" t="s">
        <v>169</v>
      </c>
      <c r="AT1627" s="122"/>
      <c r="AU1627" s="280">
        <f t="shared" si="515"/>
        <v>0</v>
      </c>
      <c r="AV1627" s="281">
        <f t="shared" si="516"/>
        <v>0</v>
      </c>
      <c r="AW1627" s="291">
        <f t="shared" si="517"/>
        <v>0</v>
      </c>
      <c r="AX1627" s="283">
        <f t="shared" si="518"/>
        <v>0</v>
      </c>
    </row>
    <row r="1628" spans="1:50" ht="26.45" customHeight="1">
      <c r="A1628" s="117"/>
      <c r="B1628" s="245"/>
      <c r="C1628" s="136"/>
      <c r="D1628" s="208" t="str">
        <f t="shared" si="502"/>
        <v/>
      </c>
      <c r="E1628" s="129" t="s">
        <v>169</v>
      </c>
      <c r="F1628" s="209" t="s">
        <v>169</v>
      </c>
      <c r="G1628" s="135"/>
      <c r="H1628" s="258"/>
      <c r="I1628" s="259">
        <f t="shared" si="503"/>
        <v>0</v>
      </c>
      <c r="J1628" s="259">
        <f t="shared" si="504"/>
        <v>0</v>
      </c>
      <c r="K1628" s="259">
        <f t="shared" si="505"/>
        <v>0</v>
      </c>
      <c r="L1628" s="252"/>
      <c r="M1628" s="252"/>
      <c r="N1628" s="252"/>
      <c r="O1628" s="147">
        <v>0</v>
      </c>
      <c r="P1628" s="147">
        <v>0</v>
      </c>
      <c r="Q1628" s="137">
        <f t="shared" si="506"/>
        <v>0</v>
      </c>
      <c r="R1628" s="80">
        <f t="shared" si="507"/>
        <v>0</v>
      </c>
      <c r="S1628" s="147">
        <v>0</v>
      </c>
      <c r="T1628" s="121"/>
      <c r="U1628" s="263">
        <f>IFERROR(VLOOKUP(B1628,คำนวณตกเบิกวิทยฐานะ!$B$9:$P$1008,14,FALSE),0)</f>
        <v>0</v>
      </c>
      <c r="V1628" s="263">
        <f>IFERROR(VLOOKUP(B1628,คำนวณตกเบิกวิทยฐานะ!$B$9:$P$1008,15,FALSE),0)</f>
        <v>0</v>
      </c>
      <c r="W1628" s="264">
        <f t="shared" si="508"/>
        <v>0</v>
      </c>
      <c r="X1628" s="119" t="s">
        <v>169</v>
      </c>
      <c r="Y1628" s="209" t="s">
        <v>169</v>
      </c>
      <c r="Z1628" s="258"/>
      <c r="AA1628" s="253">
        <f t="shared" si="509"/>
        <v>0</v>
      </c>
      <c r="AB1628" s="253">
        <f t="shared" si="510"/>
        <v>0</v>
      </c>
      <c r="AC1628" s="253">
        <f t="shared" si="519"/>
        <v>0</v>
      </c>
      <c r="AD1628" s="253">
        <f t="shared" si="511"/>
        <v>0</v>
      </c>
      <c r="AE1628" s="268">
        <f t="shared" si="520"/>
        <v>0</v>
      </c>
      <c r="AF1628" s="269">
        <f t="shared" si="512"/>
        <v>0</v>
      </c>
      <c r="AG1628" s="270">
        <f t="shared" si="513"/>
        <v>0</v>
      </c>
      <c r="AH1628" s="121"/>
      <c r="AI1628" s="252"/>
      <c r="AJ1628" s="295"/>
      <c r="AK1628" s="301">
        <f t="shared" si="514"/>
        <v>0</v>
      </c>
      <c r="AL1628" s="119" t="s">
        <v>169</v>
      </c>
      <c r="AM1628" s="123" t="s">
        <v>169</v>
      </c>
      <c r="AN1628" s="122"/>
      <c r="AO1628" s="119" t="s">
        <v>169</v>
      </c>
      <c r="AP1628" s="123" t="s">
        <v>169</v>
      </c>
      <c r="AQ1628" s="124"/>
      <c r="AR1628" s="119" t="s">
        <v>169</v>
      </c>
      <c r="AS1628" s="123" t="s">
        <v>169</v>
      </c>
      <c r="AT1628" s="122"/>
      <c r="AU1628" s="280">
        <f t="shared" si="515"/>
        <v>0</v>
      </c>
      <c r="AV1628" s="281">
        <f t="shared" si="516"/>
        <v>0</v>
      </c>
      <c r="AW1628" s="291">
        <f t="shared" si="517"/>
        <v>0</v>
      </c>
      <c r="AX1628" s="283">
        <f t="shared" si="518"/>
        <v>0</v>
      </c>
    </row>
    <row r="1629" spans="1:50" ht="26.45" customHeight="1">
      <c r="A1629" s="117"/>
      <c r="B1629" s="245"/>
      <c r="C1629" s="136"/>
      <c r="D1629" s="208" t="str">
        <f t="shared" si="502"/>
        <v/>
      </c>
      <c r="E1629" s="129" t="s">
        <v>169</v>
      </c>
      <c r="F1629" s="209" t="s">
        <v>169</v>
      </c>
      <c r="G1629" s="135"/>
      <c r="H1629" s="258"/>
      <c r="I1629" s="259">
        <f t="shared" si="503"/>
        <v>0</v>
      </c>
      <c r="J1629" s="259">
        <f t="shared" si="504"/>
        <v>0</v>
      </c>
      <c r="K1629" s="259">
        <f t="shared" si="505"/>
        <v>0</v>
      </c>
      <c r="L1629" s="252"/>
      <c r="M1629" s="252"/>
      <c r="N1629" s="252"/>
      <c r="O1629" s="147">
        <v>0</v>
      </c>
      <c r="P1629" s="147">
        <v>0</v>
      </c>
      <c r="Q1629" s="137">
        <f t="shared" si="506"/>
        <v>0</v>
      </c>
      <c r="R1629" s="80">
        <f t="shared" si="507"/>
        <v>0</v>
      </c>
      <c r="S1629" s="147">
        <v>0</v>
      </c>
      <c r="T1629" s="121"/>
      <c r="U1629" s="263">
        <f>IFERROR(VLOOKUP(B1629,คำนวณตกเบิกวิทยฐานะ!$B$9:$P$1008,14,FALSE),0)</f>
        <v>0</v>
      </c>
      <c r="V1629" s="263">
        <f>IFERROR(VLOOKUP(B1629,คำนวณตกเบิกวิทยฐานะ!$B$9:$P$1008,15,FALSE),0)</f>
        <v>0</v>
      </c>
      <c r="W1629" s="264">
        <f t="shared" si="508"/>
        <v>0</v>
      </c>
      <c r="X1629" s="119" t="s">
        <v>169</v>
      </c>
      <c r="Y1629" s="209" t="s">
        <v>169</v>
      </c>
      <c r="Z1629" s="258"/>
      <c r="AA1629" s="253">
        <f t="shared" si="509"/>
        <v>0</v>
      </c>
      <c r="AB1629" s="253">
        <f t="shared" si="510"/>
        <v>0</v>
      </c>
      <c r="AC1629" s="253">
        <f t="shared" si="519"/>
        <v>0</v>
      </c>
      <c r="AD1629" s="253">
        <f t="shared" si="511"/>
        <v>0</v>
      </c>
      <c r="AE1629" s="268">
        <f t="shared" si="520"/>
        <v>0</v>
      </c>
      <c r="AF1629" s="269">
        <f t="shared" si="512"/>
        <v>0</v>
      </c>
      <c r="AG1629" s="270">
        <f t="shared" si="513"/>
        <v>0</v>
      </c>
      <c r="AH1629" s="121"/>
      <c r="AI1629" s="252"/>
      <c r="AJ1629" s="295"/>
      <c r="AK1629" s="301">
        <f t="shared" si="514"/>
        <v>0</v>
      </c>
      <c r="AL1629" s="119" t="s">
        <v>169</v>
      </c>
      <c r="AM1629" s="123" t="s">
        <v>169</v>
      </c>
      <c r="AN1629" s="122"/>
      <c r="AO1629" s="119" t="s">
        <v>169</v>
      </c>
      <c r="AP1629" s="123" t="s">
        <v>169</v>
      </c>
      <c r="AQ1629" s="124"/>
      <c r="AR1629" s="119" t="s">
        <v>169</v>
      </c>
      <c r="AS1629" s="123" t="s">
        <v>169</v>
      </c>
      <c r="AT1629" s="122"/>
      <c r="AU1629" s="280">
        <f t="shared" si="515"/>
        <v>0</v>
      </c>
      <c r="AV1629" s="281">
        <f t="shared" si="516"/>
        <v>0</v>
      </c>
      <c r="AW1629" s="291">
        <f t="shared" si="517"/>
        <v>0</v>
      </c>
      <c r="AX1629" s="283">
        <f t="shared" si="518"/>
        <v>0</v>
      </c>
    </row>
    <row r="1630" spans="1:50" ht="26.45" customHeight="1">
      <c r="A1630" s="117"/>
      <c r="B1630" s="245"/>
      <c r="C1630" s="136"/>
      <c r="D1630" s="208" t="str">
        <f t="shared" si="502"/>
        <v/>
      </c>
      <c r="E1630" s="129" t="s">
        <v>169</v>
      </c>
      <c r="F1630" s="209" t="s">
        <v>169</v>
      </c>
      <c r="G1630" s="135"/>
      <c r="H1630" s="258"/>
      <c r="I1630" s="259">
        <f t="shared" si="503"/>
        <v>0</v>
      </c>
      <c r="J1630" s="259">
        <f t="shared" si="504"/>
        <v>0</v>
      </c>
      <c r="K1630" s="259">
        <f t="shared" si="505"/>
        <v>0</v>
      </c>
      <c r="L1630" s="252"/>
      <c r="M1630" s="252"/>
      <c r="N1630" s="252"/>
      <c r="O1630" s="147">
        <v>0</v>
      </c>
      <c r="P1630" s="147">
        <v>0</v>
      </c>
      <c r="Q1630" s="137">
        <f t="shared" si="506"/>
        <v>0</v>
      </c>
      <c r="R1630" s="80">
        <f t="shared" si="507"/>
        <v>0</v>
      </c>
      <c r="S1630" s="147">
        <v>0</v>
      </c>
      <c r="T1630" s="121"/>
      <c r="U1630" s="263">
        <f>IFERROR(VLOOKUP(B1630,คำนวณตกเบิกวิทยฐานะ!$B$9:$P$1008,14,FALSE),0)</f>
        <v>0</v>
      </c>
      <c r="V1630" s="263">
        <f>IFERROR(VLOOKUP(B1630,คำนวณตกเบิกวิทยฐานะ!$B$9:$P$1008,15,FALSE),0)</f>
        <v>0</v>
      </c>
      <c r="W1630" s="264">
        <f t="shared" si="508"/>
        <v>0</v>
      </c>
      <c r="X1630" s="119" t="s">
        <v>169</v>
      </c>
      <c r="Y1630" s="209" t="s">
        <v>169</v>
      </c>
      <c r="Z1630" s="258"/>
      <c r="AA1630" s="253">
        <f t="shared" si="509"/>
        <v>0</v>
      </c>
      <c r="AB1630" s="253">
        <f t="shared" si="510"/>
        <v>0</v>
      </c>
      <c r="AC1630" s="253">
        <f t="shared" si="519"/>
        <v>0</v>
      </c>
      <c r="AD1630" s="253">
        <f t="shared" si="511"/>
        <v>0</v>
      </c>
      <c r="AE1630" s="268">
        <f t="shared" si="520"/>
        <v>0</v>
      </c>
      <c r="AF1630" s="269">
        <f t="shared" si="512"/>
        <v>0</v>
      </c>
      <c r="AG1630" s="270">
        <f t="shared" si="513"/>
        <v>0</v>
      </c>
      <c r="AH1630" s="121"/>
      <c r="AI1630" s="252"/>
      <c r="AJ1630" s="295"/>
      <c r="AK1630" s="301">
        <f t="shared" si="514"/>
        <v>0</v>
      </c>
      <c r="AL1630" s="119" t="s">
        <v>169</v>
      </c>
      <c r="AM1630" s="123" t="s">
        <v>169</v>
      </c>
      <c r="AN1630" s="122"/>
      <c r="AO1630" s="119" t="s">
        <v>169</v>
      </c>
      <c r="AP1630" s="123" t="s">
        <v>169</v>
      </c>
      <c r="AQ1630" s="124"/>
      <c r="AR1630" s="119" t="s">
        <v>169</v>
      </c>
      <c r="AS1630" s="123" t="s">
        <v>169</v>
      </c>
      <c r="AT1630" s="122"/>
      <c r="AU1630" s="280">
        <f t="shared" si="515"/>
        <v>0</v>
      </c>
      <c r="AV1630" s="281">
        <f t="shared" si="516"/>
        <v>0</v>
      </c>
      <c r="AW1630" s="291">
        <f t="shared" si="517"/>
        <v>0</v>
      </c>
      <c r="AX1630" s="283">
        <f t="shared" si="518"/>
        <v>0</v>
      </c>
    </row>
    <row r="1631" spans="1:50" ht="26.45" customHeight="1">
      <c r="A1631" s="117"/>
      <c r="B1631" s="245"/>
      <c r="C1631" s="136"/>
      <c r="D1631" s="208" t="str">
        <f t="shared" si="502"/>
        <v/>
      </c>
      <c r="E1631" s="129" t="s">
        <v>169</v>
      </c>
      <c r="F1631" s="209" t="s">
        <v>169</v>
      </c>
      <c r="G1631" s="135"/>
      <c r="H1631" s="258"/>
      <c r="I1631" s="259">
        <f t="shared" si="503"/>
        <v>0</v>
      </c>
      <c r="J1631" s="259">
        <f t="shared" si="504"/>
        <v>0</v>
      </c>
      <c r="K1631" s="259">
        <f t="shared" si="505"/>
        <v>0</v>
      </c>
      <c r="L1631" s="252"/>
      <c r="M1631" s="252"/>
      <c r="N1631" s="252"/>
      <c r="O1631" s="147">
        <v>0</v>
      </c>
      <c r="P1631" s="147">
        <v>0</v>
      </c>
      <c r="Q1631" s="137">
        <f t="shared" si="506"/>
        <v>0</v>
      </c>
      <c r="R1631" s="80">
        <f t="shared" si="507"/>
        <v>0</v>
      </c>
      <c r="S1631" s="147">
        <v>0</v>
      </c>
      <c r="T1631" s="121"/>
      <c r="U1631" s="263">
        <f>IFERROR(VLOOKUP(B1631,คำนวณตกเบิกวิทยฐานะ!$B$9:$P$1008,14,FALSE),0)</f>
        <v>0</v>
      </c>
      <c r="V1631" s="263">
        <f>IFERROR(VLOOKUP(B1631,คำนวณตกเบิกวิทยฐานะ!$B$9:$P$1008,15,FALSE),0)</f>
        <v>0</v>
      </c>
      <c r="W1631" s="264">
        <f t="shared" si="508"/>
        <v>0</v>
      </c>
      <c r="X1631" s="119" t="s">
        <v>169</v>
      </c>
      <c r="Y1631" s="209" t="s">
        <v>169</v>
      </c>
      <c r="Z1631" s="258"/>
      <c r="AA1631" s="253">
        <f t="shared" si="509"/>
        <v>0</v>
      </c>
      <c r="AB1631" s="253">
        <f t="shared" si="510"/>
        <v>0</v>
      </c>
      <c r="AC1631" s="253">
        <f t="shared" si="519"/>
        <v>0</v>
      </c>
      <c r="AD1631" s="253">
        <f t="shared" si="511"/>
        <v>0</v>
      </c>
      <c r="AE1631" s="268">
        <f t="shared" si="520"/>
        <v>0</v>
      </c>
      <c r="AF1631" s="269">
        <f t="shared" si="512"/>
        <v>0</v>
      </c>
      <c r="AG1631" s="270">
        <f t="shared" si="513"/>
        <v>0</v>
      </c>
      <c r="AH1631" s="121"/>
      <c r="AI1631" s="252"/>
      <c r="AJ1631" s="295"/>
      <c r="AK1631" s="301">
        <f t="shared" si="514"/>
        <v>0</v>
      </c>
      <c r="AL1631" s="119" t="s">
        <v>169</v>
      </c>
      <c r="AM1631" s="123" t="s">
        <v>169</v>
      </c>
      <c r="AN1631" s="122"/>
      <c r="AO1631" s="119" t="s">
        <v>169</v>
      </c>
      <c r="AP1631" s="123" t="s">
        <v>169</v>
      </c>
      <c r="AQ1631" s="124"/>
      <c r="AR1631" s="119" t="s">
        <v>169</v>
      </c>
      <c r="AS1631" s="123" t="s">
        <v>169</v>
      </c>
      <c r="AT1631" s="122"/>
      <c r="AU1631" s="280">
        <f t="shared" si="515"/>
        <v>0</v>
      </c>
      <c r="AV1631" s="281">
        <f t="shared" si="516"/>
        <v>0</v>
      </c>
      <c r="AW1631" s="291">
        <f t="shared" si="517"/>
        <v>0</v>
      </c>
      <c r="AX1631" s="283">
        <f t="shared" si="518"/>
        <v>0</v>
      </c>
    </row>
    <row r="1632" spans="1:50" ht="26.45" customHeight="1">
      <c r="A1632" s="117"/>
      <c r="B1632" s="245"/>
      <c r="C1632" s="136"/>
      <c r="D1632" s="208" t="str">
        <f t="shared" si="502"/>
        <v/>
      </c>
      <c r="E1632" s="129" t="s">
        <v>169</v>
      </c>
      <c r="F1632" s="209" t="s">
        <v>169</v>
      </c>
      <c r="G1632" s="135"/>
      <c r="H1632" s="258"/>
      <c r="I1632" s="259">
        <f t="shared" si="503"/>
        <v>0</v>
      </c>
      <c r="J1632" s="259">
        <f t="shared" si="504"/>
        <v>0</v>
      </c>
      <c r="K1632" s="259">
        <f t="shared" si="505"/>
        <v>0</v>
      </c>
      <c r="L1632" s="252"/>
      <c r="M1632" s="252"/>
      <c r="N1632" s="252"/>
      <c r="O1632" s="147">
        <v>0</v>
      </c>
      <c r="P1632" s="147">
        <v>0</v>
      </c>
      <c r="Q1632" s="137">
        <f t="shared" si="506"/>
        <v>0</v>
      </c>
      <c r="R1632" s="80">
        <f t="shared" si="507"/>
        <v>0</v>
      </c>
      <c r="S1632" s="147">
        <v>0</v>
      </c>
      <c r="T1632" s="121"/>
      <c r="U1632" s="263">
        <f>IFERROR(VLOOKUP(B1632,คำนวณตกเบิกวิทยฐานะ!$B$9:$P$1008,14,FALSE),0)</f>
        <v>0</v>
      </c>
      <c r="V1632" s="263">
        <f>IFERROR(VLOOKUP(B1632,คำนวณตกเบิกวิทยฐานะ!$B$9:$P$1008,15,FALSE),0)</f>
        <v>0</v>
      </c>
      <c r="W1632" s="264">
        <f t="shared" si="508"/>
        <v>0</v>
      </c>
      <c r="X1632" s="119" t="s">
        <v>169</v>
      </c>
      <c r="Y1632" s="209" t="s">
        <v>169</v>
      </c>
      <c r="Z1632" s="258"/>
      <c r="AA1632" s="253">
        <f t="shared" si="509"/>
        <v>0</v>
      </c>
      <c r="AB1632" s="253">
        <f t="shared" si="510"/>
        <v>0</v>
      </c>
      <c r="AC1632" s="253">
        <f t="shared" si="519"/>
        <v>0</v>
      </c>
      <c r="AD1632" s="253">
        <f t="shared" si="511"/>
        <v>0</v>
      </c>
      <c r="AE1632" s="268">
        <f t="shared" si="520"/>
        <v>0</v>
      </c>
      <c r="AF1632" s="269">
        <f t="shared" si="512"/>
        <v>0</v>
      </c>
      <c r="AG1632" s="270">
        <f t="shared" si="513"/>
        <v>0</v>
      </c>
      <c r="AH1632" s="121"/>
      <c r="AI1632" s="252"/>
      <c r="AJ1632" s="295"/>
      <c r="AK1632" s="301">
        <f t="shared" si="514"/>
        <v>0</v>
      </c>
      <c r="AL1632" s="119" t="s">
        <v>169</v>
      </c>
      <c r="AM1632" s="123" t="s">
        <v>169</v>
      </c>
      <c r="AN1632" s="122"/>
      <c r="AO1632" s="119" t="s">
        <v>169</v>
      </c>
      <c r="AP1632" s="123" t="s">
        <v>169</v>
      </c>
      <c r="AQ1632" s="124"/>
      <c r="AR1632" s="119" t="s">
        <v>169</v>
      </c>
      <c r="AS1632" s="123" t="s">
        <v>169</v>
      </c>
      <c r="AT1632" s="122"/>
      <c r="AU1632" s="280">
        <f t="shared" si="515"/>
        <v>0</v>
      </c>
      <c r="AV1632" s="281">
        <f t="shared" si="516"/>
        <v>0</v>
      </c>
      <c r="AW1632" s="291">
        <f t="shared" si="517"/>
        <v>0</v>
      </c>
      <c r="AX1632" s="283">
        <f t="shared" si="518"/>
        <v>0</v>
      </c>
    </row>
    <row r="1633" spans="1:50" ht="26.45" customHeight="1">
      <c r="A1633" s="117"/>
      <c r="B1633" s="245"/>
      <c r="C1633" s="136"/>
      <c r="D1633" s="208" t="str">
        <f t="shared" si="502"/>
        <v/>
      </c>
      <c r="E1633" s="129" t="s">
        <v>169</v>
      </c>
      <c r="F1633" s="209" t="s">
        <v>169</v>
      </c>
      <c r="G1633" s="135"/>
      <c r="H1633" s="258"/>
      <c r="I1633" s="259">
        <f t="shared" si="503"/>
        <v>0</v>
      </c>
      <c r="J1633" s="259">
        <f t="shared" si="504"/>
        <v>0</v>
      </c>
      <c r="K1633" s="259">
        <f t="shared" si="505"/>
        <v>0</v>
      </c>
      <c r="L1633" s="252"/>
      <c r="M1633" s="252"/>
      <c r="N1633" s="252"/>
      <c r="O1633" s="147">
        <v>0</v>
      </c>
      <c r="P1633" s="147">
        <v>0</v>
      </c>
      <c r="Q1633" s="137">
        <f t="shared" si="506"/>
        <v>0</v>
      </c>
      <c r="R1633" s="80">
        <f t="shared" si="507"/>
        <v>0</v>
      </c>
      <c r="S1633" s="147">
        <v>0</v>
      </c>
      <c r="T1633" s="121"/>
      <c r="U1633" s="263">
        <f>IFERROR(VLOOKUP(B1633,คำนวณตกเบิกวิทยฐานะ!$B$9:$P$1008,14,FALSE),0)</f>
        <v>0</v>
      </c>
      <c r="V1633" s="263">
        <f>IFERROR(VLOOKUP(B1633,คำนวณตกเบิกวิทยฐานะ!$B$9:$P$1008,15,FALSE),0)</f>
        <v>0</v>
      </c>
      <c r="W1633" s="264">
        <f t="shared" si="508"/>
        <v>0</v>
      </c>
      <c r="X1633" s="119" t="s">
        <v>169</v>
      </c>
      <c r="Y1633" s="209" t="s">
        <v>169</v>
      </c>
      <c r="Z1633" s="258"/>
      <c r="AA1633" s="253">
        <f t="shared" si="509"/>
        <v>0</v>
      </c>
      <c r="AB1633" s="253">
        <f t="shared" si="510"/>
        <v>0</v>
      </c>
      <c r="AC1633" s="253">
        <f t="shared" si="519"/>
        <v>0</v>
      </c>
      <c r="AD1633" s="253">
        <f t="shared" si="511"/>
        <v>0</v>
      </c>
      <c r="AE1633" s="268">
        <f t="shared" si="520"/>
        <v>0</v>
      </c>
      <c r="AF1633" s="269">
        <f t="shared" si="512"/>
        <v>0</v>
      </c>
      <c r="AG1633" s="270">
        <f t="shared" si="513"/>
        <v>0</v>
      </c>
      <c r="AH1633" s="121"/>
      <c r="AI1633" s="252"/>
      <c r="AJ1633" s="295"/>
      <c r="AK1633" s="301">
        <f t="shared" si="514"/>
        <v>0</v>
      </c>
      <c r="AL1633" s="119" t="s">
        <v>169</v>
      </c>
      <c r="AM1633" s="123" t="s">
        <v>169</v>
      </c>
      <c r="AN1633" s="122"/>
      <c r="AO1633" s="119" t="s">
        <v>169</v>
      </c>
      <c r="AP1633" s="123" t="s">
        <v>169</v>
      </c>
      <c r="AQ1633" s="124"/>
      <c r="AR1633" s="119" t="s">
        <v>169</v>
      </c>
      <c r="AS1633" s="123" t="s">
        <v>169</v>
      </c>
      <c r="AT1633" s="122"/>
      <c r="AU1633" s="280">
        <f t="shared" si="515"/>
        <v>0</v>
      </c>
      <c r="AV1633" s="281">
        <f t="shared" si="516"/>
        <v>0</v>
      </c>
      <c r="AW1633" s="291">
        <f t="shared" si="517"/>
        <v>0</v>
      </c>
      <c r="AX1633" s="283">
        <f t="shared" si="518"/>
        <v>0</v>
      </c>
    </row>
    <row r="1634" spans="1:50" ht="26.45" customHeight="1">
      <c r="A1634" s="117"/>
      <c r="B1634" s="245"/>
      <c r="C1634" s="136"/>
      <c r="D1634" s="208" t="str">
        <f t="shared" si="502"/>
        <v/>
      </c>
      <c r="E1634" s="129" t="s">
        <v>169</v>
      </c>
      <c r="F1634" s="209" t="s">
        <v>169</v>
      </c>
      <c r="G1634" s="135"/>
      <c r="H1634" s="258"/>
      <c r="I1634" s="259">
        <f t="shared" si="503"/>
        <v>0</v>
      </c>
      <c r="J1634" s="259">
        <f t="shared" si="504"/>
        <v>0</v>
      </c>
      <c r="K1634" s="259">
        <f t="shared" si="505"/>
        <v>0</v>
      </c>
      <c r="L1634" s="252"/>
      <c r="M1634" s="252"/>
      <c r="N1634" s="252"/>
      <c r="O1634" s="147">
        <v>0</v>
      </c>
      <c r="P1634" s="147">
        <v>0</v>
      </c>
      <c r="Q1634" s="137">
        <f t="shared" si="506"/>
        <v>0</v>
      </c>
      <c r="R1634" s="80">
        <f t="shared" si="507"/>
        <v>0</v>
      </c>
      <c r="S1634" s="147">
        <v>0</v>
      </c>
      <c r="T1634" s="121"/>
      <c r="U1634" s="263">
        <f>IFERROR(VLOOKUP(B1634,คำนวณตกเบิกวิทยฐานะ!$B$9:$P$1008,14,FALSE),0)</f>
        <v>0</v>
      </c>
      <c r="V1634" s="263">
        <f>IFERROR(VLOOKUP(B1634,คำนวณตกเบิกวิทยฐานะ!$B$9:$P$1008,15,FALSE),0)</f>
        <v>0</v>
      </c>
      <c r="W1634" s="264">
        <f t="shared" si="508"/>
        <v>0</v>
      </c>
      <c r="X1634" s="119" t="s">
        <v>169</v>
      </c>
      <c r="Y1634" s="209" t="s">
        <v>169</v>
      </c>
      <c r="Z1634" s="258"/>
      <c r="AA1634" s="253">
        <f t="shared" si="509"/>
        <v>0</v>
      </c>
      <c r="AB1634" s="253">
        <f t="shared" si="510"/>
        <v>0</v>
      </c>
      <c r="AC1634" s="253">
        <f t="shared" si="519"/>
        <v>0</v>
      </c>
      <c r="AD1634" s="253">
        <f t="shared" si="511"/>
        <v>0</v>
      </c>
      <c r="AE1634" s="268">
        <f t="shared" si="520"/>
        <v>0</v>
      </c>
      <c r="AF1634" s="269">
        <f t="shared" si="512"/>
        <v>0</v>
      </c>
      <c r="AG1634" s="270">
        <f t="shared" si="513"/>
        <v>0</v>
      </c>
      <c r="AH1634" s="121"/>
      <c r="AI1634" s="252"/>
      <c r="AJ1634" s="295"/>
      <c r="AK1634" s="301">
        <f t="shared" si="514"/>
        <v>0</v>
      </c>
      <c r="AL1634" s="119" t="s">
        <v>169</v>
      </c>
      <c r="AM1634" s="123" t="s">
        <v>169</v>
      </c>
      <c r="AN1634" s="122"/>
      <c r="AO1634" s="119" t="s">
        <v>169</v>
      </c>
      <c r="AP1634" s="123" t="s">
        <v>169</v>
      </c>
      <c r="AQ1634" s="124"/>
      <c r="AR1634" s="119" t="s">
        <v>169</v>
      </c>
      <c r="AS1634" s="123" t="s">
        <v>169</v>
      </c>
      <c r="AT1634" s="122"/>
      <c r="AU1634" s="280">
        <f t="shared" si="515"/>
        <v>0</v>
      </c>
      <c r="AV1634" s="281">
        <f t="shared" si="516"/>
        <v>0</v>
      </c>
      <c r="AW1634" s="291">
        <f t="shared" si="517"/>
        <v>0</v>
      </c>
      <c r="AX1634" s="283">
        <f t="shared" si="518"/>
        <v>0</v>
      </c>
    </row>
    <row r="1635" spans="1:50" ht="26.45" customHeight="1">
      <c r="A1635" s="117"/>
      <c r="B1635" s="245"/>
      <c r="C1635" s="136"/>
      <c r="D1635" s="208" t="str">
        <f t="shared" si="502"/>
        <v/>
      </c>
      <c r="E1635" s="129" t="s">
        <v>169</v>
      </c>
      <c r="F1635" s="209" t="s">
        <v>169</v>
      </c>
      <c r="G1635" s="135"/>
      <c r="H1635" s="258"/>
      <c r="I1635" s="259">
        <f t="shared" si="503"/>
        <v>0</v>
      </c>
      <c r="J1635" s="259">
        <f t="shared" si="504"/>
        <v>0</v>
      </c>
      <c r="K1635" s="259">
        <f t="shared" si="505"/>
        <v>0</v>
      </c>
      <c r="L1635" s="252"/>
      <c r="M1635" s="252"/>
      <c r="N1635" s="252"/>
      <c r="O1635" s="147">
        <v>0</v>
      </c>
      <c r="P1635" s="147">
        <v>0</v>
      </c>
      <c r="Q1635" s="137">
        <f t="shared" si="506"/>
        <v>0</v>
      </c>
      <c r="R1635" s="80">
        <f t="shared" si="507"/>
        <v>0</v>
      </c>
      <c r="S1635" s="147">
        <v>0</v>
      </c>
      <c r="T1635" s="121"/>
      <c r="U1635" s="263">
        <f>IFERROR(VLOOKUP(B1635,คำนวณตกเบิกวิทยฐานะ!$B$9:$P$1008,14,FALSE),0)</f>
        <v>0</v>
      </c>
      <c r="V1635" s="263">
        <f>IFERROR(VLOOKUP(B1635,คำนวณตกเบิกวิทยฐานะ!$B$9:$P$1008,15,FALSE),0)</f>
        <v>0</v>
      </c>
      <c r="W1635" s="264">
        <f t="shared" si="508"/>
        <v>0</v>
      </c>
      <c r="X1635" s="119" t="s">
        <v>169</v>
      </c>
      <c r="Y1635" s="209" t="s">
        <v>169</v>
      </c>
      <c r="Z1635" s="258"/>
      <c r="AA1635" s="253">
        <f t="shared" si="509"/>
        <v>0</v>
      </c>
      <c r="AB1635" s="253">
        <f t="shared" si="510"/>
        <v>0</v>
      </c>
      <c r="AC1635" s="253">
        <f t="shared" si="519"/>
        <v>0</v>
      </c>
      <c r="AD1635" s="253">
        <f t="shared" si="511"/>
        <v>0</v>
      </c>
      <c r="AE1635" s="268">
        <f t="shared" si="520"/>
        <v>0</v>
      </c>
      <c r="AF1635" s="269">
        <f t="shared" si="512"/>
        <v>0</v>
      </c>
      <c r="AG1635" s="270">
        <f t="shared" si="513"/>
        <v>0</v>
      </c>
      <c r="AH1635" s="121"/>
      <c r="AI1635" s="252"/>
      <c r="AJ1635" s="295"/>
      <c r="AK1635" s="301">
        <f t="shared" si="514"/>
        <v>0</v>
      </c>
      <c r="AL1635" s="119" t="s">
        <v>169</v>
      </c>
      <c r="AM1635" s="123" t="s">
        <v>169</v>
      </c>
      <c r="AN1635" s="122"/>
      <c r="AO1635" s="119" t="s">
        <v>169</v>
      </c>
      <c r="AP1635" s="123" t="s">
        <v>169</v>
      </c>
      <c r="AQ1635" s="124"/>
      <c r="AR1635" s="119" t="s">
        <v>169</v>
      </c>
      <c r="AS1635" s="123" t="s">
        <v>169</v>
      </c>
      <c r="AT1635" s="122"/>
      <c r="AU1635" s="280">
        <f t="shared" si="515"/>
        <v>0</v>
      </c>
      <c r="AV1635" s="281">
        <f t="shared" si="516"/>
        <v>0</v>
      </c>
      <c r="AW1635" s="291">
        <f t="shared" si="517"/>
        <v>0</v>
      </c>
      <c r="AX1635" s="283">
        <f t="shared" si="518"/>
        <v>0</v>
      </c>
    </row>
    <row r="1636" spans="1:50" ht="26.45" customHeight="1">
      <c r="A1636" s="117"/>
      <c r="B1636" s="245"/>
      <c r="C1636" s="136"/>
      <c r="D1636" s="208" t="str">
        <f t="shared" si="502"/>
        <v/>
      </c>
      <c r="E1636" s="129" t="s">
        <v>169</v>
      </c>
      <c r="F1636" s="209" t="s">
        <v>169</v>
      </c>
      <c r="G1636" s="135"/>
      <c r="H1636" s="258"/>
      <c r="I1636" s="259">
        <f t="shared" si="503"/>
        <v>0</v>
      </c>
      <c r="J1636" s="259">
        <f t="shared" si="504"/>
        <v>0</v>
      </c>
      <c r="K1636" s="259">
        <f t="shared" si="505"/>
        <v>0</v>
      </c>
      <c r="L1636" s="252"/>
      <c r="M1636" s="252"/>
      <c r="N1636" s="252"/>
      <c r="O1636" s="147">
        <v>0</v>
      </c>
      <c r="P1636" s="147">
        <v>0</v>
      </c>
      <c r="Q1636" s="137">
        <f t="shared" si="506"/>
        <v>0</v>
      </c>
      <c r="R1636" s="80">
        <f t="shared" si="507"/>
        <v>0</v>
      </c>
      <c r="S1636" s="147">
        <v>0</v>
      </c>
      <c r="T1636" s="121"/>
      <c r="U1636" s="263">
        <f>IFERROR(VLOOKUP(B1636,คำนวณตกเบิกวิทยฐานะ!$B$9:$P$1008,14,FALSE),0)</f>
        <v>0</v>
      </c>
      <c r="V1636" s="263">
        <f>IFERROR(VLOOKUP(B1636,คำนวณตกเบิกวิทยฐานะ!$B$9:$P$1008,15,FALSE),0)</f>
        <v>0</v>
      </c>
      <c r="W1636" s="264">
        <f t="shared" si="508"/>
        <v>0</v>
      </c>
      <c r="X1636" s="119" t="s">
        <v>169</v>
      </c>
      <c r="Y1636" s="209" t="s">
        <v>169</v>
      </c>
      <c r="Z1636" s="258"/>
      <c r="AA1636" s="253">
        <f t="shared" si="509"/>
        <v>0</v>
      </c>
      <c r="AB1636" s="253">
        <f t="shared" si="510"/>
        <v>0</v>
      </c>
      <c r="AC1636" s="253">
        <f t="shared" si="519"/>
        <v>0</v>
      </c>
      <c r="AD1636" s="253">
        <f t="shared" si="511"/>
        <v>0</v>
      </c>
      <c r="AE1636" s="268">
        <f t="shared" si="520"/>
        <v>0</v>
      </c>
      <c r="AF1636" s="269">
        <f t="shared" si="512"/>
        <v>0</v>
      </c>
      <c r="AG1636" s="270">
        <f t="shared" si="513"/>
        <v>0</v>
      </c>
      <c r="AH1636" s="121"/>
      <c r="AI1636" s="252"/>
      <c r="AJ1636" s="295"/>
      <c r="AK1636" s="301">
        <f t="shared" si="514"/>
        <v>0</v>
      </c>
      <c r="AL1636" s="119" t="s">
        <v>169</v>
      </c>
      <c r="AM1636" s="123" t="s">
        <v>169</v>
      </c>
      <c r="AN1636" s="122"/>
      <c r="AO1636" s="119" t="s">
        <v>169</v>
      </c>
      <c r="AP1636" s="123" t="s">
        <v>169</v>
      </c>
      <c r="AQ1636" s="124"/>
      <c r="AR1636" s="119" t="s">
        <v>169</v>
      </c>
      <c r="AS1636" s="123" t="s">
        <v>169</v>
      </c>
      <c r="AT1636" s="122"/>
      <c r="AU1636" s="280">
        <f t="shared" si="515"/>
        <v>0</v>
      </c>
      <c r="AV1636" s="281">
        <f t="shared" si="516"/>
        <v>0</v>
      </c>
      <c r="AW1636" s="291">
        <f t="shared" si="517"/>
        <v>0</v>
      </c>
      <c r="AX1636" s="283">
        <f t="shared" si="518"/>
        <v>0</v>
      </c>
    </row>
    <row r="1637" spans="1:50" ht="26.45" customHeight="1">
      <c r="A1637" s="117"/>
      <c r="B1637" s="245"/>
      <c r="C1637" s="136"/>
      <c r="D1637" s="208" t="str">
        <f t="shared" si="502"/>
        <v/>
      </c>
      <c r="E1637" s="129" t="s">
        <v>169</v>
      </c>
      <c r="F1637" s="209" t="s">
        <v>169</v>
      </c>
      <c r="G1637" s="135"/>
      <c r="H1637" s="258"/>
      <c r="I1637" s="259">
        <f t="shared" si="503"/>
        <v>0</v>
      </c>
      <c r="J1637" s="259">
        <f t="shared" si="504"/>
        <v>0</v>
      </c>
      <c r="K1637" s="259">
        <f t="shared" si="505"/>
        <v>0</v>
      </c>
      <c r="L1637" s="252"/>
      <c r="M1637" s="252"/>
      <c r="N1637" s="252"/>
      <c r="O1637" s="147">
        <v>0</v>
      </c>
      <c r="P1637" s="147">
        <v>0</v>
      </c>
      <c r="Q1637" s="137">
        <f t="shared" si="506"/>
        <v>0</v>
      </c>
      <c r="R1637" s="80">
        <f t="shared" si="507"/>
        <v>0</v>
      </c>
      <c r="S1637" s="147">
        <v>0</v>
      </c>
      <c r="T1637" s="121"/>
      <c r="U1637" s="263">
        <f>IFERROR(VLOOKUP(B1637,คำนวณตกเบิกวิทยฐานะ!$B$9:$P$1008,14,FALSE),0)</f>
        <v>0</v>
      </c>
      <c r="V1637" s="263">
        <f>IFERROR(VLOOKUP(B1637,คำนวณตกเบิกวิทยฐานะ!$B$9:$P$1008,15,FALSE),0)</f>
        <v>0</v>
      </c>
      <c r="W1637" s="264">
        <f t="shared" si="508"/>
        <v>0</v>
      </c>
      <c r="X1637" s="119" t="s">
        <v>169</v>
      </c>
      <c r="Y1637" s="209" t="s">
        <v>169</v>
      </c>
      <c r="Z1637" s="258"/>
      <c r="AA1637" s="253">
        <f t="shared" si="509"/>
        <v>0</v>
      </c>
      <c r="AB1637" s="253">
        <f t="shared" si="510"/>
        <v>0</v>
      </c>
      <c r="AC1637" s="253">
        <f t="shared" si="519"/>
        <v>0</v>
      </c>
      <c r="AD1637" s="253">
        <f t="shared" si="511"/>
        <v>0</v>
      </c>
      <c r="AE1637" s="268">
        <f t="shared" si="520"/>
        <v>0</v>
      </c>
      <c r="AF1637" s="269">
        <f t="shared" si="512"/>
        <v>0</v>
      </c>
      <c r="AG1637" s="270">
        <f t="shared" si="513"/>
        <v>0</v>
      </c>
      <c r="AH1637" s="121"/>
      <c r="AI1637" s="252"/>
      <c r="AJ1637" s="295"/>
      <c r="AK1637" s="301">
        <f t="shared" si="514"/>
        <v>0</v>
      </c>
      <c r="AL1637" s="119" t="s">
        <v>169</v>
      </c>
      <c r="AM1637" s="123" t="s">
        <v>169</v>
      </c>
      <c r="AN1637" s="122"/>
      <c r="AO1637" s="119" t="s">
        <v>169</v>
      </c>
      <c r="AP1637" s="123" t="s">
        <v>169</v>
      </c>
      <c r="AQ1637" s="124"/>
      <c r="AR1637" s="119" t="s">
        <v>169</v>
      </c>
      <c r="AS1637" s="123" t="s">
        <v>169</v>
      </c>
      <c r="AT1637" s="122"/>
      <c r="AU1637" s="280">
        <f t="shared" si="515"/>
        <v>0</v>
      </c>
      <c r="AV1637" s="281">
        <f t="shared" si="516"/>
        <v>0</v>
      </c>
      <c r="AW1637" s="291">
        <f t="shared" si="517"/>
        <v>0</v>
      </c>
      <c r="AX1637" s="283">
        <f t="shared" si="518"/>
        <v>0</v>
      </c>
    </row>
    <row r="1638" spans="1:50" ht="26.45" customHeight="1">
      <c r="A1638" s="117"/>
      <c r="B1638" s="245"/>
      <c r="C1638" s="136"/>
      <c r="D1638" s="208" t="str">
        <f t="shared" si="502"/>
        <v/>
      </c>
      <c r="E1638" s="129" t="s">
        <v>169</v>
      </c>
      <c r="F1638" s="209" t="s">
        <v>169</v>
      </c>
      <c r="G1638" s="135"/>
      <c r="H1638" s="258"/>
      <c r="I1638" s="259">
        <f t="shared" si="503"/>
        <v>0</v>
      </c>
      <c r="J1638" s="259">
        <f t="shared" si="504"/>
        <v>0</v>
      </c>
      <c r="K1638" s="259">
        <f t="shared" si="505"/>
        <v>0</v>
      </c>
      <c r="L1638" s="252"/>
      <c r="M1638" s="252"/>
      <c r="N1638" s="252"/>
      <c r="O1638" s="147">
        <v>0</v>
      </c>
      <c r="P1638" s="147">
        <v>0</v>
      </c>
      <c r="Q1638" s="137">
        <f t="shared" si="506"/>
        <v>0</v>
      </c>
      <c r="R1638" s="80">
        <f t="shared" si="507"/>
        <v>0</v>
      </c>
      <c r="S1638" s="147">
        <v>0</v>
      </c>
      <c r="T1638" s="121"/>
      <c r="U1638" s="263">
        <f>IFERROR(VLOOKUP(B1638,คำนวณตกเบิกวิทยฐานะ!$B$9:$P$1008,14,FALSE),0)</f>
        <v>0</v>
      </c>
      <c r="V1638" s="263">
        <f>IFERROR(VLOOKUP(B1638,คำนวณตกเบิกวิทยฐานะ!$B$9:$P$1008,15,FALSE),0)</f>
        <v>0</v>
      </c>
      <c r="W1638" s="264">
        <f t="shared" si="508"/>
        <v>0</v>
      </c>
      <c r="X1638" s="119" t="s">
        <v>169</v>
      </c>
      <c r="Y1638" s="209" t="s">
        <v>169</v>
      </c>
      <c r="Z1638" s="258"/>
      <c r="AA1638" s="253">
        <f t="shared" si="509"/>
        <v>0</v>
      </c>
      <c r="AB1638" s="253">
        <f t="shared" si="510"/>
        <v>0</v>
      </c>
      <c r="AC1638" s="253">
        <f t="shared" si="519"/>
        <v>0</v>
      </c>
      <c r="AD1638" s="253">
        <f t="shared" si="511"/>
        <v>0</v>
      </c>
      <c r="AE1638" s="268">
        <f t="shared" si="520"/>
        <v>0</v>
      </c>
      <c r="AF1638" s="269">
        <f t="shared" si="512"/>
        <v>0</v>
      </c>
      <c r="AG1638" s="270">
        <f t="shared" si="513"/>
        <v>0</v>
      </c>
      <c r="AH1638" s="121"/>
      <c r="AI1638" s="252"/>
      <c r="AJ1638" s="295"/>
      <c r="AK1638" s="301">
        <f t="shared" si="514"/>
        <v>0</v>
      </c>
      <c r="AL1638" s="119" t="s">
        <v>169</v>
      </c>
      <c r="AM1638" s="123" t="s">
        <v>169</v>
      </c>
      <c r="AN1638" s="122"/>
      <c r="AO1638" s="119" t="s">
        <v>169</v>
      </c>
      <c r="AP1638" s="123" t="s">
        <v>169</v>
      </c>
      <c r="AQ1638" s="124"/>
      <c r="AR1638" s="119" t="s">
        <v>169</v>
      </c>
      <c r="AS1638" s="123" t="s">
        <v>169</v>
      </c>
      <c r="AT1638" s="122"/>
      <c r="AU1638" s="280">
        <f t="shared" si="515"/>
        <v>0</v>
      </c>
      <c r="AV1638" s="281">
        <f t="shared" si="516"/>
        <v>0</v>
      </c>
      <c r="AW1638" s="291">
        <f t="shared" si="517"/>
        <v>0</v>
      </c>
      <c r="AX1638" s="283">
        <f t="shared" si="518"/>
        <v>0</v>
      </c>
    </row>
    <row r="1639" spans="1:50" ht="26.45" customHeight="1">
      <c r="A1639" s="117"/>
      <c r="B1639" s="245"/>
      <c r="C1639" s="136"/>
      <c r="D1639" s="208" t="str">
        <f t="shared" si="502"/>
        <v/>
      </c>
      <c r="E1639" s="129" t="s">
        <v>169</v>
      </c>
      <c r="F1639" s="209" t="s">
        <v>169</v>
      </c>
      <c r="G1639" s="135"/>
      <c r="H1639" s="258"/>
      <c r="I1639" s="259">
        <f t="shared" si="503"/>
        <v>0</v>
      </c>
      <c r="J1639" s="259">
        <f t="shared" si="504"/>
        <v>0</v>
      </c>
      <c r="K1639" s="259">
        <f t="shared" si="505"/>
        <v>0</v>
      </c>
      <c r="L1639" s="252"/>
      <c r="M1639" s="252"/>
      <c r="N1639" s="252"/>
      <c r="O1639" s="147">
        <v>0</v>
      </c>
      <c r="P1639" s="147">
        <v>0</v>
      </c>
      <c r="Q1639" s="137">
        <f t="shared" si="506"/>
        <v>0</v>
      </c>
      <c r="R1639" s="80">
        <f t="shared" si="507"/>
        <v>0</v>
      </c>
      <c r="S1639" s="147">
        <v>0</v>
      </c>
      <c r="T1639" s="121"/>
      <c r="U1639" s="263">
        <f>IFERROR(VLOOKUP(B1639,คำนวณตกเบิกวิทยฐานะ!$B$9:$P$1008,14,FALSE),0)</f>
        <v>0</v>
      </c>
      <c r="V1639" s="263">
        <f>IFERROR(VLOOKUP(B1639,คำนวณตกเบิกวิทยฐานะ!$B$9:$P$1008,15,FALSE),0)</f>
        <v>0</v>
      </c>
      <c r="W1639" s="264">
        <f t="shared" si="508"/>
        <v>0</v>
      </c>
      <c r="X1639" s="119" t="s">
        <v>169</v>
      </c>
      <c r="Y1639" s="209" t="s">
        <v>169</v>
      </c>
      <c r="Z1639" s="258"/>
      <c r="AA1639" s="253">
        <f t="shared" si="509"/>
        <v>0</v>
      </c>
      <c r="AB1639" s="253">
        <f t="shared" si="510"/>
        <v>0</v>
      </c>
      <c r="AC1639" s="253">
        <f t="shared" si="519"/>
        <v>0</v>
      </c>
      <c r="AD1639" s="253">
        <f t="shared" si="511"/>
        <v>0</v>
      </c>
      <c r="AE1639" s="268">
        <f t="shared" si="520"/>
        <v>0</v>
      </c>
      <c r="AF1639" s="269">
        <f t="shared" si="512"/>
        <v>0</v>
      </c>
      <c r="AG1639" s="270">
        <f t="shared" si="513"/>
        <v>0</v>
      </c>
      <c r="AH1639" s="121"/>
      <c r="AI1639" s="252"/>
      <c r="AJ1639" s="295"/>
      <c r="AK1639" s="301">
        <f t="shared" si="514"/>
        <v>0</v>
      </c>
      <c r="AL1639" s="119" t="s">
        <v>169</v>
      </c>
      <c r="AM1639" s="123" t="s">
        <v>169</v>
      </c>
      <c r="AN1639" s="122"/>
      <c r="AO1639" s="119" t="s">
        <v>169</v>
      </c>
      <c r="AP1639" s="123" t="s">
        <v>169</v>
      </c>
      <c r="AQ1639" s="124"/>
      <c r="AR1639" s="119" t="s">
        <v>169</v>
      </c>
      <c r="AS1639" s="123" t="s">
        <v>169</v>
      </c>
      <c r="AT1639" s="122"/>
      <c r="AU1639" s="280">
        <f t="shared" si="515"/>
        <v>0</v>
      </c>
      <c r="AV1639" s="281">
        <f t="shared" si="516"/>
        <v>0</v>
      </c>
      <c r="AW1639" s="291">
        <f t="shared" si="517"/>
        <v>0</v>
      </c>
      <c r="AX1639" s="283">
        <f t="shared" si="518"/>
        <v>0</v>
      </c>
    </row>
    <row r="1640" spans="1:50" ht="26.45" customHeight="1">
      <c r="A1640" s="117"/>
      <c r="B1640" s="245"/>
      <c r="C1640" s="136"/>
      <c r="D1640" s="208" t="str">
        <f t="shared" si="502"/>
        <v/>
      </c>
      <c r="E1640" s="129" t="s">
        <v>169</v>
      </c>
      <c r="F1640" s="209" t="s">
        <v>169</v>
      </c>
      <c r="G1640" s="135"/>
      <c r="H1640" s="258"/>
      <c r="I1640" s="259">
        <f t="shared" si="503"/>
        <v>0</v>
      </c>
      <c r="J1640" s="259">
        <f t="shared" si="504"/>
        <v>0</v>
      </c>
      <c r="K1640" s="259">
        <f t="shared" si="505"/>
        <v>0</v>
      </c>
      <c r="L1640" s="252"/>
      <c r="M1640" s="252"/>
      <c r="N1640" s="252"/>
      <c r="O1640" s="147">
        <v>0</v>
      </c>
      <c r="P1640" s="147">
        <v>0</v>
      </c>
      <c r="Q1640" s="137">
        <f t="shared" si="506"/>
        <v>0</v>
      </c>
      <c r="R1640" s="80">
        <f t="shared" si="507"/>
        <v>0</v>
      </c>
      <c r="S1640" s="147">
        <v>0</v>
      </c>
      <c r="T1640" s="121"/>
      <c r="U1640" s="263">
        <f>IFERROR(VLOOKUP(B1640,คำนวณตกเบิกวิทยฐานะ!$B$9:$P$1008,14,FALSE),0)</f>
        <v>0</v>
      </c>
      <c r="V1640" s="263">
        <f>IFERROR(VLOOKUP(B1640,คำนวณตกเบิกวิทยฐานะ!$B$9:$P$1008,15,FALSE),0)</f>
        <v>0</v>
      </c>
      <c r="W1640" s="264">
        <f t="shared" si="508"/>
        <v>0</v>
      </c>
      <c r="X1640" s="119" t="s">
        <v>169</v>
      </c>
      <c r="Y1640" s="209" t="s">
        <v>169</v>
      </c>
      <c r="Z1640" s="258"/>
      <c r="AA1640" s="253">
        <f t="shared" si="509"/>
        <v>0</v>
      </c>
      <c r="AB1640" s="253">
        <f t="shared" si="510"/>
        <v>0</v>
      </c>
      <c r="AC1640" s="253">
        <f t="shared" si="519"/>
        <v>0</v>
      </c>
      <c r="AD1640" s="253">
        <f t="shared" si="511"/>
        <v>0</v>
      </c>
      <c r="AE1640" s="268">
        <f t="shared" si="520"/>
        <v>0</v>
      </c>
      <c r="AF1640" s="269">
        <f t="shared" si="512"/>
        <v>0</v>
      </c>
      <c r="AG1640" s="270">
        <f t="shared" si="513"/>
        <v>0</v>
      </c>
      <c r="AH1640" s="121"/>
      <c r="AI1640" s="252"/>
      <c r="AJ1640" s="295"/>
      <c r="AK1640" s="301">
        <f t="shared" si="514"/>
        <v>0</v>
      </c>
      <c r="AL1640" s="119" t="s">
        <v>169</v>
      </c>
      <c r="AM1640" s="123" t="s">
        <v>169</v>
      </c>
      <c r="AN1640" s="122"/>
      <c r="AO1640" s="119" t="s">
        <v>169</v>
      </c>
      <c r="AP1640" s="123" t="s">
        <v>169</v>
      </c>
      <c r="AQ1640" s="124"/>
      <c r="AR1640" s="119" t="s">
        <v>169</v>
      </c>
      <c r="AS1640" s="123" t="s">
        <v>169</v>
      </c>
      <c r="AT1640" s="122"/>
      <c r="AU1640" s="280">
        <f t="shared" si="515"/>
        <v>0</v>
      </c>
      <c r="AV1640" s="281">
        <f t="shared" si="516"/>
        <v>0</v>
      </c>
      <c r="AW1640" s="291">
        <f t="shared" si="517"/>
        <v>0</v>
      </c>
      <c r="AX1640" s="283">
        <f t="shared" si="518"/>
        <v>0</v>
      </c>
    </row>
    <row r="1641" spans="1:50" ht="26.45" customHeight="1">
      <c r="A1641" s="117"/>
      <c r="B1641" s="245"/>
      <c r="C1641" s="136"/>
      <c r="D1641" s="208" t="str">
        <f t="shared" si="502"/>
        <v/>
      </c>
      <c r="E1641" s="129" t="s">
        <v>169</v>
      </c>
      <c r="F1641" s="209" t="s">
        <v>169</v>
      </c>
      <c r="G1641" s="135"/>
      <c r="H1641" s="258"/>
      <c r="I1641" s="259">
        <f t="shared" si="503"/>
        <v>0</v>
      </c>
      <c r="J1641" s="259">
        <f t="shared" si="504"/>
        <v>0</v>
      </c>
      <c r="K1641" s="259">
        <f t="shared" si="505"/>
        <v>0</v>
      </c>
      <c r="L1641" s="252"/>
      <c r="M1641" s="252"/>
      <c r="N1641" s="252"/>
      <c r="O1641" s="147">
        <v>0</v>
      </c>
      <c r="P1641" s="147">
        <v>0</v>
      </c>
      <c r="Q1641" s="137">
        <f t="shared" si="506"/>
        <v>0</v>
      </c>
      <c r="R1641" s="80">
        <f t="shared" si="507"/>
        <v>0</v>
      </c>
      <c r="S1641" s="147">
        <v>0</v>
      </c>
      <c r="T1641" s="121"/>
      <c r="U1641" s="263">
        <f>IFERROR(VLOOKUP(B1641,คำนวณตกเบิกวิทยฐานะ!$B$9:$P$1008,14,FALSE),0)</f>
        <v>0</v>
      </c>
      <c r="V1641" s="263">
        <f>IFERROR(VLOOKUP(B1641,คำนวณตกเบิกวิทยฐานะ!$B$9:$P$1008,15,FALSE),0)</f>
        <v>0</v>
      </c>
      <c r="W1641" s="264">
        <f t="shared" si="508"/>
        <v>0</v>
      </c>
      <c r="X1641" s="119" t="s">
        <v>169</v>
      </c>
      <c r="Y1641" s="209" t="s">
        <v>169</v>
      </c>
      <c r="Z1641" s="258"/>
      <c r="AA1641" s="253">
        <f t="shared" si="509"/>
        <v>0</v>
      </c>
      <c r="AB1641" s="253">
        <f t="shared" si="510"/>
        <v>0</v>
      </c>
      <c r="AC1641" s="253">
        <f t="shared" si="519"/>
        <v>0</v>
      </c>
      <c r="AD1641" s="253">
        <f t="shared" si="511"/>
        <v>0</v>
      </c>
      <c r="AE1641" s="268">
        <f t="shared" si="520"/>
        <v>0</v>
      </c>
      <c r="AF1641" s="269">
        <f t="shared" si="512"/>
        <v>0</v>
      </c>
      <c r="AG1641" s="270">
        <f t="shared" si="513"/>
        <v>0</v>
      </c>
      <c r="AH1641" s="121"/>
      <c r="AI1641" s="252"/>
      <c r="AJ1641" s="295"/>
      <c r="AK1641" s="301">
        <f t="shared" si="514"/>
        <v>0</v>
      </c>
      <c r="AL1641" s="119" t="s">
        <v>169</v>
      </c>
      <c r="AM1641" s="123" t="s">
        <v>169</v>
      </c>
      <c r="AN1641" s="122"/>
      <c r="AO1641" s="119" t="s">
        <v>169</v>
      </c>
      <c r="AP1641" s="123" t="s">
        <v>169</v>
      </c>
      <c r="AQ1641" s="124"/>
      <c r="AR1641" s="119" t="s">
        <v>169</v>
      </c>
      <c r="AS1641" s="123" t="s">
        <v>169</v>
      </c>
      <c r="AT1641" s="122"/>
      <c r="AU1641" s="280">
        <f t="shared" si="515"/>
        <v>0</v>
      </c>
      <c r="AV1641" s="281">
        <f t="shared" si="516"/>
        <v>0</v>
      </c>
      <c r="AW1641" s="291">
        <f t="shared" si="517"/>
        <v>0</v>
      </c>
      <c r="AX1641" s="283">
        <f t="shared" si="518"/>
        <v>0</v>
      </c>
    </row>
    <row r="1642" spans="1:50" ht="26.45" customHeight="1">
      <c r="A1642" s="117"/>
      <c r="B1642" s="245"/>
      <c r="C1642" s="136"/>
      <c r="D1642" s="208" t="str">
        <f t="shared" si="502"/>
        <v/>
      </c>
      <c r="E1642" s="129" t="s">
        <v>169</v>
      </c>
      <c r="F1642" s="209" t="s">
        <v>169</v>
      </c>
      <c r="G1642" s="135"/>
      <c r="H1642" s="258"/>
      <c r="I1642" s="259">
        <f t="shared" si="503"/>
        <v>0</v>
      </c>
      <c r="J1642" s="259">
        <f t="shared" si="504"/>
        <v>0</v>
      </c>
      <c r="K1642" s="259">
        <f t="shared" si="505"/>
        <v>0</v>
      </c>
      <c r="L1642" s="252"/>
      <c r="M1642" s="252"/>
      <c r="N1642" s="252"/>
      <c r="O1642" s="147">
        <v>0</v>
      </c>
      <c r="P1642" s="147">
        <v>0</v>
      </c>
      <c r="Q1642" s="137">
        <f t="shared" si="506"/>
        <v>0</v>
      </c>
      <c r="R1642" s="80">
        <f t="shared" si="507"/>
        <v>0</v>
      </c>
      <c r="S1642" s="147">
        <v>0</v>
      </c>
      <c r="T1642" s="121"/>
      <c r="U1642" s="263">
        <f>IFERROR(VLOOKUP(B1642,คำนวณตกเบิกวิทยฐานะ!$B$9:$P$1008,14,FALSE),0)</f>
        <v>0</v>
      </c>
      <c r="V1642" s="263">
        <f>IFERROR(VLOOKUP(B1642,คำนวณตกเบิกวิทยฐานะ!$B$9:$P$1008,15,FALSE),0)</f>
        <v>0</v>
      </c>
      <c r="W1642" s="264">
        <f t="shared" si="508"/>
        <v>0</v>
      </c>
      <c r="X1642" s="119" t="s">
        <v>169</v>
      </c>
      <c r="Y1642" s="209" t="s">
        <v>169</v>
      </c>
      <c r="Z1642" s="258"/>
      <c r="AA1642" s="253">
        <f t="shared" si="509"/>
        <v>0</v>
      </c>
      <c r="AB1642" s="253">
        <f t="shared" si="510"/>
        <v>0</v>
      </c>
      <c r="AC1642" s="253">
        <f t="shared" si="519"/>
        <v>0</v>
      </c>
      <c r="AD1642" s="253">
        <f t="shared" si="511"/>
        <v>0</v>
      </c>
      <c r="AE1642" s="268">
        <f t="shared" si="520"/>
        <v>0</v>
      </c>
      <c r="AF1642" s="269">
        <f t="shared" si="512"/>
        <v>0</v>
      </c>
      <c r="AG1642" s="270">
        <f t="shared" si="513"/>
        <v>0</v>
      </c>
      <c r="AH1642" s="121"/>
      <c r="AI1642" s="252"/>
      <c r="AJ1642" s="295"/>
      <c r="AK1642" s="301">
        <f t="shared" si="514"/>
        <v>0</v>
      </c>
      <c r="AL1642" s="119" t="s">
        <v>169</v>
      </c>
      <c r="AM1642" s="123" t="s">
        <v>169</v>
      </c>
      <c r="AN1642" s="122"/>
      <c r="AO1642" s="119" t="s">
        <v>169</v>
      </c>
      <c r="AP1642" s="123" t="s">
        <v>169</v>
      </c>
      <c r="AQ1642" s="124"/>
      <c r="AR1642" s="119" t="s">
        <v>169</v>
      </c>
      <c r="AS1642" s="123" t="s">
        <v>169</v>
      </c>
      <c r="AT1642" s="122"/>
      <c r="AU1642" s="280">
        <f t="shared" si="515"/>
        <v>0</v>
      </c>
      <c r="AV1642" s="281">
        <f t="shared" si="516"/>
        <v>0</v>
      </c>
      <c r="AW1642" s="291">
        <f t="shared" si="517"/>
        <v>0</v>
      </c>
      <c r="AX1642" s="283">
        <f t="shared" si="518"/>
        <v>0</v>
      </c>
    </row>
    <row r="1643" spans="1:50" ht="26.45" customHeight="1">
      <c r="A1643" s="117"/>
      <c r="B1643" s="245"/>
      <c r="C1643" s="136"/>
      <c r="D1643" s="208" t="str">
        <f t="shared" si="502"/>
        <v/>
      </c>
      <c r="E1643" s="129" t="s">
        <v>169</v>
      </c>
      <c r="F1643" s="209" t="s">
        <v>169</v>
      </c>
      <c r="G1643" s="135"/>
      <c r="H1643" s="258"/>
      <c r="I1643" s="259">
        <f t="shared" si="503"/>
        <v>0</v>
      </c>
      <c r="J1643" s="259">
        <f t="shared" si="504"/>
        <v>0</v>
      </c>
      <c r="K1643" s="259">
        <f t="shared" si="505"/>
        <v>0</v>
      </c>
      <c r="L1643" s="252"/>
      <c r="M1643" s="252"/>
      <c r="N1643" s="252"/>
      <c r="O1643" s="147">
        <v>0</v>
      </c>
      <c r="P1643" s="147">
        <v>0</v>
      </c>
      <c r="Q1643" s="137">
        <f t="shared" si="506"/>
        <v>0</v>
      </c>
      <c r="R1643" s="80">
        <f t="shared" si="507"/>
        <v>0</v>
      </c>
      <c r="S1643" s="147">
        <v>0</v>
      </c>
      <c r="T1643" s="121"/>
      <c r="U1643" s="263">
        <f>IFERROR(VLOOKUP(B1643,คำนวณตกเบิกวิทยฐานะ!$B$9:$P$1008,14,FALSE),0)</f>
        <v>0</v>
      </c>
      <c r="V1643" s="263">
        <f>IFERROR(VLOOKUP(B1643,คำนวณตกเบิกวิทยฐานะ!$B$9:$P$1008,15,FALSE),0)</f>
        <v>0</v>
      </c>
      <c r="W1643" s="264">
        <f t="shared" si="508"/>
        <v>0</v>
      </c>
      <c r="X1643" s="119" t="s">
        <v>169</v>
      </c>
      <c r="Y1643" s="209" t="s">
        <v>169</v>
      </c>
      <c r="Z1643" s="258"/>
      <c r="AA1643" s="253">
        <f t="shared" si="509"/>
        <v>0</v>
      </c>
      <c r="AB1643" s="253">
        <f t="shared" si="510"/>
        <v>0</v>
      </c>
      <c r="AC1643" s="253">
        <f t="shared" si="519"/>
        <v>0</v>
      </c>
      <c r="AD1643" s="253">
        <f t="shared" si="511"/>
        <v>0</v>
      </c>
      <c r="AE1643" s="268">
        <f t="shared" si="520"/>
        <v>0</v>
      </c>
      <c r="AF1643" s="269">
        <f t="shared" si="512"/>
        <v>0</v>
      </c>
      <c r="AG1643" s="270">
        <f t="shared" si="513"/>
        <v>0</v>
      </c>
      <c r="AH1643" s="121"/>
      <c r="AI1643" s="252"/>
      <c r="AJ1643" s="295"/>
      <c r="AK1643" s="301">
        <f t="shared" si="514"/>
        <v>0</v>
      </c>
      <c r="AL1643" s="119" t="s">
        <v>169</v>
      </c>
      <c r="AM1643" s="123" t="s">
        <v>169</v>
      </c>
      <c r="AN1643" s="122"/>
      <c r="AO1643" s="119" t="s">
        <v>169</v>
      </c>
      <c r="AP1643" s="123" t="s">
        <v>169</v>
      </c>
      <c r="AQ1643" s="124"/>
      <c r="AR1643" s="119" t="s">
        <v>169</v>
      </c>
      <c r="AS1643" s="123" t="s">
        <v>169</v>
      </c>
      <c r="AT1643" s="122"/>
      <c r="AU1643" s="280">
        <f t="shared" si="515"/>
        <v>0</v>
      </c>
      <c r="AV1643" s="281">
        <f t="shared" si="516"/>
        <v>0</v>
      </c>
      <c r="AW1643" s="291">
        <f t="shared" si="517"/>
        <v>0</v>
      </c>
      <c r="AX1643" s="283">
        <f t="shared" si="518"/>
        <v>0</v>
      </c>
    </row>
    <row r="1644" spans="1:50" ht="26.45" customHeight="1">
      <c r="A1644" s="117"/>
      <c r="B1644" s="245"/>
      <c r="C1644" s="136"/>
      <c r="D1644" s="208" t="str">
        <f t="shared" si="502"/>
        <v/>
      </c>
      <c r="E1644" s="129" t="s">
        <v>169</v>
      </c>
      <c r="F1644" s="209" t="s">
        <v>169</v>
      </c>
      <c r="G1644" s="135"/>
      <c r="H1644" s="258"/>
      <c r="I1644" s="259">
        <f t="shared" si="503"/>
        <v>0</v>
      </c>
      <c r="J1644" s="259">
        <f t="shared" si="504"/>
        <v>0</v>
      </c>
      <c r="K1644" s="259">
        <f t="shared" si="505"/>
        <v>0</v>
      </c>
      <c r="L1644" s="252"/>
      <c r="M1644" s="252"/>
      <c r="N1644" s="252"/>
      <c r="O1644" s="147">
        <v>0</v>
      </c>
      <c r="P1644" s="147">
        <v>0</v>
      </c>
      <c r="Q1644" s="137">
        <f t="shared" si="506"/>
        <v>0</v>
      </c>
      <c r="R1644" s="80">
        <f t="shared" si="507"/>
        <v>0</v>
      </c>
      <c r="S1644" s="147">
        <v>0</v>
      </c>
      <c r="T1644" s="121"/>
      <c r="U1644" s="263">
        <f>IFERROR(VLOOKUP(B1644,คำนวณตกเบิกวิทยฐานะ!$B$9:$P$1008,14,FALSE),0)</f>
        <v>0</v>
      </c>
      <c r="V1644" s="263">
        <f>IFERROR(VLOOKUP(B1644,คำนวณตกเบิกวิทยฐานะ!$B$9:$P$1008,15,FALSE),0)</f>
        <v>0</v>
      </c>
      <c r="W1644" s="264">
        <f t="shared" si="508"/>
        <v>0</v>
      </c>
      <c r="X1644" s="119" t="s">
        <v>169</v>
      </c>
      <c r="Y1644" s="209" t="s">
        <v>169</v>
      </c>
      <c r="Z1644" s="258"/>
      <c r="AA1644" s="253">
        <f t="shared" si="509"/>
        <v>0</v>
      </c>
      <c r="AB1644" s="253">
        <f t="shared" si="510"/>
        <v>0</v>
      </c>
      <c r="AC1644" s="253">
        <f t="shared" si="519"/>
        <v>0</v>
      </c>
      <c r="AD1644" s="253">
        <f t="shared" si="511"/>
        <v>0</v>
      </c>
      <c r="AE1644" s="268">
        <f t="shared" si="520"/>
        <v>0</v>
      </c>
      <c r="AF1644" s="269">
        <f t="shared" si="512"/>
        <v>0</v>
      </c>
      <c r="AG1644" s="270">
        <f t="shared" si="513"/>
        <v>0</v>
      </c>
      <c r="AH1644" s="121"/>
      <c r="AI1644" s="252"/>
      <c r="AJ1644" s="295"/>
      <c r="AK1644" s="301">
        <f t="shared" si="514"/>
        <v>0</v>
      </c>
      <c r="AL1644" s="119" t="s">
        <v>169</v>
      </c>
      <c r="AM1644" s="123" t="s">
        <v>169</v>
      </c>
      <c r="AN1644" s="122"/>
      <c r="AO1644" s="119" t="s">
        <v>169</v>
      </c>
      <c r="AP1644" s="123" t="s">
        <v>169</v>
      </c>
      <c r="AQ1644" s="124"/>
      <c r="AR1644" s="119" t="s">
        <v>169</v>
      </c>
      <c r="AS1644" s="123" t="s">
        <v>169</v>
      </c>
      <c r="AT1644" s="122"/>
      <c r="AU1644" s="280">
        <f t="shared" si="515"/>
        <v>0</v>
      </c>
      <c r="AV1644" s="281">
        <f t="shared" si="516"/>
        <v>0</v>
      </c>
      <c r="AW1644" s="291">
        <f t="shared" si="517"/>
        <v>0</v>
      </c>
      <c r="AX1644" s="283">
        <f t="shared" si="518"/>
        <v>0</v>
      </c>
    </row>
    <row r="1645" spans="1:50" ht="26.45" customHeight="1">
      <c r="A1645" s="117"/>
      <c r="B1645" s="245"/>
      <c r="C1645" s="136"/>
      <c r="D1645" s="208" t="str">
        <f t="shared" si="502"/>
        <v/>
      </c>
      <c r="E1645" s="129" t="s">
        <v>169</v>
      </c>
      <c r="F1645" s="209" t="s">
        <v>169</v>
      </c>
      <c r="G1645" s="135"/>
      <c r="H1645" s="258"/>
      <c r="I1645" s="259">
        <f t="shared" si="503"/>
        <v>0</v>
      </c>
      <c r="J1645" s="259">
        <f t="shared" si="504"/>
        <v>0</v>
      </c>
      <c r="K1645" s="259">
        <f t="shared" si="505"/>
        <v>0</v>
      </c>
      <c r="L1645" s="252"/>
      <c r="M1645" s="252"/>
      <c r="N1645" s="252"/>
      <c r="O1645" s="147">
        <v>0</v>
      </c>
      <c r="P1645" s="147">
        <v>0</v>
      </c>
      <c r="Q1645" s="137">
        <f t="shared" si="506"/>
        <v>0</v>
      </c>
      <c r="R1645" s="80">
        <f t="shared" si="507"/>
        <v>0</v>
      </c>
      <c r="S1645" s="147">
        <v>0</v>
      </c>
      <c r="T1645" s="121"/>
      <c r="U1645" s="263">
        <f>IFERROR(VLOOKUP(B1645,คำนวณตกเบิกวิทยฐานะ!$B$9:$P$1008,14,FALSE),0)</f>
        <v>0</v>
      </c>
      <c r="V1645" s="263">
        <f>IFERROR(VLOOKUP(B1645,คำนวณตกเบิกวิทยฐานะ!$B$9:$P$1008,15,FALSE),0)</f>
        <v>0</v>
      </c>
      <c r="W1645" s="264">
        <f t="shared" si="508"/>
        <v>0</v>
      </c>
      <c r="X1645" s="119" t="s">
        <v>169</v>
      </c>
      <c r="Y1645" s="209" t="s">
        <v>169</v>
      </c>
      <c r="Z1645" s="258"/>
      <c r="AA1645" s="253">
        <f t="shared" si="509"/>
        <v>0</v>
      </c>
      <c r="AB1645" s="253">
        <f t="shared" si="510"/>
        <v>0</v>
      </c>
      <c r="AC1645" s="253">
        <f t="shared" si="519"/>
        <v>0</v>
      </c>
      <c r="AD1645" s="253">
        <f t="shared" si="511"/>
        <v>0</v>
      </c>
      <c r="AE1645" s="268">
        <f t="shared" si="520"/>
        <v>0</v>
      </c>
      <c r="AF1645" s="269">
        <f t="shared" si="512"/>
        <v>0</v>
      </c>
      <c r="AG1645" s="270">
        <f t="shared" si="513"/>
        <v>0</v>
      </c>
      <c r="AH1645" s="121"/>
      <c r="AI1645" s="252"/>
      <c r="AJ1645" s="295"/>
      <c r="AK1645" s="301">
        <f t="shared" si="514"/>
        <v>0</v>
      </c>
      <c r="AL1645" s="119" t="s">
        <v>169</v>
      </c>
      <c r="AM1645" s="123" t="s">
        <v>169</v>
      </c>
      <c r="AN1645" s="122"/>
      <c r="AO1645" s="119" t="s">
        <v>169</v>
      </c>
      <c r="AP1645" s="123" t="s">
        <v>169</v>
      </c>
      <c r="AQ1645" s="124"/>
      <c r="AR1645" s="119" t="s">
        <v>169</v>
      </c>
      <c r="AS1645" s="123" t="s">
        <v>169</v>
      </c>
      <c r="AT1645" s="122"/>
      <c r="AU1645" s="280">
        <f t="shared" si="515"/>
        <v>0</v>
      </c>
      <c r="AV1645" s="281">
        <f t="shared" si="516"/>
        <v>0</v>
      </c>
      <c r="AW1645" s="291">
        <f t="shared" si="517"/>
        <v>0</v>
      </c>
      <c r="AX1645" s="283">
        <f t="shared" si="518"/>
        <v>0</v>
      </c>
    </row>
    <row r="1646" spans="1:50" ht="26.45" customHeight="1">
      <c r="A1646" s="117"/>
      <c r="B1646" s="245"/>
      <c r="C1646" s="136"/>
      <c r="D1646" s="208" t="str">
        <f t="shared" si="502"/>
        <v/>
      </c>
      <c r="E1646" s="129" t="s">
        <v>169</v>
      </c>
      <c r="F1646" s="209" t="s">
        <v>169</v>
      </c>
      <c r="G1646" s="135"/>
      <c r="H1646" s="258"/>
      <c r="I1646" s="259">
        <f t="shared" si="503"/>
        <v>0</v>
      </c>
      <c r="J1646" s="259">
        <f t="shared" si="504"/>
        <v>0</v>
      </c>
      <c r="K1646" s="259">
        <f t="shared" si="505"/>
        <v>0</v>
      </c>
      <c r="L1646" s="252"/>
      <c r="M1646" s="252"/>
      <c r="N1646" s="252"/>
      <c r="O1646" s="147">
        <v>0</v>
      </c>
      <c r="P1646" s="147">
        <v>0</v>
      </c>
      <c r="Q1646" s="137">
        <f t="shared" si="506"/>
        <v>0</v>
      </c>
      <c r="R1646" s="80">
        <f t="shared" si="507"/>
        <v>0</v>
      </c>
      <c r="S1646" s="147">
        <v>0</v>
      </c>
      <c r="T1646" s="121"/>
      <c r="U1646" s="263">
        <f>IFERROR(VLOOKUP(B1646,คำนวณตกเบิกวิทยฐานะ!$B$9:$P$1008,14,FALSE),0)</f>
        <v>0</v>
      </c>
      <c r="V1646" s="263">
        <f>IFERROR(VLOOKUP(B1646,คำนวณตกเบิกวิทยฐานะ!$B$9:$P$1008,15,FALSE),0)</f>
        <v>0</v>
      </c>
      <c r="W1646" s="264">
        <f t="shared" si="508"/>
        <v>0</v>
      </c>
      <c r="X1646" s="119" t="s">
        <v>169</v>
      </c>
      <c r="Y1646" s="209" t="s">
        <v>169</v>
      </c>
      <c r="Z1646" s="258"/>
      <c r="AA1646" s="253">
        <f t="shared" si="509"/>
        <v>0</v>
      </c>
      <c r="AB1646" s="253">
        <f t="shared" si="510"/>
        <v>0</v>
      </c>
      <c r="AC1646" s="253">
        <f t="shared" si="519"/>
        <v>0</v>
      </c>
      <c r="AD1646" s="253">
        <f t="shared" si="511"/>
        <v>0</v>
      </c>
      <c r="AE1646" s="268">
        <f t="shared" si="520"/>
        <v>0</v>
      </c>
      <c r="AF1646" s="269">
        <f t="shared" si="512"/>
        <v>0</v>
      </c>
      <c r="AG1646" s="270">
        <f t="shared" si="513"/>
        <v>0</v>
      </c>
      <c r="AH1646" s="121"/>
      <c r="AI1646" s="252"/>
      <c r="AJ1646" s="295"/>
      <c r="AK1646" s="301">
        <f t="shared" si="514"/>
        <v>0</v>
      </c>
      <c r="AL1646" s="119" t="s">
        <v>169</v>
      </c>
      <c r="AM1646" s="123" t="s">
        <v>169</v>
      </c>
      <c r="AN1646" s="122"/>
      <c r="AO1646" s="119" t="s">
        <v>169</v>
      </c>
      <c r="AP1646" s="123" t="s">
        <v>169</v>
      </c>
      <c r="AQ1646" s="124"/>
      <c r="AR1646" s="119" t="s">
        <v>169</v>
      </c>
      <c r="AS1646" s="123" t="s">
        <v>169</v>
      </c>
      <c r="AT1646" s="122"/>
      <c r="AU1646" s="280">
        <f t="shared" si="515"/>
        <v>0</v>
      </c>
      <c r="AV1646" s="281">
        <f t="shared" si="516"/>
        <v>0</v>
      </c>
      <c r="AW1646" s="291">
        <f t="shared" si="517"/>
        <v>0</v>
      </c>
      <c r="AX1646" s="283">
        <f t="shared" si="518"/>
        <v>0</v>
      </c>
    </row>
    <row r="1647" spans="1:50" ht="26.45" customHeight="1">
      <c r="A1647" s="117"/>
      <c r="B1647" s="245"/>
      <c r="C1647" s="136"/>
      <c r="D1647" s="208" t="str">
        <f t="shared" si="502"/>
        <v/>
      </c>
      <c r="E1647" s="129" t="s">
        <v>169</v>
      </c>
      <c r="F1647" s="209" t="s">
        <v>169</v>
      </c>
      <c r="G1647" s="135"/>
      <c r="H1647" s="258"/>
      <c r="I1647" s="259">
        <f t="shared" si="503"/>
        <v>0</v>
      </c>
      <c r="J1647" s="259">
        <f t="shared" si="504"/>
        <v>0</v>
      </c>
      <c r="K1647" s="259">
        <f t="shared" si="505"/>
        <v>0</v>
      </c>
      <c r="L1647" s="252"/>
      <c r="M1647" s="252"/>
      <c r="N1647" s="252"/>
      <c r="O1647" s="147">
        <v>0</v>
      </c>
      <c r="P1647" s="147">
        <v>0</v>
      </c>
      <c r="Q1647" s="137">
        <f t="shared" si="506"/>
        <v>0</v>
      </c>
      <c r="R1647" s="80">
        <f t="shared" si="507"/>
        <v>0</v>
      </c>
      <c r="S1647" s="147">
        <v>0</v>
      </c>
      <c r="T1647" s="121"/>
      <c r="U1647" s="263">
        <f>IFERROR(VLOOKUP(B1647,คำนวณตกเบิกวิทยฐานะ!$B$9:$P$1008,14,FALSE),0)</f>
        <v>0</v>
      </c>
      <c r="V1647" s="263">
        <f>IFERROR(VLOOKUP(B1647,คำนวณตกเบิกวิทยฐานะ!$B$9:$P$1008,15,FALSE),0)</f>
        <v>0</v>
      </c>
      <c r="W1647" s="264">
        <f t="shared" si="508"/>
        <v>0</v>
      </c>
      <c r="X1647" s="119" t="s">
        <v>169</v>
      </c>
      <c r="Y1647" s="209" t="s">
        <v>169</v>
      </c>
      <c r="Z1647" s="258"/>
      <c r="AA1647" s="253">
        <f t="shared" si="509"/>
        <v>0</v>
      </c>
      <c r="AB1647" s="253">
        <f t="shared" si="510"/>
        <v>0</v>
      </c>
      <c r="AC1647" s="253">
        <f t="shared" si="519"/>
        <v>0</v>
      </c>
      <c r="AD1647" s="253">
        <f t="shared" si="511"/>
        <v>0</v>
      </c>
      <c r="AE1647" s="268">
        <f t="shared" si="520"/>
        <v>0</v>
      </c>
      <c r="AF1647" s="269">
        <f t="shared" si="512"/>
        <v>0</v>
      </c>
      <c r="AG1647" s="270">
        <f t="shared" si="513"/>
        <v>0</v>
      </c>
      <c r="AH1647" s="121"/>
      <c r="AI1647" s="252"/>
      <c r="AJ1647" s="295"/>
      <c r="AK1647" s="301">
        <f t="shared" si="514"/>
        <v>0</v>
      </c>
      <c r="AL1647" s="119" t="s">
        <v>169</v>
      </c>
      <c r="AM1647" s="123" t="s">
        <v>169</v>
      </c>
      <c r="AN1647" s="122"/>
      <c r="AO1647" s="119" t="s">
        <v>169</v>
      </c>
      <c r="AP1647" s="123" t="s">
        <v>169</v>
      </c>
      <c r="AQ1647" s="124"/>
      <c r="AR1647" s="119" t="s">
        <v>169</v>
      </c>
      <c r="AS1647" s="123" t="s">
        <v>169</v>
      </c>
      <c r="AT1647" s="122"/>
      <c r="AU1647" s="280">
        <f t="shared" si="515"/>
        <v>0</v>
      </c>
      <c r="AV1647" s="281">
        <f t="shared" si="516"/>
        <v>0</v>
      </c>
      <c r="AW1647" s="291">
        <f t="shared" si="517"/>
        <v>0</v>
      </c>
      <c r="AX1647" s="283">
        <f t="shared" si="518"/>
        <v>0</v>
      </c>
    </row>
    <row r="1648" spans="1:50" ht="26.45" customHeight="1">
      <c r="A1648" s="117"/>
      <c r="B1648" s="245"/>
      <c r="C1648" s="136"/>
      <c r="D1648" s="208" t="str">
        <f t="shared" si="502"/>
        <v/>
      </c>
      <c r="E1648" s="129" t="s">
        <v>169</v>
      </c>
      <c r="F1648" s="209" t="s">
        <v>169</v>
      </c>
      <c r="G1648" s="135"/>
      <c r="H1648" s="258"/>
      <c r="I1648" s="259">
        <f t="shared" si="503"/>
        <v>0</v>
      </c>
      <c r="J1648" s="259">
        <f t="shared" si="504"/>
        <v>0</v>
      </c>
      <c r="K1648" s="259">
        <f t="shared" si="505"/>
        <v>0</v>
      </c>
      <c r="L1648" s="252"/>
      <c r="M1648" s="252"/>
      <c r="N1648" s="252"/>
      <c r="O1648" s="147">
        <v>0</v>
      </c>
      <c r="P1648" s="147">
        <v>0</v>
      </c>
      <c r="Q1648" s="137">
        <f t="shared" si="506"/>
        <v>0</v>
      </c>
      <c r="R1648" s="80">
        <f t="shared" si="507"/>
        <v>0</v>
      </c>
      <c r="S1648" s="147">
        <v>0</v>
      </c>
      <c r="T1648" s="121"/>
      <c r="U1648" s="263">
        <f>IFERROR(VLOOKUP(B1648,คำนวณตกเบิกวิทยฐานะ!$B$9:$P$1008,14,FALSE),0)</f>
        <v>0</v>
      </c>
      <c r="V1648" s="263">
        <f>IFERROR(VLOOKUP(B1648,คำนวณตกเบิกวิทยฐานะ!$B$9:$P$1008,15,FALSE),0)</f>
        <v>0</v>
      </c>
      <c r="W1648" s="264">
        <f t="shared" si="508"/>
        <v>0</v>
      </c>
      <c r="X1648" s="119" t="s">
        <v>169</v>
      </c>
      <c r="Y1648" s="209" t="s">
        <v>169</v>
      </c>
      <c r="Z1648" s="258"/>
      <c r="AA1648" s="253">
        <f t="shared" si="509"/>
        <v>0</v>
      </c>
      <c r="AB1648" s="253">
        <f t="shared" si="510"/>
        <v>0</v>
      </c>
      <c r="AC1648" s="253">
        <f t="shared" si="519"/>
        <v>0</v>
      </c>
      <c r="AD1648" s="253">
        <f t="shared" si="511"/>
        <v>0</v>
      </c>
      <c r="AE1648" s="268">
        <f t="shared" si="520"/>
        <v>0</v>
      </c>
      <c r="AF1648" s="269">
        <f t="shared" si="512"/>
        <v>0</v>
      </c>
      <c r="AG1648" s="270">
        <f t="shared" si="513"/>
        <v>0</v>
      </c>
      <c r="AH1648" s="121"/>
      <c r="AI1648" s="252"/>
      <c r="AJ1648" s="295"/>
      <c r="AK1648" s="301">
        <f t="shared" si="514"/>
        <v>0</v>
      </c>
      <c r="AL1648" s="119" t="s">
        <v>169</v>
      </c>
      <c r="AM1648" s="123" t="s">
        <v>169</v>
      </c>
      <c r="AN1648" s="122"/>
      <c r="AO1648" s="119" t="s">
        <v>169</v>
      </c>
      <c r="AP1648" s="123" t="s">
        <v>169</v>
      </c>
      <c r="AQ1648" s="124"/>
      <c r="AR1648" s="119" t="s">
        <v>169</v>
      </c>
      <c r="AS1648" s="123" t="s">
        <v>169</v>
      </c>
      <c r="AT1648" s="122"/>
      <c r="AU1648" s="280">
        <f t="shared" si="515"/>
        <v>0</v>
      </c>
      <c r="AV1648" s="281">
        <f t="shared" si="516"/>
        <v>0</v>
      </c>
      <c r="AW1648" s="291">
        <f t="shared" si="517"/>
        <v>0</v>
      </c>
      <c r="AX1648" s="283">
        <f t="shared" si="518"/>
        <v>0</v>
      </c>
    </row>
    <row r="1649" spans="1:50" ht="26.45" customHeight="1">
      <c r="A1649" s="117"/>
      <c r="B1649" s="245"/>
      <c r="C1649" s="136"/>
      <c r="D1649" s="208" t="str">
        <f t="shared" si="502"/>
        <v/>
      </c>
      <c r="E1649" s="129" t="s">
        <v>169</v>
      </c>
      <c r="F1649" s="209" t="s">
        <v>169</v>
      </c>
      <c r="G1649" s="135"/>
      <c r="H1649" s="258"/>
      <c r="I1649" s="259">
        <f t="shared" si="503"/>
        <v>0</v>
      </c>
      <c r="J1649" s="259">
        <f t="shared" si="504"/>
        <v>0</v>
      </c>
      <c r="K1649" s="259">
        <f t="shared" si="505"/>
        <v>0</v>
      </c>
      <c r="L1649" s="252"/>
      <c r="M1649" s="252"/>
      <c r="N1649" s="252"/>
      <c r="O1649" s="147">
        <v>0</v>
      </c>
      <c r="P1649" s="147">
        <v>0</v>
      </c>
      <c r="Q1649" s="137">
        <f t="shared" si="506"/>
        <v>0</v>
      </c>
      <c r="R1649" s="80">
        <f t="shared" si="507"/>
        <v>0</v>
      </c>
      <c r="S1649" s="147">
        <v>0</v>
      </c>
      <c r="T1649" s="121"/>
      <c r="U1649" s="263">
        <f>IFERROR(VLOOKUP(B1649,คำนวณตกเบิกวิทยฐานะ!$B$9:$P$1008,14,FALSE),0)</f>
        <v>0</v>
      </c>
      <c r="V1649" s="263">
        <f>IFERROR(VLOOKUP(B1649,คำนวณตกเบิกวิทยฐานะ!$B$9:$P$1008,15,FALSE),0)</f>
        <v>0</v>
      </c>
      <c r="W1649" s="264">
        <f t="shared" si="508"/>
        <v>0</v>
      </c>
      <c r="X1649" s="119" t="s">
        <v>169</v>
      </c>
      <c r="Y1649" s="209" t="s">
        <v>169</v>
      </c>
      <c r="Z1649" s="258"/>
      <c r="AA1649" s="253">
        <f t="shared" si="509"/>
        <v>0</v>
      </c>
      <c r="AB1649" s="253">
        <f t="shared" si="510"/>
        <v>0</v>
      </c>
      <c r="AC1649" s="253">
        <f t="shared" si="519"/>
        <v>0</v>
      </c>
      <c r="AD1649" s="253">
        <f t="shared" si="511"/>
        <v>0</v>
      </c>
      <c r="AE1649" s="268">
        <f t="shared" si="520"/>
        <v>0</v>
      </c>
      <c r="AF1649" s="269">
        <f t="shared" si="512"/>
        <v>0</v>
      </c>
      <c r="AG1649" s="270">
        <f t="shared" si="513"/>
        <v>0</v>
      </c>
      <c r="AH1649" s="121"/>
      <c r="AI1649" s="252"/>
      <c r="AJ1649" s="295"/>
      <c r="AK1649" s="301">
        <f t="shared" si="514"/>
        <v>0</v>
      </c>
      <c r="AL1649" s="119" t="s">
        <v>169</v>
      </c>
      <c r="AM1649" s="123" t="s">
        <v>169</v>
      </c>
      <c r="AN1649" s="122"/>
      <c r="AO1649" s="119" t="s">
        <v>169</v>
      </c>
      <c r="AP1649" s="123" t="s">
        <v>169</v>
      </c>
      <c r="AQ1649" s="124"/>
      <c r="AR1649" s="119" t="s">
        <v>169</v>
      </c>
      <c r="AS1649" s="123" t="s">
        <v>169</v>
      </c>
      <c r="AT1649" s="122"/>
      <c r="AU1649" s="280">
        <f t="shared" si="515"/>
        <v>0</v>
      </c>
      <c r="AV1649" s="281">
        <f t="shared" si="516"/>
        <v>0</v>
      </c>
      <c r="AW1649" s="291">
        <f t="shared" si="517"/>
        <v>0</v>
      </c>
      <c r="AX1649" s="283">
        <f t="shared" si="518"/>
        <v>0</v>
      </c>
    </row>
    <row r="1650" spans="1:50" ht="26.45" customHeight="1">
      <c r="A1650" s="117"/>
      <c r="B1650" s="245"/>
      <c r="C1650" s="136"/>
      <c r="D1650" s="208" t="str">
        <f t="shared" si="502"/>
        <v/>
      </c>
      <c r="E1650" s="129" t="s">
        <v>169</v>
      </c>
      <c r="F1650" s="209" t="s">
        <v>169</v>
      </c>
      <c r="G1650" s="135"/>
      <c r="H1650" s="258"/>
      <c r="I1650" s="259">
        <f t="shared" si="503"/>
        <v>0</v>
      </c>
      <c r="J1650" s="259">
        <f t="shared" si="504"/>
        <v>0</v>
      </c>
      <c r="K1650" s="259">
        <f t="shared" si="505"/>
        <v>0</v>
      </c>
      <c r="L1650" s="252"/>
      <c r="M1650" s="252"/>
      <c r="N1650" s="252"/>
      <c r="O1650" s="147">
        <v>0</v>
      </c>
      <c r="P1650" s="147">
        <v>0</v>
      </c>
      <c r="Q1650" s="137">
        <f t="shared" si="506"/>
        <v>0</v>
      </c>
      <c r="R1650" s="80">
        <f t="shared" si="507"/>
        <v>0</v>
      </c>
      <c r="S1650" s="147">
        <v>0</v>
      </c>
      <c r="T1650" s="121"/>
      <c r="U1650" s="263">
        <f>IFERROR(VLOOKUP(B1650,คำนวณตกเบิกวิทยฐานะ!$B$9:$P$1008,14,FALSE),0)</f>
        <v>0</v>
      </c>
      <c r="V1650" s="263">
        <f>IFERROR(VLOOKUP(B1650,คำนวณตกเบิกวิทยฐานะ!$B$9:$P$1008,15,FALSE),0)</f>
        <v>0</v>
      </c>
      <c r="W1650" s="264">
        <f t="shared" si="508"/>
        <v>0</v>
      </c>
      <c r="X1650" s="119" t="s">
        <v>169</v>
      </c>
      <c r="Y1650" s="209" t="s">
        <v>169</v>
      </c>
      <c r="Z1650" s="258"/>
      <c r="AA1650" s="253">
        <f t="shared" si="509"/>
        <v>0</v>
      </c>
      <c r="AB1650" s="253">
        <f t="shared" si="510"/>
        <v>0</v>
      </c>
      <c r="AC1650" s="253">
        <f t="shared" si="519"/>
        <v>0</v>
      </c>
      <c r="AD1650" s="253">
        <f t="shared" si="511"/>
        <v>0</v>
      </c>
      <c r="AE1650" s="268">
        <f t="shared" si="520"/>
        <v>0</v>
      </c>
      <c r="AF1650" s="269">
        <f t="shared" si="512"/>
        <v>0</v>
      </c>
      <c r="AG1650" s="270">
        <f t="shared" si="513"/>
        <v>0</v>
      </c>
      <c r="AH1650" s="121"/>
      <c r="AI1650" s="252"/>
      <c r="AJ1650" s="295"/>
      <c r="AK1650" s="301">
        <f t="shared" si="514"/>
        <v>0</v>
      </c>
      <c r="AL1650" s="119" t="s">
        <v>169</v>
      </c>
      <c r="AM1650" s="123" t="s">
        <v>169</v>
      </c>
      <c r="AN1650" s="122"/>
      <c r="AO1650" s="119" t="s">
        <v>169</v>
      </c>
      <c r="AP1650" s="123" t="s">
        <v>169</v>
      </c>
      <c r="AQ1650" s="124"/>
      <c r="AR1650" s="119" t="s">
        <v>169</v>
      </c>
      <c r="AS1650" s="123" t="s">
        <v>169</v>
      </c>
      <c r="AT1650" s="122"/>
      <c r="AU1650" s="280">
        <f t="shared" si="515"/>
        <v>0</v>
      </c>
      <c r="AV1650" s="281">
        <f t="shared" si="516"/>
        <v>0</v>
      </c>
      <c r="AW1650" s="291">
        <f t="shared" si="517"/>
        <v>0</v>
      </c>
      <c r="AX1650" s="283">
        <f t="shared" si="518"/>
        <v>0</v>
      </c>
    </row>
    <row r="1651" spans="1:50" ht="26.45" customHeight="1">
      <c r="A1651" s="117"/>
      <c r="B1651" s="245"/>
      <c r="C1651" s="136"/>
      <c r="D1651" s="208" t="str">
        <f t="shared" si="502"/>
        <v/>
      </c>
      <c r="E1651" s="129" t="s">
        <v>169</v>
      </c>
      <c r="F1651" s="209" t="s">
        <v>169</v>
      </c>
      <c r="G1651" s="135"/>
      <c r="H1651" s="258"/>
      <c r="I1651" s="259">
        <f t="shared" si="503"/>
        <v>0</v>
      </c>
      <c r="J1651" s="259">
        <f t="shared" si="504"/>
        <v>0</v>
      </c>
      <c r="K1651" s="259">
        <f t="shared" si="505"/>
        <v>0</v>
      </c>
      <c r="L1651" s="252"/>
      <c r="M1651" s="252"/>
      <c r="N1651" s="252"/>
      <c r="O1651" s="147">
        <v>0</v>
      </c>
      <c r="P1651" s="147">
        <v>0</v>
      </c>
      <c r="Q1651" s="137">
        <f t="shared" si="506"/>
        <v>0</v>
      </c>
      <c r="R1651" s="80">
        <f t="shared" si="507"/>
        <v>0</v>
      </c>
      <c r="S1651" s="147">
        <v>0</v>
      </c>
      <c r="T1651" s="121"/>
      <c r="U1651" s="263">
        <f>IFERROR(VLOOKUP(B1651,คำนวณตกเบิกวิทยฐานะ!$B$9:$P$1008,14,FALSE),0)</f>
        <v>0</v>
      </c>
      <c r="V1651" s="263">
        <f>IFERROR(VLOOKUP(B1651,คำนวณตกเบิกวิทยฐานะ!$B$9:$P$1008,15,FALSE),0)</f>
        <v>0</v>
      </c>
      <c r="W1651" s="264">
        <f t="shared" si="508"/>
        <v>0</v>
      </c>
      <c r="X1651" s="119" t="s">
        <v>169</v>
      </c>
      <c r="Y1651" s="209" t="s">
        <v>169</v>
      </c>
      <c r="Z1651" s="258"/>
      <c r="AA1651" s="253">
        <f t="shared" si="509"/>
        <v>0</v>
      </c>
      <c r="AB1651" s="253">
        <f t="shared" si="510"/>
        <v>0</v>
      </c>
      <c r="AC1651" s="253">
        <f t="shared" si="519"/>
        <v>0</v>
      </c>
      <c r="AD1651" s="253">
        <f t="shared" si="511"/>
        <v>0</v>
      </c>
      <c r="AE1651" s="268">
        <f t="shared" si="520"/>
        <v>0</v>
      </c>
      <c r="AF1651" s="269">
        <f t="shared" si="512"/>
        <v>0</v>
      </c>
      <c r="AG1651" s="270">
        <f t="shared" si="513"/>
        <v>0</v>
      </c>
      <c r="AH1651" s="121"/>
      <c r="AI1651" s="252"/>
      <c r="AJ1651" s="295"/>
      <c r="AK1651" s="301">
        <f t="shared" si="514"/>
        <v>0</v>
      </c>
      <c r="AL1651" s="119" t="s">
        <v>169</v>
      </c>
      <c r="AM1651" s="123" t="s">
        <v>169</v>
      </c>
      <c r="AN1651" s="122"/>
      <c r="AO1651" s="119" t="s">
        <v>169</v>
      </c>
      <c r="AP1651" s="123" t="s">
        <v>169</v>
      </c>
      <c r="AQ1651" s="124"/>
      <c r="AR1651" s="119" t="s">
        <v>169</v>
      </c>
      <c r="AS1651" s="123" t="s">
        <v>169</v>
      </c>
      <c r="AT1651" s="122"/>
      <c r="AU1651" s="280">
        <f t="shared" si="515"/>
        <v>0</v>
      </c>
      <c r="AV1651" s="281">
        <f t="shared" si="516"/>
        <v>0</v>
      </c>
      <c r="AW1651" s="291">
        <f t="shared" si="517"/>
        <v>0</v>
      </c>
      <c r="AX1651" s="283">
        <f t="shared" si="518"/>
        <v>0</v>
      </c>
    </row>
    <row r="1652" spans="1:50" ht="26.45" customHeight="1">
      <c r="A1652" s="117"/>
      <c r="B1652" s="245"/>
      <c r="C1652" s="136"/>
      <c r="D1652" s="208" t="str">
        <f t="shared" si="502"/>
        <v/>
      </c>
      <c r="E1652" s="129" t="s">
        <v>169</v>
      </c>
      <c r="F1652" s="209" t="s">
        <v>169</v>
      </c>
      <c r="G1652" s="135"/>
      <c r="H1652" s="258"/>
      <c r="I1652" s="259">
        <f t="shared" si="503"/>
        <v>0</v>
      </c>
      <c r="J1652" s="259">
        <f t="shared" si="504"/>
        <v>0</v>
      </c>
      <c r="K1652" s="259">
        <f t="shared" si="505"/>
        <v>0</v>
      </c>
      <c r="L1652" s="252"/>
      <c r="M1652" s="252"/>
      <c r="N1652" s="252"/>
      <c r="O1652" s="147">
        <v>0</v>
      </c>
      <c r="P1652" s="147">
        <v>0</v>
      </c>
      <c r="Q1652" s="137">
        <f t="shared" si="506"/>
        <v>0</v>
      </c>
      <c r="R1652" s="80">
        <f t="shared" si="507"/>
        <v>0</v>
      </c>
      <c r="S1652" s="147">
        <v>0</v>
      </c>
      <c r="T1652" s="121"/>
      <c r="U1652" s="263">
        <f>IFERROR(VLOOKUP(B1652,คำนวณตกเบิกวิทยฐานะ!$B$9:$P$1008,14,FALSE),0)</f>
        <v>0</v>
      </c>
      <c r="V1652" s="263">
        <f>IFERROR(VLOOKUP(B1652,คำนวณตกเบิกวิทยฐานะ!$B$9:$P$1008,15,FALSE),0)</f>
        <v>0</v>
      </c>
      <c r="W1652" s="264">
        <f t="shared" si="508"/>
        <v>0</v>
      </c>
      <c r="X1652" s="119" t="s">
        <v>169</v>
      </c>
      <c r="Y1652" s="209" t="s">
        <v>169</v>
      </c>
      <c r="Z1652" s="258"/>
      <c r="AA1652" s="253">
        <f t="shared" si="509"/>
        <v>0</v>
      </c>
      <c r="AB1652" s="253">
        <f t="shared" si="510"/>
        <v>0</v>
      </c>
      <c r="AC1652" s="253">
        <f t="shared" si="519"/>
        <v>0</v>
      </c>
      <c r="AD1652" s="253">
        <f t="shared" si="511"/>
        <v>0</v>
      </c>
      <c r="AE1652" s="268">
        <f t="shared" si="520"/>
        <v>0</v>
      </c>
      <c r="AF1652" s="269">
        <f t="shared" si="512"/>
        <v>0</v>
      </c>
      <c r="AG1652" s="270">
        <f t="shared" si="513"/>
        <v>0</v>
      </c>
      <c r="AH1652" s="121"/>
      <c r="AI1652" s="252"/>
      <c r="AJ1652" s="295"/>
      <c r="AK1652" s="301">
        <f t="shared" si="514"/>
        <v>0</v>
      </c>
      <c r="AL1652" s="119" t="s">
        <v>169</v>
      </c>
      <c r="AM1652" s="123" t="s">
        <v>169</v>
      </c>
      <c r="AN1652" s="122"/>
      <c r="AO1652" s="119" t="s">
        <v>169</v>
      </c>
      <c r="AP1652" s="123" t="s">
        <v>169</v>
      </c>
      <c r="AQ1652" s="124"/>
      <c r="AR1652" s="119" t="s">
        <v>169</v>
      </c>
      <c r="AS1652" s="123" t="s">
        <v>169</v>
      </c>
      <c r="AT1652" s="122"/>
      <c r="AU1652" s="280">
        <f t="shared" si="515"/>
        <v>0</v>
      </c>
      <c r="AV1652" s="281">
        <f t="shared" si="516"/>
        <v>0</v>
      </c>
      <c r="AW1652" s="291">
        <f t="shared" si="517"/>
        <v>0</v>
      </c>
      <c r="AX1652" s="283">
        <f t="shared" si="518"/>
        <v>0</v>
      </c>
    </row>
    <row r="1653" spans="1:50" ht="26.45" customHeight="1">
      <c r="A1653" s="117"/>
      <c r="B1653" s="245"/>
      <c r="C1653" s="136"/>
      <c r="D1653" s="208" t="str">
        <f t="shared" si="502"/>
        <v/>
      </c>
      <c r="E1653" s="129" t="s">
        <v>169</v>
      </c>
      <c r="F1653" s="209" t="s">
        <v>169</v>
      </c>
      <c r="G1653" s="135"/>
      <c r="H1653" s="258"/>
      <c r="I1653" s="259">
        <f t="shared" si="503"/>
        <v>0</v>
      </c>
      <c r="J1653" s="259">
        <f t="shared" si="504"/>
        <v>0</v>
      </c>
      <c r="K1653" s="259">
        <f t="shared" si="505"/>
        <v>0</v>
      </c>
      <c r="L1653" s="252"/>
      <c r="M1653" s="252"/>
      <c r="N1653" s="252"/>
      <c r="O1653" s="147">
        <v>0</v>
      </c>
      <c r="P1653" s="147">
        <v>0</v>
      </c>
      <c r="Q1653" s="137">
        <f t="shared" si="506"/>
        <v>0</v>
      </c>
      <c r="R1653" s="80">
        <f t="shared" si="507"/>
        <v>0</v>
      </c>
      <c r="S1653" s="147">
        <v>0</v>
      </c>
      <c r="T1653" s="121"/>
      <c r="U1653" s="263">
        <f>IFERROR(VLOOKUP(B1653,คำนวณตกเบิกวิทยฐานะ!$B$9:$P$1008,14,FALSE),0)</f>
        <v>0</v>
      </c>
      <c r="V1653" s="263">
        <f>IFERROR(VLOOKUP(B1653,คำนวณตกเบิกวิทยฐานะ!$B$9:$P$1008,15,FALSE),0)</f>
        <v>0</v>
      </c>
      <c r="W1653" s="264">
        <f t="shared" si="508"/>
        <v>0</v>
      </c>
      <c r="X1653" s="119" t="s">
        <v>169</v>
      </c>
      <c r="Y1653" s="209" t="s">
        <v>169</v>
      </c>
      <c r="Z1653" s="258"/>
      <c r="AA1653" s="253">
        <f t="shared" si="509"/>
        <v>0</v>
      </c>
      <c r="AB1653" s="253">
        <f t="shared" si="510"/>
        <v>0</v>
      </c>
      <c r="AC1653" s="253">
        <f t="shared" si="519"/>
        <v>0</v>
      </c>
      <c r="AD1653" s="253">
        <f t="shared" si="511"/>
        <v>0</v>
      </c>
      <c r="AE1653" s="268">
        <f t="shared" si="520"/>
        <v>0</v>
      </c>
      <c r="AF1653" s="269">
        <f t="shared" si="512"/>
        <v>0</v>
      </c>
      <c r="AG1653" s="270">
        <f t="shared" si="513"/>
        <v>0</v>
      </c>
      <c r="AH1653" s="121"/>
      <c r="AI1653" s="252"/>
      <c r="AJ1653" s="295"/>
      <c r="AK1653" s="301">
        <f t="shared" si="514"/>
        <v>0</v>
      </c>
      <c r="AL1653" s="119" t="s">
        <v>169</v>
      </c>
      <c r="AM1653" s="123" t="s">
        <v>169</v>
      </c>
      <c r="AN1653" s="122"/>
      <c r="AO1653" s="119" t="s">
        <v>169</v>
      </c>
      <c r="AP1653" s="123" t="s">
        <v>169</v>
      </c>
      <c r="AQ1653" s="124"/>
      <c r="AR1653" s="119" t="s">
        <v>169</v>
      </c>
      <c r="AS1653" s="123" t="s">
        <v>169</v>
      </c>
      <c r="AT1653" s="122"/>
      <c r="AU1653" s="280">
        <f t="shared" si="515"/>
        <v>0</v>
      </c>
      <c r="AV1653" s="281">
        <f t="shared" si="516"/>
        <v>0</v>
      </c>
      <c r="AW1653" s="291">
        <f t="shared" si="517"/>
        <v>0</v>
      </c>
      <c r="AX1653" s="283">
        <f t="shared" si="518"/>
        <v>0</v>
      </c>
    </row>
    <row r="1654" spans="1:50" ht="26.45" customHeight="1">
      <c r="A1654" s="117"/>
      <c r="B1654" s="245"/>
      <c r="C1654" s="136"/>
      <c r="D1654" s="208" t="str">
        <f t="shared" si="502"/>
        <v/>
      </c>
      <c r="E1654" s="129" t="s">
        <v>169</v>
      </c>
      <c r="F1654" s="209" t="s">
        <v>169</v>
      </c>
      <c r="G1654" s="135"/>
      <c r="H1654" s="258"/>
      <c r="I1654" s="259">
        <f t="shared" si="503"/>
        <v>0</v>
      </c>
      <c r="J1654" s="259">
        <f t="shared" si="504"/>
        <v>0</v>
      </c>
      <c r="K1654" s="259">
        <f t="shared" si="505"/>
        <v>0</v>
      </c>
      <c r="L1654" s="252"/>
      <c r="M1654" s="252"/>
      <c r="N1654" s="252"/>
      <c r="O1654" s="147">
        <v>0</v>
      </c>
      <c r="P1654" s="147">
        <v>0</v>
      </c>
      <c r="Q1654" s="137">
        <f t="shared" si="506"/>
        <v>0</v>
      </c>
      <c r="R1654" s="80">
        <f t="shared" si="507"/>
        <v>0</v>
      </c>
      <c r="S1654" s="147">
        <v>0</v>
      </c>
      <c r="T1654" s="121"/>
      <c r="U1654" s="263">
        <f>IFERROR(VLOOKUP(B1654,คำนวณตกเบิกวิทยฐานะ!$B$9:$P$1008,14,FALSE),0)</f>
        <v>0</v>
      </c>
      <c r="V1654" s="263">
        <f>IFERROR(VLOOKUP(B1654,คำนวณตกเบิกวิทยฐานะ!$B$9:$P$1008,15,FALSE),0)</f>
        <v>0</v>
      </c>
      <c r="W1654" s="264">
        <f t="shared" si="508"/>
        <v>0</v>
      </c>
      <c r="X1654" s="119" t="s">
        <v>169</v>
      </c>
      <c r="Y1654" s="209" t="s">
        <v>169</v>
      </c>
      <c r="Z1654" s="258"/>
      <c r="AA1654" s="253">
        <f t="shared" si="509"/>
        <v>0</v>
      </c>
      <c r="AB1654" s="253">
        <f t="shared" si="510"/>
        <v>0</v>
      </c>
      <c r="AC1654" s="253">
        <f t="shared" si="519"/>
        <v>0</v>
      </c>
      <c r="AD1654" s="253">
        <f t="shared" si="511"/>
        <v>0</v>
      </c>
      <c r="AE1654" s="268">
        <f t="shared" si="520"/>
        <v>0</v>
      </c>
      <c r="AF1654" s="269">
        <f t="shared" si="512"/>
        <v>0</v>
      </c>
      <c r="AG1654" s="270">
        <f t="shared" si="513"/>
        <v>0</v>
      </c>
      <c r="AH1654" s="121"/>
      <c r="AI1654" s="252"/>
      <c r="AJ1654" s="295"/>
      <c r="AK1654" s="301">
        <f t="shared" si="514"/>
        <v>0</v>
      </c>
      <c r="AL1654" s="119" t="s">
        <v>169</v>
      </c>
      <c r="AM1654" s="123" t="s">
        <v>169</v>
      </c>
      <c r="AN1654" s="122"/>
      <c r="AO1654" s="119" t="s">
        <v>169</v>
      </c>
      <c r="AP1654" s="123" t="s">
        <v>169</v>
      </c>
      <c r="AQ1654" s="124"/>
      <c r="AR1654" s="119" t="s">
        <v>169</v>
      </c>
      <c r="AS1654" s="123" t="s">
        <v>169</v>
      </c>
      <c r="AT1654" s="122"/>
      <c r="AU1654" s="280">
        <f t="shared" si="515"/>
        <v>0</v>
      </c>
      <c r="AV1654" s="281">
        <f t="shared" si="516"/>
        <v>0</v>
      </c>
      <c r="AW1654" s="291">
        <f t="shared" si="517"/>
        <v>0</v>
      </c>
      <c r="AX1654" s="283">
        <f t="shared" si="518"/>
        <v>0</v>
      </c>
    </row>
    <row r="1655" spans="1:50" ht="26.45" customHeight="1">
      <c r="A1655" s="117"/>
      <c r="B1655" s="245"/>
      <c r="C1655" s="136"/>
      <c r="D1655" s="208" t="str">
        <f t="shared" si="502"/>
        <v/>
      </c>
      <c r="E1655" s="129" t="s">
        <v>169</v>
      </c>
      <c r="F1655" s="209" t="s">
        <v>169</v>
      </c>
      <c r="G1655" s="135"/>
      <c r="H1655" s="258"/>
      <c r="I1655" s="259">
        <f t="shared" si="503"/>
        <v>0</v>
      </c>
      <c r="J1655" s="259">
        <f t="shared" si="504"/>
        <v>0</v>
      </c>
      <c r="K1655" s="259">
        <f t="shared" si="505"/>
        <v>0</v>
      </c>
      <c r="L1655" s="252"/>
      <c r="M1655" s="252"/>
      <c r="N1655" s="252"/>
      <c r="O1655" s="147">
        <v>0</v>
      </c>
      <c r="P1655" s="147">
        <v>0</v>
      </c>
      <c r="Q1655" s="137">
        <f t="shared" si="506"/>
        <v>0</v>
      </c>
      <c r="R1655" s="80">
        <f t="shared" si="507"/>
        <v>0</v>
      </c>
      <c r="S1655" s="147">
        <v>0</v>
      </c>
      <c r="T1655" s="121"/>
      <c r="U1655" s="263">
        <f>IFERROR(VLOOKUP(B1655,คำนวณตกเบิกวิทยฐานะ!$B$9:$P$1008,14,FALSE),0)</f>
        <v>0</v>
      </c>
      <c r="V1655" s="263">
        <f>IFERROR(VLOOKUP(B1655,คำนวณตกเบิกวิทยฐานะ!$B$9:$P$1008,15,FALSE),0)</f>
        <v>0</v>
      </c>
      <c r="W1655" s="264">
        <f t="shared" si="508"/>
        <v>0</v>
      </c>
      <c r="X1655" s="119" t="s">
        <v>169</v>
      </c>
      <c r="Y1655" s="209" t="s">
        <v>169</v>
      </c>
      <c r="Z1655" s="258"/>
      <c r="AA1655" s="253">
        <f t="shared" si="509"/>
        <v>0</v>
      </c>
      <c r="AB1655" s="253">
        <f t="shared" si="510"/>
        <v>0</v>
      </c>
      <c r="AC1655" s="253">
        <f t="shared" si="519"/>
        <v>0</v>
      </c>
      <c r="AD1655" s="253">
        <f t="shared" si="511"/>
        <v>0</v>
      </c>
      <c r="AE1655" s="268">
        <f t="shared" si="520"/>
        <v>0</v>
      </c>
      <c r="AF1655" s="269">
        <f t="shared" si="512"/>
        <v>0</v>
      </c>
      <c r="AG1655" s="270">
        <f t="shared" si="513"/>
        <v>0</v>
      </c>
      <c r="AH1655" s="121"/>
      <c r="AI1655" s="252"/>
      <c r="AJ1655" s="295"/>
      <c r="AK1655" s="301">
        <f t="shared" si="514"/>
        <v>0</v>
      </c>
      <c r="AL1655" s="119" t="s">
        <v>169</v>
      </c>
      <c r="AM1655" s="123" t="s">
        <v>169</v>
      </c>
      <c r="AN1655" s="122"/>
      <c r="AO1655" s="119" t="s">
        <v>169</v>
      </c>
      <c r="AP1655" s="123" t="s">
        <v>169</v>
      </c>
      <c r="AQ1655" s="124"/>
      <c r="AR1655" s="119" t="s">
        <v>169</v>
      </c>
      <c r="AS1655" s="123" t="s">
        <v>169</v>
      </c>
      <c r="AT1655" s="122"/>
      <c r="AU1655" s="280">
        <f t="shared" si="515"/>
        <v>0</v>
      </c>
      <c r="AV1655" s="281">
        <f t="shared" si="516"/>
        <v>0</v>
      </c>
      <c r="AW1655" s="291">
        <f t="shared" si="517"/>
        <v>0</v>
      </c>
      <c r="AX1655" s="283">
        <f t="shared" si="518"/>
        <v>0</v>
      </c>
    </row>
    <row r="1656" spans="1:50" ht="26.45" customHeight="1">
      <c r="A1656" s="117"/>
      <c r="B1656" s="245"/>
      <c r="C1656" s="136"/>
      <c r="D1656" s="208" t="str">
        <f t="shared" ref="D1656:D1719" si="521">IF(LEN(B1656)=0,"",IF(IFERROR(FIND("อัตราว่าง",B1656,1),0)=0,"อัตราคนครอง","อัตราว่าง"))</f>
        <v/>
      </c>
      <c r="E1656" s="129" t="s">
        <v>169</v>
      </c>
      <c r="F1656" s="209" t="s">
        <v>169</v>
      </c>
      <c r="G1656" s="135"/>
      <c r="H1656" s="258"/>
      <c r="I1656" s="259">
        <f t="shared" ref="I1656:I1719" si="522">H1656*3%</f>
        <v>0</v>
      </c>
      <c r="J1656" s="259">
        <f t="shared" ref="J1656:J1719" si="523">(H1656+I1656)*6%</f>
        <v>0</v>
      </c>
      <c r="K1656" s="259">
        <f t="shared" ref="K1656:K1719" si="524">H1656+J1656+I1656</f>
        <v>0</v>
      </c>
      <c r="L1656" s="252"/>
      <c r="M1656" s="252"/>
      <c r="N1656" s="252"/>
      <c r="O1656" s="147">
        <v>0</v>
      </c>
      <c r="P1656" s="147">
        <v>0</v>
      </c>
      <c r="Q1656" s="137">
        <f t="shared" ref="Q1656:Q1719" si="525">VLOOKUP(E1656,$BA$15:$BC$22,2,FALSE)</f>
        <v>0</v>
      </c>
      <c r="R1656" s="80">
        <f t="shared" ref="R1656:R1719" si="526">VLOOKUP(E1656,$BA$15:$BC$22,3,FALSE)</f>
        <v>0</v>
      </c>
      <c r="S1656" s="147">
        <v>0</v>
      </c>
      <c r="T1656" s="121"/>
      <c r="U1656" s="263">
        <f>IFERROR(VLOOKUP(B1656,คำนวณตกเบิกวิทยฐานะ!$B$9:$P$1008,14,FALSE),0)</f>
        <v>0</v>
      </c>
      <c r="V1656" s="263">
        <f>IFERROR(VLOOKUP(B1656,คำนวณตกเบิกวิทยฐานะ!$B$9:$P$1008,15,FALSE),0)</f>
        <v>0</v>
      </c>
      <c r="W1656" s="264">
        <f t="shared" ref="W1656:W1719" si="527">(K1656+L1656+M1656+N1656+O1656+P1656+Q1656+R1656+S1656)*12+U1656+V1656+T1656</f>
        <v>0</v>
      </c>
      <c r="X1656" s="119" t="s">
        <v>169</v>
      </c>
      <c r="Y1656" s="209" t="s">
        <v>169</v>
      </c>
      <c r="Z1656" s="258"/>
      <c r="AA1656" s="253">
        <f t="shared" ref="AA1656:AA1719" si="528">IF(X1656="พนักงานจ้างตามภารกิจ",Z1656*4/100,0)</f>
        <v>0</v>
      </c>
      <c r="AB1656" s="253">
        <f t="shared" ref="AB1656:AB1719" si="529">Z1656+AA1656</f>
        <v>0</v>
      </c>
      <c r="AC1656" s="253">
        <f t="shared" si="519"/>
        <v>0</v>
      </c>
      <c r="AD1656" s="253">
        <f t="shared" ref="AD1656:AD1719" si="530">AB1656+AC1656</f>
        <v>0</v>
      </c>
      <c r="AE1656" s="268">
        <f t="shared" si="520"/>
        <v>0</v>
      </c>
      <c r="AF1656" s="269">
        <f t="shared" ref="AF1656:AF1719" si="531">(AD1656+AE1656)*12</f>
        <v>0</v>
      </c>
      <c r="AG1656" s="270">
        <f t="shared" ref="AG1656:AG1719" si="532">W1656+AF1656</f>
        <v>0</v>
      </c>
      <c r="AH1656" s="121"/>
      <c r="AI1656" s="252"/>
      <c r="AJ1656" s="295"/>
      <c r="AK1656" s="301">
        <f t="shared" ref="AK1656:AK1719" si="533">AI1656*AJ1656</f>
        <v>0</v>
      </c>
      <c r="AL1656" s="119" t="s">
        <v>169</v>
      </c>
      <c r="AM1656" s="123" t="s">
        <v>169</v>
      </c>
      <c r="AN1656" s="122"/>
      <c r="AO1656" s="119" t="s">
        <v>169</v>
      </c>
      <c r="AP1656" s="123" t="s">
        <v>169</v>
      </c>
      <c r="AQ1656" s="124"/>
      <c r="AR1656" s="119" t="s">
        <v>169</v>
      </c>
      <c r="AS1656" s="123" t="s">
        <v>169</v>
      </c>
      <c r="AT1656" s="122"/>
      <c r="AU1656" s="280">
        <f t="shared" ref="AU1656:AU1719" si="534">AN1656+AQ1656+AT1656</f>
        <v>0</v>
      </c>
      <c r="AV1656" s="281">
        <f t="shared" ref="AV1656:AV1719" si="535">AG1656+AK1656+AU1656+(AH1656*12)</f>
        <v>0</v>
      </c>
      <c r="AW1656" s="291">
        <f t="shared" ref="AW1656:AW1719" si="536">U1656+V1656</f>
        <v>0</v>
      </c>
      <c r="AX1656" s="283">
        <f t="shared" ref="AX1656:AX1719" si="537">AV1656</f>
        <v>0</v>
      </c>
    </row>
    <row r="1657" spans="1:50" ht="26.45" customHeight="1">
      <c r="A1657" s="117"/>
      <c r="B1657" s="245"/>
      <c r="C1657" s="136"/>
      <c r="D1657" s="208" t="str">
        <f t="shared" si="521"/>
        <v/>
      </c>
      <c r="E1657" s="129" t="s">
        <v>169</v>
      </c>
      <c r="F1657" s="209" t="s">
        <v>169</v>
      </c>
      <c r="G1657" s="135"/>
      <c r="H1657" s="258"/>
      <c r="I1657" s="259">
        <f t="shared" si="522"/>
        <v>0</v>
      </c>
      <c r="J1657" s="259">
        <f t="shared" si="523"/>
        <v>0</v>
      </c>
      <c r="K1657" s="259">
        <f t="shared" si="524"/>
        <v>0</v>
      </c>
      <c r="L1657" s="252"/>
      <c r="M1657" s="252"/>
      <c r="N1657" s="252"/>
      <c r="O1657" s="147">
        <v>0</v>
      </c>
      <c r="P1657" s="147">
        <v>0</v>
      </c>
      <c r="Q1657" s="137">
        <f t="shared" si="525"/>
        <v>0</v>
      </c>
      <c r="R1657" s="80">
        <f t="shared" si="526"/>
        <v>0</v>
      </c>
      <c r="S1657" s="147">
        <v>0</v>
      </c>
      <c r="T1657" s="121"/>
      <c r="U1657" s="263">
        <f>IFERROR(VLOOKUP(B1657,คำนวณตกเบิกวิทยฐานะ!$B$9:$P$1008,14,FALSE),0)</f>
        <v>0</v>
      </c>
      <c r="V1657" s="263">
        <f>IFERROR(VLOOKUP(B1657,คำนวณตกเบิกวิทยฐานะ!$B$9:$P$1008,15,FALSE),0)</f>
        <v>0</v>
      </c>
      <c r="W1657" s="264">
        <f t="shared" si="527"/>
        <v>0</v>
      </c>
      <c r="X1657" s="119" t="s">
        <v>169</v>
      </c>
      <c r="Y1657" s="209" t="s">
        <v>169</v>
      </c>
      <c r="Z1657" s="258"/>
      <c r="AA1657" s="253">
        <f t="shared" si="528"/>
        <v>0</v>
      </c>
      <c r="AB1657" s="253">
        <f t="shared" si="529"/>
        <v>0</v>
      </c>
      <c r="AC1657" s="253">
        <f t="shared" si="519"/>
        <v>0</v>
      </c>
      <c r="AD1657" s="253">
        <f t="shared" si="530"/>
        <v>0</v>
      </c>
      <c r="AE1657" s="268">
        <f t="shared" si="520"/>
        <v>0</v>
      </c>
      <c r="AF1657" s="269">
        <f t="shared" si="531"/>
        <v>0</v>
      </c>
      <c r="AG1657" s="270">
        <f t="shared" si="532"/>
        <v>0</v>
      </c>
      <c r="AH1657" s="121"/>
      <c r="AI1657" s="252"/>
      <c r="AJ1657" s="295"/>
      <c r="AK1657" s="301">
        <f t="shared" si="533"/>
        <v>0</v>
      </c>
      <c r="AL1657" s="119" t="s">
        <v>169</v>
      </c>
      <c r="AM1657" s="123" t="s">
        <v>169</v>
      </c>
      <c r="AN1657" s="122"/>
      <c r="AO1657" s="119" t="s">
        <v>169</v>
      </c>
      <c r="AP1657" s="123" t="s">
        <v>169</v>
      </c>
      <c r="AQ1657" s="124"/>
      <c r="AR1657" s="119" t="s">
        <v>169</v>
      </c>
      <c r="AS1657" s="123" t="s">
        <v>169</v>
      </c>
      <c r="AT1657" s="122"/>
      <c r="AU1657" s="280">
        <f t="shared" si="534"/>
        <v>0</v>
      </c>
      <c r="AV1657" s="281">
        <f t="shared" si="535"/>
        <v>0</v>
      </c>
      <c r="AW1657" s="291">
        <f t="shared" si="536"/>
        <v>0</v>
      </c>
      <c r="AX1657" s="283">
        <f t="shared" si="537"/>
        <v>0</v>
      </c>
    </row>
    <row r="1658" spans="1:50" ht="26.45" customHeight="1">
      <c r="A1658" s="117"/>
      <c r="B1658" s="245"/>
      <c r="C1658" s="136"/>
      <c r="D1658" s="208" t="str">
        <f t="shared" si="521"/>
        <v/>
      </c>
      <c r="E1658" s="129" t="s">
        <v>169</v>
      </c>
      <c r="F1658" s="209" t="s">
        <v>169</v>
      </c>
      <c r="G1658" s="135"/>
      <c r="H1658" s="258"/>
      <c r="I1658" s="259">
        <f t="shared" si="522"/>
        <v>0</v>
      </c>
      <c r="J1658" s="259">
        <f t="shared" si="523"/>
        <v>0</v>
      </c>
      <c r="K1658" s="259">
        <f t="shared" si="524"/>
        <v>0</v>
      </c>
      <c r="L1658" s="252"/>
      <c r="M1658" s="252"/>
      <c r="N1658" s="252"/>
      <c r="O1658" s="147">
        <v>0</v>
      </c>
      <c r="P1658" s="147">
        <v>0</v>
      </c>
      <c r="Q1658" s="137">
        <f t="shared" si="525"/>
        <v>0</v>
      </c>
      <c r="R1658" s="80">
        <f t="shared" si="526"/>
        <v>0</v>
      </c>
      <c r="S1658" s="147">
        <v>0</v>
      </c>
      <c r="T1658" s="121"/>
      <c r="U1658" s="263">
        <f>IFERROR(VLOOKUP(B1658,คำนวณตกเบิกวิทยฐานะ!$B$9:$P$1008,14,FALSE),0)</f>
        <v>0</v>
      </c>
      <c r="V1658" s="263">
        <f>IFERROR(VLOOKUP(B1658,คำนวณตกเบิกวิทยฐานะ!$B$9:$P$1008,15,FALSE),0)</f>
        <v>0</v>
      </c>
      <c r="W1658" s="264">
        <f t="shared" si="527"/>
        <v>0</v>
      </c>
      <c r="X1658" s="119" t="s">
        <v>169</v>
      </c>
      <c r="Y1658" s="209" t="s">
        <v>169</v>
      </c>
      <c r="Z1658" s="258"/>
      <c r="AA1658" s="253">
        <f t="shared" si="528"/>
        <v>0</v>
      </c>
      <c r="AB1658" s="253">
        <f t="shared" si="529"/>
        <v>0</v>
      </c>
      <c r="AC1658" s="253">
        <f t="shared" si="519"/>
        <v>0</v>
      </c>
      <c r="AD1658" s="253">
        <f t="shared" si="530"/>
        <v>0</v>
      </c>
      <c r="AE1658" s="268">
        <f t="shared" si="520"/>
        <v>0</v>
      </c>
      <c r="AF1658" s="269">
        <f t="shared" si="531"/>
        <v>0</v>
      </c>
      <c r="AG1658" s="270">
        <f t="shared" si="532"/>
        <v>0</v>
      </c>
      <c r="AH1658" s="121"/>
      <c r="AI1658" s="252"/>
      <c r="AJ1658" s="295"/>
      <c r="AK1658" s="301">
        <f t="shared" si="533"/>
        <v>0</v>
      </c>
      <c r="AL1658" s="119" t="s">
        <v>169</v>
      </c>
      <c r="AM1658" s="123" t="s">
        <v>169</v>
      </c>
      <c r="AN1658" s="122"/>
      <c r="AO1658" s="119" t="s">
        <v>169</v>
      </c>
      <c r="AP1658" s="123" t="s">
        <v>169</v>
      </c>
      <c r="AQ1658" s="124"/>
      <c r="AR1658" s="119" t="s">
        <v>169</v>
      </c>
      <c r="AS1658" s="123" t="s">
        <v>169</v>
      </c>
      <c r="AT1658" s="122"/>
      <c r="AU1658" s="280">
        <f t="shared" si="534"/>
        <v>0</v>
      </c>
      <c r="AV1658" s="281">
        <f t="shared" si="535"/>
        <v>0</v>
      </c>
      <c r="AW1658" s="291">
        <f t="shared" si="536"/>
        <v>0</v>
      </c>
      <c r="AX1658" s="283">
        <f t="shared" si="537"/>
        <v>0</v>
      </c>
    </row>
    <row r="1659" spans="1:50" ht="26.45" customHeight="1">
      <c r="A1659" s="117"/>
      <c r="B1659" s="245"/>
      <c r="C1659" s="136"/>
      <c r="D1659" s="208" t="str">
        <f t="shared" si="521"/>
        <v/>
      </c>
      <c r="E1659" s="129" t="s">
        <v>169</v>
      </c>
      <c r="F1659" s="209" t="s">
        <v>169</v>
      </c>
      <c r="G1659" s="135"/>
      <c r="H1659" s="258"/>
      <c r="I1659" s="259">
        <f t="shared" si="522"/>
        <v>0</v>
      </c>
      <c r="J1659" s="259">
        <f t="shared" si="523"/>
        <v>0</v>
      </c>
      <c r="K1659" s="259">
        <f t="shared" si="524"/>
        <v>0</v>
      </c>
      <c r="L1659" s="252"/>
      <c r="M1659" s="252"/>
      <c r="N1659" s="252"/>
      <c r="O1659" s="147">
        <v>0</v>
      </c>
      <c r="P1659" s="147">
        <v>0</v>
      </c>
      <c r="Q1659" s="137">
        <f t="shared" si="525"/>
        <v>0</v>
      </c>
      <c r="R1659" s="80">
        <f t="shared" si="526"/>
        <v>0</v>
      </c>
      <c r="S1659" s="147">
        <v>0</v>
      </c>
      <c r="T1659" s="121"/>
      <c r="U1659" s="263">
        <f>IFERROR(VLOOKUP(B1659,คำนวณตกเบิกวิทยฐานะ!$B$9:$P$1008,14,FALSE),0)</f>
        <v>0</v>
      </c>
      <c r="V1659" s="263">
        <f>IFERROR(VLOOKUP(B1659,คำนวณตกเบิกวิทยฐานะ!$B$9:$P$1008,15,FALSE),0)</f>
        <v>0</v>
      </c>
      <c r="W1659" s="264">
        <f t="shared" si="527"/>
        <v>0</v>
      </c>
      <c r="X1659" s="119" t="s">
        <v>169</v>
      </c>
      <c r="Y1659" s="209" t="s">
        <v>169</v>
      </c>
      <c r="Z1659" s="258"/>
      <c r="AA1659" s="253">
        <f t="shared" si="528"/>
        <v>0</v>
      </c>
      <c r="AB1659" s="253">
        <f t="shared" si="529"/>
        <v>0</v>
      </c>
      <c r="AC1659" s="253">
        <f t="shared" si="519"/>
        <v>0</v>
      </c>
      <c r="AD1659" s="253">
        <f t="shared" si="530"/>
        <v>0</v>
      </c>
      <c r="AE1659" s="268">
        <f t="shared" si="520"/>
        <v>0</v>
      </c>
      <c r="AF1659" s="269">
        <f t="shared" si="531"/>
        <v>0</v>
      </c>
      <c r="AG1659" s="270">
        <f t="shared" si="532"/>
        <v>0</v>
      </c>
      <c r="AH1659" s="121"/>
      <c r="AI1659" s="252"/>
      <c r="AJ1659" s="295"/>
      <c r="AK1659" s="301">
        <f t="shared" si="533"/>
        <v>0</v>
      </c>
      <c r="AL1659" s="119" t="s">
        <v>169</v>
      </c>
      <c r="AM1659" s="123" t="s">
        <v>169</v>
      </c>
      <c r="AN1659" s="122"/>
      <c r="AO1659" s="119" t="s">
        <v>169</v>
      </c>
      <c r="AP1659" s="123" t="s">
        <v>169</v>
      </c>
      <c r="AQ1659" s="124"/>
      <c r="AR1659" s="119" t="s">
        <v>169</v>
      </c>
      <c r="AS1659" s="123" t="s">
        <v>169</v>
      </c>
      <c r="AT1659" s="122"/>
      <c r="AU1659" s="280">
        <f t="shared" si="534"/>
        <v>0</v>
      </c>
      <c r="AV1659" s="281">
        <f t="shared" si="535"/>
        <v>0</v>
      </c>
      <c r="AW1659" s="291">
        <f t="shared" si="536"/>
        <v>0</v>
      </c>
      <c r="AX1659" s="283">
        <f t="shared" si="537"/>
        <v>0</v>
      </c>
    </row>
    <row r="1660" spans="1:50" ht="26.45" customHeight="1">
      <c r="A1660" s="117"/>
      <c r="B1660" s="245"/>
      <c r="C1660" s="136"/>
      <c r="D1660" s="208" t="str">
        <f t="shared" si="521"/>
        <v/>
      </c>
      <c r="E1660" s="129" t="s">
        <v>169</v>
      </c>
      <c r="F1660" s="209" t="s">
        <v>169</v>
      </c>
      <c r="G1660" s="135"/>
      <c r="H1660" s="258"/>
      <c r="I1660" s="259">
        <f t="shared" si="522"/>
        <v>0</v>
      </c>
      <c r="J1660" s="259">
        <f t="shared" si="523"/>
        <v>0</v>
      </c>
      <c r="K1660" s="259">
        <f t="shared" si="524"/>
        <v>0</v>
      </c>
      <c r="L1660" s="252"/>
      <c r="M1660" s="252"/>
      <c r="N1660" s="252"/>
      <c r="O1660" s="147">
        <v>0</v>
      </c>
      <c r="P1660" s="147">
        <v>0</v>
      </c>
      <c r="Q1660" s="137">
        <f t="shared" si="525"/>
        <v>0</v>
      </c>
      <c r="R1660" s="80">
        <f t="shared" si="526"/>
        <v>0</v>
      </c>
      <c r="S1660" s="147">
        <v>0</v>
      </c>
      <c r="T1660" s="121"/>
      <c r="U1660" s="263">
        <f>IFERROR(VLOOKUP(B1660,คำนวณตกเบิกวิทยฐานะ!$B$9:$P$1008,14,FALSE),0)</f>
        <v>0</v>
      </c>
      <c r="V1660" s="263">
        <f>IFERROR(VLOOKUP(B1660,คำนวณตกเบิกวิทยฐานะ!$B$9:$P$1008,15,FALSE),0)</f>
        <v>0</v>
      </c>
      <c r="W1660" s="264">
        <f t="shared" si="527"/>
        <v>0</v>
      </c>
      <c r="X1660" s="119" t="s">
        <v>169</v>
      </c>
      <c r="Y1660" s="209" t="s">
        <v>169</v>
      </c>
      <c r="Z1660" s="258"/>
      <c r="AA1660" s="253">
        <f t="shared" si="528"/>
        <v>0</v>
      </c>
      <c r="AB1660" s="253">
        <f t="shared" si="529"/>
        <v>0</v>
      </c>
      <c r="AC1660" s="253">
        <f t="shared" si="519"/>
        <v>0</v>
      </c>
      <c r="AD1660" s="253">
        <f t="shared" si="530"/>
        <v>0</v>
      </c>
      <c r="AE1660" s="268">
        <f t="shared" si="520"/>
        <v>0</v>
      </c>
      <c r="AF1660" s="269">
        <f t="shared" si="531"/>
        <v>0</v>
      </c>
      <c r="AG1660" s="270">
        <f t="shared" si="532"/>
        <v>0</v>
      </c>
      <c r="AH1660" s="121"/>
      <c r="AI1660" s="252"/>
      <c r="AJ1660" s="295"/>
      <c r="AK1660" s="301">
        <f t="shared" si="533"/>
        <v>0</v>
      </c>
      <c r="AL1660" s="119" t="s">
        <v>169</v>
      </c>
      <c r="AM1660" s="123" t="s">
        <v>169</v>
      </c>
      <c r="AN1660" s="122"/>
      <c r="AO1660" s="119" t="s">
        <v>169</v>
      </c>
      <c r="AP1660" s="123" t="s">
        <v>169</v>
      </c>
      <c r="AQ1660" s="124"/>
      <c r="AR1660" s="119" t="s">
        <v>169</v>
      </c>
      <c r="AS1660" s="123" t="s">
        <v>169</v>
      </c>
      <c r="AT1660" s="122"/>
      <c r="AU1660" s="280">
        <f t="shared" si="534"/>
        <v>0</v>
      </c>
      <c r="AV1660" s="281">
        <f t="shared" si="535"/>
        <v>0</v>
      </c>
      <c r="AW1660" s="291">
        <f t="shared" si="536"/>
        <v>0</v>
      </c>
      <c r="AX1660" s="283">
        <f t="shared" si="537"/>
        <v>0</v>
      </c>
    </row>
    <row r="1661" spans="1:50" ht="26.45" customHeight="1">
      <c r="A1661" s="117"/>
      <c r="B1661" s="245"/>
      <c r="C1661" s="136"/>
      <c r="D1661" s="208" t="str">
        <f t="shared" si="521"/>
        <v/>
      </c>
      <c r="E1661" s="129" t="s">
        <v>169</v>
      </c>
      <c r="F1661" s="209" t="s">
        <v>169</v>
      </c>
      <c r="G1661" s="135"/>
      <c r="H1661" s="258"/>
      <c r="I1661" s="259">
        <f t="shared" si="522"/>
        <v>0</v>
      </c>
      <c r="J1661" s="259">
        <f t="shared" si="523"/>
        <v>0</v>
      </c>
      <c r="K1661" s="259">
        <f t="shared" si="524"/>
        <v>0</v>
      </c>
      <c r="L1661" s="252"/>
      <c r="M1661" s="252"/>
      <c r="N1661" s="252"/>
      <c r="O1661" s="147">
        <v>0</v>
      </c>
      <c r="P1661" s="147">
        <v>0</v>
      </c>
      <c r="Q1661" s="137">
        <f t="shared" si="525"/>
        <v>0</v>
      </c>
      <c r="R1661" s="80">
        <f t="shared" si="526"/>
        <v>0</v>
      </c>
      <c r="S1661" s="147">
        <v>0</v>
      </c>
      <c r="T1661" s="121"/>
      <c r="U1661" s="263">
        <f>IFERROR(VLOOKUP(B1661,คำนวณตกเบิกวิทยฐานะ!$B$9:$P$1008,14,FALSE),0)</f>
        <v>0</v>
      </c>
      <c r="V1661" s="263">
        <f>IFERROR(VLOOKUP(B1661,คำนวณตกเบิกวิทยฐานะ!$B$9:$P$1008,15,FALSE),0)</f>
        <v>0</v>
      </c>
      <c r="W1661" s="264">
        <f t="shared" si="527"/>
        <v>0</v>
      </c>
      <c r="X1661" s="119" t="s">
        <v>169</v>
      </c>
      <c r="Y1661" s="209" t="s">
        <v>169</v>
      </c>
      <c r="Z1661" s="258"/>
      <c r="AA1661" s="253">
        <f t="shared" si="528"/>
        <v>0</v>
      </c>
      <c r="AB1661" s="253">
        <f t="shared" si="529"/>
        <v>0</v>
      </c>
      <c r="AC1661" s="253">
        <f t="shared" si="519"/>
        <v>0</v>
      </c>
      <c r="AD1661" s="253">
        <f t="shared" si="530"/>
        <v>0</v>
      </c>
      <c r="AE1661" s="268">
        <f t="shared" si="520"/>
        <v>0</v>
      </c>
      <c r="AF1661" s="269">
        <f t="shared" si="531"/>
        <v>0</v>
      </c>
      <c r="AG1661" s="270">
        <f t="shared" si="532"/>
        <v>0</v>
      </c>
      <c r="AH1661" s="121"/>
      <c r="AI1661" s="252"/>
      <c r="AJ1661" s="295"/>
      <c r="AK1661" s="301">
        <f t="shared" si="533"/>
        <v>0</v>
      </c>
      <c r="AL1661" s="119" t="s">
        <v>169</v>
      </c>
      <c r="AM1661" s="123" t="s">
        <v>169</v>
      </c>
      <c r="AN1661" s="122"/>
      <c r="AO1661" s="119" t="s">
        <v>169</v>
      </c>
      <c r="AP1661" s="123" t="s">
        <v>169</v>
      </c>
      <c r="AQ1661" s="124"/>
      <c r="AR1661" s="119" t="s">
        <v>169</v>
      </c>
      <c r="AS1661" s="123" t="s">
        <v>169</v>
      </c>
      <c r="AT1661" s="122"/>
      <c r="AU1661" s="280">
        <f t="shared" si="534"/>
        <v>0</v>
      </c>
      <c r="AV1661" s="281">
        <f t="shared" si="535"/>
        <v>0</v>
      </c>
      <c r="AW1661" s="291">
        <f t="shared" si="536"/>
        <v>0</v>
      </c>
      <c r="AX1661" s="283">
        <f t="shared" si="537"/>
        <v>0</v>
      </c>
    </row>
    <row r="1662" spans="1:50" ht="26.45" customHeight="1">
      <c r="A1662" s="117"/>
      <c r="B1662" s="245"/>
      <c r="C1662" s="136"/>
      <c r="D1662" s="208" t="str">
        <f t="shared" si="521"/>
        <v/>
      </c>
      <c r="E1662" s="129" t="s">
        <v>169</v>
      </c>
      <c r="F1662" s="209" t="s">
        <v>169</v>
      </c>
      <c r="G1662" s="135"/>
      <c r="H1662" s="258"/>
      <c r="I1662" s="259">
        <f t="shared" si="522"/>
        <v>0</v>
      </c>
      <c r="J1662" s="259">
        <f t="shared" si="523"/>
        <v>0</v>
      </c>
      <c r="K1662" s="259">
        <f t="shared" si="524"/>
        <v>0</v>
      </c>
      <c r="L1662" s="252"/>
      <c r="M1662" s="252"/>
      <c r="N1662" s="252"/>
      <c r="O1662" s="147">
        <v>0</v>
      </c>
      <c r="P1662" s="147">
        <v>0</v>
      </c>
      <c r="Q1662" s="137">
        <f t="shared" si="525"/>
        <v>0</v>
      </c>
      <c r="R1662" s="80">
        <f t="shared" si="526"/>
        <v>0</v>
      </c>
      <c r="S1662" s="147">
        <v>0</v>
      </c>
      <c r="T1662" s="121"/>
      <c r="U1662" s="263">
        <f>IFERROR(VLOOKUP(B1662,คำนวณตกเบิกวิทยฐานะ!$B$9:$P$1008,14,FALSE),0)</f>
        <v>0</v>
      </c>
      <c r="V1662" s="263">
        <f>IFERROR(VLOOKUP(B1662,คำนวณตกเบิกวิทยฐานะ!$B$9:$P$1008,15,FALSE),0)</f>
        <v>0</v>
      </c>
      <c r="W1662" s="264">
        <f t="shared" si="527"/>
        <v>0</v>
      </c>
      <c r="X1662" s="119" t="s">
        <v>169</v>
      </c>
      <c r="Y1662" s="209" t="s">
        <v>169</v>
      </c>
      <c r="Z1662" s="258"/>
      <c r="AA1662" s="253">
        <f t="shared" si="528"/>
        <v>0</v>
      </c>
      <c r="AB1662" s="253">
        <f t="shared" si="529"/>
        <v>0</v>
      </c>
      <c r="AC1662" s="253">
        <f t="shared" si="519"/>
        <v>0</v>
      </c>
      <c r="AD1662" s="253">
        <f t="shared" si="530"/>
        <v>0</v>
      </c>
      <c r="AE1662" s="268">
        <f t="shared" si="520"/>
        <v>0</v>
      </c>
      <c r="AF1662" s="269">
        <f t="shared" si="531"/>
        <v>0</v>
      </c>
      <c r="AG1662" s="270">
        <f t="shared" si="532"/>
        <v>0</v>
      </c>
      <c r="AH1662" s="121"/>
      <c r="AI1662" s="252"/>
      <c r="AJ1662" s="295"/>
      <c r="AK1662" s="301">
        <f t="shared" si="533"/>
        <v>0</v>
      </c>
      <c r="AL1662" s="119" t="s">
        <v>169</v>
      </c>
      <c r="AM1662" s="123" t="s">
        <v>169</v>
      </c>
      <c r="AN1662" s="122"/>
      <c r="AO1662" s="119" t="s">
        <v>169</v>
      </c>
      <c r="AP1662" s="123" t="s">
        <v>169</v>
      </c>
      <c r="AQ1662" s="124"/>
      <c r="AR1662" s="119" t="s">
        <v>169</v>
      </c>
      <c r="AS1662" s="123" t="s">
        <v>169</v>
      </c>
      <c r="AT1662" s="122"/>
      <c r="AU1662" s="280">
        <f t="shared" si="534"/>
        <v>0</v>
      </c>
      <c r="AV1662" s="281">
        <f t="shared" si="535"/>
        <v>0</v>
      </c>
      <c r="AW1662" s="291">
        <f t="shared" si="536"/>
        <v>0</v>
      </c>
      <c r="AX1662" s="283">
        <f t="shared" si="537"/>
        <v>0</v>
      </c>
    </row>
    <row r="1663" spans="1:50" ht="26.45" customHeight="1">
      <c r="A1663" s="117"/>
      <c r="B1663" s="245"/>
      <c r="C1663" s="136"/>
      <c r="D1663" s="208" t="str">
        <f t="shared" si="521"/>
        <v/>
      </c>
      <c r="E1663" s="129" t="s">
        <v>169</v>
      </c>
      <c r="F1663" s="209" t="s">
        <v>169</v>
      </c>
      <c r="G1663" s="135"/>
      <c r="H1663" s="258"/>
      <c r="I1663" s="259">
        <f t="shared" si="522"/>
        <v>0</v>
      </c>
      <c r="J1663" s="259">
        <f t="shared" si="523"/>
        <v>0</v>
      </c>
      <c r="K1663" s="259">
        <f t="shared" si="524"/>
        <v>0</v>
      </c>
      <c r="L1663" s="252"/>
      <c r="M1663" s="252"/>
      <c r="N1663" s="252"/>
      <c r="O1663" s="147">
        <v>0</v>
      </c>
      <c r="P1663" s="147">
        <v>0</v>
      </c>
      <c r="Q1663" s="137">
        <f t="shared" si="525"/>
        <v>0</v>
      </c>
      <c r="R1663" s="80">
        <f t="shared" si="526"/>
        <v>0</v>
      </c>
      <c r="S1663" s="147">
        <v>0</v>
      </c>
      <c r="T1663" s="121"/>
      <c r="U1663" s="263">
        <f>IFERROR(VLOOKUP(B1663,คำนวณตกเบิกวิทยฐานะ!$B$9:$P$1008,14,FALSE),0)</f>
        <v>0</v>
      </c>
      <c r="V1663" s="263">
        <f>IFERROR(VLOOKUP(B1663,คำนวณตกเบิกวิทยฐานะ!$B$9:$P$1008,15,FALSE),0)</f>
        <v>0</v>
      </c>
      <c r="W1663" s="264">
        <f t="shared" si="527"/>
        <v>0</v>
      </c>
      <c r="X1663" s="119" t="s">
        <v>169</v>
      </c>
      <c r="Y1663" s="209" t="s">
        <v>169</v>
      </c>
      <c r="Z1663" s="258"/>
      <c r="AA1663" s="253">
        <f t="shared" si="528"/>
        <v>0</v>
      </c>
      <c r="AB1663" s="253">
        <f t="shared" si="529"/>
        <v>0</v>
      </c>
      <c r="AC1663" s="253">
        <f t="shared" si="519"/>
        <v>0</v>
      </c>
      <c r="AD1663" s="253">
        <f t="shared" si="530"/>
        <v>0</v>
      </c>
      <c r="AE1663" s="268">
        <f t="shared" si="520"/>
        <v>0</v>
      </c>
      <c r="AF1663" s="269">
        <f t="shared" si="531"/>
        <v>0</v>
      </c>
      <c r="AG1663" s="270">
        <f t="shared" si="532"/>
        <v>0</v>
      </c>
      <c r="AH1663" s="121"/>
      <c r="AI1663" s="252"/>
      <c r="AJ1663" s="295"/>
      <c r="AK1663" s="301">
        <f t="shared" si="533"/>
        <v>0</v>
      </c>
      <c r="AL1663" s="119" t="s">
        <v>169</v>
      </c>
      <c r="AM1663" s="123" t="s">
        <v>169</v>
      </c>
      <c r="AN1663" s="122"/>
      <c r="AO1663" s="119" t="s">
        <v>169</v>
      </c>
      <c r="AP1663" s="123" t="s">
        <v>169</v>
      </c>
      <c r="AQ1663" s="124"/>
      <c r="AR1663" s="119" t="s">
        <v>169</v>
      </c>
      <c r="AS1663" s="123" t="s">
        <v>169</v>
      </c>
      <c r="AT1663" s="122"/>
      <c r="AU1663" s="280">
        <f t="shared" si="534"/>
        <v>0</v>
      </c>
      <c r="AV1663" s="281">
        <f t="shared" si="535"/>
        <v>0</v>
      </c>
      <c r="AW1663" s="291">
        <f t="shared" si="536"/>
        <v>0</v>
      </c>
      <c r="AX1663" s="283">
        <f t="shared" si="537"/>
        <v>0</v>
      </c>
    </row>
    <row r="1664" spans="1:50" ht="26.45" customHeight="1">
      <c r="A1664" s="117"/>
      <c r="B1664" s="245"/>
      <c r="C1664" s="136"/>
      <c r="D1664" s="208" t="str">
        <f t="shared" si="521"/>
        <v/>
      </c>
      <c r="E1664" s="129" t="s">
        <v>169</v>
      </c>
      <c r="F1664" s="209" t="s">
        <v>169</v>
      </c>
      <c r="G1664" s="135"/>
      <c r="H1664" s="258"/>
      <c r="I1664" s="259">
        <f t="shared" si="522"/>
        <v>0</v>
      </c>
      <c r="J1664" s="259">
        <f t="shared" si="523"/>
        <v>0</v>
      </c>
      <c r="K1664" s="259">
        <f t="shared" si="524"/>
        <v>0</v>
      </c>
      <c r="L1664" s="252"/>
      <c r="M1664" s="252"/>
      <c r="N1664" s="252"/>
      <c r="O1664" s="147">
        <v>0</v>
      </c>
      <c r="P1664" s="147">
        <v>0</v>
      </c>
      <c r="Q1664" s="137">
        <f t="shared" si="525"/>
        <v>0</v>
      </c>
      <c r="R1664" s="80">
        <f t="shared" si="526"/>
        <v>0</v>
      </c>
      <c r="S1664" s="147">
        <v>0</v>
      </c>
      <c r="T1664" s="121"/>
      <c r="U1664" s="263">
        <f>IFERROR(VLOOKUP(B1664,คำนวณตกเบิกวิทยฐานะ!$B$9:$P$1008,14,FALSE),0)</f>
        <v>0</v>
      </c>
      <c r="V1664" s="263">
        <f>IFERROR(VLOOKUP(B1664,คำนวณตกเบิกวิทยฐานะ!$B$9:$P$1008,15,FALSE),0)</f>
        <v>0</v>
      </c>
      <c r="W1664" s="264">
        <f t="shared" si="527"/>
        <v>0</v>
      </c>
      <c r="X1664" s="119" t="s">
        <v>169</v>
      </c>
      <c r="Y1664" s="209" t="s">
        <v>169</v>
      </c>
      <c r="Z1664" s="258"/>
      <c r="AA1664" s="253">
        <f t="shared" si="528"/>
        <v>0</v>
      </c>
      <c r="AB1664" s="253">
        <f t="shared" si="529"/>
        <v>0</v>
      </c>
      <c r="AC1664" s="253">
        <f t="shared" si="519"/>
        <v>0</v>
      </c>
      <c r="AD1664" s="253">
        <f t="shared" si="530"/>
        <v>0</v>
      </c>
      <c r="AE1664" s="268">
        <f t="shared" si="520"/>
        <v>0</v>
      </c>
      <c r="AF1664" s="269">
        <f t="shared" si="531"/>
        <v>0</v>
      </c>
      <c r="AG1664" s="270">
        <f t="shared" si="532"/>
        <v>0</v>
      </c>
      <c r="AH1664" s="121"/>
      <c r="AI1664" s="252"/>
      <c r="AJ1664" s="295"/>
      <c r="AK1664" s="301">
        <f t="shared" si="533"/>
        <v>0</v>
      </c>
      <c r="AL1664" s="119" t="s">
        <v>169</v>
      </c>
      <c r="AM1664" s="123" t="s">
        <v>169</v>
      </c>
      <c r="AN1664" s="122"/>
      <c r="AO1664" s="119" t="s">
        <v>169</v>
      </c>
      <c r="AP1664" s="123" t="s">
        <v>169</v>
      </c>
      <c r="AQ1664" s="124"/>
      <c r="AR1664" s="119" t="s">
        <v>169</v>
      </c>
      <c r="AS1664" s="123" t="s">
        <v>169</v>
      </c>
      <c r="AT1664" s="122"/>
      <c r="AU1664" s="280">
        <f t="shared" si="534"/>
        <v>0</v>
      </c>
      <c r="AV1664" s="281">
        <f t="shared" si="535"/>
        <v>0</v>
      </c>
      <c r="AW1664" s="291">
        <f t="shared" si="536"/>
        <v>0</v>
      </c>
      <c r="AX1664" s="283">
        <f t="shared" si="537"/>
        <v>0</v>
      </c>
    </row>
    <row r="1665" spans="1:50" ht="26.45" customHeight="1">
      <c r="A1665" s="117"/>
      <c r="B1665" s="245"/>
      <c r="C1665" s="136"/>
      <c r="D1665" s="208" t="str">
        <f t="shared" si="521"/>
        <v/>
      </c>
      <c r="E1665" s="129" t="s">
        <v>169</v>
      </c>
      <c r="F1665" s="209" t="s">
        <v>169</v>
      </c>
      <c r="G1665" s="135"/>
      <c r="H1665" s="258"/>
      <c r="I1665" s="259">
        <f t="shared" si="522"/>
        <v>0</v>
      </c>
      <c r="J1665" s="259">
        <f t="shared" si="523"/>
        <v>0</v>
      </c>
      <c r="K1665" s="259">
        <f t="shared" si="524"/>
        <v>0</v>
      </c>
      <c r="L1665" s="252"/>
      <c r="M1665" s="252"/>
      <c r="N1665" s="252"/>
      <c r="O1665" s="147">
        <v>0</v>
      </c>
      <c r="P1665" s="147">
        <v>0</v>
      </c>
      <c r="Q1665" s="137">
        <f t="shared" si="525"/>
        <v>0</v>
      </c>
      <c r="R1665" s="80">
        <f t="shared" si="526"/>
        <v>0</v>
      </c>
      <c r="S1665" s="147">
        <v>0</v>
      </c>
      <c r="T1665" s="121"/>
      <c r="U1665" s="263">
        <f>IFERROR(VLOOKUP(B1665,คำนวณตกเบิกวิทยฐานะ!$B$9:$P$1008,14,FALSE),0)</f>
        <v>0</v>
      </c>
      <c r="V1665" s="263">
        <f>IFERROR(VLOOKUP(B1665,คำนวณตกเบิกวิทยฐานะ!$B$9:$P$1008,15,FALSE),0)</f>
        <v>0</v>
      </c>
      <c r="W1665" s="264">
        <f t="shared" si="527"/>
        <v>0</v>
      </c>
      <c r="X1665" s="119" t="s">
        <v>169</v>
      </c>
      <c r="Y1665" s="209" t="s">
        <v>169</v>
      </c>
      <c r="Z1665" s="258"/>
      <c r="AA1665" s="253">
        <f t="shared" si="528"/>
        <v>0</v>
      </c>
      <c r="AB1665" s="253">
        <f t="shared" si="529"/>
        <v>0</v>
      </c>
      <c r="AC1665" s="253">
        <f t="shared" si="519"/>
        <v>0</v>
      </c>
      <c r="AD1665" s="253">
        <f t="shared" si="530"/>
        <v>0</v>
      </c>
      <c r="AE1665" s="268">
        <f t="shared" si="520"/>
        <v>0</v>
      </c>
      <c r="AF1665" s="269">
        <f t="shared" si="531"/>
        <v>0</v>
      </c>
      <c r="AG1665" s="270">
        <f t="shared" si="532"/>
        <v>0</v>
      </c>
      <c r="AH1665" s="121"/>
      <c r="AI1665" s="252"/>
      <c r="AJ1665" s="295"/>
      <c r="AK1665" s="301">
        <f t="shared" si="533"/>
        <v>0</v>
      </c>
      <c r="AL1665" s="119" t="s">
        <v>169</v>
      </c>
      <c r="AM1665" s="123" t="s">
        <v>169</v>
      </c>
      <c r="AN1665" s="122"/>
      <c r="AO1665" s="119" t="s">
        <v>169</v>
      </c>
      <c r="AP1665" s="123" t="s">
        <v>169</v>
      </c>
      <c r="AQ1665" s="124"/>
      <c r="AR1665" s="119" t="s">
        <v>169</v>
      </c>
      <c r="AS1665" s="123" t="s">
        <v>169</v>
      </c>
      <c r="AT1665" s="122"/>
      <c r="AU1665" s="280">
        <f t="shared" si="534"/>
        <v>0</v>
      </c>
      <c r="AV1665" s="281">
        <f t="shared" si="535"/>
        <v>0</v>
      </c>
      <c r="AW1665" s="291">
        <f t="shared" si="536"/>
        <v>0</v>
      </c>
      <c r="AX1665" s="283">
        <f t="shared" si="537"/>
        <v>0</v>
      </c>
    </row>
    <row r="1666" spans="1:50" ht="26.45" customHeight="1">
      <c r="A1666" s="117"/>
      <c r="B1666" s="245"/>
      <c r="C1666" s="136"/>
      <c r="D1666" s="208" t="str">
        <f t="shared" si="521"/>
        <v/>
      </c>
      <c r="E1666" s="129" t="s">
        <v>169</v>
      </c>
      <c r="F1666" s="209" t="s">
        <v>169</v>
      </c>
      <c r="G1666" s="135"/>
      <c r="H1666" s="258"/>
      <c r="I1666" s="259">
        <f t="shared" si="522"/>
        <v>0</v>
      </c>
      <c r="J1666" s="259">
        <f t="shared" si="523"/>
        <v>0</v>
      </c>
      <c r="K1666" s="259">
        <f t="shared" si="524"/>
        <v>0</v>
      </c>
      <c r="L1666" s="252"/>
      <c r="M1666" s="252"/>
      <c r="N1666" s="252"/>
      <c r="O1666" s="147">
        <v>0</v>
      </c>
      <c r="P1666" s="147">
        <v>0</v>
      </c>
      <c r="Q1666" s="137">
        <f t="shared" si="525"/>
        <v>0</v>
      </c>
      <c r="R1666" s="80">
        <f t="shared" si="526"/>
        <v>0</v>
      </c>
      <c r="S1666" s="147">
        <v>0</v>
      </c>
      <c r="T1666" s="121"/>
      <c r="U1666" s="263">
        <f>IFERROR(VLOOKUP(B1666,คำนวณตกเบิกวิทยฐานะ!$B$9:$P$1008,14,FALSE),0)</f>
        <v>0</v>
      </c>
      <c r="V1666" s="263">
        <f>IFERROR(VLOOKUP(B1666,คำนวณตกเบิกวิทยฐานะ!$B$9:$P$1008,15,FALSE),0)</f>
        <v>0</v>
      </c>
      <c r="W1666" s="264">
        <f t="shared" si="527"/>
        <v>0</v>
      </c>
      <c r="X1666" s="119" t="s">
        <v>169</v>
      </c>
      <c r="Y1666" s="209" t="s">
        <v>169</v>
      </c>
      <c r="Z1666" s="258"/>
      <c r="AA1666" s="253">
        <f t="shared" si="528"/>
        <v>0</v>
      </c>
      <c r="AB1666" s="253">
        <f t="shared" si="529"/>
        <v>0</v>
      </c>
      <c r="AC1666" s="253">
        <f t="shared" si="519"/>
        <v>0</v>
      </c>
      <c r="AD1666" s="253">
        <f t="shared" si="530"/>
        <v>0</v>
      </c>
      <c r="AE1666" s="268">
        <f t="shared" si="520"/>
        <v>0</v>
      </c>
      <c r="AF1666" s="269">
        <f t="shared" si="531"/>
        <v>0</v>
      </c>
      <c r="AG1666" s="270">
        <f t="shared" si="532"/>
        <v>0</v>
      </c>
      <c r="AH1666" s="121"/>
      <c r="AI1666" s="252"/>
      <c r="AJ1666" s="295"/>
      <c r="AK1666" s="301">
        <f t="shared" si="533"/>
        <v>0</v>
      </c>
      <c r="AL1666" s="119" t="s">
        <v>169</v>
      </c>
      <c r="AM1666" s="123" t="s">
        <v>169</v>
      </c>
      <c r="AN1666" s="122"/>
      <c r="AO1666" s="119" t="s">
        <v>169</v>
      </c>
      <c r="AP1666" s="123" t="s">
        <v>169</v>
      </c>
      <c r="AQ1666" s="124"/>
      <c r="AR1666" s="119" t="s">
        <v>169</v>
      </c>
      <c r="AS1666" s="123" t="s">
        <v>169</v>
      </c>
      <c r="AT1666" s="122"/>
      <c r="AU1666" s="280">
        <f t="shared" si="534"/>
        <v>0</v>
      </c>
      <c r="AV1666" s="281">
        <f t="shared" si="535"/>
        <v>0</v>
      </c>
      <c r="AW1666" s="291">
        <f t="shared" si="536"/>
        <v>0</v>
      </c>
      <c r="AX1666" s="283">
        <f t="shared" si="537"/>
        <v>0</v>
      </c>
    </row>
    <row r="1667" spans="1:50" ht="26.45" customHeight="1">
      <c r="A1667" s="117"/>
      <c r="B1667" s="245"/>
      <c r="C1667" s="136"/>
      <c r="D1667" s="208" t="str">
        <f t="shared" si="521"/>
        <v/>
      </c>
      <c r="E1667" s="129" t="s">
        <v>169</v>
      </c>
      <c r="F1667" s="209" t="s">
        <v>169</v>
      </c>
      <c r="G1667" s="135"/>
      <c r="H1667" s="258"/>
      <c r="I1667" s="259">
        <f t="shared" si="522"/>
        <v>0</v>
      </c>
      <c r="J1667" s="259">
        <f t="shared" si="523"/>
        <v>0</v>
      </c>
      <c r="K1667" s="259">
        <f t="shared" si="524"/>
        <v>0</v>
      </c>
      <c r="L1667" s="252"/>
      <c r="M1667" s="252"/>
      <c r="N1667" s="252"/>
      <c r="O1667" s="147">
        <v>0</v>
      </c>
      <c r="P1667" s="147">
        <v>0</v>
      </c>
      <c r="Q1667" s="137">
        <f t="shared" si="525"/>
        <v>0</v>
      </c>
      <c r="R1667" s="80">
        <f t="shared" si="526"/>
        <v>0</v>
      </c>
      <c r="S1667" s="147">
        <v>0</v>
      </c>
      <c r="T1667" s="121"/>
      <c r="U1667" s="263">
        <f>IFERROR(VLOOKUP(B1667,คำนวณตกเบิกวิทยฐานะ!$B$9:$P$1008,14,FALSE),0)</f>
        <v>0</v>
      </c>
      <c r="V1667" s="263">
        <f>IFERROR(VLOOKUP(B1667,คำนวณตกเบิกวิทยฐานะ!$B$9:$P$1008,15,FALSE),0)</f>
        <v>0</v>
      </c>
      <c r="W1667" s="264">
        <f t="shared" si="527"/>
        <v>0</v>
      </c>
      <c r="X1667" s="119" t="s">
        <v>169</v>
      </c>
      <c r="Y1667" s="209" t="s">
        <v>169</v>
      </c>
      <c r="Z1667" s="258"/>
      <c r="AA1667" s="253">
        <f t="shared" si="528"/>
        <v>0</v>
      </c>
      <c r="AB1667" s="253">
        <f t="shared" si="529"/>
        <v>0</v>
      </c>
      <c r="AC1667" s="253">
        <f t="shared" si="519"/>
        <v>0</v>
      </c>
      <c r="AD1667" s="253">
        <f t="shared" si="530"/>
        <v>0</v>
      </c>
      <c r="AE1667" s="268">
        <f t="shared" si="520"/>
        <v>0</v>
      </c>
      <c r="AF1667" s="269">
        <f t="shared" si="531"/>
        <v>0</v>
      </c>
      <c r="AG1667" s="270">
        <f t="shared" si="532"/>
        <v>0</v>
      </c>
      <c r="AH1667" s="121"/>
      <c r="AI1667" s="252"/>
      <c r="AJ1667" s="295"/>
      <c r="AK1667" s="301">
        <f t="shared" si="533"/>
        <v>0</v>
      </c>
      <c r="AL1667" s="119" t="s">
        <v>169</v>
      </c>
      <c r="AM1667" s="123" t="s">
        <v>169</v>
      </c>
      <c r="AN1667" s="122"/>
      <c r="AO1667" s="119" t="s">
        <v>169</v>
      </c>
      <c r="AP1667" s="123" t="s">
        <v>169</v>
      </c>
      <c r="AQ1667" s="124"/>
      <c r="AR1667" s="119" t="s">
        <v>169</v>
      </c>
      <c r="AS1667" s="123" t="s">
        <v>169</v>
      </c>
      <c r="AT1667" s="122"/>
      <c r="AU1667" s="280">
        <f t="shared" si="534"/>
        <v>0</v>
      </c>
      <c r="AV1667" s="281">
        <f t="shared" si="535"/>
        <v>0</v>
      </c>
      <c r="AW1667" s="291">
        <f t="shared" si="536"/>
        <v>0</v>
      </c>
      <c r="AX1667" s="283">
        <f t="shared" si="537"/>
        <v>0</v>
      </c>
    </row>
    <row r="1668" spans="1:50" ht="26.45" customHeight="1">
      <c r="A1668" s="117"/>
      <c r="B1668" s="245"/>
      <c r="C1668" s="136"/>
      <c r="D1668" s="208" t="str">
        <f t="shared" si="521"/>
        <v/>
      </c>
      <c r="E1668" s="129" t="s">
        <v>169</v>
      </c>
      <c r="F1668" s="209" t="s">
        <v>169</v>
      </c>
      <c r="G1668" s="135"/>
      <c r="H1668" s="258"/>
      <c r="I1668" s="259">
        <f t="shared" si="522"/>
        <v>0</v>
      </c>
      <c r="J1668" s="259">
        <f t="shared" si="523"/>
        <v>0</v>
      </c>
      <c r="K1668" s="259">
        <f t="shared" si="524"/>
        <v>0</v>
      </c>
      <c r="L1668" s="252"/>
      <c r="M1668" s="252"/>
      <c r="N1668" s="252"/>
      <c r="O1668" s="147">
        <v>0</v>
      </c>
      <c r="P1668" s="147">
        <v>0</v>
      </c>
      <c r="Q1668" s="137">
        <f t="shared" si="525"/>
        <v>0</v>
      </c>
      <c r="R1668" s="80">
        <f t="shared" si="526"/>
        <v>0</v>
      </c>
      <c r="S1668" s="147">
        <v>0</v>
      </c>
      <c r="T1668" s="121"/>
      <c r="U1668" s="263">
        <f>IFERROR(VLOOKUP(B1668,คำนวณตกเบิกวิทยฐานะ!$B$9:$P$1008,14,FALSE),0)</f>
        <v>0</v>
      </c>
      <c r="V1668" s="263">
        <f>IFERROR(VLOOKUP(B1668,คำนวณตกเบิกวิทยฐานะ!$B$9:$P$1008,15,FALSE),0)</f>
        <v>0</v>
      </c>
      <c r="W1668" s="264">
        <f t="shared" si="527"/>
        <v>0</v>
      </c>
      <c r="X1668" s="119" t="s">
        <v>169</v>
      </c>
      <c r="Y1668" s="209" t="s">
        <v>169</v>
      </c>
      <c r="Z1668" s="258"/>
      <c r="AA1668" s="253">
        <f t="shared" si="528"/>
        <v>0</v>
      </c>
      <c r="AB1668" s="253">
        <f t="shared" si="529"/>
        <v>0</v>
      </c>
      <c r="AC1668" s="253">
        <f t="shared" si="519"/>
        <v>0</v>
      </c>
      <c r="AD1668" s="253">
        <f t="shared" si="530"/>
        <v>0</v>
      </c>
      <c r="AE1668" s="268">
        <f t="shared" si="520"/>
        <v>0</v>
      </c>
      <c r="AF1668" s="269">
        <f t="shared" si="531"/>
        <v>0</v>
      </c>
      <c r="AG1668" s="270">
        <f t="shared" si="532"/>
        <v>0</v>
      </c>
      <c r="AH1668" s="121"/>
      <c r="AI1668" s="252"/>
      <c r="AJ1668" s="295"/>
      <c r="AK1668" s="301">
        <f t="shared" si="533"/>
        <v>0</v>
      </c>
      <c r="AL1668" s="119" t="s">
        <v>169</v>
      </c>
      <c r="AM1668" s="123" t="s">
        <v>169</v>
      </c>
      <c r="AN1668" s="122"/>
      <c r="AO1668" s="119" t="s">
        <v>169</v>
      </c>
      <c r="AP1668" s="123" t="s">
        <v>169</v>
      </c>
      <c r="AQ1668" s="124"/>
      <c r="AR1668" s="119" t="s">
        <v>169</v>
      </c>
      <c r="AS1668" s="123" t="s">
        <v>169</v>
      </c>
      <c r="AT1668" s="122"/>
      <c r="AU1668" s="280">
        <f t="shared" si="534"/>
        <v>0</v>
      </c>
      <c r="AV1668" s="281">
        <f t="shared" si="535"/>
        <v>0</v>
      </c>
      <c r="AW1668" s="291">
        <f t="shared" si="536"/>
        <v>0</v>
      </c>
      <c r="AX1668" s="283">
        <f t="shared" si="537"/>
        <v>0</v>
      </c>
    </row>
    <row r="1669" spans="1:50" ht="26.45" customHeight="1">
      <c r="A1669" s="117"/>
      <c r="B1669" s="245"/>
      <c r="C1669" s="136"/>
      <c r="D1669" s="208" t="str">
        <f t="shared" si="521"/>
        <v/>
      </c>
      <c r="E1669" s="129" t="s">
        <v>169</v>
      </c>
      <c r="F1669" s="209" t="s">
        <v>169</v>
      </c>
      <c r="G1669" s="135"/>
      <c r="H1669" s="258"/>
      <c r="I1669" s="259">
        <f t="shared" si="522"/>
        <v>0</v>
      </c>
      <c r="J1669" s="259">
        <f t="shared" si="523"/>
        <v>0</v>
      </c>
      <c r="K1669" s="259">
        <f t="shared" si="524"/>
        <v>0</v>
      </c>
      <c r="L1669" s="252"/>
      <c r="M1669" s="252"/>
      <c r="N1669" s="252"/>
      <c r="O1669" s="147">
        <v>0</v>
      </c>
      <c r="P1669" s="147">
        <v>0</v>
      </c>
      <c r="Q1669" s="137">
        <f t="shared" si="525"/>
        <v>0</v>
      </c>
      <c r="R1669" s="80">
        <f t="shared" si="526"/>
        <v>0</v>
      </c>
      <c r="S1669" s="147">
        <v>0</v>
      </c>
      <c r="T1669" s="121"/>
      <c r="U1669" s="263">
        <f>IFERROR(VLOOKUP(B1669,คำนวณตกเบิกวิทยฐานะ!$B$9:$P$1008,14,FALSE),0)</f>
        <v>0</v>
      </c>
      <c r="V1669" s="263">
        <f>IFERROR(VLOOKUP(B1669,คำนวณตกเบิกวิทยฐานะ!$B$9:$P$1008,15,FALSE),0)</f>
        <v>0</v>
      </c>
      <c r="W1669" s="264">
        <f t="shared" si="527"/>
        <v>0</v>
      </c>
      <c r="X1669" s="119" t="s">
        <v>169</v>
      </c>
      <c r="Y1669" s="209" t="s">
        <v>169</v>
      </c>
      <c r="Z1669" s="258"/>
      <c r="AA1669" s="253">
        <f t="shared" si="528"/>
        <v>0</v>
      </c>
      <c r="AB1669" s="253">
        <f t="shared" si="529"/>
        <v>0</v>
      </c>
      <c r="AC1669" s="253">
        <f t="shared" si="519"/>
        <v>0</v>
      </c>
      <c r="AD1669" s="253">
        <f t="shared" si="530"/>
        <v>0</v>
      </c>
      <c r="AE1669" s="268">
        <f t="shared" si="520"/>
        <v>0</v>
      </c>
      <c r="AF1669" s="269">
        <f t="shared" si="531"/>
        <v>0</v>
      </c>
      <c r="AG1669" s="270">
        <f t="shared" si="532"/>
        <v>0</v>
      </c>
      <c r="AH1669" s="121"/>
      <c r="AI1669" s="252"/>
      <c r="AJ1669" s="295"/>
      <c r="AK1669" s="301">
        <f t="shared" si="533"/>
        <v>0</v>
      </c>
      <c r="AL1669" s="119" t="s">
        <v>169</v>
      </c>
      <c r="AM1669" s="123" t="s">
        <v>169</v>
      </c>
      <c r="AN1669" s="122"/>
      <c r="AO1669" s="119" t="s">
        <v>169</v>
      </c>
      <c r="AP1669" s="123" t="s">
        <v>169</v>
      </c>
      <c r="AQ1669" s="124"/>
      <c r="AR1669" s="119" t="s">
        <v>169</v>
      </c>
      <c r="AS1669" s="123" t="s">
        <v>169</v>
      </c>
      <c r="AT1669" s="122"/>
      <c r="AU1669" s="280">
        <f t="shared" si="534"/>
        <v>0</v>
      </c>
      <c r="AV1669" s="281">
        <f t="shared" si="535"/>
        <v>0</v>
      </c>
      <c r="AW1669" s="291">
        <f t="shared" si="536"/>
        <v>0</v>
      </c>
      <c r="AX1669" s="283">
        <f t="shared" si="537"/>
        <v>0</v>
      </c>
    </row>
    <row r="1670" spans="1:50" ht="26.45" customHeight="1">
      <c r="A1670" s="117"/>
      <c r="B1670" s="245"/>
      <c r="C1670" s="136"/>
      <c r="D1670" s="208" t="str">
        <f t="shared" si="521"/>
        <v/>
      </c>
      <c r="E1670" s="129" t="s">
        <v>169</v>
      </c>
      <c r="F1670" s="209" t="s">
        <v>169</v>
      </c>
      <c r="G1670" s="135"/>
      <c r="H1670" s="258"/>
      <c r="I1670" s="259">
        <f t="shared" si="522"/>
        <v>0</v>
      </c>
      <c r="J1670" s="259">
        <f t="shared" si="523"/>
        <v>0</v>
      </c>
      <c r="K1670" s="259">
        <f t="shared" si="524"/>
        <v>0</v>
      </c>
      <c r="L1670" s="252"/>
      <c r="M1670" s="252"/>
      <c r="N1670" s="252"/>
      <c r="O1670" s="147">
        <v>0</v>
      </c>
      <c r="P1670" s="147">
        <v>0</v>
      </c>
      <c r="Q1670" s="137">
        <f t="shared" si="525"/>
        <v>0</v>
      </c>
      <c r="R1670" s="80">
        <f t="shared" si="526"/>
        <v>0</v>
      </c>
      <c r="S1670" s="147">
        <v>0</v>
      </c>
      <c r="T1670" s="121"/>
      <c r="U1670" s="263">
        <f>IFERROR(VLOOKUP(B1670,คำนวณตกเบิกวิทยฐานะ!$B$9:$P$1008,14,FALSE),0)</f>
        <v>0</v>
      </c>
      <c r="V1670" s="263">
        <f>IFERROR(VLOOKUP(B1670,คำนวณตกเบิกวิทยฐานะ!$B$9:$P$1008,15,FALSE),0)</f>
        <v>0</v>
      </c>
      <c r="W1670" s="264">
        <f t="shared" si="527"/>
        <v>0</v>
      </c>
      <c r="X1670" s="119" t="s">
        <v>169</v>
      </c>
      <c r="Y1670" s="209" t="s">
        <v>169</v>
      </c>
      <c r="Z1670" s="258"/>
      <c r="AA1670" s="253">
        <f t="shared" si="528"/>
        <v>0</v>
      </c>
      <c r="AB1670" s="253">
        <f t="shared" si="529"/>
        <v>0</v>
      </c>
      <c r="AC1670" s="253">
        <f t="shared" si="519"/>
        <v>0</v>
      </c>
      <c r="AD1670" s="253">
        <f t="shared" si="530"/>
        <v>0</v>
      </c>
      <c r="AE1670" s="268">
        <f t="shared" si="520"/>
        <v>0</v>
      </c>
      <c r="AF1670" s="269">
        <f t="shared" si="531"/>
        <v>0</v>
      </c>
      <c r="AG1670" s="270">
        <f t="shared" si="532"/>
        <v>0</v>
      </c>
      <c r="AH1670" s="121"/>
      <c r="AI1670" s="252"/>
      <c r="AJ1670" s="295"/>
      <c r="AK1670" s="301">
        <f t="shared" si="533"/>
        <v>0</v>
      </c>
      <c r="AL1670" s="119" t="s">
        <v>169</v>
      </c>
      <c r="AM1670" s="123" t="s">
        <v>169</v>
      </c>
      <c r="AN1670" s="122"/>
      <c r="AO1670" s="119" t="s">
        <v>169</v>
      </c>
      <c r="AP1670" s="123" t="s">
        <v>169</v>
      </c>
      <c r="AQ1670" s="124"/>
      <c r="AR1670" s="119" t="s">
        <v>169</v>
      </c>
      <c r="AS1670" s="123" t="s">
        <v>169</v>
      </c>
      <c r="AT1670" s="122"/>
      <c r="AU1670" s="280">
        <f t="shared" si="534"/>
        <v>0</v>
      </c>
      <c r="AV1670" s="281">
        <f t="shared" si="535"/>
        <v>0</v>
      </c>
      <c r="AW1670" s="291">
        <f t="shared" si="536"/>
        <v>0</v>
      </c>
      <c r="AX1670" s="283">
        <f t="shared" si="537"/>
        <v>0</v>
      </c>
    </row>
    <row r="1671" spans="1:50" ht="26.45" customHeight="1">
      <c r="A1671" s="117"/>
      <c r="B1671" s="245"/>
      <c r="C1671" s="136"/>
      <c r="D1671" s="208" t="str">
        <f t="shared" si="521"/>
        <v/>
      </c>
      <c r="E1671" s="129" t="s">
        <v>169</v>
      </c>
      <c r="F1671" s="209" t="s">
        <v>169</v>
      </c>
      <c r="G1671" s="135"/>
      <c r="H1671" s="258"/>
      <c r="I1671" s="259">
        <f t="shared" si="522"/>
        <v>0</v>
      </c>
      <c r="J1671" s="259">
        <f t="shared" si="523"/>
        <v>0</v>
      </c>
      <c r="K1671" s="259">
        <f t="shared" si="524"/>
        <v>0</v>
      </c>
      <c r="L1671" s="252"/>
      <c r="M1671" s="252"/>
      <c r="N1671" s="252"/>
      <c r="O1671" s="147">
        <v>0</v>
      </c>
      <c r="P1671" s="147">
        <v>0</v>
      </c>
      <c r="Q1671" s="137">
        <f t="shared" si="525"/>
        <v>0</v>
      </c>
      <c r="R1671" s="80">
        <f t="shared" si="526"/>
        <v>0</v>
      </c>
      <c r="S1671" s="147">
        <v>0</v>
      </c>
      <c r="T1671" s="121"/>
      <c r="U1671" s="263">
        <f>IFERROR(VLOOKUP(B1671,คำนวณตกเบิกวิทยฐานะ!$B$9:$P$1008,14,FALSE),0)</f>
        <v>0</v>
      </c>
      <c r="V1671" s="263">
        <f>IFERROR(VLOOKUP(B1671,คำนวณตกเบิกวิทยฐานะ!$B$9:$P$1008,15,FALSE),0)</f>
        <v>0</v>
      </c>
      <c r="W1671" s="264">
        <f t="shared" si="527"/>
        <v>0</v>
      </c>
      <c r="X1671" s="119" t="s">
        <v>169</v>
      </c>
      <c r="Y1671" s="209" t="s">
        <v>169</v>
      </c>
      <c r="Z1671" s="258"/>
      <c r="AA1671" s="253">
        <f t="shared" si="528"/>
        <v>0</v>
      </c>
      <c r="AB1671" s="253">
        <f t="shared" si="529"/>
        <v>0</v>
      </c>
      <c r="AC1671" s="253">
        <f t="shared" si="519"/>
        <v>0</v>
      </c>
      <c r="AD1671" s="253">
        <f t="shared" si="530"/>
        <v>0</v>
      </c>
      <c r="AE1671" s="268">
        <f t="shared" si="520"/>
        <v>0</v>
      </c>
      <c r="AF1671" s="269">
        <f t="shared" si="531"/>
        <v>0</v>
      </c>
      <c r="AG1671" s="270">
        <f t="shared" si="532"/>
        <v>0</v>
      </c>
      <c r="AH1671" s="121"/>
      <c r="AI1671" s="252"/>
      <c r="AJ1671" s="295"/>
      <c r="AK1671" s="301">
        <f t="shared" si="533"/>
        <v>0</v>
      </c>
      <c r="AL1671" s="119" t="s">
        <v>169</v>
      </c>
      <c r="AM1671" s="123" t="s">
        <v>169</v>
      </c>
      <c r="AN1671" s="122"/>
      <c r="AO1671" s="119" t="s">
        <v>169</v>
      </c>
      <c r="AP1671" s="123" t="s">
        <v>169</v>
      </c>
      <c r="AQ1671" s="124"/>
      <c r="AR1671" s="119" t="s">
        <v>169</v>
      </c>
      <c r="AS1671" s="123" t="s">
        <v>169</v>
      </c>
      <c r="AT1671" s="122"/>
      <c r="AU1671" s="280">
        <f t="shared" si="534"/>
        <v>0</v>
      </c>
      <c r="AV1671" s="281">
        <f t="shared" si="535"/>
        <v>0</v>
      </c>
      <c r="AW1671" s="291">
        <f t="shared" si="536"/>
        <v>0</v>
      </c>
      <c r="AX1671" s="283">
        <f t="shared" si="537"/>
        <v>0</v>
      </c>
    </row>
    <row r="1672" spans="1:50" ht="26.45" customHeight="1">
      <c r="A1672" s="117"/>
      <c r="B1672" s="245"/>
      <c r="C1672" s="136"/>
      <c r="D1672" s="208" t="str">
        <f t="shared" si="521"/>
        <v/>
      </c>
      <c r="E1672" s="129" t="s">
        <v>169</v>
      </c>
      <c r="F1672" s="209" t="s">
        <v>169</v>
      </c>
      <c r="G1672" s="135"/>
      <c r="H1672" s="258"/>
      <c r="I1672" s="259">
        <f t="shared" si="522"/>
        <v>0</v>
      </c>
      <c r="J1672" s="259">
        <f t="shared" si="523"/>
        <v>0</v>
      </c>
      <c r="K1672" s="259">
        <f t="shared" si="524"/>
        <v>0</v>
      </c>
      <c r="L1672" s="252"/>
      <c r="M1672" s="252"/>
      <c r="N1672" s="252"/>
      <c r="O1672" s="147">
        <v>0</v>
      </c>
      <c r="P1672" s="147">
        <v>0</v>
      </c>
      <c r="Q1672" s="137">
        <f t="shared" si="525"/>
        <v>0</v>
      </c>
      <c r="R1672" s="80">
        <f t="shared" si="526"/>
        <v>0</v>
      </c>
      <c r="S1672" s="147">
        <v>0</v>
      </c>
      <c r="T1672" s="121"/>
      <c r="U1672" s="263">
        <f>IFERROR(VLOOKUP(B1672,คำนวณตกเบิกวิทยฐานะ!$B$9:$P$1008,14,FALSE),0)</f>
        <v>0</v>
      </c>
      <c r="V1672" s="263">
        <f>IFERROR(VLOOKUP(B1672,คำนวณตกเบิกวิทยฐานะ!$B$9:$P$1008,15,FALSE),0)</f>
        <v>0</v>
      </c>
      <c r="W1672" s="264">
        <f t="shared" si="527"/>
        <v>0</v>
      </c>
      <c r="X1672" s="119" t="s">
        <v>169</v>
      </c>
      <c r="Y1672" s="209" t="s">
        <v>169</v>
      </c>
      <c r="Z1672" s="258"/>
      <c r="AA1672" s="253">
        <f t="shared" si="528"/>
        <v>0</v>
      </c>
      <c r="AB1672" s="253">
        <f t="shared" si="529"/>
        <v>0</v>
      </c>
      <c r="AC1672" s="253">
        <f t="shared" si="519"/>
        <v>0</v>
      </c>
      <c r="AD1672" s="253">
        <f t="shared" si="530"/>
        <v>0</v>
      </c>
      <c r="AE1672" s="268">
        <f t="shared" si="520"/>
        <v>0</v>
      </c>
      <c r="AF1672" s="269">
        <f t="shared" si="531"/>
        <v>0</v>
      </c>
      <c r="AG1672" s="270">
        <f t="shared" si="532"/>
        <v>0</v>
      </c>
      <c r="AH1672" s="121"/>
      <c r="AI1672" s="252"/>
      <c r="AJ1672" s="295"/>
      <c r="AK1672" s="301">
        <f t="shared" si="533"/>
        <v>0</v>
      </c>
      <c r="AL1672" s="119" t="s">
        <v>169</v>
      </c>
      <c r="AM1672" s="123" t="s">
        <v>169</v>
      </c>
      <c r="AN1672" s="122"/>
      <c r="AO1672" s="119" t="s">
        <v>169</v>
      </c>
      <c r="AP1672" s="123" t="s">
        <v>169</v>
      </c>
      <c r="AQ1672" s="124"/>
      <c r="AR1672" s="119" t="s">
        <v>169</v>
      </c>
      <c r="AS1672" s="123" t="s">
        <v>169</v>
      </c>
      <c r="AT1672" s="122"/>
      <c r="AU1672" s="280">
        <f t="shared" si="534"/>
        <v>0</v>
      </c>
      <c r="AV1672" s="281">
        <f t="shared" si="535"/>
        <v>0</v>
      </c>
      <c r="AW1672" s="291">
        <f t="shared" si="536"/>
        <v>0</v>
      </c>
      <c r="AX1672" s="283">
        <f t="shared" si="537"/>
        <v>0</v>
      </c>
    </row>
    <row r="1673" spans="1:50" ht="26.45" customHeight="1">
      <c r="A1673" s="117"/>
      <c r="B1673" s="245"/>
      <c r="C1673" s="136"/>
      <c r="D1673" s="208" t="str">
        <f t="shared" si="521"/>
        <v/>
      </c>
      <c r="E1673" s="129" t="s">
        <v>169</v>
      </c>
      <c r="F1673" s="209" t="s">
        <v>169</v>
      </c>
      <c r="G1673" s="135"/>
      <c r="H1673" s="258"/>
      <c r="I1673" s="259">
        <f t="shared" si="522"/>
        <v>0</v>
      </c>
      <c r="J1673" s="259">
        <f t="shared" si="523"/>
        <v>0</v>
      </c>
      <c r="K1673" s="259">
        <f t="shared" si="524"/>
        <v>0</v>
      </c>
      <c r="L1673" s="252"/>
      <c r="M1673" s="252"/>
      <c r="N1673" s="252"/>
      <c r="O1673" s="147">
        <v>0</v>
      </c>
      <c r="P1673" s="147">
        <v>0</v>
      </c>
      <c r="Q1673" s="137">
        <f t="shared" si="525"/>
        <v>0</v>
      </c>
      <c r="R1673" s="80">
        <f t="shared" si="526"/>
        <v>0</v>
      </c>
      <c r="S1673" s="147">
        <v>0</v>
      </c>
      <c r="T1673" s="121"/>
      <c r="U1673" s="263">
        <f>IFERROR(VLOOKUP(B1673,คำนวณตกเบิกวิทยฐานะ!$B$9:$P$1008,14,FALSE),0)</f>
        <v>0</v>
      </c>
      <c r="V1673" s="263">
        <f>IFERROR(VLOOKUP(B1673,คำนวณตกเบิกวิทยฐานะ!$B$9:$P$1008,15,FALSE),0)</f>
        <v>0</v>
      </c>
      <c r="W1673" s="264">
        <f t="shared" si="527"/>
        <v>0</v>
      </c>
      <c r="X1673" s="119" t="s">
        <v>169</v>
      </c>
      <c r="Y1673" s="209" t="s">
        <v>169</v>
      </c>
      <c r="Z1673" s="258"/>
      <c r="AA1673" s="253">
        <f t="shared" si="528"/>
        <v>0</v>
      </c>
      <c r="AB1673" s="253">
        <f t="shared" si="529"/>
        <v>0</v>
      </c>
      <c r="AC1673" s="253">
        <f t="shared" si="519"/>
        <v>0</v>
      </c>
      <c r="AD1673" s="253">
        <f t="shared" si="530"/>
        <v>0</v>
      </c>
      <c r="AE1673" s="268">
        <f t="shared" si="520"/>
        <v>0</v>
      </c>
      <c r="AF1673" s="269">
        <f t="shared" si="531"/>
        <v>0</v>
      </c>
      <c r="AG1673" s="270">
        <f t="shared" si="532"/>
        <v>0</v>
      </c>
      <c r="AH1673" s="121"/>
      <c r="AI1673" s="252"/>
      <c r="AJ1673" s="295"/>
      <c r="AK1673" s="301">
        <f t="shared" si="533"/>
        <v>0</v>
      </c>
      <c r="AL1673" s="119" t="s">
        <v>169</v>
      </c>
      <c r="AM1673" s="123" t="s">
        <v>169</v>
      </c>
      <c r="AN1673" s="122"/>
      <c r="AO1673" s="119" t="s">
        <v>169</v>
      </c>
      <c r="AP1673" s="123" t="s">
        <v>169</v>
      </c>
      <c r="AQ1673" s="124"/>
      <c r="AR1673" s="119" t="s">
        <v>169</v>
      </c>
      <c r="AS1673" s="123" t="s">
        <v>169</v>
      </c>
      <c r="AT1673" s="122"/>
      <c r="AU1673" s="280">
        <f t="shared" si="534"/>
        <v>0</v>
      </c>
      <c r="AV1673" s="281">
        <f t="shared" si="535"/>
        <v>0</v>
      </c>
      <c r="AW1673" s="291">
        <f t="shared" si="536"/>
        <v>0</v>
      </c>
      <c r="AX1673" s="283">
        <f t="shared" si="537"/>
        <v>0</v>
      </c>
    </row>
    <row r="1674" spans="1:50" ht="26.45" customHeight="1">
      <c r="A1674" s="117"/>
      <c r="B1674" s="245"/>
      <c r="C1674" s="136"/>
      <c r="D1674" s="208" t="str">
        <f t="shared" si="521"/>
        <v/>
      </c>
      <c r="E1674" s="129" t="s">
        <v>169</v>
      </c>
      <c r="F1674" s="209" t="s">
        <v>169</v>
      </c>
      <c r="G1674" s="135"/>
      <c r="H1674" s="258"/>
      <c r="I1674" s="259">
        <f t="shared" si="522"/>
        <v>0</v>
      </c>
      <c r="J1674" s="259">
        <f t="shared" si="523"/>
        <v>0</v>
      </c>
      <c r="K1674" s="259">
        <f t="shared" si="524"/>
        <v>0</v>
      </c>
      <c r="L1674" s="252"/>
      <c r="M1674" s="252"/>
      <c r="N1674" s="252"/>
      <c r="O1674" s="147">
        <v>0</v>
      </c>
      <c r="P1674" s="147">
        <v>0</v>
      </c>
      <c r="Q1674" s="137">
        <f t="shared" si="525"/>
        <v>0</v>
      </c>
      <c r="R1674" s="80">
        <f t="shared" si="526"/>
        <v>0</v>
      </c>
      <c r="S1674" s="147">
        <v>0</v>
      </c>
      <c r="T1674" s="121"/>
      <c r="U1674" s="263">
        <f>IFERROR(VLOOKUP(B1674,คำนวณตกเบิกวิทยฐานะ!$B$9:$P$1008,14,FALSE),0)</f>
        <v>0</v>
      </c>
      <c r="V1674" s="263">
        <f>IFERROR(VLOOKUP(B1674,คำนวณตกเบิกวิทยฐานะ!$B$9:$P$1008,15,FALSE),0)</f>
        <v>0</v>
      </c>
      <c r="W1674" s="264">
        <f t="shared" si="527"/>
        <v>0</v>
      </c>
      <c r="X1674" s="119" t="s">
        <v>169</v>
      </c>
      <c r="Y1674" s="209" t="s">
        <v>169</v>
      </c>
      <c r="Z1674" s="258"/>
      <c r="AA1674" s="253">
        <f t="shared" si="528"/>
        <v>0</v>
      </c>
      <c r="AB1674" s="253">
        <f t="shared" si="529"/>
        <v>0</v>
      </c>
      <c r="AC1674" s="253">
        <f t="shared" si="519"/>
        <v>0</v>
      </c>
      <c r="AD1674" s="253">
        <f t="shared" si="530"/>
        <v>0</v>
      </c>
      <c r="AE1674" s="268">
        <f t="shared" si="520"/>
        <v>0</v>
      </c>
      <c r="AF1674" s="269">
        <f t="shared" si="531"/>
        <v>0</v>
      </c>
      <c r="AG1674" s="270">
        <f t="shared" si="532"/>
        <v>0</v>
      </c>
      <c r="AH1674" s="121"/>
      <c r="AI1674" s="252"/>
      <c r="AJ1674" s="295"/>
      <c r="AK1674" s="301">
        <f t="shared" si="533"/>
        <v>0</v>
      </c>
      <c r="AL1674" s="119" t="s">
        <v>169</v>
      </c>
      <c r="AM1674" s="123" t="s">
        <v>169</v>
      </c>
      <c r="AN1674" s="122"/>
      <c r="AO1674" s="119" t="s">
        <v>169</v>
      </c>
      <c r="AP1674" s="123" t="s">
        <v>169</v>
      </c>
      <c r="AQ1674" s="124"/>
      <c r="AR1674" s="119" t="s">
        <v>169</v>
      </c>
      <c r="AS1674" s="123" t="s">
        <v>169</v>
      </c>
      <c r="AT1674" s="122"/>
      <c r="AU1674" s="280">
        <f t="shared" si="534"/>
        <v>0</v>
      </c>
      <c r="AV1674" s="281">
        <f t="shared" si="535"/>
        <v>0</v>
      </c>
      <c r="AW1674" s="291">
        <f t="shared" si="536"/>
        <v>0</v>
      </c>
      <c r="AX1674" s="283">
        <f t="shared" si="537"/>
        <v>0</v>
      </c>
    </row>
    <row r="1675" spans="1:50" ht="26.45" customHeight="1">
      <c r="A1675" s="117"/>
      <c r="B1675" s="245"/>
      <c r="C1675" s="136"/>
      <c r="D1675" s="208" t="str">
        <f t="shared" si="521"/>
        <v/>
      </c>
      <c r="E1675" s="129" t="s">
        <v>169</v>
      </c>
      <c r="F1675" s="209" t="s">
        <v>169</v>
      </c>
      <c r="G1675" s="135"/>
      <c r="H1675" s="258"/>
      <c r="I1675" s="259">
        <f t="shared" si="522"/>
        <v>0</v>
      </c>
      <c r="J1675" s="259">
        <f t="shared" si="523"/>
        <v>0</v>
      </c>
      <c r="K1675" s="259">
        <f t="shared" si="524"/>
        <v>0</v>
      </c>
      <c r="L1675" s="252"/>
      <c r="M1675" s="252"/>
      <c r="N1675" s="252"/>
      <c r="O1675" s="147">
        <v>0</v>
      </c>
      <c r="P1675" s="147">
        <v>0</v>
      </c>
      <c r="Q1675" s="137">
        <f t="shared" si="525"/>
        <v>0</v>
      </c>
      <c r="R1675" s="80">
        <f t="shared" si="526"/>
        <v>0</v>
      </c>
      <c r="S1675" s="147">
        <v>0</v>
      </c>
      <c r="T1675" s="121"/>
      <c r="U1675" s="263">
        <f>IFERROR(VLOOKUP(B1675,คำนวณตกเบิกวิทยฐานะ!$B$9:$P$1008,14,FALSE),0)</f>
        <v>0</v>
      </c>
      <c r="V1675" s="263">
        <f>IFERROR(VLOOKUP(B1675,คำนวณตกเบิกวิทยฐานะ!$B$9:$P$1008,15,FALSE),0)</f>
        <v>0</v>
      </c>
      <c r="W1675" s="264">
        <f t="shared" si="527"/>
        <v>0</v>
      </c>
      <c r="X1675" s="119" t="s">
        <v>169</v>
      </c>
      <c r="Y1675" s="209" t="s">
        <v>169</v>
      </c>
      <c r="Z1675" s="258"/>
      <c r="AA1675" s="253">
        <f t="shared" si="528"/>
        <v>0</v>
      </c>
      <c r="AB1675" s="253">
        <f t="shared" si="529"/>
        <v>0</v>
      </c>
      <c r="AC1675" s="253">
        <f t="shared" si="519"/>
        <v>0</v>
      </c>
      <c r="AD1675" s="253">
        <f t="shared" si="530"/>
        <v>0</v>
      </c>
      <c r="AE1675" s="268">
        <f t="shared" si="520"/>
        <v>0</v>
      </c>
      <c r="AF1675" s="269">
        <f t="shared" si="531"/>
        <v>0</v>
      </c>
      <c r="AG1675" s="270">
        <f t="shared" si="532"/>
        <v>0</v>
      </c>
      <c r="AH1675" s="121"/>
      <c r="AI1675" s="252"/>
      <c r="AJ1675" s="295"/>
      <c r="AK1675" s="301">
        <f t="shared" si="533"/>
        <v>0</v>
      </c>
      <c r="AL1675" s="119" t="s">
        <v>169</v>
      </c>
      <c r="AM1675" s="123" t="s">
        <v>169</v>
      </c>
      <c r="AN1675" s="122"/>
      <c r="AO1675" s="119" t="s">
        <v>169</v>
      </c>
      <c r="AP1675" s="123" t="s">
        <v>169</v>
      </c>
      <c r="AQ1675" s="124"/>
      <c r="AR1675" s="119" t="s">
        <v>169</v>
      </c>
      <c r="AS1675" s="123" t="s">
        <v>169</v>
      </c>
      <c r="AT1675" s="122"/>
      <c r="AU1675" s="280">
        <f t="shared" si="534"/>
        <v>0</v>
      </c>
      <c r="AV1675" s="281">
        <f t="shared" si="535"/>
        <v>0</v>
      </c>
      <c r="AW1675" s="291">
        <f t="shared" si="536"/>
        <v>0</v>
      </c>
      <c r="AX1675" s="283">
        <f t="shared" si="537"/>
        <v>0</v>
      </c>
    </row>
    <row r="1676" spans="1:50" ht="26.45" customHeight="1">
      <c r="A1676" s="117"/>
      <c r="B1676" s="245"/>
      <c r="C1676" s="136"/>
      <c r="D1676" s="208" t="str">
        <f t="shared" si="521"/>
        <v/>
      </c>
      <c r="E1676" s="129" t="s">
        <v>169</v>
      </c>
      <c r="F1676" s="209" t="s">
        <v>169</v>
      </c>
      <c r="G1676" s="135"/>
      <c r="H1676" s="258"/>
      <c r="I1676" s="259">
        <f t="shared" si="522"/>
        <v>0</v>
      </c>
      <c r="J1676" s="259">
        <f t="shared" si="523"/>
        <v>0</v>
      </c>
      <c r="K1676" s="259">
        <f t="shared" si="524"/>
        <v>0</v>
      </c>
      <c r="L1676" s="252"/>
      <c r="M1676" s="252"/>
      <c r="N1676" s="252"/>
      <c r="O1676" s="147">
        <v>0</v>
      </c>
      <c r="P1676" s="147">
        <v>0</v>
      </c>
      <c r="Q1676" s="137">
        <f t="shared" si="525"/>
        <v>0</v>
      </c>
      <c r="R1676" s="80">
        <f t="shared" si="526"/>
        <v>0</v>
      </c>
      <c r="S1676" s="147">
        <v>0</v>
      </c>
      <c r="T1676" s="121"/>
      <c r="U1676" s="263">
        <f>IFERROR(VLOOKUP(B1676,คำนวณตกเบิกวิทยฐานะ!$B$9:$P$1008,14,FALSE),0)</f>
        <v>0</v>
      </c>
      <c r="V1676" s="263">
        <f>IFERROR(VLOOKUP(B1676,คำนวณตกเบิกวิทยฐานะ!$B$9:$P$1008,15,FALSE),0)</f>
        <v>0</v>
      </c>
      <c r="W1676" s="264">
        <f t="shared" si="527"/>
        <v>0</v>
      </c>
      <c r="X1676" s="119" t="s">
        <v>169</v>
      </c>
      <c r="Y1676" s="209" t="s">
        <v>169</v>
      </c>
      <c r="Z1676" s="258"/>
      <c r="AA1676" s="253">
        <f t="shared" si="528"/>
        <v>0</v>
      </c>
      <c r="AB1676" s="253">
        <f t="shared" si="529"/>
        <v>0</v>
      </c>
      <c r="AC1676" s="253">
        <f t="shared" si="519"/>
        <v>0</v>
      </c>
      <c r="AD1676" s="253">
        <f t="shared" si="530"/>
        <v>0</v>
      </c>
      <c r="AE1676" s="268">
        <f t="shared" si="520"/>
        <v>0</v>
      </c>
      <c r="AF1676" s="269">
        <f t="shared" si="531"/>
        <v>0</v>
      </c>
      <c r="AG1676" s="270">
        <f t="shared" si="532"/>
        <v>0</v>
      </c>
      <c r="AH1676" s="121"/>
      <c r="AI1676" s="252"/>
      <c r="AJ1676" s="295"/>
      <c r="AK1676" s="301">
        <f t="shared" si="533"/>
        <v>0</v>
      </c>
      <c r="AL1676" s="119" t="s">
        <v>169</v>
      </c>
      <c r="AM1676" s="123" t="s">
        <v>169</v>
      </c>
      <c r="AN1676" s="122"/>
      <c r="AO1676" s="119" t="s">
        <v>169</v>
      </c>
      <c r="AP1676" s="123" t="s">
        <v>169</v>
      </c>
      <c r="AQ1676" s="124"/>
      <c r="AR1676" s="119" t="s">
        <v>169</v>
      </c>
      <c r="AS1676" s="123" t="s">
        <v>169</v>
      </c>
      <c r="AT1676" s="122"/>
      <c r="AU1676" s="280">
        <f t="shared" si="534"/>
        <v>0</v>
      </c>
      <c r="AV1676" s="281">
        <f t="shared" si="535"/>
        <v>0</v>
      </c>
      <c r="AW1676" s="291">
        <f t="shared" si="536"/>
        <v>0</v>
      </c>
      <c r="AX1676" s="283">
        <f t="shared" si="537"/>
        <v>0</v>
      </c>
    </row>
    <row r="1677" spans="1:50" ht="26.45" customHeight="1">
      <c r="A1677" s="117"/>
      <c r="B1677" s="245"/>
      <c r="C1677" s="136"/>
      <c r="D1677" s="208" t="str">
        <f t="shared" si="521"/>
        <v/>
      </c>
      <c r="E1677" s="129" t="s">
        <v>169</v>
      </c>
      <c r="F1677" s="209" t="s">
        <v>169</v>
      </c>
      <c r="G1677" s="135"/>
      <c r="H1677" s="258"/>
      <c r="I1677" s="259">
        <f t="shared" si="522"/>
        <v>0</v>
      </c>
      <c r="J1677" s="259">
        <f t="shared" si="523"/>
        <v>0</v>
      </c>
      <c r="K1677" s="259">
        <f t="shared" si="524"/>
        <v>0</v>
      </c>
      <c r="L1677" s="252"/>
      <c r="M1677" s="252"/>
      <c r="N1677" s="252"/>
      <c r="O1677" s="147">
        <v>0</v>
      </c>
      <c r="P1677" s="147">
        <v>0</v>
      </c>
      <c r="Q1677" s="137">
        <f t="shared" si="525"/>
        <v>0</v>
      </c>
      <c r="R1677" s="80">
        <f t="shared" si="526"/>
        <v>0</v>
      </c>
      <c r="S1677" s="147">
        <v>0</v>
      </c>
      <c r="T1677" s="121"/>
      <c r="U1677" s="263">
        <f>IFERROR(VLOOKUP(B1677,คำนวณตกเบิกวิทยฐานะ!$B$9:$P$1008,14,FALSE),0)</f>
        <v>0</v>
      </c>
      <c r="V1677" s="263">
        <f>IFERROR(VLOOKUP(B1677,คำนวณตกเบิกวิทยฐานะ!$B$9:$P$1008,15,FALSE),0)</f>
        <v>0</v>
      </c>
      <c r="W1677" s="264">
        <f t="shared" si="527"/>
        <v>0</v>
      </c>
      <c r="X1677" s="119" t="s">
        <v>169</v>
      </c>
      <c r="Y1677" s="209" t="s">
        <v>169</v>
      </c>
      <c r="Z1677" s="258"/>
      <c r="AA1677" s="253">
        <f t="shared" si="528"/>
        <v>0</v>
      </c>
      <c r="AB1677" s="253">
        <f t="shared" si="529"/>
        <v>0</v>
      </c>
      <c r="AC1677" s="253">
        <f t="shared" si="519"/>
        <v>0</v>
      </c>
      <c r="AD1677" s="253">
        <f t="shared" si="530"/>
        <v>0</v>
      </c>
      <c r="AE1677" s="268">
        <f t="shared" si="520"/>
        <v>0</v>
      </c>
      <c r="AF1677" s="269">
        <f t="shared" si="531"/>
        <v>0</v>
      </c>
      <c r="AG1677" s="270">
        <f t="shared" si="532"/>
        <v>0</v>
      </c>
      <c r="AH1677" s="121"/>
      <c r="AI1677" s="252"/>
      <c r="AJ1677" s="295"/>
      <c r="AK1677" s="301">
        <f t="shared" si="533"/>
        <v>0</v>
      </c>
      <c r="AL1677" s="119" t="s">
        <v>169</v>
      </c>
      <c r="AM1677" s="123" t="s">
        <v>169</v>
      </c>
      <c r="AN1677" s="122"/>
      <c r="AO1677" s="119" t="s">
        <v>169</v>
      </c>
      <c r="AP1677" s="123" t="s">
        <v>169</v>
      </c>
      <c r="AQ1677" s="124"/>
      <c r="AR1677" s="119" t="s">
        <v>169</v>
      </c>
      <c r="AS1677" s="123" t="s">
        <v>169</v>
      </c>
      <c r="AT1677" s="122"/>
      <c r="AU1677" s="280">
        <f t="shared" si="534"/>
        <v>0</v>
      </c>
      <c r="AV1677" s="281">
        <f t="shared" si="535"/>
        <v>0</v>
      </c>
      <c r="AW1677" s="291">
        <f t="shared" si="536"/>
        <v>0</v>
      </c>
      <c r="AX1677" s="283">
        <f t="shared" si="537"/>
        <v>0</v>
      </c>
    </row>
    <row r="1678" spans="1:50" ht="26.45" customHeight="1">
      <c r="A1678" s="117"/>
      <c r="B1678" s="245"/>
      <c r="C1678" s="136"/>
      <c r="D1678" s="208" t="str">
        <f t="shared" si="521"/>
        <v/>
      </c>
      <c r="E1678" s="129" t="s">
        <v>169</v>
      </c>
      <c r="F1678" s="209" t="s">
        <v>169</v>
      </c>
      <c r="G1678" s="135"/>
      <c r="H1678" s="258"/>
      <c r="I1678" s="259">
        <f t="shared" si="522"/>
        <v>0</v>
      </c>
      <c r="J1678" s="259">
        <f t="shared" si="523"/>
        <v>0</v>
      </c>
      <c r="K1678" s="259">
        <f t="shared" si="524"/>
        <v>0</v>
      </c>
      <c r="L1678" s="252"/>
      <c r="M1678" s="252"/>
      <c r="N1678" s="252"/>
      <c r="O1678" s="147">
        <v>0</v>
      </c>
      <c r="P1678" s="147">
        <v>0</v>
      </c>
      <c r="Q1678" s="137">
        <f t="shared" si="525"/>
        <v>0</v>
      </c>
      <c r="R1678" s="80">
        <f t="shared" si="526"/>
        <v>0</v>
      </c>
      <c r="S1678" s="147">
        <v>0</v>
      </c>
      <c r="T1678" s="121"/>
      <c r="U1678" s="263">
        <f>IFERROR(VLOOKUP(B1678,คำนวณตกเบิกวิทยฐานะ!$B$9:$P$1008,14,FALSE),0)</f>
        <v>0</v>
      </c>
      <c r="V1678" s="263">
        <f>IFERROR(VLOOKUP(B1678,คำนวณตกเบิกวิทยฐานะ!$B$9:$P$1008,15,FALSE),0)</f>
        <v>0</v>
      </c>
      <c r="W1678" s="264">
        <f t="shared" si="527"/>
        <v>0</v>
      </c>
      <c r="X1678" s="119" t="s">
        <v>169</v>
      </c>
      <c r="Y1678" s="209" t="s">
        <v>169</v>
      </c>
      <c r="Z1678" s="258"/>
      <c r="AA1678" s="253">
        <f t="shared" si="528"/>
        <v>0</v>
      </c>
      <c r="AB1678" s="253">
        <f t="shared" si="529"/>
        <v>0</v>
      </c>
      <c r="AC1678" s="253">
        <f t="shared" si="519"/>
        <v>0</v>
      </c>
      <c r="AD1678" s="253">
        <f t="shared" si="530"/>
        <v>0</v>
      </c>
      <c r="AE1678" s="268">
        <f t="shared" si="520"/>
        <v>0</v>
      </c>
      <c r="AF1678" s="269">
        <f t="shared" si="531"/>
        <v>0</v>
      </c>
      <c r="AG1678" s="270">
        <f t="shared" si="532"/>
        <v>0</v>
      </c>
      <c r="AH1678" s="121"/>
      <c r="AI1678" s="252"/>
      <c r="AJ1678" s="295"/>
      <c r="AK1678" s="301">
        <f t="shared" si="533"/>
        <v>0</v>
      </c>
      <c r="AL1678" s="119" t="s">
        <v>169</v>
      </c>
      <c r="AM1678" s="123" t="s">
        <v>169</v>
      </c>
      <c r="AN1678" s="122"/>
      <c r="AO1678" s="119" t="s">
        <v>169</v>
      </c>
      <c r="AP1678" s="123" t="s">
        <v>169</v>
      </c>
      <c r="AQ1678" s="124"/>
      <c r="AR1678" s="119" t="s">
        <v>169</v>
      </c>
      <c r="AS1678" s="123" t="s">
        <v>169</v>
      </c>
      <c r="AT1678" s="122"/>
      <c r="AU1678" s="280">
        <f t="shared" si="534"/>
        <v>0</v>
      </c>
      <c r="AV1678" s="281">
        <f t="shared" si="535"/>
        <v>0</v>
      </c>
      <c r="AW1678" s="291">
        <f t="shared" si="536"/>
        <v>0</v>
      </c>
      <c r="AX1678" s="283">
        <f t="shared" si="537"/>
        <v>0</v>
      </c>
    </row>
    <row r="1679" spans="1:50" ht="26.45" customHeight="1">
      <c r="A1679" s="117"/>
      <c r="B1679" s="245"/>
      <c r="C1679" s="136"/>
      <c r="D1679" s="208" t="str">
        <f t="shared" si="521"/>
        <v/>
      </c>
      <c r="E1679" s="129" t="s">
        <v>169</v>
      </c>
      <c r="F1679" s="209" t="s">
        <v>169</v>
      </c>
      <c r="G1679" s="135"/>
      <c r="H1679" s="258"/>
      <c r="I1679" s="259">
        <f t="shared" si="522"/>
        <v>0</v>
      </c>
      <c r="J1679" s="259">
        <f t="shared" si="523"/>
        <v>0</v>
      </c>
      <c r="K1679" s="259">
        <f t="shared" si="524"/>
        <v>0</v>
      </c>
      <c r="L1679" s="252"/>
      <c r="M1679" s="252"/>
      <c r="N1679" s="252"/>
      <c r="O1679" s="147">
        <v>0</v>
      </c>
      <c r="P1679" s="147">
        <v>0</v>
      </c>
      <c r="Q1679" s="137">
        <f t="shared" si="525"/>
        <v>0</v>
      </c>
      <c r="R1679" s="80">
        <f t="shared" si="526"/>
        <v>0</v>
      </c>
      <c r="S1679" s="147">
        <v>0</v>
      </c>
      <c r="T1679" s="121"/>
      <c r="U1679" s="263">
        <f>IFERROR(VLOOKUP(B1679,คำนวณตกเบิกวิทยฐานะ!$B$9:$P$1008,14,FALSE),0)</f>
        <v>0</v>
      </c>
      <c r="V1679" s="263">
        <f>IFERROR(VLOOKUP(B1679,คำนวณตกเบิกวิทยฐานะ!$B$9:$P$1008,15,FALSE),0)</f>
        <v>0</v>
      </c>
      <c r="W1679" s="264">
        <f t="shared" si="527"/>
        <v>0</v>
      </c>
      <c r="X1679" s="119" t="s">
        <v>169</v>
      </c>
      <c r="Y1679" s="209" t="s">
        <v>169</v>
      </c>
      <c r="Z1679" s="258"/>
      <c r="AA1679" s="253">
        <f t="shared" si="528"/>
        <v>0</v>
      </c>
      <c r="AB1679" s="253">
        <f t="shared" si="529"/>
        <v>0</v>
      </c>
      <c r="AC1679" s="253">
        <f t="shared" si="519"/>
        <v>0</v>
      </c>
      <c r="AD1679" s="253">
        <f t="shared" si="530"/>
        <v>0</v>
      </c>
      <c r="AE1679" s="268">
        <f t="shared" si="520"/>
        <v>0</v>
      </c>
      <c r="AF1679" s="269">
        <f t="shared" si="531"/>
        <v>0</v>
      </c>
      <c r="AG1679" s="270">
        <f t="shared" si="532"/>
        <v>0</v>
      </c>
      <c r="AH1679" s="121"/>
      <c r="AI1679" s="252"/>
      <c r="AJ1679" s="295"/>
      <c r="AK1679" s="301">
        <f t="shared" si="533"/>
        <v>0</v>
      </c>
      <c r="AL1679" s="119" t="s">
        <v>169</v>
      </c>
      <c r="AM1679" s="123" t="s">
        <v>169</v>
      </c>
      <c r="AN1679" s="122"/>
      <c r="AO1679" s="119" t="s">
        <v>169</v>
      </c>
      <c r="AP1679" s="123" t="s">
        <v>169</v>
      </c>
      <c r="AQ1679" s="124"/>
      <c r="AR1679" s="119" t="s">
        <v>169</v>
      </c>
      <c r="AS1679" s="123" t="s">
        <v>169</v>
      </c>
      <c r="AT1679" s="122"/>
      <c r="AU1679" s="280">
        <f t="shared" si="534"/>
        <v>0</v>
      </c>
      <c r="AV1679" s="281">
        <f t="shared" si="535"/>
        <v>0</v>
      </c>
      <c r="AW1679" s="291">
        <f t="shared" si="536"/>
        <v>0</v>
      </c>
      <c r="AX1679" s="283">
        <f t="shared" si="537"/>
        <v>0</v>
      </c>
    </row>
    <row r="1680" spans="1:50" ht="26.45" customHeight="1">
      <c r="A1680" s="117"/>
      <c r="B1680" s="245"/>
      <c r="C1680" s="136"/>
      <c r="D1680" s="208" t="str">
        <f t="shared" si="521"/>
        <v/>
      </c>
      <c r="E1680" s="129" t="s">
        <v>169</v>
      </c>
      <c r="F1680" s="209" t="s">
        <v>169</v>
      </c>
      <c r="G1680" s="135"/>
      <c r="H1680" s="258"/>
      <c r="I1680" s="259">
        <f t="shared" si="522"/>
        <v>0</v>
      </c>
      <c r="J1680" s="259">
        <f t="shared" si="523"/>
        <v>0</v>
      </c>
      <c r="K1680" s="259">
        <f t="shared" si="524"/>
        <v>0</v>
      </c>
      <c r="L1680" s="252"/>
      <c r="M1680" s="252"/>
      <c r="N1680" s="252"/>
      <c r="O1680" s="147">
        <v>0</v>
      </c>
      <c r="P1680" s="147">
        <v>0</v>
      </c>
      <c r="Q1680" s="137">
        <f t="shared" si="525"/>
        <v>0</v>
      </c>
      <c r="R1680" s="80">
        <f t="shared" si="526"/>
        <v>0</v>
      </c>
      <c r="S1680" s="147">
        <v>0</v>
      </c>
      <c r="T1680" s="121"/>
      <c r="U1680" s="263">
        <f>IFERROR(VLOOKUP(B1680,คำนวณตกเบิกวิทยฐานะ!$B$9:$P$1008,14,FALSE),0)</f>
        <v>0</v>
      </c>
      <c r="V1680" s="263">
        <f>IFERROR(VLOOKUP(B1680,คำนวณตกเบิกวิทยฐานะ!$B$9:$P$1008,15,FALSE),0)</f>
        <v>0</v>
      </c>
      <c r="W1680" s="264">
        <f t="shared" si="527"/>
        <v>0</v>
      </c>
      <c r="X1680" s="119" t="s">
        <v>169</v>
      </c>
      <c r="Y1680" s="209" t="s">
        <v>169</v>
      </c>
      <c r="Z1680" s="258"/>
      <c r="AA1680" s="253">
        <f t="shared" si="528"/>
        <v>0</v>
      </c>
      <c r="AB1680" s="253">
        <f t="shared" si="529"/>
        <v>0</v>
      </c>
      <c r="AC1680" s="253">
        <f t="shared" ref="AC1680:AC1743" si="538">IF(Z1680=0,0,IF(X1680="พนักงานจ้างทั่วไป",IF(AB1680&gt;11000,0,IF(11000-AB1680&lt;=2000,11000-AB1680,2000)),IF(AB1680&gt;14600,0,IF(14600-AB1680&lt;=2000,14600-AB1680,2000))))</f>
        <v>0</v>
      </c>
      <c r="AD1680" s="253">
        <f t="shared" si="530"/>
        <v>0</v>
      </c>
      <c r="AE1680" s="268">
        <f t="shared" ref="AE1680:AE1743" si="539">IF(OR(X1680="พนักงานจ้างตามภารกิจ",X1680="พนักงานจ้างทั่วไป"),IF(AD1680*5/100&gt;750,750,AD1680*5/100),0)</f>
        <v>0</v>
      </c>
      <c r="AF1680" s="269">
        <f t="shared" si="531"/>
        <v>0</v>
      </c>
      <c r="AG1680" s="270">
        <f t="shared" si="532"/>
        <v>0</v>
      </c>
      <c r="AH1680" s="121"/>
      <c r="AI1680" s="252"/>
      <c r="AJ1680" s="295"/>
      <c r="AK1680" s="301">
        <f t="shared" si="533"/>
        <v>0</v>
      </c>
      <c r="AL1680" s="119" t="s">
        <v>169</v>
      </c>
      <c r="AM1680" s="123" t="s">
        <v>169</v>
      </c>
      <c r="AN1680" s="122"/>
      <c r="AO1680" s="119" t="s">
        <v>169</v>
      </c>
      <c r="AP1680" s="123" t="s">
        <v>169</v>
      </c>
      <c r="AQ1680" s="124"/>
      <c r="AR1680" s="119" t="s">
        <v>169</v>
      </c>
      <c r="AS1680" s="123" t="s">
        <v>169</v>
      </c>
      <c r="AT1680" s="122"/>
      <c r="AU1680" s="280">
        <f t="shared" si="534"/>
        <v>0</v>
      </c>
      <c r="AV1680" s="281">
        <f t="shared" si="535"/>
        <v>0</v>
      </c>
      <c r="AW1680" s="291">
        <f t="shared" si="536"/>
        <v>0</v>
      </c>
      <c r="AX1680" s="283">
        <f t="shared" si="537"/>
        <v>0</v>
      </c>
    </row>
    <row r="1681" spans="1:50" ht="26.45" customHeight="1">
      <c r="A1681" s="117"/>
      <c r="B1681" s="245"/>
      <c r="C1681" s="136"/>
      <c r="D1681" s="208" t="str">
        <f t="shared" si="521"/>
        <v/>
      </c>
      <c r="E1681" s="129" t="s">
        <v>169</v>
      </c>
      <c r="F1681" s="209" t="s">
        <v>169</v>
      </c>
      <c r="G1681" s="135"/>
      <c r="H1681" s="258"/>
      <c r="I1681" s="259">
        <f t="shared" si="522"/>
        <v>0</v>
      </c>
      <c r="J1681" s="259">
        <f t="shared" si="523"/>
        <v>0</v>
      </c>
      <c r="K1681" s="259">
        <f t="shared" si="524"/>
        <v>0</v>
      </c>
      <c r="L1681" s="252"/>
      <c r="M1681" s="252"/>
      <c r="N1681" s="252"/>
      <c r="O1681" s="147">
        <v>0</v>
      </c>
      <c r="P1681" s="147">
        <v>0</v>
      </c>
      <c r="Q1681" s="137">
        <f t="shared" si="525"/>
        <v>0</v>
      </c>
      <c r="R1681" s="80">
        <f t="shared" si="526"/>
        <v>0</v>
      </c>
      <c r="S1681" s="147">
        <v>0</v>
      </c>
      <c r="T1681" s="121"/>
      <c r="U1681" s="263">
        <f>IFERROR(VLOOKUP(B1681,คำนวณตกเบิกวิทยฐานะ!$B$9:$P$1008,14,FALSE),0)</f>
        <v>0</v>
      </c>
      <c r="V1681" s="263">
        <f>IFERROR(VLOOKUP(B1681,คำนวณตกเบิกวิทยฐานะ!$B$9:$P$1008,15,FALSE),0)</f>
        <v>0</v>
      </c>
      <c r="W1681" s="264">
        <f t="shared" si="527"/>
        <v>0</v>
      </c>
      <c r="X1681" s="119" t="s">
        <v>169</v>
      </c>
      <c r="Y1681" s="209" t="s">
        <v>169</v>
      </c>
      <c r="Z1681" s="258"/>
      <c r="AA1681" s="253">
        <f t="shared" si="528"/>
        <v>0</v>
      </c>
      <c r="AB1681" s="253">
        <f t="shared" si="529"/>
        <v>0</v>
      </c>
      <c r="AC1681" s="253">
        <f t="shared" si="538"/>
        <v>0</v>
      </c>
      <c r="AD1681" s="253">
        <f t="shared" si="530"/>
        <v>0</v>
      </c>
      <c r="AE1681" s="268">
        <f t="shared" si="539"/>
        <v>0</v>
      </c>
      <c r="AF1681" s="269">
        <f t="shared" si="531"/>
        <v>0</v>
      </c>
      <c r="AG1681" s="270">
        <f t="shared" si="532"/>
        <v>0</v>
      </c>
      <c r="AH1681" s="121"/>
      <c r="AI1681" s="252"/>
      <c r="AJ1681" s="295"/>
      <c r="AK1681" s="301">
        <f t="shared" si="533"/>
        <v>0</v>
      </c>
      <c r="AL1681" s="119" t="s">
        <v>169</v>
      </c>
      <c r="AM1681" s="123" t="s">
        <v>169</v>
      </c>
      <c r="AN1681" s="122"/>
      <c r="AO1681" s="119" t="s">
        <v>169</v>
      </c>
      <c r="AP1681" s="123" t="s">
        <v>169</v>
      </c>
      <c r="AQ1681" s="124"/>
      <c r="AR1681" s="119" t="s">
        <v>169</v>
      </c>
      <c r="AS1681" s="123" t="s">
        <v>169</v>
      </c>
      <c r="AT1681" s="122"/>
      <c r="AU1681" s="280">
        <f t="shared" si="534"/>
        <v>0</v>
      </c>
      <c r="AV1681" s="281">
        <f t="shared" si="535"/>
        <v>0</v>
      </c>
      <c r="AW1681" s="291">
        <f t="shared" si="536"/>
        <v>0</v>
      </c>
      <c r="AX1681" s="283">
        <f t="shared" si="537"/>
        <v>0</v>
      </c>
    </row>
    <row r="1682" spans="1:50" ht="26.45" customHeight="1">
      <c r="A1682" s="117"/>
      <c r="B1682" s="245"/>
      <c r="C1682" s="136"/>
      <c r="D1682" s="208" t="str">
        <f t="shared" si="521"/>
        <v/>
      </c>
      <c r="E1682" s="129" t="s">
        <v>169</v>
      </c>
      <c r="F1682" s="209" t="s">
        <v>169</v>
      </c>
      <c r="G1682" s="135"/>
      <c r="H1682" s="258"/>
      <c r="I1682" s="259">
        <f t="shared" si="522"/>
        <v>0</v>
      </c>
      <c r="J1682" s="259">
        <f t="shared" si="523"/>
        <v>0</v>
      </c>
      <c r="K1682" s="259">
        <f t="shared" si="524"/>
        <v>0</v>
      </c>
      <c r="L1682" s="252"/>
      <c r="M1682" s="252"/>
      <c r="N1682" s="252"/>
      <c r="O1682" s="147">
        <v>0</v>
      </c>
      <c r="P1682" s="147">
        <v>0</v>
      </c>
      <c r="Q1682" s="137">
        <f t="shared" si="525"/>
        <v>0</v>
      </c>
      <c r="R1682" s="80">
        <f t="shared" si="526"/>
        <v>0</v>
      </c>
      <c r="S1682" s="147">
        <v>0</v>
      </c>
      <c r="T1682" s="121"/>
      <c r="U1682" s="263">
        <f>IFERROR(VLOOKUP(B1682,คำนวณตกเบิกวิทยฐานะ!$B$9:$P$1008,14,FALSE),0)</f>
        <v>0</v>
      </c>
      <c r="V1682" s="263">
        <f>IFERROR(VLOOKUP(B1682,คำนวณตกเบิกวิทยฐานะ!$B$9:$P$1008,15,FALSE),0)</f>
        <v>0</v>
      </c>
      <c r="W1682" s="264">
        <f t="shared" si="527"/>
        <v>0</v>
      </c>
      <c r="X1682" s="119" t="s">
        <v>169</v>
      </c>
      <c r="Y1682" s="209" t="s">
        <v>169</v>
      </c>
      <c r="Z1682" s="258"/>
      <c r="AA1682" s="253">
        <f t="shared" si="528"/>
        <v>0</v>
      </c>
      <c r="AB1682" s="253">
        <f t="shared" si="529"/>
        <v>0</v>
      </c>
      <c r="AC1682" s="253">
        <f t="shared" si="538"/>
        <v>0</v>
      </c>
      <c r="AD1682" s="253">
        <f t="shared" si="530"/>
        <v>0</v>
      </c>
      <c r="AE1682" s="268">
        <f t="shared" si="539"/>
        <v>0</v>
      </c>
      <c r="AF1682" s="269">
        <f t="shared" si="531"/>
        <v>0</v>
      </c>
      <c r="AG1682" s="270">
        <f t="shared" si="532"/>
        <v>0</v>
      </c>
      <c r="AH1682" s="121"/>
      <c r="AI1682" s="252"/>
      <c r="AJ1682" s="295"/>
      <c r="AK1682" s="301">
        <f t="shared" si="533"/>
        <v>0</v>
      </c>
      <c r="AL1682" s="119" t="s">
        <v>169</v>
      </c>
      <c r="AM1682" s="123" t="s">
        <v>169</v>
      </c>
      <c r="AN1682" s="122"/>
      <c r="AO1682" s="119" t="s">
        <v>169</v>
      </c>
      <c r="AP1682" s="123" t="s">
        <v>169</v>
      </c>
      <c r="AQ1682" s="124"/>
      <c r="AR1682" s="119" t="s">
        <v>169</v>
      </c>
      <c r="AS1682" s="123" t="s">
        <v>169</v>
      </c>
      <c r="AT1682" s="122"/>
      <c r="AU1682" s="280">
        <f t="shared" si="534"/>
        <v>0</v>
      </c>
      <c r="AV1682" s="281">
        <f t="shared" si="535"/>
        <v>0</v>
      </c>
      <c r="AW1682" s="291">
        <f t="shared" si="536"/>
        <v>0</v>
      </c>
      <c r="AX1682" s="283">
        <f t="shared" si="537"/>
        <v>0</v>
      </c>
    </row>
    <row r="1683" spans="1:50" ht="26.45" customHeight="1">
      <c r="A1683" s="117"/>
      <c r="B1683" s="245"/>
      <c r="C1683" s="136"/>
      <c r="D1683" s="208" t="str">
        <f t="shared" si="521"/>
        <v/>
      </c>
      <c r="E1683" s="129" t="s">
        <v>169</v>
      </c>
      <c r="F1683" s="209" t="s">
        <v>169</v>
      </c>
      <c r="G1683" s="135"/>
      <c r="H1683" s="258"/>
      <c r="I1683" s="259">
        <f t="shared" si="522"/>
        <v>0</v>
      </c>
      <c r="J1683" s="259">
        <f t="shared" si="523"/>
        <v>0</v>
      </c>
      <c r="K1683" s="259">
        <f t="shared" si="524"/>
        <v>0</v>
      </c>
      <c r="L1683" s="252"/>
      <c r="M1683" s="252"/>
      <c r="N1683" s="252"/>
      <c r="O1683" s="147">
        <v>0</v>
      </c>
      <c r="P1683" s="147">
        <v>0</v>
      </c>
      <c r="Q1683" s="137">
        <f t="shared" si="525"/>
        <v>0</v>
      </c>
      <c r="R1683" s="80">
        <f t="shared" si="526"/>
        <v>0</v>
      </c>
      <c r="S1683" s="147">
        <v>0</v>
      </c>
      <c r="T1683" s="121"/>
      <c r="U1683" s="263">
        <f>IFERROR(VLOOKUP(B1683,คำนวณตกเบิกวิทยฐานะ!$B$9:$P$1008,14,FALSE),0)</f>
        <v>0</v>
      </c>
      <c r="V1683" s="263">
        <f>IFERROR(VLOOKUP(B1683,คำนวณตกเบิกวิทยฐานะ!$B$9:$P$1008,15,FALSE),0)</f>
        <v>0</v>
      </c>
      <c r="W1683" s="264">
        <f t="shared" si="527"/>
        <v>0</v>
      </c>
      <c r="X1683" s="119" t="s">
        <v>169</v>
      </c>
      <c r="Y1683" s="209" t="s">
        <v>169</v>
      </c>
      <c r="Z1683" s="258"/>
      <c r="AA1683" s="253">
        <f t="shared" si="528"/>
        <v>0</v>
      </c>
      <c r="AB1683" s="253">
        <f t="shared" si="529"/>
        <v>0</v>
      </c>
      <c r="AC1683" s="253">
        <f t="shared" si="538"/>
        <v>0</v>
      </c>
      <c r="AD1683" s="253">
        <f t="shared" si="530"/>
        <v>0</v>
      </c>
      <c r="AE1683" s="268">
        <f t="shared" si="539"/>
        <v>0</v>
      </c>
      <c r="AF1683" s="269">
        <f t="shared" si="531"/>
        <v>0</v>
      </c>
      <c r="AG1683" s="270">
        <f t="shared" si="532"/>
        <v>0</v>
      </c>
      <c r="AH1683" s="121"/>
      <c r="AI1683" s="252"/>
      <c r="AJ1683" s="295"/>
      <c r="AK1683" s="301">
        <f t="shared" si="533"/>
        <v>0</v>
      </c>
      <c r="AL1683" s="119" t="s">
        <v>169</v>
      </c>
      <c r="AM1683" s="123" t="s">
        <v>169</v>
      </c>
      <c r="AN1683" s="122"/>
      <c r="AO1683" s="119" t="s">
        <v>169</v>
      </c>
      <c r="AP1683" s="123" t="s">
        <v>169</v>
      </c>
      <c r="AQ1683" s="124"/>
      <c r="AR1683" s="119" t="s">
        <v>169</v>
      </c>
      <c r="AS1683" s="123" t="s">
        <v>169</v>
      </c>
      <c r="AT1683" s="122"/>
      <c r="AU1683" s="280">
        <f t="shared" si="534"/>
        <v>0</v>
      </c>
      <c r="AV1683" s="281">
        <f t="shared" si="535"/>
        <v>0</v>
      </c>
      <c r="AW1683" s="291">
        <f t="shared" si="536"/>
        <v>0</v>
      </c>
      <c r="AX1683" s="283">
        <f t="shared" si="537"/>
        <v>0</v>
      </c>
    </row>
    <row r="1684" spans="1:50" ht="26.45" customHeight="1">
      <c r="A1684" s="117"/>
      <c r="B1684" s="245"/>
      <c r="C1684" s="136"/>
      <c r="D1684" s="208" t="str">
        <f t="shared" si="521"/>
        <v/>
      </c>
      <c r="E1684" s="129" t="s">
        <v>169</v>
      </c>
      <c r="F1684" s="209" t="s">
        <v>169</v>
      </c>
      <c r="G1684" s="135"/>
      <c r="H1684" s="258"/>
      <c r="I1684" s="259">
        <f t="shared" si="522"/>
        <v>0</v>
      </c>
      <c r="J1684" s="259">
        <f t="shared" si="523"/>
        <v>0</v>
      </c>
      <c r="K1684" s="259">
        <f t="shared" si="524"/>
        <v>0</v>
      </c>
      <c r="L1684" s="252"/>
      <c r="M1684" s="252"/>
      <c r="N1684" s="252"/>
      <c r="O1684" s="147">
        <v>0</v>
      </c>
      <c r="P1684" s="147">
        <v>0</v>
      </c>
      <c r="Q1684" s="137">
        <f t="shared" si="525"/>
        <v>0</v>
      </c>
      <c r="R1684" s="80">
        <f t="shared" si="526"/>
        <v>0</v>
      </c>
      <c r="S1684" s="147">
        <v>0</v>
      </c>
      <c r="T1684" s="121"/>
      <c r="U1684" s="263">
        <f>IFERROR(VLOOKUP(B1684,คำนวณตกเบิกวิทยฐานะ!$B$9:$P$1008,14,FALSE),0)</f>
        <v>0</v>
      </c>
      <c r="V1684" s="263">
        <f>IFERROR(VLOOKUP(B1684,คำนวณตกเบิกวิทยฐานะ!$B$9:$P$1008,15,FALSE),0)</f>
        <v>0</v>
      </c>
      <c r="W1684" s="264">
        <f t="shared" si="527"/>
        <v>0</v>
      </c>
      <c r="X1684" s="119" t="s">
        <v>169</v>
      </c>
      <c r="Y1684" s="209" t="s">
        <v>169</v>
      </c>
      <c r="Z1684" s="258"/>
      <c r="AA1684" s="253">
        <f t="shared" si="528"/>
        <v>0</v>
      </c>
      <c r="AB1684" s="253">
        <f t="shared" si="529"/>
        <v>0</v>
      </c>
      <c r="AC1684" s="253">
        <f t="shared" si="538"/>
        <v>0</v>
      </c>
      <c r="AD1684" s="253">
        <f t="shared" si="530"/>
        <v>0</v>
      </c>
      <c r="AE1684" s="268">
        <f t="shared" si="539"/>
        <v>0</v>
      </c>
      <c r="AF1684" s="269">
        <f t="shared" si="531"/>
        <v>0</v>
      </c>
      <c r="AG1684" s="270">
        <f t="shared" si="532"/>
        <v>0</v>
      </c>
      <c r="AH1684" s="121"/>
      <c r="AI1684" s="252"/>
      <c r="AJ1684" s="295"/>
      <c r="AK1684" s="301">
        <f t="shared" si="533"/>
        <v>0</v>
      </c>
      <c r="AL1684" s="119" t="s">
        <v>169</v>
      </c>
      <c r="AM1684" s="123" t="s">
        <v>169</v>
      </c>
      <c r="AN1684" s="122"/>
      <c r="AO1684" s="119" t="s">
        <v>169</v>
      </c>
      <c r="AP1684" s="123" t="s">
        <v>169</v>
      </c>
      <c r="AQ1684" s="124"/>
      <c r="AR1684" s="119" t="s">
        <v>169</v>
      </c>
      <c r="AS1684" s="123" t="s">
        <v>169</v>
      </c>
      <c r="AT1684" s="122"/>
      <c r="AU1684" s="280">
        <f t="shared" si="534"/>
        <v>0</v>
      </c>
      <c r="AV1684" s="281">
        <f t="shared" si="535"/>
        <v>0</v>
      </c>
      <c r="AW1684" s="291">
        <f t="shared" si="536"/>
        <v>0</v>
      </c>
      <c r="AX1684" s="283">
        <f t="shared" si="537"/>
        <v>0</v>
      </c>
    </row>
    <row r="1685" spans="1:50" ht="26.45" customHeight="1">
      <c r="A1685" s="117"/>
      <c r="B1685" s="245"/>
      <c r="C1685" s="136"/>
      <c r="D1685" s="208" t="str">
        <f t="shared" si="521"/>
        <v/>
      </c>
      <c r="E1685" s="129" t="s">
        <v>169</v>
      </c>
      <c r="F1685" s="209" t="s">
        <v>169</v>
      </c>
      <c r="G1685" s="135"/>
      <c r="H1685" s="258"/>
      <c r="I1685" s="259">
        <f t="shared" si="522"/>
        <v>0</v>
      </c>
      <c r="J1685" s="259">
        <f t="shared" si="523"/>
        <v>0</v>
      </c>
      <c r="K1685" s="259">
        <f t="shared" si="524"/>
        <v>0</v>
      </c>
      <c r="L1685" s="252"/>
      <c r="M1685" s="252"/>
      <c r="N1685" s="252"/>
      <c r="O1685" s="147">
        <v>0</v>
      </c>
      <c r="P1685" s="147">
        <v>0</v>
      </c>
      <c r="Q1685" s="137">
        <f t="shared" si="525"/>
        <v>0</v>
      </c>
      <c r="R1685" s="80">
        <f t="shared" si="526"/>
        <v>0</v>
      </c>
      <c r="S1685" s="147">
        <v>0</v>
      </c>
      <c r="T1685" s="121"/>
      <c r="U1685" s="263">
        <f>IFERROR(VLOOKUP(B1685,คำนวณตกเบิกวิทยฐานะ!$B$9:$P$1008,14,FALSE),0)</f>
        <v>0</v>
      </c>
      <c r="V1685" s="263">
        <f>IFERROR(VLOOKUP(B1685,คำนวณตกเบิกวิทยฐานะ!$B$9:$P$1008,15,FALSE),0)</f>
        <v>0</v>
      </c>
      <c r="W1685" s="264">
        <f t="shared" si="527"/>
        <v>0</v>
      </c>
      <c r="X1685" s="119" t="s">
        <v>169</v>
      </c>
      <c r="Y1685" s="209" t="s">
        <v>169</v>
      </c>
      <c r="Z1685" s="258"/>
      <c r="AA1685" s="253">
        <f t="shared" si="528"/>
        <v>0</v>
      </c>
      <c r="AB1685" s="253">
        <f t="shared" si="529"/>
        <v>0</v>
      </c>
      <c r="AC1685" s="253">
        <f t="shared" si="538"/>
        <v>0</v>
      </c>
      <c r="AD1685" s="253">
        <f t="shared" si="530"/>
        <v>0</v>
      </c>
      <c r="AE1685" s="268">
        <f t="shared" si="539"/>
        <v>0</v>
      </c>
      <c r="AF1685" s="269">
        <f t="shared" si="531"/>
        <v>0</v>
      </c>
      <c r="AG1685" s="270">
        <f t="shared" si="532"/>
        <v>0</v>
      </c>
      <c r="AH1685" s="121"/>
      <c r="AI1685" s="252"/>
      <c r="AJ1685" s="295"/>
      <c r="AK1685" s="301">
        <f t="shared" si="533"/>
        <v>0</v>
      </c>
      <c r="AL1685" s="119" t="s">
        <v>169</v>
      </c>
      <c r="AM1685" s="123" t="s">
        <v>169</v>
      </c>
      <c r="AN1685" s="122"/>
      <c r="AO1685" s="119" t="s">
        <v>169</v>
      </c>
      <c r="AP1685" s="123" t="s">
        <v>169</v>
      </c>
      <c r="AQ1685" s="124"/>
      <c r="AR1685" s="119" t="s">
        <v>169</v>
      </c>
      <c r="AS1685" s="123" t="s">
        <v>169</v>
      </c>
      <c r="AT1685" s="122"/>
      <c r="AU1685" s="280">
        <f t="shared" si="534"/>
        <v>0</v>
      </c>
      <c r="AV1685" s="281">
        <f t="shared" si="535"/>
        <v>0</v>
      </c>
      <c r="AW1685" s="291">
        <f t="shared" si="536"/>
        <v>0</v>
      </c>
      <c r="AX1685" s="283">
        <f t="shared" si="537"/>
        <v>0</v>
      </c>
    </row>
    <row r="1686" spans="1:50" ht="26.45" customHeight="1">
      <c r="A1686" s="117"/>
      <c r="B1686" s="245"/>
      <c r="C1686" s="136"/>
      <c r="D1686" s="208" t="str">
        <f t="shared" si="521"/>
        <v/>
      </c>
      <c r="E1686" s="129" t="s">
        <v>169</v>
      </c>
      <c r="F1686" s="209" t="s">
        <v>169</v>
      </c>
      <c r="G1686" s="135"/>
      <c r="H1686" s="258"/>
      <c r="I1686" s="259">
        <f t="shared" si="522"/>
        <v>0</v>
      </c>
      <c r="J1686" s="259">
        <f t="shared" si="523"/>
        <v>0</v>
      </c>
      <c r="K1686" s="259">
        <f t="shared" si="524"/>
        <v>0</v>
      </c>
      <c r="L1686" s="252"/>
      <c r="M1686" s="252"/>
      <c r="N1686" s="252"/>
      <c r="O1686" s="147">
        <v>0</v>
      </c>
      <c r="P1686" s="147">
        <v>0</v>
      </c>
      <c r="Q1686" s="137">
        <f t="shared" si="525"/>
        <v>0</v>
      </c>
      <c r="R1686" s="80">
        <f t="shared" si="526"/>
        <v>0</v>
      </c>
      <c r="S1686" s="147">
        <v>0</v>
      </c>
      <c r="T1686" s="121"/>
      <c r="U1686" s="263">
        <f>IFERROR(VLOOKUP(B1686,คำนวณตกเบิกวิทยฐานะ!$B$9:$P$1008,14,FALSE),0)</f>
        <v>0</v>
      </c>
      <c r="V1686" s="263">
        <f>IFERROR(VLOOKUP(B1686,คำนวณตกเบิกวิทยฐานะ!$B$9:$P$1008,15,FALSE),0)</f>
        <v>0</v>
      </c>
      <c r="W1686" s="264">
        <f t="shared" si="527"/>
        <v>0</v>
      </c>
      <c r="X1686" s="119" t="s">
        <v>169</v>
      </c>
      <c r="Y1686" s="209" t="s">
        <v>169</v>
      </c>
      <c r="Z1686" s="258"/>
      <c r="AA1686" s="253">
        <f t="shared" si="528"/>
        <v>0</v>
      </c>
      <c r="AB1686" s="253">
        <f t="shared" si="529"/>
        <v>0</v>
      </c>
      <c r="AC1686" s="253">
        <f t="shared" si="538"/>
        <v>0</v>
      </c>
      <c r="AD1686" s="253">
        <f t="shared" si="530"/>
        <v>0</v>
      </c>
      <c r="AE1686" s="268">
        <f t="shared" si="539"/>
        <v>0</v>
      </c>
      <c r="AF1686" s="269">
        <f t="shared" si="531"/>
        <v>0</v>
      </c>
      <c r="AG1686" s="270">
        <f t="shared" si="532"/>
        <v>0</v>
      </c>
      <c r="AH1686" s="121"/>
      <c r="AI1686" s="252"/>
      <c r="AJ1686" s="295"/>
      <c r="AK1686" s="301">
        <f t="shared" si="533"/>
        <v>0</v>
      </c>
      <c r="AL1686" s="119" t="s">
        <v>169</v>
      </c>
      <c r="AM1686" s="123" t="s">
        <v>169</v>
      </c>
      <c r="AN1686" s="122"/>
      <c r="AO1686" s="119" t="s">
        <v>169</v>
      </c>
      <c r="AP1686" s="123" t="s">
        <v>169</v>
      </c>
      <c r="AQ1686" s="124"/>
      <c r="AR1686" s="119" t="s">
        <v>169</v>
      </c>
      <c r="AS1686" s="123" t="s">
        <v>169</v>
      </c>
      <c r="AT1686" s="122"/>
      <c r="AU1686" s="280">
        <f t="shared" si="534"/>
        <v>0</v>
      </c>
      <c r="AV1686" s="281">
        <f t="shared" si="535"/>
        <v>0</v>
      </c>
      <c r="AW1686" s="291">
        <f t="shared" si="536"/>
        <v>0</v>
      </c>
      <c r="AX1686" s="283">
        <f t="shared" si="537"/>
        <v>0</v>
      </c>
    </row>
    <row r="1687" spans="1:50" ht="26.45" customHeight="1">
      <c r="A1687" s="117"/>
      <c r="B1687" s="245"/>
      <c r="C1687" s="136"/>
      <c r="D1687" s="208" t="str">
        <f t="shared" si="521"/>
        <v/>
      </c>
      <c r="E1687" s="129" t="s">
        <v>169</v>
      </c>
      <c r="F1687" s="209" t="s">
        <v>169</v>
      </c>
      <c r="G1687" s="135"/>
      <c r="H1687" s="258"/>
      <c r="I1687" s="259">
        <f t="shared" si="522"/>
        <v>0</v>
      </c>
      <c r="J1687" s="259">
        <f t="shared" si="523"/>
        <v>0</v>
      </c>
      <c r="K1687" s="259">
        <f t="shared" si="524"/>
        <v>0</v>
      </c>
      <c r="L1687" s="252"/>
      <c r="M1687" s="252"/>
      <c r="N1687" s="252"/>
      <c r="O1687" s="147">
        <v>0</v>
      </c>
      <c r="P1687" s="147">
        <v>0</v>
      </c>
      <c r="Q1687" s="137">
        <f t="shared" si="525"/>
        <v>0</v>
      </c>
      <c r="R1687" s="80">
        <f t="shared" si="526"/>
        <v>0</v>
      </c>
      <c r="S1687" s="147">
        <v>0</v>
      </c>
      <c r="T1687" s="121"/>
      <c r="U1687" s="263">
        <f>IFERROR(VLOOKUP(B1687,คำนวณตกเบิกวิทยฐานะ!$B$9:$P$1008,14,FALSE),0)</f>
        <v>0</v>
      </c>
      <c r="V1687" s="263">
        <f>IFERROR(VLOOKUP(B1687,คำนวณตกเบิกวิทยฐานะ!$B$9:$P$1008,15,FALSE),0)</f>
        <v>0</v>
      </c>
      <c r="W1687" s="264">
        <f t="shared" si="527"/>
        <v>0</v>
      </c>
      <c r="X1687" s="119" t="s">
        <v>169</v>
      </c>
      <c r="Y1687" s="209" t="s">
        <v>169</v>
      </c>
      <c r="Z1687" s="258"/>
      <c r="AA1687" s="253">
        <f t="shared" si="528"/>
        <v>0</v>
      </c>
      <c r="AB1687" s="253">
        <f t="shared" si="529"/>
        <v>0</v>
      </c>
      <c r="AC1687" s="253">
        <f t="shared" si="538"/>
        <v>0</v>
      </c>
      <c r="AD1687" s="253">
        <f t="shared" si="530"/>
        <v>0</v>
      </c>
      <c r="AE1687" s="268">
        <f t="shared" si="539"/>
        <v>0</v>
      </c>
      <c r="AF1687" s="269">
        <f t="shared" si="531"/>
        <v>0</v>
      </c>
      <c r="AG1687" s="270">
        <f t="shared" si="532"/>
        <v>0</v>
      </c>
      <c r="AH1687" s="121"/>
      <c r="AI1687" s="252"/>
      <c r="AJ1687" s="295"/>
      <c r="AK1687" s="301">
        <f t="shared" si="533"/>
        <v>0</v>
      </c>
      <c r="AL1687" s="119" t="s">
        <v>169</v>
      </c>
      <c r="AM1687" s="123" t="s">
        <v>169</v>
      </c>
      <c r="AN1687" s="122"/>
      <c r="AO1687" s="119" t="s">
        <v>169</v>
      </c>
      <c r="AP1687" s="123" t="s">
        <v>169</v>
      </c>
      <c r="AQ1687" s="124"/>
      <c r="AR1687" s="119" t="s">
        <v>169</v>
      </c>
      <c r="AS1687" s="123" t="s">
        <v>169</v>
      </c>
      <c r="AT1687" s="122"/>
      <c r="AU1687" s="280">
        <f t="shared" si="534"/>
        <v>0</v>
      </c>
      <c r="AV1687" s="281">
        <f t="shared" si="535"/>
        <v>0</v>
      </c>
      <c r="AW1687" s="291">
        <f t="shared" si="536"/>
        <v>0</v>
      </c>
      <c r="AX1687" s="283">
        <f t="shared" si="537"/>
        <v>0</v>
      </c>
    </row>
    <row r="1688" spans="1:50" ht="26.45" customHeight="1">
      <c r="A1688" s="117"/>
      <c r="B1688" s="245"/>
      <c r="C1688" s="136"/>
      <c r="D1688" s="208" t="str">
        <f t="shared" si="521"/>
        <v/>
      </c>
      <c r="E1688" s="129" t="s">
        <v>169</v>
      </c>
      <c r="F1688" s="209" t="s">
        <v>169</v>
      </c>
      <c r="G1688" s="135"/>
      <c r="H1688" s="258"/>
      <c r="I1688" s="259">
        <f t="shared" si="522"/>
        <v>0</v>
      </c>
      <c r="J1688" s="259">
        <f t="shared" si="523"/>
        <v>0</v>
      </c>
      <c r="K1688" s="259">
        <f t="shared" si="524"/>
        <v>0</v>
      </c>
      <c r="L1688" s="252"/>
      <c r="M1688" s="252"/>
      <c r="N1688" s="252"/>
      <c r="O1688" s="147">
        <v>0</v>
      </c>
      <c r="P1688" s="147">
        <v>0</v>
      </c>
      <c r="Q1688" s="137">
        <f t="shared" si="525"/>
        <v>0</v>
      </c>
      <c r="R1688" s="80">
        <f t="shared" si="526"/>
        <v>0</v>
      </c>
      <c r="S1688" s="147">
        <v>0</v>
      </c>
      <c r="T1688" s="121"/>
      <c r="U1688" s="263">
        <f>IFERROR(VLOOKUP(B1688,คำนวณตกเบิกวิทยฐานะ!$B$9:$P$1008,14,FALSE),0)</f>
        <v>0</v>
      </c>
      <c r="V1688" s="263">
        <f>IFERROR(VLOOKUP(B1688,คำนวณตกเบิกวิทยฐานะ!$B$9:$P$1008,15,FALSE),0)</f>
        <v>0</v>
      </c>
      <c r="W1688" s="264">
        <f t="shared" si="527"/>
        <v>0</v>
      </c>
      <c r="X1688" s="119" t="s">
        <v>169</v>
      </c>
      <c r="Y1688" s="209" t="s">
        <v>169</v>
      </c>
      <c r="Z1688" s="258"/>
      <c r="AA1688" s="253">
        <f t="shared" si="528"/>
        <v>0</v>
      </c>
      <c r="AB1688" s="253">
        <f t="shared" si="529"/>
        <v>0</v>
      </c>
      <c r="AC1688" s="253">
        <f t="shared" si="538"/>
        <v>0</v>
      </c>
      <c r="AD1688" s="253">
        <f t="shared" si="530"/>
        <v>0</v>
      </c>
      <c r="AE1688" s="268">
        <f t="shared" si="539"/>
        <v>0</v>
      </c>
      <c r="AF1688" s="269">
        <f t="shared" si="531"/>
        <v>0</v>
      </c>
      <c r="AG1688" s="270">
        <f t="shared" si="532"/>
        <v>0</v>
      </c>
      <c r="AH1688" s="121"/>
      <c r="AI1688" s="252"/>
      <c r="AJ1688" s="295"/>
      <c r="AK1688" s="301">
        <f t="shared" si="533"/>
        <v>0</v>
      </c>
      <c r="AL1688" s="119" t="s">
        <v>169</v>
      </c>
      <c r="AM1688" s="123" t="s">
        <v>169</v>
      </c>
      <c r="AN1688" s="122"/>
      <c r="AO1688" s="119" t="s">
        <v>169</v>
      </c>
      <c r="AP1688" s="123" t="s">
        <v>169</v>
      </c>
      <c r="AQ1688" s="124"/>
      <c r="AR1688" s="119" t="s">
        <v>169</v>
      </c>
      <c r="AS1688" s="123" t="s">
        <v>169</v>
      </c>
      <c r="AT1688" s="122"/>
      <c r="AU1688" s="280">
        <f t="shared" si="534"/>
        <v>0</v>
      </c>
      <c r="AV1688" s="281">
        <f t="shared" si="535"/>
        <v>0</v>
      </c>
      <c r="AW1688" s="291">
        <f t="shared" si="536"/>
        <v>0</v>
      </c>
      <c r="AX1688" s="283">
        <f t="shared" si="537"/>
        <v>0</v>
      </c>
    </row>
    <row r="1689" spans="1:50" ht="26.45" customHeight="1">
      <c r="A1689" s="117"/>
      <c r="B1689" s="245"/>
      <c r="C1689" s="136"/>
      <c r="D1689" s="208" t="str">
        <f t="shared" si="521"/>
        <v/>
      </c>
      <c r="E1689" s="129" t="s">
        <v>169</v>
      </c>
      <c r="F1689" s="209" t="s">
        <v>169</v>
      </c>
      <c r="G1689" s="135"/>
      <c r="H1689" s="258"/>
      <c r="I1689" s="259">
        <f t="shared" si="522"/>
        <v>0</v>
      </c>
      <c r="J1689" s="259">
        <f t="shared" si="523"/>
        <v>0</v>
      </c>
      <c r="K1689" s="259">
        <f t="shared" si="524"/>
        <v>0</v>
      </c>
      <c r="L1689" s="252"/>
      <c r="M1689" s="252"/>
      <c r="N1689" s="252"/>
      <c r="O1689" s="147">
        <v>0</v>
      </c>
      <c r="P1689" s="147">
        <v>0</v>
      </c>
      <c r="Q1689" s="137">
        <f t="shared" si="525"/>
        <v>0</v>
      </c>
      <c r="R1689" s="80">
        <f t="shared" si="526"/>
        <v>0</v>
      </c>
      <c r="S1689" s="147">
        <v>0</v>
      </c>
      <c r="T1689" s="121"/>
      <c r="U1689" s="263">
        <f>IFERROR(VLOOKUP(B1689,คำนวณตกเบิกวิทยฐานะ!$B$9:$P$1008,14,FALSE),0)</f>
        <v>0</v>
      </c>
      <c r="V1689" s="263">
        <f>IFERROR(VLOOKUP(B1689,คำนวณตกเบิกวิทยฐานะ!$B$9:$P$1008,15,FALSE),0)</f>
        <v>0</v>
      </c>
      <c r="W1689" s="264">
        <f t="shared" si="527"/>
        <v>0</v>
      </c>
      <c r="X1689" s="119" t="s">
        <v>169</v>
      </c>
      <c r="Y1689" s="209" t="s">
        <v>169</v>
      </c>
      <c r="Z1689" s="258"/>
      <c r="AA1689" s="253">
        <f t="shared" si="528"/>
        <v>0</v>
      </c>
      <c r="AB1689" s="253">
        <f t="shared" si="529"/>
        <v>0</v>
      </c>
      <c r="AC1689" s="253">
        <f t="shared" si="538"/>
        <v>0</v>
      </c>
      <c r="AD1689" s="253">
        <f t="shared" si="530"/>
        <v>0</v>
      </c>
      <c r="AE1689" s="268">
        <f t="shared" si="539"/>
        <v>0</v>
      </c>
      <c r="AF1689" s="269">
        <f t="shared" si="531"/>
        <v>0</v>
      </c>
      <c r="AG1689" s="270">
        <f t="shared" si="532"/>
        <v>0</v>
      </c>
      <c r="AH1689" s="121"/>
      <c r="AI1689" s="252"/>
      <c r="AJ1689" s="295"/>
      <c r="AK1689" s="301">
        <f t="shared" si="533"/>
        <v>0</v>
      </c>
      <c r="AL1689" s="119" t="s">
        <v>169</v>
      </c>
      <c r="AM1689" s="123" t="s">
        <v>169</v>
      </c>
      <c r="AN1689" s="122"/>
      <c r="AO1689" s="119" t="s">
        <v>169</v>
      </c>
      <c r="AP1689" s="123" t="s">
        <v>169</v>
      </c>
      <c r="AQ1689" s="124"/>
      <c r="AR1689" s="119" t="s">
        <v>169</v>
      </c>
      <c r="AS1689" s="123" t="s">
        <v>169</v>
      </c>
      <c r="AT1689" s="122"/>
      <c r="AU1689" s="280">
        <f t="shared" si="534"/>
        <v>0</v>
      </c>
      <c r="AV1689" s="281">
        <f t="shared" si="535"/>
        <v>0</v>
      </c>
      <c r="AW1689" s="291">
        <f t="shared" si="536"/>
        <v>0</v>
      </c>
      <c r="AX1689" s="283">
        <f t="shared" si="537"/>
        <v>0</v>
      </c>
    </row>
    <row r="1690" spans="1:50" ht="26.45" customHeight="1">
      <c r="A1690" s="117"/>
      <c r="B1690" s="245"/>
      <c r="C1690" s="136"/>
      <c r="D1690" s="208" t="str">
        <f t="shared" si="521"/>
        <v/>
      </c>
      <c r="E1690" s="129" t="s">
        <v>169</v>
      </c>
      <c r="F1690" s="209" t="s">
        <v>169</v>
      </c>
      <c r="G1690" s="135"/>
      <c r="H1690" s="258"/>
      <c r="I1690" s="259">
        <f t="shared" si="522"/>
        <v>0</v>
      </c>
      <c r="J1690" s="259">
        <f t="shared" si="523"/>
        <v>0</v>
      </c>
      <c r="K1690" s="259">
        <f t="shared" si="524"/>
        <v>0</v>
      </c>
      <c r="L1690" s="252"/>
      <c r="M1690" s="252"/>
      <c r="N1690" s="252"/>
      <c r="O1690" s="147">
        <v>0</v>
      </c>
      <c r="P1690" s="147">
        <v>0</v>
      </c>
      <c r="Q1690" s="137">
        <f t="shared" si="525"/>
        <v>0</v>
      </c>
      <c r="R1690" s="80">
        <f t="shared" si="526"/>
        <v>0</v>
      </c>
      <c r="S1690" s="147">
        <v>0</v>
      </c>
      <c r="T1690" s="121"/>
      <c r="U1690" s="263">
        <f>IFERROR(VLOOKUP(B1690,คำนวณตกเบิกวิทยฐานะ!$B$9:$P$1008,14,FALSE),0)</f>
        <v>0</v>
      </c>
      <c r="V1690" s="263">
        <f>IFERROR(VLOOKUP(B1690,คำนวณตกเบิกวิทยฐานะ!$B$9:$P$1008,15,FALSE),0)</f>
        <v>0</v>
      </c>
      <c r="W1690" s="264">
        <f t="shared" si="527"/>
        <v>0</v>
      </c>
      <c r="X1690" s="119" t="s">
        <v>169</v>
      </c>
      <c r="Y1690" s="209" t="s">
        <v>169</v>
      </c>
      <c r="Z1690" s="258"/>
      <c r="AA1690" s="253">
        <f t="shared" si="528"/>
        <v>0</v>
      </c>
      <c r="AB1690" s="253">
        <f t="shared" si="529"/>
        <v>0</v>
      </c>
      <c r="AC1690" s="253">
        <f t="shared" si="538"/>
        <v>0</v>
      </c>
      <c r="AD1690" s="253">
        <f t="shared" si="530"/>
        <v>0</v>
      </c>
      <c r="AE1690" s="268">
        <f t="shared" si="539"/>
        <v>0</v>
      </c>
      <c r="AF1690" s="269">
        <f t="shared" si="531"/>
        <v>0</v>
      </c>
      <c r="AG1690" s="270">
        <f t="shared" si="532"/>
        <v>0</v>
      </c>
      <c r="AH1690" s="121"/>
      <c r="AI1690" s="252"/>
      <c r="AJ1690" s="295"/>
      <c r="AK1690" s="301">
        <f t="shared" si="533"/>
        <v>0</v>
      </c>
      <c r="AL1690" s="119" t="s">
        <v>169</v>
      </c>
      <c r="AM1690" s="123" t="s">
        <v>169</v>
      </c>
      <c r="AN1690" s="122"/>
      <c r="AO1690" s="119" t="s">
        <v>169</v>
      </c>
      <c r="AP1690" s="123" t="s">
        <v>169</v>
      </c>
      <c r="AQ1690" s="124"/>
      <c r="AR1690" s="119" t="s">
        <v>169</v>
      </c>
      <c r="AS1690" s="123" t="s">
        <v>169</v>
      </c>
      <c r="AT1690" s="122"/>
      <c r="AU1690" s="280">
        <f t="shared" si="534"/>
        <v>0</v>
      </c>
      <c r="AV1690" s="281">
        <f t="shared" si="535"/>
        <v>0</v>
      </c>
      <c r="AW1690" s="291">
        <f t="shared" si="536"/>
        <v>0</v>
      </c>
      <c r="AX1690" s="283">
        <f t="shared" si="537"/>
        <v>0</v>
      </c>
    </row>
    <row r="1691" spans="1:50" ht="26.45" customHeight="1">
      <c r="A1691" s="117"/>
      <c r="B1691" s="245"/>
      <c r="C1691" s="136"/>
      <c r="D1691" s="208" t="str">
        <f t="shared" si="521"/>
        <v/>
      </c>
      <c r="E1691" s="129" t="s">
        <v>169</v>
      </c>
      <c r="F1691" s="209" t="s">
        <v>169</v>
      </c>
      <c r="G1691" s="135"/>
      <c r="H1691" s="258"/>
      <c r="I1691" s="259">
        <f t="shared" si="522"/>
        <v>0</v>
      </c>
      <c r="J1691" s="259">
        <f t="shared" si="523"/>
        <v>0</v>
      </c>
      <c r="K1691" s="259">
        <f t="shared" si="524"/>
        <v>0</v>
      </c>
      <c r="L1691" s="252"/>
      <c r="M1691" s="252"/>
      <c r="N1691" s="252"/>
      <c r="O1691" s="147">
        <v>0</v>
      </c>
      <c r="P1691" s="147">
        <v>0</v>
      </c>
      <c r="Q1691" s="137">
        <f t="shared" si="525"/>
        <v>0</v>
      </c>
      <c r="R1691" s="80">
        <f t="shared" si="526"/>
        <v>0</v>
      </c>
      <c r="S1691" s="147">
        <v>0</v>
      </c>
      <c r="T1691" s="121"/>
      <c r="U1691" s="263">
        <f>IFERROR(VLOOKUP(B1691,คำนวณตกเบิกวิทยฐานะ!$B$9:$P$1008,14,FALSE),0)</f>
        <v>0</v>
      </c>
      <c r="V1691" s="263">
        <f>IFERROR(VLOOKUP(B1691,คำนวณตกเบิกวิทยฐานะ!$B$9:$P$1008,15,FALSE),0)</f>
        <v>0</v>
      </c>
      <c r="W1691" s="264">
        <f t="shared" si="527"/>
        <v>0</v>
      </c>
      <c r="X1691" s="119" t="s">
        <v>169</v>
      </c>
      <c r="Y1691" s="209" t="s">
        <v>169</v>
      </c>
      <c r="Z1691" s="258"/>
      <c r="AA1691" s="253">
        <f t="shared" si="528"/>
        <v>0</v>
      </c>
      <c r="AB1691" s="253">
        <f t="shared" si="529"/>
        <v>0</v>
      </c>
      <c r="AC1691" s="253">
        <f t="shared" si="538"/>
        <v>0</v>
      </c>
      <c r="AD1691" s="253">
        <f t="shared" si="530"/>
        <v>0</v>
      </c>
      <c r="AE1691" s="268">
        <f t="shared" si="539"/>
        <v>0</v>
      </c>
      <c r="AF1691" s="269">
        <f t="shared" si="531"/>
        <v>0</v>
      </c>
      <c r="AG1691" s="270">
        <f t="shared" si="532"/>
        <v>0</v>
      </c>
      <c r="AH1691" s="121"/>
      <c r="AI1691" s="252"/>
      <c r="AJ1691" s="295"/>
      <c r="AK1691" s="301">
        <f t="shared" si="533"/>
        <v>0</v>
      </c>
      <c r="AL1691" s="119" t="s">
        <v>169</v>
      </c>
      <c r="AM1691" s="123" t="s">
        <v>169</v>
      </c>
      <c r="AN1691" s="122"/>
      <c r="AO1691" s="119" t="s">
        <v>169</v>
      </c>
      <c r="AP1691" s="123" t="s">
        <v>169</v>
      </c>
      <c r="AQ1691" s="124"/>
      <c r="AR1691" s="119" t="s">
        <v>169</v>
      </c>
      <c r="AS1691" s="123" t="s">
        <v>169</v>
      </c>
      <c r="AT1691" s="122"/>
      <c r="AU1691" s="280">
        <f t="shared" si="534"/>
        <v>0</v>
      </c>
      <c r="AV1691" s="281">
        <f t="shared" si="535"/>
        <v>0</v>
      </c>
      <c r="AW1691" s="291">
        <f t="shared" si="536"/>
        <v>0</v>
      </c>
      <c r="AX1691" s="283">
        <f t="shared" si="537"/>
        <v>0</v>
      </c>
    </row>
    <row r="1692" spans="1:50" ht="26.45" customHeight="1">
      <c r="A1692" s="117"/>
      <c r="B1692" s="245"/>
      <c r="C1692" s="136"/>
      <c r="D1692" s="208" t="str">
        <f t="shared" si="521"/>
        <v/>
      </c>
      <c r="E1692" s="129" t="s">
        <v>169</v>
      </c>
      <c r="F1692" s="209" t="s">
        <v>169</v>
      </c>
      <c r="G1692" s="135"/>
      <c r="H1692" s="258"/>
      <c r="I1692" s="259">
        <f t="shared" si="522"/>
        <v>0</v>
      </c>
      <c r="J1692" s="259">
        <f t="shared" si="523"/>
        <v>0</v>
      </c>
      <c r="K1692" s="259">
        <f t="shared" si="524"/>
        <v>0</v>
      </c>
      <c r="L1692" s="252"/>
      <c r="M1692" s="252"/>
      <c r="N1692" s="252"/>
      <c r="O1692" s="147">
        <v>0</v>
      </c>
      <c r="P1692" s="147">
        <v>0</v>
      </c>
      <c r="Q1692" s="137">
        <f t="shared" si="525"/>
        <v>0</v>
      </c>
      <c r="R1692" s="80">
        <f t="shared" si="526"/>
        <v>0</v>
      </c>
      <c r="S1692" s="147">
        <v>0</v>
      </c>
      <c r="T1692" s="121"/>
      <c r="U1692" s="263">
        <f>IFERROR(VLOOKUP(B1692,คำนวณตกเบิกวิทยฐานะ!$B$9:$P$1008,14,FALSE),0)</f>
        <v>0</v>
      </c>
      <c r="V1692" s="263">
        <f>IFERROR(VLOOKUP(B1692,คำนวณตกเบิกวิทยฐานะ!$B$9:$P$1008,15,FALSE),0)</f>
        <v>0</v>
      </c>
      <c r="W1692" s="264">
        <f t="shared" si="527"/>
        <v>0</v>
      </c>
      <c r="X1692" s="119" t="s">
        <v>169</v>
      </c>
      <c r="Y1692" s="209" t="s">
        <v>169</v>
      </c>
      <c r="Z1692" s="258"/>
      <c r="AA1692" s="253">
        <f t="shared" si="528"/>
        <v>0</v>
      </c>
      <c r="AB1692" s="253">
        <f t="shared" si="529"/>
        <v>0</v>
      </c>
      <c r="AC1692" s="253">
        <f t="shared" si="538"/>
        <v>0</v>
      </c>
      <c r="AD1692" s="253">
        <f t="shared" si="530"/>
        <v>0</v>
      </c>
      <c r="AE1692" s="268">
        <f t="shared" si="539"/>
        <v>0</v>
      </c>
      <c r="AF1692" s="269">
        <f t="shared" si="531"/>
        <v>0</v>
      </c>
      <c r="AG1692" s="270">
        <f t="shared" si="532"/>
        <v>0</v>
      </c>
      <c r="AH1692" s="121"/>
      <c r="AI1692" s="252"/>
      <c r="AJ1692" s="295"/>
      <c r="AK1692" s="301">
        <f t="shared" si="533"/>
        <v>0</v>
      </c>
      <c r="AL1692" s="119" t="s">
        <v>169</v>
      </c>
      <c r="AM1692" s="123" t="s">
        <v>169</v>
      </c>
      <c r="AN1692" s="122"/>
      <c r="AO1692" s="119" t="s">
        <v>169</v>
      </c>
      <c r="AP1692" s="123" t="s">
        <v>169</v>
      </c>
      <c r="AQ1692" s="124"/>
      <c r="AR1692" s="119" t="s">
        <v>169</v>
      </c>
      <c r="AS1692" s="123" t="s">
        <v>169</v>
      </c>
      <c r="AT1692" s="122"/>
      <c r="AU1692" s="280">
        <f t="shared" si="534"/>
        <v>0</v>
      </c>
      <c r="AV1692" s="281">
        <f t="shared" si="535"/>
        <v>0</v>
      </c>
      <c r="AW1692" s="291">
        <f t="shared" si="536"/>
        <v>0</v>
      </c>
      <c r="AX1692" s="283">
        <f t="shared" si="537"/>
        <v>0</v>
      </c>
    </row>
    <row r="1693" spans="1:50" ht="26.45" customHeight="1">
      <c r="A1693" s="117"/>
      <c r="B1693" s="245"/>
      <c r="C1693" s="136"/>
      <c r="D1693" s="208" t="str">
        <f t="shared" si="521"/>
        <v/>
      </c>
      <c r="E1693" s="129" t="s">
        <v>169</v>
      </c>
      <c r="F1693" s="209" t="s">
        <v>169</v>
      </c>
      <c r="G1693" s="135"/>
      <c r="H1693" s="258"/>
      <c r="I1693" s="259">
        <f t="shared" si="522"/>
        <v>0</v>
      </c>
      <c r="J1693" s="259">
        <f t="shared" si="523"/>
        <v>0</v>
      </c>
      <c r="K1693" s="259">
        <f t="shared" si="524"/>
        <v>0</v>
      </c>
      <c r="L1693" s="252"/>
      <c r="M1693" s="252"/>
      <c r="N1693" s="252"/>
      <c r="O1693" s="147">
        <v>0</v>
      </c>
      <c r="P1693" s="147">
        <v>0</v>
      </c>
      <c r="Q1693" s="137">
        <f t="shared" si="525"/>
        <v>0</v>
      </c>
      <c r="R1693" s="80">
        <f t="shared" si="526"/>
        <v>0</v>
      </c>
      <c r="S1693" s="147">
        <v>0</v>
      </c>
      <c r="T1693" s="121"/>
      <c r="U1693" s="263">
        <f>IFERROR(VLOOKUP(B1693,คำนวณตกเบิกวิทยฐานะ!$B$9:$P$1008,14,FALSE),0)</f>
        <v>0</v>
      </c>
      <c r="V1693" s="263">
        <f>IFERROR(VLOOKUP(B1693,คำนวณตกเบิกวิทยฐานะ!$B$9:$P$1008,15,FALSE),0)</f>
        <v>0</v>
      </c>
      <c r="W1693" s="264">
        <f t="shared" si="527"/>
        <v>0</v>
      </c>
      <c r="X1693" s="119" t="s">
        <v>169</v>
      </c>
      <c r="Y1693" s="209" t="s">
        <v>169</v>
      </c>
      <c r="Z1693" s="258"/>
      <c r="AA1693" s="253">
        <f t="shared" si="528"/>
        <v>0</v>
      </c>
      <c r="AB1693" s="253">
        <f t="shared" si="529"/>
        <v>0</v>
      </c>
      <c r="AC1693" s="253">
        <f t="shared" si="538"/>
        <v>0</v>
      </c>
      <c r="AD1693" s="253">
        <f t="shared" si="530"/>
        <v>0</v>
      </c>
      <c r="AE1693" s="268">
        <f t="shared" si="539"/>
        <v>0</v>
      </c>
      <c r="AF1693" s="269">
        <f t="shared" si="531"/>
        <v>0</v>
      </c>
      <c r="AG1693" s="270">
        <f t="shared" si="532"/>
        <v>0</v>
      </c>
      <c r="AH1693" s="121"/>
      <c r="AI1693" s="252"/>
      <c r="AJ1693" s="295"/>
      <c r="AK1693" s="301">
        <f t="shared" si="533"/>
        <v>0</v>
      </c>
      <c r="AL1693" s="119" t="s">
        <v>169</v>
      </c>
      <c r="AM1693" s="123" t="s">
        <v>169</v>
      </c>
      <c r="AN1693" s="122"/>
      <c r="AO1693" s="119" t="s">
        <v>169</v>
      </c>
      <c r="AP1693" s="123" t="s">
        <v>169</v>
      </c>
      <c r="AQ1693" s="124"/>
      <c r="AR1693" s="119" t="s">
        <v>169</v>
      </c>
      <c r="AS1693" s="123" t="s">
        <v>169</v>
      </c>
      <c r="AT1693" s="122"/>
      <c r="AU1693" s="280">
        <f t="shared" si="534"/>
        <v>0</v>
      </c>
      <c r="AV1693" s="281">
        <f t="shared" si="535"/>
        <v>0</v>
      </c>
      <c r="AW1693" s="291">
        <f t="shared" si="536"/>
        <v>0</v>
      </c>
      <c r="AX1693" s="283">
        <f t="shared" si="537"/>
        <v>0</v>
      </c>
    </row>
    <row r="1694" spans="1:50" ht="26.45" customHeight="1">
      <c r="A1694" s="117"/>
      <c r="B1694" s="245"/>
      <c r="C1694" s="136"/>
      <c r="D1694" s="208" t="str">
        <f t="shared" si="521"/>
        <v/>
      </c>
      <c r="E1694" s="129" t="s">
        <v>169</v>
      </c>
      <c r="F1694" s="209" t="s">
        <v>169</v>
      </c>
      <c r="G1694" s="135"/>
      <c r="H1694" s="258"/>
      <c r="I1694" s="259">
        <f t="shared" si="522"/>
        <v>0</v>
      </c>
      <c r="J1694" s="259">
        <f t="shared" si="523"/>
        <v>0</v>
      </c>
      <c r="K1694" s="259">
        <f t="shared" si="524"/>
        <v>0</v>
      </c>
      <c r="L1694" s="252"/>
      <c r="M1694" s="252"/>
      <c r="N1694" s="252"/>
      <c r="O1694" s="147">
        <v>0</v>
      </c>
      <c r="P1694" s="147">
        <v>0</v>
      </c>
      <c r="Q1694" s="137">
        <f t="shared" si="525"/>
        <v>0</v>
      </c>
      <c r="R1694" s="80">
        <f t="shared" si="526"/>
        <v>0</v>
      </c>
      <c r="S1694" s="147">
        <v>0</v>
      </c>
      <c r="T1694" s="121"/>
      <c r="U1694" s="263">
        <f>IFERROR(VLOOKUP(B1694,คำนวณตกเบิกวิทยฐานะ!$B$9:$P$1008,14,FALSE),0)</f>
        <v>0</v>
      </c>
      <c r="V1694" s="263">
        <f>IFERROR(VLOOKUP(B1694,คำนวณตกเบิกวิทยฐานะ!$B$9:$P$1008,15,FALSE),0)</f>
        <v>0</v>
      </c>
      <c r="W1694" s="264">
        <f t="shared" si="527"/>
        <v>0</v>
      </c>
      <c r="X1694" s="119" t="s">
        <v>169</v>
      </c>
      <c r="Y1694" s="209" t="s">
        <v>169</v>
      </c>
      <c r="Z1694" s="258"/>
      <c r="AA1694" s="253">
        <f t="shared" si="528"/>
        <v>0</v>
      </c>
      <c r="AB1694" s="253">
        <f t="shared" si="529"/>
        <v>0</v>
      </c>
      <c r="AC1694" s="253">
        <f t="shared" si="538"/>
        <v>0</v>
      </c>
      <c r="AD1694" s="253">
        <f t="shared" si="530"/>
        <v>0</v>
      </c>
      <c r="AE1694" s="268">
        <f t="shared" si="539"/>
        <v>0</v>
      </c>
      <c r="AF1694" s="269">
        <f t="shared" si="531"/>
        <v>0</v>
      </c>
      <c r="AG1694" s="270">
        <f t="shared" si="532"/>
        <v>0</v>
      </c>
      <c r="AH1694" s="121"/>
      <c r="AI1694" s="252"/>
      <c r="AJ1694" s="295"/>
      <c r="AK1694" s="301">
        <f t="shared" si="533"/>
        <v>0</v>
      </c>
      <c r="AL1694" s="119" t="s">
        <v>169</v>
      </c>
      <c r="AM1694" s="123" t="s">
        <v>169</v>
      </c>
      <c r="AN1694" s="122"/>
      <c r="AO1694" s="119" t="s">
        <v>169</v>
      </c>
      <c r="AP1694" s="123" t="s">
        <v>169</v>
      </c>
      <c r="AQ1694" s="124"/>
      <c r="AR1694" s="119" t="s">
        <v>169</v>
      </c>
      <c r="AS1694" s="123" t="s">
        <v>169</v>
      </c>
      <c r="AT1694" s="122"/>
      <c r="AU1694" s="280">
        <f t="shared" si="534"/>
        <v>0</v>
      </c>
      <c r="AV1694" s="281">
        <f t="shared" si="535"/>
        <v>0</v>
      </c>
      <c r="AW1694" s="291">
        <f t="shared" si="536"/>
        <v>0</v>
      </c>
      <c r="AX1694" s="283">
        <f t="shared" si="537"/>
        <v>0</v>
      </c>
    </row>
    <row r="1695" spans="1:50" ht="26.45" customHeight="1">
      <c r="A1695" s="117"/>
      <c r="B1695" s="245"/>
      <c r="C1695" s="136"/>
      <c r="D1695" s="208" t="str">
        <f t="shared" si="521"/>
        <v/>
      </c>
      <c r="E1695" s="129" t="s">
        <v>169</v>
      </c>
      <c r="F1695" s="209" t="s">
        <v>169</v>
      </c>
      <c r="G1695" s="135"/>
      <c r="H1695" s="258"/>
      <c r="I1695" s="259">
        <f t="shared" si="522"/>
        <v>0</v>
      </c>
      <c r="J1695" s="259">
        <f t="shared" si="523"/>
        <v>0</v>
      </c>
      <c r="K1695" s="259">
        <f t="shared" si="524"/>
        <v>0</v>
      </c>
      <c r="L1695" s="252"/>
      <c r="M1695" s="252"/>
      <c r="N1695" s="252"/>
      <c r="O1695" s="147">
        <v>0</v>
      </c>
      <c r="P1695" s="147">
        <v>0</v>
      </c>
      <c r="Q1695" s="137">
        <f t="shared" si="525"/>
        <v>0</v>
      </c>
      <c r="R1695" s="80">
        <f t="shared" si="526"/>
        <v>0</v>
      </c>
      <c r="S1695" s="147">
        <v>0</v>
      </c>
      <c r="T1695" s="121"/>
      <c r="U1695" s="263">
        <f>IFERROR(VLOOKUP(B1695,คำนวณตกเบิกวิทยฐานะ!$B$9:$P$1008,14,FALSE),0)</f>
        <v>0</v>
      </c>
      <c r="V1695" s="263">
        <f>IFERROR(VLOOKUP(B1695,คำนวณตกเบิกวิทยฐานะ!$B$9:$P$1008,15,FALSE),0)</f>
        <v>0</v>
      </c>
      <c r="W1695" s="264">
        <f t="shared" si="527"/>
        <v>0</v>
      </c>
      <c r="X1695" s="119" t="s">
        <v>169</v>
      </c>
      <c r="Y1695" s="209" t="s">
        <v>169</v>
      </c>
      <c r="Z1695" s="258"/>
      <c r="AA1695" s="253">
        <f t="shared" si="528"/>
        <v>0</v>
      </c>
      <c r="AB1695" s="253">
        <f t="shared" si="529"/>
        <v>0</v>
      </c>
      <c r="AC1695" s="253">
        <f t="shared" si="538"/>
        <v>0</v>
      </c>
      <c r="AD1695" s="253">
        <f t="shared" si="530"/>
        <v>0</v>
      </c>
      <c r="AE1695" s="268">
        <f t="shared" si="539"/>
        <v>0</v>
      </c>
      <c r="AF1695" s="269">
        <f t="shared" si="531"/>
        <v>0</v>
      </c>
      <c r="AG1695" s="270">
        <f t="shared" si="532"/>
        <v>0</v>
      </c>
      <c r="AH1695" s="121"/>
      <c r="AI1695" s="252"/>
      <c r="AJ1695" s="295"/>
      <c r="AK1695" s="301">
        <f t="shared" si="533"/>
        <v>0</v>
      </c>
      <c r="AL1695" s="119" t="s">
        <v>169</v>
      </c>
      <c r="AM1695" s="123" t="s">
        <v>169</v>
      </c>
      <c r="AN1695" s="122"/>
      <c r="AO1695" s="119" t="s">
        <v>169</v>
      </c>
      <c r="AP1695" s="123" t="s">
        <v>169</v>
      </c>
      <c r="AQ1695" s="124"/>
      <c r="AR1695" s="119" t="s">
        <v>169</v>
      </c>
      <c r="AS1695" s="123" t="s">
        <v>169</v>
      </c>
      <c r="AT1695" s="122"/>
      <c r="AU1695" s="280">
        <f t="shared" si="534"/>
        <v>0</v>
      </c>
      <c r="AV1695" s="281">
        <f t="shared" si="535"/>
        <v>0</v>
      </c>
      <c r="AW1695" s="291">
        <f t="shared" si="536"/>
        <v>0</v>
      </c>
      <c r="AX1695" s="283">
        <f t="shared" si="537"/>
        <v>0</v>
      </c>
    </row>
    <row r="1696" spans="1:50" ht="26.45" customHeight="1">
      <c r="A1696" s="117"/>
      <c r="B1696" s="245"/>
      <c r="C1696" s="136"/>
      <c r="D1696" s="208" t="str">
        <f t="shared" si="521"/>
        <v/>
      </c>
      <c r="E1696" s="129" t="s">
        <v>169</v>
      </c>
      <c r="F1696" s="209" t="s">
        <v>169</v>
      </c>
      <c r="G1696" s="135"/>
      <c r="H1696" s="258"/>
      <c r="I1696" s="259">
        <f t="shared" si="522"/>
        <v>0</v>
      </c>
      <c r="J1696" s="259">
        <f t="shared" si="523"/>
        <v>0</v>
      </c>
      <c r="K1696" s="259">
        <f t="shared" si="524"/>
        <v>0</v>
      </c>
      <c r="L1696" s="252"/>
      <c r="M1696" s="252"/>
      <c r="N1696" s="252"/>
      <c r="O1696" s="147">
        <v>0</v>
      </c>
      <c r="P1696" s="147">
        <v>0</v>
      </c>
      <c r="Q1696" s="137">
        <f t="shared" si="525"/>
        <v>0</v>
      </c>
      <c r="R1696" s="80">
        <f t="shared" si="526"/>
        <v>0</v>
      </c>
      <c r="S1696" s="147">
        <v>0</v>
      </c>
      <c r="T1696" s="121"/>
      <c r="U1696" s="263">
        <f>IFERROR(VLOOKUP(B1696,คำนวณตกเบิกวิทยฐานะ!$B$9:$P$1008,14,FALSE),0)</f>
        <v>0</v>
      </c>
      <c r="V1696" s="263">
        <f>IFERROR(VLOOKUP(B1696,คำนวณตกเบิกวิทยฐานะ!$B$9:$P$1008,15,FALSE),0)</f>
        <v>0</v>
      </c>
      <c r="W1696" s="264">
        <f t="shared" si="527"/>
        <v>0</v>
      </c>
      <c r="X1696" s="119" t="s">
        <v>169</v>
      </c>
      <c r="Y1696" s="209" t="s">
        <v>169</v>
      </c>
      <c r="Z1696" s="258"/>
      <c r="AA1696" s="253">
        <f t="shared" si="528"/>
        <v>0</v>
      </c>
      <c r="AB1696" s="253">
        <f t="shared" si="529"/>
        <v>0</v>
      </c>
      <c r="AC1696" s="253">
        <f t="shared" si="538"/>
        <v>0</v>
      </c>
      <c r="AD1696" s="253">
        <f t="shared" si="530"/>
        <v>0</v>
      </c>
      <c r="AE1696" s="268">
        <f t="shared" si="539"/>
        <v>0</v>
      </c>
      <c r="AF1696" s="269">
        <f t="shared" si="531"/>
        <v>0</v>
      </c>
      <c r="AG1696" s="270">
        <f t="shared" si="532"/>
        <v>0</v>
      </c>
      <c r="AH1696" s="121"/>
      <c r="AI1696" s="252"/>
      <c r="AJ1696" s="295"/>
      <c r="AK1696" s="301">
        <f t="shared" si="533"/>
        <v>0</v>
      </c>
      <c r="AL1696" s="119" t="s">
        <v>169</v>
      </c>
      <c r="AM1696" s="123" t="s">
        <v>169</v>
      </c>
      <c r="AN1696" s="122"/>
      <c r="AO1696" s="119" t="s">
        <v>169</v>
      </c>
      <c r="AP1696" s="123" t="s">
        <v>169</v>
      </c>
      <c r="AQ1696" s="124"/>
      <c r="AR1696" s="119" t="s">
        <v>169</v>
      </c>
      <c r="AS1696" s="123" t="s">
        <v>169</v>
      </c>
      <c r="AT1696" s="122"/>
      <c r="AU1696" s="280">
        <f t="shared" si="534"/>
        <v>0</v>
      </c>
      <c r="AV1696" s="281">
        <f t="shared" si="535"/>
        <v>0</v>
      </c>
      <c r="AW1696" s="291">
        <f t="shared" si="536"/>
        <v>0</v>
      </c>
      <c r="AX1696" s="283">
        <f t="shared" si="537"/>
        <v>0</v>
      </c>
    </row>
    <row r="1697" spans="1:50" ht="26.45" customHeight="1">
      <c r="A1697" s="117"/>
      <c r="B1697" s="245"/>
      <c r="C1697" s="136"/>
      <c r="D1697" s="208" t="str">
        <f t="shared" si="521"/>
        <v/>
      </c>
      <c r="E1697" s="129" t="s">
        <v>169</v>
      </c>
      <c r="F1697" s="209" t="s">
        <v>169</v>
      </c>
      <c r="G1697" s="135"/>
      <c r="H1697" s="258"/>
      <c r="I1697" s="259">
        <f t="shared" si="522"/>
        <v>0</v>
      </c>
      <c r="J1697" s="259">
        <f t="shared" si="523"/>
        <v>0</v>
      </c>
      <c r="K1697" s="259">
        <f t="shared" si="524"/>
        <v>0</v>
      </c>
      <c r="L1697" s="252"/>
      <c r="M1697" s="252"/>
      <c r="N1697" s="252"/>
      <c r="O1697" s="147">
        <v>0</v>
      </c>
      <c r="P1697" s="147">
        <v>0</v>
      </c>
      <c r="Q1697" s="137">
        <f t="shared" si="525"/>
        <v>0</v>
      </c>
      <c r="R1697" s="80">
        <f t="shared" si="526"/>
        <v>0</v>
      </c>
      <c r="S1697" s="147">
        <v>0</v>
      </c>
      <c r="T1697" s="121"/>
      <c r="U1697" s="263">
        <f>IFERROR(VLOOKUP(B1697,คำนวณตกเบิกวิทยฐานะ!$B$9:$P$1008,14,FALSE),0)</f>
        <v>0</v>
      </c>
      <c r="V1697" s="263">
        <f>IFERROR(VLOOKUP(B1697,คำนวณตกเบิกวิทยฐานะ!$B$9:$P$1008,15,FALSE),0)</f>
        <v>0</v>
      </c>
      <c r="W1697" s="264">
        <f t="shared" si="527"/>
        <v>0</v>
      </c>
      <c r="X1697" s="119" t="s">
        <v>169</v>
      </c>
      <c r="Y1697" s="209" t="s">
        <v>169</v>
      </c>
      <c r="Z1697" s="258"/>
      <c r="AA1697" s="253">
        <f t="shared" si="528"/>
        <v>0</v>
      </c>
      <c r="AB1697" s="253">
        <f t="shared" si="529"/>
        <v>0</v>
      </c>
      <c r="AC1697" s="253">
        <f t="shared" si="538"/>
        <v>0</v>
      </c>
      <c r="AD1697" s="253">
        <f t="shared" si="530"/>
        <v>0</v>
      </c>
      <c r="AE1697" s="268">
        <f t="shared" si="539"/>
        <v>0</v>
      </c>
      <c r="AF1697" s="269">
        <f t="shared" si="531"/>
        <v>0</v>
      </c>
      <c r="AG1697" s="270">
        <f t="shared" si="532"/>
        <v>0</v>
      </c>
      <c r="AH1697" s="121"/>
      <c r="AI1697" s="252"/>
      <c r="AJ1697" s="295"/>
      <c r="AK1697" s="301">
        <f t="shared" si="533"/>
        <v>0</v>
      </c>
      <c r="AL1697" s="119" t="s">
        <v>169</v>
      </c>
      <c r="AM1697" s="123" t="s">
        <v>169</v>
      </c>
      <c r="AN1697" s="122"/>
      <c r="AO1697" s="119" t="s">
        <v>169</v>
      </c>
      <c r="AP1697" s="123" t="s">
        <v>169</v>
      </c>
      <c r="AQ1697" s="124"/>
      <c r="AR1697" s="119" t="s">
        <v>169</v>
      </c>
      <c r="AS1697" s="123" t="s">
        <v>169</v>
      </c>
      <c r="AT1697" s="122"/>
      <c r="AU1697" s="280">
        <f t="shared" si="534"/>
        <v>0</v>
      </c>
      <c r="AV1697" s="281">
        <f t="shared" si="535"/>
        <v>0</v>
      </c>
      <c r="AW1697" s="291">
        <f t="shared" si="536"/>
        <v>0</v>
      </c>
      <c r="AX1697" s="283">
        <f t="shared" si="537"/>
        <v>0</v>
      </c>
    </row>
    <row r="1698" spans="1:50" ht="26.45" customHeight="1">
      <c r="A1698" s="117"/>
      <c r="B1698" s="245"/>
      <c r="C1698" s="136"/>
      <c r="D1698" s="208" t="str">
        <f t="shared" si="521"/>
        <v/>
      </c>
      <c r="E1698" s="129" t="s">
        <v>169</v>
      </c>
      <c r="F1698" s="209" t="s">
        <v>169</v>
      </c>
      <c r="G1698" s="135"/>
      <c r="H1698" s="258"/>
      <c r="I1698" s="259">
        <f t="shared" si="522"/>
        <v>0</v>
      </c>
      <c r="J1698" s="259">
        <f t="shared" si="523"/>
        <v>0</v>
      </c>
      <c r="K1698" s="259">
        <f t="shared" si="524"/>
        <v>0</v>
      </c>
      <c r="L1698" s="252"/>
      <c r="M1698" s="252"/>
      <c r="N1698" s="252"/>
      <c r="O1698" s="147">
        <v>0</v>
      </c>
      <c r="P1698" s="147">
        <v>0</v>
      </c>
      <c r="Q1698" s="137">
        <f t="shared" si="525"/>
        <v>0</v>
      </c>
      <c r="R1698" s="80">
        <f t="shared" si="526"/>
        <v>0</v>
      </c>
      <c r="S1698" s="147">
        <v>0</v>
      </c>
      <c r="T1698" s="121"/>
      <c r="U1698" s="263">
        <f>IFERROR(VLOOKUP(B1698,คำนวณตกเบิกวิทยฐานะ!$B$9:$P$1008,14,FALSE),0)</f>
        <v>0</v>
      </c>
      <c r="V1698" s="263">
        <f>IFERROR(VLOOKUP(B1698,คำนวณตกเบิกวิทยฐานะ!$B$9:$P$1008,15,FALSE),0)</f>
        <v>0</v>
      </c>
      <c r="W1698" s="264">
        <f t="shared" si="527"/>
        <v>0</v>
      </c>
      <c r="X1698" s="119" t="s">
        <v>169</v>
      </c>
      <c r="Y1698" s="209" t="s">
        <v>169</v>
      </c>
      <c r="Z1698" s="258"/>
      <c r="AA1698" s="253">
        <f t="shared" si="528"/>
        <v>0</v>
      </c>
      <c r="AB1698" s="253">
        <f t="shared" si="529"/>
        <v>0</v>
      </c>
      <c r="AC1698" s="253">
        <f t="shared" si="538"/>
        <v>0</v>
      </c>
      <c r="AD1698" s="253">
        <f t="shared" si="530"/>
        <v>0</v>
      </c>
      <c r="AE1698" s="268">
        <f t="shared" si="539"/>
        <v>0</v>
      </c>
      <c r="AF1698" s="269">
        <f t="shared" si="531"/>
        <v>0</v>
      </c>
      <c r="AG1698" s="270">
        <f t="shared" si="532"/>
        <v>0</v>
      </c>
      <c r="AH1698" s="121"/>
      <c r="AI1698" s="252"/>
      <c r="AJ1698" s="295"/>
      <c r="AK1698" s="301">
        <f t="shared" si="533"/>
        <v>0</v>
      </c>
      <c r="AL1698" s="119" t="s">
        <v>169</v>
      </c>
      <c r="AM1698" s="123" t="s">
        <v>169</v>
      </c>
      <c r="AN1698" s="122"/>
      <c r="AO1698" s="119" t="s">
        <v>169</v>
      </c>
      <c r="AP1698" s="123" t="s">
        <v>169</v>
      </c>
      <c r="AQ1698" s="124"/>
      <c r="AR1698" s="119" t="s">
        <v>169</v>
      </c>
      <c r="AS1698" s="123" t="s">
        <v>169</v>
      </c>
      <c r="AT1698" s="122"/>
      <c r="AU1698" s="280">
        <f t="shared" si="534"/>
        <v>0</v>
      </c>
      <c r="AV1698" s="281">
        <f t="shared" si="535"/>
        <v>0</v>
      </c>
      <c r="AW1698" s="291">
        <f t="shared" si="536"/>
        <v>0</v>
      </c>
      <c r="AX1698" s="283">
        <f t="shared" si="537"/>
        <v>0</v>
      </c>
    </row>
    <row r="1699" spans="1:50" ht="26.45" customHeight="1">
      <c r="A1699" s="117"/>
      <c r="B1699" s="245"/>
      <c r="C1699" s="136"/>
      <c r="D1699" s="208" t="str">
        <f t="shared" si="521"/>
        <v/>
      </c>
      <c r="E1699" s="129" t="s">
        <v>169</v>
      </c>
      <c r="F1699" s="209" t="s">
        <v>169</v>
      </c>
      <c r="G1699" s="135"/>
      <c r="H1699" s="258"/>
      <c r="I1699" s="259">
        <f t="shared" si="522"/>
        <v>0</v>
      </c>
      <c r="J1699" s="259">
        <f t="shared" si="523"/>
        <v>0</v>
      </c>
      <c r="K1699" s="259">
        <f t="shared" si="524"/>
        <v>0</v>
      </c>
      <c r="L1699" s="252"/>
      <c r="M1699" s="252"/>
      <c r="N1699" s="252"/>
      <c r="O1699" s="147">
        <v>0</v>
      </c>
      <c r="P1699" s="147">
        <v>0</v>
      </c>
      <c r="Q1699" s="137">
        <f t="shared" si="525"/>
        <v>0</v>
      </c>
      <c r="R1699" s="80">
        <f t="shared" si="526"/>
        <v>0</v>
      </c>
      <c r="S1699" s="147">
        <v>0</v>
      </c>
      <c r="T1699" s="121"/>
      <c r="U1699" s="263">
        <f>IFERROR(VLOOKUP(B1699,คำนวณตกเบิกวิทยฐานะ!$B$9:$P$1008,14,FALSE),0)</f>
        <v>0</v>
      </c>
      <c r="V1699" s="263">
        <f>IFERROR(VLOOKUP(B1699,คำนวณตกเบิกวิทยฐานะ!$B$9:$P$1008,15,FALSE),0)</f>
        <v>0</v>
      </c>
      <c r="W1699" s="264">
        <f t="shared" si="527"/>
        <v>0</v>
      </c>
      <c r="X1699" s="119" t="s">
        <v>169</v>
      </c>
      <c r="Y1699" s="209" t="s">
        <v>169</v>
      </c>
      <c r="Z1699" s="258"/>
      <c r="AA1699" s="253">
        <f t="shared" si="528"/>
        <v>0</v>
      </c>
      <c r="AB1699" s="253">
        <f t="shared" si="529"/>
        <v>0</v>
      </c>
      <c r="AC1699" s="253">
        <f t="shared" si="538"/>
        <v>0</v>
      </c>
      <c r="AD1699" s="253">
        <f t="shared" si="530"/>
        <v>0</v>
      </c>
      <c r="AE1699" s="268">
        <f t="shared" si="539"/>
        <v>0</v>
      </c>
      <c r="AF1699" s="269">
        <f t="shared" si="531"/>
        <v>0</v>
      </c>
      <c r="AG1699" s="270">
        <f t="shared" si="532"/>
        <v>0</v>
      </c>
      <c r="AH1699" s="121"/>
      <c r="AI1699" s="252"/>
      <c r="AJ1699" s="295"/>
      <c r="AK1699" s="301">
        <f t="shared" si="533"/>
        <v>0</v>
      </c>
      <c r="AL1699" s="119" t="s">
        <v>169</v>
      </c>
      <c r="AM1699" s="123" t="s">
        <v>169</v>
      </c>
      <c r="AN1699" s="122"/>
      <c r="AO1699" s="119" t="s">
        <v>169</v>
      </c>
      <c r="AP1699" s="123" t="s">
        <v>169</v>
      </c>
      <c r="AQ1699" s="124"/>
      <c r="AR1699" s="119" t="s">
        <v>169</v>
      </c>
      <c r="AS1699" s="123" t="s">
        <v>169</v>
      </c>
      <c r="AT1699" s="122"/>
      <c r="AU1699" s="280">
        <f t="shared" si="534"/>
        <v>0</v>
      </c>
      <c r="AV1699" s="281">
        <f t="shared" si="535"/>
        <v>0</v>
      </c>
      <c r="AW1699" s="291">
        <f t="shared" si="536"/>
        <v>0</v>
      </c>
      <c r="AX1699" s="283">
        <f t="shared" si="537"/>
        <v>0</v>
      </c>
    </row>
    <row r="1700" spans="1:50" ht="26.45" customHeight="1">
      <c r="A1700" s="117"/>
      <c r="B1700" s="245"/>
      <c r="C1700" s="136"/>
      <c r="D1700" s="208" t="str">
        <f t="shared" si="521"/>
        <v/>
      </c>
      <c r="E1700" s="129" t="s">
        <v>169</v>
      </c>
      <c r="F1700" s="209" t="s">
        <v>169</v>
      </c>
      <c r="G1700" s="135"/>
      <c r="H1700" s="258"/>
      <c r="I1700" s="259">
        <f t="shared" si="522"/>
        <v>0</v>
      </c>
      <c r="J1700" s="259">
        <f t="shared" si="523"/>
        <v>0</v>
      </c>
      <c r="K1700" s="259">
        <f t="shared" si="524"/>
        <v>0</v>
      </c>
      <c r="L1700" s="252"/>
      <c r="M1700" s="252"/>
      <c r="N1700" s="252"/>
      <c r="O1700" s="147">
        <v>0</v>
      </c>
      <c r="P1700" s="147">
        <v>0</v>
      </c>
      <c r="Q1700" s="137">
        <f t="shared" si="525"/>
        <v>0</v>
      </c>
      <c r="R1700" s="80">
        <f t="shared" si="526"/>
        <v>0</v>
      </c>
      <c r="S1700" s="147">
        <v>0</v>
      </c>
      <c r="T1700" s="121"/>
      <c r="U1700" s="263">
        <f>IFERROR(VLOOKUP(B1700,คำนวณตกเบิกวิทยฐานะ!$B$9:$P$1008,14,FALSE),0)</f>
        <v>0</v>
      </c>
      <c r="V1700" s="263">
        <f>IFERROR(VLOOKUP(B1700,คำนวณตกเบิกวิทยฐานะ!$B$9:$P$1008,15,FALSE),0)</f>
        <v>0</v>
      </c>
      <c r="W1700" s="264">
        <f t="shared" si="527"/>
        <v>0</v>
      </c>
      <c r="X1700" s="119" t="s">
        <v>169</v>
      </c>
      <c r="Y1700" s="209" t="s">
        <v>169</v>
      </c>
      <c r="Z1700" s="258"/>
      <c r="AA1700" s="253">
        <f t="shared" si="528"/>
        <v>0</v>
      </c>
      <c r="AB1700" s="253">
        <f t="shared" si="529"/>
        <v>0</v>
      </c>
      <c r="AC1700" s="253">
        <f t="shared" si="538"/>
        <v>0</v>
      </c>
      <c r="AD1700" s="253">
        <f t="shared" si="530"/>
        <v>0</v>
      </c>
      <c r="AE1700" s="268">
        <f t="shared" si="539"/>
        <v>0</v>
      </c>
      <c r="AF1700" s="269">
        <f t="shared" si="531"/>
        <v>0</v>
      </c>
      <c r="AG1700" s="270">
        <f t="shared" si="532"/>
        <v>0</v>
      </c>
      <c r="AH1700" s="121"/>
      <c r="AI1700" s="252"/>
      <c r="AJ1700" s="295"/>
      <c r="AK1700" s="301">
        <f t="shared" si="533"/>
        <v>0</v>
      </c>
      <c r="AL1700" s="119" t="s">
        <v>169</v>
      </c>
      <c r="AM1700" s="123" t="s">
        <v>169</v>
      </c>
      <c r="AN1700" s="122"/>
      <c r="AO1700" s="119" t="s">
        <v>169</v>
      </c>
      <c r="AP1700" s="123" t="s">
        <v>169</v>
      </c>
      <c r="AQ1700" s="124"/>
      <c r="AR1700" s="119" t="s">
        <v>169</v>
      </c>
      <c r="AS1700" s="123" t="s">
        <v>169</v>
      </c>
      <c r="AT1700" s="122"/>
      <c r="AU1700" s="280">
        <f t="shared" si="534"/>
        <v>0</v>
      </c>
      <c r="AV1700" s="281">
        <f t="shared" si="535"/>
        <v>0</v>
      </c>
      <c r="AW1700" s="291">
        <f t="shared" si="536"/>
        <v>0</v>
      </c>
      <c r="AX1700" s="283">
        <f t="shared" si="537"/>
        <v>0</v>
      </c>
    </row>
    <row r="1701" spans="1:50" ht="26.45" customHeight="1">
      <c r="A1701" s="117"/>
      <c r="B1701" s="245"/>
      <c r="C1701" s="136"/>
      <c r="D1701" s="208" t="str">
        <f t="shared" si="521"/>
        <v/>
      </c>
      <c r="E1701" s="129" t="s">
        <v>169</v>
      </c>
      <c r="F1701" s="209" t="s">
        <v>169</v>
      </c>
      <c r="G1701" s="135"/>
      <c r="H1701" s="258"/>
      <c r="I1701" s="259">
        <f t="shared" si="522"/>
        <v>0</v>
      </c>
      <c r="J1701" s="259">
        <f t="shared" si="523"/>
        <v>0</v>
      </c>
      <c r="K1701" s="259">
        <f t="shared" si="524"/>
        <v>0</v>
      </c>
      <c r="L1701" s="252"/>
      <c r="M1701" s="252"/>
      <c r="N1701" s="252"/>
      <c r="O1701" s="147">
        <v>0</v>
      </c>
      <c r="P1701" s="147">
        <v>0</v>
      </c>
      <c r="Q1701" s="137">
        <f t="shared" si="525"/>
        <v>0</v>
      </c>
      <c r="R1701" s="80">
        <f t="shared" si="526"/>
        <v>0</v>
      </c>
      <c r="S1701" s="147">
        <v>0</v>
      </c>
      <c r="T1701" s="121"/>
      <c r="U1701" s="263">
        <f>IFERROR(VLOOKUP(B1701,คำนวณตกเบิกวิทยฐานะ!$B$9:$P$1008,14,FALSE),0)</f>
        <v>0</v>
      </c>
      <c r="V1701" s="263">
        <f>IFERROR(VLOOKUP(B1701,คำนวณตกเบิกวิทยฐานะ!$B$9:$P$1008,15,FALSE),0)</f>
        <v>0</v>
      </c>
      <c r="W1701" s="264">
        <f t="shared" si="527"/>
        <v>0</v>
      </c>
      <c r="X1701" s="119" t="s">
        <v>169</v>
      </c>
      <c r="Y1701" s="209" t="s">
        <v>169</v>
      </c>
      <c r="Z1701" s="258"/>
      <c r="AA1701" s="253">
        <f t="shared" si="528"/>
        <v>0</v>
      </c>
      <c r="AB1701" s="253">
        <f t="shared" si="529"/>
        <v>0</v>
      </c>
      <c r="AC1701" s="253">
        <f t="shared" si="538"/>
        <v>0</v>
      </c>
      <c r="AD1701" s="253">
        <f t="shared" si="530"/>
        <v>0</v>
      </c>
      <c r="AE1701" s="268">
        <f t="shared" si="539"/>
        <v>0</v>
      </c>
      <c r="AF1701" s="269">
        <f t="shared" si="531"/>
        <v>0</v>
      </c>
      <c r="AG1701" s="270">
        <f t="shared" si="532"/>
        <v>0</v>
      </c>
      <c r="AH1701" s="121"/>
      <c r="AI1701" s="252"/>
      <c r="AJ1701" s="295"/>
      <c r="AK1701" s="301">
        <f t="shared" si="533"/>
        <v>0</v>
      </c>
      <c r="AL1701" s="119" t="s">
        <v>169</v>
      </c>
      <c r="AM1701" s="123" t="s">
        <v>169</v>
      </c>
      <c r="AN1701" s="122"/>
      <c r="AO1701" s="119" t="s">
        <v>169</v>
      </c>
      <c r="AP1701" s="123" t="s">
        <v>169</v>
      </c>
      <c r="AQ1701" s="124"/>
      <c r="AR1701" s="119" t="s">
        <v>169</v>
      </c>
      <c r="AS1701" s="123" t="s">
        <v>169</v>
      </c>
      <c r="AT1701" s="122"/>
      <c r="AU1701" s="280">
        <f t="shared" si="534"/>
        <v>0</v>
      </c>
      <c r="AV1701" s="281">
        <f t="shared" si="535"/>
        <v>0</v>
      </c>
      <c r="AW1701" s="291">
        <f t="shared" si="536"/>
        <v>0</v>
      </c>
      <c r="AX1701" s="283">
        <f t="shared" si="537"/>
        <v>0</v>
      </c>
    </row>
    <row r="1702" spans="1:50" ht="26.45" customHeight="1">
      <c r="A1702" s="117"/>
      <c r="B1702" s="245"/>
      <c r="C1702" s="136"/>
      <c r="D1702" s="208" t="str">
        <f t="shared" si="521"/>
        <v/>
      </c>
      <c r="E1702" s="129" t="s">
        <v>169</v>
      </c>
      <c r="F1702" s="209" t="s">
        <v>169</v>
      </c>
      <c r="G1702" s="135"/>
      <c r="H1702" s="258"/>
      <c r="I1702" s="259">
        <f t="shared" si="522"/>
        <v>0</v>
      </c>
      <c r="J1702" s="259">
        <f t="shared" si="523"/>
        <v>0</v>
      </c>
      <c r="K1702" s="259">
        <f t="shared" si="524"/>
        <v>0</v>
      </c>
      <c r="L1702" s="252"/>
      <c r="M1702" s="252"/>
      <c r="N1702" s="252"/>
      <c r="O1702" s="147">
        <v>0</v>
      </c>
      <c r="P1702" s="147">
        <v>0</v>
      </c>
      <c r="Q1702" s="137">
        <f t="shared" si="525"/>
        <v>0</v>
      </c>
      <c r="R1702" s="80">
        <f t="shared" si="526"/>
        <v>0</v>
      </c>
      <c r="S1702" s="147">
        <v>0</v>
      </c>
      <c r="T1702" s="121"/>
      <c r="U1702" s="263">
        <f>IFERROR(VLOOKUP(B1702,คำนวณตกเบิกวิทยฐานะ!$B$9:$P$1008,14,FALSE),0)</f>
        <v>0</v>
      </c>
      <c r="V1702" s="263">
        <f>IFERROR(VLOOKUP(B1702,คำนวณตกเบิกวิทยฐานะ!$B$9:$P$1008,15,FALSE),0)</f>
        <v>0</v>
      </c>
      <c r="W1702" s="264">
        <f t="shared" si="527"/>
        <v>0</v>
      </c>
      <c r="X1702" s="119" t="s">
        <v>169</v>
      </c>
      <c r="Y1702" s="209" t="s">
        <v>169</v>
      </c>
      <c r="Z1702" s="258"/>
      <c r="AA1702" s="253">
        <f t="shared" si="528"/>
        <v>0</v>
      </c>
      <c r="AB1702" s="253">
        <f t="shared" si="529"/>
        <v>0</v>
      </c>
      <c r="AC1702" s="253">
        <f t="shared" si="538"/>
        <v>0</v>
      </c>
      <c r="AD1702" s="253">
        <f t="shared" si="530"/>
        <v>0</v>
      </c>
      <c r="AE1702" s="268">
        <f t="shared" si="539"/>
        <v>0</v>
      </c>
      <c r="AF1702" s="269">
        <f t="shared" si="531"/>
        <v>0</v>
      </c>
      <c r="AG1702" s="270">
        <f t="shared" si="532"/>
        <v>0</v>
      </c>
      <c r="AH1702" s="121"/>
      <c r="AI1702" s="252"/>
      <c r="AJ1702" s="295"/>
      <c r="AK1702" s="301">
        <f t="shared" si="533"/>
        <v>0</v>
      </c>
      <c r="AL1702" s="119" t="s">
        <v>169</v>
      </c>
      <c r="AM1702" s="123" t="s">
        <v>169</v>
      </c>
      <c r="AN1702" s="122"/>
      <c r="AO1702" s="119" t="s">
        <v>169</v>
      </c>
      <c r="AP1702" s="123" t="s">
        <v>169</v>
      </c>
      <c r="AQ1702" s="124"/>
      <c r="AR1702" s="119" t="s">
        <v>169</v>
      </c>
      <c r="AS1702" s="123" t="s">
        <v>169</v>
      </c>
      <c r="AT1702" s="122"/>
      <c r="AU1702" s="280">
        <f t="shared" si="534"/>
        <v>0</v>
      </c>
      <c r="AV1702" s="281">
        <f t="shared" si="535"/>
        <v>0</v>
      </c>
      <c r="AW1702" s="291">
        <f t="shared" si="536"/>
        <v>0</v>
      </c>
      <c r="AX1702" s="283">
        <f t="shared" si="537"/>
        <v>0</v>
      </c>
    </row>
    <row r="1703" spans="1:50" ht="26.45" customHeight="1">
      <c r="A1703" s="117"/>
      <c r="B1703" s="245"/>
      <c r="C1703" s="136"/>
      <c r="D1703" s="208" t="str">
        <f t="shared" si="521"/>
        <v/>
      </c>
      <c r="E1703" s="129" t="s">
        <v>169</v>
      </c>
      <c r="F1703" s="209" t="s">
        <v>169</v>
      </c>
      <c r="G1703" s="135"/>
      <c r="H1703" s="258"/>
      <c r="I1703" s="259">
        <f t="shared" si="522"/>
        <v>0</v>
      </c>
      <c r="J1703" s="259">
        <f t="shared" si="523"/>
        <v>0</v>
      </c>
      <c r="K1703" s="259">
        <f t="shared" si="524"/>
        <v>0</v>
      </c>
      <c r="L1703" s="252"/>
      <c r="M1703" s="252"/>
      <c r="N1703" s="252"/>
      <c r="O1703" s="147">
        <v>0</v>
      </c>
      <c r="P1703" s="147">
        <v>0</v>
      </c>
      <c r="Q1703" s="137">
        <f t="shared" si="525"/>
        <v>0</v>
      </c>
      <c r="R1703" s="80">
        <f t="shared" si="526"/>
        <v>0</v>
      </c>
      <c r="S1703" s="147">
        <v>0</v>
      </c>
      <c r="T1703" s="121"/>
      <c r="U1703" s="263">
        <f>IFERROR(VLOOKUP(B1703,คำนวณตกเบิกวิทยฐานะ!$B$9:$P$1008,14,FALSE),0)</f>
        <v>0</v>
      </c>
      <c r="V1703" s="263">
        <f>IFERROR(VLOOKUP(B1703,คำนวณตกเบิกวิทยฐานะ!$B$9:$P$1008,15,FALSE),0)</f>
        <v>0</v>
      </c>
      <c r="W1703" s="264">
        <f t="shared" si="527"/>
        <v>0</v>
      </c>
      <c r="X1703" s="119" t="s">
        <v>169</v>
      </c>
      <c r="Y1703" s="209" t="s">
        <v>169</v>
      </c>
      <c r="Z1703" s="258"/>
      <c r="AA1703" s="253">
        <f t="shared" si="528"/>
        <v>0</v>
      </c>
      <c r="AB1703" s="253">
        <f t="shared" si="529"/>
        <v>0</v>
      </c>
      <c r="AC1703" s="253">
        <f t="shared" si="538"/>
        <v>0</v>
      </c>
      <c r="AD1703" s="253">
        <f t="shared" si="530"/>
        <v>0</v>
      </c>
      <c r="AE1703" s="268">
        <f t="shared" si="539"/>
        <v>0</v>
      </c>
      <c r="AF1703" s="269">
        <f t="shared" si="531"/>
        <v>0</v>
      </c>
      <c r="AG1703" s="270">
        <f t="shared" si="532"/>
        <v>0</v>
      </c>
      <c r="AH1703" s="121"/>
      <c r="AI1703" s="252"/>
      <c r="AJ1703" s="295"/>
      <c r="AK1703" s="301">
        <f t="shared" si="533"/>
        <v>0</v>
      </c>
      <c r="AL1703" s="119" t="s">
        <v>169</v>
      </c>
      <c r="AM1703" s="123" t="s">
        <v>169</v>
      </c>
      <c r="AN1703" s="122"/>
      <c r="AO1703" s="119" t="s">
        <v>169</v>
      </c>
      <c r="AP1703" s="123" t="s">
        <v>169</v>
      </c>
      <c r="AQ1703" s="124"/>
      <c r="AR1703" s="119" t="s">
        <v>169</v>
      </c>
      <c r="AS1703" s="123" t="s">
        <v>169</v>
      </c>
      <c r="AT1703" s="122"/>
      <c r="AU1703" s="280">
        <f t="shared" si="534"/>
        <v>0</v>
      </c>
      <c r="AV1703" s="281">
        <f t="shared" si="535"/>
        <v>0</v>
      </c>
      <c r="AW1703" s="291">
        <f t="shared" si="536"/>
        <v>0</v>
      </c>
      <c r="AX1703" s="283">
        <f t="shared" si="537"/>
        <v>0</v>
      </c>
    </row>
    <row r="1704" spans="1:50" ht="26.45" customHeight="1">
      <c r="A1704" s="117"/>
      <c r="B1704" s="245"/>
      <c r="C1704" s="136"/>
      <c r="D1704" s="208" t="str">
        <f t="shared" si="521"/>
        <v/>
      </c>
      <c r="E1704" s="129" t="s">
        <v>169</v>
      </c>
      <c r="F1704" s="209" t="s">
        <v>169</v>
      </c>
      <c r="G1704" s="135"/>
      <c r="H1704" s="258"/>
      <c r="I1704" s="259">
        <f t="shared" si="522"/>
        <v>0</v>
      </c>
      <c r="J1704" s="259">
        <f t="shared" si="523"/>
        <v>0</v>
      </c>
      <c r="K1704" s="259">
        <f t="shared" si="524"/>
        <v>0</v>
      </c>
      <c r="L1704" s="252"/>
      <c r="M1704" s="252"/>
      <c r="N1704" s="252"/>
      <c r="O1704" s="147">
        <v>0</v>
      </c>
      <c r="P1704" s="147">
        <v>0</v>
      </c>
      <c r="Q1704" s="137">
        <f t="shared" si="525"/>
        <v>0</v>
      </c>
      <c r="R1704" s="80">
        <f t="shared" si="526"/>
        <v>0</v>
      </c>
      <c r="S1704" s="147">
        <v>0</v>
      </c>
      <c r="T1704" s="121"/>
      <c r="U1704" s="263">
        <f>IFERROR(VLOOKUP(B1704,คำนวณตกเบิกวิทยฐานะ!$B$9:$P$1008,14,FALSE),0)</f>
        <v>0</v>
      </c>
      <c r="V1704" s="263">
        <f>IFERROR(VLOOKUP(B1704,คำนวณตกเบิกวิทยฐานะ!$B$9:$P$1008,15,FALSE),0)</f>
        <v>0</v>
      </c>
      <c r="W1704" s="264">
        <f t="shared" si="527"/>
        <v>0</v>
      </c>
      <c r="X1704" s="119" t="s">
        <v>169</v>
      </c>
      <c r="Y1704" s="209" t="s">
        <v>169</v>
      </c>
      <c r="Z1704" s="258"/>
      <c r="AA1704" s="253">
        <f t="shared" si="528"/>
        <v>0</v>
      </c>
      <c r="AB1704" s="253">
        <f t="shared" si="529"/>
        <v>0</v>
      </c>
      <c r="AC1704" s="253">
        <f t="shared" si="538"/>
        <v>0</v>
      </c>
      <c r="AD1704" s="253">
        <f t="shared" si="530"/>
        <v>0</v>
      </c>
      <c r="AE1704" s="268">
        <f t="shared" si="539"/>
        <v>0</v>
      </c>
      <c r="AF1704" s="269">
        <f t="shared" si="531"/>
        <v>0</v>
      </c>
      <c r="AG1704" s="270">
        <f t="shared" si="532"/>
        <v>0</v>
      </c>
      <c r="AH1704" s="121"/>
      <c r="AI1704" s="252"/>
      <c r="AJ1704" s="295"/>
      <c r="AK1704" s="301">
        <f t="shared" si="533"/>
        <v>0</v>
      </c>
      <c r="AL1704" s="119" t="s">
        <v>169</v>
      </c>
      <c r="AM1704" s="123" t="s">
        <v>169</v>
      </c>
      <c r="AN1704" s="122"/>
      <c r="AO1704" s="119" t="s">
        <v>169</v>
      </c>
      <c r="AP1704" s="123" t="s">
        <v>169</v>
      </c>
      <c r="AQ1704" s="124"/>
      <c r="AR1704" s="119" t="s">
        <v>169</v>
      </c>
      <c r="AS1704" s="123" t="s">
        <v>169</v>
      </c>
      <c r="AT1704" s="122"/>
      <c r="AU1704" s="280">
        <f t="shared" si="534"/>
        <v>0</v>
      </c>
      <c r="AV1704" s="281">
        <f t="shared" si="535"/>
        <v>0</v>
      </c>
      <c r="AW1704" s="291">
        <f t="shared" si="536"/>
        <v>0</v>
      </c>
      <c r="AX1704" s="283">
        <f t="shared" si="537"/>
        <v>0</v>
      </c>
    </row>
    <row r="1705" spans="1:50" ht="26.45" customHeight="1">
      <c r="A1705" s="117"/>
      <c r="B1705" s="245"/>
      <c r="C1705" s="136"/>
      <c r="D1705" s="208" t="str">
        <f t="shared" si="521"/>
        <v/>
      </c>
      <c r="E1705" s="129" t="s">
        <v>169</v>
      </c>
      <c r="F1705" s="209" t="s">
        <v>169</v>
      </c>
      <c r="G1705" s="135"/>
      <c r="H1705" s="258"/>
      <c r="I1705" s="259">
        <f t="shared" si="522"/>
        <v>0</v>
      </c>
      <c r="J1705" s="259">
        <f t="shared" si="523"/>
        <v>0</v>
      </c>
      <c r="K1705" s="259">
        <f t="shared" si="524"/>
        <v>0</v>
      </c>
      <c r="L1705" s="252"/>
      <c r="M1705" s="252"/>
      <c r="N1705" s="252"/>
      <c r="O1705" s="147">
        <v>0</v>
      </c>
      <c r="P1705" s="147">
        <v>0</v>
      </c>
      <c r="Q1705" s="137">
        <f t="shared" si="525"/>
        <v>0</v>
      </c>
      <c r="R1705" s="80">
        <f t="shared" si="526"/>
        <v>0</v>
      </c>
      <c r="S1705" s="147">
        <v>0</v>
      </c>
      <c r="T1705" s="121"/>
      <c r="U1705" s="263">
        <f>IFERROR(VLOOKUP(B1705,คำนวณตกเบิกวิทยฐานะ!$B$9:$P$1008,14,FALSE),0)</f>
        <v>0</v>
      </c>
      <c r="V1705" s="263">
        <f>IFERROR(VLOOKUP(B1705,คำนวณตกเบิกวิทยฐานะ!$B$9:$P$1008,15,FALSE),0)</f>
        <v>0</v>
      </c>
      <c r="W1705" s="264">
        <f t="shared" si="527"/>
        <v>0</v>
      </c>
      <c r="X1705" s="119" t="s">
        <v>169</v>
      </c>
      <c r="Y1705" s="209" t="s">
        <v>169</v>
      </c>
      <c r="Z1705" s="258"/>
      <c r="AA1705" s="253">
        <f t="shared" si="528"/>
        <v>0</v>
      </c>
      <c r="AB1705" s="253">
        <f t="shared" si="529"/>
        <v>0</v>
      </c>
      <c r="AC1705" s="253">
        <f t="shared" si="538"/>
        <v>0</v>
      </c>
      <c r="AD1705" s="253">
        <f t="shared" si="530"/>
        <v>0</v>
      </c>
      <c r="AE1705" s="268">
        <f t="shared" si="539"/>
        <v>0</v>
      </c>
      <c r="AF1705" s="269">
        <f t="shared" si="531"/>
        <v>0</v>
      </c>
      <c r="AG1705" s="270">
        <f t="shared" si="532"/>
        <v>0</v>
      </c>
      <c r="AH1705" s="121"/>
      <c r="AI1705" s="252"/>
      <c r="AJ1705" s="295"/>
      <c r="AK1705" s="301">
        <f t="shared" si="533"/>
        <v>0</v>
      </c>
      <c r="AL1705" s="119" t="s">
        <v>169</v>
      </c>
      <c r="AM1705" s="123" t="s">
        <v>169</v>
      </c>
      <c r="AN1705" s="122"/>
      <c r="AO1705" s="119" t="s">
        <v>169</v>
      </c>
      <c r="AP1705" s="123" t="s">
        <v>169</v>
      </c>
      <c r="AQ1705" s="124"/>
      <c r="AR1705" s="119" t="s">
        <v>169</v>
      </c>
      <c r="AS1705" s="123" t="s">
        <v>169</v>
      </c>
      <c r="AT1705" s="122"/>
      <c r="AU1705" s="280">
        <f t="shared" si="534"/>
        <v>0</v>
      </c>
      <c r="AV1705" s="281">
        <f t="shared" si="535"/>
        <v>0</v>
      </c>
      <c r="AW1705" s="291">
        <f t="shared" si="536"/>
        <v>0</v>
      </c>
      <c r="AX1705" s="283">
        <f t="shared" si="537"/>
        <v>0</v>
      </c>
    </row>
    <row r="1706" spans="1:50" ht="26.45" customHeight="1">
      <c r="A1706" s="117"/>
      <c r="B1706" s="245"/>
      <c r="C1706" s="136"/>
      <c r="D1706" s="208" t="str">
        <f t="shared" si="521"/>
        <v/>
      </c>
      <c r="E1706" s="129" t="s">
        <v>169</v>
      </c>
      <c r="F1706" s="209" t="s">
        <v>169</v>
      </c>
      <c r="G1706" s="135"/>
      <c r="H1706" s="258"/>
      <c r="I1706" s="259">
        <f t="shared" si="522"/>
        <v>0</v>
      </c>
      <c r="J1706" s="259">
        <f t="shared" si="523"/>
        <v>0</v>
      </c>
      <c r="K1706" s="259">
        <f t="shared" si="524"/>
        <v>0</v>
      </c>
      <c r="L1706" s="252"/>
      <c r="M1706" s="252"/>
      <c r="N1706" s="252"/>
      <c r="O1706" s="147">
        <v>0</v>
      </c>
      <c r="P1706" s="147">
        <v>0</v>
      </c>
      <c r="Q1706" s="137">
        <f t="shared" si="525"/>
        <v>0</v>
      </c>
      <c r="R1706" s="80">
        <f t="shared" si="526"/>
        <v>0</v>
      </c>
      <c r="S1706" s="147">
        <v>0</v>
      </c>
      <c r="T1706" s="121"/>
      <c r="U1706" s="263">
        <f>IFERROR(VLOOKUP(B1706,คำนวณตกเบิกวิทยฐานะ!$B$9:$P$1008,14,FALSE),0)</f>
        <v>0</v>
      </c>
      <c r="V1706" s="263">
        <f>IFERROR(VLOOKUP(B1706,คำนวณตกเบิกวิทยฐานะ!$B$9:$P$1008,15,FALSE),0)</f>
        <v>0</v>
      </c>
      <c r="W1706" s="264">
        <f t="shared" si="527"/>
        <v>0</v>
      </c>
      <c r="X1706" s="119" t="s">
        <v>169</v>
      </c>
      <c r="Y1706" s="209" t="s">
        <v>169</v>
      </c>
      <c r="Z1706" s="258"/>
      <c r="AA1706" s="253">
        <f t="shared" si="528"/>
        <v>0</v>
      </c>
      <c r="AB1706" s="253">
        <f t="shared" si="529"/>
        <v>0</v>
      </c>
      <c r="AC1706" s="253">
        <f t="shared" si="538"/>
        <v>0</v>
      </c>
      <c r="AD1706" s="253">
        <f t="shared" si="530"/>
        <v>0</v>
      </c>
      <c r="AE1706" s="268">
        <f t="shared" si="539"/>
        <v>0</v>
      </c>
      <c r="AF1706" s="269">
        <f t="shared" si="531"/>
        <v>0</v>
      </c>
      <c r="AG1706" s="270">
        <f t="shared" si="532"/>
        <v>0</v>
      </c>
      <c r="AH1706" s="121"/>
      <c r="AI1706" s="252"/>
      <c r="AJ1706" s="295"/>
      <c r="AK1706" s="301">
        <f t="shared" si="533"/>
        <v>0</v>
      </c>
      <c r="AL1706" s="119" t="s">
        <v>169</v>
      </c>
      <c r="AM1706" s="123" t="s">
        <v>169</v>
      </c>
      <c r="AN1706" s="122"/>
      <c r="AO1706" s="119" t="s">
        <v>169</v>
      </c>
      <c r="AP1706" s="123" t="s">
        <v>169</v>
      </c>
      <c r="AQ1706" s="124"/>
      <c r="AR1706" s="119" t="s">
        <v>169</v>
      </c>
      <c r="AS1706" s="123" t="s">
        <v>169</v>
      </c>
      <c r="AT1706" s="122"/>
      <c r="AU1706" s="280">
        <f t="shared" si="534"/>
        <v>0</v>
      </c>
      <c r="AV1706" s="281">
        <f t="shared" si="535"/>
        <v>0</v>
      </c>
      <c r="AW1706" s="291">
        <f t="shared" si="536"/>
        <v>0</v>
      </c>
      <c r="AX1706" s="283">
        <f t="shared" si="537"/>
        <v>0</v>
      </c>
    </row>
    <row r="1707" spans="1:50" ht="26.45" customHeight="1">
      <c r="A1707" s="117"/>
      <c r="B1707" s="245"/>
      <c r="C1707" s="136"/>
      <c r="D1707" s="208" t="str">
        <f t="shared" si="521"/>
        <v/>
      </c>
      <c r="E1707" s="129" t="s">
        <v>169</v>
      </c>
      <c r="F1707" s="209" t="s">
        <v>169</v>
      </c>
      <c r="G1707" s="135"/>
      <c r="H1707" s="258"/>
      <c r="I1707" s="259">
        <f t="shared" si="522"/>
        <v>0</v>
      </c>
      <c r="J1707" s="259">
        <f t="shared" si="523"/>
        <v>0</v>
      </c>
      <c r="K1707" s="259">
        <f t="shared" si="524"/>
        <v>0</v>
      </c>
      <c r="L1707" s="252"/>
      <c r="M1707" s="252"/>
      <c r="N1707" s="252"/>
      <c r="O1707" s="147">
        <v>0</v>
      </c>
      <c r="P1707" s="147">
        <v>0</v>
      </c>
      <c r="Q1707" s="137">
        <f t="shared" si="525"/>
        <v>0</v>
      </c>
      <c r="R1707" s="80">
        <f t="shared" si="526"/>
        <v>0</v>
      </c>
      <c r="S1707" s="147">
        <v>0</v>
      </c>
      <c r="T1707" s="121"/>
      <c r="U1707" s="263">
        <f>IFERROR(VLOOKUP(B1707,คำนวณตกเบิกวิทยฐานะ!$B$9:$P$1008,14,FALSE),0)</f>
        <v>0</v>
      </c>
      <c r="V1707" s="263">
        <f>IFERROR(VLOOKUP(B1707,คำนวณตกเบิกวิทยฐานะ!$B$9:$P$1008,15,FALSE),0)</f>
        <v>0</v>
      </c>
      <c r="W1707" s="264">
        <f t="shared" si="527"/>
        <v>0</v>
      </c>
      <c r="X1707" s="119" t="s">
        <v>169</v>
      </c>
      <c r="Y1707" s="209" t="s">
        <v>169</v>
      </c>
      <c r="Z1707" s="258"/>
      <c r="AA1707" s="253">
        <f t="shared" si="528"/>
        <v>0</v>
      </c>
      <c r="AB1707" s="253">
        <f t="shared" si="529"/>
        <v>0</v>
      </c>
      <c r="AC1707" s="253">
        <f t="shared" si="538"/>
        <v>0</v>
      </c>
      <c r="AD1707" s="253">
        <f t="shared" si="530"/>
        <v>0</v>
      </c>
      <c r="AE1707" s="268">
        <f t="shared" si="539"/>
        <v>0</v>
      </c>
      <c r="AF1707" s="269">
        <f t="shared" si="531"/>
        <v>0</v>
      </c>
      <c r="AG1707" s="270">
        <f t="shared" si="532"/>
        <v>0</v>
      </c>
      <c r="AH1707" s="121"/>
      <c r="AI1707" s="252"/>
      <c r="AJ1707" s="295"/>
      <c r="AK1707" s="301">
        <f t="shared" si="533"/>
        <v>0</v>
      </c>
      <c r="AL1707" s="119" t="s">
        <v>169</v>
      </c>
      <c r="AM1707" s="123" t="s">
        <v>169</v>
      </c>
      <c r="AN1707" s="122"/>
      <c r="AO1707" s="119" t="s">
        <v>169</v>
      </c>
      <c r="AP1707" s="123" t="s">
        <v>169</v>
      </c>
      <c r="AQ1707" s="124"/>
      <c r="AR1707" s="119" t="s">
        <v>169</v>
      </c>
      <c r="AS1707" s="123" t="s">
        <v>169</v>
      </c>
      <c r="AT1707" s="122"/>
      <c r="AU1707" s="280">
        <f t="shared" si="534"/>
        <v>0</v>
      </c>
      <c r="AV1707" s="281">
        <f t="shared" si="535"/>
        <v>0</v>
      </c>
      <c r="AW1707" s="291">
        <f t="shared" si="536"/>
        <v>0</v>
      </c>
      <c r="AX1707" s="283">
        <f t="shared" si="537"/>
        <v>0</v>
      </c>
    </row>
    <row r="1708" spans="1:50" ht="26.45" customHeight="1">
      <c r="A1708" s="117"/>
      <c r="B1708" s="245"/>
      <c r="C1708" s="136"/>
      <c r="D1708" s="208" t="str">
        <f t="shared" si="521"/>
        <v/>
      </c>
      <c r="E1708" s="129" t="s">
        <v>169</v>
      </c>
      <c r="F1708" s="209" t="s">
        <v>169</v>
      </c>
      <c r="G1708" s="135"/>
      <c r="H1708" s="258"/>
      <c r="I1708" s="259">
        <f t="shared" si="522"/>
        <v>0</v>
      </c>
      <c r="J1708" s="259">
        <f t="shared" si="523"/>
        <v>0</v>
      </c>
      <c r="K1708" s="259">
        <f t="shared" si="524"/>
        <v>0</v>
      </c>
      <c r="L1708" s="252"/>
      <c r="M1708" s="252"/>
      <c r="N1708" s="252"/>
      <c r="O1708" s="147">
        <v>0</v>
      </c>
      <c r="P1708" s="147">
        <v>0</v>
      </c>
      <c r="Q1708" s="137">
        <f t="shared" si="525"/>
        <v>0</v>
      </c>
      <c r="R1708" s="80">
        <f t="shared" si="526"/>
        <v>0</v>
      </c>
      <c r="S1708" s="147">
        <v>0</v>
      </c>
      <c r="T1708" s="121"/>
      <c r="U1708" s="263">
        <f>IFERROR(VLOOKUP(B1708,คำนวณตกเบิกวิทยฐานะ!$B$9:$P$1008,14,FALSE),0)</f>
        <v>0</v>
      </c>
      <c r="V1708" s="263">
        <f>IFERROR(VLOOKUP(B1708,คำนวณตกเบิกวิทยฐานะ!$B$9:$P$1008,15,FALSE),0)</f>
        <v>0</v>
      </c>
      <c r="W1708" s="264">
        <f t="shared" si="527"/>
        <v>0</v>
      </c>
      <c r="X1708" s="119" t="s">
        <v>169</v>
      </c>
      <c r="Y1708" s="209" t="s">
        <v>169</v>
      </c>
      <c r="Z1708" s="258"/>
      <c r="AA1708" s="253">
        <f t="shared" si="528"/>
        <v>0</v>
      </c>
      <c r="AB1708" s="253">
        <f t="shared" si="529"/>
        <v>0</v>
      </c>
      <c r="AC1708" s="253">
        <f t="shared" si="538"/>
        <v>0</v>
      </c>
      <c r="AD1708" s="253">
        <f t="shared" si="530"/>
        <v>0</v>
      </c>
      <c r="AE1708" s="268">
        <f t="shared" si="539"/>
        <v>0</v>
      </c>
      <c r="AF1708" s="269">
        <f t="shared" si="531"/>
        <v>0</v>
      </c>
      <c r="AG1708" s="270">
        <f t="shared" si="532"/>
        <v>0</v>
      </c>
      <c r="AH1708" s="121"/>
      <c r="AI1708" s="252"/>
      <c r="AJ1708" s="295"/>
      <c r="AK1708" s="301">
        <f t="shared" si="533"/>
        <v>0</v>
      </c>
      <c r="AL1708" s="119" t="s">
        <v>169</v>
      </c>
      <c r="AM1708" s="123" t="s">
        <v>169</v>
      </c>
      <c r="AN1708" s="122"/>
      <c r="AO1708" s="119" t="s">
        <v>169</v>
      </c>
      <c r="AP1708" s="123" t="s">
        <v>169</v>
      </c>
      <c r="AQ1708" s="124"/>
      <c r="AR1708" s="119" t="s">
        <v>169</v>
      </c>
      <c r="AS1708" s="123" t="s">
        <v>169</v>
      </c>
      <c r="AT1708" s="122"/>
      <c r="AU1708" s="280">
        <f t="shared" si="534"/>
        <v>0</v>
      </c>
      <c r="AV1708" s="281">
        <f t="shared" si="535"/>
        <v>0</v>
      </c>
      <c r="AW1708" s="291">
        <f t="shared" si="536"/>
        <v>0</v>
      </c>
      <c r="AX1708" s="283">
        <f t="shared" si="537"/>
        <v>0</v>
      </c>
    </row>
    <row r="1709" spans="1:50" ht="26.45" customHeight="1">
      <c r="A1709" s="117"/>
      <c r="B1709" s="245"/>
      <c r="C1709" s="136"/>
      <c r="D1709" s="208" t="str">
        <f t="shared" si="521"/>
        <v/>
      </c>
      <c r="E1709" s="129" t="s">
        <v>169</v>
      </c>
      <c r="F1709" s="209" t="s">
        <v>169</v>
      </c>
      <c r="G1709" s="135"/>
      <c r="H1709" s="258"/>
      <c r="I1709" s="259">
        <f t="shared" si="522"/>
        <v>0</v>
      </c>
      <c r="J1709" s="259">
        <f t="shared" si="523"/>
        <v>0</v>
      </c>
      <c r="K1709" s="259">
        <f t="shared" si="524"/>
        <v>0</v>
      </c>
      <c r="L1709" s="252"/>
      <c r="M1709" s="252"/>
      <c r="N1709" s="252"/>
      <c r="O1709" s="147">
        <v>0</v>
      </c>
      <c r="P1709" s="147">
        <v>0</v>
      </c>
      <c r="Q1709" s="137">
        <f t="shared" si="525"/>
        <v>0</v>
      </c>
      <c r="R1709" s="80">
        <f t="shared" si="526"/>
        <v>0</v>
      </c>
      <c r="S1709" s="147">
        <v>0</v>
      </c>
      <c r="T1709" s="121"/>
      <c r="U1709" s="263">
        <f>IFERROR(VLOOKUP(B1709,คำนวณตกเบิกวิทยฐานะ!$B$9:$P$1008,14,FALSE),0)</f>
        <v>0</v>
      </c>
      <c r="V1709" s="263">
        <f>IFERROR(VLOOKUP(B1709,คำนวณตกเบิกวิทยฐานะ!$B$9:$P$1008,15,FALSE),0)</f>
        <v>0</v>
      </c>
      <c r="W1709" s="264">
        <f t="shared" si="527"/>
        <v>0</v>
      </c>
      <c r="X1709" s="119" t="s">
        <v>169</v>
      </c>
      <c r="Y1709" s="209" t="s">
        <v>169</v>
      </c>
      <c r="Z1709" s="258"/>
      <c r="AA1709" s="253">
        <f t="shared" si="528"/>
        <v>0</v>
      </c>
      <c r="AB1709" s="253">
        <f t="shared" si="529"/>
        <v>0</v>
      </c>
      <c r="AC1709" s="253">
        <f t="shared" si="538"/>
        <v>0</v>
      </c>
      <c r="AD1709" s="253">
        <f t="shared" si="530"/>
        <v>0</v>
      </c>
      <c r="AE1709" s="268">
        <f t="shared" si="539"/>
        <v>0</v>
      </c>
      <c r="AF1709" s="269">
        <f t="shared" si="531"/>
        <v>0</v>
      </c>
      <c r="AG1709" s="270">
        <f t="shared" si="532"/>
        <v>0</v>
      </c>
      <c r="AH1709" s="121"/>
      <c r="AI1709" s="252"/>
      <c r="AJ1709" s="295"/>
      <c r="AK1709" s="301">
        <f t="shared" si="533"/>
        <v>0</v>
      </c>
      <c r="AL1709" s="119" t="s">
        <v>169</v>
      </c>
      <c r="AM1709" s="123" t="s">
        <v>169</v>
      </c>
      <c r="AN1709" s="122"/>
      <c r="AO1709" s="119" t="s">
        <v>169</v>
      </c>
      <c r="AP1709" s="123" t="s">
        <v>169</v>
      </c>
      <c r="AQ1709" s="124"/>
      <c r="AR1709" s="119" t="s">
        <v>169</v>
      </c>
      <c r="AS1709" s="123" t="s">
        <v>169</v>
      </c>
      <c r="AT1709" s="122"/>
      <c r="AU1709" s="280">
        <f t="shared" si="534"/>
        <v>0</v>
      </c>
      <c r="AV1709" s="281">
        <f t="shared" si="535"/>
        <v>0</v>
      </c>
      <c r="AW1709" s="291">
        <f t="shared" si="536"/>
        <v>0</v>
      </c>
      <c r="AX1709" s="283">
        <f t="shared" si="537"/>
        <v>0</v>
      </c>
    </row>
    <row r="1710" spans="1:50" ht="26.45" customHeight="1">
      <c r="A1710" s="117"/>
      <c r="B1710" s="245"/>
      <c r="C1710" s="136"/>
      <c r="D1710" s="208" t="str">
        <f t="shared" si="521"/>
        <v/>
      </c>
      <c r="E1710" s="129" t="s">
        <v>169</v>
      </c>
      <c r="F1710" s="209" t="s">
        <v>169</v>
      </c>
      <c r="G1710" s="135"/>
      <c r="H1710" s="258"/>
      <c r="I1710" s="259">
        <f t="shared" si="522"/>
        <v>0</v>
      </c>
      <c r="J1710" s="259">
        <f t="shared" si="523"/>
        <v>0</v>
      </c>
      <c r="K1710" s="259">
        <f t="shared" si="524"/>
        <v>0</v>
      </c>
      <c r="L1710" s="252"/>
      <c r="M1710" s="252"/>
      <c r="N1710" s="252"/>
      <c r="O1710" s="147">
        <v>0</v>
      </c>
      <c r="P1710" s="147">
        <v>0</v>
      </c>
      <c r="Q1710" s="137">
        <f t="shared" si="525"/>
        <v>0</v>
      </c>
      <c r="R1710" s="80">
        <f t="shared" si="526"/>
        <v>0</v>
      </c>
      <c r="S1710" s="147">
        <v>0</v>
      </c>
      <c r="T1710" s="121"/>
      <c r="U1710" s="263">
        <f>IFERROR(VLOOKUP(B1710,คำนวณตกเบิกวิทยฐานะ!$B$9:$P$1008,14,FALSE),0)</f>
        <v>0</v>
      </c>
      <c r="V1710" s="263">
        <f>IFERROR(VLOOKUP(B1710,คำนวณตกเบิกวิทยฐานะ!$B$9:$P$1008,15,FALSE),0)</f>
        <v>0</v>
      </c>
      <c r="W1710" s="264">
        <f t="shared" si="527"/>
        <v>0</v>
      </c>
      <c r="X1710" s="119" t="s">
        <v>169</v>
      </c>
      <c r="Y1710" s="209" t="s">
        <v>169</v>
      </c>
      <c r="Z1710" s="258"/>
      <c r="AA1710" s="253">
        <f t="shared" si="528"/>
        <v>0</v>
      </c>
      <c r="AB1710" s="253">
        <f t="shared" si="529"/>
        <v>0</v>
      </c>
      <c r="AC1710" s="253">
        <f t="shared" si="538"/>
        <v>0</v>
      </c>
      <c r="AD1710" s="253">
        <f t="shared" si="530"/>
        <v>0</v>
      </c>
      <c r="AE1710" s="268">
        <f t="shared" si="539"/>
        <v>0</v>
      </c>
      <c r="AF1710" s="269">
        <f t="shared" si="531"/>
        <v>0</v>
      </c>
      <c r="AG1710" s="270">
        <f t="shared" si="532"/>
        <v>0</v>
      </c>
      <c r="AH1710" s="121"/>
      <c r="AI1710" s="252"/>
      <c r="AJ1710" s="295"/>
      <c r="AK1710" s="301">
        <f t="shared" si="533"/>
        <v>0</v>
      </c>
      <c r="AL1710" s="119" t="s">
        <v>169</v>
      </c>
      <c r="AM1710" s="123" t="s">
        <v>169</v>
      </c>
      <c r="AN1710" s="122"/>
      <c r="AO1710" s="119" t="s">
        <v>169</v>
      </c>
      <c r="AP1710" s="123" t="s">
        <v>169</v>
      </c>
      <c r="AQ1710" s="124"/>
      <c r="AR1710" s="119" t="s">
        <v>169</v>
      </c>
      <c r="AS1710" s="123" t="s">
        <v>169</v>
      </c>
      <c r="AT1710" s="122"/>
      <c r="AU1710" s="280">
        <f t="shared" si="534"/>
        <v>0</v>
      </c>
      <c r="AV1710" s="281">
        <f t="shared" si="535"/>
        <v>0</v>
      </c>
      <c r="AW1710" s="291">
        <f t="shared" si="536"/>
        <v>0</v>
      </c>
      <c r="AX1710" s="283">
        <f t="shared" si="537"/>
        <v>0</v>
      </c>
    </row>
    <row r="1711" spans="1:50" ht="26.45" customHeight="1">
      <c r="A1711" s="117"/>
      <c r="B1711" s="245"/>
      <c r="C1711" s="136"/>
      <c r="D1711" s="208" t="str">
        <f t="shared" si="521"/>
        <v/>
      </c>
      <c r="E1711" s="129" t="s">
        <v>169</v>
      </c>
      <c r="F1711" s="209" t="s">
        <v>169</v>
      </c>
      <c r="G1711" s="135"/>
      <c r="H1711" s="258"/>
      <c r="I1711" s="259">
        <f t="shared" si="522"/>
        <v>0</v>
      </c>
      <c r="J1711" s="259">
        <f t="shared" si="523"/>
        <v>0</v>
      </c>
      <c r="K1711" s="259">
        <f t="shared" si="524"/>
        <v>0</v>
      </c>
      <c r="L1711" s="252"/>
      <c r="M1711" s="252"/>
      <c r="N1711" s="252"/>
      <c r="O1711" s="147">
        <v>0</v>
      </c>
      <c r="P1711" s="147">
        <v>0</v>
      </c>
      <c r="Q1711" s="137">
        <f t="shared" si="525"/>
        <v>0</v>
      </c>
      <c r="R1711" s="80">
        <f t="shared" si="526"/>
        <v>0</v>
      </c>
      <c r="S1711" s="147">
        <v>0</v>
      </c>
      <c r="T1711" s="121"/>
      <c r="U1711" s="263">
        <f>IFERROR(VLOOKUP(B1711,คำนวณตกเบิกวิทยฐานะ!$B$9:$P$1008,14,FALSE),0)</f>
        <v>0</v>
      </c>
      <c r="V1711" s="263">
        <f>IFERROR(VLOOKUP(B1711,คำนวณตกเบิกวิทยฐานะ!$B$9:$P$1008,15,FALSE),0)</f>
        <v>0</v>
      </c>
      <c r="W1711" s="264">
        <f t="shared" si="527"/>
        <v>0</v>
      </c>
      <c r="X1711" s="119" t="s">
        <v>169</v>
      </c>
      <c r="Y1711" s="209" t="s">
        <v>169</v>
      </c>
      <c r="Z1711" s="258"/>
      <c r="AA1711" s="253">
        <f t="shared" si="528"/>
        <v>0</v>
      </c>
      <c r="AB1711" s="253">
        <f t="shared" si="529"/>
        <v>0</v>
      </c>
      <c r="AC1711" s="253">
        <f t="shared" si="538"/>
        <v>0</v>
      </c>
      <c r="AD1711" s="253">
        <f t="shared" si="530"/>
        <v>0</v>
      </c>
      <c r="AE1711" s="268">
        <f t="shared" si="539"/>
        <v>0</v>
      </c>
      <c r="AF1711" s="269">
        <f t="shared" si="531"/>
        <v>0</v>
      </c>
      <c r="AG1711" s="270">
        <f t="shared" si="532"/>
        <v>0</v>
      </c>
      <c r="AH1711" s="121"/>
      <c r="AI1711" s="252"/>
      <c r="AJ1711" s="295"/>
      <c r="AK1711" s="301">
        <f t="shared" si="533"/>
        <v>0</v>
      </c>
      <c r="AL1711" s="119" t="s">
        <v>169</v>
      </c>
      <c r="AM1711" s="123" t="s">
        <v>169</v>
      </c>
      <c r="AN1711" s="122"/>
      <c r="AO1711" s="119" t="s">
        <v>169</v>
      </c>
      <c r="AP1711" s="123" t="s">
        <v>169</v>
      </c>
      <c r="AQ1711" s="124"/>
      <c r="AR1711" s="119" t="s">
        <v>169</v>
      </c>
      <c r="AS1711" s="123" t="s">
        <v>169</v>
      </c>
      <c r="AT1711" s="122"/>
      <c r="AU1711" s="280">
        <f t="shared" si="534"/>
        <v>0</v>
      </c>
      <c r="AV1711" s="281">
        <f t="shared" si="535"/>
        <v>0</v>
      </c>
      <c r="AW1711" s="291">
        <f t="shared" si="536"/>
        <v>0</v>
      </c>
      <c r="AX1711" s="283">
        <f t="shared" si="537"/>
        <v>0</v>
      </c>
    </row>
    <row r="1712" spans="1:50" ht="26.45" customHeight="1">
      <c r="A1712" s="117"/>
      <c r="B1712" s="245"/>
      <c r="C1712" s="136"/>
      <c r="D1712" s="208" t="str">
        <f t="shared" si="521"/>
        <v/>
      </c>
      <c r="E1712" s="129" t="s">
        <v>169</v>
      </c>
      <c r="F1712" s="209" t="s">
        <v>169</v>
      </c>
      <c r="G1712" s="135"/>
      <c r="H1712" s="258"/>
      <c r="I1712" s="259">
        <f t="shared" si="522"/>
        <v>0</v>
      </c>
      <c r="J1712" s="259">
        <f t="shared" si="523"/>
        <v>0</v>
      </c>
      <c r="K1712" s="259">
        <f t="shared" si="524"/>
        <v>0</v>
      </c>
      <c r="L1712" s="252"/>
      <c r="M1712" s="252"/>
      <c r="N1712" s="252"/>
      <c r="O1712" s="147">
        <v>0</v>
      </c>
      <c r="P1712" s="147">
        <v>0</v>
      </c>
      <c r="Q1712" s="137">
        <f t="shared" si="525"/>
        <v>0</v>
      </c>
      <c r="R1712" s="80">
        <f t="shared" si="526"/>
        <v>0</v>
      </c>
      <c r="S1712" s="147">
        <v>0</v>
      </c>
      <c r="T1712" s="121"/>
      <c r="U1712" s="263">
        <f>IFERROR(VLOOKUP(B1712,คำนวณตกเบิกวิทยฐานะ!$B$9:$P$1008,14,FALSE),0)</f>
        <v>0</v>
      </c>
      <c r="V1712" s="263">
        <f>IFERROR(VLOOKUP(B1712,คำนวณตกเบิกวิทยฐานะ!$B$9:$P$1008,15,FALSE),0)</f>
        <v>0</v>
      </c>
      <c r="W1712" s="264">
        <f t="shared" si="527"/>
        <v>0</v>
      </c>
      <c r="X1712" s="119" t="s">
        <v>169</v>
      </c>
      <c r="Y1712" s="209" t="s">
        <v>169</v>
      </c>
      <c r="Z1712" s="258"/>
      <c r="AA1712" s="253">
        <f t="shared" si="528"/>
        <v>0</v>
      </c>
      <c r="AB1712" s="253">
        <f t="shared" si="529"/>
        <v>0</v>
      </c>
      <c r="AC1712" s="253">
        <f t="shared" si="538"/>
        <v>0</v>
      </c>
      <c r="AD1712" s="253">
        <f t="shared" si="530"/>
        <v>0</v>
      </c>
      <c r="AE1712" s="268">
        <f t="shared" si="539"/>
        <v>0</v>
      </c>
      <c r="AF1712" s="269">
        <f t="shared" si="531"/>
        <v>0</v>
      </c>
      <c r="AG1712" s="270">
        <f t="shared" si="532"/>
        <v>0</v>
      </c>
      <c r="AH1712" s="121"/>
      <c r="AI1712" s="252"/>
      <c r="AJ1712" s="295"/>
      <c r="AK1712" s="301">
        <f t="shared" si="533"/>
        <v>0</v>
      </c>
      <c r="AL1712" s="119" t="s">
        <v>169</v>
      </c>
      <c r="AM1712" s="123" t="s">
        <v>169</v>
      </c>
      <c r="AN1712" s="122"/>
      <c r="AO1712" s="119" t="s">
        <v>169</v>
      </c>
      <c r="AP1712" s="123" t="s">
        <v>169</v>
      </c>
      <c r="AQ1712" s="124"/>
      <c r="AR1712" s="119" t="s">
        <v>169</v>
      </c>
      <c r="AS1712" s="123" t="s">
        <v>169</v>
      </c>
      <c r="AT1712" s="122"/>
      <c r="AU1712" s="280">
        <f t="shared" si="534"/>
        <v>0</v>
      </c>
      <c r="AV1712" s="281">
        <f t="shared" si="535"/>
        <v>0</v>
      </c>
      <c r="AW1712" s="291">
        <f t="shared" si="536"/>
        <v>0</v>
      </c>
      <c r="AX1712" s="283">
        <f t="shared" si="537"/>
        <v>0</v>
      </c>
    </row>
    <row r="1713" spans="1:50" ht="26.45" customHeight="1">
      <c r="A1713" s="117"/>
      <c r="B1713" s="245"/>
      <c r="C1713" s="136"/>
      <c r="D1713" s="208" t="str">
        <f t="shared" si="521"/>
        <v/>
      </c>
      <c r="E1713" s="129" t="s">
        <v>169</v>
      </c>
      <c r="F1713" s="209" t="s">
        <v>169</v>
      </c>
      <c r="G1713" s="135"/>
      <c r="H1713" s="258"/>
      <c r="I1713" s="259">
        <f t="shared" si="522"/>
        <v>0</v>
      </c>
      <c r="J1713" s="259">
        <f t="shared" si="523"/>
        <v>0</v>
      </c>
      <c r="K1713" s="259">
        <f t="shared" si="524"/>
        <v>0</v>
      </c>
      <c r="L1713" s="252"/>
      <c r="M1713" s="252"/>
      <c r="N1713" s="252"/>
      <c r="O1713" s="147">
        <v>0</v>
      </c>
      <c r="P1713" s="147">
        <v>0</v>
      </c>
      <c r="Q1713" s="137">
        <f t="shared" si="525"/>
        <v>0</v>
      </c>
      <c r="R1713" s="80">
        <f t="shared" si="526"/>
        <v>0</v>
      </c>
      <c r="S1713" s="147">
        <v>0</v>
      </c>
      <c r="T1713" s="121"/>
      <c r="U1713" s="263">
        <f>IFERROR(VLOOKUP(B1713,คำนวณตกเบิกวิทยฐานะ!$B$9:$P$1008,14,FALSE),0)</f>
        <v>0</v>
      </c>
      <c r="V1713" s="263">
        <f>IFERROR(VLOOKUP(B1713,คำนวณตกเบิกวิทยฐานะ!$B$9:$P$1008,15,FALSE),0)</f>
        <v>0</v>
      </c>
      <c r="W1713" s="264">
        <f t="shared" si="527"/>
        <v>0</v>
      </c>
      <c r="X1713" s="119" t="s">
        <v>169</v>
      </c>
      <c r="Y1713" s="209" t="s">
        <v>169</v>
      </c>
      <c r="Z1713" s="258"/>
      <c r="AA1713" s="253">
        <f t="shared" si="528"/>
        <v>0</v>
      </c>
      <c r="AB1713" s="253">
        <f t="shared" si="529"/>
        <v>0</v>
      </c>
      <c r="AC1713" s="253">
        <f t="shared" si="538"/>
        <v>0</v>
      </c>
      <c r="AD1713" s="253">
        <f t="shared" si="530"/>
        <v>0</v>
      </c>
      <c r="AE1713" s="268">
        <f t="shared" si="539"/>
        <v>0</v>
      </c>
      <c r="AF1713" s="269">
        <f t="shared" si="531"/>
        <v>0</v>
      </c>
      <c r="AG1713" s="270">
        <f t="shared" si="532"/>
        <v>0</v>
      </c>
      <c r="AH1713" s="121"/>
      <c r="AI1713" s="252"/>
      <c r="AJ1713" s="295"/>
      <c r="AK1713" s="301">
        <f t="shared" si="533"/>
        <v>0</v>
      </c>
      <c r="AL1713" s="119" t="s">
        <v>169</v>
      </c>
      <c r="AM1713" s="123" t="s">
        <v>169</v>
      </c>
      <c r="AN1713" s="122"/>
      <c r="AO1713" s="119" t="s">
        <v>169</v>
      </c>
      <c r="AP1713" s="123" t="s">
        <v>169</v>
      </c>
      <c r="AQ1713" s="124"/>
      <c r="AR1713" s="119" t="s">
        <v>169</v>
      </c>
      <c r="AS1713" s="123" t="s">
        <v>169</v>
      </c>
      <c r="AT1713" s="122"/>
      <c r="AU1713" s="280">
        <f t="shared" si="534"/>
        <v>0</v>
      </c>
      <c r="AV1713" s="281">
        <f t="shared" si="535"/>
        <v>0</v>
      </c>
      <c r="AW1713" s="291">
        <f t="shared" si="536"/>
        <v>0</v>
      </c>
      <c r="AX1713" s="283">
        <f t="shared" si="537"/>
        <v>0</v>
      </c>
    </row>
    <row r="1714" spans="1:50" ht="26.45" customHeight="1">
      <c r="A1714" s="117"/>
      <c r="B1714" s="245"/>
      <c r="C1714" s="136"/>
      <c r="D1714" s="208" t="str">
        <f t="shared" si="521"/>
        <v/>
      </c>
      <c r="E1714" s="129" t="s">
        <v>169</v>
      </c>
      <c r="F1714" s="209" t="s">
        <v>169</v>
      </c>
      <c r="G1714" s="135"/>
      <c r="H1714" s="258"/>
      <c r="I1714" s="259">
        <f t="shared" si="522"/>
        <v>0</v>
      </c>
      <c r="J1714" s="259">
        <f t="shared" si="523"/>
        <v>0</v>
      </c>
      <c r="K1714" s="259">
        <f t="shared" si="524"/>
        <v>0</v>
      </c>
      <c r="L1714" s="252"/>
      <c r="M1714" s="252"/>
      <c r="N1714" s="252"/>
      <c r="O1714" s="147">
        <v>0</v>
      </c>
      <c r="P1714" s="147">
        <v>0</v>
      </c>
      <c r="Q1714" s="137">
        <f t="shared" si="525"/>
        <v>0</v>
      </c>
      <c r="R1714" s="80">
        <f t="shared" si="526"/>
        <v>0</v>
      </c>
      <c r="S1714" s="147">
        <v>0</v>
      </c>
      <c r="T1714" s="121"/>
      <c r="U1714" s="263">
        <f>IFERROR(VLOOKUP(B1714,คำนวณตกเบิกวิทยฐานะ!$B$9:$P$1008,14,FALSE),0)</f>
        <v>0</v>
      </c>
      <c r="V1714" s="263">
        <f>IFERROR(VLOOKUP(B1714,คำนวณตกเบิกวิทยฐานะ!$B$9:$P$1008,15,FALSE),0)</f>
        <v>0</v>
      </c>
      <c r="W1714" s="264">
        <f t="shared" si="527"/>
        <v>0</v>
      </c>
      <c r="X1714" s="119" t="s">
        <v>169</v>
      </c>
      <c r="Y1714" s="209" t="s">
        <v>169</v>
      </c>
      <c r="Z1714" s="258"/>
      <c r="AA1714" s="253">
        <f t="shared" si="528"/>
        <v>0</v>
      </c>
      <c r="AB1714" s="253">
        <f t="shared" si="529"/>
        <v>0</v>
      </c>
      <c r="AC1714" s="253">
        <f t="shared" si="538"/>
        <v>0</v>
      </c>
      <c r="AD1714" s="253">
        <f t="shared" si="530"/>
        <v>0</v>
      </c>
      <c r="AE1714" s="268">
        <f t="shared" si="539"/>
        <v>0</v>
      </c>
      <c r="AF1714" s="269">
        <f t="shared" si="531"/>
        <v>0</v>
      </c>
      <c r="AG1714" s="270">
        <f t="shared" si="532"/>
        <v>0</v>
      </c>
      <c r="AH1714" s="121"/>
      <c r="AI1714" s="252"/>
      <c r="AJ1714" s="295"/>
      <c r="AK1714" s="301">
        <f t="shared" si="533"/>
        <v>0</v>
      </c>
      <c r="AL1714" s="119" t="s">
        <v>169</v>
      </c>
      <c r="AM1714" s="123" t="s">
        <v>169</v>
      </c>
      <c r="AN1714" s="122"/>
      <c r="AO1714" s="119" t="s">
        <v>169</v>
      </c>
      <c r="AP1714" s="123" t="s">
        <v>169</v>
      </c>
      <c r="AQ1714" s="124"/>
      <c r="AR1714" s="119" t="s">
        <v>169</v>
      </c>
      <c r="AS1714" s="123" t="s">
        <v>169</v>
      </c>
      <c r="AT1714" s="122"/>
      <c r="AU1714" s="280">
        <f t="shared" si="534"/>
        <v>0</v>
      </c>
      <c r="AV1714" s="281">
        <f t="shared" si="535"/>
        <v>0</v>
      </c>
      <c r="AW1714" s="291">
        <f t="shared" si="536"/>
        <v>0</v>
      </c>
      <c r="AX1714" s="283">
        <f t="shared" si="537"/>
        <v>0</v>
      </c>
    </row>
    <row r="1715" spans="1:50" ht="26.45" customHeight="1">
      <c r="A1715" s="117"/>
      <c r="B1715" s="245"/>
      <c r="C1715" s="136"/>
      <c r="D1715" s="208" t="str">
        <f t="shared" si="521"/>
        <v/>
      </c>
      <c r="E1715" s="129" t="s">
        <v>169</v>
      </c>
      <c r="F1715" s="209" t="s">
        <v>169</v>
      </c>
      <c r="G1715" s="135"/>
      <c r="H1715" s="258"/>
      <c r="I1715" s="259">
        <f t="shared" si="522"/>
        <v>0</v>
      </c>
      <c r="J1715" s="259">
        <f t="shared" si="523"/>
        <v>0</v>
      </c>
      <c r="K1715" s="259">
        <f t="shared" si="524"/>
        <v>0</v>
      </c>
      <c r="L1715" s="252"/>
      <c r="M1715" s="252"/>
      <c r="N1715" s="252"/>
      <c r="O1715" s="147">
        <v>0</v>
      </c>
      <c r="P1715" s="147">
        <v>0</v>
      </c>
      <c r="Q1715" s="137">
        <f t="shared" si="525"/>
        <v>0</v>
      </c>
      <c r="R1715" s="80">
        <f t="shared" si="526"/>
        <v>0</v>
      </c>
      <c r="S1715" s="147">
        <v>0</v>
      </c>
      <c r="T1715" s="121"/>
      <c r="U1715" s="263">
        <f>IFERROR(VLOOKUP(B1715,คำนวณตกเบิกวิทยฐานะ!$B$9:$P$1008,14,FALSE),0)</f>
        <v>0</v>
      </c>
      <c r="V1715" s="263">
        <f>IFERROR(VLOOKUP(B1715,คำนวณตกเบิกวิทยฐานะ!$B$9:$P$1008,15,FALSE),0)</f>
        <v>0</v>
      </c>
      <c r="W1715" s="264">
        <f t="shared" si="527"/>
        <v>0</v>
      </c>
      <c r="X1715" s="119" t="s">
        <v>169</v>
      </c>
      <c r="Y1715" s="209" t="s">
        <v>169</v>
      </c>
      <c r="Z1715" s="258"/>
      <c r="AA1715" s="253">
        <f t="shared" si="528"/>
        <v>0</v>
      </c>
      <c r="AB1715" s="253">
        <f t="shared" si="529"/>
        <v>0</v>
      </c>
      <c r="AC1715" s="253">
        <f t="shared" si="538"/>
        <v>0</v>
      </c>
      <c r="AD1715" s="253">
        <f t="shared" si="530"/>
        <v>0</v>
      </c>
      <c r="AE1715" s="268">
        <f t="shared" si="539"/>
        <v>0</v>
      </c>
      <c r="AF1715" s="269">
        <f t="shared" si="531"/>
        <v>0</v>
      </c>
      <c r="AG1715" s="270">
        <f t="shared" si="532"/>
        <v>0</v>
      </c>
      <c r="AH1715" s="121"/>
      <c r="AI1715" s="252"/>
      <c r="AJ1715" s="295"/>
      <c r="AK1715" s="301">
        <f t="shared" si="533"/>
        <v>0</v>
      </c>
      <c r="AL1715" s="119" t="s">
        <v>169</v>
      </c>
      <c r="AM1715" s="123" t="s">
        <v>169</v>
      </c>
      <c r="AN1715" s="122"/>
      <c r="AO1715" s="119" t="s">
        <v>169</v>
      </c>
      <c r="AP1715" s="123" t="s">
        <v>169</v>
      </c>
      <c r="AQ1715" s="124"/>
      <c r="AR1715" s="119" t="s">
        <v>169</v>
      </c>
      <c r="AS1715" s="123" t="s">
        <v>169</v>
      </c>
      <c r="AT1715" s="122"/>
      <c r="AU1715" s="280">
        <f t="shared" si="534"/>
        <v>0</v>
      </c>
      <c r="AV1715" s="281">
        <f t="shared" si="535"/>
        <v>0</v>
      </c>
      <c r="AW1715" s="291">
        <f t="shared" si="536"/>
        <v>0</v>
      </c>
      <c r="AX1715" s="283">
        <f t="shared" si="537"/>
        <v>0</v>
      </c>
    </row>
    <row r="1716" spans="1:50" ht="26.45" customHeight="1">
      <c r="A1716" s="117"/>
      <c r="B1716" s="245"/>
      <c r="C1716" s="136"/>
      <c r="D1716" s="208" t="str">
        <f t="shared" si="521"/>
        <v/>
      </c>
      <c r="E1716" s="129" t="s">
        <v>169</v>
      </c>
      <c r="F1716" s="209" t="s">
        <v>169</v>
      </c>
      <c r="G1716" s="135"/>
      <c r="H1716" s="258"/>
      <c r="I1716" s="259">
        <f t="shared" si="522"/>
        <v>0</v>
      </c>
      <c r="J1716" s="259">
        <f t="shared" si="523"/>
        <v>0</v>
      </c>
      <c r="K1716" s="259">
        <f t="shared" si="524"/>
        <v>0</v>
      </c>
      <c r="L1716" s="252"/>
      <c r="M1716" s="252"/>
      <c r="N1716" s="252"/>
      <c r="O1716" s="147">
        <v>0</v>
      </c>
      <c r="P1716" s="147">
        <v>0</v>
      </c>
      <c r="Q1716" s="137">
        <f t="shared" si="525"/>
        <v>0</v>
      </c>
      <c r="R1716" s="80">
        <f t="shared" si="526"/>
        <v>0</v>
      </c>
      <c r="S1716" s="147">
        <v>0</v>
      </c>
      <c r="T1716" s="121"/>
      <c r="U1716" s="263">
        <f>IFERROR(VLOOKUP(B1716,คำนวณตกเบิกวิทยฐานะ!$B$9:$P$1008,14,FALSE),0)</f>
        <v>0</v>
      </c>
      <c r="V1716" s="263">
        <f>IFERROR(VLOOKUP(B1716,คำนวณตกเบิกวิทยฐานะ!$B$9:$P$1008,15,FALSE),0)</f>
        <v>0</v>
      </c>
      <c r="W1716" s="264">
        <f t="shared" si="527"/>
        <v>0</v>
      </c>
      <c r="X1716" s="119" t="s">
        <v>169</v>
      </c>
      <c r="Y1716" s="209" t="s">
        <v>169</v>
      </c>
      <c r="Z1716" s="258"/>
      <c r="AA1716" s="253">
        <f t="shared" si="528"/>
        <v>0</v>
      </c>
      <c r="AB1716" s="253">
        <f t="shared" si="529"/>
        <v>0</v>
      </c>
      <c r="AC1716" s="253">
        <f t="shared" si="538"/>
        <v>0</v>
      </c>
      <c r="AD1716" s="253">
        <f t="shared" si="530"/>
        <v>0</v>
      </c>
      <c r="AE1716" s="268">
        <f t="shared" si="539"/>
        <v>0</v>
      </c>
      <c r="AF1716" s="269">
        <f t="shared" si="531"/>
        <v>0</v>
      </c>
      <c r="AG1716" s="270">
        <f t="shared" si="532"/>
        <v>0</v>
      </c>
      <c r="AH1716" s="121"/>
      <c r="AI1716" s="252"/>
      <c r="AJ1716" s="295"/>
      <c r="AK1716" s="301">
        <f t="shared" si="533"/>
        <v>0</v>
      </c>
      <c r="AL1716" s="119" t="s">
        <v>169</v>
      </c>
      <c r="AM1716" s="123" t="s">
        <v>169</v>
      </c>
      <c r="AN1716" s="122"/>
      <c r="AO1716" s="119" t="s">
        <v>169</v>
      </c>
      <c r="AP1716" s="123" t="s">
        <v>169</v>
      </c>
      <c r="AQ1716" s="124"/>
      <c r="AR1716" s="119" t="s">
        <v>169</v>
      </c>
      <c r="AS1716" s="123" t="s">
        <v>169</v>
      </c>
      <c r="AT1716" s="122"/>
      <c r="AU1716" s="280">
        <f t="shared" si="534"/>
        <v>0</v>
      </c>
      <c r="AV1716" s="281">
        <f t="shared" si="535"/>
        <v>0</v>
      </c>
      <c r="AW1716" s="291">
        <f t="shared" si="536"/>
        <v>0</v>
      </c>
      <c r="AX1716" s="283">
        <f t="shared" si="537"/>
        <v>0</v>
      </c>
    </row>
    <row r="1717" spans="1:50" ht="26.45" customHeight="1">
      <c r="A1717" s="117"/>
      <c r="B1717" s="245"/>
      <c r="C1717" s="136"/>
      <c r="D1717" s="208" t="str">
        <f t="shared" si="521"/>
        <v/>
      </c>
      <c r="E1717" s="129" t="s">
        <v>169</v>
      </c>
      <c r="F1717" s="209" t="s">
        <v>169</v>
      </c>
      <c r="G1717" s="135"/>
      <c r="H1717" s="258"/>
      <c r="I1717" s="259">
        <f t="shared" si="522"/>
        <v>0</v>
      </c>
      <c r="J1717" s="259">
        <f t="shared" si="523"/>
        <v>0</v>
      </c>
      <c r="K1717" s="259">
        <f t="shared" si="524"/>
        <v>0</v>
      </c>
      <c r="L1717" s="252"/>
      <c r="M1717" s="252"/>
      <c r="N1717" s="252"/>
      <c r="O1717" s="147">
        <v>0</v>
      </c>
      <c r="P1717" s="147">
        <v>0</v>
      </c>
      <c r="Q1717" s="137">
        <f t="shared" si="525"/>
        <v>0</v>
      </c>
      <c r="R1717" s="80">
        <f t="shared" si="526"/>
        <v>0</v>
      </c>
      <c r="S1717" s="147">
        <v>0</v>
      </c>
      <c r="T1717" s="121"/>
      <c r="U1717" s="263">
        <f>IFERROR(VLOOKUP(B1717,คำนวณตกเบิกวิทยฐานะ!$B$9:$P$1008,14,FALSE),0)</f>
        <v>0</v>
      </c>
      <c r="V1717" s="263">
        <f>IFERROR(VLOOKUP(B1717,คำนวณตกเบิกวิทยฐานะ!$B$9:$P$1008,15,FALSE),0)</f>
        <v>0</v>
      </c>
      <c r="W1717" s="264">
        <f t="shared" si="527"/>
        <v>0</v>
      </c>
      <c r="X1717" s="119" t="s">
        <v>169</v>
      </c>
      <c r="Y1717" s="209" t="s">
        <v>169</v>
      </c>
      <c r="Z1717" s="258"/>
      <c r="AA1717" s="253">
        <f t="shared" si="528"/>
        <v>0</v>
      </c>
      <c r="AB1717" s="253">
        <f t="shared" si="529"/>
        <v>0</v>
      </c>
      <c r="AC1717" s="253">
        <f t="shared" si="538"/>
        <v>0</v>
      </c>
      <c r="AD1717" s="253">
        <f t="shared" si="530"/>
        <v>0</v>
      </c>
      <c r="AE1717" s="268">
        <f t="shared" si="539"/>
        <v>0</v>
      </c>
      <c r="AF1717" s="269">
        <f t="shared" si="531"/>
        <v>0</v>
      </c>
      <c r="AG1717" s="270">
        <f t="shared" si="532"/>
        <v>0</v>
      </c>
      <c r="AH1717" s="121"/>
      <c r="AI1717" s="252"/>
      <c r="AJ1717" s="295"/>
      <c r="AK1717" s="301">
        <f t="shared" si="533"/>
        <v>0</v>
      </c>
      <c r="AL1717" s="119" t="s">
        <v>169</v>
      </c>
      <c r="AM1717" s="123" t="s">
        <v>169</v>
      </c>
      <c r="AN1717" s="122"/>
      <c r="AO1717" s="119" t="s">
        <v>169</v>
      </c>
      <c r="AP1717" s="123" t="s">
        <v>169</v>
      </c>
      <c r="AQ1717" s="124"/>
      <c r="AR1717" s="119" t="s">
        <v>169</v>
      </c>
      <c r="AS1717" s="123" t="s">
        <v>169</v>
      </c>
      <c r="AT1717" s="122"/>
      <c r="AU1717" s="280">
        <f t="shared" si="534"/>
        <v>0</v>
      </c>
      <c r="AV1717" s="281">
        <f t="shared" si="535"/>
        <v>0</v>
      </c>
      <c r="AW1717" s="291">
        <f t="shared" si="536"/>
        <v>0</v>
      </c>
      <c r="AX1717" s="283">
        <f t="shared" si="537"/>
        <v>0</v>
      </c>
    </row>
    <row r="1718" spans="1:50" ht="26.45" customHeight="1">
      <c r="A1718" s="117"/>
      <c r="B1718" s="245"/>
      <c r="C1718" s="136"/>
      <c r="D1718" s="208" t="str">
        <f t="shared" si="521"/>
        <v/>
      </c>
      <c r="E1718" s="129" t="s">
        <v>169</v>
      </c>
      <c r="F1718" s="209" t="s">
        <v>169</v>
      </c>
      <c r="G1718" s="135"/>
      <c r="H1718" s="258"/>
      <c r="I1718" s="259">
        <f t="shared" si="522"/>
        <v>0</v>
      </c>
      <c r="J1718" s="259">
        <f t="shared" si="523"/>
        <v>0</v>
      </c>
      <c r="K1718" s="259">
        <f t="shared" si="524"/>
        <v>0</v>
      </c>
      <c r="L1718" s="252"/>
      <c r="M1718" s="252"/>
      <c r="N1718" s="252"/>
      <c r="O1718" s="147">
        <v>0</v>
      </c>
      <c r="P1718" s="147">
        <v>0</v>
      </c>
      <c r="Q1718" s="137">
        <f t="shared" si="525"/>
        <v>0</v>
      </c>
      <c r="R1718" s="80">
        <f t="shared" si="526"/>
        <v>0</v>
      </c>
      <c r="S1718" s="147">
        <v>0</v>
      </c>
      <c r="T1718" s="121"/>
      <c r="U1718" s="263">
        <f>IFERROR(VLOOKUP(B1718,คำนวณตกเบิกวิทยฐานะ!$B$9:$P$1008,14,FALSE),0)</f>
        <v>0</v>
      </c>
      <c r="V1718" s="263">
        <f>IFERROR(VLOOKUP(B1718,คำนวณตกเบิกวิทยฐานะ!$B$9:$P$1008,15,FALSE),0)</f>
        <v>0</v>
      </c>
      <c r="W1718" s="264">
        <f t="shared" si="527"/>
        <v>0</v>
      </c>
      <c r="X1718" s="119" t="s">
        <v>169</v>
      </c>
      <c r="Y1718" s="209" t="s">
        <v>169</v>
      </c>
      <c r="Z1718" s="258"/>
      <c r="AA1718" s="253">
        <f t="shared" si="528"/>
        <v>0</v>
      </c>
      <c r="AB1718" s="253">
        <f t="shared" si="529"/>
        <v>0</v>
      </c>
      <c r="AC1718" s="253">
        <f t="shared" si="538"/>
        <v>0</v>
      </c>
      <c r="AD1718" s="253">
        <f t="shared" si="530"/>
        <v>0</v>
      </c>
      <c r="AE1718" s="268">
        <f t="shared" si="539"/>
        <v>0</v>
      </c>
      <c r="AF1718" s="269">
        <f t="shared" si="531"/>
        <v>0</v>
      </c>
      <c r="AG1718" s="270">
        <f t="shared" si="532"/>
        <v>0</v>
      </c>
      <c r="AH1718" s="121"/>
      <c r="AI1718" s="252"/>
      <c r="AJ1718" s="295"/>
      <c r="AK1718" s="301">
        <f t="shared" si="533"/>
        <v>0</v>
      </c>
      <c r="AL1718" s="119" t="s">
        <v>169</v>
      </c>
      <c r="AM1718" s="123" t="s">
        <v>169</v>
      </c>
      <c r="AN1718" s="122"/>
      <c r="AO1718" s="119" t="s">
        <v>169</v>
      </c>
      <c r="AP1718" s="123" t="s">
        <v>169</v>
      </c>
      <c r="AQ1718" s="124"/>
      <c r="AR1718" s="119" t="s">
        <v>169</v>
      </c>
      <c r="AS1718" s="123" t="s">
        <v>169</v>
      </c>
      <c r="AT1718" s="122"/>
      <c r="AU1718" s="280">
        <f t="shared" si="534"/>
        <v>0</v>
      </c>
      <c r="AV1718" s="281">
        <f t="shared" si="535"/>
        <v>0</v>
      </c>
      <c r="AW1718" s="291">
        <f t="shared" si="536"/>
        <v>0</v>
      </c>
      <c r="AX1718" s="283">
        <f t="shared" si="537"/>
        <v>0</v>
      </c>
    </row>
    <row r="1719" spans="1:50" ht="26.45" customHeight="1">
      <c r="A1719" s="117"/>
      <c r="B1719" s="245"/>
      <c r="C1719" s="136"/>
      <c r="D1719" s="208" t="str">
        <f t="shared" si="521"/>
        <v/>
      </c>
      <c r="E1719" s="129" t="s">
        <v>169</v>
      </c>
      <c r="F1719" s="209" t="s">
        <v>169</v>
      </c>
      <c r="G1719" s="135"/>
      <c r="H1719" s="258"/>
      <c r="I1719" s="259">
        <f t="shared" si="522"/>
        <v>0</v>
      </c>
      <c r="J1719" s="259">
        <f t="shared" si="523"/>
        <v>0</v>
      </c>
      <c r="K1719" s="259">
        <f t="shared" si="524"/>
        <v>0</v>
      </c>
      <c r="L1719" s="252"/>
      <c r="M1719" s="252"/>
      <c r="N1719" s="252"/>
      <c r="O1719" s="147">
        <v>0</v>
      </c>
      <c r="P1719" s="147">
        <v>0</v>
      </c>
      <c r="Q1719" s="137">
        <f t="shared" si="525"/>
        <v>0</v>
      </c>
      <c r="R1719" s="80">
        <f t="shared" si="526"/>
        <v>0</v>
      </c>
      <c r="S1719" s="147">
        <v>0</v>
      </c>
      <c r="T1719" s="121"/>
      <c r="U1719" s="263">
        <f>IFERROR(VLOOKUP(B1719,คำนวณตกเบิกวิทยฐานะ!$B$9:$P$1008,14,FALSE),0)</f>
        <v>0</v>
      </c>
      <c r="V1719" s="263">
        <f>IFERROR(VLOOKUP(B1719,คำนวณตกเบิกวิทยฐานะ!$B$9:$P$1008,15,FALSE),0)</f>
        <v>0</v>
      </c>
      <c r="W1719" s="264">
        <f t="shared" si="527"/>
        <v>0</v>
      </c>
      <c r="X1719" s="119" t="s">
        <v>169</v>
      </c>
      <c r="Y1719" s="209" t="s">
        <v>169</v>
      </c>
      <c r="Z1719" s="258"/>
      <c r="AA1719" s="253">
        <f t="shared" si="528"/>
        <v>0</v>
      </c>
      <c r="AB1719" s="253">
        <f t="shared" si="529"/>
        <v>0</v>
      </c>
      <c r="AC1719" s="253">
        <f t="shared" si="538"/>
        <v>0</v>
      </c>
      <c r="AD1719" s="253">
        <f t="shared" si="530"/>
        <v>0</v>
      </c>
      <c r="AE1719" s="268">
        <f t="shared" si="539"/>
        <v>0</v>
      </c>
      <c r="AF1719" s="269">
        <f t="shared" si="531"/>
        <v>0</v>
      </c>
      <c r="AG1719" s="270">
        <f t="shared" si="532"/>
        <v>0</v>
      </c>
      <c r="AH1719" s="121"/>
      <c r="AI1719" s="252"/>
      <c r="AJ1719" s="295"/>
      <c r="AK1719" s="301">
        <f t="shared" si="533"/>
        <v>0</v>
      </c>
      <c r="AL1719" s="119" t="s">
        <v>169</v>
      </c>
      <c r="AM1719" s="123" t="s">
        <v>169</v>
      </c>
      <c r="AN1719" s="122"/>
      <c r="AO1719" s="119" t="s">
        <v>169</v>
      </c>
      <c r="AP1719" s="123" t="s">
        <v>169</v>
      </c>
      <c r="AQ1719" s="124"/>
      <c r="AR1719" s="119" t="s">
        <v>169</v>
      </c>
      <c r="AS1719" s="123" t="s">
        <v>169</v>
      </c>
      <c r="AT1719" s="122"/>
      <c r="AU1719" s="280">
        <f t="shared" si="534"/>
        <v>0</v>
      </c>
      <c r="AV1719" s="281">
        <f t="shared" si="535"/>
        <v>0</v>
      </c>
      <c r="AW1719" s="291">
        <f t="shared" si="536"/>
        <v>0</v>
      </c>
      <c r="AX1719" s="283">
        <f t="shared" si="537"/>
        <v>0</v>
      </c>
    </row>
    <row r="1720" spans="1:50" ht="26.45" customHeight="1">
      <c r="A1720" s="117"/>
      <c r="B1720" s="245"/>
      <c r="C1720" s="136"/>
      <c r="D1720" s="208" t="str">
        <f t="shared" ref="D1720:D1783" si="540">IF(LEN(B1720)=0,"",IF(IFERROR(FIND("อัตราว่าง",B1720,1),0)=0,"อัตราคนครอง","อัตราว่าง"))</f>
        <v/>
      </c>
      <c r="E1720" s="129" t="s">
        <v>169</v>
      </c>
      <c r="F1720" s="209" t="s">
        <v>169</v>
      </c>
      <c r="G1720" s="135"/>
      <c r="H1720" s="258"/>
      <c r="I1720" s="259">
        <f t="shared" ref="I1720:I1783" si="541">H1720*3%</f>
        <v>0</v>
      </c>
      <c r="J1720" s="259">
        <f t="shared" ref="J1720:J1783" si="542">(H1720+I1720)*6%</f>
        <v>0</v>
      </c>
      <c r="K1720" s="259">
        <f t="shared" ref="K1720:K1783" si="543">H1720+J1720+I1720</f>
        <v>0</v>
      </c>
      <c r="L1720" s="252"/>
      <c r="M1720" s="252"/>
      <c r="N1720" s="252"/>
      <c r="O1720" s="147">
        <v>0</v>
      </c>
      <c r="P1720" s="147">
        <v>0</v>
      </c>
      <c r="Q1720" s="137">
        <f t="shared" ref="Q1720:Q1783" si="544">VLOOKUP(E1720,$BA$15:$BC$22,2,FALSE)</f>
        <v>0</v>
      </c>
      <c r="R1720" s="80">
        <f t="shared" ref="R1720:R1783" si="545">VLOOKUP(E1720,$BA$15:$BC$22,3,FALSE)</f>
        <v>0</v>
      </c>
      <c r="S1720" s="147">
        <v>0</v>
      </c>
      <c r="T1720" s="121"/>
      <c r="U1720" s="263">
        <f>IFERROR(VLOOKUP(B1720,คำนวณตกเบิกวิทยฐานะ!$B$9:$P$1008,14,FALSE),0)</f>
        <v>0</v>
      </c>
      <c r="V1720" s="263">
        <f>IFERROR(VLOOKUP(B1720,คำนวณตกเบิกวิทยฐานะ!$B$9:$P$1008,15,FALSE),0)</f>
        <v>0</v>
      </c>
      <c r="W1720" s="264">
        <f t="shared" ref="W1720:W1783" si="546">(K1720+L1720+M1720+N1720+O1720+P1720+Q1720+R1720+S1720)*12+U1720+V1720+T1720</f>
        <v>0</v>
      </c>
      <c r="X1720" s="119" t="s">
        <v>169</v>
      </c>
      <c r="Y1720" s="209" t="s">
        <v>169</v>
      </c>
      <c r="Z1720" s="258"/>
      <c r="AA1720" s="253">
        <f t="shared" ref="AA1720:AA1783" si="547">IF(X1720="พนักงานจ้างตามภารกิจ",Z1720*4/100,0)</f>
        <v>0</v>
      </c>
      <c r="AB1720" s="253">
        <f t="shared" ref="AB1720:AB1783" si="548">Z1720+AA1720</f>
        <v>0</v>
      </c>
      <c r="AC1720" s="253">
        <f t="shared" si="538"/>
        <v>0</v>
      </c>
      <c r="AD1720" s="253">
        <f t="shared" ref="AD1720:AD1783" si="549">AB1720+AC1720</f>
        <v>0</v>
      </c>
      <c r="AE1720" s="268">
        <f t="shared" si="539"/>
        <v>0</v>
      </c>
      <c r="AF1720" s="269">
        <f t="shared" ref="AF1720:AF1783" si="550">(AD1720+AE1720)*12</f>
        <v>0</v>
      </c>
      <c r="AG1720" s="270">
        <f t="shared" ref="AG1720:AG1783" si="551">W1720+AF1720</f>
        <v>0</v>
      </c>
      <c r="AH1720" s="121"/>
      <c r="AI1720" s="252"/>
      <c r="AJ1720" s="295"/>
      <c r="AK1720" s="301">
        <f t="shared" ref="AK1720:AK1783" si="552">AI1720*AJ1720</f>
        <v>0</v>
      </c>
      <c r="AL1720" s="119" t="s">
        <v>169</v>
      </c>
      <c r="AM1720" s="123" t="s">
        <v>169</v>
      </c>
      <c r="AN1720" s="122"/>
      <c r="AO1720" s="119" t="s">
        <v>169</v>
      </c>
      <c r="AP1720" s="123" t="s">
        <v>169</v>
      </c>
      <c r="AQ1720" s="124"/>
      <c r="AR1720" s="119" t="s">
        <v>169</v>
      </c>
      <c r="AS1720" s="123" t="s">
        <v>169</v>
      </c>
      <c r="AT1720" s="122"/>
      <c r="AU1720" s="280">
        <f t="shared" ref="AU1720:AU1783" si="553">AN1720+AQ1720+AT1720</f>
        <v>0</v>
      </c>
      <c r="AV1720" s="281">
        <f t="shared" ref="AV1720:AV1783" si="554">AG1720+AK1720+AU1720+(AH1720*12)</f>
        <v>0</v>
      </c>
      <c r="AW1720" s="291">
        <f t="shared" ref="AW1720:AW1783" si="555">U1720+V1720</f>
        <v>0</v>
      </c>
      <c r="AX1720" s="283">
        <f t="shared" ref="AX1720:AX1783" si="556">AV1720</f>
        <v>0</v>
      </c>
    </row>
    <row r="1721" spans="1:50" ht="26.45" customHeight="1">
      <c r="A1721" s="117"/>
      <c r="B1721" s="245"/>
      <c r="C1721" s="136"/>
      <c r="D1721" s="208" t="str">
        <f t="shared" si="540"/>
        <v/>
      </c>
      <c r="E1721" s="129" t="s">
        <v>169</v>
      </c>
      <c r="F1721" s="209" t="s">
        <v>169</v>
      </c>
      <c r="G1721" s="135"/>
      <c r="H1721" s="258"/>
      <c r="I1721" s="259">
        <f t="shared" si="541"/>
        <v>0</v>
      </c>
      <c r="J1721" s="259">
        <f t="shared" si="542"/>
        <v>0</v>
      </c>
      <c r="K1721" s="259">
        <f t="shared" si="543"/>
        <v>0</v>
      </c>
      <c r="L1721" s="252"/>
      <c r="M1721" s="252"/>
      <c r="N1721" s="252"/>
      <c r="O1721" s="147">
        <v>0</v>
      </c>
      <c r="P1721" s="147">
        <v>0</v>
      </c>
      <c r="Q1721" s="137">
        <f t="shared" si="544"/>
        <v>0</v>
      </c>
      <c r="R1721" s="80">
        <f t="shared" si="545"/>
        <v>0</v>
      </c>
      <c r="S1721" s="147">
        <v>0</v>
      </c>
      <c r="T1721" s="121"/>
      <c r="U1721" s="263">
        <f>IFERROR(VLOOKUP(B1721,คำนวณตกเบิกวิทยฐานะ!$B$9:$P$1008,14,FALSE),0)</f>
        <v>0</v>
      </c>
      <c r="V1721" s="263">
        <f>IFERROR(VLOOKUP(B1721,คำนวณตกเบิกวิทยฐานะ!$B$9:$P$1008,15,FALSE),0)</f>
        <v>0</v>
      </c>
      <c r="W1721" s="264">
        <f t="shared" si="546"/>
        <v>0</v>
      </c>
      <c r="X1721" s="119" t="s">
        <v>169</v>
      </c>
      <c r="Y1721" s="209" t="s">
        <v>169</v>
      </c>
      <c r="Z1721" s="258"/>
      <c r="AA1721" s="253">
        <f t="shared" si="547"/>
        <v>0</v>
      </c>
      <c r="AB1721" s="253">
        <f t="shared" si="548"/>
        <v>0</v>
      </c>
      <c r="AC1721" s="253">
        <f t="shared" si="538"/>
        <v>0</v>
      </c>
      <c r="AD1721" s="253">
        <f t="shared" si="549"/>
        <v>0</v>
      </c>
      <c r="AE1721" s="268">
        <f t="shared" si="539"/>
        <v>0</v>
      </c>
      <c r="AF1721" s="269">
        <f t="shared" si="550"/>
        <v>0</v>
      </c>
      <c r="AG1721" s="270">
        <f t="shared" si="551"/>
        <v>0</v>
      </c>
      <c r="AH1721" s="121"/>
      <c r="AI1721" s="252"/>
      <c r="AJ1721" s="295"/>
      <c r="AK1721" s="301">
        <f t="shared" si="552"/>
        <v>0</v>
      </c>
      <c r="AL1721" s="119" t="s">
        <v>169</v>
      </c>
      <c r="AM1721" s="123" t="s">
        <v>169</v>
      </c>
      <c r="AN1721" s="122"/>
      <c r="AO1721" s="119" t="s">
        <v>169</v>
      </c>
      <c r="AP1721" s="123" t="s">
        <v>169</v>
      </c>
      <c r="AQ1721" s="124"/>
      <c r="AR1721" s="119" t="s">
        <v>169</v>
      </c>
      <c r="AS1721" s="123" t="s">
        <v>169</v>
      </c>
      <c r="AT1721" s="122"/>
      <c r="AU1721" s="280">
        <f t="shared" si="553"/>
        <v>0</v>
      </c>
      <c r="AV1721" s="281">
        <f t="shared" si="554"/>
        <v>0</v>
      </c>
      <c r="AW1721" s="291">
        <f t="shared" si="555"/>
        <v>0</v>
      </c>
      <c r="AX1721" s="283">
        <f t="shared" si="556"/>
        <v>0</v>
      </c>
    </row>
    <row r="1722" spans="1:50" ht="26.45" customHeight="1">
      <c r="A1722" s="117"/>
      <c r="B1722" s="245"/>
      <c r="C1722" s="136"/>
      <c r="D1722" s="208" t="str">
        <f t="shared" si="540"/>
        <v/>
      </c>
      <c r="E1722" s="129" t="s">
        <v>169</v>
      </c>
      <c r="F1722" s="209" t="s">
        <v>169</v>
      </c>
      <c r="G1722" s="135"/>
      <c r="H1722" s="258"/>
      <c r="I1722" s="259">
        <f t="shared" si="541"/>
        <v>0</v>
      </c>
      <c r="J1722" s="259">
        <f t="shared" si="542"/>
        <v>0</v>
      </c>
      <c r="K1722" s="259">
        <f t="shared" si="543"/>
        <v>0</v>
      </c>
      <c r="L1722" s="252"/>
      <c r="M1722" s="252"/>
      <c r="N1722" s="252"/>
      <c r="O1722" s="147">
        <v>0</v>
      </c>
      <c r="P1722" s="147">
        <v>0</v>
      </c>
      <c r="Q1722" s="137">
        <f t="shared" si="544"/>
        <v>0</v>
      </c>
      <c r="R1722" s="80">
        <f t="shared" si="545"/>
        <v>0</v>
      </c>
      <c r="S1722" s="147">
        <v>0</v>
      </c>
      <c r="T1722" s="121"/>
      <c r="U1722" s="263">
        <f>IFERROR(VLOOKUP(B1722,คำนวณตกเบิกวิทยฐานะ!$B$9:$P$1008,14,FALSE),0)</f>
        <v>0</v>
      </c>
      <c r="V1722" s="263">
        <f>IFERROR(VLOOKUP(B1722,คำนวณตกเบิกวิทยฐานะ!$B$9:$P$1008,15,FALSE),0)</f>
        <v>0</v>
      </c>
      <c r="W1722" s="264">
        <f t="shared" si="546"/>
        <v>0</v>
      </c>
      <c r="X1722" s="119" t="s">
        <v>169</v>
      </c>
      <c r="Y1722" s="209" t="s">
        <v>169</v>
      </c>
      <c r="Z1722" s="258"/>
      <c r="AA1722" s="253">
        <f t="shared" si="547"/>
        <v>0</v>
      </c>
      <c r="AB1722" s="253">
        <f t="shared" si="548"/>
        <v>0</v>
      </c>
      <c r="AC1722" s="253">
        <f t="shared" si="538"/>
        <v>0</v>
      </c>
      <c r="AD1722" s="253">
        <f t="shared" si="549"/>
        <v>0</v>
      </c>
      <c r="AE1722" s="268">
        <f t="shared" si="539"/>
        <v>0</v>
      </c>
      <c r="AF1722" s="269">
        <f t="shared" si="550"/>
        <v>0</v>
      </c>
      <c r="AG1722" s="270">
        <f t="shared" si="551"/>
        <v>0</v>
      </c>
      <c r="AH1722" s="121"/>
      <c r="AI1722" s="252"/>
      <c r="AJ1722" s="295"/>
      <c r="AK1722" s="301">
        <f t="shared" si="552"/>
        <v>0</v>
      </c>
      <c r="AL1722" s="119" t="s">
        <v>169</v>
      </c>
      <c r="AM1722" s="123" t="s">
        <v>169</v>
      </c>
      <c r="AN1722" s="122"/>
      <c r="AO1722" s="119" t="s">
        <v>169</v>
      </c>
      <c r="AP1722" s="123" t="s">
        <v>169</v>
      </c>
      <c r="AQ1722" s="124"/>
      <c r="AR1722" s="119" t="s">
        <v>169</v>
      </c>
      <c r="AS1722" s="123" t="s">
        <v>169</v>
      </c>
      <c r="AT1722" s="122"/>
      <c r="AU1722" s="280">
        <f t="shared" si="553"/>
        <v>0</v>
      </c>
      <c r="AV1722" s="281">
        <f t="shared" si="554"/>
        <v>0</v>
      </c>
      <c r="AW1722" s="291">
        <f t="shared" si="555"/>
        <v>0</v>
      </c>
      <c r="AX1722" s="283">
        <f t="shared" si="556"/>
        <v>0</v>
      </c>
    </row>
    <row r="1723" spans="1:50" ht="26.45" customHeight="1">
      <c r="A1723" s="117"/>
      <c r="B1723" s="245"/>
      <c r="C1723" s="136"/>
      <c r="D1723" s="208" t="str">
        <f t="shared" si="540"/>
        <v/>
      </c>
      <c r="E1723" s="129" t="s">
        <v>169</v>
      </c>
      <c r="F1723" s="209" t="s">
        <v>169</v>
      </c>
      <c r="G1723" s="135"/>
      <c r="H1723" s="258"/>
      <c r="I1723" s="259">
        <f t="shared" si="541"/>
        <v>0</v>
      </c>
      <c r="J1723" s="259">
        <f t="shared" si="542"/>
        <v>0</v>
      </c>
      <c r="K1723" s="259">
        <f t="shared" si="543"/>
        <v>0</v>
      </c>
      <c r="L1723" s="252"/>
      <c r="M1723" s="252"/>
      <c r="N1723" s="252"/>
      <c r="O1723" s="147">
        <v>0</v>
      </c>
      <c r="P1723" s="147">
        <v>0</v>
      </c>
      <c r="Q1723" s="137">
        <f t="shared" si="544"/>
        <v>0</v>
      </c>
      <c r="R1723" s="80">
        <f t="shared" si="545"/>
        <v>0</v>
      </c>
      <c r="S1723" s="147">
        <v>0</v>
      </c>
      <c r="T1723" s="121"/>
      <c r="U1723" s="263">
        <f>IFERROR(VLOOKUP(B1723,คำนวณตกเบิกวิทยฐานะ!$B$9:$P$1008,14,FALSE),0)</f>
        <v>0</v>
      </c>
      <c r="V1723" s="263">
        <f>IFERROR(VLOOKUP(B1723,คำนวณตกเบิกวิทยฐานะ!$B$9:$P$1008,15,FALSE),0)</f>
        <v>0</v>
      </c>
      <c r="W1723" s="264">
        <f t="shared" si="546"/>
        <v>0</v>
      </c>
      <c r="X1723" s="119" t="s">
        <v>169</v>
      </c>
      <c r="Y1723" s="209" t="s">
        <v>169</v>
      </c>
      <c r="Z1723" s="258"/>
      <c r="AA1723" s="253">
        <f t="shared" si="547"/>
        <v>0</v>
      </c>
      <c r="AB1723" s="253">
        <f t="shared" si="548"/>
        <v>0</v>
      </c>
      <c r="AC1723" s="253">
        <f t="shared" si="538"/>
        <v>0</v>
      </c>
      <c r="AD1723" s="253">
        <f t="shared" si="549"/>
        <v>0</v>
      </c>
      <c r="AE1723" s="268">
        <f t="shared" si="539"/>
        <v>0</v>
      </c>
      <c r="AF1723" s="269">
        <f t="shared" si="550"/>
        <v>0</v>
      </c>
      <c r="AG1723" s="270">
        <f t="shared" si="551"/>
        <v>0</v>
      </c>
      <c r="AH1723" s="121"/>
      <c r="AI1723" s="252"/>
      <c r="AJ1723" s="295"/>
      <c r="AK1723" s="301">
        <f t="shared" si="552"/>
        <v>0</v>
      </c>
      <c r="AL1723" s="119" t="s">
        <v>169</v>
      </c>
      <c r="AM1723" s="123" t="s">
        <v>169</v>
      </c>
      <c r="AN1723" s="122"/>
      <c r="AO1723" s="119" t="s">
        <v>169</v>
      </c>
      <c r="AP1723" s="123" t="s">
        <v>169</v>
      </c>
      <c r="AQ1723" s="124"/>
      <c r="AR1723" s="119" t="s">
        <v>169</v>
      </c>
      <c r="AS1723" s="123" t="s">
        <v>169</v>
      </c>
      <c r="AT1723" s="122"/>
      <c r="AU1723" s="280">
        <f t="shared" si="553"/>
        <v>0</v>
      </c>
      <c r="AV1723" s="281">
        <f t="shared" si="554"/>
        <v>0</v>
      </c>
      <c r="AW1723" s="291">
        <f t="shared" si="555"/>
        <v>0</v>
      </c>
      <c r="AX1723" s="283">
        <f t="shared" si="556"/>
        <v>0</v>
      </c>
    </row>
    <row r="1724" spans="1:50" ht="26.45" customHeight="1">
      <c r="A1724" s="117"/>
      <c r="B1724" s="245"/>
      <c r="C1724" s="136"/>
      <c r="D1724" s="208" t="str">
        <f t="shared" si="540"/>
        <v/>
      </c>
      <c r="E1724" s="129" t="s">
        <v>169</v>
      </c>
      <c r="F1724" s="209" t="s">
        <v>169</v>
      </c>
      <c r="G1724" s="135"/>
      <c r="H1724" s="258"/>
      <c r="I1724" s="259">
        <f t="shared" si="541"/>
        <v>0</v>
      </c>
      <c r="J1724" s="259">
        <f t="shared" si="542"/>
        <v>0</v>
      </c>
      <c r="K1724" s="259">
        <f t="shared" si="543"/>
        <v>0</v>
      </c>
      <c r="L1724" s="252"/>
      <c r="M1724" s="252"/>
      <c r="N1724" s="252"/>
      <c r="O1724" s="147">
        <v>0</v>
      </c>
      <c r="P1724" s="147">
        <v>0</v>
      </c>
      <c r="Q1724" s="137">
        <f t="shared" si="544"/>
        <v>0</v>
      </c>
      <c r="R1724" s="80">
        <f t="shared" si="545"/>
        <v>0</v>
      </c>
      <c r="S1724" s="147">
        <v>0</v>
      </c>
      <c r="T1724" s="121"/>
      <c r="U1724" s="263">
        <f>IFERROR(VLOOKUP(B1724,คำนวณตกเบิกวิทยฐานะ!$B$9:$P$1008,14,FALSE),0)</f>
        <v>0</v>
      </c>
      <c r="V1724" s="263">
        <f>IFERROR(VLOOKUP(B1724,คำนวณตกเบิกวิทยฐานะ!$B$9:$P$1008,15,FALSE),0)</f>
        <v>0</v>
      </c>
      <c r="W1724" s="264">
        <f t="shared" si="546"/>
        <v>0</v>
      </c>
      <c r="X1724" s="119" t="s">
        <v>169</v>
      </c>
      <c r="Y1724" s="209" t="s">
        <v>169</v>
      </c>
      <c r="Z1724" s="258"/>
      <c r="AA1724" s="253">
        <f t="shared" si="547"/>
        <v>0</v>
      </c>
      <c r="AB1724" s="253">
        <f t="shared" si="548"/>
        <v>0</v>
      </c>
      <c r="AC1724" s="253">
        <f t="shared" si="538"/>
        <v>0</v>
      </c>
      <c r="AD1724" s="253">
        <f t="shared" si="549"/>
        <v>0</v>
      </c>
      <c r="AE1724" s="268">
        <f t="shared" si="539"/>
        <v>0</v>
      </c>
      <c r="AF1724" s="269">
        <f t="shared" si="550"/>
        <v>0</v>
      </c>
      <c r="AG1724" s="270">
        <f t="shared" si="551"/>
        <v>0</v>
      </c>
      <c r="AH1724" s="121"/>
      <c r="AI1724" s="252"/>
      <c r="AJ1724" s="295"/>
      <c r="AK1724" s="301">
        <f t="shared" si="552"/>
        <v>0</v>
      </c>
      <c r="AL1724" s="119" t="s">
        <v>169</v>
      </c>
      <c r="AM1724" s="123" t="s">
        <v>169</v>
      </c>
      <c r="AN1724" s="122"/>
      <c r="AO1724" s="119" t="s">
        <v>169</v>
      </c>
      <c r="AP1724" s="123" t="s">
        <v>169</v>
      </c>
      <c r="AQ1724" s="124"/>
      <c r="AR1724" s="119" t="s">
        <v>169</v>
      </c>
      <c r="AS1724" s="123" t="s">
        <v>169</v>
      </c>
      <c r="AT1724" s="122"/>
      <c r="AU1724" s="280">
        <f t="shared" si="553"/>
        <v>0</v>
      </c>
      <c r="AV1724" s="281">
        <f t="shared" si="554"/>
        <v>0</v>
      </c>
      <c r="AW1724" s="291">
        <f t="shared" si="555"/>
        <v>0</v>
      </c>
      <c r="AX1724" s="283">
        <f t="shared" si="556"/>
        <v>0</v>
      </c>
    </row>
    <row r="1725" spans="1:50" ht="26.45" customHeight="1">
      <c r="A1725" s="117"/>
      <c r="B1725" s="245"/>
      <c r="C1725" s="136"/>
      <c r="D1725" s="208" t="str">
        <f t="shared" si="540"/>
        <v/>
      </c>
      <c r="E1725" s="129" t="s">
        <v>169</v>
      </c>
      <c r="F1725" s="209" t="s">
        <v>169</v>
      </c>
      <c r="G1725" s="135"/>
      <c r="H1725" s="258"/>
      <c r="I1725" s="259">
        <f t="shared" si="541"/>
        <v>0</v>
      </c>
      <c r="J1725" s="259">
        <f t="shared" si="542"/>
        <v>0</v>
      </c>
      <c r="K1725" s="259">
        <f t="shared" si="543"/>
        <v>0</v>
      </c>
      <c r="L1725" s="252"/>
      <c r="M1725" s="252"/>
      <c r="N1725" s="252"/>
      <c r="O1725" s="147">
        <v>0</v>
      </c>
      <c r="P1725" s="147">
        <v>0</v>
      </c>
      <c r="Q1725" s="137">
        <f t="shared" si="544"/>
        <v>0</v>
      </c>
      <c r="R1725" s="80">
        <f t="shared" si="545"/>
        <v>0</v>
      </c>
      <c r="S1725" s="147">
        <v>0</v>
      </c>
      <c r="T1725" s="121"/>
      <c r="U1725" s="263">
        <f>IFERROR(VLOOKUP(B1725,คำนวณตกเบิกวิทยฐานะ!$B$9:$P$1008,14,FALSE),0)</f>
        <v>0</v>
      </c>
      <c r="V1725" s="263">
        <f>IFERROR(VLOOKUP(B1725,คำนวณตกเบิกวิทยฐานะ!$B$9:$P$1008,15,FALSE),0)</f>
        <v>0</v>
      </c>
      <c r="W1725" s="264">
        <f t="shared" si="546"/>
        <v>0</v>
      </c>
      <c r="X1725" s="119" t="s">
        <v>169</v>
      </c>
      <c r="Y1725" s="209" t="s">
        <v>169</v>
      </c>
      <c r="Z1725" s="258"/>
      <c r="AA1725" s="253">
        <f t="shared" si="547"/>
        <v>0</v>
      </c>
      <c r="AB1725" s="253">
        <f t="shared" si="548"/>
        <v>0</v>
      </c>
      <c r="AC1725" s="253">
        <f t="shared" si="538"/>
        <v>0</v>
      </c>
      <c r="AD1725" s="253">
        <f t="shared" si="549"/>
        <v>0</v>
      </c>
      <c r="AE1725" s="268">
        <f t="shared" si="539"/>
        <v>0</v>
      </c>
      <c r="AF1725" s="269">
        <f t="shared" si="550"/>
        <v>0</v>
      </c>
      <c r="AG1725" s="270">
        <f t="shared" si="551"/>
        <v>0</v>
      </c>
      <c r="AH1725" s="121"/>
      <c r="AI1725" s="252"/>
      <c r="AJ1725" s="295"/>
      <c r="AK1725" s="301">
        <f t="shared" si="552"/>
        <v>0</v>
      </c>
      <c r="AL1725" s="119" t="s">
        <v>169</v>
      </c>
      <c r="AM1725" s="123" t="s">
        <v>169</v>
      </c>
      <c r="AN1725" s="122"/>
      <c r="AO1725" s="119" t="s">
        <v>169</v>
      </c>
      <c r="AP1725" s="123" t="s">
        <v>169</v>
      </c>
      <c r="AQ1725" s="124"/>
      <c r="AR1725" s="119" t="s">
        <v>169</v>
      </c>
      <c r="AS1725" s="123" t="s">
        <v>169</v>
      </c>
      <c r="AT1725" s="122"/>
      <c r="AU1725" s="280">
        <f t="shared" si="553"/>
        <v>0</v>
      </c>
      <c r="AV1725" s="281">
        <f t="shared" si="554"/>
        <v>0</v>
      </c>
      <c r="AW1725" s="291">
        <f t="shared" si="555"/>
        <v>0</v>
      </c>
      <c r="AX1725" s="283">
        <f t="shared" si="556"/>
        <v>0</v>
      </c>
    </row>
    <row r="1726" spans="1:50" ht="26.45" customHeight="1">
      <c r="A1726" s="117"/>
      <c r="B1726" s="245"/>
      <c r="C1726" s="136"/>
      <c r="D1726" s="208" t="str">
        <f t="shared" si="540"/>
        <v/>
      </c>
      <c r="E1726" s="129" t="s">
        <v>169</v>
      </c>
      <c r="F1726" s="209" t="s">
        <v>169</v>
      </c>
      <c r="G1726" s="135"/>
      <c r="H1726" s="258"/>
      <c r="I1726" s="259">
        <f t="shared" si="541"/>
        <v>0</v>
      </c>
      <c r="J1726" s="259">
        <f t="shared" si="542"/>
        <v>0</v>
      </c>
      <c r="K1726" s="259">
        <f t="shared" si="543"/>
        <v>0</v>
      </c>
      <c r="L1726" s="252"/>
      <c r="M1726" s="252"/>
      <c r="N1726" s="252"/>
      <c r="O1726" s="147">
        <v>0</v>
      </c>
      <c r="P1726" s="147">
        <v>0</v>
      </c>
      <c r="Q1726" s="137">
        <f t="shared" si="544"/>
        <v>0</v>
      </c>
      <c r="R1726" s="80">
        <f t="shared" si="545"/>
        <v>0</v>
      </c>
      <c r="S1726" s="147">
        <v>0</v>
      </c>
      <c r="T1726" s="121"/>
      <c r="U1726" s="263">
        <f>IFERROR(VLOOKUP(B1726,คำนวณตกเบิกวิทยฐานะ!$B$9:$P$1008,14,FALSE),0)</f>
        <v>0</v>
      </c>
      <c r="V1726" s="263">
        <f>IFERROR(VLOOKUP(B1726,คำนวณตกเบิกวิทยฐานะ!$B$9:$P$1008,15,FALSE),0)</f>
        <v>0</v>
      </c>
      <c r="W1726" s="264">
        <f t="shared" si="546"/>
        <v>0</v>
      </c>
      <c r="X1726" s="119" t="s">
        <v>169</v>
      </c>
      <c r="Y1726" s="209" t="s">
        <v>169</v>
      </c>
      <c r="Z1726" s="258"/>
      <c r="AA1726" s="253">
        <f t="shared" si="547"/>
        <v>0</v>
      </c>
      <c r="AB1726" s="253">
        <f t="shared" si="548"/>
        <v>0</v>
      </c>
      <c r="AC1726" s="253">
        <f t="shared" si="538"/>
        <v>0</v>
      </c>
      <c r="AD1726" s="253">
        <f t="shared" si="549"/>
        <v>0</v>
      </c>
      <c r="AE1726" s="268">
        <f t="shared" si="539"/>
        <v>0</v>
      </c>
      <c r="AF1726" s="269">
        <f t="shared" si="550"/>
        <v>0</v>
      </c>
      <c r="AG1726" s="270">
        <f t="shared" si="551"/>
        <v>0</v>
      </c>
      <c r="AH1726" s="121"/>
      <c r="AI1726" s="252"/>
      <c r="AJ1726" s="295"/>
      <c r="AK1726" s="301">
        <f t="shared" si="552"/>
        <v>0</v>
      </c>
      <c r="AL1726" s="119" t="s">
        <v>169</v>
      </c>
      <c r="AM1726" s="123" t="s">
        <v>169</v>
      </c>
      <c r="AN1726" s="122"/>
      <c r="AO1726" s="119" t="s">
        <v>169</v>
      </c>
      <c r="AP1726" s="123" t="s">
        <v>169</v>
      </c>
      <c r="AQ1726" s="124"/>
      <c r="AR1726" s="119" t="s">
        <v>169</v>
      </c>
      <c r="AS1726" s="123" t="s">
        <v>169</v>
      </c>
      <c r="AT1726" s="122"/>
      <c r="AU1726" s="280">
        <f t="shared" si="553"/>
        <v>0</v>
      </c>
      <c r="AV1726" s="281">
        <f t="shared" si="554"/>
        <v>0</v>
      </c>
      <c r="AW1726" s="291">
        <f t="shared" si="555"/>
        <v>0</v>
      </c>
      <c r="AX1726" s="283">
        <f t="shared" si="556"/>
        <v>0</v>
      </c>
    </row>
    <row r="1727" spans="1:50" ht="26.45" customHeight="1">
      <c r="A1727" s="117"/>
      <c r="B1727" s="245"/>
      <c r="C1727" s="136"/>
      <c r="D1727" s="208" t="str">
        <f t="shared" si="540"/>
        <v/>
      </c>
      <c r="E1727" s="129" t="s">
        <v>169</v>
      </c>
      <c r="F1727" s="209" t="s">
        <v>169</v>
      </c>
      <c r="G1727" s="135"/>
      <c r="H1727" s="258"/>
      <c r="I1727" s="259">
        <f t="shared" si="541"/>
        <v>0</v>
      </c>
      <c r="J1727" s="259">
        <f t="shared" si="542"/>
        <v>0</v>
      </c>
      <c r="K1727" s="259">
        <f t="shared" si="543"/>
        <v>0</v>
      </c>
      <c r="L1727" s="252"/>
      <c r="M1727" s="252"/>
      <c r="N1727" s="252"/>
      <c r="O1727" s="147">
        <v>0</v>
      </c>
      <c r="P1727" s="147">
        <v>0</v>
      </c>
      <c r="Q1727" s="137">
        <f t="shared" si="544"/>
        <v>0</v>
      </c>
      <c r="R1727" s="80">
        <f t="shared" si="545"/>
        <v>0</v>
      </c>
      <c r="S1727" s="147">
        <v>0</v>
      </c>
      <c r="T1727" s="121"/>
      <c r="U1727" s="263">
        <f>IFERROR(VLOOKUP(B1727,คำนวณตกเบิกวิทยฐานะ!$B$9:$P$1008,14,FALSE),0)</f>
        <v>0</v>
      </c>
      <c r="V1727" s="263">
        <f>IFERROR(VLOOKUP(B1727,คำนวณตกเบิกวิทยฐานะ!$B$9:$P$1008,15,FALSE),0)</f>
        <v>0</v>
      </c>
      <c r="W1727" s="264">
        <f t="shared" si="546"/>
        <v>0</v>
      </c>
      <c r="X1727" s="119" t="s">
        <v>169</v>
      </c>
      <c r="Y1727" s="209" t="s">
        <v>169</v>
      </c>
      <c r="Z1727" s="258"/>
      <c r="AA1727" s="253">
        <f t="shared" si="547"/>
        <v>0</v>
      </c>
      <c r="AB1727" s="253">
        <f t="shared" si="548"/>
        <v>0</v>
      </c>
      <c r="AC1727" s="253">
        <f t="shared" si="538"/>
        <v>0</v>
      </c>
      <c r="AD1727" s="253">
        <f t="shared" si="549"/>
        <v>0</v>
      </c>
      <c r="AE1727" s="268">
        <f t="shared" si="539"/>
        <v>0</v>
      </c>
      <c r="AF1727" s="269">
        <f t="shared" si="550"/>
        <v>0</v>
      </c>
      <c r="AG1727" s="270">
        <f t="shared" si="551"/>
        <v>0</v>
      </c>
      <c r="AH1727" s="121"/>
      <c r="AI1727" s="252"/>
      <c r="AJ1727" s="295"/>
      <c r="AK1727" s="301">
        <f t="shared" si="552"/>
        <v>0</v>
      </c>
      <c r="AL1727" s="119" t="s">
        <v>169</v>
      </c>
      <c r="AM1727" s="123" t="s">
        <v>169</v>
      </c>
      <c r="AN1727" s="122"/>
      <c r="AO1727" s="119" t="s">
        <v>169</v>
      </c>
      <c r="AP1727" s="123" t="s">
        <v>169</v>
      </c>
      <c r="AQ1727" s="124"/>
      <c r="AR1727" s="119" t="s">
        <v>169</v>
      </c>
      <c r="AS1727" s="123" t="s">
        <v>169</v>
      </c>
      <c r="AT1727" s="122"/>
      <c r="AU1727" s="280">
        <f t="shared" si="553"/>
        <v>0</v>
      </c>
      <c r="AV1727" s="281">
        <f t="shared" si="554"/>
        <v>0</v>
      </c>
      <c r="AW1727" s="291">
        <f t="shared" si="555"/>
        <v>0</v>
      </c>
      <c r="AX1727" s="283">
        <f t="shared" si="556"/>
        <v>0</v>
      </c>
    </row>
    <row r="1728" spans="1:50" ht="26.45" customHeight="1">
      <c r="A1728" s="117"/>
      <c r="B1728" s="245"/>
      <c r="C1728" s="136"/>
      <c r="D1728" s="208" t="str">
        <f t="shared" si="540"/>
        <v/>
      </c>
      <c r="E1728" s="129" t="s">
        <v>169</v>
      </c>
      <c r="F1728" s="209" t="s">
        <v>169</v>
      </c>
      <c r="G1728" s="135"/>
      <c r="H1728" s="258"/>
      <c r="I1728" s="259">
        <f t="shared" si="541"/>
        <v>0</v>
      </c>
      <c r="J1728" s="259">
        <f t="shared" si="542"/>
        <v>0</v>
      </c>
      <c r="K1728" s="259">
        <f t="shared" si="543"/>
        <v>0</v>
      </c>
      <c r="L1728" s="252"/>
      <c r="M1728" s="252"/>
      <c r="N1728" s="252"/>
      <c r="O1728" s="147">
        <v>0</v>
      </c>
      <c r="P1728" s="147">
        <v>0</v>
      </c>
      <c r="Q1728" s="137">
        <f t="shared" si="544"/>
        <v>0</v>
      </c>
      <c r="R1728" s="80">
        <f t="shared" si="545"/>
        <v>0</v>
      </c>
      <c r="S1728" s="147">
        <v>0</v>
      </c>
      <c r="T1728" s="121"/>
      <c r="U1728" s="263">
        <f>IFERROR(VLOOKUP(B1728,คำนวณตกเบิกวิทยฐานะ!$B$9:$P$1008,14,FALSE),0)</f>
        <v>0</v>
      </c>
      <c r="V1728" s="263">
        <f>IFERROR(VLOOKUP(B1728,คำนวณตกเบิกวิทยฐานะ!$B$9:$P$1008,15,FALSE),0)</f>
        <v>0</v>
      </c>
      <c r="W1728" s="264">
        <f t="shared" si="546"/>
        <v>0</v>
      </c>
      <c r="X1728" s="119" t="s">
        <v>169</v>
      </c>
      <c r="Y1728" s="209" t="s">
        <v>169</v>
      </c>
      <c r="Z1728" s="258"/>
      <c r="AA1728" s="253">
        <f t="shared" si="547"/>
        <v>0</v>
      </c>
      <c r="AB1728" s="253">
        <f t="shared" si="548"/>
        <v>0</v>
      </c>
      <c r="AC1728" s="253">
        <f t="shared" si="538"/>
        <v>0</v>
      </c>
      <c r="AD1728" s="253">
        <f t="shared" si="549"/>
        <v>0</v>
      </c>
      <c r="AE1728" s="268">
        <f t="shared" si="539"/>
        <v>0</v>
      </c>
      <c r="AF1728" s="269">
        <f t="shared" si="550"/>
        <v>0</v>
      </c>
      <c r="AG1728" s="270">
        <f t="shared" si="551"/>
        <v>0</v>
      </c>
      <c r="AH1728" s="121"/>
      <c r="AI1728" s="252"/>
      <c r="AJ1728" s="295"/>
      <c r="AK1728" s="301">
        <f t="shared" si="552"/>
        <v>0</v>
      </c>
      <c r="AL1728" s="119" t="s">
        <v>169</v>
      </c>
      <c r="AM1728" s="123" t="s">
        <v>169</v>
      </c>
      <c r="AN1728" s="122"/>
      <c r="AO1728" s="119" t="s">
        <v>169</v>
      </c>
      <c r="AP1728" s="123" t="s">
        <v>169</v>
      </c>
      <c r="AQ1728" s="124"/>
      <c r="AR1728" s="119" t="s">
        <v>169</v>
      </c>
      <c r="AS1728" s="123" t="s">
        <v>169</v>
      </c>
      <c r="AT1728" s="122"/>
      <c r="AU1728" s="280">
        <f t="shared" si="553"/>
        <v>0</v>
      </c>
      <c r="AV1728" s="281">
        <f t="shared" si="554"/>
        <v>0</v>
      </c>
      <c r="AW1728" s="291">
        <f t="shared" si="555"/>
        <v>0</v>
      </c>
      <c r="AX1728" s="283">
        <f t="shared" si="556"/>
        <v>0</v>
      </c>
    </row>
    <row r="1729" spans="1:50" ht="26.45" customHeight="1">
      <c r="A1729" s="117"/>
      <c r="B1729" s="245"/>
      <c r="C1729" s="136"/>
      <c r="D1729" s="208" t="str">
        <f t="shared" si="540"/>
        <v/>
      </c>
      <c r="E1729" s="129" t="s">
        <v>169</v>
      </c>
      <c r="F1729" s="209" t="s">
        <v>169</v>
      </c>
      <c r="G1729" s="135"/>
      <c r="H1729" s="258"/>
      <c r="I1729" s="259">
        <f t="shared" si="541"/>
        <v>0</v>
      </c>
      <c r="J1729" s="259">
        <f t="shared" si="542"/>
        <v>0</v>
      </c>
      <c r="K1729" s="259">
        <f t="shared" si="543"/>
        <v>0</v>
      </c>
      <c r="L1729" s="252"/>
      <c r="M1729" s="252"/>
      <c r="N1729" s="252"/>
      <c r="O1729" s="147">
        <v>0</v>
      </c>
      <c r="P1729" s="147">
        <v>0</v>
      </c>
      <c r="Q1729" s="137">
        <f t="shared" si="544"/>
        <v>0</v>
      </c>
      <c r="R1729" s="80">
        <f t="shared" si="545"/>
        <v>0</v>
      </c>
      <c r="S1729" s="147">
        <v>0</v>
      </c>
      <c r="T1729" s="121"/>
      <c r="U1729" s="263">
        <f>IFERROR(VLOOKUP(B1729,คำนวณตกเบิกวิทยฐานะ!$B$9:$P$1008,14,FALSE),0)</f>
        <v>0</v>
      </c>
      <c r="V1729" s="263">
        <f>IFERROR(VLOOKUP(B1729,คำนวณตกเบิกวิทยฐานะ!$B$9:$P$1008,15,FALSE),0)</f>
        <v>0</v>
      </c>
      <c r="W1729" s="264">
        <f t="shared" si="546"/>
        <v>0</v>
      </c>
      <c r="X1729" s="119" t="s">
        <v>169</v>
      </c>
      <c r="Y1729" s="209" t="s">
        <v>169</v>
      </c>
      <c r="Z1729" s="258"/>
      <c r="AA1729" s="253">
        <f t="shared" si="547"/>
        <v>0</v>
      </c>
      <c r="AB1729" s="253">
        <f t="shared" si="548"/>
        <v>0</v>
      </c>
      <c r="AC1729" s="253">
        <f t="shared" si="538"/>
        <v>0</v>
      </c>
      <c r="AD1729" s="253">
        <f t="shared" si="549"/>
        <v>0</v>
      </c>
      <c r="AE1729" s="268">
        <f t="shared" si="539"/>
        <v>0</v>
      </c>
      <c r="AF1729" s="269">
        <f t="shared" si="550"/>
        <v>0</v>
      </c>
      <c r="AG1729" s="270">
        <f t="shared" si="551"/>
        <v>0</v>
      </c>
      <c r="AH1729" s="121"/>
      <c r="AI1729" s="252"/>
      <c r="AJ1729" s="295"/>
      <c r="AK1729" s="301">
        <f t="shared" si="552"/>
        <v>0</v>
      </c>
      <c r="AL1729" s="119" t="s">
        <v>169</v>
      </c>
      <c r="AM1729" s="123" t="s">
        <v>169</v>
      </c>
      <c r="AN1729" s="122"/>
      <c r="AO1729" s="119" t="s">
        <v>169</v>
      </c>
      <c r="AP1729" s="123" t="s">
        <v>169</v>
      </c>
      <c r="AQ1729" s="124"/>
      <c r="AR1729" s="119" t="s">
        <v>169</v>
      </c>
      <c r="AS1729" s="123" t="s">
        <v>169</v>
      </c>
      <c r="AT1729" s="122"/>
      <c r="AU1729" s="280">
        <f t="shared" si="553"/>
        <v>0</v>
      </c>
      <c r="AV1729" s="281">
        <f t="shared" si="554"/>
        <v>0</v>
      </c>
      <c r="AW1729" s="291">
        <f t="shared" si="555"/>
        <v>0</v>
      </c>
      <c r="AX1729" s="283">
        <f t="shared" si="556"/>
        <v>0</v>
      </c>
    </row>
    <row r="1730" spans="1:50" ht="26.45" customHeight="1">
      <c r="A1730" s="117"/>
      <c r="B1730" s="245"/>
      <c r="C1730" s="136"/>
      <c r="D1730" s="208" t="str">
        <f t="shared" si="540"/>
        <v/>
      </c>
      <c r="E1730" s="129" t="s">
        <v>169</v>
      </c>
      <c r="F1730" s="209" t="s">
        <v>169</v>
      </c>
      <c r="G1730" s="135"/>
      <c r="H1730" s="258"/>
      <c r="I1730" s="259">
        <f t="shared" si="541"/>
        <v>0</v>
      </c>
      <c r="J1730" s="259">
        <f t="shared" si="542"/>
        <v>0</v>
      </c>
      <c r="K1730" s="259">
        <f t="shared" si="543"/>
        <v>0</v>
      </c>
      <c r="L1730" s="252"/>
      <c r="M1730" s="252"/>
      <c r="N1730" s="252"/>
      <c r="O1730" s="147">
        <v>0</v>
      </c>
      <c r="P1730" s="147">
        <v>0</v>
      </c>
      <c r="Q1730" s="137">
        <f t="shared" si="544"/>
        <v>0</v>
      </c>
      <c r="R1730" s="80">
        <f t="shared" si="545"/>
        <v>0</v>
      </c>
      <c r="S1730" s="147">
        <v>0</v>
      </c>
      <c r="T1730" s="121"/>
      <c r="U1730" s="263">
        <f>IFERROR(VLOOKUP(B1730,คำนวณตกเบิกวิทยฐานะ!$B$9:$P$1008,14,FALSE),0)</f>
        <v>0</v>
      </c>
      <c r="V1730" s="263">
        <f>IFERROR(VLOOKUP(B1730,คำนวณตกเบิกวิทยฐานะ!$B$9:$P$1008,15,FALSE),0)</f>
        <v>0</v>
      </c>
      <c r="W1730" s="264">
        <f t="shared" si="546"/>
        <v>0</v>
      </c>
      <c r="X1730" s="119" t="s">
        <v>169</v>
      </c>
      <c r="Y1730" s="209" t="s">
        <v>169</v>
      </c>
      <c r="Z1730" s="258"/>
      <c r="AA1730" s="253">
        <f t="shared" si="547"/>
        <v>0</v>
      </c>
      <c r="AB1730" s="253">
        <f t="shared" si="548"/>
        <v>0</v>
      </c>
      <c r="AC1730" s="253">
        <f t="shared" si="538"/>
        <v>0</v>
      </c>
      <c r="AD1730" s="253">
        <f t="shared" si="549"/>
        <v>0</v>
      </c>
      <c r="AE1730" s="268">
        <f t="shared" si="539"/>
        <v>0</v>
      </c>
      <c r="AF1730" s="269">
        <f t="shared" si="550"/>
        <v>0</v>
      </c>
      <c r="AG1730" s="270">
        <f t="shared" si="551"/>
        <v>0</v>
      </c>
      <c r="AH1730" s="121"/>
      <c r="AI1730" s="252"/>
      <c r="AJ1730" s="295"/>
      <c r="AK1730" s="301">
        <f t="shared" si="552"/>
        <v>0</v>
      </c>
      <c r="AL1730" s="119" t="s">
        <v>169</v>
      </c>
      <c r="AM1730" s="123" t="s">
        <v>169</v>
      </c>
      <c r="AN1730" s="122"/>
      <c r="AO1730" s="119" t="s">
        <v>169</v>
      </c>
      <c r="AP1730" s="123" t="s">
        <v>169</v>
      </c>
      <c r="AQ1730" s="124"/>
      <c r="AR1730" s="119" t="s">
        <v>169</v>
      </c>
      <c r="AS1730" s="123" t="s">
        <v>169</v>
      </c>
      <c r="AT1730" s="122"/>
      <c r="AU1730" s="280">
        <f t="shared" si="553"/>
        <v>0</v>
      </c>
      <c r="AV1730" s="281">
        <f t="shared" si="554"/>
        <v>0</v>
      </c>
      <c r="AW1730" s="291">
        <f t="shared" si="555"/>
        <v>0</v>
      </c>
      <c r="AX1730" s="283">
        <f t="shared" si="556"/>
        <v>0</v>
      </c>
    </row>
    <row r="1731" spans="1:50" ht="26.45" customHeight="1">
      <c r="A1731" s="117"/>
      <c r="B1731" s="245"/>
      <c r="C1731" s="136"/>
      <c r="D1731" s="208" t="str">
        <f t="shared" si="540"/>
        <v/>
      </c>
      <c r="E1731" s="129" t="s">
        <v>169</v>
      </c>
      <c r="F1731" s="209" t="s">
        <v>169</v>
      </c>
      <c r="G1731" s="135"/>
      <c r="H1731" s="258"/>
      <c r="I1731" s="259">
        <f t="shared" si="541"/>
        <v>0</v>
      </c>
      <c r="J1731" s="259">
        <f t="shared" si="542"/>
        <v>0</v>
      </c>
      <c r="K1731" s="259">
        <f t="shared" si="543"/>
        <v>0</v>
      </c>
      <c r="L1731" s="252"/>
      <c r="M1731" s="252"/>
      <c r="N1731" s="252"/>
      <c r="O1731" s="147">
        <v>0</v>
      </c>
      <c r="P1731" s="147">
        <v>0</v>
      </c>
      <c r="Q1731" s="137">
        <f t="shared" si="544"/>
        <v>0</v>
      </c>
      <c r="R1731" s="80">
        <f t="shared" si="545"/>
        <v>0</v>
      </c>
      <c r="S1731" s="147">
        <v>0</v>
      </c>
      <c r="T1731" s="121"/>
      <c r="U1731" s="263">
        <f>IFERROR(VLOOKUP(B1731,คำนวณตกเบิกวิทยฐานะ!$B$9:$P$1008,14,FALSE),0)</f>
        <v>0</v>
      </c>
      <c r="V1731" s="263">
        <f>IFERROR(VLOOKUP(B1731,คำนวณตกเบิกวิทยฐานะ!$B$9:$P$1008,15,FALSE),0)</f>
        <v>0</v>
      </c>
      <c r="W1731" s="264">
        <f t="shared" si="546"/>
        <v>0</v>
      </c>
      <c r="X1731" s="119" t="s">
        <v>169</v>
      </c>
      <c r="Y1731" s="209" t="s">
        <v>169</v>
      </c>
      <c r="Z1731" s="258"/>
      <c r="AA1731" s="253">
        <f t="shared" si="547"/>
        <v>0</v>
      </c>
      <c r="AB1731" s="253">
        <f t="shared" si="548"/>
        <v>0</v>
      </c>
      <c r="AC1731" s="253">
        <f t="shared" si="538"/>
        <v>0</v>
      </c>
      <c r="AD1731" s="253">
        <f t="shared" si="549"/>
        <v>0</v>
      </c>
      <c r="AE1731" s="268">
        <f t="shared" si="539"/>
        <v>0</v>
      </c>
      <c r="AF1731" s="269">
        <f t="shared" si="550"/>
        <v>0</v>
      </c>
      <c r="AG1731" s="270">
        <f t="shared" si="551"/>
        <v>0</v>
      </c>
      <c r="AH1731" s="121"/>
      <c r="AI1731" s="252"/>
      <c r="AJ1731" s="295"/>
      <c r="AK1731" s="301">
        <f t="shared" si="552"/>
        <v>0</v>
      </c>
      <c r="AL1731" s="119" t="s">
        <v>169</v>
      </c>
      <c r="AM1731" s="123" t="s">
        <v>169</v>
      </c>
      <c r="AN1731" s="122"/>
      <c r="AO1731" s="119" t="s">
        <v>169</v>
      </c>
      <c r="AP1731" s="123" t="s">
        <v>169</v>
      </c>
      <c r="AQ1731" s="124"/>
      <c r="AR1731" s="119" t="s">
        <v>169</v>
      </c>
      <c r="AS1731" s="123" t="s">
        <v>169</v>
      </c>
      <c r="AT1731" s="122"/>
      <c r="AU1731" s="280">
        <f t="shared" si="553"/>
        <v>0</v>
      </c>
      <c r="AV1731" s="281">
        <f t="shared" si="554"/>
        <v>0</v>
      </c>
      <c r="AW1731" s="291">
        <f t="shared" si="555"/>
        <v>0</v>
      </c>
      <c r="AX1731" s="283">
        <f t="shared" si="556"/>
        <v>0</v>
      </c>
    </row>
    <row r="1732" spans="1:50" ht="26.45" customHeight="1">
      <c r="A1732" s="117"/>
      <c r="B1732" s="245"/>
      <c r="C1732" s="136"/>
      <c r="D1732" s="208" t="str">
        <f t="shared" si="540"/>
        <v/>
      </c>
      <c r="E1732" s="129" t="s">
        <v>169</v>
      </c>
      <c r="F1732" s="209" t="s">
        <v>169</v>
      </c>
      <c r="G1732" s="135"/>
      <c r="H1732" s="258"/>
      <c r="I1732" s="259">
        <f t="shared" si="541"/>
        <v>0</v>
      </c>
      <c r="J1732" s="259">
        <f t="shared" si="542"/>
        <v>0</v>
      </c>
      <c r="K1732" s="259">
        <f t="shared" si="543"/>
        <v>0</v>
      </c>
      <c r="L1732" s="252"/>
      <c r="M1732" s="252"/>
      <c r="N1732" s="252"/>
      <c r="O1732" s="147">
        <v>0</v>
      </c>
      <c r="P1732" s="147">
        <v>0</v>
      </c>
      <c r="Q1732" s="137">
        <f t="shared" si="544"/>
        <v>0</v>
      </c>
      <c r="R1732" s="80">
        <f t="shared" si="545"/>
        <v>0</v>
      </c>
      <c r="S1732" s="147">
        <v>0</v>
      </c>
      <c r="T1732" s="121"/>
      <c r="U1732" s="263">
        <f>IFERROR(VLOOKUP(B1732,คำนวณตกเบิกวิทยฐานะ!$B$9:$P$1008,14,FALSE),0)</f>
        <v>0</v>
      </c>
      <c r="V1732" s="263">
        <f>IFERROR(VLOOKUP(B1732,คำนวณตกเบิกวิทยฐานะ!$B$9:$P$1008,15,FALSE),0)</f>
        <v>0</v>
      </c>
      <c r="W1732" s="264">
        <f t="shared" si="546"/>
        <v>0</v>
      </c>
      <c r="X1732" s="119" t="s">
        <v>169</v>
      </c>
      <c r="Y1732" s="209" t="s">
        <v>169</v>
      </c>
      <c r="Z1732" s="258"/>
      <c r="AA1732" s="253">
        <f t="shared" si="547"/>
        <v>0</v>
      </c>
      <c r="AB1732" s="253">
        <f t="shared" si="548"/>
        <v>0</v>
      </c>
      <c r="AC1732" s="253">
        <f t="shared" si="538"/>
        <v>0</v>
      </c>
      <c r="AD1732" s="253">
        <f t="shared" si="549"/>
        <v>0</v>
      </c>
      <c r="AE1732" s="268">
        <f t="shared" si="539"/>
        <v>0</v>
      </c>
      <c r="AF1732" s="269">
        <f t="shared" si="550"/>
        <v>0</v>
      </c>
      <c r="AG1732" s="270">
        <f t="shared" si="551"/>
        <v>0</v>
      </c>
      <c r="AH1732" s="121"/>
      <c r="AI1732" s="252"/>
      <c r="AJ1732" s="295"/>
      <c r="AK1732" s="301">
        <f t="shared" si="552"/>
        <v>0</v>
      </c>
      <c r="AL1732" s="119" t="s">
        <v>169</v>
      </c>
      <c r="AM1732" s="123" t="s">
        <v>169</v>
      </c>
      <c r="AN1732" s="122"/>
      <c r="AO1732" s="119" t="s">
        <v>169</v>
      </c>
      <c r="AP1732" s="123" t="s">
        <v>169</v>
      </c>
      <c r="AQ1732" s="124"/>
      <c r="AR1732" s="119" t="s">
        <v>169</v>
      </c>
      <c r="AS1732" s="123" t="s">
        <v>169</v>
      </c>
      <c r="AT1732" s="122"/>
      <c r="AU1732" s="280">
        <f t="shared" si="553"/>
        <v>0</v>
      </c>
      <c r="AV1732" s="281">
        <f t="shared" si="554"/>
        <v>0</v>
      </c>
      <c r="AW1732" s="291">
        <f t="shared" si="555"/>
        <v>0</v>
      </c>
      <c r="AX1732" s="283">
        <f t="shared" si="556"/>
        <v>0</v>
      </c>
    </row>
    <row r="1733" spans="1:50" ht="26.45" customHeight="1">
      <c r="A1733" s="117"/>
      <c r="B1733" s="245"/>
      <c r="C1733" s="136"/>
      <c r="D1733" s="208" t="str">
        <f t="shared" si="540"/>
        <v/>
      </c>
      <c r="E1733" s="129" t="s">
        <v>169</v>
      </c>
      <c r="F1733" s="209" t="s">
        <v>169</v>
      </c>
      <c r="G1733" s="135"/>
      <c r="H1733" s="258"/>
      <c r="I1733" s="259">
        <f t="shared" si="541"/>
        <v>0</v>
      </c>
      <c r="J1733" s="259">
        <f t="shared" si="542"/>
        <v>0</v>
      </c>
      <c r="K1733" s="259">
        <f t="shared" si="543"/>
        <v>0</v>
      </c>
      <c r="L1733" s="252"/>
      <c r="M1733" s="252"/>
      <c r="N1733" s="252"/>
      <c r="O1733" s="147">
        <v>0</v>
      </c>
      <c r="P1733" s="147">
        <v>0</v>
      </c>
      <c r="Q1733" s="137">
        <f t="shared" si="544"/>
        <v>0</v>
      </c>
      <c r="R1733" s="80">
        <f t="shared" si="545"/>
        <v>0</v>
      </c>
      <c r="S1733" s="147">
        <v>0</v>
      </c>
      <c r="T1733" s="121"/>
      <c r="U1733" s="263">
        <f>IFERROR(VLOOKUP(B1733,คำนวณตกเบิกวิทยฐานะ!$B$9:$P$1008,14,FALSE),0)</f>
        <v>0</v>
      </c>
      <c r="V1733" s="263">
        <f>IFERROR(VLOOKUP(B1733,คำนวณตกเบิกวิทยฐานะ!$B$9:$P$1008,15,FALSE),0)</f>
        <v>0</v>
      </c>
      <c r="W1733" s="264">
        <f t="shared" si="546"/>
        <v>0</v>
      </c>
      <c r="X1733" s="119" t="s">
        <v>169</v>
      </c>
      <c r="Y1733" s="209" t="s">
        <v>169</v>
      </c>
      <c r="Z1733" s="258"/>
      <c r="AA1733" s="253">
        <f t="shared" si="547"/>
        <v>0</v>
      </c>
      <c r="AB1733" s="253">
        <f t="shared" si="548"/>
        <v>0</v>
      </c>
      <c r="AC1733" s="253">
        <f t="shared" si="538"/>
        <v>0</v>
      </c>
      <c r="AD1733" s="253">
        <f t="shared" si="549"/>
        <v>0</v>
      </c>
      <c r="AE1733" s="268">
        <f t="shared" si="539"/>
        <v>0</v>
      </c>
      <c r="AF1733" s="269">
        <f t="shared" si="550"/>
        <v>0</v>
      </c>
      <c r="AG1733" s="270">
        <f t="shared" si="551"/>
        <v>0</v>
      </c>
      <c r="AH1733" s="121"/>
      <c r="AI1733" s="252"/>
      <c r="AJ1733" s="295"/>
      <c r="AK1733" s="301">
        <f t="shared" si="552"/>
        <v>0</v>
      </c>
      <c r="AL1733" s="119" t="s">
        <v>169</v>
      </c>
      <c r="AM1733" s="123" t="s">
        <v>169</v>
      </c>
      <c r="AN1733" s="122"/>
      <c r="AO1733" s="119" t="s">
        <v>169</v>
      </c>
      <c r="AP1733" s="123" t="s">
        <v>169</v>
      </c>
      <c r="AQ1733" s="124"/>
      <c r="AR1733" s="119" t="s">
        <v>169</v>
      </c>
      <c r="AS1733" s="123" t="s">
        <v>169</v>
      </c>
      <c r="AT1733" s="122"/>
      <c r="AU1733" s="280">
        <f t="shared" si="553"/>
        <v>0</v>
      </c>
      <c r="AV1733" s="281">
        <f t="shared" si="554"/>
        <v>0</v>
      </c>
      <c r="AW1733" s="291">
        <f t="shared" si="555"/>
        <v>0</v>
      </c>
      <c r="AX1733" s="283">
        <f t="shared" si="556"/>
        <v>0</v>
      </c>
    </row>
    <row r="1734" spans="1:50" ht="26.45" customHeight="1">
      <c r="A1734" s="117"/>
      <c r="B1734" s="245"/>
      <c r="C1734" s="136"/>
      <c r="D1734" s="208" t="str">
        <f t="shared" si="540"/>
        <v/>
      </c>
      <c r="E1734" s="129" t="s">
        <v>169</v>
      </c>
      <c r="F1734" s="209" t="s">
        <v>169</v>
      </c>
      <c r="G1734" s="135"/>
      <c r="H1734" s="258"/>
      <c r="I1734" s="259">
        <f t="shared" si="541"/>
        <v>0</v>
      </c>
      <c r="J1734" s="259">
        <f t="shared" si="542"/>
        <v>0</v>
      </c>
      <c r="K1734" s="259">
        <f t="shared" si="543"/>
        <v>0</v>
      </c>
      <c r="L1734" s="252"/>
      <c r="M1734" s="252"/>
      <c r="N1734" s="252"/>
      <c r="O1734" s="147">
        <v>0</v>
      </c>
      <c r="P1734" s="147">
        <v>0</v>
      </c>
      <c r="Q1734" s="137">
        <f t="shared" si="544"/>
        <v>0</v>
      </c>
      <c r="R1734" s="80">
        <f t="shared" si="545"/>
        <v>0</v>
      </c>
      <c r="S1734" s="147">
        <v>0</v>
      </c>
      <c r="T1734" s="121"/>
      <c r="U1734" s="263">
        <f>IFERROR(VLOOKUP(B1734,คำนวณตกเบิกวิทยฐานะ!$B$9:$P$1008,14,FALSE),0)</f>
        <v>0</v>
      </c>
      <c r="V1734" s="263">
        <f>IFERROR(VLOOKUP(B1734,คำนวณตกเบิกวิทยฐานะ!$B$9:$P$1008,15,FALSE),0)</f>
        <v>0</v>
      </c>
      <c r="W1734" s="264">
        <f t="shared" si="546"/>
        <v>0</v>
      </c>
      <c r="X1734" s="119" t="s">
        <v>169</v>
      </c>
      <c r="Y1734" s="209" t="s">
        <v>169</v>
      </c>
      <c r="Z1734" s="258"/>
      <c r="AA1734" s="253">
        <f t="shared" si="547"/>
        <v>0</v>
      </c>
      <c r="AB1734" s="253">
        <f t="shared" si="548"/>
        <v>0</v>
      </c>
      <c r="AC1734" s="253">
        <f t="shared" si="538"/>
        <v>0</v>
      </c>
      <c r="AD1734" s="253">
        <f t="shared" si="549"/>
        <v>0</v>
      </c>
      <c r="AE1734" s="268">
        <f t="shared" si="539"/>
        <v>0</v>
      </c>
      <c r="AF1734" s="269">
        <f t="shared" si="550"/>
        <v>0</v>
      </c>
      <c r="AG1734" s="270">
        <f t="shared" si="551"/>
        <v>0</v>
      </c>
      <c r="AH1734" s="121"/>
      <c r="AI1734" s="252"/>
      <c r="AJ1734" s="295"/>
      <c r="AK1734" s="301">
        <f t="shared" si="552"/>
        <v>0</v>
      </c>
      <c r="AL1734" s="119" t="s">
        <v>169</v>
      </c>
      <c r="AM1734" s="123" t="s">
        <v>169</v>
      </c>
      <c r="AN1734" s="122"/>
      <c r="AO1734" s="119" t="s">
        <v>169</v>
      </c>
      <c r="AP1734" s="123" t="s">
        <v>169</v>
      </c>
      <c r="AQ1734" s="124"/>
      <c r="AR1734" s="119" t="s">
        <v>169</v>
      </c>
      <c r="AS1734" s="123" t="s">
        <v>169</v>
      </c>
      <c r="AT1734" s="122"/>
      <c r="AU1734" s="280">
        <f t="shared" si="553"/>
        <v>0</v>
      </c>
      <c r="AV1734" s="281">
        <f t="shared" si="554"/>
        <v>0</v>
      </c>
      <c r="AW1734" s="291">
        <f t="shared" si="555"/>
        <v>0</v>
      </c>
      <c r="AX1734" s="283">
        <f t="shared" si="556"/>
        <v>0</v>
      </c>
    </row>
    <row r="1735" spans="1:50" ht="26.45" customHeight="1">
      <c r="A1735" s="117"/>
      <c r="B1735" s="245"/>
      <c r="C1735" s="136"/>
      <c r="D1735" s="208" t="str">
        <f t="shared" si="540"/>
        <v/>
      </c>
      <c r="E1735" s="129" t="s">
        <v>169</v>
      </c>
      <c r="F1735" s="209" t="s">
        <v>169</v>
      </c>
      <c r="G1735" s="135"/>
      <c r="H1735" s="258"/>
      <c r="I1735" s="259">
        <f t="shared" si="541"/>
        <v>0</v>
      </c>
      <c r="J1735" s="259">
        <f t="shared" si="542"/>
        <v>0</v>
      </c>
      <c r="K1735" s="259">
        <f t="shared" si="543"/>
        <v>0</v>
      </c>
      <c r="L1735" s="252"/>
      <c r="M1735" s="252"/>
      <c r="N1735" s="252"/>
      <c r="O1735" s="147">
        <v>0</v>
      </c>
      <c r="P1735" s="147">
        <v>0</v>
      </c>
      <c r="Q1735" s="137">
        <f t="shared" si="544"/>
        <v>0</v>
      </c>
      <c r="R1735" s="80">
        <f t="shared" si="545"/>
        <v>0</v>
      </c>
      <c r="S1735" s="147">
        <v>0</v>
      </c>
      <c r="T1735" s="121"/>
      <c r="U1735" s="263">
        <f>IFERROR(VLOOKUP(B1735,คำนวณตกเบิกวิทยฐานะ!$B$9:$P$1008,14,FALSE),0)</f>
        <v>0</v>
      </c>
      <c r="V1735" s="263">
        <f>IFERROR(VLOOKUP(B1735,คำนวณตกเบิกวิทยฐานะ!$B$9:$P$1008,15,FALSE),0)</f>
        <v>0</v>
      </c>
      <c r="W1735" s="264">
        <f t="shared" si="546"/>
        <v>0</v>
      </c>
      <c r="X1735" s="119" t="s">
        <v>169</v>
      </c>
      <c r="Y1735" s="209" t="s">
        <v>169</v>
      </c>
      <c r="Z1735" s="258"/>
      <c r="AA1735" s="253">
        <f t="shared" si="547"/>
        <v>0</v>
      </c>
      <c r="AB1735" s="253">
        <f t="shared" si="548"/>
        <v>0</v>
      </c>
      <c r="AC1735" s="253">
        <f t="shared" si="538"/>
        <v>0</v>
      </c>
      <c r="AD1735" s="253">
        <f t="shared" si="549"/>
        <v>0</v>
      </c>
      <c r="AE1735" s="268">
        <f t="shared" si="539"/>
        <v>0</v>
      </c>
      <c r="AF1735" s="269">
        <f t="shared" si="550"/>
        <v>0</v>
      </c>
      <c r="AG1735" s="270">
        <f t="shared" si="551"/>
        <v>0</v>
      </c>
      <c r="AH1735" s="121"/>
      <c r="AI1735" s="252"/>
      <c r="AJ1735" s="295"/>
      <c r="AK1735" s="301">
        <f t="shared" si="552"/>
        <v>0</v>
      </c>
      <c r="AL1735" s="119" t="s">
        <v>169</v>
      </c>
      <c r="AM1735" s="123" t="s">
        <v>169</v>
      </c>
      <c r="AN1735" s="122"/>
      <c r="AO1735" s="119" t="s">
        <v>169</v>
      </c>
      <c r="AP1735" s="123" t="s">
        <v>169</v>
      </c>
      <c r="AQ1735" s="124"/>
      <c r="AR1735" s="119" t="s">
        <v>169</v>
      </c>
      <c r="AS1735" s="123" t="s">
        <v>169</v>
      </c>
      <c r="AT1735" s="122"/>
      <c r="AU1735" s="280">
        <f t="shared" si="553"/>
        <v>0</v>
      </c>
      <c r="AV1735" s="281">
        <f t="shared" si="554"/>
        <v>0</v>
      </c>
      <c r="AW1735" s="291">
        <f t="shared" si="555"/>
        <v>0</v>
      </c>
      <c r="AX1735" s="283">
        <f t="shared" si="556"/>
        <v>0</v>
      </c>
    </row>
    <row r="1736" spans="1:50" ht="26.45" customHeight="1">
      <c r="A1736" s="117"/>
      <c r="B1736" s="245"/>
      <c r="C1736" s="136"/>
      <c r="D1736" s="208" t="str">
        <f t="shared" si="540"/>
        <v/>
      </c>
      <c r="E1736" s="129" t="s">
        <v>169</v>
      </c>
      <c r="F1736" s="209" t="s">
        <v>169</v>
      </c>
      <c r="G1736" s="135"/>
      <c r="H1736" s="258"/>
      <c r="I1736" s="259">
        <f t="shared" si="541"/>
        <v>0</v>
      </c>
      <c r="J1736" s="259">
        <f t="shared" si="542"/>
        <v>0</v>
      </c>
      <c r="K1736" s="259">
        <f t="shared" si="543"/>
        <v>0</v>
      </c>
      <c r="L1736" s="252"/>
      <c r="M1736" s="252"/>
      <c r="N1736" s="252"/>
      <c r="O1736" s="147">
        <v>0</v>
      </c>
      <c r="P1736" s="147">
        <v>0</v>
      </c>
      <c r="Q1736" s="137">
        <f t="shared" si="544"/>
        <v>0</v>
      </c>
      <c r="R1736" s="80">
        <f t="shared" si="545"/>
        <v>0</v>
      </c>
      <c r="S1736" s="147">
        <v>0</v>
      </c>
      <c r="T1736" s="121"/>
      <c r="U1736" s="263">
        <f>IFERROR(VLOOKUP(B1736,คำนวณตกเบิกวิทยฐานะ!$B$9:$P$1008,14,FALSE),0)</f>
        <v>0</v>
      </c>
      <c r="V1736" s="263">
        <f>IFERROR(VLOOKUP(B1736,คำนวณตกเบิกวิทยฐานะ!$B$9:$P$1008,15,FALSE),0)</f>
        <v>0</v>
      </c>
      <c r="W1736" s="264">
        <f t="shared" si="546"/>
        <v>0</v>
      </c>
      <c r="X1736" s="119" t="s">
        <v>169</v>
      </c>
      <c r="Y1736" s="209" t="s">
        <v>169</v>
      </c>
      <c r="Z1736" s="258"/>
      <c r="AA1736" s="253">
        <f t="shared" si="547"/>
        <v>0</v>
      </c>
      <c r="AB1736" s="253">
        <f t="shared" si="548"/>
        <v>0</v>
      </c>
      <c r="AC1736" s="253">
        <f t="shared" si="538"/>
        <v>0</v>
      </c>
      <c r="AD1736" s="253">
        <f t="shared" si="549"/>
        <v>0</v>
      </c>
      <c r="AE1736" s="268">
        <f t="shared" si="539"/>
        <v>0</v>
      </c>
      <c r="AF1736" s="269">
        <f t="shared" si="550"/>
        <v>0</v>
      </c>
      <c r="AG1736" s="270">
        <f t="shared" si="551"/>
        <v>0</v>
      </c>
      <c r="AH1736" s="121"/>
      <c r="AI1736" s="252"/>
      <c r="AJ1736" s="295"/>
      <c r="AK1736" s="301">
        <f t="shared" si="552"/>
        <v>0</v>
      </c>
      <c r="AL1736" s="119" t="s">
        <v>169</v>
      </c>
      <c r="AM1736" s="123" t="s">
        <v>169</v>
      </c>
      <c r="AN1736" s="122"/>
      <c r="AO1736" s="119" t="s">
        <v>169</v>
      </c>
      <c r="AP1736" s="123" t="s">
        <v>169</v>
      </c>
      <c r="AQ1736" s="124"/>
      <c r="AR1736" s="119" t="s">
        <v>169</v>
      </c>
      <c r="AS1736" s="123" t="s">
        <v>169</v>
      </c>
      <c r="AT1736" s="122"/>
      <c r="AU1736" s="280">
        <f t="shared" si="553"/>
        <v>0</v>
      </c>
      <c r="AV1736" s="281">
        <f t="shared" si="554"/>
        <v>0</v>
      </c>
      <c r="AW1736" s="291">
        <f t="shared" si="555"/>
        <v>0</v>
      </c>
      <c r="AX1736" s="283">
        <f t="shared" si="556"/>
        <v>0</v>
      </c>
    </row>
    <row r="1737" spans="1:50" ht="26.45" customHeight="1">
      <c r="A1737" s="117"/>
      <c r="B1737" s="245"/>
      <c r="C1737" s="136"/>
      <c r="D1737" s="208" t="str">
        <f t="shared" si="540"/>
        <v/>
      </c>
      <c r="E1737" s="129" t="s">
        <v>169</v>
      </c>
      <c r="F1737" s="209" t="s">
        <v>169</v>
      </c>
      <c r="G1737" s="135"/>
      <c r="H1737" s="258"/>
      <c r="I1737" s="259">
        <f t="shared" si="541"/>
        <v>0</v>
      </c>
      <c r="J1737" s="259">
        <f t="shared" si="542"/>
        <v>0</v>
      </c>
      <c r="K1737" s="259">
        <f t="shared" si="543"/>
        <v>0</v>
      </c>
      <c r="L1737" s="252"/>
      <c r="M1737" s="252"/>
      <c r="N1737" s="252"/>
      <c r="O1737" s="147">
        <v>0</v>
      </c>
      <c r="P1737" s="147">
        <v>0</v>
      </c>
      <c r="Q1737" s="137">
        <f t="shared" si="544"/>
        <v>0</v>
      </c>
      <c r="R1737" s="80">
        <f t="shared" si="545"/>
        <v>0</v>
      </c>
      <c r="S1737" s="147">
        <v>0</v>
      </c>
      <c r="T1737" s="121"/>
      <c r="U1737" s="263">
        <f>IFERROR(VLOOKUP(B1737,คำนวณตกเบิกวิทยฐานะ!$B$9:$P$1008,14,FALSE),0)</f>
        <v>0</v>
      </c>
      <c r="V1737" s="263">
        <f>IFERROR(VLOOKUP(B1737,คำนวณตกเบิกวิทยฐานะ!$B$9:$P$1008,15,FALSE),0)</f>
        <v>0</v>
      </c>
      <c r="W1737" s="264">
        <f t="shared" si="546"/>
        <v>0</v>
      </c>
      <c r="X1737" s="119" t="s">
        <v>169</v>
      </c>
      <c r="Y1737" s="209" t="s">
        <v>169</v>
      </c>
      <c r="Z1737" s="258"/>
      <c r="AA1737" s="253">
        <f t="shared" si="547"/>
        <v>0</v>
      </c>
      <c r="AB1737" s="253">
        <f t="shared" si="548"/>
        <v>0</v>
      </c>
      <c r="AC1737" s="253">
        <f t="shared" si="538"/>
        <v>0</v>
      </c>
      <c r="AD1737" s="253">
        <f t="shared" si="549"/>
        <v>0</v>
      </c>
      <c r="AE1737" s="268">
        <f t="shared" si="539"/>
        <v>0</v>
      </c>
      <c r="AF1737" s="269">
        <f t="shared" si="550"/>
        <v>0</v>
      </c>
      <c r="AG1737" s="270">
        <f t="shared" si="551"/>
        <v>0</v>
      </c>
      <c r="AH1737" s="121"/>
      <c r="AI1737" s="252"/>
      <c r="AJ1737" s="295"/>
      <c r="AK1737" s="301">
        <f t="shared" si="552"/>
        <v>0</v>
      </c>
      <c r="AL1737" s="119" t="s">
        <v>169</v>
      </c>
      <c r="AM1737" s="123" t="s">
        <v>169</v>
      </c>
      <c r="AN1737" s="122"/>
      <c r="AO1737" s="119" t="s">
        <v>169</v>
      </c>
      <c r="AP1737" s="123" t="s">
        <v>169</v>
      </c>
      <c r="AQ1737" s="124"/>
      <c r="AR1737" s="119" t="s">
        <v>169</v>
      </c>
      <c r="AS1737" s="123" t="s">
        <v>169</v>
      </c>
      <c r="AT1737" s="122"/>
      <c r="AU1737" s="280">
        <f t="shared" si="553"/>
        <v>0</v>
      </c>
      <c r="AV1737" s="281">
        <f t="shared" si="554"/>
        <v>0</v>
      </c>
      <c r="AW1737" s="291">
        <f t="shared" si="555"/>
        <v>0</v>
      </c>
      <c r="AX1737" s="283">
        <f t="shared" si="556"/>
        <v>0</v>
      </c>
    </row>
    <row r="1738" spans="1:50" ht="26.45" customHeight="1">
      <c r="A1738" s="117"/>
      <c r="B1738" s="245"/>
      <c r="C1738" s="136"/>
      <c r="D1738" s="208" t="str">
        <f t="shared" si="540"/>
        <v/>
      </c>
      <c r="E1738" s="129" t="s">
        <v>169</v>
      </c>
      <c r="F1738" s="209" t="s">
        <v>169</v>
      </c>
      <c r="G1738" s="135"/>
      <c r="H1738" s="258"/>
      <c r="I1738" s="259">
        <f t="shared" si="541"/>
        <v>0</v>
      </c>
      <c r="J1738" s="259">
        <f t="shared" si="542"/>
        <v>0</v>
      </c>
      <c r="K1738" s="259">
        <f t="shared" si="543"/>
        <v>0</v>
      </c>
      <c r="L1738" s="252"/>
      <c r="M1738" s="252"/>
      <c r="N1738" s="252"/>
      <c r="O1738" s="147">
        <v>0</v>
      </c>
      <c r="P1738" s="147">
        <v>0</v>
      </c>
      <c r="Q1738" s="137">
        <f t="shared" si="544"/>
        <v>0</v>
      </c>
      <c r="R1738" s="80">
        <f t="shared" si="545"/>
        <v>0</v>
      </c>
      <c r="S1738" s="147">
        <v>0</v>
      </c>
      <c r="T1738" s="121"/>
      <c r="U1738" s="263">
        <f>IFERROR(VLOOKUP(B1738,คำนวณตกเบิกวิทยฐานะ!$B$9:$P$1008,14,FALSE),0)</f>
        <v>0</v>
      </c>
      <c r="V1738" s="263">
        <f>IFERROR(VLOOKUP(B1738,คำนวณตกเบิกวิทยฐานะ!$B$9:$P$1008,15,FALSE),0)</f>
        <v>0</v>
      </c>
      <c r="W1738" s="264">
        <f t="shared" si="546"/>
        <v>0</v>
      </c>
      <c r="X1738" s="119" t="s">
        <v>169</v>
      </c>
      <c r="Y1738" s="209" t="s">
        <v>169</v>
      </c>
      <c r="Z1738" s="258"/>
      <c r="AA1738" s="253">
        <f t="shared" si="547"/>
        <v>0</v>
      </c>
      <c r="AB1738" s="253">
        <f t="shared" si="548"/>
        <v>0</v>
      </c>
      <c r="AC1738" s="253">
        <f t="shared" si="538"/>
        <v>0</v>
      </c>
      <c r="AD1738" s="253">
        <f t="shared" si="549"/>
        <v>0</v>
      </c>
      <c r="AE1738" s="268">
        <f t="shared" si="539"/>
        <v>0</v>
      </c>
      <c r="AF1738" s="269">
        <f t="shared" si="550"/>
        <v>0</v>
      </c>
      <c r="AG1738" s="270">
        <f t="shared" si="551"/>
        <v>0</v>
      </c>
      <c r="AH1738" s="121"/>
      <c r="AI1738" s="252"/>
      <c r="AJ1738" s="295"/>
      <c r="AK1738" s="301">
        <f t="shared" si="552"/>
        <v>0</v>
      </c>
      <c r="AL1738" s="119" t="s">
        <v>169</v>
      </c>
      <c r="AM1738" s="123" t="s">
        <v>169</v>
      </c>
      <c r="AN1738" s="122"/>
      <c r="AO1738" s="119" t="s">
        <v>169</v>
      </c>
      <c r="AP1738" s="123" t="s">
        <v>169</v>
      </c>
      <c r="AQ1738" s="124"/>
      <c r="AR1738" s="119" t="s">
        <v>169</v>
      </c>
      <c r="AS1738" s="123" t="s">
        <v>169</v>
      </c>
      <c r="AT1738" s="122"/>
      <c r="AU1738" s="280">
        <f t="shared" si="553"/>
        <v>0</v>
      </c>
      <c r="AV1738" s="281">
        <f t="shared" si="554"/>
        <v>0</v>
      </c>
      <c r="AW1738" s="291">
        <f t="shared" si="555"/>
        <v>0</v>
      </c>
      <c r="AX1738" s="283">
        <f t="shared" si="556"/>
        <v>0</v>
      </c>
    </row>
    <row r="1739" spans="1:50" ht="26.45" customHeight="1">
      <c r="A1739" s="117"/>
      <c r="B1739" s="245"/>
      <c r="C1739" s="136"/>
      <c r="D1739" s="208" t="str">
        <f t="shared" si="540"/>
        <v/>
      </c>
      <c r="E1739" s="129" t="s">
        <v>169</v>
      </c>
      <c r="F1739" s="209" t="s">
        <v>169</v>
      </c>
      <c r="G1739" s="135"/>
      <c r="H1739" s="258"/>
      <c r="I1739" s="259">
        <f t="shared" si="541"/>
        <v>0</v>
      </c>
      <c r="J1739" s="259">
        <f t="shared" si="542"/>
        <v>0</v>
      </c>
      <c r="K1739" s="259">
        <f t="shared" si="543"/>
        <v>0</v>
      </c>
      <c r="L1739" s="252"/>
      <c r="M1739" s="252"/>
      <c r="N1739" s="252"/>
      <c r="O1739" s="147">
        <v>0</v>
      </c>
      <c r="P1739" s="147">
        <v>0</v>
      </c>
      <c r="Q1739" s="137">
        <f t="shared" si="544"/>
        <v>0</v>
      </c>
      <c r="R1739" s="80">
        <f t="shared" si="545"/>
        <v>0</v>
      </c>
      <c r="S1739" s="147">
        <v>0</v>
      </c>
      <c r="T1739" s="121"/>
      <c r="U1739" s="263">
        <f>IFERROR(VLOOKUP(B1739,คำนวณตกเบิกวิทยฐานะ!$B$9:$P$1008,14,FALSE),0)</f>
        <v>0</v>
      </c>
      <c r="V1739" s="263">
        <f>IFERROR(VLOOKUP(B1739,คำนวณตกเบิกวิทยฐานะ!$B$9:$P$1008,15,FALSE),0)</f>
        <v>0</v>
      </c>
      <c r="W1739" s="264">
        <f t="shared" si="546"/>
        <v>0</v>
      </c>
      <c r="X1739" s="119" t="s">
        <v>169</v>
      </c>
      <c r="Y1739" s="209" t="s">
        <v>169</v>
      </c>
      <c r="Z1739" s="258"/>
      <c r="AA1739" s="253">
        <f t="shared" si="547"/>
        <v>0</v>
      </c>
      <c r="AB1739" s="253">
        <f t="shared" si="548"/>
        <v>0</v>
      </c>
      <c r="AC1739" s="253">
        <f t="shared" si="538"/>
        <v>0</v>
      </c>
      <c r="AD1739" s="253">
        <f t="shared" si="549"/>
        <v>0</v>
      </c>
      <c r="AE1739" s="268">
        <f t="shared" si="539"/>
        <v>0</v>
      </c>
      <c r="AF1739" s="269">
        <f t="shared" si="550"/>
        <v>0</v>
      </c>
      <c r="AG1739" s="270">
        <f t="shared" si="551"/>
        <v>0</v>
      </c>
      <c r="AH1739" s="121"/>
      <c r="AI1739" s="252"/>
      <c r="AJ1739" s="295"/>
      <c r="AK1739" s="301">
        <f t="shared" si="552"/>
        <v>0</v>
      </c>
      <c r="AL1739" s="119" t="s">
        <v>169</v>
      </c>
      <c r="AM1739" s="123" t="s">
        <v>169</v>
      </c>
      <c r="AN1739" s="122"/>
      <c r="AO1739" s="119" t="s">
        <v>169</v>
      </c>
      <c r="AP1739" s="123" t="s">
        <v>169</v>
      </c>
      <c r="AQ1739" s="124"/>
      <c r="AR1739" s="119" t="s">
        <v>169</v>
      </c>
      <c r="AS1739" s="123" t="s">
        <v>169</v>
      </c>
      <c r="AT1739" s="122"/>
      <c r="AU1739" s="280">
        <f t="shared" si="553"/>
        <v>0</v>
      </c>
      <c r="AV1739" s="281">
        <f t="shared" si="554"/>
        <v>0</v>
      </c>
      <c r="AW1739" s="291">
        <f t="shared" si="555"/>
        <v>0</v>
      </c>
      <c r="AX1739" s="283">
        <f t="shared" si="556"/>
        <v>0</v>
      </c>
    </row>
    <row r="1740" spans="1:50" ht="26.45" customHeight="1">
      <c r="A1740" s="117"/>
      <c r="B1740" s="245"/>
      <c r="C1740" s="136"/>
      <c r="D1740" s="208" t="str">
        <f t="shared" si="540"/>
        <v/>
      </c>
      <c r="E1740" s="129" t="s">
        <v>169</v>
      </c>
      <c r="F1740" s="209" t="s">
        <v>169</v>
      </c>
      <c r="G1740" s="135"/>
      <c r="H1740" s="258"/>
      <c r="I1740" s="259">
        <f t="shared" si="541"/>
        <v>0</v>
      </c>
      <c r="J1740" s="259">
        <f t="shared" si="542"/>
        <v>0</v>
      </c>
      <c r="K1740" s="259">
        <f t="shared" si="543"/>
        <v>0</v>
      </c>
      <c r="L1740" s="252"/>
      <c r="M1740" s="252"/>
      <c r="N1740" s="252"/>
      <c r="O1740" s="147">
        <v>0</v>
      </c>
      <c r="P1740" s="147">
        <v>0</v>
      </c>
      <c r="Q1740" s="137">
        <f t="shared" si="544"/>
        <v>0</v>
      </c>
      <c r="R1740" s="80">
        <f t="shared" si="545"/>
        <v>0</v>
      </c>
      <c r="S1740" s="147">
        <v>0</v>
      </c>
      <c r="T1740" s="121"/>
      <c r="U1740" s="263">
        <f>IFERROR(VLOOKUP(B1740,คำนวณตกเบิกวิทยฐานะ!$B$9:$P$1008,14,FALSE),0)</f>
        <v>0</v>
      </c>
      <c r="V1740" s="263">
        <f>IFERROR(VLOOKUP(B1740,คำนวณตกเบิกวิทยฐานะ!$B$9:$P$1008,15,FALSE),0)</f>
        <v>0</v>
      </c>
      <c r="W1740" s="264">
        <f t="shared" si="546"/>
        <v>0</v>
      </c>
      <c r="X1740" s="119" t="s">
        <v>169</v>
      </c>
      <c r="Y1740" s="209" t="s">
        <v>169</v>
      </c>
      <c r="Z1740" s="258"/>
      <c r="AA1740" s="253">
        <f t="shared" si="547"/>
        <v>0</v>
      </c>
      <c r="AB1740" s="253">
        <f t="shared" si="548"/>
        <v>0</v>
      </c>
      <c r="AC1740" s="253">
        <f t="shared" si="538"/>
        <v>0</v>
      </c>
      <c r="AD1740" s="253">
        <f t="shared" si="549"/>
        <v>0</v>
      </c>
      <c r="AE1740" s="268">
        <f t="shared" si="539"/>
        <v>0</v>
      </c>
      <c r="AF1740" s="269">
        <f t="shared" si="550"/>
        <v>0</v>
      </c>
      <c r="AG1740" s="270">
        <f t="shared" si="551"/>
        <v>0</v>
      </c>
      <c r="AH1740" s="121"/>
      <c r="AI1740" s="252"/>
      <c r="AJ1740" s="295"/>
      <c r="AK1740" s="301">
        <f t="shared" si="552"/>
        <v>0</v>
      </c>
      <c r="AL1740" s="119" t="s">
        <v>169</v>
      </c>
      <c r="AM1740" s="123" t="s">
        <v>169</v>
      </c>
      <c r="AN1740" s="122"/>
      <c r="AO1740" s="119" t="s">
        <v>169</v>
      </c>
      <c r="AP1740" s="123" t="s">
        <v>169</v>
      </c>
      <c r="AQ1740" s="124"/>
      <c r="AR1740" s="119" t="s">
        <v>169</v>
      </c>
      <c r="AS1740" s="123" t="s">
        <v>169</v>
      </c>
      <c r="AT1740" s="122"/>
      <c r="AU1740" s="280">
        <f t="shared" si="553"/>
        <v>0</v>
      </c>
      <c r="AV1740" s="281">
        <f t="shared" si="554"/>
        <v>0</v>
      </c>
      <c r="AW1740" s="291">
        <f t="shared" si="555"/>
        <v>0</v>
      </c>
      <c r="AX1740" s="283">
        <f t="shared" si="556"/>
        <v>0</v>
      </c>
    </row>
    <row r="1741" spans="1:50" ht="26.45" customHeight="1">
      <c r="A1741" s="117"/>
      <c r="B1741" s="245"/>
      <c r="C1741" s="136"/>
      <c r="D1741" s="208" t="str">
        <f t="shared" si="540"/>
        <v/>
      </c>
      <c r="E1741" s="129" t="s">
        <v>169</v>
      </c>
      <c r="F1741" s="209" t="s">
        <v>169</v>
      </c>
      <c r="G1741" s="135"/>
      <c r="H1741" s="258"/>
      <c r="I1741" s="259">
        <f t="shared" si="541"/>
        <v>0</v>
      </c>
      <c r="J1741" s="259">
        <f t="shared" si="542"/>
        <v>0</v>
      </c>
      <c r="K1741" s="259">
        <f t="shared" si="543"/>
        <v>0</v>
      </c>
      <c r="L1741" s="252"/>
      <c r="M1741" s="252"/>
      <c r="N1741" s="252"/>
      <c r="O1741" s="147">
        <v>0</v>
      </c>
      <c r="P1741" s="147">
        <v>0</v>
      </c>
      <c r="Q1741" s="137">
        <f t="shared" si="544"/>
        <v>0</v>
      </c>
      <c r="R1741" s="80">
        <f t="shared" si="545"/>
        <v>0</v>
      </c>
      <c r="S1741" s="147">
        <v>0</v>
      </c>
      <c r="T1741" s="121"/>
      <c r="U1741" s="263">
        <f>IFERROR(VLOOKUP(B1741,คำนวณตกเบิกวิทยฐานะ!$B$9:$P$1008,14,FALSE),0)</f>
        <v>0</v>
      </c>
      <c r="V1741" s="263">
        <f>IFERROR(VLOOKUP(B1741,คำนวณตกเบิกวิทยฐานะ!$B$9:$P$1008,15,FALSE),0)</f>
        <v>0</v>
      </c>
      <c r="W1741" s="264">
        <f t="shared" si="546"/>
        <v>0</v>
      </c>
      <c r="X1741" s="119" t="s">
        <v>169</v>
      </c>
      <c r="Y1741" s="209" t="s">
        <v>169</v>
      </c>
      <c r="Z1741" s="258"/>
      <c r="AA1741" s="253">
        <f t="shared" si="547"/>
        <v>0</v>
      </c>
      <c r="AB1741" s="253">
        <f t="shared" si="548"/>
        <v>0</v>
      </c>
      <c r="AC1741" s="253">
        <f t="shared" si="538"/>
        <v>0</v>
      </c>
      <c r="AD1741" s="253">
        <f t="shared" si="549"/>
        <v>0</v>
      </c>
      <c r="AE1741" s="268">
        <f t="shared" si="539"/>
        <v>0</v>
      </c>
      <c r="AF1741" s="269">
        <f t="shared" si="550"/>
        <v>0</v>
      </c>
      <c r="AG1741" s="270">
        <f t="shared" si="551"/>
        <v>0</v>
      </c>
      <c r="AH1741" s="121"/>
      <c r="AI1741" s="252"/>
      <c r="AJ1741" s="295"/>
      <c r="AK1741" s="301">
        <f t="shared" si="552"/>
        <v>0</v>
      </c>
      <c r="AL1741" s="119" t="s">
        <v>169</v>
      </c>
      <c r="AM1741" s="123" t="s">
        <v>169</v>
      </c>
      <c r="AN1741" s="122"/>
      <c r="AO1741" s="119" t="s">
        <v>169</v>
      </c>
      <c r="AP1741" s="123" t="s">
        <v>169</v>
      </c>
      <c r="AQ1741" s="124"/>
      <c r="AR1741" s="119" t="s">
        <v>169</v>
      </c>
      <c r="AS1741" s="123" t="s">
        <v>169</v>
      </c>
      <c r="AT1741" s="122"/>
      <c r="AU1741" s="280">
        <f t="shared" si="553"/>
        <v>0</v>
      </c>
      <c r="AV1741" s="281">
        <f t="shared" si="554"/>
        <v>0</v>
      </c>
      <c r="AW1741" s="291">
        <f t="shared" si="555"/>
        <v>0</v>
      </c>
      <c r="AX1741" s="283">
        <f t="shared" si="556"/>
        <v>0</v>
      </c>
    </row>
    <row r="1742" spans="1:50" ht="26.45" customHeight="1">
      <c r="A1742" s="117"/>
      <c r="B1742" s="245"/>
      <c r="C1742" s="136"/>
      <c r="D1742" s="208" t="str">
        <f t="shared" si="540"/>
        <v/>
      </c>
      <c r="E1742" s="129" t="s">
        <v>169</v>
      </c>
      <c r="F1742" s="209" t="s">
        <v>169</v>
      </c>
      <c r="G1742" s="135"/>
      <c r="H1742" s="258"/>
      <c r="I1742" s="259">
        <f t="shared" si="541"/>
        <v>0</v>
      </c>
      <c r="J1742" s="259">
        <f t="shared" si="542"/>
        <v>0</v>
      </c>
      <c r="K1742" s="259">
        <f t="shared" si="543"/>
        <v>0</v>
      </c>
      <c r="L1742" s="252"/>
      <c r="M1742" s="252"/>
      <c r="N1742" s="252"/>
      <c r="O1742" s="147">
        <v>0</v>
      </c>
      <c r="P1742" s="147">
        <v>0</v>
      </c>
      <c r="Q1742" s="137">
        <f t="shared" si="544"/>
        <v>0</v>
      </c>
      <c r="R1742" s="80">
        <f t="shared" si="545"/>
        <v>0</v>
      </c>
      <c r="S1742" s="147">
        <v>0</v>
      </c>
      <c r="T1742" s="121"/>
      <c r="U1742" s="263">
        <f>IFERROR(VLOOKUP(B1742,คำนวณตกเบิกวิทยฐานะ!$B$9:$P$1008,14,FALSE),0)</f>
        <v>0</v>
      </c>
      <c r="V1742" s="263">
        <f>IFERROR(VLOOKUP(B1742,คำนวณตกเบิกวิทยฐานะ!$B$9:$P$1008,15,FALSE),0)</f>
        <v>0</v>
      </c>
      <c r="W1742" s="264">
        <f t="shared" si="546"/>
        <v>0</v>
      </c>
      <c r="X1742" s="119" t="s">
        <v>169</v>
      </c>
      <c r="Y1742" s="209" t="s">
        <v>169</v>
      </c>
      <c r="Z1742" s="258"/>
      <c r="AA1742" s="253">
        <f t="shared" si="547"/>
        <v>0</v>
      </c>
      <c r="AB1742" s="253">
        <f t="shared" si="548"/>
        <v>0</v>
      </c>
      <c r="AC1742" s="253">
        <f t="shared" si="538"/>
        <v>0</v>
      </c>
      <c r="AD1742" s="253">
        <f t="shared" si="549"/>
        <v>0</v>
      </c>
      <c r="AE1742" s="268">
        <f t="shared" si="539"/>
        <v>0</v>
      </c>
      <c r="AF1742" s="269">
        <f t="shared" si="550"/>
        <v>0</v>
      </c>
      <c r="AG1742" s="270">
        <f t="shared" si="551"/>
        <v>0</v>
      </c>
      <c r="AH1742" s="121"/>
      <c r="AI1742" s="252"/>
      <c r="AJ1742" s="295"/>
      <c r="AK1742" s="301">
        <f t="shared" si="552"/>
        <v>0</v>
      </c>
      <c r="AL1742" s="119" t="s">
        <v>169</v>
      </c>
      <c r="AM1742" s="123" t="s">
        <v>169</v>
      </c>
      <c r="AN1742" s="122"/>
      <c r="AO1742" s="119" t="s">
        <v>169</v>
      </c>
      <c r="AP1742" s="123" t="s">
        <v>169</v>
      </c>
      <c r="AQ1742" s="124"/>
      <c r="AR1742" s="119" t="s">
        <v>169</v>
      </c>
      <c r="AS1742" s="123" t="s">
        <v>169</v>
      </c>
      <c r="AT1742" s="122"/>
      <c r="AU1742" s="280">
        <f t="shared" si="553"/>
        <v>0</v>
      </c>
      <c r="AV1742" s="281">
        <f t="shared" si="554"/>
        <v>0</v>
      </c>
      <c r="AW1742" s="291">
        <f t="shared" si="555"/>
        <v>0</v>
      </c>
      <c r="AX1742" s="283">
        <f t="shared" si="556"/>
        <v>0</v>
      </c>
    </row>
    <row r="1743" spans="1:50" ht="26.45" customHeight="1">
      <c r="A1743" s="117"/>
      <c r="B1743" s="245"/>
      <c r="C1743" s="136"/>
      <c r="D1743" s="208" t="str">
        <f t="shared" si="540"/>
        <v/>
      </c>
      <c r="E1743" s="129" t="s">
        <v>169</v>
      </c>
      <c r="F1743" s="209" t="s">
        <v>169</v>
      </c>
      <c r="G1743" s="135"/>
      <c r="H1743" s="258"/>
      <c r="I1743" s="259">
        <f t="shared" si="541"/>
        <v>0</v>
      </c>
      <c r="J1743" s="259">
        <f t="shared" si="542"/>
        <v>0</v>
      </c>
      <c r="K1743" s="259">
        <f t="shared" si="543"/>
        <v>0</v>
      </c>
      <c r="L1743" s="252"/>
      <c r="M1743" s="252"/>
      <c r="N1743" s="252"/>
      <c r="O1743" s="147">
        <v>0</v>
      </c>
      <c r="P1743" s="147">
        <v>0</v>
      </c>
      <c r="Q1743" s="137">
        <f t="shared" si="544"/>
        <v>0</v>
      </c>
      <c r="R1743" s="80">
        <f t="shared" si="545"/>
        <v>0</v>
      </c>
      <c r="S1743" s="147">
        <v>0</v>
      </c>
      <c r="T1743" s="121"/>
      <c r="U1743" s="263">
        <f>IFERROR(VLOOKUP(B1743,คำนวณตกเบิกวิทยฐานะ!$B$9:$P$1008,14,FALSE),0)</f>
        <v>0</v>
      </c>
      <c r="V1743" s="263">
        <f>IFERROR(VLOOKUP(B1743,คำนวณตกเบิกวิทยฐานะ!$B$9:$P$1008,15,FALSE),0)</f>
        <v>0</v>
      </c>
      <c r="W1743" s="264">
        <f t="shared" si="546"/>
        <v>0</v>
      </c>
      <c r="X1743" s="119" t="s">
        <v>169</v>
      </c>
      <c r="Y1743" s="209" t="s">
        <v>169</v>
      </c>
      <c r="Z1743" s="258"/>
      <c r="AA1743" s="253">
        <f t="shared" si="547"/>
        <v>0</v>
      </c>
      <c r="AB1743" s="253">
        <f t="shared" si="548"/>
        <v>0</v>
      </c>
      <c r="AC1743" s="253">
        <f t="shared" si="538"/>
        <v>0</v>
      </c>
      <c r="AD1743" s="253">
        <f t="shared" si="549"/>
        <v>0</v>
      </c>
      <c r="AE1743" s="268">
        <f t="shared" si="539"/>
        <v>0</v>
      </c>
      <c r="AF1743" s="269">
        <f t="shared" si="550"/>
        <v>0</v>
      </c>
      <c r="AG1743" s="270">
        <f t="shared" si="551"/>
        <v>0</v>
      </c>
      <c r="AH1743" s="121"/>
      <c r="AI1743" s="252"/>
      <c r="AJ1743" s="295"/>
      <c r="AK1743" s="301">
        <f t="shared" si="552"/>
        <v>0</v>
      </c>
      <c r="AL1743" s="119" t="s">
        <v>169</v>
      </c>
      <c r="AM1743" s="123" t="s">
        <v>169</v>
      </c>
      <c r="AN1743" s="122"/>
      <c r="AO1743" s="119" t="s">
        <v>169</v>
      </c>
      <c r="AP1743" s="123" t="s">
        <v>169</v>
      </c>
      <c r="AQ1743" s="124"/>
      <c r="AR1743" s="119" t="s">
        <v>169</v>
      </c>
      <c r="AS1743" s="123" t="s">
        <v>169</v>
      </c>
      <c r="AT1743" s="122"/>
      <c r="AU1743" s="280">
        <f t="shared" si="553"/>
        <v>0</v>
      </c>
      <c r="AV1743" s="281">
        <f t="shared" si="554"/>
        <v>0</v>
      </c>
      <c r="AW1743" s="291">
        <f t="shared" si="555"/>
        <v>0</v>
      </c>
      <c r="AX1743" s="283">
        <f t="shared" si="556"/>
        <v>0</v>
      </c>
    </row>
    <row r="1744" spans="1:50" ht="26.45" customHeight="1">
      <c r="A1744" s="117"/>
      <c r="B1744" s="245"/>
      <c r="C1744" s="136"/>
      <c r="D1744" s="208" t="str">
        <f t="shared" si="540"/>
        <v/>
      </c>
      <c r="E1744" s="129" t="s">
        <v>169</v>
      </c>
      <c r="F1744" s="209" t="s">
        <v>169</v>
      </c>
      <c r="G1744" s="135"/>
      <c r="H1744" s="258"/>
      <c r="I1744" s="259">
        <f t="shared" si="541"/>
        <v>0</v>
      </c>
      <c r="J1744" s="259">
        <f t="shared" si="542"/>
        <v>0</v>
      </c>
      <c r="K1744" s="259">
        <f t="shared" si="543"/>
        <v>0</v>
      </c>
      <c r="L1744" s="252"/>
      <c r="M1744" s="252"/>
      <c r="N1744" s="252"/>
      <c r="O1744" s="147">
        <v>0</v>
      </c>
      <c r="P1744" s="147">
        <v>0</v>
      </c>
      <c r="Q1744" s="137">
        <f t="shared" si="544"/>
        <v>0</v>
      </c>
      <c r="R1744" s="80">
        <f t="shared" si="545"/>
        <v>0</v>
      </c>
      <c r="S1744" s="147">
        <v>0</v>
      </c>
      <c r="T1744" s="121"/>
      <c r="U1744" s="263">
        <f>IFERROR(VLOOKUP(B1744,คำนวณตกเบิกวิทยฐานะ!$B$9:$P$1008,14,FALSE),0)</f>
        <v>0</v>
      </c>
      <c r="V1744" s="263">
        <f>IFERROR(VLOOKUP(B1744,คำนวณตกเบิกวิทยฐานะ!$B$9:$P$1008,15,FALSE),0)</f>
        <v>0</v>
      </c>
      <c r="W1744" s="264">
        <f t="shared" si="546"/>
        <v>0</v>
      </c>
      <c r="X1744" s="119" t="s">
        <v>169</v>
      </c>
      <c r="Y1744" s="209" t="s">
        <v>169</v>
      </c>
      <c r="Z1744" s="258"/>
      <c r="AA1744" s="253">
        <f t="shared" si="547"/>
        <v>0</v>
      </c>
      <c r="AB1744" s="253">
        <f t="shared" si="548"/>
        <v>0</v>
      </c>
      <c r="AC1744" s="253">
        <f t="shared" ref="AC1744:AC1807" si="557">IF(Z1744=0,0,IF(X1744="พนักงานจ้างทั่วไป",IF(AB1744&gt;11000,0,IF(11000-AB1744&lt;=2000,11000-AB1744,2000)),IF(AB1744&gt;14600,0,IF(14600-AB1744&lt;=2000,14600-AB1744,2000))))</f>
        <v>0</v>
      </c>
      <c r="AD1744" s="253">
        <f t="shared" si="549"/>
        <v>0</v>
      </c>
      <c r="AE1744" s="268">
        <f t="shared" ref="AE1744:AE1807" si="558">IF(OR(X1744="พนักงานจ้างตามภารกิจ",X1744="พนักงานจ้างทั่วไป"),IF(AD1744*5/100&gt;750,750,AD1744*5/100),0)</f>
        <v>0</v>
      </c>
      <c r="AF1744" s="269">
        <f t="shared" si="550"/>
        <v>0</v>
      </c>
      <c r="AG1744" s="270">
        <f t="shared" si="551"/>
        <v>0</v>
      </c>
      <c r="AH1744" s="121"/>
      <c r="AI1744" s="252"/>
      <c r="AJ1744" s="295"/>
      <c r="AK1744" s="301">
        <f t="shared" si="552"/>
        <v>0</v>
      </c>
      <c r="AL1744" s="119" t="s">
        <v>169</v>
      </c>
      <c r="AM1744" s="123" t="s">
        <v>169</v>
      </c>
      <c r="AN1744" s="122"/>
      <c r="AO1744" s="119" t="s">
        <v>169</v>
      </c>
      <c r="AP1744" s="123" t="s">
        <v>169</v>
      </c>
      <c r="AQ1744" s="124"/>
      <c r="AR1744" s="119" t="s">
        <v>169</v>
      </c>
      <c r="AS1744" s="123" t="s">
        <v>169</v>
      </c>
      <c r="AT1744" s="122"/>
      <c r="AU1744" s="280">
        <f t="shared" si="553"/>
        <v>0</v>
      </c>
      <c r="AV1744" s="281">
        <f t="shared" si="554"/>
        <v>0</v>
      </c>
      <c r="AW1744" s="291">
        <f t="shared" si="555"/>
        <v>0</v>
      </c>
      <c r="AX1744" s="283">
        <f t="shared" si="556"/>
        <v>0</v>
      </c>
    </row>
    <row r="1745" spans="1:50" ht="26.45" customHeight="1">
      <c r="A1745" s="117"/>
      <c r="B1745" s="245"/>
      <c r="C1745" s="136"/>
      <c r="D1745" s="208" t="str">
        <f t="shared" si="540"/>
        <v/>
      </c>
      <c r="E1745" s="129" t="s">
        <v>169</v>
      </c>
      <c r="F1745" s="209" t="s">
        <v>169</v>
      </c>
      <c r="G1745" s="135"/>
      <c r="H1745" s="258"/>
      <c r="I1745" s="259">
        <f t="shared" si="541"/>
        <v>0</v>
      </c>
      <c r="J1745" s="259">
        <f t="shared" si="542"/>
        <v>0</v>
      </c>
      <c r="K1745" s="259">
        <f t="shared" si="543"/>
        <v>0</v>
      </c>
      <c r="L1745" s="252"/>
      <c r="M1745" s="252"/>
      <c r="N1745" s="252"/>
      <c r="O1745" s="147">
        <v>0</v>
      </c>
      <c r="P1745" s="147">
        <v>0</v>
      </c>
      <c r="Q1745" s="137">
        <f t="shared" si="544"/>
        <v>0</v>
      </c>
      <c r="R1745" s="80">
        <f t="shared" si="545"/>
        <v>0</v>
      </c>
      <c r="S1745" s="147">
        <v>0</v>
      </c>
      <c r="T1745" s="121"/>
      <c r="U1745" s="263">
        <f>IFERROR(VLOOKUP(B1745,คำนวณตกเบิกวิทยฐานะ!$B$9:$P$1008,14,FALSE),0)</f>
        <v>0</v>
      </c>
      <c r="V1745" s="263">
        <f>IFERROR(VLOOKUP(B1745,คำนวณตกเบิกวิทยฐานะ!$B$9:$P$1008,15,FALSE),0)</f>
        <v>0</v>
      </c>
      <c r="W1745" s="264">
        <f t="shared" si="546"/>
        <v>0</v>
      </c>
      <c r="X1745" s="119" t="s">
        <v>169</v>
      </c>
      <c r="Y1745" s="209" t="s">
        <v>169</v>
      </c>
      <c r="Z1745" s="258"/>
      <c r="AA1745" s="253">
        <f t="shared" si="547"/>
        <v>0</v>
      </c>
      <c r="AB1745" s="253">
        <f t="shared" si="548"/>
        <v>0</v>
      </c>
      <c r="AC1745" s="253">
        <f t="shared" si="557"/>
        <v>0</v>
      </c>
      <c r="AD1745" s="253">
        <f t="shared" si="549"/>
        <v>0</v>
      </c>
      <c r="AE1745" s="268">
        <f t="shared" si="558"/>
        <v>0</v>
      </c>
      <c r="AF1745" s="269">
        <f t="shared" si="550"/>
        <v>0</v>
      </c>
      <c r="AG1745" s="270">
        <f t="shared" si="551"/>
        <v>0</v>
      </c>
      <c r="AH1745" s="121"/>
      <c r="AI1745" s="252"/>
      <c r="AJ1745" s="295"/>
      <c r="AK1745" s="301">
        <f t="shared" si="552"/>
        <v>0</v>
      </c>
      <c r="AL1745" s="119" t="s">
        <v>169</v>
      </c>
      <c r="AM1745" s="123" t="s">
        <v>169</v>
      </c>
      <c r="AN1745" s="122"/>
      <c r="AO1745" s="119" t="s">
        <v>169</v>
      </c>
      <c r="AP1745" s="123" t="s">
        <v>169</v>
      </c>
      <c r="AQ1745" s="124"/>
      <c r="AR1745" s="119" t="s">
        <v>169</v>
      </c>
      <c r="AS1745" s="123" t="s">
        <v>169</v>
      </c>
      <c r="AT1745" s="122"/>
      <c r="AU1745" s="280">
        <f t="shared" si="553"/>
        <v>0</v>
      </c>
      <c r="AV1745" s="281">
        <f t="shared" si="554"/>
        <v>0</v>
      </c>
      <c r="AW1745" s="291">
        <f t="shared" si="555"/>
        <v>0</v>
      </c>
      <c r="AX1745" s="283">
        <f t="shared" si="556"/>
        <v>0</v>
      </c>
    </row>
    <row r="1746" spans="1:50" ht="26.45" customHeight="1">
      <c r="A1746" s="117"/>
      <c r="B1746" s="245"/>
      <c r="C1746" s="136"/>
      <c r="D1746" s="208" t="str">
        <f t="shared" si="540"/>
        <v/>
      </c>
      <c r="E1746" s="129" t="s">
        <v>169</v>
      </c>
      <c r="F1746" s="209" t="s">
        <v>169</v>
      </c>
      <c r="G1746" s="135"/>
      <c r="H1746" s="258"/>
      <c r="I1746" s="259">
        <f t="shared" si="541"/>
        <v>0</v>
      </c>
      <c r="J1746" s="259">
        <f t="shared" si="542"/>
        <v>0</v>
      </c>
      <c r="K1746" s="259">
        <f t="shared" si="543"/>
        <v>0</v>
      </c>
      <c r="L1746" s="252"/>
      <c r="M1746" s="252"/>
      <c r="N1746" s="252"/>
      <c r="O1746" s="147">
        <v>0</v>
      </c>
      <c r="P1746" s="147">
        <v>0</v>
      </c>
      <c r="Q1746" s="137">
        <f t="shared" si="544"/>
        <v>0</v>
      </c>
      <c r="R1746" s="80">
        <f t="shared" si="545"/>
        <v>0</v>
      </c>
      <c r="S1746" s="147">
        <v>0</v>
      </c>
      <c r="T1746" s="121"/>
      <c r="U1746" s="263">
        <f>IFERROR(VLOOKUP(B1746,คำนวณตกเบิกวิทยฐานะ!$B$9:$P$1008,14,FALSE),0)</f>
        <v>0</v>
      </c>
      <c r="V1746" s="263">
        <f>IFERROR(VLOOKUP(B1746,คำนวณตกเบิกวิทยฐานะ!$B$9:$P$1008,15,FALSE),0)</f>
        <v>0</v>
      </c>
      <c r="W1746" s="264">
        <f t="shared" si="546"/>
        <v>0</v>
      </c>
      <c r="X1746" s="119" t="s">
        <v>169</v>
      </c>
      <c r="Y1746" s="209" t="s">
        <v>169</v>
      </c>
      <c r="Z1746" s="258"/>
      <c r="AA1746" s="253">
        <f t="shared" si="547"/>
        <v>0</v>
      </c>
      <c r="AB1746" s="253">
        <f t="shared" si="548"/>
        <v>0</v>
      </c>
      <c r="AC1746" s="253">
        <f t="shared" si="557"/>
        <v>0</v>
      </c>
      <c r="AD1746" s="253">
        <f t="shared" si="549"/>
        <v>0</v>
      </c>
      <c r="AE1746" s="268">
        <f t="shared" si="558"/>
        <v>0</v>
      </c>
      <c r="AF1746" s="269">
        <f t="shared" si="550"/>
        <v>0</v>
      </c>
      <c r="AG1746" s="270">
        <f t="shared" si="551"/>
        <v>0</v>
      </c>
      <c r="AH1746" s="121"/>
      <c r="AI1746" s="252"/>
      <c r="AJ1746" s="295"/>
      <c r="AK1746" s="301">
        <f t="shared" si="552"/>
        <v>0</v>
      </c>
      <c r="AL1746" s="119" t="s">
        <v>169</v>
      </c>
      <c r="AM1746" s="123" t="s">
        <v>169</v>
      </c>
      <c r="AN1746" s="122"/>
      <c r="AO1746" s="119" t="s">
        <v>169</v>
      </c>
      <c r="AP1746" s="123" t="s">
        <v>169</v>
      </c>
      <c r="AQ1746" s="124"/>
      <c r="AR1746" s="119" t="s">
        <v>169</v>
      </c>
      <c r="AS1746" s="123" t="s">
        <v>169</v>
      </c>
      <c r="AT1746" s="122"/>
      <c r="AU1746" s="280">
        <f t="shared" si="553"/>
        <v>0</v>
      </c>
      <c r="AV1746" s="281">
        <f t="shared" si="554"/>
        <v>0</v>
      </c>
      <c r="AW1746" s="291">
        <f t="shared" si="555"/>
        <v>0</v>
      </c>
      <c r="AX1746" s="283">
        <f t="shared" si="556"/>
        <v>0</v>
      </c>
    </row>
    <row r="1747" spans="1:50" ht="26.45" customHeight="1">
      <c r="A1747" s="117"/>
      <c r="B1747" s="245"/>
      <c r="C1747" s="136"/>
      <c r="D1747" s="208" t="str">
        <f t="shared" si="540"/>
        <v/>
      </c>
      <c r="E1747" s="129" t="s">
        <v>169</v>
      </c>
      <c r="F1747" s="209" t="s">
        <v>169</v>
      </c>
      <c r="G1747" s="135"/>
      <c r="H1747" s="258"/>
      <c r="I1747" s="259">
        <f t="shared" si="541"/>
        <v>0</v>
      </c>
      <c r="J1747" s="259">
        <f t="shared" si="542"/>
        <v>0</v>
      </c>
      <c r="K1747" s="259">
        <f t="shared" si="543"/>
        <v>0</v>
      </c>
      <c r="L1747" s="252"/>
      <c r="M1747" s="252"/>
      <c r="N1747" s="252"/>
      <c r="O1747" s="147">
        <v>0</v>
      </c>
      <c r="P1747" s="147">
        <v>0</v>
      </c>
      <c r="Q1747" s="137">
        <f t="shared" si="544"/>
        <v>0</v>
      </c>
      <c r="R1747" s="80">
        <f t="shared" si="545"/>
        <v>0</v>
      </c>
      <c r="S1747" s="147">
        <v>0</v>
      </c>
      <c r="T1747" s="121"/>
      <c r="U1747" s="263">
        <f>IFERROR(VLOOKUP(B1747,คำนวณตกเบิกวิทยฐานะ!$B$9:$P$1008,14,FALSE),0)</f>
        <v>0</v>
      </c>
      <c r="V1747" s="263">
        <f>IFERROR(VLOOKUP(B1747,คำนวณตกเบิกวิทยฐานะ!$B$9:$P$1008,15,FALSE),0)</f>
        <v>0</v>
      </c>
      <c r="W1747" s="264">
        <f t="shared" si="546"/>
        <v>0</v>
      </c>
      <c r="X1747" s="119" t="s">
        <v>169</v>
      </c>
      <c r="Y1747" s="209" t="s">
        <v>169</v>
      </c>
      <c r="Z1747" s="258"/>
      <c r="AA1747" s="253">
        <f t="shared" si="547"/>
        <v>0</v>
      </c>
      <c r="AB1747" s="253">
        <f t="shared" si="548"/>
        <v>0</v>
      </c>
      <c r="AC1747" s="253">
        <f t="shared" si="557"/>
        <v>0</v>
      </c>
      <c r="AD1747" s="253">
        <f t="shared" si="549"/>
        <v>0</v>
      </c>
      <c r="AE1747" s="268">
        <f t="shared" si="558"/>
        <v>0</v>
      </c>
      <c r="AF1747" s="269">
        <f t="shared" si="550"/>
        <v>0</v>
      </c>
      <c r="AG1747" s="270">
        <f t="shared" si="551"/>
        <v>0</v>
      </c>
      <c r="AH1747" s="121"/>
      <c r="AI1747" s="252"/>
      <c r="AJ1747" s="295"/>
      <c r="AK1747" s="301">
        <f t="shared" si="552"/>
        <v>0</v>
      </c>
      <c r="AL1747" s="119" t="s">
        <v>169</v>
      </c>
      <c r="AM1747" s="123" t="s">
        <v>169</v>
      </c>
      <c r="AN1747" s="122"/>
      <c r="AO1747" s="119" t="s">
        <v>169</v>
      </c>
      <c r="AP1747" s="123" t="s">
        <v>169</v>
      </c>
      <c r="AQ1747" s="124"/>
      <c r="AR1747" s="119" t="s">
        <v>169</v>
      </c>
      <c r="AS1747" s="123" t="s">
        <v>169</v>
      </c>
      <c r="AT1747" s="122"/>
      <c r="AU1747" s="280">
        <f t="shared" si="553"/>
        <v>0</v>
      </c>
      <c r="AV1747" s="281">
        <f t="shared" si="554"/>
        <v>0</v>
      </c>
      <c r="AW1747" s="291">
        <f t="shared" si="555"/>
        <v>0</v>
      </c>
      <c r="AX1747" s="283">
        <f t="shared" si="556"/>
        <v>0</v>
      </c>
    </row>
    <row r="1748" spans="1:50" ht="26.45" customHeight="1">
      <c r="A1748" s="117"/>
      <c r="B1748" s="245"/>
      <c r="C1748" s="136"/>
      <c r="D1748" s="208" t="str">
        <f t="shared" si="540"/>
        <v/>
      </c>
      <c r="E1748" s="129" t="s">
        <v>169</v>
      </c>
      <c r="F1748" s="209" t="s">
        <v>169</v>
      </c>
      <c r="G1748" s="135"/>
      <c r="H1748" s="258"/>
      <c r="I1748" s="259">
        <f t="shared" si="541"/>
        <v>0</v>
      </c>
      <c r="J1748" s="259">
        <f t="shared" si="542"/>
        <v>0</v>
      </c>
      <c r="K1748" s="259">
        <f t="shared" si="543"/>
        <v>0</v>
      </c>
      <c r="L1748" s="252"/>
      <c r="M1748" s="252"/>
      <c r="N1748" s="252"/>
      <c r="O1748" s="147">
        <v>0</v>
      </c>
      <c r="P1748" s="147">
        <v>0</v>
      </c>
      <c r="Q1748" s="137">
        <f t="shared" si="544"/>
        <v>0</v>
      </c>
      <c r="R1748" s="80">
        <f t="shared" si="545"/>
        <v>0</v>
      </c>
      <c r="S1748" s="147">
        <v>0</v>
      </c>
      <c r="T1748" s="121"/>
      <c r="U1748" s="263">
        <f>IFERROR(VLOOKUP(B1748,คำนวณตกเบิกวิทยฐานะ!$B$9:$P$1008,14,FALSE),0)</f>
        <v>0</v>
      </c>
      <c r="V1748" s="263">
        <f>IFERROR(VLOOKUP(B1748,คำนวณตกเบิกวิทยฐานะ!$B$9:$P$1008,15,FALSE),0)</f>
        <v>0</v>
      </c>
      <c r="W1748" s="264">
        <f t="shared" si="546"/>
        <v>0</v>
      </c>
      <c r="X1748" s="119" t="s">
        <v>169</v>
      </c>
      <c r="Y1748" s="209" t="s">
        <v>169</v>
      </c>
      <c r="Z1748" s="258"/>
      <c r="AA1748" s="253">
        <f t="shared" si="547"/>
        <v>0</v>
      </c>
      <c r="AB1748" s="253">
        <f t="shared" si="548"/>
        <v>0</v>
      </c>
      <c r="AC1748" s="253">
        <f t="shared" si="557"/>
        <v>0</v>
      </c>
      <c r="AD1748" s="253">
        <f t="shared" si="549"/>
        <v>0</v>
      </c>
      <c r="AE1748" s="268">
        <f t="shared" si="558"/>
        <v>0</v>
      </c>
      <c r="AF1748" s="269">
        <f t="shared" si="550"/>
        <v>0</v>
      </c>
      <c r="AG1748" s="270">
        <f t="shared" si="551"/>
        <v>0</v>
      </c>
      <c r="AH1748" s="121"/>
      <c r="AI1748" s="252"/>
      <c r="AJ1748" s="295"/>
      <c r="AK1748" s="301">
        <f t="shared" si="552"/>
        <v>0</v>
      </c>
      <c r="AL1748" s="119" t="s">
        <v>169</v>
      </c>
      <c r="AM1748" s="123" t="s">
        <v>169</v>
      </c>
      <c r="AN1748" s="122"/>
      <c r="AO1748" s="119" t="s">
        <v>169</v>
      </c>
      <c r="AP1748" s="123" t="s">
        <v>169</v>
      </c>
      <c r="AQ1748" s="124"/>
      <c r="AR1748" s="119" t="s">
        <v>169</v>
      </c>
      <c r="AS1748" s="123" t="s">
        <v>169</v>
      </c>
      <c r="AT1748" s="122"/>
      <c r="AU1748" s="280">
        <f t="shared" si="553"/>
        <v>0</v>
      </c>
      <c r="AV1748" s="281">
        <f t="shared" si="554"/>
        <v>0</v>
      </c>
      <c r="AW1748" s="291">
        <f t="shared" si="555"/>
        <v>0</v>
      </c>
      <c r="AX1748" s="283">
        <f t="shared" si="556"/>
        <v>0</v>
      </c>
    </row>
    <row r="1749" spans="1:50" ht="26.45" customHeight="1">
      <c r="A1749" s="117"/>
      <c r="B1749" s="245"/>
      <c r="C1749" s="136"/>
      <c r="D1749" s="208" t="str">
        <f t="shared" si="540"/>
        <v/>
      </c>
      <c r="E1749" s="129" t="s">
        <v>169</v>
      </c>
      <c r="F1749" s="209" t="s">
        <v>169</v>
      </c>
      <c r="G1749" s="135"/>
      <c r="H1749" s="258"/>
      <c r="I1749" s="259">
        <f t="shared" si="541"/>
        <v>0</v>
      </c>
      <c r="J1749" s="259">
        <f t="shared" si="542"/>
        <v>0</v>
      </c>
      <c r="K1749" s="259">
        <f t="shared" si="543"/>
        <v>0</v>
      </c>
      <c r="L1749" s="252"/>
      <c r="M1749" s="252"/>
      <c r="N1749" s="252"/>
      <c r="O1749" s="147">
        <v>0</v>
      </c>
      <c r="P1749" s="147">
        <v>0</v>
      </c>
      <c r="Q1749" s="137">
        <f t="shared" si="544"/>
        <v>0</v>
      </c>
      <c r="R1749" s="80">
        <f t="shared" si="545"/>
        <v>0</v>
      </c>
      <c r="S1749" s="147">
        <v>0</v>
      </c>
      <c r="T1749" s="121"/>
      <c r="U1749" s="263">
        <f>IFERROR(VLOOKUP(B1749,คำนวณตกเบิกวิทยฐานะ!$B$9:$P$1008,14,FALSE),0)</f>
        <v>0</v>
      </c>
      <c r="V1749" s="263">
        <f>IFERROR(VLOOKUP(B1749,คำนวณตกเบิกวิทยฐานะ!$B$9:$P$1008,15,FALSE),0)</f>
        <v>0</v>
      </c>
      <c r="W1749" s="264">
        <f t="shared" si="546"/>
        <v>0</v>
      </c>
      <c r="X1749" s="119" t="s">
        <v>169</v>
      </c>
      <c r="Y1749" s="209" t="s">
        <v>169</v>
      </c>
      <c r="Z1749" s="258"/>
      <c r="AA1749" s="253">
        <f t="shared" si="547"/>
        <v>0</v>
      </c>
      <c r="AB1749" s="253">
        <f t="shared" si="548"/>
        <v>0</v>
      </c>
      <c r="AC1749" s="253">
        <f t="shared" si="557"/>
        <v>0</v>
      </c>
      <c r="AD1749" s="253">
        <f t="shared" si="549"/>
        <v>0</v>
      </c>
      <c r="AE1749" s="268">
        <f t="shared" si="558"/>
        <v>0</v>
      </c>
      <c r="AF1749" s="269">
        <f t="shared" si="550"/>
        <v>0</v>
      </c>
      <c r="AG1749" s="270">
        <f t="shared" si="551"/>
        <v>0</v>
      </c>
      <c r="AH1749" s="121"/>
      <c r="AI1749" s="252"/>
      <c r="AJ1749" s="295"/>
      <c r="AK1749" s="301">
        <f t="shared" si="552"/>
        <v>0</v>
      </c>
      <c r="AL1749" s="119" t="s">
        <v>169</v>
      </c>
      <c r="AM1749" s="123" t="s">
        <v>169</v>
      </c>
      <c r="AN1749" s="122"/>
      <c r="AO1749" s="119" t="s">
        <v>169</v>
      </c>
      <c r="AP1749" s="123" t="s">
        <v>169</v>
      </c>
      <c r="AQ1749" s="124"/>
      <c r="AR1749" s="119" t="s">
        <v>169</v>
      </c>
      <c r="AS1749" s="123" t="s">
        <v>169</v>
      </c>
      <c r="AT1749" s="122"/>
      <c r="AU1749" s="280">
        <f t="shared" si="553"/>
        <v>0</v>
      </c>
      <c r="AV1749" s="281">
        <f t="shared" si="554"/>
        <v>0</v>
      </c>
      <c r="AW1749" s="291">
        <f t="shared" si="555"/>
        <v>0</v>
      </c>
      <c r="AX1749" s="283">
        <f t="shared" si="556"/>
        <v>0</v>
      </c>
    </row>
    <row r="1750" spans="1:50" ht="26.45" customHeight="1">
      <c r="A1750" s="117"/>
      <c r="B1750" s="245"/>
      <c r="C1750" s="136"/>
      <c r="D1750" s="208" t="str">
        <f t="shared" si="540"/>
        <v/>
      </c>
      <c r="E1750" s="129" t="s">
        <v>169</v>
      </c>
      <c r="F1750" s="209" t="s">
        <v>169</v>
      </c>
      <c r="G1750" s="135"/>
      <c r="H1750" s="258"/>
      <c r="I1750" s="259">
        <f t="shared" si="541"/>
        <v>0</v>
      </c>
      <c r="J1750" s="259">
        <f t="shared" si="542"/>
        <v>0</v>
      </c>
      <c r="K1750" s="259">
        <f t="shared" si="543"/>
        <v>0</v>
      </c>
      <c r="L1750" s="252"/>
      <c r="M1750" s="252"/>
      <c r="N1750" s="252"/>
      <c r="O1750" s="147">
        <v>0</v>
      </c>
      <c r="P1750" s="147">
        <v>0</v>
      </c>
      <c r="Q1750" s="137">
        <f t="shared" si="544"/>
        <v>0</v>
      </c>
      <c r="R1750" s="80">
        <f t="shared" si="545"/>
        <v>0</v>
      </c>
      <c r="S1750" s="147">
        <v>0</v>
      </c>
      <c r="T1750" s="121"/>
      <c r="U1750" s="263">
        <f>IFERROR(VLOOKUP(B1750,คำนวณตกเบิกวิทยฐานะ!$B$9:$P$1008,14,FALSE),0)</f>
        <v>0</v>
      </c>
      <c r="V1750" s="263">
        <f>IFERROR(VLOOKUP(B1750,คำนวณตกเบิกวิทยฐานะ!$B$9:$P$1008,15,FALSE),0)</f>
        <v>0</v>
      </c>
      <c r="W1750" s="264">
        <f t="shared" si="546"/>
        <v>0</v>
      </c>
      <c r="X1750" s="119" t="s">
        <v>169</v>
      </c>
      <c r="Y1750" s="209" t="s">
        <v>169</v>
      </c>
      <c r="Z1750" s="258"/>
      <c r="AA1750" s="253">
        <f t="shared" si="547"/>
        <v>0</v>
      </c>
      <c r="AB1750" s="253">
        <f t="shared" si="548"/>
        <v>0</v>
      </c>
      <c r="AC1750" s="253">
        <f t="shared" si="557"/>
        <v>0</v>
      </c>
      <c r="AD1750" s="253">
        <f t="shared" si="549"/>
        <v>0</v>
      </c>
      <c r="AE1750" s="268">
        <f t="shared" si="558"/>
        <v>0</v>
      </c>
      <c r="AF1750" s="269">
        <f t="shared" si="550"/>
        <v>0</v>
      </c>
      <c r="AG1750" s="270">
        <f t="shared" si="551"/>
        <v>0</v>
      </c>
      <c r="AH1750" s="121"/>
      <c r="AI1750" s="252"/>
      <c r="AJ1750" s="295"/>
      <c r="AK1750" s="301">
        <f t="shared" si="552"/>
        <v>0</v>
      </c>
      <c r="AL1750" s="119" t="s">
        <v>169</v>
      </c>
      <c r="AM1750" s="123" t="s">
        <v>169</v>
      </c>
      <c r="AN1750" s="122"/>
      <c r="AO1750" s="119" t="s">
        <v>169</v>
      </c>
      <c r="AP1750" s="123" t="s">
        <v>169</v>
      </c>
      <c r="AQ1750" s="124"/>
      <c r="AR1750" s="119" t="s">
        <v>169</v>
      </c>
      <c r="AS1750" s="123" t="s">
        <v>169</v>
      </c>
      <c r="AT1750" s="122"/>
      <c r="AU1750" s="280">
        <f t="shared" si="553"/>
        <v>0</v>
      </c>
      <c r="AV1750" s="281">
        <f t="shared" si="554"/>
        <v>0</v>
      </c>
      <c r="AW1750" s="291">
        <f t="shared" si="555"/>
        <v>0</v>
      </c>
      <c r="AX1750" s="283">
        <f t="shared" si="556"/>
        <v>0</v>
      </c>
    </row>
    <row r="1751" spans="1:50" ht="26.45" customHeight="1">
      <c r="A1751" s="117"/>
      <c r="B1751" s="245"/>
      <c r="C1751" s="136"/>
      <c r="D1751" s="208" t="str">
        <f t="shared" si="540"/>
        <v/>
      </c>
      <c r="E1751" s="129" t="s">
        <v>169</v>
      </c>
      <c r="F1751" s="209" t="s">
        <v>169</v>
      </c>
      <c r="G1751" s="135"/>
      <c r="H1751" s="258"/>
      <c r="I1751" s="259">
        <f t="shared" si="541"/>
        <v>0</v>
      </c>
      <c r="J1751" s="259">
        <f t="shared" si="542"/>
        <v>0</v>
      </c>
      <c r="K1751" s="259">
        <f t="shared" si="543"/>
        <v>0</v>
      </c>
      <c r="L1751" s="252"/>
      <c r="M1751" s="252"/>
      <c r="N1751" s="252"/>
      <c r="O1751" s="147">
        <v>0</v>
      </c>
      <c r="P1751" s="147">
        <v>0</v>
      </c>
      <c r="Q1751" s="137">
        <f t="shared" si="544"/>
        <v>0</v>
      </c>
      <c r="R1751" s="80">
        <f t="shared" si="545"/>
        <v>0</v>
      </c>
      <c r="S1751" s="147">
        <v>0</v>
      </c>
      <c r="T1751" s="121"/>
      <c r="U1751" s="263">
        <f>IFERROR(VLOOKUP(B1751,คำนวณตกเบิกวิทยฐานะ!$B$9:$P$1008,14,FALSE),0)</f>
        <v>0</v>
      </c>
      <c r="V1751" s="263">
        <f>IFERROR(VLOOKUP(B1751,คำนวณตกเบิกวิทยฐานะ!$B$9:$P$1008,15,FALSE),0)</f>
        <v>0</v>
      </c>
      <c r="W1751" s="264">
        <f t="shared" si="546"/>
        <v>0</v>
      </c>
      <c r="X1751" s="119" t="s">
        <v>169</v>
      </c>
      <c r="Y1751" s="209" t="s">
        <v>169</v>
      </c>
      <c r="Z1751" s="258"/>
      <c r="AA1751" s="253">
        <f t="shared" si="547"/>
        <v>0</v>
      </c>
      <c r="AB1751" s="253">
        <f t="shared" si="548"/>
        <v>0</v>
      </c>
      <c r="AC1751" s="253">
        <f t="shared" si="557"/>
        <v>0</v>
      </c>
      <c r="AD1751" s="253">
        <f t="shared" si="549"/>
        <v>0</v>
      </c>
      <c r="AE1751" s="268">
        <f t="shared" si="558"/>
        <v>0</v>
      </c>
      <c r="AF1751" s="269">
        <f t="shared" si="550"/>
        <v>0</v>
      </c>
      <c r="AG1751" s="270">
        <f t="shared" si="551"/>
        <v>0</v>
      </c>
      <c r="AH1751" s="121"/>
      <c r="AI1751" s="252"/>
      <c r="AJ1751" s="295"/>
      <c r="AK1751" s="301">
        <f t="shared" si="552"/>
        <v>0</v>
      </c>
      <c r="AL1751" s="119" t="s">
        <v>169</v>
      </c>
      <c r="AM1751" s="123" t="s">
        <v>169</v>
      </c>
      <c r="AN1751" s="122"/>
      <c r="AO1751" s="119" t="s">
        <v>169</v>
      </c>
      <c r="AP1751" s="123" t="s">
        <v>169</v>
      </c>
      <c r="AQ1751" s="124"/>
      <c r="AR1751" s="119" t="s">
        <v>169</v>
      </c>
      <c r="AS1751" s="123" t="s">
        <v>169</v>
      </c>
      <c r="AT1751" s="122"/>
      <c r="AU1751" s="280">
        <f t="shared" si="553"/>
        <v>0</v>
      </c>
      <c r="AV1751" s="281">
        <f t="shared" si="554"/>
        <v>0</v>
      </c>
      <c r="AW1751" s="291">
        <f t="shared" si="555"/>
        <v>0</v>
      </c>
      <c r="AX1751" s="283">
        <f t="shared" si="556"/>
        <v>0</v>
      </c>
    </row>
    <row r="1752" spans="1:50" ht="26.45" customHeight="1">
      <c r="A1752" s="117"/>
      <c r="B1752" s="245"/>
      <c r="C1752" s="136"/>
      <c r="D1752" s="208" t="str">
        <f t="shared" si="540"/>
        <v/>
      </c>
      <c r="E1752" s="129" t="s">
        <v>169</v>
      </c>
      <c r="F1752" s="209" t="s">
        <v>169</v>
      </c>
      <c r="G1752" s="135"/>
      <c r="H1752" s="258"/>
      <c r="I1752" s="259">
        <f t="shared" si="541"/>
        <v>0</v>
      </c>
      <c r="J1752" s="259">
        <f t="shared" si="542"/>
        <v>0</v>
      </c>
      <c r="K1752" s="259">
        <f t="shared" si="543"/>
        <v>0</v>
      </c>
      <c r="L1752" s="252"/>
      <c r="M1752" s="252"/>
      <c r="N1752" s="252"/>
      <c r="O1752" s="147">
        <v>0</v>
      </c>
      <c r="P1752" s="147">
        <v>0</v>
      </c>
      <c r="Q1752" s="137">
        <f t="shared" si="544"/>
        <v>0</v>
      </c>
      <c r="R1752" s="80">
        <f t="shared" si="545"/>
        <v>0</v>
      </c>
      <c r="S1752" s="147">
        <v>0</v>
      </c>
      <c r="T1752" s="121"/>
      <c r="U1752" s="263">
        <f>IFERROR(VLOOKUP(B1752,คำนวณตกเบิกวิทยฐานะ!$B$9:$P$1008,14,FALSE),0)</f>
        <v>0</v>
      </c>
      <c r="V1752" s="263">
        <f>IFERROR(VLOOKUP(B1752,คำนวณตกเบิกวิทยฐานะ!$B$9:$P$1008,15,FALSE),0)</f>
        <v>0</v>
      </c>
      <c r="W1752" s="264">
        <f t="shared" si="546"/>
        <v>0</v>
      </c>
      <c r="X1752" s="119" t="s">
        <v>169</v>
      </c>
      <c r="Y1752" s="209" t="s">
        <v>169</v>
      </c>
      <c r="Z1752" s="258"/>
      <c r="AA1752" s="253">
        <f t="shared" si="547"/>
        <v>0</v>
      </c>
      <c r="AB1752" s="253">
        <f t="shared" si="548"/>
        <v>0</v>
      </c>
      <c r="AC1752" s="253">
        <f t="shared" si="557"/>
        <v>0</v>
      </c>
      <c r="AD1752" s="253">
        <f t="shared" si="549"/>
        <v>0</v>
      </c>
      <c r="AE1752" s="268">
        <f t="shared" si="558"/>
        <v>0</v>
      </c>
      <c r="AF1752" s="269">
        <f t="shared" si="550"/>
        <v>0</v>
      </c>
      <c r="AG1752" s="270">
        <f t="shared" si="551"/>
        <v>0</v>
      </c>
      <c r="AH1752" s="121"/>
      <c r="AI1752" s="252"/>
      <c r="AJ1752" s="295"/>
      <c r="AK1752" s="301">
        <f t="shared" si="552"/>
        <v>0</v>
      </c>
      <c r="AL1752" s="119" t="s">
        <v>169</v>
      </c>
      <c r="AM1752" s="123" t="s">
        <v>169</v>
      </c>
      <c r="AN1752" s="122"/>
      <c r="AO1752" s="119" t="s">
        <v>169</v>
      </c>
      <c r="AP1752" s="123" t="s">
        <v>169</v>
      </c>
      <c r="AQ1752" s="124"/>
      <c r="AR1752" s="119" t="s">
        <v>169</v>
      </c>
      <c r="AS1752" s="123" t="s">
        <v>169</v>
      </c>
      <c r="AT1752" s="122"/>
      <c r="AU1752" s="280">
        <f t="shared" si="553"/>
        <v>0</v>
      </c>
      <c r="AV1752" s="281">
        <f t="shared" si="554"/>
        <v>0</v>
      </c>
      <c r="AW1752" s="291">
        <f t="shared" si="555"/>
        <v>0</v>
      </c>
      <c r="AX1752" s="283">
        <f t="shared" si="556"/>
        <v>0</v>
      </c>
    </row>
    <row r="1753" spans="1:50" ht="26.45" customHeight="1">
      <c r="A1753" s="117"/>
      <c r="B1753" s="245"/>
      <c r="C1753" s="136"/>
      <c r="D1753" s="208" t="str">
        <f t="shared" si="540"/>
        <v/>
      </c>
      <c r="E1753" s="129" t="s">
        <v>169</v>
      </c>
      <c r="F1753" s="209" t="s">
        <v>169</v>
      </c>
      <c r="G1753" s="135"/>
      <c r="H1753" s="258"/>
      <c r="I1753" s="259">
        <f t="shared" si="541"/>
        <v>0</v>
      </c>
      <c r="J1753" s="259">
        <f t="shared" si="542"/>
        <v>0</v>
      </c>
      <c r="K1753" s="259">
        <f t="shared" si="543"/>
        <v>0</v>
      </c>
      <c r="L1753" s="252"/>
      <c r="M1753" s="252"/>
      <c r="N1753" s="252"/>
      <c r="O1753" s="147">
        <v>0</v>
      </c>
      <c r="P1753" s="147">
        <v>0</v>
      </c>
      <c r="Q1753" s="137">
        <f t="shared" si="544"/>
        <v>0</v>
      </c>
      <c r="R1753" s="80">
        <f t="shared" si="545"/>
        <v>0</v>
      </c>
      <c r="S1753" s="147">
        <v>0</v>
      </c>
      <c r="T1753" s="121"/>
      <c r="U1753" s="263">
        <f>IFERROR(VLOOKUP(B1753,คำนวณตกเบิกวิทยฐานะ!$B$9:$P$1008,14,FALSE),0)</f>
        <v>0</v>
      </c>
      <c r="V1753" s="263">
        <f>IFERROR(VLOOKUP(B1753,คำนวณตกเบิกวิทยฐานะ!$B$9:$P$1008,15,FALSE),0)</f>
        <v>0</v>
      </c>
      <c r="W1753" s="264">
        <f t="shared" si="546"/>
        <v>0</v>
      </c>
      <c r="X1753" s="119" t="s">
        <v>169</v>
      </c>
      <c r="Y1753" s="209" t="s">
        <v>169</v>
      </c>
      <c r="Z1753" s="258"/>
      <c r="AA1753" s="253">
        <f t="shared" si="547"/>
        <v>0</v>
      </c>
      <c r="AB1753" s="253">
        <f t="shared" si="548"/>
        <v>0</v>
      </c>
      <c r="AC1753" s="253">
        <f t="shared" si="557"/>
        <v>0</v>
      </c>
      <c r="AD1753" s="253">
        <f t="shared" si="549"/>
        <v>0</v>
      </c>
      <c r="AE1753" s="268">
        <f t="shared" si="558"/>
        <v>0</v>
      </c>
      <c r="AF1753" s="269">
        <f t="shared" si="550"/>
        <v>0</v>
      </c>
      <c r="AG1753" s="270">
        <f t="shared" si="551"/>
        <v>0</v>
      </c>
      <c r="AH1753" s="121"/>
      <c r="AI1753" s="252"/>
      <c r="AJ1753" s="295"/>
      <c r="AK1753" s="301">
        <f t="shared" si="552"/>
        <v>0</v>
      </c>
      <c r="AL1753" s="119" t="s">
        <v>169</v>
      </c>
      <c r="AM1753" s="123" t="s">
        <v>169</v>
      </c>
      <c r="AN1753" s="122"/>
      <c r="AO1753" s="119" t="s">
        <v>169</v>
      </c>
      <c r="AP1753" s="123" t="s">
        <v>169</v>
      </c>
      <c r="AQ1753" s="124"/>
      <c r="AR1753" s="119" t="s">
        <v>169</v>
      </c>
      <c r="AS1753" s="123" t="s">
        <v>169</v>
      </c>
      <c r="AT1753" s="122"/>
      <c r="AU1753" s="280">
        <f t="shared" si="553"/>
        <v>0</v>
      </c>
      <c r="AV1753" s="281">
        <f t="shared" si="554"/>
        <v>0</v>
      </c>
      <c r="AW1753" s="291">
        <f t="shared" si="555"/>
        <v>0</v>
      </c>
      <c r="AX1753" s="283">
        <f t="shared" si="556"/>
        <v>0</v>
      </c>
    </row>
    <row r="1754" spans="1:50" ht="26.45" customHeight="1">
      <c r="A1754" s="117"/>
      <c r="B1754" s="245"/>
      <c r="C1754" s="136"/>
      <c r="D1754" s="208" t="str">
        <f t="shared" si="540"/>
        <v/>
      </c>
      <c r="E1754" s="129" t="s">
        <v>169</v>
      </c>
      <c r="F1754" s="209" t="s">
        <v>169</v>
      </c>
      <c r="G1754" s="135"/>
      <c r="H1754" s="258"/>
      <c r="I1754" s="259">
        <f t="shared" si="541"/>
        <v>0</v>
      </c>
      <c r="J1754" s="259">
        <f t="shared" si="542"/>
        <v>0</v>
      </c>
      <c r="K1754" s="259">
        <f t="shared" si="543"/>
        <v>0</v>
      </c>
      <c r="L1754" s="252"/>
      <c r="M1754" s="252"/>
      <c r="N1754" s="252"/>
      <c r="O1754" s="147">
        <v>0</v>
      </c>
      <c r="P1754" s="147">
        <v>0</v>
      </c>
      <c r="Q1754" s="137">
        <f t="shared" si="544"/>
        <v>0</v>
      </c>
      <c r="R1754" s="80">
        <f t="shared" si="545"/>
        <v>0</v>
      </c>
      <c r="S1754" s="147">
        <v>0</v>
      </c>
      <c r="T1754" s="121"/>
      <c r="U1754" s="263">
        <f>IFERROR(VLOOKUP(B1754,คำนวณตกเบิกวิทยฐานะ!$B$9:$P$1008,14,FALSE),0)</f>
        <v>0</v>
      </c>
      <c r="V1754" s="263">
        <f>IFERROR(VLOOKUP(B1754,คำนวณตกเบิกวิทยฐานะ!$B$9:$P$1008,15,FALSE),0)</f>
        <v>0</v>
      </c>
      <c r="W1754" s="264">
        <f t="shared" si="546"/>
        <v>0</v>
      </c>
      <c r="X1754" s="119" t="s">
        <v>169</v>
      </c>
      <c r="Y1754" s="209" t="s">
        <v>169</v>
      </c>
      <c r="Z1754" s="258"/>
      <c r="AA1754" s="253">
        <f t="shared" si="547"/>
        <v>0</v>
      </c>
      <c r="AB1754" s="253">
        <f t="shared" si="548"/>
        <v>0</v>
      </c>
      <c r="AC1754" s="253">
        <f t="shared" si="557"/>
        <v>0</v>
      </c>
      <c r="AD1754" s="253">
        <f t="shared" si="549"/>
        <v>0</v>
      </c>
      <c r="AE1754" s="268">
        <f t="shared" si="558"/>
        <v>0</v>
      </c>
      <c r="AF1754" s="269">
        <f t="shared" si="550"/>
        <v>0</v>
      </c>
      <c r="AG1754" s="270">
        <f t="shared" si="551"/>
        <v>0</v>
      </c>
      <c r="AH1754" s="121"/>
      <c r="AI1754" s="252"/>
      <c r="AJ1754" s="295"/>
      <c r="AK1754" s="301">
        <f t="shared" si="552"/>
        <v>0</v>
      </c>
      <c r="AL1754" s="119" t="s">
        <v>169</v>
      </c>
      <c r="AM1754" s="123" t="s">
        <v>169</v>
      </c>
      <c r="AN1754" s="122"/>
      <c r="AO1754" s="119" t="s">
        <v>169</v>
      </c>
      <c r="AP1754" s="123" t="s">
        <v>169</v>
      </c>
      <c r="AQ1754" s="124"/>
      <c r="AR1754" s="119" t="s">
        <v>169</v>
      </c>
      <c r="AS1754" s="123" t="s">
        <v>169</v>
      </c>
      <c r="AT1754" s="122"/>
      <c r="AU1754" s="280">
        <f t="shared" si="553"/>
        <v>0</v>
      </c>
      <c r="AV1754" s="281">
        <f t="shared" si="554"/>
        <v>0</v>
      </c>
      <c r="AW1754" s="291">
        <f t="shared" si="555"/>
        <v>0</v>
      </c>
      <c r="AX1754" s="283">
        <f t="shared" si="556"/>
        <v>0</v>
      </c>
    </row>
    <row r="1755" spans="1:50" ht="26.45" customHeight="1">
      <c r="A1755" s="117"/>
      <c r="B1755" s="245"/>
      <c r="C1755" s="136"/>
      <c r="D1755" s="208" t="str">
        <f t="shared" si="540"/>
        <v/>
      </c>
      <c r="E1755" s="129" t="s">
        <v>169</v>
      </c>
      <c r="F1755" s="209" t="s">
        <v>169</v>
      </c>
      <c r="G1755" s="135"/>
      <c r="H1755" s="258"/>
      <c r="I1755" s="259">
        <f t="shared" si="541"/>
        <v>0</v>
      </c>
      <c r="J1755" s="259">
        <f t="shared" si="542"/>
        <v>0</v>
      </c>
      <c r="K1755" s="259">
        <f t="shared" si="543"/>
        <v>0</v>
      </c>
      <c r="L1755" s="252"/>
      <c r="M1755" s="252"/>
      <c r="N1755" s="252"/>
      <c r="O1755" s="147">
        <v>0</v>
      </c>
      <c r="P1755" s="147">
        <v>0</v>
      </c>
      <c r="Q1755" s="137">
        <f t="shared" si="544"/>
        <v>0</v>
      </c>
      <c r="R1755" s="80">
        <f t="shared" si="545"/>
        <v>0</v>
      </c>
      <c r="S1755" s="147">
        <v>0</v>
      </c>
      <c r="T1755" s="121"/>
      <c r="U1755" s="263">
        <f>IFERROR(VLOOKUP(B1755,คำนวณตกเบิกวิทยฐานะ!$B$9:$P$1008,14,FALSE),0)</f>
        <v>0</v>
      </c>
      <c r="V1755" s="263">
        <f>IFERROR(VLOOKUP(B1755,คำนวณตกเบิกวิทยฐานะ!$B$9:$P$1008,15,FALSE),0)</f>
        <v>0</v>
      </c>
      <c r="W1755" s="264">
        <f t="shared" si="546"/>
        <v>0</v>
      </c>
      <c r="X1755" s="119" t="s">
        <v>169</v>
      </c>
      <c r="Y1755" s="209" t="s">
        <v>169</v>
      </c>
      <c r="Z1755" s="258"/>
      <c r="AA1755" s="253">
        <f t="shared" si="547"/>
        <v>0</v>
      </c>
      <c r="AB1755" s="253">
        <f t="shared" si="548"/>
        <v>0</v>
      </c>
      <c r="AC1755" s="253">
        <f t="shared" si="557"/>
        <v>0</v>
      </c>
      <c r="AD1755" s="253">
        <f t="shared" si="549"/>
        <v>0</v>
      </c>
      <c r="AE1755" s="268">
        <f t="shared" si="558"/>
        <v>0</v>
      </c>
      <c r="AF1755" s="269">
        <f t="shared" si="550"/>
        <v>0</v>
      </c>
      <c r="AG1755" s="270">
        <f t="shared" si="551"/>
        <v>0</v>
      </c>
      <c r="AH1755" s="121"/>
      <c r="AI1755" s="252"/>
      <c r="AJ1755" s="295"/>
      <c r="AK1755" s="301">
        <f t="shared" si="552"/>
        <v>0</v>
      </c>
      <c r="AL1755" s="119" t="s">
        <v>169</v>
      </c>
      <c r="AM1755" s="123" t="s">
        <v>169</v>
      </c>
      <c r="AN1755" s="122"/>
      <c r="AO1755" s="119" t="s">
        <v>169</v>
      </c>
      <c r="AP1755" s="123" t="s">
        <v>169</v>
      </c>
      <c r="AQ1755" s="124"/>
      <c r="AR1755" s="119" t="s">
        <v>169</v>
      </c>
      <c r="AS1755" s="123" t="s">
        <v>169</v>
      </c>
      <c r="AT1755" s="122"/>
      <c r="AU1755" s="280">
        <f t="shared" si="553"/>
        <v>0</v>
      </c>
      <c r="AV1755" s="281">
        <f t="shared" si="554"/>
        <v>0</v>
      </c>
      <c r="AW1755" s="291">
        <f t="shared" si="555"/>
        <v>0</v>
      </c>
      <c r="AX1755" s="283">
        <f t="shared" si="556"/>
        <v>0</v>
      </c>
    </row>
    <row r="1756" spans="1:50" ht="26.45" customHeight="1">
      <c r="A1756" s="117"/>
      <c r="B1756" s="245"/>
      <c r="C1756" s="136"/>
      <c r="D1756" s="208" t="str">
        <f t="shared" si="540"/>
        <v/>
      </c>
      <c r="E1756" s="129" t="s">
        <v>169</v>
      </c>
      <c r="F1756" s="209" t="s">
        <v>169</v>
      </c>
      <c r="G1756" s="135"/>
      <c r="H1756" s="258"/>
      <c r="I1756" s="259">
        <f t="shared" si="541"/>
        <v>0</v>
      </c>
      <c r="J1756" s="259">
        <f t="shared" si="542"/>
        <v>0</v>
      </c>
      <c r="K1756" s="259">
        <f t="shared" si="543"/>
        <v>0</v>
      </c>
      <c r="L1756" s="252"/>
      <c r="M1756" s="252"/>
      <c r="N1756" s="252"/>
      <c r="O1756" s="147">
        <v>0</v>
      </c>
      <c r="P1756" s="147">
        <v>0</v>
      </c>
      <c r="Q1756" s="137">
        <f t="shared" si="544"/>
        <v>0</v>
      </c>
      <c r="R1756" s="80">
        <f t="shared" si="545"/>
        <v>0</v>
      </c>
      <c r="S1756" s="147">
        <v>0</v>
      </c>
      <c r="T1756" s="121"/>
      <c r="U1756" s="263">
        <f>IFERROR(VLOOKUP(B1756,คำนวณตกเบิกวิทยฐานะ!$B$9:$P$1008,14,FALSE),0)</f>
        <v>0</v>
      </c>
      <c r="V1756" s="263">
        <f>IFERROR(VLOOKUP(B1756,คำนวณตกเบิกวิทยฐานะ!$B$9:$P$1008,15,FALSE),0)</f>
        <v>0</v>
      </c>
      <c r="W1756" s="264">
        <f t="shared" si="546"/>
        <v>0</v>
      </c>
      <c r="X1756" s="119" t="s">
        <v>169</v>
      </c>
      <c r="Y1756" s="209" t="s">
        <v>169</v>
      </c>
      <c r="Z1756" s="258"/>
      <c r="AA1756" s="253">
        <f t="shared" si="547"/>
        <v>0</v>
      </c>
      <c r="AB1756" s="253">
        <f t="shared" si="548"/>
        <v>0</v>
      </c>
      <c r="AC1756" s="253">
        <f t="shared" si="557"/>
        <v>0</v>
      </c>
      <c r="AD1756" s="253">
        <f t="shared" si="549"/>
        <v>0</v>
      </c>
      <c r="AE1756" s="268">
        <f t="shared" si="558"/>
        <v>0</v>
      </c>
      <c r="AF1756" s="269">
        <f t="shared" si="550"/>
        <v>0</v>
      </c>
      <c r="AG1756" s="270">
        <f t="shared" si="551"/>
        <v>0</v>
      </c>
      <c r="AH1756" s="121"/>
      <c r="AI1756" s="252"/>
      <c r="AJ1756" s="295"/>
      <c r="AK1756" s="301">
        <f t="shared" si="552"/>
        <v>0</v>
      </c>
      <c r="AL1756" s="119" t="s">
        <v>169</v>
      </c>
      <c r="AM1756" s="123" t="s">
        <v>169</v>
      </c>
      <c r="AN1756" s="122"/>
      <c r="AO1756" s="119" t="s">
        <v>169</v>
      </c>
      <c r="AP1756" s="123" t="s">
        <v>169</v>
      </c>
      <c r="AQ1756" s="124"/>
      <c r="AR1756" s="119" t="s">
        <v>169</v>
      </c>
      <c r="AS1756" s="123" t="s">
        <v>169</v>
      </c>
      <c r="AT1756" s="122"/>
      <c r="AU1756" s="280">
        <f t="shared" si="553"/>
        <v>0</v>
      </c>
      <c r="AV1756" s="281">
        <f t="shared" si="554"/>
        <v>0</v>
      </c>
      <c r="AW1756" s="291">
        <f t="shared" si="555"/>
        <v>0</v>
      </c>
      <c r="AX1756" s="283">
        <f t="shared" si="556"/>
        <v>0</v>
      </c>
    </row>
    <row r="1757" spans="1:50" ht="26.45" customHeight="1">
      <c r="A1757" s="117"/>
      <c r="B1757" s="245"/>
      <c r="C1757" s="136"/>
      <c r="D1757" s="208" t="str">
        <f t="shared" si="540"/>
        <v/>
      </c>
      <c r="E1757" s="129" t="s">
        <v>169</v>
      </c>
      <c r="F1757" s="209" t="s">
        <v>169</v>
      </c>
      <c r="G1757" s="135"/>
      <c r="H1757" s="258"/>
      <c r="I1757" s="259">
        <f t="shared" si="541"/>
        <v>0</v>
      </c>
      <c r="J1757" s="259">
        <f t="shared" si="542"/>
        <v>0</v>
      </c>
      <c r="K1757" s="259">
        <f t="shared" si="543"/>
        <v>0</v>
      </c>
      <c r="L1757" s="252"/>
      <c r="M1757" s="252"/>
      <c r="N1757" s="252"/>
      <c r="O1757" s="147">
        <v>0</v>
      </c>
      <c r="P1757" s="147">
        <v>0</v>
      </c>
      <c r="Q1757" s="137">
        <f t="shared" si="544"/>
        <v>0</v>
      </c>
      <c r="R1757" s="80">
        <f t="shared" si="545"/>
        <v>0</v>
      </c>
      <c r="S1757" s="147">
        <v>0</v>
      </c>
      <c r="T1757" s="121"/>
      <c r="U1757" s="263">
        <f>IFERROR(VLOOKUP(B1757,คำนวณตกเบิกวิทยฐานะ!$B$9:$P$1008,14,FALSE),0)</f>
        <v>0</v>
      </c>
      <c r="V1757" s="263">
        <f>IFERROR(VLOOKUP(B1757,คำนวณตกเบิกวิทยฐานะ!$B$9:$P$1008,15,FALSE),0)</f>
        <v>0</v>
      </c>
      <c r="W1757" s="264">
        <f t="shared" si="546"/>
        <v>0</v>
      </c>
      <c r="X1757" s="119" t="s">
        <v>169</v>
      </c>
      <c r="Y1757" s="209" t="s">
        <v>169</v>
      </c>
      <c r="Z1757" s="258"/>
      <c r="AA1757" s="253">
        <f t="shared" si="547"/>
        <v>0</v>
      </c>
      <c r="AB1757" s="253">
        <f t="shared" si="548"/>
        <v>0</v>
      </c>
      <c r="AC1757" s="253">
        <f t="shared" si="557"/>
        <v>0</v>
      </c>
      <c r="AD1757" s="253">
        <f t="shared" si="549"/>
        <v>0</v>
      </c>
      <c r="AE1757" s="268">
        <f t="shared" si="558"/>
        <v>0</v>
      </c>
      <c r="AF1757" s="269">
        <f t="shared" si="550"/>
        <v>0</v>
      </c>
      <c r="AG1757" s="270">
        <f t="shared" si="551"/>
        <v>0</v>
      </c>
      <c r="AH1757" s="121"/>
      <c r="AI1757" s="252"/>
      <c r="AJ1757" s="295"/>
      <c r="AK1757" s="301">
        <f t="shared" si="552"/>
        <v>0</v>
      </c>
      <c r="AL1757" s="119" t="s">
        <v>169</v>
      </c>
      <c r="AM1757" s="123" t="s">
        <v>169</v>
      </c>
      <c r="AN1757" s="122"/>
      <c r="AO1757" s="119" t="s">
        <v>169</v>
      </c>
      <c r="AP1757" s="123" t="s">
        <v>169</v>
      </c>
      <c r="AQ1757" s="124"/>
      <c r="AR1757" s="119" t="s">
        <v>169</v>
      </c>
      <c r="AS1757" s="123" t="s">
        <v>169</v>
      </c>
      <c r="AT1757" s="122"/>
      <c r="AU1757" s="280">
        <f t="shared" si="553"/>
        <v>0</v>
      </c>
      <c r="AV1757" s="281">
        <f t="shared" si="554"/>
        <v>0</v>
      </c>
      <c r="AW1757" s="291">
        <f t="shared" si="555"/>
        <v>0</v>
      </c>
      <c r="AX1757" s="283">
        <f t="shared" si="556"/>
        <v>0</v>
      </c>
    </row>
    <row r="1758" spans="1:50" ht="26.45" customHeight="1">
      <c r="A1758" s="117"/>
      <c r="B1758" s="245"/>
      <c r="C1758" s="136"/>
      <c r="D1758" s="208" t="str">
        <f t="shared" si="540"/>
        <v/>
      </c>
      <c r="E1758" s="129" t="s">
        <v>169</v>
      </c>
      <c r="F1758" s="209" t="s">
        <v>169</v>
      </c>
      <c r="G1758" s="135"/>
      <c r="H1758" s="258"/>
      <c r="I1758" s="259">
        <f t="shared" si="541"/>
        <v>0</v>
      </c>
      <c r="J1758" s="259">
        <f t="shared" si="542"/>
        <v>0</v>
      </c>
      <c r="K1758" s="259">
        <f t="shared" si="543"/>
        <v>0</v>
      </c>
      <c r="L1758" s="252"/>
      <c r="M1758" s="252"/>
      <c r="N1758" s="252"/>
      <c r="O1758" s="147">
        <v>0</v>
      </c>
      <c r="P1758" s="147">
        <v>0</v>
      </c>
      <c r="Q1758" s="137">
        <f t="shared" si="544"/>
        <v>0</v>
      </c>
      <c r="R1758" s="80">
        <f t="shared" si="545"/>
        <v>0</v>
      </c>
      <c r="S1758" s="147">
        <v>0</v>
      </c>
      <c r="T1758" s="121"/>
      <c r="U1758" s="263">
        <f>IFERROR(VLOOKUP(B1758,คำนวณตกเบิกวิทยฐานะ!$B$9:$P$1008,14,FALSE),0)</f>
        <v>0</v>
      </c>
      <c r="V1758" s="263">
        <f>IFERROR(VLOOKUP(B1758,คำนวณตกเบิกวิทยฐานะ!$B$9:$P$1008,15,FALSE),0)</f>
        <v>0</v>
      </c>
      <c r="W1758" s="264">
        <f t="shared" si="546"/>
        <v>0</v>
      </c>
      <c r="X1758" s="119" t="s">
        <v>169</v>
      </c>
      <c r="Y1758" s="209" t="s">
        <v>169</v>
      </c>
      <c r="Z1758" s="258"/>
      <c r="AA1758" s="253">
        <f t="shared" si="547"/>
        <v>0</v>
      </c>
      <c r="AB1758" s="253">
        <f t="shared" si="548"/>
        <v>0</v>
      </c>
      <c r="AC1758" s="253">
        <f t="shared" si="557"/>
        <v>0</v>
      </c>
      <c r="AD1758" s="253">
        <f t="shared" si="549"/>
        <v>0</v>
      </c>
      <c r="AE1758" s="268">
        <f t="shared" si="558"/>
        <v>0</v>
      </c>
      <c r="AF1758" s="269">
        <f t="shared" si="550"/>
        <v>0</v>
      </c>
      <c r="AG1758" s="270">
        <f t="shared" si="551"/>
        <v>0</v>
      </c>
      <c r="AH1758" s="121"/>
      <c r="AI1758" s="252"/>
      <c r="AJ1758" s="295"/>
      <c r="AK1758" s="301">
        <f t="shared" si="552"/>
        <v>0</v>
      </c>
      <c r="AL1758" s="119" t="s">
        <v>169</v>
      </c>
      <c r="AM1758" s="123" t="s">
        <v>169</v>
      </c>
      <c r="AN1758" s="122"/>
      <c r="AO1758" s="119" t="s">
        <v>169</v>
      </c>
      <c r="AP1758" s="123" t="s">
        <v>169</v>
      </c>
      <c r="AQ1758" s="124"/>
      <c r="AR1758" s="119" t="s">
        <v>169</v>
      </c>
      <c r="AS1758" s="123" t="s">
        <v>169</v>
      </c>
      <c r="AT1758" s="122"/>
      <c r="AU1758" s="280">
        <f t="shared" si="553"/>
        <v>0</v>
      </c>
      <c r="AV1758" s="281">
        <f t="shared" si="554"/>
        <v>0</v>
      </c>
      <c r="AW1758" s="291">
        <f t="shared" si="555"/>
        <v>0</v>
      </c>
      <c r="AX1758" s="283">
        <f t="shared" si="556"/>
        <v>0</v>
      </c>
    </row>
    <row r="1759" spans="1:50" ht="26.45" customHeight="1">
      <c r="A1759" s="117"/>
      <c r="B1759" s="245"/>
      <c r="C1759" s="136"/>
      <c r="D1759" s="208" t="str">
        <f t="shared" si="540"/>
        <v/>
      </c>
      <c r="E1759" s="129" t="s">
        <v>169</v>
      </c>
      <c r="F1759" s="209" t="s">
        <v>169</v>
      </c>
      <c r="G1759" s="135"/>
      <c r="H1759" s="258"/>
      <c r="I1759" s="259">
        <f t="shared" si="541"/>
        <v>0</v>
      </c>
      <c r="J1759" s="259">
        <f t="shared" si="542"/>
        <v>0</v>
      </c>
      <c r="K1759" s="259">
        <f t="shared" si="543"/>
        <v>0</v>
      </c>
      <c r="L1759" s="252"/>
      <c r="M1759" s="252"/>
      <c r="N1759" s="252"/>
      <c r="O1759" s="147">
        <v>0</v>
      </c>
      <c r="P1759" s="147">
        <v>0</v>
      </c>
      <c r="Q1759" s="137">
        <f t="shared" si="544"/>
        <v>0</v>
      </c>
      <c r="R1759" s="80">
        <f t="shared" si="545"/>
        <v>0</v>
      </c>
      <c r="S1759" s="147">
        <v>0</v>
      </c>
      <c r="T1759" s="121"/>
      <c r="U1759" s="263">
        <f>IFERROR(VLOOKUP(B1759,คำนวณตกเบิกวิทยฐานะ!$B$9:$P$1008,14,FALSE),0)</f>
        <v>0</v>
      </c>
      <c r="V1759" s="263">
        <f>IFERROR(VLOOKUP(B1759,คำนวณตกเบิกวิทยฐานะ!$B$9:$P$1008,15,FALSE),0)</f>
        <v>0</v>
      </c>
      <c r="W1759" s="264">
        <f t="shared" si="546"/>
        <v>0</v>
      </c>
      <c r="X1759" s="119" t="s">
        <v>169</v>
      </c>
      <c r="Y1759" s="209" t="s">
        <v>169</v>
      </c>
      <c r="Z1759" s="258"/>
      <c r="AA1759" s="253">
        <f t="shared" si="547"/>
        <v>0</v>
      </c>
      <c r="AB1759" s="253">
        <f t="shared" si="548"/>
        <v>0</v>
      </c>
      <c r="AC1759" s="253">
        <f t="shared" si="557"/>
        <v>0</v>
      </c>
      <c r="AD1759" s="253">
        <f t="shared" si="549"/>
        <v>0</v>
      </c>
      <c r="AE1759" s="268">
        <f t="shared" si="558"/>
        <v>0</v>
      </c>
      <c r="AF1759" s="269">
        <f t="shared" si="550"/>
        <v>0</v>
      </c>
      <c r="AG1759" s="270">
        <f t="shared" si="551"/>
        <v>0</v>
      </c>
      <c r="AH1759" s="121"/>
      <c r="AI1759" s="252"/>
      <c r="AJ1759" s="295"/>
      <c r="AK1759" s="301">
        <f t="shared" si="552"/>
        <v>0</v>
      </c>
      <c r="AL1759" s="119" t="s">
        <v>169</v>
      </c>
      <c r="AM1759" s="123" t="s">
        <v>169</v>
      </c>
      <c r="AN1759" s="122"/>
      <c r="AO1759" s="119" t="s">
        <v>169</v>
      </c>
      <c r="AP1759" s="123" t="s">
        <v>169</v>
      </c>
      <c r="AQ1759" s="124"/>
      <c r="AR1759" s="119" t="s">
        <v>169</v>
      </c>
      <c r="AS1759" s="123" t="s">
        <v>169</v>
      </c>
      <c r="AT1759" s="122"/>
      <c r="AU1759" s="280">
        <f t="shared" si="553"/>
        <v>0</v>
      </c>
      <c r="AV1759" s="281">
        <f t="shared" si="554"/>
        <v>0</v>
      </c>
      <c r="AW1759" s="291">
        <f t="shared" si="555"/>
        <v>0</v>
      </c>
      <c r="AX1759" s="283">
        <f t="shared" si="556"/>
        <v>0</v>
      </c>
    </row>
    <row r="1760" spans="1:50" ht="26.45" customHeight="1">
      <c r="A1760" s="117"/>
      <c r="B1760" s="245"/>
      <c r="C1760" s="136"/>
      <c r="D1760" s="208" t="str">
        <f t="shared" si="540"/>
        <v/>
      </c>
      <c r="E1760" s="129" t="s">
        <v>169</v>
      </c>
      <c r="F1760" s="209" t="s">
        <v>169</v>
      </c>
      <c r="G1760" s="135"/>
      <c r="H1760" s="258"/>
      <c r="I1760" s="259">
        <f t="shared" si="541"/>
        <v>0</v>
      </c>
      <c r="J1760" s="259">
        <f t="shared" si="542"/>
        <v>0</v>
      </c>
      <c r="K1760" s="259">
        <f t="shared" si="543"/>
        <v>0</v>
      </c>
      <c r="L1760" s="252"/>
      <c r="M1760" s="252"/>
      <c r="N1760" s="252"/>
      <c r="O1760" s="147">
        <v>0</v>
      </c>
      <c r="P1760" s="147">
        <v>0</v>
      </c>
      <c r="Q1760" s="137">
        <f t="shared" si="544"/>
        <v>0</v>
      </c>
      <c r="R1760" s="80">
        <f t="shared" si="545"/>
        <v>0</v>
      </c>
      <c r="S1760" s="147">
        <v>0</v>
      </c>
      <c r="T1760" s="121"/>
      <c r="U1760" s="263">
        <f>IFERROR(VLOOKUP(B1760,คำนวณตกเบิกวิทยฐานะ!$B$9:$P$1008,14,FALSE),0)</f>
        <v>0</v>
      </c>
      <c r="V1760" s="263">
        <f>IFERROR(VLOOKUP(B1760,คำนวณตกเบิกวิทยฐานะ!$B$9:$P$1008,15,FALSE),0)</f>
        <v>0</v>
      </c>
      <c r="W1760" s="264">
        <f t="shared" si="546"/>
        <v>0</v>
      </c>
      <c r="X1760" s="119" t="s">
        <v>169</v>
      </c>
      <c r="Y1760" s="209" t="s">
        <v>169</v>
      </c>
      <c r="Z1760" s="258"/>
      <c r="AA1760" s="253">
        <f t="shared" si="547"/>
        <v>0</v>
      </c>
      <c r="AB1760" s="253">
        <f t="shared" si="548"/>
        <v>0</v>
      </c>
      <c r="AC1760" s="253">
        <f t="shared" si="557"/>
        <v>0</v>
      </c>
      <c r="AD1760" s="253">
        <f t="shared" si="549"/>
        <v>0</v>
      </c>
      <c r="AE1760" s="268">
        <f t="shared" si="558"/>
        <v>0</v>
      </c>
      <c r="AF1760" s="269">
        <f t="shared" si="550"/>
        <v>0</v>
      </c>
      <c r="AG1760" s="270">
        <f t="shared" si="551"/>
        <v>0</v>
      </c>
      <c r="AH1760" s="121"/>
      <c r="AI1760" s="252"/>
      <c r="AJ1760" s="295"/>
      <c r="AK1760" s="301">
        <f t="shared" si="552"/>
        <v>0</v>
      </c>
      <c r="AL1760" s="119" t="s">
        <v>169</v>
      </c>
      <c r="AM1760" s="123" t="s">
        <v>169</v>
      </c>
      <c r="AN1760" s="122"/>
      <c r="AO1760" s="119" t="s">
        <v>169</v>
      </c>
      <c r="AP1760" s="123" t="s">
        <v>169</v>
      </c>
      <c r="AQ1760" s="124"/>
      <c r="AR1760" s="119" t="s">
        <v>169</v>
      </c>
      <c r="AS1760" s="123" t="s">
        <v>169</v>
      </c>
      <c r="AT1760" s="122"/>
      <c r="AU1760" s="280">
        <f t="shared" si="553"/>
        <v>0</v>
      </c>
      <c r="AV1760" s="281">
        <f t="shared" si="554"/>
        <v>0</v>
      </c>
      <c r="AW1760" s="291">
        <f t="shared" si="555"/>
        <v>0</v>
      </c>
      <c r="AX1760" s="283">
        <f t="shared" si="556"/>
        <v>0</v>
      </c>
    </row>
    <row r="1761" spans="1:50" ht="26.45" customHeight="1">
      <c r="A1761" s="117"/>
      <c r="B1761" s="245"/>
      <c r="C1761" s="136"/>
      <c r="D1761" s="208" t="str">
        <f t="shared" si="540"/>
        <v/>
      </c>
      <c r="E1761" s="129" t="s">
        <v>169</v>
      </c>
      <c r="F1761" s="209" t="s">
        <v>169</v>
      </c>
      <c r="G1761" s="135"/>
      <c r="H1761" s="258"/>
      <c r="I1761" s="259">
        <f t="shared" si="541"/>
        <v>0</v>
      </c>
      <c r="J1761" s="259">
        <f t="shared" si="542"/>
        <v>0</v>
      </c>
      <c r="K1761" s="259">
        <f t="shared" si="543"/>
        <v>0</v>
      </c>
      <c r="L1761" s="252"/>
      <c r="M1761" s="252"/>
      <c r="N1761" s="252"/>
      <c r="O1761" s="147">
        <v>0</v>
      </c>
      <c r="P1761" s="147">
        <v>0</v>
      </c>
      <c r="Q1761" s="137">
        <f t="shared" si="544"/>
        <v>0</v>
      </c>
      <c r="R1761" s="80">
        <f t="shared" si="545"/>
        <v>0</v>
      </c>
      <c r="S1761" s="147">
        <v>0</v>
      </c>
      <c r="T1761" s="121"/>
      <c r="U1761" s="263">
        <f>IFERROR(VLOOKUP(B1761,คำนวณตกเบิกวิทยฐานะ!$B$9:$P$1008,14,FALSE),0)</f>
        <v>0</v>
      </c>
      <c r="V1761" s="263">
        <f>IFERROR(VLOOKUP(B1761,คำนวณตกเบิกวิทยฐานะ!$B$9:$P$1008,15,FALSE),0)</f>
        <v>0</v>
      </c>
      <c r="W1761" s="264">
        <f t="shared" si="546"/>
        <v>0</v>
      </c>
      <c r="X1761" s="119" t="s">
        <v>169</v>
      </c>
      <c r="Y1761" s="209" t="s">
        <v>169</v>
      </c>
      <c r="Z1761" s="258"/>
      <c r="AA1761" s="253">
        <f t="shared" si="547"/>
        <v>0</v>
      </c>
      <c r="AB1761" s="253">
        <f t="shared" si="548"/>
        <v>0</v>
      </c>
      <c r="AC1761" s="253">
        <f t="shared" si="557"/>
        <v>0</v>
      </c>
      <c r="AD1761" s="253">
        <f t="shared" si="549"/>
        <v>0</v>
      </c>
      <c r="AE1761" s="268">
        <f t="shared" si="558"/>
        <v>0</v>
      </c>
      <c r="AF1761" s="269">
        <f t="shared" si="550"/>
        <v>0</v>
      </c>
      <c r="AG1761" s="270">
        <f t="shared" si="551"/>
        <v>0</v>
      </c>
      <c r="AH1761" s="121"/>
      <c r="AI1761" s="252"/>
      <c r="AJ1761" s="295"/>
      <c r="AK1761" s="301">
        <f t="shared" si="552"/>
        <v>0</v>
      </c>
      <c r="AL1761" s="119" t="s">
        <v>169</v>
      </c>
      <c r="AM1761" s="123" t="s">
        <v>169</v>
      </c>
      <c r="AN1761" s="122"/>
      <c r="AO1761" s="119" t="s">
        <v>169</v>
      </c>
      <c r="AP1761" s="123" t="s">
        <v>169</v>
      </c>
      <c r="AQ1761" s="124"/>
      <c r="AR1761" s="119" t="s">
        <v>169</v>
      </c>
      <c r="AS1761" s="123" t="s">
        <v>169</v>
      </c>
      <c r="AT1761" s="122"/>
      <c r="AU1761" s="280">
        <f t="shared" si="553"/>
        <v>0</v>
      </c>
      <c r="AV1761" s="281">
        <f t="shared" si="554"/>
        <v>0</v>
      </c>
      <c r="AW1761" s="291">
        <f t="shared" si="555"/>
        <v>0</v>
      </c>
      <c r="AX1761" s="283">
        <f t="shared" si="556"/>
        <v>0</v>
      </c>
    </row>
    <row r="1762" spans="1:50" ht="26.45" customHeight="1">
      <c r="A1762" s="117"/>
      <c r="B1762" s="245"/>
      <c r="C1762" s="136"/>
      <c r="D1762" s="208" t="str">
        <f t="shared" si="540"/>
        <v/>
      </c>
      <c r="E1762" s="129" t="s">
        <v>169</v>
      </c>
      <c r="F1762" s="209" t="s">
        <v>169</v>
      </c>
      <c r="G1762" s="135"/>
      <c r="H1762" s="258"/>
      <c r="I1762" s="259">
        <f t="shared" si="541"/>
        <v>0</v>
      </c>
      <c r="J1762" s="259">
        <f t="shared" si="542"/>
        <v>0</v>
      </c>
      <c r="K1762" s="259">
        <f t="shared" si="543"/>
        <v>0</v>
      </c>
      <c r="L1762" s="252"/>
      <c r="M1762" s="252"/>
      <c r="N1762" s="252"/>
      <c r="O1762" s="147">
        <v>0</v>
      </c>
      <c r="P1762" s="147">
        <v>0</v>
      </c>
      <c r="Q1762" s="137">
        <f t="shared" si="544"/>
        <v>0</v>
      </c>
      <c r="R1762" s="80">
        <f t="shared" si="545"/>
        <v>0</v>
      </c>
      <c r="S1762" s="147">
        <v>0</v>
      </c>
      <c r="T1762" s="121"/>
      <c r="U1762" s="263">
        <f>IFERROR(VLOOKUP(B1762,คำนวณตกเบิกวิทยฐานะ!$B$9:$P$1008,14,FALSE),0)</f>
        <v>0</v>
      </c>
      <c r="V1762" s="263">
        <f>IFERROR(VLOOKUP(B1762,คำนวณตกเบิกวิทยฐานะ!$B$9:$P$1008,15,FALSE),0)</f>
        <v>0</v>
      </c>
      <c r="W1762" s="264">
        <f t="shared" si="546"/>
        <v>0</v>
      </c>
      <c r="X1762" s="119" t="s">
        <v>169</v>
      </c>
      <c r="Y1762" s="209" t="s">
        <v>169</v>
      </c>
      <c r="Z1762" s="258"/>
      <c r="AA1762" s="253">
        <f t="shared" si="547"/>
        <v>0</v>
      </c>
      <c r="AB1762" s="253">
        <f t="shared" si="548"/>
        <v>0</v>
      </c>
      <c r="AC1762" s="253">
        <f t="shared" si="557"/>
        <v>0</v>
      </c>
      <c r="AD1762" s="253">
        <f t="shared" si="549"/>
        <v>0</v>
      </c>
      <c r="AE1762" s="268">
        <f t="shared" si="558"/>
        <v>0</v>
      </c>
      <c r="AF1762" s="269">
        <f t="shared" si="550"/>
        <v>0</v>
      </c>
      <c r="AG1762" s="270">
        <f t="shared" si="551"/>
        <v>0</v>
      </c>
      <c r="AH1762" s="121"/>
      <c r="AI1762" s="252"/>
      <c r="AJ1762" s="295"/>
      <c r="AK1762" s="301">
        <f t="shared" si="552"/>
        <v>0</v>
      </c>
      <c r="AL1762" s="119" t="s">
        <v>169</v>
      </c>
      <c r="AM1762" s="123" t="s">
        <v>169</v>
      </c>
      <c r="AN1762" s="122"/>
      <c r="AO1762" s="119" t="s">
        <v>169</v>
      </c>
      <c r="AP1762" s="123" t="s">
        <v>169</v>
      </c>
      <c r="AQ1762" s="124"/>
      <c r="AR1762" s="119" t="s">
        <v>169</v>
      </c>
      <c r="AS1762" s="123" t="s">
        <v>169</v>
      </c>
      <c r="AT1762" s="122"/>
      <c r="AU1762" s="280">
        <f t="shared" si="553"/>
        <v>0</v>
      </c>
      <c r="AV1762" s="281">
        <f t="shared" si="554"/>
        <v>0</v>
      </c>
      <c r="AW1762" s="291">
        <f t="shared" si="555"/>
        <v>0</v>
      </c>
      <c r="AX1762" s="283">
        <f t="shared" si="556"/>
        <v>0</v>
      </c>
    </row>
    <row r="1763" spans="1:50" ht="26.45" customHeight="1">
      <c r="A1763" s="117"/>
      <c r="B1763" s="245"/>
      <c r="C1763" s="136"/>
      <c r="D1763" s="208" t="str">
        <f t="shared" si="540"/>
        <v/>
      </c>
      <c r="E1763" s="129" t="s">
        <v>169</v>
      </c>
      <c r="F1763" s="209" t="s">
        <v>169</v>
      </c>
      <c r="G1763" s="135"/>
      <c r="H1763" s="258"/>
      <c r="I1763" s="259">
        <f t="shared" si="541"/>
        <v>0</v>
      </c>
      <c r="J1763" s="259">
        <f t="shared" si="542"/>
        <v>0</v>
      </c>
      <c r="K1763" s="259">
        <f t="shared" si="543"/>
        <v>0</v>
      </c>
      <c r="L1763" s="252"/>
      <c r="M1763" s="252"/>
      <c r="N1763" s="252"/>
      <c r="O1763" s="147">
        <v>0</v>
      </c>
      <c r="P1763" s="147">
        <v>0</v>
      </c>
      <c r="Q1763" s="137">
        <f t="shared" si="544"/>
        <v>0</v>
      </c>
      <c r="R1763" s="80">
        <f t="shared" si="545"/>
        <v>0</v>
      </c>
      <c r="S1763" s="147">
        <v>0</v>
      </c>
      <c r="T1763" s="121"/>
      <c r="U1763" s="263">
        <f>IFERROR(VLOOKUP(B1763,คำนวณตกเบิกวิทยฐานะ!$B$9:$P$1008,14,FALSE),0)</f>
        <v>0</v>
      </c>
      <c r="V1763" s="263">
        <f>IFERROR(VLOOKUP(B1763,คำนวณตกเบิกวิทยฐานะ!$B$9:$P$1008,15,FALSE),0)</f>
        <v>0</v>
      </c>
      <c r="W1763" s="264">
        <f t="shared" si="546"/>
        <v>0</v>
      </c>
      <c r="X1763" s="119" t="s">
        <v>169</v>
      </c>
      <c r="Y1763" s="209" t="s">
        <v>169</v>
      </c>
      <c r="Z1763" s="258"/>
      <c r="AA1763" s="253">
        <f t="shared" si="547"/>
        <v>0</v>
      </c>
      <c r="AB1763" s="253">
        <f t="shared" si="548"/>
        <v>0</v>
      </c>
      <c r="AC1763" s="253">
        <f t="shared" si="557"/>
        <v>0</v>
      </c>
      <c r="AD1763" s="253">
        <f t="shared" si="549"/>
        <v>0</v>
      </c>
      <c r="AE1763" s="268">
        <f t="shared" si="558"/>
        <v>0</v>
      </c>
      <c r="AF1763" s="269">
        <f t="shared" si="550"/>
        <v>0</v>
      </c>
      <c r="AG1763" s="270">
        <f t="shared" si="551"/>
        <v>0</v>
      </c>
      <c r="AH1763" s="121"/>
      <c r="AI1763" s="252"/>
      <c r="AJ1763" s="295"/>
      <c r="AK1763" s="301">
        <f t="shared" si="552"/>
        <v>0</v>
      </c>
      <c r="AL1763" s="119" t="s">
        <v>169</v>
      </c>
      <c r="AM1763" s="123" t="s">
        <v>169</v>
      </c>
      <c r="AN1763" s="122"/>
      <c r="AO1763" s="119" t="s">
        <v>169</v>
      </c>
      <c r="AP1763" s="123" t="s">
        <v>169</v>
      </c>
      <c r="AQ1763" s="124"/>
      <c r="AR1763" s="119" t="s">
        <v>169</v>
      </c>
      <c r="AS1763" s="123" t="s">
        <v>169</v>
      </c>
      <c r="AT1763" s="122"/>
      <c r="AU1763" s="280">
        <f t="shared" si="553"/>
        <v>0</v>
      </c>
      <c r="AV1763" s="281">
        <f t="shared" si="554"/>
        <v>0</v>
      </c>
      <c r="AW1763" s="291">
        <f t="shared" si="555"/>
        <v>0</v>
      </c>
      <c r="AX1763" s="283">
        <f t="shared" si="556"/>
        <v>0</v>
      </c>
    </row>
    <row r="1764" spans="1:50" ht="26.45" customHeight="1">
      <c r="A1764" s="117"/>
      <c r="B1764" s="245"/>
      <c r="C1764" s="136"/>
      <c r="D1764" s="208" t="str">
        <f t="shared" si="540"/>
        <v/>
      </c>
      <c r="E1764" s="129" t="s">
        <v>169</v>
      </c>
      <c r="F1764" s="209" t="s">
        <v>169</v>
      </c>
      <c r="G1764" s="135"/>
      <c r="H1764" s="258"/>
      <c r="I1764" s="259">
        <f t="shared" si="541"/>
        <v>0</v>
      </c>
      <c r="J1764" s="259">
        <f t="shared" si="542"/>
        <v>0</v>
      </c>
      <c r="K1764" s="259">
        <f t="shared" si="543"/>
        <v>0</v>
      </c>
      <c r="L1764" s="252"/>
      <c r="M1764" s="252"/>
      <c r="N1764" s="252"/>
      <c r="O1764" s="147">
        <v>0</v>
      </c>
      <c r="P1764" s="147">
        <v>0</v>
      </c>
      <c r="Q1764" s="137">
        <f t="shared" si="544"/>
        <v>0</v>
      </c>
      <c r="R1764" s="80">
        <f t="shared" si="545"/>
        <v>0</v>
      </c>
      <c r="S1764" s="147">
        <v>0</v>
      </c>
      <c r="T1764" s="121"/>
      <c r="U1764" s="263">
        <f>IFERROR(VLOOKUP(B1764,คำนวณตกเบิกวิทยฐานะ!$B$9:$P$1008,14,FALSE),0)</f>
        <v>0</v>
      </c>
      <c r="V1764" s="263">
        <f>IFERROR(VLOOKUP(B1764,คำนวณตกเบิกวิทยฐานะ!$B$9:$P$1008,15,FALSE),0)</f>
        <v>0</v>
      </c>
      <c r="W1764" s="264">
        <f t="shared" si="546"/>
        <v>0</v>
      </c>
      <c r="X1764" s="119" t="s">
        <v>169</v>
      </c>
      <c r="Y1764" s="209" t="s">
        <v>169</v>
      </c>
      <c r="Z1764" s="258"/>
      <c r="AA1764" s="253">
        <f t="shared" si="547"/>
        <v>0</v>
      </c>
      <c r="AB1764" s="253">
        <f t="shared" si="548"/>
        <v>0</v>
      </c>
      <c r="AC1764" s="253">
        <f t="shared" si="557"/>
        <v>0</v>
      </c>
      <c r="AD1764" s="253">
        <f t="shared" si="549"/>
        <v>0</v>
      </c>
      <c r="AE1764" s="268">
        <f t="shared" si="558"/>
        <v>0</v>
      </c>
      <c r="AF1764" s="269">
        <f t="shared" si="550"/>
        <v>0</v>
      </c>
      <c r="AG1764" s="270">
        <f t="shared" si="551"/>
        <v>0</v>
      </c>
      <c r="AH1764" s="121"/>
      <c r="AI1764" s="252"/>
      <c r="AJ1764" s="295"/>
      <c r="AK1764" s="301">
        <f t="shared" si="552"/>
        <v>0</v>
      </c>
      <c r="AL1764" s="119" t="s">
        <v>169</v>
      </c>
      <c r="AM1764" s="123" t="s">
        <v>169</v>
      </c>
      <c r="AN1764" s="122"/>
      <c r="AO1764" s="119" t="s">
        <v>169</v>
      </c>
      <c r="AP1764" s="123" t="s">
        <v>169</v>
      </c>
      <c r="AQ1764" s="124"/>
      <c r="AR1764" s="119" t="s">
        <v>169</v>
      </c>
      <c r="AS1764" s="123" t="s">
        <v>169</v>
      </c>
      <c r="AT1764" s="122"/>
      <c r="AU1764" s="280">
        <f t="shared" si="553"/>
        <v>0</v>
      </c>
      <c r="AV1764" s="281">
        <f t="shared" si="554"/>
        <v>0</v>
      </c>
      <c r="AW1764" s="291">
        <f t="shared" si="555"/>
        <v>0</v>
      </c>
      <c r="AX1764" s="283">
        <f t="shared" si="556"/>
        <v>0</v>
      </c>
    </row>
    <row r="1765" spans="1:50" ht="26.45" customHeight="1">
      <c r="A1765" s="117"/>
      <c r="B1765" s="245"/>
      <c r="C1765" s="136"/>
      <c r="D1765" s="208" t="str">
        <f t="shared" si="540"/>
        <v/>
      </c>
      <c r="E1765" s="129" t="s">
        <v>169</v>
      </c>
      <c r="F1765" s="209" t="s">
        <v>169</v>
      </c>
      <c r="G1765" s="135"/>
      <c r="H1765" s="258"/>
      <c r="I1765" s="259">
        <f t="shared" si="541"/>
        <v>0</v>
      </c>
      <c r="J1765" s="259">
        <f t="shared" si="542"/>
        <v>0</v>
      </c>
      <c r="K1765" s="259">
        <f t="shared" si="543"/>
        <v>0</v>
      </c>
      <c r="L1765" s="252"/>
      <c r="M1765" s="252"/>
      <c r="N1765" s="252"/>
      <c r="O1765" s="147">
        <v>0</v>
      </c>
      <c r="P1765" s="147">
        <v>0</v>
      </c>
      <c r="Q1765" s="137">
        <f t="shared" si="544"/>
        <v>0</v>
      </c>
      <c r="R1765" s="80">
        <f t="shared" si="545"/>
        <v>0</v>
      </c>
      <c r="S1765" s="147">
        <v>0</v>
      </c>
      <c r="T1765" s="121"/>
      <c r="U1765" s="263">
        <f>IFERROR(VLOOKUP(B1765,คำนวณตกเบิกวิทยฐานะ!$B$9:$P$1008,14,FALSE),0)</f>
        <v>0</v>
      </c>
      <c r="V1765" s="263">
        <f>IFERROR(VLOOKUP(B1765,คำนวณตกเบิกวิทยฐานะ!$B$9:$P$1008,15,FALSE),0)</f>
        <v>0</v>
      </c>
      <c r="W1765" s="264">
        <f t="shared" si="546"/>
        <v>0</v>
      </c>
      <c r="X1765" s="119" t="s">
        <v>169</v>
      </c>
      <c r="Y1765" s="209" t="s">
        <v>169</v>
      </c>
      <c r="Z1765" s="258"/>
      <c r="AA1765" s="253">
        <f t="shared" si="547"/>
        <v>0</v>
      </c>
      <c r="AB1765" s="253">
        <f t="shared" si="548"/>
        <v>0</v>
      </c>
      <c r="AC1765" s="253">
        <f t="shared" si="557"/>
        <v>0</v>
      </c>
      <c r="AD1765" s="253">
        <f t="shared" si="549"/>
        <v>0</v>
      </c>
      <c r="AE1765" s="268">
        <f t="shared" si="558"/>
        <v>0</v>
      </c>
      <c r="AF1765" s="269">
        <f t="shared" si="550"/>
        <v>0</v>
      </c>
      <c r="AG1765" s="270">
        <f t="shared" si="551"/>
        <v>0</v>
      </c>
      <c r="AH1765" s="121"/>
      <c r="AI1765" s="252"/>
      <c r="AJ1765" s="295"/>
      <c r="AK1765" s="301">
        <f t="shared" si="552"/>
        <v>0</v>
      </c>
      <c r="AL1765" s="119" t="s">
        <v>169</v>
      </c>
      <c r="AM1765" s="123" t="s">
        <v>169</v>
      </c>
      <c r="AN1765" s="122"/>
      <c r="AO1765" s="119" t="s">
        <v>169</v>
      </c>
      <c r="AP1765" s="123" t="s">
        <v>169</v>
      </c>
      <c r="AQ1765" s="124"/>
      <c r="AR1765" s="119" t="s">
        <v>169</v>
      </c>
      <c r="AS1765" s="123" t="s">
        <v>169</v>
      </c>
      <c r="AT1765" s="122"/>
      <c r="AU1765" s="280">
        <f t="shared" si="553"/>
        <v>0</v>
      </c>
      <c r="AV1765" s="281">
        <f t="shared" si="554"/>
        <v>0</v>
      </c>
      <c r="AW1765" s="291">
        <f t="shared" si="555"/>
        <v>0</v>
      </c>
      <c r="AX1765" s="283">
        <f t="shared" si="556"/>
        <v>0</v>
      </c>
    </row>
    <row r="1766" spans="1:50" ht="26.45" customHeight="1">
      <c r="A1766" s="117"/>
      <c r="B1766" s="245"/>
      <c r="C1766" s="136"/>
      <c r="D1766" s="208" t="str">
        <f t="shared" si="540"/>
        <v/>
      </c>
      <c r="E1766" s="129" t="s">
        <v>169</v>
      </c>
      <c r="F1766" s="209" t="s">
        <v>169</v>
      </c>
      <c r="G1766" s="135"/>
      <c r="H1766" s="258"/>
      <c r="I1766" s="259">
        <f t="shared" si="541"/>
        <v>0</v>
      </c>
      <c r="J1766" s="259">
        <f t="shared" si="542"/>
        <v>0</v>
      </c>
      <c r="K1766" s="259">
        <f t="shared" si="543"/>
        <v>0</v>
      </c>
      <c r="L1766" s="252"/>
      <c r="M1766" s="252"/>
      <c r="N1766" s="252"/>
      <c r="O1766" s="147">
        <v>0</v>
      </c>
      <c r="P1766" s="147">
        <v>0</v>
      </c>
      <c r="Q1766" s="137">
        <f t="shared" si="544"/>
        <v>0</v>
      </c>
      <c r="R1766" s="80">
        <f t="shared" si="545"/>
        <v>0</v>
      </c>
      <c r="S1766" s="147">
        <v>0</v>
      </c>
      <c r="T1766" s="121"/>
      <c r="U1766" s="263">
        <f>IFERROR(VLOOKUP(B1766,คำนวณตกเบิกวิทยฐานะ!$B$9:$P$1008,14,FALSE),0)</f>
        <v>0</v>
      </c>
      <c r="V1766" s="263">
        <f>IFERROR(VLOOKUP(B1766,คำนวณตกเบิกวิทยฐานะ!$B$9:$P$1008,15,FALSE),0)</f>
        <v>0</v>
      </c>
      <c r="W1766" s="264">
        <f t="shared" si="546"/>
        <v>0</v>
      </c>
      <c r="X1766" s="119" t="s">
        <v>169</v>
      </c>
      <c r="Y1766" s="209" t="s">
        <v>169</v>
      </c>
      <c r="Z1766" s="258"/>
      <c r="AA1766" s="253">
        <f t="shared" si="547"/>
        <v>0</v>
      </c>
      <c r="AB1766" s="253">
        <f t="shared" si="548"/>
        <v>0</v>
      </c>
      <c r="AC1766" s="253">
        <f t="shared" si="557"/>
        <v>0</v>
      </c>
      <c r="AD1766" s="253">
        <f t="shared" si="549"/>
        <v>0</v>
      </c>
      <c r="AE1766" s="268">
        <f t="shared" si="558"/>
        <v>0</v>
      </c>
      <c r="AF1766" s="269">
        <f t="shared" si="550"/>
        <v>0</v>
      </c>
      <c r="AG1766" s="270">
        <f t="shared" si="551"/>
        <v>0</v>
      </c>
      <c r="AH1766" s="121"/>
      <c r="AI1766" s="252"/>
      <c r="AJ1766" s="295"/>
      <c r="AK1766" s="301">
        <f t="shared" si="552"/>
        <v>0</v>
      </c>
      <c r="AL1766" s="119" t="s">
        <v>169</v>
      </c>
      <c r="AM1766" s="123" t="s">
        <v>169</v>
      </c>
      <c r="AN1766" s="122"/>
      <c r="AO1766" s="119" t="s">
        <v>169</v>
      </c>
      <c r="AP1766" s="123" t="s">
        <v>169</v>
      </c>
      <c r="AQ1766" s="124"/>
      <c r="AR1766" s="119" t="s">
        <v>169</v>
      </c>
      <c r="AS1766" s="123" t="s">
        <v>169</v>
      </c>
      <c r="AT1766" s="122"/>
      <c r="AU1766" s="280">
        <f t="shared" si="553"/>
        <v>0</v>
      </c>
      <c r="AV1766" s="281">
        <f t="shared" si="554"/>
        <v>0</v>
      </c>
      <c r="AW1766" s="291">
        <f t="shared" si="555"/>
        <v>0</v>
      </c>
      <c r="AX1766" s="283">
        <f t="shared" si="556"/>
        <v>0</v>
      </c>
    </row>
    <row r="1767" spans="1:50" ht="26.45" customHeight="1">
      <c r="A1767" s="117"/>
      <c r="B1767" s="245"/>
      <c r="C1767" s="136"/>
      <c r="D1767" s="208" t="str">
        <f t="shared" si="540"/>
        <v/>
      </c>
      <c r="E1767" s="129" t="s">
        <v>169</v>
      </c>
      <c r="F1767" s="209" t="s">
        <v>169</v>
      </c>
      <c r="G1767" s="135"/>
      <c r="H1767" s="258"/>
      <c r="I1767" s="259">
        <f t="shared" si="541"/>
        <v>0</v>
      </c>
      <c r="J1767" s="259">
        <f t="shared" si="542"/>
        <v>0</v>
      </c>
      <c r="K1767" s="259">
        <f t="shared" si="543"/>
        <v>0</v>
      </c>
      <c r="L1767" s="252"/>
      <c r="M1767" s="252"/>
      <c r="N1767" s="252"/>
      <c r="O1767" s="147">
        <v>0</v>
      </c>
      <c r="P1767" s="147">
        <v>0</v>
      </c>
      <c r="Q1767" s="137">
        <f t="shared" si="544"/>
        <v>0</v>
      </c>
      <c r="R1767" s="80">
        <f t="shared" si="545"/>
        <v>0</v>
      </c>
      <c r="S1767" s="147">
        <v>0</v>
      </c>
      <c r="T1767" s="121"/>
      <c r="U1767" s="263">
        <f>IFERROR(VLOOKUP(B1767,คำนวณตกเบิกวิทยฐานะ!$B$9:$P$1008,14,FALSE),0)</f>
        <v>0</v>
      </c>
      <c r="V1767" s="263">
        <f>IFERROR(VLOOKUP(B1767,คำนวณตกเบิกวิทยฐานะ!$B$9:$P$1008,15,FALSE),0)</f>
        <v>0</v>
      </c>
      <c r="W1767" s="264">
        <f t="shared" si="546"/>
        <v>0</v>
      </c>
      <c r="X1767" s="119" t="s">
        <v>169</v>
      </c>
      <c r="Y1767" s="209" t="s">
        <v>169</v>
      </c>
      <c r="Z1767" s="258"/>
      <c r="AA1767" s="253">
        <f t="shared" si="547"/>
        <v>0</v>
      </c>
      <c r="AB1767" s="253">
        <f t="shared" si="548"/>
        <v>0</v>
      </c>
      <c r="AC1767" s="253">
        <f t="shared" si="557"/>
        <v>0</v>
      </c>
      <c r="AD1767" s="253">
        <f t="shared" si="549"/>
        <v>0</v>
      </c>
      <c r="AE1767" s="268">
        <f t="shared" si="558"/>
        <v>0</v>
      </c>
      <c r="AF1767" s="269">
        <f t="shared" si="550"/>
        <v>0</v>
      </c>
      <c r="AG1767" s="270">
        <f t="shared" si="551"/>
        <v>0</v>
      </c>
      <c r="AH1767" s="121"/>
      <c r="AI1767" s="252"/>
      <c r="AJ1767" s="295"/>
      <c r="AK1767" s="301">
        <f t="shared" si="552"/>
        <v>0</v>
      </c>
      <c r="AL1767" s="119" t="s">
        <v>169</v>
      </c>
      <c r="AM1767" s="123" t="s">
        <v>169</v>
      </c>
      <c r="AN1767" s="122"/>
      <c r="AO1767" s="119" t="s">
        <v>169</v>
      </c>
      <c r="AP1767" s="123" t="s">
        <v>169</v>
      </c>
      <c r="AQ1767" s="124"/>
      <c r="AR1767" s="119" t="s">
        <v>169</v>
      </c>
      <c r="AS1767" s="123" t="s">
        <v>169</v>
      </c>
      <c r="AT1767" s="122"/>
      <c r="AU1767" s="280">
        <f t="shared" si="553"/>
        <v>0</v>
      </c>
      <c r="AV1767" s="281">
        <f t="shared" si="554"/>
        <v>0</v>
      </c>
      <c r="AW1767" s="291">
        <f t="shared" si="555"/>
        <v>0</v>
      </c>
      <c r="AX1767" s="283">
        <f t="shared" si="556"/>
        <v>0</v>
      </c>
    </row>
    <row r="1768" spans="1:50" ht="26.45" customHeight="1">
      <c r="A1768" s="117"/>
      <c r="B1768" s="245"/>
      <c r="C1768" s="136"/>
      <c r="D1768" s="208" t="str">
        <f t="shared" si="540"/>
        <v/>
      </c>
      <c r="E1768" s="129" t="s">
        <v>169</v>
      </c>
      <c r="F1768" s="209" t="s">
        <v>169</v>
      </c>
      <c r="G1768" s="135"/>
      <c r="H1768" s="258"/>
      <c r="I1768" s="259">
        <f t="shared" si="541"/>
        <v>0</v>
      </c>
      <c r="J1768" s="259">
        <f t="shared" si="542"/>
        <v>0</v>
      </c>
      <c r="K1768" s="259">
        <f t="shared" si="543"/>
        <v>0</v>
      </c>
      <c r="L1768" s="252"/>
      <c r="M1768" s="252"/>
      <c r="N1768" s="252"/>
      <c r="O1768" s="147">
        <v>0</v>
      </c>
      <c r="P1768" s="147">
        <v>0</v>
      </c>
      <c r="Q1768" s="137">
        <f t="shared" si="544"/>
        <v>0</v>
      </c>
      <c r="R1768" s="80">
        <f t="shared" si="545"/>
        <v>0</v>
      </c>
      <c r="S1768" s="147">
        <v>0</v>
      </c>
      <c r="T1768" s="121"/>
      <c r="U1768" s="263">
        <f>IFERROR(VLOOKUP(B1768,คำนวณตกเบิกวิทยฐานะ!$B$9:$P$1008,14,FALSE),0)</f>
        <v>0</v>
      </c>
      <c r="V1768" s="263">
        <f>IFERROR(VLOOKUP(B1768,คำนวณตกเบิกวิทยฐานะ!$B$9:$P$1008,15,FALSE),0)</f>
        <v>0</v>
      </c>
      <c r="W1768" s="264">
        <f t="shared" si="546"/>
        <v>0</v>
      </c>
      <c r="X1768" s="119" t="s">
        <v>169</v>
      </c>
      <c r="Y1768" s="209" t="s">
        <v>169</v>
      </c>
      <c r="Z1768" s="258"/>
      <c r="AA1768" s="253">
        <f t="shared" si="547"/>
        <v>0</v>
      </c>
      <c r="AB1768" s="253">
        <f t="shared" si="548"/>
        <v>0</v>
      </c>
      <c r="AC1768" s="253">
        <f t="shared" si="557"/>
        <v>0</v>
      </c>
      <c r="AD1768" s="253">
        <f t="shared" si="549"/>
        <v>0</v>
      </c>
      <c r="AE1768" s="268">
        <f t="shared" si="558"/>
        <v>0</v>
      </c>
      <c r="AF1768" s="269">
        <f t="shared" si="550"/>
        <v>0</v>
      </c>
      <c r="AG1768" s="270">
        <f t="shared" si="551"/>
        <v>0</v>
      </c>
      <c r="AH1768" s="121"/>
      <c r="AI1768" s="252"/>
      <c r="AJ1768" s="295"/>
      <c r="AK1768" s="301">
        <f t="shared" si="552"/>
        <v>0</v>
      </c>
      <c r="AL1768" s="119" t="s">
        <v>169</v>
      </c>
      <c r="AM1768" s="123" t="s">
        <v>169</v>
      </c>
      <c r="AN1768" s="122"/>
      <c r="AO1768" s="119" t="s">
        <v>169</v>
      </c>
      <c r="AP1768" s="123" t="s">
        <v>169</v>
      </c>
      <c r="AQ1768" s="124"/>
      <c r="AR1768" s="119" t="s">
        <v>169</v>
      </c>
      <c r="AS1768" s="123" t="s">
        <v>169</v>
      </c>
      <c r="AT1768" s="122"/>
      <c r="AU1768" s="280">
        <f t="shared" si="553"/>
        <v>0</v>
      </c>
      <c r="AV1768" s="281">
        <f t="shared" si="554"/>
        <v>0</v>
      </c>
      <c r="AW1768" s="291">
        <f t="shared" si="555"/>
        <v>0</v>
      </c>
      <c r="AX1768" s="283">
        <f t="shared" si="556"/>
        <v>0</v>
      </c>
    </row>
    <row r="1769" spans="1:50" ht="26.45" customHeight="1">
      <c r="A1769" s="117"/>
      <c r="B1769" s="245"/>
      <c r="C1769" s="136"/>
      <c r="D1769" s="208" t="str">
        <f t="shared" si="540"/>
        <v/>
      </c>
      <c r="E1769" s="129" t="s">
        <v>169</v>
      </c>
      <c r="F1769" s="209" t="s">
        <v>169</v>
      </c>
      <c r="G1769" s="135"/>
      <c r="H1769" s="258"/>
      <c r="I1769" s="259">
        <f t="shared" si="541"/>
        <v>0</v>
      </c>
      <c r="J1769" s="259">
        <f t="shared" si="542"/>
        <v>0</v>
      </c>
      <c r="K1769" s="259">
        <f t="shared" si="543"/>
        <v>0</v>
      </c>
      <c r="L1769" s="252"/>
      <c r="M1769" s="252"/>
      <c r="N1769" s="252"/>
      <c r="O1769" s="147">
        <v>0</v>
      </c>
      <c r="P1769" s="147">
        <v>0</v>
      </c>
      <c r="Q1769" s="137">
        <f t="shared" si="544"/>
        <v>0</v>
      </c>
      <c r="R1769" s="80">
        <f t="shared" si="545"/>
        <v>0</v>
      </c>
      <c r="S1769" s="147">
        <v>0</v>
      </c>
      <c r="T1769" s="121"/>
      <c r="U1769" s="263">
        <f>IFERROR(VLOOKUP(B1769,คำนวณตกเบิกวิทยฐานะ!$B$9:$P$1008,14,FALSE),0)</f>
        <v>0</v>
      </c>
      <c r="V1769" s="263">
        <f>IFERROR(VLOOKUP(B1769,คำนวณตกเบิกวิทยฐานะ!$B$9:$P$1008,15,FALSE),0)</f>
        <v>0</v>
      </c>
      <c r="W1769" s="264">
        <f t="shared" si="546"/>
        <v>0</v>
      </c>
      <c r="X1769" s="119" t="s">
        <v>169</v>
      </c>
      <c r="Y1769" s="209" t="s">
        <v>169</v>
      </c>
      <c r="Z1769" s="258"/>
      <c r="AA1769" s="253">
        <f t="shared" si="547"/>
        <v>0</v>
      </c>
      <c r="AB1769" s="253">
        <f t="shared" si="548"/>
        <v>0</v>
      </c>
      <c r="AC1769" s="253">
        <f t="shared" si="557"/>
        <v>0</v>
      </c>
      <c r="AD1769" s="253">
        <f t="shared" si="549"/>
        <v>0</v>
      </c>
      <c r="AE1769" s="268">
        <f t="shared" si="558"/>
        <v>0</v>
      </c>
      <c r="AF1769" s="269">
        <f t="shared" si="550"/>
        <v>0</v>
      </c>
      <c r="AG1769" s="270">
        <f t="shared" si="551"/>
        <v>0</v>
      </c>
      <c r="AH1769" s="121"/>
      <c r="AI1769" s="252"/>
      <c r="AJ1769" s="295"/>
      <c r="AK1769" s="301">
        <f t="shared" si="552"/>
        <v>0</v>
      </c>
      <c r="AL1769" s="119" t="s">
        <v>169</v>
      </c>
      <c r="AM1769" s="123" t="s">
        <v>169</v>
      </c>
      <c r="AN1769" s="122"/>
      <c r="AO1769" s="119" t="s">
        <v>169</v>
      </c>
      <c r="AP1769" s="123" t="s">
        <v>169</v>
      </c>
      <c r="AQ1769" s="124"/>
      <c r="AR1769" s="119" t="s">
        <v>169</v>
      </c>
      <c r="AS1769" s="123" t="s">
        <v>169</v>
      </c>
      <c r="AT1769" s="122"/>
      <c r="AU1769" s="280">
        <f t="shared" si="553"/>
        <v>0</v>
      </c>
      <c r="AV1769" s="281">
        <f t="shared" si="554"/>
        <v>0</v>
      </c>
      <c r="AW1769" s="291">
        <f t="shared" si="555"/>
        <v>0</v>
      </c>
      <c r="AX1769" s="283">
        <f t="shared" si="556"/>
        <v>0</v>
      </c>
    </row>
    <row r="1770" spans="1:50" ht="26.45" customHeight="1">
      <c r="A1770" s="117"/>
      <c r="B1770" s="245"/>
      <c r="C1770" s="136"/>
      <c r="D1770" s="208" t="str">
        <f t="shared" si="540"/>
        <v/>
      </c>
      <c r="E1770" s="129" t="s">
        <v>169</v>
      </c>
      <c r="F1770" s="209" t="s">
        <v>169</v>
      </c>
      <c r="G1770" s="135"/>
      <c r="H1770" s="258"/>
      <c r="I1770" s="259">
        <f t="shared" si="541"/>
        <v>0</v>
      </c>
      <c r="J1770" s="259">
        <f t="shared" si="542"/>
        <v>0</v>
      </c>
      <c r="K1770" s="259">
        <f t="shared" si="543"/>
        <v>0</v>
      </c>
      <c r="L1770" s="252"/>
      <c r="M1770" s="252"/>
      <c r="N1770" s="252"/>
      <c r="O1770" s="147">
        <v>0</v>
      </c>
      <c r="P1770" s="147">
        <v>0</v>
      </c>
      <c r="Q1770" s="137">
        <f t="shared" si="544"/>
        <v>0</v>
      </c>
      <c r="R1770" s="80">
        <f t="shared" si="545"/>
        <v>0</v>
      </c>
      <c r="S1770" s="147">
        <v>0</v>
      </c>
      <c r="T1770" s="121"/>
      <c r="U1770" s="263">
        <f>IFERROR(VLOOKUP(B1770,คำนวณตกเบิกวิทยฐานะ!$B$9:$P$1008,14,FALSE),0)</f>
        <v>0</v>
      </c>
      <c r="V1770" s="263">
        <f>IFERROR(VLOOKUP(B1770,คำนวณตกเบิกวิทยฐานะ!$B$9:$P$1008,15,FALSE),0)</f>
        <v>0</v>
      </c>
      <c r="W1770" s="264">
        <f t="shared" si="546"/>
        <v>0</v>
      </c>
      <c r="X1770" s="119" t="s">
        <v>169</v>
      </c>
      <c r="Y1770" s="209" t="s">
        <v>169</v>
      </c>
      <c r="Z1770" s="258"/>
      <c r="AA1770" s="253">
        <f t="shared" si="547"/>
        <v>0</v>
      </c>
      <c r="AB1770" s="253">
        <f t="shared" si="548"/>
        <v>0</v>
      </c>
      <c r="AC1770" s="253">
        <f t="shared" si="557"/>
        <v>0</v>
      </c>
      <c r="AD1770" s="253">
        <f t="shared" si="549"/>
        <v>0</v>
      </c>
      <c r="AE1770" s="268">
        <f t="shared" si="558"/>
        <v>0</v>
      </c>
      <c r="AF1770" s="269">
        <f t="shared" si="550"/>
        <v>0</v>
      </c>
      <c r="AG1770" s="270">
        <f t="shared" si="551"/>
        <v>0</v>
      </c>
      <c r="AH1770" s="121"/>
      <c r="AI1770" s="252"/>
      <c r="AJ1770" s="295"/>
      <c r="AK1770" s="301">
        <f t="shared" si="552"/>
        <v>0</v>
      </c>
      <c r="AL1770" s="119" t="s">
        <v>169</v>
      </c>
      <c r="AM1770" s="123" t="s">
        <v>169</v>
      </c>
      <c r="AN1770" s="122"/>
      <c r="AO1770" s="119" t="s">
        <v>169</v>
      </c>
      <c r="AP1770" s="123" t="s">
        <v>169</v>
      </c>
      <c r="AQ1770" s="124"/>
      <c r="AR1770" s="119" t="s">
        <v>169</v>
      </c>
      <c r="AS1770" s="123" t="s">
        <v>169</v>
      </c>
      <c r="AT1770" s="122"/>
      <c r="AU1770" s="280">
        <f t="shared" si="553"/>
        <v>0</v>
      </c>
      <c r="AV1770" s="281">
        <f t="shared" si="554"/>
        <v>0</v>
      </c>
      <c r="AW1770" s="291">
        <f t="shared" si="555"/>
        <v>0</v>
      </c>
      <c r="AX1770" s="283">
        <f t="shared" si="556"/>
        <v>0</v>
      </c>
    </row>
    <row r="1771" spans="1:50" ht="26.45" customHeight="1">
      <c r="A1771" s="117"/>
      <c r="B1771" s="245"/>
      <c r="C1771" s="136"/>
      <c r="D1771" s="208" t="str">
        <f t="shared" si="540"/>
        <v/>
      </c>
      <c r="E1771" s="129" t="s">
        <v>169</v>
      </c>
      <c r="F1771" s="209" t="s">
        <v>169</v>
      </c>
      <c r="G1771" s="135"/>
      <c r="H1771" s="258"/>
      <c r="I1771" s="259">
        <f t="shared" si="541"/>
        <v>0</v>
      </c>
      <c r="J1771" s="259">
        <f t="shared" si="542"/>
        <v>0</v>
      </c>
      <c r="K1771" s="259">
        <f t="shared" si="543"/>
        <v>0</v>
      </c>
      <c r="L1771" s="252"/>
      <c r="M1771" s="252"/>
      <c r="N1771" s="252"/>
      <c r="O1771" s="147">
        <v>0</v>
      </c>
      <c r="P1771" s="147">
        <v>0</v>
      </c>
      <c r="Q1771" s="137">
        <f t="shared" si="544"/>
        <v>0</v>
      </c>
      <c r="R1771" s="80">
        <f t="shared" si="545"/>
        <v>0</v>
      </c>
      <c r="S1771" s="147">
        <v>0</v>
      </c>
      <c r="T1771" s="121"/>
      <c r="U1771" s="263">
        <f>IFERROR(VLOOKUP(B1771,คำนวณตกเบิกวิทยฐานะ!$B$9:$P$1008,14,FALSE),0)</f>
        <v>0</v>
      </c>
      <c r="V1771" s="263">
        <f>IFERROR(VLOOKUP(B1771,คำนวณตกเบิกวิทยฐานะ!$B$9:$P$1008,15,FALSE),0)</f>
        <v>0</v>
      </c>
      <c r="W1771" s="264">
        <f t="shared" si="546"/>
        <v>0</v>
      </c>
      <c r="X1771" s="119" t="s">
        <v>169</v>
      </c>
      <c r="Y1771" s="209" t="s">
        <v>169</v>
      </c>
      <c r="Z1771" s="258"/>
      <c r="AA1771" s="253">
        <f t="shared" si="547"/>
        <v>0</v>
      </c>
      <c r="AB1771" s="253">
        <f t="shared" si="548"/>
        <v>0</v>
      </c>
      <c r="AC1771" s="253">
        <f t="shared" si="557"/>
        <v>0</v>
      </c>
      <c r="AD1771" s="253">
        <f t="shared" si="549"/>
        <v>0</v>
      </c>
      <c r="AE1771" s="268">
        <f t="shared" si="558"/>
        <v>0</v>
      </c>
      <c r="AF1771" s="269">
        <f t="shared" si="550"/>
        <v>0</v>
      </c>
      <c r="AG1771" s="270">
        <f t="shared" si="551"/>
        <v>0</v>
      </c>
      <c r="AH1771" s="121"/>
      <c r="AI1771" s="252"/>
      <c r="AJ1771" s="295"/>
      <c r="AK1771" s="301">
        <f t="shared" si="552"/>
        <v>0</v>
      </c>
      <c r="AL1771" s="119" t="s">
        <v>169</v>
      </c>
      <c r="AM1771" s="123" t="s">
        <v>169</v>
      </c>
      <c r="AN1771" s="122"/>
      <c r="AO1771" s="119" t="s">
        <v>169</v>
      </c>
      <c r="AP1771" s="123" t="s">
        <v>169</v>
      </c>
      <c r="AQ1771" s="124"/>
      <c r="AR1771" s="119" t="s">
        <v>169</v>
      </c>
      <c r="AS1771" s="123" t="s">
        <v>169</v>
      </c>
      <c r="AT1771" s="122"/>
      <c r="AU1771" s="280">
        <f t="shared" si="553"/>
        <v>0</v>
      </c>
      <c r="AV1771" s="281">
        <f t="shared" si="554"/>
        <v>0</v>
      </c>
      <c r="AW1771" s="291">
        <f t="shared" si="555"/>
        <v>0</v>
      </c>
      <c r="AX1771" s="283">
        <f t="shared" si="556"/>
        <v>0</v>
      </c>
    </row>
    <row r="1772" spans="1:50" ht="26.45" customHeight="1">
      <c r="A1772" s="117"/>
      <c r="B1772" s="245"/>
      <c r="C1772" s="136"/>
      <c r="D1772" s="208" t="str">
        <f t="shared" si="540"/>
        <v/>
      </c>
      <c r="E1772" s="129" t="s">
        <v>169</v>
      </c>
      <c r="F1772" s="209" t="s">
        <v>169</v>
      </c>
      <c r="G1772" s="135"/>
      <c r="H1772" s="258"/>
      <c r="I1772" s="259">
        <f t="shared" si="541"/>
        <v>0</v>
      </c>
      <c r="J1772" s="259">
        <f t="shared" si="542"/>
        <v>0</v>
      </c>
      <c r="K1772" s="259">
        <f t="shared" si="543"/>
        <v>0</v>
      </c>
      <c r="L1772" s="252"/>
      <c r="M1772" s="252"/>
      <c r="N1772" s="252"/>
      <c r="O1772" s="147">
        <v>0</v>
      </c>
      <c r="P1772" s="147">
        <v>0</v>
      </c>
      <c r="Q1772" s="137">
        <f t="shared" si="544"/>
        <v>0</v>
      </c>
      <c r="R1772" s="80">
        <f t="shared" si="545"/>
        <v>0</v>
      </c>
      <c r="S1772" s="147">
        <v>0</v>
      </c>
      <c r="T1772" s="121"/>
      <c r="U1772" s="263">
        <f>IFERROR(VLOOKUP(B1772,คำนวณตกเบิกวิทยฐานะ!$B$9:$P$1008,14,FALSE),0)</f>
        <v>0</v>
      </c>
      <c r="V1772" s="263">
        <f>IFERROR(VLOOKUP(B1772,คำนวณตกเบิกวิทยฐานะ!$B$9:$P$1008,15,FALSE),0)</f>
        <v>0</v>
      </c>
      <c r="W1772" s="264">
        <f t="shared" si="546"/>
        <v>0</v>
      </c>
      <c r="X1772" s="119" t="s">
        <v>169</v>
      </c>
      <c r="Y1772" s="209" t="s">
        <v>169</v>
      </c>
      <c r="Z1772" s="258"/>
      <c r="AA1772" s="253">
        <f t="shared" si="547"/>
        <v>0</v>
      </c>
      <c r="AB1772" s="253">
        <f t="shared" si="548"/>
        <v>0</v>
      </c>
      <c r="AC1772" s="253">
        <f t="shared" si="557"/>
        <v>0</v>
      </c>
      <c r="AD1772" s="253">
        <f t="shared" si="549"/>
        <v>0</v>
      </c>
      <c r="AE1772" s="268">
        <f t="shared" si="558"/>
        <v>0</v>
      </c>
      <c r="AF1772" s="269">
        <f t="shared" si="550"/>
        <v>0</v>
      </c>
      <c r="AG1772" s="270">
        <f t="shared" si="551"/>
        <v>0</v>
      </c>
      <c r="AH1772" s="121"/>
      <c r="AI1772" s="252"/>
      <c r="AJ1772" s="295"/>
      <c r="AK1772" s="301">
        <f t="shared" si="552"/>
        <v>0</v>
      </c>
      <c r="AL1772" s="119" t="s">
        <v>169</v>
      </c>
      <c r="AM1772" s="123" t="s">
        <v>169</v>
      </c>
      <c r="AN1772" s="122"/>
      <c r="AO1772" s="119" t="s">
        <v>169</v>
      </c>
      <c r="AP1772" s="123" t="s">
        <v>169</v>
      </c>
      <c r="AQ1772" s="124"/>
      <c r="AR1772" s="119" t="s">
        <v>169</v>
      </c>
      <c r="AS1772" s="123" t="s">
        <v>169</v>
      </c>
      <c r="AT1772" s="122"/>
      <c r="AU1772" s="280">
        <f t="shared" si="553"/>
        <v>0</v>
      </c>
      <c r="AV1772" s="281">
        <f t="shared" si="554"/>
        <v>0</v>
      </c>
      <c r="AW1772" s="291">
        <f t="shared" si="555"/>
        <v>0</v>
      </c>
      <c r="AX1772" s="283">
        <f t="shared" si="556"/>
        <v>0</v>
      </c>
    </row>
    <row r="1773" spans="1:50" ht="26.45" customHeight="1">
      <c r="A1773" s="117"/>
      <c r="B1773" s="245"/>
      <c r="C1773" s="136"/>
      <c r="D1773" s="208" t="str">
        <f t="shared" si="540"/>
        <v/>
      </c>
      <c r="E1773" s="129" t="s">
        <v>169</v>
      </c>
      <c r="F1773" s="209" t="s">
        <v>169</v>
      </c>
      <c r="G1773" s="135"/>
      <c r="H1773" s="258"/>
      <c r="I1773" s="259">
        <f t="shared" si="541"/>
        <v>0</v>
      </c>
      <c r="J1773" s="259">
        <f t="shared" si="542"/>
        <v>0</v>
      </c>
      <c r="K1773" s="259">
        <f t="shared" si="543"/>
        <v>0</v>
      </c>
      <c r="L1773" s="252"/>
      <c r="M1773" s="252"/>
      <c r="N1773" s="252"/>
      <c r="O1773" s="147">
        <v>0</v>
      </c>
      <c r="P1773" s="147">
        <v>0</v>
      </c>
      <c r="Q1773" s="137">
        <f t="shared" si="544"/>
        <v>0</v>
      </c>
      <c r="R1773" s="80">
        <f t="shared" si="545"/>
        <v>0</v>
      </c>
      <c r="S1773" s="147">
        <v>0</v>
      </c>
      <c r="T1773" s="121"/>
      <c r="U1773" s="263">
        <f>IFERROR(VLOOKUP(B1773,คำนวณตกเบิกวิทยฐานะ!$B$9:$P$1008,14,FALSE),0)</f>
        <v>0</v>
      </c>
      <c r="V1773" s="263">
        <f>IFERROR(VLOOKUP(B1773,คำนวณตกเบิกวิทยฐานะ!$B$9:$P$1008,15,FALSE),0)</f>
        <v>0</v>
      </c>
      <c r="W1773" s="264">
        <f t="shared" si="546"/>
        <v>0</v>
      </c>
      <c r="X1773" s="119" t="s">
        <v>169</v>
      </c>
      <c r="Y1773" s="209" t="s">
        <v>169</v>
      </c>
      <c r="Z1773" s="258"/>
      <c r="AA1773" s="253">
        <f t="shared" si="547"/>
        <v>0</v>
      </c>
      <c r="AB1773" s="253">
        <f t="shared" si="548"/>
        <v>0</v>
      </c>
      <c r="AC1773" s="253">
        <f t="shared" si="557"/>
        <v>0</v>
      </c>
      <c r="AD1773" s="253">
        <f t="shared" si="549"/>
        <v>0</v>
      </c>
      <c r="AE1773" s="268">
        <f t="shared" si="558"/>
        <v>0</v>
      </c>
      <c r="AF1773" s="269">
        <f t="shared" si="550"/>
        <v>0</v>
      </c>
      <c r="AG1773" s="270">
        <f t="shared" si="551"/>
        <v>0</v>
      </c>
      <c r="AH1773" s="121"/>
      <c r="AI1773" s="252"/>
      <c r="AJ1773" s="295"/>
      <c r="AK1773" s="301">
        <f t="shared" si="552"/>
        <v>0</v>
      </c>
      <c r="AL1773" s="119" t="s">
        <v>169</v>
      </c>
      <c r="AM1773" s="123" t="s">
        <v>169</v>
      </c>
      <c r="AN1773" s="122"/>
      <c r="AO1773" s="119" t="s">
        <v>169</v>
      </c>
      <c r="AP1773" s="123" t="s">
        <v>169</v>
      </c>
      <c r="AQ1773" s="124"/>
      <c r="AR1773" s="119" t="s">
        <v>169</v>
      </c>
      <c r="AS1773" s="123" t="s">
        <v>169</v>
      </c>
      <c r="AT1773" s="122"/>
      <c r="AU1773" s="280">
        <f t="shared" si="553"/>
        <v>0</v>
      </c>
      <c r="AV1773" s="281">
        <f t="shared" si="554"/>
        <v>0</v>
      </c>
      <c r="AW1773" s="291">
        <f t="shared" si="555"/>
        <v>0</v>
      </c>
      <c r="AX1773" s="283">
        <f t="shared" si="556"/>
        <v>0</v>
      </c>
    </row>
    <row r="1774" spans="1:50" ht="26.45" customHeight="1">
      <c r="A1774" s="117"/>
      <c r="B1774" s="245"/>
      <c r="C1774" s="136"/>
      <c r="D1774" s="208" t="str">
        <f t="shared" si="540"/>
        <v/>
      </c>
      <c r="E1774" s="129" t="s">
        <v>169</v>
      </c>
      <c r="F1774" s="209" t="s">
        <v>169</v>
      </c>
      <c r="G1774" s="135"/>
      <c r="H1774" s="258"/>
      <c r="I1774" s="259">
        <f t="shared" si="541"/>
        <v>0</v>
      </c>
      <c r="J1774" s="259">
        <f t="shared" si="542"/>
        <v>0</v>
      </c>
      <c r="K1774" s="259">
        <f t="shared" si="543"/>
        <v>0</v>
      </c>
      <c r="L1774" s="252"/>
      <c r="M1774" s="252"/>
      <c r="N1774" s="252"/>
      <c r="O1774" s="147">
        <v>0</v>
      </c>
      <c r="P1774" s="147">
        <v>0</v>
      </c>
      <c r="Q1774" s="137">
        <f t="shared" si="544"/>
        <v>0</v>
      </c>
      <c r="R1774" s="80">
        <f t="shared" si="545"/>
        <v>0</v>
      </c>
      <c r="S1774" s="147">
        <v>0</v>
      </c>
      <c r="T1774" s="121"/>
      <c r="U1774" s="263">
        <f>IFERROR(VLOOKUP(B1774,คำนวณตกเบิกวิทยฐานะ!$B$9:$P$1008,14,FALSE),0)</f>
        <v>0</v>
      </c>
      <c r="V1774" s="263">
        <f>IFERROR(VLOOKUP(B1774,คำนวณตกเบิกวิทยฐานะ!$B$9:$P$1008,15,FALSE),0)</f>
        <v>0</v>
      </c>
      <c r="W1774" s="264">
        <f t="shared" si="546"/>
        <v>0</v>
      </c>
      <c r="X1774" s="119" t="s">
        <v>169</v>
      </c>
      <c r="Y1774" s="209" t="s">
        <v>169</v>
      </c>
      <c r="Z1774" s="258"/>
      <c r="AA1774" s="253">
        <f t="shared" si="547"/>
        <v>0</v>
      </c>
      <c r="AB1774" s="253">
        <f t="shared" si="548"/>
        <v>0</v>
      </c>
      <c r="AC1774" s="253">
        <f t="shared" si="557"/>
        <v>0</v>
      </c>
      <c r="AD1774" s="253">
        <f t="shared" si="549"/>
        <v>0</v>
      </c>
      <c r="AE1774" s="268">
        <f t="shared" si="558"/>
        <v>0</v>
      </c>
      <c r="AF1774" s="269">
        <f t="shared" si="550"/>
        <v>0</v>
      </c>
      <c r="AG1774" s="270">
        <f t="shared" si="551"/>
        <v>0</v>
      </c>
      <c r="AH1774" s="121"/>
      <c r="AI1774" s="252"/>
      <c r="AJ1774" s="295"/>
      <c r="AK1774" s="301">
        <f t="shared" si="552"/>
        <v>0</v>
      </c>
      <c r="AL1774" s="119" t="s">
        <v>169</v>
      </c>
      <c r="AM1774" s="123" t="s">
        <v>169</v>
      </c>
      <c r="AN1774" s="122"/>
      <c r="AO1774" s="119" t="s">
        <v>169</v>
      </c>
      <c r="AP1774" s="123" t="s">
        <v>169</v>
      </c>
      <c r="AQ1774" s="124"/>
      <c r="AR1774" s="119" t="s">
        <v>169</v>
      </c>
      <c r="AS1774" s="123" t="s">
        <v>169</v>
      </c>
      <c r="AT1774" s="122"/>
      <c r="AU1774" s="280">
        <f t="shared" si="553"/>
        <v>0</v>
      </c>
      <c r="AV1774" s="281">
        <f t="shared" si="554"/>
        <v>0</v>
      </c>
      <c r="AW1774" s="291">
        <f t="shared" si="555"/>
        <v>0</v>
      </c>
      <c r="AX1774" s="283">
        <f t="shared" si="556"/>
        <v>0</v>
      </c>
    </row>
    <row r="1775" spans="1:50" ht="26.45" customHeight="1">
      <c r="A1775" s="117"/>
      <c r="B1775" s="245"/>
      <c r="C1775" s="136"/>
      <c r="D1775" s="208" t="str">
        <f t="shared" si="540"/>
        <v/>
      </c>
      <c r="E1775" s="129" t="s">
        <v>169</v>
      </c>
      <c r="F1775" s="209" t="s">
        <v>169</v>
      </c>
      <c r="G1775" s="135"/>
      <c r="H1775" s="258"/>
      <c r="I1775" s="259">
        <f t="shared" si="541"/>
        <v>0</v>
      </c>
      <c r="J1775" s="259">
        <f t="shared" si="542"/>
        <v>0</v>
      </c>
      <c r="K1775" s="259">
        <f t="shared" si="543"/>
        <v>0</v>
      </c>
      <c r="L1775" s="252"/>
      <c r="M1775" s="252"/>
      <c r="N1775" s="252"/>
      <c r="O1775" s="147">
        <v>0</v>
      </c>
      <c r="P1775" s="147">
        <v>0</v>
      </c>
      <c r="Q1775" s="137">
        <f t="shared" si="544"/>
        <v>0</v>
      </c>
      <c r="R1775" s="80">
        <f t="shared" si="545"/>
        <v>0</v>
      </c>
      <c r="S1775" s="147">
        <v>0</v>
      </c>
      <c r="T1775" s="121"/>
      <c r="U1775" s="263">
        <f>IFERROR(VLOOKUP(B1775,คำนวณตกเบิกวิทยฐานะ!$B$9:$P$1008,14,FALSE),0)</f>
        <v>0</v>
      </c>
      <c r="V1775" s="263">
        <f>IFERROR(VLOOKUP(B1775,คำนวณตกเบิกวิทยฐานะ!$B$9:$P$1008,15,FALSE),0)</f>
        <v>0</v>
      </c>
      <c r="W1775" s="264">
        <f t="shared" si="546"/>
        <v>0</v>
      </c>
      <c r="X1775" s="119" t="s">
        <v>169</v>
      </c>
      <c r="Y1775" s="209" t="s">
        <v>169</v>
      </c>
      <c r="Z1775" s="258"/>
      <c r="AA1775" s="253">
        <f t="shared" si="547"/>
        <v>0</v>
      </c>
      <c r="AB1775" s="253">
        <f t="shared" si="548"/>
        <v>0</v>
      </c>
      <c r="AC1775" s="253">
        <f t="shared" si="557"/>
        <v>0</v>
      </c>
      <c r="AD1775" s="253">
        <f t="shared" si="549"/>
        <v>0</v>
      </c>
      <c r="AE1775" s="268">
        <f t="shared" si="558"/>
        <v>0</v>
      </c>
      <c r="AF1775" s="269">
        <f t="shared" si="550"/>
        <v>0</v>
      </c>
      <c r="AG1775" s="270">
        <f t="shared" si="551"/>
        <v>0</v>
      </c>
      <c r="AH1775" s="121"/>
      <c r="AI1775" s="252"/>
      <c r="AJ1775" s="295"/>
      <c r="AK1775" s="301">
        <f t="shared" si="552"/>
        <v>0</v>
      </c>
      <c r="AL1775" s="119" t="s">
        <v>169</v>
      </c>
      <c r="AM1775" s="123" t="s">
        <v>169</v>
      </c>
      <c r="AN1775" s="122"/>
      <c r="AO1775" s="119" t="s">
        <v>169</v>
      </c>
      <c r="AP1775" s="123" t="s">
        <v>169</v>
      </c>
      <c r="AQ1775" s="124"/>
      <c r="AR1775" s="119" t="s">
        <v>169</v>
      </c>
      <c r="AS1775" s="123" t="s">
        <v>169</v>
      </c>
      <c r="AT1775" s="122"/>
      <c r="AU1775" s="280">
        <f t="shared" si="553"/>
        <v>0</v>
      </c>
      <c r="AV1775" s="281">
        <f t="shared" si="554"/>
        <v>0</v>
      </c>
      <c r="AW1775" s="291">
        <f t="shared" si="555"/>
        <v>0</v>
      </c>
      <c r="AX1775" s="283">
        <f t="shared" si="556"/>
        <v>0</v>
      </c>
    </row>
    <row r="1776" spans="1:50" ht="26.45" customHeight="1">
      <c r="A1776" s="117"/>
      <c r="B1776" s="245"/>
      <c r="C1776" s="136"/>
      <c r="D1776" s="208" t="str">
        <f t="shared" si="540"/>
        <v/>
      </c>
      <c r="E1776" s="129" t="s">
        <v>169</v>
      </c>
      <c r="F1776" s="209" t="s">
        <v>169</v>
      </c>
      <c r="G1776" s="135"/>
      <c r="H1776" s="258"/>
      <c r="I1776" s="259">
        <f t="shared" si="541"/>
        <v>0</v>
      </c>
      <c r="J1776" s="259">
        <f t="shared" si="542"/>
        <v>0</v>
      </c>
      <c r="K1776" s="259">
        <f t="shared" si="543"/>
        <v>0</v>
      </c>
      <c r="L1776" s="252"/>
      <c r="M1776" s="252"/>
      <c r="N1776" s="252"/>
      <c r="O1776" s="147">
        <v>0</v>
      </c>
      <c r="P1776" s="147">
        <v>0</v>
      </c>
      <c r="Q1776" s="137">
        <f t="shared" si="544"/>
        <v>0</v>
      </c>
      <c r="R1776" s="80">
        <f t="shared" si="545"/>
        <v>0</v>
      </c>
      <c r="S1776" s="147">
        <v>0</v>
      </c>
      <c r="T1776" s="121"/>
      <c r="U1776" s="263">
        <f>IFERROR(VLOOKUP(B1776,คำนวณตกเบิกวิทยฐานะ!$B$9:$P$1008,14,FALSE),0)</f>
        <v>0</v>
      </c>
      <c r="V1776" s="263">
        <f>IFERROR(VLOOKUP(B1776,คำนวณตกเบิกวิทยฐานะ!$B$9:$P$1008,15,FALSE),0)</f>
        <v>0</v>
      </c>
      <c r="W1776" s="264">
        <f t="shared" si="546"/>
        <v>0</v>
      </c>
      <c r="X1776" s="119" t="s">
        <v>169</v>
      </c>
      <c r="Y1776" s="209" t="s">
        <v>169</v>
      </c>
      <c r="Z1776" s="258"/>
      <c r="AA1776" s="253">
        <f t="shared" si="547"/>
        <v>0</v>
      </c>
      <c r="AB1776" s="253">
        <f t="shared" si="548"/>
        <v>0</v>
      </c>
      <c r="AC1776" s="253">
        <f t="shared" si="557"/>
        <v>0</v>
      </c>
      <c r="AD1776" s="253">
        <f t="shared" si="549"/>
        <v>0</v>
      </c>
      <c r="AE1776" s="268">
        <f t="shared" si="558"/>
        <v>0</v>
      </c>
      <c r="AF1776" s="269">
        <f t="shared" si="550"/>
        <v>0</v>
      </c>
      <c r="AG1776" s="270">
        <f t="shared" si="551"/>
        <v>0</v>
      </c>
      <c r="AH1776" s="121"/>
      <c r="AI1776" s="252"/>
      <c r="AJ1776" s="295"/>
      <c r="AK1776" s="301">
        <f t="shared" si="552"/>
        <v>0</v>
      </c>
      <c r="AL1776" s="119" t="s">
        <v>169</v>
      </c>
      <c r="AM1776" s="123" t="s">
        <v>169</v>
      </c>
      <c r="AN1776" s="122"/>
      <c r="AO1776" s="119" t="s">
        <v>169</v>
      </c>
      <c r="AP1776" s="123" t="s">
        <v>169</v>
      </c>
      <c r="AQ1776" s="124"/>
      <c r="AR1776" s="119" t="s">
        <v>169</v>
      </c>
      <c r="AS1776" s="123" t="s">
        <v>169</v>
      </c>
      <c r="AT1776" s="122"/>
      <c r="AU1776" s="280">
        <f t="shared" si="553"/>
        <v>0</v>
      </c>
      <c r="AV1776" s="281">
        <f t="shared" si="554"/>
        <v>0</v>
      </c>
      <c r="AW1776" s="291">
        <f t="shared" si="555"/>
        <v>0</v>
      </c>
      <c r="AX1776" s="283">
        <f t="shared" si="556"/>
        <v>0</v>
      </c>
    </row>
    <row r="1777" spans="1:50" ht="26.45" customHeight="1">
      <c r="A1777" s="117"/>
      <c r="B1777" s="245"/>
      <c r="C1777" s="136"/>
      <c r="D1777" s="208" t="str">
        <f t="shared" si="540"/>
        <v/>
      </c>
      <c r="E1777" s="129" t="s">
        <v>169</v>
      </c>
      <c r="F1777" s="209" t="s">
        <v>169</v>
      </c>
      <c r="G1777" s="135"/>
      <c r="H1777" s="258"/>
      <c r="I1777" s="259">
        <f t="shared" si="541"/>
        <v>0</v>
      </c>
      <c r="J1777" s="259">
        <f t="shared" si="542"/>
        <v>0</v>
      </c>
      <c r="K1777" s="259">
        <f t="shared" si="543"/>
        <v>0</v>
      </c>
      <c r="L1777" s="252"/>
      <c r="M1777" s="252"/>
      <c r="N1777" s="252"/>
      <c r="O1777" s="147">
        <v>0</v>
      </c>
      <c r="P1777" s="147">
        <v>0</v>
      </c>
      <c r="Q1777" s="137">
        <f t="shared" si="544"/>
        <v>0</v>
      </c>
      <c r="R1777" s="80">
        <f t="shared" si="545"/>
        <v>0</v>
      </c>
      <c r="S1777" s="147">
        <v>0</v>
      </c>
      <c r="T1777" s="121"/>
      <c r="U1777" s="263">
        <f>IFERROR(VLOOKUP(B1777,คำนวณตกเบิกวิทยฐานะ!$B$9:$P$1008,14,FALSE),0)</f>
        <v>0</v>
      </c>
      <c r="V1777" s="263">
        <f>IFERROR(VLOOKUP(B1777,คำนวณตกเบิกวิทยฐานะ!$B$9:$P$1008,15,FALSE),0)</f>
        <v>0</v>
      </c>
      <c r="W1777" s="264">
        <f t="shared" si="546"/>
        <v>0</v>
      </c>
      <c r="X1777" s="119" t="s">
        <v>169</v>
      </c>
      <c r="Y1777" s="209" t="s">
        <v>169</v>
      </c>
      <c r="Z1777" s="258"/>
      <c r="AA1777" s="253">
        <f t="shared" si="547"/>
        <v>0</v>
      </c>
      <c r="AB1777" s="253">
        <f t="shared" si="548"/>
        <v>0</v>
      </c>
      <c r="AC1777" s="253">
        <f t="shared" si="557"/>
        <v>0</v>
      </c>
      <c r="AD1777" s="253">
        <f t="shared" si="549"/>
        <v>0</v>
      </c>
      <c r="AE1777" s="268">
        <f t="shared" si="558"/>
        <v>0</v>
      </c>
      <c r="AF1777" s="269">
        <f t="shared" si="550"/>
        <v>0</v>
      </c>
      <c r="AG1777" s="270">
        <f t="shared" si="551"/>
        <v>0</v>
      </c>
      <c r="AH1777" s="121"/>
      <c r="AI1777" s="252"/>
      <c r="AJ1777" s="295"/>
      <c r="AK1777" s="301">
        <f t="shared" si="552"/>
        <v>0</v>
      </c>
      <c r="AL1777" s="119" t="s">
        <v>169</v>
      </c>
      <c r="AM1777" s="123" t="s">
        <v>169</v>
      </c>
      <c r="AN1777" s="122"/>
      <c r="AO1777" s="119" t="s">
        <v>169</v>
      </c>
      <c r="AP1777" s="123" t="s">
        <v>169</v>
      </c>
      <c r="AQ1777" s="124"/>
      <c r="AR1777" s="119" t="s">
        <v>169</v>
      </c>
      <c r="AS1777" s="123" t="s">
        <v>169</v>
      </c>
      <c r="AT1777" s="122"/>
      <c r="AU1777" s="280">
        <f t="shared" si="553"/>
        <v>0</v>
      </c>
      <c r="AV1777" s="281">
        <f t="shared" si="554"/>
        <v>0</v>
      </c>
      <c r="AW1777" s="291">
        <f t="shared" si="555"/>
        <v>0</v>
      </c>
      <c r="AX1777" s="283">
        <f t="shared" si="556"/>
        <v>0</v>
      </c>
    </row>
    <row r="1778" spans="1:50" ht="26.45" customHeight="1">
      <c r="A1778" s="117"/>
      <c r="B1778" s="245"/>
      <c r="C1778" s="136"/>
      <c r="D1778" s="208" t="str">
        <f t="shared" si="540"/>
        <v/>
      </c>
      <c r="E1778" s="129" t="s">
        <v>169</v>
      </c>
      <c r="F1778" s="209" t="s">
        <v>169</v>
      </c>
      <c r="G1778" s="135"/>
      <c r="H1778" s="258"/>
      <c r="I1778" s="259">
        <f t="shared" si="541"/>
        <v>0</v>
      </c>
      <c r="J1778" s="259">
        <f t="shared" si="542"/>
        <v>0</v>
      </c>
      <c r="K1778" s="259">
        <f t="shared" si="543"/>
        <v>0</v>
      </c>
      <c r="L1778" s="252"/>
      <c r="M1778" s="252"/>
      <c r="N1778" s="252"/>
      <c r="O1778" s="147">
        <v>0</v>
      </c>
      <c r="P1778" s="147">
        <v>0</v>
      </c>
      <c r="Q1778" s="137">
        <f t="shared" si="544"/>
        <v>0</v>
      </c>
      <c r="R1778" s="80">
        <f t="shared" si="545"/>
        <v>0</v>
      </c>
      <c r="S1778" s="147">
        <v>0</v>
      </c>
      <c r="T1778" s="121"/>
      <c r="U1778" s="263">
        <f>IFERROR(VLOOKUP(B1778,คำนวณตกเบิกวิทยฐานะ!$B$9:$P$1008,14,FALSE),0)</f>
        <v>0</v>
      </c>
      <c r="V1778" s="263">
        <f>IFERROR(VLOOKUP(B1778,คำนวณตกเบิกวิทยฐานะ!$B$9:$P$1008,15,FALSE),0)</f>
        <v>0</v>
      </c>
      <c r="W1778" s="264">
        <f t="shared" si="546"/>
        <v>0</v>
      </c>
      <c r="X1778" s="119" t="s">
        <v>169</v>
      </c>
      <c r="Y1778" s="209" t="s">
        <v>169</v>
      </c>
      <c r="Z1778" s="258"/>
      <c r="AA1778" s="253">
        <f t="shared" si="547"/>
        <v>0</v>
      </c>
      <c r="AB1778" s="253">
        <f t="shared" si="548"/>
        <v>0</v>
      </c>
      <c r="AC1778" s="253">
        <f t="shared" si="557"/>
        <v>0</v>
      </c>
      <c r="AD1778" s="253">
        <f t="shared" si="549"/>
        <v>0</v>
      </c>
      <c r="AE1778" s="268">
        <f t="shared" si="558"/>
        <v>0</v>
      </c>
      <c r="AF1778" s="269">
        <f t="shared" si="550"/>
        <v>0</v>
      </c>
      <c r="AG1778" s="270">
        <f t="shared" si="551"/>
        <v>0</v>
      </c>
      <c r="AH1778" s="121"/>
      <c r="AI1778" s="252"/>
      <c r="AJ1778" s="295"/>
      <c r="AK1778" s="301">
        <f t="shared" si="552"/>
        <v>0</v>
      </c>
      <c r="AL1778" s="119" t="s">
        <v>169</v>
      </c>
      <c r="AM1778" s="123" t="s">
        <v>169</v>
      </c>
      <c r="AN1778" s="122"/>
      <c r="AO1778" s="119" t="s">
        <v>169</v>
      </c>
      <c r="AP1778" s="123" t="s">
        <v>169</v>
      </c>
      <c r="AQ1778" s="124"/>
      <c r="AR1778" s="119" t="s">
        <v>169</v>
      </c>
      <c r="AS1778" s="123" t="s">
        <v>169</v>
      </c>
      <c r="AT1778" s="122"/>
      <c r="AU1778" s="280">
        <f t="shared" si="553"/>
        <v>0</v>
      </c>
      <c r="AV1778" s="281">
        <f t="shared" si="554"/>
        <v>0</v>
      </c>
      <c r="AW1778" s="291">
        <f t="shared" si="555"/>
        <v>0</v>
      </c>
      <c r="AX1778" s="283">
        <f t="shared" si="556"/>
        <v>0</v>
      </c>
    </row>
    <row r="1779" spans="1:50" ht="26.45" customHeight="1">
      <c r="A1779" s="117"/>
      <c r="B1779" s="245"/>
      <c r="C1779" s="136"/>
      <c r="D1779" s="208" t="str">
        <f t="shared" si="540"/>
        <v/>
      </c>
      <c r="E1779" s="129" t="s">
        <v>169</v>
      </c>
      <c r="F1779" s="209" t="s">
        <v>169</v>
      </c>
      <c r="G1779" s="135"/>
      <c r="H1779" s="258"/>
      <c r="I1779" s="259">
        <f t="shared" si="541"/>
        <v>0</v>
      </c>
      <c r="J1779" s="259">
        <f t="shared" si="542"/>
        <v>0</v>
      </c>
      <c r="K1779" s="259">
        <f t="shared" si="543"/>
        <v>0</v>
      </c>
      <c r="L1779" s="252"/>
      <c r="M1779" s="252"/>
      <c r="N1779" s="252"/>
      <c r="O1779" s="147">
        <v>0</v>
      </c>
      <c r="P1779" s="147">
        <v>0</v>
      </c>
      <c r="Q1779" s="137">
        <f t="shared" si="544"/>
        <v>0</v>
      </c>
      <c r="R1779" s="80">
        <f t="shared" si="545"/>
        <v>0</v>
      </c>
      <c r="S1779" s="147">
        <v>0</v>
      </c>
      <c r="T1779" s="121"/>
      <c r="U1779" s="263">
        <f>IFERROR(VLOOKUP(B1779,คำนวณตกเบิกวิทยฐานะ!$B$9:$P$1008,14,FALSE),0)</f>
        <v>0</v>
      </c>
      <c r="V1779" s="263">
        <f>IFERROR(VLOOKUP(B1779,คำนวณตกเบิกวิทยฐานะ!$B$9:$P$1008,15,FALSE),0)</f>
        <v>0</v>
      </c>
      <c r="W1779" s="264">
        <f t="shared" si="546"/>
        <v>0</v>
      </c>
      <c r="X1779" s="119" t="s">
        <v>169</v>
      </c>
      <c r="Y1779" s="209" t="s">
        <v>169</v>
      </c>
      <c r="Z1779" s="258"/>
      <c r="AA1779" s="253">
        <f t="shared" si="547"/>
        <v>0</v>
      </c>
      <c r="AB1779" s="253">
        <f t="shared" si="548"/>
        <v>0</v>
      </c>
      <c r="AC1779" s="253">
        <f t="shared" si="557"/>
        <v>0</v>
      </c>
      <c r="AD1779" s="253">
        <f t="shared" si="549"/>
        <v>0</v>
      </c>
      <c r="AE1779" s="268">
        <f t="shared" si="558"/>
        <v>0</v>
      </c>
      <c r="AF1779" s="269">
        <f t="shared" si="550"/>
        <v>0</v>
      </c>
      <c r="AG1779" s="270">
        <f t="shared" si="551"/>
        <v>0</v>
      </c>
      <c r="AH1779" s="121"/>
      <c r="AI1779" s="252"/>
      <c r="AJ1779" s="295"/>
      <c r="AK1779" s="301">
        <f t="shared" si="552"/>
        <v>0</v>
      </c>
      <c r="AL1779" s="119" t="s">
        <v>169</v>
      </c>
      <c r="AM1779" s="123" t="s">
        <v>169</v>
      </c>
      <c r="AN1779" s="122"/>
      <c r="AO1779" s="119" t="s">
        <v>169</v>
      </c>
      <c r="AP1779" s="123" t="s">
        <v>169</v>
      </c>
      <c r="AQ1779" s="124"/>
      <c r="AR1779" s="119" t="s">
        <v>169</v>
      </c>
      <c r="AS1779" s="123" t="s">
        <v>169</v>
      </c>
      <c r="AT1779" s="122"/>
      <c r="AU1779" s="280">
        <f t="shared" si="553"/>
        <v>0</v>
      </c>
      <c r="AV1779" s="281">
        <f t="shared" si="554"/>
        <v>0</v>
      </c>
      <c r="AW1779" s="291">
        <f t="shared" si="555"/>
        <v>0</v>
      </c>
      <c r="AX1779" s="283">
        <f t="shared" si="556"/>
        <v>0</v>
      </c>
    </row>
    <row r="1780" spans="1:50" ht="26.45" customHeight="1">
      <c r="A1780" s="117"/>
      <c r="B1780" s="245"/>
      <c r="C1780" s="136"/>
      <c r="D1780" s="208" t="str">
        <f t="shared" si="540"/>
        <v/>
      </c>
      <c r="E1780" s="129" t="s">
        <v>169</v>
      </c>
      <c r="F1780" s="209" t="s">
        <v>169</v>
      </c>
      <c r="G1780" s="135"/>
      <c r="H1780" s="258"/>
      <c r="I1780" s="259">
        <f t="shared" si="541"/>
        <v>0</v>
      </c>
      <c r="J1780" s="259">
        <f t="shared" si="542"/>
        <v>0</v>
      </c>
      <c r="K1780" s="259">
        <f t="shared" si="543"/>
        <v>0</v>
      </c>
      <c r="L1780" s="252"/>
      <c r="M1780" s="252"/>
      <c r="N1780" s="252"/>
      <c r="O1780" s="147">
        <v>0</v>
      </c>
      <c r="P1780" s="147">
        <v>0</v>
      </c>
      <c r="Q1780" s="137">
        <f t="shared" si="544"/>
        <v>0</v>
      </c>
      <c r="R1780" s="80">
        <f t="shared" si="545"/>
        <v>0</v>
      </c>
      <c r="S1780" s="147">
        <v>0</v>
      </c>
      <c r="T1780" s="121"/>
      <c r="U1780" s="263">
        <f>IFERROR(VLOOKUP(B1780,คำนวณตกเบิกวิทยฐานะ!$B$9:$P$1008,14,FALSE),0)</f>
        <v>0</v>
      </c>
      <c r="V1780" s="263">
        <f>IFERROR(VLOOKUP(B1780,คำนวณตกเบิกวิทยฐานะ!$B$9:$P$1008,15,FALSE),0)</f>
        <v>0</v>
      </c>
      <c r="W1780" s="264">
        <f t="shared" si="546"/>
        <v>0</v>
      </c>
      <c r="X1780" s="119" t="s">
        <v>169</v>
      </c>
      <c r="Y1780" s="209" t="s">
        <v>169</v>
      </c>
      <c r="Z1780" s="258"/>
      <c r="AA1780" s="253">
        <f t="shared" si="547"/>
        <v>0</v>
      </c>
      <c r="AB1780" s="253">
        <f t="shared" si="548"/>
        <v>0</v>
      </c>
      <c r="AC1780" s="253">
        <f t="shared" si="557"/>
        <v>0</v>
      </c>
      <c r="AD1780" s="253">
        <f t="shared" si="549"/>
        <v>0</v>
      </c>
      <c r="AE1780" s="268">
        <f t="shared" si="558"/>
        <v>0</v>
      </c>
      <c r="AF1780" s="269">
        <f t="shared" si="550"/>
        <v>0</v>
      </c>
      <c r="AG1780" s="270">
        <f t="shared" si="551"/>
        <v>0</v>
      </c>
      <c r="AH1780" s="121"/>
      <c r="AI1780" s="252"/>
      <c r="AJ1780" s="295"/>
      <c r="AK1780" s="301">
        <f t="shared" si="552"/>
        <v>0</v>
      </c>
      <c r="AL1780" s="119" t="s">
        <v>169</v>
      </c>
      <c r="AM1780" s="123" t="s">
        <v>169</v>
      </c>
      <c r="AN1780" s="122"/>
      <c r="AO1780" s="119" t="s">
        <v>169</v>
      </c>
      <c r="AP1780" s="123" t="s">
        <v>169</v>
      </c>
      <c r="AQ1780" s="124"/>
      <c r="AR1780" s="119" t="s">
        <v>169</v>
      </c>
      <c r="AS1780" s="123" t="s">
        <v>169</v>
      </c>
      <c r="AT1780" s="122"/>
      <c r="AU1780" s="280">
        <f t="shared" si="553"/>
        <v>0</v>
      </c>
      <c r="AV1780" s="281">
        <f t="shared" si="554"/>
        <v>0</v>
      </c>
      <c r="AW1780" s="291">
        <f t="shared" si="555"/>
        <v>0</v>
      </c>
      <c r="AX1780" s="283">
        <f t="shared" si="556"/>
        <v>0</v>
      </c>
    </row>
    <row r="1781" spans="1:50" ht="26.45" customHeight="1">
      <c r="A1781" s="117"/>
      <c r="B1781" s="245"/>
      <c r="C1781" s="136"/>
      <c r="D1781" s="208" t="str">
        <f t="shared" si="540"/>
        <v/>
      </c>
      <c r="E1781" s="129" t="s">
        <v>169</v>
      </c>
      <c r="F1781" s="209" t="s">
        <v>169</v>
      </c>
      <c r="G1781" s="135"/>
      <c r="H1781" s="258"/>
      <c r="I1781" s="259">
        <f t="shared" si="541"/>
        <v>0</v>
      </c>
      <c r="J1781" s="259">
        <f t="shared" si="542"/>
        <v>0</v>
      </c>
      <c r="K1781" s="259">
        <f t="shared" si="543"/>
        <v>0</v>
      </c>
      <c r="L1781" s="252"/>
      <c r="M1781" s="252"/>
      <c r="N1781" s="252"/>
      <c r="O1781" s="147">
        <v>0</v>
      </c>
      <c r="P1781" s="147">
        <v>0</v>
      </c>
      <c r="Q1781" s="137">
        <f t="shared" si="544"/>
        <v>0</v>
      </c>
      <c r="R1781" s="80">
        <f t="shared" si="545"/>
        <v>0</v>
      </c>
      <c r="S1781" s="147">
        <v>0</v>
      </c>
      <c r="T1781" s="121"/>
      <c r="U1781" s="263">
        <f>IFERROR(VLOOKUP(B1781,คำนวณตกเบิกวิทยฐานะ!$B$9:$P$1008,14,FALSE),0)</f>
        <v>0</v>
      </c>
      <c r="V1781" s="263">
        <f>IFERROR(VLOOKUP(B1781,คำนวณตกเบิกวิทยฐานะ!$B$9:$P$1008,15,FALSE),0)</f>
        <v>0</v>
      </c>
      <c r="W1781" s="264">
        <f t="shared" si="546"/>
        <v>0</v>
      </c>
      <c r="X1781" s="119" t="s">
        <v>169</v>
      </c>
      <c r="Y1781" s="209" t="s">
        <v>169</v>
      </c>
      <c r="Z1781" s="258"/>
      <c r="AA1781" s="253">
        <f t="shared" si="547"/>
        <v>0</v>
      </c>
      <c r="AB1781" s="253">
        <f t="shared" si="548"/>
        <v>0</v>
      </c>
      <c r="AC1781" s="253">
        <f t="shared" si="557"/>
        <v>0</v>
      </c>
      <c r="AD1781" s="253">
        <f t="shared" si="549"/>
        <v>0</v>
      </c>
      <c r="AE1781" s="268">
        <f t="shared" si="558"/>
        <v>0</v>
      </c>
      <c r="AF1781" s="269">
        <f t="shared" si="550"/>
        <v>0</v>
      </c>
      <c r="AG1781" s="270">
        <f t="shared" si="551"/>
        <v>0</v>
      </c>
      <c r="AH1781" s="121"/>
      <c r="AI1781" s="252"/>
      <c r="AJ1781" s="295"/>
      <c r="AK1781" s="301">
        <f t="shared" si="552"/>
        <v>0</v>
      </c>
      <c r="AL1781" s="119" t="s">
        <v>169</v>
      </c>
      <c r="AM1781" s="123" t="s">
        <v>169</v>
      </c>
      <c r="AN1781" s="122"/>
      <c r="AO1781" s="119" t="s">
        <v>169</v>
      </c>
      <c r="AP1781" s="123" t="s">
        <v>169</v>
      </c>
      <c r="AQ1781" s="124"/>
      <c r="AR1781" s="119" t="s">
        <v>169</v>
      </c>
      <c r="AS1781" s="123" t="s">
        <v>169</v>
      </c>
      <c r="AT1781" s="122"/>
      <c r="AU1781" s="280">
        <f t="shared" si="553"/>
        <v>0</v>
      </c>
      <c r="AV1781" s="281">
        <f t="shared" si="554"/>
        <v>0</v>
      </c>
      <c r="AW1781" s="291">
        <f t="shared" si="555"/>
        <v>0</v>
      </c>
      <c r="AX1781" s="283">
        <f t="shared" si="556"/>
        <v>0</v>
      </c>
    </row>
    <row r="1782" spans="1:50" ht="26.45" customHeight="1">
      <c r="A1782" s="117"/>
      <c r="B1782" s="245"/>
      <c r="C1782" s="136"/>
      <c r="D1782" s="208" t="str">
        <f t="shared" si="540"/>
        <v/>
      </c>
      <c r="E1782" s="129" t="s">
        <v>169</v>
      </c>
      <c r="F1782" s="209" t="s">
        <v>169</v>
      </c>
      <c r="G1782" s="135"/>
      <c r="H1782" s="258"/>
      <c r="I1782" s="259">
        <f t="shared" si="541"/>
        <v>0</v>
      </c>
      <c r="J1782" s="259">
        <f t="shared" si="542"/>
        <v>0</v>
      </c>
      <c r="K1782" s="259">
        <f t="shared" si="543"/>
        <v>0</v>
      </c>
      <c r="L1782" s="252"/>
      <c r="M1782" s="252"/>
      <c r="N1782" s="252"/>
      <c r="O1782" s="147">
        <v>0</v>
      </c>
      <c r="P1782" s="147">
        <v>0</v>
      </c>
      <c r="Q1782" s="137">
        <f t="shared" si="544"/>
        <v>0</v>
      </c>
      <c r="R1782" s="80">
        <f t="shared" si="545"/>
        <v>0</v>
      </c>
      <c r="S1782" s="147">
        <v>0</v>
      </c>
      <c r="T1782" s="121"/>
      <c r="U1782" s="263">
        <f>IFERROR(VLOOKUP(B1782,คำนวณตกเบิกวิทยฐานะ!$B$9:$P$1008,14,FALSE),0)</f>
        <v>0</v>
      </c>
      <c r="V1782" s="263">
        <f>IFERROR(VLOOKUP(B1782,คำนวณตกเบิกวิทยฐานะ!$B$9:$P$1008,15,FALSE),0)</f>
        <v>0</v>
      </c>
      <c r="W1782" s="264">
        <f t="shared" si="546"/>
        <v>0</v>
      </c>
      <c r="X1782" s="119" t="s">
        <v>169</v>
      </c>
      <c r="Y1782" s="209" t="s">
        <v>169</v>
      </c>
      <c r="Z1782" s="258"/>
      <c r="AA1782" s="253">
        <f t="shared" si="547"/>
        <v>0</v>
      </c>
      <c r="AB1782" s="253">
        <f t="shared" si="548"/>
        <v>0</v>
      </c>
      <c r="AC1782" s="253">
        <f t="shared" si="557"/>
        <v>0</v>
      </c>
      <c r="AD1782" s="253">
        <f t="shared" si="549"/>
        <v>0</v>
      </c>
      <c r="AE1782" s="268">
        <f t="shared" si="558"/>
        <v>0</v>
      </c>
      <c r="AF1782" s="269">
        <f t="shared" si="550"/>
        <v>0</v>
      </c>
      <c r="AG1782" s="270">
        <f t="shared" si="551"/>
        <v>0</v>
      </c>
      <c r="AH1782" s="121"/>
      <c r="AI1782" s="252"/>
      <c r="AJ1782" s="295"/>
      <c r="AK1782" s="301">
        <f t="shared" si="552"/>
        <v>0</v>
      </c>
      <c r="AL1782" s="119" t="s">
        <v>169</v>
      </c>
      <c r="AM1782" s="123" t="s">
        <v>169</v>
      </c>
      <c r="AN1782" s="122"/>
      <c r="AO1782" s="119" t="s">
        <v>169</v>
      </c>
      <c r="AP1782" s="123" t="s">
        <v>169</v>
      </c>
      <c r="AQ1782" s="124"/>
      <c r="AR1782" s="119" t="s">
        <v>169</v>
      </c>
      <c r="AS1782" s="123" t="s">
        <v>169</v>
      </c>
      <c r="AT1782" s="122"/>
      <c r="AU1782" s="280">
        <f t="shared" si="553"/>
        <v>0</v>
      </c>
      <c r="AV1782" s="281">
        <f t="shared" si="554"/>
        <v>0</v>
      </c>
      <c r="AW1782" s="291">
        <f t="shared" si="555"/>
        <v>0</v>
      </c>
      <c r="AX1782" s="283">
        <f t="shared" si="556"/>
        <v>0</v>
      </c>
    </row>
    <row r="1783" spans="1:50" ht="26.45" customHeight="1">
      <c r="A1783" s="117"/>
      <c r="B1783" s="245"/>
      <c r="C1783" s="136"/>
      <c r="D1783" s="208" t="str">
        <f t="shared" si="540"/>
        <v/>
      </c>
      <c r="E1783" s="129" t="s">
        <v>169</v>
      </c>
      <c r="F1783" s="209" t="s">
        <v>169</v>
      </c>
      <c r="G1783" s="135"/>
      <c r="H1783" s="258"/>
      <c r="I1783" s="259">
        <f t="shared" si="541"/>
        <v>0</v>
      </c>
      <c r="J1783" s="259">
        <f t="shared" si="542"/>
        <v>0</v>
      </c>
      <c r="K1783" s="259">
        <f t="shared" si="543"/>
        <v>0</v>
      </c>
      <c r="L1783" s="252"/>
      <c r="M1783" s="252"/>
      <c r="N1783" s="252"/>
      <c r="O1783" s="147">
        <v>0</v>
      </c>
      <c r="P1783" s="147">
        <v>0</v>
      </c>
      <c r="Q1783" s="137">
        <f t="shared" si="544"/>
        <v>0</v>
      </c>
      <c r="R1783" s="80">
        <f t="shared" si="545"/>
        <v>0</v>
      </c>
      <c r="S1783" s="147">
        <v>0</v>
      </c>
      <c r="T1783" s="121"/>
      <c r="U1783" s="263">
        <f>IFERROR(VLOOKUP(B1783,คำนวณตกเบิกวิทยฐานะ!$B$9:$P$1008,14,FALSE),0)</f>
        <v>0</v>
      </c>
      <c r="V1783" s="263">
        <f>IFERROR(VLOOKUP(B1783,คำนวณตกเบิกวิทยฐานะ!$B$9:$P$1008,15,FALSE),0)</f>
        <v>0</v>
      </c>
      <c r="W1783" s="264">
        <f t="shared" si="546"/>
        <v>0</v>
      </c>
      <c r="X1783" s="119" t="s">
        <v>169</v>
      </c>
      <c r="Y1783" s="209" t="s">
        <v>169</v>
      </c>
      <c r="Z1783" s="258"/>
      <c r="AA1783" s="253">
        <f t="shared" si="547"/>
        <v>0</v>
      </c>
      <c r="AB1783" s="253">
        <f t="shared" si="548"/>
        <v>0</v>
      </c>
      <c r="AC1783" s="253">
        <f t="shared" si="557"/>
        <v>0</v>
      </c>
      <c r="AD1783" s="253">
        <f t="shared" si="549"/>
        <v>0</v>
      </c>
      <c r="AE1783" s="268">
        <f t="shared" si="558"/>
        <v>0</v>
      </c>
      <c r="AF1783" s="269">
        <f t="shared" si="550"/>
        <v>0</v>
      </c>
      <c r="AG1783" s="270">
        <f t="shared" si="551"/>
        <v>0</v>
      </c>
      <c r="AH1783" s="121"/>
      <c r="AI1783" s="252"/>
      <c r="AJ1783" s="295"/>
      <c r="AK1783" s="301">
        <f t="shared" si="552"/>
        <v>0</v>
      </c>
      <c r="AL1783" s="119" t="s">
        <v>169</v>
      </c>
      <c r="AM1783" s="123" t="s">
        <v>169</v>
      </c>
      <c r="AN1783" s="122"/>
      <c r="AO1783" s="119" t="s">
        <v>169</v>
      </c>
      <c r="AP1783" s="123" t="s">
        <v>169</v>
      </c>
      <c r="AQ1783" s="124"/>
      <c r="AR1783" s="119" t="s">
        <v>169</v>
      </c>
      <c r="AS1783" s="123" t="s">
        <v>169</v>
      </c>
      <c r="AT1783" s="122"/>
      <c r="AU1783" s="280">
        <f t="shared" si="553"/>
        <v>0</v>
      </c>
      <c r="AV1783" s="281">
        <f t="shared" si="554"/>
        <v>0</v>
      </c>
      <c r="AW1783" s="291">
        <f t="shared" si="555"/>
        <v>0</v>
      </c>
      <c r="AX1783" s="283">
        <f t="shared" si="556"/>
        <v>0</v>
      </c>
    </row>
    <row r="1784" spans="1:50" ht="26.45" customHeight="1">
      <c r="A1784" s="117"/>
      <c r="B1784" s="245"/>
      <c r="C1784" s="136"/>
      <c r="D1784" s="208" t="str">
        <f t="shared" ref="D1784:D1847" si="559">IF(LEN(B1784)=0,"",IF(IFERROR(FIND("อัตราว่าง",B1784,1),0)=0,"อัตราคนครอง","อัตราว่าง"))</f>
        <v/>
      </c>
      <c r="E1784" s="129" t="s">
        <v>169</v>
      </c>
      <c r="F1784" s="209" t="s">
        <v>169</v>
      </c>
      <c r="G1784" s="135"/>
      <c r="H1784" s="258"/>
      <c r="I1784" s="259">
        <f t="shared" ref="I1784:I1847" si="560">H1784*3%</f>
        <v>0</v>
      </c>
      <c r="J1784" s="259">
        <f t="shared" ref="J1784:J1847" si="561">(H1784+I1784)*6%</f>
        <v>0</v>
      </c>
      <c r="K1784" s="259">
        <f t="shared" ref="K1784:K1847" si="562">H1784+J1784+I1784</f>
        <v>0</v>
      </c>
      <c r="L1784" s="252"/>
      <c r="M1784" s="252"/>
      <c r="N1784" s="252"/>
      <c r="O1784" s="147">
        <v>0</v>
      </c>
      <c r="P1784" s="147">
        <v>0</v>
      </c>
      <c r="Q1784" s="137">
        <f t="shared" ref="Q1784:Q1847" si="563">VLOOKUP(E1784,$BA$15:$BC$22,2,FALSE)</f>
        <v>0</v>
      </c>
      <c r="R1784" s="80">
        <f t="shared" ref="R1784:R1847" si="564">VLOOKUP(E1784,$BA$15:$BC$22,3,FALSE)</f>
        <v>0</v>
      </c>
      <c r="S1784" s="147">
        <v>0</v>
      </c>
      <c r="T1784" s="121"/>
      <c r="U1784" s="263">
        <f>IFERROR(VLOOKUP(B1784,คำนวณตกเบิกวิทยฐานะ!$B$9:$P$1008,14,FALSE),0)</f>
        <v>0</v>
      </c>
      <c r="V1784" s="263">
        <f>IFERROR(VLOOKUP(B1784,คำนวณตกเบิกวิทยฐานะ!$B$9:$P$1008,15,FALSE),0)</f>
        <v>0</v>
      </c>
      <c r="W1784" s="264">
        <f t="shared" ref="W1784:W1847" si="565">(K1784+L1784+M1784+N1784+O1784+P1784+Q1784+R1784+S1784)*12+U1784+V1784+T1784</f>
        <v>0</v>
      </c>
      <c r="X1784" s="119" t="s">
        <v>169</v>
      </c>
      <c r="Y1784" s="209" t="s">
        <v>169</v>
      </c>
      <c r="Z1784" s="258"/>
      <c r="AA1784" s="253">
        <f t="shared" ref="AA1784:AA1847" si="566">IF(X1784="พนักงานจ้างตามภารกิจ",Z1784*4/100,0)</f>
        <v>0</v>
      </c>
      <c r="AB1784" s="253">
        <f t="shared" ref="AB1784:AB1847" si="567">Z1784+AA1784</f>
        <v>0</v>
      </c>
      <c r="AC1784" s="253">
        <f t="shared" si="557"/>
        <v>0</v>
      </c>
      <c r="AD1784" s="253">
        <f t="shared" ref="AD1784:AD1847" si="568">AB1784+AC1784</f>
        <v>0</v>
      </c>
      <c r="AE1784" s="268">
        <f t="shared" si="558"/>
        <v>0</v>
      </c>
      <c r="AF1784" s="269">
        <f t="shared" ref="AF1784:AF1847" si="569">(AD1784+AE1784)*12</f>
        <v>0</v>
      </c>
      <c r="AG1784" s="270">
        <f t="shared" ref="AG1784:AG1847" si="570">W1784+AF1784</f>
        <v>0</v>
      </c>
      <c r="AH1784" s="121"/>
      <c r="AI1784" s="252"/>
      <c r="AJ1784" s="295"/>
      <c r="AK1784" s="301">
        <f t="shared" ref="AK1784:AK1847" si="571">AI1784*AJ1784</f>
        <v>0</v>
      </c>
      <c r="AL1784" s="119" t="s">
        <v>169</v>
      </c>
      <c r="AM1784" s="123" t="s">
        <v>169</v>
      </c>
      <c r="AN1784" s="122"/>
      <c r="AO1784" s="119" t="s">
        <v>169</v>
      </c>
      <c r="AP1784" s="123" t="s">
        <v>169</v>
      </c>
      <c r="AQ1784" s="124"/>
      <c r="AR1784" s="119" t="s">
        <v>169</v>
      </c>
      <c r="AS1784" s="123" t="s">
        <v>169</v>
      </c>
      <c r="AT1784" s="122"/>
      <c r="AU1784" s="280">
        <f t="shared" ref="AU1784:AU1847" si="572">AN1784+AQ1784+AT1784</f>
        <v>0</v>
      </c>
      <c r="AV1784" s="281">
        <f t="shared" ref="AV1784:AV1847" si="573">AG1784+AK1784+AU1784+(AH1784*12)</f>
        <v>0</v>
      </c>
      <c r="AW1784" s="291">
        <f t="shared" ref="AW1784:AW1847" si="574">U1784+V1784</f>
        <v>0</v>
      </c>
      <c r="AX1784" s="283">
        <f t="shared" ref="AX1784:AX1847" si="575">AV1784</f>
        <v>0</v>
      </c>
    </row>
    <row r="1785" spans="1:50" ht="26.45" customHeight="1">
      <c r="A1785" s="117"/>
      <c r="B1785" s="245"/>
      <c r="C1785" s="136"/>
      <c r="D1785" s="208" t="str">
        <f t="shared" si="559"/>
        <v/>
      </c>
      <c r="E1785" s="129" t="s">
        <v>169</v>
      </c>
      <c r="F1785" s="209" t="s">
        <v>169</v>
      </c>
      <c r="G1785" s="135"/>
      <c r="H1785" s="258"/>
      <c r="I1785" s="259">
        <f t="shared" si="560"/>
        <v>0</v>
      </c>
      <c r="J1785" s="259">
        <f t="shared" si="561"/>
        <v>0</v>
      </c>
      <c r="K1785" s="259">
        <f t="shared" si="562"/>
        <v>0</v>
      </c>
      <c r="L1785" s="252"/>
      <c r="M1785" s="252"/>
      <c r="N1785" s="252"/>
      <c r="O1785" s="147">
        <v>0</v>
      </c>
      <c r="P1785" s="147">
        <v>0</v>
      </c>
      <c r="Q1785" s="137">
        <f t="shared" si="563"/>
        <v>0</v>
      </c>
      <c r="R1785" s="80">
        <f t="shared" si="564"/>
        <v>0</v>
      </c>
      <c r="S1785" s="147">
        <v>0</v>
      </c>
      <c r="T1785" s="121"/>
      <c r="U1785" s="263">
        <f>IFERROR(VLOOKUP(B1785,คำนวณตกเบิกวิทยฐานะ!$B$9:$P$1008,14,FALSE),0)</f>
        <v>0</v>
      </c>
      <c r="V1785" s="263">
        <f>IFERROR(VLOOKUP(B1785,คำนวณตกเบิกวิทยฐานะ!$B$9:$P$1008,15,FALSE),0)</f>
        <v>0</v>
      </c>
      <c r="W1785" s="264">
        <f t="shared" si="565"/>
        <v>0</v>
      </c>
      <c r="X1785" s="119" t="s">
        <v>169</v>
      </c>
      <c r="Y1785" s="209" t="s">
        <v>169</v>
      </c>
      <c r="Z1785" s="258"/>
      <c r="AA1785" s="253">
        <f t="shared" si="566"/>
        <v>0</v>
      </c>
      <c r="AB1785" s="253">
        <f t="shared" si="567"/>
        <v>0</v>
      </c>
      <c r="AC1785" s="253">
        <f t="shared" si="557"/>
        <v>0</v>
      </c>
      <c r="AD1785" s="253">
        <f t="shared" si="568"/>
        <v>0</v>
      </c>
      <c r="AE1785" s="268">
        <f t="shared" si="558"/>
        <v>0</v>
      </c>
      <c r="AF1785" s="269">
        <f t="shared" si="569"/>
        <v>0</v>
      </c>
      <c r="AG1785" s="270">
        <f t="shared" si="570"/>
        <v>0</v>
      </c>
      <c r="AH1785" s="121"/>
      <c r="AI1785" s="252"/>
      <c r="AJ1785" s="295"/>
      <c r="AK1785" s="301">
        <f t="shared" si="571"/>
        <v>0</v>
      </c>
      <c r="AL1785" s="119" t="s">
        <v>169</v>
      </c>
      <c r="AM1785" s="123" t="s">
        <v>169</v>
      </c>
      <c r="AN1785" s="122"/>
      <c r="AO1785" s="119" t="s">
        <v>169</v>
      </c>
      <c r="AP1785" s="123" t="s">
        <v>169</v>
      </c>
      <c r="AQ1785" s="124"/>
      <c r="AR1785" s="119" t="s">
        <v>169</v>
      </c>
      <c r="AS1785" s="123" t="s">
        <v>169</v>
      </c>
      <c r="AT1785" s="122"/>
      <c r="AU1785" s="280">
        <f t="shared" si="572"/>
        <v>0</v>
      </c>
      <c r="AV1785" s="281">
        <f t="shared" si="573"/>
        <v>0</v>
      </c>
      <c r="AW1785" s="291">
        <f t="shared" si="574"/>
        <v>0</v>
      </c>
      <c r="AX1785" s="283">
        <f t="shared" si="575"/>
        <v>0</v>
      </c>
    </row>
    <row r="1786" spans="1:50" ht="26.45" customHeight="1">
      <c r="A1786" s="117"/>
      <c r="B1786" s="245"/>
      <c r="C1786" s="136"/>
      <c r="D1786" s="208" t="str">
        <f t="shared" si="559"/>
        <v/>
      </c>
      <c r="E1786" s="129" t="s">
        <v>169</v>
      </c>
      <c r="F1786" s="209" t="s">
        <v>169</v>
      </c>
      <c r="G1786" s="135"/>
      <c r="H1786" s="258"/>
      <c r="I1786" s="259">
        <f t="shared" si="560"/>
        <v>0</v>
      </c>
      <c r="J1786" s="259">
        <f t="shared" si="561"/>
        <v>0</v>
      </c>
      <c r="K1786" s="259">
        <f t="shared" si="562"/>
        <v>0</v>
      </c>
      <c r="L1786" s="252"/>
      <c r="M1786" s="252"/>
      <c r="N1786" s="252"/>
      <c r="O1786" s="147">
        <v>0</v>
      </c>
      <c r="P1786" s="147">
        <v>0</v>
      </c>
      <c r="Q1786" s="137">
        <f t="shared" si="563"/>
        <v>0</v>
      </c>
      <c r="R1786" s="80">
        <f t="shared" si="564"/>
        <v>0</v>
      </c>
      <c r="S1786" s="147">
        <v>0</v>
      </c>
      <c r="T1786" s="121"/>
      <c r="U1786" s="263">
        <f>IFERROR(VLOOKUP(B1786,คำนวณตกเบิกวิทยฐานะ!$B$9:$P$1008,14,FALSE),0)</f>
        <v>0</v>
      </c>
      <c r="V1786" s="263">
        <f>IFERROR(VLOOKUP(B1786,คำนวณตกเบิกวิทยฐานะ!$B$9:$P$1008,15,FALSE),0)</f>
        <v>0</v>
      </c>
      <c r="W1786" s="264">
        <f t="shared" si="565"/>
        <v>0</v>
      </c>
      <c r="X1786" s="119" t="s">
        <v>169</v>
      </c>
      <c r="Y1786" s="209" t="s">
        <v>169</v>
      </c>
      <c r="Z1786" s="258"/>
      <c r="AA1786" s="253">
        <f t="shared" si="566"/>
        <v>0</v>
      </c>
      <c r="AB1786" s="253">
        <f t="shared" si="567"/>
        <v>0</v>
      </c>
      <c r="AC1786" s="253">
        <f t="shared" si="557"/>
        <v>0</v>
      </c>
      <c r="AD1786" s="253">
        <f t="shared" si="568"/>
        <v>0</v>
      </c>
      <c r="AE1786" s="268">
        <f t="shared" si="558"/>
        <v>0</v>
      </c>
      <c r="AF1786" s="269">
        <f t="shared" si="569"/>
        <v>0</v>
      </c>
      <c r="AG1786" s="270">
        <f t="shared" si="570"/>
        <v>0</v>
      </c>
      <c r="AH1786" s="121"/>
      <c r="AI1786" s="252"/>
      <c r="AJ1786" s="295"/>
      <c r="AK1786" s="301">
        <f t="shared" si="571"/>
        <v>0</v>
      </c>
      <c r="AL1786" s="119" t="s">
        <v>169</v>
      </c>
      <c r="AM1786" s="123" t="s">
        <v>169</v>
      </c>
      <c r="AN1786" s="122"/>
      <c r="AO1786" s="119" t="s">
        <v>169</v>
      </c>
      <c r="AP1786" s="123" t="s">
        <v>169</v>
      </c>
      <c r="AQ1786" s="124"/>
      <c r="AR1786" s="119" t="s">
        <v>169</v>
      </c>
      <c r="AS1786" s="123" t="s">
        <v>169</v>
      </c>
      <c r="AT1786" s="122"/>
      <c r="AU1786" s="280">
        <f t="shared" si="572"/>
        <v>0</v>
      </c>
      <c r="AV1786" s="281">
        <f t="shared" si="573"/>
        <v>0</v>
      </c>
      <c r="AW1786" s="291">
        <f t="shared" si="574"/>
        <v>0</v>
      </c>
      <c r="AX1786" s="283">
        <f t="shared" si="575"/>
        <v>0</v>
      </c>
    </row>
    <row r="1787" spans="1:50" ht="26.45" customHeight="1">
      <c r="A1787" s="117"/>
      <c r="B1787" s="245"/>
      <c r="C1787" s="136"/>
      <c r="D1787" s="208" t="str">
        <f t="shared" si="559"/>
        <v/>
      </c>
      <c r="E1787" s="129" t="s">
        <v>169</v>
      </c>
      <c r="F1787" s="209" t="s">
        <v>169</v>
      </c>
      <c r="G1787" s="135"/>
      <c r="H1787" s="258"/>
      <c r="I1787" s="259">
        <f t="shared" si="560"/>
        <v>0</v>
      </c>
      <c r="J1787" s="259">
        <f t="shared" si="561"/>
        <v>0</v>
      </c>
      <c r="K1787" s="259">
        <f t="shared" si="562"/>
        <v>0</v>
      </c>
      <c r="L1787" s="252"/>
      <c r="M1787" s="252"/>
      <c r="N1787" s="252"/>
      <c r="O1787" s="147">
        <v>0</v>
      </c>
      <c r="P1787" s="147">
        <v>0</v>
      </c>
      <c r="Q1787" s="137">
        <f t="shared" si="563"/>
        <v>0</v>
      </c>
      <c r="R1787" s="80">
        <f t="shared" si="564"/>
        <v>0</v>
      </c>
      <c r="S1787" s="147">
        <v>0</v>
      </c>
      <c r="T1787" s="121"/>
      <c r="U1787" s="263">
        <f>IFERROR(VLOOKUP(B1787,คำนวณตกเบิกวิทยฐานะ!$B$9:$P$1008,14,FALSE),0)</f>
        <v>0</v>
      </c>
      <c r="V1787" s="263">
        <f>IFERROR(VLOOKUP(B1787,คำนวณตกเบิกวิทยฐานะ!$B$9:$P$1008,15,FALSE),0)</f>
        <v>0</v>
      </c>
      <c r="W1787" s="264">
        <f t="shared" si="565"/>
        <v>0</v>
      </c>
      <c r="X1787" s="119" t="s">
        <v>169</v>
      </c>
      <c r="Y1787" s="209" t="s">
        <v>169</v>
      </c>
      <c r="Z1787" s="258"/>
      <c r="AA1787" s="253">
        <f t="shared" si="566"/>
        <v>0</v>
      </c>
      <c r="AB1787" s="253">
        <f t="shared" si="567"/>
        <v>0</v>
      </c>
      <c r="AC1787" s="253">
        <f t="shared" si="557"/>
        <v>0</v>
      </c>
      <c r="AD1787" s="253">
        <f t="shared" si="568"/>
        <v>0</v>
      </c>
      <c r="AE1787" s="268">
        <f t="shared" si="558"/>
        <v>0</v>
      </c>
      <c r="AF1787" s="269">
        <f t="shared" si="569"/>
        <v>0</v>
      </c>
      <c r="AG1787" s="270">
        <f t="shared" si="570"/>
        <v>0</v>
      </c>
      <c r="AH1787" s="121"/>
      <c r="AI1787" s="252"/>
      <c r="AJ1787" s="295"/>
      <c r="AK1787" s="301">
        <f t="shared" si="571"/>
        <v>0</v>
      </c>
      <c r="AL1787" s="119" t="s">
        <v>169</v>
      </c>
      <c r="AM1787" s="123" t="s">
        <v>169</v>
      </c>
      <c r="AN1787" s="122"/>
      <c r="AO1787" s="119" t="s">
        <v>169</v>
      </c>
      <c r="AP1787" s="123" t="s">
        <v>169</v>
      </c>
      <c r="AQ1787" s="124"/>
      <c r="AR1787" s="119" t="s">
        <v>169</v>
      </c>
      <c r="AS1787" s="123" t="s">
        <v>169</v>
      </c>
      <c r="AT1787" s="122"/>
      <c r="AU1787" s="280">
        <f t="shared" si="572"/>
        <v>0</v>
      </c>
      <c r="AV1787" s="281">
        <f t="shared" si="573"/>
        <v>0</v>
      </c>
      <c r="AW1787" s="291">
        <f t="shared" si="574"/>
        <v>0</v>
      </c>
      <c r="AX1787" s="283">
        <f t="shared" si="575"/>
        <v>0</v>
      </c>
    </row>
    <row r="1788" spans="1:50" ht="26.45" customHeight="1">
      <c r="A1788" s="117"/>
      <c r="B1788" s="245"/>
      <c r="C1788" s="136"/>
      <c r="D1788" s="208" t="str">
        <f t="shared" si="559"/>
        <v/>
      </c>
      <c r="E1788" s="129" t="s">
        <v>169</v>
      </c>
      <c r="F1788" s="209" t="s">
        <v>169</v>
      </c>
      <c r="G1788" s="135"/>
      <c r="H1788" s="258"/>
      <c r="I1788" s="259">
        <f t="shared" si="560"/>
        <v>0</v>
      </c>
      <c r="J1788" s="259">
        <f t="shared" si="561"/>
        <v>0</v>
      </c>
      <c r="K1788" s="259">
        <f t="shared" si="562"/>
        <v>0</v>
      </c>
      <c r="L1788" s="252"/>
      <c r="M1788" s="252"/>
      <c r="N1788" s="252"/>
      <c r="O1788" s="147">
        <v>0</v>
      </c>
      <c r="P1788" s="147">
        <v>0</v>
      </c>
      <c r="Q1788" s="137">
        <f t="shared" si="563"/>
        <v>0</v>
      </c>
      <c r="R1788" s="80">
        <f t="shared" si="564"/>
        <v>0</v>
      </c>
      <c r="S1788" s="147">
        <v>0</v>
      </c>
      <c r="T1788" s="121"/>
      <c r="U1788" s="263">
        <f>IFERROR(VLOOKUP(B1788,คำนวณตกเบิกวิทยฐานะ!$B$9:$P$1008,14,FALSE),0)</f>
        <v>0</v>
      </c>
      <c r="V1788" s="263">
        <f>IFERROR(VLOOKUP(B1788,คำนวณตกเบิกวิทยฐานะ!$B$9:$P$1008,15,FALSE),0)</f>
        <v>0</v>
      </c>
      <c r="W1788" s="264">
        <f t="shared" si="565"/>
        <v>0</v>
      </c>
      <c r="X1788" s="119" t="s">
        <v>169</v>
      </c>
      <c r="Y1788" s="209" t="s">
        <v>169</v>
      </c>
      <c r="Z1788" s="258"/>
      <c r="AA1788" s="253">
        <f t="shared" si="566"/>
        <v>0</v>
      </c>
      <c r="AB1788" s="253">
        <f t="shared" si="567"/>
        <v>0</v>
      </c>
      <c r="AC1788" s="253">
        <f t="shared" si="557"/>
        <v>0</v>
      </c>
      <c r="AD1788" s="253">
        <f t="shared" si="568"/>
        <v>0</v>
      </c>
      <c r="AE1788" s="268">
        <f t="shared" si="558"/>
        <v>0</v>
      </c>
      <c r="AF1788" s="269">
        <f t="shared" si="569"/>
        <v>0</v>
      </c>
      <c r="AG1788" s="270">
        <f t="shared" si="570"/>
        <v>0</v>
      </c>
      <c r="AH1788" s="121"/>
      <c r="AI1788" s="252"/>
      <c r="AJ1788" s="295"/>
      <c r="AK1788" s="301">
        <f t="shared" si="571"/>
        <v>0</v>
      </c>
      <c r="AL1788" s="119" t="s">
        <v>169</v>
      </c>
      <c r="AM1788" s="123" t="s">
        <v>169</v>
      </c>
      <c r="AN1788" s="122"/>
      <c r="AO1788" s="119" t="s">
        <v>169</v>
      </c>
      <c r="AP1788" s="123" t="s">
        <v>169</v>
      </c>
      <c r="AQ1788" s="124"/>
      <c r="AR1788" s="119" t="s">
        <v>169</v>
      </c>
      <c r="AS1788" s="123" t="s">
        <v>169</v>
      </c>
      <c r="AT1788" s="122"/>
      <c r="AU1788" s="280">
        <f t="shared" si="572"/>
        <v>0</v>
      </c>
      <c r="AV1788" s="281">
        <f t="shared" si="573"/>
        <v>0</v>
      </c>
      <c r="AW1788" s="291">
        <f t="shared" si="574"/>
        <v>0</v>
      </c>
      <c r="AX1788" s="283">
        <f t="shared" si="575"/>
        <v>0</v>
      </c>
    </row>
    <row r="1789" spans="1:50" ht="26.45" customHeight="1">
      <c r="A1789" s="117"/>
      <c r="B1789" s="245"/>
      <c r="C1789" s="136"/>
      <c r="D1789" s="208" t="str">
        <f t="shared" si="559"/>
        <v/>
      </c>
      <c r="E1789" s="129" t="s">
        <v>169</v>
      </c>
      <c r="F1789" s="209" t="s">
        <v>169</v>
      </c>
      <c r="G1789" s="135"/>
      <c r="H1789" s="258"/>
      <c r="I1789" s="259">
        <f t="shared" si="560"/>
        <v>0</v>
      </c>
      <c r="J1789" s="259">
        <f t="shared" si="561"/>
        <v>0</v>
      </c>
      <c r="K1789" s="259">
        <f t="shared" si="562"/>
        <v>0</v>
      </c>
      <c r="L1789" s="252"/>
      <c r="M1789" s="252"/>
      <c r="N1789" s="252"/>
      <c r="O1789" s="147">
        <v>0</v>
      </c>
      <c r="P1789" s="147">
        <v>0</v>
      </c>
      <c r="Q1789" s="137">
        <f t="shared" si="563"/>
        <v>0</v>
      </c>
      <c r="R1789" s="80">
        <f t="shared" si="564"/>
        <v>0</v>
      </c>
      <c r="S1789" s="147">
        <v>0</v>
      </c>
      <c r="T1789" s="121"/>
      <c r="U1789" s="263">
        <f>IFERROR(VLOOKUP(B1789,คำนวณตกเบิกวิทยฐานะ!$B$9:$P$1008,14,FALSE),0)</f>
        <v>0</v>
      </c>
      <c r="V1789" s="263">
        <f>IFERROR(VLOOKUP(B1789,คำนวณตกเบิกวิทยฐานะ!$B$9:$P$1008,15,FALSE),0)</f>
        <v>0</v>
      </c>
      <c r="W1789" s="264">
        <f t="shared" si="565"/>
        <v>0</v>
      </c>
      <c r="X1789" s="119" t="s">
        <v>169</v>
      </c>
      <c r="Y1789" s="209" t="s">
        <v>169</v>
      </c>
      <c r="Z1789" s="258"/>
      <c r="AA1789" s="253">
        <f t="shared" si="566"/>
        <v>0</v>
      </c>
      <c r="AB1789" s="253">
        <f t="shared" si="567"/>
        <v>0</v>
      </c>
      <c r="AC1789" s="253">
        <f t="shared" si="557"/>
        <v>0</v>
      </c>
      <c r="AD1789" s="253">
        <f t="shared" si="568"/>
        <v>0</v>
      </c>
      <c r="AE1789" s="268">
        <f t="shared" si="558"/>
        <v>0</v>
      </c>
      <c r="AF1789" s="269">
        <f t="shared" si="569"/>
        <v>0</v>
      </c>
      <c r="AG1789" s="270">
        <f t="shared" si="570"/>
        <v>0</v>
      </c>
      <c r="AH1789" s="121"/>
      <c r="AI1789" s="252"/>
      <c r="AJ1789" s="295"/>
      <c r="AK1789" s="301">
        <f t="shared" si="571"/>
        <v>0</v>
      </c>
      <c r="AL1789" s="119" t="s">
        <v>169</v>
      </c>
      <c r="AM1789" s="123" t="s">
        <v>169</v>
      </c>
      <c r="AN1789" s="122"/>
      <c r="AO1789" s="119" t="s">
        <v>169</v>
      </c>
      <c r="AP1789" s="123" t="s">
        <v>169</v>
      </c>
      <c r="AQ1789" s="124"/>
      <c r="AR1789" s="119" t="s">
        <v>169</v>
      </c>
      <c r="AS1789" s="123" t="s">
        <v>169</v>
      </c>
      <c r="AT1789" s="122"/>
      <c r="AU1789" s="280">
        <f t="shared" si="572"/>
        <v>0</v>
      </c>
      <c r="AV1789" s="281">
        <f t="shared" si="573"/>
        <v>0</v>
      </c>
      <c r="AW1789" s="291">
        <f t="shared" si="574"/>
        <v>0</v>
      </c>
      <c r="AX1789" s="283">
        <f t="shared" si="575"/>
        <v>0</v>
      </c>
    </row>
    <row r="1790" spans="1:50" ht="26.45" customHeight="1">
      <c r="A1790" s="117"/>
      <c r="B1790" s="245"/>
      <c r="C1790" s="136"/>
      <c r="D1790" s="208" t="str">
        <f t="shared" si="559"/>
        <v/>
      </c>
      <c r="E1790" s="129" t="s">
        <v>169</v>
      </c>
      <c r="F1790" s="209" t="s">
        <v>169</v>
      </c>
      <c r="G1790" s="135"/>
      <c r="H1790" s="258"/>
      <c r="I1790" s="259">
        <f t="shared" si="560"/>
        <v>0</v>
      </c>
      <c r="J1790" s="259">
        <f t="shared" si="561"/>
        <v>0</v>
      </c>
      <c r="K1790" s="259">
        <f t="shared" si="562"/>
        <v>0</v>
      </c>
      <c r="L1790" s="252"/>
      <c r="M1790" s="252"/>
      <c r="N1790" s="252"/>
      <c r="O1790" s="147">
        <v>0</v>
      </c>
      <c r="P1790" s="147">
        <v>0</v>
      </c>
      <c r="Q1790" s="137">
        <f t="shared" si="563"/>
        <v>0</v>
      </c>
      <c r="R1790" s="80">
        <f t="shared" si="564"/>
        <v>0</v>
      </c>
      <c r="S1790" s="147">
        <v>0</v>
      </c>
      <c r="T1790" s="121"/>
      <c r="U1790" s="263">
        <f>IFERROR(VLOOKUP(B1790,คำนวณตกเบิกวิทยฐานะ!$B$9:$P$1008,14,FALSE),0)</f>
        <v>0</v>
      </c>
      <c r="V1790" s="263">
        <f>IFERROR(VLOOKUP(B1790,คำนวณตกเบิกวิทยฐานะ!$B$9:$P$1008,15,FALSE),0)</f>
        <v>0</v>
      </c>
      <c r="W1790" s="264">
        <f t="shared" si="565"/>
        <v>0</v>
      </c>
      <c r="X1790" s="119" t="s">
        <v>169</v>
      </c>
      <c r="Y1790" s="209" t="s">
        <v>169</v>
      </c>
      <c r="Z1790" s="258"/>
      <c r="AA1790" s="253">
        <f t="shared" si="566"/>
        <v>0</v>
      </c>
      <c r="AB1790" s="253">
        <f t="shared" si="567"/>
        <v>0</v>
      </c>
      <c r="AC1790" s="253">
        <f t="shared" si="557"/>
        <v>0</v>
      </c>
      <c r="AD1790" s="253">
        <f t="shared" si="568"/>
        <v>0</v>
      </c>
      <c r="AE1790" s="268">
        <f t="shared" si="558"/>
        <v>0</v>
      </c>
      <c r="AF1790" s="269">
        <f t="shared" si="569"/>
        <v>0</v>
      </c>
      <c r="AG1790" s="270">
        <f t="shared" si="570"/>
        <v>0</v>
      </c>
      <c r="AH1790" s="121"/>
      <c r="AI1790" s="252"/>
      <c r="AJ1790" s="295"/>
      <c r="AK1790" s="301">
        <f t="shared" si="571"/>
        <v>0</v>
      </c>
      <c r="AL1790" s="119" t="s">
        <v>169</v>
      </c>
      <c r="AM1790" s="123" t="s">
        <v>169</v>
      </c>
      <c r="AN1790" s="122"/>
      <c r="AO1790" s="119" t="s">
        <v>169</v>
      </c>
      <c r="AP1790" s="123" t="s">
        <v>169</v>
      </c>
      <c r="AQ1790" s="124"/>
      <c r="AR1790" s="119" t="s">
        <v>169</v>
      </c>
      <c r="AS1790" s="123" t="s">
        <v>169</v>
      </c>
      <c r="AT1790" s="122"/>
      <c r="AU1790" s="280">
        <f t="shared" si="572"/>
        <v>0</v>
      </c>
      <c r="AV1790" s="281">
        <f t="shared" si="573"/>
        <v>0</v>
      </c>
      <c r="AW1790" s="291">
        <f t="shared" si="574"/>
        <v>0</v>
      </c>
      <c r="AX1790" s="283">
        <f t="shared" si="575"/>
        <v>0</v>
      </c>
    </row>
    <row r="1791" spans="1:50" ht="26.45" customHeight="1">
      <c r="A1791" s="117"/>
      <c r="B1791" s="245"/>
      <c r="C1791" s="136"/>
      <c r="D1791" s="208" t="str">
        <f t="shared" si="559"/>
        <v/>
      </c>
      <c r="E1791" s="129" t="s">
        <v>169</v>
      </c>
      <c r="F1791" s="209" t="s">
        <v>169</v>
      </c>
      <c r="G1791" s="135"/>
      <c r="H1791" s="258"/>
      <c r="I1791" s="259">
        <f t="shared" si="560"/>
        <v>0</v>
      </c>
      <c r="J1791" s="259">
        <f t="shared" si="561"/>
        <v>0</v>
      </c>
      <c r="K1791" s="259">
        <f t="shared" si="562"/>
        <v>0</v>
      </c>
      <c r="L1791" s="252"/>
      <c r="M1791" s="252"/>
      <c r="N1791" s="252"/>
      <c r="O1791" s="147">
        <v>0</v>
      </c>
      <c r="P1791" s="147">
        <v>0</v>
      </c>
      <c r="Q1791" s="137">
        <f t="shared" si="563"/>
        <v>0</v>
      </c>
      <c r="R1791" s="80">
        <f t="shared" si="564"/>
        <v>0</v>
      </c>
      <c r="S1791" s="147">
        <v>0</v>
      </c>
      <c r="T1791" s="121"/>
      <c r="U1791" s="263">
        <f>IFERROR(VLOOKUP(B1791,คำนวณตกเบิกวิทยฐานะ!$B$9:$P$1008,14,FALSE),0)</f>
        <v>0</v>
      </c>
      <c r="V1791" s="263">
        <f>IFERROR(VLOOKUP(B1791,คำนวณตกเบิกวิทยฐานะ!$B$9:$P$1008,15,FALSE),0)</f>
        <v>0</v>
      </c>
      <c r="W1791" s="264">
        <f t="shared" si="565"/>
        <v>0</v>
      </c>
      <c r="X1791" s="119" t="s">
        <v>169</v>
      </c>
      <c r="Y1791" s="209" t="s">
        <v>169</v>
      </c>
      <c r="Z1791" s="258"/>
      <c r="AA1791" s="253">
        <f t="shared" si="566"/>
        <v>0</v>
      </c>
      <c r="AB1791" s="253">
        <f t="shared" si="567"/>
        <v>0</v>
      </c>
      <c r="AC1791" s="253">
        <f t="shared" si="557"/>
        <v>0</v>
      </c>
      <c r="AD1791" s="253">
        <f t="shared" si="568"/>
        <v>0</v>
      </c>
      <c r="AE1791" s="268">
        <f t="shared" si="558"/>
        <v>0</v>
      </c>
      <c r="AF1791" s="269">
        <f t="shared" si="569"/>
        <v>0</v>
      </c>
      <c r="AG1791" s="270">
        <f t="shared" si="570"/>
        <v>0</v>
      </c>
      <c r="AH1791" s="121"/>
      <c r="AI1791" s="252"/>
      <c r="AJ1791" s="295"/>
      <c r="AK1791" s="301">
        <f t="shared" si="571"/>
        <v>0</v>
      </c>
      <c r="AL1791" s="119" t="s">
        <v>169</v>
      </c>
      <c r="AM1791" s="123" t="s">
        <v>169</v>
      </c>
      <c r="AN1791" s="122"/>
      <c r="AO1791" s="119" t="s">
        <v>169</v>
      </c>
      <c r="AP1791" s="123" t="s">
        <v>169</v>
      </c>
      <c r="AQ1791" s="124"/>
      <c r="AR1791" s="119" t="s">
        <v>169</v>
      </c>
      <c r="AS1791" s="123" t="s">
        <v>169</v>
      </c>
      <c r="AT1791" s="122"/>
      <c r="AU1791" s="280">
        <f t="shared" si="572"/>
        <v>0</v>
      </c>
      <c r="AV1791" s="281">
        <f t="shared" si="573"/>
        <v>0</v>
      </c>
      <c r="AW1791" s="291">
        <f t="shared" si="574"/>
        <v>0</v>
      </c>
      <c r="AX1791" s="283">
        <f t="shared" si="575"/>
        <v>0</v>
      </c>
    </row>
    <row r="1792" spans="1:50" ht="26.45" customHeight="1">
      <c r="A1792" s="117"/>
      <c r="B1792" s="245"/>
      <c r="C1792" s="136"/>
      <c r="D1792" s="208" t="str">
        <f t="shared" si="559"/>
        <v/>
      </c>
      <c r="E1792" s="129" t="s">
        <v>169</v>
      </c>
      <c r="F1792" s="209" t="s">
        <v>169</v>
      </c>
      <c r="G1792" s="135"/>
      <c r="H1792" s="258"/>
      <c r="I1792" s="259">
        <f t="shared" si="560"/>
        <v>0</v>
      </c>
      <c r="J1792" s="259">
        <f t="shared" si="561"/>
        <v>0</v>
      </c>
      <c r="K1792" s="259">
        <f t="shared" si="562"/>
        <v>0</v>
      </c>
      <c r="L1792" s="252"/>
      <c r="M1792" s="252"/>
      <c r="N1792" s="252"/>
      <c r="O1792" s="147">
        <v>0</v>
      </c>
      <c r="P1792" s="147">
        <v>0</v>
      </c>
      <c r="Q1792" s="137">
        <f t="shared" si="563"/>
        <v>0</v>
      </c>
      <c r="R1792" s="80">
        <f t="shared" si="564"/>
        <v>0</v>
      </c>
      <c r="S1792" s="147">
        <v>0</v>
      </c>
      <c r="T1792" s="121"/>
      <c r="U1792" s="263">
        <f>IFERROR(VLOOKUP(B1792,คำนวณตกเบิกวิทยฐานะ!$B$9:$P$1008,14,FALSE),0)</f>
        <v>0</v>
      </c>
      <c r="V1792" s="263">
        <f>IFERROR(VLOOKUP(B1792,คำนวณตกเบิกวิทยฐานะ!$B$9:$P$1008,15,FALSE),0)</f>
        <v>0</v>
      </c>
      <c r="W1792" s="264">
        <f t="shared" si="565"/>
        <v>0</v>
      </c>
      <c r="X1792" s="119" t="s">
        <v>169</v>
      </c>
      <c r="Y1792" s="209" t="s">
        <v>169</v>
      </c>
      <c r="Z1792" s="258"/>
      <c r="AA1792" s="253">
        <f t="shared" si="566"/>
        <v>0</v>
      </c>
      <c r="AB1792" s="253">
        <f t="shared" si="567"/>
        <v>0</v>
      </c>
      <c r="AC1792" s="253">
        <f t="shared" si="557"/>
        <v>0</v>
      </c>
      <c r="AD1792" s="253">
        <f t="shared" si="568"/>
        <v>0</v>
      </c>
      <c r="AE1792" s="268">
        <f t="shared" si="558"/>
        <v>0</v>
      </c>
      <c r="AF1792" s="269">
        <f t="shared" si="569"/>
        <v>0</v>
      </c>
      <c r="AG1792" s="270">
        <f t="shared" si="570"/>
        <v>0</v>
      </c>
      <c r="AH1792" s="121"/>
      <c r="AI1792" s="252"/>
      <c r="AJ1792" s="295"/>
      <c r="AK1792" s="301">
        <f t="shared" si="571"/>
        <v>0</v>
      </c>
      <c r="AL1792" s="119" t="s">
        <v>169</v>
      </c>
      <c r="AM1792" s="123" t="s">
        <v>169</v>
      </c>
      <c r="AN1792" s="122"/>
      <c r="AO1792" s="119" t="s">
        <v>169</v>
      </c>
      <c r="AP1792" s="123" t="s">
        <v>169</v>
      </c>
      <c r="AQ1792" s="124"/>
      <c r="AR1792" s="119" t="s">
        <v>169</v>
      </c>
      <c r="AS1792" s="123" t="s">
        <v>169</v>
      </c>
      <c r="AT1792" s="122"/>
      <c r="AU1792" s="280">
        <f t="shared" si="572"/>
        <v>0</v>
      </c>
      <c r="AV1792" s="281">
        <f t="shared" si="573"/>
        <v>0</v>
      </c>
      <c r="AW1792" s="291">
        <f t="shared" si="574"/>
        <v>0</v>
      </c>
      <c r="AX1792" s="283">
        <f t="shared" si="575"/>
        <v>0</v>
      </c>
    </row>
    <row r="1793" spans="1:50" ht="26.45" customHeight="1">
      <c r="A1793" s="117"/>
      <c r="B1793" s="245"/>
      <c r="C1793" s="136"/>
      <c r="D1793" s="208" t="str">
        <f t="shared" si="559"/>
        <v/>
      </c>
      <c r="E1793" s="129" t="s">
        <v>169</v>
      </c>
      <c r="F1793" s="209" t="s">
        <v>169</v>
      </c>
      <c r="G1793" s="135"/>
      <c r="H1793" s="258"/>
      <c r="I1793" s="259">
        <f t="shared" si="560"/>
        <v>0</v>
      </c>
      <c r="J1793" s="259">
        <f t="shared" si="561"/>
        <v>0</v>
      </c>
      <c r="K1793" s="259">
        <f t="shared" si="562"/>
        <v>0</v>
      </c>
      <c r="L1793" s="252"/>
      <c r="M1793" s="252"/>
      <c r="N1793" s="252"/>
      <c r="O1793" s="147">
        <v>0</v>
      </c>
      <c r="P1793" s="147">
        <v>0</v>
      </c>
      <c r="Q1793" s="137">
        <f t="shared" si="563"/>
        <v>0</v>
      </c>
      <c r="R1793" s="80">
        <f t="shared" si="564"/>
        <v>0</v>
      </c>
      <c r="S1793" s="147">
        <v>0</v>
      </c>
      <c r="T1793" s="121"/>
      <c r="U1793" s="263">
        <f>IFERROR(VLOOKUP(B1793,คำนวณตกเบิกวิทยฐานะ!$B$9:$P$1008,14,FALSE),0)</f>
        <v>0</v>
      </c>
      <c r="V1793" s="263">
        <f>IFERROR(VLOOKUP(B1793,คำนวณตกเบิกวิทยฐานะ!$B$9:$P$1008,15,FALSE),0)</f>
        <v>0</v>
      </c>
      <c r="W1793" s="264">
        <f t="shared" si="565"/>
        <v>0</v>
      </c>
      <c r="X1793" s="119" t="s">
        <v>169</v>
      </c>
      <c r="Y1793" s="209" t="s">
        <v>169</v>
      </c>
      <c r="Z1793" s="258"/>
      <c r="AA1793" s="253">
        <f t="shared" si="566"/>
        <v>0</v>
      </c>
      <c r="AB1793" s="253">
        <f t="shared" si="567"/>
        <v>0</v>
      </c>
      <c r="AC1793" s="253">
        <f t="shared" si="557"/>
        <v>0</v>
      </c>
      <c r="AD1793" s="253">
        <f t="shared" si="568"/>
        <v>0</v>
      </c>
      <c r="AE1793" s="268">
        <f t="shared" si="558"/>
        <v>0</v>
      </c>
      <c r="AF1793" s="269">
        <f t="shared" si="569"/>
        <v>0</v>
      </c>
      <c r="AG1793" s="270">
        <f t="shared" si="570"/>
        <v>0</v>
      </c>
      <c r="AH1793" s="121"/>
      <c r="AI1793" s="252"/>
      <c r="AJ1793" s="295"/>
      <c r="AK1793" s="301">
        <f t="shared" si="571"/>
        <v>0</v>
      </c>
      <c r="AL1793" s="119" t="s">
        <v>169</v>
      </c>
      <c r="AM1793" s="123" t="s">
        <v>169</v>
      </c>
      <c r="AN1793" s="122"/>
      <c r="AO1793" s="119" t="s">
        <v>169</v>
      </c>
      <c r="AP1793" s="123" t="s">
        <v>169</v>
      </c>
      <c r="AQ1793" s="124"/>
      <c r="AR1793" s="119" t="s">
        <v>169</v>
      </c>
      <c r="AS1793" s="123" t="s">
        <v>169</v>
      </c>
      <c r="AT1793" s="122"/>
      <c r="AU1793" s="280">
        <f t="shared" si="572"/>
        <v>0</v>
      </c>
      <c r="AV1793" s="281">
        <f t="shared" si="573"/>
        <v>0</v>
      </c>
      <c r="AW1793" s="291">
        <f t="shared" si="574"/>
        <v>0</v>
      </c>
      <c r="AX1793" s="283">
        <f t="shared" si="575"/>
        <v>0</v>
      </c>
    </row>
    <row r="1794" spans="1:50" ht="26.45" customHeight="1">
      <c r="A1794" s="117"/>
      <c r="B1794" s="245"/>
      <c r="C1794" s="136"/>
      <c r="D1794" s="208" t="str">
        <f t="shared" si="559"/>
        <v/>
      </c>
      <c r="E1794" s="129" t="s">
        <v>169</v>
      </c>
      <c r="F1794" s="209" t="s">
        <v>169</v>
      </c>
      <c r="G1794" s="135"/>
      <c r="H1794" s="258"/>
      <c r="I1794" s="259">
        <f t="shared" si="560"/>
        <v>0</v>
      </c>
      <c r="J1794" s="259">
        <f t="shared" si="561"/>
        <v>0</v>
      </c>
      <c r="K1794" s="259">
        <f t="shared" si="562"/>
        <v>0</v>
      </c>
      <c r="L1794" s="252"/>
      <c r="M1794" s="252"/>
      <c r="N1794" s="252"/>
      <c r="O1794" s="147">
        <v>0</v>
      </c>
      <c r="P1794" s="147">
        <v>0</v>
      </c>
      <c r="Q1794" s="137">
        <f t="shared" si="563"/>
        <v>0</v>
      </c>
      <c r="R1794" s="80">
        <f t="shared" si="564"/>
        <v>0</v>
      </c>
      <c r="S1794" s="147">
        <v>0</v>
      </c>
      <c r="T1794" s="121"/>
      <c r="U1794" s="263">
        <f>IFERROR(VLOOKUP(B1794,คำนวณตกเบิกวิทยฐานะ!$B$9:$P$1008,14,FALSE),0)</f>
        <v>0</v>
      </c>
      <c r="V1794" s="263">
        <f>IFERROR(VLOOKUP(B1794,คำนวณตกเบิกวิทยฐานะ!$B$9:$P$1008,15,FALSE),0)</f>
        <v>0</v>
      </c>
      <c r="W1794" s="264">
        <f t="shared" si="565"/>
        <v>0</v>
      </c>
      <c r="X1794" s="119" t="s">
        <v>169</v>
      </c>
      <c r="Y1794" s="209" t="s">
        <v>169</v>
      </c>
      <c r="Z1794" s="258"/>
      <c r="AA1794" s="253">
        <f t="shared" si="566"/>
        <v>0</v>
      </c>
      <c r="AB1794" s="253">
        <f t="shared" si="567"/>
        <v>0</v>
      </c>
      <c r="AC1794" s="253">
        <f t="shared" si="557"/>
        <v>0</v>
      </c>
      <c r="AD1794" s="253">
        <f t="shared" si="568"/>
        <v>0</v>
      </c>
      <c r="AE1794" s="268">
        <f t="shared" si="558"/>
        <v>0</v>
      </c>
      <c r="AF1794" s="269">
        <f t="shared" si="569"/>
        <v>0</v>
      </c>
      <c r="AG1794" s="270">
        <f t="shared" si="570"/>
        <v>0</v>
      </c>
      <c r="AH1794" s="121"/>
      <c r="AI1794" s="252"/>
      <c r="AJ1794" s="295"/>
      <c r="AK1794" s="301">
        <f t="shared" si="571"/>
        <v>0</v>
      </c>
      <c r="AL1794" s="119" t="s">
        <v>169</v>
      </c>
      <c r="AM1794" s="123" t="s">
        <v>169</v>
      </c>
      <c r="AN1794" s="122"/>
      <c r="AO1794" s="119" t="s">
        <v>169</v>
      </c>
      <c r="AP1794" s="123" t="s">
        <v>169</v>
      </c>
      <c r="AQ1794" s="124"/>
      <c r="AR1794" s="119" t="s">
        <v>169</v>
      </c>
      <c r="AS1794" s="123" t="s">
        <v>169</v>
      </c>
      <c r="AT1794" s="122"/>
      <c r="AU1794" s="280">
        <f t="shared" si="572"/>
        <v>0</v>
      </c>
      <c r="AV1794" s="281">
        <f t="shared" si="573"/>
        <v>0</v>
      </c>
      <c r="AW1794" s="291">
        <f t="shared" si="574"/>
        <v>0</v>
      </c>
      <c r="AX1794" s="283">
        <f t="shared" si="575"/>
        <v>0</v>
      </c>
    </row>
    <row r="1795" spans="1:50" ht="26.45" customHeight="1">
      <c r="A1795" s="117"/>
      <c r="B1795" s="245"/>
      <c r="C1795" s="136"/>
      <c r="D1795" s="208" t="str">
        <f t="shared" si="559"/>
        <v/>
      </c>
      <c r="E1795" s="129" t="s">
        <v>169</v>
      </c>
      <c r="F1795" s="209" t="s">
        <v>169</v>
      </c>
      <c r="G1795" s="135"/>
      <c r="H1795" s="258"/>
      <c r="I1795" s="259">
        <f t="shared" si="560"/>
        <v>0</v>
      </c>
      <c r="J1795" s="259">
        <f t="shared" si="561"/>
        <v>0</v>
      </c>
      <c r="K1795" s="259">
        <f t="shared" si="562"/>
        <v>0</v>
      </c>
      <c r="L1795" s="252"/>
      <c r="M1795" s="252"/>
      <c r="N1795" s="252"/>
      <c r="O1795" s="147">
        <v>0</v>
      </c>
      <c r="P1795" s="147">
        <v>0</v>
      </c>
      <c r="Q1795" s="137">
        <f t="shared" si="563"/>
        <v>0</v>
      </c>
      <c r="R1795" s="80">
        <f t="shared" si="564"/>
        <v>0</v>
      </c>
      <c r="S1795" s="147">
        <v>0</v>
      </c>
      <c r="T1795" s="121"/>
      <c r="U1795" s="263">
        <f>IFERROR(VLOOKUP(B1795,คำนวณตกเบิกวิทยฐานะ!$B$9:$P$1008,14,FALSE),0)</f>
        <v>0</v>
      </c>
      <c r="V1795" s="263">
        <f>IFERROR(VLOOKUP(B1795,คำนวณตกเบิกวิทยฐานะ!$B$9:$P$1008,15,FALSE),0)</f>
        <v>0</v>
      </c>
      <c r="W1795" s="264">
        <f t="shared" si="565"/>
        <v>0</v>
      </c>
      <c r="X1795" s="119" t="s">
        <v>169</v>
      </c>
      <c r="Y1795" s="209" t="s">
        <v>169</v>
      </c>
      <c r="Z1795" s="258"/>
      <c r="AA1795" s="253">
        <f t="shared" si="566"/>
        <v>0</v>
      </c>
      <c r="AB1795" s="253">
        <f t="shared" si="567"/>
        <v>0</v>
      </c>
      <c r="AC1795" s="253">
        <f t="shared" si="557"/>
        <v>0</v>
      </c>
      <c r="AD1795" s="253">
        <f t="shared" si="568"/>
        <v>0</v>
      </c>
      <c r="AE1795" s="268">
        <f t="shared" si="558"/>
        <v>0</v>
      </c>
      <c r="AF1795" s="269">
        <f t="shared" si="569"/>
        <v>0</v>
      </c>
      <c r="AG1795" s="270">
        <f t="shared" si="570"/>
        <v>0</v>
      </c>
      <c r="AH1795" s="121"/>
      <c r="AI1795" s="252"/>
      <c r="AJ1795" s="295"/>
      <c r="AK1795" s="301">
        <f t="shared" si="571"/>
        <v>0</v>
      </c>
      <c r="AL1795" s="119" t="s">
        <v>169</v>
      </c>
      <c r="AM1795" s="123" t="s">
        <v>169</v>
      </c>
      <c r="AN1795" s="122"/>
      <c r="AO1795" s="119" t="s">
        <v>169</v>
      </c>
      <c r="AP1795" s="123" t="s">
        <v>169</v>
      </c>
      <c r="AQ1795" s="124"/>
      <c r="AR1795" s="119" t="s">
        <v>169</v>
      </c>
      <c r="AS1795" s="123" t="s">
        <v>169</v>
      </c>
      <c r="AT1795" s="122"/>
      <c r="AU1795" s="280">
        <f t="shared" si="572"/>
        <v>0</v>
      </c>
      <c r="AV1795" s="281">
        <f t="shared" si="573"/>
        <v>0</v>
      </c>
      <c r="AW1795" s="291">
        <f t="shared" si="574"/>
        <v>0</v>
      </c>
      <c r="AX1795" s="283">
        <f t="shared" si="575"/>
        <v>0</v>
      </c>
    </row>
    <row r="1796" spans="1:50" ht="26.45" customHeight="1">
      <c r="A1796" s="117"/>
      <c r="B1796" s="245"/>
      <c r="C1796" s="136"/>
      <c r="D1796" s="208" t="str">
        <f t="shared" si="559"/>
        <v/>
      </c>
      <c r="E1796" s="129" t="s">
        <v>169</v>
      </c>
      <c r="F1796" s="209" t="s">
        <v>169</v>
      </c>
      <c r="G1796" s="135"/>
      <c r="H1796" s="258"/>
      <c r="I1796" s="259">
        <f t="shared" si="560"/>
        <v>0</v>
      </c>
      <c r="J1796" s="259">
        <f t="shared" si="561"/>
        <v>0</v>
      </c>
      <c r="K1796" s="259">
        <f t="shared" si="562"/>
        <v>0</v>
      </c>
      <c r="L1796" s="252"/>
      <c r="M1796" s="252"/>
      <c r="N1796" s="252"/>
      <c r="O1796" s="147">
        <v>0</v>
      </c>
      <c r="P1796" s="147">
        <v>0</v>
      </c>
      <c r="Q1796" s="137">
        <f t="shared" si="563"/>
        <v>0</v>
      </c>
      <c r="R1796" s="80">
        <f t="shared" si="564"/>
        <v>0</v>
      </c>
      <c r="S1796" s="147">
        <v>0</v>
      </c>
      <c r="T1796" s="121"/>
      <c r="U1796" s="263">
        <f>IFERROR(VLOOKUP(B1796,คำนวณตกเบิกวิทยฐานะ!$B$9:$P$1008,14,FALSE),0)</f>
        <v>0</v>
      </c>
      <c r="V1796" s="263">
        <f>IFERROR(VLOOKUP(B1796,คำนวณตกเบิกวิทยฐานะ!$B$9:$P$1008,15,FALSE),0)</f>
        <v>0</v>
      </c>
      <c r="W1796" s="264">
        <f t="shared" si="565"/>
        <v>0</v>
      </c>
      <c r="X1796" s="119" t="s">
        <v>169</v>
      </c>
      <c r="Y1796" s="209" t="s">
        <v>169</v>
      </c>
      <c r="Z1796" s="258"/>
      <c r="AA1796" s="253">
        <f t="shared" si="566"/>
        <v>0</v>
      </c>
      <c r="AB1796" s="253">
        <f t="shared" si="567"/>
        <v>0</v>
      </c>
      <c r="AC1796" s="253">
        <f t="shared" si="557"/>
        <v>0</v>
      </c>
      <c r="AD1796" s="253">
        <f t="shared" si="568"/>
        <v>0</v>
      </c>
      <c r="AE1796" s="268">
        <f t="shared" si="558"/>
        <v>0</v>
      </c>
      <c r="AF1796" s="269">
        <f t="shared" si="569"/>
        <v>0</v>
      </c>
      <c r="AG1796" s="270">
        <f t="shared" si="570"/>
        <v>0</v>
      </c>
      <c r="AH1796" s="121"/>
      <c r="AI1796" s="252"/>
      <c r="AJ1796" s="295"/>
      <c r="AK1796" s="301">
        <f t="shared" si="571"/>
        <v>0</v>
      </c>
      <c r="AL1796" s="119" t="s">
        <v>169</v>
      </c>
      <c r="AM1796" s="123" t="s">
        <v>169</v>
      </c>
      <c r="AN1796" s="122"/>
      <c r="AO1796" s="119" t="s">
        <v>169</v>
      </c>
      <c r="AP1796" s="123" t="s">
        <v>169</v>
      </c>
      <c r="AQ1796" s="124"/>
      <c r="AR1796" s="119" t="s">
        <v>169</v>
      </c>
      <c r="AS1796" s="123" t="s">
        <v>169</v>
      </c>
      <c r="AT1796" s="122"/>
      <c r="AU1796" s="280">
        <f t="shared" si="572"/>
        <v>0</v>
      </c>
      <c r="AV1796" s="281">
        <f t="shared" si="573"/>
        <v>0</v>
      </c>
      <c r="AW1796" s="291">
        <f t="shared" si="574"/>
        <v>0</v>
      </c>
      <c r="AX1796" s="283">
        <f t="shared" si="575"/>
        <v>0</v>
      </c>
    </row>
    <row r="1797" spans="1:50" ht="26.45" customHeight="1">
      <c r="A1797" s="117"/>
      <c r="B1797" s="245"/>
      <c r="C1797" s="136"/>
      <c r="D1797" s="208" t="str">
        <f t="shared" si="559"/>
        <v/>
      </c>
      <c r="E1797" s="129" t="s">
        <v>169</v>
      </c>
      <c r="F1797" s="209" t="s">
        <v>169</v>
      </c>
      <c r="G1797" s="135"/>
      <c r="H1797" s="258"/>
      <c r="I1797" s="259">
        <f t="shared" si="560"/>
        <v>0</v>
      </c>
      <c r="J1797" s="259">
        <f t="shared" si="561"/>
        <v>0</v>
      </c>
      <c r="K1797" s="259">
        <f t="shared" si="562"/>
        <v>0</v>
      </c>
      <c r="L1797" s="252"/>
      <c r="M1797" s="252"/>
      <c r="N1797" s="252"/>
      <c r="O1797" s="147">
        <v>0</v>
      </c>
      <c r="P1797" s="147">
        <v>0</v>
      </c>
      <c r="Q1797" s="137">
        <f t="shared" si="563"/>
        <v>0</v>
      </c>
      <c r="R1797" s="80">
        <f t="shared" si="564"/>
        <v>0</v>
      </c>
      <c r="S1797" s="147">
        <v>0</v>
      </c>
      <c r="T1797" s="121"/>
      <c r="U1797" s="263">
        <f>IFERROR(VLOOKUP(B1797,คำนวณตกเบิกวิทยฐานะ!$B$9:$P$1008,14,FALSE),0)</f>
        <v>0</v>
      </c>
      <c r="V1797" s="263">
        <f>IFERROR(VLOOKUP(B1797,คำนวณตกเบิกวิทยฐานะ!$B$9:$P$1008,15,FALSE),0)</f>
        <v>0</v>
      </c>
      <c r="W1797" s="264">
        <f t="shared" si="565"/>
        <v>0</v>
      </c>
      <c r="X1797" s="119" t="s">
        <v>169</v>
      </c>
      <c r="Y1797" s="209" t="s">
        <v>169</v>
      </c>
      <c r="Z1797" s="258"/>
      <c r="AA1797" s="253">
        <f t="shared" si="566"/>
        <v>0</v>
      </c>
      <c r="AB1797" s="253">
        <f t="shared" si="567"/>
        <v>0</v>
      </c>
      <c r="AC1797" s="253">
        <f t="shared" si="557"/>
        <v>0</v>
      </c>
      <c r="AD1797" s="253">
        <f t="shared" si="568"/>
        <v>0</v>
      </c>
      <c r="AE1797" s="268">
        <f t="shared" si="558"/>
        <v>0</v>
      </c>
      <c r="AF1797" s="269">
        <f t="shared" si="569"/>
        <v>0</v>
      </c>
      <c r="AG1797" s="270">
        <f t="shared" si="570"/>
        <v>0</v>
      </c>
      <c r="AH1797" s="121"/>
      <c r="AI1797" s="252"/>
      <c r="AJ1797" s="295"/>
      <c r="AK1797" s="301">
        <f t="shared" si="571"/>
        <v>0</v>
      </c>
      <c r="AL1797" s="119" t="s">
        <v>169</v>
      </c>
      <c r="AM1797" s="123" t="s">
        <v>169</v>
      </c>
      <c r="AN1797" s="122"/>
      <c r="AO1797" s="119" t="s">
        <v>169</v>
      </c>
      <c r="AP1797" s="123" t="s">
        <v>169</v>
      </c>
      <c r="AQ1797" s="124"/>
      <c r="AR1797" s="119" t="s">
        <v>169</v>
      </c>
      <c r="AS1797" s="123" t="s">
        <v>169</v>
      </c>
      <c r="AT1797" s="122"/>
      <c r="AU1797" s="280">
        <f t="shared" si="572"/>
        <v>0</v>
      </c>
      <c r="AV1797" s="281">
        <f t="shared" si="573"/>
        <v>0</v>
      </c>
      <c r="AW1797" s="291">
        <f t="shared" si="574"/>
        <v>0</v>
      </c>
      <c r="AX1797" s="283">
        <f t="shared" si="575"/>
        <v>0</v>
      </c>
    </row>
    <row r="1798" spans="1:50" ht="26.45" customHeight="1">
      <c r="A1798" s="117"/>
      <c r="B1798" s="245"/>
      <c r="C1798" s="136"/>
      <c r="D1798" s="208" t="str">
        <f t="shared" si="559"/>
        <v/>
      </c>
      <c r="E1798" s="129" t="s">
        <v>169</v>
      </c>
      <c r="F1798" s="209" t="s">
        <v>169</v>
      </c>
      <c r="G1798" s="135"/>
      <c r="H1798" s="258"/>
      <c r="I1798" s="259">
        <f t="shared" si="560"/>
        <v>0</v>
      </c>
      <c r="J1798" s="259">
        <f t="shared" si="561"/>
        <v>0</v>
      </c>
      <c r="K1798" s="259">
        <f t="shared" si="562"/>
        <v>0</v>
      </c>
      <c r="L1798" s="252"/>
      <c r="M1798" s="252"/>
      <c r="N1798" s="252"/>
      <c r="O1798" s="147">
        <v>0</v>
      </c>
      <c r="P1798" s="147">
        <v>0</v>
      </c>
      <c r="Q1798" s="137">
        <f t="shared" si="563"/>
        <v>0</v>
      </c>
      <c r="R1798" s="80">
        <f t="shared" si="564"/>
        <v>0</v>
      </c>
      <c r="S1798" s="147">
        <v>0</v>
      </c>
      <c r="T1798" s="121"/>
      <c r="U1798" s="263">
        <f>IFERROR(VLOOKUP(B1798,คำนวณตกเบิกวิทยฐานะ!$B$9:$P$1008,14,FALSE),0)</f>
        <v>0</v>
      </c>
      <c r="V1798" s="263">
        <f>IFERROR(VLOOKUP(B1798,คำนวณตกเบิกวิทยฐานะ!$B$9:$P$1008,15,FALSE),0)</f>
        <v>0</v>
      </c>
      <c r="W1798" s="264">
        <f t="shared" si="565"/>
        <v>0</v>
      </c>
      <c r="X1798" s="119" t="s">
        <v>169</v>
      </c>
      <c r="Y1798" s="209" t="s">
        <v>169</v>
      </c>
      <c r="Z1798" s="258"/>
      <c r="AA1798" s="253">
        <f t="shared" si="566"/>
        <v>0</v>
      </c>
      <c r="AB1798" s="253">
        <f t="shared" si="567"/>
        <v>0</v>
      </c>
      <c r="AC1798" s="253">
        <f t="shared" si="557"/>
        <v>0</v>
      </c>
      <c r="AD1798" s="253">
        <f t="shared" si="568"/>
        <v>0</v>
      </c>
      <c r="AE1798" s="268">
        <f t="shared" si="558"/>
        <v>0</v>
      </c>
      <c r="AF1798" s="269">
        <f t="shared" si="569"/>
        <v>0</v>
      </c>
      <c r="AG1798" s="270">
        <f t="shared" si="570"/>
        <v>0</v>
      </c>
      <c r="AH1798" s="121"/>
      <c r="AI1798" s="252"/>
      <c r="AJ1798" s="295"/>
      <c r="AK1798" s="301">
        <f t="shared" si="571"/>
        <v>0</v>
      </c>
      <c r="AL1798" s="119" t="s">
        <v>169</v>
      </c>
      <c r="AM1798" s="123" t="s">
        <v>169</v>
      </c>
      <c r="AN1798" s="122"/>
      <c r="AO1798" s="119" t="s">
        <v>169</v>
      </c>
      <c r="AP1798" s="123" t="s">
        <v>169</v>
      </c>
      <c r="AQ1798" s="124"/>
      <c r="AR1798" s="119" t="s">
        <v>169</v>
      </c>
      <c r="AS1798" s="123" t="s">
        <v>169</v>
      </c>
      <c r="AT1798" s="122"/>
      <c r="AU1798" s="280">
        <f t="shared" si="572"/>
        <v>0</v>
      </c>
      <c r="AV1798" s="281">
        <f t="shared" si="573"/>
        <v>0</v>
      </c>
      <c r="AW1798" s="291">
        <f t="shared" si="574"/>
        <v>0</v>
      </c>
      <c r="AX1798" s="283">
        <f t="shared" si="575"/>
        <v>0</v>
      </c>
    </row>
    <row r="1799" spans="1:50" ht="26.45" customHeight="1">
      <c r="A1799" s="117"/>
      <c r="B1799" s="245"/>
      <c r="C1799" s="136"/>
      <c r="D1799" s="208" t="str">
        <f t="shared" si="559"/>
        <v/>
      </c>
      <c r="E1799" s="129" t="s">
        <v>169</v>
      </c>
      <c r="F1799" s="209" t="s">
        <v>169</v>
      </c>
      <c r="G1799" s="135"/>
      <c r="H1799" s="258"/>
      <c r="I1799" s="259">
        <f t="shared" si="560"/>
        <v>0</v>
      </c>
      <c r="J1799" s="259">
        <f t="shared" si="561"/>
        <v>0</v>
      </c>
      <c r="K1799" s="259">
        <f t="shared" si="562"/>
        <v>0</v>
      </c>
      <c r="L1799" s="252"/>
      <c r="M1799" s="252"/>
      <c r="N1799" s="252"/>
      <c r="O1799" s="147">
        <v>0</v>
      </c>
      <c r="P1799" s="147">
        <v>0</v>
      </c>
      <c r="Q1799" s="137">
        <f t="shared" si="563"/>
        <v>0</v>
      </c>
      <c r="R1799" s="80">
        <f t="shared" si="564"/>
        <v>0</v>
      </c>
      <c r="S1799" s="147">
        <v>0</v>
      </c>
      <c r="T1799" s="121"/>
      <c r="U1799" s="263">
        <f>IFERROR(VLOOKUP(B1799,คำนวณตกเบิกวิทยฐานะ!$B$9:$P$1008,14,FALSE),0)</f>
        <v>0</v>
      </c>
      <c r="V1799" s="263">
        <f>IFERROR(VLOOKUP(B1799,คำนวณตกเบิกวิทยฐานะ!$B$9:$P$1008,15,FALSE),0)</f>
        <v>0</v>
      </c>
      <c r="W1799" s="264">
        <f t="shared" si="565"/>
        <v>0</v>
      </c>
      <c r="X1799" s="119" t="s">
        <v>169</v>
      </c>
      <c r="Y1799" s="209" t="s">
        <v>169</v>
      </c>
      <c r="Z1799" s="258"/>
      <c r="AA1799" s="253">
        <f t="shared" si="566"/>
        <v>0</v>
      </c>
      <c r="AB1799" s="253">
        <f t="shared" si="567"/>
        <v>0</v>
      </c>
      <c r="AC1799" s="253">
        <f t="shared" si="557"/>
        <v>0</v>
      </c>
      <c r="AD1799" s="253">
        <f t="shared" si="568"/>
        <v>0</v>
      </c>
      <c r="AE1799" s="268">
        <f t="shared" si="558"/>
        <v>0</v>
      </c>
      <c r="AF1799" s="269">
        <f t="shared" si="569"/>
        <v>0</v>
      </c>
      <c r="AG1799" s="270">
        <f t="shared" si="570"/>
        <v>0</v>
      </c>
      <c r="AH1799" s="121"/>
      <c r="AI1799" s="252"/>
      <c r="AJ1799" s="295"/>
      <c r="AK1799" s="301">
        <f t="shared" si="571"/>
        <v>0</v>
      </c>
      <c r="AL1799" s="119" t="s">
        <v>169</v>
      </c>
      <c r="AM1799" s="123" t="s">
        <v>169</v>
      </c>
      <c r="AN1799" s="122"/>
      <c r="AO1799" s="119" t="s">
        <v>169</v>
      </c>
      <c r="AP1799" s="123" t="s">
        <v>169</v>
      </c>
      <c r="AQ1799" s="124"/>
      <c r="AR1799" s="119" t="s">
        <v>169</v>
      </c>
      <c r="AS1799" s="123" t="s">
        <v>169</v>
      </c>
      <c r="AT1799" s="122"/>
      <c r="AU1799" s="280">
        <f t="shared" si="572"/>
        <v>0</v>
      </c>
      <c r="AV1799" s="281">
        <f t="shared" si="573"/>
        <v>0</v>
      </c>
      <c r="AW1799" s="291">
        <f t="shared" si="574"/>
        <v>0</v>
      </c>
      <c r="AX1799" s="283">
        <f t="shared" si="575"/>
        <v>0</v>
      </c>
    </row>
    <row r="1800" spans="1:50" ht="26.45" customHeight="1">
      <c r="A1800" s="117"/>
      <c r="B1800" s="245"/>
      <c r="C1800" s="136"/>
      <c r="D1800" s="208" t="str">
        <f t="shared" si="559"/>
        <v/>
      </c>
      <c r="E1800" s="129" t="s">
        <v>169</v>
      </c>
      <c r="F1800" s="209" t="s">
        <v>169</v>
      </c>
      <c r="G1800" s="135"/>
      <c r="H1800" s="258"/>
      <c r="I1800" s="259">
        <f t="shared" si="560"/>
        <v>0</v>
      </c>
      <c r="J1800" s="259">
        <f t="shared" si="561"/>
        <v>0</v>
      </c>
      <c r="K1800" s="259">
        <f t="shared" si="562"/>
        <v>0</v>
      </c>
      <c r="L1800" s="252"/>
      <c r="M1800" s="252"/>
      <c r="N1800" s="252"/>
      <c r="O1800" s="147">
        <v>0</v>
      </c>
      <c r="P1800" s="147">
        <v>0</v>
      </c>
      <c r="Q1800" s="137">
        <f t="shared" si="563"/>
        <v>0</v>
      </c>
      <c r="R1800" s="80">
        <f t="shared" si="564"/>
        <v>0</v>
      </c>
      <c r="S1800" s="147">
        <v>0</v>
      </c>
      <c r="T1800" s="121"/>
      <c r="U1800" s="263">
        <f>IFERROR(VLOOKUP(B1800,คำนวณตกเบิกวิทยฐานะ!$B$9:$P$1008,14,FALSE),0)</f>
        <v>0</v>
      </c>
      <c r="V1800" s="263">
        <f>IFERROR(VLOOKUP(B1800,คำนวณตกเบิกวิทยฐานะ!$B$9:$P$1008,15,FALSE),0)</f>
        <v>0</v>
      </c>
      <c r="W1800" s="264">
        <f t="shared" si="565"/>
        <v>0</v>
      </c>
      <c r="X1800" s="119" t="s">
        <v>169</v>
      </c>
      <c r="Y1800" s="209" t="s">
        <v>169</v>
      </c>
      <c r="Z1800" s="258"/>
      <c r="AA1800" s="253">
        <f t="shared" si="566"/>
        <v>0</v>
      </c>
      <c r="AB1800" s="253">
        <f t="shared" si="567"/>
        <v>0</v>
      </c>
      <c r="AC1800" s="253">
        <f t="shared" si="557"/>
        <v>0</v>
      </c>
      <c r="AD1800" s="253">
        <f t="shared" si="568"/>
        <v>0</v>
      </c>
      <c r="AE1800" s="268">
        <f t="shared" si="558"/>
        <v>0</v>
      </c>
      <c r="AF1800" s="269">
        <f t="shared" si="569"/>
        <v>0</v>
      </c>
      <c r="AG1800" s="270">
        <f t="shared" si="570"/>
        <v>0</v>
      </c>
      <c r="AH1800" s="121"/>
      <c r="AI1800" s="252"/>
      <c r="AJ1800" s="295"/>
      <c r="AK1800" s="301">
        <f t="shared" si="571"/>
        <v>0</v>
      </c>
      <c r="AL1800" s="119" t="s">
        <v>169</v>
      </c>
      <c r="AM1800" s="123" t="s">
        <v>169</v>
      </c>
      <c r="AN1800" s="122"/>
      <c r="AO1800" s="119" t="s">
        <v>169</v>
      </c>
      <c r="AP1800" s="123" t="s">
        <v>169</v>
      </c>
      <c r="AQ1800" s="124"/>
      <c r="AR1800" s="119" t="s">
        <v>169</v>
      </c>
      <c r="AS1800" s="123" t="s">
        <v>169</v>
      </c>
      <c r="AT1800" s="122"/>
      <c r="AU1800" s="280">
        <f t="shared" si="572"/>
        <v>0</v>
      </c>
      <c r="AV1800" s="281">
        <f t="shared" si="573"/>
        <v>0</v>
      </c>
      <c r="AW1800" s="291">
        <f t="shared" si="574"/>
        <v>0</v>
      </c>
      <c r="AX1800" s="283">
        <f t="shared" si="575"/>
        <v>0</v>
      </c>
    </row>
    <row r="1801" spans="1:50" ht="26.45" customHeight="1">
      <c r="A1801" s="117"/>
      <c r="B1801" s="245"/>
      <c r="C1801" s="136"/>
      <c r="D1801" s="208" t="str">
        <f t="shared" si="559"/>
        <v/>
      </c>
      <c r="E1801" s="129" t="s">
        <v>169</v>
      </c>
      <c r="F1801" s="209" t="s">
        <v>169</v>
      </c>
      <c r="G1801" s="135"/>
      <c r="H1801" s="258"/>
      <c r="I1801" s="259">
        <f t="shared" si="560"/>
        <v>0</v>
      </c>
      <c r="J1801" s="259">
        <f t="shared" si="561"/>
        <v>0</v>
      </c>
      <c r="K1801" s="259">
        <f t="shared" si="562"/>
        <v>0</v>
      </c>
      <c r="L1801" s="252"/>
      <c r="M1801" s="252"/>
      <c r="N1801" s="252"/>
      <c r="O1801" s="147">
        <v>0</v>
      </c>
      <c r="P1801" s="147">
        <v>0</v>
      </c>
      <c r="Q1801" s="137">
        <f t="shared" si="563"/>
        <v>0</v>
      </c>
      <c r="R1801" s="80">
        <f t="shared" si="564"/>
        <v>0</v>
      </c>
      <c r="S1801" s="147">
        <v>0</v>
      </c>
      <c r="T1801" s="121"/>
      <c r="U1801" s="263">
        <f>IFERROR(VLOOKUP(B1801,คำนวณตกเบิกวิทยฐานะ!$B$9:$P$1008,14,FALSE),0)</f>
        <v>0</v>
      </c>
      <c r="V1801" s="263">
        <f>IFERROR(VLOOKUP(B1801,คำนวณตกเบิกวิทยฐานะ!$B$9:$P$1008,15,FALSE),0)</f>
        <v>0</v>
      </c>
      <c r="W1801" s="264">
        <f t="shared" si="565"/>
        <v>0</v>
      </c>
      <c r="X1801" s="119" t="s">
        <v>169</v>
      </c>
      <c r="Y1801" s="209" t="s">
        <v>169</v>
      </c>
      <c r="Z1801" s="258"/>
      <c r="AA1801" s="253">
        <f t="shared" si="566"/>
        <v>0</v>
      </c>
      <c r="AB1801" s="253">
        <f t="shared" si="567"/>
        <v>0</v>
      </c>
      <c r="AC1801" s="253">
        <f t="shared" si="557"/>
        <v>0</v>
      </c>
      <c r="AD1801" s="253">
        <f t="shared" si="568"/>
        <v>0</v>
      </c>
      <c r="AE1801" s="268">
        <f t="shared" si="558"/>
        <v>0</v>
      </c>
      <c r="AF1801" s="269">
        <f t="shared" si="569"/>
        <v>0</v>
      </c>
      <c r="AG1801" s="270">
        <f t="shared" si="570"/>
        <v>0</v>
      </c>
      <c r="AH1801" s="121"/>
      <c r="AI1801" s="252"/>
      <c r="AJ1801" s="295"/>
      <c r="AK1801" s="301">
        <f t="shared" si="571"/>
        <v>0</v>
      </c>
      <c r="AL1801" s="119" t="s">
        <v>169</v>
      </c>
      <c r="AM1801" s="123" t="s">
        <v>169</v>
      </c>
      <c r="AN1801" s="122"/>
      <c r="AO1801" s="119" t="s">
        <v>169</v>
      </c>
      <c r="AP1801" s="123" t="s">
        <v>169</v>
      </c>
      <c r="AQ1801" s="124"/>
      <c r="AR1801" s="119" t="s">
        <v>169</v>
      </c>
      <c r="AS1801" s="123" t="s">
        <v>169</v>
      </c>
      <c r="AT1801" s="122"/>
      <c r="AU1801" s="280">
        <f t="shared" si="572"/>
        <v>0</v>
      </c>
      <c r="AV1801" s="281">
        <f t="shared" si="573"/>
        <v>0</v>
      </c>
      <c r="AW1801" s="291">
        <f t="shared" si="574"/>
        <v>0</v>
      </c>
      <c r="AX1801" s="283">
        <f t="shared" si="575"/>
        <v>0</v>
      </c>
    </row>
    <row r="1802" spans="1:50" ht="26.45" customHeight="1">
      <c r="A1802" s="117"/>
      <c r="B1802" s="245"/>
      <c r="C1802" s="136"/>
      <c r="D1802" s="208" t="str">
        <f t="shared" si="559"/>
        <v/>
      </c>
      <c r="E1802" s="129" t="s">
        <v>169</v>
      </c>
      <c r="F1802" s="209" t="s">
        <v>169</v>
      </c>
      <c r="G1802" s="135"/>
      <c r="H1802" s="258"/>
      <c r="I1802" s="259">
        <f t="shared" si="560"/>
        <v>0</v>
      </c>
      <c r="J1802" s="259">
        <f t="shared" si="561"/>
        <v>0</v>
      </c>
      <c r="K1802" s="259">
        <f t="shared" si="562"/>
        <v>0</v>
      </c>
      <c r="L1802" s="252"/>
      <c r="M1802" s="252"/>
      <c r="N1802" s="252"/>
      <c r="O1802" s="147">
        <v>0</v>
      </c>
      <c r="P1802" s="147">
        <v>0</v>
      </c>
      <c r="Q1802" s="137">
        <f t="shared" si="563"/>
        <v>0</v>
      </c>
      <c r="R1802" s="80">
        <f t="shared" si="564"/>
        <v>0</v>
      </c>
      <c r="S1802" s="147">
        <v>0</v>
      </c>
      <c r="T1802" s="121"/>
      <c r="U1802" s="263">
        <f>IFERROR(VLOOKUP(B1802,คำนวณตกเบิกวิทยฐานะ!$B$9:$P$1008,14,FALSE),0)</f>
        <v>0</v>
      </c>
      <c r="V1802" s="263">
        <f>IFERROR(VLOOKUP(B1802,คำนวณตกเบิกวิทยฐานะ!$B$9:$P$1008,15,FALSE),0)</f>
        <v>0</v>
      </c>
      <c r="W1802" s="264">
        <f t="shared" si="565"/>
        <v>0</v>
      </c>
      <c r="X1802" s="119" t="s">
        <v>169</v>
      </c>
      <c r="Y1802" s="209" t="s">
        <v>169</v>
      </c>
      <c r="Z1802" s="258"/>
      <c r="AA1802" s="253">
        <f t="shared" si="566"/>
        <v>0</v>
      </c>
      <c r="AB1802" s="253">
        <f t="shared" si="567"/>
        <v>0</v>
      </c>
      <c r="AC1802" s="253">
        <f t="shared" si="557"/>
        <v>0</v>
      </c>
      <c r="AD1802" s="253">
        <f t="shared" si="568"/>
        <v>0</v>
      </c>
      <c r="AE1802" s="268">
        <f t="shared" si="558"/>
        <v>0</v>
      </c>
      <c r="AF1802" s="269">
        <f t="shared" si="569"/>
        <v>0</v>
      </c>
      <c r="AG1802" s="270">
        <f t="shared" si="570"/>
        <v>0</v>
      </c>
      <c r="AH1802" s="121"/>
      <c r="AI1802" s="252"/>
      <c r="AJ1802" s="295"/>
      <c r="AK1802" s="301">
        <f t="shared" si="571"/>
        <v>0</v>
      </c>
      <c r="AL1802" s="119" t="s">
        <v>169</v>
      </c>
      <c r="AM1802" s="123" t="s">
        <v>169</v>
      </c>
      <c r="AN1802" s="122"/>
      <c r="AO1802" s="119" t="s">
        <v>169</v>
      </c>
      <c r="AP1802" s="123" t="s">
        <v>169</v>
      </c>
      <c r="AQ1802" s="124"/>
      <c r="AR1802" s="119" t="s">
        <v>169</v>
      </c>
      <c r="AS1802" s="123" t="s">
        <v>169</v>
      </c>
      <c r="AT1802" s="122"/>
      <c r="AU1802" s="280">
        <f t="shared" si="572"/>
        <v>0</v>
      </c>
      <c r="AV1802" s="281">
        <f t="shared" si="573"/>
        <v>0</v>
      </c>
      <c r="AW1802" s="291">
        <f t="shared" si="574"/>
        <v>0</v>
      </c>
      <c r="AX1802" s="283">
        <f t="shared" si="575"/>
        <v>0</v>
      </c>
    </row>
    <row r="1803" spans="1:50" ht="26.45" customHeight="1">
      <c r="A1803" s="117"/>
      <c r="B1803" s="245"/>
      <c r="C1803" s="136"/>
      <c r="D1803" s="208" t="str">
        <f t="shared" si="559"/>
        <v/>
      </c>
      <c r="E1803" s="129" t="s">
        <v>169</v>
      </c>
      <c r="F1803" s="209" t="s">
        <v>169</v>
      </c>
      <c r="G1803" s="135"/>
      <c r="H1803" s="258"/>
      <c r="I1803" s="259">
        <f t="shared" si="560"/>
        <v>0</v>
      </c>
      <c r="J1803" s="259">
        <f t="shared" si="561"/>
        <v>0</v>
      </c>
      <c r="K1803" s="259">
        <f t="shared" si="562"/>
        <v>0</v>
      </c>
      <c r="L1803" s="252"/>
      <c r="M1803" s="252"/>
      <c r="N1803" s="252"/>
      <c r="O1803" s="147">
        <v>0</v>
      </c>
      <c r="P1803" s="147">
        <v>0</v>
      </c>
      <c r="Q1803" s="137">
        <f t="shared" si="563"/>
        <v>0</v>
      </c>
      <c r="R1803" s="80">
        <f t="shared" si="564"/>
        <v>0</v>
      </c>
      <c r="S1803" s="147">
        <v>0</v>
      </c>
      <c r="T1803" s="121"/>
      <c r="U1803" s="263">
        <f>IFERROR(VLOOKUP(B1803,คำนวณตกเบิกวิทยฐานะ!$B$9:$P$1008,14,FALSE),0)</f>
        <v>0</v>
      </c>
      <c r="V1803" s="263">
        <f>IFERROR(VLOOKUP(B1803,คำนวณตกเบิกวิทยฐานะ!$B$9:$P$1008,15,FALSE),0)</f>
        <v>0</v>
      </c>
      <c r="W1803" s="264">
        <f t="shared" si="565"/>
        <v>0</v>
      </c>
      <c r="X1803" s="119" t="s">
        <v>169</v>
      </c>
      <c r="Y1803" s="209" t="s">
        <v>169</v>
      </c>
      <c r="Z1803" s="258"/>
      <c r="AA1803" s="253">
        <f t="shared" si="566"/>
        <v>0</v>
      </c>
      <c r="AB1803" s="253">
        <f t="shared" si="567"/>
        <v>0</v>
      </c>
      <c r="AC1803" s="253">
        <f t="shared" si="557"/>
        <v>0</v>
      </c>
      <c r="AD1803" s="253">
        <f t="shared" si="568"/>
        <v>0</v>
      </c>
      <c r="AE1803" s="268">
        <f t="shared" si="558"/>
        <v>0</v>
      </c>
      <c r="AF1803" s="269">
        <f t="shared" si="569"/>
        <v>0</v>
      </c>
      <c r="AG1803" s="270">
        <f t="shared" si="570"/>
        <v>0</v>
      </c>
      <c r="AH1803" s="121"/>
      <c r="AI1803" s="252"/>
      <c r="AJ1803" s="295"/>
      <c r="AK1803" s="301">
        <f t="shared" si="571"/>
        <v>0</v>
      </c>
      <c r="AL1803" s="119" t="s">
        <v>169</v>
      </c>
      <c r="AM1803" s="123" t="s">
        <v>169</v>
      </c>
      <c r="AN1803" s="122"/>
      <c r="AO1803" s="119" t="s">
        <v>169</v>
      </c>
      <c r="AP1803" s="123" t="s">
        <v>169</v>
      </c>
      <c r="AQ1803" s="124"/>
      <c r="AR1803" s="119" t="s">
        <v>169</v>
      </c>
      <c r="AS1803" s="123" t="s">
        <v>169</v>
      </c>
      <c r="AT1803" s="122"/>
      <c r="AU1803" s="280">
        <f t="shared" si="572"/>
        <v>0</v>
      </c>
      <c r="AV1803" s="281">
        <f t="shared" si="573"/>
        <v>0</v>
      </c>
      <c r="AW1803" s="291">
        <f t="shared" si="574"/>
        <v>0</v>
      </c>
      <c r="AX1803" s="283">
        <f t="shared" si="575"/>
        <v>0</v>
      </c>
    </row>
    <row r="1804" spans="1:50" ht="26.45" customHeight="1">
      <c r="A1804" s="117"/>
      <c r="B1804" s="245"/>
      <c r="C1804" s="136"/>
      <c r="D1804" s="208" t="str">
        <f t="shared" si="559"/>
        <v/>
      </c>
      <c r="E1804" s="129" t="s">
        <v>169</v>
      </c>
      <c r="F1804" s="209" t="s">
        <v>169</v>
      </c>
      <c r="G1804" s="135"/>
      <c r="H1804" s="258"/>
      <c r="I1804" s="259">
        <f t="shared" si="560"/>
        <v>0</v>
      </c>
      <c r="J1804" s="259">
        <f t="shared" si="561"/>
        <v>0</v>
      </c>
      <c r="K1804" s="259">
        <f t="shared" si="562"/>
        <v>0</v>
      </c>
      <c r="L1804" s="252"/>
      <c r="M1804" s="252"/>
      <c r="N1804" s="252"/>
      <c r="O1804" s="147">
        <v>0</v>
      </c>
      <c r="P1804" s="147">
        <v>0</v>
      </c>
      <c r="Q1804" s="137">
        <f t="shared" si="563"/>
        <v>0</v>
      </c>
      <c r="R1804" s="80">
        <f t="shared" si="564"/>
        <v>0</v>
      </c>
      <c r="S1804" s="147">
        <v>0</v>
      </c>
      <c r="T1804" s="121"/>
      <c r="U1804" s="263">
        <f>IFERROR(VLOOKUP(B1804,คำนวณตกเบิกวิทยฐานะ!$B$9:$P$1008,14,FALSE),0)</f>
        <v>0</v>
      </c>
      <c r="V1804" s="263">
        <f>IFERROR(VLOOKUP(B1804,คำนวณตกเบิกวิทยฐานะ!$B$9:$P$1008,15,FALSE),0)</f>
        <v>0</v>
      </c>
      <c r="W1804" s="264">
        <f t="shared" si="565"/>
        <v>0</v>
      </c>
      <c r="X1804" s="119" t="s">
        <v>169</v>
      </c>
      <c r="Y1804" s="209" t="s">
        <v>169</v>
      </c>
      <c r="Z1804" s="258"/>
      <c r="AA1804" s="253">
        <f t="shared" si="566"/>
        <v>0</v>
      </c>
      <c r="AB1804" s="253">
        <f t="shared" si="567"/>
        <v>0</v>
      </c>
      <c r="AC1804" s="253">
        <f t="shared" si="557"/>
        <v>0</v>
      </c>
      <c r="AD1804" s="253">
        <f t="shared" si="568"/>
        <v>0</v>
      </c>
      <c r="AE1804" s="268">
        <f t="shared" si="558"/>
        <v>0</v>
      </c>
      <c r="AF1804" s="269">
        <f t="shared" si="569"/>
        <v>0</v>
      </c>
      <c r="AG1804" s="270">
        <f t="shared" si="570"/>
        <v>0</v>
      </c>
      <c r="AH1804" s="121"/>
      <c r="AI1804" s="252"/>
      <c r="AJ1804" s="295"/>
      <c r="AK1804" s="301">
        <f t="shared" si="571"/>
        <v>0</v>
      </c>
      <c r="AL1804" s="119" t="s">
        <v>169</v>
      </c>
      <c r="AM1804" s="123" t="s">
        <v>169</v>
      </c>
      <c r="AN1804" s="122"/>
      <c r="AO1804" s="119" t="s">
        <v>169</v>
      </c>
      <c r="AP1804" s="123" t="s">
        <v>169</v>
      </c>
      <c r="AQ1804" s="124"/>
      <c r="AR1804" s="119" t="s">
        <v>169</v>
      </c>
      <c r="AS1804" s="123" t="s">
        <v>169</v>
      </c>
      <c r="AT1804" s="122"/>
      <c r="AU1804" s="280">
        <f t="shared" si="572"/>
        <v>0</v>
      </c>
      <c r="AV1804" s="281">
        <f t="shared" si="573"/>
        <v>0</v>
      </c>
      <c r="AW1804" s="291">
        <f t="shared" si="574"/>
        <v>0</v>
      </c>
      <c r="AX1804" s="283">
        <f t="shared" si="575"/>
        <v>0</v>
      </c>
    </row>
    <row r="1805" spans="1:50" ht="26.45" customHeight="1">
      <c r="A1805" s="117"/>
      <c r="B1805" s="245"/>
      <c r="C1805" s="136"/>
      <c r="D1805" s="208" t="str">
        <f t="shared" si="559"/>
        <v/>
      </c>
      <c r="E1805" s="129" t="s">
        <v>169</v>
      </c>
      <c r="F1805" s="209" t="s">
        <v>169</v>
      </c>
      <c r="G1805" s="135"/>
      <c r="H1805" s="258"/>
      <c r="I1805" s="259">
        <f t="shared" si="560"/>
        <v>0</v>
      </c>
      <c r="J1805" s="259">
        <f t="shared" si="561"/>
        <v>0</v>
      </c>
      <c r="K1805" s="259">
        <f t="shared" si="562"/>
        <v>0</v>
      </c>
      <c r="L1805" s="252"/>
      <c r="M1805" s="252"/>
      <c r="N1805" s="252"/>
      <c r="O1805" s="147">
        <v>0</v>
      </c>
      <c r="P1805" s="147">
        <v>0</v>
      </c>
      <c r="Q1805" s="137">
        <f t="shared" si="563"/>
        <v>0</v>
      </c>
      <c r="R1805" s="80">
        <f t="shared" si="564"/>
        <v>0</v>
      </c>
      <c r="S1805" s="147">
        <v>0</v>
      </c>
      <c r="T1805" s="121"/>
      <c r="U1805" s="263">
        <f>IFERROR(VLOOKUP(B1805,คำนวณตกเบิกวิทยฐานะ!$B$9:$P$1008,14,FALSE),0)</f>
        <v>0</v>
      </c>
      <c r="V1805" s="263">
        <f>IFERROR(VLOOKUP(B1805,คำนวณตกเบิกวิทยฐานะ!$B$9:$P$1008,15,FALSE),0)</f>
        <v>0</v>
      </c>
      <c r="W1805" s="264">
        <f t="shared" si="565"/>
        <v>0</v>
      </c>
      <c r="X1805" s="119" t="s">
        <v>169</v>
      </c>
      <c r="Y1805" s="209" t="s">
        <v>169</v>
      </c>
      <c r="Z1805" s="258"/>
      <c r="AA1805" s="253">
        <f t="shared" si="566"/>
        <v>0</v>
      </c>
      <c r="AB1805" s="253">
        <f t="shared" si="567"/>
        <v>0</v>
      </c>
      <c r="AC1805" s="253">
        <f t="shared" si="557"/>
        <v>0</v>
      </c>
      <c r="AD1805" s="253">
        <f t="shared" si="568"/>
        <v>0</v>
      </c>
      <c r="AE1805" s="268">
        <f t="shared" si="558"/>
        <v>0</v>
      </c>
      <c r="AF1805" s="269">
        <f t="shared" si="569"/>
        <v>0</v>
      </c>
      <c r="AG1805" s="270">
        <f t="shared" si="570"/>
        <v>0</v>
      </c>
      <c r="AH1805" s="121"/>
      <c r="AI1805" s="252"/>
      <c r="AJ1805" s="295"/>
      <c r="AK1805" s="301">
        <f t="shared" si="571"/>
        <v>0</v>
      </c>
      <c r="AL1805" s="119" t="s">
        <v>169</v>
      </c>
      <c r="AM1805" s="123" t="s">
        <v>169</v>
      </c>
      <c r="AN1805" s="122"/>
      <c r="AO1805" s="119" t="s">
        <v>169</v>
      </c>
      <c r="AP1805" s="123" t="s">
        <v>169</v>
      </c>
      <c r="AQ1805" s="124"/>
      <c r="AR1805" s="119" t="s">
        <v>169</v>
      </c>
      <c r="AS1805" s="123" t="s">
        <v>169</v>
      </c>
      <c r="AT1805" s="122"/>
      <c r="AU1805" s="280">
        <f t="shared" si="572"/>
        <v>0</v>
      </c>
      <c r="AV1805" s="281">
        <f t="shared" si="573"/>
        <v>0</v>
      </c>
      <c r="AW1805" s="291">
        <f t="shared" si="574"/>
        <v>0</v>
      </c>
      <c r="AX1805" s="283">
        <f t="shared" si="575"/>
        <v>0</v>
      </c>
    </row>
    <row r="1806" spans="1:50" ht="26.45" customHeight="1">
      <c r="A1806" s="117"/>
      <c r="B1806" s="245"/>
      <c r="C1806" s="136"/>
      <c r="D1806" s="208" t="str">
        <f t="shared" si="559"/>
        <v/>
      </c>
      <c r="E1806" s="129" t="s">
        <v>169</v>
      </c>
      <c r="F1806" s="209" t="s">
        <v>169</v>
      </c>
      <c r="G1806" s="135"/>
      <c r="H1806" s="258"/>
      <c r="I1806" s="259">
        <f t="shared" si="560"/>
        <v>0</v>
      </c>
      <c r="J1806" s="259">
        <f t="shared" si="561"/>
        <v>0</v>
      </c>
      <c r="K1806" s="259">
        <f t="shared" si="562"/>
        <v>0</v>
      </c>
      <c r="L1806" s="252"/>
      <c r="M1806" s="252"/>
      <c r="N1806" s="252"/>
      <c r="O1806" s="147">
        <v>0</v>
      </c>
      <c r="P1806" s="147">
        <v>0</v>
      </c>
      <c r="Q1806" s="137">
        <f t="shared" si="563"/>
        <v>0</v>
      </c>
      <c r="R1806" s="80">
        <f t="shared" si="564"/>
        <v>0</v>
      </c>
      <c r="S1806" s="147">
        <v>0</v>
      </c>
      <c r="T1806" s="121"/>
      <c r="U1806" s="263">
        <f>IFERROR(VLOOKUP(B1806,คำนวณตกเบิกวิทยฐานะ!$B$9:$P$1008,14,FALSE),0)</f>
        <v>0</v>
      </c>
      <c r="V1806" s="263">
        <f>IFERROR(VLOOKUP(B1806,คำนวณตกเบิกวิทยฐานะ!$B$9:$P$1008,15,FALSE),0)</f>
        <v>0</v>
      </c>
      <c r="W1806" s="264">
        <f t="shared" si="565"/>
        <v>0</v>
      </c>
      <c r="X1806" s="119" t="s">
        <v>169</v>
      </c>
      <c r="Y1806" s="209" t="s">
        <v>169</v>
      </c>
      <c r="Z1806" s="258"/>
      <c r="AA1806" s="253">
        <f t="shared" si="566"/>
        <v>0</v>
      </c>
      <c r="AB1806" s="253">
        <f t="shared" si="567"/>
        <v>0</v>
      </c>
      <c r="AC1806" s="253">
        <f t="shared" si="557"/>
        <v>0</v>
      </c>
      <c r="AD1806" s="253">
        <f t="shared" si="568"/>
        <v>0</v>
      </c>
      <c r="AE1806" s="268">
        <f t="shared" si="558"/>
        <v>0</v>
      </c>
      <c r="AF1806" s="269">
        <f t="shared" si="569"/>
        <v>0</v>
      </c>
      <c r="AG1806" s="270">
        <f t="shared" si="570"/>
        <v>0</v>
      </c>
      <c r="AH1806" s="121"/>
      <c r="AI1806" s="252"/>
      <c r="AJ1806" s="295"/>
      <c r="AK1806" s="301">
        <f t="shared" si="571"/>
        <v>0</v>
      </c>
      <c r="AL1806" s="119" t="s">
        <v>169</v>
      </c>
      <c r="AM1806" s="123" t="s">
        <v>169</v>
      </c>
      <c r="AN1806" s="122"/>
      <c r="AO1806" s="119" t="s">
        <v>169</v>
      </c>
      <c r="AP1806" s="123" t="s">
        <v>169</v>
      </c>
      <c r="AQ1806" s="124"/>
      <c r="AR1806" s="119" t="s">
        <v>169</v>
      </c>
      <c r="AS1806" s="123" t="s">
        <v>169</v>
      </c>
      <c r="AT1806" s="122"/>
      <c r="AU1806" s="280">
        <f t="shared" si="572"/>
        <v>0</v>
      </c>
      <c r="AV1806" s="281">
        <f t="shared" si="573"/>
        <v>0</v>
      </c>
      <c r="AW1806" s="291">
        <f t="shared" si="574"/>
        <v>0</v>
      </c>
      <c r="AX1806" s="283">
        <f t="shared" si="575"/>
        <v>0</v>
      </c>
    </row>
    <row r="1807" spans="1:50" ht="26.45" customHeight="1">
      <c r="A1807" s="117"/>
      <c r="B1807" s="245"/>
      <c r="C1807" s="136"/>
      <c r="D1807" s="208" t="str">
        <f t="shared" si="559"/>
        <v/>
      </c>
      <c r="E1807" s="129" t="s">
        <v>169</v>
      </c>
      <c r="F1807" s="209" t="s">
        <v>169</v>
      </c>
      <c r="G1807" s="135"/>
      <c r="H1807" s="258"/>
      <c r="I1807" s="259">
        <f t="shared" si="560"/>
        <v>0</v>
      </c>
      <c r="J1807" s="259">
        <f t="shared" si="561"/>
        <v>0</v>
      </c>
      <c r="K1807" s="259">
        <f t="shared" si="562"/>
        <v>0</v>
      </c>
      <c r="L1807" s="252"/>
      <c r="M1807" s="252"/>
      <c r="N1807" s="252"/>
      <c r="O1807" s="147">
        <v>0</v>
      </c>
      <c r="P1807" s="147">
        <v>0</v>
      </c>
      <c r="Q1807" s="137">
        <f t="shared" si="563"/>
        <v>0</v>
      </c>
      <c r="R1807" s="80">
        <f t="shared" si="564"/>
        <v>0</v>
      </c>
      <c r="S1807" s="147">
        <v>0</v>
      </c>
      <c r="T1807" s="121"/>
      <c r="U1807" s="263">
        <f>IFERROR(VLOOKUP(B1807,คำนวณตกเบิกวิทยฐานะ!$B$9:$P$1008,14,FALSE),0)</f>
        <v>0</v>
      </c>
      <c r="V1807" s="263">
        <f>IFERROR(VLOOKUP(B1807,คำนวณตกเบิกวิทยฐานะ!$B$9:$P$1008,15,FALSE),0)</f>
        <v>0</v>
      </c>
      <c r="W1807" s="264">
        <f t="shared" si="565"/>
        <v>0</v>
      </c>
      <c r="X1807" s="119" t="s">
        <v>169</v>
      </c>
      <c r="Y1807" s="209" t="s">
        <v>169</v>
      </c>
      <c r="Z1807" s="258"/>
      <c r="AA1807" s="253">
        <f t="shared" si="566"/>
        <v>0</v>
      </c>
      <c r="AB1807" s="253">
        <f t="shared" si="567"/>
        <v>0</v>
      </c>
      <c r="AC1807" s="253">
        <f t="shared" si="557"/>
        <v>0</v>
      </c>
      <c r="AD1807" s="253">
        <f t="shared" si="568"/>
        <v>0</v>
      </c>
      <c r="AE1807" s="268">
        <f t="shared" si="558"/>
        <v>0</v>
      </c>
      <c r="AF1807" s="269">
        <f t="shared" si="569"/>
        <v>0</v>
      </c>
      <c r="AG1807" s="270">
        <f t="shared" si="570"/>
        <v>0</v>
      </c>
      <c r="AH1807" s="121"/>
      <c r="AI1807" s="252"/>
      <c r="AJ1807" s="295"/>
      <c r="AK1807" s="301">
        <f t="shared" si="571"/>
        <v>0</v>
      </c>
      <c r="AL1807" s="119" t="s">
        <v>169</v>
      </c>
      <c r="AM1807" s="123" t="s">
        <v>169</v>
      </c>
      <c r="AN1807" s="122"/>
      <c r="AO1807" s="119" t="s">
        <v>169</v>
      </c>
      <c r="AP1807" s="123" t="s">
        <v>169</v>
      </c>
      <c r="AQ1807" s="124"/>
      <c r="AR1807" s="119" t="s">
        <v>169</v>
      </c>
      <c r="AS1807" s="123" t="s">
        <v>169</v>
      </c>
      <c r="AT1807" s="122"/>
      <c r="AU1807" s="280">
        <f t="shared" si="572"/>
        <v>0</v>
      </c>
      <c r="AV1807" s="281">
        <f t="shared" si="573"/>
        <v>0</v>
      </c>
      <c r="AW1807" s="291">
        <f t="shared" si="574"/>
        <v>0</v>
      </c>
      <c r="AX1807" s="283">
        <f t="shared" si="575"/>
        <v>0</v>
      </c>
    </row>
    <row r="1808" spans="1:50" ht="26.45" customHeight="1">
      <c r="A1808" s="117"/>
      <c r="B1808" s="245"/>
      <c r="C1808" s="136"/>
      <c r="D1808" s="208" t="str">
        <f t="shared" si="559"/>
        <v/>
      </c>
      <c r="E1808" s="129" t="s">
        <v>169</v>
      </c>
      <c r="F1808" s="209" t="s">
        <v>169</v>
      </c>
      <c r="G1808" s="135"/>
      <c r="H1808" s="258"/>
      <c r="I1808" s="259">
        <f t="shared" si="560"/>
        <v>0</v>
      </c>
      <c r="J1808" s="259">
        <f t="shared" si="561"/>
        <v>0</v>
      </c>
      <c r="K1808" s="259">
        <f t="shared" si="562"/>
        <v>0</v>
      </c>
      <c r="L1808" s="252"/>
      <c r="M1808" s="252"/>
      <c r="N1808" s="252"/>
      <c r="O1808" s="147">
        <v>0</v>
      </c>
      <c r="P1808" s="147">
        <v>0</v>
      </c>
      <c r="Q1808" s="137">
        <f t="shared" si="563"/>
        <v>0</v>
      </c>
      <c r="R1808" s="80">
        <f t="shared" si="564"/>
        <v>0</v>
      </c>
      <c r="S1808" s="147">
        <v>0</v>
      </c>
      <c r="T1808" s="121"/>
      <c r="U1808" s="263">
        <f>IFERROR(VLOOKUP(B1808,คำนวณตกเบิกวิทยฐานะ!$B$9:$P$1008,14,FALSE),0)</f>
        <v>0</v>
      </c>
      <c r="V1808" s="263">
        <f>IFERROR(VLOOKUP(B1808,คำนวณตกเบิกวิทยฐานะ!$B$9:$P$1008,15,FALSE),0)</f>
        <v>0</v>
      </c>
      <c r="W1808" s="264">
        <f t="shared" si="565"/>
        <v>0</v>
      </c>
      <c r="X1808" s="119" t="s">
        <v>169</v>
      </c>
      <c r="Y1808" s="209" t="s">
        <v>169</v>
      </c>
      <c r="Z1808" s="258"/>
      <c r="AA1808" s="253">
        <f t="shared" si="566"/>
        <v>0</v>
      </c>
      <c r="AB1808" s="253">
        <f t="shared" si="567"/>
        <v>0</v>
      </c>
      <c r="AC1808" s="253">
        <f t="shared" ref="AC1808:AC1871" si="576">IF(Z1808=0,0,IF(X1808="พนักงานจ้างทั่วไป",IF(AB1808&gt;11000,0,IF(11000-AB1808&lt;=2000,11000-AB1808,2000)),IF(AB1808&gt;14600,0,IF(14600-AB1808&lt;=2000,14600-AB1808,2000))))</f>
        <v>0</v>
      </c>
      <c r="AD1808" s="253">
        <f t="shared" si="568"/>
        <v>0</v>
      </c>
      <c r="AE1808" s="268">
        <f t="shared" ref="AE1808:AE1871" si="577">IF(OR(X1808="พนักงานจ้างตามภารกิจ",X1808="พนักงานจ้างทั่วไป"),IF(AD1808*5/100&gt;750,750,AD1808*5/100),0)</f>
        <v>0</v>
      </c>
      <c r="AF1808" s="269">
        <f t="shared" si="569"/>
        <v>0</v>
      </c>
      <c r="AG1808" s="270">
        <f t="shared" si="570"/>
        <v>0</v>
      </c>
      <c r="AH1808" s="121"/>
      <c r="AI1808" s="252"/>
      <c r="AJ1808" s="295"/>
      <c r="AK1808" s="301">
        <f t="shared" si="571"/>
        <v>0</v>
      </c>
      <c r="AL1808" s="119" t="s">
        <v>169</v>
      </c>
      <c r="AM1808" s="123" t="s">
        <v>169</v>
      </c>
      <c r="AN1808" s="122"/>
      <c r="AO1808" s="119" t="s">
        <v>169</v>
      </c>
      <c r="AP1808" s="123" t="s">
        <v>169</v>
      </c>
      <c r="AQ1808" s="124"/>
      <c r="AR1808" s="119" t="s">
        <v>169</v>
      </c>
      <c r="AS1808" s="123" t="s">
        <v>169</v>
      </c>
      <c r="AT1808" s="122"/>
      <c r="AU1808" s="280">
        <f t="shared" si="572"/>
        <v>0</v>
      </c>
      <c r="AV1808" s="281">
        <f t="shared" si="573"/>
        <v>0</v>
      </c>
      <c r="AW1808" s="291">
        <f t="shared" si="574"/>
        <v>0</v>
      </c>
      <c r="AX1808" s="283">
        <f t="shared" si="575"/>
        <v>0</v>
      </c>
    </row>
    <row r="1809" spans="1:50" ht="26.45" customHeight="1">
      <c r="A1809" s="117"/>
      <c r="B1809" s="245"/>
      <c r="C1809" s="136"/>
      <c r="D1809" s="208" t="str">
        <f t="shared" si="559"/>
        <v/>
      </c>
      <c r="E1809" s="129" t="s">
        <v>169</v>
      </c>
      <c r="F1809" s="209" t="s">
        <v>169</v>
      </c>
      <c r="G1809" s="135"/>
      <c r="H1809" s="258"/>
      <c r="I1809" s="259">
        <f t="shared" si="560"/>
        <v>0</v>
      </c>
      <c r="J1809" s="259">
        <f t="shared" si="561"/>
        <v>0</v>
      </c>
      <c r="K1809" s="259">
        <f t="shared" si="562"/>
        <v>0</v>
      </c>
      <c r="L1809" s="252"/>
      <c r="M1809" s="252"/>
      <c r="N1809" s="252"/>
      <c r="O1809" s="147">
        <v>0</v>
      </c>
      <c r="P1809" s="147">
        <v>0</v>
      </c>
      <c r="Q1809" s="137">
        <f t="shared" si="563"/>
        <v>0</v>
      </c>
      <c r="R1809" s="80">
        <f t="shared" si="564"/>
        <v>0</v>
      </c>
      <c r="S1809" s="147">
        <v>0</v>
      </c>
      <c r="T1809" s="121"/>
      <c r="U1809" s="263">
        <f>IFERROR(VLOOKUP(B1809,คำนวณตกเบิกวิทยฐานะ!$B$9:$P$1008,14,FALSE),0)</f>
        <v>0</v>
      </c>
      <c r="V1809" s="263">
        <f>IFERROR(VLOOKUP(B1809,คำนวณตกเบิกวิทยฐานะ!$B$9:$P$1008,15,FALSE),0)</f>
        <v>0</v>
      </c>
      <c r="W1809" s="264">
        <f t="shared" si="565"/>
        <v>0</v>
      </c>
      <c r="X1809" s="119" t="s">
        <v>169</v>
      </c>
      <c r="Y1809" s="209" t="s">
        <v>169</v>
      </c>
      <c r="Z1809" s="258"/>
      <c r="AA1809" s="253">
        <f t="shared" si="566"/>
        <v>0</v>
      </c>
      <c r="AB1809" s="253">
        <f t="shared" si="567"/>
        <v>0</v>
      </c>
      <c r="AC1809" s="253">
        <f t="shared" si="576"/>
        <v>0</v>
      </c>
      <c r="AD1809" s="253">
        <f t="shared" si="568"/>
        <v>0</v>
      </c>
      <c r="AE1809" s="268">
        <f t="shared" si="577"/>
        <v>0</v>
      </c>
      <c r="AF1809" s="269">
        <f t="shared" si="569"/>
        <v>0</v>
      </c>
      <c r="AG1809" s="270">
        <f t="shared" si="570"/>
        <v>0</v>
      </c>
      <c r="AH1809" s="121"/>
      <c r="AI1809" s="252"/>
      <c r="AJ1809" s="295"/>
      <c r="AK1809" s="301">
        <f t="shared" si="571"/>
        <v>0</v>
      </c>
      <c r="AL1809" s="119" t="s">
        <v>169</v>
      </c>
      <c r="AM1809" s="123" t="s">
        <v>169</v>
      </c>
      <c r="AN1809" s="122"/>
      <c r="AO1809" s="119" t="s">
        <v>169</v>
      </c>
      <c r="AP1809" s="123" t="s">
        <v>169</v>
      </c>
      <c r="AQ1809" s="124"/>
      <c r="AR1809" s="119" t="s">
        <v>169</v>
      </c>
      <c r="AS1809" s="123" t="s">
        <v>169</v>
      </c>
      <c r="AT1809" s="122"/>
      <c r="AU1809" s="280">
        <f t="shared" si="572"/>
        <v>0</v>
      </c>
      <c r="AV1809" s="281">
        <f t="shared" si="573"/>
        <v>0</v>
      </c>
      <c r="AW1809" s="291">
        <f t="shared" si="574"/>
        <v>0</v>
      </c>
      <c r="AX1809" s="283">
        <f t="shared" si="575"/>
        <v>0</v>
      </c>
    </row>
    <row r="1810" spans="1:50" ht="26.45" customHeight="1">
      <c r="A1810" s="117"/>
      <c r="B1810" s="245"/>
      <c r="C1810" s="136"/>
      <c r="D1810" s="208" t="str">
        <f t="shared" si="559"/>
        <v/>
      </c>
      <c r="E1810" s="129" t="s">
        <v>169</v>
      </c>
      <c r="F1810" s="209" t="s">
        <v>169</v>
      </c>
      <c r="G1810" s="135"/>
      <c r="H1810" s="258"/>
      <c r="I1810" s="259">
        <f t="shared" si="560"/>
        <v>0</v>
      </c>
      <c r="J1810" s="259">
        <f t="shared" si="561"/>
        <v>0</v>
      </c>
      <c r="K1810" s="259">
        <f t="shared" si="562"/>
        <v>0</v>
      </c>
      <c r="L1810" s="252"/>
      <c r="M1810" s="252"/>
      <c r="N1810" s="252"/>
      <c r="O1810" s="147">
        <v>0</v>
      </c>
      <c r="P1810" s="147">
        <v>0</v>
      </c>
      <c r="Q1810" s="137">
        <f t="shared" si="563"/>
        <v>0</v>
      </c>
      <c r="R1810" s="80">
        <f t="shared" si="564"/>
        <v>0</v>
      </c>
      <c r="S1810" s="147">
        <v>0</v>
      </c>
      <c r="T1810" s="121"/>
      <c r="U1810" s="263">
        <f>IFERROR(VLOOKUP(B1810,คำนวณตกเบิกวิทยฐานะ!$B$9:$P$1008,14,FALSE),0)</f>
        <v>0</v>
      </c>
      <c r="V1810" s="263">
        <f>IFERROR(VLOOKUP(B1810,คำนวณตกเบิกวิทยฐานะ!$B$9:$P$1008,15,FALSE),0)</f>
        <v>0</v>
      </c>
      <c r="W1810" s="264">
        <f t="shared" si="565"/>
        <v>0</v>
      </c>
      <c r="X1810" s="119" t="s">
        <v>169</v>
      </c>
      <c r="Y1810" s="209" t="s">
        <v>169</v>
      </c>
      <c r="Z1810" s="258"/>
      <c r="AA1810" s="253">
        <f t="shared" si="566"/>
        <v>0</v>
      </c>
      <c r="AB1810" s="253">
        <f t="shared" si="567"/>
        <v>0</v>
      </c>
      <c r="AC1810" s="253">
        <f t="shared" si="576"/>
        <v>0</v>
      </c>
      <c r="AD1810" s="253">
        <f t="shared" si="568"/>
        <v>0</v>
      </c>
      <c r="AE1810" s="268">
        <f t="shared" si="577"/>
        <v>0</v>
      </c>
      <c r="AF1810" s="269">
        <f t="shared" si="569"/>
        <v>0</v>
      </c>
      <c r="AG1810" s="270">
        <f t="shared" si="570"/>
        <v>0</v>
      </c>
      <c r="AH1810" s="121"/>
      <c r="AI1810" s="252"/>
      <c r="AJ1810" s="295"/>
      <c r="AK1810" s="301">
        <f t="shared" si="571"/>
        <v>0</v>
      </c>
      <c r="AL1810" s="119" t="s">
        <v>169</v>
      </c>
      <c r="AM1810" s="123" t="s">
        <v>169</v>
      </c>
      <c r="AN1810" s="122"/>
      <c r="AO1810" s="119" t="s">
        <v>169</v>
      </c>
      <c r="AP1810" s="123" t="s">
        <v>169</v>
      </c>
      <c r="AQ1810" s="124"/>
      <c r="AR1810" s="119" t="s">
        <v>169</v>
      </c>
      <c r="AS1810" s="123" t="s">
        <v>169</v>
      </c>
      <c r="AT1810" s="122"/>
      <c r="AU1810" s="280">
        <f t="shared" si="572"/>
        <v>0</v>
      </c>
      <c r="AV1810" s="281">
        <f t="shared" si="573"/>
        <v>0</v>
      </c>
      <c r="AW1810" s="291">
        <f t="shared" si="574"/>
        <v>0</v>
      </c>
      <c r="AX1810" s="283">
        <f t="shared" si="575"/>
        <v>0</v>
      </c>
    </row>
    <row r="1811" spans="1:50" ht="26.45" customHeight="1">
      <c r="A1811" s="117"/>
      <c r="B1811" s="245"/>
      <c r="C1811" s="136"/>
      <c r="D1811" s="208" t="str">
        <f t="shared" si="559"/>
        <v/>
      </c>
      <c r="E1811" s="129" t="s">
        <v>169</v>
      </c>
      <c r="F1811" s="209" t="s">
        <v>169</v>
      </c>
      <c r="G1811" s="135"/>
      <c r="H1811" s="258"/>
      <c r="I1811" s="259">
        <f t="shared" si="560"/>
        <v>0</v>
      </c>
      <c r="J1811" s="259">
        <f t="shared" si="561"/>
        <v>0</v>
      </c>
      <c r="K1811" s="259">
        <f t="shared" si="562"/>
        <v>0</v>
      </c>
      <c r="L1811" s="252"/>
      <c r="M1811" s="252"/>
      <c r="N1811" s="252"/>
      <c r="O1811" s="147">
        <v>0</v>
      </c>
      <c r="P1811" s="147">
        <v>0</v>
      </c>
      <c r="Q1811" s="137">
        <f t="shared" si="563"/>
        <v>0</v>
      </c>
      <c r="R1811" s="80">
        <f t="shared" si="564"/>
        <v>0</v>
      </c>
      <c r="S1811" s="147">
        <v>0</v>
      </c>
      <c r="T1811" s="121"/>
      <c r="U1811" s="263">
        <f>IFERROR(VLOOKUP(B1811,คำนวณตกเบิกวิทยฐานะ!$B$9:$P$1008,14,FALSE),0)</f>
        <v>0</v>
      </c>
      <c r="V1811" s="263">
        <f>IFERROR(VLOOKUP(B1811,คำนวณตกเบิกวิทยฐานะ!$B$9:$P$1008,15,FALSE),0)</f>
        <v>0</v>
      </c>
      <c r="W1811" s="264">
        <f t="shared" si="565"/>
        <v>0</v>
      </c>
      <c r="X1811" s="119" t="s">
        <v>169</v>
      </c>
      <c r="Y1811" s="209" t="s">
        <v>169</v>
      </c>
      <c r="Z1811" s="258"/>
      <c r="AA1811" s="253">
        <f t="shared" si="566"/>
        <v>0</v>
      </c>
      <c r="AB1811" s="253">
        <f t="shared" si="567"/>
        <v>0</v>
      </c>
      <c r="AC1811" s="253">
        <f t="shared" si="576"/>
        <v>0</v>
      </c>
      <c r="AD1811" s="253">
        <f t="shared" si="568"/>
        <v>0</v>
      </c>
      <c r="AE1811" s="268">
        <f t="shared" si="577"/>
        <v>0</v>
      </c>
      <c r="AF1811" s="269">
        <f t="shared" si="569"/>
        <v>0</v>
      </c>
      <c r="AG1811" s="270">
        <f t="shared" si="570"/>
        <v>0</v>
      </c>
      <c r="AH1811" s="121"/>
      <c r="AI1811" s="252"/>
      <c r="AJ1811" s="295"/>
      <c r="AK1811" s="301">
        <f t="shared" si="571"/>
        <v>0</v>
      </c>
      <c r="AL1811" s="119" t="s">
        <v>169</v>
      </c>
      <c r="AM1811" s="123" t="s">
        <v>169</v>
      </c>
      <c r="AN1811" s="122"/>
      <c r="AO1811" s="119" t="s">
        <v>169</v>
      </c>
      <c r="AP1811" s="123" t="s">
        <v>169</v>
      </c>
      <c r="AQ1811" s="124"/>
      <c r="AR1811" s="119" t="s">
        <v>169</v>
      </c>
      <c r="AS1811" s="123" t="s">
        <v>169</v>
      </c>
      <c r="AT1811" s="122"/>
      <c r="AU1811" s="280">
        <f t="shared" si="572"/>
        <v>0</v>
      </c>
      <c r="AV1811" s="281">
        <f t="shared" si="573"/>
        <v>0</v>
      </c>
      <c r="AW1811" s="291">
        <f t="shared" si="574"/>
        <v>0</v>
      </c>
      <c r="AX1811" s="283">
        <f t="shared" si="575"/>
        <v>0</v>
      </c>
    </row>
    <row r="1812" spans="1:50" ht="26.45" customHeight="1">
      <c r="A1812" s="117"/>
      <c r="B1812" s="245"/>
      <c r="C1812" s="136"/>
      <c r="D1812" s="208" t="str">
        <f t="shared" si="559"/>
        <v/>
      </c>
      <c r="E1812" s="129" t="s">
        <v>169</v>
      </c>
      <c r="F1812" s="209" t="s">
        <v>169</v>
      </c>
      <c r="G1812" s="135"/>
      <c r="H1812" s="258"/>
      <c r="I1812" s="259">
        <f t="shared" si="560"/>
        <v>0</v>
      </c>
      <c r="J1812" s="259">
        <f t="shared" si="561"/>
        <v>0</v>
      </c>
      <c r="K1812" s="259">
        <f t="shared" si="562"/>
        <v>0</v>
      </c>
      <c r="L1812" s="252"/>
      <c r="M1812" s="252"/>
      <c r="N1812" s="252"/>
      <c r="O1812" s="147">
        <v>0</v>
      </c>
      <c r="P1812" s="147">
        <v>0</v>
      </c>
      <c r="Q1812" s="137">
        <f t="shared" si="563"/>
        <v>0</v>
      </c>
      <c r="R1812" s="80">
        <f t="shared" si="564"/>
        <v>0</v>
      </c>
      <c r="S1812" s="147">
        <v>0</v>
      </c>
      <c r="T1812" s="121"/>
      <c r="U1812" s="263">
        <f>IFERROR(VLOOKUP(B1812,คำนวณตกเบิกวิทยฐานะ!$B$9:$P$1008,14,FALSE),0)</f>
        <v>0</v>
      </c>
      <c r="V1812" s="263">
        <f>IFERROR(VLOOKUP(B1812,คำนวณตกเบิกวิทยฐานะ!$B$9:$P$1008,15,FALSE),0)</f>
        <v>0</v>
      </c>
      <c r="W1812" s="264">
        <f t="shared" si="565"/>
        <v>0</v>
      </c>
      <c r="X1812" s="119" t="s">
        <v>169</v>
      </c>
      <c r="Y1812" s="209" t="s">
        <v>169</v>
      </c>
      <c r="Z1812" s="258"/>
      <c r="AA1812" s="253">
        <f t="shared" si="566"/>
        <v>0</v>
      </c>
      <c r="AB1812" s="253">
        <f t="shared" si="567"/>
        <v>0</v>
      </c>
      <c r="AC1812" s="253">
        <f t="shared" si="576"/>
        <v>0</v>
      </c>
      <c r="AD1812" s="253">
        <f t="shared" si="568"/>
        <v>0</v>
      </c>
      <c r="AE1812" s="268">
        <f t="shared" si="577"/>
        <v>0</v>
      </c>
      <c r="AF1812" s="269">
        <f t="shared" si="569"/>
        <v>0</v>
      </c>
      <c r="AG1812" s="270">
        <f t="shared" si="570"/>
        <v>0</v>
      </c>
      <c r="AH1812" s="121"/>
      <c r="AI1812" s="252"/>
      <c r="AJ1812" s="295"/>
      <c r="AK1812" s="301">
        <f t="shared" si="571"/>
        <v>0</v>
      </c>
      <c r="AL1812" s="119" t="s">
        <v>169</v>
      </c>
      <c r="AM1812" s="123" t="s">
        <v>169</v>
      </c>
      <c r="AN1812" s="122"/>
      <c r="AO1812" s="119" t="s">
        <v>169</v>
      </c>
      <c r="AP1812" s="123" t="s">
        <v>169</v>
      </c>
      <c r="AQ1812" s="124"/>
      <c r="AR1812" s="119" t="s">
        <v>169</v>
      </c>
      <c r="AS1812" s="123" t="s">
        <v>169</v>
      </c>
      <c r="AT1812" s="122"/>
      <c r="AU1812" s="280">
        <f t="shared" si="572"/>
        <v>0</v>
      </c>
      <c r="AV1812" s="281">
        <f t="shared" si="573"/>
        <v>0</v>
      </c>
      <c r="AW1812" s="291">
        <f t="shared" si="574"/>
        <v>0</v>
      </c>
      <c r="AX1812" s="283">
        <f t="shared" si="575"/>
        <v>0</v>
      </c>
    </row>
    <row r="1813" spans="1:50" ht="26.45" customHeight="1">
      <c r="A1813" s="117"/>
      <c r="B1813" s="245"/>
      <c r="C1813" s="136"/>
      <c r="D1813" s="208" t="str">
        <f t="shared" si="559"/>
        <v/>
      </c>
      <c r="E1813" s="129" t="s">
        <v>169</v>
      </c>
      <c r="F1813" s="209" t="s">
        <v>169</v>
      </c>
      <c r="G1813" s="135"/>
      <c r="H1813" s="258"/>
      <c r="I1813" s="259">
        <f t="shared" si="560"/>
        <v>0</v>
      </c>
      <c r="J1813" s="259">
        <f t="shared" si="561"/>
        <v>0</v>
      </c>
      <c r="K1813" s="259">
        <f t="shared" si="562"/>
        <v>0</v>
      </c>
      <c r="L1813" s="252"/>
      <c r="M1813" s="252"/>
      <c r="N1813" s="252"/>
      <c r="O1813" s="147">
        <v>0</v>
      </c>
      <c r="P1813" s="147">
        <v>0</v>
      </c>
      <c r="Q1813" s="137">
        <f t="shared" si="563"/>
        <v>0</v>
      </c>
      <c r="R1813" s="80">
        <f t="shared" si="564"/>
        <v>0</v>
      </c>
      <c r="S1813" s="147">
        <v>0</v>
      </c>
      <c r="T1813" s="121"/>
      <c r="U1813" s="263">
        <f>IFERROR(VLOOKUP(B1813,คำนวณตกเบิกวิทยฐานะ!$B$9:$P$1008,14,FALSE),0)</f>
        <v>0</v>
      </c>
      <c r="V1813" s="263">
        <f>IFERROR(VLOOKUP(B1813,คำนวณตกเบิกวิทยฐานะ!$B$9:$P$1008,15,FALSE),0)</f>
        <v>0</v>
      </c>
      <c r="W1813" s="264">
        <f t="shared" si="565"/>
        <v>0</v>
      </c>
      <c r="X1813" s="119" t="s">
        <v>169</v>
      </c>
      <c r="Y1813" s="209" t="s">
        <v>169</v>
      </c>
      <c r="Z1813" s="258"/>
      <c r="AA1813" s="253">
        <f t="shared" si="566"/>
        <v>0</v>
      </c>
      <c r="AB1813" s="253">
        <f t="shared" si="567"/>
        <v>0</v>
      </c>
      <c r="AC1813" s="253">
        <f t="shared" si="576"/>
        <v>0</v>
      </c>
      <c r="AD1813" s="253">
        <f t="shared" si="568"/>
        <v>0</v>
      </c>
      <c r="AE1813" s="268">
        <f t="shared" si="577"/>
        <v>0</v>
      </c>
      <c r="AF1813" s="269">
        <f t="shared" si="569"/>
        <v>0</v>
      </c>
      <c r="AG1813" s="270">
        <f t="shared" si="570"/>
        <v>0</v>
      </c>
      <c r="AH1813" s="121"/>
      <c r="AI1813" s="252"/>
      <c r="AJ1813" s="295"/>
      <c r="AK1813" s="301">
        <f t="shared" si="571"/>
        <v>0</v>
      </c>
      <c r="AL1813" s="119" t="s">
        <v>169</v>
      </c>
      <c r="AM1813" s="123" t="s">
        <v>169</v>
      </c>
      <c r="AN1813" s="122"/>
      <c r="AO1813" s="119" t="s">
        <v>169</v>
      </c>
      <c r="AP1813" s="123" t="s">
        <v>169</v>
      </c>
      <c r="AQ1813" s="124"/>
      <c r="AR1813" s="119" t="s">
        <v>169</v>
      </c>
      <c r="AS1813" s="123" t="s">
        <v>169</v>
      </c>
      <c r="AT1813" s="122"/>
      <c r="AU1813" s="280">
        <f t="shared" si="572"/>
        <v>0</v>
      </c>
      <c r="AV1813" s="281">
        <f t="shared" si="573"/>
        <v>0</v>
      </c>
      <c r="AW1813" s="291">
        <f t="shared" si="574"/>
        <v>0</v>
      </c>
      <c r="AX1813" s="283">
        <f t="shared" si="575"/>
        <v>0</v>
      </c>
    </row>
    <row r="1814" spans="1:50" ht="26.45" customHeight="1">
      <c r="A1814" s="117"/>
      <c r="B1814" s="245"/>
      <c r="C1814" s="136"/>
      <c r="D1814" s="208" t="str">
        <f t="shared" si="559"/>
        <v/>
      </c>
      <c r="E1814" s="129" t="s">
        <v>169</v>
      </c>
      <c r="F1814" s="209" t="s">
        <v>169</v>
      </c>
      <c r="G1814" s="135"/>
      <c r="H1814" s="258"/>
      <c r="I1814" s="259">
        <f t="shared" si="560"/>
        <v>0</v>
      </c>
      <c r="J1814" s="259">
        <f t="shared" si="561"/>
        <v>0</v>
      </c>
      <c r="K1814" s="259">
        <f t="shared" si="562"/>
        <v>0</v>
      </c>
      <c r="L1814" s="252"/>
      <c r="M1814" s="252"/>
      <c r="N1814" s="252"/>
      <c r="O1814" s="147">
        <v>0</v>
      </c>
      <c r="P1814" s="147">
        <v>0</v>
      </c>
      <c r="Q1814" s="137">
        <f t="shared" si="563"/>
        <v>0</v>
      </c>
      <c r="R1814" s="80">
        <f t="shared" si="564"/>
        <v>0</v>
      </c>
      <c r="S1814" s="147">
        <v>0</v>
      </c>
      <c r="T1814" s="121"/>
      <c r="U1814" s="263">
        <f>IFERROR(VLOOKUP(B1814,คำนวณตกเบิกวิทยฐานะ!$B$9:$P$1008,14,FALSE),0)</f>
        <v>0</v>
      </c>
      <c r="V1814" s="263">
        <f>IFERROR(VLOOKUP(B1814,คำนวณตกเบิกวิทยฐานะ!$B$9:$P$1008,15,FALSE),0)</f>
        <v>0</v>
      </c>
      <c r="W1814" s="264">
        <f t="shared" si="565"/>
        <v>0</v>
      </c>
      <c r="X1814" s="119" t="s">
        <v>169</v>
      </c>
      <c r="Y1814" s="209" t="s">
        <v>169</v>
      </c>
      <c r="Z1814" s="258"/>
      <c r="AA1814" s="253">
        <f t="shared" si="566"/>
        <v>0</v>
      </c>
      <c r="AB1814" s="253">
        <f t="shared" si="567"/>
        <v>0</v>
      </c>
      <c r="AC1814" s="253">
        <f t="shared" si="576"/>
        <v>0</v>
      </c>
      <c r="AD1814" s="253">
        <f t="shared" si="568"/>
        <v>0</v>
      </c>
      <c r="AE1814" s="268">
        <f t="shared" si="577"/>
        <v>0</v>
      </c>
      <c r="AF1814" s="269">
        <f t="shared" si="569"/>
        <v>0</v>
      </c>
      <c r="AG1814" s="270">
        <f t="shared" si="570"/>
        <v>0</v>
      </c>
      <c r="AH1814" s="121"/>
      <c r="AI1814" s="252"/>
      <c r="AJ1814" s="295"/>
      <c r="AK1814" s="301">
        <f t="shared" si="571"/>
        <v>0</v>
      </c>
      <c r="AL1814" s="119" t="s">
        <v>169</v>
      </c>
      <c r="AM1814" s="123" t="s">
        <v>169</v>
      </c>
      <c r="AN1814" s="122"/>
      <c r="AO1814" s="119" t="s">
        <v>169</v>
      </c>
      <c r="AP1814" s="123" t="s">
        <v>169</v>
      </c>
      <c r="AQ1814" s="124"/>
      <c r="AR1814" s="119" t="s">
        <v>169</v>
      </c>
      <c r="AS1814" s="123" t="s">
        <v>169</v>
      </c>
      <c r="AT1814" s="122"/>
      <c r="AU1814" s="280">
        <f t="shared" si="572"/>
        <v>0</v>
      </c>
      <c r="AV1814" s="281">
        <f t="shared" si="573"/>
        <v>0</v>
      </c>
      <c r="AW1814" s="291">
        <f t="shared" si="574"/>
        <v>0</v>
      </c>
      <c r="AX1814" s="283">
        <f t="shared" si="575"/>
        <v>0</v>
      </c>
    </row>
    <row r="1815" spans="1:50" ht="26.45" customHeight="1">
      <c r="A1815" s="117"/>
      <c r="B1815" s="245"/>
      <c r="C1815" s="136"/>
      <c r="D1815" s="208" t="str">
        <f t="shared" si="559"/>
        <v/>
      </c>
      <c r="E1815" s="129" t="s">
        <v>169</v>
      </c>
      <c r="F1815" s="209" t="s">
        <v>169</v>
      </c>
      <c r="G1815" s="135"/>
      <c r="H1815" s="258"/>
      <c r="I1815" s="259">
        <f t="shared" si="560"/>
        <v>0</v>
      </c>
      <c r="J1815" s="259">
        <f t="shared" si="561"/>
        <v>0</v>
      </c>
      <c r="K1815" s="259">
        <f t="shared" si="562"/>
        <v>0</v>
      </c>
      <c r="L1815" s="252"/>
      <c r="M1815" s="252"/>
      <c r="N1815" s="252"/>
      <c r="O1815" s="147">
        <v>0</v>
      </c>
      <c r="P1815" s="147">
        <v>0</v>
      </c>
      <c r="Q1815" s="137">
        <f t="shared" si="563"/>
        <v>0</v>
      </c>
      <c r="R1815" s="80">
        <f t="shared" si="564"/>
        <v>0</v>
      </c>
      <c r="S1815" s="147">
        <v>0</v>
      </c>
      <c r="T1815" s="121"/>
      <c r="U1815" s="263">
        <f>IFERROR(VLOOKUP(B1815,คำนวณตกเบิกวิทยฐานะ!$B$9:$P$1008,14,FALSE),0)</f>
        <v>0</v>
      </c>
      <c r="V1815" s="263">
        <f>IFERROR(VLOOKUP(B1815,คำนวณตกเบิกวิทยฐานะ!$B$9:$P$1008,15,FALSE),0)</f>
        <v>0</v>
      </c>
      <c r="W1815" s="264">
        <f t="shared" si="565"/>
        <v>0</v>
      </c>
      <c r="X1815" s="119" t="s">
        <v>169</v>
      </c>
      <c r="Y1815" s="209" t="s">
        <v>169</v>
      </c>
      <c r="Z1815" s="258"/>
      <c r="AA1815" s="253">
        <f t="shared" si="566"/>
        <v>0</v>
      </c>
      <c r="AB1815" s="253">
        <f t="shared" si="567"/>
        <v>0</v>
      </c>
      <c r="AC1815" s="253">
        <f t="shared" si="576"/>
        <v>0</v>
      </c>
      <c r="AD1815" s="253">
        <f t="shared" si="568"/>
        <v>0</v>
      </c>
      <c r="AE1815" s="268">
        <f t="shared" si="577"/>
        <v>0</v>
      </c>
      <c r="AF1815" s="269">
        <f t="shared" si="569"/>
        <v>0</v>
      </c>
      <c r="AG1815" s="270">
        <f t="shared" si="570"/>
        <v>0</v>
      </c>
      <c r="AH1815" s="121"/>
      <c r="AI1815" s="252"/>
      <c r="AJ1815" s="295"/>
      <c r="AK1815" s="301">
        <f t="shared" si="571"/>
        <v>0</v>
      </c>
      <c r="AL1815" s="119" t="s">
        <v>169</v>
      </c>
      <c r="AM1815" s="123" t="s">
        <v>169</v>
      </c>
      <c r="AN1815" s="122"/>
      <c r="AO1815" s="119" t="s">
        <v>169</v>
      </c>
      <c r="AP1815" s="123" t="s">
        <v>169</v>
      </c>
      <c r="AQ1815" s="124"/>
      <c r="AR1815" s="119" t="s">
        <v>169</v>
      </c>
      <c r="AS1815" s="123" t="s">
        <v>169</v>
      </c>
      <c r="AT1815" s="122"/>
      <c r="AU1815" s="280">
        <f t="shared" si="572"/>
        <v>0</v>
      </c>
      <c r="AV1815" s="281">
        <f t="shared" si="573"/>
        <v>0</v>
      </c>
      <c r="AW1815" s="291">
        <f t="shared" si="574"/>
        <v>0</v>
      </c>
      <c r="AX1815" s="283">
        <f t="shared" si="575"/>
        <v>0</v>
      </c>
    </row>
    <row r="1816" spans="1:50" ht="26.45" customHeight="1">
      <c r="A1816" s="117"/>
      <c r="B1816" s="245"/>
      <c r="C1816" s="136"/>
      <c r="D1816" s="208" t="str">
        <f t="shared" si="559"/>
        <v/>
      </c>
      <c r="E1816" s="129" t="s">
        <v>169</v>
      </c>
      <c r="F1816" s="209" t="s">
        <v>169</v>
      </c>
      <c r="G1816" s="135"/>
      <c r="H1816" s="258"/>
      <c r="I1816" s="259">
        <f t="shared" si="560"/>
        <v>0</v>
      </c>
      <c r="J1816" s="259">
        <f t="shared" si="561"/>
        <v>0</v>
      </c>
      <c r="K1816" s="259">
        <f t="shared" si="562"/>
        <v>0</v>
      </c>
      <c r="L1816" s="252"/>
      <c r="M1816" s="252"/>
      <c r="N1816" s="252"/>
      <c r="O1816" s="147">
        <v>0</v>
      </c>
      <c r="P1816" s="147">
        <v>0</v>
      </c>
      <c r="Q1816" s="137">
        <f t="shared" si="563"/>
        <v>0</v>
      </c>
      <c r="R1816" s="80">
        <f t="shared" si="564"/>
        <v>0</v>
      </c>
      <c r="S1816" s="147">
        <v>0</v>
      </c>
      <c r="T1816" s="121"/>
      <c r="U1816" s="263">
        <f>IFERROR(VLOOKUP(B1816,คำนวณตกเบิกวิทยฐานะ!$B$9:$P$1008,14,FALSE),0)</f>
        <v>0</v>
      </c>
      <c r="V1816" s="263">
        <f>IFERROR(VLOOKUP(B1816,คำนวณตกเบิกวิทยฐานะ!$B$9:$P$1008,15,FALSE),0)</f>
        <v>0</v>
      </c>
      <c r="W1816" s="264">
        <f t="shared" si="565"/>
        <v>0</v>
      </c>
      <c r="X1816" s="119" t="s">
        <v>169</v>
      </c>
      <c r="Y1816" s="209" t="s">
        <v>169</v>
      </c>
      <c r="Z1816" s="258"/>
      <c r="AA1816" s="253">
        <f t="shared" si="566"/>
        <v>0</v>
      </c>
      <c r="AB1816" s="253">
        <f t="shared" si="567"/>
        <v>0</v>
      </c>
      <c r="AC1816" s="253">
        <f t="shared" si="576"/>
        <v>0</v>
      </c>
      <c r="AD1816" s="253">
        <f t="shared" si="568"/>
        <v>0</v>
      </c>
      <c r="AE1816" s="268">
        <f t="shared" si="577"/>
        <v>0</v>
      </c>
      <c r="AF1816" s="269">
        <f t="shared" si="569"/>
        <v>0</v>
      </c>
      <c r="AG1816" s="270">
        <f t="shared" si="570"/>
        <v>0</v>
      </c>
      <c r="AH1816" s="121"/>
      <c r="AI1816" s="252"/>
      <c r="AJ1816" s="295"/>
      <c r="AK1816" s="301">
        <f t="shared" si="571"/>
        <v>0</v>
      </c>
      <c r="AL1816" s="119" t="s">
        <v>169</v>
      </c>
      <c r="AM1816" s="123" t="s">
        <v>169</v>
      </c>
      <c r="AN1816" s="122"/>
      <c r="AO1816" s="119" t="s">
        <v>169</v>
      </c>
      <c r="AP1816" s="123" t="s">
        <v>169</v>
      </c>
      <c r="AQ1816" s="124"/>
      <c r="AR1816" s="119" t="s">
        <v>169</v>
      </c>
      <c r="AS1816" s="123" t="s">
        <v>169</v>
      </c>
      <c r="AT1816" s="122"/>
      <c r="AU1816" s="280">
        <f t="shared" si="572"/>
        <v>0</v>
      </c>
      <c r="AV1816" s="281">
        <f t="shared" si="573"/>
        <v>0</v>
      </c>
      <c r="AW1816" s="291">
        <f t="shared" si="574"/>
        <v>0</v>
      </c>
      <c r="AX1816" s="283">
        <f t="shared" si="575"/>
        <v>0</v>
      </c>
    </row>
    <row r="1817" spans="1:50" ht="26.45" customHeight="1">
      <c r="A1817" s="117"/>
      <c r="B1817" s="245"/>
      <c r="C1817" s="136"/>
      <c r="D1817" s="208" t="str">
        <f t="shared" si="559"/>
        <v/>
      </c>
      <c r="E1817" s="129" t="s">
        <v>169</v>
      </c>
      <c r="F1817" s="209" t="s">
        <v>169</v>
      </c>
      <c r="G1817" s="135"/>
      <c r="H1817" s="258"/>
      <c r="I1817" s="259">
        <f t="shared" si="560"/>
        <v>0</v>
      </c>
      <c r="J1817" s="259">
        <f t="shared" si="561"/>
        <v>0</v>
      </c>
      <c r="K1817" s="259">
        <f t="shared" si="562"/>
        <v>0</v>
      </c>
      <c r="L1817" s="252"/>
      <c r="M1817" s="252"/>
      <c r="N1817" s="252"/>
      <c r="O1817" s="147">
        <v>0</v>
      </c>
      <c r="P1817" s="147">
        <v>0</v>
      </c>
      <c r="Q1817" s="137">
        <f t="shared" si="563"/>
        <v>0</v>
      </c>
      <c r="R1817" s="80">
        <f t="shared" si="564"/>
        <v>0</v>
      </c>
      <c r="S1817" s="147">
        <v>0</v>
      </c>
      <c r="T1817" s="121"/>
      <c r="U1817" s="263">
        <f>IFERROR(VLOOKUP(B1817,คำนวณตกเบิกวิทยฐานะ!$B$9:$P$1008,14,FALSE),0)</f>
        <v>0</v>
      </c>
      <c r="V1817" s="263">
        <f>IFERROR(VLOOKUP(B1817,คำนวณตกเบิกวิทยฐานะ!$B$9:$P$1008,15,FALSE),0)</f>
        <v>0</v>
      </c>
      <c r="W1817" s="264">
        <f t="shared" si="565"/>
        <v>0</v>
      </c>
      <c r="X1817" s="119" t="s">
        <v>169</v>
      </c>
      <c r="Y1817" s="209" t="s">
        <v>169</v>
      </c>
      <c r="Z1817" s="258"/>
      <c r="AA1817" s="253">
        <f t="shared" si="566"/>
        <v>0</v>
      </c>
      <c r="AB1817" s="253">
        <f t="shared" si="567"/>
        <v>0</v>
      </c>
      <c r="AC1817" s="253">
        <f t="shared" si="576"/>
        <v>0</v>
      </c>
      <c r="AD1817" s="253">
        <f t="shared" si="568"/>
        <v>0</v>
      </c>
      <c r="AE1817" s="268">
        <f t="shared" si="577"/>
        <v>0</v>
      </c>
      <c r="AF1817" s="269">
        <f t="shared" si="569"/>
        <v>0</v>
      </c>
      <c r="AG1817" s="270">
        <f t="shared" si="570"/>
        <v>0</v>
      </c>
      <c r="AH1817" s="121"/>
      <c r="AI1817" s="252"/>
      <c r="AJ1817" s="295"/>
      <c r="AK1817" s="301">
        <f t="shared" si="571"/>
        <v>0</v>
      </c>
      <c r="AL1817" s="119" t="s">
        <v>169</v>
      </c>
      <c r="AM1817" s="123" t="s">
        <v>169</v>
      </c>
      <c r="AN1817" s="122"/>
      <c r="AO1817" s="119" t="s">
        <v>169</v>
      </c>
      <c r="AP1817" s="123" t="s">
        <v>169</v>
      </c>
      <c r="AQ1817" s="124"/>
      <c r="AR1817" s="119" t="s">
        <v>169</v>
      </c>
      <c r="AS1817" s="123" t="s">
        <v>169</v>
      </c>
      <c r="AT1817" s="122"/>
      <c r="AU1817" s="280">
        <f t="shared" si="572"/>
        <v>0</v>
      </c>
      <c r="AV1817" s="281">
        <f t="shared" si="573"/>
        <v>0</v>
      </c>
      <c r="AW1817" s="291">
        <f t="shared" si="574"/>
        <v>0</v>
      </c>
      <c r="AX1817" s="283">
        <f t="shared" si="575"/>
        <v>0</v>
      </c>
    </row>
    <row r="1818" spans="1:50" ht="26.45" customHeight="1">
      <c r="A1818" s="117"/>
      <c r="B1818" s="245"/>
      <c r="C1818" s="136"/>
      <c r="D1818" s="208" t="str">
        <f t="shared" si="559"/>
        <v/>
      </c>
      <c r="E1818" s="129" t="s">
        <v>169</v>
      </c>
      <c r="F1818" s="209" t="s">
        <v>169</v>
      </c>
      <c r="G1818" s="135"/>
      <c r="H1818" s="258"/>
      <c r="I1818" s="259">
        <f t="shared" si="560"/>
        <v>0</v>
      </c>
      <c r="J1818" s="259">
        <f t="shared" si="561"/>
        <v>0</v>
      </c>
      <c r="K1818" s="259">
        <f t="shared" si="562"/>
        <v>0</v>
      </c>
      <c r="L1818" s="252"/>
      <c r="M1818" s="252"/>
      <c r="N1818" s="252"/>
      <c r="O1818" s="147">
        <v>0</v>
      </c>
      <c r="P1818" s="147">
        <v>0</v>
      </c>
      <c r="Q1818" s="137">
        <f t="shared" si="563"/>
        <v>0</v>
      </c>
      <c r="R1818" s="80">
        <f t="shared" si="564"/>
        <v>0</v>
      </c>
      <c r="S1818" s="147">
        <v>0</v>
      </c>
      <c r="T1818" s="121"/>
      <c r="U1818" s="263">
        <f>IFERROR(VLOOKUP(B1818,คำนวณตกเบิกวิทยฐานะ!$B$9:$P$1008,14,FALSE),0)</f>
        <v>0</v>
      </c>
      <c r="V1818" s="263">
        <f>IFERROR(VLOOKUP(B1818,คำนวณตกเบิกวิทยฐานะ!$B$9:$P$1008,15,FALSE),0)</f>
        <v>0</v>
      </c>
      <c r="W1818" s="264">
        <f t="shared" si="565"/>
        <v>0</v>
      </c>
      <c r="X1818" s="119" t="s">
        <v>169</v>
      </c>
      <c r="Y1818" s="209" t="s">
        <v>169</v>
      </c>
      <c r="Z1818" s="258"/>
      <c r="AA1818" s="253">
        <f t="shared" si="566"/>
        <v>0</v>
      </c>
      <c r="AB1818" s="253">
        <f t="shared" si="567"/>
        <v>0</v>
      </c>
      <c r="AC1818" s="253">
        <f t="shared" si="576"/>
        <v>0</v>
      </c>
      <c r="AD1818" s="253">
        <f t="shared" si="568"/>
        <v>0</v>
      </c>
      <c r="AE1818" s="268">
        <f t="shared" si="577"/>
        <v>0</v>
      </c>
      <c r="AF1818" s="269">
        <f t="shared" si="569"/>
        <v>0</v>
      </c>
      <c r="AG1818" s="270">
        <f t="shared" si="570"/>
        <v>0</v>
      </c>
      <c r="AH1818" s="121"/>
      <c r="AI1818" s="252"/>
      <c r="AJ1818" s="295"/>
      <c r="AK1818" s="301">
        <f t="shared" si="571"/>
        <v>0</v>
      </c>
      <c r="AL1818" s="119" t="s">
        <v>169</v>
      </c>
      <c r="AM1818" s="123" t="s">
        <v>169</v>
      </c>
      <c r="AN1818" s="122"/>
      <c r="AO1818" s="119" t="s">
        <v>169</v>
      </c>
      <c r="AP1818" s="123" t="s">
        <v>169</v>
      </c>
      <c r="AQ1818" s="124"/>
      <c r="AR1818" s="119" t="s">
        <v>169</v>
      </c>
      <c r="AS1818" s="123" t="s">
        <v>169</v>
      </c>
      <c r="AT1818" s="122"/>
      <c r="AU1818" s="280">
        <f t="shared" si="572"/>
        <v>0</v>
      </c>
      <c r="AV1818" s="281">
        <f t="shared" si="573"/>
        <v>0</v>
      </c>
      <c r="AW1818" s="291">
        <f t="shared" si="574"/>
        <v>0</v>
      </c>
      <c r="AX1818" s="283">
        <f t="shared" si="575"/>
        <v>0</v>
      </c>
    </row>
    <row r="1819" spans="1:50" ht="26.45" customHeight="1">
      <c r="A1819" s="117"/>
      <c r="B1819" s="245"/>
      <c r="C1819" s="136"/>
      <c r="D1819" s="208" t="str">
        <f t="shared" si="559"/>
        <v/>
      </c>
      <c r="E1819" s="129" t="s">
        <v>169</v>
      </c>
      <c r="F1819" s="209" t="s">
        <v>169</v>
      </c>
      <c r="G1819" s="135"/>
      <c r="H1819" s="258"/>
      <c r="I1819" s="259">
        <f t="shared" si="560"/>
        <v>0</v>
      </c>
      <c r="J1819" s="259">
        <f t="shared" si="561"/>
        <v>0</v>
      </c>
      <c r="K1819" s="259">
        <f t="shared" si="562"/>
        <v>0</v>
      </c>
      <c r="L1819" s="252"/>
      <c r="M1819" s="252"/>
      <c r="N1819" s="252"/>
      <c r="O1819" s="147">
        <v>0</v>
      </c>
      <c r="P1819" s="147">
        <v>0</v>
      </c>
      <c r="Q1819" s="137">
        <f t="shared" si="563"/>
        <v>0</v>
      </c>
      <c r="R1819" s="80">
        <f t="shared" si="564"/>
        <v>0</v>
      </c>
      <c r="S1819" s="147">
        <v>0</v>
      </c>
      <c r="T1819" s="121"/>
      <c r="U1819" s="263">
        <f>IFERROR(VLOOKUP(B1819,คำนวณตกเบิกวิทยฐานะ!$B$9:$P$1008,14,FALSE),0)</f>
        <v>0</v>
      </c>
      <c r="V1819" s="263">
        <f>IFERROR(VLOOKUP(B1819,คำนวณตกเบิกวิทยฐานะ!$B$9:$P$1008,15,FALSE),0)</f>
        <v>0</v>
      </c>
      <c r="W1819" s="264">
        <f t="shared" si="565"/>
        <v>0</v>
      </c>
      <c r="X1819" s="119" t="s">
        <v>169</v>
      </c>
      <c r="Y1819" s="209" t="s">
        <v>169</v>
      </c>
      <c r="Z1819" s="258"/>
      <c r="AA1819" s="253">
        <f t="shared" si="566"/>
        <v>0</v>
      </c>
      <c r="AB1819" s="253">
        <f t="shared" si="567"/>
        <v>0</v>
      </c>
      <c r="AC1819" s="253">
        <f t="shared" si="576"/>
        <v>0</v>
      </c>
      <c r="AD1819" s="253">
        <f t="shared" si="568"/>
        <v>0</v>
      </c>
      <c r="AE1819" s="268">
        <f t="shared" si="577"/>
        <v>0</v>
      </c>
      <c r="AF1819" s="269">
        <f t="shared" si="569"/>
        <v>0</v>
      </c>
      <c r="AG1819" s="270">
        <f t="shared" si="570"/>
        <v>0</v>
      </c>
      <c r="AH1819" s="121"/>
      <c r="AI1819" s="252"/>
      <c r="AJ1819" s="295"/>
      <c r="AK1819" s="301">
        <f t="shared" si="571"/>
        <v>0</v>
      </c>
      <c r="AL1819" s="119" t="s">
        <v>169</v>
      </c>
      <c r="AM1819" s="123" t="s">
        <v>169</v>
      </c>
      <c r="AN1819" s="122"/>
      <c r="AO1819" s="119" t="s">
        <v>169</v>
      </c>
      <c r="AP1819" s="123" t="s">
        <v>169</v>
      </c>
      <c r="AQ1819" s="124"/>
      <c r="AR1819" s="119" t="s">
        <v>169</v>
      </c>
      <c r="AS1819" s="123" t="s">
        <v>169</v>
      </c>
      <c r="AT1819" s="122"/>
      <c r="AU1819" s="280">
        <f t="shared" si="572"/>
        <v>0</v>
      </c>
      <c r="AV1819" s="281">
        <f t="shared" si="573"/>
        <v>0</v>
      </c>
      <c r="AW1819" s="291">
        <f t="shared" si="574"/>
        <v>0</v>
      </c>
      <c r="AX1819" s="283">
        <f t="shared" si="575"/>
        <v>0</v>
      </c>
    </row>
    <row r="1820" spans="1:50" ht="26.45" customHeight="1">
      <c r="A1820" s="117"/>
      <c r="B1820" s="245"/>
      <c r="C1820" s="136"/>
      <c r="D1820" s="208" t="str">
        <f t="shared" si="559"/>
        <v/>
      </c>
      <c r="E1820" s="129" t="s">
        <v>169</v>
      </c>
      <c r="F1820" s="209" t="s">
        <v>169</v>
      </c>
      <c r="G1820" s="135"/>
      <c r="H1820" s="258"/>
      <c r="I1820" s="259">
        <f t="shared" si="560"/>
        <v>0</v>
      </c>
      <c r="J1820" s="259">
        <f t="shared" si="561"/>
        <v>0</v>
      </c>
      <c r="K1820" s="259">
        <f t="shared" si="562"/>
        <v>0</v>
      </c>
      <c r="L1820" s="252"/>
      <c r="M1820" s="252"/>
      <c r="N1820" s="252"/>
      <c r="O1820" s="147">
        <v>0</v>
      </c>
      <c r="P1820" s="147">
        <v>0</v>
      </c>
      <c r="Q1820" s="137">
        <f t="shared" si="563"/>
        <v>0</v>
      </c>
      <c r="R1820" s="80">
        <f t="shared" si="564"/>
        <v>0</v>
      </c>
      <c r="S1820" s="147">
        <v>0</v>
      </c>
      <c r="T1820" s="121"/>
      <c r="U1820" s="263">
        <f>IFERROR(VLOOKUP(B1820,คำนวณตกเบิกวิทยฐานะ!$B$9:$P$1008,14,FALSE),0)</f>
        <v>0</v>
      </c>
      <c r="V1820" s="263">
        <f>IFERROR(VLOOKUP(B1820,คำนวณตกเบิกวิทยฐานะ!$B$9:$P$1008,15,FALSE),0)</f>
        <v>0</v>
      </c>
      <c r="W1820" s="264">
        <f t="shared" si="565"/>
        <v>0</v>
      </c>
      <c r="X1820" s="119" t="s">
        <v>169</v>
      </c>
      <c r="Y1820" s="209" t="s">
        <v>169</v>
      </c>
      <c r="Z1820" s="258"/>
      <c r="AA1820" s="253">
        <f t="shared" si="566"/>
        <v>0</v>
      </c>
      <c r="AB1820" s="253">
        <f t="shared" si="567"/>
        <v>0</v>
      </c>
      <c r="AC1820" s="253">
        <f t="shared" si="576"/>
        <v>0</v>
      </c>
      <c r="AD1820" s="253">
        <f t="shared" si="568"/>
        <v>0</v>
      </c>
      <c r="AE1820" s="268">
        <f t="shared" si="577"/>
        <v>0</v>
      </c>
      <c r="AF1820" s="269">
        <f t="shared" si="569"/>
        <v>0</v>
      </c>
      <c r="AG1820" s="270">
        <f t="shared" si="570"/>
        <v>0</v>
      </c>
      <c r="AH1820" s="121"/>
      <c r="AI1820" s="252"/>
      <c r="AJ1820" s="295"/>
      <c r="AK1820" s="301">
        <f t="shared" si="571"/>
        <v>0</v>
      </c>
      <c r="AL1820" s="119" t="s">
        <v>169</v>
      </c>
      <c r="AM1820" s="123" t="s">
        <v>169</v>
      </c>
      <c r="AN1820" s="122"/>
      <c r="AO1820" s="119" t="s">
        <v>169</v>
      </c>
      <c r="AP1820" s="123" t="s">
        <v>169</v>
      </c>
      <c r="AQ1820" s="124"/>
      <c r="AR1820" s="119" t="s">
        <v>169</v>
      </c>
      <c r="AS1820" s="123" t="s">
        <v>169</v>
      </c>
      <c r="AT1820" s="122"/>
      <c r="AU1820" s="280">
        <f t="shared" si="572"/>
        <v>0</v>
      </c>
      <c r="AV1820" s="281">
        <f t="shared" si="573"/>
        <v>0</v>
      </c>
      <c r="AW1820" s="291">
        <f t="shared" si="574"/>
        <v>0</v>
      </c>
      <c r="AX1820" s="283">
        <f t="shared" si="575"/>
        <v>0</v>
      </c>
    </row>
    <row r="1821" spans="1:50" ht="26.45" customHeight="1">
      <c r="A1821" s="117"/>
      <c r="B1821" s="245"/>
      <c r="C1821" s="136"/>
      <c r="D1821" s="208" t="str">
        <f t="shared" si="559"/>
        <v/>
      </c>
      <c r="E1821" s="129" t="s">
        <v>169</v>
      </c>
      <c r="F1821" s="209" t="s">
        <v>169</v>
      </c>
      <c r="G1821" s="135"/>
      <c r="H1821" s="258"/>
      <c r="I1821" s="259">
        <f t="shared" si="560"/>
        <v>0</v>
      </c>
      <c r="J1821" s="259">
        <f t="shared" si="561"/>
        <v>0</v>
      </c>
      <c r="K1821" s="259">
        <f t="shared" si="562"/>
        <v>0</v>
      </c>
      <c r="L1821" s="252"/>
      <c r="M1821" s="252"/>
      <c r="N1821" s="252"/>
      <c r="O1821" s="147">
        <v>0</v>
      </c>
      <c r="P1821" s="147">
        <v>0</v>
      </c>
      <c r="Q1821" s="137">
        <f t="shared" si="563"/>
        <v>0</v>
      </c>
      <c r="R1821" s="80">
        <f t="shared" si="564"/>
        <v>0</v>
      </c>
      <c r="S1821" s="147">
        <v>0</v>
      </c>
      <c r="T1821" s="121"/>
      <c r="U1821" s="263">
        <f>IFERROR(VLOOKUP(B1821,คำนวณตกเบิกวิทยฐานะ!$B$9:$P$1008,14,FALSE),0)</f>
        <v>0</v>
      </c>
      <c r="V1821" s="263">
        <f>IFERROR(VLOOKUP(B1821,คำนวณตกเบิกวิทยฐานะ!$B$9:$P$1008,15,FALSE),0)</f>
        <v>0</v>
      </c>
      <c r="W1821" s="264">
        <f t="shared" si="565"/>
        <v>0</v>
      </c>
      <c r="X1821" s="119" t="s">
        <v>169</v>
      </c>
      <c r="Y1821" s="209" t="s">
        <v>169</v>
      </c>
      <c r="Z1821" s="258"/>
      <c r="AA1821" s="253">
        <f t="shared" si="566"/>
        <v>0</v>
      </c>
      <c r="AB1821" s="253">
        <f t="shared" si="567"/>
        <v>0</v>
      </c>
      <c r="AC1821" s="253">
        <f t="shared" si="576"/>
        <v>0</v>
      </c>
      <c r="AD1821" s="253">
        <f t="shared" si="568"/>
        <v>0</v>
      </c>
      <c r="AE1821" s="268">
        <f t="shared" si="577"/>
        <v>0</v>
      </c>
      <c r="AF1821" s="269">
        <f t="shared" si="569"/>
        <v>0</v>
      </c>
      <c r="AG1821" s="270">
        <f t="shared" si="570"/>
        <v>0</v>
      </c>
      <c r="AH1821" s="121"/>
      <c r="AI1821" s="252"/>
      <c r="AJ1821" s="295"/>
      <c r="AK1821" s="301">
        <f t="shared" si="571"/>
        <v>0</v>
      </c>
      <c r="AL1821" s="119" t="s">
        <v>169</v>
      </c>
      <c r="AM1821" s="123" t="s">
        <v>169</v>
      </c>
      <c r="AN1821" s="122"/>
      <c r="AO1821" s="119" t="s">
        <v>169</v>
      </c>
      <c r="AP1821" s="123" t="s">
        <v>169</v>
      </c>
      <c r="AQ1821" s="124"/>
      <c r="AR1821" s="119" t="s">
        <v>169</v>
      </c>
      <c r="AS1821" s="123" t="s">
        <v>169</v>
      </c>
      <c r="AT1821" s="122"/>
      <c r="AU1821" s="280">
        <f t="shared" si="572"/>
        <v>0</v>
      </c>
      <c r="AV1821" s="281">
        <f t="shared" si="573"/>
        <v>0</v>
      </c>
      <c r="AW1821" s="291">
        <f t="shared" si="574"/>
        <v>0</v>
      </c>
      <c r="AX1821" s="283">
        <f t="shared" si="575"/>
        <v>0</v>
      </c>
    </row>
    <row r="1822" spans="1:50" ht="26.45" customHeight="1">
      <c r="A1822" s="117"/>
      <c r="B1822" s="245"/>
      <c r="C1822" s="136"/>
      <c r="D1822" s="208" t="str">
        <f t="shared" si="559"/>
        <v/>
      </c>
      <c r="E1822" s="129" t="s">
        <v>169</v>
      </c>
      <c r="F1822" s="209" t="s">
        <v>169</v>
      </c>
      <c r="G1822" s="135"/>
      <c r="H1822" s="258"/>
      <c r="I1822" s="259">
        <f t="shared" si="560"/>
        <v>0</v>
      </c>
      <c r="J1822" s="259">
        <f t="shared" si="561"/>
        <v>0</v>
      </c>
      <c r="K1822" s="259">
        <f t="shared" si="562"/>
        <v>0</v>
      </c>
      <c r="L1822" s="252"/>
      <c r="M1822" s="252"/>
      <c r="N1822" s="252"/>
      <c r="O1822" s="147">
        <v>0</v>
      </c>
      <c r="P1822" s="147">
        <v>0</v>
      </c>
      <c r="Q1822" s="137">
        <f t="shared" si="563"/>
        <v>0</v>
      </c>
      <c r="R1822" s="80">
        <f t="shared" si="564"/>
        <v>0</v>
      </c>
      <c r="S1822" s="147">
        <v>0</v>
      </c>
      <c r="T1822" s="121"/>
      <c r="U1822" s="263">
        <f>IFERROR(VLOOKUP(B1822,คำนวณตกเบิกวิทยฐานะ!$B$9:$P$1008,14,FALSE),0)</f>
        <v>0</v>
      </c>
      <c r="V1822" s="263">
        <f>IFERROR(VLOOKUP(B1822,คำนวณตกเบิกวิทยฐานะ!$B$9:$P$1008,15,FALSE),0)</f>
        <v>0</v>
      </c>
      <c r="W1822" s="264">
        <f t="shared" si="565"/>
        <v>0</v>
      </c>
      <c r="X1822" s="119" t="s">
        <v>169</v>
      </c>
      <c r="Y1822" s="209" t="s">
        <v>169</v>
      </c>
      <c r="Z1822" s="258"/>
      <c r="AA1822" s="253">
        <f t="shared" si="566"/>
        <v>0</v>
      </c>
      <c r="AB1822" s="253">
        <f t="shared" si="567"/>
        <v>0</v>
      </c>
      <c r="AC1822" s="253">
        <f t="shared" si="576"/>
        <v>0</v>
      </c>
      <c r="AD1822" s="253">
        <f t="shared" si="568"/>
        <v>0</v>
      </c>
      <c r="AE1822" s="268">
        <f t="shared" si="577"/>
        <v>0</v>
      </c>
      <c r="AF1822" s="269">
        <f t="shared" si="569"/>
        <v>0</v>
      </c>
      <c r="AG1822" s="270">
        <f t="shared" si="570"/>
        <v>0</v>
      </c>
      <c r="AH1822" s="121"/>
      <c r="AI1822" s="252"/>
      <c r="AJ1822" s="295"/>
      <c r="AK1822" s="301">
        <f t="shared" si="571"/>
        <v>0</v>
      </c>
      <c r="AL1822" s="119" t="s">
        <v>169</v>
      </c>
      <c r="AM1822" s="123" t="s">
        <v>169</v>
      </c>
      <c r="AN1822" s="122"/>
      <c r="AO1822" s="119" t="s">
        <v>169</v>
      </c>
      <c r="AP1822" s="123" t="s">
        <v>169</v>
      </c>
      <c r="AQ1822" s="124"/>
      <c r="AR1822" s="119" t="s">
        <v>169</v>
      </c>
      <c r="AS1822" s="123" t="s">
        <v>169</v>
      </c>
      <c r="AT1822" s="122"/>
      <c r="AU1822" s="280">
        <f t="shared" si="572"/>
        <v>0</v>
      </c>
      <c r="AV1822" s="281">
        <f t="shared" si="573"/>
        <v>0</v>
      </c>
      <c r="AW1822" s="291">
        <f t="shared" si="574"/>
        <v>0</v>
      </c>
      <c r="AX1822" s="283">
        <f t="shared" si="575"/>
        <v>0</v>
      </c>
    </row>
    <row r="1823" spans="1:50" ht="26.45" customHeight="1">
      <c r="A1823" s="117"/>
      <c r="B1823" s="245"/>
      <c r="C1823" s="136"/>
      <c r="D1823" s="208" t="str">
        <f t="shared" si="559"/>
        <v/>
      </c>
      <c r="E1823" s="129" t="s">
        <v>169</v>
      </c>
      <c r="F1823" s="209" t="s">
        <v>169</v>
      </c>
      <c r="G1823" s="135"/>
      <c r="H1823" s="258"/>
      <c r="I1823" s="259">
        <f t="shared" si="560"/>
        <v>0</v>
      </c>
      <c r="J1823" s="259">
        <f t="shared" si="561"/>
        <v>0</v>
      </c>
      <c r="K1823" s="259">
        <f t="shared" si="562"/>
        <v>0</v>
      </c>
      <c r="L1823" s="252"/>
      <c r="M1823" s="252"/>
      <c r="N1823" s="252"/>
      <c r="O1823" s="147">
        <v>0</v>
      </c>
      <c r="P1823" s="147">
        <v>0</v>
      </c>
      <c r="Q1823" s="137">
        <f t="shared" si="563"/>
        <v>0</v>
      </c>
      <c r="R1823" s="80">
        <f t="shared" si="564"/>
        <v>0</v>
      </c>
      <c r="S1823" s="147">
        <v>0</v>
      </c>
      <c r="T1823" s="121"/>
      <c r="U1823" s="263">
        <f>IFERROR(VLOOKUP(B1823,คำนวณตกเบิกวิทยฐานะ!$B$9:$P$1008,14,FALSE),0)</f>
        <v>0</v>
      </c>
      <c r="V1823" s="263">
        <f>IFERROR(VLOOKUP(B1823,คำนวณตกเบิกวิทยฐานะ!$B$9:$P$1008,15,FALSE),0)</f>
        <v>0</v>
      </c>
      <c r="W1823" s="264">
        <f t="shared" si="565"/>
        <v>0</v>
      </c>
      <c r="X1823" s="119" t="s">
        <v>169</v>
      </c>
      <c r="Y1823" s="209" t="s">
        <v>169</v>
      </c>
      <c r="Z1823" s="258"/>
      <c r="AA1823" s="253">
        <f t="shared" si="566"/>
        <v>0</v>
      </c>
      <c r="AB1823" s="253">
        <f t="shared" si="567"/>
        <v>0</v>
      </c>
      <c r="AC1823" s="253">
        <f t="shared" si="576"/>
        <v>0</v>
      </c>
      <c r="AD1823" s="253">
        <f t="shared" si="568"/>
        <v>0</v>
      </c>
      <c r="AE1823" s="268">
        <f t="shared" si="577"/>
        <v>0</v>
      </c>
      <c r="AF1823" s="269">
        <f t="shared" si="569"/>
        <v>0</v>
      </c>
      <c r="AG1823" s="270">
        <f t="shared" si="570"/>
        <v>0</v>
      </c>
      <c r="AH1823" s="121"/>
      <c r="AI1823" s="252"/>
      <c r="AJ1823" s="295"/>
      <c r="AK1823" s="301">
        <f t="shared" si="571"/>
        <v>0</v>
      </c>
      <c r="AL1823" s="119" t="s">
        <v>169</v>
      </c>
      <c r="AM1823" s="123" t="s">
        <v>169</v>
      </c>
      <c r="AN1823" s="122"/>
      <c r="AO1823" s="119" t="s">
        <v>169</v>
      </c>
      <c r="AP1823" s="123" t="s">
        <v>169</v>
      </c>
      <c r="AQ1823" s="124"/>
      <c r="AR1823" s="119" t="s">
        <v>169</v>
      </c>
      <c r="AS1823" s="123" t="s">
        <v>169</v>
      </c>
      <c r="AT1823" s="122"/>
      <c r="AU1823" s="280">
        <f t="shared" si="572"/>
        <v>0</v>
      </c>
      <c r="AV1823" s="281">
        <f t="shared" si="573"/>
        <v>0</v>
      </c>
      <c r="AW1823" s="291">
        <f t="shared" si="574"/>
        <v>0</v>
      </c>
      <c r="AX1823" s="283">
        <f t="shared" si="575"/>
        <v>0</v>
      </c>
    </row>
    <row r="1824" spans="1:50" ht="26.45" customHeight="1">
      <c r="A1824" s="117"/>
      <c r="B1824" s="245"/>
      <c r="C1824" s="136"/>
      <c r="D1824" s="208" t="str">
        <f t="shared" si="559"/>
        <v/>
      </c>
      <c r="E1824" s="129" t="s">
        <v>169</v>
      </c>
      <c r="F1824" s="209" t="s">
        <v>169</v>
      </c>
      <c r="G1824" s="135"/>
      <c r="H1824" s="258"/>
      <c r="I1824" s="259">
        <f t="shared" si="560"/>
        <v>0</v>
      </c>
      <c r="J1824" s="259">
        <f t="shared" si="561"/>
        <v>0</v>
      </c>
      <c r="K1824" s="259">
        <f t="shared" si="562"/>
        <v>0</v>
      </c>
      <c r="L1824" s="252"/>
      <c r="M1824" s="252"/>
      <c r="N1824" s="252"/>
      <c r="O1824" s="147">
        <v>0</v>
      </c>
      <c r="P1824" s="147">
        <v>0</v>
      </c>
      <c r="Q1824" s="137">
        <f t="shared" si="563"/>
        <v>0</v>
      </c>
      <c r="R1824" s="80">
        <f t="shared" si="564"/>
        <v>0</v>
      </c>
      <c r="S1824" s="147">
        <v>0</v>
      </c>
      <c r="T1824" s="121"/>
      <c r="U1824" s="263">
        <f>IFERROR(VLOOKUP(B1824,คำนวณตกเบิกวิทยฐานะ!$B$9:$P$1008,14,FALSE),0)</f>
        <v>0</v>
      </c>
      <c r="V1824" s="263">
        <f>IFERROR(VLOOKUP(B1824,คำนวณตกเบิกวิทยฐานะ!$B$9:$P$1008,15,FALSE),0)</f>
        <v>0</v>
      </c>
      <c r="W1824" s="264">
        <f t="shared" si="565"/>
        <v>0</v>
      </c>
      <c r="X1824" s="119" t="s">
        <v>169</v>
      </c>
      <c r="Y1824" s="209" t="s">
        <v>169</v>
      </c>
      <c r="Z1824" s="258"/>
      <c r="AA1824" s="253">
        <f t="shared" si="566"/>
        <v>0</v>
      </c>
      <c r="AB1824" s="253">
        <f t="shared" si="567"/>
        <v>0</v>
      </c>
      <c r="AC1824" s="253">
        <f t="shared" si="576"/>
        <v>0</v>
      </c>
      <c r="AD1824" s="253">
        <f t="shared" si="568"/>
        <v>0</v>
      </c>
      <c r="AE1824" s="268">
        <f t="shared" si="577"/>
        <v>0</v>
      </c>
      <c r="AF1824" s="269">
        <f t="shared" si="569"/>
        <v>0</v>
      </c>
      <c r="AG1824" s="270">
        <f t="shared" si="570"/>
        <v>0</v>
      </c>
      <c r="AH1824" s="121"/>
      <c r="AI1824" s="252"/>
      <c r="AJ1824" s="295"/>
      <c r="AK1824" s="301">
        <f t="shared" si="571"/>
        <v>0</v>
      </c>
      <c r="AL1824" s="119" t="s">
        <v>169</v>
      </c>
      <c r="AM1824" s="123" t="s">
        <v>169</v>
      </c>
      <c r="AN1824" s="122"/>
      <c r="AO1824" s="119" t="s">
        <v>169</v>
      </c>
      <c r="AP1824" s="123" t="s">
        <v>169</v>
      </c>
      <c r="AQ1824" s="124"/>
      <c r="AR1824" s="119" t="s">
        <v>169</v>
      </c>
      <c r="AS1824" s="123" t="s">
        <v>169</v>
      </c>
      <c r="AT1824" s="122"/>
      <c r="AU1824" s="280">
        <f t="shared" si="572"/>
        <v>0</v>
      </c>
      <c r="AV1824" s="281">
        <f t="shared" si="573"/>
        <v>0</v>
      </c>
      <c r="AW1824" s="291">
        <f t="shared" si="574"/>
        <v>0</v>
      </c>
      <c r="AX1824" s="283">
        <f t="shared" si="575"/>
        <v>0</v>
      </c>
    </row>
    <row r="1825" spans="1:50" ht="26.45" customHeight="1">
      <c r="A1825" s="117"/>
      <c r="B1825" s="245"/>
      <c r="C1825" s="136"/>
      <c r="D1825" s="208" t="str">
        <f t="shared" si="559"/>
        <v/>
      </c>
      <c r="E1825" s="129" t="s">
        <v>169</v>
      </c>
      <c r="F1825" s="209" t="s">
        <v>169</v>
      </c>
      <c r="G1825" s="135"/>
      <c r="H1825" s="258"/>
      <c r="I1825" s="259">
        <f t="shared" si="560"/>
        <v>0</v>
      </c>
      <c r="J1825" s="259">
        <f t="shared" si="561"/>
        <v>0</v>
      </c>
      <c r="K1825" s="259">
        <f t="shared" si="562"/>
        <v>0</v>
      </c>
      <c r="L1825" s="252"/>
      <c r="M1825" s="252"/>
      <c r="N1825" s="252"/>
      <c r="O1825" s="147">
        <v>0</v>
      </c>
      <c r="P1825" s="147">
        <v>0</v>
      </c>
      <c r="Q1825" s="137">
        <f t="shared" si="563"/>
        <v>0</v>
      </c>
      <c r="R1825" s="80">
        <f t="shared" si="564"/>
        <v>0</v>
      </c>
      <c r="S1825" s="147">
        <v>0</v>
      </c>
      <c r="T1825" s="121"/>
      <c r="U1825" s="263">
        <f>IFERROR(VLOOKUP(B1825,คำนวณตกเบิกวิทยฐานะ!$B$9:$P$1008,14,FALSE),0)</f>
        <v>0</v>
      </c>
      <c r="V1825" s="263">
        <f>IFERROR(VLOOKUP(B1825,คำนวณตกเบิกวิทยฐานะ!$B$9:$P$1008,15,FALSE),0)</f>
        <v>0</v>
      </c>
      <c r="W1825" s="264">
        <f t="shared" si="565"/>
        <v>0</v>
      </c>
      <c r="X1825" s="119" t="s">
        <v>169</v>
      </c>
      <c r="Y1825" s="209" t="s">
        <v>169</v>
      </c>
      <c r="Z1825" s="258"/>
      <c r="AA1825" s="253">
        <f t="shared" si="566"/>
        <v>0</v>
      </c>
      <c r="AB1825" s="253">
        <f t="shared" si="567"/>
        <v>0</v>
      </c>
      <c r="AC1825" s="253">
        <f t="shared" si="576"/>
        <v>0</v>
      </c>
      <c r="AD1825" s="253">
        <f t="shared" si="568"/>
        <v>0</v>
      </c>
      <c r="AE1825" s="268">
        <f t="shared" si="577"/>
        <v>0</v>
      </c>
      <c r="AF1825" s="269">
        <f t="shared" si="569"/>
        <v>0</v>
      </c>
      <c r="AG1825" s="270">
        <f t="shared" si="570"/>
        <v>0</v>
      </c>
      <c r="AH1825" s="121"/>
      <c r="AI1825" s="252"/>
      <c r="AJ1825" s="295"/>
      <c r="AK1825" s="301">
        <f t="shared" si="571"/>
        <v>0</v>
      </c>
      <c r="AL1825" s="119" t="s">
        <v>169</v>
      </c>
      <c r="AM1825" s="123" t="s">
        <v>169</v>
      </c>
      <c r="AN1825" s="122"/>
      <c r="AO1825" s="119" t="s">
        <v>169</v>
      </c>
      <c r="AP1825" s="123" t="s">
        <v>169</v>
      </c>
      <c r="AQ1825" s="124"/>
      <c r="AR1825" s="119" t="s">
        <v>169</v>
      </c>
      <c r="AS1825" s="123" t="s">
        <v>169</v>
      </c>
      <c r="AT1825" s="122"/>
      <c r="AU1825" s="280">
        <f t="shared" si="572"/>
        <v>0</v>
      </c>
      <c r="AV1825" s="281">
        <f t="shared" si="573"/>
        <v>0</v>
      </c>
      <c r="AW1825" s="291">
        <f t="shared" si="574"/>
        <v>0</v>
      </c>
      <c r="AX1825" s="283">
        <f t="shared" si="575"/>
        <v>0</v>
      </c>
    </row>
    <row r="1826" spans="1:50" ht="26.45" customHeight="1">
      <c r="A1826" s="117"/>
      <c r="B1826" s="245"/>
      <c r="C1826" s="136"/>
      <c r="D1826" s="208" t="str">
        <f t="shared" si="559"/>
        <v/>
      </c>
      <c r="E1826" s="129" t="s">
        <v>169</v>
      </c>
      <c r="F1826" s="209" t="s">
        <v>169</v>
      </c>
      <c r="G1826" s="135"/>
      <c r="H1826" s="258"/>
      <c r="I1826" s="259">
        <f t="shared" si="560"/>
        <v>0</v>
      </c>
      <c r="J1826" s="259">
        <f t="shared" si="561"/>
        <v>0</v>
      </c>
      <c r="K1826" s="259">
        <f t="shared" si="562"/>
        <v>0</v>
      </c>
      <c r="L1826" s="252"/>
      <c r="M1826" s="252"/>
      <c r="N1826" s="252"/>
      <c r="O1826" s="147">
        <v>0</v>
      </c>
      <c r="P1826" s="147">
        <v>0</v>
      </c>
      <c r="Q1826" s="137">
        <f t="shared" si="563"/>
        <v>0</v>
      </c>
      <c r="R1826" s="80">
        <f t="shared" si="564"/>
        <v>0</v>
      </c>
      <c r="S1826" s="147">
        <v>0</v>
      </c>
      <c r="T1826" s="121"/>
      <c r="U1826" s="263">
        <f>IFERROR(VLOOKUP(B1826,คำนวณตกเบิกวิทยฐานะ!$B$9:$P$1008,14,FALSE),0)</f>
        <v>0</v>
      </c>
      <c r="V1826" s="263">
        <f>IFERROR(VLOOKUP(B1826,คำนวณตกเบิกวิทยฐานะ!$B$9:$P$1008,15,FALSE),0)</f>
        <v>0</v>
      </c>
      <c r="W1826" s="264">
        <f t="shared" si="565"/>
        <v>0</v>
      </c>
      <c r="X1826" s="119" t="s">
        <v>169</v>
      </c>
      <c r="Y1826" s="209" t="s">
        <v>169</v>
      </c>
      <c r="Z1826" s="258"/>
      <c r="AA1826" s="253">
        <f t="shared" si="566"/>
        <v>0</v>
      </c>
      <c r="AB1826" s="253">
        <f t="shared" si="567"/>
        <v>0</v>
      </c>
      <c r="AC1826" s="253">
        <f t="shared" si="576"/>
        <v>0</v>
      </c>
      <c r="AD1826" s="253">
        <f t="shared" si="568"/>
        <v>0</v>
      </c>
      <c r="AE1826" s="268">
        <f t="shared" si="577"/>
        <v>0</v>
      </c>
      <c r="AF1826" s="269">
        <f t="shared" si="569"/>
        <v>0</v>
      </c>
      <c r="AG1826" s="270">
        <f t="shared" si="570"/>
        <v>0</v>
      </c>
      <c r="AH1826" s="121"/>
      <c r="AI1826" s="252"/>
      <c r="AJ1826" s="295"/>
      <c r="AK1826" s="301">
        <f t="shared" si="571"/>
        <v>0</v>
      </c>
      <c r="AL1826" s="119" t="s">
        <v>169</v>
      </c>
      <c r="AM1826" s="123" t="s">
        <v>169</v>
      </c>
      <c r="AN1826" s="122"/>
      <c r="AO1826" s="119" t="s">
        <v>169</v>
      </c>
      <c r="AP1826" s="123" t="s">
        <v>169</v>
      </c>
      <c r="AQ1826" s="124"/>
      <c r="AR1826" s="119" t="s">
        <v>169</v>
      </c>
      <c r="AS1826" s="123" t="s">
        <v>169</v>
      </c>
      <c r="AT1826" s="122"/>
      <c r="AU1826" s="280">
        <f t="shared" si="572"/>
        <v>0</v>
      </c>
      <c r="AV1826" s="281">
        <f t="shared" si="573"/>
        <v>0</v>
      </c>
      <c r="AW1826" s="291">
        <f t="shared" si="574"/>
        <v>0</v>
      </c>
      <c r="AX1826" s="283">
        <f t="shared" si="575"/>
        <v>0</v>
      </c>
    </row>
    <row r="1827" spans="1:50" ht="26.45" customHeight="1">
      <c r="A1827" s="117"/>
      <c r="B1827" s="245"/>
      <c r="C1827" s="136"/>
      <c r="D1827" s="208" t="str">
        <f t="shared" si="559"/>
        <v/>
      </c>
      <c r="E1827" s="129" t="s">
        <v>169</v>
      </c>
      <c r="F1827" s="209" t="s">
        <v>169</v>
      </c>
      <c r="G1827" s="135"/>
      <c r="H1827" s="258"/>
      <c r="I1827" s="259">
        <f t="shared" si="560"/>
        <v>0</v>
      </c>
      <c r="J1827" s="259">
        <f t="shared" si="561"/>
        <v>0</v>
      </c>
      <c r="K1827" s="259">
        <f t="shared" si="562"/>
        <v>0</v>
      </c>
      <c r="L1827" s="252"/>
      <c r="M1827" s="252"/>
      <c r="N1827" s="252"/>
      <c r="O1827" s="147">
        <v>0</v>
      </c>
      <c r="P1827" s="147">
        <v>0</v>
      </c>
      <c r="Q1827" s="137">
        <f t="shared" si="563"/>
        <v>0</v>
      </c>
      <c r="R1827" s="80">
        <f t="shared" si="564"/>
        <v>0</v>
      </c>
      <c r="S1827" s="147">
        <v>0</v>
      </c>
      <c r="T1827" s="121"/>
      <c r="U1827" s="263">
        <f>IFERROR(VLOOKUP(B1827,คำนวณตกเบิกวิทยฐานะ!$B$9:$P$1008,14,FALSE),0)</f>
        <v>0</v>
      </c>
      <c r="V1827" s="263">
        <f>IFERROR(VLOOKUP(B1827,คำนวณตกเบิกวิทยฐานะ!$B$9:$P$1008,15,FALSE),0)</f>
        <v>0</v>
      </c>
      <c r="W1827" s="264">
        <f t="shared" si="565"/>
        <v>0</v>
      </c>
      <c r="X1827" s="119" t="s">
        <v>169</v>
      </c>
      <c r="Y1827" s="209" t="s">
        <v>169</v>
      </c>
      <c r="Z1827" s="258"/>
      <c r="AA1827" s="253">
        <f t="shared" si="566"/>
        <v>0</v>
      </c>
      <c r="AB1827" s="253">
        <f t="shared" si="567"/>
        <v>0</v>
      </c>
      <c r="AC1827" s="253">
        <f t="shared" si="576"/>
        <v>0</v>
      </c>
      <c r="AD1827" s="253">
        <f t="shared" si="568"/>
        <v>0</v>
      </c>
      <c r="AE1827" s="268">
        <f t="shared" si="577"/>
        <v>0</v>
      </c>
      <c r="AF1827" s="269">
        <f t="shared" si="569"/>
        <v>0</v>
      </c>
      <c r="AG1827" s="270">
        <f t="shared" si="570"/>
        <v>0</v>
      </c>
      <c r="AH1827" s="121"/>
      <c r="AI1827" s="252"/>
      <c r="AJ1827" s="295"/>
      <c r="AK1827" s="301">
        <f t="shared" si="571"/>
        <v>0</v>
      </c>
      <c r="AL1827" s="119" t="s">
        <v>169</v>
      </c>
      <c r="AM1827" s="123" t="s">
        <v>169</v>
      </c>
      <c r="AN1827" s="122"/>
      <c r="AO1827" s="119" t="s">
        <v>169</v>
      </c>
      <c r="AP1827" s="123" t="s">
        <v>169</v>
      </c>
      <c r="AQ1827" s="124"/>
      <c r="AR1827" s="119" t="s">
        <v>169</v>
      </c>
      <c r="AS1827" s="123" t="s">
        <v>169</v>
      </c>
      <c r="AT1827" s="122"/>
      <c r="AU1827" s="280">
        <f t="shared" si="572"/>
        <v>0</v>
      </c>
      <c r="AV1827" s="281">
        <f t="shared" si="573"/>
        <v>0</v>
      </c>
      <c r="AW1827" s="291">
        <f t="shared" si="574"/>
        <v>0</v>
      </c>
      <c r="AX1827" s="283">
        <f t="shared" si="575"/>
        <v>0</v>
      </c>
    </row>
    <row r="1828" spans="1:50" ht="26.45" customHeight="1">
      <c r="A1828" s="117"/>
      <c r="B1828" s="245"/>
      <c r="C1828" s="136"/>
      <c r="D1828" s="208" t="str">
        <f t="shared" si="559"/>
        <v/>
      </c>
      <c r="E1828" s="129" t="s">
        <v>169</v>
      </c>
      <c r="F1828" s="209" t="s">
        <v>169</v>
      </c>
      <c r="G1828" s="135"/>
      <c r="H1828" s="258"/>
      <c r="I1828" s="259">
        <f t="shared" si="560"/>
        <v>0</v>
      </c>
      <c r="J1828" s="259">
        <f t="shared" si="561"/>
        <v>0</v>
      </c>
      <c r="K1828" s="259">
        <f t="shared" si="562"/>
        <v>0</v>
      </c>
      <c r="L1828" s="252"/>
      <c r="M1828" s="252"/>
      <c r="N1828" s="252"/>
      <c r="O1828" s="147">
        <v>0</v>
      </c>
      <c r="P1828" s="147">
        <v>0</v>
      </c>
      <c r="Q1828" s="137">
        <f t="shared" si="563"/>
        <v>0</v>
      </c>
      <c r="R1828" s="80">
        <f t="shared" si="564"/>
        <v>0</v>
      </c>
      <c r="S1828" s="147">
        <v>0</v>
      </c>
      <c r="T1828" s="121"/>
      <c r="U1828" s="263">
        <f>IFERROR(VLOOKUP(B1828,คำนวณตกเบิกวิทยฐานะ!$B$9:$P$1008,14,FALSE),0)</f>
        <v>0</v>
      </c>
      <c r="V1828" s="263">
        <f>IFERROR(VLOOKUP(B1828,คำนวณตกเบิกวิทยฐานะ!$B$9:$P$1008,15,FALSE),0)</f>
        <v>0</v>
      </c>
      <c r="W1828" s="264">
        <f t="shared" si="565"/>
        <v>0</v>
      </c>
      <c r="X1828" s="119" t="s">
        <v>169</v>
      </c>
      <c r="Y1828" s="209" t="s">
        <v>169</v>
      </c>
      <c r="Z1828" s="258"/>
      <c r="AA1828" s="253">
        <f t="shared" si="566"/>
        <v>0</v>
      </c>
      <c r="AB1828" s="253">
        <f t="shared" si="567"/>
        <v>0</v>
      </c>
      <c r="AC1828" s="253">
        <f t="shared" si="576"/>
        <v>0</v>
      </c>
      <c r="AD1828" s="253">
        <f t="shared" si="568"/>
        <v>0</v>
      </c>
      <c r="AE1828" s="268">
        <f t="shared" si="577"/>
        <v>0</v>
      </c>
      <c r="AF1828" s="269">
        <f t="shared" si="569"/>
        <v>0</v>
      </c>
      <c r="AG1828" s="270">
        <f t="shared" si="570"/>
        <v>0</v>
      </c>
      <c r="AH1828" s="121"/>
      <c r="AI1828" s="252"/>
      <c r="AJ1828" s="295"/>
      <c r="AK1828" s="301">
        <f t="shared" si="571"/>
        <v>0</v>
      </c>
      <c r="AL1828" s="119" t="s">
        <v>169</v>
      </c>
      <c r="AM1828" s="123" t="s">
        <v>169</v>
      </c>
      <c r="AN1828" s="122"/>
      <c r="AO1828" s="119" t="s">
        <v>169</v>
      </c>
      <c r="AP1828" s="123" t="s">
        <v>169</v>
      </c>
      <c r="AQ1828" s="124"/>
      <c r="AR1828" s="119" t="s">
        <v>169</v>
      </c>
      <c r="AS1828" s="123" t="s">
        <v>169</v>
      </c>
      <c r="AT1828" s="122"/>
      <c r="AU1828" s="280">
        <f t="shared" si="572"/>
        <v>0</v>
      </c>
      <c r="AV1828" s="281">
        <f t="shared" si="573"/>
        <v>0</v>
      </c>
      <c r="AW1828" s="291">
        <f t="shared" si="574"/>
        <v>0</v>
      </c>
      <c r="AX1828" s="283">
        <f t="shared" si="575"/>
        <v>0</v>
      </c>
    </row>
    <row r="1829" spans="1:50" ht="26.45" customHeight="1">
      <c r="A1829" s="117"/>
      <c r="B1829" s="245"/>
      <c r="C1829" s="136"/>
      <c r="D1829" s="208" t="str">
        <f t="shared" si="559"/>
        <v/>
      </c>
      <c r="E1829" s="129" t="s">
        <v>169</v>
      </c>
      <c r="F1829" s="209" t="s">
        <v>169</v>
      </c>
      <c r="G1829" s="135"/>
      <c r="H1829" s="258"/>
      <c r="I1829" s="259">
        <f t="shared" si="560"/>
        <v>0</v>
      </c>
      <c r="J1829" s="259">
        <f t="shared" si="561"/>
        <v>0</v>
      </c>
      <c r="K1829" s="259">
        <f t="shared" si="562"/>
        <v>0</v>
      </c>
      <c r="L1829" s="252"/>
      <c r="M1829" s="252"/>
      <c r="N1829" s="252"/>
      <c r="O1829" s="147">
        <v>0</v>
      </c>
      <c r="P1829" s="147">
        <v>0</v>
      </c>
      <c r="Q1829" s="137">
        <f t="shared" si="563"/>
        <v>0</v>
      </c>
      <c r="R1829" s="80">
        <f t="shared" si="564"/>
        <v>0</v>
      </c>
      <c r="S1829" s="147">
        <v>0</v>
      </c>
      <c r="T1829" s="121"/>
      <c r="U1829" s="263">
        <f>IFERROR(VLOOKUP(B1829,คำนวณตกเบิกวิทยฐานะ!$B$9:$P$1008,14,FALSE),0)</f>
        <v>0</v>
      </c>
      <c r="V1829" s="263">
        <f>IFERROR(VLOOKUP(B1829,คำนวณตกเบิกวิทยฐานะ!$B$9:$P$1008,15,FALSE),0)</f>
        <v>0</v>
      </c>
      <c r="W1829" s="264">
        <f t="shared" si="565"/>
        <v>0</v>
      </c>
      <c r="X1829" s="119" t="s">
        <v>169</v>
      </c>
      <c r="Y1829" s="209" t="s">
        <v>169</v>
      </c>
      <c r="Z1829" s="258"/>
      <c r="AA1829" s="253">
        <f t="shared" si="566"/>
        <v>0</v>
      </c>
      <c r="AB1829" s="253">
        <f t="shared" si="567"/>
        <v>0</v>
      </c>
      <c r="AC1829" s="253">
        <f t="shared" si="576"/>
        <v>0</v>
      </c>
      <c r="AD1829" s="253">
        <f t="shared" si="568"/>
        <v>0</v>
      </c>
      <c r="AE1829" s="268">
        <f t="shared" si="577"/>
        <v>0</v>
      </c>
      <c r="AF1829" s="269">
        <f t="shared" si="569"/>
        <v>0</v>
      </c>
      <c r="AG1829" s="270">
        <f t="shared" si="570"/>
        <v>0</v>
      </c>
      <c r="AH1829" s="121"/>
      <c r="AI1829" s="252"/>
      <c r="AJ1829" s="295"/>
      <c r="AK1829" s="301">
        <f t="shared" si="571"/>
        <v>0</v>
      </c>
      <c r="AL1829" s="119" t="s">
        <v>169</v>
      </c>
      <c r="AM1829" s="123" t="s">
        <v>169</v>
      </c>
      <c r="AN1829" s="122"/>
      <c r="AO1829" s="119" t="s">
        <v>169</v>
      </c>
      <c r="AP1829" s="123" t="s">
        <v>169</v>
      </c>
      <c r="AQ1829" s="124"/>
      <c r="AR1829" s="119" t="s">
        <v>169</v>
      </c>
      <c r="AS1829" s="123" t="s">
        <v>169</v>
      </c>
      <c r="AT1829" s="122"/>
      <c r="AU1829" s="280">
        <f t="shared" si="572"/>
        <v>0</v>
      </c>
      <c r="AV1829" s="281">
        <f t="shared" si="573"/>
        <v>0</v>
      </c>
      <c r="AW1829" s="291">
        <f t="shared" si="574"/>
        <v>0</v>
      </c>
      <c r="AX1829" s="283">
        <f t="shared" si="575"/>
        <v>0</v>
      </c>
    </row>
    <row r="1830" spans="1:50" ht="26.45" customHeight="1">
      <c r="A1830" s="117"/>
      <c r="B1830" s="245"/>
      <c r="C1830" s="136"/>
      <c r="D1830" s="208" t="str">
        <f t="shared" si="559"/>
        <v/>
      </c>
      <c r="E1830" s="129" t="s">
        <v>169</v>
      </c>
      <c r="F1830" s="209" t="s">
        <v>169</v>
      </c>
      <c r="G1830" s="135"/>
      <c r="H1830" s="258"/>
      <c r="I1830" s="259">
        <f t="shared" si="560"/>
        <v>0</v>
      </c>
      <c r="J1830" s="259">
        <f t="shared" si="561"/>
        <v>0</v>
      </c>
      <c r="K1830" s="259">
        <f t="shared" si="562"/>
        <v>0</v>
      </c>
      <c r="L1830" s="252"/>
      <c r="M1830" s="252"/>
      <c r="N1830" s="252"/>
      <c r="O1830" s="147">
        <v>0</v>
      </c>
      <c r="P1830" s="147">
        <v>0</v>
      </c>
      <c r="Q1830" s="137">
        <f t="shared" si="563"/>
        <v>0</v>
      </c>
      <c r="R1830" s="80">
        <f t="shared" si="564"/>
        <v>0</v>
      </c>
      <c r="S1830" s="147">
        <v>0</v>
      </c>
      <c r="T1830" s="121"/>
      <c r="U1830" s="263">
        <f>IFERROR(VLOOKUP(B1830,คำนวณตกเบิกวิทยฐานะ!$B$9:$P$1008,14,FALSE),0)</f>
        <v>0</v>
      </c>
      <c r="V1830" s="263">
        <f>IFERROR(VLOOKUP(B1830,คำนวณตกเบิกวิทยฐานะ!$B$9:$P$1008,15,FALSE),0)</f>
        <v>0</v>
      </c>
      <c r="W1830" s="264">
        <f t="shared" si="565"/>
        <v>0</v>
      </c>
      <c r="X1830" s="119" t="s">
        <v>169</v>
      </c>
      <c r="Y1830" s="209" t="s">
        <v>169</v>
      </c>
      <c r="Z1830" s="258"/>
      <c r="AA1830" s="253">
        <f t="shared" si="566"/>
        <v>0</v>
      </c>
      <c r="AB1830" s="253">
        <f t="shared" si="567"/>
        <v>0</v>
      </c>
      <c r="AC1830" s="253">
        <f t="shared" si="576"/>
        <v>0</v>
      </c>
      <c r="AD1830" s="253">
        <f t="shared" si="568"/>
        <v>0</v>
      </c>
      <c r="AE1830" s="268">
        <f t="shared" si="577"/>
        <v>0</v>
      </c>
      <c r="AF1830" s="269">
        <f t="shared" si="569"/>
        <v>0</v>
      </c>
      <c r="AG1830" s="270">
        <f t="shared" si="570"/>
        <v>0</v>
      </c>
      <c r="AH1830" s="121"/>
      <c r="AI1830" s="252"/>
      <c r="AJ1830" s="295"/>
      <c r="AK1830" s="301">
        <f t="shared" si="571"/>
        <v>0</v>
      </c>
      <c r="AL1830" s="119" t="s">
        <v>169</v>
      </c>
      <c r="AM1830" s="123" t="s">
        <v>169</v>
      </c>
      <c r="AN1830" s="122"/>
      <c r="AO1830" s="119" t="s">
        <v>169</v>
      </c>
      <c r="AP1830" s="123" t="s">
        <v>169</v>
      </c>
      <c r="AQ1830" s="124"/>
      <c r="AR1830" s="119" t="s">
        <v>169</v>
      </c>
      <c r="AS1830" s="123" t="s">
        <v>169</v>
      </c>
      <c r="AT1830" s="122"/>
      <c r="AU1830" s="280">
        <f t="shared" si="572"/>
        <v>0</v>
      </c>
      <c r="AV1830" s="281">
        <f t="shared" si="573"/>
        <v>0</v>
      </c>
      <c r="AW1830" s="291">
        <f t="shared" si="574"/>
        <v>0</v>
      </c>
      <c r="AX1830" s="283">
        <f t="shared" si="575"/>
        <v>0</v>
      </c>
    </row>
    <row r="1831" spans="1:50" ht="26.45" customHeight="1">
      <c r="A1831" s="117"/>
      <c r="B1831" s="245"/>
      <c r="C1831" s="136"/>
      <c r="D1831" s="208" t="str">
        <f t="shared" si="559"/>
        <v/>
      </c>
      <c r="E1831" s="129" t="s">
        <v>169</v>
      </c>
      <c r="F1831" s="209" t="s">
        <v>169</v>
      </c>
      <c r="G1831" s="135"/>
      <c r="H1831" s="258"/>
      <c r="I1831" s="259">
        <f t="shared" si="560"/>
        <v>0</v>
      </c>
      <c r="J1831" s="259">
        <f t="shared" si="561"/>
        <v>0</v>
      </c>
      <c r="K1831" s="259">
        <f t="shared" si="562"/>
        <v>0</v>
      </c>
      <c r="L1831" s="252"/>
      <c r="M1831" s="252"/>
      <c r="N1831" s="252"/>
      <c r="O1831" s="147">
        <v>0</v>
      </c>
      <c r="P1831" s="147">
        <v>0</v>
      </c>
      <c r="Q1831" s="137">
        <f t="shared" si="563"/>
        <v>0</v>
      </c>
      <c r="R1831" s="80">
        <f t="shared" si="564"/>
        <v>0</v>
      </c>
      <c r="S1831" s="147">
        <v>0</v>
      </c>
      <c r="T1831" s="121"/>
      <c r="U1831" s="263">
        <f>IFERROR(VLOOKUP(B1831,คำนวณตกเบิกวิทยฐานะ!$B$9:$P$1008,14,FALSE),0)</f>
        <v>0</v>
      </c>
      <c r="V1831" s="263">
        <f>IFERROR(VLOOKUP(B1831,คำนวณตกเบิกวิทยฐานะ!$B$9:$P$1008,15,FALSE),0)</f>
        <v>0</v>
      </c>
      <c r="W1831" s="264">
        <f t="shared" si="565"/>
        <v>0</v>
      </c>
      <c r="X1831" s="119" t="s">
        <v>169</v>
      </c>
      <c r="Y1831" s="209" t="s">
        <v>169</v>
      </c>
      <c r="Z1831" s="258"/>
      <c r="AA1831" s="253">
        <f t="shared" si="566"/>
        <v>0</v>
      </c>
      <c r="AB1831" s="253">
        <f t="shared" si="567"/>
        <v>0</v>
      </c>
      <c r="AC1831" s="253">
        <f t="shared" si="576"/>
        <v>0</v>
      </c>
      <c r="AD1831" s="253">
        <f t="shared" si="568"/>
        <v>0</v>
      </c>
      <c r="AE1831" s="268">
        <f t="shared" si="577"/>
        <v>0</v>
      </c>
      <c r="AF1831" s="269">
        <f t="shared" si="569"/>
        <v>0</v>
      </c>
      <c r="AG1831" s="270">
        <f t="shared" si="570"/>
        <v>0</v>
      </c>
      <c r="AH1831" s="121"/>
      <c r="AI1831" s="252"/>
      <c r="AJ1831" s="295"/>
      <c r="AK1831" s="301">
        <f t="shared" si="571"/>
        <v>0</v>
      </c>
      <c r="AL1831" s="119" t="s">
        <v>169</v>
      </c>
      <c r="AM1831" s="123" t="s">
        <v>169</v>
      </c>
      <c r="AN1831" s="122"/>
      <c r="AO1831" s="119" t="s">
        <v>169</v>
      </c>
      <c r="AP1831" s="123" t="s">
        <v>169</v>
      </c>
      <c r="AQ1831" s="124"/>
      <c r="AR1831" s="119" t="s">
        <v>169</v>
      </c>
      <c r="AS1831" s="123" t="s">
        <v>169</v>
      </c>
      <c r="AT1831" s="122"/>
      <c r="AU1831" s="280">
        <f t="shared" si="572"/>
        <v>0</v>
      </c>
      <c r="AV1831" s="281">
        <f t="shared" si="573"/>
        <v>0</v>
      </c>
      <c r="AW1831" s="291">
        <f t="shared" si="574"/>
        <v>0</v>
      </c>
      <c r="AX1831" s="283">
        <f t="shared" si="575"/>
        <v>0</v>
      </c>
    </row>
    <row r="1832" spans="1:50" ht="26.45" customHeight="1">
      <c r="A1832" s="117"/>
      <c r="B1832" s="245"/>
      <c r="C1832" s="136"/>
      <c r="D1832" s="208" t="str">
        <f t="shared" si="559"/>
        <v/>
      </c>
      <c r="E1832" s="129" t="s">
        <v>169</v>
      </c>
      <c r="F1832" s="209" t="s">
        <v>169</v>
      </c>
      <c r="G1832" s="135"/>
      <c r="H1832" s="258"/>
      <c r="I1832" s="259">
        <f t="shared" si="560"/>
        <v>0</v>
      </c>
      <c r="J1832" s="259">
        <f t="shared" si="561"/>
        <v>0</v>
      </c>
      <c r="K1832" s="259">
        <f t="shared" si="562"/>
        <v>0</v>
      </c>
      <c r="L1832" s="252"/>
      <c r="M1832" s="252"/>
      <c r="N1832" s="252"/>
      <c r="O1832" s="147">
        <v>0</v>
      </c>
      <c r="P1832" s="147">
        <v>0</v>
      </c>
      <c r="Q1832" s="137">
        <f t="shared" si="563"/>
        <v>0</v>
      </c>
      <c r="R1832" s="80">
        <f t="shared" si="564"/>
        <v>0</v>
      </c>
      <c r="S1832" s="147">
        <v>0</v>
      </c>
      <c r="T1832" s="121"/>
      <c r="U1832" s="263">
        <f>IFERROR(VLOOKUP(B1832,คำนวณตกเบิกวิทยฐานะ!$B$9:$P$1008,14,FALSE),0)</f>
        <v>0</v>
      </c>
      <c r="V1832" s="263">
        <f>IFERROR(VLOOKUP(B1832,คำนวณตกเบิกวิทยฐานะ!$B$9:$P$1008,15,FALSE),0)</f>
        <v>0</v>
      </c>
      <c r="W1832" s="264">
        <f t="shared" si="565"/>
        <v>0</v>
      </c>
      <c r="X1832" s="119" t="s">
        <v>169</v>
      </c>
      <c r="Y1832" s="209" t="s">
        <v>169</v>
      </c>
      <c r="Z1832" s="258"/>
      <c r="AA1832" s="253">
        <f t="shared" si="566"/>
        <v>0</v>
      </c>
      <c r="AB1832" s="253">
        <f t="shared" si="567"/>
        <v>0</v>
      </c>
      <c r="AC1832" s="253">
        <f t="shared" si="576"/>
        <v>0</v>
      </c>
      <c r="AD1832" s="253">
        <f t="shared" si="568"/>
        <v>0</v>
      </c>
      <c r="AE1832" s="268">
        <f t="shared" si="577"/>
        <v>0</v>
      </c>
      <c r="AF1832" s="269">
        <f t="shared" si="569"/>
        <v>0</v>
      </c>
      <c r="AG1832" s="270">
        <f t="shared" si="570"/>
        <v>0</v>
      </c>
      <c r="AH1832" s="121"/>
      <c r="AI1832" s="252"/>
      <c r="AJ1832" s="295"/>
      <c r="AK1832" s="301">
        <f t="shared" si="571"/>
        <v>0</v>
      </c>
      <c r="AL1832" s="119" t="s">
        <v>169</v>
      </c>
      <c r="AM1832" s="123" t="s">
        <v>169</v>
      </c>
      <c r="AN1832" s="122"/>
      <c r="AO1832" s="119" t="s">
        <v>169</v>
      </c>
      <c r="AP1832" s="123" t="s">
        <v>169</v>
      </c>
      <c r="AQ1832" s="124"/>
      <c r="AR1832" s="119" t="s">
        <v>169</v>
      </c>
      <c r="AS1832" s="123" t="s">
        <v>169</v>
      </c>
      <c r="AT1832" s="122"/>
      <c r="AU1832" s="280">
        <f t="shared" si="572"/>
        <v>0</v>
      </c>
      <c r="AV1832" s="281">
        <f t="shared" si="573"/>
        <v>0</v>
      </c>
      <c r="AW1832" s="291">
        <f t="shared" si="574"/>
        <v>0</v>
      </c>
      <c r="AX1832" s="283">
        <f t="shared" si="575"/>
        <v>0</v>
      </c>
    </row>
    <row r="1833" spans="1:50" ht="26.45" customHeight="1">
      <c r="A1833" s="117"/>
      <c r="B1833" s="245"/>
      <c r="C1833" s="136"/>
      <c r="D1833" s="208" t="str">
        <f t="shared" si="559"/>
        <v/>
      </c>
      <c r="E1833" s="129" t="s">
        <v>169</v>
      </c>
      <c r="F1833" s="209" t="s">
        <v>169</v>
      </c>
      <c r="G1833" s="135"/>
      <c r="H1833" s="258"/>
      <c r="I1833" s="259">
        <f t="shared" si="560"/>
        <v>0</v>
      </c>
      <c r="J1833" s="259">
        <f t="shared" si="561"/>
        <v>0</v>
      </c>
      <c r="K1833" s="259">
        <f t="shared" si="562"/>
        <v>0</v>
      </c>
      <c r="L1833" s="252"/>
      <c r="M1833" s="252"/>
      <c r="N1833" s="252"/>
      <c r="O1833" s="147">
        <v>0</v>
      </c>
      <c r="P1833" s="147">
        <v>0</v>
      </c>
      <c r="Q1833" s="137">
        <f t="shared" si="563"/>
        <v>0</v>
      </c>
      <c r="R1833" s="80">
        <f t="shared" si="564"/>
        <v>0</v>
      </c>
      <c r="S1833" s="147">
        <v>0</v>
      </c>
      <c r="T1833" s="121"/>
      <c r="U1833" s="263">
        <f>IFERROR(VLOOKUP(B1833,คำนวณตกเบิกวิทยฐานะ!$B$9:$P$1008,14,FALSE),0)</f>
        <v>0</v>
      </c>
      <c r="V1833" s="263">
        <f>IFERROR(VLOOKUP(B1833,คำนวณตกเบิกวิทยฐานะ!$B$9:$P$1008,15,FALSE),0)</f>
        <v>0</v>
      </c>
      <c r="W1833" s="264">
        <f t="shared" si="565"/>
        <v>0</v>
      </c>
      <c r="X1833" s="119" t="s">
        <v>169</v>
      </c>
      <c r="Y1833" s="209" t="s">
        <v>169</v>
      </c>
      <c r="Z1833" s="258"/>
      <c r="AA1833" s="253">
        <f t="shared" si="566"/>
        <v>0</v>
      </c>
      <c r="AB1833" s="253">
        <f t="shared" si="567"/>
        <v>0</v>
      </c>
      <c r="AC1833" s="253">
        <f t="shared" si="576"/>
        <v>0</v>
      </c>
      <c r="AD1833" s="253">
        <f t="shared" si="568"/>
        <v>0</v>
      </c>
      <c r="AE1833" s="268">
        <f t="shared" si="577"/>
        <v>0</v>
      </c>
      <c r="AF1833" s="269">
        <f t="shared" si="569"/>
        <v>0</v>
      </c>
      <c r="AG1833" s="270">
        <f t="shared" si="570"/>
        <v>0</v>
      </c>
      <c r="AH1833" s="121"/>
      <c r="AI1833" s="252"/>
      <c r="AJ1833" s="295"/>
      <c r="AK1833" s="301">
        <f t="shared" si="571"/>
        <v>0</v>
      </c>
      <c r="AL1833" s="119" t="s">
        <v>169</v>
      </c>
      <c r="AM1833" s="123" t="s">
        <v>169</v>
      </c>
      <c r="AN1833" s="122"/>
      <c r="AO1833" s="119" t="s">
        <v>169</v>
      </c>
      <c r="AP1833" s="123" t="s">
        <v>169</v>
      </c>
      <c r="AQ1833" s="124"/>
      <c r="AR1833" s="119" t="s">
        <v>169</v>
      </c>
      <c r="AS1833" s="123" t="s">
        <v>169</v>
      </c>
      <c r="AT1833" s="122"/>
      <c r="AU1833" s="280">
        <f t="shared" si="572"/>
        <v>0</v>
      </c>
      <c r="AV1833" s="281">
        <f t="shared" si="573"/>
        <v>0</v>
      </c>
      <c r="AW1833" s="291">
        <f t="shared" si="574"/>
        <v>0</v>
      </c>
      <c r="AX1833" s="283">
        <f t="shared" si="575"/>
        <v>0</v>
      </c>
    </row>
    <row r="1834" spans="1:50" ht="26.45" customHeight="1">
      <c r="A1834" s="117"/>
      <c r="B1834" s="245"/>
      <c r="C1834" s="136"/>
      <c r="D1834" s="208" t="str">
        <f t="shared" si="559"/>
        <v/>
      </c>
      <c r="E1834" s="129" t="s">
        <v>169</v>
      </c>
      <c r="F1834" s="209" t="s">
        <v>169</v>
      </c>
      <c r="G1834" s="135"/>
      <c r="H1834" s="258"/>
      <c r="I1834" s="259">
        <f t="shared" si="560"/>
        <v>0</v>
      </c>
      <c r="J1834" s="259">
        <f t="shared" si="561"/>
        <v>0</v>
      </c>
      <c r="K1834" s="259">
        <f t="shared" si="562"/>
        <v>0</v>
      </c>
      <c r="L1834" s="252"/>
      <c r="M1834" s="252"/>
      <c r="N1834" s="252"/>
      <c r="O1834" s="147">
        <v>0</v>
      </c>
      <c r="P1834" s="147">
        <v>0</v>
      </c>
      <c r="Q1834" s="137">
        <f t="shared" si="563"/>
        <v>0</v>
      </c>
      <c r="R1834" s="80">
        <f t="shared" si="564"/>
        <v>0</v>
      </c>
      <c r="S1834" s="147">
        <v>0</v>
      </c>
      <c r="T1834" s="121"/>
      <c r="U1834" s="263">
        <f>IFERROR(VLOOKUP(B1834,คำนวณตกเบิกวิทยฐานะ!$B$9:$P$1008,14,FALSE),0)</f>
        <v>0</v>
      </c>
      <c r="V1834" s="263">
        <f>IFERROR(VLOOKUP(B1834,คำนวณตกเบิกวิทยฐานะ!$B$9:$P$1008,15,FALSE),0)</f>
        <v>0</v>
      </c>
      <c r="W1834" s="264">
        <f t="shared" si="565"/>
        <v>0</v>
      </c>
      <c r="X1834" s="119" t="s">
        <v>169</v>
      </c>
      <c r="Y1834" s="209" t="s">
        <v>169</v>
      </c>
      <c r="Z1834" s="258"/>
      <c r="AA1834" s="253">
        <f t="shared" si="566"/>
        <v>0</v>
      </c>
      <c r="AB1834" s="253">
        <f t="shared" si="567"/>
        <v>0</v>
      </c>
      <c r="AC1834" s="253">
        <f t="shared" si="576"/>
        <v>0</v>
      </c>
      <c r="AD1834" s="253">
        <f t="shared" si="568"/>
        <v>0</v>
      </c>
      <c r="AE1834" s="268">
        <f t="shared" si="577"/>
        <v>0</v>
      </c>
      <c r="AF1834" s="269">
        <f t="shared" si="569"/>
        <v>0</v>
      </c>
      <c r="AG1834" s="270">
        <f t="shared" si="570"/>
        <v>0</v>
      </c>
      <c r="AH1834" s="121"/>
      <c r="AI1834" s="252"/>
      <c r="AJ1834" s="295"/>
      <c r="AK1834" s="301">
        <f t="shared" si="571"/>
        <v>0</v>
      </c>
      <c r="AL1834" s="119" t="s">
        <v>169</v>
      </c>
      <c r="AM1834" s="123" t="s">
        <v>169</v>
      </c>
      <c r="AN1834" s="122"/>
      <c r="AO1834" s="119" t="s">
        <v>169</v>
      </c>
      <c r="AP1834" s="123" t="s">
        <v>169</v>
      </c>
      <c r="AQ1834" s="124"/>
      <c r="AR1834" s="119" t="s">
        <v>169</v>
      </c>
      <c r="AS1834" s="123" t="s">
        <v>169</v>
      </c>
      <c r="AT1834" s="122"/>
      <c r="AU1834" s="280">
        <f t="shared" si="572"/>
        <v>0</v>
      </c>
      <c r="AV1834" s="281">
        <f t="shared" si="573"/>
        <v>0</v>
      </c>
      <c r="AW1834" s="291">
        <f t="shared" si="574"/>
        <v>0</v>
      </c>
      <c r="AX1834" s="283">
        <f t="shared" si="575"/>
        <v>0</v>
      </c>
    </row>
    <row r="1835" spans="1:50" ht="26.45" customHeight="1">
      <c r="A1835" s="117"/>
      <c r="B1835" s="245"/>
      <c r="C1835" s="136"/>
      <c r="D1835" s="208" t="str">
        <f t="shared" si="559"/>
        <v/>
      </c>
      <c r="E1835" s="129" t="s">
        <v>169</v>
      </c>
      <c r="F1835" s="209" t="s">
        <v>169</v>
      </c>
      <c r="G1835" s="135"/>
      <c r="H1835" s="258"/>
      <c r="I1835" s="259">
        <f t="shared" si="560"/>
        <v>0</v>
      </c>
      <c r="J1835" s="259">
        <f t="shared" si="561"/>
        <v>0</v>
      </c>
      <c r="K1835" s="259">
        <f t="shared" si="562"/>
        <v>0</v>
      </c>
      <c r="L1835" s="252"/>
      <c r="M1835" s="252"/>
      <c r="N1835" s="252"/>
      <c r="O1835" s="147">
        <v>0</v>
      </c>
      <c r="P1835" s="147">
        <v>0</v>
      </c>
      <c r="Q1835" s="137">
        <f t="shared" si="563"/>
        <v>0</v>
      </c>
      <c r="R1835" s="80">
        <f t="shared" si="564"/>
        <v>0</v>
      </c>
      <c r="S1835" s="147">
        <v>0</v>
      </c>
      <c r="T1835" s="121"/>
      <c r="U1835" s="263">
        <f>IFERROR(VLOOKUP(B1835,คำนวณตกเบิกวิทยฐานะ!$B$9:$P$1008,14,FALSE),0)</f>
        <v>0</v>
      </c>
      <c r="V1835" s="263">
        <f>IFERROR(VLOOKUP(B1835,คำนวณตกเบิกวิทยฐานะ!$B$9:$P$1008,15,FALSE),0)</f>
        <v>0</v>
      </c>
      <c r="W1835" s="264">
        <f t="shared" si="565"/>
        <v>0</v>
      </c>
      <c r="X1835" s="119" t="s">
        <v>169</v>
      </c>
      <c r="Y1835" s="209" t="s">
        <v>169</v>
      </c>
      <c r="Z1835" s="258"/>
      <c r="AA1835" s="253">
        <f t="shared" si="566"/>
        <v>0</v>
      </c>
      <c r="AB1835" s="253">
        <f t="shared" si="567"/>
        <v>0</v>
      </c>
      <c r="AC1835" s="253">
        <f t="shared" si="576"/>
        <v>0</v>
      </c>
      <c r="AD1835" s="253">
        <f t="shared" si="568"/>
        <v>0</v>
      </c>
      <c r="AE1835" s="268">
        <f t="shared" si="577"/>
        <v>0</v>
      </c>
      <c r="AF1835" s="269">
        <f t="shared" si="569"/>
        <v>0</v>
      </c>
      <c r="AG1835" s="270">
        <f t="shared" si="570"/>
        <v>0</v>
      </c>
      <c r="AH1835" s="121"/>
      <c r="AI1835" s="252"/>
      <c r="AJ1835" s="295"/>
      <c r="AK1835" s="301">
        <f t="shared" si="571"/>
        <v>0</v>
      </c>
      <c r="AL1835" s="119" t="s">
        <v>169</v>
      </c>
      <c r="AM1835" s="123" t="s">
        <v>169</v>
      </c>
      <c r="AN1835" s="122"/>
      <c r="AO1835" s="119" t="s">
        <v>169</v>
      </c>
      <c r="AP1835" s="123" t="s">
        <v>169</v>
      </c>
      <c r="AQ1835" s="124"/>
      <c r="AR1835" s="119" t="s">
        <v>169</v>
      </c>
      <c r="AS1835" s="123" t="s">
        <v>169</v>
      </c>
      <c r="AT1835" s="122"/>
      <c r="AU1835" s="280">
        <f t="shared" si="572"/>
        <v>0</v>
      </c>
      <c r="AV1835" s="281">
        <f t="shared" si="573"/>
        <v>0</v>
      </c>
      <c r="AW1835" s="291">
        <f t="shared" si="574"/>
        <v>0</v>
      </c>
      <c r="AX1835" s="283">
        <f t="shared" si="575"/>
        <v>0</v>
      </c>
    </row>
    <row r="1836" spans="1:50" ht="26.45" customHeight="1">
      <c r="A1836" s="117"/>
      <c r="B1836" s="245"/>
      <c r="C1836" s="136"/>
      <c r="D1836" s="208" t="str">
        <f t="shared" si="559"/>
        <v/>
      </c>
      <c r="E1836" s="129" t="s">
        <v>169</v>
      </c>
      <c r="F1836" s="209" t="s">
        <v>169</v>
      </c>
      <c r="G1836" s="135"/>
      <c r="H1836" s="258"/>
      <c r="I1836" s="259">
        <f t="shared" si="560"/>
        <v>0</v>
      </c>
      <c r="J1836" s="259">
        <f t="shared" si="561"/>
        <v>0</v>
      </c>
      <c r="K1836" s="259">
        <f t="shared" si="562"/>
        <v>0</v>
      </c>
      <c r="L1836" s="252"/>
      <c r="M1836" s="252"/>
      <c r="N1836" s="252"/>
      <c r="O1836" s="147">
        <v>0</v>
      </c>
      <c r="P1836" s="147">
        <v>0</v>
      </c>
      <c r="Q1836" s="137">
        <f t="shared" si="563"/>
        <v>0</v>
      </c>
      <c r="R1836" s="80">
        <f t="shared" si="564"/>
        <v>0</v>
      </c>
      <c r="S1836" s="147">
        <v>0</v>
      </c>
      <c r="T1836" s="121"/>
      <c r="U1836" s="263">
        <f>IFERROR(VLOOKUP(B1836,คำนวณตกเบิกวิทยฐานะ!$B$9:$P$1008,14,FALSE),0)</f>
        <v>0</v>
      </c>
      <c r="V1836" s="263">
        <f>IFERROR(VLOOKUP(B1836,คำนวณตกเบิกวิทยฐานะ!$B$9:$P$1008,15,FALSE),0)</f>
        <v>0</v>
      </c>
      <c r="W1836" s="264">
        <f t="shared" si="565"/>
        <v>0</v>
      </c>
      <c r="X1836" s="119" t="s">
        <v>169</v>
      </c>
      <c r="Y1836" s="209" t="s">
        <v>169</v>
      </c>
      <c r="Z1836" s="258"/>
      <c r="AA1836" s="253">
        <f t="shared" si="566"/>
        <v>0</v>
      </c>
      <c r="AB1836" s="253">
        <f t="shared" si="567"/>
        <v>0</v>
      </c>
      <c r="AC1836" s="253">
        <f t="shared" si="576"/>
        <v>0</v>
      </c>
      <c r="AD1836" s="253">
        <f t="shared" si="568"/>
        <v>0</v>
      </c>
      <c r="AE1836" s="268">
        <f t="shared" si="577"/>
        <v>0</v>
      </c>
      <c r="AF1836" s="269">
        <f t="shared" si="569"/>
        <v>0</v>
      </c>
      <c r="AG1836" s="270">
        <f t="shared" si="570"/>
        <v>0</v>
      </c>
      <c r="AH1836" s="121"/>
      <c r="AI1836" s="252"/>
      <c r="AJ1836" s="295"/>
      <c r="AK1836" s="301">
        <f t="shared" si="571"/>
        <v>0</v>
      </c>
      <c r="AL1836" s="119" t="s">
        <v>169</v>
      </c>
      <c r="AM1836" s="123" t="s">
        <v>169</v>
      </c>
      <c r="AN1836" s="122"/>
      <c r="AO1836" s="119" t="s">
        <v>169</v>
      </c>
      <c r="AP1836" s="123" t="s">
        <v>169</v>
      </c>
      <c r="AQ1836" s="124"/>
      <c r="AR1836" s="119" t="s">
        <v>169</v>
      </c>
      <c r="AS1836" s="123" t="s">
        <v>169</v>
      </c>
      <c r="AT1836" s="122"/>
      <c r="AU1836" s="280">
        <f t="shared" si="572"/>
        <v>0</v>
      </c>
      <c r="AV1836" s="281">
        <f t="shared" si="573"/>
        <v>0</v>
      </c>
      <c r="AW1836" s="291">
        <f t="shared" si="574"/>
        <v>0</v>
      </c>
      <c r="AX1836" s="283">
        <f t="shared" si="575"/>
        <v>0</v>
      </c>
    </row>
    <row r="1837" spans="1:50" ht="26.45" customHeight="1">
      <c r="A1837" s="117"/>
      <c r="B1837" s="245"/>
      <c r="C1837" s="136"/>
      <c r="D1837" s="208" t="str">
        <f t="shared" si="559"/>
        <v/>
      </c>
      <c r="E1837" s="129" t="s">
        <v>169</v>
      </c>
      <c r="F1837" s="209" t="s">
        <v>169</v>
      </c>
      <c r="G1837" s="135"/>
      <c r="H1837" s="258"/>
      <c r="I1837" s="259">
        <f t="shared" si="560"/>
        <v>0</v>
      </c>
      <c r="J1837" s="259">
        <f t="shared" si="561"/>
        <v>0</v>
      </c>
      <c r="K1837" s="259">
        <f t="shared" si="562"/>
        <v>0</v>
      </c>
      <c r="L1837" s="252"/>
      <c r="M1837" s="252"/>
      <c r="N1837" s="252"/>
      <c r="O1837" s="147">
        <v>0</v>
      </c>
      <c r="P1837" s="147">
        <v>0</v>
      </c>
      <c r="Q1837" s="137">
        <f t="shared" si="563"/>
        <v>0</v>
      </c>
      <c r="R1837" s="80">
        <f t="shared" si="564"/>
        <v>0</v>
      </c>
      <c r="S1837" s="147">
        <v>0</v>
      </c>
      <c r="T1837" s="121"/>
      <c r="U1837" s="263">
        <f>IFERROR(VLOOKUP(B1837,คำนวณตกเบิกวิทยฐานะ!$B$9:$P$1008,14,FALSE),0)</f>
        <v>0</v>
      </c>
      <c r="V1837" s="263">
        <f>IFERROR(VLOOKUP(B1837,คำนวณตกเบิกวิทยฐานะ!$B$9:$P$1008,15,FALSE),0)</f>
        <v>0</v>
      </c>
      <c r="W1837" s="264">
        <f t="shared" si="565"/>
        <v>0</v>
      </c>
      <c r="X1837" s="119" t="s">
        <v>169</v>
      </c>
      <c r="Y1837" s="209" t="s">
        <v>169</v>
      </c>
      <c r="Z1837" s="258"/>
      <c r="AA1837" s="253">
        <f t="shared" si="566"/>
        <v>0</v>
      </c>
      <c r="AB1837" s="253">
        <f t="shared" si="567"/>
        <v>0</v>
      </c>
      <c r="AC1837" s="253">
        <f t="shared" si="576"/>
        <v>0</v>
      </c>
      <c r="AD1837" s="253">
        <f t="shared" si="568"/>
        <v>0</v>
      </c>
      <c r="AE1837" s="268">
        <f t="shared" si="577"/>
        <v>0</v>
      </c>
      <c r="AF1837" s="269">
        <f t="shared" si="569"/>
        <v>0</v>
      </c>
      <c r="AG1837" s="270">
        <f t="shared" si="570"/>
        <v>0</v>
      </c>
      <c r="AH1837" s="121"/>
      <c r="AI1837" s="252"/>
      <c r="AJ1837" s="295"/>
      <c r="AK1837" s="301">
        <f t="shared" si="571"/>
        <v>0</v>
      </c>
      <c r="AL1837" s="119" t="s">
        <v>169</v>
      </c>
      <c r="AM1837" s="123" t="s">
        <v>169</v>
      </c>
      <c r="AN1837" s="122"/>
      <c r="AO1837" s="119" t="s">
        <v>169</v>
      </c>
      <c r="AP1837" s="123" t="s">
        <v>169</v>
      </c>
      <c r="AQ1837" s="124"/>
      <c r="AR1837" s="119" t="s">
        <v>169</v>
      </c>
      <c r="AS1837" s="123" t="s">
        <v>169</v>
      </c>
      <c r="AT1837" s="122"/>
      <c r="AU1837" s="280">
        <f t="shared" si="572"/>
        <v>0</v>
      </c>
      <c r="AV1837" s="281">
        <f t="shared" si="573"/>
        <v>0</v>
      </c>
      <c r="AW1837" s="291">
        <f t="shared" si="574"/>
        <v>0</v>
      </c>
      <c r="AX1837" s="283">
        <f t="shared" si="575"/>
        <v>0</v>
      </c>
    </row>
    <row r="1838" spans="1:50" ht="26.45" customHeight="1">
      <c r="A1838" s="117"/>
      <c r="B1838" s="245"/>
      <c r="C1838" s="136"/>
      <c r="D1838" s="208" t="str">
        <f t="shared" si="559"/>
        <v/>
      </c>
      <c r="E1838" s="129" t="s">
        <v>169</v>
      </c>
      <c r="F1838" s="209" t="s">
        <v>169</v>
      </c>
      <c r="G1838" s="135"/>
      <c r="H1838" s="258"/>
      <c r="I1838" s="259">
        <f t="shared" si="560"/>
        <v>0</v>
      </c>
      <c r="J1838" s="259">
        <f t="shared" si="561"/>
        <v>0</v>
      </c>
      <c r="K1838" s="259">
        <f t="shared" si="562"/>
        <v>0</v>
      </c>
      <c r="L1838" s="252"/>
      <c r="M1838" s="252"/>
      <c r="N1838" s="252"/>
      <c r="O1838" s="147">
        <v>0</v>
      </c>
      <c r="P1838" s="147">
        <v>0</v>
      </c>
      <c r="Q1838" s="137">
        <f t="shared" si="563"/>
        <v>0</v>
      </c>
      <c r="R1838" s="80">
        <f t="shared" si="564"/>
        <v>0</v>
      </c>
      <c r="S1838" s="147">
        <v>0</v>
      </c>
      <c r="T1838" s="121"/>
      <c r="U1838" s="263">
        <f>IFERROR(VLOOKUP(B1838,คำนวณตกเบิกวิทยฐานะ!$B$9:$P$1008,14,FALSE),0)</f>
        <v>0</v>
      </c>
      <c r="V1838" s="263">
        <f>IFERROR(VLOOKUP(B1838,คำนวณตกเบิกวิทยฐานะ!$B$9:$P$1008,15,FALSE),0)</f>
        <v>0</v>
      </c>
      <c r="W1838" s="264">
        <f t="shared" si="565"/>
        <v>0</v>
      </c>
      <c r="X1838" s="119" t="s">
        <v>169</v>
      </c>
      <c r="Y1838" s="209" t="s">
        <v>169</v>
      </c>
      <c r="Z1838" s="258"/>
      <c r="AA1838" s="253">
        <f t="shared" si="566"/>
        <v>0</v>
      </c>
      <c r="AB1838" s="253">
        <f t="shared" si="567"/>
        <v>0</v>
      </c>
      <c r="AC1838" s="253">
        <f t="shared" si="576"/>
        <v>0</v>
      </c>
      <c r="AD1838" s="253">
        <f t="shared" si="568"/>
        <v>0</v>
      </c>
      <c r="AE1838" s="268">
        <f t="shared" si="577"/>
        <v>0</v>
      </c>
      <c r="AF1838" s="269">
        <f t="shared" si="569"/>
        <v>0</v>
      </c>
      <c r="AG1838" s="270">
        <f t="shared" si="570"/>
        <v>0</v>
      </c>
      <c r="AH1838" s="121"/>
      <c r="AI1838" s="252"/>
      <c r="AJ1838" s="295"/>
      <c r="AK1838" s="301">
        <f t="shared" si="571"/>
        <v>0</v>
      </c>
      <c r="AL1838" s="119" t="s">
        <v>169</v>
      </c>
      <c r="AM1838" s="123" t="s">
        <v>169</v>
      </c>
      <c r="AN1838" s="122"/>
      <c r="AO1838" s="119" t="s">
        <v>169</v>
      </c>
      <c r="AP1838" s="123" t="s">
        <v>169</v>
      </c>
      <c r="AQ1838" s="124"/>
      <c r="AR1838" s="119" t="s">
        <v>169</v>
      </c>
      <c r="AS1838" s="123" t="s">
        <v>169</v>
      </c>
      <c r="AT1838" s="122"/>
      <c r="AU1838" s="280">
        <f t="shared" si="572"/>
        <v>0</v>
      </c>
      <c r="AV1838" s="281">
        <f t="shared" si="573"/>
        <v>0</v>
      </c>
      <c r="AW1838" s="291">
        <f t="shared" si="574"/>
        <v>0</v>
      </c>
      <c r="AX1838" s="283">
        <f t="shared" si="575"/>
        <v>0</v>
      </c>
    </row>
    <row r="1839" spans="1:50" ht="26.45" customHeight="1">
      <c r="A1839" s="117"/>
      <c r="B1839" s="245"/>
      <c r="C1839" s="136"/>
      <c r="D1839" s="208" t="str">
        <f t="shared" si="559"/>
        <v/>
      </c>
      <c r="E1839" s="129" t="s">
        <v>169</v>
      </c>
      <c r="F1839" s="209" t="s">
        <v>169</v>
      </c>
      <c r="G1839" s="135"/>
      <c r="H1839" s="258"/>
      <c r="I1839" s="259">
        <f t="shared" si="560"/>
        <v>0</v>
      </c>
      <c r="J1839" s="259">
        <f t="shared" si="561"/>
        <v>0</v>
      </c>
      <c r="K1839" s="259">
        <f t="shared" si="562"/>
        <v>0</v>
      </c>
      <c r="L1839" s="252"/>
      <c r="M1839" s="252"/>
      <c r="N1839" s="252"/>
      <c r="O1839" s="147">
        <v>0</v>
      </c>
      <c r="P1839" s="147">
        <v>0</v>
      </c>
      <c r="Q1839" s="137">
        <f t="shared" si="563"/>
        <v>0</v>
      </c>
      <c r="R1839" s="80">
        <f t="shared" si="564"/>
        <v>0</v>
      </c>
      <c r="S1839" s="147">
        <v>0</v>
      </c>
      <c r="T1839" s="121"/>
      <c r="U1839" s="263">
        <f>IFERROR(VLOOKUP(B1839,คำนวณตกเบิกวิทยฐานะ!$B$9:$P$1008,14,FALSE),0)</f>
        <v>0</v>
      </c>
      <c r="V1839" s="263">
        <f>IFERROR(VLOOKUP(B1839,คำนวณตกเบิกวิทยฐานะ!$B$9:$P$1008,15,FALSE),0)</f>
        <v>0</v>
      </c>
      <c r="W1839" s="264">
        <f t="shared" si="565"/>
        <v>0</v>
      </c>
      <c r="X1839" s="119" t="s">
        <v>169</v>
      </c>
      <c r="Y1839" s="209" t="s">
        <v>169</v>
      </c>
      <c r="Z1839" s="258"/>
      <c r="AA1839" s="253">
        <f t="shared" si="566"/>
        <v>0</v>
      </c>
      <c r="AB1839" s="253">
        <f t="shared" si="567"/>
        <v>0</v>
      </c>
      <c r="AC1839" s="253">
        <f t="shared" si="576"/>
        <v>0</v>
      </c>
      <c r="AD1839" s="253">
        <f t="shared" si="568"/>
        <v>0</v>
      </c>
      <c r="AE1839" s="268">
        <f t="shared" si="577"/>
        <v>0</v>
      </c>
      <c r="AF1839" s="269">
        <f t="shared" si="569"/>
        <v>0</v>
      </c>
      <c r="AG1839" s="270">
        <f t="shared" si="570"/>
        <v>0</v>
      </c>
      <c r="AH1839" s="121"/>
      <c r="AI1839" s="252"/>
      <c r="AJ1839" s="295"/>
      <c r="AK1839" s="301">
        <f t="shared" si="571"/>
        <v>0</v>
      </c>
      <c r="AL1839" s="119" t="s">
        <v>169</v>
      </c>
      <c r="AM1839" s="123" t="s">
        <v>169</v>
      </c>
      <c r="AN1839" s="122"/>
      <c r="AO1839" s="119" t="s">
        <v>169</v>
      </c>
      <c r="AP1839" s="123" t="s">
        <v>169</v>
      </c>
      <c r="AQ1839" s="124"/>
      <c r="AR1839" s="119" t="s">
        <v>169</v>
      </c>
      <c r="AS1839" s="123" t="s">
        <v>169</v>
      </c>
      <c r="AT1839" s="122"/>
      <c r="AU1839" s="280">
        <f t="shared" si="572"/>
        <v>0</v>
      </c>
      <c r="AV1839" s="281">
        <f t="shared" si="573"/>
        <v>0</v>
      </c>
      <c r="AW1839" s="291">
        <f t="shared" si="574"/>
        <v>0</v>
      </c>
      <c r="AX1839" s="283">
        <f t="shared" si="575"/>
        <v>0</v>
      </c>
    </row>
    <row r="1840" spans="1:50" ht="26.45" customHeight="1">
      <c r="A1840" s="117"/>
      <c r="B1840" s="245"/>
      <c r="C1840" s="136"/>
      <c r="D1840" s="208" t="str">
        <f t="shared" si="559"/>
        <v/>
      </c>
      <c r="E1840" s="129" t="s">
        <v>169</v>
      </c>
      <c r="F1840" s="209" t="s">
        <v>169</v>
      </c>
      <c r="G1840" s="135"/>
      <c r="H1840" s="258"/>
      <c r="I1840" s="259">
        <f t="shared" si="560"/>
        <v>0</v>
      </c>
      <c r="J1840" s="259">
        <f t="shared" si="561"/>
        <v>0</v>
      </c>
      <c r="K1840" s="259">
        <f t="shared" si="562"/>
        <v>0</v>
      </c>
      <c r="L1840" s="252"/>
      <c r="M1840" s="252"/>
      <c r="N1840" s="252"/>
      <c r="O1840" s="147">
        <v>0</v>
      </c>
      <c r="P1840" s="147">
        <v>0</v>
      </c>
      <c r="Q1840" s="137">
        <f t="shared" si="563"/>
        <v>0</v>
      </c>
      <c r="R1840" s="80">
        <f t="shared" si="564"/>
        <v>0</v>
      </c>
      <c r="S1840" s="147">
        <v>0</v>
      </c>
      <c r="T1840" s="121"/>
      <c r="U1840" s="263">
        <f>IFERROR(VLOOKUP(B1840,คำนวณตกเบิกวิทยฐานะ!$B$9:$P$1008,14,FALSE),0)</f>
        <v>0</v>
      </c>
      <c r="V1840" s="263">
        <f>IFERROR(VLOOKUP(B1840,คำนวณตกเบิกวิทยฐานะ!$B$9:$P$1008,15,FALSE),0)</f>
        <v>0</v>
      </c>
      <c r="W1840" s="264">
        <f t="shared" si="565"/>
        <v>0</v>
      </c>
      <c r="X1840" s="119" t="s">
        <v>169</v>
      </c>
      <c r="Y1840" s="209" t="s">
        <v>169</v>
      </c>
      <c r="Z1840" s="258"/>
      <c r="AA1840" s="253">
        <f t="shared" si="566"/>
        <v>0</v>
      </c>
      <c r="AB1840" s="253">
        <f t="shared" si="567"/>
        <v>0</v>
      </c>
      <c r="AC1840" s="253">
        <f t="shared" si="576"/>
        <v>0</v>
      </c>
      <c r="AD1840" s="253">
        <f t="shared" si="568"/>
        <v>0</v>
      </c>
      <c r="AE1840" s="268">
        <f t="shared" si="577"/>
        <v>0</v>
      </c>
      <c r="AF1840" s="269">
        <f t="shared" si="569"/>
        <v>0</v>
      </c>
      <c r="AG1840" s="270">
        <f t="shared" si="570"/>
        <v>0</v>
      </c>
      <c r="AH1840" s="121"/>
      <c r="AI1840" s="252"/>
      <c r="AJ1840" s="295"/>
      <c r="AK1840" s="301">
        <f t="shared" si="571"/>
        <v>0</v>
      </c>
      <c r="AL1840" s="119" t="s">
        <v>169</v>
      </c>
      <c r="AM1840" s="123" t="s">
        <v>169</v>
      </c>
      <c r="AN1840" s="122"/>
      <c r="AO1840" s="119" t="s">
        <v>169</v>
      </c>
      <c r="AP1840" s="123" t="s">
        <v>169</v>
      </c>
      <c r="AQ1840" s="124"/>
      <c r="AR1840" s="119" t="s">
        <v>169</v>
      </c>
      <c r="AS1840" s="123" t="s">
        <v>169</v>
      </c>
      <c r="AT1840" s="122"/>
      <c r="AU1840" s="280">
        <f t="shared" si="572"/>
        <v>0</v>
      </c>
      <c r="AV1840" s="281">
        <f t="shared" si="573"/>
        <v>0</v>
      </c>
      <c r="AW1840" s="291">
        <f t="shared" si="574"/>
        <v>0</v>
      </c>
      <c r="AX1840" s="283">
        <f t="shared" si="575"/>
        <v>0</v>
      </c>
    </row>
    <row r="1841" spans="1:50" ht="26.45" customHeight="1">
      <c r="A1841" s="117"/>
      <c r="B1841" s="245"/>
      <c r="C1841" s="136"/>
      <c r="D1841" s="208" t="str">
        <f t="shared" si="559"/>
        <v/>
      </c>
      <c r="E1841" s="129" t="s">
        <v>169</v>
      </c>
      <c r="F1841" s="209" t="s">
        <v>169</v>
      </c>
      <c r="G1841" s="135"/>
      <c r="H1841" s="258"/>
      <c r="I1841" s="259">
        <f t="shared" si="560"/>
        <v>0</v>
      </c>
      <c r="J1841" s="259">
        <f t="shared" si="561"/>
        <v>0</v>
      </c>
      <c r="K1841" s="259">
        <f t="shared" si="562"/>
        <v>0</v>
      </c>
      <c r="L1841" s="252"/>
      <c r="M1841" s="252"/>
      <c r="N1841" s="252"/>
      <c r="O1841" s="147">
        <v>0</v>
      </c>
      <c r="P1841" s="147">
        <v>0</v>
      </c>
      <c r="Q1841" s="137">
        <f t="shared" si="563"/>
        <v>0</v>
      </c>
      <c r="R1841" s="80">
        <f t="shared" si="564"/>
        <v>0</v>
      </c>
      <c r="S1841" s="147">
        <v>0</v>
      </c>
      <c r="T1841" s="121"/>
      <c r="U1841" s="263">
        <f>IFERROR(VLOOKUP(B1841,คำนวณตกเบิกวิทยฐานะ!$B$9:$P$1008,14,FALSE),0)</f>
        <v>0</v>
      </c>
      <c r="V1841" s="263">
        <f>IFERROR(VLOOKUP(B1841,คำนวณตกเบิกวิทยฐานะ!$B$9:$P$1008,15,FALSE),0)</f>
        <v>0</v>
      </c>
      <c r="W1841" s="264">
        <f t="shared" si="565"/>
        <v>0</v>
      </c>
      <c r="X1841" s="119" t="s">
        <v>169</v>
      </c>
      <c r="Y1841" s="209" t="s">
        <v>169</v>
      </c>
      <c r="Z1841" s="258"/>
      <c r="AA1841" s="253">
        <f t="shared" si="566"/>
        <v>0</v>
      </c>
      <c r="AB1841" s="253">
        <f t="shared" si="567"/>
        <v>0</v>
      </c>
      <c r="AC1841" s="253">
        <f t="shared" si="576"/>
        <v>0</v>
      </c>
      <c r="AD1841" s="253">
        <f t="shared" si="568"/>
        <v>0</v>
      </c>
      <c r="AE1841" s="268">
        <f t="shared" si="577"/>
        <v>0</v>
      </c>
      <c r="AF1841" s="269">
        <f t="shared" si="569"/>
        <v>0</v>
      </c>
      <c r="AG1841" s="270">
        <f t="shared" si="570"/>
        <v>0</v>
      </c>
      <c r="AH1841" s="121"/>
      <c r="AI1841" s="252"/>
      <c r="AJ1841" s="295"/>
      <c r="AK1841" s="301">
        <f t="shared" si="571"/>
        <v>0</v>
      </c>
      <c r="AL1841" s="119" t="s">
        <v>169</v>
      </c>
      <c r="AM1841" s="123" t="s">
        <v>169</v>
      </c>
      <c r="AN1841" s="122"/>
      <c r="AO1841" s="119" t="s">
        <v>169</v>
      </c>
      <c r="AP1841" s="123" t="s">
        <v>169</v>
      </c>
      <c r="AQ1841" s="124"/>
      <c r="AR1841" s="119" t="s">
        <v>169</v>
      </c>
      <c r="AS1841" s="123" t="s">
        <v>169</v>
      </c>
      <c r="AT1841" s="122"/>
      <c r="AU1841" s="280">
        <f t="shared" si="572"/>
        <v>0</v>
      </c>
      <c r="AV1841" s="281">
        <f t="shared" si="573"/>
        <v>0</v>
      </c>
      <c r="AW1841" s="291">
        <f t="shared" si="574"/>
        <v>0</v>
      </c>
      <c r="AX1841" s="283">
        <f t="shared" si="575"/>
        <v>0</v>
      </c>
    </row>
    <row r="1842" spans="1:50" ht="26.45" customHeight="1">
      <c r="A1842" s="117"/>
      <c r="B1842" s="245"/>
      <c r="C1842" s="136"/>
      <c r="D1842" s="208" t="str">
        <f t="shared" si="559"/>
        <v/>
      </c>
      <c r="E1842" s="129" t="s">
        <v>169</v>
      </c>
      <c r="F1842" s="209" t="s">
        <v>169</v>
      </c>
      <c r="G1842" s="135"/>
      <c r="H1842" s="258"/>
      <c r="I1842" s="259">
        <f t="shared" si="560"/>
        <v>0</v>
      </c>
      <c r="J1842" s="259">
        <f t="shared" si="561"/>
        <v>0</v>
      </c>
      <c r="K1842" s="259">
        <f t="shared" si="562"/>
        <v>0</v>
      </c>
      <c r="L1842" s="252"/>
      <c r="M1842" s="252"/>
      <c r="N1842" s="252"/>
      <c r="O1842" s="147">
        <v>0</v>
      </c>
      <c r="P1842" s="147">
        <v>0</v>
      </c>
      <c r="Q1842" s="137">
        <f t="shared" si="563"/>
        <v>0</v>
      </c>
      <c r="R1842" s="80">
        <f t="shared" si="564"/>
        <v>0</v>
      </c>
      <c r="S1842" s="147">
        <v>0</v>
      </c>
      <c r="T1842" s="121"/>
      <c r="U1842" s="263">
        <f>IFERROR(VLOOKUP(B1842,คำนวณตกเบิกวิทยฐานะ!$B$9:$P$1008,14,FALSE),0)</f>
        <v>0</v>
      </c>
      <c r="V1842" s="263">
        <f>IFERROR(VLOOKUP(B1842,คำนวณตกเบิกวิทยฐานะ!$B$9:$P$1008,15,FALSE),0)</f>
        <v>0</v>
      </c>
      <c r="W1842" s="264">
        <f t="shared" si="565"/>
        <v>0</v>
      </c>
      <c r="X1842" s="119" t="s">
        <v>169</v>
      </c>
      <c r="Y1842" s="209" t="s">
        <v>169</v>
      </c>
      <c r="Z1842" s="258"/>
      <c r="AA1842" s="253">
        <f t="shared" si="566"/>
        <v>0</v>
      </c>
      <c r="AB1842" s="253">
        <f t="shared" si="567"/>
        <v>0</v>
      </c>
      <c r="AC1842" s="253">
        <f t="shared" si="576"/>
        <v>0</v>
      </c>
      <c r="AD1842" s="253">
        <f t="shared" si="568"/>
        <v>0</v>
      </c>
      <c r="AE1842" s="268">
        <f t="shared" si="577"/>
        <v>0</v>
      </c>
      <c r="AF1842" s="269">
        <f t="shared" si="569"/>
        <v>0</v>
      </c>
      <c r="AG1842" s="270">
        <f t="shared" si="570"/>
        <v>0</v>
      </c>
      <c r="AH1842" s="121"/>
      <c r="AI1842" s="252"/>
      <c r="AJ1842" s="295"/>
      <c r="AK1842" s="301">
        <f t="shared" si="571"/>
        <v>0</v>
      </c>
      <c r="AL1842" s="119" t="s">
        <v>169</v>
      </c>
      <c r="AM1842" s="123" t="s">
        <v>169</v>
      </c>
      <c r="AN1842" s="122"/>
      <c r="AO1842" s="119" t="s">
        <v>169</v>
      </c>
      <c r="AP1842" s="123" t="s">
        <v>169</v>
      </c>
      <c r="AQ1842" s="124"/>
      <c r="AR1842" s="119" t="s">
        <v>169</v>
      </c>
      <c r="AS1842" s="123" t="s">
        <v>169</v>
      </c>
      <c r="AT1842" s="122"/>
      <c r="AU1842" s="280">
        <f t="shared" si="572"/>
        <v>0</v>
      </c>
      <c r="AV1842" s="281">
        <f t="shared" si="573"/>
        <v>0</v>
      </c>
      <c r="AW1842" s="291">
        <f t="shared" si="574"/>
        <v>0</v>
      </c>
      <c r="AX1842" s="283">
        <f t="shared" si="575"/>
        <v>0</v>
      </c>
    </row>
    <row r="1843" spans="1:50" ht="26.45" customHeight="1">
      <c r="A1843" s="117"/>
      <c r="B1843" s="245"/>
      <c r="C1843" s="136"/>
      <c r="D1843" s="208" t="str">
        <f t="shared" si="559"/>
        <v/>
      </c>
      <c r="E1843" s="129" t="s">
        <v>169</v>
      </c>
      <c r="F1843" s="209" t="s">
        <v>169</v>
      </c>
      <c r="G1843" s="135"/>
      <c r="H1843" s="258"/>
      <c r="I1843" s="259">
        <f t="shared" si="560"/>
        <v>0</v>
      </c>
      <c r="J1843" s="259">
        <f t="shared" si="561"/>
        <v>0</v>
      </c>
      <c r="K1843" s="259">
        <f t="shared" si="562"/>
        <v>0</v>
      </c>
      <c r="L1843" s="252"/>
      <c r="M1843" s="252"/>
      <c r="N1843" s="252"/>
      <c r="O1843" s="147">
        <v>0</v>
      </c>
      <c r="P1843" s="147">
        <v>0</v>
      </c>
      <c r="Q1843" s="137">
        <f t="shared" si="563"/>
        <v>0</v>
      </c>
      <c r="R1843" s="80">
        <f t="shared" si="564"/>
        <v>0</v>
      </c>
      <c r="S1843" s="147">
        <v>0</v>
      </c>
      <c r="T1843" s="121"/>
      <c r="U1843" s="263">
        <f>IFERROR(VLOOKUP(B1843,คำนวณตกเบิกวิทยฐานะ!$B$9:$P$1008,14,FALSE),0)</f>
        <v>0</v>
      </c>
      <c r="V1843" s="263">
        <f>IFERROR(VLOOKUP(B1843,คำนวณตกเบิกวิทยฐานะ!$B$9:$P$1008,15,FALSE),0)</f>
        <v>0</v>
      </c>
      <c r="W1843" s="264">
        <f t="shared" si="565"/>
        <v>0</v>
      </c>
      <c r="X1843" s="119" t="s">
        <v>169</v>
      </c>
      <c r="Y1843" s="209" t="s">
        <v>169</v>
      </c>
      <c r="Z1843" s="258"/>
      <c r="AA1843" s="253">
        <f t="shared" si="566"/>
        <v>0</v>
      </c>
      <c r="AB1843" s="253">
        <f t="shared" si="567"/>
        <v>0</v>
      </c>
      <c r="AC1843" s="253">
        <f t="shared" si="576"/>
        <v>0</v>
      </c>
      <c r="AD1843" s="253">
        <f t="shared" si="568"/>
        <v>0</v>
      </c>
      <c r="AE1843" s="268">
        <f t="shared" si="577"/>
        <v>0</v>
      </c>
      <c r="AF1843" s="269">
        <f t="shared" si="569"/>
        <v>0</v>
      </c>
      <c r="AG1843" s="270">
        <f t="shared" si="570"/>
        <v>0</v>
      </c>
      <c r="AH1843" s="121"/>
      <c r="AI1843" s="252"/>
      <c r="AJ1843" s="295"/>
      <c r="AK1843" s="301">
        <f t="shared" si="571"/>
        <v>0</v>
      </c>
      <c r="AL1843" s="119" t="s">
        <v>169</v>
      </c>
      <c r="AM1843" s="123" t="s">
        <v>169</v>
      </c>
      <c r="AN1843" s="122"/>
      <c r="AO1843" s="119" t="s">
        <v>169</v>
      </c>
      <c r="AP1843" s="123" t="s">
        <v>169</v>
      </c>
      <c r="AQ1843" s="124"/>
      <c r="AR1843" s="119" t="s">
        <v>169</v>
      </c>
      <c r="AS1843" s="123" t="s">
        <v>169</v>
      </c>
      <c r="AT1843" s="122"/>
      <c r="AU1843" s="280">
        <f t="shared" si="572"/>
        <v>0</v>
      </c>
      <c r="AV1843" s="281">
        <f t="shared" si="573"/>
        <v>0</v>
      </c>
      <c r="AW1843" s="291">
        <f t="shared" si="574"/>
        <v>0</v>
      </c>
      <c r="AX1843" s="283">
        <f t="shared" si="575"/>
        <v>0</v>
      </c>
    </row>
    <row r="1844" spans="1:50" ht="26.45" customHeight="1">
      <c r="A1844" s="117"/>
      <c r="B1844" s="245"/>
      <c r="C1844" s="136"/>
      <c r="D1844" s="208" t="str">
        <f t="shared" si="559"/>
        <v/>
      </c>
      <c r="E1844" s="129" t="s">
        <v>169</v>
      </c>
      <c r="F1844" s="209" t="s">
        <v>169</v>
      </c>
      <c r="G1844" s="135"/>
      <c r="H1844" s="258"/>
      <c r="I1844" s="259">
        <f t="shared" si="560"/>
        <v>0</v>
      </c>
      <c r="J1844" s="259">
        <f t="shared" si="561"/>
        <v>0</v>
      </c>
      <c r="K1844" s="259">
        <f t="shared" si="562"/>
        <v>0</v>
      </c>
      <c r="L1844" s="252"/>
      <c r="M1844" s="252"/>
      <c r="N1844" s="252"/>
      <c r="O1844" s="147">
        <v>0</v>
      </c>
      <c r="P1844" s="147">
        <v>0</v>
      </c>
      <c r="Q1844" s="137">
        <f t="shared" si="563"/>
        <v>0</v>
      </c>
      <c r="R1844" s="80">
        <f t="shared" si="564"/>
        <v>0</v>
      </c>
      <c r="S1844" s="147">
        <v>0</v>
      </c>
      <c r="T1844" s="121"/>
      <c r="U1844" s="263">
        <f>IFERROR(VLOOKUP(B1844,คำนวณตกเบิกวิทยฐานะ!$B$9:$P$1008,14,FALSE),0)</f>
        <v>0</v>
      </c>
      <c r="V1844" s="263">
        <f>IFERROR(VLOOKUP(B1844,คำนวณตกเบิกวิทยฐานะ!$B$9:$P$1008,15,FALSE),0)</f>
        <v>0</v>
      </c>
      <c r="W1844" s="264">
        <f t="shared" si="565"/>
        <v>0</v>
      </c>
      <c r="X1844" s="119" t="s">
        <v>169</v>
      </c>
      <c r="Y1844" s="209" t="s">
        <v>169</v>
      </c>
      <c r="Z1844" s="258"/>
      <c r="AA1844" s="253">
        <f t="shared" si="566"/>
        <v>0</v>
      </c>
      <c r="AB1844" s="253">
        <f t="shared" si="567"/>
        <v>0</v>
      </c>
      <c r="AC1844" s="253">
        <f t="shared" si="576"/>
        <v>0</v>
      </c>
      <c r="AD1844" s="253">
        <f t="shared" si="568"/>
        <v>0</v>
      </c>
      <c r="AE1844" s="268">
        <f t="shared" si="577"/>
        <v>0</v>
      </c>
      <c r="AF1844" s="269">
        <f t="shared" si="569"/>
        <v>0</v>
      </c>
      <c r="AG1844" s="270">
        <f t="shared" si="570"/>
        <v>0</v>
      </c>
      <c r="AH1844" s="121"/>
      <c r="AI1844" s="252"/>
      <c r="AJ1844" s="295"/>
      <c r="AK1844" s="301">
        <f t="shared" si="571"/>
        <v>0</v>
      </c>
      <c r="AL1844" s="119" t="s">
        <v>169</v>
      </c>
      <c r="AM1844" s="123" t="s">
        <v>169</v>
      </c>
      <c r="AN1844" s="122"/>
      <c r="AO1844" s="119" t="s">
        <v>169</v>
      </c>
      <c r="AP1844" s="123" t="s">
        <v>169</v>
      </c>
      <c r="AQ1844" s="124"/>
      <c r="AR1844" s="119" t="s">
        <v>169</v>
      </c>
      <c r="AS1844" s="123" t="s">
        <v>169</v>
      </c>
      <c r="AT1844" s="122"/>
      <c r="AU1844" s="280">
        <f t="shared" si="572"/>
        <v>0</v>
      </c>
      <c r="AV1844" s="281">
        <f t="shared" si="573"/>
        <v>0</v>
      </c>
      <c r="AW1844" s="291">
        <f t="shared" si="574"/>
        <v>0</v>
      </c>
      <c r="AX1844" s="283">
        <f t="shared" si="575"/>
        <v>0</v>
      </c>
    </row>
    <row r="1845" spans="1:50" ht="26.45" customHeight="1">
      <c r="A1845" s="117"/>
      <c r="B1845" s="245"/>
      <c r="C1845" s="136"/>
      <c r="D1845" s="208" t="str">
        <f t="shared" si="559"/>
        <v/>
      </c>
      <c r="E1845" s="129" t="s">
        <v>169</v>
      </c>
      <c r="F1845" s="209" t="s">
        <v>169</v>
      </c>
      <c r="G1845" s="135"/>
      <c r="H1845" s="258"/>
      <c r="I1845" s="259">
        <f t="shared" si="560"/>
        <v>0</v>
      </c>
      <c r="J1845" s="259">
        <f t="shared" si="561"/>
        <v>0</v>
      </c>
      <c r="K1845" s="259">
        <f t="shared" si="562"/>
        <v>0</v>
      </c>
      <c r="L1845" s="252"/>
      <c r="M1845" s="252"/>
      <c r="N1845" s="252"/>
      <c r="O1845" s="147">
        <v>0</v>
      </c>
      <c r="P1845" s="147">
        <v>0</v>
      </c>
      <c r="Q1845" s="137">
        <f t="shared" si="563"/>
        <v>0</v>
      </c>
      <c r="R1845" s="80">
        <f t="shared" si="564"/>
        <v>0</v>
      </c>
      <c r="S1845" s="147">
        <v>0</v>
      </c>
      <c r="T1845" s="121"/>
      <c r="U1845" s="263">
        <f>IFERROR(VLOOKUP(B1845,คำนวณตกเบิกวิทยฐานะ!$B$9:$P$1008,14,FALSE),0)</f>
        <v>0</v>
      </c>
      <c r="V1845" s="263">
        <f>IFERROR(VLOOKUP(B1845,คำนวณตกเบิกวิทยฐานะ!$B$9:$P$1008,15,FALSE),0)</f>
        <v>0</v>
      </c>
      <c r="W1845" s="264">
        <f t="shared" si="565"/>
        <v>0</v>
      </c>
      <c r="X1845" s="119" t="s">
        <v>169</v>
      </c>
      <c r="Y1845" s="209" t="s">
        <v>169</v>
      </c>
      <c r="Z1845" s="258"/>
      <c r="AA1845" s="253">
        <f t="shared" si="566"/>
        <v>0</v>
      </c>
      <c r="AB1845" s="253">
        <f t="shared" si="567"/>
        <v>0</v>
      </c>
      <c r="AC1845" s="253">
        <f t="shared" si="576"/>
        <v>0</v>
      </c>
      <c r="AD1845" s="253">
        <f t="shared" si="568"/>
        <v>0</v>
      </c>
      <c r="AE1845" s="268">
        <f t="shared" si="577"/>
        <v>0</v>
      </c>
      <c r="AF1845" s="269">
        <f t="shared" si="569"/>
        <v>0</v>
      </c>
      <c r="AG1845" s="270">
        <f t="shared" si="570"/>
        <v>0</v>
      </c>
      <c r="AH1845" s="121"/>
      <c r="AI1845" s="252"/>
      <c r="AJ1845" s="295"/>
      <c r="AK1845" s="301">
        <f t="shared" si="571"/>
        <v>0</v>
      </c>
      <c r="AL1845" s="119" t="s">
        <v>169</v>
      </c>
      <c r="AM1845" s="123" t="s">
        <v>169</v>
      </c>
      <c r="AN1845" s="122"/>
      <c r="AO1845" s="119" t="s">
        <v>169</v>
      </c>
      <c r="AP1845" s="123" t="s">
        <v>169</v>
      </c>
      <c r="AQ1845" s="124"/>
      <c r="AR1845" s="119" t="s">
        <v>169</v>
      </c>
      <c r="AS1845" s="123" t="s">
        <v>169</v>
      </c>
      <c r="AT1845" s="122"/>
      <c r="AU1845" s="280">
        <f t="shared" si="572"/>
        <v>0</v>
      </c>
      <c r="AV1845" s="281">
        <f t="shared" si="573"/>
        <v>0</v>
      </c>
      <c r="AW1845" s="291">
        <f t="shared" si="574"/>
        <v>0</v>
      </c>
      <c r="AX1845" s="283">
        <f t="shared" si="575"/>
        <v>0</v>
      </c>
    </row>
    <row r="1846" spans="1:50" ht="26.45" customHeight="1">
      <c r="A1846" s="117"/>
      <c r="B1846" s="245"/>
      <c r="C1846" s="136"/>
      <c r="D1846" s="208" t="str">
        <f t="shared" si="559"/>
        <v/>
      </c>
      <c r="E1846" s="129" t="s">
        <v>169</v>
      </c>
      <c r="F1846" s="209" t="s">
        <v>169</v>
      </c>
      <c r="G1846" s="135"/>
      <c r="H1846" s="258"/>
      <c r="I1846" s="259">
        <f t="shared" si="560"/>
        <v>0</v>
      </c>
      <c r="J1846" s="259">
        <f t="shared" si="561"/>
        <v>0</v>
      </c>
      <c r="K1846" s="259">
        <f t="shared" si="562"/>
        <v>0</v>
      </c>
      <c r="L1846" s="252"/>
      <c r="M1846" s="252"/>
      <c r="N1846" s="252"/>
      <c r="O1846" s="147">
        <v>0</v>
      </c>
      <c r="P1846" s="147">
        <v>0</v>
      </c>
      <c r="Q1846" s="137">
        <f t="shared" si="563"/>
        <v>0</v>
      </c>
      <c r="R1846" s="80">
        <f t="shared" si="564"/>
        <v>0</v>
      </c>
      <c r="S1846" s="147">
        <v>0</v>
      </c>
      <c r="T1846" s="121"/>
      <c r="U1846" s="263">
        <f>IFERROR(VLOOKUP(B1846,คำนวณตกเบิกวิทยฐานะ!$B$9:$P$1008,14,FALSE),0)</f>
        <v>0</v>
      </c>
      <c r="V1846" s="263">
        <f>IFERROR(VLOOKUP(B1846,คำนวณตกเบิกวิทยฐานะ!$B$9:$P$1008,15,FALSE),0)</f>
        <v>0</v>
      </c>
      <c r="W1846" s="264">
        <f t="shared" si="565"/>
        <v>0</v>
      </c>
      <c r="X1846" s="119" t="s">
        <v>169</v>
      </c>
      <c r="Y1846" s="209" t="s">
        <v>169</v>
      </c>
      <c r="Z1846" s="258"/>
      <c r="AA1846" s="253">
        <f t="shared" si="566"/>
        <v>0</v>
      </c>
      <c r="AB1846" s="253">
        <f t="shared" si="567"/>
        <v>0</v>
      </c>
      <c r="AC1846" s="253">
        <f t="shared" si="576"/>
        <v>0</v>
      </c>
      <c r="AD1846" s="253">
        <f t="shared" si="568"/>
        <v>0</v>
      </c>
      <c r="AE1846" s="268">
        <f t="shared" si="577"/>
        <v>0</v>
      </c>
      <c r="AF1846" s="269">
        <f t="shared" si="569"/>
        <v>0</v>
      </c>
      <c r="AG1846" s="270">
        <f t="shared" si="570"/>
        <v>0</v>
      </c>
      <c r="AH1846" s="121"/>
      <c r="AI1846" s="252"/>
      <c r="AJ1846" s="295"/>
      <c r="AK1846" s="301">
        <f t="shared" si="571"/>
        <v>0</v>
      </c>
      <c r="AL1846" s="119" t="s">
        <v>169</v>
      </c>
      <c r="AM1846" s="123" t="s">
        <v>169</v>
      </c>
      <c r="AN1846" s="122"/>
      <c r="AO1846" s="119" t="s">
        <v>169</v>
      </c>
      <c r="AP1846" s="123" t="s">
        <v>169</v>
      </c>
      <c r="AQ1846" s="124"/>
      <c r="AR1846" s="119" t="s">
        <v>169</v>
      </c>
      <c r="AS1846" s="123" t="s">
        <v>169</v>
      </c>
      <c r="AT1846" s="122"/>
      <c r="AU1846" s="280">
        <f t="shared" si="572"/>
        <v>0</v>
      </c>
      <c r="AV1846" s="281">
        <f t="shared" si="573"/>
        <v>0</v>
      </c>
      <c r="AW1846" s="291">
        <f t="shared" si="574"/>
        <v>0</v>
      </c>
      <c r="AX1846" s="283">
        <f t="shared" si="575"/>
        <v>0</v>
      </c>
    </row>
    <row r="1847" spans="1:50" ht="26.45" customHeight="1">
      <c r="A1847" s="117"/>
      <c r="B1847" s="245"/>
      <c r="C1847" s="136"/>
      <c r="D1847" s="208" t="str">
        <f t="shared" si="559"/>
        <v/>
      </c>
      <c r="E1847" s="129" t="s">
        <v>169</v>
      </c>
      <c r="F1847" s="209" t="s">
        <v>169</v>
      </c>
      <c r="G1847" s="135"/>
      <c r="H1847" s="258"/>
      <c r="I1847" s="259">
        <f t="shared" si="560"/>
        <v>0</v>
      </c>
      <c r="J1847" s="259">
        <f t="shared" si="561"/>
        <v>0</v>
      </c>
      <c r="K1847" s="259">
        <f t="shared" si="562"/>
        <v>0</v>
      </c>
      <c r="L1847" s="252"/>
      <c r="M1847" s="252"/>
      <c r="N1847" s="252"/>
      <c r="O1847" s="147">
        <v>0</v>
      </c>
      <c r="P1847" s="147">
        <v>0</v>
      </c>
      <c r="Q1847" s="137">
        <f t="shared" si="563"/>
        <v>0</v>
      </c>
      <c r="R1847" s="80">
        <f t="shared" si="564"/>
        <v>0</v>
      </c>
      <c r="S1847" s="147">
        <v>0</v>
      </c>
      <c r="T1847" s="121"/>
      <c r="U1847" s="263">
        <f>IFERROR(VLOOKUP(B1847,คำนวณตกเบิกวิทยฐานะ!$B$9:$P$1008,14,FALSE),0)</f>
        <v>0</v>
      </c>
      <c r="V1847" s="263">
        <f>IFERROR(VLOOKUP(B1847,คำนวณตกเบิกวิทยฐานะ!$B$9:$P$1008,15,FALSE),0)</f>
        <v>0</v>
      </c>
      <c r="W1847" s="264">
        <f t="shared" si="565"/>
        <v>0</v>
      </c>
      <c r="X1847" s="119" t="s">
        <v>169</v>
      </c>
      <c r="Y1847" s="209" t="s">
        <v>169</v>
      </c>
      <c r="Z1847" s="258"/>
      <c r="AA1847" s="253">
        <f t="shared" si="566"/>
        <v>0</v>
      </c>
      <c r="AB1847" s="253">
        <f t="shared" si="567"/>
        <v>0</v>
      </c>
      <c r="AC1847" s="253">
        <f t="shared" si="576"/>
        <v>0</v>
      </c>
      <c r="AD1847" s="253">
        <f t="shared" si="568"/>
        <v>0</v>
      </c>
      <c r="AE1847" s="268">
        <f t="shared" si="577"/>
        <v>0</v>
      </c>
      <c r="AF1847" s="269">
        <f t="shared" si="569"/>
        <v>0</v>
      </c>
      <c r="AG1847" s="270">
        <f t="shared" si="570"/>
        <v>0</v>
      </c>
      <c r="AH1847" s="121"/>
      <c r="AI1847" s="252"/>
      <c r="AJ1847" s="295"/>
      <c r="AK1847" s="301">
        <f t="shared" si="571"/>
        <v>0</v>
      </c>
      <c r="AL1847" s="119" t="s">
        <v>169</v>
      </c>
      <c r="AM1847" s="123" t="s">
        <v>169</v>
      </c>
      <c r="AN1847" s="122"/>
      <c r="AO1847" s="119" t="s">
        <v>169</v>
      </c>
      <c r="AP1847" s="123" t="s">
        <v>169</v>
      </c>
      <c r="AQ1847" s="124"/>
      <c r="AR1847" s="119" t="s">
        <v>169</v>
      </c>
      <c r="AS1847" s="123" t="s">
        <v>169</v>
      </c>
      <c r="AT1847" s="122"/>
      <c r="AU1847" s="280">
        <f t="shared" si="572"/>
        <v>0</v>
      </c>
      <c r="AV1847" s="281">
        <f t="shared" si="573"/>
        <v>0</v>
      </c>
      <c r="AW1847" s="291">
        <f t="shared" si="574"/>
        <v>0</v>
      </c>
      <c r="AX1847" s="283">
        <f t="shared" si="575"/>
        <v>0</v>
      </c>
    </row>
    <row r="1848" spans="1:50" ht="26.45" customHeight="1">
      <c r="A1848" s="117"/>
      <c r="B1848" s="245"/>
      <c r="C1848" s="136"/>
      <c r="D1848" s="208" t="str">
        <f t="shared" ref="D1848:D1911" si="578">IF(LEN(B1848)=0,"",IF(IFERROR(FIND("อัตราว่าง",B1848,1),0)=0,"อัตราคนครอง","อัตราว่าง"))</f>
        <v/>
      </c>
      <c r="E1848" s="129" t="s">
        <v>169</v>
      </c>
      <c r="F1848" s="209" t="s">
        <v>169</v>
      </c>
      <c r="G1848" s="135"/>
      <c r="H1848" s="258"/>
      <c r="I1848" s="259">
        <f t="shared" ref="I1848:I1911" si="579">H1848*3%</f>
        <v>0</v>
      </c>
      <c r="J1848" s="259">
        <f t="shared" ref="J1848:J1911" si="580">(H1848+I1848)*6%</f>
        <v>0</v>
      </c>
      <c r="K1848" s="259">
        <f t="shared" ref="K1848:K1911" si="581">H1848+J1848+I1848</f>
        <v>0</v>
      </c>
      <c r="L1848" s="252"/>
      <c r="M1848" s="252"/>
      <c r="N1848" s="252"/>
      <c r="O1848" s="147">
        <v>0</v>
      </c>
      <c r="P1848" s="147">
        <v>0</v>
      </c>
      <c r="Q1848" s="137">
        <f t="shared" ref="Q1848:Q1911" si="582">VLOOKUP(E1848,$BA$15:$BC$22,2,FALSE)</f>
        <v>0</v>
      </c>
      <c r="R1848" s="80">
        <f t="shared" ref="R1848:R1911" si="583">VLOOKUP(E1848,$BA$15:$BC$22,3,FALSE)</f>
        <v>0</v>
      </c>
      <c r="S1848" s="147">
        <v>0</v>
      </c>
      <c r="T1848" s="121"/>
      <c r="U1848" s="263">
        <f>IFERROR(VLOOKUP(B1848,คำนวณตกเบิกวิทยฐานะ!$B$9:$P$1008,14,FALSE),0)</f>
        <v>0</v>
      </c>
      <c r="V1848" s="263">
        <f>IFERROR(VLOOKUP(B1848,คำนวณตกเบิกวิทยฐานะ!$B$9:$P$1008,15,FALSE),0)</f>
        <v>0</v>
      </c>
      <c r="W1848" s="264">
        <f t="shared" ref="W1848:W1911" si="584">(K1848+L1848+M1848+N1848+O1848+P1848+Q1848+R1848+S1848)*12+U1848+V1848+T1848</f>
        <v>0</v>
      </c>
      <c r="X1848" s="119" t="s">
        <v>169</v>
      </c>
      <c r="Y1848" s="209" t="s">
        <v>169</v>
      </c>
      <c r="Z1848" s="258"/>
      <c r="AA1848" s="253">
        <f t="shared" ref="AA1848:AA1911" si="585">IF(X1848="พนักงานจ้างตามภารกิจ",Z1848*4/100,0)</f>
        <v>0</v>
      </c>
      <c r="AB1848" s="253">
        <f t="shared" ref="AB1848:AB1911" si="586">Z1848+AA1848</f>
        <v>0</v>
      </c>
      <c r="AC1848" s="253">
        <f t="shared" si="576"/>
        <v>0</v>
      </c>
      <c r="AD1848" s="253">
        <f t="shared" ref="AD1848:AD1911" si="587">AB1848+AC1848</f>
        <v>0</v>
      </c>
      <c r="AE1848" s="268">
        <f t="shared" si="577"/>
        <v>0</v>
      </c>
      <c r="AF1848" s="269">
        <f t="shared" ref="AF1848:AF1911" si="588">(AD1848+AE1848)*12</f>
        <v>0</v>
      </c>
      <c r="AG1848" s="270">
        <f t="shared" ref="AG1848:AG1911" si="589">W1848+AF1848</f>
        <v>0</v>
      </c>
      <c r="AH1848" s="121"/>
      <c r="AI1848" s="252"/>
      <c r="AJ1848" s="295"/>
      <c r="AK1848" s="301">
        <f t="shared" ref="AK1848:AK1911" si="590">AI1848*AJ1848</f>
        <v>0</v>
      </c>
      <c r="AL1848" s="119" t="s">
        <v>169</v>
      </c>
      <c r="AM1848" s="123" t="s">
        <v>169</v>
      </c>
      <c r="AN1848" s="122"/>
      <c r="AO1848" s="119" t="s">
        <v>169</v>
      </c>
      <c r="AP1848" s="123" t="s">
        <v>169</v>
      </c>
      <c r="AQ1848" s="124"/>
      <c r="AR1848" s="119" t="s">
        <v>169</v>
      </c>
      <c r="AS1848" s="123" t="s">
        <v>169</v>
      </c>
      <c r="AT1848" s="122"/>
      <c r="AU1848" s="280">
        <f t="shared" ref="AU1848:AU1911" si="591">AN1848+AQ1848+AT1848</f>
        <v>0</v>
      </c>
      <c r="AV1848" s="281">
        <f t="shared" ref="AV1848:AV1911" si="592">AG1848+AK1848+AU1848+(AH1848*12)</f>
        <v>0</v>
      </c>
      <c r="AW1848" s="291">
        <f t="shared" ref="AW1848:AW1911" si="593">U1848+V1848</f>
        <v>0</v>
      </c>
      <c r="AX1848" s="283">
        <f t="shared" ref="AX1848:AX1911" si="594">AV1848</f>
        <v>0</v>
      </c>
    </row>
    <row r="1849" spans="1:50" ht="26.45" customHeight="1">
      <c r="A1849" s="117"/>
      <c r="B1849" s="245"/>
      <c r="C1849" s="136"/>
      <c r="D1849" s="208" t="str">
        <f t="shared" si="578"/>
        <v/>
      </c>
      <c r="E1849" s="129" t="s">
        <v>169</v>
      </c>
      <c r="F1849" s="209" t="s">
        <v>169</v>
      </c>
      <c r="G1849" s="135"/>
      <c r="H1849" s="258"/>
      <c r="I1849" s="259">
        <f t="shared" si="579"/>
        <v>0</v>
      </c>
      <c r="J1849" s="259">
        <f t="shared" si="580"/>
        <v>0</v>
      </c>
      <c r="K1849" s="259">
        <f t="shared" si="581"/>
        <v>0</v>
      </c>
      <c r="L1849" s="252"/>
      <c r="M1849" s="252"/>
      <c r="N1849" s="252"/>
      <c r="O1849" s="147">
        <v>0</v>
      </c>
      <c r="P1849" s="147">
        <v>0</v>
      </c>
      <c r="Q1849" s="137">
        <f t="shared" si="582"/>
        <v>0</v>
      </c>
      <c r="R1849" s="80">
        <f t="shared" si="583"/>
        <v>0</v>
      </c>
      <c r="S1849" s="147">
        <v>0</v>
      </c>
      <c r="T1849" s="121"/>
      <c r="U1849" s="263">
        <f>IFERROR(VLOOKUP(B1849,คำนวณตกเบิกวิทยฐานะ!$B$9:$P$1008,14,FALSE),0)</f>
        <v>0</v>
      </c>
      <c r="V1849" s="263">
        <f>IFERROR(VLOOKUP(B1849,คำนวณตกเบิกวิทยฐานะ!$B$9:$P$1008,15,FALSE),0)</f>
        <v>0</v>
      </c>
      <c r="W1849" s="264">
        <f t="shared" si="584"/>
        <v>0</v>
      </c>
      <c r="X1849" s="119" t="s">
        <v>169</v>
      </c>
      <c r="Y1849" s="209" t="s">
        <v>169</v>
      </c>
      <c r="Z1849" s="258"/>
      <c r="AA1849" s="253">
        <f t="shared" si="585"/>
        <v>0</v>
      </c>
      <c r="AB1849" s="253">
        <f t="shared" si="586"/>
        <v>0</v>
      </c>
      <c r="AC1849" s="253">
        <f t="shared" si="576"/>
        <v>0</v>
      </c>
      <c r="AD1849" s="253">
        <f t="shared" si="587"/>
        <v>0</v>
      </c>
      <c r="AE1849" s="268">
        <f t="shared" si="577"/>
        <v>0</v>
      </c>
      <c r="AF1849" s="269">
        <f t="shared" si="588"/>
        <v>0</v>
      </c>
      <c r="AG1849" s="270">
        <f t="shared" si="589"/>
        <v>0</v>
      </c>
      <c r="AH1849" s="121"/>
      <c r="AI1849" s="252"/>
      <c r="AJ1849" s="295"/>
      <c r="AK1849" s="301">
        <f t="shared" si="590"/>
        <v>0</v>
      </c>
      <c r="AL1849" s="119" t="s">
        <v>169</v>
      </c>
      <c r="AM1849" s="123" t="s">
        <v>169</v>
      </c>
      <c r="AN1849" s="122"/>
      <c r="AO1849" s="119" t="s">
        <v>169</v>
      </c>
      <c r="AP1849" s="123" t="s">
        <v>169</v>
      </c>
      <c r="AQ1849" s="124"/>
      <c r="AR1849" s="119" t="s">
        <v>169</v>
      </c>
      <c r="AS1849" s="123" t="s">
        <v>169</v>
      </c>
      <c r="AT1849" s="122"/>
      <c r="AU1849" s="280">
        <f t="shared" si="591"/>
        <v>0</v>
      </c>
      <c r="AV1849" s="281">
        <f t="shared" si="592"/>
        <v>0</v>
      </c>
      <c r="AW1849" s="291">
        <f t="shared" si="593"/>
        <v>0</v>
      </c>
      <c r="AX1849" s="283">
        <f t="shared" si="594"/>
        <v>0</v>
      </c>
    </row>
    <row r="1850" spans="1:50" ht="26.45" customHeight="1">
      <c r="A1850" s="117"/>
      <c r="B1850" s="245"/>
      <c r="C1850" s="136"/>
      <c r="D1850" s="208" t="str">
        <f t="shared" si="578"/>
        <v/>
      </c>
      <c r="E1850" s="129" t="s">
        <v>169</v>
      </c>
      <c r="F1850" s="209" t="s">
        <v>169</v>
      </c>
      <c r="G1850" s="135"/>
      <c r="H1850" s="258"/>
      <c r="I1850" s="259">
        <f t="shared" si="579"/>
        <v>0</v>
      </c>
      <c r="J1850" s="259">
        <f t="shared" si="580"/>
        <v>0</v>
      </c>
      <c r="K1850" s="259">
        <f t="shared" si="581"/>
        <v>0</v>
      </c>
      <c r="L1850" s="252"/>
      <c r="M1850" s="252"/>
      <c r="N1850" s="252"/>
      <c r="O1850" s="147">
        <v>0</v>
      </c>
      <c r="P1850" s="147">
        <v>0</v>
      </c>
      <c r="Q1850" s="137">
        <f t="shared" si="582"/>
        <v>0</v>
      </c>
      <c r="R1850" s="80">
        <f t="shared" si="583"/>
        <v>0</v>
      </c>
      <c r="S1850" s="147">
        <v>0</v>
      </c>
      <c r="T1850" s="121"/>
      <c r="U1850" s="263">
        <f>IFERROR(VLOOKUP(B1850,คำนวณตกเบิกวิทยฐานะ!$B$9:$P$1008,14,FALSE),0)</f>
        <v>0</v>
      </c>
      <c r="V1850" s="263">
        <f>IFERROR(VLOOKUP(B1850,คำนวณตกเบิกวิทยฐานะ!$B$9:$P$1008,15,FALSE),0)</f>
        <v>0</v>
      </c>
      <c r="W1850" s="264">
        <f t="shared" si="584"/>
        <v>0</v>
      </c>
      <c r="X1850" s="119" t="s">
        <v>169</v>
      </c>
      <c r="Y1850" s="209" t="s">
        <v>169</v>
      </c>
      <c r="Z1850" s="258"/>
      <c r="AA1850" s="253">
        <f t="shared" si="585"/>
        <v>0</v>
      </c>
      <c r="AB1850" s="253">
        <f t="shared" si="586"/>
        <v>0</v>
      </c>
      <c r="AC1850" s="253">
        <f t="shared" si="576"/>
        <v>0</v>
      </c>
      <c r="AD1850" s="253">
        <f t="shared" si="587"/>
        <v>0</v>
      </c>
      <c r="AE1850" s="268">
        <f t="shared" si="577"/>
        <v>0</v>
      </c>
      <c r="AF1850" s="269">
        <f t="shared" si="588"/>
        <v>0</v>
      </c>
      <c r="AG1850" s="270">
        <f t="shared" si="589"/>
        <v>0</v>
      </c>
      <c r="AH1850" s="121"/>
      <c r="AI1850" s="252"/>
      <c r="AJ1850" s="295"/>
      <c r="AK1850" s="301">
        <f t="shared" si="590"/>
        <v>0</v>
      </c>
      <c r="AL1850" s="119" t="s">
        <v>169</v>
      </c>
      <c r="AM1850" s="123" t="s">
        <v>169</v>
      </c>
      <c r="AN1850" s="122"/>
      <c r="AO1850" s="119" t="s">
        <v>169</v>
      </c>
      <c r="AP1850" s="123" t="s">
        <v>169</v>
      </c>
      <c r="AQ1850" s="124"/>
      <c r="AR1850" s="119" t="s">
        <v>169</v>
      </c>
      <c r="AS1850" s="123" t="s">
        <v>169</v>
      </c>
      <c r="AT1850" s="122"/>
      <c r="AU1850" s="280">
        <f t="shared" si="591"/>
        <v>0</v>
      </c>
      <c r="AV1850" s="281">
        <f t="shared" si="592"/>
        <v>0</v>
      </c>
      <c r="AW1850" s="291">
        <f t="shared" si="593"/>
        <v>0</v>
      </c>
      <c r="AX1850" s="283">
        <f t="shared" si="594"/>
        <v>0</v>
      </c>
    </row>
    <row r="1851" spans="1:50" ht="26.45" customHeight="1">
      <c r="A1851" s="117"/>
      <c r="B1851" s="245"/>
      <c r="C1851" s="136"/>
      <c r="D1851" s="208" t="str">
        <f t="shared" si="578"/>
        <v/>
      </c>
      <c r="E1851" s="129" t="s">
        <v>169</v>
      </c>
      <c r="F1851" s="209" t="s">
        <v>169</v>
      </c>
      <c r="G1851" s="135"/>
      <c r="H1851" s="258"/>
      <c r="I1851" s="259">
        <f t="shared" si="579"/>
        <v>0</v>
      </c>
      <c r="J1851" s="259">
        <f t="shared" si="580"/>
        <v>0</v>
      </c>
      <c r="K1851" s="259">
        <f t="shared" si="581"/>
        <v>0</v>
      </c>
      <c r="L1851" s="252"/>
      <c r="M1851" s="252"/>
      <c r="N1851" s="252"/>
      <c r="O1851" s="147">
        <v>0</v>
      </c>
      <c r="P1851" s="147">
        <v>0</v>
      </c>
      <c r="Q1851" s="137">
        <f t="shared" si="582"/>
        <v>0</v>
      </c>
      <c r="R1851" s="80">
        <f t="shared" si="583"/>
        <v>0</v>
      </c>
      <c r="S1851" s="147">
        <v>0</v>
      </c>
      <c r="T1851" s="121"/>
      <c r="U1851" s="263">
        <f>IFERROR(VLOOKUP(B1851,คำนวณตกเบิกวิทยฐานะ!$B$9:$P$1008,14,FALSE),0)</f>
        <v>0</v>
      </c>
      <c r="V1851" s="263">
        <f>IFERROR(VLOOKUP(B1851,คำนวณตกเบิกวิทยฐานะ!$B$9:$P$1008,15,FALSE),0)</f>
        <v>0</v>
      </c>
      <c r="W1851" s="264">
        <f t="shared" si="584"/>
        <v>0</v>
      </c>
      <c r="X1851" s="119" t="s">
        <v>169</v>
      </c>
      <c r="Y1851" s="209" t="s">
        <v>169</v>
      </c>
      <c r="Z1851" s="258"/>
      <c r="AA1851" s="253">
        <f t="shared" si="585"/>
        <v>0</v>
      </c>
      <c r="AB1851" s="253">
        <f t="shared" si="586"/>
        <v>0</v>
      </c>
      <c r="AC1851" s="253">
        <f t="shared" si="576"/>
        <v>0</v>
      </c>
      <c r="AD1851" s="253">
        <f t="shared" si="587"/>
        <v>0</v>
      </c>
      <c r="AE1851" s="268">
        <f t="shared" si="577"/>
        <v>0</v>
      </c>
      <c r="AF1851" s="269">
        <f t="shared" si="588"/>
        <v>0</v>
      </c>
      <c r="AG1851" s="270">
        <f t="shared" si="589"/>
        <v>0</v>
      </c>
      <c r="AH1851" s="121"/>
      <c r="AI1851" s="252"/>
      <c r="AJ1851" s="295"/>
      <c r="AK1851" s="301">
        <f t="shared" si="590"/>
        <v>0</v>
      </c>
      <c r="AL1851" s="119" t="s">
        <v>169</v>
      </c>
      <c r="AM1851" s="123" t="s">
        <v>169</v>
      </c>
      <c r="AN1851" s="122"/>
      <c r="AO1851" s="119" t="s">
        <v>169</v>
      </c>
      <c r="AP1851" s="123" t="s">
        <v>169</v>
      </c>
      <c r="AQ1851" s="124"/>
      <c r="AR1851" s="119" t="s">
        <v>169</v>
      </c>
      <c r="AS1851" s="123" t="s">
        <v>169</v>
      </c>
      <c r="AT1851" s="122"/>
      <c r="AU1851" s="280">
        <f t="shared" si="591"/>
        <v>0</v>
      </c>
      <c r="AV1851" s="281">
        <f t="shared" si="592"/>
        <v>0</v>
      </c>
      <c r="AW1851" s="291">
        <f t="shared" si="593"/>
        <v>0</v>
      </c>
      <c r="AX1851" s="283">
        <f t="shared" si="594"/>
        <v>0</v>
      </c>
    </row>
    <row r="1852" spans="1:50" ht="26.45" customHeight="1">
      <c r="A1852" s="117"/>
      <c r="B1852" s="245"/>
      <c r="C1852" s="136"/>
      <c r="D1852" s="208" t="str">
        <f t="shared" si="578"/>
        <v/>
      </c>
      <c r="E1852" s="129" t="s">
        <v>169</v>
      </c>
      <c r="F1852" s="209" t="s">
        <v>169</v>
      </c>
      <c r="G1852" s="135"/>
      <c r="H1852" s="258"/>
      <c r="I1852" s="259">
        <f t="shared" si="579"/>
        <v>0</v>
      </c>
      <c r="J1852" s="259">
        <f t="shared" si="580"/>
        <v>0</v>
      </c>
      <c r="K1852" s="259">
        <f t="shared" si="581"/>
        <v>0</v>
      </c>
      <c r="L1852" s="252"/>
      <c r="M1852" s="252"/>
      <c r="N1852" s="252"/>
      <c r="O1852" s="147">
        <v>0</v>
      </c>
      <c r="P1852" s="147">
        <v>0</v>
      </c>
      <c r="Q1852" s="137">
        <f t="shared" si="582"/>
        <v>0</v>
      </c>
      <c r="R1852" s="80">
        <f t="shared" si="583"/>
        <v>0</v>
      </c>
      <c r="S1852" s="147">
        <v>0</v>
      </c>
      <c r="T1852" s="121"/>
      <c r="U1852" s="263">
        <f>IFERROR(VLOOKUP(B1852,คำนวณตกเบิกวิทยฐานะ!$B$9:$P$1008,14,FALSE),0)</f>
        <v>0</v>
      </c>
      <c r="V1852" s="263">
        <f>IFERROR(VLOOKUP(B1852,คำนวณตกเบิกวิทยฐานะ!$B$9:$P$1008,15,FALSE),0)</f>
        <v>0</v>
      </c>
      <c r="W1852" s="264">
        <f t="shared" si="584"/>
        <v>0</v>
      </c>
      <c r="X1852" s="119" t="s">
        <v>169</v>
      </c>
      <c r="Y1852" s="209" t="s">
        <v>169</v>
      </c>
      <c r="Z1852" s="258"/>
      <c r="AA1852" s="253">
        <f t="shared" si="585"/>
        <v>0</v>
      </c>
      <c r="AB1852" s="253">
        <f t="shared" si="586"/>
        <v>0</v>
      </c>
      <c r="AC1852" s="253">
        <f t="shared" si="576"/>
        <v>0</v>
      </c>
      <c r="AD1852" s="253">
        <f t="shared" si="587"/>
        <v>0</v>
      </c>
      <c r="AE1852" s="268">
        <f t="shared" si="577"/>
        <v>0</v>
      </c>
      <c r="AF1852" s="269">
        <f t="shared" si="588"/>
        <v>0</v>
      </c>
      <c r="AG1852" s="270">
        <f t="shared" si="589"/>
        <v>0</v>
      </c>
      <c r="AH1852" s="121"/>
      <c r="AI1852" s="252"/>
      <c r="AJ1852" s="295"/>
      <c r="AK1852" s="301">
        <f t="shared" si="590"/>
        <v>0</v>
      </c>
      <c r="AL1852" s="119" t="s">
        <v>169</v>
      </c>
      <c r="AM1852" s="123" t="s">
        <v>169</v>
      </c>
      <c r="AN1852" s="122"/>
      <c r="AO1852" s="119" t="s">
        <v>169</v>
      </c>
      <c r="AP1852" s="123" t="s">
        <v>169</v>
      </c>
      <c r="AQ1852" s="124"/>
      <c r="AR1852" s="119" t="s">
        <v>169</v>
      </c>
      <c r="AS1852" s="123" t="s">
        <v>169</v>
      </c>
      <c r="AT1852" s="122"/>
      <c r="AU1852" s="280">
        <f t="shared" si="591"/>
        <v>0</v>
      </c>
      <c r="AV1852" s="281">
        <f t="shared" si="592"/>
        <v>0</v>
      </c>
      <c r="AW1852" s="291">
        <f t="shared" si="593"/>
        <v>0</v>
      </c>
      <c r="AX1852" s="283">
        <f t="shared" si="594"/>
        <v>0</v>
      </c>
    </row>
    <row r="1853" spans="1:50" ht="26.45" customHeight="1">
      <c r="A1853" s="117"/>
      <c r="B1853" s="245"/>
      <c r="C1853" s="136"/>
      <c r="D1853" s="208" t="str">
        <f t="shared" si="578"/>
        <v/>
      </c>
      <c r="E1853" s="129" t="s">
        <v>169</v>
      </c>
      <c r="F1853" s="209" t="s">
        <v>169</v>
      </c>
      <c r="G1853" s="135"/>
      <c r="H1853" s="258"/>
      <c r="I1853" s="259">
        <f t="shared" si="579"/>
        <v>0</v>
      </c>
      <c r="J1853" s="259">
        <f t="shared" si="580"/>
        <v>0</v>
      </c>
      <c r="K1853" s="259">
        <f t="shared" si="581"/>
        <v>0</v>
      </c>
      <c r="L1853" s="252"/>
      <c r="M1853" s="252"/>
      <c r="N1853" s="252"/>
      <c r="O1853" s="147">
        <v>0</v>
      </c>
      <c r="P1853" s="147">
        <v>0</v>
      </c>
      <c r="Q1853" s="137">
        <f t="shared" si="582"/>
        <v>0</v>
      </c>
      <c r="R1853" s="80">
        <f t="shared" si="583"/>
        <v>0</v>
      </c>
      <c r="S1853" s="147">
        <v>0</v>
      </c>
      <c r="T1853" s="121"/>
      <c r="U1853" s="263">
        <f>IFERROR(VLOOKUP(B1853,คำนวณตกเบิกวิทยฐานะ!$B$9:$P$1008,14,FALSE),0)</f>
        <v>0</v>
      </c>
      <c r="V1853" s="263">
        <f>IFERROR(VLOOKUP(B1853,คำนวณตกเบิกวิทยฐานะ!$B$9:$P$1008,15,FALSE),0)</f>
        <v>0</v>
      </c>
      <c r="W1853" s="264">
        <f t="shared" si="584"/>
        <v>0</v>
      </c>
      <c r="X1853" s="119" t="s">
        <v>169</v>
      </c>
      <c r="Y1853" s="209" t="s">
        <v>169</v>
      </c>
      <c r="Z1853" s="258"/>
      <c r="AA1853" s="253">
        <f t="shared" si="585"/>
        <v>0</v>
      </c>
      <c r="AB1853" s="253">
        <f t="shared" si="586"/>
        <v>0</v>
      </c>
      <c r="AC1853" s="253">
        <f t="shared" si="576"/>
        <v>0</v>
      </c>
      <c r="AD1853" s="253">
        <f t="shared" si="587"/>
        <v>0</v>
      </c>
      <c r="AE1853" s="268">
        <f t="shared" si="577"/>
        <v>0</v>
      </c>
      <c r="AF1853" s="269">
        <f t="shared" si="588"/>
        <v>0</v>
      </c>
      <c r="AG1853" s="270">
        <f t="shared" si="589"/>
        <v>0</v>
      </c>
      <c r="AH1853" s="121"/>
      <c r="AI1853" s="252"/>
      <c r="AJ1853" s="295"/>
      <c r="AK1853" s="301">
        <f t="shared" si="590"/>
        <v>0</v>
      </c>
      <c r="AL1853" s="119" t="s">
        <v>169</v>
      </c>
      <c r="AM1853" s="123" t="s">
        <v>169</v>
      </c>
      <c r="AN1853" s="122"/>
      <c r="AO1853" s="119" t="s">
        <v>169</v>
      </c>
      <c r="AP1853" s="123" t="s">
        <v>169</v>
      </c>
      <c r="AQ1853" s="124"/>
      <c r="AR1853" s="119" t="s">
        <v>169</v>
      </c>
      <c r="AS1853" s="123" t="s">
        <v>169</v>
      </c>
      <c r="AT1853" s="122"/>
      <c r="AU1853" s="280">
        <f t="shared" si="591"/>
        <v>0</v>
      </c>
      <c r="AV1853" s="281">
        <f t="shared" si="592"/>
        <v>0</v>
      </c>
      <c r="AW1853" s="291">
        <f t="shared" si="593"/>
        <v>0</v>
      </c>
      <c r="AX1853" s="283">
        <f t="shared" si="594"/>
        <v>0</v>
      </c>
    </row>
    <row r="1854" spans="1:50" ht="26.45" customHeight="1">
      <c r="A1854" s="117"/>
      <c r="B1854" s="245"/>
      <c r="C1854" s="136"/>
      <c r="D1854" s="208" t="str">
        <f t="shared" si="578"/>
        <v/>
      </c>
      <c r="E1854" s="129" t="s">
        <v>169</v>
      </c>
      <c r="F1854" s="209" t="s">
        <v>169</v>
      </c>
      <c r="G1854" s="135"/>
      <c r="H1854" s="258"/>
      <c r="I1854" s="259">
        <f t="shared" si="579"/>
        <v>0</v>
      </c>
      <c r="J1854" s="259">
        <f t="shared" si="580"/>
        <v>0</v>
      </c>
      <c r="K1854" s="259">
        <f t="shared" si="581"/>
        <v>0</v>
      </c>
      <c r="L1854" s="252"/>
      <c r="M1854" s="252"/>
      <c r="N1854" s="252"/>
      <c r="O1854" s="147">
        <v>0</v>
      </c>
      <c r="P1854" s="147">
        <v>0</v>
      </c>
      <c r="Q1854" s="137">
        <f t="shared" si="582"/>
        <v>0</v>
      </c>
      <c r="R1854" s="80">
        <f t="shared" si="583"/>
        <v>0</v>
      </c>
      <c r="S1854" s="147">
        <v>0</v>
      </c>
      <c r="T1854" s="121"/>
      <c r="U1854" s="263">
        <f>IFERROR(VLOOKUP(B1854,คำนวณตกเบิกวิทยฐานะ!$B$9:$P$1008,14,FALSE),0)</f>
        <v>0</v>
      </c>
      <c r="V1854" s="263">
        <f>IFERROR(VLOOKUP(B1854,คำนวณตกเบิกวิทยฐานะ!$B$9:$P$1008,15,FALSE),0)</f>
        <v>0</v>
      </c>
      <c r="W1854" s="264">
        <f t="shared" si="584"/>
        <v>0</v>
      </c>
      <c r="X1854" s="119" t="s">
        <v>169</v>
      </c>
      <c r="Y1854" s="209" t="s">
        <v>169</v>
      </c>
      <c r="Z1854" s="258"/>
      <c r="AA1854" s="253">
        <f t="shared" si="585"/>
        <v>0</v>
      </c>
      <c r="AB1854" s="253">
        <f t="shared" si="586"/>
        <v>0</v>
      </c>
      <c r="AC1854" s="253">
        <f t="shared" si="576"/>
        <v>0</v>
      </c>
      <c r="AD1854" s="253">
        <f t="shared" si="587"/>
        <v>0</v>
      </c>
      <c r="AE1854" s="268">
        <f t="shared" si="577"/>
        <v>0</v>
      </c>
      <c r="AF1854" s="269">
        <f t="shared" si="588"/>
        <v>0</v>
      </c>
      <c r="AG1854" s="270">
        <f t="shared" si="589"/>
        <v>0</v>
      </c>
      <c r="AH1854" s="121"/>
      <c r="AI1854" s="252"/>
      <c r="AJ1854" s="295"/>
      <c r="AK1854" s="301">
        <f t="shared" si="590"/>
        <v>0</v>
      </c>
      <c r="AL1854" s="119" t="s">
        <v>169</v>
      </c>
      <c r="AM1854" s="123" t="s">
        <v>169</v>
      </c>
      <c r="AN1854" s="122"/>
      <c r="AO1854" s="119" t="s">
        <v>169</v>
      </c>
      <c r="AP1854" s="123" t="s">
        <v>169</v>
      </c>
      <c r="AQ1854" s="124"/>
      <c r="AR1854" s="119" t="s">
        <v>169</v>
      </c>
      <c r="AS1854" s="123" t="s">
        <v>169</v>
      </c>
      <c r="AT1854" s="122"/>
      <c r="AU1854" s="280">
        <f t="shared" si="591"/>
        <v>0</v>
      </c>
      <c r="AV1854" s="281">
        <f t="shared" si="592"/>
        <v>0</v>
      </c>
      <c r="AW1854" s="291">
        <f t="shared" si="593"/>
        <v>0</v>
      </c>
      <c r="AX1854" s="283">
        <f t="shared" si="594"/>
        <v>0</v>
      </c>
    </row>
    <row r="1855" spans="1:50" ht="26.45" customHeight="1">
      <c r="A1855" s="117"/>
      <c r="B1855" s="245"/>
      <c r="C1855" s="136"/>
      <c r="D1855" s="208" t="str">
        <f t="shared" si="578"/>
        <v/>
      </c>
      <c r="E1855" s="129" t="s">
        <v>169</v>
      </c>
      <c r="F1855" s="209" t="s">
        <v>169</v>
      </c>
      <c r="G1855" s="135"/>
      <c r="H1855" s="258"/>
      <c r="I1855" s="259">
        <f t="shared" si="579"/>
        <v>0</v>
      </c>
      <c r="J1855" s="259">
        <f t="shared" si="580"/>
        <v>0</v>
      </c>
      <c r="K1855" s="259">
        <f t="shared" si="581"/>
        <v>0</v>
      </c>
      <c r="L1855" s="252"/>
      <c r="M1855" s="252"/>
      <c r="N1855" s="252"/>
      <c r="O1855" s="147">
        <v>0</v>
      </c>
      <c r="P1855" s="147">
        <v>0</v>
      </c>
      <c r="Q1855" s="137">
        <f t="shared" si="582"/>
        <v>0</v>
      </c>
      <c r="R1855" s="80">
        <f t="shared" si="583"/>
        <v>0</v>
      </c>
      <c r="S1855" s="147">
        <v>0</v>
      </c>
      <c r="T1855" s="121"/>
      <c r="U1855" s="263">
        <f>IFERROR(VLOOKUP(B1855,คำนวณตกเบิกวิทยฐานะ!$B$9:$P$1008,14,FALSE),0)</f>
        <v>0</v>
      </c>
      <c r="V1855" s="263">
        <f>IFERROR(VLOOKUP(B1855,คำนวณตกเบิกวิทยฐานะ!$B$9:$P$1008,15,FALSE),0)</f>
        <v>0</v>
      </c>
      <c r="W1855" s="264">
        <f t="shared" si="584"/>
        <v>0</v>
      </c>
      <c r="X1855" s="119" t="s">
        <v>169</v>
      </c>
      <c r="Y1855" s="209" t="s">
        <v>169</v>
      </c>
      <c r="Z1855" s="258"/>
      <c r="AA1855" s="253">
        <f t="shared" si="585"/>
        <v>0</v>
      </c>
      <c r="AB1855" s="253">
        <f t="shared" si="586"/>
        <v>0</v>
      </c>
      <c r="AC1855" s="253">
        <f t="shared" si="576"/>
        <v>0</v>
      </c>
      <c r="AD1855" s="253">
        <f t="shared" si="587"/>
        <v>0</v>
      </c>
      <c r="AE1855" s="268">
        <f t="shared" si="577"/>
        <v>0</v>
      </c>
      <c r="AF1855" s="269">
        <f t="shared" si="588"/>
        <v>0</v>
      </c>
      <c r="AG1855" s="270">
        <f t="shared" si="589"/>
        <v>0</v>
      </c>
      <c r="AH1855" s="121"/>
      <c r="AI1855" s="252"/>
      <c r="AJ1855" s="295"/>
      <c r="AK1855" s="301">
        <f t="shared" si="590"/>
        <v>0</v>
      </c>
      <c r="AL1855" s="119" t="s">
        <v>169</v>
      </c>
      <c r="AM1855" s="123" t="s">
        <v>169</v>
      </c>
      <c r="AN1855" s="122"/>
      <c r="AO1855" s="119" t="s">
        <v>169</v>
      </c>
      <c r="AP1855" s="123" t="s">
        <v>169</v>
      </c>
      <c r="AQ1855" s="124"/>
      <c r="AR1855" s="119" t="s">
        <v>169</v>
      </c>
      <c r="AS1855" s="123" t="s">
        <v>169</v>
      </c>
      <c r="AT1855" s="122"/>
      <c r="AU1855" s="280">
        <f t="shared" si="591"/>
        <v>0</v>
      </c>
      <c r="AV1855" s="281">
        <f t="shared" si="592"/>
        <v>0</v>
      </c>
      <c r="AW1855" s="291">
        <f t="shared" si="593"/>
        <v>0</v>
      </c>
      <c r="AX1855" s="283">
        <f t="shared" si="594"/>
        <v>0</v>
      </c>
    </row>
    <row r="1856" spans="1:50" ht="26.45" customHeight="1">
      <c r="A1856" s="117"/>
      <c r="B1856" s="245"/>
      <c r="C1856" s="136"/>
      <c r="D1856" s="208" t="str">
        <f t="shared" si="578"/>
        <v/>
      </c>
      <c r="E1856" s="129" t="s">
        <v>169</v>
      </c>
      <c r="F1856" s="209" t="s">
        <v>169</v>
      </c>
      <c r="G1856" s="135"/>
      <c r="H1856" s="258"/>
      <c r="I1856" s="259">
        <f t="shared" si="579"/>
        <v>0</v>
      </c>
      <c r="J1856" s="259">
        <f t="shared" si="580"/>
        <v>0</v>
      </c>
      <c r="K1856" s="259">
        <f t="shared" si="581"/>
        <v>0</v>
      </c>
      <c r="L1856" s="252"/>
      <c r="M1856" s="252"/>
      <c r="N1856" s="252"/>
      <c r="O1856" s="147">
        <v>0</v>
      </c>
      <c r="P1856" s="147">
        <v>0</v>
      </c>
      <c r="Q1856" s="137">
        <f t="shared" si="582"/>
        <v>0</v>
      </c>
      <c r="R1856" s="80">
        <f t="shared" si="583"/>
        <v>0</v>
      </c>
      <c r="S1856" s="147">
        <v>0</v>
      </c>
      <c r="T1856" s="121"/>
      <c r="U1856" s="263">
        <f>IFERROR(VLOOKUP(B1856,คำนวณตกเบิกวิทยฐานะ!$B$9:$P$1008,14,FALSE),0)</f>
        <v>0</v>
      </c>
      <c r="V1856" s="263">
        <f>IFERROR(VLOOKUP(B1856,คำนวณตกเบิกวิทยฐานะ!$B$9:$P$1008,15,FALSE),0)</f>
        <v>0</v>
      </c>
      <c r="W1856" s="264">
        <f t="shared" si="584"/>
        <v>0</v>
      </c>
      <c r="X1856" s="119" t="s">
        <v>169</v>
      </c>
      <c r="Y1856" s="209" t="s">
        <v>169</v>
      </c>
      <c r="Z1856" s="258"/>
      <c r="AA1856" s="253">
        <f t="shared" si="585"/>
        <v>0</v>
      </c>
      <c r="AB1856" s="253">
        <f t="shared" si="586"/>
        <v>0</v>
      </c>
      <c r="AC1856" s="253">
        <f t="shared" si="576"/>
        <v>0</v>
      </c>
      <c r="AD1856" s="253">
        <f t="shared" si="587"/>
        <v>0</v>
      </c>
      <c r="AE1856" s="268">
        <f t="shared" si="577"/>
        <v>0</v>
      </c>
      <c r="AF1856" s="269">
        <f t="shared" si="588"/>
        <v>0</v>
      </c>
      <c r="AG1856" s="270">
        <f t="shared" si="589"/>
        <v>0</v>
      </c>
      <c r="AH1856" s="121"/>
      <c r="AI1856" s="252"/>
      <c r="AJ1856" s="295"/>
      <c r="AK1856" s="301">
        <f t="shared" si="590"/>
        <v>0</v>
      </c>
      <c r="AL1856" s="119" t="s">
        <v>169</v>
      </c>
      <c r="AM1856" s="123" t="s">
        <v>169</v>
      </c>
      <c r="AN1856" s="122"/>
      <c r="AO1856" s="119" t="s">
        <v>169</v>
      </c>
      <c r="AP1856" s="123" t="s">
        <v>169</v>
      </c>
      <c r="AQ1856" s="124"/>
      <c r="AR1856" s="119" t="s">
        <v>169</v>
      </c>
      <c r="AS1856" s="123" t="s">
        <v>169</v>
      </c>
      <c r="AT1856" s="122"/>
      <c r="AU1856" s="280">
        <f t="shared" si="591"/>
        <v>0</v>
      </c>
      <c r="AV1856" s="281">
        <f t="shared" si="592"/>
        <v>0</v>
      </c>
      <c r="AW1856" s="291">
        <f t="shared" si="593"/>
        <v>0</v>
      </c>
      <c r="AX1856" s="283">
        <f t="shared" si="594"/>
        <v>0</v>
      </c>
    </row>
    <row r="1857" spans="1:50" ht="26.45" customHeight="1">
      <c r="A1857" s="117"/>
      <c r="B1857" s="245"/>
      <c r="C1857" s="136"/>
      <c r="D1857" s="208" t="str">
        <f t="shared" si="578"/>
        <v/>
      </c>
      <c r="E1857" s="129" t="s">
        <v>169</v>
      </c>
      <c r="F1857" s="209" t="s">
        <v>169</v>
      </c>
      <c r="G1857" s="135"/>
      <c r="H1857" s="258"/>
      <c r="I1857" s="259">
        <f t="shared" si="579"/>
        <v>0</v>
      </c>
      <c r="J1857" s="259">
        <f t="shared" si="580"/>
        <v>0</v>
      </c>
      <c r="K1857" s="259">
        <f t="shared" si="581"/>
        <v>0</v>
      </c>
      <c r="L1857" s="252"/>
      <c r="M1857" s="252"/>
      <c r="N1857" s="252"/>
      <c r="O1857" s="147">
        <v>0</v>
      </c>
      <c r="P1857" s="147">
        <v>0</v>
      </c>
      <c r="Q1857" s="137">
        <f t="shared" si="582"/>
        <v>0</v>
      </c>
      <c r="R1857" s="80">
        <f t="shared" si="583"/>
        <v>0</v>
      </c>
      <c r="S1857" s="147">
        <v>0</v>
      </c>
      <c r="T1857" s="121"/>
      <c r="U1857" s="263">
        <f>IFERROR(VLOOKUP(B1857,คำนวณตกเบิกวิทยฐานะ!$B$9:$P$1008,14,FALSE),0)</f>
        <v>0</v>
      </c>
      <c r="V1857" s="263">
        <f>IFERROR(VLOOKUP(B1857,คำนวณตกเบิกวิทยฐานะ!$B$9:$P$1008,15,FALSE),0)</f>
        <v>0</v>
      </c>
      <c r="W1857" s="264">
        <f t="shared" si="584"/>
        <v>0</v>
      </c>
      <c r="X1857" s="119" t="s">
        <v>169</v>
      </c>
      <c r="Y1857" s="209" t="s">
        <v>169</v>
      </c>
      <c r="Z1857" s="258"/>
      <c r="AA1857" s="253">
        <f t="shared" si="585"/>
        <v>0</v>
      </c>
      <c r="AB1857" s="253">
        <f t="shared" si="586"/>
        <v>0</v>
      </c>
      <c r="AC1857" s="253">
        <f t="shared" si="576"/>
        <v>0</v>
      </c>
      <c r="AD1857" s="253">
        <f t="shared" si="587"/>
        <v>0</v>
      </c>
      <c r="AE1857" s="268">
        <f t="shared" si="577"/>
        <v>0</v>
      </c>
      <c r="AF1857" s="269">
        <f t="shared" si="588"/>
        <v>0</v>
      </c>
      <c r="AG1857" s="270">
        <f t="shared" si="589"/>
        <v>0</v>
      </c>
      <c r="AH1857" s="121"/>
      <c r="AI1857" s="252"/>
      <c r="AJ1857" s="295"/>
      <c r="AK1857" s="301">
        <f t="shared" si="590"/>
        <v>0</v>
      </c>
      <c r="AL1857" s="119" t="s">
        <v>169</v>
      </c>
      <c r="AM1857" s="123" t="s">
        <v>169</v>
      </c>
      <c r="AN1857" s="122"/>
      <c r="AO1857" s="119" t="s">
        <v>169</v>
      </c>
      <c r="AP1857" s="123" t="s">
        <v>169</v>
      </c>
      <c r="AQ1857" s="124"/>
      <c r="AR1857" s="119" t="s">
        <v>169</v>
      </c>
      <c r="AS1857" s="123" t="s">
        <v>169</v>
      </c>
      <c r="AT1857" s="122"/>
      <c r="AU1857" s="280">
        <f t="shared" si="591"/>
        <v>0</v>
      </c>
      <c r="AV1857" s="281">
        <f t="shared" si="592"/>
        <v>0</v>
      </c>
      <c r="AW1857" s="291">
        <f t="shared" si="593"/>
        <v>0</v>
      </c>
      <c r="AX1857" s="283">
        <f t="shared" si="594"/>
        <v>0</v>
      </c>
    </row>
    <row r="1858" spans="1:50" ht="26.45" customHeight="1">
      <c r="A1858" s="117"/>
      <c r="B1858" s="245"/>
      <c r="C1858" s="136"/>
      <c r="D1858" s="208" t="str">
        <f t="shared" si="578"/>
        <v/>
      </c>
      <c r="E1858" s="129" t="s">
        <v>169</v>
      </c>
      <c r="F1858" s="209" t="s">
        <v>169</v>
      </c>
      <c r="G1858" s="135"/>
      <c r="H1858" s="258"/>
      <c r="I1858" s="259">
        <f t="shared" si="579"/>
        <v>0</v>
      </c>
      <c r="J1858" s="259">
        <f t="shared" si="580"/>
        <v>0</v>
      </c>
      <c r="K1858" s="259">
        <f t="shared" si="581"/>
        <v>0</v>
      </c>
      <c r="L1858" s="252"/>
      <c r="M1858" s="252"/>
      <c r="N1858" s="252"/>
      <c r="O1858" s="147">
        <v>0</v>
      </c>
      <c r="P1858" s="147">
        <v>0</v>
      </c>
      <c r="Q1858" s="137">
        <f t="shared" si="582"/>
        <v>0</v>
      </c>
      <c r="R1858" s="80">
        <f t="shared" si="583"/>
        <v>0</v>
      </c>
      <c r="S1858" s="147">
        <v>0</v>
      </c>
      <c r="T1858" s="121"/>
      <c r="U1858" s="263">
        <f>IFERROR(VLOOKUP(B1858,คำนวณตกเบิกวิทยฐานะ!$B$9:$P$1008,14,FALSE),0)</f>
        <v>0</v>
      </c>
      <c r="V1858" s="263">
        <f>IFERROR(VLOOKUP(B1858,คำนวณตกเบิกวิทยฐานะ!$B$9:$P$1008,15,FALSE),0)</f>
        <v>0</v>
      </c>
      <c r="W1858" s="264">
        <f t="shared" si="584"/>
        <v>0</v>
      </c>
      <c r="X1858" s="119" t="s">
        <v>169</v>
      </c>
      <c r="Y1858" s="209" t="s">
        <v>169</v>
      </c>
      <c r="Z1858" s="258"/>
      <c r="AA1858" s="253">
        <f t="shared" si="585"/>
        <v>0</v>
      </c>
      <c r="AB1858" s="253">
        <f t="shared" si="586"/>
        <v>0</v>
      </c>
      <c r="AC1858" s="253">
        <f t="shared" si="576"/>
        <v>0</v>
      </c>
      <c r="AD1858" s="253">
        <f t="shared" si="587"/>
        <v>0</v>
      </c>
      <c r="AE1858" s="268">
        <f t="shared" si="577"/>
        <v>0</v>
      </c>
      <c r="AF1858" s="269">
        <f t="shared" si="588"/>
        <v>0</v>
      </c>
      <c r="AG1858" s="270">
        <f t="shared" si="589"/>
        <v>0</v>
      </c>
      <c r="AH1858" s="121"/>
      <c r="AI1858" s="252"/>
      <c r="AJ1858" s="295"/>
      <c r="AK1858" s="301">
        <f t="shared" si="590"/>
        <v>0</v>
      </c>
      <c r="AL1858" s="119" t="s">
        <v>169</v>
      </c>
      <c r="AM1858" s="123" t="s">
        <v>169</v>
      </c>
      <c r="AN1858" s="122"/>
      <c r="AO1858" s="119" t="s">
        <v>169</v>
      </c>
      <c r="AP1858" s="123" t="s">
        <v>169</v>
      </c>
      <c r="AQ1858" s="124"/>
      <c r="AR1858" s="119" t="s">
        <v>169</v>
      </c>
      <c r="AS1858" s="123" t="s">
        <v>169</v>
      </c>
      <c r="AT1858" s="122"/>
      <c r="AU1858" s="280">
        <f t="shared" si="591"/>
        <v>0</v>
      </c>
      <c r="AV1858" s="281">
        <f t="shared" si="592"/>
        <v>0</v>
      </c>
      <c r="AW1858" s="291">
        <f t="shared" si="593"/>
        <v>0</v>
      </c>
      <c r="AX1858" s="283">
        <f t="shared" si="594"/>
        <v>0</v>
      </c>
    </row>
    <row r="1859" spans="1:50" ht="26.45" customHeight="1">
      <c r="A1859" s="117"/>
      <c r="B1859" s="245"/>
      <c r="C1859" s="136"/>
      <c r="D1859" s="208" t="str">
        <f t="shared" si="578"/>
        <v/>
      </c>
      <c r="E1859" s="129" t="s">
        <v>169</v>
      </c>
      <c r="F1859" s="209" t="s">
        <v>169</v>
      </c>
      <c r="G1859" s="135"/>
      <c r="H1859" s="258"/>
      <c r="I1859" s="259">
        <f t="shared" si="579"/>
        <v>0</v>
      </c>
      <c r="J1859" s="259">
        <f t="shared" si="580"/>
        <v>0</v>
      </c>
      <c r="K1859" s="259">
        <f t="shared" si="581"/>
        <v>0</v>
      </c>
      <c r="L1859" s="252"/>
      <c r="M1859" s="252"/>
      <c r="N1859" s="252"/>
      <c r="O1859" s="147">
        <v>0</v>
      </c>
      <c r="P1859" s="147">
        <v>0</v>
      </c>
      <c r="Q1859" s="137">
        <f t="shared" si="582"/>
        <v>0</v>
      </c>
      <c r="R1859" s="80">
        <f t="shared" si="583"/>
        <v>0</v>
      </c>
      <c r="S1859" s="147">
        <v>0</v>
      </c>
      <c r="T1859" s="121"/>
      <c r="U1859" s="263">
        <f>IFERROR(VLOOKUP(B1859,คำนวณตกเบิกวิทยฐานะ!$B$9:$P$1008,14,FALSE),0)</f>
        <v>0</v>
      </c>
      <c r="V1859" s="263">
        <f>IFERROR(VLOOKUP(B1859,คำนวณตกเบิกวิทยฐานะ!$B$9:$P$1008,15,FALSE),0)</f>
        <v>0</v>
      </c>
      <c r="W1859" s="264">
        <f t="shared" si="584"/>
        <v>0</v>
      </c>
      <c r="X1859" s="119" t="s">
        <v>169</v>
      </c>
      <c r="Y1859" s="209" t="s">
        <v>169</v>
      </c>
      <c r="Z1859" s="258"/>
      <c r="AA1859" s="253">
        <f t="shared" si="585"/>
        <v>0</v>
      </c>
      <c r="AB1859" s="253">
        <f t="shared" si="586"/>
        <v>0</v>
      </c>
      <c r="AC1859" s="253">
        <f t="shared" si="576"/>
        <v>0</v>
      </c>
      <c r="AD1859" s="253">
        <f t="shared" si="587"/>
        <v>0</v>
      </c>
      <c r="AE1859" s="268">
        <f t="shared" si="577"/>
        <v>0</v>
      </c>
      <c r="AF1859" s="269">
        <f t="shared" si="588"/>
        <v>0</v>
      </c>
      <c r="AG1859" s="270">
        <f t="shared" si="589"/>
        <v>0</v>
      </c>
      <c r="AH1859" s="121"/>
      <c r="AI1859" s="252"/>
      <c r="AJ1859" s="295"/>
      <c r="AK1859" s="301">
        <f t="shared" si="590"/>
        <v>0</v>
      </c>
      <c r="AL1859" s="119" t="s">
        <v>169</v>
      </c>
      <c r="AM1859" s="123" t="s">
        <v>169</v>
      </c>
      <c r="AN1859" s="122"/>
      <c r="AO1859" s="119" t="s">
        <v>169</v>
      </c>
      <c r="AP1859" s="123" t="s">
        <v>169</v>
      </c>
      <c r="AQ1859" s="124"/>
      <c r="AR1859" s="119" t="s">
        <v>169</v>
      </c>
      <c r="AS1859" s="123" t="s">
        <v>169</v>
      </c>
      <c r="AT1859" s="122"/>
      <c r="AU1859" s="280">
        <f t="shared" si="591"/>
        <v>0</v>
      </c>
      <c r="AV1859" s="281">
        <f t="shared" si="592"/>
        <v>0</v>
      </c>
      <c r="AW1859" s="291">
        <f t="shared" si="593"/>
        <v>0</v>
      </c>
      <c r="AX1859" s="283">
        <f t="shared" si="594"/>
        <v>0</v>
      </c>
    </row>
    <row r="1860" spans="1:50" ht="26.45" customHeight="1">
      <c r="A1860" s="117"/>
      <c r="B1860" s="245"/>
      <c r="C1860" s="136"/>
      <c r="D1860" s="208" t="str">
        <f t="shared" si="578"/>
        <v/>
      </c>
      <c r="E1860" s="129" t="s">
        <v>169</v>
      </c>
      <c r="F1860" s="209" t="s">
        <v>169</v>
      </c>
      <c r="G1860" s="135"/>
      <c r="H1860" s="258"/>
      <c r="I1860" s="259">
        <f t="shared" si="579"/>
        <v>0</v>
      </c>
      <c r="J1860" s="259">
        <f t="shared" si="580"/>
        <v>0</v>
      </c>
      <c r="K1860" s="259">
        <f t="shared" si="581"/>
        <v>0</v>
      </c>
      <c r="L1860" s="252"/>
      <c r="M1860" s="252"/>
      <c r="N1860" s="252"/>
      <c r="O1860" s="147">
        <v>0</v>
      </c>
      <c r="P1860" s="147">
        <v>0</v>
      </c>
      <c r="Q1860" s="137">
        <f t="shared" si="582"/>
        <v>0</v>
      </c>
      <c r="R1860" s="80">
        <f t="shared" si="583"/>
        <v>0</v>
      </c>
      <c r="S1860" s="147">
        <v>0</v>
      </c>
      <c r="T1860" s="121"/>
      <c r="U1860" s="263">
        <f>IFERROR(VLOOKUP(B1860,คำนวณตกเบิกวิทยฐานะ!$B$9:$P$1008,14,FALSE),0)</f>
        <v>0</v>
      </c>
      <c r="V1860" s="263">
        <f>IFERROR(VLOOKUP(B1860,คำนวณตกเบิกวิทยฐานะ!$B$9:$P$1008,15,FALSE),0)</f>
        <v>0</v>
      </c>
      <c r="W1860" s="264">
        <f t="shared" si="584"/>
        <v>0</v>
      </c>
      <c r="X1860" s="119" t="s">
        <v>169</v>
      </c>
      <c r="Y1860" s="209" t="s">
        <v>169</v>
      </c>
      <c r="Z1860" s="258"/>
      <c r="AA1860" s="253">
        <f t="shared" si="585"/>
        <v>0</v>
      </c>
      <c r="AB1860" s="253">
        <f t="shared" si="586"/>
        <v>0</v>
      </c>
      <c r="AC1860" s="253">
        <f t="shared" si="576"/>
        <v>0</v>
      </c>
      <c r="AD1860" s="253">
        <f t="shared" si="587"/>
        <v>0</v>
      </c>
      <c r="AE1860" s="268">
        <f t="shared" si="577"/>
        <v>0</v>
      </c>
      <c r="AF1860" s="269">
        <f t="shared" si="588"/>
        <v>0</v>
      </c>
      <c r="AG1860" s="270">
        <f t="shared" si="589"/>
        <v>0</v>
      </c>
      <c r="AH1860" s="121"/>
      <c r="AI1860" s="252"/>
      <c r="AJ1860" s="295"/>
      <c r="AK1860" s="301">
        <f t="shared" si="590"/>
        <v>0</v>
      </c>
      <c r="AL1860" s="119" t="s">
        <v>169</v>
      </c>
      <c r="AM1860" s="123" t="s">
        <v>169</v>
      </c>
      <c r="AN1860" s="122"/>
      <c r="AO1860" s="119" t="s">
        <v>169</v>
      </c>
      <c r="AP1860" s="123" t="s">
        <v>169</v>
      </c>
      <c r="AQ1860" s="124"/>
      <c r="AR1860" s="119" t="s">
        <v>169</v>
      </c>
      <c r="AS1860" s="123" t="s">
        <v>169</v>
      </c>
      <c r="AT1860" s="122"/>
      <c r="AU1860" s="280">
        <f t="shared" si="591"/>
        <v>0</v>
      </c>
      <c r="AV1860" s="281">
        <f t="shared" si="592"/>
        <v>0</v>
      </c>
      <c r="AW1860" s="291">
        <f t="shared" si="593"/>
        <v>0</v>
      </c>
      <c r="AX1860" s="283">
        <f t="shared" si="594"/>
        <v>0</v>
      </c>
    </row>
    <row r="1861" spans="1:50" ht="26.45" customHeight="1">
      <c r="A1861" s="117"/>
      <c r="B1861" s="245"/>
      <c r="C1861" s="136"/>
      <c r="D1861" s="208" t="str">
        <f t="shared" si="578"/>
        <v/>
      </c>
      <c r="E1861" s="129" t="s">
        <v>169</v>
      </c>
      <c r="F1861" s="209" t="s">
        <v>169</v>
      </c>
      <c r="G1861" s="135"/>
      <c r="H1861" s="258"/>
      <c r="I1861" s="259">
        <f t="shared" si="579"/>
        <v>0</v>
      </c>
      <c r="J1861" s="259">
        <f t="shared" si="580"/>
        <v>0</v>
      </c>
      <c r="K1861" s="259">
        <f t="shared" si="581"/>
        <v>0</v>
      </c>
      <c r="L1861" s="252"/>
      <c r="M1861" s="252"/>
      <c r="N1861" s="252"/>
      <c r="O1861" s="147">
        <v>0</v>
      </c>
      <c r="P1861" s="147">
        <v>0</v>
      </c>
      <c r="Q1861" s="137">
        <f t="shared" si="582"/>
        <v>0</v>
      </c>
      <c r="R1861" s="80">
        <f t="shared" si="583"/>
        <v>0</v>
      </c>
      <c r="S1861" s="147">
        <v>0</v>
      </c>
      <c r="T1861" s="121"/>
      <c r="U1861" s="263">
        <f>IFERROR(VLOOKUP(B1861,คำนวณตกเบิกวิทยฐานะ!$B$9:$P$1008,14,FALSE),0)</f>
        <v>0</v>
      </c>
      <c r="V1861" s="263">
        <f>IFERROR(VLOOKUP(B1861,คำนวณตกเบิกวิทยฐานะ!$B$9:$P$1008,15,FALSE),0)</f>
        <v>0</v>
      </c>
      <c r="W1861" s="264">
        <f t="shared" si="584"/>
        <v>0</v>
      </c>
      <c r="X1861" s="119" t="s">
        <v>169</v>
      </c>
      <c r="Y1861" s="209" t="s">
        <v>169</v>
      </c>
      <c r="Z1861" s="258"/>
      <c r="AA1861" s="253">
        <f t="shared" si="585"/>
        <v>0</v>
      </c>
      <c r="AB1861" s="253">
        <f t="shared" si="586"/>
        <v>0</v>
      </c>
      <c r="AC1861" s="253">
        <f t="shared" si="576"/>
        <v>0</v>
      </c>
      <c r="AD1861" s="253">
        <f t="shared" si="587"/>
        <v>0</v>
      </c>
      <c r="AE1861" s="268">
        <f t="shared" si="577"/>
        <v>0</v>
      </c>
      <c r="AF1861" s="269">
        <f t="shared" si="588"/>
        <v>0</v>
      </c>
      <c r="AG1861" s="270">
        <f t="shared" si="589"/>
        <v>0</v>
      </c>
      <c r="AH1861" s="121"/>
      <c r="AI1861" s="252"/>
      <c r="AJ1861" s="295"/>
      <c r="AK1861" s="301">
        <f t="shared" si="590"/>
        <v>0</v>
      </c>
      <c r="AL1861" s="119" t="s">
        <v>169</v>
      </c>
      <c r="AM1861" s="123" t="s">
        <v>169</v>
      </c>
      <c r="AN1861" s="122"/>
      <c r="AO1861" s="119" t="s">
        <v>169</v>
      </c>
      <c r="AP1861" s="123" t="s">
        <v>169</v>
      </c>
      <c r="AQ1861" s="124"/>
      <c r="AR1861" s="119" t="s">
        <v>169</v>
      </c>
      <c r="AS1861" s="123" t="s">
        <v>169</v>
      </c>
      <c r="AT1861" s="122"/>
      <c r="AU1861" s="280">
        <f t="shared" si="591"/>
        <v>0</v>
      </c>
      <c r="AV1861" s="281">
        <f t="shared" si="592"/>
        <v>0</v>
      </c>
      <c r="AW1861" s="291">
        <f t="shared" si="593"/>
        <v>0</v>
      </c>
      <c r="AX1861" s="283">
        <f t="shared" si="594"/>
        <v>0</v>
      </c>
    </row>
    <row r="1862" spans="1:50" ht="26.45" customHeight="1">
      <c r="A1862" s="117"/>
      <c r="B1862" s="245"/>
      <c r="C1862" s="136"/>
      <c r="D1862" s="208" t="str">
        <f t="shared" si="578"/>
        <v/>
      </c>
      <c r="E1862" s="129" t="s">
        <v>169</v>
      </c>
      <c r="F1862" s="209" t="s">
        <v>169</v>
      </c>
      <c r="G1862" s="135"/>
      <c r="H1862" s="258"/>
      <c r="I1862" s="259">
        <f t="shared" si="579"/>
        <v>0</v>
      </c>
      <c r="J1862" s="259">
        <f t="shared" si="580"/>
        <v>0</v>
      </c>
      <c r="K1862" s="259">
        <f t="shared" si="581"/>
        <v>0</v>
      </c>
      <c r="L1862" s="252"/>
      <c r="M1862" s="252"/>
      <c r="N1862" s="252"/>
      <c r="O1862" s="147">
        <v>0</v>
      </c>
      <c r="P1862" s="147">
        <v>0</v>
      </c>
      <c r="Q1862" s="137">
        <f t="shared" si="582"/>
        <v>0</v>
      </c>
      <c r="R1862" s="80">
        <f t="shared" si="583"/>
        <v>0</v>
      </c>
      <c r="S1862" s="147">
        <v>0</v>
      </c>
      <c r="T1862" s="121"/>
      <c r="U1862" s="263">
        <f>IFERROR(VLOOKUP(B1862,คำนวณตกเบิกวิทยฐานะ!$B$9:$P$1008,14,FALSE),0)</f>
        <v>0</v>
      </c>
      <c r="V1862" s="263">
        <f>IFERROR(VLOOKUP(B1862,คำนวณตกเบิกวิทยฐานะ!$B$9:$P$1008,15,FALSE),0)</f>
        <v>0</v>
      </c>
      <c r="W1862" s="264">
        <f t="shared" si="584"/>
        <v>0</v>
      </c>
      <c r="X1862" s="119" t="s">
        <v>169</v>
      </c>
      <c r="Y1862" s="209" t="s">
        <v>169</v>
      </c>
      <c r="Z1862" s="258"/>
      <c r="AA1862" s="253">
        <f t="shared" si="585"/>
        <v>0</v>
      </c>
      <c r="AB1862" s="253">
        <f t="shared" si="586"/>
        <v>0</v>
      </c>
      <c r="AC1862" s="253">
        <f t="shared" si="576"/>
        <v>0</v>
      </c>
      <c r="AD1862" s="253">
        <f t="shared" si="587"/>
        <v>0</v>
      </c>
      <c r="AE1862" s="268">
        <f t="shared" si="577"/>
        <v>0</v>
      </c>
      <c r="AF1862" s="269">
        <f t="shared" si="588"/>
        <v>0</v>
      </c>
      <c r="AG1862" s="270">
        <f t="shared" si="589"/>
        <v>0</v>
      </c>
      <c r="AH1862" s="121"/>
      <c r="AI1862" s="252"/>
      <c r="AJ1862" s="295"/>
      <c r="AK1862" s="301">
        <f t="shared" si="590"/>
        <v>0</v>
      </c>
      <c r="AL1862" s="119" t="s">
        <v>169</v>
      </c>
      <c r="AM1862" s="123" t="s">
        <v>169</v>
      </c>
      <c r="AN1862" s="122"/>
      <c r="AO1862" s="119" t="s">
        <v>169</v>
      </c>
      <c r="AP1862" s="123" t="s">
        <v>169</v>
      </c>
      <c r="AQ1862" s="124"/>
      <c r="AR1862" s="119" t="s">
        <v>169</v>
      </c>
      <c r="AS1862" s="123" t="s">
        <v>169</v>
      </c>
      <c r="AT1862" s="122"/>
      <c r="AU1862" s="280">
        <f t="shared" si="591"/>
        <v>0</v>
      </c>
      <c r="AV1862" s="281">
        <f t="shared" si="592"/>
        <v>0</v>
      </c>
      <c r="AW1862" s="291">
        <f t="shared" si="593"/>
        <v>0</v>
      </c>
      <c r="AX1862" s="283">
        <f t="shared" si="594"/>
        <v>0</v>
      </c>
    </row>
    <row r="1863" spans="1:50" ht="26.45" customHeight="1">
      <c r="A1863" s="117"/>
      <c r="B1863" s="245"/>
      <c r="C1863" s="136"/>
      <c r="D1863" s="208" t="str">
        <f t="shared" si="578"/>
        <v/>
      </c>
      <c r="E1863" s="129" t="s">
        <v>169</v>
      </c>
      <c r="F1863" s="209" t="s">
        <v>169</v>
      </c>
      <c r="G1863" s="135"/>
      <c r="H1863" s="258"/>
      <c r="I1863" s="259">
        <f t="shared" si="579"/>
        <v>0</v>
      </c>
      <c r="J1863" s="259">
        <f t="shared" si="580"/>
        <v>0</v>
      </c>
      <c r="K1863" s="259">
        <f t="shared" si="581"/>
        <v>0</v>
      </c>
      <c r="L1863" s="252"/>
      <c r="M1863" s="252"/>
      <c r="N1863" s="252"/>
      <c r="O1863" s="147">
        <v>0</v>
      </c>
      <c r="P1863" s="147">
        <v>0</v>
      </c>
      <c r="Q1863" s="137">
        <f t="shared" si="582"/>
        <v>0</v>
      </c>
      <c r="R1863" s="80">
        <f t="shared" si="583"/>
        <v>0</v>
      </c>
      <c r="S1863" s="147">
        <v>0</v>
      </c>
      <c r="T1863" s="121"/>
      <c r="U1863" s="263">
        <f>IFERROR(VLOOKUP(B1863,คำนวณตกเบิกวิทยฐานะ!$B$9:$P$1008,14,FALSE),0)</f>
        <v>0</v>
      </c>
      <c r="V1863" s="263">
        <f>IFERROR(VLOOKUP(B1863,คำนวณตกเบิกวิทยฐานะ!$B$9:$P$1008,15,FALSE),0)</f>
        <v>0</v>
      </c>
      <c r="W1863" s="264">
        <f t="shared" si="584"/>
        <v>0</v>
      </c>
      <c r="X1863" s="119" t="s">
        <v>169</v>
      </c>
      <c r="Y1863" s="209" t="s">
        <v>169</v>
      </c>
      <c r="Z1863" s="258"/>
      <c r="AA1863" s="253">
        <f t="shared" si="585"/>
        <v>0</v>
      </c>
      <c r="AB1863" s="253">
        <f t="shared" si="586"/>
        <v>0</v>
      </c>
      <c r="AC1863" s="253">
        <f t="shared" si="576"/>
        <v>0</v>
      </c>
      <c r="AD1863" s="253">
        <f t="shared" si="587"/>
        <v>0</v>
      </c>
      <c r="AE1863" s="268">
        <f t="shared" si="577"/>
        <v>0</v>
      </c>
      <c r="AF1863" s="269">
        <f t="shared" si="588"/>
        <v>0</v>
      </c>
      <c r="AG1863" s="270">
        <f t="shared" si="589"/>
        <v>0</v>
      </c>
      <c r="AH1863" s="121"/>
      <c r="AI1863" s="252"/>
      <c r="AJ1863" s="295"/>
      <c r="AK1863" s="301">
        <f t="shared" si="590"/>
        <v>0</v>
      </c>
      <c r="AL1863" s="119" t="s">
        <v>169</v>
      </c>
      <c r="AM1863" s="123" t="s">
        <v>169</v>
      </c>
      <c r="AN1863" s="122"/>
      <c r="AO1863" s="119" t="s">
        <v>169</v>
      </c>
      <c r="AP1863" s="123" t="s">
        <v>169</v>
      </c>
      <c r="AQ1863" s="124"/>
      <c r="AR1863" s="119" t="s">
        <v>169</v>
      </c>
      <c r="AS1863" s="123" t="s">
        <v>169</v>
      </c>
      <c r="AT1863" s="122"/>
      <c r="AU1863" s="280">
        <f t="shared" si="591"/>
        <v>0</v>
      </c>
      <c r="AV1863" s="281">
        <f t="shared" si="592"/>
        <v>0</v>
      </c>
      <c r="AW1863" s="291">
        <f t="shared" si="593"/>
        <v>0</v>
      </c>
      <c r="AX1863" s="283">
        <f t="shared" si="594"/>
        <v>0</v>
      </c>
    </row>
    <row r="1864" spans="1:50" ht="26.45" customHeight="1">
      <c r="A1864" s="117"/>
      <c r="B1864" s="245"/>
      <c r="C1864" s="136"/>
      <c r="D1864" s="208" t="str">
        <f t="shared" si="578"/>
        <v/>
      </c>
      <c r="E1864" s="129" t="s">
        <v>169</v>
      </c>
      <c r="F1864" s="209" t="s">
        <v>169</v>
      </c>
      <c r="G1864" s="135"/>
      <c r="H1864" s="258"/>
      <c r="I1864" s="259">
        <f t="shared" si="579"/>
        <v>0</v>
      </c>
      <c r="J1864" s="259">
        <f t="shared" si="580"/>
        <v>0</v>
      </c>
      <c r="K1864" s="259">
        <f t="shared" si="581"/>
        <v>0</v>
      </c>
      <c r="L1864" s="252"/>
      <c r="M1864" s="252"/>
      <c r="N1864" s="252"/>
      <c r="O1864" s="147">
        <v>0</v>
      </c>
      <c r="P1864" s="147">
        <v>0</v>
      </c>
      <c r="Q1864" s="137">
        <f t="shared" si="582"/>
        <v>0</v>
      </c>
      <c r="R1864" s="80">
        <f t="shared" si="583"/>
        <v>0</v>
      </c>
      <c r="S1864" s="147">
        <v>0</v>
      </c>
      <c r="T1864" s="121"/>
      <c r="U1864" s="263">
        <f>IFERROR(VLOOKUP(B1864,คำนวณตกเบิกวิทยฐานะ!$B$9:$P$1008,14,FALSE),0)</f>
        <v>0</v>
      </c>
      <c r="V1864" s="263">
        <f>IFERROR(VLOOKUP(B1864,คำนวณตกเบิกวิทยฐานะ!$B$9:$P$1008,15,FALSE),0)</f>
        <v>0</v>
      </c>
      <c r="W1864" s="264">
        <f t="shared" si="584"/>
        <v>0</v>
      </c>
      <c r="X1864" s="119" t="s">
        <v>169</v>
      </c>
      <c r="Y1864" s="209" t="s">
        <v>169</v>
      </c>
      <c r="Z1864" s="258"/>
      <c r="AA1864" s="253">
        <f t="shared" si="585"/>
        <v>0</v>
      </c>
      <c r="AB1864" s="253">
        <f t="shared" si="586"/>
        <v>0</v>
      </c>
      <c r="AC1864" s="253">
        <f t="shared" si="576"/>
        <v>0</v>
      </c>
      <c r="AD1864" s="253">
        <f t="shared" si="587"/>
        <v>0</v>
      </c>
      <c r="AE1864" s="268">
        <f t="shared" si="577"/>
        <v>0</v>
      </c>
      <c r="AF1864" s="269">
        <f t="shared" si="588"/>
        <v>0</v>
      </c>
      <c r="AG1864" s="270">
        <f t="shared" si="589"/>
        <v>0</v>
      </c>
      <c r="AH1864" s="121"/>
      <c r="AI1864" s="252"/>
      <c r="AJ1864" s="295"/>
      <c r="AK1864" s="301">
        <f t="shared" si="590"/>
        <v>0</v>
      </c>
      <c r="AL1864" s="119" t="s">
        <v>169</v>
      </c>
      <c r="AM1864" s="123" t="s">
        <v>169</v>
      </c>
      <c r="AN1864" s="122"/>
      <c r="AO1864" s="119" t="s">
        <v>169</v>
      </c>
      <c r="AP1864" s="123" t="s">
        <v>169</v>
      </c>
      <c r="AQ1864" s="124"/>
      <c r="AR1864" s="119" t="s">
        <v>169</v>
      </c>
      <c r="AS1864" s="123" t="s">
        <v>169</v>
      </c>
      <c r="AT1864" s="122"/>
      <c r="AU1864" s="280">
        <f t="shared" si="591"/>
        <v>0</v>
      </c>
      <c r="AV1864" s="281">
        <f t="shared" si="592"/>
        <v>0</v>
      </c>
      <c r="AW1864" s="291">
        <f t="shared" si="593"/>
        <v>0</v>
      </c>
      <c r="AX1864" s="283">
        <f t="shared" si="594"/>
        <v>0</v>
      </c>
    </row>
    <row r="1865" spans="1:50" ht="26.45" customHeight="1">
      <c r="A1865" s="117"/>
      <c r="B1865" s="245"/>
      <c r="C1865" s="136"/>
      <c r="D1865" s="208" t="str">
        <f t="shared" si="578"/>
        <v/>
      </c>
      <c r="E1865" s="129" t="s">
        <v>169</v>
      </c>
      <c r="F1865" s="209" t="s">
        <v>169</v>
      </c>
      <c r="G1865" s="135"/>
      <c r="H1865" s="258"/>
      <c r="I1865" s="259">
        <f t="shared" si="579"/>
        <v>0</v>
      </c>
      <c r="J1865" s="259">
        <f t="shared" si="580"/>
        <v>0</v>
      </c>
      <c r="K1865" s="259">
        <f t="shared" si="581"/>
        <v>0</v>
      </c>
      <c r="L1865" s="252"/>
      <c r="M1865" s="252"/>
      <c r="N1865" s="252"/>
      <c r="O1865" s="147">
        <v>0</v>
      </c>
      <c r="P1865" s="147">
        <v>0</v>
      </c>
      <c r="Q1865" s="137">
        <f t="shared" si="582"/>
        <v>0</v>
      </c>
      <c r="R1865" s="80">
        <f t="shared" si="583"/>
        <v>0</v>
      </c>
      <c r="S1865" s="147">
        <v>0</v>
      </c>
      <c r="T1865" s="121"/>
      <c r="U1865" s="263">
        <f>IFERROR(VLOOKUP(B1865,คำนวณตกเบิกวิทยฐานะ!$B$9:$P$1008,14,FALSE),0)</f>
        <v>0</v>
      </c>
      <c r="V1865" s="263">
        <f>IFERROR(VLOOKUP(B1865,คำนวณตกเบิกวิทยฐานะ!$B$9:$P$1008,15,FALSE),0)</f>
        <v>0</v>
      </c>
      <c r="W1865" s="264">
        <f t="shared" si="584"/>
        <v>0</v>
      </c>
      <c r="X1865" s="119" t="s">
        <v>169</v>
      </c>
      <c r="Y1865" s="209" t="s">
        <v>169</v>
      </c>
      <c r="Z1865" s="258"/>
      <c r="AA1865" s="253">
        <f t="shared" si="585"/>
        <v>0</v>
      </c>
      <c r="AB1865" s="253">
        <f t="shared" si="586"/>
        <v>0</v>
      </c>
      <c r="AC1865" s="253">
        <f t="shared" si="576"/>
        <v>0</v>
      </c>
      <c r="AD1865" s="253">
        <f t="shared" si="587"/>
        <v>0</v>
      </c>
      <c r="AE1865" s="268">
        <f t="shared" si="577"/>
        <v>0</v>
      </c>
      <c r="AF1865" s="269">
        <f t="shared" si="588"/>
        <v>0</v>
      </c>
      <c r="AG1865" s="270">
        <f t="shared" si="589"/>
        <v>0</v>
      </c>
      <c r="AH1865" s="121"/>
      <c r="AI1865" s="252"/>
      <c r="AJ1865" s="295"/>
      <c r="AK1865" s="301">
        <f t="shared" si="590"/>
        <v>0</v>
      </c>
      <c r="AL1865" s="119" t="s">
        <v>169</v>
      </c>
      <c r="AM1865" s="123" t="s">
        <v>169</v>
      </c>
      <c r="AN1865" s="122"/>
      <c r="AO1865" s="119" t="s">
        <v>169</v>
      </c>
      <c r="AP1865" s="123" t="s">
        <v>169</v>
      </c>
      <c r="AQ1865" s="124"/>
      <c r="AR1865" s="119" t="s">
        <v>169</v>
      </c>
      <c r="AS1865" s="123" t="s">
        <v>169</v>
      </c>
      <c r="AT1865" s="122"/>
      <c r="AU1865" s="280">
        <f t="shared" si="591"/>
        <v>0</v>
      </c>
      <c r="AV1865" s="281">
        <f t="shared" si="592"/>
        <v>0</v>
      </c>
      <c r="AW1865" s="291">
        <f t="shared" si="593"/>
        <v>0</v>
      </c>
      <c r="AX1865" s="283">
        <f t="shared" si="594"/>
        <v>0</v>
      </c>
    </row>
    <row r="1866" spans="1:50" ht="26.45" customHeight="1">
      <c r="A1866" s="117"/>
      <c r="B1866" s="245"/>
      <c r="C1866" s="136"/>
      <c r="D1866" s="208" t="str">
        <f t="shared" si="578"/>
        <v/>
      </c>
      <c r="E1866" s="129" t="s">
        <v>169</v>
      </c>
      <c r="F1866" s="209" t="s">
        <v>169</v>
      </c>
      <c r="G1866" s="135"/>
      <c r="H1866" s="258"/>
      <c r="I1866" s="259">
        <f t="shared" si="579"/>
        <v>0</v>
      </c>
      <c r="J1866" s="259">
        <f t="shared" si="580"/>
        <v>0</v>
      </c>
      <c r="K1866" s="259">
        <f t="shared" si="581"/>
        <v>0</v>
      </c>
      <c r="L1866" s="252"/>
      <c r="M1866" s="252"/>
      <c r="N1866" s="252"/>
      <c r="O1866" s="147">
        <v>0</v>
      </c>
      <c r="P1866" s="147">
        <v>0</v>
      </c>
      <c r="Q1866" s="137">
        <f t="shared" si="582"/>
        <v>0</v>
      </c>
      <c r="R1866" s="80">
        <f t="shared" si="583"/>
        <v>0</v>
      </c>
      <c r="S1866" s="147">
        <v>0</v>
      </c>
      <c r="T1866" s="121"/>
      <c r="U1866" s="263">
        <f>IFERROR(VLOOKUP(B1866,คำนวณตกเบิกวิทยฐานะ!$B$9:$P$1008,14,FALSE),0)</f>
        <v>0</v>
      </c>
      <c r="V1866" s="263">
        <f>IFERROR(VLOOKUP(B1866,คำนวณตกเบิกวิทยฐานะ!$B$9:$P$1008,15,FALSE),0)</f>
        <v>0</v>
      </c>
      <c r="W1866" s="264">
        <f t="shared" si="584"/>
        <v>0</v>
      </c>
      <c r="X1866" s="119" t="s">
        <v>169</v>
      </c>
      <c r="Y1866" s="209" t="s">
        <v>169</v>
      </c>
      <c r="Z1866" s="258"/>
      <c r="AA1866" s="253">
        <f t="shared" si="585"/>
        <v>0</v>
      </c>
      <c r="AB1866" s="253">
        <f t="shared" si="586"/>
        <v>0</v>
      </c>
      <c r="AC1866" s="253">
        <f t="shared" si="576"/>
        <v>0</v>
      </c>
      <c r="AD1866" s="253">
        <f t="shared" si="587"/>
        <v>0</v>
      </c>
      <c r="AE1866" s="268">
        <f t="shared" si="577"/>
        <v>0</v>
      </c>
      <c r="AF1866" s="269">
        <f t="shared" si="588"/>
        <v>0</v>
      </c>
      <c r="AG1866" s="270">
        <f t="shared" si="589"/>
        <v>0</v>
      </c>
      <c r="AH1866" s="121"/>
      <c r="AI1866" s="252"/>
      <c r="AJ1866" s="295"/>
      <c r="AK1866" s="301">
        <f t="shared" si="590"/>
        <v>0</v>
      </c>
      <c r="AL1866" s="119" t="s">
        <v>169</v>
      </c>
      <c r="AM1866" s="123" t="s">
        <v>169</v>
      </c>
      <c r="AN1866" s="122"/>
      <c r="AO1866" s="119" t="s">
        <v>169</v>
      </c>
      <c r="AP1866" s="123" t="s">
        <v>169</v>
      </c>
      <c r="AQ1866" s="124"/>
      <c r="AR1866" s="119" t="s">
        <v>169</v>
      </c>
      <c r="AS1866" s="123" t="s">
        <v>169</v>
      </c>
      <c r="AT1866" s="122"/>
      <c r="AU1866" s="280">
        <f t="shared" si="591"/>
        <v>0</v>
      </c>
      <c r="AV1866" s="281">
        <f t="shared" si="592"/>
        <v>0</v>
      </c>
      <c r="AW1866" s="291">
        <f t="shared" si="593"/>
        <v>0</v>
      </c>
      <c r="AX1866" s="283">
        <f t="shared" si="594"/>
        <v>0</v>
      </c>
    </row>
    <row r="1867" spans="1:50" ht="26.45" customHeight="1">
      <c r="A1867" s="117"/>
      <c r="B1867" s="245"/>
      <c r="C1867" s="136"/>
      <c r="D1867" s="208" t="str">
        <f t="shared" si="578"/>
        <v/>
      </c>
      <c r="E1867" s="129" t="s">
        <v>169</v>
      </c>
      <c r="F1867" s="209" t="s">
        <v>169</v>
      </c>
      <c r="G1867" s="135"/>
      <c r="H1867" s="258"/>
      <c r="I1867" s="259">
        <f t="shared" si="579"/>
        <v>0</v>
      </c>
      <c r="J1867" s="259">
        <f t="shared" si="580"/>
        <v>0</v>
      </c>
      <c r="K1867" s="259">
        <f t="shared" si="581"/>
        <v>0</v>
      </c>
      <c r="L1867" s="252"/>
      <c r="M1867" s="252"/>
      <c r="N1867" s="252"/>
      <c r="O1867" s="147">
        <v>0</v>
      </c>
      <c r="P1867" s="147">
        <v>0</v>
      </c>
      <c r="Q1867" s="137">
        <f t="shared" si="582"/>
        <v>0</v>
      </c>
      <c r="R1867" s="80">
        <f t="shared" si="583"/>
        <v>0</v>
      </c>
      <c r="S1867" s="147">
        <v>0</v>
      </c>
      <c r="T1867" s="121"/>
      <c r="U1867" s="263">
        <f>IFERROR(VLOOKUP(B1867,คำนวณตกเบิกวิทยฐานะ!$B$9:$P$1008,14,FALSE),0)</f>
        <v>0</v>
      </c>
      <c r="V1867" s="263">
        <f>IFERROR(VLOOKUP(B1867,คำนวณตกเบิกวิทยฐานะ!$B$9:$P$1008,15,FALSE),0)</f>
        <v>0</v>
      </c>
      <c r="W1867" s="264">
        <f t="shared" si="584"/>
        <v>0</v>
      </c>
      <c r="X1867" s="119" t="s">
        <v>169</v>
      </c>
      <c r="Y1867" s="209" t="s">
        <v>169</v>
      </c>
      <c r="Z1867" s="258"/>
      <c r="AA1867" s="253">
        <f t="shared" si="585"/>
        <v>0</v>
      </c>
      <c r="AB1867" s="253">
        <f t="shared" si="586"/>
        <v>0</v>
      </c>
      <c r="AC1867" s="253">
        <f t="shared" si="576"/>
        <v>0</v>
      </c>
      <c r="AD1867" s="253">
        <f t="shared" si="587"/>
        <v>0</v>
      </c>
      <c r="AE1867" s="268">
        <f t="shared" si="577"/>
        <v>0</v>
      </c>
      <c r="AF1867" s="269">
        <f t="shared" si="588"/>
        <v>0</v>
      </c>
      <c r="AG1867" s="270">
        <f t="shared" si="589"/>
        <v>0</v>
      </c>
      <c r="AH1867" s="121"/>
      <c r="AI1867" s="252"/>
      <c r="AJ1867" s="295"/>
      <c r="AK1867" s="301">
        <f t="shared" si="590"/>
        <v>0</v>
      </c>
      <c r="AL1867" s="119" t="s">
        <v>169</v>
      </c>
      <c r="AM1867" s="123" t="s">
        <v>169</v>
      </c>
      <c r="AN1867" s="122"/>
      <c r="AO1867" s="119" t="s">
        <v>169</v>
      </c>
      <c r="AP1867" s="123" t="s">
        <v>169</v>
      </c>
      <c r="AQ1867" s="124"/>
      <c r="AR1867" s="119" t="s">
        <v>169</v>
      </c>
      <c r="AS1867" s="123" t="s">
        <v>169</v>
      </c>
      <c r="AT1867" s="122"/>
      <c r="AU1867" s="280">
        <f t="shared" si="591"/>
        <v>0</v>
      </c>
      <c r="AV1867" s="281">
        <f t="shared" si="592"/>
        <v>0</v>
      </c>
      <c r="AW1867" s="291">
        <f t="shared" si="593"/>
        <v>0</v>
      </c>
      <c r="AX1867" s="283">
        <f t="shared" si="594"/>
        <v>0</v>
      </c>
    </row>
    <row r="1868" spans="1:50" ht="26.45" customHeight="1">
      <c r="A1868" s="117"/>
      <c r="B1868" s="245"/>
      <c r="C1868" s="136"/>
      <c r="D1868" s="208" t="str">
        <f t="shared" si="578"/>
        <v/>
      </c>
      <c r="E1868" s="129" t="s">
        <v>169</v>
      </c>
      <c r="F1868" s="209" t="s">
        <v>169</v>
      </c>
      <c r="G1868" s="135"/>
      <c r="H1868" s="258"/>
      <c r="I1868" s="259">
        <f t="shared" si="579"/>
        <v>0</v>
      </c>
      <c r="J1868" s="259">
        <f t="shared" si="580"/>
        <v>0</v>
      </c>
      <c r="K1868" s="259">
        <f t="shared" si="581"/>
        <v>0</v>
      </c>
      <c r="L1868" s="252"/>
      <c r="M1868" s="252"/>
      <c r="N1868" s="252"/>
      <c r="O1868" s="147">
        <v>0</v>
      </c>
      <c r="P1868" s="147">
        <v>0</v>
      </c>
      <c r="Q1868" s="137">
        <f t="shared" si="582"/>
        <v>0</v>
      </c>
      <c r="R1868" s="80">
        <f t="shared" si="583"/>
        <v>0</v>
      </c>
      <c r="S1868" s="147">
        <v>0</v>
      </c>
      <c r="T1868" s="121"/>
      <c r="U1868" s="263">
        <f>IFERROR(VLOOKUP(B1868,คำนวณตกเบิกวิทยฐานะ!$B$9:$P$1008,14,FALSE),0)</f>
        <v>0</v>
      </c>
      <c r="V1868" s="263">
        <f>IFERROR(VLOOKUP(B1868,คำนวณตกเบิกวิทยฐานะ!$B$9:$P$1008,15,FALSE),0)</f>
        <v>0</v>
      </c>
      <c r="W1868" s="264">
        <f t="shared" si="584"/>
        <v>0</v>
      </c>
      <c r="X1868" s="119" t="s">
        <v>169</v>
      </c>
      <c r="Y1868" s="209" t="s">
        <v>169</v>
      </c>
      <c r="Z1868" s="258"/>
      <c r="AA1868" s="253">
        <f t="shared" si="585"/>
        <v>0</v>
      </c>
      <c r="AB1868" s="253">
        <f t="shared" si="586"/>
        <v>0</v>
      </c>
      <c r="AC1868" s="253">
        <f t="shared" si="576"/>
        <v>0</v>
      </c>
      <c r="AD1868" s="253">
        <f t="shared" si="587"/>
        <v>0</v>
      </c>
      <c r="AE1868" s="268">
        <f t="shared" si="577"/>
        <v>0</v>
      </c>
      <c r="AF1868" s="269">
        <f t="shared" si="588"/>
        <v>0</v>
      </c>
      <c r="AG1868" s="270">
        <f t="shared" si="589"/>
        <v>0</v>
      </c>
      <c r="AH1868" s="121"/>
      <c r="AI1868" s="252"/>
      <c r="AJ1868" s="295"/>
      <c r="AK1868" s="301">
        <f t="shared" si="590"/>
        <v>0</v>
      </c>
      <c r="AL1868" s="119" t="s">
        <v>169</v>
      </c>
      <c r="AM1868" s="123" t="s">
        <v>169</v>
      </c>
      <c r="AN1868" s="122"/>
      <c r="AO1868" s="119" t="s">
        <v>169</v>
      </c>
      <c r="AP1868" s="123" t="s">
        <v>169</v>
      </c>
      <c r="AQ1868" s="124"/>
      <c r="AR1868" s="119" t="s">
        <v>169</v>
      </c>
      <c r="AS1868" s="123" t="s">
        <v>169</v>
      </c>
      <c r="AT1868" s="122"/>
      <c r="AU1868" s="280">
        <f t="shared" si="591"/>
        <v>0</v>
      </c>
      <c r="AV1868" s="281">
        <f t="shared" si="592"/>
        <v>0</v>
      </c>
      <c r="AW1868" s="291">
        <f t="shared" si="593"/>
        <v>0</v>
      </c>
      <c r="AX1868" s="283">
        <f t="shared" si="594"/>
        <v>0</v>
      </c>
    </row>
    <row r="1869" spans="1:50" ht="26.45" customHeight="1">
      <c r="A1869" s="117"/>
      <c r="B1869" s="245"/>
      <c r="C1869" s="136"/>
      <c r="D1869" s="208" t="str">
        <f t="shared" si="578"/>
        <v/>
      </c>
      <c r="E1869" s="129" t="s">
        <v>169</v>
      </c>
      <c r="F1869" s="209" t="s">
        <v>169</v>
      </c>
      <c r="G1869" s="135"/>
      <c r="H1869" s="258"/>
      <c r="I1869" s="259">
        <f t="shared" si="579"/>
        <v>0</v>
      </c>
      <c r="J1869" s="259">
        <f t="shared" si="580"/>
        <v>0</v>
      </c>
      <c r="K1869" s="259">
        <f t="shared" si="581"/>
        <v>0</v>
      </c>
      <c r="L1869" s="252"/>
      <c r="M1869" s="252"/>
      <c r="N1869" s="252"/>
      <c r="O1869" s="147">
        <v>0</v>
      </c>
      <c r="P1869" s="147">
        <v>0</v>
      </c>
      <c r="Q1869" s="137">
        <f t="shared" si="582"/>
        <v>0</v>
      </c>
      <c r="R1869" s="80">
        <f t="shared" si="583"/>
        <v>0</v>
      </c>
      <c r="S1869" s="147">
        <v>0</v>
      </c>
      <c r="T1869" s="121"/>
      <c r="U1869" s="263">
        <f>IFERROR(VLOOKUP(B1869,คำนวณตกเบิกวิทยฐานะ!$B$9:$P$1008,14,FALSE),0)</f>
        <v>0</v>
      </c>
      <c r="V1869" s="263">
        <f>IFERROR(VLOOKUP(B1869,คำนวณตกเบิกวิทยฐานะ!$B$9:$P$1008,15,FALSE),0)</f>
        <v>0</v>
      </c>
      <c r="W1869" s="264">
        <f t="shared" si="584"/>
        <v>0</v>
      </c>
      <c r="X1869" s="119" t="s">
        <v>169</v>
      </c>
      <c r="Y1869" s="209" t="s">
        <v>169</v>
      </c>
      <c r="Z1869" s="258"/>
      <c r="AA1869" s="253">
        <f t="shared" si="585"/>
        <v>0</v>
      </c>
      <c r="AB1869" s="253">
        <f t="shared" si="586"/>
        <v>0</v>
      </c>
      <c r="AC1869" s="253">
        <f t="shared" si="576"/>
        <v>0</v>
      </c>
      <c r="AD1869" s="253">
        <f t="shared" si="587"/>
        <v>0</v>
      </c>
      <c r="AE1869" s="268">
        <f t="shared" si="577"/>
        <v>0</v>
      </c>
      <c r="AF1869" s="269">
        <f t="shared" si="588"/>
        <v>0</v>
      </c>
      <c r="AG1869" s="270">
        <f t="shared" si="589"/>
        <v>0</v>
      </c>
      <c r="AH1869" s="121"/>
      <c r="AI1869" s="252"/>
      <c r="AJ1869" s="295"/>
      <c r="AK1869" s="301">
        <f t="shared" si="590"/>
        <v>0</v>
      </c>
      <c r="AL1869" s="119" t="s">
        <v>169</v>
      </c>
      <c r="AM1869" s="123" t="s">
        <v>169</v>
      </c>
      <c r="AN1869" s="122"/>
      <c r="AO1869" s="119" t="s">
        <v>169</v>
      </c>
      <c r="AP1869" s="123" t="s">
        <v>169</v>
      </c>
      <c r="AQ1869" s="124"/>
      <c r="AR1869" s="119" t="s">
        <v>169</v>
      </c>
      <c r="AS1869" s="123" t="s">
        <v>169</v>
      </c>
      <c r="AT1869" s="122"/>
      <c r="AU1869" s="280">
        <f t="shared" si="591"/>
        <v>0</v>
      </c>
      <c r="AV1869" s="281">
        <f t="shared" si="592"/>
        <v>0</v>
      </c>
      <c r="AW1869" s="291">
        <f t="shared" si="593"/>
        <v>0</v>
      </c>
      <c r="AX1869" s="283">
        <f t="shared" si="594"/>
        <v>0</v>
      </c>
    </row>
    <row r="1870" spans="1:50" ht="26.45" customHeight="1">
      <c r="A1870" s="117"/>
      <c r="B1870" s="245"/>
      <c r="C1870" s="136"/>
      <c r="D1870" s="208" t="str">
        <f t="shared" si="578"/>
        <v/>
      </c>
      <c r="E1870" s="129" t="s">
        <v>169</v>
      </c>
      <c r="F1870" s="209" t="s">
        <v>169</v>
      </c>
      <c r="G1870" s="135"/>
      <c r="H1870" s="258"/>
      <c r="I1870" s="259">
        <f t="shared" si="579"/>
        <v>0</v>
      </c>
      <c r="J1870" s="259">
        <f t="shared" si="580"/>
        <v>0</v>
      </c>
      <c r="K1870" s="259">
        <f t="shared" si="581"/>
        <v>0</v>
      </c>
      <c r="L1870" s="252"/>
      <c r="M1870" s="252"/>
      <c r="N1870" s="252"/>
      <c r="O1870" s="147">
        <v>0</v>
      </c>
      <c r="P1870" s="147">
        <v>0</v>
      </c>
      <c r="Q1870" s="137">
        <f t="shared" si="582"/>
        <v>0</v>
      </c>
      <c r="R1870" s="80">
        <f t="shared" si="583"/>
        <v>0</v>
      </c>
      <c r="S1870" s="147">
        <v>0</v>
      </c>
      <c r="T1870" s="121"/>
      <c r="U1870" s="263">
        <f>IFERROR(VLOOKUP(B1870,คำนวณตกเบิกวิทยฐานะ!$B$9:$P$1008,14,FALSE),0)</f>
        <v>0</v>
      </c>
      <c r="V1870" s="263">
        <f>IFERROR(VLOOKUP(B1870,คำนวณตกเบิกวิทยฐานะ!$B$9:$P$1008,15,FALSE),0)</f>
        <v>0</v>
      </c>
      <c r="W1870" s="264">
        <f t="shared" si="584"/>
        <v>0</v>
      </c>
      <c r="X1870" s="119" t="s">
        <v>169</v>
      </c>
      <c r="Y1870" s="209" t="s">
        <v>169</v>
      </c>
      <c r="Z1870" s="258"/>
      <c r="AA1870" s="253">
        <f t="shared" si="585"/>
        <v>0</v>
      </c>
      <c r="AB1870" s="253">
        <f t="shared" si="586"/>
        <v>0</v>
      </c>
      <c r="AC1870" s="253">
        <f t="shared" si="576"/>
        <v>0</v>
      </c>
      <c r="AD1870" s="253">
        <f t="shared" si="587"/>
        <v>0</v>
      </c>
      <c r="AE1870" s="268">
        <f t="shared" si="577"/>
        <v>0</v>
      </c>
      <c r="AF1870" s="269">
        <f t="shared" si="588"/>
        <v>0</v>
      </c>
      <c r="AG1870" s="270">
        <f t="shared" si="589"/>
        <v>0</v>
      </c>
      <c r="AH1870" s="121"/>
      <c r="AI1870" s="252"/>
      <c r="AJ1870" s="295"/>
      <c r="AK1870" s="301">
        <f t="shared" si="590"/>
        <v>0</v>
      </c>
      <c r="AL1870" s="119" t="s">
        <v>169</v>
      </c>
      <c r="AM1870" s="123" t="s">
        <v>169</v>
      </c>
      <c r="AN1870" s="122"/>
      <c r="AO1870" s="119" t="s">
        <v>169</v>
      </c>
      <c r="AP1870" s="123" t="s">
        <v>169</v>
      </c>
      <c r="AQ1870" s="124"/>
      <c r="AR1870" s="119" t="s">
        <v>169</v>
      </c>
      <c r="AS1870" s="123" t="s">
        <v>169</v>
      </c>
      <c r="AT1870" s="122"/>
      <c r="AU1870" s="280">
        <f t="shared" si="591"/>
        <v>0</v>
      </c>
      <c r="AV1870" s="281">
        <f t="shared" si="592"/>
        <v>0</v>
      </c>
      <c r="AW1870" s="291">
        <f t="shared" si="593"/>
        <v>0</v>
      </c>
      <c r="AX1870" s="283">
        <f t="shared" si="594"/>
        <v>0</v>
      </c>
    </row>
    <row r="1871" spans="1:50" ht="26.45" customHeight="1">
      <c r="A1871" s="117"/>
      <c r="B1871" s="245"/>
      <c r="C1871" s="136"/>
      <c r="D1871" s="208" t="str">
        <f t="shared" si="578"/>
        <v/>
      </c>
      <c r="E1871" s="129" t="s">
        <v>169</v>
      </c>
      <c r="F1871" s="209" t="s">
        <v>169</v>
      </c>
      <c r="G1871" s="135"/>
      <c r="H1871" s="258"/>
      <c r="I1871" s="259">
        <f t="shared" si="579"/>
        <v>0</v>
      </c>
      <c r="J1871" s="259">
        <f t="shared" si="580"/>
        <v>0</v>
      </c>
      <c r="K1871" s="259">
        <f t="shared" si="581"/>
        <v>0</v>
      </c>
      <c r="L1871" s="252"/>
      <c r="M1871" s="252"/>
      <c r="N1871" s="252"/>
      <c r="O1871" s="147">
        <v>0</v>
      </c>
      <c r="P1871" s="147">
        <v>0</v>
      </c>
      <c r="Q1871" s="137">
        <f t="shared" si="582"/>
        <v>0</v>
      </c>
      <c r="R1871" s="80">
        <f t="shared" si="583"/>
        <v>0</v>
      </c>
      <c r="S1871" s="147">
        <v>0</v>
      </c>
      <c r="T1871" s="121"/>
      <c r="U1871" s="263">
        <f>IFERROR(VLOOKUP(B1871,คำนวณตกเบิกวิทยฐานะ!$B$9:$P$1008,14,FALSE),0)</f>
        <v>0</v>
      </c>
      <c r="V1871" s="263">
        <f>IFERROR(VLOOKUP(B1871,คำนวณตกเบิกวิทยฐานะ!$B$9:$P$1008,15,FALSE),0)</f>
        <v>0</v>
      </c>
      <c r="W1871" s="264">
        <f t="shared" si="584"/>
        <v>0</v>
      </c>
      <c r="X1871" s="119" t="s">
        <v>169</v>
      </c>
      <c r="Y1871" s="209" t="s">
        <v>169</v>
      </c>
      <c r="Z1871" s="258"/>
      <c r="AA1871" s="253">
        <f t="shared" si="585"/>
        <v>0</v>
      </c>
      <c r="AB1871" s="253">
        <f t="shared" si="586"/>
        <v>0</v>
      </c>
      <c r="AC1871" s="253">
        <f t="shared" si="576"/>
        <v>0</v>
      </c>
      <c r="AD1871" s="253">
        <f t="shared" si="587"/>
        <v>0</v>
      </c>
      <c r="AE1871" s="268">
        <f t="shared" si="577"/>
        <v>0</v>
      </c>
      <c r="AF1871" s="269">
        <f t="shared" si="588"/>
        <v>0</v>
      </c>
      <c r="AG1871" s="270">
        <f t="shared" si="589"/>
        <v>0</v>
      </c>
      <c r="AH1871" s="121"/>
      <c r="AI1871" s="252"/>
      <c r="AJ1871" s="295"/>
      <c r="AK1871" s="301">
        <f t="shared" si="590"/>
        <v>0</v>
      </c>
      <c r="AL1871" s="119" t="s">
        <v>169</v>
      </c>
      <c r="AM1871" s="123" t="s">
        <v>169</v>
      </c>
      <c r="AN1871" s="122"/>
      <c r="AO1871" s="119" t="s">
        <v>169</v>
      </c>
      <c r="AP1871" s="123" t="s">
        <v>169</v>
      </c>
      <c r="AQ1871" s="124"/>
      <c r="AR1871" s="119" t="s">
        <v>169</v>
      </c>
      <c r="AS1871" s="123" t="s">
        <v>169</v>
      </c>
      <c r="AT1871" s="122"/>
      <c r="AU1871" s="280">
        <f t="shared" si="591"/>
        <v>0</v>
      </c>
      <c r="AV1871" s="281">
        <f t="shared" si="592"/>
        <v>0</v>
      </c>
      <c r="AW1871" s="291">
        <f t="shared" si="593"/>
        <v>0</v>
      </c>
      <c r="AX1871" s="283">
        <f t="shared" si="594"/>
        <v>0</v>
      </c>
    </row>
    <row r="1872" spans="1:50" ht="26.45" customHeight="1">
      <c r="A1872" s="117"/>
      <c r="B1872" s="245"/>
      <c r="C1872" s="136"/>
      <c r="D1872" s="208" t="str">
        <f t="shared" si="578"/>
        <v/>
      </c>
      <c r="E1872" s="129" t="s">
        <v>169</v>
      </c>
      <c r="F1872" s="209" t="s">
        <v>169</v>
      </c>
      <c r="G1872" s="135"/>
      <c r="H1872" s="258"/>
      <c r="I1872" s="259">
        <f t="shared" si="579"/>
        <v>0</v>
      </c>
      <c r="J1872" s="259">
        <f t="shared" si="580"/>
        <v>0</v>
      </c>
      <c r="K1872" s="259">
        <f t="shared" si="581"/>
        <v>0</v>
      </c>
      <c r="L1872" s="252"/>
      <c r="M1872" s="252"/>
      <c r="N1872" s="252"/>
      <c r="O1872" s="147">
        <v>0</v>
      </c>
      <c r="P1872" s="147">
        <v>0</v>
      </c>
      <c r="Q1872" s="137">
        <f t="shared" si="582"/>
        <v>0</v>
      </c>
      <c r="R1872" s="80">
        <f t="shared" si="583"/>
        <v>0</v>
      </c>
      <c r="S1872" s="147">
        <v>0</v>
      </c>
      <c r="T1872" s="121"/>
      <c r="U1872" s="263">
        <f>IFERROR(VLOOKUP(B1872,คำนวณตกเบิกวิทยฐานะ!$B$9:$P$1008,14,FALSE),0)</f>
        <v>0</v>
      </c>
      <c r="V1872" s="263">
        <f>IFERROR(VLOOKUP(B1872,คำนวณตกเบิกวิทยฐานะ!$B$9:$P$1008,15,FALSE),0)</f>
        <v>0</v>
      </c>
      <c r="W1872" s="264">
        <f t="shared" si="584"/>
        <v>0</v>
      </c>
      <c r="X1872" s="119" t="s">
        <v>169</v>
      </c>
      <c r="Y1872" s="209" t="s">
        <v>169</v>
      </c>
      <c r="Z1872" s="258"/>
      <c r="AA1872" s="253">
        <f t="shared" si="585"/>
        <v>0</v>
      </c>
      <c r="AB1872" s="253">
        <f t="shared" si="586"/>
        <v>0</v>
      </c>
      <c r="AC1872" s="253">
        <f t="shared" ref="AC1872:AC1935" si="595">IF(Z1872=0,0,IF(X1872="พนักงานจ้างทั่วไป",IF(AB1872&gt;11000,0,IF(11000-AB1872&lt;=2000,11000-AB1872,2000)),IF(AB1872&gt;14600,0,IF(14600-AB1872&lt;=2000,14600-AB1872,2000))))</f>
        <v>0</v>
      </c>
      <c r="AD1872" s="253">
        <f t="shared" si="587"/>
        <v>0</v>
      </c>
      <c r="AE1872" s="268">
        <f t="shared" ref="AE1872:AE1935" si="596">IF(OR(X1872="พนักงานจ้างตามภารกิจ",X1872="พนักงานจ้างทั่วไป"),IF(AD1872*5/100&gt;750,750,AD1872*5/100),0)</f>
        <v>0</v>
      </c>
      <c r="AF1872" s="269">
        <f t="shared" si="588"/>
        <v>0</v>
      </c>
      <c r="AG1872" s="270">
        <f t="shared" si="589"/>
        <v>0</v>
      </c>
      <c r="AH1872" s="121"/>
      <c r="AI1872" s="252"/>
      <c r="AJ1872" s="295"/>
      <c r="AK1872" s="301">
        <f t="shared" si="590"/>
        <v>0</v>
      </c>
      <c r="AL1872" s="119" t="s">
        <v>169</v>
      </c>
      <c r="AM1872" s="123" t="s">
        <v>169</v>
      </c>
      <c r="AN1872" s="122"/>
      <c r="AO1872" s="119" t="s">
        <v>169</v>
      </c>
      <c r="AP1872" s="123" t="s">
        <v>169</v>
      </c>
      <c r="AQ1872" s="124"/>
      <c r="AR1872" s="119" t="s">
        <v>169</v>
      </c>
      <c r="AS1872" s="123" t="s">
        <v>169</v>
      </c>
      <c r="AT1872" s="122"/>
      <c r="AU1872" s="280">
        <f t="shared" si="591"/>
        <v>0</v>
      </c>
      <c r="AV1872" s="281">
        <f t="shared" si="592"/>
        <v>0</v>
      </c>
      <c r="AW1872" s="291">
        <f t="shared" si="593"/>
        <v>0</v>
      </c>
      <c r="AX1872" s="283">
        <f t="shared" si="594"/>
        <v>0</v>
      </c>
    </row>
    <row r="1873" spans="1:50" ht="26.45" customHeight="1">
      <c r="A1873" s="117"/>
      <c r="B1873" s="245"/>
      <c r="C1873" s="136"/>
      <c r="D1873" s="208" t="str">
        <f t="shared" si="578"/>
        <v/>
      </c>
      <c r="E1873" s="129" t="s">
        <v>169</v>
      </c>
      <c r="F1873" s="209" t="s">
        <v>169</v>
      </c>
      <c r="G1873" s="135"/>
      <c r="H1873" s="258"/>
      <c r="I1873" s="259">
        <f t="shared" si="579"/>
        <v>0</v>
      </c>
      <c r="J1873" s="259">
        <f t="shared" si="580"/>
        <v>0</v>
      </c>
      <c r="K1873" s="259">
        <f t="shared" si="581"/>
        <v>0</v>
      </c>
      <c r="L1873" s="252"/>
      <c r="M1873" s="252"/>
      <c r="N1873" s="252"/>
      <c r="O1873" s="147">
        <v>0</v>
      </c>
      <c r="P1873" s="147">
        <v>0</v>
      </c>
      <c r="Q1873" s="137">
        <f t="shared" si="582"/>
        <v>0</v>
      </c>
      <c r="R1873" s="80">
        <f t="shared" si="583"/>
        <v>0</v>
      </c>
      <c r="S1873" s="147">
        <v>0</v>
      </c>
      <c r="T1873" s="121"/>
      <c r="U1873" s="263">
        <f>IFERROR(VLOOKUP(B1873,คำนวณตกเบิกวิทยฐานะ!$B$9:$P$1008,14,FALSE),0)</f>
        <v>0</v>
      </c>
      <c r="V1873" s="263">
        <f>IFERROR(VLOOKUP(B1873,คำนวณตกเบิกวิทยฐานะ!$B$9:$P$1008,15,FALSE),0)</f>
        <v>0</v>
      </c>
      <c r="W1873" s="264">
        <f t="shared" si="584"/>
        <v>0</v>
      </c>
      <c r="X1873" s="119" t="s">
        <v>169</v>
      </c>
      <c r="Y1873" s="209" t="s">
        <v>169</v>
      </c>
      <c r="Z1873" s="258"/>
      <c r="AA1873" s="253">
        <f t="shared" si="585"/>
        <v>0</v>
      </c>
      <c r="AB1873" s="253">
        <f t="shared" si="586"/>
        <v>0</v>
      </c>
      <c r="AC1873" s="253">
        <f t="shared" si="595"/>
        <v>0</v>
      </c>
      <c r="AD1873" s="253">
        <f t="shared" si="587"/>
        <v>0</v>
      </c>
      <c r="AE1873" s="268">
        <f t="shared" si="596"/>
        <v>0</v>
      </c>
      <c r="AF1873" s="269">
        <f t="shared" si="588"/>
        <v>0</v>
      </c>
      <c r="AG1873" s="270">
        <f t="shared" si="589"/>
        <v>0</v>
      </c>
      <c r="AH1873" s="121"/>
      <c r="AI1873" s="252"/>
      <c r="AJ1873" s="295"/>
      <c r="AK1873" s="301">
        <f t="shared" si="590"/>
        <v>0</v>
      </c>
      <c r="AL1873" s="119" t="s">
        <v>169</v>
      </c>
      <c r="AM1873" s="123" t="s">
        <v>169</v>
      </c>
      <c r="AN1873" s="122"/>
      <c r="AO1873" s="119" t="s">
        <v>169</v>
      </c>
      <c r="AP1873" s="123" t="s">
        <v>169</v>
      </c>
      <c r="AQ1873" s="124"/>
      <c r="AR1873" s="119" t="s">
        <v>169</v>
      </c>
      <c r="AS1873" s="123" t="s">
        <v>169</v>
      </c>
      <c r="AT1873" s="122"/>
      <c r="AU1873" s="280">
        <f t="shared" si="591"/>
        <v>0</v>
      </c>
      <c r="AV1873" s="281">
        <f t="shared" si="592"/>
        <v>0</v>
      </c>
      <c r="AW1873" s="291">
        <f t="shared" si="593"/>
        <v>0</v>
      </c>
      <c r="AX1873" s="283">
        <f t="shared" si="594"/>
        <v>0</v>
      </c>
    </row>
    <row r="1874" spans="1:50" ht="26.45" customHeight="1">
      <c r="A1874" s="117"/>
      <c r="B1874" s="245"/>
      <c r="C1874" s="136"/>
      <c r="D1874" s="208" t="str">
        <f t="shared" si="578"/>
        <v/>
      </c>
      <c r="E1874" s="129" t="s">
        <v>169</v>
      </c>
      <c r="F1874" s="209" t="s">
        <v>169</v>
      </c>
      <c r="G1874" s="135"/>
      <c r="H1874" s="258"/>
      <c r="I1874" s="259">
        <f t="shared" si="579"/>
        <v>0</v>
      </c>
      <c r="J1874" s="259">
        <f t="shared" si="580"/>
        <v>0</v>
      </c>
      <c r="K1874" s="259">
        <f t="shared" si="581"/>
        <v>0</v>
      </c>
      <c r="L1874" s="252"/>
      <c r="M1874" s="252"/>
      <c r="N1874" s="252"/>
      <c r="O1874" s="147">
        <v>0</v>
      </c>
      <c r="P1874" s="147">
        <v>0</v>
      </c>
      <c r="Q1874" s="137">
        <f t="shared" si="582"/>
        <v>0</v>
      </c>
      <c r="R1874" s="80">
        <f t="shared" si="583"/>
        <v>0</v>
      </c>
      <c r="S1874" s="147">
        <v>0</v>
      </c>
      <c r="T1874" s="121"/>
      <c r="U1874" s="263">
        <f>IFERROR(VLOOKUP(B1874,คำนวณตกเบิกวิทยฐานะ!$B$9:$P$1008,14,FALSE),0)</f>
        <v>0</v>
      </c>
      <c r="V1874" s="263">
        <f>IFERROR(VLOOKUP(B1874,คำนวณตกเบิกวิทยฐานะ!$B$9:$P$1008,15,FALSE),0)</f>
        <v>0</v>
      </c>
      <c r="W1874" s="264">
        <f t="shared" si="584"/>
        <v>0</v>
      </c>
      <c r="X1874" s="119" t="s">
        <v>169</v>
      </c>
      <c r="Y1874" s="209" t="s">
        <v>169</v>
      </c>
      <c r="Z1874" s="258"/>
      <c r="AA1874" s="253">
        <f t="shared" si="585"/>
        <v>0</v>
      </c>
      <c r="AB1874" s="253">
        <f t="shared" si="586"/>
        <v>0</v>
      </c>
      <c r="AC1874" s="253">
        <f t="shared" si="595"/>
        <v>0</v>
      </c>
      <c r="AD1874" s="253">
        <f t="shared" si="587"/>
        <v>0</v>
      </c>
      <c r="AE1874" s="268">
        <f t="shared" si="596"/>
        <v>0</v>
      </c>
      <c r="AF1874" s="269">
        <f t="shared" si="588"/>
        <v>0</v>
      </c>
      <c r="AG1874" s="270">
        <f t="shared" si="589"/>
        <v>0</v>
      </c>
      <c r="AH1874" s="121"/>
      <c r="AI1874" s="252"/>
      <c r="AJ1874" s="295"/>
      <c r="AK1874" s="301">
        <f t="shared" si="590"/>
        <v>0</v>
      </c>
      <c r="AL1874" s="119" t="s">
        <v>169</v>
      </c>
      <c r="AM1874" s="123" t="s">
        <v>169</v>
      </c>
      <c r="AN1874" s="122"/>
      <c r="AO1874" s="119" t="s">
        <v>169</v>
      </c>
      <c r="AP1874" s="123" t="s">
        <v>169</v>
      </c>
      <c r="AQ1874" s="124"/>
      <c r="AR1874" s="119" t="s">
        <v>169</v>
      </c>
      <c r="AS1874" s="123" t="s">
        <v>169</v>
      </c>
      <c r="AT1874" s="122"/>
      <c r="AU1874" s="280">
        <f t="shared" si="591"/>
        <v>0</v>
      </c>
      <c r="AV1874" s="281">
        <f t="shared" si="592"/>
        <v>0</v>
      </c>
      <c r="AW1874" s="291">
        <f t="shared" si="593"/>
        <v>0</v>
      </c>
      <c r="AX1874" s="283">
        <f t="shared" si="594"/>
        <v>0</v>
      </c>
    </row>
    <row r="1875" spans="1:50" ht="26.45" customHeight="1">
      <c r="A1875" s="117"/>
      <c r="B1875" s="245"/>
      <c r="C1875" s="136"/>
      <c r="D1875" s="208" t="str">
        <f t="shared" si="578"/>
        <v/>
      </c>
      <c r="E1875" s="129" t="s">
        <v>169</v>
      </c>
      <c r="F1875" s="209" t="s">
        <v>169</v>
      </c>
      <c r="G1875" s="135"/>
      <c r="H1875" s="258"/>
      <c r="I1875" s="259">
        <f t="shared" si="579"/>
        <v>0</v>
      </c>
      <c r="J1875" s="259">
        <f t="shared" si="580"/>
        <v>0</v>
      </c>
      <c r="K1875" s="259">
        <f t="shared" si="581"/>
        <v>0</v>
      </c>
      <c r="L1875" s="252"/>
      <c r="M1875" s="252"/>
      <c r="N1875" s="252"/>
      <c r="O1875" s="147">
        <v>0</v>
      </c>
      <c r="P1875" s="147">
        <v>0</v>
      </c>
      <c r="Q1875" s="137">
        <f t="shared" si="582"/>
        <v>0</v>
      </c>
      <c r="R1875" s="80">
        <f t="shared" si="583"/>
        <v>0</v>
      </c>
      <c r="S1875" s="147">
        <v>0</v>
      </c>
      <c r="T1875" s="121"/>
      <c r="U1875" s="263">
        <f>IFERROR(VLOOKUP(B1875,คำนวณตกเบิกวิทยฐานะ!$B$9:$P$1008,14,FALSE),0)</f>
        <v>0</v>
      </c>
      <c r="V1875" s="263">
        <f>IFERROR(VLOOKUP(B1875,คำนวณตกเบิกวิทยฐานะ!$B$9:$P$1008,15,FALSE),0)</f>
        <v>0</v>
      </c>
      <c r="W1875" s="264">
        <f t="shared" si="584"/>
        <v>0</v>
      </c>
      <c r="X1875" s="119" t="s">
        <v>169</v>
      </c>
      <c r="Y1875" s="209" t="s">
        <v>169</v>
      </c>
      <c r="Z1875" s="258"/>
      <c r="AA1875" s="253">
        <f t="shared" si="585"/>
        <v>0</v>
      </c>
      <c r="AB1875" s="253">
        <f t="shared" si="586"/>
        <v>0</v>
      </c>
      <c r="AC1875" s="253">
        <f t="shared" si="595"/>
        <v>0</v>
      </c>
      <c r="AD1875" s="253">
        <f t="shared" si="587"/>
        <v>0</v>
      </c>
      <c r="AE1875" s="268">
        <f t="shared" si="596"/>
        <v>0</v>
      </c>
      <c r="AF1875" s="269">
        <f t="shared" si="588"/>
        <v>0</v>
      </c>
      <c r="AG1875" s="270">
        <f t="shared" si="589"/>
        <v>0</v>
      </c>
      <c r="AH1875" s="121"/>
      <c r="AI1875" s="252"/>
      <c r="AJ1875" s="295"/>
      <c r="AK1875" s="301">
        <f t="shared" si="590"/>
        <v>0</v>
      </c>
      <c r="AL1875" s="119" t="s">
        <v>169</v>
      </c>
      <c r="AM1875" s="123" t="s">
        <v>169</v>
      </c>
      <c r="AN1875" s="122"/>
      <c r="AO1875" s="119" t="s">
        <v>169</v>
      </c>
      <c r="AP1875" s="123" t="s">
        <v>169</v>
      </c>
      <c r="AQ1875" s="124"/>
      <c r="AR1875" s="119" t="s">
        <v>169</v>
      </c>
      <c r="AS1875" s="123" t="s">
        <v>169</v>
      </c>
      <c r="AT1875" s="122"/>
      <c r="AU1875" s="280">
        <f t="shared" si="591"/>
        <v>0</v>
      </c>
      <c r="AV1875" s="281">
        <f t="shared" si="592"/>
        <v>0</v>
      </c>
      <c r="AW1875" s="291">
        <f t="shared" si="593"/>
        <v>0</v>
      </c>
      <c r="AX1875" s="283">
        <f t="shared" si="594"/>
        <v>0</v>
      </c>
    </row>
    <row r="1876" spans="1:50" ht="26.45" customHeight="1">
      <c r="A1876" s="117"/>
      <c r="B1876" s="245"/>
      <c r="C1876" s="136"/>
      <c r="D1876" s="208" t="str">
        <f t="shared" si="578"/>
        <v/>
      </c>
      <c r="E1876" s="129" t="s">
        <v>169</v>
      </c>
      <c r="F1876" s="209" t="s">
        <v>169</v>
      </c>
      <c r="G1876" s="135"/>
      <c r="H1876" s="258"/>
      <c r="I1876" s="259">
        <f t="shared" si="579"/>
        <v>0</v>
      </c>
      <c r="J1876" s="259">
        <f t="shared" si="580"/>
        <v>0</v>
      </c>
      <c r="K1876" s="259">
        <f t="shared" si="581"/>
        <v>0</v>
      </c>
      <c r="L1876" s="252"/>
      <c r="M1876" s="252"/>
      <c r="N1876" s="252"/>
      <c r="O1876" s="147">
        <v>0</v>
      </c>
      <c r="P1876" s="147">
        <v>0</v>
      </c>
      <c r="Q1876" s="137">
        <f t="shared" si="582"/>
        <v>0</v>
      </c>
      <c r="R1876" s="80">
        <f t="shared" si="583"/>
        <v>0</v>
      </c>
      <c r="S1876" s="147">
        <v>0</v>
      </c>
      <c r="T1876" s="121"/>
      <c r="U1876" s="263">
        <f>IFERROR(VLOOKUP(B1876,คำนวณตกเบิกวิทยฐานะ!$B$9:$P$1008,14,FALSE),0)</f>
        <v>0</v>
      </c>
      <c r="V1876" s="263">
        <f>IFERROR(VLOOKUP(B1876,คำนวณตกเบิกวิทยฐานะ!$B$9:$P$1008,15,FALSE),0)</f>
        <v>0</v>
      </c>
      <c r="W1876" s="264">
        <f t="shared" si="584"/>
        <v>0</v>
      </c>
      <c r="X1876" s="119" t="s">
        <v>169</v>
      </c>
      <c r="Y1876" s="209" t="s">
        <v>169</v>
      </c>
      <c r="Z1876" s="258"/>
      <c r="AA1876" s="253">
        <f t="shared" si="585"/>
        <v>0</v>
      </c>
      <c r="AB1876" s="253">
        <f t="shared" si="586"/>
        <v>0</v>
      </c>
      <c r="AC1876" s="253">
        <f t="shared" si="595"/>
        <v>0</v>
      </c>
      <c r="AD1876" s="253">
        <f t="shared" si="587"/>
        <v>0</v>
      </c>
      <c r="AE1876" s="268">
        <f t="shared" si="596"/>
        <v>0</v>
      </c>
      <c r="AF1876" s="269">
        <f t="shared" si="588"/>
        <v>0</v>
      </c>
      <c r="AG1876" s="270">
        <f t="shared" si="589"/>
        <v>0</v>
      </c>
      <c r="AH1876" s="121"/>
      <c r="AI1876" s="252"/>
      <c r="AJ1876" s="295"/>
      <c r="AK1876" s="301">
        <f t="shared" si="590"/>
        <v>0</v>
      </c>
      <c r="AL1876" s="119" t="s">
        <v>169</v>
      </c>
      <c r="AM1876" s="123" t="s">
        <v>169</v>
      </c>
      <c r="AN1876" s="122"/>
      <c r="AO1876" s="119" t="s">
        <v>169</v>
      </c>
      <c r="AP1876" s="123" t="s">
        <v>169</v>
      </c>
      <c r="AQ1876" s="124"/>
      <c r="AR1876" s="119" t="s">
        <v>169</v>
      </c>
      <c r="AS1876" s="123" t="s">
        <v>169</v>
      </c>
      <c r="AT1876" s="122"/>
      <c r="AU1876" s="280">
        <f t="shared" si="591"/>
        <v>0</v>
      </c>
      <c r="AV1876" s="281">
        <f t="shared" si="592"/>
        <v>0</v>
      </c>
      <c r="AW1876" s="291">
        <f t="shared" si="593"/>
        <v>0</v>
      </c>
      <c r="AX1876" s="283">
        <f t="shared" si="594"/>
        <v>0</v>
      </c>
    </row>
    <row r="1877" spans="1:50" ht="26.45" customHeight="1">
      <c r="A1877" s="117"/>
      <c r="B1877" s="245"/>
      <c r="C1877" s="136"/>
      <c r="D1877" s="208" t="str">
        <f t="shared" si="578"/>
        <v/>
      </c>
      <c r="E1877" s="129" t="s">
        <v>169</v>
      </c>
      <c r="F1877" s="209" t="s">
        <v>169</v>
      </c>
      <c r="G1877" s="135"/>
      <c r="H1877" s="258"/>
      <c r="I1877" s="259">
        <f t="shared" si="579"/>
        <v>0</v>
      </c>
      <c r="J1877" s="259">
        <f t="shared" si="580"/>
        <v>0</v>
      </c>
      <c r="K1877" s="259">
        <f t="shared" si="581"/>
        <v>0</v>
      </c>
      <c r="L1877" s="252"/>
      <c r="M1877" s="252"/>
      <c r="N1877" s="252"/>
      <c r="O1877" s="147">
        <v>0</v>
      </c>
      <c r="P1877" s="147">
        <v>0</v>
      </c>
      <c r="Q1877" s="137">
        <f t="shared" si="582"/>
        <v>0</v>
      </c>
      <c r="R1877" s="80">
        <f t="shared" si="583"/>
        <v>0</v>
      </c>
      <c r="S1877" s="147">
        <v>0</v>
      </c>
      <c r="T1877" s="121"/>
      <c r="U1877" s="263">
        <f>IFERROR(VLOOKUP(B1877,คำนวณตกเบิกวิทยฐานะ!$B$9:$P$1008,14,FALSE),0)</f>
        <v>0</v>
      </c>
      <c r="V1877" s="263">
        <f>IFERROR(VLOOKUP(B1877,คำนวณตกเบิกวิทยฐานะ!$B$9:$P$1008,15,FALSE),0)</f>
        <v>0</v>
      </c>
      <c r="W1877" s="264">
        <f t="shared" si="584"/>
        <v>0</v>
      </c>
      <c r="X1877" s="119" t="s">
        <v>169</v>
      </c>
      <c r="Y1877" s="209" t="s">
        <v>169</v>
      </c>
      <c r="Z1877" s="258"/>
      <c r="AA1877" s="253">
        <f t="shared" si="585"/>
        <v>0</v>
      </c>
      <c r="AB1877" s="253">
        <f t="shared" si="586"/>
        <v>0</v>
      </c>
      <c r="AC1877" s="253">
        <f t="shared" si="595"/>
        <v>0</v>
      </c>
      <c r="AD1877" s="253">
        <f t="shared" si="587"/>
        <v>0</v>
      </c>
      <c r="AE1877" s="268">
        <f t="shared" si="596"/>
        <v>0</v>
      </c>
      <c r="AF1877" s="269">
        <f t="shared" si="588"/>
        <v>0</v>
      </c>
      <c r="AG1877" s="270">
        <f t="shared" si="589"/>
        <v>0</v>
      </c>
      <c r="AH1877" s="121"/>
      <c r="AI1877" s="252"/>
      <c r="AJ1877" s="295"/>
      <c r="AK1877" s="301">
        <f t="shared" si="590"/>
        <v>0</v>
      </c>
      <c r="AL1877" s="119" t="s">
        <v>169</v>
      </c>
      <c r="AM1877" s="123" t="s">
        <v>169</v>
      </c>
      <c r="AN1877" s="122"/>
      <c r="AO1877" s="119" t="s">
        <v>169</v>
      </c>
      <c r="AP1877" s="123" t="s">
        <v>169</v>
      </c>
      <c r="AQ1877" s="124"/>
      <c r="AR1877" s="119" t="s">
        <v>169</v>
      </c>
      <c r="AS1877" s="123" t="s">
        <v>169</v>
      </c>
      <c r="AT1877" s="122"/>
      <c r="AU1877" s="280">
        <f t="shared" si="591"/>
        <v>0</v>
      </c>
      <c r="AV1877" s="281">
        <f t="shared" si="592"/>
        <v>0</v>
      </c>
      <c r="AW1877" s="291">
        <f t="shared" si="593"/>
        <v>0</v>
      </c>
      <c r="AX1877" s="283">
        <f t="shared" si="594"/>
        <v>0</v>
      </c>
    </row>
    <row r="1878" spans="1:50" ht="26.45" customHeight="1">
      <c r="A1878" s="117"/>
      <c r="B1878" s="245"/>
      <c r="C1878" s="136"/>
      <c r="D1878" s="208" t="str">
        <f t="shared" si="578"/>
        <v/>
      </c>
      <c r="E1878" s="129" t="s">
        <v>169</v>
      </c>
      <c r="F1878" s="209" t="s">
        <v>169</v>
      </c>
      <c r="G1878" s="135"/>
      <c r="H1878" s="258"/>
      <c r="I1878" s="259">
        <f t="shared" si="579"/>
        <v>0</v>
      </c>
      <c r="J1878" s="259">
        <f t="shared" si="580"/>
        <v>0</v>
      </c>
      <c r="K1878" s="259">
        <f t="shared" si="581"/>
        <v>0</v>
      </c>
      <c r="L1878" s="252"/>
      <c r="M1878" s="252"/>
      <c r="N1878" s="252"/>
      <c r="O1878" s="147">
        <v>0</v>
      </c>
      <c r="P1878" s="147">
        <v>0</v>
      </c>
      <c r="Q1878" s="137">
        <f t="shared" si="582"/>
        <v>0</v>
      </c>
      <c r="R1878" s="80">
        <f t="shared" si="583"/>
        <v>0</v>
      </c>
      <c r="S1878" s="147">
        <v>0</v>
      </c>
      <c r="T1878" s="121"/>
      <c r="U1878" s="263">
        <f>IFERROR(VLOOKUP(B1878,คำนวณตกเบิกวิทยฐานะ!$B$9:$P$1008,14,FALSE),0)</f>
        <v>0</v>
      </c>
      <c r="V1878" s="263">
        <f>IFERROR(VLOOKUP(B1878,คำนวณตกเบิกวิทยฐานะ!$B$9:$P$1008,15,FALSE),0)</f>
        <v>0</v>
      </c>
      <c r="W1878" s="264">
        <f t="shared" si="584"/>
        <v>0</v>
      </c>
      <c r="X1878" s="119" t="s">
        <v>169</v>
      </c>
      <c r="Y1878" s="209" t="s">
        <v>169</v>
      </c>
      <c r="Z1878" s="258"/>
      <c r="AA1878" s="253">
        <f t="shared" si="585"/>
        <v>0</v>
      </c>
      <c r="AB1878" s="253">
        <f t="shared" si="586"/>
        <v>0</v>
      </c>
      <c r="AC1878" s="253">
        <f t="shared" si="595"/>
        <v>0</v>
      </c>
      <c r="AD1878" s="253">
        <f t="shared" si="587"/>
        <v>0</v>
      </c>
      <c r="AE1878" s="268">
        <f t="shared" si="596"/>
        <v>0</v>
      </c>
      <c r="AF1878" s="269">
        <f t="shared" si="588"/>
        <v>0</v>
      </c>
      <c r="AG1878" s="270">
        <f t="shared" si="589"/>
        <v>0</v>
      </c>
      <c r="AH1878" s="121"/>
      <c r="AI1878" s="252"/>
      <c r="AJ1878" s="295"/>
      <c r="AK1878" s="301">
        <f t="shared" si="590"/>
        <v>0</v>
      </c>
      <c r="AL1878" s="119" t="s">
        <v>169</v>
      </c>
      <c r="AM1878" s="123" t="s">
        <v>169</v>
      </c>
      <c r="AN1878" s="122"/>
      <c r="AO1878" s="119" t="s">
        <v>169</v>
      </c>
      <c r="AP1878" s="123" t="s">
        <v>169</v>
      </c>
      <c r="AQ1878" s="124"/>
      <c r="AR1878" s="119" t="s">
        <v>169</v>
      </c>
      <c r="AS1878" s="123" t="s">
        <v>169</v>
      </c>
      <c r="AT1878" s="122"/>
      <c r="AU1878" s="280">
        <f t="shared" si="591"/>
        <v>0</v>
      </c>
      <c r="AV1878" s="281">
        <f t="shared" si="592"/>
        <v>0</v>
      </c>
      <c r="AW1878" s="291">
        <f t="shared" si="593"/>
        <v>0</v>
      </c>
      <c r="AX1878" s="283">
        <f t="shared" si="594"/>
        <v>0</v>
      </c>
    </row>
    <row r="1879" spans="1:50" ht="26.45" customHeight="1">
      <c r="A1879" s="117"/>
      <c r="B1879" s="245"/>
      <c r="C1879" s="136"/>
      <c r="D1879" s="208" t="str">
        <f t="shared" si="578"/>
        <v/>
      </c>
      <c r="E1879" s="129" t="s">
        <v>169</v>
      </c>
      <c r="F1879" s="209" t="s">
        <v>169</v>
      </c>
      <c r="G1879" s="135"/>
      <c r="H1879" s="258"/>
      <c r="I1879" s="259">
        <f t="shared" si="579"/>
        <v>0</v>
      </c>
      <c r="J1879" s="259">
        <f t="shared" si="580"/>
        <v>0</v>
      </c>
      <c r="K1879" s="259">
        <f t="shared" si="581"/>
        <v>0</v>
      </c>
      <c r="L1879" s="252"/>
      <c r="M1879" s="252"/>
      <c r="N1879" s="252"/>
      <c r="O1879" s="147">
        <v>0</v>
      </c>
      <c r="P1879" s="147">
        <v>0</v>
      </c>
      <c r="Q1879" s="137">
        <f t="shared" si="582"/>
        <v>0</v>
      </c>
      <c r="R1879" s="80">
        <f t="shared" si="583"/>
        <v>0</v>
      </c>
      <c r="S1879" s="147">
        <v>0</v>
      </c>
      <c r="T1879" s="121"/>
      <c r="U1879" s="263">
        <f>IFERROR(VLOOKUP(B1879,คำนวณตกเบิกวิทยฐานะ!$B$9:$P$1008,14,FALSE),0)</f>
        <v>0</v>
      </c>
      <c r="V1879" s="263">
        <f>IFERROR(VLOOKUP(B1879,คำนวณตกเบิกวิทยฐานะ!$B$9:$P$1008,15,FALSE),0)</f>
        <v>0</v>
      </c>
      <c r="W1879" s="264">
        <f t="shared" si="584"/>
        <v>0</v>
      </c>
      <c r="X1879" s="119" t="s">
        <v>169</v>
      </c>
      <c r="Y1879" s="209" t="s">
        <v>169</v>
      </c>
      <c r="Z1879" s="258"/>
      <c r="AA1879" s="253">
        <f t="shared" si="585"/>
        <v>0</v>
      </c>
      <c r="AB1879" s="253">
        <f t="shared" si="586"/>
        <v>0</v>
      </c>
      <c r="AC1879" s="253">
        <f t="shared" si="595"/>
        <v>0</v>
      </c>
      <c r="AD1879" s="253">
        <f t="shared" si="587"/>
        <v>0</v>
      </c>
      <c r="AE1879" s="268">
        <f t="shared" si="596"/>
        <v>0</v>
      </c>
      <c r="AF1879" s="269">
        <f t="shared" si="588"/>
        <v>0</v>
      </c>
      <c r="AG1879" s="270">
        <f t="shared" si="589"/>
        <v>0</v>
      </c>
      <c r="AH1879" s="121"/>
      <c r="AI1879" s="252"/>
      <c r="AJ1879" s="295"/>
      <c r="AK1879" s="301">
        <f t="shared" si="590"/>
        <v>0</v>
      </c>
      <c r="AL1879" s="119" t="s">
        <v>169</v>
      </c>
      <c r="AM1879" s="123" t="s">
        <v>169</v>
      </c>
      <c r="AN1879" s="122"/>
      <c r="AO1879" s="119" t="s">
        <v>169</v>
      </c>
      <c r="AP1879" s="123" t="s">
        <v>169</v>
      </c>
      <c r="AQ1879" s="124"/>
      <c r="AR1879" s="119" t="s">
        <v>169</v>
      </c>
      <c r="AS1879" s="123" t="s">
        <v>169</v>
      </c>
      <c r="AT1879" s="122"/>
      <c r="AU1879" s="280">
        <f t="shared" si="591"/>
        <v>0</v>
      </c>
      <c r="AV1879" s="281">
        <f t="shared" si="592"/>
        <v>0</v>
      </c>
      <c r="AW1879" s="291">
        <f t="shared" si="593"/>
        <v>0</v>
      </c>
      <c r="AX1879" s="283">
        <f t="shared" si="594"/>
        <v>0</v>
      </c>
    </row>
    <row r="1880" spans="1:50" ht="26.45" customHeight="1">
      <c r="A1880" s="117"/>
      <c r="B1880" s="245"/>
      <c r="C1880" s="136"/>
      <c r="D1880" s="208" t="str">
        <f t="shared" si="578"/>
        <v/>
      </c>
      <c r="E1880" s="129" t="s">
        <v>169</v>
      </c>
      <c r="F1880" s="209" t="s">
        <v>169</v>
      </c>
      <c r="G1880" s="135"/>
      <c r="H1880" s="258"/>
      <c r="I1880" s="259">
        <f t="shared" si="579"/>
        <v>0</v>
      </c>
      <c r="J1880" s="259">
        <f t="shared" si="580"/>
        <v>0</v>
      </c>
      <c r="K1880" s="259">
        <f t="shared" si="581"/>
        <v>0</v>
      </c>
      <c r="L1880" s="252"/>
      <c r="M1880" s="252"/>
      <c r="N1880" s="252"/>
      <c r="O1880" s="147">
        <v>0</v>
      </c>
      <c r="P1880" s="147">
        <v>0</v>
      </c>
      <c r="Q1880" s="137">
        <f t="shared" si="582"/>
        <v>0</v>
      </c>
      <c r="R1880" s="80">
        <f t="shared" si="583"/>
        <v>0</v>
      </c>
      <c r="S1880" s="147">
        <v>0</v>
      </c>
      <c r="T1880" s="121"/>
      <c r="U1880" s="263">
        <f>IFERROR(VLOOKUP(B1880,คำนวณตกเบิกวิทยฐานะ!$B$9:$P$1008,14,FALSE),0)</f>
        <v>0</v>
      </c>
      <c r="V1880" s="263">
        <f>IFERROR(VLOOKUP(B1880,คำนวณตกเบิกวิทยฐานะ!$B$9:$P$1008,15,FALSE),0)</f>
        <v>0</v>
      </c>
      <c r="W1880" s="264">
        <f t="shared" si="584"/>
        <v>0</v>
      </c>
      <c r="X1880" s="119" t="s">
        <v>169</v>
      </c>
      <c r="Y1880" s="209" t="s">
        <v>169</v>
      </c>
      <c r="Z1880" s="258"/>
      <c r="AA1880" s="253">
        <f t="shared" si="585"/>
        <v>0</v>
      </c>
      <c r="AB1880" s="253">
        <f t="shared" si="586"/>
        <v>0</v>
      </c>
      <c r="AC1880" s="253">
        <f t="shared" si="595"/>
        <v>0</v>
      </c>
      <c r="AD1880" s="253">
        <f t="shared" si="587"/>
        <v>0</v>
      </c>
      <c r="AE1880" s="268">
        <f t="shared" si="596"/>
        <v>0</v>
      </c>
      <c r="AF1880" s="269">
        <f t="shared" si="588"/>
        <v>0</v>
      </c>
      <c r="AG1880" s="270">
        <f t="shared" si="589"/>
        <v>0</v>
      </c>
      <c r="AH1880" s="121"/>
      <c r="AI1880" s="252"/>
      <c r="AJ1880" s="295"/>
      <c r="AK1880" s="301">
        <f t="shared" si="590"/>
        <v>0</v>
      </c>
      <c r="AL1880" s="119" t="s">
        <v>169</v>
      </c>
      <c r="AM1880" s="123" t="s">
        <v>169</v>
      </c>
      <c r="AN1880" s="122"/>
      <c r="AO1880" s="119" t="s">
        <v>169</v>
      </c>
      <c r="AP1880" s="123" t="s">
        <v>169</v>
      </c>
      <c r="AQ1880" s="124"/>
      <c r="AR1880" s="119" t="s">
        <v>169</v>
      </c>
      <c r="AS1880" s="123" t="s">
        <v>169</v>
      </c>
      <c r="AT1880" s="122"/>
      <c r="AU1880" s="280">
        <f t="shared" si="591"/>
        <v>0</v>
      </c>
      <c r="AV1880" s="281">
        <f t="shared" si="592"/>
        <v>0</v>
      </c>
      <c r="AW1880" s="291">
        <f t="shared" si="593"/>
        <v>0</v>
      </c>
      <c r="AX1880" s="283">
        <f t="shared" si="594"/>
        <v>0</v>
      </c>
    </row>
    <row r="1881" spans="1:50" ht="26.45" customHeight="1">
      <c r="A1881" s="117"/>
      <c r="B1881" s="245"/>
      <c r="C1881" s="136"/>
      <c r="D1881" s="208" t="str">
        <f t="shared" si="578"/>
        <v/>
      </c>
      <c r="E1881" s="129" t="s">
        <v>169</v>
      </c>
      <c r="F1881" s="209" t="s">
        <v>169</v>
      </c>
      <c r="G1881" s="135"/>
      <c r="H1881" s="258"/>
      <c r="I1881" s="259">
        <f t="shared" si="579"/>
        <v>0</v>
      </c>
      <c r="J1881" s="259">
        <f t="shared" si="580"/>
        <v>0</v>
      </c>
      <c r="K1881" s="259">
        <f t="shared" si="581"/>
        <v>0</v>
      </c>
      <c r="L1881" s="252"/>
      <c r="M1881" s="252"/>
      <c r="N1881" s="252"/>
      <c r="O1881" s="147">
        <v>0</v>
      </c>
      <c r="P1881" s="147">
        <v>0</v>
      </c>
      <c r="Q1881" s="137">
        <f t="shared" si="582"/>
        <v>0</v>
      </c>
      <c r="R1881" s="80">
        <f t="shared" si="583"/>
        <v>0</v>
      </c>
      <c r="S1881" s="147">
        <v>0</v>
      </c>
      <c r="T1881" s="121"/>
      <c r="U1881" s="263">
        <f>IFERROR(VLOOKUP(B1881,คำนวณตกเบิกวิทยฐานะ!$B$9:$P$1008,14,FALSE),0)</f>
        <v>0</v>
      </c>
      <c r="V1881" s="263">
        <f>IFERROR(VLOOKUP(B1881,คำนวณตกเบิกวิทยฐานะ!$B$9:$P$1008,15,FALSE),0)</f>
        <v>0</v>
      </c>
      <c r="W1881" s="264">
        <f t="shared" si="584"/>
        <v>0</v>
      </c>
      <c r="X1881" s="119" t="s">
        <v>169</v>
      </c>
      <c r="Y1881" s="209" t="s">
        <v>169</v>
      </c>
      <c r="Z1881" s="258"/>
      <c r="AA1881" s="253">
        <f t="shared" si="585"/>
        <v>0</v>
      </c>
      <c r="AB1881" s="253">
        <f t="shared" si="586"/>
        <v>0</v>
      </c>
      <c r="AC1881" s="253">
        <f t="shared" si="595"/>
        <v>0</v>
      </c>
      <c r="AD1881" s="253">
        <f t="shared" si="587"/>
        <v>0</v>
      </c>
      <c r="AE1881" s="268">
        <f t="shared" si="596"/>
        <v>0</v>
      </c>
      <c r="AF1881" s="269">
        <f t="shared" si="588"/>
        <v>0</v>
      </c>
      <c r="AG1881" s="270">
        <f t="shared" si="589"/>
        <v>0</v>
      </c>
      <c r="AH1881" s="121"/>
      <c r="AI1881" s="252"/>
      <c r="AJ1881" s="295"/>
      <c r="AK1881" s="301">
        <f t="shared" si="590"/>
        <v>0</v>
      </c>
      <c r="AL1881" s="119" t="s">
        <v>169</v>
      </c>
      <c r="AM1881" s="123" t="s">
        <v>169</v>
      </c>
      <c r="AN1881" s="122"/>
      <c r="AO1881" s="119" t="s">
        <v>169</v>
      </c>
      <c r="AP1881" s="123" t="s">
        <v>169</v>
      </c>
      <c r="AQ1881" s="124"/>
      <c r="AR1881" s="119" t="s">
        <v>169</v>
      </c>
      <c r="AS1881" s="123" t="s">
        <v>169</v>
      </c>
      <c r="AT1881" s="122"/>
      <c r="AU1881" s="280">
        <f t="shared" si="591"/>
        <v>0</v>
      </c>
      <c r="AV1881" s="281">
        <f t="shared" si="592"/>
        <v>0</v>
      </c>
      <c r="AW1881" s="291">
        <f t="shared" si="593"/>
        <v>0</v>
      </c>
      <c r="AX1881" s="283">
        <f t="shared" si="594"/>
        <v>0</v>
      </c>
    </row>
    <row r="1882" spans="1:50" ht="26.45" customHeight="1">
      <c r="A1882" s="117"/>
      <c r="B1882" s="245"/>
      <c r="C1882" s="136"/>
      <c r="D1882" s="208" t="str">
        <f t="shared" si="578"/>
        <v/>
      </c>
      <c r="E1882" s="129" t="s">
        <v>169</v>
      </c>
      <c r="F1882" s="209" t="s">
        <v>169</v>
      </c>
      <c r="G1882" s="135"/>
      <c r="H1882" s="258"/>
      <c r="I1882" s="259">
        <f t="shared" si="579"/>
        <v>0</v>
      </c>
      <c r="J1882" s="259">
        <f t="shared" si="580"/>
        <v>0</v>
      </c>
      <c r="K1882" s="259">
        <f t="shared" si="581"/>
        <v>0</v>
      </c>
      <c r="L1882" s="252"/>
      <c r="M1882" s="252"/>
      <c r="N1882" s="252"/>
      <c r="O1882" s="147">
        <v>0</v>
      </c>
      <c r="P1882" s="147">
        <v>0</v>
      </c>
      <c r="Q1882" s="137">
        <f t="shared" si="582"/>
        <v>0</v>
      </c>
      <c r="R1882" s="80">
        <f t="shared" si="583"/>
        <v>0</v>
      </c>
      <c r="S1882" s="147">
        <v>0</v>
      </c>
      <c r="T1882" s="121"/>
      <c r="U1882" s="263">
        <f>IFERROR(VLOOKUP(B1882,คำนวณตกเบิกวิทยฐานะ!$B$9:$P$1008,14,FALSE),0)</f>
        <v>0</v>
      </c>
      <c r="V1882" s="263">
        <f>IFERROR(VLOOKUP(B1882,คำนวณตกเบิกวิทยฐานะ!$B$9:$P$1008,15,FALSE),0)</f>
        <v>0</v>
      </c>
      <c r="W1882" s="264">
        <f t="shared" si="584"/>
        <v>0</v>
      </c>
      <c r="X1882" s="119" t="s">
        <v>169</v>
      </c>
      <c r="Y1882" s="209" t="s">
        <v>169</v>
      </c>
      <c r="Z1882" s="258"/>
      <c r="AA1882" s="253">
        <f t="shared" si="585"/>
        <v>0</v>
      </c>
      <c r="AB1882" s="253">
        <f t="shared" si="586"/>
        <v>0</v>
      </c>
      <c r="AC1882" s="253">
        <f t="shared" si="595"/>
        <v>0</v>
      </c>
      <c r="AD1882" s="253">
        <f t="shared" si="587"/>
        <v>0</v>
      </c>
      <c r="AE1882" s="268">
        <f t="shared" si="596"/>
        <v>0</v>
      </c>
      <c r="AF1882" s="269">
        <f t="shared" si="588"/>
        <v>0</v>
      </c>
      <c r="AG1882" s="270">
        <f t="shared" si="589"/>
        <v>0</v>
      </c>
      <c r="AH1882" s="121"/>
      <c r="AI1882" s="252"/>
      <c r="AJ1882" s="295"/>
      <c r="AK1882" s="301">
        <f t="shared" si="590"/>
        <v>0</v>
      </c>
      <c r="AL1882" s="119" t="s">
        <v>169</v>
      </c>
      <c r="AM1882" s="123" t="s">
        <v>169</v>
      </c>
      <c r="AN1882" s="122"/>
      <c r="AO1882" s="119" t="s">
        <v>169</v>
      </c>
      <c r="AP1882" s="123" t="s">
        <v>169</v>
      </c>
      <c r="AQ1882" s="124"/>
      <c r="AR1882" s="119" t="s">
        <v>169</v>
      </c>
      <c r="AS1882" s="123" t="s">
        <v>169</v>
      </c>
      <c r="AT1882" s="122"/>
      <c r="AU1882" s="280">
        <f t="shared" si="591"/>
        <v>0</v>
      </c>
      <c r="AV1882" s="281">
        <f t="shared" si="592"/>
        <v>0</v>
      </c>
      <c r="AW1882" s="291">
        <f t="shared" si="593"/>
        <v>0</v>
      </c>
      <c r="AX1882" s="283">
        <f t="shared" si="594"/>
        <v>0</v>
      </c>
    </row>
    <row r="1883" spans="1:50" ht="26.45" customHeight="1">
      <c r="A1883" s="117"/>
      <c r="B1883" s="245"/>
      <c r="C1883" s="136"/>
      <c r="D1883" s="208" t="str">
        <f t="shared" si="578"/>
        <v/>
      </c>
      <c r="E1883" s="129" t="s">
        <v>169</v>
      </c>
      <c r="F1883" s="209" t="s">
        <v>169</v>
      </c>
      <c r="G1883" s="135"/>
      <c r="H1883" s="258"/>
      <c r="I1883" s="259">
        <f t="shared" si="579"/>
        <v>0</v>
      </c>
      <c r="J1883" s="259">
        <f t="shared" si="580"/>
        <v>0</v>
      </c>
      <c r="K1883" s="259">
        <f t="shared" si="581"/>
        <v>0</v>
      </c>
      <c r="L1883" s="252"/>
      <c r="M1883" s="252"/>
      <c r="N1883" s="252"/>
      <c r="O1883" s="147">
        <v>0</v>
      </c>
      <c r="P1883" s="147">
        <v>0</v>
      </c>
      <c r="Q1883" s="137">
        <f t="shared" si="582"/>
        <v>0</v>
      </c>
      <c r="R1883" s="80">
        <f t="shared" si="583"/>
        <v>0</v>
      </c>
      <c r="S1883" s="147">
        <v>0</v>
      </c>
      <c r="T1883" s="121"/>
      <c r="U1883" s="263">
        <f>IFERROR(VLOOKUP(B1883,คำนวณตกเบิกวิทยฐานะ!$B$9:$P$1008,14,FALSE),0)</f>
        <v>0</v>
      </c>
      <c r="V1883" s="263">
        <f>IFERROR(VLOOKUP(B1883,คำนวณตกเบิกวิทยฐานะ!$B$9:$P$1008,15,FALSE),0)</f>
        <v>0</v>
      </c>
      <c r="W1883" s="264">
        <f t="shared" si="584"/>
        <v>0</v>
      </c>
      <c r="X1883" s="119" t="s">
        <v>169</v>
      </c>
      <c r="Y1883" s="209" t="s">
        <v>169</v>
      </c>
      <c r="Z1883" s="258"/>
      <c r="AA1883" s="253">
        <f t="shared" si="585"/>
        <v>0</v>
      </c>
      <c r="AB1883" s="253">
        <f t="shared" si="586"/>
        <v>0</v>
      </c>
      <c r="AC1883" s="253">
        <f t="shared" si="595"/>
        <v>0</v>
      </c>
      <c r="AD1883" s="253">
        <f t="shared" si="587"/>
        <v>0</v>
      </c>
      <c r="AE1883" s="268">
        <f t="shared" si="596"/>
        <v>0</v>
      </c>
      <c r="AF1883" s="269">
        <f t="shared" si="588"/>
        <v>0</v>
      </c>
      <c r="AG1883" s="270">
        <f t="shared" si="589"/>
        <v>0</v>
      </c>
      <c r="AH1883" s="121"/>
      <c r="AI1883" s="252"/>
      <c r="AJ1883" s="295"/>
      <c r="AK1883" s="301">
        <f t="shared" si="590"/>
        <v>0</v>
      </c>
      <c r="AL1883" s="119" t="s">
        <v>169</v>
      </c>
      <c r="AM1883" s="123" t="s">
        <v>169</v>
      </c>
      <c r="AN1883" s="122"/>
      <c r="AO1883" s="119" t="s">
        <v>169</v>
      </c>
      <c r="AP1883" s="123" t="s">
        <v>169</v>
      </c>
      <c r="AQ1883" s="124"/>
      <c r="AR1883" s="119" t="s">
        <v>169</v>
      </c>
      <c r="AS1883" s="123" t="s">
        <v>169</v>
      </c>
      <c r="AT1883" s="122"/>
      <c r="AU1883" s="280">
        <f t="shared" si="591"/>
        <v>0</v>
      </c>
      <c r="AV1883" s="281">
        <f t="shared" si="592"/>
        <v>0</v>
      </c>
      <c r="AW1883" s="291">
        <f t="shared" si="593"/>
        <v>0</v>
      </c>
      <c r="AX1883" s="283">
        <f t="shared" si="594"/>
        <v>0</v>
      </c>
    </row>
    <row r="1884" spans="1:50" ht="26.45" customHeight="1">
      <c r="A1884" s="117"/>
      <c r="B1884" s="245"/>
      <c r="C1884" s="136"/>
      <c r="D1884" s="208" t="str">
        <f t="shared" si="578"/>
        <v/>
      </c>
      <c r="E1884" s="129" t="s">
        <v>169</v>
      </c>
      <c r="F1884" s="209" t="s">
        <v>169</v>
      </c>
      <c r="G1884" s="135"/>
      <c r="H1884" s="258"/>
      <c r="I1884" s="259">
        <f t="shared" si="579"/>
        <v>0</v>
      </c>
      <c r="J1884" s="259">
        <f t="shared" si="580"/>
        <v>0</v>
      </c>
      <c r="K1884" s="259">
        <f t="shared" si="581"/>
        <v>0</v>
      </c>
      <c r="L1884" s="252"/>
      <c r="M1884" s="252"/>
      <c r="N1884" s="252"/>
      <c r="O1884" s="147">
        <v>0</v>
      </c>
      <c r="P1884" s="147">
        <v>0</v>
      </c>
      <c r="Q1884" s="137">
        <f t="shared" si="582"/>
        <v>0</v>
      </c>
      <c r="R1884" s="80">
        <f t="shared" si="583"/>
        <v>0</v>
      </c>
      <c r="S1884" s="147">
        <v>0</v>
      </c>
      <c r="T1884" s="121"/>
      <c r="U1884" s="263">
        <f>IFERROR(VLOOKUP(B1884,คำนวณตกเบิกวิทยฐานะ!$B$9:$P$1008,14,FALSE),0)</f>
        <v>0</v>
      </c>
      <c r="V1884" s="263">
        <f>IFERROR(VLOOKUP(B1884,คำนวณตกเบิกวิทยฐานะ!$B$9:$P$1008,15,FALSE),0)</f>
        <v>0</v>
      </c>
      <c r="W1884" s="264">
        <f t="shared" si="584"/>
        <v>0</v>
      </c>
      <c r="X1884" s="119" t="s">
        <v>169</v>
      </c>
      <c r="Y1884" s="209" t="s">
        <v>169</v>
      </c>
      <c r="Z1884" s="258"/>
      <c r="AA1884" s="253">
        <f t="shared" si="585"/>
        <v>0</v>
      </c>
      <c r="AB1884" s="253">
        <f t="shared" si="586"/>
        <v>0</v>
      </c>
      <c r="AC1884" s="253">
        <f t="shared" si="595"/>
        <v>0</v>
      </c>
      <c r="AD1884" s="253">
        <f t="shared" si="587"/>
        <v>0</v>
      </c>
      <c r="AE1884" s="268">
        <f t="shared" si="596"/>
        <v>0</v>
      </c>
      <c r="AF1884" s="269">
        <f t="shared" si="588"/>
        <v>0</v>
      </c>
      <c r="AG1884" s="270">
        <f t="shared" si="589"/>
        <v>0</v>
      </c>
      <c r="AH1884" s="121"/>
      <c r="AI1884" s="252"/>
      <c r="AJ1884" s="295"/>
      <c r="AK1884" s="301">
        <f t="shared" si="590"/>
        <v>0</v>
      </c>
      <c r="AL1884" s="119" t="s">
        <v>169</v>
      </c>
      <c r="AM1884" s="123" t="s">
        <v>169</v>
      </c>
      <c r="AN1884" s="122"/>
      <c r="AO1884" s="119" t="s">
        <v>169</v>
      </c>
      <c r="AP1884" s="123" t="s">
        <v>169</v>
      </c>
      <c r="AQ1884" s="124"/>
      <c r="AR1884" s="119" t="s">
        <v>169</v>
      </c>
      <c r="AS1884" s="123" t="s">
        <v>169</v>
      </c>
      <c r="AT1884" s="122"/>
      <c r="AU1884" s="280">
        <f t="shared" si="591"/>
        <v>0</v>
      </c>
      <c r="AV1884" s="281">
        <f t="shared" si="592"/>
        <v>0</v>
      </c>
      <c r="AW1884" s="291">
        <f t="shared" si="593"/>
        <v>0</v>
      </c>
      <c r="AX1884" s="283">
        <f t="shared" si="594"/>
        <v>0</v>
      </c>
    </row>
    <row r="1885" spans="1:50" ht="26.45" customHeight="1">
      <c r="A1885" s="117"/>
      <c r="B1885" s="245"/>
      <c r="C1885" s="136"/>
      <c r="D1885" s="208" t="str">
        <f t="shared" si="578"/>
        <v/>
      </c>
      <c r="E1885" s="129" t="s">
        <v>169</v>
      </c>
      <c r="F1885" s="209" t="s">
        <v>169</v>
      </c>
      <c r="G1885" s="135"/>
      <c r="H1885" s="258"/>
      <c r="I1885" s="259">
        <f t="shared" si="579"/>
        <v>0</v>
      </c>
      <c r="J1885" s="259">
        <f t="shared" si="580"/>
        <v>0</v>
      </c>
      <c r="K1885" s="259">
        <f t="shared" si="581"/>
        <v>0</v>
      </c>
      <c r="L1885" s="252"/>
      <c r="M1885" s="252"/>
      <c r="N1885" s="252"/>
      <c r="O1885" s="147">
        <v>0</v>
      </c>
      <c r="P1885" s="147">
        <v>0</v>
      </c>
      <c r="Q1885" s="137">
        <f t="shared" si="582"/>
        <v>0</v>
      </c>
      <c r="R1885" s="80">
        <f t="shared" si="583"/>
        <v>0</v>
      </c>
      <c r="S1885" s="147">
        <v>0</v>
      </c>
      <c r="T1885" s="121"/>
      <c r="U1885" s="263">
        <f>IFERROR(VLOOKUP(B1885,คำนวณตกเบิกวิทยฐานะ!$B$9:$P$1008,14,FALSE),0)</f>
        <v>0</v>
      </c>
      <c r="V1885" s="263">
        <f>IFERROR(VLOOKUP(B1885,คำนวณตกเบิกวิทยฐานะ!$B$9:$P$1008,15,FALSE),0)</f>
        <v>0</v>
      </c>
      <c r="W1885" s="264">
        <f t="shared" si="584"/>
        <v>0</v>
      </c>
      <c r="X1885" s="119" t="s">
        <v>169</v>
      </c>
      <c r="Y1885" s="209" t="s">
        <v>169</v>
      </c>
      <c r="Z1885" s="258"/>
      <c r="AA1885" s="253">
        <f t="shared" si="585"/>
        <v>0</v>
      </c>
      <c r="AB1885" s="253">
        <f t="shared" si="586"/>
        <v>0</v>
      </c>
      <c r="AC1885" s="253">
        <f t="shared" si="595"/>
        <v>0</v>
      </c>
      <c r="AD1885" s="253">
        <f t="shared" si="587"/>
        <v>0</v>
      </c>
      <c r="AE1885" s="268">
        <f t="shared" si="596"/>
        <v>0</v>
      </c>
      <c r="AF1885" s="269">
        <f t="shared" si="588"/>
        <v>0</v>
      </c>
      <c r="AG1885" s="270">
        <f t="shared" si="589"/>
        <v>0</v>
      </c>
      <c r="AH1885" s="121"/>
      <c r="AI1885" s="252"/>
      <c r="AJ1885" s="295"/>
      <c r="AK1885" s="301">
        <f t="shared" si="590"/>
        <v>0</v>
      </c>
      <c r="AL1885" s="119" t="s">
        <v>169</v>
      </c>
      <c r="AM1885" s="123" t="s">
        <v>169</v>
      </c>
      <c r="AN1885" s="122"/>
      <c r="AO1885" s="119" t="s">
        <v>169</v>
      </c>
      <c r="AP1885" s="123" t="s">
        <v>169</v>
      </c>
      <c r="AQ1885" s="124"/>
      <c r="AR1885" s="119" t="s">
        <v>169</v>
      </c>
      <c r="AS1885" s="123" t="s">
        <v>169</v>
      </c>
      <c r="AT1885" s="122"/>
      <c r="AU1885" s="280">
        <f t="shared" si="591"/>
        <v>0</v>
      </c>
      <c r="AV1885" s="281">
        <f t="shared" si="592"/>
        <v>0</v>
      </c>
      <c r="AW1885" s="291">
        <f t="shared" si="593"/>
        <v>0</v>
      </c>
      <c r="AX1885" s="283">
        <f t="shared" si="594"/>
        <v>0</v>
      </c>
    </row>
    <row r="1886" spans="1:50" ht="26.45" customHeight="1">
      <c r="A1886" s="117"/>
      <c r="B1886" s="245"/>
      <c r="C1886" s="136"/>
      <c r="D1886" s="208" t="str">
        <f t="shared" si="578"/>
        <v/>
      </c>
      <c r="E1886" s="129" t="s">
        <v>169</v>
      </c>
      <c r="F1886" s="209" t="s">
        <v>169</v>
      </c>
      <c r="G1886" s="135"/>
      <c r="H1886" s="258"/>
      <c r="I1886" s="259">
        <f t="shared" si="579"/>
        <v>0</v>
      </c>
      <c r="J1886" s="259">
        <f t="shared" si="580"/>
        <v>0</v>
      </c>
      <c r="K1886" s="259">
        <f t="shared" si="581"/>
        <v>0</v>
      </c>
      <c r="L1886" s="252"/>
      <c r="M1886" s="252"/>
      <c r="N1886" s="252"/>
      <c r="O1886" s="147">
        <v>0</v>
      </c>
      <c r="P1886" s="147">
        <v>0</v>
      </c>
      <c r="Q1886" s="137">
        <f t="shared" si="582"/>
        <v>0</v>
      </c>
      <c r="R1886" s="80">
        <f t="shared" si="583"/>
        <v>0</v>
      </c>
      <c r="S1886" s="147">
        <v>0</v>
      </c>
      <c r="T1886" s="121"/>
      <c r="U1886" s="263">
        <f>IFERROR(VLOOKUP(B1886,คำนวณตกเบิกวิทยฐานะ!$B$9:$P$1008,14,FALSE),0)</f>
        <v>0</v>
      </c>
      <c r="V1886" s="263">
        <f>IFERROR(VLOOKUP(B1886,คำนวณตกเบิกวิทยฐานะ!$B$9:$P$1008,15,FALSE),0)</f>
        <v>0</v>
      </c>
      <c r="W1886" s="264">
        <f t="shared" si="584"/>
        <v>0</v>
      </c>
      <c r="X1886" s="119" t="s">
        <v>169</v>
      </c>
      <c r="Y1886" s="209" t="s">
        <v>169</v>
      </c>
      <c r="Z1886" s="258"/>
      <c r="AA1886" s="253">
        <f t="shared" si="585"/>
        <v>0</v>
      </c>
      <c r="AB1886" s="253">
        <f t="shared" si="586"/>
        <v>0</v>
      </c>
      <c r="AC1886" s="253">
        <f t="shared" si="595"/>
        <v>0</v>
      </c>
      <c r="AD1886" s="253">
        <f t="shared" si="587"/>
        <v>0</v>
      </c>
      <c r="AE1886" s="268">
        <f t="shared" si="596"/>
        <v>0</v>
      </c>
      <c r="AF1886" s="269">
        <f t="shared" si="588"/>
        <v>0</v>
      </c>
      <c r="AG1886" s="270">
        <f t="shared" si="589"/>
        <v>0</v>
      </c>
      <c r="AH1886" s="121"/>
      <c r="AI1886" s="252"/>
      <c r="AJ1886" s="295"/>
      <c r="AK1886" s="301">
        <f t="shared" si="590"/>
        <v>0</v>
      </c>
      <c r="AL1886" s="119" t="s">
        <v>169</v>
      </c>
      <c r="AM1886" s="123" t="s">
        <v>169</v>
      </c>
      <c r="AN1886" s="122"/>
      <c r="AO1886" s="119" t="s">
        <v>169</v>
      </c>
      <c r="AP1886" s="123" t="s">
        <v>169</v>
      </c>
      <c r="AQ1886" s="124"/>
      <c r="AR1886" s="119" t="s">
        <v>169</v>
      </c>
      <c r="AS1886" s="123" t="s">
        <v>169</v>
      </c>
      <c r="AT1886" s="122"/>
      <c r="AU1886" s="280">
        <f t="shared" si="591"/>
        <v>0</v>
      </c>
      <c r="AV1886" s="281">
        <f t="shared" si="592"/>
        <v>0</v>
      </c>
      <c r="AW1886" s="291">
        <f t="shared" si="593"/>
        <v>0</v>
      </c>
      <c r="AX1886" s="283">
        <f t="shared" si="594"/>
        <v>0</v>
      </c>
    </row>
    <row r="1887" spans="1:50" ht="26.45" customHeight="1">
      <c r="A1887" s="117"/>
      <c r="B1887" s="245"/>
      <c r="C1887" s="136"/>
      <c r="D1887" s="208" t="str">
        <f t="shared" si="578"/>
        <v/>
      </c>
      <c r="E1887" s="129" t="s">
        <v>169</v>
      </c>
      <c r="F1887" s="209" t="s">
        <v>169</v>
      </c>
      <c r="G1887" s="135"/>
      <c r="H1887" s="258"/>
      <c r="I1887" s="259">
        <f t="shared" si="579"/>
        <v>0</v>
      </c>
      <c r="J1887" s="259">
        <f t="shared" si="580"/>
        <v>0</v>
      </c>
      <c r="K1887" s="259">
        <f t="shared" si="581"/>
        <v>0</v>
      </c>
      <c r="L1887" s="252"/>
      <c r="M1887" s="252"/>
      <c r="N1887" s="252"/>
      <c r="O1887" s="147">
        <v>0</v>
      </c>
      <c r="P1887" s="147">
        <v>0</v>
      </c>
      <c r="Q1887" s="137">
        <f t="shared" si="582"/>
        <v>0</v>
      </c>
      <c r="R1887" s="80">
        <f t="shared" si="583"/>
        <v>0</v>
      </c>
      <c r="S1887" s="147">
        <v>0</v>
      </c>
      <c r="T1887" s="121"/>
      <c r="U1887" s="263">
        <f>IFERROR(VLOOKUP(B1887,คำนวณตกเบิกวิทยฐานะ!$B$9:$P$1008,14,FALSE),0)</f>
        <v>0</v>
      </c>
      <c r="V1887" s="263">
        <f>IFERROR(VLOOKUP(B1887,คำนวณตกเบิกวิทยฐานะ!$B$9:$P$1008,15,FALSE),0)</f>
        <v>0</v>
      </c>
      <c r="W1887" s="264">
        <f t="shared" si="584"/>
        <v>0</v>
      </c>
      <c r="X1887" s="119" t="s">
        <v>169</v>
      </c>
      <c r="Y1887" s="209" t="s">
        <v>169</v>
      </c>
      <c r="Z1887" s="258"/>
      <c r="AA1887" s="253">
        <f t="shared" si="585"/>
        <v>0</v>
      </c>
      <c r="AB1887" s="253">
        <f t="shared" si="586"/>
        <v>0</v>
      </c>
      <c r="AC1887" s="253">
        <f t="shared" si="595"/>
        <v>0</v>
      </c>
      <c r="AD1887" s="253">
        <f t="shared" si="587"/>
        <v>0</v>
      </c>
      <c r="AE1887" s="268">
        <f t="shared" si="596"/>
        <v>0</v>
      </c>
      <c r="AF1887" s="269">
        <f t="shared" si="588"/>
        <v>0</v>
      </c>
      <c r="AG1887" s="270">
        <f t="shared" si="589"/>
        <v>0</v>
      </c>
      <c r="AH1887" s="121"/>
      <c r="AI1887" s="252"/>
      <c r="AJ1887" s="295"/>
      <c r="AK1887" s="301">
        <f t="shared" si="590"/>
        <v>0</v>
      </c>
      <c r="AL1887" s="119" t="s">
        <v>169</v>
      </c>
      <c r="AM1887" s="123" t="s">
        <v>169</v>
      </c>
      <c r="AN1887" s="122"/>
      <c r="AO1887" s="119" t="s">
        <v>169</v>
      </c>
      <c r="AP1887" s="123" t="s">
        <v>169</v>
      </c>
      <c r="AQ1887" s="124"/>
      <c r="AR1887" s="119" t="s">
        <v>169</v>
      </c>
      <c r="AS1887" s="123" t="s">
        <v>169</v>
      </c>
      <c r="AT1887" s="122"/>
      <c r="AU1887" s="280">
        <f t="shared" si="591"/>
        <v>0</v>
      </c>
      <c r="AV1887" s="281">
        <f t="shared" si="592"/>
        <v>0</v>
      </c>
      <c r="AW1887" s="291">
        <f t="shared" si="593"/>
        <v>0</v>
      </c>
      <c r="AX1887" s="283">
        <f t="shared" si="594"/>
        <v>0</v>
      </c>
    </row>
    <row r="1888" spans="1:50" ht="26.45" customHeight="1">
      <c r="A1888" s="117"/>
      <c r="B1888" s="245"/>
      <c r="C1888" s="136"/>
      <c r="D1888" s="208" t="str">
        <f t="shared" si="578"/>
        <v/>
      </c>
      <c r="E1888" s="129" t="s">
        <v>169</v>
      </c>
      <c r="F1888" s="209" t="s">
        <v>169</v>
      </c>
      <c r="G1888" s="135"/>
      <c r="H1888" s="258"/>
      <c r="I1888" s="259">
        <f t="shared" si="579"/>
        <v>0</v>
      </c>
      <c r="J1888" s="259">
        <f t="shared" si="580"/>
        <v>0</v>
      </c>
      <c r="K1888" s="259">
        <f t="shared" si="581"/>
        <v>0</v>
      </c>
      <c r="L1888" s="252"/>
      <c r="M1888" s="252"/>
      <c r="N1888" s="252"/>
      <c r="O1888" s="147">
        <v>0</v>
      </c>
      <c r="P1888" s="147">
        <v>0</v>
      </c>
      <c r="Q1888" s="137">
        <f t="shared" si="582"/>
        <v>0</v>
      </c>
      <c r="R1888" s="80">
        <f t="shared" si="583"/>
        <v>0</v>
      </c>
      <c r="S1888" s="147">
        <v>0</v>
      </c>
      <c r="T1888" s="121"/>
      <c r="U1888" s="263">
        <f>IFERROR(VLOOKUP(B1888,คำนวณตกเบิกวิทยฐานะ!$B$9:$P$1008,14,FALSE),0)</f>
        <v>0</v>
      </c>
      <c r="V1888" s="263">
        <f>IFERROR(VLOOKUP(B1888,คำนวณตกเบิกวิทยฐานะ!$B$9:$P$1008,15,FALSE),0)</f>
        <v>0</v>
      </c>
      <c r="W1888" s="264">
        <f t="shared" si="584"/>
        <v>0</v>
      </c>
      <c r="X1888" s="119" t="s">
        <v>169</v>
      </c>
      <c r="Y1888" s="209" t="s">
        <v>169</v>
      </c>
      <c r="Z1888" s="258"/>
      <c r="AA1888" s="253">
        <f t="shared" si="585"/>
        <v>0</v>
      </c>
      <c r="AB1888" s="253">
        <f t="shared" si="586"/>
        <v>0</v>
      </c>
      <c r="AC1888" s="253">
        <f t="shared" si="595"/>
        <v>0</v>
      </c>
      <c r="AD1888" s="253">
        <f t="shared" si="587"/>
        <v>0</v>
      </c>
      <c r="AE1888" s="268">
        <f t="shared" si="596"/>
        <v>0</v>
      </c>
      <c r="AF1888" s="269">
        <f t="shared" si="588"/>
        <v>0</v>
      </c>
      <c r="AG1888" s="270">
        <f t="shared" si="589"/>
        <v>0</v>
      </c>
      <c r="AH1888" s="121"/>
      <c r="AI1888" s="252"/>
      <c r="AJ1888" s="295"/>
      <c r="AK1888" s="301">
        <f t="shared" si="590"/>
        <v>0</v>
      </c>
      <c r="AL1888" s="119" t="s">
        <v>169</v>
      </c>
      <c r="AM1888" s="123" t="s">
        <v>169</v>
      </c>
      <c r="AN1888" s="122"/>
      <c r="AO1888" s="119" t="s">
        <v>169</v>
      </c>
      <c r="AP1888" s="123" t="s">
        <v>169</v>
      </c>
      <c r="AQ1888" s="124"/>
      <c r="AR1888" s="119" t="s">
        <v>169</v>
      </c>
      <c r="AS1888" s="123" t="s">
        <v>169</v>
      </c>
      <c r="AT1888" s="122"/>
      <c r="AU1888" s="280">
        <f t="shared" si="591"/>
        <v>0</v>
      </c>
      <c r="AV1888" s="281">
        <f t="shared" si="592"/>
        <v>0</v>
      </c>
      <c r="AW1888" s="291">
        <f t="shared" si="593"/>
        <v>0</v>
      </c>
      <c r="AX1888" s="283">
        <f t="shared" si="594"/>
        <v>0</v>
      </c>
    </row>
    <row r="1889" spans="1:50" ht="26.45" customHeight="1">
      <c r="A1889" s="117"/>
      <c r="B1889" s="245"/>
      <c r="C1889" s="136"/>
      <c r="D1889" s="208" t="str">
        <f t="shared" si="578"/>
        <v/>
      </c>
      <c r="E1889" s="129" t="s">
        <v>169</v>
      </c>
      <c r="F1889" s="209" t="s">
        <v>169</v>
      </c>
      <c r="G1889" s="135"/>
      <c r="H1889" s="258"/>
      <c r="I1889" s="259">
        <f t="shared" si="579"/>
        <v>0</v>
      </c>
      <c r="J1889" s="259">
        <f t="shared" si="580"/>
        <v>0</v>
      </c>
      <c r="K1889" s="259">
        <f t="shared" si="581"/>
        <v>0</v>
      </c>
      <c r="L1889" s="252"/>
      <c r="M1889" s="252"/>
      <c r="N1889" s="252"/>
      <c r="O1889" s="147">
        <v>0</v>
      </c>
      <c r="P1889" s="147">
        <v>0</v>
      </c>
      <c r="Q1889" s="137">
        <f t="shared" si="582"/>
        <v>0</v>
      </c>
      <c r="R1889" s="80">
        <f t="shared" si="583"/>
        <v>0</v>
      </c>
      <c r="S1889" s="147">
        <v>0</v>
      </c>
      <c r="T1889" s="121"/>
      <c r="U1889" s="263">
        <f>IFERROR(VLOOKUP(B1889,คำนวณตกเบิกวิทยฐานะ!$B$9:$P$1008,14,FALSE),0)</f>
        <v>0</v>
      </c>
      <c r="V1889" s="263">
        <f>IFERROR(VLOOKUP(B1889,คำนวณตกเบิกวิทยฐานะ!$B$9:$P$1008,15,FALSE),0)</f>
        <v>0</v>
      </c>
      <c r="W1889" s="264">
        <f t="shared" si="584"/>
        <v>0</v>
      </c>
      <c r="X1889" s="119" t="s">
        <v>169</v>
      </c>
      <c r="Y1889" s="209" t="s">
        <v>169</v>
      </c>
      <c r="Z1889" s="258"/>
      <c r="AA1889" s="253">
        <f t="shared" si="585"/>
        <v>0</v>
      </c>
      <c r="AB1889" s="253">
        <f t="shared" si="586"/>
        <v>0</v>
      </c>
      <c r="AC1889" s="253">
        <f t="shared" si="595"/>
        <v>0</v>
      </c>
      <c r="AD1889" s="253">
        <f t="shared" si="587"/>
        <v>0</v>
      </c>
      <c r="AE1889" s="268">
        <f t="shared" si="596"/>
        <v>0</v>
      </c>
      <c r="AF1889" s="269">
        <f t="shared" si="588"/>
        <v>0</v>
      </c>
      <c r="AG1889" s="270">
        <f t="shared" si="589"/>
        <v>0</v>
      </c>
      <c r="AH1889" s="121"/>
      <c r="AI1889" s="252"/>
      <c r="AJ1889" s="295"/>
      <c r="AK1889" s="301">
        <f t="shared" si="590"/>
        <v>0</v>
      </c>
      <c r="AL1889" s="119" t="s">
        <v>169</v>
      </c>
      <c r="AM1889" s="123" t="s">
        <v>169</v>
      </c>
      <c r="AN1889" s="122"/>
      <c r="AO1889" s="119" t="s">
        <v>169</v>
      </c>
      <c r="AP1889" s="123" t="s">
        <v>169</v>
      </c>
      <c r="AQ1889" s="124"/>
      <c r="AR1889" s="119" t="s">
        <v>169</v>
      </c>
      <c r="AS1889" s="123" t="s">
        <v>169</v>
      </c>
      <c r="AT1889" s="122"/>
      <c r="AU1889" s="280">
        <f t="shared" si="591"/>
        <v>0</v>
      </c>
      <c r="AV1889" s="281">
        <f t="shared" si="592"/>
        <v>0</v>
      </c>
      <c r="AW1889" s="291">
        <f t="shared" si="593"/>
        <v>0</v>
      </c>
      <c r="AX1889" s="283">
        <f t="shared" si="594"/>
        <v>0</v>
      </c>
    </row>
    <row r="1890" spans="1:50" ht="26.45" customHeight="1">
      <c r="A1890" s="117"/>
      <c r="B1890" s="245"/>
      <c r="C1890" s="136"/>
      <c r="D1890" s="208" t="str">
        <f t="shared" si="578"/>
        <v/>
      </c>
      <c r="E1890" s="129" t="s">
        <v>169</v>
      </c>
      <c r="F1890" s="209" t="s">
        <v>169</v>
      </c>
      <c r="G1890" s="135"/>
      <c r="H1890" s="258"/>
      <c r="I1890" s="259">
        <f t="shared" si="579"/>
        <v>0</v>
      </c>
      <c r="J1890" s="259">
        <f t="shared" si="580"/>
        <v>0</v>
      </c>
      <c r="K1890" s="259">
        <f t="shared" si="581"/>
        <v>0</v>
      </c>
      <c r="L1890" s="252"/>
      <c r="M1890" s="252"/>
      <c r="N1890" s="252"/>
      <c r="O1890" s="147">
        <v>0</v>
      </c>
      <c r="P1890" s="147">
        <v>0</v>
      </c>
      <c r="Q1890" s="137">
        <f t="shared" si="582"/>
        <v>0</v>
      </c>
      <c r="R1890" s="80">
        <f t="shared" si="583"/>
        <v>0</v>
      </c>
      <c r="S1890" s="147">
        <v>0</v>
      </c>
      <c r="T1890" s="121"/>
      <c r="U1890" s="263">
        <f>IFERROR(VLOOKUP(B1890,คำนวณตกเบิกวิทยฐานะ!$B$9:$P$1008,14,FALSE),0)</f>
        <v>0</v>
      </c>
      <c r="V1890" s="263">
        <f>IFERROR(VLOOKUP(B1890,คำนวณตกเบิกวิทยฐานะ!$B$9:$P$1008,15,FALSE),0)</f>
        <v>0</v>
      </c>
      <c r="W1890" s="264">
        <f t="shared" si="584"/>
        <v>0</v>
      </c>
      <c r="X1890" s="119" t="s">
        <v>169</v>
      </c>
      <c r="Y1890" s="209" t="s">
        <v>169</v>
      </c>
      <c r="Z1890" s="258"/>
      <c r="AA1890" s="253">
        <f t="shared" si="585"/>
        <v>0</v>
      </c>
      <c r="AB1890" s="253">
        <f t="shared" si="586"/>
        <v>0</v>
      </c>
      <c r="AC1890" s="253">
        <f t="shared" si="595"/>
        <v>0</v>
      </c>
      <c r="AD1890" s="253">
        <f t="shared" si="587"/>
        <v>0</v>
      </c>
      <c r="AE1890" s="268">
        <f t="shared" si="596"/>
        <v>0</v>
      </c>
      <c r="AF1890" s="269">
        <f t="shared" si="588"/>
        <v>0</v>
      </c>
      <c r="AG1890" s="270">
        <f t="shared" si="589"/>
        <v>0</v>
      </c>
      <c r="AH1890" s="121"/>
      <c r="AI1890" s="252"/>
      <c r="AJ1890" s="295"/>
      <c r="AK1890" s="301">
        <f t="shared" si="590"/>
        <v>0</v>
      </c>
      <c r="AL1890" s="119" t="s">
        <v>169</v>
      </c>
      <c r="AM1890" s="123" t="s">
        <v>169</v>
      </c>
      <c r="AN1890" s="122"/>
      <c r="AO1890" s="119" t="s">
        <v>169</v>
      </c>
      <c r="AP1890" s="123" t="s">
        <v>169</v>
      </c>
      <c r="AQ1890" s="124"/>
      <c r="AR1890" s="119" t="s">
        <v>169</v>
      </c>
      <c r="AS1890" s="123" t="s">
        <v>169</v>
      </c>
      <c r="AT1890" s="122"/>
      <c r="AU1890" s="280">
        <f t="shared" si="591"/>
        <v>0</v>
      </c>
      <c r="AV1890" s="281">
        <f t="shared" si="592"/>
        <v>0</v>
      </c>
      <c r="AW1890" s="291">
        <f t="shared" si="593"/>
        <v>0</v>
      </c>
      <c r="AX1890" s="283">
        <f t="shared" si="594"/>
        <v>0</v>
      </c>
    </row>
    <row r="1891" spans="1:50" ht="26.45" customHeight="1">
      <c r="A1891" s="117"/>
      <c r="B1891" s="245"/>
      <c r="C1891" s="136"/>
      <c r="D1891" s="208" t="str">
        <f t="shared" si="578"/>
        <v/>
      </c>
      <c r="E1891" s="129" t="s">
        <v>169</v>
      </c>
      <c r="F1891" s="209" t="s">
        <v>169</v>
      </c>
      <c r="G1891" s="135"/>
      <c r="H1891" s="258"/>
      <c r="I1891" s="259">
        <f t="shared" si="579"/>
        <v>0</v>
      </c>
      <c r="J1891" s="259">
        <f t="shared" si="580"/>
        <v>0</v>
      </c>
      <c r="K1891" s="259">
        <f t="shared" si="581"/>
        <v>0</v>
      </c>
      <c r="L1891" s="252"/>
      <c r="M1891" s="252"/>
      <c r="N1891" s="252"/>
      <c r="O1891" s="147">
        <v>0</v>
      </c>
      <c r="P1891" s="147">
        <v>0</v>
      </c>
      <c r="Q1891" s="137">
        <f t="shared" si="582"/>
        <v>0</v>
      </c>
      <c r="R1891" s="80">
        <f t="shared" si="583"/>
        <v>0</v>
      </c>
      <c r="S1891" s="147">
        <v>0</v>
      </c>
      <c r="T1891" s="121"/>
      <c r="U1891" s="263">
        <f>IFERROR(VLOOKUP(B1891,คำนวณตกเบิกวิทยฐานะ!$B$9:$P$1008,14,FALSE),0)</f>
        <v>0</v>
      </c>
      <c r="V1891" s="263">
        <f>IFERROR(VLOOKUP(B1891,คำนวณตกเบิกวิทยฐานะ!$B$9:$P$1008,15,FALSE),0)</f>
        <v>0</v>
      </c>
      <c r="W1891" s="264">
        <f t="shared" si="584"/>
        <v>0</v>
      </c>
      <c r="X1891" s="119" t="s">
        <v>169</v>
      </c>
      <c r="Y1891" s="209" t="s">
        <v>169</v>
      </c>
      <c r="Z1891" s="258"/>
      <c r="AA1891" s="253">
        <f t="shared" si="585"/>
        <v>0</v>
      </c>
      <c r="AB1891" s="253">
        <f t="shared" si="586"/>
        <v>0</v>
      </c>
      <c r="AC1891" s="253">
        <f t="shared" si="595"/>
        <v>0</v>
      </c>
      <c r="AD1891" s="253">
        <f t="shared" si="587"/>
        <v>0</v>
      </c>
      <c r="AE1891" s="268">
        <f t="shared" si="596"/>
        <v>0</v>
      </c>
      <c r="AF1891" s="269">
        <f t="shared" si="588"/>
        <v>0</v>
      </c>
      <c r="AG1891" s="270">
        <f t="shared" si="589"/>
        <v>0</v>
      </c>
      <c r="AH1891" s="121"/>
      <c r="AI1891" s="252"/>
      <c r="AJ1891" s="295"/>
      <c r="AK1891" s="301">
        <f t="shared" si="590"/>
        <v>0</v>
      </c>
      <c r="AL1891" s="119" t="s">
        <v>169</v>
      </c>
      <c r="AM1891" s="123" t="s">
        <v>169</v>
      </c>
      <c r="AN1891" s="122"/>
      <c r="AO1891" s="119" t="s">
        <v>169</v>
      </c>
      <c r="AP1891" s="123" t="s">
        <v>169</v>
      </c>
      <c r="AQ1891" s="124"/>
      <c r="AR1891" s="119" t="s">
        <v>169</v>
      </c>
      <c r="AS1891" s="123" t="s">
        <v>169</v>
      </c>
      <c r="AT1891" s="122"/>
      <c r="AU1891" s="280">
        <f t="shared" si="591"/>
        <v>0</v>
      </c>
      <c r="AV1891" s="281">
        <f t="shared" si="592"/>
        <v>0</v>
      </c>
      <c r="AW1891" s="291">
        <f t="shared" si="593"/>
        <v>0</v>
      </c>
      <c r="AX1891" s="283">
        <f t="shared" si="594"/>
        <v>0</v>
      </c>
    </row>
    <row r="1892" spans="1:50" ht="26.45" customHeight="1">
      <c r="A1892" s="117"/>
      <c r="B1892" s="245"/>
      <c r="C1892" s="136"/>
      <c r="D1892" s="208" t="str">
        <f t="shared" si="578"/>
        <v/>
      </c>
      <c r="E1892" s="129" t="s">
        <v>169</v>
      </c>
      <c r="F1892" s="209" t="s">
        <v>169</v>
      </c>
      <c r="G1892" s="135"/>
      <c r="H1892" s="258"/>
      <c r="I1892" s="259">
        <f t="shared" si="579"/>
        <v>0</v>
      </c>
      <c r="J1892" s="259">
        <f t="shared" si="580"/>
        <v>0</v>
      </c>
      <c r="K1892" s="259">
        <f t="shared" si="581"/>
        <v>0</v>
      </c>
      <c r="L1892" s="252"/>
      <c r="M1892" s="252"/>
      <c r="N1892" s="252"/>
      <c r="O1892" s="147">
        <v>0</v>
      </c>
      <c r="P1892" s="147">
        <v>0</v>
      </c>
      <c r="Q1892" s="137">
        <f t="shared" si="582"/>
        <v>0</v>
      </c>
      <c r="R1892" s="80">
        <f t="shared" si="583"/>
        <v>0</v>
      </c>
      <c r="S1892" s="147">
        <v>0</v>
      </c>
      <c r="T1892" s="121"/>
      <c r="U1892" s="263">
        <f>IFERROR(VLOOKUP(B1892,คำนวณตกเบิกวิทยฐานะ!$B$9:$P$1008,14,FALSE),0)</f>
        <v>0</v>
      </c>
      <c r="V1892" s="263">
        <f>IFERROR(VLOOKUP(B1892,คำนวณตกเบิกวิทยฐานะ!$B$9:$P$1008,15,FALSE),0)</f>
        <v>0</v>
      </c>
      <c r="W1892" s="264">
        <f t="shared" si="584"/>
        <v>0</v>
      </c>
      <c r="X1892" s="119" t="s">
        <v>169</v>
      </c>
      <c r="Y1892" s="209" t="s">
        <v>169</v>
      </c>
      <c r="Z1892" s="258"/>
      <c r="AA1892" s="253">
        <f t="shared" si="585"/>
        <v>0</v>
      </c>
      <c r="AB1892" s="253">
        <f t="shared" si="586"/>
        <v>0</v>
      </c>
      <c r="AC1892" s="253">
        <f t="shared" si="595"/>
        <v>0</v>
      </c>
      <c r="AD1892" s="253">
        <f t="shared" si="587"/>
        <v>0</v>
      </c>
      <c r="AE1892" s="268">
        <f t="shared" si="596"/>
        <v>0</v>
      </c>
      <c r="AF1892" s="269">
        <f t="shared" si="588"/>
        <v>0</v>
      </c>
      <c r="AG1892" s="270">
        <f t="shared" si="589"/>
        <v>0</v>
      </c>
      <c r="AH1892" s="121"/>
      <c r="AI1892" s="252"/>
      <c r="AJ1892" s="295"/>
      <c r="AK1892" s="301">
        <f t="shared" si="590"/>
        <v>0</v>
      </c>
      <c r="AL1892" s="119" t="s">
        <v>169</v>
      </c>
      <c r="AM1892" s="123" t="s">
        <v>169</v>
      </c>
      <c r="AN1892" s="122"/>
      <c r="AO1892" s="119" t="s">
        <v>169</v>
      </c>
      <c r="AP1892" s="123" t="s">
        <v>169</v>
      </c>
      <c r="AQ1892" s="124"/>
      <c r="AR1892" s="119" t="s">
        <v>169</v>
      </c>
      <c r="AS1892" s="123" t="s">
        <v>169</v>
      </c>
      <c r="AT1892" s="122"/>
      <c r="AU1892" s="280">
        <f t="shared" si="591"/>
        <v>0</v>
      </c>
      <c r="AV1892" s="281">
        <f t="shared" si="592"/>
        <v>0</v>
      </c>
      <c r="AW1892" s="291">
        <f t="shared" si="593"/>
        <v>0</v>
      </c>
      <c r="AX1892" s="283">
        <f t="shared" si="594"/>
        <v>0</v>
      </c>
    </row>
    <row r="1893" spans="1:50" ht="26.45" customHeight="1">
      <c r="A1893" s="117"/>
      <c r="B1893" s="245"/>
      <c r="C1893" s="136"/>
      <c r="D1893" s="208" t="str">
        <f t="shared" si="578"/>
        <v/>
      </c>
      <c r="E1893" s="129" t="s">
        <v>169</v>
      </c>
      <c r="F1893" s="209" t="s">
        <v>169</v>
      </c>
      <c r="G1893" s="135"/>
      <c r="H1893" s="258"/>
      <c r="I1893" s="259">
        <f t="shared" si="579"/>
        <v>0</v>
      </c>
      <c r="J1893" s="259">
        <f t="shared" si="580"/>
        <v>0</v>
      </c>
      <c r="K1893" s="259">
        <f t="shared" si="581"/>
        <v>0</v>
      </c>
      <c r="L1893" s="252"/>
      <c r="M1893" s="252"/>
      <c r="N1893" s="252"/>
      <c r="O1893" s="147">
        <v>0</v>
      </c>
      <c r="P1893" s="147">
        <v>0</v>
      </c>
      <c r="Q1893" s="137">
        <f t="shared" si="582"/>
        <v>0</v>
      </c>
      <c r="R1893" s="80">
        <f t="shared" si="583"/>
        <v>0</v>
      </c>
      <c r="S1893" s="147">
        <v>0</v>
      </c>
      <c r="T1893" s="121"/>
      <c r="U1893" s="263">
        <f>IFERROR(VLOOKUP(B1893,คำนวณตกเบิกวิทยฐานะ!$B$9:$P$1008,14,FALSE),0)</f>
        <v>0</v>
      </c>
      <c r="V1893" s="263">
        <f>IFERROR(VLOOKUP(B1893,คำนวณตกเบิกวิทยฐานะ!$B$9:$P$1008,15,FALSE),0)</f>
        <v>0</v>
      </c>
      <c r="W1893" s="264">
        <f t="shared" si="584"/>
        <v>0</v>
      </c>
      <c r="X1893" s="119" t="s">
        <v>169</v>
      </c>
      <c r="Y1893" s="209" t="s">
        <v>169</v>
      </c>
      <c r="Z1893" s="258"/>
      <c r="AA1893" s="253">
        <f t="shared" si="585"/>
        <v>0</v>
      </c>
      <c r="AB1893" s="253">
        <f t="shared" si="586"/>
        <v>0</v>
      </c>
      <c r="AC1893" s="253">
        <f t="shared" si="595"/>
        <v>0</v>
      </c>
      <c r="AD1893" s="253">
        <f t="shared" si="587"/>
        <v>0</v>
      </c>
      <c r="AE1893" s="268">
        <f t="shared" si="596"/>
        <v>0</v>
      </c>
      <c r="AF1893" s="269">
        <f t="shared" si="588"/>
        <v>0</v>
      </c>
      <c r="AG1893" s="270">
        <f t="shared" si="589"/>
        <v>0</v>
      </c>
      <c r="AH1893" s="121"/>
      <c r="AI1893" s="252"/>
      <c r="AJ1893" s="295"/>
      <c r="AK1893" s="301">
        <f t="shared" si="590"/>
        <v>0</v>
      </c>
      <c r="AL1893" s="119" t="s">
        <v>169</v>
      </c>
      <c r="AM1893" s="123" t="s">
        <v>169</v>
      </c>
      <c r="AN1893" s="122"/>
      <c r="AO1893" s="119" t="s">
        <v>169</v>
      </c>
      <c r="AP1893" s="123" t="s">
        <v>169</v>
      </c>
      <c r="AQ1893" s="124"/>
      <c r="AR1893" s="119" t="s">
        <v>169</v>
      </c>
      <c r="AS1893" s="123" t="s">
        <v>169</v>
      </c>
      <c r="AT1893" s="122"/>
      <c r="AU1893" s="280">
        <f t="shared" si="591"/>
        <v>0</v>
      </c>
      <c r="AV1893" s="281">
        <f t="shared" si="592"/>
        <v>0</v>
      </c>
      <c r="AW1893" s="291">
        <f t="shared" si="593"/>
        <v>0</v>
      </c>
      <c r="AX1893" s="283">
        <f t="shared" si="594"/>
        <v>0</v>
      </c>
    </row>
    <row r="1894" spans="1:50" ht="26.45" customHeight="1">
      <c r="A1894" s="117"/>
      <c r="B1894" s="245"/>
      <c r="C1894" s="136"/>
      <c r="D1894" s="208" t="str">
        <f t="shared" si="578"/>
        <v/>
      </c>
      <c r="E1894" s="129" t="s">
        <v>169</v>
      </c>
      <c r="F1894" s="209" t="s">
        <v>169</v>
      </c>
      <c r="G1894" s="135"/>
      <c r="H1894" s="258"/>
      <c r="I1894" s="259">
        <f t="shared" si="579"/>
        <v>0</v>
      </c>
      <c r="J1894" s="259">
        <f t="shared" si="580"/>
        <v>0</v>
      </c>
      <c r="K1894" s="259">
        <f t="shared" si="581"/>
        <v>0</v>
      </c>
      <c r="L1894" s="252"/>
      <c r="M1894" s="252"/>
      <c r="N1894" s="252"/>
      <c r="O1894" s="147">
        <v>0</v>
      </c>
      <c r="P1894" s="147">
        <v>0</v>
      </c>
      <c r="Q1894" s="137">
        <f t="shared" si="582"/>
        <v>0</v>
      </c>
      <c r="R1894" s="80">
        <f t="shared" si="583"/>
        <v>0</v>
      </c>
      <c r="S1894" s="147">
        <v>0</v>
      </c>
      <c r="T1894" s="121"/>
      <c r="U1894" s="263">
        <f>IFERROR(VLOOKUP(B1894,คำนวณตกเบิกวิทยฐานะ!$B$9:$P$1008,14,FALSE),0)</f>
        <v>0</v>
      </c>
      <c r="V1894" s="263">
        <f>IFERROR(VLOOKUP(B1894,คำนวณตกเบิกวิทยฐานะ!$B$9:$P$1008,15,FALSE),0)</f>
        <v>0</v>
      </c>
      <c r="W1894" s="264">
        <f t="shared" si="584"/>
        <v>0</v>
      </c>
      <c r="X1894" s="119" t="s">
        <v>169</v>
      </c>
      <c r="Y1894" s="209" t="s">
        <v>169</v>
      </c>
      <c r="Z1894" s="258"/>
      <c r="AA1894" s="253">
        <f t="shared" si="585"/>
        <v>0</v>
      </c>
      <c r="AB1894" s="253">
        <f t="shared" si="586"/>
        <v>0</v>
      </c>
      <c r="AC1894" s="253">
        <f t="shared" si="595"/>
        <v>0</v>
      </c>
      <c r="AD1894" s="253">
        <f t="shared" si="587"/>
        <v>0</v>
      </c>
      <c r="AE1894" s="268">
        <f t="shared" si="596"/>
        <v>0</v>
      </c>
      <c r="AF1894" s="269">
        <f t="shared" si="588"/>
        <v>0</v>
      </c>
      <c r="AG1894" s="270">
        <f t="shared" si="589"/>
        <v>0</v>
      </c>
      <c r="AH1894" s="121"/>
      <c r="AI1894" s="252"/>
      <c r="AJ1894" s="295"/>
      <c r="AK1894" s="301">
        <f t="shared" si="590"/>
        <v>0</v>
      </c>
      <c r="AL1894" s="119" t="s">
        <v>169</v>
      </c>
      <c r="AM1894" s="123" t="s">
        <v>169</v>
      </c>
      <c r="AN1894" s="122"/>
      <c r="AO1894" s="119" t="s">
        <v>169</v>
      </c>
      <c r="AP1894" s="123" t="s">
        <v>169</v>
      </c>
      <c r="AQ1894" s="124"/>
      <c r="AR1894" s="119" t="s">
        <v>169</v>
      </c>
      <c r="AS1894" s="123" t="s">
        <v>169</v>
      </c>
      <c r="AT1894" s="122"/>
      <c r="AU1894" s="280">
        <f t="shared" si="591"/>
        <v>0</v>
      </c>
      <c r="AV1894" s="281">
        <f t="shared" si="592"/>
        <v>0</v>
      </c>
      <c r="AW1894" s="291">
        <f t="shared" si="593"/>
        <v>0</v>
      </c>
      <c r="AX1894" s="283">
        <f t="shared" si="594"/>
        <v>0</v>
      </c>
    </row>
    <row r="1895" spans="1:50" ht="26.45" customHeight="1">
      <c r="A1895" s="117"/>
      <c r="B1895" s="245"/>
      <c r="C1895" s="136"/>
      <c r="D1895" s="208" t="str">
        <f t="shared" si="578"/>
        <v/>
      </c>
      <c r="E1895" s="129" t="s">
        <v>169</v>
      </c>
      <c r="F1895" s="209" t="s">
        <v>169</v>
      </c>
      <c r="G1895" s="135"/>
      <c r="H1895" s="258"/>
      <c r="I1895" s="259">
        <f t="shared" si="579"/>
        <v>0</v>
      </c>
      <c r="J1895" s="259">
        <f t="shared" si="580"/>
        <v>0</v>
      </c>
      <c r="K1895" s="259">
        <f t="shared" si="581"/>
        <v>0</v>
      </c>
      <c r="L1895" s="252"/>
      <c r="M1895" s="252"/>
      <c r="N1895" s="252"/>
      <c r="O1895" s="147">
        <v>0</v>
      </c>
      <c r="P1895" s="147">
        <v>0</v>
      </c>
      <c r="Q1895" s="137">
        <f t="shared" si="582"/>
        <v>0</v>
      </c>
      <c r="R1895" s="80">
        <f t="shared" si="583"/>
        <v>0</v>
      </c>
      <c r="S1895" s="147">
        <v>0</v>
      </c>
      <c r="T1895" s="121"/>
      <c r="U1895" s="263">
        <f>IFERROR(VLOOKUP(B1895,คำนวณตกเบิกวิทยฐานะ!$B$9:$P$1008,14,FALSE),0)</f>
        <v>0</v>
      </c>
      <c r="V1895" s="263">
        <f>IFERROR(VLOOKUP(B1895,คำนวณตกเบิกวิทยฐานะ!$B$9:$P$1008,15,FALSE),0)</f>
        <v>0</v>
      </c>
      <c r="W1895" s="264">
        <f t="shared" si="584"/>
        <v>0</v>
      </c>
      <c r="X1895" s="119" t="s">
        <v>169</v>
      </c>
      <c r="Y1895" s="209" t="s">
        <v>169</v>
      </c>
      <c r="Z1895" s="258"/>
      <c r="AA1895" s="253">
        <f t="shared" si="585"/>
        <v>0</v>
      </c>
      <c r="AB1895" s="253">
        <f t="shared" si="586"/>
        <v>0</v>
      </c>
      <c r="AC1895" s="253">
        <f t="shared" si="595"/>
        <v>0</v>
      </c>
      <c r="AD1895" s="253">
        <f t="shared" si="587"/>
        <v>0</v>
      </c>
      <c r="AE1895" s="268">
        <f t="shared" si="596"/>
        <v>0</v>
      </c>
      <c r="AF1895" s="269">
        <f t="shared" si="588"/>
        <v>0</v>
      </c>
      <c r="AG1895" s="270">
        <f t="shared" si="589"/>
        <v>0</v>
      </c>
      <c r="AH1895" s="121"/>
      <c r="AI1895" s="252"/>
      <c r="AJ1895" s="295"/>
      <c r="AK1895" s="301">
        <f t="shared" si="590"/>
        <v>0</v>
      </c>
      <c r="AL1895" s="119" t="s">
        <v>169</v>
      </c>
      <c r="AM1895" s="123" t="s">
        <v>169</v>
      </c>
      <c r="AN1895" s="122"/>
      <c r="AO1895" s="119" t="s">
        <v>169</v>
      </c>
      <c r="AP1895" s="123" t="s">
        <v>169</v>
      </c>
      <c r="AQ1895" s="124"/>
      <c r="AR1895" s="119" t="s">
        <v>169</v>
      </c>
      <c r="AS1895" s="123" t="s">
        <v>169</v>
      </c>
      <c r="AT1895" s="122"/>
      <c r="AU1895" s="280">
        <f t="shared" si="591"/>
        <v>0</v>
      </c>
      <c r="AV1895" s="281">
        <f t="shared" si="592"/>
        <v>0</v>
      </c>
      <c r="AW1895" s="291">
        <f t="shared" si="593"/>
        <v>0</v>
      </c>
      <c r="AX1895" s="283">
        <f t="shared" si="594"/>
        <v>0</v>
      </c>
    </row>
    <row r="1896" spans="1:50" ht="26.45" customHeight="1">
      <c r="A1896" s="117"/>
      <c r="B1896" s="245"/>
      <c r="C1896" s="136"/>
      <c r="D1896" s="208" t="str">
        <f t="shared" si="578"/>
        <v/>
      </c>
      <c r="E1896" s="129" t="s">
        <v>169</v>
      </c>
      <c r="F1896" s="209" t="s">
        <v>169</v>
      </c>
      <c r="G1896" s="135"/>
      <c r="H1896" s="258"/>
      <c r="I1896" s="259">
        <f t="shared" si="579"/>
        <v>0</v>
      </c>
      <c r="J1896" s="259">
        <f t="shared" si="580"/>
        <v>0</v>
      </c>
      <c r="K1896" s="259">
        <f t="shared" si="581"/>
        <v>0</v>
      </c>
      <c r="L1896" s="252"/>
      <c r="M1896" s="252"/>
      <c r="N1896" s="252"/>
      <c r="O1896" s="147">
        <v>0</v>
      </c>
      <c r="P1896" s="147">
        <v>0</v>
      </c>
      <c r="Q1896" s="137">
        <f t="shared" si="582"/>
        <v>0</v>
      </c>
      <c r="R1896" s="80">
        <f t="shared" si="583"/>
        <v>0</v>
      </c>
      <c r="S1896" s="147">
        <v>0</v>
      </c>
      <c r="T1896" s="121"/>
      <c r="U1896" s="263">
        <f>IFERROR(VLOOKUP(B1896,คำนวณตกเบิกวิทยฐานะ!$B$9:$P$1008,14,FALSE),0)</f>
        <v>0</v>
      </c>
      <c r="V1896" s="263">
        <f>IFERROR(VLOOKUP(B1896,คำนวณตกเบิกวิทยฐานะ!$B$9:$P$1008,15,FALSE),0)</f>
        <v>0</v>
      </c>
      <c r="W1896" s="264">
        <f t="shared" si="584"/>
        <v>0</v>
      </c>
      <c r="X1896" s="119" t="s">
        <v>169</v>
      </c>
      <c r="Y1896" s="209" t="s">
        <v>169</v>
      </c>
      <c r="Z1896" s="258"/>
      <c r="AA1896" s="253">
        <f t="shared" si="585"/>
        <v>0</v>
      </c>
      <c r="AB1896" s="253">
        <f t="shared" si="586"/>
        <v>0</v>
      </c>
      <c r="AC1896" s="253">
        <f t="shared" si="595"/>
        <v>0</v>
      </c>
      <c r="AD1896" s="253">
        <f t="shared" si="587"/>
        <v>0</v>
      </c>
      <c r="AE1896" s="268">
        <f t="shared" si="596"/>
        <v>0</v>
      </c>
      <c r="AF1896" s="269">
        <f t="shared" si="588"/>
        <v>0</v>
      </c>
      <c r="AG1896" s="270">
        <f t="shared" si="589"/>
        <v>0</v>
      </c>
      <c r="AH1896" s="121"/>
      <c r="AI1896" s="252"/>
      <c r="AJ1896" s="295"/>
      <c r="AK1896" s="301">
        <f t="shared" si="590"/>
        <v>0</v>
      </c>
      <c r="AL1896" s="119" t="s">
        <v>169</v>
      </c>
      <c r="AM1896" s="123" t="s">
        <v>169</v>
      </c>
      <c r="AN1896" s="122"/>
      <c r="AO1896" s="119" t="s">
        <v>169</v>
      </c>
      <c r="AP1896" s="123" t="s">
        <v>169</v>
      </c>
      <c r="AQ1896" s="124"/>
      <c r="AR1896" s="119" t="s">
        <v>169</v>
      </c>
      <c r="AS1896" s="123" t="s">
        <v>169</v>
      </c>
      <c r="AT1896" s="122"/>
      <c r="AU1896" s="280">
        <f t="shared" si="591"/>
        <v>0</v>
      </c>
      <c r="AV1896" s="281">
        <f t="shared" si="592"/>
        <v>0</v>
      </c>
      <c r="AW1896" s="291">
        <f t="shared" si="593"/>
        <v>0</v>
      </c>
      <c r="AX1896" s="283">
        <f t="shared" si="594"/>
        <v>0</v>
      </c>
    </row>
    <row r="1897" spans="1:50" ht="26.45" customHeight="1">
      <c r="A1897" s="117"/>
      <c r="B1897" s="245"/>
      <c r="C1897" s="136"/>
      <c r="D1897" s="208" t="str">
        <f t="shared" si="578"/>
        <v/>
      </c>
      <c r="E1897" s="129" t="s">
        <v>169</v>
      </c>
      <c r="F1897" s="209" t="s">
        <v>169</v>
      </c>
      <c r="G1897" s="135"/>
      <c r="H1897" s="258"/>
      <c r="I1897" s="259">
        <f t="shared" si="579"/>
        <v>0</v>
      </c>
      <c r="J1897" s="259">
        <f t="shared" si="580"/>
        <v>0</v>
      </c>
      <c r="K1897" s="259">
        <f t="shared" si="581"/>
        <v>0</v>
      </c>
      <c r="L1897" s="252"/>
      <c r="M1897" s="252"/>
      <c r="N1897" s="252"/>
      <c r="O1897" s="147">
        <v>0</v>
      </c>
      <c r="P1897" s="147">
        <v>0</v>
      </c>
      <c r="Q1897" s="137">
        <f t="shared" si="582"/>
        <v>0</v>
      </c>
      <c r="R1897" s="80">
        <f t="shared" si="583"/>
        <v>0</v>
      </c>
      <c r="S1897" s="147">
        <v>0</v>
      </c>
      <c r="T1897" s="121"/>
      <c r="U1897" s="263">
        <f>IFERROR(VLOOKUP(B1897,คำนวณตกเบิกวิทยฐานะ!$B$9:$P$1008,14,FALSE),0)</f>
        <v>0</v>
      </c>
      <c r="V1897" s="263">
        <f>IFERROR(VLOOKUP(B1897,คำนวณตกเบิกวิทยฐานะ!$B$9:$P$1008,15,FALSE),0)</f>
        <v>0</v>
      </c>
      <c r="W1897" s="264">
        <f t="shared" si="584"/>
        <v>0</v>
      </c>
      <c r="X1897" s="119" t="s">
        <v>169</v>
      </c>
      <c r="Y1897" s="209" t="s">
        <v>169</v>
      </c>
      <c r="Z1897" s="258"/>
      <c r="AA1897" s="253">
        <f t="shared" si="585"/>
        <v>0</v>
      </c>
      <c r="AB1897" s="253">
        <f t="shared" si="586"/>
        <v>0</v>
      </c>
      <c r="AC1897" s="253">
        <f t="shared" si="595"/>
        <v>0</v>
      </c>
      <c r="AD1897" s="253">
        <f t="shared" si="587"/>
        <v>0</v>
      </c>
      <c r="AE1897" s="268">
        <f t="shared" si="596"/>
        <v>0</v>
      </c>
      <c r="AF1897" s="269">
        <f t="shared" si="588"/>
        <v>0</v>
      </c>
      <c r="AG1897" s="270">
        <f t="shared" si="589"/>
        <v>0</v>
      </c>
      <c r="AH1897" s="121"/>
      <c r="AI1897" s="252"/>
      <c r="AJ1897" s="295"/>
      <c r="AK1897" s="301">
        <f t="shared" si="590"/>
        <v>0</v>
      </c>
      <c r="AL1897" s="119" t="s">
        <v>169</v>
      </c>
      <c r="AM1897" s="123" t="s">
        <v>169</v>
      </c>
      <c r="AN1897" s="122"/>
      <c r="AO1897" s="119" t="s">
        <v>169</v>
      </c>
      <c r="AP1897" s="123" t="s">
        <v>169</v>
      </c>
      <c r="AQ1897" s="124"/>
      <c r="AR1897" s="119" t="s">
        <v>169</v>
      </c>
      <c r="AS1897" s="123" t="s">
        <v>169</v>
      </c>
      <c r="AT1897" s="122"/>
      <c r="AU1897" s="280">
        <f t="shared" si="591"/>
        <v>0</v>
      </c>
      <c r="AV1897" s="281">
        <f t="shared" si="592"/>
        <v>0</v>
      </c>
      <c r="AW1897" s="291">
        <f t="shared" si="593"/>
        <v>0</v>
      </c>
      <c r="AX1897" s="283">
        <f t="shared" si="594"/>
        <v>0</v>
      </c>
    </row>
    <row r="1898" spans="1:50" ht="26.45" customHeight="1">
      <c r="A1898" s="117"/>
      <c r="B1898" s="245"/>
      <c r="C1898" s="136"/>
      <c r="D1898" s="208" t="str">
        <f t="shared" si="578"/>
        <v/>
      </c>
      <c r="E1898" s="129" t="s">
        <v>169</v>
      </c>
      <c r="F1898" s="209" t="s">
        <v>169</v>
      </c>
      <c r="G1898" s="135"/>
      <c r="H1898" s="258"/>
      <c r="I1898" s="259">
        <f t="shared" si="579"/>
        <v>0</v>
      </c>
      <c r="J1898" s="259">
        <f t="shared" si="580"/>
        <v>0</v>
      </c>
      <c r="K1898" s="259">
        <f t="shared" si="581"/>
        <v>0</v>
      </c>
      <c r="L1898" s="252"/>
      <c r="M1898" s="252"/>
      <c r="N1898" s="252"/>
      <c r="O1898" s="147">
        <v>0</v>
      </c>
      <c r="P1898" s="147">
        <v>0</v>
      </c>
      <c r="Q1898" s="137">
        <f t="shared" si="582"/>
        <v>0</v>
      </c>
      <c r="R1898" s="80">
        <f t="shared" si="583"/>
        <v>0</v>
      </c>
      <c r="S1898" s="147">
        <v>0</v>
      </c>
      <c r="T1898" s="121"/>
      <c r="U1898" s="263">
        <f>IFERROR(VLOOKUP(B1898,คำนวณตกเบิกวิทยฐานะ!$B$9:$P$1008,14,FALSE),0)</f>
        <v>0</v>
      </c>
      <c r="V1898" s="263">
        <f>IFERROR(VLOOKUP(B1898,คำนวณตกเบิกวิทยฐานะ!$B$9:$P$1008,15,FALSE),0)</f>
        <v>0</v>
      </c>
      <c r="W1898" s="264">
        <f t="shared" si="584"/>
        <v>0</v>
      </c>
      <c r="X1898" s="119" t="s">
        <v>169</v>
      </c>
      <c r="Y1898" s="209" t="s">
        <v>169</v>
      </c>
      <c r="Z1898" s="258"/>
      <c r="AA1898" s="253">
        <f t="shared" si="585"/>
        <v>0</v>
      </c>
      <c r="AB1898" s="253">
        <f t="shared" si="586"/>
        <v>0</v>
      </c>
      <c r="AC1898" s="253">
        <f t="shared" si="595"/>
        <v>0</v>
      </c>
      <c r="AD1898" s="253">
        <f t="shared" si="587"/>
        <v>0</v>
      </c>
      <c r="AE1898" s="268">
        <f t="shared" si="596"/>
        <v>0</v>
      </c>
      <c r="AF1898" s="269">
        <f t="shared" si="588"/>
        <v>0</v>
      </c>
      <c r="AG1898" s="270">
        <f t="shared" si="589"/>
        <v>0</v>
      </c>
      <c r="AH1898" s="121"/>
      <c r="AI1898" s="252"/>
      <c r="AJ1898" s="295"/>
      <c r="AK1898" s="301">
        <f t="shared" si="590"/>
        <v>0</v>
      </c>
      <c r="AL1898" s="119" t="s">
        <v>169</v>
      </c>
      <c r="AM1898" s="123" t="s">
        <v>169</v>
      </c>
      <c r="AN1898" s="122"/>
      <c r="AO1898" s="119" t="s">
        <v>169</v>
      </c>
      <c r="AP1898" s="123" t="s">
        <v>169</v>
      </c>
      <c r="AQ1898" s="124"/>
      <c r="AR1898" s="119" t="s">
        <v>169</v>
      </c>
      <c r="AS1898" s="123" t="s">
        <v>169</v>
      </c>
      <c r="AT1898" s="122"/>
      <c r="AU1898" s="280">
        <f t="shared" si="591"/>
        <v>0</v>
      </c>
      <c r="AV1898" s="281">
        <f t="shared" si="592"/>
        <v>0</v>
      </c>
      <c r="AW1898" s="291">
        <f t="shared" si="593"/>
        <v>0</v>
      </c>
      <c r="AX1898" s="283">
        <f t="shared" si="594"/>
        <v>0</v>
      </c>
    </row>
    <row r="1899" spans="1:50" ht="26.45" customHeight="1">
      <c r="A1899" s="117"/>
      <c r="B1899" s="245"/>
      <c r="C1899" s="136"/>
      <c r="D1899" s="208" t="str">
        <f t="shared" si="578"/>
        <v/>
      </c>
      <c r="E1899" s="129" t="s">
        <v>169</v>
      </c>
      <c r="F1899" s="209" t="s">
        <v>169</v>
      </c>
      <c r="G1899" s="135"/>
      <c r="H1899" s="258"/>
      <c r="I1899" s="259">
        <f t="shared" si="579"/>
        <v>0</v>
      </c>
      <c r="J1899" s="259">
        <f t="shared" si="580"/>
        <v>0</v>
      </c>
      <c r="K1899" s="259">
        <f t="shared" si="581"/>
        <v>0</v>
      </c>
      <c r="L1899" s="252"/>
      <c r="M1899" s="252"/>
      <c r="N1899" s="252"/>
      <c r="O1899" s="147">
        <v>0</v>
      </c>
      <c r="P1899" s="147">
        <v>0</v>
      </c>
      <c r="Q1899" s="137">
        <f t="shared" si="582"/>
        <v>0</v>
      </c>
      <c r="R1899" s="80">
        <f t="shared" si="583"/>
        <v>0</v>
      </c>
      <c r="S1899" s="147">
        <v>0</v>
      </c>
      <c r="T1899" s="121"/>
      <c r="U1899" s="263">
        <f>IFERROR(VLOOKUP(B1899,คำนวณตกเบิกวิทยฐานะ!$B$9:$P$1008,14,FALSE),0)</f>
        <v>0</v>
      </c>
      <c r="V1899" s="263">
        <f>IFERROR(VLOOKUP(B1899,คำนวณตกเบิกวิทยฐานะ!$B$9:$P$1008,15,FALSE),0)</f>
        <v>0</v>
      </c>
      <c r="W1899" s="264">
        <f t="shared" si="584"/>
        <v>0</v>
      </c>
      <c r="X1899" s="119" t="s">
        <v>169</v>
      </c>
      <c r="Y1899" s="209" t="s">
        <v>169</v>
      </c>
      <c r="Z1899" s="258"/>
      <c r="AA1899" s="253">
        <f t="shared" si="585"/>
        <v>0</v>
      </c>
      <c r="AB1899" s="253">
        <f t="shared" si="586"/>
        <v>0</v>
      </c>
      <c r="AC1899" s="253">
        <f t="shared" si="595"/>
        <v>0</v>
      </c>
      <c r="AD1899" s="253">
        <f t="shared" si="587"/>
        <v>0</v>
      </c>
      <c r="AE1899" s="268">
        <f t="shared" si="596"/>
        <v>0</v>
      </c>
      <c r="AF1899" s="269">
        <f t="shared" si="588"/>
        <v>0</v>
      </c>
      <c r="AG1899" s="270">
        <f t="shared" si="589"/>
        <v>0</v>
      </c>
      <c r="AH1899" s="121"/>
      <c r="AI1899" s="252"/>
      <c r="AJ1899" s="295"/>
      <c r="AK1899" s="301">
        <f t="shared" si="590"/>
        <v>0</v>
      </c>
      <c r="AL1899" s="119" t="s">
        <v>169</v>
      </c>
      <c r="AM1899" s="123" t="s">
        <v>169</v>
      </c>
      <c r="AN1899" s="122"/>
      <c r="AO1899" s="119" t="s">
        <v>169</v>
      </c>
      <c r="AP1899" s="123" t="s">
        <v>169</v>
      </c>
      <c r="AQ1899" s="124"/>
      <c r="AR1899" s="119" t="s">
        <v>169</v>
      </c>
      <c r="AS1899" s="123" t="s">
        <v>169</v>
      </c>
      <c r="AT1899" s="122"/>
      <c r="AU1899" s="280">
        <f t="shared" si="591"/>
        <v>0</v>
      </c>
      <c r="AV1899" s="281">
        <f t="shared" si="592"/>
        <v>0</v>
      </c>
      <c r="AW1899" s="291">
        <f t="shared" si="593"/>
        <v>0</v>
      </c>
      <c r="AX1899" s="283">
        <f t="shared" si="594"/>
        <v>0</v>
      </c>
    </row>
    <row r="1900" spans="1:50" ht="26.45" customHeight="1">
      <c r="A1900" s="117"/>
      <c r="B1900" s="245"/>
      <c r="C1900" s="136"/>
      <c r="D1900" s="208" t="str">
        <f t="shared" si="578"/>
        <v/>
      </c>
      <c r="E1900" s="129" t="s">
        <v>169</v>
      </c>
      <c r="F1900" s="209" t="s">
        <v>169</v>
      </c>
      <c r="G1900" s="135"/>
      <c r="H1900" s="258"/>
      <c r="I1900" s="259">
        <f t="shared" si="579"/>
        <v>0</v>
      </c>
      <c r="J1900" s="259">
        <f t="shared" si="580"/>
        <v>0</v>
      </c>
      <c r="K1900" s="259">
        <f t="shared" si="581"/>
        <v>0</v>
      </c>
      <c r="L1900" s="252"/>
      <c r="M1900" s="252"/>
      <c r="N1900" s="252"/>
      <c r="O1900" s="147">
        <v>0</v>
      </c>
      <c r="P1900" s="147">
        <v>0</v>
      </c>
      <c r="Q1900" s="137">
        <f t="shared" si="582"/>
        <v>0</v>
      </c>
      <c r="R1900" s="80">
        <f t="shared" si="583"/>
        <v>0</v>
      </c>
      <c r="S1900" s="147">
        <v>0</v>
      </c>
      <c r="T1900" s="121"/>
      <c r="U1900" s="263">
        <f>IFERROR(VLOOKUP(B1900,คำนวณตกเบิกวิทยฐานะ!$B$9:$P$1008,14,FALSE),0)</f>
        <v>0</v>
      </c>
      <c r="V1900" s="263">
        <f>IFERROR(VLOOKUP(B1900,คำนวณตกเบิกวิทยฐานะ!$B$9:$P$1008,15,FALSE),0)</f>
        <v>0</v>
      </c>
      <c r="W1900" s="264">
        <f t="shared" si="584"/>
        <v>0</v>
      </c>
      <c r="X1900" s="119" t="s">
        <v>169</v>
      </c>
      <c r="Y1900" s="209" t="s">
        <v>169</v>
      </c>
      <c r="Z1900" s="258"/>
      <c r="AA1900" s="253">
        <f t="shared" si="585"/>
        <v>0</v>
      </c>
      <c r="AB1900" s="253">
        <f t="shared" si="586"/>
        <v>0</v>
      </c>
      <c r="AC1900" s="253">
        <f t="shared" si="595"/>
        <v>0</v>
      </c>
      <c r="AD1900" s="253">
        <f t="shared" si="587"/>
        <v>0</v>
      </c>
      <c r="AE1900" s="268">
        <f t="shared" si="596"/>
        <v>0</v>
      </c>
      <c r="AF1900" s="269">
        <f t="shared" si="588"/>
        <v>0</v>
      </c>
      <c r="AG1900" s="270">
        <f t="shared" si="589"/>
        <v>0</v>
      </c>
      <c r="AH1900" s="121"/>
      <c r="AI1900" s="252"/>
      <c r="AJ1900" s="295"/>
      <c r="AK1900" s="301">
        <f t="shared" si="590"/>
        <v>0</v>
      </c>
      <c r="AL1900" s="119" t="s">
        <v>169</v>
      </c>
      <c r="AM1900" s="123" t="s">
        <v>169</v>
      </c>
      <c r="AN1900" s="122"/>
      <c r="AO1900" s="119" t="s">
        <v>169</v>
      </c>
      <c r="AP1900" s="123" t="s">
        <v>169</v>
      </c>
      <c r="AQ1900" s="124"/>
      <c r="AR1900" s="119" t="s">
        <v>169</v>
      </c>
      <c r="AS1900" s="123" t="s">
        <v>169</v>
      </c>
      <c r="AT1900" s="122"/>
      <c r="AU1900" s="280">
        <f t="shared" si="591"/>
        <v>0</v>
      </c>
      <c r="AV1900" s="281">
        <f t="shared" si="592"/>
        <v>0</v>
      </c>
      <c r="AW1900" s="291">
        <f t="shared" si="593"/>
        <v>0</v>
      </c>
      <c r="AX1900" s="283">
        <f t="shared" si="594"/>
        <v>0</v>
      </c>
    </row>
    <row r="1901" spans="1:50" ht="26.45" customHeight="1">
      <c r="A1901" s="117"/>
      <c r="B1901" s="245"/>
      <c r="C1901" s="136"/>
      <c r="D1901" s="208" t="str">
        <f t="shared" si="578"/>
        <v/>
      </c>
      <c r="E1901" s="129" t="s">
        <v>169</v>
      </c>
      <c r="F1901" s="209" t="s">
        <v>169</v>
      </c>
      <c r="G1901" s="135"/>
      <c r="H1901" s="258"/>
      <c r="I1901" s="259">
        <f t="shared" si="579"/>
        <v>0</v>
      </c>
      <c r="J1901" s="259">
        <f t="shared" si="580"/>
        <v>0</v>
      </c>
      <c r="K1901" s="259">
        <f t="shared" si="581"/>
        <v>0</v>
      </c>
      <c r="L1901" s="252"/>
      <c r="M1901" s="252"/>
      <c r="N1901" s="252"/>
      <c r="O1901" s="147">
        <v>0</v>
      </c>
      <c r="P1901" s="147">
        <v>0</v>
      </c>
      <c r="Q1901" s="137">
        <f t="shared" si="582"/>
        <v>0</v>
      </c>
      <c r="R1901" s="80">
        <f t="shared" si="583"/>
        <v>0</v>
      </c>
      <c r="S1901" s="147">
        <v>0</v>
      </c>
      <c r="T1901" s="121"/>
      <c r="U1901" s="263">
        <f>IFERROR(VLOOKUP(B1901,คำนวณตกเบิกวิทยฐานะ!$B$9:$P$1008,14,FALSE),0)</f>
        <v>0</v>
      </c>
      <c r="V1901" s="263">
        <f>IFERROR(VLOOKUP(B1901,คำนวณตกเบิกวิทยฐานะ!$B$9:$P$1008,15,FALSE),0)</f>
        <v>0</v>
      </c>
      <c r="W1901" s="264">
        <f t="shared" si="584"/>
        <v>0</v>
      </c>
      <c r="X1901" s="119" t="s">
        <v>169</v>
      </c>
      <c r="Y1901" s="209" t="s">
        <v>169</v>
      </c>
      <c r="Z1901" s="258"/>
      <c r="AA1901" s="253">
        <f t="shared" si="585"/>
        <v>0</v>
      </c>
      <c r="AB1901" s="253">
        <f t="shared" si="586"/>
        <v>0</v>
      </c>
      <c r="AC1901" s="253">
        <f t="shared" si="595"/>
        <v>0</v>
      </c>
      <c r="AD1901" s="253">
        <f t="shared" si="587"/>
        <v>0</v>
      </c>
      <c r="AE1901" s="268">
        <f t="shared" si="596"/>
        <v>0</v>
      </c>
      <c r="AF1901" s="269">
        <f t="shared" si="588"/>
        <v>0</v>
      </c>
      <c r="AG1901" s="270">
        <f t="shared" si="589"/>
        <v>0</v>
      </c>
      <c r="AH1901" s="121"/>
      <c r="AI1901" s="252"/>
      <c r="AJ1901" s="295"/>
      <c r="AK1901" s="301">
        <f t="shared" si="590"/>
        <v>0</v>
      </c>
      <c r="AL1901" s="119" t="s">
        <v>169</v>
      </c>
      <c r="AM1901" s="123" t="s">
        <v>169</v>
      </c>
      <c r="AN1901" s="122"/>
      <c r="AO1901" s="119" t="s">
        <v>169</v>
      </c>
      <c r="AP1901" s="123" t="s">
        <v>169</v>
      </c>
      <c r="AQ1901" s="124"/>
      <c r="AR1901" s="119" t="s">
        <v>169</v>
      </c>
      <c r="AS1901" s="123" t="s">
        <v>169</v>
      </c>
      <c r="AT1901" s="122"/>
      <c r="AU1901" s="280">
        <f t="shared" si="591"/>
        <v>0</v>
      </c>
      <c r="AV1901" s="281">
        <f t="shared" si="592"/>
        <v>0</v>
      </c>
      <c r="AW1901" s="291">
        <f t="shared" si="593"/>
        <v>0</v>
      </c>
      <c r="AX1901" s="283">
        <f t="shared" si="594"/>
        <v>0</v>
      </c>
    </row>
    <row r="1902" spans="1:50" ht="26.45" customHeight="1">
      <c r="A1902" s="117"/>
      <c r="B1902" s="245"/>
      <c r="C1902" s="136"/>
      <c r="D1902" s="208" t="str">
        <f t="shared" si="578"/>
        <v/>
      </c>
      <c r="E1902" s="129" t="s">
        <v>169</v>
      </c>
      <c r="F1902" s="209" t="s">
        <v>169</v>
      </c>
      <c r="G1902" s="135"/>
      <c r="H1902" s="258"/>
      <c r="I1902" s="259">
        <f t="shared" si="579"/>
        <v>0</v>
      </c>
      <c r="J1902" s="259">
        <f t="shared" si="580"/>
        <v>0</v>
      </c>
      <c r="K1902" s="259">
        <f t="shared" si="581"/>
        <v>0</v>
      </c>
      <c r="L1902" s="252"/>
      <c r="M1902" s="252"/>
      <c r="N1902" s="252"/>
      <c r="O1902" s="147">
        <v>0</v>
      </c>
      <c r="P1902" s="147">
        <v>0</v>
      </c>
      <c r="Q1902" s="137">
        <f t="shared" si="582"/>
        <v>0</v>
      </c>
      <c r="R1902" s="80">
        <f t="shared" si="583"/>
        <v>0</v>
      </c>
      <c r="S1902" s="147">
        <v>0</v>
      </c>
      <c r="T1902" s="121"/>
      <c r="U1902" s="263">
        <f>IFERROR(VLOOKUP(B1902,คำนวณตกเบิกวิทยฐานะ!$B$9:$P$1008,14,FALSE),0)</f>
        <v>0</v>
      </c>
      <c r="V1902" s="263">
        <f>IFERROR(VLOOKUP(B1902,คำนวณตกเบิกวิทยฐานะ!$B$9:$P$1008,15,FALSE),0)</f>
        <v>0</v>
      </c>
      <c r="W1902" s="264">
        <f t="shared" si="584"/>
        <v>0</v>
      </c>
      <c r="X1902" s="119" t="s">
        <v>169</v>
      </c>
      <c r="Y1902" s="209" t="s">
        <v>169</v>
      </c>
      <c r="Z1902" s="258"/>
      <c r="AA1902" s="253">
        <f t="shared" si="585"/>
        <v>0</v>
      </c>
      <c r="AB1902" s="253">
        <f t="shared" si="586"/>
        <v>0</v>
      </c>
      <c r="AC1902" s="253">
        <f t="shared" si="595"/>
        <v>0</v>
      </c>
      <c r="AD1902" s="253">
        <f t="shared" si="587"/>
        <v>0</v>
      </c>
      <c r="AE1902" s="268">
        <f t="shared" si="596"/>
        <v>0</v>
      </c>
      <c r="AF1902" s="269">
        <f t="shared" si="588"/>
        <v>0</v>
      </c>
      <c r="AG1902" s="270">
        <f t="shared" si="589"/>
        <v>0</v>
      </c>
      <c r="AH1902" s="121"/>
      <c r="AI1902" s="252"/>
      <c r="AJ1902" s="295"/>
      <c r="AK1902" s="301">
        <f t="shared" si="590"/>
        <v>0</v>
      </c>
      <c r="AL1902" s="119" t="s">
        <v>169</v>
      </c>
      <c r="AM1902" s="123" t="s">
        <v>169</v>
      </c>
      <c r="AN1902" s="122"/>
      <c r="AO1902" s="119" t="s">
        <v>169</v>
      </c>
      <c r="AP1902" s="123" t="s">
        <v>169</v>
      </c>
      <c r="AQ1902" s="124"/>
      <c r="AR1902" s="119" t="s">
        <v>169</v>
      </c>
      <c r="AS1902" s="123" t="s">
        <v>169</v>
      </c>
      <c r="AT1902" s="122"/>
      <c r="AU1902" s="280">
        <f t="shared" si="591"/>
        <v>0</v>
      </c>
      <c r="AV1902" s="281">
        <f t="shared" si="592"/>
        <v>0</v>
      </c>
      <c r="AW1902" s="291">
        <f t="shared" si="593"/>
        <v>0</v>
      </c>
      <c r="AX1902" s="283">
        <f t="shared" si="594"/>
        <v>0</v>
      </c>
    </row>
    <row r="1903" spans="1:50" ht="26.45" customHeight="1">
      <c r="A1903" s="117"/>
      <c r="B1903" s="245"/>
      <c r="C1903" s="136"/>
      <c r="D1903" s="208" t="str">
        <f t="shared" si="578"/>
        <v/>
      </c>
      <c r="E1903" s="129" t="s">
        <v>169</v>
      </c>
      <c r="F1903" s="209" t="s">
        <v>169</v>
      </c>
      <c r="G1903" s="135"/>
      <c r="H1903" s="258"/>
      <c r="I1903" s="259">
        <f t="shared" si="579"/>
        <v>0</v>
      </c>
      <c r="J1903" s="259">
        <f t="shared" si="580"/>
        <v>0</v>
      </c>
      <c r="K1903" s="259">
        <f t="shared" si="581"/>
        <v>0</v>
      </c>
      <c r="L1903" s="252"/>
      <c r="M1903" s="252"/>
      <c r="N1903" s="252"/>
      <c r="O1903" s="147">
        <v>0</v>
      </c>
      <c r="P1903" s="147">
        <v>0</v>
      </c>
      <c r="Q1903" s="137">
        <f t="shared" si="582"/>
        <v>0</v>
      </c>
      <c r="R1903" s="80">
        <f t="shared" si="583"/>
        <v>0</v>
      </c>
      <c r="S1903" s="147">
        <v>0</v>
      </c>
      <c r="T1903" s="121"/>
      <c r="U1903" s="263">
        <f>IFERROR(VLOOKUP(B1903,คำนวณตกเบิกวิทยฐานะ!$B$9:$P$1008,14,FALSE),0)</f>
        <v>0</v>
      </c>
      <c r="V1903" s="263">
        <f>IFERROR(VLOOKUP(B1903,คำนวณตกเบิกวิทยฐานะ!$B$9:$P$1008,15,FALSE),0)</f>
        <v>0</v>
      </c>
      <c r="W1903" s="264">
        <f t="shared" si="584"/>
        <v>0</v>
      </c>
      <c r="X1903" s="119" t="s">
        <v>169</v>
      </c>
      <c r="Y1903" s="209" t="s">
        <v>169</v>
      </c>
      <c r="Z1903" s="258"/>
      <c r="AA1903" s="253">
        <f t="shared" si="585"/>
        <v>0</v>
      </c>
      <c r="AB1903" s="253">
        <f t="shared" si="586"/>
        <v>0</v>
      </c>
      <c r="AC1903" s="253">
        <f t="shared" si="595"/>
        <v>0</v>
      </c>
      <c r="AD1903" s="253">
        <f t="shared" si="587"/>
        <v>0</v>
      </c>
      <c r="AE1903" s="268">
        <f t="shared" si="596"/>
        <v>0</v>
      </c>
      <c r="AF1903" s="269">
        <f t="shared" si="588"/>
        <v>0</v>
      </c>
      <c r="AG1903" s="270">
        <f t="shared" si="589"/>
        <v>0</v>
      </c>
      <c r="AH1903" s="121"/>
      <c r="AI1903" s="252"/>
      <c r="AJ1903" s="295"/>
      <c r="AK1903" s="301">
        <f t="shared" si="590"/>
        <v>0</v>
      </c>
      <c r="AL1903" s="119" t="s">
        <v>169</v>
      </c>
      <c r="AM1903" s="123" t="s">
        <v>169</v>
      </c>
      <c r="AN1903" s="122"/>
      <c r="AO1903" s="119" t="s">
        <v>169</v>
      </c>
      <c r="AP1903" s="123" t="s">
        <v>169</v>
      </c>
      <c r="AQ1903" s="124"/>
      <c r="AR1903" s="119" t="s">
        <v>169</v>
      </c>
      <c r="AS1903" s="123" t="s">
        <v>169</v>
      </c>
      <c r="AT1903" s="122"/>
      <c r="AU1903" s="280">
        <f t="shared" si="591"/>
        <v>0</v>
      </c>
      <c r="AV1903" s="281">
        <f t="shared" si="592"/>
        <v>0</v>
      </c>
      <c r="AW1903" s="291">
        <f t="shared" si="593"/>
        <v>0</v>
      </c>
      <c r="AX1903" s="283">
        <f t="shared" si="594"/>
        <v>0</v>
      </c>
    </row>
    <row r="1904" spans="1:50" ht="26.45" customHeight="1">
      <c r="A1904" s="117"/>
      <c r="B1904" s="245"/>
      <c r="C1904" s="136"/>
      <c r="D1904" s="208" t="str">
        <f t="shared" si="578"/>
        <v/>
      </c>
      <c r="E1904" s="129" t="s">
        <v>169</v>
      </c>
      <c r="F1904" s="209" t="s">
        <v>169</v>
      </c>
      <c r="G1904" s="135"/>
      <c r="H1904" s="258"/>
      <c r="I1904" s="259">
        <f t="shared" si="579"/>
        <v>0</v>
      </c>
      <c r="J1904" s="259">
        <f t="shared" si="580"/>
        <v>0</v>
      </c>
      <c r="K1904" s="259">
        <f t="shared" si="581"/>
        <v>0</v>
      </c>
      <c r="L1904" s="252"/>
      <c r="M1904" s="252"/>
      <c r="N1904" s="252"/>
      <c r="O1904" s="147">
        <v>0</v>
      </c>
      <c r="P1904" s="147">
        <v>0</v>
      </c>
      <c r="Q1904" s="137">
        <f t="shared" si="582"/>
        <v>0</v>
      </c>
      <c r="R1904" s="80">
        <f t="shared" si="583"/>
        <v>0</v>
      </c>
      <c r="S1904" s="147">
        <v>0</v>
      </c>
      <c r="T1904" s="121"/>
      <c r="U1904" s="263">
        <f>IFERROR(VLOOKUP(B1904,คำนวณตกเบิกวิทยฐานะ!$B$9:$P$1008,14,FALSE),0)</f>
        <v>0</v>
      </c>
      <c r="V1904" s="263">
        <f>IFERROR(VLOOKUP(B1904,คำนวณตกเบิกวิทยฐานะ!$B$9:$P$1008,15,FALSE),0)</f>
        <v>0</v>
      </c>
      <c r="W1904" s="264">
        <f t="shared" si="584"/>
        <v>0</v>
      </c>
      <c r="X1904" s="119" t="s">
        <v>169</v>
      </c>
      <c r="Y1904" s="209" t="s">
        <v>169</v>
      </c>
      <c r="Z1904" s="258"/>
      <c r="AA1904" s="253">
        <f t="shared" si="585"/>
        <v>0</v>
      </c>
      <c r="AB1904" s="253">
        <f t="shared" si="586"/>
        <v>0</v>
      </c>
      <c r="AC1904" s="253">
        <f t="shared" si="595"/>
        <v>0</v>
      </c>
      <c r="AD1904" s="253">
        <f t="shared" si="587"/>
        <v>0</v>
      </c>
      <c r="AE1904" s="268">
        <f t="shared" si="596"/>
        <v>0</v>
      </c>
      <c r="AF1904" s="269">
        <f t="shared" si="588"/>
        <v>0</v>
      </c>
      <c r="AG1904" s="270">
        <f t="shared" si="589"/>
        <v>0</v>
      </c>
      <c r="AH1904" s="121"/>
      <c r="AI1904" s="252"/>
      <c r="AJ1904" s="295"/>
      <c r="AK1904" s="301">
        <f t="shared" si="590"/>
        <v>0</v>
      </c>
      <c r="AL1904" s="119" t="s">
        <v>169</v>
      </c>
      <c r="AM1904" s="123" t="s">
        <v>169</v>
      </c>
      <c r="AN1904" s="122"/>
      <c r="AO1904" s="119" t="s">
        <v>169</v>
      </c>
      <c r="AP1904" s="123" t="s">
        <v>169</v>
      </c>
      <c r="AQ1904" s="124"/>
      <c r="AR1904" s="119" t="s">
        <v>169</v>
      </c>
      <c r="AS1904" s="123" t="s">
        <v>169</v>
      </c>
      <c r="AT1904" s="122"/>
      <c r="AU1904" s="280">
        <f t="shared" si="591"/>
        <v>0</v>
      </c>
      <c r="AV1904" s="281">
        <f t="shared" si="592"/>
        <v>0</v>
      </c>
      <c r="AW1904" s="291">
        <f t="shared" si="593"/>
        <v>0</v>
      </c>
      <c r="AX1904" s="283">
        <f t="shared" si="594"/>
        <v>0</v>
      </c>
    </row>
    <row r="1905" spans="1:50" ht="26.45" customHeight="1">
      <c r="A1905" s="117"/>
      <c r="B1905" s="245"/>
      <c r="C1905" s="136"/>
      <c r="D1905" s="208" t="str">
        <f t="shared" si="578"/>
        <v/>
      </c>
      <c r="E1905" s="129" t="s">
        <v>169</v>
      </c>
      <c r="F1905" s="209" t="s">
        <v>169</v>
      </c>
      <c r="G1905" s="135"/>
      <c r="H1905" s="258"/>
      <c r="I1905" s="259">
        <f t="shared" si="579"/>
        <v>0</v>
      </c>
      <c r="J1905" s="259">
        <f t="shared" si="580"/>
        <v>0</v>
      </c>
      <c r="K1905" s="259">
        <f t="shared" si="581"/>
        <v>0</v>
      </c>
      <c r="L1905" s="252"/>
      <c r="M1905" s="252"/>
      <c r="N1905" s="252"/>
      <c r="O1905" s="147">
        <v>0</v>
      </c>
      <c r="P1905" s="147">
        <v>0</v>
      </c>
      <c r="Q1905" s="137">
        <f t="shared" si="582"/>
        <v>0</v>
      </c>
      <c r="R1905" s="80">
        <f t="shared" si="583"/>
        <v>0</v>
      </c>
      <c r="S1905" s="147">
        <v>0</v>
      </c>
      <c r="T1905" s="121"/>
      <c r="U1905" s="263">
        <f>IFERROR(VLOOKUP(B1905,คำนวณตกเบิกวิทยฐานะ!$B$9:$P$1008,14,FALSE),0)</f>
        <v>0</v>
      </c>
      <c r="V1905" s="263">
        <f>IFERROR(VLOOKUP(B1905,คำนวณตกเบิกวิทยฐานะ!$B$9:$P$1008,15,FALSE),0)</f>
        <v>0</v>
      </c>
      <c r="W1905" s="264">
        <f t="shared" si="584"/>
        <v>0</v>
      </c>
      <c r="X1905" s="119" t="s">
        <v>169</v>
      </c>
      <c r="Y1905" s="209" t="s">
        <v>169</v>
      </c>
      <c r="Z1905" s="258"/>
      <c r="AA1905" s="253">
        <f t="shared" si="585"/>
        <v>0</v>
      </c>
      <c r="AB1905" s="253">
        <f t="shared" si="586"/>
        <v>0</v>
      </c>
      <c r="AC1905" s="253">
        <f t="shared" si="595"/>
        <v>0</v>
      </c>
      <c r="AD1905" s="253">
        <f t="shared" si="587"/>
        <v>0</v>
      </c>
      <c r="AE1905" s="268">
        <f t="shared" si="596"/>
        <v>0</v>
      </c>
      <c r="AF1905" s="269">
        <f t="shared" si="588"/>
        <v>0</v>
      </c>
      <c r="AG1905" s="270">
        <f t="shared" si="589"/>
        <v>0</v>
      </c>
      <c r="AH1905" s="121"/>
      <c r="AI1905" s="252"/>
      <c r="AJ1905" s="295"/>
      <c r="AK1905" s="301">
        <f t="shared" si="590"/>
        <v>0</v>
      </c>
      <c r="AL1905" s="119" t="s">
        <v>169</v>
      </c>
      <c r="AM1905" s="123" t="s">
        <v>169</v>
      </c>
      <c r="AN1905" s="122"/>
      <c r="AO1905" s="119" t="s">
        <v>169</v>
      </c>
      <c r="AP1905" s="123" t="s">
        <v>169</v>
      </c>
      <c r="AQ1905" s="124"/>
      <c r="AR1905" s="119" t="s">
        <v>169</v>
      </c>
      <c r="AS1905" s="123" t="s">
        <v>169</v>
      </c>
      <c r="AT1905" s="122"/>
      <c r="AU1905" s="280">
        <f t="shared" si="591"/>
        <v>0</v>
      </c>
      <c r="AV1905" s="281">
        <f t="shared" si="592"/>
        <v>0</v>
      </c>
      <c r="AW1905" s="291">
        <f t="shared" si="593"/>
        <v>0</v>
      </c>
      <c r="AX1905" s="283">
        <f t="shared" si="594"/>
        <v>0</v>
      </c>
    </row>
    <row r="1906" spans="1:50" ht="26.45" customHeight="1">
      <c r="A1906" s="117"/>
      <c r="B1906" s="245"/>
      <c r="C1906" s="136"/>
      <c r="D1906" s="208" t="str">
        <f t="shared" si="578"/>
        <v/>
      </c>
      <c r="E1906" s="129" t="s">
        <v>169</v>
      </c>
      <c r="F1906" s="209" t="s">
        <v>169</v>
      </c>
      <c r="G1906" s="135"/>
      <c r="H1906" s="258"/>
      <c r="I1906" s="259">
        <f t="shared" si="579"/>
        <v>0</v>
      </c>
      <c r="J1906" s="259">
        <f t="shared" si="580"/>
        <v>0</v>
      </c>
      <c r="K1906" s="259">
        <f t="shared" si="581"/>
        <v>0</v>
      </c>
      <c r="L1906" s="252"/>
      <c r="M1906" s="252"/>
      <c r="N1906" s="252"/>
      <c r="O1906" s="147">
        <v>0</v>
      </c>
      <c r="P1906" s="147">
        <v>0</v>
      </c>
      <c r="Q1906" s="137">
        <f t="shared" si="582"/>
        <v>0</v>
      </c>
      <c r="R1906" s="80">
        <f t="shared" si="583"/>
        <v>0</v>
      </c>
      <c r="S1906" s="147">
        <v>0</v>
      </c>
      <c r="T1906" s="121"/>
      <c r="U1906" s="263">
        <f>IFERROR(VLOOKUP(B1906,คำนวณตกเบิกวิทยฐานะ!$B$9:$P$1008,14,FALSE),0)</f>
        <v>0</v>
      </c>
      <c r="V1906" s="263">
        <f>IFERROR(VLOOKUP(B1906,คำนวณตกเบิกวิทยฐานะ!$B$9:$P$1008,15,FALSE),0)</f>
        <v>0</v>
      </c>
      <c r="W1906" s="264">
        <f t="shared" si="584"/>
        <v>0</v>
      </c>
      <c r="X1906" s="119" t="s">
        <v>169</v>
      </c>
      <c r="Y1906" s="209" t="s">
        <v>169</v>
      </c>
      <c r="Z1906" s="258"/>
      <c r="AA1906" s="253">
        <f t="shared" si="585"/>
        <v>0</v>
      </c>
      <c r="AB1906" s="253">
        <f t="shared" si="586"/>
        <v>0</v>
      </c>
      <c r="AC1906" s="253">
        <f t="shared" si="595"/>
        <v>0</v>
      </c>
      <c r="AD1906" s="253">
        <f t="shared" si="587"/>
        <v>0</v>
      </c>
      <c r="AE1906" s="268">
        <f t="shared" si="596"/>
        <v>0</v>
      </c>
      <c r="AF1906" s="269">
        <f t="shared" si="588"/>
        <v>0</v>
      </c>
      <c r="AG1906" s="270">
        <f t="shared" si="589"/>
        <v>0</v>
      </c>
      <c r="AH1906" s="121"/>
      <c r="AI1906" s="252"/>
      <c r="AJ1906" s="295"/>
      <c r="AK1906" s="301">
        <f t="shared" si="590"/>
        <v>0</v>
      </c>
      <c r="AL1906" s="119" t="s">
        <v>169</v>
      </c>
      <c r="AM1906" s="123" t="s">
        <v>169</v>
      </c>
      <c r="AN1906" s="122"/>
      <c r="AO1906" s="119" t="s">
        <v>169</v>
      </c>
      <c r="AP1906" s="123" t="s">
        <v>169</v>
      </c>
      <c r="AQ1906" s="124"/>
      <c r="AR1906" s="119" t="s">
        <v>169</v>
      </c>
      <c r="AS1906" s="123" t="s">
        <v>169</v>
      </c>
      <c r="AT1906" s="122"/>
      <c r="AU1906" s="280">
        <f t="shared" si="591"/>
        <v>0</v>
      </c>
      <c r="AV1906" s="281">
        <f t="shared" si="592"/>
        <v>0</v>
      </c>
      <c r="AW1906" s="291">
        <f t="shared" si="593"/>
        <v>0</v>
      </c>
      <c r="AX1906" s="283">
        <f t="shared" si="594"/>
        <v>0</v>
      </c>
    </row>
    <row r="1907" spans="1:50" ht="26.45" customHeight="1">
      <c r="A1907" s="117"/>
      <c r="B1907" s="245"/>
      <c r="C1907" s="136"/>
      <c r="D1907" s="208" t="str">
        <f t="shared" si="578"/>
        <v/>
      </c>
      <c r="E1907" s="129" t="s">
        <v>169</v>
      </c>
      <c r="F1907" s="209" t="s">
        <v>169</v>
      </c>
      <c r="G1907" s="135"/>
      <c r="H1907" s="258"/>
      <c r="I1907" s="259">
        <f t="shared" si="579"/>
        <v>0</v>
      </c>
      <c r="J1907" s="259">
        <f t="shared" si="580"/>
        <v>0</v>
      </c>
      <c r="K1907" s="259">
        <f t="shared" si="581"/>
        <v>0</v>
      </c>
      <c r="L1907" s="252"/>
      <c r="M1907" s="252"/>
      <c r="N1907" s="252"/>
      <c r="O1907" s="147">
        <v>0</v>
      </c>
      <c r="P1907" s="147">
        <v>0</v>
      </c>
      <c r="Q1907" s="137">
        <f t="shared" si="582"/>
        <v>0</v>
      </c>
      <c r="R1907" s="80">
        <f t="shared" si="583"/>
        <v>0</v>
      </c>
      <c r="S1907" s="147">
        <v>0</v>
      </c>
      <c r="T1907" s="121"/>
      <c r="U1907" s="263">
        <f>IFERROR(VLOOKUP(B1907,คำนวณตกเบิกวิทยฐานะ!$B$9:$P$1008,14,FALSE),0)</f>
        <v>0</v>
      </c>
      <c r="V1907" s="263">
        <f>IFERROR(VLOOKUP(B1907,คำนวณตกเบิกวิทยฐานะ!$B$9:$P$1008,15,FALSE),0)</f>
        <v>0</v>
      </c>
      <c r="W1907" s="264">
        <f t="shared" si="584"/>
        <v>0</v>
      </c>
      <c r="X1907" s="119" t="s">
        <v>169</v>
      </c>
      <c r="Y1907" s="209" t="s">
        <v>169</v>
      </c>
      <c r="Z1907" s="258"/>
      <c r="AA1907" s="253">
        <f t="shared" si="585"/>
        <v>0</v>
      </c>
      <c r="AB1907" s="253">
        <f t="shared" si="586"/>
        <v>0</v>
      </c>
      <c r="AC1907" s="253">
        <f t="shared" si="595"/>
        <v>0</v>
      </c>
      <c r="AD1907" s="253">
        <f t="shared" si="587"/>
        <v>0</v>
      </c>
      <c r="AE1907" s="268">
        <f t="shared" si="596"/>
        <v>0</v>
      </c>
      <c r="AF1907" s="269">
        <f t="shared" si="588"/>
        <v>0</v>
      </c>
      <c r="AG1907" s="270">
        <f t="shared" si="589"/>
        <v>0</v>
      </c>
      <c r="AH1907" s="121"/>
      <c r="AI1907" s="252"/>
      <c r="AJ1907" s="295"/>
      <c r="AK1907" s="301">
        <f t="shared" si="590"/>
        <v>0</v>
      </c>
      <c r="AL1907" s="119" t="s">
        <v>169</v>
      </c>
      <c r="AM1907" s="123" t="s">
        <v>169</v>
      </c>
      <c r="AN1907" s="122"/>
      <c r="AO1907" s="119" t="s">
        <v>169</v>
      </c>
      <c r="AP1907" s="123" t="s">
        <v>169</v>
      </c>
      <c r="AQ1907" s="124"/>
      <c r="AR1907" s="119" t="s">
        <v>169</v>
      </c>
      <c r="AS1907" s="123" t="s">
        <v>169</v>
      </c>
      <c r="AT1907" s="122"/>
      <c r="AU1907" s="280">
        <f t="shared" si="591"/>
        <v>0</v>
      </c>
      <c r="AV1907" s="281">
        <f t="shared" si="592"/>
        <v>0</v>
      </c>
      <c r="AW1907" s="291">
        <f t="shared" si="593"/>
        <v>0</v>
      </c>
      <c r="AX1907" s="283">
        <f t="shared" si="594"/>
        <v>0</v>
      </c>
    </row>
    <row r="1908" spans="1:50" ht="26.45" customHeight="1">
      <c r="A1908" s="117"/>
      <c r="B1908" s="245"/>
      <c r="C1908" s="136"/>
      <c r="D1908" s="208" t="str">
        <f t="shared" si="578"/>
        <v/>
      </c>
      <c r="E1908" s="129" t="s">
        <v>169</v>
      </c>
      <c r="F1908" s="209" t="s">
        <v>169</v>
      </c>
      <c r="G1908" s="135"/>
      <c r="H1908" s="258"/>
      <c r="I1908" s="259">
        <f t="shared" si="579"/>
        <v>0</v>
      </c>
      <c r="J1908" s="259">
        <f t="shared" si="580"/>
        <v>0</v>
      </c>
      <c r="K1908" s="259">
        <f t="shared" si="581"/>
        <v>0</v>
      </c>
      <c r="L1908" s="252"/>
      <c r="M1908" s="252"/>
      <c r="N1908" s="252"/>
      <c r="O1908" s="147">
        <v>0</v>
      </c>
      <c r="P1908" s="147">
        <v>0</v>
      </c>
      <c r="Q1908" s="137">
        <f t="shared" si="582"/>
        <v>0</v>
      </c>
      <c r="R1908" s="80">
        <f t="shared" si="583"/>
        <v>0</v>
      </c>
      <c r="S1908" s="147">
        <v>0</v>
      </c>
      <c r="T1908" s="121"/>
      <c r="U1908" s="263">
        <f>IFERROR(VLOOKUP(B1908,คำนวณตกเบิกวิทยฐานะ!$B$9:$P$1008,14,FALSE),0)</f>
        <v>0</v>
      </c>
      <c r="V1908" s="263">
        <f>IFERROR(VLOOKUP(B1908,คำนวณตกเบิกวิทยฐานะ!$B$9:$P$1008,15,FALSE),0)</f>
        <v>0</v>
      </c>
      <c r="W1908" s="264">
        <f t="shared" si="584"/>
        <v>0</v>
      </c>
      <c r="X1908" s="119" t="s">
        <v>169</v>
      </c>
      <c r="Y1908" s="209" t="s">
        <v>169</v>
      </c>
      <c r="Z1908" s="258"/>
      <c r="AA1908" s="253">
        <f t="shared" si="585"/>
        <v>0</v>
      </c>
      <c r="AB1908" s="253">
        <f t="shared" si="586"/>
        <v>0</v>
      </c>
      <c r="AC1908" s="253">
        <f t="shared" si="595"/>
        <v>0</v>
      </c>
      <c r="AD1908" s="253">
        <f t="shared" si="587"/>
        <v>0</v>
      </c>
      <c r="AE1908" s="268">
        <f t="shared" si="596"/>
        <v>0</v>
      </c>
      <c r="AF1908" s="269">
        <f t="shared" si="588"/>
        <v>0</v>
      </c>
      <c r="AG1908" s="270">
        <f t="shared" si="589"/>
        <v>0</v>
      </c>
      <c r="AH1908" s="121"/>
      <c r="AI1908" s="252"/>
      <c r="AJ1908" s="295"/>
      <c r="AK1908" s="301">
        <f t="shared" si="590"/>
        <v>0</v>
      </c>
      <c r="AL1908" s="119" t="s">
        <v>169</v>
      </c>
      <c r="AM1908" s="123" t="s">
        <v>169</v>
      </c>
      <c r="AN1908" s="122"/>
      <c r="AO1908" s="119" t="s">
        <v>169</v>
      </c>
      <c r="AP1908" s="123" t="s">
        <v>169</v>
      </c>
      <c r="AQ1908" s="124"/>
      <c r="AR1908" s="119" t="s">
        <v>169</v>
      </c>
      <c r="AS1908" s="123" t="s">
        <v>169</v>
      </c>
      <c r="AT1908" s="122"/>
      <c r="AU1908" s="280">
        <f t="shared" si="591"/>
        <v>0</v>
      </c>
      <c r="AV1908" s="281">
        <f t="shared" si="592"/>
        <v>0</v>
      </c>
      <c r="AW1908" s="291">
        <f t="shared" si="593"/>
        <v>0</v>
      </c>
      <c r="AX1908" s="283">
        <f t="shared" si="594"/>
        <v>0</v>
      </c>
    </row>
    <row r="1909" spans="1:50" ht="26.45" customHeight="1">
      <c r="A1909" s="117"/>
      <c r="B1909" s="245"/>
      <c r="C1909" s="136"/>
      <c r="D1909" s="208" t="str">
        <f t="shared" si="578"/>
        <v/>
      </c>
      <c r="E1909" s="129" t="s">
        <v>169</v>
      </c>
      <c r="F1909" s="209" t="s">
        <v>169</v>
      </c>
      <c r="G1909" s="135"/>
      <c r="H1909" s="258"/>
      <c r="I1909" s="259">
        <f t="shared" si="579"/>
        <v>0</v>
      </c>
      <c r="J1909" s="259">
        <f t="shared" si="580"/>
        <v>0</v>
      </c>
      <c r="K1909" s="259">
        <f t="shared" si="581"/>
        <v>0</v>
      </c>
      <c r="L1909" s="252"/>
      <c r="M1909" s="252"/>
      <c r="N1909" s="252"/>
      <c r="O1909" s="147">
        <v>0</v>
      </c>
      <c r="P1909" s="147">
        <v>0</v>
      </c>
      <c r="Q1909" s="137">
        <f t="shared" si="582"/>
        <v>0</v>
      </c>
      <c r="R1909" s="80">
        <f t="shared" si="583"/>
        <v>0</v>
      </c>
      <c r="S1909" s="147">
        <v>0</v>
      </c>
      <c r="T1909" s="121"/>
      <c r="U1909" s="263">
        <f>IFERROR(VLOOKUP(B1909,คำนวณตกเบิกวิทยฐานะ!$B$9:$P$1008,14,FALSE),0)</f>
        <v>0</v>
      </c>
      <c r="V1909" s="263">
        <f>IFERROR(VLOOKUP(B1909,คำนวณตกเบิกวิทยฐานะ!$B$9:$P$1008,15,FALSE),0)</f>
        <v>0</v>
      </c>
      <c r="W1909" s="264">
        <f t="shared" si="584"/>
        <v>0</v>
      </c>
      <c r="X1909" s="119" t="s">
        <v>169</v>
      </c>
      <c r="Y1909" s="209" t="s">
        <v>169</v>
      </c>
      <c r="Z1909" s="258"/>
      <c r="AA1909" s="253">
        <f t="shared" si="585"/>
        <v>0</v>
      </c>
      <c r="AB1909" s="253">
        <f t="shared" si="586"/>
        <v>0</v>
      </c>
      <c r="AC1909" s="253">
        <f t="shared" si="595"/>
        <v>0</v>
      </c>
      <c r="AD1909" s="253">
        <f t="shared" si="587"/>
        <v>0</v>
      </c>
      <c r="AE1909" s="268">
        <f t="shared" si="596"/>
        <v>0</v>
      </c>
      <c r="AF1909" s="269">
        <f t="shared" si="588"/>
        <v>0</v>
      </c>
      <c r="AG1909" s="270">
        <f t="shared" si="589"/>
        <v>0</v>
      </c>
      <c r="AH1909" s="121"/>
      <c r="AI1909" s="252"/>
      <c r="AJ1909" s="295"/>
      <c r="AK1909" s="301">
        <f t="shared" si="590"/>
        <v>0</v>
      </c>
      <c r="AL1909" s="119" t="s">
        <v>169</v>
      </c>
      <c r="AM1909" s="123" t="s">
        <v>169</v>
      </c>
      <c r="AN1909" s="122"/>
      <c r="AO1909" s="119" t="s">
        <v>169</v>
      </c>
      <c r="AP1909" s="123" t="s">
        <v>169</v>
      </c>
      <c r="AQ1909" s="124"/>
      <c r="AR1909" s="119" t="s">
        <v>169</v>
      </c>
      <c r="AS1909" s="123" t="s">
        <v>169</v>
      </c>
      <c r="AT1909" s="122"/>
      <c r="AU1909" s="280">
        <f t="shared" si="591"/>
        <v>0</v>
      </c>
      <c r="AV1909" s="281">
        <f t="shared" si="592"/>
        <v>0</v>
      </c>
      <c r="AW1909" s="291">
        <f t="shared" si="593"/>
        <v>0</v>
      </c>
      <c r="AX1909" s="283">
        <f t="shared" si="594"/>
        <v>0</v>
      </c>
    </row>
    <row r="1910" spans="1:50" ht="26.45" customHeight="1">
      <c r="A1910" s="117"/>
      <c r="B1910" s="245"/>
      <c r="C1910" s="136"/>
      <c r="D1910" s="208" t="str">
        <f t="shared" si="578"/>
        <v/>
      </c>
      <c r="E1910" s="129" t="s">
        <v>169</v>
      </c>
      <c r="F1910" s="209" t="s">
        <v>169</v>
      </c>
      <c r="G1910" s="135"/>
      <c r="H1910" s="258"/>
      <c r="I1910" s="259">
        <f t="shared" si="579"/>
        <v>0</v>
      </c>
      <c r="J1910" s="259">
        <f t="shared" si="580"/>
        <v>0</v>
      </c>
      <c r="K1910" s="259">
        <f t="shared" si="581"/>
        <v>0</v>
      </c>
      <c r="L1910" s="252"/>
      <c r="M1910" s="252"/>
      <c r="N1910" s="252"/>
      <c r="O1910" s="147">
        <v>0</v>
      </c>
      <c r="P1910" s="147">
        <v>0</v>
      </c>
      <c r="Q1910" s="137">
        <f t="shared" si="582"/>
        <v>0</v>
      </c>
      <c r="R1910" s="80">
        <f t="shared" si="583"/>
        <v>0</v>
      </c>
      <c r="S1910" s="147">
        <v>0</v>
      </c>
      <c r="T1910" s="121"/>
      <c r="U1910" s="263">
        <f>IFERROR(VLOOKUP(B1910,คำนวณตกเบิกวิทยฐานะ!$B$9:$P$1008,14,FALSE),0)</f>
        <v>0</v>
      </c>
      <c r="V1910" s="263">
        <f>IFERROR(VLOOKUP(B1910,คำนวณตกเบิกวิทยฐานะ!$B$9:$P$1008,15,FALSE),0)</f>
        <v>0</v>
      </c>
      <c r="W1910" s="264">
        <f t="shared" si="584"/>
        <v>0</v>
      </c>
      <c r="X1910" s="119" t="s">
        <v>169</v>
      </c>
      <c r="Y1910" s="209" t="s">
        <v>169</v>
      </c>
      <c r="Z1910" s="258"/>
      <c r="AA1910" s="253">
        <f t="shared" si="585"/>
        <v>0</v>
      </c>
      <c r="AB1910" s="253">
        <f t="shared" si="586"/>
        <v>0</v>
      </c>
      <c r="AC1910" s="253">
        <f t="shared" si="595"/>
        <v>0</v>
      </c>
      <c r="AD1910" s="253">
        <f t="shared" si="587"/>
        <v>0</v>
      </c>
      <c r="AE1910" s="268">
        <f t="shared" si="596"/>
        <v>0</v>
      </c>
      <c r="AF1910" s="269">
        <f t="shared" si="588"/>
        <v>0</v>
      </c>
      <c r="AG1910" s="270">
        <f t="shared" si="589"/>
        <v>0</v>
      </c>
      <c r="AH1910" s="121"/>
      <c r="AI1910" s="252"/>
      <c r="AJ1910" s="295"/>
      <c r="AK1910" s="301">
        <f t="shared" si="590"/>
        <v>0</v>
      </c>
      <c r="AL1910" s="119" t="s">
        <v>169</v>
      </c>
      <c r="AM1910" s="123" t="s">
        <v>169</v>
      </c>
      <c r="AN1910" s="122"/>
      <c r="AO1910" s="119" t="s">
        <v>169</v>
      </c>
      <c r="AP1910" s="123" t="s">
        <v>169</v>
      </c>
      <c r="AQ1910" s="124"/>
      <c r="AR1910" s="119" t="s">
        <v>169</v>
      </c>
      <c r="AS1910" s="123" t="s">
        <v>169</v>
      </c>
      <c r="AT1910" s="122"/>
      <c r="AU1910" s="280">
        <f t="shared" si="591"/>
        <v>0</v>
      </c>
      <c r="AV1910" s="281">
        <f t="shared" si="592"/>
        <v>0</v>
      </c>
      <c r="AW1910" s="291">
        <f t="shared" si="593"/>
        <v>0</v>
      </c>
      <c r="AX1910" s="283">
        <f t="shared" si="594"/>
        <v>0</v>
      </c>
    </row>
    <row r="1911" spans="1:50" ht="26.45" customHeight="1">
      <c r="A1911" s="117"/>
      <c r="B1911" s="245"/>
      <c r="C1911" s="136"/>
      <c r="D1911" s="208" t="str">
        <f t="shared" si="578"/>
        <v/>
      </c>
      <c r="E1911" s="129" t="s">
        <v>169</v>
      </c>
      <c r="F1911" s="209" t="s">
        <v>169</v>
      </c>
      <c r="G1911" s="135"/>
      <c r="H1911" s="258"/>
      <c r="I1911" s="259">
        <f t="shared" si="579"/>
        <v>0</v>
      </c>
      <c r="J1911" s="259">
        <f t="shared" si="580"/>
        <v>0</v>
      </c>
      <c r="K1911" s="259">
        <f t="shared" si="581"/>
        <v>0</v>
      </c>
      <c r="L1911" s="252"/>
      <c r="M1911" s="252"/>
      <c r="N1911" s="252"/>
      <c r="O1911" s="147">
        <v>0</v>
      </c>
      <c r="P1911" s="147">
        <v>0</v>
      </c>
      <c r="Q1911" s="137">
        <f t="shared" si="582"/>
        <v>0</v>
      </c>
      <c r="R1911" s="80">
        <f t="shared" si="583"/>
        <v>0</v>
      </c>
      <c r="S1911" s="147">
        <v>0</v>
      </c>
      <c r="T1911" s="121"/>
      <c r="U1911" s="263">
        <f>IFERROR(VLOOKUP(B1911,คำนวณตกเบิกวิทยฐานะ!$B$9:$P$1008,14,FALSE),0)</f>
        <v>0</v>
      </c>
      <c r="V1911" s="263">
        <f>IFERROR(VLOOKUP(B1911,คำนวณตกเบิกวิทยฐานะ!$B$9:$P$1008,15,FALSE),0)</f>
        <v>0</v>
      </c>
      <c r="W1911" s="264">
        <f t="shared" si="584"/>
        <v>0</v>
      </c>
      <c r="X1911" s="119" t="s">
        <v>169</v>
      </c>
      <c r="Y1911" s="209" t="s">
        <v>169</v>
      </c>
      <c r="Z1911" s="258"/>
      <c r="AA1911" s="253">
        <f t="shared" si="585"/>
        <v>0</v>
      </c>
      <c r="AB1911" s="253">
        <f t="shared" si="586"/>
        <v>0</v>
      </c>
      <c r="AC1911" s="253">
        <f t="shared" si="595"/>
        <v>0</v>
      </c>
      <c r="AD1911" s="253">
        <f t="shared" si="587"/>
        <v>0</v>
      </c>
      <c r="AE1911" s="268">
        <f t="shared" si="596"/>
        <v>0</v>
      </c>
      <c r="AF1911" s="269">
        <f t="shared" si="588"/>
        <v>0</v>
      </c>
      <c r="AG1911" s="270">
        <f t="shared" si="589"/>
        <v>0</v>
      </c>
      <c r="AH1911" s="121"/>
      <c r="AI1911" s="252"/>
      <c r="AJ1911" s="295"/>
      <c r="AK1911" s="301">
        <f t="shared" si="590"/>
        <v>0</v>
      </c>
      <c r="AL1911" s="119" t="s">
        <v>169</v>
      </c>
      <c r="AM1911" s="123" t="s">
        <v>169</v>
      </c>
      <c r="AN1911" s="122"/>
      <c r="AO1911" s="119" t="s">
        <v>169</v>
      </c>
      <c r="AP1911" s="123" t="s">
        <v>169</v>
      </c>
      <c r="AQ1911" s="124"/>
      <c r="AR1911" s="119" t="s">
        <v>169</v>
      </c>
      <c r="AS1911" s="123" t="s">
        <v>169</v>
      </c>
      <c r="AT1911" s="122"/>
      <c r="AU1911" s="280">
        <f t="shared" si="591"/>
        <v>0</v>
      </c>
      <c r="AV1911" s="281">
        <f t="shared" si="592"/>
        <v>0</v>
      </c>
      <c r="AW1911" s="291">
        <f t="shared" si="593"/>
        <v>0</v>
      </c>
      <c r="AX1911" s="283">
        <f t="shared" si="594"/>
        <v>0</v>
      </c>
    </row>
    <row r="1912" spans="1:50" ht="26.45" customHeight="1">
      <c r="A1912" s="117"/>
      <c r="B1912" s="245"/>
      <c r="C1912" s="136"/>
      <c r="D1912" s="208" t="str">
        <f t="shared" ref="D1912:D1975" si="597">IF(LEN(B1912)=0,"",IF(IFERROR(FIND("อัตราว่าง",B1912,1),0)=0,"อัตราคนครอง","อัตราว่าง"))</f>
        <v/>
      </c>
      <c r="E1912" s="129" t="s">
        <v>169</v>
      </c>
      <c r="F1912" s="209" t="s">
        <v>169</v>
      </c>
      <c r="G1912" s="135"/>
      <c r="H1912" s="258"/>
      <c r="I1912" s="259">
        <f t="shared" ref="I1912:I1975" si="598">H1912*3%</f>
        <v>0</v>
      </c>
      <c r="J1912" s="259">
        <f t="shared" ref="J1912:J1975" si="599">(H1912+I1912)*6%</f>
        <v>0</v>
      </c>
      <c r="K1912" s="259">
        <f t="shared" ref="K1912:K1975" si="600">H1912+J1912+I1912</f>
        <v>0</v>
      </c>
      <c r="L1912" s="252"/>
      <c r="M1912" s="252"/>
      <c r="N1912" s="252"/>
      <c r="O1912" s="147">
        <v>0</v>
      </c>
      <c r="P1912" s="147">
        <v>0</v>
      </c>
      <c r="Q1912" s="137">
        <f t="shared" ref="Q1912:Q1975" si="601">VLOOKUP(E1912,$BA$15:$BC$22,2,FALSE)</f>
        <v>0</v>
      </c>
      <c r="R1912" s="80">
        <f t="shared" ref="R1912:R1975" si="602">VLOOKUP(E1912,$BA$15:$BC$22,3,FALSE)</f>
        <v>0</v>
      </c>
      <c r="S1912" s="147">
        <v>0</v>
      </c>
      <c r="T1912" s="121"/>
      <c r="U1912" s="263">
        <f>IFERROR(VLOOKUP(B1912,คำนวณตกเบิกวิทยฐานะ!$B$9:$P$1008,14,FALSE),0)</f>
        <v>0</v>
      </c>
      <c r="V1912" s="263">
        <f>IFERROR(VLOOKUP(B1912,คำนวณตกเบิกวิทยฐานะ!$B$9:$P$1008,15,FALSE),0)</f>
        <v>0</v>
      </c>
      <c r="W1912" s="264">
        <f t="shared" ref="W1912:W1975" si="603">(K1912+L1912+M1912+N1912+O1912+P1912+Q1912+R1912+S1912)*12+U1912+V1912+T1912</f>
        <v>0</v>
      </c>
      <c r="X1912" s="119" t="s">
        <v>169</v>
      </c>
      <c r="Y1912" s="209" t="s">
        <v>169</v>
      </c>
      <c r="Z1912" s="258"/>
      <c r="AA1912" s="253">
        <f t="shared" ref="AA1912:AA1975" si="604">IF(X1912="พนักงานจ้างตามภารกิจ",Z1912*4/100,0)</f>
        <v>0</v>
      </c>
      <c r="AB1912" s="253">
        <f t="shared" ref="AB1912:AB1975" si="605">Z1912+AA1912</f>
        <v>0</v>
      </c>
      <c r="AC1912" s="253">
        <f t="shared" si="595"/>
        <v>0</v>
      </c>
      <c r="AD1912" s="253">
        <f t="shared" ref="AD1912:AD1975" si="606">AB1912+AC1912</f>
        <v>0</v>
      </c>
      <c r="AE1912" s="268">
        <f t="shared" si="596"/>
        <v>0</v>
      </c>
      <c r="AF1912" s="269">
        <f t="shared" ref="AF1912:AF1975" si="607">(AD1912+AE1912)*12</f>
        <v>0</v>
      </c>
      <c r="AG1912" s="270">
        <f t="shared" ref="AG1912:AG1975" si="608">W1912+AF1912</f>
        <v>0</v>
      </c>
      <c r="AH1912" s="121"/>
      <c r="AI1912" s="252"/>
      <c r="AJ1912" s="295"/>
      <c r="AK1912" s="301">
        <f t="shared" ref="AK1912:AK1975" si="609">AI1912*AJ1912</f>
        <v>0</v>
      </c>
      <c r="AL1912" s="119" t="s">
        <v>169</v>
      </c>
      <c r="AM1912" s="123" t="s">
        <v>169</v>
      </c>
      <c r="AN1912" s="122"/>
      <c r="AO1912" s="119" t="s">
        <v>169</v>
      </c>
      <c r="AP1912" s="123" t="s">
        <v>169</v>
      </c>
      <c r="AQ1912" s="124"/>
      <c r="AR1912" s="119" t="s">
        <v>169</v>
      </c>
      <c r="AS1912" s="123" t="s">
        <v>169</v>
      </c>
      <c r="AT1912" s="122"/>
      <c r="AU1912" s="280">
        <f t="shared" ref="AU1912:AU1975" si="610">AN1912+AQ1912+AT1912</f>
        <v>0</v>
      </c>
      <c r="AV1912" s="281">
        <f t="shared" ref="AV1912:AV1975" si="611">AG1912+AK1912+AU1912+(AH1912*12)</f>
        <v>0</v>
      </c>
      <c r="AW1912" s="291">
        <f t="shared" ref="AW1912:AW1975" si="612">U1912+V1912</f>
        <v>0</v>
      </c>
      <c r="AX1912" s="283">
        <f t="shared" ref="AX1912:AX1975" si="613">AV1912</f>
        <v>0</v>
      </c>
    </row>
    <row r="1913" spans="1:50" ht="26.45" customHeight="1">
      <c r="A1913" s="117"/>
      <c r="B1913" s="245"/>
      <c r="C1913" s="136"/>
      <c r="D1913" s="208" t="str">
        <f t="shared" si="597"/>
        <v/>
      </c>
      <c r="E1913" s="129" t="s">
        <v>169</v>
      </c>
      <c r="F1913" s="209" t="s">
        <v>169</v>
      </c>
      <c r="G1913" s="135"/>
      <c r="H1913" s="258"/>
      <c r="I1913" s="259">
        <f t="shared" si="598"/>
        <v>0</v>
      </c>
      <c r="J1913" s="259">
        <f t="shared" si="599"/>
        <v>0</v>
      </c>
      <c r="K1913" s="259">
        <f t="shared" si="600"/>
        <v>0</v>
      </c>
      <c r="L1913" s="252"/>
      <c r="M1913" s="252"/>
      <c r="N1913" s="252"/>
      <c r="O1913" s="147">
        <v>0</v>
      </c>
      <c r="P1913" s="147">
        <v>0</v>
      </c>
      <c r="Q1913" s="137">
        <f t="shared" si="601"/>
        <v>0</v>
      </c>
      <c r="R1913" s="80">
        <f t="shared" si="602"/>
        <v>0</v>
      </c>
      <c r="S1913" s="147">
        <v>0</v>
      </c>
      <c r="T1913" s="121"/>
      <c r="U1913" s="263">
        <f>IFERROR(VLOOKUP(B1913,คำนวณตกเบิกวิทยฐานะ!$B$9:$P$1008,14,FALSE),0)</f>
        <v>0</v>
      </c>
      <c r="V1913" s="263">
        <f>IFERROR(VLOOKUP(B1913,คำนวณตกเบิกวิทยฐานะ!$B$9:$P$1008,15,FALSE),0)</f>
        <v>0</v>
      </c>
      <c r="W1913" s="264">
        <f t="shared" si="603"/>
        <v>0</v>
      </c>
      <c r="X1913" s="119" t="s">
        <v>169</v>
      </c>
      <c r="Y1913" s="209" t="s">
        <v>169</v>
      </c>
      <c r="Z1913" s="258"/>
      <c r="AA1913" s="253">
        <f t="shared" si="604"/>
        <v>0</v>
      </c>
      <c r="AB1913" s="253">
        <f t="shared" si="605"/>
        <v>0</v>
      </c>
      <c r="AC1913" s="253">
        <f t="shared" si="595"/>
        <v>0</v>
      </c>
      <c r="AD1913" s="253">
        <f t="shared" si="606"/>
        <v>0</v>
      </c>
      <c r="AE1913" s="268">
        <f t="shared" si="596"/>
        <v>0</v>
      </c>
      <c r="AF1913" s="269">
        <f t="shared" si="607"/>
        <v>0</v>
      </c>
      <c r="AG1913" s="270">
        <f t="shared" si="608"/>
        <v>0</v>
      </c>
      <c r="AH1913" s="121"/>
      <c r="AI1913" s="252"/>
      <c r="AJ1913" s="295"/>
      <c r="AK1913" s="301">
        <f t="shared" si="609"/>
        <v>0</v>
      </c>
      <c r="AL1913" s="119" t="s">
        <v>169</v>
      </c>
      <c r="AM1913" s="123" t="s">
        <v>169</v>
      </c>
      <c r="AN1913" s="122"/>
      <c r="AO1913" s="119" t="s">
        <v>169</v>
      </c>
      <c r="AP1913" s="123" t="s">
        <v>169</v>
      </c>
      <c r="AQ1913" s="124"/>
      <c r="AR1913" s="119" t="s">
        <v>169</v>
      </c>
      <c r="AS1913" s="123" t="s">
        <v>169</v>
      </c>
      <c r="AT1913" s="122"/>
      <c r="AU1913" s="280">
        <f t="shared" si="610"/>
        <v>0</v>
      </c>
      <c r="AV1913" s="281">
        <f t="shared" si="611"/>
        <v>0</v>
      </c>
      <c r="AW1913" s="291">
        <f t="shared" si="612"/>
        <v>0</v>
      </c>
      <c r="AX1913" s="283">
        <f t="shared" si="613"/>
        <v>0</v>
      </c>
    </row>
    <row r="1914" spans="1:50" ht="26.45" customHeight="1">
      <c r="A1914" s="117"/>
      <c r="B1914" s="245"/>
      <c r="C1914" s="136"/>
      <c r="D1914" s="208" t="str">
        <f t="shared" si="597"/>
        <v/>
      </c>
      <c r="E1914" s="129" t="s">
        <v>169</v>
      </c>
      <c r="F1914" s="209" t="s">
        <v>169</v>
      </c>
      <c r="G1914" s="135"/>
      <c r="H1914" s="258"/>
      <c r="I1914" s="259">
        <f t="shared" si="598"/>
        <v>0</v>
      </c>
      <c r="J1914" s="259">
        <f t="shared" si="599"/>
        <v>0</v>
      </c>
      <c r="K1914" s="259">
        <f t="shared" si="600"/>
        <v>0</v>
      </c>
      <c r="L1914" s="252"/>
      <c r="M1914" s="252"/>
      <c r="N1914" s="252"/>
      <c r="O1914" s="147">
        <v>0</v>
      </c>
      <c r="P1914" s="147">
        <v>0</v>
      </c>
      <c r="Q1914" s="137">
        <f t="shared" si="601"/>
        <v>0</v>
      </c>
      <c r="R1914" s="80">
        <f t="shared" si="602"/>
        <v>0</v>
      </c>
      <c r="S1914" s="147">
        <v>0</v>
      </c>
      <c r="T1914" s="121"/>
      <c r="U1914" s="263">
        <f>IFERROR(VLOOKUP(B1914,คำนวณตกเบิกวิทยฐานะ!$B$9:$P$1008,14,FALSE),0)</f>
        <v>0</v>
      </c>
      <c r="V1914" s="263">
        <f>IFERROR(VLOOKUP(B1914,คำนวณตกเบิกวิทยฐานะ!$B$9:$P$1008,15,FALSE),0)</f>
        <v>0</v>
      </c>
      <c r="W1914" s="264">
        <f t="shared" si="603"/>
        <v>0</v>
      </c>
      <c r="X1914" s="119" t="s">
        <v>169</v>
      </c>
      <c r="Y1914" s="209" t="s">
        <v>169</v>
      </c>
      <c r="Z1914" s="258"/>
      <c r="AA1914" s="253">
        <f t="shared" si="604"/>
        <v>0</v>
      </c>
      <c r="AB1914" s="253">
        <f t="shared" si="605"/>
        <v>0</v>
      </c>
      <c r="AC1914" s="253">
        <f t="shared" si="595"/>
        <v>0</v>
      </c>
      <c r="AD1914" s="253">
        <f t="shared" si="606"/>
        <v>0</v>
      </c>
      <c r="AE1914" s="268">
        <f t="shared" si="596"/>
        <v>0</v>
      </c>
      <c r="AF1914" s="269">
        <f t="shared" si="607"/>
        <v>0</v>
      </c>
      <c r="AG1914" s="270">
        <f t="shared" si="608"/>
        <v>0</v>
      </c>
      <c r="AH1914" s="121"/>
      <c r="AI1914" s="252"/>
      <c r="AJ1914" s="295"/>
      <c r="AK1914" s="301">
        <f t="shared" si="609"/>
        <v>0</v>
      </c>
      <c r="AL1914" s="119" t="s">
        <v>169</v>
      </c>
      <c r="AM1914" s="123" t="s">
        <v>169</v>
      </c>
      <c r="AN1914" s="122"/>
      <c r="AO1914" s="119" t="s">
        <v>169</v>
      </c>
      <c r="AP1914" s="123" t="s">
        <v>169</v>
      </c>
      <c r="AQ1914" s="124"/>
      <c r="AR1914" s="119" t="s">
        <v>169</v>
      </c>
      <c r="AS1914" s="123" t="s">
        <v>169</v>
      </c>
      <c r="AT1914" s="122"/>
      <c r="AU1914" s="280">
        <f t="shared" si="610"/>
        <v>0</v>
      </c>
      <c r="AV1914" s="281">
        <f t="shared" si="611"/>
        <v>0</v>
      </c>
      <c r="AW1914" s="291">
        <f t="shared" si="612"/>
        <v>0</v>
      </c>
      <c r="AX1914" s="283">
        <f t="shared" si="613"/>
        <v>0</v>
      </c>
    </row>
    <row r="1915" spans="1:50" ht="26.45" customHeight="1">
      <c r="A1915" s="117"/>
      <c r="B1915" s="245"/>
      <c r="C1915" s="136"/>
      <c r="D1915" s="208" t="str">
        <f t="shared" si="597"/>
        <v/>
      </c>
      <c r="E1915" s="129" t="s">
        <v>169</v>
      </c>
      <c r="F1915" s="209" t="s">
        <v>169</v>
      </c>
      <c r="G1915" s="135"/>
      <c r="H1915" s="258"/>
      <c r="I1915" s="259">
        <f t="shared" si="598"/>
        <v>0</v>
      </c>
      <c r="J1915" s="259">
        <f t="shared" si="599"/>
        <v>0</v>
      </c>
      <c r="K1915" s="259">
        <f t="shared" si="600"/>
        <v>0</v>
      </c>
      <c r="L1915" s="252"/>
      <c r="M1915" s="252"/>
      <c r="N1915" s="252"/>
      <c r="O1915" s="147">
        <v>0</v>
      </c>
      <c r="P1915" s="147">
        <v>0</v>
      </c>
      <c r="Q1915" s="137">
        <f t="shared" si="601"/>
        <v>0</v>
      </c>
      <c r="R1915" s="80">
        <f t="shared" si="602"/>
        <v>0</v>
      </c>
      <c r="S1915" s="147">
        <v>0</v>
      </c>
      <c r="T1915" s="121"/>
      <c r="U1915" s="263">
        <f>IFERROR(VLOOKUP(B1915,คำนวณตกเบิกวิทยฐานะ!$B$9:$P$1008,14,FALSE),0)</f>
        <v>0</v>
      </c>
      <c r="V1915" s="263">
        <f>IFERROR(VLOOKUP(B1915,คำนวณตกเบิกวิทยฐานะ!$B$9:$P$1008,15,FALSE),0)</f>
        <v>0</v>
      </c>
      <c r="W1915" s="264">
        <f t="shared" si="603"/>
        <v>0</v>
      </c>
      <c r="X1915" s="119" t="s">
        <v>169</v>
      </c>
      <c r="Y1915" s="209" t="s">
        <v>169</v>
      </c>
      <c r="Z1915" s="258"/>
      <c r="AA1915" s="253">
        <f t="shared" si="604"/>
        <v>0</v>
      </c>
      <c r="AB1915" s="253">
        <f t="shared" si="605"/>
        <v>0</v>
      </c>
      <c r="AC1915" s="253">
        <f t="shared" si="595"/>
        <v>0</v>
      </c>
      <c r="AD1915" s="253">
        <f t="shared" si="606"/>
        <v>0</v>
      </c>
      <c r="AE1915" s="268">
        <f t="shared" si="596"/>
        <v>0</v>
      </c>
      <c r="AF1915" s="269">
        <f t="shared" si="607"/>
        <v>0</v>
      </c>
      <c r="AG1915" s="270">
        <f t="shared" si="608"/>
        <v>0</v>
      </c>
      <c r="AH1915" s="121"/>
      <c r="AI1915" s="252"/>
      <c r="AJ1915" s="295"/>
      <c r="AK1915" s="301">
        <f t="shared" si="609"/>
        <v>0</v>
      </c>
      <c r="AL1915" s="119" t="s">
        <v>169</v>
      </c>
      <c r="AM1915" s="123" t="s">
        <v>169</v>
      </c>
      <c r="AN1915" s="122"/>
      <c r="AO1915" s="119" t="s">
        <v>169</v>
      </c>
      <c r="AP1915" s="123" t="s">
        <v>169</v>
      </c>
      <c r="AQ1915" s="124"/>
      <c r="AR1915" s="119" t="s">
        <v>169</v>
      </c>
      <c r="AS1915" s="123" t="s">
        <v>169</v>
      </c>
      <c r="AT1915" s="122"/>
      <c r="AU1915" s="280">
        <f t="shared" si="610"/>
        <v>0</v>
      </c>
      <c r="AV1915" s="281">
        <f t="shared" si="611"/>
        <v>0</v>
      </c>
      <c r="AW1915" s="291">
        <f t="shared" si="612"/>
        <v>0</v>
      </c>
      <c r="AX1915" s="283">
        <f t="shared" si="613"/>
        <v>0</v>
      </c>
    </row>
    <row r="1916" spans="1:50" ht="26.45" customHeight="1">
      <c r="A1916" s="117"/>
      <c r="B1916" s="245"/>
      <c r="C1916" s="136"/>
      <c r="D1916" s="208" t="str">
        <f t="shared" si="597"/>
        <v/>
      </c>
      <c r="E1916" s="129" t="s">
        <v>169</v>
      </c>
      <c r="F1916" s="209" t="s">
        <v>169</v>
      </c>
      <c r="G1916" s="135"/>
      <c r="H1916" s="258"/>
      <c r="I1916" s="259">
        <f t="shared" si="598"/>
        <v>0</v>
      </c>
      <c r="J1916" s="259">
        <f t="shared" si="599"/>
        <v>0</v>
      </c>
      <c r="K1916" s="259">
        <f t="shared" si="600"/>
        <v>0</v>
      </c>
      <c r="L1916" s="252"/>
      <c r="M1916" s="252"/>
      <c r="N1916" s="252"/>
      <c r="O1916" s="147">
        <v>0</v>
      </c>
      <c r="P1916" s="147">
        <v>0</v>
      </c>
      <c r="Q1916" s="137">
        <f t="shared" si="601"/>
        <v>0</v>
      </c>
      <c r="R1916" s="80">
        <f t="shared" si="602"/>
        <v>0</v>
      </c>
      <c r="S1916" s="147">
        <v>0</v>
      </c>
      <c r="T1916" s="121"/>
      <c r="U1916" s="263">
        <f>IFERROR(VLOOKUP(B1916,คำนวณตกเบิกวิทยฐานะ!$B$9:$P$1008,14,FALSE),0)</f>
        <v>0</v>
      </c>
      <c r="V1916" s="263">
        <f>IFERROR(VLOOKUP(B1916,คำนวณตกเบิกวิทยฐานะ!$B$9:$P$1008,15,FALSE),0)</f>
        <v>0</v>
      </c>
      <c r="W1916" s="264">
        <f t="shared" si="603"/>
        <v>0</v>
      </c>
      <c r="X1916" s="119" t="s">
        <v>169</v>
      </c>
      <c r="Y1916" s="209" t="s">
        <v>169</v>
      </c>
      <c r="Z1916" s="258"/>
      <c r="AA1916" s="253">
        <f t="shared" si="604"/>
        <v>0</v>
      </c>
      <c r="AB1916" s="253">
        <f t="shared" si="605"/>
        <v>0</v>
      </c>
      <c r="AC1916" s="253">
        <f t="shared" si="595"/>
        <v>0</v>
      </c>
      <c r="AD1916" s="253">
        <f t="shared" si="606"/>
        <v>0</v>
      </c>
      <c r="AE1916" s="268">
        <f t="shared" si="596"/>
        <v>0</v>
      </c>
      <c r="AF1916" s="269">
        <f t="shared" si="607"/>
        <v>0</v>
      </c>
      <c r="AG1916" s="270">
        <f t="shared" si="608"/>
        <v>0</v>
      </c>
      <c r="AH1916" s="121"/>
      <c r="AI1916" s="252"/>
      <c r="AJ1916" s="295"/>
      <c r="AK1916" s="301">
        <f t="shared" si="609"/>
        <v>0</v>
      </c>
      <c r="AL1916" s="119" t="s">
        <v>169</v>
      </c>
      <c r="AM1916" s="123" t="s">
        <v>169</v>
      </c>
      <c r="AN1916" s="122"/>
      <c r="AO1916" s="119" t="s">
        <v>169</v>
      </c>
      <c r="AP1916" s="123" t="s">
        <v>169</v>
      </c>
      <c r="AQ1916" s="124"/>
      <c r="AR1916" s="119" t="s">
        <v>169</v>
      </c>
      <c r="AS1916" s="123" t="s">
        <v>169</v>
      </c>
      <c r="AT1916" s="122"/>
      <c r="AU1916" s="280">
        <f t="shared" si="610"/>
        <v>0</v>
      </c>
      <c r="AV1916" s="281">
        <f t="shared" si="611"/>
        <v>0</v>
      </c>
      <c r="AW1916" s="291">
        <f t="shared" si="612"/>
        <v>0</v>
      </c>
      <c r="AX1916" s="283">
        <f t="shared" si="613"/>
        <v>0</v>
      </c>
    </row>
    <row r="1917" spans="1:50" ht="26.45" customHeight="1">
      <c r="A1917" s="117"/>
      <c r="B1917" s="245"/>
      <c r="C1917" s="136"/>
      <c r="D1917" s="208" t="str">
        <f t="shared" si="597"/>
        <v/>
      </c>
      <c r="E1917" s="129" t="s">
        <v>169</v>
      </c>
      <c r="F1917" s="209" t="s">
        <v>169</v>
      </c>
      <c r="G1917" s="135"/>
      <c r="H1917" s="258"/>
      <c r="I1917" s="259">
        <f t="shared" si="598"/>
        <v>0</v>
      </c>
      <c r="J1917" s="259">
        <f t="shared" si="599"/>
        <v>0</v>
      </c>
      <c r="K1917" s="259">
        <f t="shared" si="600"/>
        <v>0</v>
      </c>
      <c r="L1917" s="252"/>
      <c r="M1917" s="252"/>
      <c r="N1917" s="252"/>
      <c r="O1917" s="147">
        <v>0</v>
      </c>
      <c r="P1917" s="147">
        <v>0</v>
      </c>
      <c r="Q1917" s="137">
        <f t="shared" si="601"/>
        <v>0</v>
      </c>
      <c r="R1917" s="80">
        <f t="shared" si="602"/>
        <v>0</v>
      </c>
      <c r="S1917" s="147">
        <v>0</v>
      </c>
      <c r="T1917" s="121"/>
      <c r="U1917" s="263">
        <f>IFERROR(VLOOKUP(B1917,คำนวณตกเบิกวิทยฐานะ!$B$9:$P$1008,14,FALSE),0)</f>
        <v>0</v>
      </c>
      <c r="V1917" s="263">
        <f>IFERROR(VLOOKUP(B1917,คำนวณตกเบิกวิทยฐานะ!$B$9:$P$1008,15,FALSE),0)</f>
        <v>0</v>
      </c>
      <c r="W1917" s="264">
        <f t="shared" si="603"/>
        <v>0</v>
      </c>
      <c r="X1917" s="119" t="s">
        <v>169</v>
      </c>
      <c r="Y1917" s="209" t="s">
        <v>169</v>
      </c>
      <c r="Z1917" s="258"/>
      <c r="AA1917" s="253">
        <f t="shared" si="604"/>
        <v>0</v>
      </c>
      <c r="AB1917" s="253">
        <f t="shared" si="605"/>
        <v>0</v>
      </c>
      <c r="AC1917" s="253">
        <f t="shared" si="595"/>
        <v>0</v>
      </c>
      <c r="AD1917" s="253">
        <f t="shared" si="606"/>
        <v>0</v>
      </c>
      <c r="AE1917" s="268">
        <f t="shared" si="596"/>
        <v>0</v>
      </c>
      <c r="AF1917" s="269">
        <f t="shared" si="607"/>
        <v>0</v>
      </c>
      <c r="AG1917" s="270">
        <f t="shared" si="608"/>
        <v>0</v>
      </c>
      <c r="AH1917" s="121"/>
      <c r="AI1917" s="252"/>
      <c r="AJ1917" s="295"/>
      <c r="AK1917" s="301">
        <f t="shared" si="609"/>
        <v>0</v>
      </c>
      <c r="AL1917" s="119" t="s">
        <v>169</v>
      </c>
      <c r="AM1917" s="123" t="s">
        <v>169</v>
      </c>
      <c r="AN1917" s="122"/>
      <c r="AO1917" s="119" t="s">
        <v>169</v>
      </c>
      <c r="AP1917" s="123" t="s">
        <v>169</v>
      </c>
      <c r="AQ1917" s="124"/>
      <c r="AR1917" s="119" t="s">
        <v>169</v>
      </c>
      <c r="AS1917" s="123" t="s">
        <v>169</v>
      </c>
      <c r="AT1917" s="122"/>
      <c r="AU1917" s="280">
        <f t="shared" si="610"/>
        <v>0</v>
      </c>
      <c r="AV1917" s="281">
        <f t="shared" si="611"/>
        <v>0</v>
      </c>
      <c r="AW1917" s="291">
        <f t="shared" si="612"/>
        <v>0</v>
      </c>
      <c r="AX1917" s="283">
        <f t="shared" si="613"/>
        <v>0</v>
      </c>
    </row>
    <row r="1918" spans="1:50" ht="26.45" customHeight="1">
      <c r="A1918" s="117"/>
      <c r="B1918" s="245"/>
      <c r="C1918" s="136"/>
      <c r="D1918" s="208" t="str">
        <f t="shared" si="597"/>
        <v/>
      </c>
      <c r="E1918" s="129" t="s">
        <v>169</v>
      </c>
      <c r="F1918" s="209" t="s">
        <v>169</v>
      </c>
      <c r="G1918" s="135"/>
      <c r="H1918" s="258"/>
      <c r="I1918" s="259">
        <f t="shared" si="598"/>
        <v>0</v>
      </c>
      <c r="J1918" s="259">
        <f t="shared" si="599"/>
        <v>0</v>
      </c>
      <c r="K1918" s="259">
        <f t="shared" si="600"/>
        <v>0</v>
      </c>
      <c r="L1918" s="252"/>
      <c r="M1918" s="252"/>
      <c r="N1918" s="252"/>
      <c r="O1918" s="147">
        <v>0</v>
      </c>
      <c r="P1918" s="147">
        <v>0</v>
      </c>
      <c r="Q1918" s="137">
        <f t="shared" si="601"/>
        <v>0</v>
      </c>
      <c r="R1918" s="80">
        <f t="shared" si="602"/>
        <v>0</v>
      </c>
      <c r="S1918" s="147">
        <v>0</v>
      </c>
      <c r="T1918" s="121"/>
      <c r="U1918" s="263">
        <f>IFERROR(VLOOKUP(B1918,คำนวณตกเบิกวิทยฐานะ!$B$9:$P$1008,14,FALSE),0)</f>
        <v>0</v>
      </c>
      <c r="V1918" s="263">
        <f>IFERROR(VLOOKUP(B1918,คำนวณตกเบิกวิทยฐานะ!$B$9:$P$1008,15,FALSE),0)</f>
        <v>0</v>
      </c>
      <c r="W1918" s="264">
        <f t="shared" si="603"/>
        <v>0</v>
      </c>
      <c r="X1918" s="119" t="s">
        <v>169</v>
      </c>
      <c r="Y1918" s="209" t="s">
        <v>169</v>
      </c>
      <c r="Z1918" s="258"/>
      <c r="AA1918" s="253">
        <f t="shared" si="604"/>
        <v>0</v>
      </c>
      <c r="AB1918" s="253">
        <f t="shared" si="605"/>
        <v>0</v>
      </c>
      <c r="AC1918" s="253">
        <f t="shared" si="595"/>
        <v>0</v>
      </c>
      <c r="AD1918" s="253">
        <f t="shared" si="606"/>
        <v>0</v>
      </c>
      <c r="AE1918" s="268">
        <f t="shared" si="596"/>
        <v>0</v>
      </c>
      <c r="AF1918" s="269">
        <f t="shared" si="607"/>
        <v>0</v>
      </c>
      <c r="AG1918" s="270">
        <f t="shared" si="608"/>
        <v>0</v>
      </c>
      <c r="AH1918" s="121"/>
      <c r="AI1918" s="252"/>
      <c r="AJ1918" s="295"/>
      <c r="AK1918" s="301">
        <f t="shared" si="609"/>
        <v>0</v>
      </c>
      <c r="AL1918" s="119" t="s">
        <v>169</v>
      </c>
      <c r="AM1918" s="123" t="s">
        <v>169</v>
      </c>
      <c r="AN1918" s="122"/>
      <c r="AO1918" s="119" t="s">
        <v>169</v>
      </c>
      <c r="AP1918" s="123" t="s">
        <v>169</v>
      </c>
      <c r="AQ1918" s="124"/>
      <c r="AR1918" s="119" t="s">
        <v>169</v>
      </c>
      <c r="AS1918" s="123" t="s">
        <v>169</v>
      </c>
      <c r="AT1918" s="122"/>
      <c r="AU1918" s="280">
        <f t="shared" si="610"/>
        <v>0</v>
      </c>
      <c r="AV1918" s="281">
        <f t="shared" si="611"/>
        <v>0</v>
      </c>
      <c r="AW1918" s="291">
        <f t="shared" si="612"/>
        <v>0</v>
      </c>
      <c r="AX1918" s="283">
        <f t="shared" si="613"/>
        <v>0</v>
      </c>
    </row>
    <row r="1919" spans="1:50" ht="26.45" customHeight="1">
      <c r="A1919" s="117"/>
      <c r="B1919" s="245"/>
      <c r="C1919" s="136"/>
      <c r="D1919" s="208" t="str">
        <f t="shared" si="597"/>
        <v/>
      </c>
      <c r="E1919" s="129" t="s">
        <v>169</v>
      </c>
      <c r="F1919" s="209" t="s">
        <v>169</v>
      </c>
      <c r="G1919" s="135"/>
      <c r="H1919" s="258"/>
      <c r="I1919" s="259">
        <f t="shared" si="598"/>
        <v>0</v>
      </c>
      <c r="J1919" s="259">
        <f t="shared" si="599"/>
        <v>0</v>
      </c>
      <c r="K1919" s="259">
        <f t="shared" si="600"/>
        <v>0</v>
      </c>
      <c r="L1919" s="252"/>
      <c r="M1919" s="252"/>
      <c r="N1919" s="252"/>
      <c r="O1919" s="147">
        <v>0</v>
      </c>
      <c r="P1919" s="147">
        <v>0</v>
      </c>
      <c r="Q1919" s="137">
        <f t="shared" si="601"/>
        <v>0</v>
      </c>
      <c r="R1919" s="80">
        <f t="shared" si="602"/>
        <v>0</v>
      </c>
      <c r="S1919" s="147">
        <v>0</v>
      </c>
      <c r="T1919" s="121"/>
      <c r="U1919" s="263">
        <f>IFERROR(VLOOKUP(B1919,คำนวณตกเบิกวิทยฐานะ!$B$9:$P$1008,14,FALSE),0)</f>
        <v>0</v>
      </c>
      <c r="V1919" s="263">
        <f>IFERROR(VLOOKUP(B1919,คำนวณตกเบิกวิทยฐานะ!$B$9:$P$1008,15,FALSE),0)</f>
        <v>0</v>
      </c>
      <c r="W1919" s="264">
        <f t="shared" si="603"/>
        <v>0</v>
      </c>
      <c r="X1919" s="119" t="s">
        <v>169</v>
      </c>
      <c r="Y1919" s="209" t="s">
        <v>169</v>
      </c>
      <c r="Z1919" s="258"/>
      <c r="AA1919" s="253">
        <f t="shared" si="604"/>
        <v>0</v>
      </c>
      <c r="AB1919" s="253">
        <f t="shared" si="605"/>
        <v>0</v>
      </c>
      <c r="AC1919" s="253">
        <f t="shared" si="595"/>
        <v>0</v>
      </c>
      <c r="AD1919" s="253">
        <f t="shared" si="606"/>
        <v>0</v>
      </c>
      <c r="AE1919" s="268">
        <f t="shared" si="596"/>
        <v>0</v>
      </c>
      <c r="AF1919" s="269">
        <f t="shared" si="607"/>
        <v>0</v>
      </c>
      <c r="AG1919" s="270">
        <f t="shared" si="608"/>
        <v>0</v>
      </c>
      <c r="AH1919" s="121"/>
      <c r="AI1919" s="252"/>
      <c r="AJ1919" s="295"/>
      <c r="AK1919" s="301">
        <f t="shared" si="609"/>
        <v>0</v>
      </c>
      <c r="AL1919" s="119" t="s">
        <v>169</v>
      </c>
      <c r="AM1919" s="123" t="s">
        <v>169</v>
      </c>
      <c r="AN1919" s="122"/>
      <c r="AO1919" s="119" t="s">
        <v>169</v>
      </c>
      <c r="AP1919" s="123" t="s">
        <v>169</v>
      </c>
      <c r="AQ1919" s="124"/>
      <c r="AR1919" s="119" t="s">
        <v>169</v>
      </c>
      <c r="AS1919" s="123" t="s">
        <v>169</v>
      </c>
      <c r="AT1919" s="122"/>
      <c r="AU1919" s="280">
        <f t="shared" si="610"/>
        <v>0</v>
      </c>
      <c r="AV1919" s="281">
        <f t="shared" si="611"/>
        <v>0</v>
      </c>
      <c r="AW1919" s="291">
        <f t="shared" si="612"/>
        <v>0</v>
      </c>
      <c r="AX1919" s="283">
        <f t="shared" si="613"/>
        <v>0</v>
      </c>
    </row>
    <row r="1920" spans="1:50" ht="26.45" customHeight="1">
      <c r="A1920" s="117"/>
      <c r="B1920" s="245"/>
      <c r="C1920" s="136"/>
      <c r="D1920" s="208" t="str">
        <f t="shared" si="597"/>
        <v/>
      </c>
      <c r="E1920" s="129" t="s">
        <v>169</v>
      </c>
      <c r="F1920" s="209" t="s">
        <v>169</v>
      </c>
      <c r="G1920" s="135"/>
      <c r="H1920" s="258"/>
      <c r="I1920" s="259">
        <f t="shared" si="598"/>
        <v>0</v>
      </c>
      <c r="J1920" s="259">
        <f t="shared" si="599"/>
        <v>0</v>
      </c>
      <c r="K1920" s="259">
        <f t="shared" si="600"/>
        <v>0</v>
      </c>
      <c r="L1920" s="252"/>
      <c r="M1920" s="252"/>
      <c r="N1920" s="252"/>
      <c r="O1920" s="147">
        <v>0</v>
      </c>
      <c r="P1920" s="147">
        <v>0</v>
      </c>
      <c r="Q1920" s="137">
        <f t="shared" si="601"/>
        <v>0</v>
      </c>
      <c r="R1920" s="80">
        <f t="shared" si="602"/>
        <v>0</v>
      </c>
      <c r="S1920" s="147">
        <v>0</v>
      </c>
      <c r="T1920" s="121"/>
      <c r="U1920" s="263">
        <f>IFERROR(VLOOKUP(B1920,คำนวณตกเบิกวิทยฐานะ!$B$9:$P$1008,14,FALSE),0)</f>
        <v>0</v>
      </c>
      <c r="V1920" s="263">
        <f>IFERROR(VLOOKUP(B1920,คำนวณตกเบิกวิทยฐานะ!$B$9:$P$1008,15,FALSE),0)</f>
        <v>0</v>
      </c>
      <c r="W1920" s="264">
        <f t="shared" si="603"/>
        <v>0</v>
      </c>
      <c r="X1920" s="119" t="s">
        <v>169</v>
      </c>
      <c r="Y1920" s="209" t="s">
        <v>169</v>
      </c>
      <c r="Z1920" s="258"/>
      <c r="AA1920" s="253">
        <f t="shared" si="604"/>
        <v>0</v>
      </c>
      <c r="AB1920" s="253">
        <f t="shared" si="605"/>
        <v>0</v>
      </c>
      <c r="AC1920" s="253">
        <f t="shared" si="595"/>
        <v>0</v>
      </c>
      <c r="AD1920" s="253">
        <f t="shared" si="606"/>
        <v>0</v>
      </c>
      <c r="AE1920" s="268">
        <f t="shared" si="596"/>
        <v>0</v>
      </c>
      <c r="AF1920" s="269">
        <f t="shared" si="607"/>
        <v>0</v>
      </c>
      <c r="AG1920" s="270">
        <f t="shared" si="608"/>
        <v>0</v>
      </c>
      <c r="AH1920" s="121"/>
      <c r="AI1920" s="252"/>
      <c r="AJ1920" s="295"/>
      <c r="AK1920" s="301">
        <f t="shared" si="609"/>
        <v>0</v>
      </c>
      <c r="AL1920" s="119" t="s">
        <v>169</v>
      </c>
      <c r="AM1920" s="123" t="s">
        <v>169</v>
      </c>
      <c r="AN1920" s="122"/>
      <c r="AO1920" s="119" t="s">
        <v>169</v>
      </c>
      <c r="AP1920" s="123" t="s">
        <v>169</v>
      </c>
      <c r="AQ1920" s="124"/>
      <c r="AR1920" s="119" t="s">
        <v>169</v>
      </c>
      <c r="AS1920" s="123" t="s">
        <v>169</v>
      </c>
      <c r="AT1920" s="122"/>
      <c r="AU1920" s="280">
        <f t="shared" si="610"/>
        <v>0</v>
      </c>
      <c r="AV1920" s="281">
        <f t="shared" si="611"/>
        <v>0</v>
      </c>
      <c r="AW1920" s="291">
        <f t="shared" si="612"/>
        <v>0</v>
      </c>
      <c r="AX1920" s="283">
        <f t="shared" si="613"/>
        <v>0</v>
      </c>
    </row>
    <row r="1921" spans="1:50" ht="26.45" customHeight="1">
      <c r="A1921" s="117"/>
      <c r="B1921" s="245"/>
      <c r="C1921" s="136"/>
      <c r="D1921" s="208" t="str">
        <f t="shared" si="597"/>
        <v/>
      </c>
      <c r="E1921" s="129" t="s">
        <v>169</v>
      </c>
      <c r="F1921" s="209" t="s">
        <v>169</v>
      </c>
      <c r="G1921" s="135"/>
      <c r="H1921" s="258"/>
      <c r="I1921" s="259">
        <f t="shared" si="598"/>
        <v>0</v>
      </c>
      <c r="J1921" s="259">
        <f t="shared" si="599"/>
        <v>0</v>
      </c>
      <c r="K1921" s="259">
        <f t="shared" si="600"/>
        <v>0</v>
      </c>
      <c r="L1921" s="252"/>
      <c r="M1921" s="252"/>
      <c r="N1921" s="252"/>
      <c r="O1921" s="147">
        <v>0</v>
      </c>
      <c r="P1921" s="147">
        <v>0</v>
      </c>
      <c r="Q1921" s="137">
        <f t="shared" si="601"/>
        <v>0</v>
      </c>
      <c r="R1921" s="80">
        <f t="shared" si="602"/>
        <v>0</v>
      </c>
      <c r="S1921" s="147">
        <v>0</v>
      </c>
      <c r="T1921" s="121"/>
      <c r="U1921" s="263">
        <f>IFERROR(VLOOKUP(B1921,คำนวณตกเบิกวิทยฐานะ!$B$9:$P$1008,14,FALSE),0)</f>
        <v>0</v>
      </c>
      <c r="V1921" s="263">
        <f>IFERROR(VLOOKUP(B1921,คำนวณตกเบิกวิทยฐานะ!$B$9:$P$1008,15,FALSE),0)</f>
        <v>0</v>
      </c>
      <c r="W1921" s="264">
        <f t="shared" si="603"/>
        <v>0</v>
      </c>
      <c r="X1921" s="119" t="s">
        <v>169</v>
      </c>
      <c r="Y1921" s="209" t="s">
        <v>169</v>
      </c>
      <c r="Z1921" s="258"/>
      <c r="AA1921" s="253">
        <f t="shared" si="604"/>
        <v>0</v>
      </c>
      <c r="AB1921" s="253">
        <f t="shared" si="605"/>
        <v>0</v>
      </c>
      <c r="AC1921" s="253">
        <f t="shared" si="595"/>
        <v>0</v>
      </c>
      <c r="AD1921" s="253">
        <f t="shared" si="606"/>
        <v>0</v>
      </c>
      <c r="AE1921" s="268">
        <f t="shared" si="596"/>
        <v>0</v>
      </c>
      <c r="AF1921" s="269">
        <f t="shared" si="607"/>
        <v>0</v>
      </c>
      <c r="AG1921" s="270">
        <f t="shared" si="608"/>
        <v>0</v>
      </c>
      <c r="AH1921" s="121"/>
      <c r="AI1921" s="252"/>
      <c r="AJ1921" s="295"/>
      <c r="AK1921" s="301">
        <f t="shared" si="609"/>
        <v>0</v>
      </c>
      <c r="AL1921" s="119" t="s">
        <v>169</v>
      </c>
      <c r="AM1921" s="123" t="s">
        <v>169</v>
      </c>
      <c r="AN1921" s="122"/>
      <c r="AO1921" s="119" t="s">
        <v>169</v>
      </c>
      <c r="AP1921" s="123" t="s">
        <v>169</v>
      </c>
      <c r="AQ1921" s="124"/>
      <c r="AR1921" s="119" t="s">
        <v>169</v>
      </c>
      <c r="AS1921" s="123" t="s">
        <v>169</v>
      </c>
      <c r="AT1921" s="122"/>
      <c r="AU1921" s="280">
        <f t="shared" si="610"/>
        <v>0</v>
      </c>
      <c r="AV1921" s="281">
        <f t="shared" si="611"/>
        <v>0</v>
      </c>
      <c r="AW1921" s="291">
        <f t="shared" si="612"/>
        <v>0</v>
      </c>
      <c r="AX1921" s="283">
        <f t="shared" si="613"/>
        <v>0</v>
      </c>
    </row>
    <row r="1922" spans="1:50" ht="26.45" customHeight="1">
      <c r="A1922" s="117"/>
      <c r="B1922" s="245"/>
      <c r="C1922" s="136"/>
      <c r="D1922" s="208" t="str">
        <f t="shared" si="597"/>
        <v/>
      </c>
      <c r="E1922" s="129" t="s">
        <v>169</v>
      </c>
      <c r="F1922" s="209" t="s">
        <v>169</v>
      </c>
      <c r="G1922" s="135"/>
      <c r="H1922" s="258"/>
      <c r="I1922" s="259">
        <f t="shared" si="598"/>
        <v>0</v>
      </c>
      <c r="J1922" s="259">
        <f t="shared" si="599"/>
        <v>0</v>
      </c>
      <c r="K1922" s="259">
        <f t="shared" si="600"/>
        <v>0</v>
      </c>
      <c r="L1922" s="252"/>
      <c r="M1922" s="252"/>
      <c r="N1922" s="252"/>
      <c r="O1922" s="147">
        <v>0</v>
      </c>
      <c r="P1922" s="147">
        <v>0</v>
      </c>
      <c r="Q1922" s="137">
        <f t="shared" si="601"/>
        <v>0</v>
      </c>
      <c r="R1922" s="80">
        <f t="shared" si="602"/>
        <v>0</v>
      </c>
      <c r="S1922" s="147">
        <v>0</v>
      </c>
      <c r="T1922" s="121"/>
      <c r="U1922" s="263">
        <f>IFERROR(VLOOKUP(B1922,คำนวณตกเบิกวิทยฐานะ!$B$9:$P$1008,14,FALSE),0)</f>
        <v>0</v>
      </c>
      <c r="V1922" s="263">
        <f>IFERROR(VLOOKUP(B1922,คำนวณตกเบิกวิทยฐานะ!$B$9:$P$1008,15,FALSE),0)</f>
        <v>0</v>
      </c>
      <c r="W1922" s="264">
        <f t="shared" si="603"/>
        <v>0</v>
      </c>
      <c r="X1922" s="119" t="s">
        <v>169</v>
      </c>
      <c r="Y1922" s="209" t="s">
        <v>169</v>
      </c>
      <c r="Z1922" s="258"/>
      <c r="AA1922" s="253">
        <f t="shared" si="604"/>
        <v>0</v>
      </c>
      <c r="AB1922" s="253">
        <f t="shared" si="605"/>
        <v>0</v>
      </c>
      <c r="AC1922" s="253">
        <f t="shared" si="595"/>
        <v>0</v>
      </c>
      <c r="AD1922" s="253">
        <f t="shared" si="606"/>
        <v>0</v>
      </c>
      <c r="AE1922" s="268">
        <f t="shared" si="596"/>
        <v>0</v>
      </c>
      <c r="AF1922" s="269">
        <f t="shared" si="607"/>
        <v>0</v>
      </c>
      <c r="AG1922" s="270">
        <f t="shared" si="608"/>
        <v>0</v>
      </c>
      <c r="AH1922" s="121"/>
      <c r="AI1922" s="252"/>
      <c r="AJ1922" s="295"/>
      <c r="AK1922" s="301">
        <f t="shared" si="609"/>
        <v>0</v>
      </c>
      <c r="AL1922" s="119" t="s">
        <v>169</v>
      </c>
      <c r="AM1922" s="123" t="s">
        <v>169</v>
      </c>
      <c r="AN1922" s="122"/>
      <c r="AO1922" s="119" t="s">
        <v>169</v>
      </c>
      <c r="AP1922" s="123" t="s">
        <v>169</v>
      </c>
      <c r="AQ1922" s="124"/>
      <c r="AR1922" s="119" t="s">
        <v>169</v>
      </c>
      <c r="AS1922" s="123" t="s">
        <v>169</v>
      </c>
      <c r="AT1922" s="122"/>
      <c r="AU1922" s="280">
        <f t="shared" si="610"/>
        <v>0</v>
      </c>
      <c r="AV1922" s="281">
        <f t="shared" si="611"/>
        <v>0</v>
      </c>
      <c r="AW1922" s="291">
        <f t="shared" si="612"/>
        <v>0</v>
      </c>
      <c r="AX1922" s="283">
        <f t="shared" si="613"/>
        <v>0</v>
      </c>
    </row>
    <row r="1923" spans="1:50" ht="26.45" customHeight="1">
      <c r="A1923" s="117"/>
      <c r="B1923" s="245"/>
      <c r="C1923" s="136"/>
      <c r="D1923" s="208" t="str">
        <f t="shared" si="597"/>
        <v/>
      </c>
      <c r="E1923" s="129" t="s">
        <v>169</v>
      </c>
      <c r="F1923" s="209" t="s">
        <v>169</v>
      </c>
      <c r="G1923" s="135"/>
      <c r="H1923" s="258"/>
      <c r="I1923" s="259">
        <f t="shared" si="598"/>
        <v>0</v>
      </c>
      <c r="J1923" s="259">
        <f t="shared" si="599"/>
        <v>0</v>
      </c>
      <c r="K1923" s="259">
        <f t="shared" si="600"/>
        <v>0</v>
      </c>
      <c r="L1923" s="252"/>
      <c r="M1923" s="252"/>
      <c r="N1923" s="252"/>
      <c r="O1923" s="147">
        <v>0</v>
      </c>
      <c r="P1923" s="147">
        <v>0</v>
      </c>
      <c r="Q1923" s="137">
        <f t="shared" si="601"/>
        <v>0</v>
      </c>
      <c r="R1923" s="80">
        <f t="shared" si="602"/>
        <v>0</v>
      </c>
      <c r="S1923" s="147">
        <v>0</v>
      </c>
      <c r="T1923" s="121"/>
      <c r="U1923" s="263">
        <f>IFERROR(VLOOKUP(B1923,คำนวณตกเบิกวิทยฐานะ!$B$9:$P$1008,14,FALSE),0)</f>
        <v>0</v>
      </c>
      <c r="V1923" s="263">
        <f>IFERROR(VLOOKUP(B1923,คำนวณตกเบิกวิทยฐานะ!$B$9:$P$1008,15,FALSE),0)</f>
        <v>0</v>
      </c>
      <c r="W1923" s="264">
        <f t="shared" si="603"/>
        <v>0</v>
      </c>
      <c r="X1923" s="119" t="s">
        <v>169</v>
      </c>
      <c r="Y1923" s="209" t="s">
        <v>169</v>
      </c>
      <c r="Z1923" s="258"/>
      <c r="AA1923" s="253">
        <f t="shared" si="604"/>
        <v>0</v>
      </c>
      <c r="AB1923" s="253">
        <f t="shared" si="605"/>
        <v>0</v>
      </c>
      <c r="AC1923" s="253">
        <f t="shared" si="595"/>
        <v>0</v>
      </c>
      <c r="AD1923" s="253">
        <f t="shared" si="606"/>
        <v>0</v>
      </c>
      <c r="AE1923" s="268">
        <f t="shared" si="596"/>
        <v>0</v>
      </c>
      <c r="AF1923" s="269">
        <f t="shared" si="607"/>
        <v>0</v>
      </c>
      <c r="AG1923" s="270">
        <f t="shared" si="608"/>
        <v>0</v>
      </c>
      <c r="AH1923" s="121"/>
      <c r="AI1923" s="252"/>
      <c r="AJ1923" s="295"/>
      <c r="AK1923" s="301">
        <f t="shared" si="609"/>
        <v>0</v>
      </c>
      <c r="AL1923" s="119" t="s">
        <v>169</v>
      </c>
      <c r="AM1923" s="123" t="s">
        <v>169</v>
      </c>
      <c r="AN1923" s="122"/>
      <c r="AO1923" s="119" t="s">
        <v>169</v>
      </c>
      <c r="AP1923" s="123" t="s">
        <v>169</v>
      </c>
      <c r="AQ1923" s="124"/>
      <c r="AR1923" s="119" t="s">
        <v>169</v>
      </c>
      <c r="AS1923" s="123" t="s">
        <v>169</v>
      </c>
      <c r="AT1923" s="122"/>
      <c r="AU1923" s="280">
        <f t="shared" si="610"/>
        <v>0</v>
      </c>
      <c r="AV1923" s="281">
        <f t="shared" si="611"/>
        <v>0</v>
      </c>
      <c r="AW1923" s="291">
        <f t="shared" si="612"/>
        <v>0</v>
      </c>
      <c r="AX1923" s="283">
        <f t="shared" si="613"/>
        <v>0</v>
      </c>
    </row>
    <row r="1924" spans="1:50" ht="26.45" customHeight="1">
      <c r="A1924" s="117"/>
      <c r="B1924" s="245"/>
      <c r="C1924" s="136"/>
      <c r="D1924" s="208" t="str">
        <f t="shared" si="597"/>
        <v/>
      </c>
      <c r="E1924" s="129" t="s">
        <v>169</v>
      </c>
      <c r="F1924" s="209" t="s">
        <v>169</v>
      </c>
      <c r="G1924" s="135"/>
      <c r="H1924" s="258"/>
      <c r="I1924" s="259">
        <f t="shared" si="598"/>
        <v>0</v>
      </c>
      <c r="J1924" s="259">
        <f t="shared" si="599"/>
        <v>0</v>
      </c>
      <c r="K1924" s="259">
        <f t="shared" si="600"/>
        <v>0</v>
      </c>
      <c r="L1924" s="252"/>
      <c r="M1924" s="252"/>
      <c r="N1924" s="252"/>
      <c r="O1924" s="147">
        <v>0</v>
      </c>
      <c r="P1924" s="147">
        <v>0</v>
      </c>
      <c r="Q1924" s="137">
        <f t="shared" si="601"/>
        <v>0</v>
      </c>
      <c r="R1924" s="80">
        <f t="shared" si="602"/>
        <v>0</v>
      </c>
      <c r="S1924" s="147">
        <v>0</v>
      </c>
      <c r="T1924" s="121"/>
      <c r="U1924" s="263">
        <f>IFERROR(VLOOKUP(B1924,คำนวณตกเบิกวิทยฐานะ!$B$9:$P$1008,14,FALSE),0)</f>
        <v>0</v>
      </c>
      <c r="V1924" s="263">
        <f>IFERROR(VLOOKUP(B1924,คำนวณตกเบิกวิทยฐานะ!$B$9:$P$1008,15,FALSE),0)</f>
        <v>0</v>
      </c>
      <c r="W1924" s="264">
        <f t="shared" si="603"/>
        <v>0</v>
      </c>
      <c r="X1924" s="119" t="s">
        <v>169</v>
      </c>
      <c r="Y1924" s="209" t="s">
        <v>169</v>
      </c>
      <c r="Z1924" s="258"/>
      <c r="AA1924" s="253">
        <f t="shared" si="604"/>
        <v>0</v>
      </c>
      <c r="AB1924" s="253">
        <f t="shared" si="605"/>
        <v>0</v>
      </c>
      <c r="AC1924" s="253">
        <f t="shared" si="595"/>
        <v>0</v>
      </c>
      <c r="AD1924" s="253">
        <f t="shared" si="606"/>
        <v>0</v>
      </c>
      <c r="AE1924" s="268">
        <f t="shared" si="596"/>
        <v>0</v>
      </c>
      <c r="AF1924" s="269">
        <f t="shared" si="607"/>
        <v>0</v>
      </c>
      <c r="AG1924" s="270">
        <f t="shared" si="608"/>
        <v>0</v>
      </c>
      <c r="AH1924" s="121"/>
      <c r="AI1924" s="252"/>
      <c r="AJ1924" s="295"/>
      <c r="AK1924" s="301">
        <f t="shared" si="609"/>
        <v>0</v>
      </c>
      <c r="AL1924" s="119" t="s">
        <v>169</v>
      </c>
      <c r="AM1924" s="123" t="s">
        <v>169</v>
      </c>
      <c r="AN1924" s="122"/>
      <c r="AO1924" s="119" t="s">
        <v>169</v>
      </c>
      <c r="AP1924" s="123" t="s">
        <v>169</v>
      </c>
      <c r="AQ1924" s="124"/>
      <c r="AR1924" s="119" t="s">
        <v>169</v>
      </c>
      <c r="AS1924" s="123" t="s">
        <v>169</v>
      </c>
      <c r="AT1924" s="122"/>
      <c r="AU1924" s="280">
        <f t="shared" si="610"/>
        <v>0</v>
      </c>
      <c r="AV1924" s="281">
        <f t="shared" si="611"/>
        <v>0</v>
      </c>
      <c r="AW1924" s="291">
        <f t="shared" si="612"/>
        <v>0</v>
      </c>
      <c r="AX1924" s="283">
        <f t="shared" si="613"/>
        <v>0</v>
      </c>
    </row>
    <row r="1925" spans="1:50" ht="26.45" customHeight="1">
      <c r="A1925" s="117"/>
      <c r="B1925" s="245"/>
      <c r="C1925" s="136"/>
      <c r="D1925" s="208" t="str">
        <f t="shared" si="597"/>
        <v/>
      </c>
      <c r="E1925" s="129" t="s">
        <v>169</v>
      </c>
      <c r="F1925" s="209" t="s">
        <v>169</v>
      </c>
      <c r="G1925" s="135"/>
      <c r="H1925" s="258"/>
      <c r="I1925" s="259">
        <f t="shared" si="598"/>
        <v>0</v>
      </c>
      <c r="J1925" s="259">
        <f t="shared" si="599"/>
        <v>0</v>
      </c>
      <c r="K1925" s="259">
        <f t="shared" si="600"/>
        <v>0</v>
      </c>
      <c r="L1925" s="252"/>
      <c r="M1925" s="252"/>
      <c r="N1925" s="252"/>
      <c r="O1925" s="147">
        <v>0</v>
      </c>
      <c r="P1925" s="147">
        <v>0</v>
      </c>
      <c r="Q1925" s="137">
        <f t="shared" si="601"/>
        <v>0</v>
      </c>
      <c r="R1925" s="80">
        <f t="shared" si="602"/>
        <v>0</v>
      </c>
      <c r="S1925" s="147">
        <v>0</v>
      </c>
      <c r="T1925" s="121"/>
      <c r="U1925" s="263">
        <f>IFERROR(VLOOKUP(B1925,คำนวณตกเบิกวิทยฐานะ!$B$9:$P$1008,14,FALSE),0)</f>
        <v>0</v>
      </c>
      <c r="V1925" s="263">
        <f>IFERROR(VLOOKUP(B1925,คำนวณตกเบิกวิทยฐานะ!$B$9:$P$1008,15,FALSE),0)</f>
        <v>0</v>
      </c>
      <c r="W1925" s="264">
        <f t="shared" si="603"/>
        <v>0</v>
      </c>
      <c r="X1925" s="119" t="s">
        <v>169</v>
      </c>
      <c r="Y1925" s="209" t="s">
        <v>169</v>
      </c>
      <c r="Z1925" s="258"/>
      <c r="AA1925" s="253">
        <f t="shared" si="604"/>
        <v>0</v>
      </c>
      <c r="AB1925" s="253">
        <f t="shared" si="605"/>
        <v>0</v>
      </c>
      <c r="AC1925" s="253">
        <f t="shared" si="595"/>
        <v>0</v>
      </c>
      <c r="AD1925" s="253">
        <f t="shared" si="606"/>
        <v>0</v>
      </c>
      <c r="AE1925" s="268">
        <f t="shared" si="596"/>
        <v>0</v>
      </c>
      <c r="AF1925" s="269">
        <f t="shared" si="607"/>
        <v>0</v>
      </c>
      <c r="AG1925" s="270">
        <f t="shared" si="608"/>
        <v>0</v>
      </c>
      <c r="AH1925" s="121"/>
      <c r="AI1925" s="252"/>
      <c r="AJ1925" s="295"/>
      <c r="AK1925" s="301">
        <f t="shared" si="609"/>
        <v>0</v>
      </c>
      <c r="AL1925" s="119" t="s">
        <v>169</v>
      </c>
      <c r="AM1925" s="123" t="s">
        <v>169</v>
      </c>
      <c r="AN1925" s="122"/>
      <c r="AO1925" s="119" t="s">
        <v>169</v>
      </c>
      <c r="AP1925" s="123" t="s">
        <v>169</v>
      </c>
      <c r="AQ1925" s="124"/>
      <c r="AR1925" s="119" t="s">
        <v>169</v>
      </c>
      <c r="AS1925" s="123" t="s">
        <v>169</v>
      </c>
      <c r="AT1925" s="122"/>
      <c r="AU1925" s="280">
        <f t="shared" si="610"/>
        <v>0</v>
      </c>
      <c r="AV1925" s="281">
        <f t="shared" si="611"/>
        <v>0</v>
      </c>
      <c r="AW1925" s="291">
        <f t="shared" si="612"/>
        <v>0</v>
      </c>
      <c r="AX1925" s="283">
        <f t="shared" si="613"/>
        <v>0</v>
      </c>
    </row>
    <row r="1926" spans="1:50" ht="26.45" customHeight="1">
      <c r="A1926" s="117"/>
      <c r="B1926" s="245"/>
      <c r="C1926" s="136"/>
      <c r="D1926" s="208" t="str">
        <f t="shared" si="597"/>
        <v/>
      </c>
      <c r="E1926" s="129" t="s">
        <v>169</v>
      </c>
      <c r="F1926" s="209" t="s">
        <v>169</v>
      </c>
      <c r="G1926" s="135"/>
      <c r="H1926" s="258"/>
      <c r="I1926" s="259">
        <f t="shared" si="598"/>
        <v>0</v>
      </c>
      <c r="J1926" s="259">
        <f t="shared" si="599"/>
        <v>0</v>
      </c>
      <c r="K1926" s="259">
        <f t="shared" si="600"/>
        <v>0</v>
      </c>
      <c r="L1926" s="252"/>
      <c r="M1926" s="252"/>
      <c r="N1926" s="252"/>
      <c r="O1926" s="147">
        <v>0</v>
      </c>
      <c r="P1926" s="147">
        <v>0</v>
      </c>
      <c r="Q1926" s="137">
        <f t="shared" si="601"/>
        <v>0</v>
      </c>
      <c r="R1926" s="80">
        <f t="shared" si="602"/>
        <v>0</v>
      </c>
      <c r="S1926" s="147">
        <v>0</v>
      </c>
      <c r="T1926" s="121"/>
      <c r="U1926" s="263">
        <f>IFERROR(VLOOKUP(B1926,คำนวณตกเบิกวิทยฐานะ!$B$9:$P$1008,14,FALSE),0)</f>
        <v>0</v>
      </c>
      <c r="V1926" s="263">
        <f>IFERROR(VLOOKUP(B1926,คำนวณตกเบิกวิทยฐานะ!$B$9:$P$1008,15,FALSE),0)</f>
        <v>0</v>
      </c>
      <c r="W1926" s="264">
        <f t="shared" si="603"/>
        <v>0</v>
      </c>
      <c r="X1926" s="119" t="s">
        <v>169</v>
      </c>
      <c r="Y1926" s="209" t="s">
        <v>169</v>
      </c>
      <c r="Z1926" s="258"/>
      <c r="AA1926" s="253">
        <f t="shared" si="604"/>
        <v>0</v>
      </c>
      <c r="AB1926" s="253">
        <f t="shared" si="605"/>
        <v>0</v>
      </c>
      <c r="AC1926" s="253">
        <f t="shared" si="595"/>
        <v>0</v>
      </c>
      <c r="AD1926" s="253">
        <f t="shared" si="606"/>
        <v>0</v>
      </c>
      <c r="AE1926" s="268">
        <f t="shared" si="596"/>
        <v>0</v>
      </c>
      <c r="AF1926" s="269">
        <f t="shared" si="607"/>
        <v>0</v>
      </c>
      <c r="AG1926" s="270">
        <f t="shared" si="608"/>
        <v>0</v>
      </c>
      <c r="AH1926" s="121"/>
      <c r="AI1926" s="252"/>
      <c r="AJ1926" s="295"/>
      <c r="AK1926" s="301">
        <f t="shared" si="609"/>
        <v>0</v>
      </c>
      <c r="AL1926" s="119" t="s">
        <v>169</v>
      </c>
      <c r="AM1926" s="123" t="s">
        <v>169</v>
      </c>
      <c r="AN1926" s="122"/>
      <c r="AO1926" s="119" t="s">
        <v>169</v>
      </c>
      <c r="AP1926" s="123" t="s">
        <v>169</v>
      </c>
      <c r="AQ1926" s="124"/>
      <c r="AR1926" s="119" t="s">
        <v>169</v>
      </c>
      <c r="AS1926" s="123" t="s">
        <v>169</v>
      </c>
      <c r="AT1926" s="122"/>
      <c r="AU1926" s="280">
        <f t="shared" si="610"/>
        <v>0</v>
      </c>
      <c r="AV1926" s="281">
        <f t="shared" si="611"/>
        <v>0</v>
      </c>
      <c r="AW1926" s="291">
        <f t="shared" si="612"/>
        <v>0</v>
      </c>
      <c r="AX1926" s="283">
        <f t="shared" si="613"/>
        <v>0</v>
      </c>
    </row>
    <row r="1927" spans="1:50" ht="26.45" customHeight="1">
      <c r="A1927" s="117"/>
      <c r="B1927" s="245"/>
      <c r="C1927" s="136"/>
      <c r="D1927" s="208" t="str">
        <f t="shared" si="597"/>
        <v/>
      </c>
      <c r="E1927" s="129" t="s">
        <v>169</v>
      </c>
      <c r="F1927" s="209" t="s">
        <v>169</v>
      </c>
      <c r="G1927" s="135"/>
      <c r="H1927" s="258"/>
      <c r="I1927" s="259">
        <f t="shared" si="598"/>
        <v>0</v>
      </c>
      <c r="J1927" s="259">
        <f t="shared" si="599"/>
        <v>0</v>
      </c>
      <c r="K1927" s="259">
        <f t="shared" si="600"/>
        <v>0</v>
      </c>
      <c r="L1927" s="252"/>
      <c r="M1927" s="252"/>
      <c r="N1927" s="252"/>
      <c r="O1927" s="147">
        <v>0</v>
      </c>
      <c r="P1927" s="147">
        <v>0</v>
      </c>
      <c r="Q1927" s="137">
        <f t="shared" si="601"/>
        <v>0</v>
      </c>
      <c r="R1927" s="80">
        <f t="shared" si="602"/>
        <v>0</v>
      </c>
      <c r="S1927" s="147">
        <v>0</v>
      </c>
      <c r="T1927" s="121"/>
      <c r="U1927" s="263">
        <f>IFERROR(VLOOKUP(B1927,คำนวณตกเบิกวิทยฐานะ!$B$9:$P$1008,14,FALSE),0)</f>
        <v>0</v>
      </c>
      <c r="V1927" s="263">
        <f>IFERROR(VLOOKUP(B1927,คำนวณตกเบิกวิทยฐานะ!$B$9:$P$1008,15,FALSE),0)</f>
        <v>0</v>
      </c>
      <c r="W1927" s="264">
        <f t="shared" si="603"/>
        <v>0</v>
      </c>
      <c r="X1927" s="119" t="s">
        <v>169</v>
      </c>
      <c r="Y1927" s="209" t="s">
        <v>169</v>
      </c>
      <c r="Z1927" s="258"/>
      <c r="AA1927" s="253">
        <f t="shared" si="604"/>
        <v>0</v>
      </c>
      <c r="AB1927" s="253">
        <f t="shared" si="605"/>
        <v>0</v>
      </c>
      <c r="AC1927" s="253">
        <f t="shared" si="595"/>
        <v>0</v>
      </c>
      <c r="AD1927" s="253">
        <f t="shared" si="606"/>
        <v>0</v>
      </c>
      <c r="AE1927" s="268">
        <f t="shared" si="596"/>
        <v>0</v>
      </c>
      <c r="AF1927" s="269">
        <f t="shared" si="607"/>
        <v>0</v>
      </c>
      <c r="AG1927" s="270">
        <f t="shared" si="608"/>
        <v>0</v>
      </c>
      <c r="AH1927" s="121"/>
      <c r="AI1927" s="252"/>
      <c r="AJ1927" s="295"/>
      <c r="AK1927" s="301">
        <f t="shared" si="609"/>
        <v>0</v>
      </c>
      <c r="AL1927" s="119" t="s">
        <v>169</v>
      </c>
      <c r="AM1927" s="123" t="s">
        <v>169</v>
      </c>
      <c r="AN1927" s="122"/>
      <c r="AO1927" s="119" t="s">
        <v>169</v>
      </c>
      <c r="AP1927" s="123" t="s">
        <v>169</v>
      </c>
      <c r="AQ1927" s="124"/>
      <c r="AR1927" s="119" t="s">
        <v>169</v>
      </c>
      <c r="AS1927" s="123" t="s">
        <v>169</v>
      </c>
      <c r="AT1927" s="122"/>
      <c r="AU1927" s="280">
        <f t="shared" si="610"/>
        <v>0</v>
      </c>
      <c r="AV1927" s="281">
        <f t="shared" si="611"/>
        <v>0</v>
      </c>
      <c r="AW1927" s="291">
        <f t="shared" si="612"/>
        <v>0</v>
      </c>
      <c r="AX1927" s="283">
        <f t="shared" si="613"/>
        <v>0</v>
      </c>
    </row>
    <row r="1928" spans="1:50" ht="26.45" customHeight="1">
      <c r="A1928" s="117"/>
      <c r="B1928" s="245"/>
      <c r="C1928" s="136"/>
      <c r="D1928" s="208" t="str">
        <f t="shared" si="597"/>
        <v/>
      </c>
      <c r="E1928" s="129" t="s">
        <v>169</v>
      </c>
      <c r="F1928" s="209" t="s">
        <v>169</v>
      </c>
      <c r="G1928" s="135"/>
      <c r="H1928" s="258"/>
      <c r="I1928" s="259">
        <f t="shared" si="598"/>
        <v>0</v>
      </c>
      <c r="J1928" s="259">
        <f t="shared" si="599"/>
        <v>0</v>
      </c>
      <c r="K1928" s="259">
        <f t="shared" si="600"/>
        <v>0</v>
      </c>
      <c r="L1928" s="252"/>
      <c r="M1928" s="252"/>
      <c r="N1928" s="252"/>
      <c r="O1928" s="147">
        <v>0</v>
      </c>
      <c r="P1928" s="147">
        <v>0</v>
      </c>
      <c r="Q1928" s="137">
        <f t="shared" si="601"/>
        <v>0</v>
      </c>
      <c r="R1928" s="80">
        <f t="shared" si="602"/>
        <v>0</v>
      </c>
      <c r="S1928" s="147">
        <v>0</v>
      </c>
      <c r="T1928" s="121"/>
      <c r="U1928" s="263">
        <f>IFERROR(VLOOKUP(B1928,คำนวณตกเบิกวิทยฐานะ!$B$9:$P$1008,14,FALSE),0)</f>
        <v>0</v>
      </c>
      <c r="V1928" s="263">
        <f>IFERROR(VLOOKUP(B1928,คำนวณตกเบิกวิทยฐานะ!$B$9:$P$1008,15,FALSE),0)</f>
        <v>0</v>
      </c>
      <c r="W1928" s="264">
        <f t="shared" si="603"/>
        <v>0</v>
      </c>
      <c r="X1928" s="119" t="s">
        <v>169</v>
      </c>
      <c r="Y1928" s="209" t="s">
        <v>169</v>
      </c>
      <c r="Z1928" s="258"/>
      <c r="AA1928" s="253">
        <f t="shared" si="604"/>
        <v>0</v>
      </c>
      <c r="AB1928" s="253">
        <f t="shared" si="605"/>
        <v>0</v>
      </c>
      <c r="AC1928" s="253">
        <f t="shared" si="595"/>
        <v>0</v>
      </c>
      <c r="AD1928" s="253">
        <f t="shared" si="606"/>
        <v>0</v>
      </c>
      <c r="AE1928" s="268">
        <f t="shared" si="596"/>
        <v>0</v>
      </c>
      <c r="AF1928" s="269">
        <f t="shared" si="607"/>
        <v>0</v>
      </c>
      <c r="AG1928" s="270">
        <f t="shared" si="608"/>
        <v>0</v>
      </c>
      <c r="AH1928" s="121"/>
      <c r="AI1928" s="252"/>
      <c r="AJ1928" s="295"/>
      <c r="AK1928" s="301">
        <f t="shared" si="609"/>
        <v>0</v>
      </c>
      <c r="AL1928" s="119" t="s">
        <v>169</v>
      </c>
      <c r="AM1928" s="123" t="s">
        <v>169</v>
      </c>
      <c r="AN1928" s="122"/>
      <c r="AO1928" s="119" t="s">
        <v>169</v>
      </c>
      <c r="AP1928" s="123" t="s">
        <v>169</v>
      </c>
      <c r="AQ1928" s="124"/>
      <c r="AR1928" s="119" t="s">
        <v>169</v>
      </c>
      <c r="AS1928" s="123" t="s">
        <v>169</v>
      </c>
      <c r="AT1928" s="122"/>
      <c r="AU1928" s="280">
        <f t="shared" si="610"/>
        <v>0</v>
      </c>
      <c r="AV1928" s="281">
        <f t="shared" si="611"/>
        <v>0</v>
      </c>
      <c r="AW1928" s="291">
        <f t="shared" si="612"/>
        <v>0</v>
      </c>
      <c r="AX1928" s="283">
        <f t="shared" si="613"/>
        <v>0</v>
      </c>
    </row>
    <row r="1929" spans="1:50" ht="26.45" customHeight="1">
      <c r="A1929" s="117"/>
      <c r="B1929" s="245"/>
      <c r="C1929" s="136"/>
      <c r="D1929" s="208" t="str">
        <f t="shared" si="597"/>
        <v/>
      </c>
      <c r="E1929" s="129" t="s">
        <v>169</v>
      </c>
      <c r="F1929" s="209" t="s">
        <v>169</v>
      </c>
      <c r="G1929" s="135"/>
      <c r="H1929" s="258"/>
      <c r="I1929" s="259">
        <f t="shared" si="598"/>
        <v>0</v>
      </c>
      <c r="J1929" s="259">
        <f t="shared" si="599"/>
        <v>0</v>
      </c>
      <c r="K1929" s="259">
        <f t="shared" si="600"/>
        <v>0</v>
      </c>
      <c r="L1929" s="252"/>
      <c r="M1929" s="252"/>
      <c r="N1929" s="252"/>
      <c r="O1929" s="147">
        <v>0</v>
      </c>
      <c r="P1929" s="147">
        <v>0</v>
      </c>
      <c r="Q1929" s="137">
        <f t="shared" si="601"/>
        <v>0</v>
      </c>
      <c r="R1929" s="80">
        <f t="shared" si="602"/>
        <v>0</v>
      </c>
      <c r="S1929" s="147">
        <v>0</v>
      </c>
      <c r="T1929" s="121"/>
      <c r="U1929" s="263">
        <f>IFERROR(VLOOKUP(B1929,คำนวณตกเบิกวิทยฐานะ!$B$9:$P$1008,14,FALSE),0)</f>
        <v>0</v>
      </c>
      <c r="V1929" s="263">
        <f>IFERROR(VLOOKUP(B1929,คำนวณตกเบิกวิทยฐานะ!$B$9:$P$1008,15,FALSE),0)</f>
        <v>0</v>
      </c>
      <c r="W1929" s="264">
        <f t="shared" si="603"/>
        <v>0</v>
      </c>
      <c r="X1929" s="119" t="s">
        <v>169</v>
      </c>
      <c r="Y1929" s="209" t="s">
        <v>169</v>
      </c>
      <c r="Z1929" s="258"/>
      <c r="AA1929" s="253">
        <f t="shared" si="604"/>
        <v>0</v>
      </c>
      <c r="AB1929" s="253">
        <f t="shared" si="605"/>
        <v>0</v>
      </c>
      <c r="AC1929" s="253">
        <f t="shared" si="595"/>
        <v>0</v>
      </c>
      <c r="AD1929" s="253">
        <f t="shared" si="606"/>
        <v>0</v>
      </c>
      <c r="AE1929" s="268">
        <f t="shared" si="596"/>
        <v>0</v>
      </c>
      <c r="AF1929" s="269">
        <f t="shared" si="607"/>
        <v>0</v>
      </c>
      <c r="AG1929" s="270">
        <f t="shared" si="608"/>
        <v>0</v>
      </c>
      <c r="AH1929" s="121"/>
      <c r="AI1929" s="252"/>
      <c r="AJ1929" s="295"/>
      <c r="AK1929" s="301">
        <f t="shared" si="609"/>
        <v>0</v>
      </c>
      <c r="AL1929" s="119" t="s">
        <v>169</v>
      </c>
      <c r="AM1929" s="123" t="s">
        <v>169</v>
      </c>
      <c r="AN1929" s="122"/>
      <c r="AO1929" s="119" t="s">
        <v>169</v>
      </c>
      <c r="AP1929" s="123" t="s">
        <v>169</v>
      </c>
      <c r="AQ1929" s="124"/>
      <c r="AR1929" s="119" t="s">
        <v>169</v>
      </c>
      <c r="AS1929" s="123" t="s">
        <v>169</v>
      </c>
      <c r="AT1929" s="122"/>
      <c r="AU1929" s="280">
        <f t="shared" si="610"/>
        <v>0</v>
      </c>
      <c r="AV1929" s="281">
        <f t="shared" si="611"/>
        <v>0</v>
      </c>
      <c r="AW1929" s="291">
        <f t="shared" si="612"/>
        <v>0</v>
      </c>
      <c r="AX1929" s="283">
        <f t="shared" si="613"/>
        <v>0</v>
      </c>
    </row>
    <row r="1930" spans="1:50" ht="26.45" customHeight="1">
      <c r="A1930" s="117"/>
      <c r="B1930" s="245"/>
      <c r="C1930" s="136"/>
      <c r="D1930" s="208" t="str">
        <f t="shared" si="597"/>
        <v/>
      </c>
      <c r="E1930" s="129" t="s">
        <v>169</v>
      </c>
      <c r="F1930" s="209" t="s">
        <v>169</v>
      </c>
      <c r="G1930" s="135"/>
      <c r="H1930" s="258"/>
      <c r="I1930" s="259">
        <f t="shared" si="598"/>
        <v>0</v>
      </c>
      <c r="J1930" s="259">
        <f t="shared" si="599"/>
        <v>0</v>
      </c>
      <c r="K1930" s="259">
        <f t="shared" si="600"/>
        <v>0</v>
      </c>
      <c r="L1930" s="252"/>
      <c r="M1930" s="252"/>
      <c r="N1930" s="252"/>
      <c r="O1930" s="147">
        <v>0</v>
      </c>
      <c r="P1930" s="147">
        <v>0</v>
      </c>
      <c r="Q1930" s="137">
        <f t="shared" si="601"/>
        <v>0</v>
      </c>
      <c r="R1930" s="80">
        <f t="shared" si="602"/>
        <v>0</v>
      </c>
      <c r="S1930" s="147">
        <v>0</v>
      </c>
      <c r="T1930" s="121"/>
      <c r="U1930" s="263">
        <f>IFERROR(VLOOKUP(B1930,คำนวณตกเบิกวิทยฐานะ!$B$9:$P$1008,14,FALSE),0)</f>
        <v>0</v>
      </c>
      <c r="V1930" s="263">
        <f>IFERROR(VLOOKUP(B1930,คำนวณตกเบิกวิทยฐานะ!$B$9:$P$1008,15,FALSE),0)</f>
        <v>0</v>
      </c>
      <c r="W1930" s="264">
        <f t="shared" si="603"/>
        <v>0</v>
      </c>
      <c r="X1930" s="119" t="s">
        <v>169</v>
      </c>
      <c r="Y1930" s="209" t="s">
        <v>169</v>
      </c>
      <c r="Z1930" s="258"/>
      <c r="AA1930" s="253">
        <f t="shared" si="604"/>
        <v>0</v>
      </c>
      <c r="AB1930" s="253">
        <f t="shared" si="605"/>
        <v>0</v>
      </c>
      <c r="AC1930" s="253">
        <f t="shared" si="595"/>
        <v>0</v>
      </c>
      <c r="AD1930" s="253">
        <f t="shared" si="606"/>
        <v>0</v>
      </c>
      <c r="AE1930" s="268">
        <f t="shared" si="596"/>
        <v>0</v>
      </c>
      <c r="AF1930" s="269">
        <f t="shared" si="607"/>
        <v>0</v>
      </c>
      <c r="AG1930" s="270">
        <f t="shared" si="608"/>
        <v>0</v>
      </c>
      <c r="AH1930" s="121"/>
      <c r="AI1930" s="252"/>
      <c r="AJ1930" s="295"/>
      <c r="AK1930" s="301">
        <f t="shared" si="609"/>
        <v>0</v>
      </c>
      <c r="AL1930" s="119" t="s">
        <v>169</v>
      </c>
      <c r="AM1930" s="123" t="s">
        <v>169</v>
      </c>
      <c r="AN1930" s="122"/>
      <c r="AO1930" s="119" t="s">
        <v>169</v>
      </c>
      <c r="AP1930" s="123" t="s">
        <v>169</v>
      </c>
      <c r="AQ1930" s="124"/>
      <c r="AR1930" s="119" t="s">
        <v>169</v>
      </c>
      <c r="AS1930" s="123" t="s">
        <v>169</v>
      </c>
      <c r="AT1930" s="122"/>
      <c r="AU1930" s="280">
        <f t="shared" si="610"/>
        <v>0</v>
      </c>
      <c r="AV1930" s="281">
        <f t="shared" si="611"/>
        <v>0</v>
      </c>
      <c r="AW1930" s="291">
        <f t="shared" si="612"/>
        <v>0</v>
      </c>
      <c r="AX1930" s="283">
        <f t="shared" si="613"/>
        <v>0</v>
      </c>
    </row>
    <row r="1931" spans="1:50" ht="26.45" customHeight="1">
      <c r="A1931" s="117"/>
      <c r="B1931" s="245"/>
      <c r="C1931" s="136"/>
      <c r="D1931" s="208" t="str">
        <f t="shared" si="597"/>
        <v/>
      </c>
      <c r="E1931" s="129" t="s">
        <v>169</v>
      </c>
      <c r="F1931" s="209" t="s">
        <v>169</v>
      </c>
      <c r="G1931" s="135"/>
      <c r="H1931" s="258"/>
      <c r="I1931" s="259">
        <f t="shared" si="598"/>
        <v>0</v>
      </c>
      <c r="J1931" s="259">
        <f t="shared" si="599"/>
        <v>0</v>
      </c>
      <c r="K1931" s="259">
        <f t="shared" si="600"/>
        <v>0</v>
      </c>
      <c r="L1931" s="252"/>
      <c r="M1931" s="252"/>
      <c r="N1931" s="252"/>
      <c r="O1931" s="147">
        <v>0</v>
      </c>
      <c r="P1931" s="147">
        <v>0</v>
      </c>
      <c r="Q1931" s="137">
        <f t="shared" si="601"/>
        <v>0</v>
      </c>
      <c r="R1931" s="80">
        <f t="shared" si="602"/>
        <v>0</v>
      </c>
      <c r="S1931" s="147">
        <v>0</v>
      </c>
      <c r="T1931" s="121"/>
      <c r="U1931" s="263">
        <f>IFERROR(VLOOKUP(B1931,คำนวณตกเบิกวิทยฐานะ!$B$9:$P$1008,14,FALSE),0)</f>
        <v>0</v>
      </c>
      <c r="V1931" s="263">
        <f>IFERROR(VLOOKUP(B1931,คำนวณตกเบิกวิทยฐานะ!$B$9:$P$1008,15,FALSE),0)</f>
        <v>0</v>
      </c>
      <c r="W1931" s="264">
        <f t="shared" si="603"/>
        <v>0</v>
      </c>
      <c r="X1931" s="119" t="s">
        <v>169</v>
      </c>
      <c r="Y1931" s="209" t="s">
        <v>169</v>
      </c>
      <c r="Z1931" s="258"/>
      <c r="AA1931" s="253">
        <f t="shared" si="604"/>
        <v>0</v>
      </c>
      <c r="AB1931" s="253">
        <f t="shared" si="605"/>
        <v>0</v>
      </c>
      <c r="AC1931" s="253">
        <f t="shared" si="595"/>
        <v>0</v>
      </c>
      <c r="AD1931" s="253">
        <f t="shared" si="606"/>
        <v>0</v>
      </c>
      <c r="AE1931" s="268">
        <f t="shared" si="596"/>
        <v>0</v>
      </c>
      <c r="AF1931" s="269">
        <f t="shared" si="607"/>
        <v>0</v>
      </c>
      <c r="AG1931" s="270">
        <f t="shared" si="608"/>
        <v>0</v>
      </c>
      <c r="AH1931" s="121"/>
      <c r="AI1931" s="252"/>
      <c r="AJ1931" s="295"/>
      <c r="AK1931" s="301">
        <f t="shared" si="609"/>
        <v>0</v>
      </c>
      <c r="AL1931" s="119" t="s">
        <v>169</v>
      </c>
      <c r="AM1931" s="123" t="s">
        <v>169</v>
      </c>
      <c r="AN1931" s="122"/>
      <c r="AO1931" s="119" t="s">
        <v>169</v>
      </c>
      <c r="AP1931" s="123" t="s">
        <v>169</v>
      </c>
      <c r="AQ1931" s="124"/>
      <c r="AR1931" s="119" t="s">
        <v>169</v>
      </c>
      <c r="AS1931" s="123" t="s">
        <v>169</v>
      </c>
      <c r="AT1931" s="122"/>
      <c r="AU1931" s="280">
        <f t="shared" si="610"/>
        <v>0</v>
      </c>
      <c r="AV1931" s="281">
        <f t="shared" si="611"/>
        <v>0</v>
      </c>
      <c r="AW1931" s="291">
        <f t="shared" si="612"/>
        <v>0</v>
      </c>
      <c r="AX1931" s="283">
        <f t="shared" si="613"/>
        <v>0</v>
      </c>
    </row>
    <row r="1932" spans="1:50" ht="26.45" customHeight="1">
      <c r="A1932" s="117"/>
      <c r="B1932" s="245"/>
      <c r="C1932" s="136"/>
      <c r="D1932" s="208" t="str">
        <f t="shared" si="597"/>
        <v/>
      </c>
      <c r="E1932" s="129" t="s">
        <v>169</v>
      </c>
      <c r="F1932" s="209" t="s">
        <v>169</v>
      </c>
      <c r="G1932" s="135"/>
      <c r="H1932" s="258"/>
      <c r="I1932" s="259">
        <f t="shared" si="598"/>
        <v>0</v>
      </c>
      <c r="J1932" s="259">
        <f t="shared" si="599"/>
        <v>0</v>
      </c>
      <c r="K1932" s="259">
        <f t="shared" si="600"/>
        <v>0</v>
      </c>
      <c r="L1932" s="252"/>
      <c r="M1932" s="252"/>
      <c r="N1932" s="252"/>
      <c r="O1932" s="147">
        <v>0</v>
      </c>
      <c r="P1932" s="147">
        <v>0</v>
      </c>
      <c r="Q1932" s="137">
        <f t="shared" si="601"/>
        <v>0</v>
      </c>
      <c r="R1932" s="80">
        <f t="shared" si="602"/>
        <v>0</v>
      </c>
      <c r="S1932" s="147">
        <v>0</v>
      </c>
      <c r="T1932" s="121"/>
      <c r="U1932" s="263">
        <f>IFERROR(VLOOKUP(B1932,คำนวณตกเบิกวิทยฐานะ!$B$9:$P$1008,14,FALSE),0)</f>
        <v>0</v>
      </c>
      <c r="V1932" s="263">
        <f>IFERROR(VLOOKUP(B1932,คำนวณตกเบิกวิทยฐานะ!$B$9:$P$1008,15,FALSE),0)</f>
        <v>0</v>
      </c>
      <c r="W1932" s="264">
        <f t="shared" si="603"/>
        <v>0</v>
      </c>
      <c r="X1932" s="119" t="s">
        <v>169</v>
      </c>
      <c r="Y1932" s="209" t="s">
        <v>169</v>
      </c>
      <c r="Z1932" s="258"/>
      <c r="AA1932" s="253">
        <f t="shared" si="604"/>
        <v>0</v>
      </c>
      <c r="AB1932" s="253">
        <f t="shared" si="605"/>
        <v>0</v>
      </c>
      <c r="AC1932" s="253">
        <f t="shared" si="595"/>
        <v>0</v>
      </c>
      <c r="AD1932" s="253">
        <f t="shared" si="606"/>
        <v>0</v>
      </c>
      <c r="AE1932" s="268">
        <f t="shared" si="596"/>
        <v>0</v>
      </c>
      <c r="AF1932" s="269">
        <f t="shared" si="607"/>
        <v>0</v>
      </c>
      <c r="AG1932" s="270">
        <f t="shared" si="608"/>
        <v>0</v>
      </c>
      <c r="AH1932" s="121"/>
      <c r="AI1932" s="252"/>
      <c r="AJ1932" s="295"/>
      <c r="AK1932" s="301">
        <f t="shared" si="609"/>
        <v>0</v>
      </c>
      <c r="AL1932" s="119" t="s">
        <v>169</v>
      </c>
      <c r="AM1932" s="123" t="s">
        <v>169</v>
      </c>
      <c r="AN1932" s="122"/>
      <c r="AO1932" s="119" t="s">
        <v>169</v>
      </c>
      <c r="AP1932" s="123" t="s">
        <v>169</v>
      </c>
      <c r="AQ1932" s="124"/>
      <c r="AR1932" s="119" t="s">
        <v>169</v>
      </c>
      <c r="AS1932" s="123" t="s">
        <v>169</v>
      </c>
      <c r="AT1932" s="122"/>
      <c r="AU1932" s="280">
        <f t="shared" si="610"/>
        <v>0</v>
      </c>
      <c r="AV1932" s="281">
        <f t="shared" si="611"/>
        <v>0</v>
      </c>
      <c r="AW1932" s="291">
        <f t="shared" si="612"/>
        <v>0</v>
      </c>
      <c r="AX1932" s="283">
        <f t="shared" si="613"/>
        <v>0</v>
      </c>
    </row>
    <row r="1933" spans="1:50" ht="26.45" customHeight="1">
      <c r="A1933" s="117"/>
      <c r="B1933" s="245"/>
      <c r="C1933" s="136"/>
      <c r="D1933" s="208" t="str">
        <f t="shared" si="597"/>
        <v/>
      </c>
      <c r="E1933" s="129" t="s">
        <v>169</v>
      </c>
      <c r="F1933" s="209" t="s">
        <v>169</v>
      </c>
      <c r="G1933" s="135"/>
      <c r="H1933" s="258"/>
      <c r="I1933" s="259">
        <f t="shared" si="598"/>
        <v>0</v>
      </c>
      <c r="J1933" s="259">
        <f t="shared" si="599"/>
        <v>0</v>
      </c>
      <c r="K1933" s="259">
        <f t="shared" si="600"/>
        <v>0</v>
      </c>
      <c r="L1933" s="252"/>
      <c r="M1933" s="252"/>
      <c r="N1933" s="252"/>
      <c r="O1933" s="147">
        <v>0</v>
      </c>
      <c r="P1933" s="147">
        <v>0</v>
      </c>
      <c r="Q1933" s="137">
        <f t="shared" si="601"/>
        <v>0</v>
      </c>
      <c r="R1933" s="80">
        <f t="shared" si="602"/>
        <v>0</v>
      </c>
      <c r="S1933" s="147">
        <v>0</v>
      </c>
      <c r="T1933" s="121"/>
      <c r="U1933" s="263">
        <f>IFERROR(VLOOKUP(B1933,คำนวณตกเบิกวิทยฐานะ!$B$9:$P$1008,14,FALSE),0)</f>
        <v>0</v>
      </c>
      <c r="V1933" s="263">
        <f>IFERROR(VLOOKUP(B1933,คำนวณตกเบิกวิทยฐานะ!$B$9:$P$1008,15,FALSE),0)</f>
        <v>0</v>
      </c>
      <c r="W1933" s="264">
        <f t="shared" si="603"/>
        <v>0</v>
      </c>
      <c r="X1933" s="119" t="s">
        <v>169</v>
      </c>
      <c r="Y1933" s="209" t="s">
        <v>169</v>
      </c>
      <c r="Z1933" s="258"/>
      <c r="AA1933" s="253">
        <f t="shared" si="604"/>
        <v>0</v>
      </c>
      <c r="AB1933" s="253">
        <f t="shared" si="605"/>
        <v>0</v>
      </c>
      <c r="AC1933" s="253">
        <f t="shared" si="595"/>
        <v>0</v>
      </c>
      <c r="AD1933" s="253">
        <f t="shared" si="606"/>
        <v>0</v>
      </c>
      <c r="AE1933" s="268">
        <f t="shared" si="596"/>
        <v>0</v>
      </c>
      <c r="AF1933" s="269">
        <f t="shared" si="607"/>
        <v>0</v>
      </c>
      <c r="AG1933" s="270">
        <f t="shared" si="608"/>
        <v>0</v>
      </c>
      <c r="AH1933" s="121"/>
      <c r="AI1933" s="252"/>
      <c r="AJ1933" s="295"/>
      <c r="AK1933" s="301">
        <f t="shared" si="609"/>
        <v>0</v>
      </c>
      <c r="AL1933" s="119" t="s">
        <v>169</v>
      </c>
      <c r="AM1933" s="123" t="s">
        <v>169</v>
      </c>
      <c r="AN1933" s="122"/>
      <c r="AO1933" s="119" t="s">
        <v>169</v>
      </c>
      <c r="AP1933" s="123" t="s">
        <v>169</v>
      </c>
      <c r="AQ1933" s="124"/>
      <c r="AR1933" s="119" t="s">
        <v>169</v>
      </c>
      <c r="AS1933" s="123" t="s">
        <v>169</v>
      </c>
      <c r="AT1933" s="122"/>
      <c r="AU1933" s="280">
        <f t="shared" si="610"/>
        <v>0</v>
      </c>
      <c r="AV1933" s="281">
        <f t="shared" si="611"/>
        <v>0</v>
      </c>
      <c r="AW1933" s="291">
        <f t="shared" si="612"/>
        <v>0</v>
      </c>
      <c r="AX1933" s="283">
        <f t="shared" si="613"/>
        <v>0</v>
      </c>
    </row>
    <row r="1934" spans="1:50" ht="26.45" customHeight="1">
      <c r="A1934" s="117"/>
      <c r="B1934" s="245"/>
      <c r="C1934" s="136"/>
      <c r="D1934" s="208" t="str">
        <f t="shared" si="597"/>
        <v/>
      </c>
      <c r="E1934" s="129" t="s">
        <v>169</v>
      </c>
      <c r="F1934" s="209" t="s">
        <v>169</v>
      </c>
      <c r="G1934" s="135"/>
      <c r="H1934" s="258"/>
      <c r="I1934" s="259">
        <f t="shared" si="598"/>
        <v>0</v>
      </c>
      <c r="J1934" s="259">
        <f t="shared" si="599"/>
        <v>0</v>
      </c>
      <c r="K1934" s="259">
        <f t="shared" si="600"/>
        <v>0</v>
      </c>
      <c r="L1934" s="252"/>
      <c r="M1934" s="252"/>
      <c r="N1934" s="252"/>
      <c r="O1934" s="147">
        <v>0</v>
      </c>
      <c r="P1934" s="147">
        <v>0</v>
      </c>
      <c r="Q1934" s="137">
        <f t="shared" si="601"/>
        <v>0</v>
      </c>
      <c r="R1934" s="80">
        <f t="shared" si="602"/>
        <v>0</v>
      </c>
      <c r="S1934" s="147">
        <v>0</v>
      </c>
      <c r="T1934" s="121"/>
      <c r="U1934" s="263">
        <f>IFERROR(VLOOKUP(B1934,คำนวณตกเบิกวิทยฐานะ!$B$9:$P$1008,14,FALSE),0)</f>
        <v>0</v>
      </c>
      <c r="V1934" s="263">
        <f>IFERROR(VLOOKUP(B1934,คำนวณตกเบิกวิทยฐานะ!$B$9:$P$1008,15,FALSE),0)</f>
        <v>0</v>
      </c>
      <c r="W1934" s="264">
        <f t="shared" si="603"/>
        <v>0</v>
      </c>
      <c r="X1934" s="119" t="s">
        <v>169</v>
      </c>
      <c r="Y1934" s="209" t="s">
        <v>169</v>
      </c>
      <c r="Z1934" s="258"/>
      <c r="AA1934" s="253">
        <f t="shared" si="604"/>
        <v>0</v>
      </c>
      <c r="AB1934" s="253">
        <f t="shared" si="605"/>
        <v>0</v>
      </c>
      <c r="AC1934" s="253">
        <f t="shared" si="595"/>
        <v>0</v>
      </c>
      <c r="AD1934" s="253">
        <f t="shared" si="606"/>
        <v>0</v>
      </c>
      <c r="AE1934" s="268">
        <f t="shared" si="596"/>
        <v>0</v>
      </c>
      <c r="AF1934" s="269">
        <f t="shared" si="607"/>
        <v>0</v>
      </c>
      <c r="AG1934" s="270">
        <f t="shared" si="608"/>
        <v>0</v>
      </c>
      <c r="AH1934" s="121"/>
      <c r="AI1934" s="252"/>
      <c r="AJ1934" s="295"/>
      <c r="AK1934" s="301">
        <f t="shared" si="609"/>
        <v>0</v>
      </c>
      <c r="AL1934" s="119" t="s">
        <v>169</v>
      </c>
      <c r="AM1934" s="123" t="s">
        <v>169</v>
      </c>
      <c r="AN1934" s="122"/>
      <c r="AO1934" s="119" t="s">
        <v>169</v>
      </c>
      <c r="AP1934" s="123" t="s">
        <v>169</v>
      </c>
      <c r="AQ1934" s="124"/>
      <c r="AR1934" s="119" t="s">
        <v>169</v>
      </c>
      <c r="AS1934" s="123" t="s">
        <v>169</v>
      </c>
      <c r="AT1934" s="122"/>
      <c r="AU1934" s="280">
        <f t="shared" si="610"/>
        <v>0</v>
      </c>
      <c r="AV1934" s="281">
        <f t="shared" si="611"/>
        <v>0</v>
      </c>
      <c r="AW1934" s="291">
        <f t="shared" si="612"/>
        <v>0</v>
      </c>
      <c r="AX1934" s="283">
        <f t="shared" si="613"/>
        <v>0</v>
      </c>
    </row>
    <row r="1935" spans="1:50" ht="26.45" customHeight="1">
      <c r="A1935" s="117"/>
      <c r="B1935" s="245"/>
      <c r="C1935" s="136"/>
      <c r="D1935" s="208" t="str">
        <f t="shared" si="597"/>
        <v/>
      </c>
      <c r="E1935" s="129" t="s">
        <v>169</v>
      </c>
      <c r="F1935" s="209" t="s">
        <v>169</v>
      </c>
      <c r="G1935" s="135"/>
      <c r="H1935" s="258"/>
      <c r="I1935" s="259">
        <f t="shared" si="598"/>
        <v>0</v>
      </c>
      <c r="J1935" s="259">
        <f t="shared" si="599"/>
        <v>0</v>
      </c>
      <c r="K1935" s="259">
        <f t="shared" si="600"/>
        <v>0</v>
      </c>
      <c r="L1935" s="252"/>
      <c r="M1935" s="252"/>
      <c r="N1935" s="252"/>
      <c r="O1935" s="147">
        <v>0</v>
      </c>
      <c r="P1935" s="147">
        <v>0</v>
      </c>
      <c r="Q1935" s="137">
        <f t="shared" si="601"/>
        <v>0</v>
      </c>
      <c r="R1935" s="80">
        <f t="shared" si="602"/>
        <v>0</v>
      </c>
      <c r="S1935" s="147">
        <v>0</v>
      </c>
      <c r="T1935" s="121"/>
      <c r="U1935" s="263">
        <f>IFERROR(VLOOKUP(B1935,คำนวณตกเบิกวิทยฐานะ!$B$9:$P$1008,14,FALSE),0)</f>
        <v>0</v>
      </c>
      <c r="V1935" s="263">
        <f>IFERROR(VLOOKUP(B1935,คำนวณตกเบิกวิทยฐานะ!$B$9:$P$1008,15,FALSE),0)</f>
        <v>0</v>
      </c>
      <c r="W1935" s="264">
        <f t="shared" si="603"/>
        <v>0</v>
      </c>
      <c r="X1935" s="119" t="s">
        <v>169</v>
      </c>
      <c r="Y1935" s="209" t="s">
        <v>169</v>
      </c>
      <c r="Z1935" s="258"/>
      <c r="AA1935" s="253">
        <f t="shared" si="604"/>
        <v>0</v>
      </c>
      <c r="AB1935" s="253">
        <f t="shared" si="605"/>
        <v>0</v>
      </c>
      <c r="AC1935" s="253">
        <f t="shared" si="595"/>
        <v>0</v>
      </c>
      <c r="AD1935" s="253">
        <f t="shared" si="606"/>
        <v>0</v>
      </c>
      <c r="AE1935" s="268">
        <f t="shared" si="596"/>
        <v>0</v>
      </c>
      <c r="AF1935" s="269">
        <f t="shared" si="607"/>
        <v>0</v>
      </c>
      <c r="AG1935" s="270">
        <f t="shared" si="608"/>
        <v>0</v>
      </c>
      <c r="AH1935" s="121"/>
      <c r="AI1935" s="252"/>
      <c r="AJ1935" s="295"/>
      <c r="AK1935" s="301">
        <f t="shared" si="609"/>
        <v>0</v>
      </c>
      <c r="AL1935" s="119" t="s">
        <v>169</v>
      </c>
      <c r="AM1935" s="123" t="s">
        <v>169</v>
      </c>
      <c r="AN1935" s="122"/>
      <c r="AO1935" s="119" t="s">
        <v>169</v>
      </c>
      <c r="AP1935" s="123" t="s">
        <v>169</v>
      </c>
      <c r="AQ1935" s="124"/>
      <c r="AR1935" s="119" t="s">
        <v>169</v>
      </c>
      <c r="AS1935" s="123" t="s">
        <v>169</v>
      </c>
      <c r="AT1935" s="122"/>
      <c r="AU1935" s="280">
        <f t="shared" si="610"/>
        <v>0</v>
      </c>
      <c r="AV1935" s="281">
        <f t="shared" si="611"/>
        <v>0</v>
      </c>
      <c r="AW1935" s="291">
        <f t="shared" si="612"/>
        <v>0</v>
      </c>
      <c r="AX1935" s="283">
        <f t="shared" si="613"/>
        <v>0</v>
      </c>
    </row>
    <row r="1936" spans="1:50" ht="26.45" customHeight="1">
      <c r="A1936" s="117"/>
      <c r="B1936" s="245"/>
      <c r="C1936" s="136"/>
      <c r="D1936" s="208" t="str">
        <f t="shared" si="597"/>
        <v/>
      </c>
      <c r="E1936" s="129" t="s">
        <v>169</v>
      </c>
      <c r="F1936" s="209" t="s">
        <v>169</v>
      </c>
      <c r="G1936" s="135"/>
      <c r="H1936" s="258"/>
      <c r="I1936" s="259">
        <f t="shared" si="598"/>
        <v>0</v>
      </c>
      <c r="J1936" s="259">
        <f t="shared" si="599"/>
        <v>0</v>
      </c>
      <c r="K1936" s="259">
        <f t="shared" si="600"/>
        <v>0</v>
      </c>
      <c r="L1936" s="252"/>
      <c r="M1936" s="252"/>
      <c r="N1936" s="252"/>
      <c r="O1936" s="147">
        <v>0</v>
      </c>
      <c r="P1936" s="147">
        <v>0</v>
      </c>
      <c r="Q1936" s="137">
        <f t="shared" si="601"/>
        <v>0</v>
      </c>
      <c r="R1936" s="80">
        <f t="shared" si="602"/>
        <v>0</v>
      </c>
      <c r="S1936" s="147">
        <v>0</v>
      </c>
      <c r="T1936" s="121"/>
      <c r="U1936" s="263">
        <f>IFERROR(VLOOKUP(B1936,คำนวณตกเบิกวิทยฐานะ!$B$9:$P$1008,14,FALSE),0)</f>
        <v>0</v>
      </c>
      <c r="V1936" s="263">
        <f>IFERROR(VLOOKUP(B1936,คำนวณตกเบิกวิทยฐานะ!$B$9:$P$1008,15,FALSE),0)</f>
        <v>0</v>
      </c>
      <c r="W1936" s="264">
        <f t="shared" si="603"/>
        <v>0</v>
      </c>
      <c r="X1936" s="119" t="s">
        <v>169</v>
      </c>
      <c r="Y1936" s="209" t="s">
        <v>169</v>
      </c>
      <c r="Z1936" s="258"/>
      <c r="AA1936" s="253">
        <f t="shared" si="604"/>
        <v>0</v>
      </c>
      <c r="AB1936" s="253">
        <f t="shared" si="605"/>
        <v>0</v>
      </c>
      <c r="AC1936" s="253">
        <f t="shared" ref="AC1936:AC1999" si="614">IF(Z1936=0,0,IF(X1936="พนักงานจ้างทั่วไป",IF(AB1936&gt;11000,0,IF(11000-AB1936&lt;=2000,11000-AB1936,2000)),IF(AB1936&gt;14600,0,IF(14600-AB1936&lt;=2000,14600-AB1936,2000))))</f>
        <v>0</v>
      </c>
      <c r="AD1936" s="253">
        <f t="shared" si="606"/>
        <v>0</v>
      </c>
      <c r="AE1936" s="268">
        <f t="shared" ref="AE1936:AE1999" si="615">IF(OR(X1936="พนักงานจ้างตามภารกิจ",X1936="พนักงานจ้างทั่วไป"),IF(AD1936*5/100&gt;750,750,AD1936*5/100),0)</f>
        <v>0</v>
      </c>
      <c r="AF1936" s="269">
        <f t="shared" si="607"/>
        <v>0</v>
      </c>
      <c r="AG1936" s="270">
        <f t="shared" si="608"/>
        <v>0</v>
      </c>
      <c r="AH1936" s="121"/>
      <c r="AI1936" s="252"/>
      <c r="AJ1936" s="295"/>
      <c r="AK1936" s="301">
        <f t="shared" si="609"/>
        <v>0</v>
      </c>
      <c r="AL1936" s="119" t="s">
        <v>169</v>
      </c>
      <c r="AM1936" s="123" t="s">
        <v>169</v>
      </c>
      <c r="AN1936" s="122"/>
      <c r="AO1936" s="119" t="s">
        <v>169</v>
      </c>
      <c r="AP1936" s="123" t="s">
        <v>169</v>
      </c>
      <c r="AQ1936" s="124"/>
      <c r="AR1936" s="119" t="s">
        <v>169</v>
      </c>
      <c r="AS1936" s="123" t="s">
        <v>169</v>
      </c>
      <c r="AT1936" s="122"/>
      <c r="AU1936" s="280">
        <f t="shared" si="610"/>
        <v>0</v>
      </c>
      <c r="AV1936" s="281">
        <f t="shared" si="611"/>
        <v>0</v>
      </c>
      <c r="AW1936" s="291">
        <f t="shared" si="612"/>
        <v>0</v>
      </c>
      <c r="AX1936" s="283">
        <f t="shared" si="613"/>
        <v>0</v>
      </c>
    </row>
    <row r="1937" spans="1:50" ht="26.45" customHeight="1">
      <c r="A1937" s="117"/>
      <c r="B1937" s="245"/>
      <c r="C1937" s="136"/>
      <c r="D1937" s="208" t="str">
        <f t="shared" si="597"/>
        <v/>
      </c>
      <c r="E1937" s="129" t="s">
        <v>169</v>
      </c>
      <c r="F1937" s="209" t="s">
        <v>169</v>
      </c>
      <c r="G1937" s="135"/>
      <c r="H1937" s="258"/>
      <c r="I1937" s="259">
        <f t="shared" si="598"/>
        <v>0</v>
      </c>
      <c r="J1937" s="259">
        <f t="shared" si="599"/>
        <v>0</v>
      </c>
      <c r="K1937" s="259">
        <f t="shared" si="600"/>
        <v>0</v>
      </c>
      <c r="L1937" s="252"/>
      <c r="M1937" s="252"/>
      <c r="N1937" s="252"/>
      <c r="O1937" s="147">
        <v>0</v>
      </c>
      <c r="P1937" s="147">
        <v>0</v>
      </c>
      <c r="Q1937" s="137">
        <f t="shared" si="601"/>
        <v>0</v>
      </c>
      <c r="R1937" s="80">
        <f t="shared" si="602"/>
        <v>0</v>
      </c>
      <c r="S1937" s="147">
        <v>0</v>
      </c>
      <c r="T1937" s="121"/>
      <c r="U1937" s="263">
        <f>IFERROR(VLOOKUP(B1937,คำนวณตกเบิกวิทยฐานะ!$B$9:$P$1008,14,FALSE),0)</f>
        <v>0</v>
      </c>
      <c r="V1937" s="263">
        <f>IFERROR(VLOOKUP(B1937,คำนวณตกเบิกวิทยฐานะ!$B$9:$P$1008,15,FALSE),0)</f>
        <v>0</v>
      </c>
      <c r="W1937" s="264">
        <f t="shared" si="603"/>
        <v>0</v>
      </c>
      <c r="X1937" s="119" t="s">
        <v>169</v>
      </c>
      <c r="Y1937" s="209" t="s">
        <v>169</v>
      </c>
      <c r="Z1937" s="258"/>
      <c r="AA1937" s="253">
        <f t="shared" si="604"/>
        <v>0</v>
      </c>
      <c r="AB1937" s="253">
        <f t="shared" si="605"/>
        <v>0</v>
      </c>
      <c r="AC1937" s="253">
        <f t="shared" si="614"/>
        <v>0</v>
      </c>
      <c r="AD1937" s="253">
        <f t="shared" si="606"/>
        <v>0</v>
      </c>
      <c r="AE1937" s="268">
        <f t="shared" si="615"/>
        <v>0</v>
      </c>
      <c r="AF1937" s="269">
        <f t="shared" si="607"/>
        <v>0</v>
      </c>
      <c r="AG1937" s="270">
        <f t="shared" si="608"/>
        <v>0</v>
      </c>
      <c r="AH1937" s="121"/>
      <c r="AI1937" s="252"/>
      <c r="AJ1937" s="295"/>
      <c r="AK1937" s="301">
        <f t="shared" si="609"/>
        <v>0</v>
      </c>
      <c r="AL1937" s="119" t="s">
        <v>169</v>
      </c>
      <c r="AM1937" s="123" t="s">
        <v>169</v>
      </c>
      <c r="AN1937" s="122"/>
      <c r="AO1937" s="119" t="s">
        <v>169</v>
      </c>
      <c r="AP1937" s="123" t="s">
        <v>169</v>
      </c>
      <c r="AQ1937" s="124"/>
      <c r="AR1937" s="119" t="s">
        <v>169</v>
      </c>
      <c r="AS1937" s="123" t="s">
        <v>169</v>
      </c>
      <c r="AT1937" s="122"/>
      <c r="AU1937" s="280">
        <f t="shared" si="610"/>
        <v>0</v>
      </c>
      <c r="AV1937" s="281">
        <f t="shared" si="611"/>
        <v>0</v>
      </c>
      <c r="AW1937" s="291">
        <f t="shared" si="612"/>
        <v>0</v>
      </c>
      <c r="AX1937" s="283">
        <f t="shared" si="613"/>
        <v>0</v>
      </c>
    </row>
    <row r="1938" spans="1:50" ht="26.45" customHeight="1">
      <c r="A1938" s="117"/>
      <c r="B1938" s="245"/>
      <c r="C1938" s="136"/>
      <c r="D1938" s="208" t="str">
        <f t="shared" si="597"/>
        <v/>
      </c>
      <c r="E1938" s="129" t="s">
        <v>169</v>
      </c>
      <c r="F1938" s="209" t="s">
        <v>169</v>
      </c>
      <c r="G1938" s="135"/>
      <c r="H1938" s="258"/>
      <c r="I1938" s="259">
        <f t="shared" si="598"/>
        <v>0</v>
      </c>
      <c r="J1938" s="259">
        <f t="shared" si="599"/>
        <v>0</v>
      </c>
      <c r="K1938" s="259">
        <f t="shared" si="600"/>
        <v>0</v>
      </c>
      <c r="L1938" s="252"/>
      <c r="M1938" s="252"/>
      <c r="N1938" s="252"/>
      <c r="O1938" s="147">
        <v>0</v>
      </c>
      <c r="P1938" s="147">
        <v>0</v>
      </c>
      <c r="Q1938" s="137">
        <f t="shared" si="601"/>
        <v>0</v>
      </c>
      <c r="R1938" s="80">
        <f t="shared" si="602"/>
        <v>0</v>
      </c>
      <c r="S1938" s="147">
        <v>0</v>
      </c>
      <c r="T1938" s="121"/>
      <c r="U1938" s="263">
        <f>IFERROR(VLOOKUP(B1938,คำนวณตกเบิกวิทยฐานะ!$B$9:$P$1008,14,FALSE),0)</f>
        <v>0</v>
      </c>
      <c r="V1938" s="263">
        <f>IFERROR(VLOOKUP(B1938,คำนวณตกเบิกวิทยฐานะ!$B$9:$P$1008,15,FALSE),0)</f>
        <v>0</v>
      </c>
      <c r="W1938" s="264">
        <f t="shared" si="603"/>
        <v>0</v>
      </c>
      <c r="X1938" s="119" t="s">
        <v>169</v>
      </c>
      <c r="Y1938" s="209" t="s">
        <v>169</v>
      </c>
      <c r="Z1938" s="258"/>
      <c r="AA1938" s="253">
        <f t="shared" si="604"/>
        <v>0</v>
      </c>
      <c r="AB1938" s="253">
        <f t="shared" si="605"/>
        <v>0</v>
      </c>
      <c r="AC1938" s="253">
        <f t="shared" si="614"/>
        <v>0</v>
      </c>
      <c r="AD1938" s="253">
        <f t="shared" si="606"/>
        <v>0</v>
      </c>
      <c r="AE1938" s="268">
        <f t="shared" si="615"/>
        <v>0</v>
      </c>
      <c r="AF1938" s="269">
        <f t="shared" si="607"/>
        <v>0</v>
      </c>
      <c r="AG1938" s="270">
        <f t="shared" si="608"/>
        <v>0</v>
      </c>
      <c r="AH1938" s="121"/>
      <c r="AI1938" s="252"/>
      <c r="AJ1938" s="295"/>
      <c r="AK1938" s="301">
        <f t="shared" si="609"/>
        <v>0</v>
      </c>
      <c r="AL1938" s="119" t="s">
        <v>169</v>
      </c>
      <c r="AM1938" s="123" t="s">
        <v>169</v>
      </c>
      <c r="AN1938" s="122"/>
      <c r="AO1938" s="119" t="s">
        <v>169</v>
      </c>
      <c r="AP1938" s="123" t="s">
        <v>169</v>
      </c>
      <c r="AQ1938" s="124"/>
      <c r="AR1938" s="119" t="s">
        <v>169</v>
      </c>
      <c r="AS1938" s="123" t="s">
        <v>169</v>
      </c>
      <c r="AT1938" s="122"/>
      <c r="AU1938" s="280">
        <f t="shared" si="610"/>
        <v>0</v>
      </c>
      <c r="AV1938" s="281">
        <f t="shared" si="611"/>
        <v>0</v>
      </c>
      <c r="AW1938" s="291">
        <f t="shared" si="612"/>
        <v>0</v>
      </c>
      <c r="AX1938" s="283">
        <f t="shared" si="613"/>
        <v>0</v>
      </c>
    </row>
    <row r="1939" spans="1:50" ht="26.45" customHeight="1">
      <c r="A1939" s="117"/>
      <c r="B1939" s="245"/>
      <c r="C1939" s="136"/>
      <c r="D1939" s="208" t="str">
        <f t="shared" si="597"/>
        <v/>
      </c>
      <c r="E1939" s="129" t="s">
        <v>169</v>
      </c>
      <c r="F1939" s="209" t="s">
        <v>169</v>
      </c>
      <c r="G1939" s="135"/>
      <c r="H1939" s="258"/>
      <c r="I1939" s="259">
        <f t="shared" si="598"/>
        <v>0</v>
      </c>
      <c r="J1939" s="259">
        <f t="shared" si="599"/>
        <v>0</v>
      </c>
      <c r="K1939" s="259">
        <f t="shared" si="600"/>
        <v>0</v>
      </c>
      <c r="L1939" s="252"/>
      <c r="M1939" s="252"/>
      <c r="N1939" s="252"/>
      <c r="O1939" s="147">
        <v>0</v>
      </c>
      <c r="P1939" s="147">
        <v>0</v>
      </c>
      <c r="Q1939" s="137">
        <f t="shared" si="601"/>
        <v>0</v>
      </c>
      <c r="R1939" s="80">
        <f t="shared" si="602"/>
        <v>0</v>
      </c>
      <c r="S1939" s="147">
        <v>0</v>
      </c>
      <c r="T1939" s="121"/>
      <c r="U1939" s="263">
        <f>IFERROR(VLOOKUP(B1939,คำนวณตกเบิกวิทยฐานะ!$B$9:$P$1008,14,FALSE),0)</f>
        <v>0</v>
      </c>
      <c r="V1939" s="263">
        <f>IFERROR(VLOOKUP(B1939,คำนวณตกเบิกวิทยฐานะ!$B$9:$P$1008,15,FALSE),0)</f>
        <v>0</v>
      </c>
      <c r="W1939" s="264">
        <f t="shared" si="603"/>
        <v>0</v>
      </c>
      <c r="X1939" s="119" t="s">
        <v>169</v>
      </c>
      <c r="Y1939" s="209" t="s">
        <v>169</v>
      </c>
      <c r="Z1939" s="258"/>
      <c r="AA1939" s="253">
        <f t="shared" si="604"/>
        <v>0</v>
      </c>
      <c r="AB1939" s="253">
        <f t="shared" si="605"/>
        <v>0</v>
      </c>
      <c r="AC1939" s="253">
        <f t="shared" si="614"/>
        <v>0</v>
      </c>
      <c r="AD1939" s="253">
        <f t="shared" si="606"/>
        <v>0</v>
      </c>
      <c r="AE1939" s="268">
        <f t="shared" si="615"/>
        <v>0</v>
      </c>
      <c r="AF1939" s="269">
        <f t="shared" si="607"/>
        <v>0</v>
      </c>
      <c r="AG1939" s="270">
        <f t="shared" si="608"/>
        <v>0</v>
      </c>
      <c r="AH1939" s="121"/>
      <c r="AI1939" s="252"/>
      <c r="AJ1939" s="295"/>
      <c r="AK1939" s="301">
        <f t="shared" si="609"/>
        <v>0</v>
      </c>
      <c r="AL1939" s="119" t="s">
        <v>169</v>
      </c>
      <c r="AM1939" s="123" t="s">
        <v>169</v>
      </c>
      <c r="AN1939" s="122"/>
      <c r="AO1939" s="119" t="s">
        <v>169</v>
      </c>
      <c r="AP1939" s="123" t="s">
        <v>169</v>
      </c>
      <c r="AQ1939" s="124"/>
      <c r="AR1939" s="119" t="s">
        <v>169</v>
      </c>
      <c r="AS1939" s="123" t="s">
        <v>169</v>
      </c>
      <c r="AT1939" s="122"/>
      <c r="AU1939" s="280">
        <f t="shared" si="610"/>
        <v>0</v>
      </c>
      <c r="AV1939" s="281">
        <f t="shared" si="611"/>
        <v>0</v>
      </c>
      <c r="AW1939" s="291">
        <f t="shared" si="612"/>
        <v>0</v>
      </c>
      <c r="AX1939" s="283">
        <f t="shared" si="613"/>
        <v>0</v>
      </c>
    </row>
    <row r="1940" spans="1:50" ht="26.45" customHeight="1">
      <c r="A1940" s="117"/>
      <c r="B1940" s="245"/>
      <c r="C1940" s="136"/>
      <c r="D1940" s="208" t="str">
        <f t="shared" si="597"/>
        <v/>
      </c>
      <c r="E1940" s="129" t="s">
        <v>169</v>
      </c>
      <c r="F1940" s="209" t="s">
        <v>169</v>
      </c>
      <c r="G1940" s="135"/>
      <c r="H1940" s="258"/>
      <c r="I1940" s="259">
        <f t="shared" si="598"/>
        <v>0</v>
      </c>
      <c r="J1940" s="259">
        <f t="shared" si="599"/>
        <v>0</v>
      </c>
      <c r="K1940" s="259">
        <f t="shared" si="600"/>
        <v>0</v>
      </c>
      <c r="L1940" s="252"/>
      <c r="M1940" s="252"/>
      <c r="N1940" s="252"/>
      <c r="O1940" s="147">
        <v>0</v>
      </c>
      <c r="P1940" s="147">
        <v>0</v>
      </c>
      <c r="Q1940" s="137">
        <f t="shared" si="601"/>
        <v>0</v>
      </c>
      <c r="R1940" s="80">
        <f t="shared" si="602"/>
        <v>0</v>
      </c>
      <c r="S1940" s="147">
        <v>0</v>
      </c>
      <c r="T1940" s="121"/>
      <c r="U1940" s="263">
        <f>IFERROR(VLOOKUP(B1940,คำนวณตกเบิกวิทยฐานะ!$B$9:$P$1008,14,FALSE),0)</f>
        <v>0</v>
      </c>
      <c r="V1940" s="263">
        <f>IFERROR(VLOOKUP(B1940,คำนวณตกเบิกวิทยฐานะ!$B$9:$P$1008,15,FALSE),0)</f>
        <v>0</v>
      </c>
      <c r="W1940" s="264">
        <f t="shared" si="603"/>
        <v>0</v>
      </c>
      <c r="X1940" s="119" t="s">
        <v>169</v>
      </c>
      <c r="Y1940" s="209" t="s">
        <v>169</v>
      </c>
      <c r="Z1940" s="258"/>
      <c r="AA1940" s="253">
        <f t="shared" si="604"/>
        <v>0</v>
      </c>
      <c r="AB1940" s="253">
        <f t="shared" si="605"/>
        <v>0</v>
      </c>
      <c r="AC1940" s="253">
        <f t="shared" si="614"/>
        <v>0</v>
      </c>
      <c r="AD1940" s="253">
        <f t="shared" si="606"/>
        <v>0</v>
      </c>
      <c r="AE1940" s="268">
        <f t="shared" si="615"/>
        <v>0</v>
      </c>
      <c r="AF1940" s="269">
        <f t="shared" si="607"/>
        <v>0</v>
      </c>
      <c r="AG1940" s="270">
        <f t="shared" si="608"/>
        <v>0</v>
      </c>
      <c r="AH1940" s="121"/>
      <c r="AI1940" s="252"/>
      <c r="AJ1940" s="295"/>
      <c r="AK1940" s="301">
        <f t="shared" si="609"/>
        <v>0</v>
      </c>
      <c r="AL1940" s="119" t="s">
        <v>169</v>
      </c>
      <c r="AM1940" s="123" t="s">
        <v>169</v>
      </c>
      <c r="AN1940" s="122"/>
      <c r="AO1940" s="119" t="s">
        <v>169</v>
      </c>
      <c r="AP1940" s="123" t="s">
        <v>169</v>
      </c>
      <c r="AQ1940" s="124"/>
      <c r="AR1940" s="119" t="s">
        <v>169</v>
      </c>
      <c r="AS1940" s="123" t="s">
        <v>169</v>
      </c>
      <c r="AT1940" s="122"/>
      <c r="AU1940" s="280">
        <f t="shared" si="610"/>
        <v>0</v>
      </c>
      <c r="AV1940" s="281">
        <f t="shared" si="611"/>
        <v>0</v>
      </c>
      <c r="AW1940" s="291">
        <f t="shared" si="612"/>
        <v>0</v>
      </c>
      <c r="AX1940" s="283">
        <f t="shared" si="613"/>
        <v>0</v>
      </c>
    </row>
    <row r="1941" spans="1:50" ht="26.45" customHeight="1">
      <c r="A1941" s="117"/>
      <c r="B1941" s="245"/>
      <c r="C1941" s="136"/>
      <c r="D1941" s="208" t="str">
        <f t="shared" si="597"/>
        <v/>
      </c>
      <c r="E1941" s="129" t="s">
        <v>169</v>
      </c>
      <c r="F1941" s="209" t="s">
        <v>169</v>
      </c>
      <c r="G1941" s="135"/>
      <c r="H1941" s="258"/>
      <c r="I1941" s="259">
        <f t="shared" si="598"/>
        <v>0</v>
      </c>
      <c r="J1941" s="259">
        <f t="shared" si="599"/>
        <v>0</v>
      </c>
      <c r="K1941" s="259">
        <f t="shared" si="600"/>
        <v>0</v>
      </c>
      <c r="L1941" s="252"/>
      <c r="M1941" s="252"/>
      <c r="N1941" s="252"/>
      <c r="O1941" s="147">
        <v>0</v>
      </c>
      <c r="P1941" s="147">
        <v>0</v>
      </c>
      <c r="Q1941" s="137">
        <f t="shared" si="601"/>
        <v>0</v>
      </c>
      <c r="R1941" s="80">
        <f t="shared" si="602"/>
        <v>0</v>
      </c>
      <c r="S1941" s="147">
        <v>0</v>
      </c>
      <c r="T1941" s="121"/>
      <c r="U1941" s="263">
        <f>IFERROR(VLOOKUP(B1941,คำนวณตกเบิกวิทยฐานะ!$B$9:$P$1008,14,FALSE),0)</f>
        <v>0</v>
      </c>
      <c r="V1941" s="263">
        <f>IFERROR(VLOOKUP(B1941,คำนวณตกเบิกวิทยฐานะ!$B$9:$P$1008,15,FALSE),0)</f>
        <v>0</v>
      </c>
      <c r="W1941" s="264">
        <f t="shared" si="603"/>
        <v>0</v>
      </c>
      <c r="X1941" s="119" t="s">
        <v>169</v>
      </c>
      <c r="Y1941" s="209" t="s">
        <v>169</v>
      </c>
      <c r="Z1941" s="258"/>
      <c r="AA1941" s="253">
        <f t="shared" si="604"/>
        <v>0</v>
      </c>
      <c r="AB1941" s="253">
        <f t="shared" si="605"/>
        <v>0</v>
      </c>
      <c r="AC1941" s="253">
        <f t="shared" si="614"/>
        <v>0</v>
      </c>
      <c r="AD1941" s="253">
        <f t="shared" si="606"/>
        <v>0</v>
      </c>
      <c r="AE1941" s="268">
        <f t="shared" si="615"/>
        <v>0</v>
      </c>
      <c r="AF1941" s="269">
        <f t="shared" si="607"/>
        <v>0</v>
      </c>
      <c r="AG1941" s="270">
        <f t="shared" si="608"/>
        <v>0</v>
      </c>
      <c r="AH1941" s="121"/>
      <c r="AI1941" s="252"/>
      <c r="AJ1941" s="295"/>
      <c r="AK1941" s="301">
        <f t="shared" si="609"/>
        <v>0</v>
      </c>
      <c r="AL1941" s="119" t="s">
        <v>169</v>
      </c>
      <c r="AM1941" s="123" t="s">
        <v>169</v>
      </c>
      <c r="AN1941" s="122"/>
      <c r="AO1941" s="119" t="s">
        <v>169</v>
      </c>
      <c r="AP1941" s="123" t="s">
        <v>169</v>
      </c>
      <c r="AQ1941" s="124"/>
      <c r="AR1941" s="119" t="s">
        <v>169</v>
      </c>
      <c r="AS1941" s="123" t="s">
        <v>169</v>
      </c>
      <c r="AT1941" s="122"/>
      <c r="AU1941" s="280">
        <f t="shared" si="610"/>
        <v>0</v>
      </c>
      <c r="AV1941" s="281">
        <f t="shared" si="611"/>
        <v>0</v>
      </c>
      <c r="AW1941" s="291">
        <f t="shared" si="612"/>
        <v>0</v>
      </c>
      <c r="AX1941" s="283">
        <f t="shared" si="613"/>
        <v>0</v>
      </c>
    </row>
    <row r="1942" spans="1:50" ht="26.45" customHeight="1">
      <c r="A1942" s="117"/>
      <c r="B1942" s="245"/>
      <c r="C1942" s="136"/>
      <c r="D1942" s="208" t="str">
        <f t="shared" si="597"/>
        <v/>
      </c>
      <c r="E1942" s="129" t="s">
        <v>169</v>
      </c>
      <c r="F1942" s="209" t="s">
        <v>169</v>
      </c>
      <c r="G1942" s="135"/>
      <c r="H1942" s="258"/>
      <c r="I1942" s="259">
        <f t="shared" si="598"/>
        <v>0</v>
      </c>
      <c r="J1942" s="259">
        <f t="shared" si="599"/>
        <v>0</v>
      </c>
      <c r="K1942" s="259">
        <f t="shared" si="600"/>
        <v>0</v>
      </c>
      <c r="L1942" s="252"/>
      <c r="M1942" s="252"/>
      <c r="N1942" s="252"/>
      <c r="O1942" s="147">
        <v>0</v>
      </c>
      <c r="P1942" s="147">
        <v>0</v>
      </c>
      <c r="Q1942" s="137">
        <f t="shared" si="601"/>
        <v>0</v>
      </c>
      <c r="R1942" s="80">
        <f t="shared" si="602"/>
        <v>0</v>
      </c>
      <c r="S1942" s="147">
        <v>0</v>
      </c>
      <c r="T1942" s="121"/>
      <c r="U1942" s="263">
        <f>IFERROR(VLOOKUP(B1942,คำนวณตกเบิกวิทยฐานะ!$B$9:$P$1008,14,FALSE),0)</f>
        <v>0</v>
      </c>
      <c r="V1942" s="263">
        <f>IFERROR(VLOOKUP(B1942,คำนวณตกเบิกวิทยฐานะ!$B$9:$P$1008,15,FALSE),0)</f>
        <v>0</v>
      </c>
      <c r="W1942" s="264">
        <f t="shared" si="603"/>
        <v>0</v>
      </c>
      <c r="X1942" s="119" t="s">
        <v>169</v>
      </c>
      <c r="Y1942" s="209" t="s">
        <v>169</v>
      </c>
      <c r="Z1942" s="258"/>
      <c r="AA1942" s="253">
        <f t="shared" si="604"/>
        <v>0</v>
      </c>
      <c r="AB1942" s="253">
        <f t="shared" si="605"/>
        <v>0</v>
      </c>
      <c r="AC1942" s="253">
        <f t="shared" si="614"/>
        <v>0</v>
      </c>
      <c r="AD1942" s="253">
        <f t="shared" si="606"/>
        <v>0</v>
      </c>
      <c r="AE1942" s="268">
        <f t="shared" si="615"/>
        <v>0</v>
      </c>
      <c r="AF1942" s="269">
        <f t="shared" si="607"/>
        <v>0</v>
      </c>
      <c r="AG1942" s="270">
        <f t="shared" si="608"/>
        <v>0</v>
      </c>
      <c r="AH1942" s="121"/>
      <c r="AI1942" s="252"/>
      <c r="AJ1942" s="295"/>
      <c r="AK1942" s="301">
        <f t="shared" si="609"/>
        <v>0</v>
      </c>
      <c r="AL1942" s="119" t="s">
        <v>169</v>
      </c>
      <c r="AM1942" s="123" t="s">
        <v>169</v>
      </c>
      <c r="AN1942" s="122"/>
      <c r="AO1942" s="119" t="s">
        <v>169</v>
      </c>
      <c r="AP1942" s="123" t="s">
        <v>169</v>
      </c>
      <c r="AQ1942" s="124"/>
      <c r="AR1942" s="119" t="s">
        <v>169</v>
      </c>
      <c r="AS1942" s="123" t="s">
        <v>169</v>
      </c>
      <c r="AT1942" s="122"/>
      <c r="AU1942" s="280">
        <f t="shared" si="610"/>
        <v>0</v>
      </c>
      <c r="AV1942" s="281">
        <f t="shared" si="611"/>
        <v>0</v>
      </c>
      <c r="AW1942" s="291">
        <f t="shared" si="612"/>
        <v>0</v>
      </c>
      <c r="AX1942" s="283">
        <f t="shared" si="613"/>
        <v>0</v>
      </c>
    </row>
    <row r="1943" spans="1:50" ht="26.45" customHeight="1">
      <c r="A1943" s="117"/>
      <c r="B1943" s="245"/>
      <c r="C1943" s="136"/>
      <c r="D1943" s="208" t="str">
        <f t="shared" si="597"/>
        <v/>
      </c>
      <c r="E1943" s="129" t="s">
        <v>169</v>
      </c>
      <c r="F1943" s="209" t="s">
        <v>169</v>
      </c>
      <c r="G1943" s="135"/>
      <c r="H1943" s="258"/>
      <c r="I1943" s="259">
        <f t="shared" si="598"/>
        <v>0</v>
      </c>
      <c r="J1943" s="259">
        <f t="shared" si="599"/>
        <v>0</v>
      </c>
      <c r="K1943" s="259">
        <f t="shared" si="600"/>
        <v>0</v>
      </c>
      <c r="L1943" s="252"/>
      <c r="M1943" s="252"/>
      <c r="N1943" s="252"/>
      <c r="O1943" s="147">
        <v>0</v>
      </c>
      <c r="P1943" s="147">
        <v>0</v>
      </c>
      <c r="Q1943" s="137">
        <f t="shared" si="601"/>
        <v>0</v>
      </c>
      <c r="R1943" s="80">
        <f t="shared" si="602"/>
        <v>0</v>
      </c>
      <c r="S1943" s="147">
        <v>0</v>
      </c>
      <c r="T1943" s="121"/>
      <c r="U1943" s="263">
        <f>IFERROR(VLOOKUP(B1943,คำนวณตกเบิกวิทยฐานะ!$B$9:$P$1008,14,FALSE),0)</f>
        <v>0</v>
      </c>
      <c r="V1943" s="263">
        <f>IFERROR(VLOOKUP(B1943,คำนวณตกเบิกวิทยฐานะ!$B$9:$P$1008,15,FALSE),0)</f>
        <v>0</v>
      </c>
      <c r="W1943" s="264">
        <f t="shared" si="603"/>
        <v>0</v>
      </c>
      <c r="X1943" s="119" t="s">
        <v>169</v>
      </c>
      <c r="Y1943" s="209" t="s">
        <v>169</v>
      </c>
      <c r="Z1943" s="258"/>
      <c r="AA1943" s="253">
        <f t="shared" si="604"/>
        <v>0</v>
      </c>
      <c r="AB1943" s="253">
        <f t="shared" si="605"/>
        <v>0</v>
      </c>
      <c r="AC1943" s="253">
        <f t="shared" si="614"/>
        <v>0</v>
      </c>
      <c r="AD1943" s="253">
        <f t="shared" si="606"/>
        <v>0</v>
      </c>
      <c r="AE1943" s="268">
        <f t="shared" si="615"/>
        <v>0</v>
      </c>
      <c r="AF1943" s="269">
        <f t="shared" si="607"/>
        <v>0</v>
      </c>
      <c r="AG1943" s="270">
        <f t="shared" si="608"/>
        <v>0</v>
      </c>
      <c r="AH1943" s="121"/>
      <c r="AI1943" s="252"/>
      <c r="AJ1943" s="295"/>
      <c r="AK1943" s="301">
        <f t="shared" si="609"/>
        <v>0</v>
      </c>
      <c r="AL1943" s="119" t="s">
        <v>169</v>
      </c>
      <c r="AM1943" s="123" t="s">
        <v>169</v>
      </c>
      <c r="AN1943" s="122"/>
      <c r="AO1943" s="119" t="s">
        <v>169</v>
      </c>
      <c r="AP1943" s="123" t="s">
        <v>169</v>
      </c>
      <c r="AQ1943" s="124"/>
      <c r="AR1943" s="119" t="s">
        <v>169</v>
      </c>
      <c r="AS1943" s="123" t="s">
        <v>169</v>
      </c>
      <c r="AT1943" s="122"/>
      <c r="AU1943" s="280">
        <f t="shared" si="610"/>
        <v>0</v>
      </c>
      <c r="AV1943" s="281">
        <f t="shared" si="611"/>
        <v>0</v>
      </c>
      <c r="AW1943" s="291">
        <f t="shared" si="612"/>
        <v>0</v>
      </c>
      <c r="AX1943" s="283">
        <f t="shared" si="613"/>
        <v>0</v>
      </c>
    </row>
    <row r="1944" spans="1:50" ht="26.45" customHeight="1">
      <c r="A1944" s="117"/>
      <c r="B1944" s="245"/>
      <c r="C1944" s="136"/>
      <c r="D1944" s="208" t="str">
        <f t="shared" si="597"/>
        <v/>
      </c>
      <c r="E1944" s="129" t="s">
        <v>169</v>
      </c>
      <c r="F1944" s="209" t="s">
        <v>169</v>
      </c>
      <c r="G1944" s="135"/>
      <c r="H1944" s="258"/>
      <c r="I1944" s="259">
        <f t="shared" si="598"/>
        <v>0</v>
      </c>
      <c r="J1944" s="259">
        <f t="shared" si="599"/>
        <v>0</v>
      </c>
      <c r="K1944" s="259">
        <f t="shared" si="600"/>
        <v>0</v>
      </c>
      <c r="L1944" s="252"/>
      <c r="M1944" s="252"/>
      <c r="N1944" s="252"/>
      <c r="O1944" s="147">
        <v>0</v>
      </c>
      <c r="P1944" s="147">
        <v>0</v>
      </c>
      <c r="Q1944" s="137">
        <f t="shared" si="601"/>
        <v>0</v>
      </c>
      <c r="R1944" s="80">
        <f t="shared" si="602"/>
        <v>0</v>
      </c>
      <c r="S1944" s="147">
        <v>0</v>
      </c>
      <c r="T1944" s="121"/>
      <c r="U1944" s="263">
        <f>IFERROR(VLOOKUP(B1944,คำนวณตกเบิกวิทยฐานะ!$B$9:$P$1008,14,FALSE),0)</f>
        <v>0</v>
      </c>
      <c r="V1944" s="263">
        <f>IFERROR(VLOOKUP(B1944,คำนวณตกเบิกวิทยฐานะ!$B$9:$P$1008,15,FALSE),0)</f>
        <v>0</v>
      </c>
      <c r="W1944" s="264">
        <f t="shared" si="603"/>
        <v>0</v>
      </c>
      <c r="X1944" s="119" t="s">
        <v>169</v>
      </c>
      <c r="Y1944" s="209" t="s">
        <v>169</v>
      </c>
      <c r="Z1944" s="258"/>
      <c r="AA1944" s="253">
        <f t="shared" si="604"/>
        <v>0</v>
      </c>
      <c r="AB1944" s="253">
        <f t="shared" si="605"/>
        <v>0</v>
      </c>
      <c r="AC1944" s="253">
        <f t="shared" si="614"/>
        <v>0</v>
      </c>
      <c r="AD1944" s="253">
        <f t="shared" si="606"/>
        <v>0</v>
      </c>
      <c r="AE1944" s="268">
        <f t="shared" si="615"/>
        <v>0</v>
      </c>
      <c r="AF1944" s="269">
        <f t="shared" si="607"/>
        <v>0</v>
      </c>
      <c r="AG1944" s="270">
        <f t="shared" si="608"/>
        <v>0</v>
      </c>
      <c r="AH1944" s="121"/>
      <c r="AI1944" s="252"/>
      <c r="AJ1944" s="295"/>
      <c r="AK1944" s="301">
        <f t="shared" si="609"/>
        <v>0</v>
      </c>
      <c r="AL1944" s="119" t="s">
        <v>169</v>
      </c>
      <c r="AM1944" s="123" t="s">
        <v>169</v>
      </c>
      <c r="AN1944" s="122"/>
      <c r="AO1944" s="119" t="s">
        <v>169</v>
      </c>
      <c r="AP1944" s="123" t="s">
        <v>169</v>
      </c>
      <c r="AQ1944" s="124"/>
      <c r="AR1944" s="119" t="s">
        <v>169</v>
      </c>
      <c r="AS1944" s="123" t="s">
        <v>169</v>
      </c>
      <c r="AT1944" s="122"/>
      <c r="AU1944" s="280">
        <f t="shared" si="610"/>
        <v>0</v>
      </c>
      <c r="AV1944" s="281">
        <f t="shared" si="611"/>
        <v>0</v>
      </c>
      <c r="AW1944" s="291">
        <f t="shared" si="612"/>
        <v>0</v>
      </c>
      <c r="AX1944" s="283">
        <f t="shared" si="613"/>
        <v>0</v>
      </c>
    </row>
    <row r="1945" spans="1:50" ht="26.45" customHeight="1">
      <c r="A1945" s="117"/>
      <c r="B1945" s="245"/>
      <c r="C1945" s="136"/>
      <c r="D1945" s="208" t="str">
        <f t="shared" si="597"/>
        <v/>
      </c>
      <c r="E1945" s="129" t="s">
        <v>169</v>
      </c>
      <c r="F1945" s="209" t="s">
        <v>169</v>
      </c>
      <c r="G1945" s="135"/>
      <c r="H1945" s="258"/>
      <c r="I1945" s="259">
        <f t="shared" si="598"/>
        <v>0</v>
      </c>
      <c r="J1945" s="259">
        <f t="shared" si="599"/>
        <v>0</v>
      </c>
      <c r="K1945" s="259">
        <f t="shared" si="600"/>
        <v>0</v>
      </c>
      <c r="L1945" s="252"/>
      <c r="M1945" s="252"/>
      <c r="N1945" s="252"/>
      <c r="O1945" s="147">
        <v>0</v>
      </c>
      <c r="P1945" s="147">
        <v>0</v>
      </c>
      <c r="Q1945" s="137">
        <f t="shared" si="601"/>
        <v>0</v>
      </c>
      <c r="R1945" s="80">
        <f t="shared" si="602"/>
        <v>0</v>
      </c>
      <c r="S1945" s="147">
        <v>0</v>
      </c>
      <c r="T1945" s="121"/>
      <c r="U1945" s="263">
        <f>IFERROR(VLOOKUP(B1945,คำนวณตกเบิกวิทยฐานะ!$B$9:$P$1008,14,FALSE),0)</f>
        <v>0</v>
      </c>
      <c r="V1945" s="263">
        <f>IFERROR(VLOOKUP(B1945,คำนวณตกเบิกวิทยฐานะ!$B$9:$P$1008,15,FALSE),0)</f>
        <v>0</v>
      </c>
      <c r="W1945" s="264">
        <f t="shared" si="603"/>
        <v>0</v>
      </c>
      <c r="X1945" s="119" t="s">
        <v>169</v>
      </c>
      <c r="Y1945" s="209" t="s">
        <v>169</v>
      </c>
      <c r="Z1945" s="258"/>
      <c r="AA1945" s="253">
        <f t="shared" si="604"/>
        <v>0</v>
      </c>
      <c r="AB1945" s="253">
        <f t="shared" si="605"/>
        <v>0</v>
      </c>
      <c r="AC1945" s="253">
        <f t="shared" si="614"/>
        <v>0</v>
      </c>
      <c r="AD1945" s="253">
        <f t="shared" si="606"/>
        <v>0</v>
      </c>
      <c r="AE1945" s="268">
        <f t="shared" si="615"/>
        <v>0</v>
      </c>
      <c r="AF1945" s="269">
        <f t="shared" si="607"/>
        <v>0</v>
      </c>
      <c r="AG1945" s="270">
        <f t="shared" si="608"/>
        <v>0</v>
      </c>
      <c r="AH1945" s="121"/>
      <c r="AI1945" s="252"/>
      <c r="AJ1945" s="295"/>
      <c r="AK1945" s="301">
        <f t="shared" si="609"/>
        <v>0</v>
      </c>
      <c r="AL1945" s="119" t="s">
        <v>169</v>
      </c>
      <c r="AM1945" s="123" t="s">
        <v>169</v>
      </c>
      <c r="AN1945" s="122"/>
      <c r="AO1945" s="119" t="s">
        <v>169</v>
      </c>
      <c r="AP1945" s="123" t="s">
        <v>169</v>
      </c>
      <c r="AQ1945" s="124"/>
      <c r="AR1945" s="119" t="s">
        <v>169</v>
      </c>
      <c r="AS1945" s="123" t="s">
        <v>169</v>
      </c>
      <c r="AT1945" s="122"/>
      <c r="AU1945" s="280">
        <f t="shared" si="610"/>
        <v>0</v>
      </c>
      <c r="AV1945" s="281">
        <f t="shared" si="611"/>
        <v>0</v>
      </c>
      <c r="AW1945" s="291">
        <f t="shared" si="612"/>
        <v>0</v>
      </c>
      <c r="AX1945" s="283">
        <f t="shared" si="613"/>
        <v>0</v>
      </c>
    </row>
    <row r="1946" spans="1:50" ht="26.45" customHeight="1">
      <c r="A1946" s="117"/>
      <c r="B1946" s="245"/>
      <c r="C1946" s="136"/>
      <c r="D1946" s="208" t="str">
        <f t="shared" si="597"/>
        <v/>
      </c>
      <c r="E1946" s="129" t="s">
        <v>169</v>
      </c>
      <c r="F1946" s="209" t="s">
        <v>169</v>
      </c>
      <c r="G1946" s="135"/>
      <c r="H1946" s="258"/>
      <c r="I1946" s="259">
        <f t="shared" si="598"/>
        <v>0</v>
      </c>
      <c r="J1946" s="259">
        <f t="shared" si="599"/>
        <v>0</v>
      </c>
      <c r="K1946" s="259">
        <f t="shared" si="600"/>
        <v>0</v>
      </c>
      <c r="L1946" s="252"/>
      <c r="M1946" s="252"/>
      <c r="N1946" s="252"/>
      <c r="O1946" s="147">
        <v>0</v>
      </c>
      <c r="P1946" s="147">
        <v>0</v>
      </c>
      <c r="Q1946" s="137">
        <f t="shared" si="601"/>
        <v>0</v>
      </c>
      <c r="R1946" s="80">
        <f t="shared" si="602"/>
        <v>0</v>
      </c>
      <c r="S1946" s="147">
        <v>0</v>
      </c>
      <c r="T1946" s="121"/>
      <c r="U1946" s="263">
        <f>IFERROR(VLOOKUP(B1946,คำนวณตกเบิกวิทยฐานะ!$B$9:$P$1008,14,FALSE),0)</f>
        <v>0</v>
      </c>
      <c r="V1946" s="263">
        <f>IFERROR(VLOOKUP(B1946,คำนวณตกเบิกวิทยฐานะ!$B$9:$P$1008,15,FALSE),0)</f>
        <v>0</v>
      </c>
      <c r="W1946" s="264">
        <f t="shared" si="603"/>
        <v>0</v>
      </c>
      <c r="X1946" s="119" t="s">
        <v>169</v>
      </c>
      <c r="Y1946" s="209" t="s">
        <v>169</v>
      </c>
      <c r="Z1946" s="258"/>
      <c r="AA1946" s="253">
        <f t="shared" si="604"/>
        <v>0</v>
      </c>
      <c r="AB1946" s="253">
        <f t="shared" si="605"/>
        <v>0</v>
      </c>
      <c r="AC1946" s="253">
        <f t="shared" si="614"/>
        <v>0</v>
      </c>
      <c r="AD1946" s="253">
        <f t="shared" si="606"/>
        <v>0</v>
      </c>
      <c r="AE1946" s="268">
        <f t="shared" si="615"/>
        <v>0</v>
      </c>
      <c r="AF1946" s="269">
        <f t="shared" si="607"/>
        <v>0</v>
      </c>
      <c r="AG1946" s="270">
        <f t="shared" si="608"/>
        <v>0</v>
      </c>
      <c r="AH1946" s="121"/>
      <c r="AI1946" s="252"/>
      <c r="AJ1946" s="295"/>
      <c r="AK1946" s="301">
        <f t="shared" si="609"/>
        <v>0</v>
      </c>
      <c r="AL1946" s="119" t="s">
        <v>169</v>
      </c>
      <c r="AM1946" s="123" t="s">
        <v>169</v>
      </c>
      <c r="AN1946" s="122"/>
      <c r="AO1946" s="119" t="s">
        <v>169</v>
      </c>
      <c r="AP1946" s="123" t="s">
        <v>169</v>
      </c>
      <c r="AQ1946" s="124"/>
      <c r="AR1946" s="119" t="s">
        <v>169</v>
      </c>
      <c r="AS1946" s="123" t="s">
        <v>169</v>
      </c>
      <c r="AT1946" s="122"/>
      <c r="AU1946" s="280">
        <f t="shared" si="610"/>
        <v>0</v>
      </c>
      <c r="AV1946" s="281">
        <f t="shared" si="611"/>
        <v>0</v>
      </c>
      <c r="AW1946" s="291">
        <f t="shared" si="612"/>
        <v>0</v>
      </c>
      <c r="AX1946" s="283">
        <f t="shared" si="613"/>
        <v>0</v>
      </c>
    </row>
    <row r="1947" spans="1:50" ht="26.45" customHeight="1">
      <c r="A1947" s="117"/>
      <c r="B1947" s="245"/>
      <c r="C1947" s="136"/>
      <c r="D1947" s="208" t="str">
        <f t="shared" si="597"/>
        <v/>
      </c>
      <c r="E1947" s="129" t="s">
        <v>169</v>
      </c>
      <c r="F1947" s="209" t="s">
        <v>169</v>
      </c>
      <c r="G1947" s="135"/>
      <c r="H1947" s="258"/>
      <c r="I1947" s="259">
        <f t="shared" si="598"/>
        <v>0</v>
      </c>
      <c r="J1947" s="259">
        <f t="shared" si="599"/>
        <v>0</v>
      </c>
      <c r="K1947" s="259">
        <f t="shared" si="600"/>
        <v>0</v>
      </c>
      <c r="L1947" s="252"/>
      <c r="M1947" s="252"/>
      <c r="N1947" s="252"/>
      <c r="O1947" s="147">
        <v>0</v>
      </c>
      <c r="P1947" s="147">
        <v>0</v>
      </c>
      <c r="Q1947" s="137">
        <f t="shared" si="601"/>
        <v>0</v>
      </c>
      <c r="R1947" s="80">
        <f t="shared" si="602"/>
        <v>0</v>
      </c>
      <c r="S1947" s="147">
        <v>0</v>
      </c>
      <c r="T1947" s="121"/>
      <c r="U1947" s="263">
        <f>IFERROR(VLOOKUP(B1947,คำนวณตกเบิกวิทยฐานะ!$B$9:$P$1008,14,FALSE),0)</f>
        <v>0</v>
      </c>
      <c r="V1947" s="263">
        <f>IFERROR(VLOOKUP(B1947,คำนวณตกเบิกวิทยฐานะ!$B$9:$P$1008,15,FALSE),0)</f>
        <v>0</v>
      </c>
      <c r="W1947" s="264">
        <f t="shared" si="603"/>
        <v>0</v>
      </c>
      <c r="X1947" s="119" t="s">
        <v>169</v>
      </c>
      <c r="Y1947" s="209" t="s">
        <v>169</v>
      </c>
      <c r="Z1947" s="258"/>
      <c r="AA1947" s="253">
        <f t="shared" si="604"/>
        <v>0</v>
      </c>
      <c r="AB1947" s="253">
        <f t="shared" si="605"/>
        <v>0</v>
      </c>
      <c r="AC1947" s="253">
        <f t="shared" si="614"/>
        <v>0</v>
      </c>
      <c r="AD1947" s="253">
        <f t="shared" si="606"/>
        <v>0</v>
      </c>
      <c r="AE1947" s="268">
        <f t="shared" si="615"/>
        <v>0</v>
      </c>
      <c r="AF1947" s="269">
        <f t="shared" si="607"/>
        <v>0</v>
      </c>
      <c r="AG1947" s="270">
        <f t="shared" si="608"/>
        <v>0</v>
      </c>
      <c r="AH1947" s="121"/>
      <c r="AI1947" s="252"/>
      <c r="AJ1947" s="295"/>
      <c r="AK1947" s="301">
        <f t="shared" si="609"/>
        <v>0</v>
      </c>
      <c r="AL1947" s="119" t="s">
        <v>169</v>
      </c>
      <c r="AM1947" s="123" t="s">
        <v>169</v>
      </c>
      <c r="AN1947" s="122"/>
      <c r="AO1947" s="119" t="s">
        <v>169</v>
      </c>
      <c r="AP1947" s="123" t="s">
        <v>169</v>
      </c>
      <c r="AQ1947" s="124"/>
      <c r="AR1947" s="119" t="s">
        <v>169</v>
      </c>
      <c r="AS1947" s="123" t="s">
        <v>169</v>
      </c>
      <c r="AT1947" s="122"/>
      <c r="AU1947" s="280">
        <f t="shared" si="610"/>
        <v>0</v>
      </c>
      <c r="AV1947" s="281">
        <f t="shared" si="611"/>
        <v>0</v>
      </c>
      <c r="AW1947" s="291">
        <f t="shared" si="612"/>
        <v>0</v>
      </c>
      <c r="AX1947" s="283">
        <f t="shared" si="613"/>
        <v>0</v>
      </c>
    </row>
    <row r="1948" spans="1:50" ht="26.45" customHeight="1">
      <c r="A1948" s="117"/>
      <c r="B1948" s="245"/>
      <c r="C1948" s="136"/>
      <c r="D1948" s="208" t="str">
        <f t="shared" si="597"/>
        <v/>
      </c>
      <c r="E1948" s="129" t="s">
        <v>169</v>
      </c>
      <c r="F1948" s="209" t="s">
        <v>169</v>
      </c>
      <c r="G1948" s="135"/>
      <c r="H1948" s="258"/>
      <c r="I1948" s="259">
        <f t="shared" si="598"/>
        <v>0</v>
      </c>
      <c r="J1948" s="259">
        <f t="shared" si="599"/>
        <v>0</v>
      </c>
      <c r="K1948" s="259">
        <f t="shared" si="600"/>
        <v>0</v>
      </c>
      <c r="L1948" s="252"/>
      <c r="M1948" s="252"/>
      <c r="N1948" s="252"/>
      <c r="O1948" s="147">
        <v>0</v>
      </c>
      <c r="P1948" s="147">
        <v>0</v>
      </c>
      <c r="Q1948" s="137">
        <f t="shared" si="601"/>
        <v>0</v>
      </c>
      <c r="R1948" s="80">
        <f t="shared" si="602"/>
        <v>0</v>
      </c>
      <c r="S1948" s="147">
        <v>0</v>
      </c>
      <c r="T1948" s="121"/>
      <c r="U1948" s="263">
        <f>IFERROR(VLOOKUP(B1948,คำนวณตกเบิกวิทยฐานะ!$B$9:$P$1008,14,FALSE),0)</f>
        <v>0</v>
      </c>
      <c r="V1948" s="263">
        <f>IFERROR(VLOOKUP(B1948,คำนวณตกเบิกวิทยฐานะ!$B$9:$P$1008,15,FALSE),0)</f>
        <v>0</v>
      </c>
      <c r="W1948" s="264">
        <f t="shared" si="603"/>
        <v>0</v>
      </c>
      <c r="X1948" s="119" t="s">
        <v>169</v>
      </c>
      <c r="Y1948" s="209" t="s">
        <v>169</v>
      </c>
      <c r="Z1948" s="258"/>
      <c r="AA1948" s="253">
        <f t="shared" si="604"/>
        <v>0</v>
      </c>
      <c r="AB1948" s="253">
        <f t="shared" si="605"/>
        <v>0</v>
      </c>
      <c r="AC1948" s="253">
        <f t="shared" si="614"/>
        <v>0</v>
      </c>
      <c r="AD1948" s="253">
        <f t="shared" si="606"/>
        <v>0</v>
      </c>
      <c r="AE1948" s="268">
        <f t="shared" si="615"/>
        <v>0</v>
      </c>
      <c r="AF1948" s="269">
        <f t="shared" si="607"/>
        <v>0</v>
      </c>
      <c r="AG1948" s="270">
        <f t="shared" si="608"/>
        <v>0</v>
      </c>
      <c r="AH1948" s="121"/>
      <c r="AI1948" s="252"/>
      <c r="AJ1948" s="295"/>
      <c r="AK1948" s="301">
        <f t="shared" si="609"/>
        <v>0</v>
      </c>
      <c r="AL1948" s="119" t="s">
        <v>169</v>
      </c>
      <c r="AM1948" s="123" t="s">
        <v>169</v>
      </c>
      <c r="AN1948" s="122"/>
      <c r="AO1948" s="119" t="s">
        <v>169</v>
      </c>
      <c r="AP1948" s="123" t="s">
        <v>169</v>
      </c>
      <c r="AQ1948" s="124"/>
      <c r="AR1948" s="119" t="s">
        <v>169</v>
      </c>
      <c r="AS1948" s="123" t="s">
        <v>169</v>
      </c>
      <c r="AT1948" s="122"/>
      <c r="AU1948" s="280">
        <f t="shared" si="610"/>
        <v>0</v>
      </c>
      <c r="AV1948" s="281">
        <f t="shared" si="611"/>
        <v>0</v>
      </c>
      <c r="AW1948" s="291">
        <f t="shared" si="612"/>
        <v>0</v>
      </c>
      <c r="AX1948" s="283">
        <f t="shared" si="613"/>
        <v>0</v>
      </c>
    </row>
    <row r="1949" spans="1:50" ht="26.45" customHeight="1">
      <c r="A1949" s="117"/>
      <c r="B1949" s="245"/>
      <c r="C1949" s="136"/>
      <c r="D1949" s="208" t="str">
        <f t="shared" si="597"/>
        <v/>
      </c>
      <c r="E1949" s="129" t="s">
        <v>169</v>
      </c>
      <c r="F1949" s="209" t="s">
        <v>169</v>
      </c>
      <c r="G1949" s="135"/>
      <c r="H1949" s="258"/>
      <c r="I1949" s="259">
        <f t="shared" si="598"/>
        <v>0</v>
      </c>
      <c r="J1949" s="259">
        <f t="shared" si="599"/>
        <v>0</v>
      </c>
      <c r="K1949" s="259">
        <f t="shared" si="600"/>
        <v>0</v>
      </c>
      <c r="L1949" s="252"/>
      <c r="M1949" s="252"/>
      <c r="N1949" s="252"/>
      <c r="O1949" s="147">
        <v>0</v>
      </c>
      <c r="P1949" s="147">
        <v>0</v>
      </c>
      <c r="Q1949" s="137">
        <f t="shared" si="601"/>
        <v>0</v>
      </c>
      <c r="R1949" s="80">
        <f t="shared" si="602"/>
        <v>0</v>
      </c>
      <c r="S1949" s="147">
        <v>0</v>
      </c>
      <c r="T1949" s="121"/>
      <c r="U1949" s="263">
        <f>IFERROR(VLOOKUP(B1949,คำนวณตกเบิกวิทยฐานะ!$B$9:$P$1008,14,FALSE),0)</f>
        <v>0</v>
      </c>
      <c r="V1949" s="263">
        <f>IFERROR(VLOOKUP(B1949,คำนวณตกเบิกวิทยฐานะ!$B$9:$P$1008,15,FALSE),0)</f>
        <v>0</v>
      </c>
      <c r="W1949" s="264">
        <f t="shared" si="603"/>
        <v>0</v>
      </c>
      <c r="X1949" s="119" t="s">
        <v>169</v>
      </c>
      <c r="Y1949" s="209" t="s">
        <v>169</v>
      </c>
      <c r="Z1949" s="258"/>
      <c r="AA1949" s="253">
        <f t="shared" si="604"/>
        <v>0</v>
      </c>
      <c r="AB1949" s="253">
        <f t="shared" si="605"/>
        <v>0</v>
      </c>
      <c r="AC1949" s="253">
        <f t="shared" si="614"/>
        <v>0</v>
      </c>
      <c r="AD1949" s="253">
        <f t="shared" si="606"/>
        <v>0</v>
      </c>
      <c r="AE1949" s="268">
        <f t="shared" si="615"/>
        <v>0</v>
      </c>
      <c r="AF1949" s="269">
        <f t="shared" si="607"/>
        <v>0</v>
      </c>
      <c r="AG1949" s="270">
        <f t="shared" si="608"/>
        <v>0</v>
      </c>
      <c r="AH1949" s="121"/>
      <c r="AI1949" s="252"/>
      <c r="AJ1949" s="295"/>
      <c r="AK1949" s="301">
        <f t="shared" si="609"/>
        <v>0</v>
      </c>
      <c r="AL1949" s="119" t="s">
        <v>169</v>
      </c>
      <c r="AM1949" s="123" t="s">
        <v>169</v>
      </c>
      <c r="AN1949" s="122"/>
      <c r="AO1949" s="119" t="s">
        <v>169</v>
      </c>
      <c r="AP1949" s="123" t="s">
        <v>169</v>
      </c>
      <c r="AQ1949" s="124"/>
      <c r="AR1949" s="119" t="s">
        <v>169</v>
      </c>
      <c r="AS1949" s="123" t="s">
        <v>169</v>
      </c>
      <c r="AT1949" s="122"/>
      <c r="AU1949" s="280">
        <f t="shared" si="610"/>
        <v>0</v>
      </c>
      <c r="AV1949" s="281">
        <f t="shared" si="611"/>
        <v>0</v>
      </c>
      <c r="AW1949" s="291">
        <f t="shared" si="612"/>
        <v>0</v>
      </c>
      <c r="AX1949" s="283">
        <f t="shared" si="613"/>
        <v>0</v>
      </c>
    </row>
    <row r="1950" spans="1:50" ht="26.45" customHeight="1">
      <c r="A1950" s="117"/>
      <c r="B1950" s="245"/>
      <c r="C1950" s="136"/>
      <c r="D1950" s="208" t="str">
        <f t="shared" si="597"/>
        <v/>
      </c>
      <c r="E1950" s="129" t="s">
        <v>169</v>
      </c>
      <c r="F1950" s="209" t="s">
        <v>169</v>
      </c>
      <c r="G1950" s="135"/>
      <c r="H1950" s="258"/>
      <c r="I1950" s="259">
        <f t="shared" si="598"/>
        <v>0</v>
      </c>
      <c r="J1950" s="259">
        <f t="shared" si="599"/>
        <v>0</v>
      </c>
      <c r="K1950" s="259">
        <f t="shared" si="600"/>
        <v>0</v>
      </c>
      <c r="L1950" s="252"/>
      <c r="M1950" s="252"/>
      <c r="N1950" s="252"/>
      <c r="O1950" s="147">
        <v>0</v>
      </c>
      <c r="P1950" s="147">
        <v>0</v>
      </c>
      <c r="Q1950" s="137">
        <f t="shared" si="601"/>
        <v>0</v>
      </c>
      <c r="R1950" s="80">
        <f t="shared" si="602"/>
        <v>0</v>
      </c>
      <c r="S1950" s="147">
        <v>0</v>
      </c>
      <c r="T1950" s="121"/>
      <c r="U1950" s="263">
        <f>IFERROR(VLOOKUP(B1950,คำนวณตกเบิกวิทยฐานะ!$B$9:$P$1008,14,FALSE),0)</f>
        <v>0</v>
      </c>
      <c r="V1950" s="263">
        <f>IFERROR(VLOOKUP(B1950,คำนวณตกเบิกวิทยฐานะ!$B$9:$P$1008,15,FALSE),0)</f>
        <v>0</v>
      </c>
      <c r="W1950" s="264">
        <f t="shared" si="603"/>
        <v>0</v>
      </c>
      <c r="X1950" s="119" t="s">
        <v>169</v>
      </c>
      <c r="Y1950" s="209" t="s">
        <v>169</v>
      </c>
      <c r="Z1950" s="258"/>
      <c r="AA1950" s="253">
        <f t="shared" si="604"/>
        <v>0</v>
      </c>
      <c r="AB1950" s="253">
        <f t="shared" si="605"/>
        <v>0</v>
      </c>
      <c r="AC1950" s="253">
        <f t="shared" si="614"/>
        <v>0</v>
      </c>
      <c r="AD1950" s="253">
        <f t="shared" si="606"/>
        <v>0</v>
      </c>
      <c r="AE1950" s="268">
        <f t="shared" si="615"/>
        <v>0</v>
      </c>
      <c r="AF1950" s="269">
        <f t="shared" si="607"/>
        <v>0</v>
      </c>
      <c r="AG1950" s="270">
        <f t="shared" si="608"/>
        <v>0</v>
      </c>
      <c r="AH1950" s="121"/>
      <c r="AI1950" s="252"/>
      <c r="AJ1950" s="295"/>
      <c r="AK1950" s="301">
        <f t="shared" si="609"/>
        <v>0</v>
      </c>
      <c r="AL1950" s="119" t="s">
        <v>169</v>
      </c>
      <c r="AM1950" s="123" t="s">
        <v>169</v>
      </c>
      <c r="AN1950" s="122"/>
      <c r="AO1950" s="119" t="s">
        <v>169</v>
      </c>
      <c r="AP1950" s="123" t="s">
        <v>169</v>
      </c>
      <c r="AQ1950" s="124"/>
      <c r="AR1950" s="119" t="s">
        <v>169</v>
      </c>
      <c r="AS1950" s="123" t="s">
        <v>169</v>
      </c>
      <c r="AT1950" s="122"/>
      <c r="AU1950" s="280">
        <f t="shared" si="610"/>
        <v>0</v>
      </c>
      <c r="AV1950" s="281">
        <f t="shared" si="611"/>
        <v>0</v>
      </c>
      <c r="AW1950" s="291">
        <f t="shared" si="612"/>
        <v>0</v>
      </c>
      <c r="AX1950" s="283">
        <f t="shared" si="613"/>
        <v>0</v>
      </c>
    </row>
    <row r="1951" spans="1:50" ht="26.45" customHeight="1">
      <c r="A1951" s="117"/>
      <c r="B1951" s="245"/>
      <c r="C1951" s="136"/>
      <c r="D1951" s="208" t="str">
        <f t="shared" si="597"/>
        <v/>
      </c>
      <c r="E1951" s="129" t="s">
        <v>169</v>
      </c>
      <c r="F1951" s="209" t="s">
        <v>169</v>
      </c>
      <c r="G1951" s="135"/>
      <c r="H1951" s="258"/>
      <c r="I1951" s="259">
        <f t="shared" si="598"/>
        <v>0</v>
      </c>
      <c r="J1951" s="259">
        <f t="shared" si="599"/>
        <v>0</v>
      </c>
      <c r="K1951" s="259">
        <f t="shared" si="600"/>
        <v>0</v>
      </c>
      <c r="L1951" s="252"/>
      <c r="M1951" s="252"/>
      <c r="N1951" s="252"/>
      <c r="O1951" s="147">
        <v>0</v>
      </c>
      <c r="P1951" s="147">
        <v>0</v>
      </c>
      <c r="Q1951" s="137">
        <f t="shared" si="601"/>
        <v>0</v>
      </c>
      <c r="R1951" s="80">
        <f t="shared" si="602"/>
        <v>0</v>
      </c>
      <c r="S1951" s="147">
        <v>0</v>
      </c>
      <c r="T1951" s="121"/>
      <c r="U1951" s="263">
        <f>IFERROR(VLOOKUP(B1951,คำนวณตกเบิกวิทยฐานะ!$B$9:$P$1008,14,FALSE),0)</f>
        <v>0</v>
      </c>
      <c r="V1951" s="263">
        <f>IFERROR(VLOOKUP(B1951,คำนวณตกเบิกวิทยฐานะ!$B$9:$P$1008,15,FALSE),0)</f>
        <v>0</v>
      </c>
      <c r="W1951" s="264">
        <f t="shared" si="603"/>
        <v>0</v>
      </c>
      <c r="X1951" s="119" t="s">
        <v>169</v>
      </c>
      <c r="Y1951" s="209" t="s">
        <v>169</v>
      </c>
      <c r="Z1951" s="258"/>
      <c r="AA1951" s="253">
        <f t="shared" si="604"/>
        <v>0</v>
      </c>
      <c r="AB1951" s="253">
        <f t="shared" si="605"/>
        <v>0</v>
      </c>
      <c r="AC1951" s="253">
        <f t="shared" si="614"/>
        <v>0</v>
      </c>
      <c r="AD1951" s="253">
        <f t="shared" si="606"/>
        <v>0</v>
      </c>
      <c r="AE1951" s="268">
        <f t="shared" si="615"/>
        <v>0</v>
      </c>
      <c r="AF1951" s="269">
        <f t="shared" si="607"/>
        <v>0</v>
      </c>
      <c r="AG1951" s="270">
        <f t="shared" si="608"/>
        <v>0</v>
      </c>
      <c r="AH1951" s="121"/>
      <c r="AI1951" s="252"/>
      <c r="AJ1951" s="295"/>
      <c r="AK1951" s="301">
        <f t="shared" si="609"/>
        <v>0</v>
      </c>
      <c r="AL1951" s="119" t="s">
        <v>169</v>
      </c>
      <c r="AM1951" s="123" t="s">
        <v>169</v>
      </c>
      <c r="AN1951" s="122"/>
      <c r="AO1951" s="119" t="s">
        <v>169</v>
      </c>
      <c r="AP1951" s="123" t="s">
        <v>169</v>
      </c>
      <c r="AQ1951" s="124"/>
      <c r="AR1951" s="119" t="s">
        <v>169</v>
      </c>
      <c r="AS1951" s="123" t="s">
        <v>169</v>
      </c>
      <c r="AT1951" s="122"/>
      <c r="AU1951" s="280">
        <f t="shared" si="610"/>
        <v>0</v>
      </c>
      <c r="AV1951" s="281">
        <f t="shared" si="611"/>
        <v>0</v>
      </c>
      <c r="AW1951" s="291">
        <f t="shared" si="612"/>
        <v>0</v>
      </c>
      <c r="AX1951" s="283">
        <f t="shared" si="613"/>
        <v>0</v>
      </c>
    </row>
    <row r="1952" spans="1:50" ht="26.45" customHeight="1">
      <c r="A1952" s="117"/>
      <c r="B1952" s="245"/>
      <c r="C1952" s="136"/>
      <c r="D1952" s="208" t="str">
        <f t="shared" si="597"/>
        <v/>
      </c>
      <c r="E1952" s="129" t="s">
        <v>169</v>
      </c>
      <c r="F1952" s="209" t="s">
        <v>169</v>
      </c>
      <c r="G1952" s="135"/>
      <c r="H1952" s="258"/>
      <c r="I1952" s="259">
        <f t="shared" si="598"/>
        <v>0</v>
      </c>
      <c r="J1952" s="259">
        <f t="shared" si="599"/>
        <v>0</v>
      </c>
      <c r="K1952" s="259">
        <f t="shared" si="600"/>
        <v>0</v>
      </c>
      <c r="L1952" s="252"/>
      <c r="M1952" s="252"/>
      <c r="N1952" s="252"/>
      <c r="O1952" s="147">
        <v>0</v>
      </c>
      <c r="P1952" s="147">
        <v>0</v>
      </c>
      <c r="Q1952" s="137">
        <f t="shared" si="601"/>
        <v>0</v>
      </c>
      <c r="R1952" s="80">
        <f t="shared" si="602"/>
        <v>0</v>
      </c>
      <c r="S1952" s="147">
        <v>0</v>
      </c>
      <c r="T1952" s="121"/>
      <c r="U1952" s="263">
        <f>IFERROR(VLOOKUP(B1952,คำนวณตกเบิกวิทยฐานะ!$B$9:$P$1008,14,FALSE),0)</f>
        <v>0</v>
      </c>
      <c r="V1952" s="263">
        <f>IFERROR(VLOOKUP(B1952,คำนวณตกเบิกวิทยฐานะ!$B$9:$P$1008,15,FALSE),0)</f>
        <v>0</v>
      </c>
      <c r="W1952" s="264">
        <f t="shared" si="603"/>
        <v>0</v>
      </c>
      <c r="X1952" s="119" t="s">
        <v>169</v>
      </c>
      <c r="Y1952" s="209" t="s">
        <v>169</v>
      </c>
      <c r="Z1952" s="258"/>
      <c r="AA1952" s="253">
        <f t="shared" si="604"/>
        <v>0</v>
      </c>
      <c r="AB1952" s="253">
        <f t="shared" si="605"/>
        <v>0</v>
      </c>
      <c r="AC1952" s="253">
        <f t="shared" si="614"/>
        <v>0</v>
      </c>
      <c r="AD1952" s="253">
        <f t="shared" si="606"/>
        <v>0</v>
      </c>
      <c r="AE1952" s="268">
        <f t="shared" si="615"/>
        <v>0</v>
      </c>
      <c r="AF1952" s="269">
        <f t="shared" si="607"/>
        <v>0</v>
      </c>
      <c r="AG1952" s="270">
        <f t="shared" si="608"/>
        <v>0</v>
      </c>
      <c r="AH1952" s="121"/>
      <c r="AI1952" s="252"/>
      <c r="AJ1952" s="295"/>
      <c r="AK1952" s="301">
        <f t="shared" si="609"/>
        <v>0</v>
      </c>
      <c r="AL1952" s="119" t="s">
        <v>169</v>
      </c>
      <c r="AM1952" s="123" t="s">
        <v>169</v>
      </c>
      <c r="AN1952" s="122"/>
      <c r="AO1952" s="119" t="s">
        <v>169</v>
      </c>
      <c r="AP1952" s="123" t="s">
        <v>169</v>
      </c>
      <c r="AQ1952" s="124"/>
      <c r="AR1952" s="119" t="s">
        <v>169</v>
      </c>
      <c r="AS1952" s="123" t="s">
        <v>169</v>
      </c>
      <c r="AT1952" s="122"/>
      <c r="AU1952" s="280">
        <f t="shared" si="610"/>
        <v>0</v>
      </c>
      <c r="AV1952" s="281">
        <f t="shared" si="611"/>
        <v>0</v>
      </c>
      <c r="AW1952" s="291">
        <f t="shared" si="612"/>
        <v>0</v>
      </c>
      <c r="AX1952" s="283">
        <f t="shared" si="613"/>
        <v>0</v>
      </c>
    </row>
    <row r="1953" spans="1:50" ht="26.45" customHeight="1">
      <c r="A1953" s="117"/>
      <c r="B1953" s="245"/>
      <c r="C1953" s="136"/>
      <c r="D1953" s="208" t="str">
        <f t="shared" si="597"/>
        <v/>
      </c>
      <c r="E1953" s="129" t="s">
        <v>169</v>
      </c>
      <c r="F1953" s="209" t="s">
        <v>169</v>
      </c>
      <c r="G1953" s="135"/>
      <c r="H1953" s="258"/>
      <c r="I1953" s="259">
        <f t="shared" si="598"/>
        <v>0</v>
      </c>
      <c r="J1953" s="259">
        <f t="shared" si="599"/>
        <v>0</v>
      </c>
      <c r="K1953" s="259">
        <f t="shared" si="600"/>
        <v>0</v>
      </c>
      <c r="L1953" s="252"/>
      <c r="M1953" s="252"/>
      <c r="N1953" s="252"/>
      <c r="O1953" s="147">
        <v>0</v>
      </c>
      <c r="P1953" s="147">
        <v>0</v>
      </c>
      <c r="Q1953" s="137">
        <f t="shared" si="601"/>
        <v>0</v>
      </c>
      <c r="R1953" s="80">
        <f t="shared" si="602"/>
        <v>0</v>
      </c>
      <c r="S1953" s="147">
        <v>0</v>
      </c>
      <c r="T1953" s="121"/>
      <c r="U1953" s="263">
        <f>IFERROR(VLOOKUP(B1953,คำนวณตกเบิกวิทยฐานะ!$B$9:$P$1008,14,FALSE),0)</f>
        <v>0</v>
      </c>
      <c r="V1953" s="263">
        <f>IFERROR(VLOOKUP(B1953,คำนวณตกเบิกวิทยฐานะ!$B$9:$P$1008,15,FALSE),0)</f>
        <v>0</v>
      </c>
      <c r="W1953" s="264">
        <f t="shared" si="603"/>
        <v>0</v>
      </c>
      <c r="X1953" s="119" t="s">
        <v>169</v>
      </c>
      <c r="Y1953" s="209" t="s">
        <v>169</v>
      </c>
      <c r="Z1953" s="258"/>
      <c r="AA1953" s="253">
        <f t="shared" si="604"/>
        <v>0</v>
      </c>
      <c r="AB1953" s="253">
        <f t="shared" si="605"/>
        <v>0</v>
      </c>
      <c r="AC1953" s="253">
        <f t="shared" si="614"/>
        <v>0</v>
      </c>
      <c r="AD1953" s="253">
        <f t="shared" si="606"/>
        <v>0</v>
      </c>
      <c r="AE1953" s="268">
        <f t="shared" si="615"/>
        <v>0</v>
      </c>
      <c r="AF1953" s="269">
        <f t="shared" si="607"/>
        <v>0</v>
      </c>
      <c r="AG1953" s="270">
        <f t="shared" si="608"/>
        <v>0</v>
      </c>
      <c r="AH1953" s="121"/>
      <c r="AI1953" s="252"/>
      <c r="AJ1953" s="295"/>
      <c r="AK1953" s="301">
        <f t="shared" si="609"/>
        <v>0</v>
      </c>
      <c r="AL1953" s="119" t="s">
        <v>169</v>
      </c>
      <c r="AM1953" s="123" t="s">
        <v>169</v>
      </c>
      <c r="AN1953" s="122"/>
      <c r="AO1953" s="119" t="s">
        <v>169</v>
      </c>
      <c r="AP1953" s="123" t="s">
        <v>169</v>
      </c>
      <c r="AQ1953" s="124"/>
      <c r="AR1953" s="119" t="s">
        <v>169</v>
      </c>
      <c r="AS1953" s="123" t="s">
        <v>169</v>
      </c>
      <c r="AT1953" s="122"/>
      <c r="AU1953" s="280">
        <f t="shared" si="610"/>
        <v>0</v>
      </c>
      <c r="AV1953" s="281">
        <f t="shared" si="611"/>
        <v>0</v>
      </c>
      <c r="AW1953" s="291">
        <f t="shared" si="612"/>
        <v>0</v>
      </c>
      <c r="AX1953" s="283">
        <f t="shared" si="613"/>
        <v>0</v>
      </c>
    </row>
    <row r="1954" spans="1:50" ht="26.45" customHeight="1">
      <c r="A1954" s="117"/>
      <c r="B1954" s="245"/>
      <c r="C1954" s="136"/>
      <c r="D1954" s="208" t="str">
        <f t="shared" si="597"/>
        <v/>
      </c>
      <c r="E1954" s="129" t="s">
        <v>169</v>
      </c>
      <c r="F1954" s="209" t="s">
        <v>169</v>
      </c>
      <c r="G1954" s="135"/>
      <c r="H1954" s="258"/>
      <c r="I1954" s="259">
        <f t="shared" si="598"/>
        <v>0</v>
      </c>
      <c r="J1954" s="259">
        <f t="shared" si="599"/>
        <v>0</v>
      </c>
      <c r="K1954" s="259">
        <f t="shared" si="600"/>
        <v>0</v>
      </c>
      <c r="L1954" s="252"/>
      <c r="M1954" s="252"/>
      <c r="N1954" s="252"/>
      <c r="O1954" s="147">
        <v>0</v>
      </c>
      <c r="P1954" s="147">
        <v>0</v>
      </c>
      <c r="Q1954" s="137">
        <f t="shared" si="601"/>
        <v>0</v>
      </c>
      <c r="R1954" s="80">
        <f t="shared" si="602"/>
        <v>0</v>
      </c>
      <c r="S1954" s="147">
        <v>0</v>
      </c>
      <c r="T1954" s="121"/>
      <c r="U1954" s="263">
        <f>IFERROR(VLOOKUP(B1954,คำนวณตกเบิกวิทยฐานะ!$B$9:$P$1008,14,FALSE),0)</f>
        <v>0</v>
      </c>
      <c r="V1954" s="263">
        <f>IFERROR(VLOOKUP(B1954,คำนวณตกเบิกวิทยฐานะ!$B$9:$P$1008,15,FALSE),0)</f>
        <v>0</v>
      </c>
      <c r="W1954" s="264">
        <f t="shared" si="603"/>
        <v>0</v>
      </c>
      <c r="X1954" s="119" t="s">
        <v>169</v>
      </c>
      <c r="Y1954" s="209" t="s">
        <v>169</v>
      </c>
      <c r="Z1954" s="258"/>
      <c r="AA1954" s="253">
        <f t="shared" si="604"/>
        <v>0</v>
      </c>
      <c r="AB1954" s="253">
        <f t="shared" si="605"/>
        <v>0</v>
      </c>
      <c r="AC1954" s="253">
        <f t="shared" si="614"/>
        <v>0</v>
      </c>
      <c r="AD1954" s="253">
        <f t="shared" si="606"/>
        <v>0</v>
      </c>
      <c r="AE1954" s="268">
        <f t="shared" si="615"/>
        <v>0</v>
      </c>
      <c r="AF1954" s="269">
        <f t="shared" si="607"/>
        <v>0</v>
      </c>
      <c r="AG1954" s="270">
        <f t="shared" si="608"/>
        <v>0</v>
      </c>
      <c r="AH1954" s="121"/>
      <c r="AI1954" s="252"/>
      <c r="AJ1954" s="295"/>
      <c r="AK1954" s="301">
        <f t="shared" si="609"/>
        <v>0</v>
      </c>
      <c r="AL1954" s="119" t="s">
        <v>169</v>
      </c>
      <c r="AM1954" s="123" t="s">
        <v>169</v>
      </c>
      <c r="AN1954" s="122"/>
      <c r="AO1954" s="119" t="s">
        <v>169</v>
      </c>
      <c r="AP1954" s="123" t="s">
        <v>169</v>
      </c>
      <c r="AQ1954" s="124"/>
      <c r="AR1954" s="119" t="s">
        <v>169</v>
      </c>
      <c r="AS1954" s="123" t="s">
        <v>169</v>
      </c>
      <c r="AT1954" s="122"/>
      <c r="AU1954" s="280">
        <f t="shared" si="610"/>
        <v>0</v>
      </c>
      <c r="AV1954" s="281">
        <f t="shared" si="611"/>
        <v>0</v>
      </c>
      <c r="AW1954" s="291">
        <f t="shared" si="612"/>
        <v>0</v>
      </c>
      <c r="AX1954" s="283">
        <f t="shared" si="613"/>
        <v>0</v>
      </c>
    </row>
    <row r="1955" spans="1:50" ht="26.45" customHeight="1">
      <c r="A1955" s="117"/>
      <c r="B1955" s="245"/>
      <c r="C1955" s="136"/>
      <c r="D1955" s="208" t="str">
        <f t="shared" si="597"/>
        <v/>
      </c>
      <c r="E1955" s="129" t="s">
        <v>169</v>
      </c>
      <c r="F1955" s="209" t="s">
        <v>169</v>
      </c>
      <c r="G1955" s="135"/>
      <c r="H1955" s="258"/>
      <c r="I1955" s="259">
        <f t="shared" si="598"/>
        <v>0</v>
      </c>
      <c r="J1955" s="259">
        <f t="shared" si="599"/>
        <v>0</v>
      </c>
      <c r="K1955" s="259">
        <f t="shared" si="600"/>
        <v>0</v>
      </c>
      <c r="L1955" s="252"/>
      <c r="M1955" s="252"/>
      <c r="N1955" s="252"/>
      <c r="O1955" s="147">
        <v>0</v>
      </c>
      <c r="P1955" s="147">
        <v>0</v>
      </c>
      <c r="Q1955" s="137">
        <f t="shared" si="601"/>
        <v>0</v>
      </c>
      <c r="R1955" s="80">
        <f t="shared" si="602"/>
        <v>0</v>
      </c>
      <c r="S1955" s="147">
        <v>0</v>
      </c>
      <c r="T1955" s="121"/>
      <c r="U1955" s="263">
        <f>IFERROR(VLOOKUP(B1955,คำนวณตกเบิกวิทยฐานะ!$B$9:$P$1008,14,FALSE),0)</f>
        <v>0</v>
      </c>
      <c r="V1955" s="263">
        <f>IFERROR(VLOOKUP(B1955,คำนวณตกเบิกวิทยฐานะ!$B$9:$P$1008,15,FALSE),0)</f>
        <v>0</v>
      </c>
      <c r="W1955" s="264">
        <f t="shared" si="603"/>
        <v>0</v>
      </c>
      <c r="X1955" s="119" t="s">
        <v>169</v>
      </c>
      <c r="Y1955" s="209" t="s">
        <v>169</v>
      </c>
      <c r="Z1955" s="258"/>
      <c r="AA1955" s="253">
        <f t="shared" si="604"/>
        <v>0</v>
      </c>
      <c r="AB1955" s="253">
        <f t="shared" si="605"/>
        <v>0</v>
      </c>
      <c r="AC1955" s="253">
        <f t="shared" si="614"/>
        <v>0</v>
      </c>
      <c r="AD1955" s="253">
        <f t="shared" si="606"/>
        <v>0</v>
      </c>
      <c r="AE1955" s="268">
        <f t="shared" si="615"/>
        <v>0</v>
      </c>
      <c r="AF1955" s="269">
        <f t="shared" si="607"/>
        <v>0</v>
      </c>
      <c r="AG1955" s="270">
        <f t="shared" si="608"/>
        <v>0</v>
      </c>
      <c r="AH1955" s="121"/>
      <c r="AI1955" s="252"/>
      <c r="AJ1955" s="295"/>
      <c r="AK1955" s="301">
        <f t="shared" si="609"/>
        <v>0</v>
      </c>
      <c r="AL1955" s="119" t="s">
        <v>169</v>
      </c>
      <c r="AM1955" s="123" t="s">
        <v>169</v>
      </c>
      <c r="AN1955" s="122"/>
      <c r="AO1955" s="119" t="s">
        <v>169</v>
      </c>
      <c r="AP1955" s="123" t="s">
        <v>169</v>
      </c>
      <c r="AQ1955" s="124"/>
      <c r="AR1955" s="119" t="s">
        <v>169</v>
      </c>
      <c r="AS1955" s="123" t="s">
        <v>169</v>
      </c>
      <c r="AT1955" s="122"/>
      <c r="AU1955" s="280">
        <f t="shared" si="610"/>
        <v>0</v>
      </c>
      <c r="AV1955" s="281">
        <f t="shared" si="611"/>
        <v>0</v>
      </c>
      <c r="AW1955" s="291">
        <f t="shared" si="612"/>
        <v>0</v>
      </c>
      <c r="AX1955" s="283">
        <f t="shared" si="613"/>
        <v>0</v>
      </c>
    </row>
    <row r="1956" spans="1:50" ht="26.45" customHeight="1">
      <c r="A1956" s="117"/>
      <c r="B1956" s="245"/>
      <c r="C1956" s="136"/>
      <c r="D1956" s="208" t="str">
        <f t="shared" si="597"/>
        <v/>
      </c>
      <c r="E1956" s="129" t="s">
        <v>169</v>
      </c>
      <c r="F1956" s="209" t="s">
        <v>169</v>
      </c>
      <c r="G1956" s="135"/>
      <c r="H1956" s="258"/>
      <c r="I1956" s="259">
        <f t="shared" si="598"/>
        <v>0</v>
      </c>
      <c r="J1956" s="259">
        <f t="shared" si="599"/>
        <v>0</v>
      </c>
      <c r="K1956" s="259">
        <f t="shared" si="600"/>
        <v>0</v>
      </c>
      <c r="L1956" s="252"/>
      <c r="M1956" s="252"/>
      <c r="N1956" s="252"/>
      <c r="O1956" s="147">
        <v>0</v>
      </c>
      <c r="P1956" s="147">
        <v>0</v>
      </c>
      <c r="Q1956" s="137">
        <f t="shared" si="601"/>
        <v>0</v>
      </c>
      <c r="R1956" s="80">
        <f t="shared" si="602"/>
        <v>0</v>
      </c>
      <c r="S1956" s="147">
        <v>0</v>
      </c>
      <c r="T1956" s="121"/>
      <c r="U1956" s="263">
        <f>IFERROR(VLOOKUP(B1956,คำนวณตกเบิกวิทยฐานะ!$B$9:$P$1008,14,FALSE),0)</f>
        <v>0</v>
      </c>
      <c r="V1956" s="263">
        <f>IFERROR(VLOOKUP(B1956,คำนวณตกเบิกวิทยฐานะ!$B$9:$P$1008,15,FALSE),0)</f>
        <v>0</v>
      </c>
      <c r="W1956" s="264">
        <f t="shared" si="603"/>
        <v>0</v>
      </c>
      <c r="X1956" s="119" t="s">
        <v>169</v>
      </c>
      <c r="Y1956" s="209" t="s">
        <v>169</v>
      </c>
      <c r="Z1956" s="258"/>
      <c r="AA1956" s="253">
        <f t="shared" si="604"/>
        <v>0</v>
      </c>
      <c r="AB1956" s="253">
        <f t="shared" si="605"/>
        <v>0</v>
      </c>
      <c r="AC1956" s="253">
        <f t="shared" si="614"/>
        <v>0</v>
      </c>
      <c r="AD1956" s="253">
        <f t="shared" si="606"/>
        <v>0</v>
      </c>
      <c r="AE1956" s="268">
        <f t="shared" si="615"/>
        <v>0</v>
      </c>
      <c r="AF1956" s="269">
        <f t="shared" si="607"/>
        <v>0</v>
      </c>
      <c r="AG1956" s="270">
        <f t="shared" si="608"/>
        <v>0</v>
      </c>
      <c r="AH1956" s="121"/>
      <c r="AI1956" s="252"/>
      <c r="AJ1956" s="295"/>
      <c r="AK1956" s="301">
        <f t="shared" si="609"/>
        <v>0</v>
      </c>
      <c r="AL1956" s="119" t="s">
        <v>169</v>
      </c>
      <c r="AM1956" s="123" t="s">
        <v>169</v>
      </c>
      <c r="AN1956" s="122"/>
      <c r="AO1956" s="119" t="s">
        <v>169</v>
      </c>
      <c r="AP1956" s="123" t="s">
        <v>169</v>
      </c>
      <c r="AQ1956" s="124"/>
      <c r="AR1956" s="119" t="s">
        <v>169</v>
      </c>
      <c r="AS1956" s="123" t="s">
        <v>169</v>
      </c>
      <c r="AT1956" s="122"/>
      <c r="AU1956" s="280">
        <f t="shared" si="610"/>
        <v>0</v>
      </c>
      <c r="AV1956" s="281">
        <f t="shared" si="611"/>
        <v>0</v>
      </c>
      <c r="AW1956" s="291">
        <f t="shared" si="612"/>
        <v>0</v>
      </c>
      <c r="AX1956" s="283">
        <f t="shared" si="613"/>
        <v>0</v>
      </c>
    </row>
    <row r="1957" spans="1:50" ht="26.45" customHeight="1">
      <c r="A1957" s="117"/>
      <c r="B1957" s="245"/>
      <c r="C1957" s="136"/>
      <c r="D1957" s="208" t="str">
        <f t="shared" si="597"/>
        <v/>
      </c>
      <c r="E1957" s="129" t="s">
        <v>169</v>
      </c>
      <c r="F1957" s="209" t="s">
        <v>169</v>
      </c>
      <c r="G1957" s="135"/>
      <c r="H1957" s="258"/>
      <c r="I1957" s="259">
        <f t="shared" si="598"/>
        <v>0</v>
      </c>
      <c r="J1957" s="259">
        <f t="shared" si="599"/>
        <v>0</v>
      </c>
      <c r="K1957" s="259">
        <f t="shared" si="600"/>
        <v>0</v>
      </c>
      <c r="L1957" s="252"/>
      <c r="M1957" s="252"/>
      <c r="N1957" s="252"/>
      <c r="O1957" s="147">
        <v>0</v>
      </c>
      <c r="P1957" s="147">
        <v>0</v>
      </c>
      <c r="Q1957" s="137">
        <f t="shared" si="601"/>
        <v>0</v>
      </c>
      <c r="R1957" s="80">
        <f t="shared" si="602"/>
        <v>0</v>
      </c>
      <c r="S1957" s="147">
        <v>0</v>
      </c>
      <c r="T1957" s="121"/>
      <c r="U1957" s="263">
        <f>IFERROR(VLOOKUP(B1957,คำนวณตกเบิกวิทยฐานะ!$B$9:$P$1008,14,FALSE),0)</f>
        <v>0</v>
      </c>
      <c r="V1957" s="263">
        <f>IFERROR(VLOOKUP(B1957,คำนวณตกเบิกวิทยฐานะ!$B$9:$P$1008,15,FALSE),0)</f>
        <v>0</v>
      </c>
      <c r="W1957" s="264">
        <f t="shared" si="603"/>
        <v>0</v>
      </c>
      <c r="X1957" s="119" t="s">
        <v>169</v>
      </c>
      <c r="Y1957" s="209" t="s">
        <v>169</v>
      </c>
      <c r="Z1957" s="258"/>
      <c r="AA1957" s="253">
        <f t="shared" si="604"/>
        <v>0</v>
      </c>
      <c r="AB1957" s="253">
        <f t="shared" si="605"/>
        <v>0</v>
      </c>
      <c r="AC1957" s="253">
        <f t="shared" si="614"/>
        <v>0</v>
      </c>
      <c r="AD1957" s="253">
        <f t="shared" si="606"/>
        <v>0</v>
      </c>
      <c r="AE1957" s="268">
        <f t="shared" si="615"/>
        <v>0</v>
      </c>
      <c r="AF1957" s="269">
        <f t="shared" si="607"/>
        <v>0</v>
      </c>
      <c r="AG1957" s="270">
        <f t="shared" si="608"/>
        <v>0</v>
      </c>
      <c r="AH1957" s="121"/>
      <c r="AI1957" s="252"/>
      <c r="AJ1957" s="295"/>
      <c r="AK1957" s="301">
        <f t="shared" si="609"/>
        <v>0</v>
      </c>
      <c r="AL1957" s="119" t="s">
        <v>169</v>
      </c>
      <c r="AM1957" s="123" t="s">
        <v>169</v>
      </c>
      <c r="AN1957" s="122"/>
      <c r="AO1957" s="119" t="s">
        <v>169</v>
      </c>
      <c r="AP1957" s="123" t="s">
        <v>169</v>
      </c>
      <c r="AQ1957" s="124"/>
      <c r="AR1957" s="119" t="s">
        <v>169</v>
      </c>
      <c r="AS1957" s="123" t="s">
        <v>169</v>
      </c>
      <c r="AT1957" s="122"/>
      <c r="AU1957" s="280">
        <f t="shared" si="610"/>
        <v>0</v>
      </c>
      <c r="AV1957" s="281">
        <f t="shared" si="611"/>
        <v>0</v>
      </c>
      <c r="AW1957" s="291">
        <f t="shared" si="612"/>
        <v>0</v>
      </c>
      <c r="AX1957" s="283">
        <f t="shared" si="613"/>
        <v>0</v>
      </c>
    </row>
    <row r="1958" spans="1:50" ht="26.45" customHeight="1">
      <c r="A1958" s="117"/>
      <c r="B1958" s="245"/>
      <c r="C1958" s="136"/>
      <c r="D1958" s="208" t="str">
        <f t="shared" si="597"/>
        <v/>
      </c>
      <c r="E1958" s="129" t="s">
        <v>169</v>
      </c>
      <c r="F1958" s="209" t="s">
        <v>169</v>
      </c>
      <c r="G1958" s="135"/>
      <c r="H1958" s="258"/>
      <c r="I1958" s="259">
        <f t="shared" si="598"/>
        <v>0</v>
      </c>
      <c r="J1958" s="259">
        <f t="shared" si="599"/>
        <v>0</v>
      </c>
      <c r="K1958" s="259">
        <f t="shared" si="600"/>
        <v>0</v>
      </c>
      <c r="L1958" s="252"/>
      <c r="M1958" s="252"/>
      <c r="N1958" s="252"/>
      <c r="O1958" s="147">
        <v>0</v>
      </c>
      <c r="P1958" s="147">
        <v>0</v>
      </c>
      <c r="Q1958" s="137">
        <f t="shared" si="601"/>
        <v>0</v>
      </c>
      <c r="R1958" s="80">
        <f t="shared" si="602"/>
        <v>0</v>
      </c>
      <c r="S1958" s="147">
        <v>0</v>
      </c>
      <c r="T1958" s="121"/>
      <c r="U1958" s="263">
        <f>IFERROR(VLOOKUP(B1958,คำนวณตกเบิกวิทยฐานะ!$B$9:$P$1008,14,FALSE),0)</f>
        <v>0</v>
      </c>
      <c r="V1958" s="263">
        <f>IFERROR(VLOOKUP(B1958,คำนวณตกเบิกวิทยฐานะ!$B$9:$P$1008,15,FALSE),0)</f>
        <v>0</v>
      </c>
      <c r="W1958" s="264">
        <f t="shared" si="603"/>
        <v>0</v>
      </c>
      <c r="X1958" s="119" t="s">
        <v>169</v>
      </c>
      <c r="Y1958" s="209" t="s">
        <v>169</v>
      </c>
      <c r="Z1958" s="258"/>
      <c r="AA1958" s="253">
        <f t="shared" si="604"/>
        <v>0</v>
      </c>
      <c r="AB1958" s="253">
        <f t="shared" si="605"/>
        <v>0</v>
      </c>
      <c r="AC1958" s="253">
        <f t="shared" si="614"/>
        <v>0</v>
      </c>
      <c r="AD1958" s="253">
        <f t="shared" si="606"/>
        <v>0</v>
      </c>
      <c r="AE1958" s="268">
        <f t="shared" si="615"/>
        <v>0</v>
      </c>
      <c r="AF1958" s="269">
        <f t="shared" si="607"/>
        <v>0</v>
      </c>
      <c r="AG1958" s="270">
        <f t="shared" si="608"/>
        <v>0</v>
      </c>
      <c r="AH1958" s="121"/>
      <c r="AI1958" s="252"/>
      <c r="AJ1958" s="295"/>
      <c r="AK1958" s="301">
        <f t="shared" si="609"/>
        <v>0</v>
      </c>
      <c r="AL1958" s="119" t="s">
        <v>169</v>
      </c>
      <c r="AM1958" s="123" t="s">
        <v>169</v>
      </c>
      <c r="AN1958" s="122"/>
      <c r="AO1958" s="119" t="s">
        <v>169</v>
      </c>
      <c r="AP1958" s="123" t="s">
        <v>169</v>
      </c>
      <c r="AQ1958" s="124"/>
      <c r="AR1958" s="119" t="s">
        <v>169</v>
      </c>
      <c r="AS1958" s="123" t="s">
        <v>169</v>
      </c>
      <c r="AT1958" s="122"/>
      <c r="AU1958" s="280">
        <f t="shared" si="610"/>
        <v>0</v>
      </c>
      <c r="AV1958" s="281">
        <f t="shared" si="611"/>
        <v>0</v>
      </c>
      <c r="AW1958" s="291">
        <f t="shared" si="612"/>
        <v>0</v>
      </c>
      <c r="AX1958" s="283">
        <f t="shared" si="613"/>
        <v>0</v>
      </c>
    </row>
    <row r="1959" spans="1:50" ht="26.45" customHeight="1">
      <c r="A1959" s="117"/>
      <c r="B1959" s="245"/>
      <c r="C1959" s="136"/>
      <c r="D1959" s="208" t="str">
        <f t="shared" si="597"/>
        <v/>
      </c>
      <c r="E1959" s="129" t="s">
        <v>169</v>
      </c>
      <c r="F1959" s="209" t="s">
        <v>169</v>
      </c>
      <c r="G1959" s="135"/>
      <c r="H1959" s="258"/>
      <c r="I1959" s="259">
        <f t="shared" si="598"/>
        <v>0</v>
      </c>
      <c r="J1959" s="259">
        <f t="shared" si="599"/>
        <v>0</v>
      </c>
      <c r="K1959" s="259">
        <f t="shared" si="600"/>
        <v>0</v>
      </c>
      <c r="L1959" s="252"/>
      <c r="M1959" s="252"/>
      <c r="N1959" s="252"/>
      <c r="O1959" s="147">
        <v>0</v>
      </c>
      <c r="P1959" s="147">
        <v>0</v>
      </c>
      <c r="Q1959" s="137">
        <f t="shared" si="601"/>
        <v>0</v>
      </c>
      <c r="R1959" s="80">
        <f t="shared" si="602"/>
        <v>0</v>
      </c>
      <c r="S1959" s="147">
        <v>0</v>
      </c>
      <c r="T1959" s="121"/>
      <c r="U1959" s="263">
        <f>IFERROR(VLOOKUP(B1959,คำนวณตกเบิกวิทยฐานะ!$B$9:$P$1008,14,FALSE),0)</f>
        <v>0</v>
      </c>
      <c r="V1959" s="263">
        <f>IFERROR(VLOOKUP(B1959,คำนวณตกเบิกวิทยฐานะ!$B$9:$P$1008,15,FALSE),0)</f>
        <v>0</v>
      </c>
      <c r="W1959" s="264">
        <f t="shared" si="603"/>
        <v>0</v>
      </c>
      <c r="X1959" s="119" t="s">
        <v>169</v>
      </c>
      <c r="Y1959" s="209" t="s">
        <v>169</v>
      </c>
      <c r="Z1959" s="258"/>
      <c r="AA1959" s="253">
        <f t="shared" si="604"/>
        <v>0</v>
      </c>
      <c r="AB1959" s="253">
        <f t="shared" si="605"/>
        <v>0</v>
      </c>
      <c r="AC1959" s="253">
        <f t="shared" si="614"/>
        <v>0</v>
      </c>
      <c r="AD1959" s="253">
        <f t="shared" si="606"/>
        <v>0</v>
      </c>
      <c r="AE1959" s="268">
        <f t="shared" si="615"/>
        <v>0</v>
      </c>
      <c r="AF1959" s="269">
        <f t="shared" si="607"/>
        <v>0</v>
      </c>
      <c r="AG1959" s="270">
        <f t="shared" si="608"/>
        <v>0</v>
      </c>
      <c r="AH1959" s="121"/>
      <c r="AI1959" s="252"/>
      <c r="AJ1959" s="295"/>
      <c r="AK1959" s="301">
        <f t="shared" si="609"/>
        <v>0</v>
      </c>
      <c r="AL1959" s="119" t="s">
        <v>169</v>
      </c>
      <c r="AM1959" s="123" t="s">
        <v>169</v>
      </c>
      <c r="AN1959" s="122"/>
      <c r="AO1959" s="119" t="s">
        <v>169</v>
      </c>
      <c r="AP1959" s="123" t="s">
        <v>169</v>
      </c>
      <c r="AQ1959" s="124"/>
      <c r="AR1959" s="119" t="s">
        <v>169</v>
      </c>
      <c r="AS1959" s="123" t="s">
        <v>169</v>
      </c>
      <c r="AT1959" s="122"/>
      <c r="AU1959" s="280">
        <f t="shared" si="610"/>
        <v>0</v>
      </c>
      <c r="AV1959" s="281">
        <f t="shared" si="611"/>
        <v>0</v>
      </c>
      <c r="AW1959" s="291">
        <f t="shared" si="612"/>
        <v>0</v>
      </c>
      <c r="AX1959" s="283">
        <f t="shared" si="613"/>
        <v>0</v>
      </c>
    </row>
    <row r="1960" spans="1:50" ht="26.45" customHeight="1">
      <c r="A1960" s="117"/>
      <c r="B1960" s="245"/>
      <c r="C1960" s="136"/>
      <c r="D1960" s="208" t="str">
        <f t="shared" si="597"/>
        <v/>
      </c>
      <c r="E1960" s="129" t="s">
        <v>169</v>
      </c>
      <c r="F1960" s="209" t="s">
        <v>169</v>
      </c>
      <c r="G1960" s="135"/>
      <c r="H1960" s="258"/>
      <c r="I1960" s="259">
        <f t="shared" si="598"/>
        <v>0</v>
      </c>
      <c r="J1960" s="259">
        <f t="shared" si="599"/>
        <v>0</v>
      </c>
      <c r="K1960" s="259">
        <f t="shared" si="600"/>
        <v>0</v>
      </c>
      <c r="L1960" s="252"/>
      <c r="M1960" s="252"/>
      <c r="N1960" s="252"/>
      <c r="O1960" s="147">
        <v>0</v>
      </c>
      <c r="P1960" s="147">
        <v>0</v>
      </c>
      <c r="Q1960" s="137">
        <f t="shared" si="601"/>
        <v>0</v>
      </c>
      <c r="R1960" s="80">
        <f t="shared" si="602"/>
        <v>0</v>
      </c>
      <c r="S1960" s="147">
        <v>0</v>
      </c>
      <c r="T1960" s="121"/>
      <c r="U1960" s="263">
        <f>IFERROR(VLOOKUP(B1960,คำนวณตกเบิกวิทยฐานะ!$B$9:$P$1008,14,FALSE),0)</f>
        <v>0</v>
      </c>
      <c r="V1960" s="263">
        <f>IFERROR(VLOOKUP(B1960,คำนวณตกเบิกวิทยฐานะ!$B$9:$P$1008,15,FALSE),0)</f>
        <v>0</v>
      </c>
      <c r="W1960" s="264">
        <f t="shared" si="603"/>
        <v>0</v>
      </c>
      <c r="X1960" s="119" t="s">
        <v>169</v>
      </c>
      <c r="Y1960" s="209" t="s">
        <v>169</v>
      </c>
      <c r="Z1960" s="258"/>
      <c r="AA1960" s="253">
        <f t="shared" si="604"/>
        <v>0</v>
      </c>
      <c r="AB1960" s="253">
        <f t="shared" si="605"/>
        <v>0</v>
      </c>
      <c r="AC1960" s="253">
        <f t="shared" si="614"/>
        <v>0</v>
      </c>
      <c r="AD1960" s="253">
        <f t="shared" si="606"/>
        <v>0</v>
      </c>
      <c r="AE1960" s="268">
        <f t="shared" si="615"/>
        <v>0</v>
      </c>
      <c r="AF1960" s="269">
        <f t="shared" si="607"/>
        <v>0</v>
      </c>
      <c r="AG1960" s="270">
        <f t="shared" si="608"/>
        <v>0</v>
      </c>
      <c r="AH1960" s="121"/>
      <c r="AI1960" s="252"/>
      <c r="AJ1960" s="295"/>
      <c r="AK1960" s="301">
        <f t="shared" si="609"/>
        <v>0</v>
      </c>
      <c r="AL1960" s="119" t="s">
        <v>169</v>
      </c>
      <c r="AM1960" s="123" t="s">
        <v>169</v>
      </c>
      <c r="AN1960" s="122"/>
      <c r="AO1960" s="119" t="s">
        <v>169</v>
      </c>
      <c r="AP1960" s="123" t="s">
        <v>169</v>
      </c>
      <c r="AQ1960" s="124"/>
      <c r="AR1960" s="119" t="s">
        <v>169</v>
      </c>
      <c r="AS1960" s="123" t="s">
        <v>169</v>
      </c>
      <c r="AT1960" s="122"/>
      <c r="AU1960" s="280">
        <f t="shared" si="610"/>
        <v>0</v>
      </c>
      <c r="AV1960" s="281">
        <f t="shared" si="611"/>
        <v>0</v>
      </c>
      <c r="AW1960" s="291">
        <f t="shared" si="612"/>
        <v>0</v>
      </c>
      <c r="AX1960" s="283">
        <f t="shared" si="613"/>
        <v>0</v>
      </c>
    </row>
    <row r="1961" spans="1:50" ht="26.45" customHeight="1">
      <c r="A1961" s="117"/>
      <c r="B1961" s="245"/>
      <c r="C1961" s="136"/>
      <c r="D1961" s="208" t="str">
        <f t="shared" si="597"/>
        <v/>
      </c>
      <c r="E1961" s="129" t="s">
        <v>169</v>
      </c>
      <c r="F1961" s="209" t="s">
        <v>169</v>
      </c>
      <c r="G1961" s="135"/>
      <c r="H1961" s="258"/>
      <c r="I1961" s="259">
        <f t="shared" si="598"/>
        <v>0</v>
      </c>
      <c r="J1961" s="259">
        <f t="shared" si="599"/>
        <v>0</v>
      </c>
      <c r="K1961" s="259">
        <f t="shared" si="600"/>
        <v>0</v>
      </c>
      <c r="L1961" s="252"/>
      <c r="M1961" s="252"/>
      <c r="N1961" s="252"/>
      <c r="O1961" s="147">
        <v>0</v>
      </c>
      <c r="P1961" s="147">
        <v>0</v>
      </c>
      <c r="Q1961" s="137">
        <f t="shared" si="601"/>
        <v>0</v>
      </c>
      <c r="R1961" s="80">
        <f t="shared" si="602"/>
        <v>0</v>
      </c>
      <c r="S1961" s="147">
        <v>0</v>
      </c>
      <c r="T1961" s="121"/>
      <c r="U1961" s="263">
        <f>IFERROR(VLOOKUP(B1961,คำนวณตกเบิกวิทยฐานะ!$B$9:$P$1008,14,FALSE),0)</f>
        <v>0</v>
      </c>
      <c r="V1961" s="263">
        <f>IFERROR(VLOOKUP(B1961,คำนวณตกเบิกวิทยฐานะ!$B$9:$P$1008,15,FALSE),0)</f>
        <v>0</v>
      </c>
      <c r="W1961" s="264">
        <f t="shared" si="603"/>
        <v>0</v>
      </c>
      <c r="X1961" s="119" t="s">
        <v>169</v>
      </c>
      <c r="Y1961" s="209" t="s">
        <v>169</v>
      </c>
      <c r="Z1961" s="258"/>
      <c r="AA1961" s="253">
        <f t="shared" si="604"/>
        <v>0</v>
      </c>
      <c r="AB1961" s="253">
        <f t="shared" si="605"/>
        <v>0</v>
      </c>
      <c r="AC1961" s="253">
        <f t="shared" si="614"/>
        <v>0</v>
      </c>
      <c r="AD1961" s="253">
        <f t="shared" si="606"/>
        <v>0</v>
      </c>
      <c r="AE1961" s="268">
        <f t="shared" si="615"/>
        <v>0</v>
      </c>
      <c r="AF1961" s="269">
        <f t="shared" si="607"/>
        <v>0</v>
      </c>
      <c r="AG1961" s="270">
        <f t="shared" si="608"/>
        <v>0</v>
      </c>
      <c r="AH1961" s="121"/>
      <c r="AI1961" s="252"/>
      <c r="AJ1961" s="295"/>
      <c r="AK1961" s="301">
        <f t="shared" si="609"/>
        <v>0</v>
      </c>
      <c r="AL1961" s="119" t="s">
        <v>169</v>
      </c>
      <c r="AM1961" s="123" t="s">
        <v>169</v>
      </c>
      <c r="AN1961" s="122"/>
      <c r="AO1961" s="119" t="s">
        <v>169</v>
      </c>
      <c r="AP1961" s="123" t="s">
        <v>169</v>
      </c>
      <c r="AQ1961" s="124"/>
      <c r="AR1961" s="119" t="s">
        <v>169</v>
      </c>
      <c r="AS1961" s="123" t="s">
        <v>169</v>
      </c>
      <c r="AT1961" s="122"/>
      <c r="AU1961" s="280">
        <f t="shared" si="610"/>
        <v>0</v>
      </c>
      <c r="AV1961" s="281">
        <f t="shared" si="611"/>
        <v>0</v>
      </c>
      <c r="AW1961" s="291">
        <f t="shared" si="612"/>
        <v>0</v>
      </c>
      <c r="AX1961" s="283">
        <f t="shared" si="613"/>
        <v>0</v>
      </c>
    </row>
    <row r="1962" spans="1:50" ht="26.45" customHeight="1">
      <c r="A1962" s="117"/>
      <c r="B1962" s="245"/>
      <c r="C1962" s="136"/>
      <c r="D1962" s="208" t="str">
        <f t="shared" si="597"/>
        <v/>
      </c>
      <c r="E1962" s="129" t="s">
        <v>169</v>
      </c>
      <c r="F1962" s="209" t="s">
        <v>169</v>
      </c>
      <c r="G1962" s="135"/>
      <c r="H1962" s="258"/>
      <c r="I1962" s="259">
        <f t="shared" si="598"/>
        <v>0</v>
      </c>
      <c r="J1962" s="259">
        <f t="shared" si="599"/>
        <v>0</v>
      </c>
      <c r="K1962" s="259">
        <f t="shared" si="600"/>
        <v>0</v>
      </c>
      <c r="L1962" s="252"/>
      <c r="M1962" s="252"/>
      <c r="N1962" s="252"/>
      <c r="O1962" s="147">
        <v>0</v>
      </c>
      <c r="P1962" s="147">
        <v>0</v>
      </c>
      <c r="Q1962" s="137">
        <f t="shared" si="601"/>
        <v>0</v>
      </c>
      <c r="R1962" s="80">
        <f t="shared" si="602"/>
        <v>0</v>
      </c>
      <c r="S1962" s="147">
        <v>0</v>
      </c>
      <c r="T1962" s="121"/>
      <c r="U1962" s="263">
        <f>IFERROR(VLOOKUP(B1962,คำนวณตกเบิกวิทยฐานะ!$B$9:$P$1008,14,FALSE),0)</f>
        <v>0</v>
      </c>
      <c r="V1962" s="263">
        <f>IFERROR(VLOOKUP(B1962,คำนวณตกเบิกวิทยฐานะ!$B$9:$P$1008,15,FALSE),0)</f>
        <v>0</v>
      </c>
      <c r="W1962" s="264">
        <f t="shared" si="603"/>
        <v>0</v>
      </c>
      <c r="X1962" s="119" t="s">
        <v>169</v>
      </c>
      <c r="Y1962" s="209" t="s">
        <v>169</v>
      </c>
      <c r="Z1962" s="258"/>
      <c r="AA1962" s="253">
        <f t="shared" si="604"/>
        <v>0</v>
      </c>
      <c r="AB1962" s="253">
        <f t="shared" si="605"/>
        <v>0</v>
      </c>
      <c r="AC1962" s="253">
        <f t="shared" si="614"/>
        <v>0</v>
      </c>
      <c r="AD1962" s="253">
        <f t="shared" si="606"/>
        <v>0</v>
      </c>
      <c r="AE1962" s="268">
        <f t="shared" si="615"/>
        <v>0</v>
      </c>
      <c r="AF1962" s="269">
        <f t="shared" si="607"/>
        <v>0</v>
      </c>
      <c r="AG1962" s="270">
        <f t="shared" si="608"/>
        <v>0</v>
      </c>
      <c r="AH1962" s="121"/>
      <c r="AI1962" s="252"/>
      <c r="AJ1962" s="295"/>
      <c r="AK1962" s="301">
        <f t="shared" si="609"/>
        <v>0</v>
      </c>
      <c r="AL1962" s="119" t="s">
        <v>169</v>
      </c>
      <c r="AM1962" s="123" t="s">
        <v>169</v>
      </c>
      <c r="AN1962" s="122"/>
      <c r="AO1962" s="119" t="s">
        <v>169</v>
      </c>
      <c r="AP1962" s="123" t="s">
        <v>169</v>
      </c>
      <c r="AQ1962" s="124"/>
      <c r="AR1962" s="119" t="s">
        <v>169</v>
      </c>
      <c r="AS1962" s="123" t="s">
        <v>169</v>
      </c>
      <c r="AT1962" s="122"/>
      <c r="AU1962" s="280">
        <f t="shared" si="610"/>
        <v>0</v>
      </c>
      <c r="AV1962" s="281">
        <f t="shared" si="611"/>
        <v>0</v>
      </c>
      <c r="AW1962" s="291">
        <f t="shared" si="612"/>
        <v>0</v>
      </c>
      <c r="AX1962" s="283">
        <f t="shared" si="613"/>
        <v>0</v>
      </c>
    </row>
    <row r="1963" spans="1:50" ht="26.45" customHeight="1">
      <c r="A1963" s="117"/>
      <c r="B1963" s="245"/>
      <c r="C1963" s="136"/>
      <c r="D1963" s="208" t="str">
        <f t="shared" si="597"/>
        <v/>
      </c>
      <c r="E1963" s="129" t="s">
        <v>169</v>
      </c>
      <c r="F1963" s="209" t="s">
        <v>169</v>
      </c>
      <c r="G1963" s="135"/>
      <c r="H1963" s="258"/>
      <c r="I1963" s="259">
        <f t="shared" si="598"/>
        <v>0</v>
      </c>
      <c r="J1963" s="259">
        <f t="shared" si="599"/>
        <v>0</v>
      </c>
      <c r="K1963" s="259">
        <f t="shared" si="600"/>
        <v>0</v>
      </c>
      <c r="L1963" s="252"/>
      <c r="M1963" s="252"/>
      <c r="N1963" s="252"/>
      <c r="O1963" s="147">
        <v>0</v>
      </c>
      <c r="P1963" s="147">
        <v>0</v>
      </c>
      <c r="Q1963" s="137">
        <f t="shared" si="601"/>
        <v>0</v>
      </c>
      <c r="R1963" s="80">
        <f t="shared" si="602"/>
        <v>0</v>
      </c>
      <c r="S1963" s="147">
        <v>0</v>
      </c>
      <c r="T1963" s="121"/>
      <c r="U1963" s="263">
        <f>IFERROR(VLOOKUP(B1963,คำนวณตกเบิกวิทยฐานะ!$B$9:$P$1008,14,FALSE),0)</f>
        <v>0</v>
      </c>
      <c r="V1963" s="263">
        <f>IFERROR(VLOOKUP(B1963,คำนวณตกเบิกวิทยฐานะ!$B$9:$P$1008,15,FALSE),0)</f>
        <v>0</v>
      </c>
      <c r="W1963" s="264">
        <f t="shared" si="603"/>
        <v>0</v>
      </c>
      <c r="X1963" s="119" t="s">
        <v>169</v>
      </c>
      <c r="Y1963" s="209" t="s">
        <v>169</v>
      </c>
      <c r="Z1963" s="258"/>
      <c r="AA1963" s="253">
        <f t="shared" si="604"/>
        <v>0</v>
      </c>
      <c r="AB1963" s="253">
        <f t="shared" si="605"/>
        <v>0</v>
      </c>
      <c r="AC1963" s="253">
        <f t="shared" si="614"/>
        <v>0</v>
      </c>
      <c r="AD1963" s="253">
        <f t="shared" si="606"/>
        <v>0</v>
      </c>
      <c r="AE1963" s="268">
        <f t="shared" si="615"/>
        <v>0</v>
      </c>
      <c r="AF1963" s="269">
        <f t="shared" si="607"/>
        <v>0</v>
      </c>
      <c r="AG1963" s="270">
        <f t="shared" si="608"/>
        <v>0</v>
      </c>
      <c r="AH1963" s="121"/>
      <c r="AI1963" s="252"/>
      <c r="AJ1963" s="295"/>
      <c r="AK1963" s="301">
        <f t="shared" si="609"/>
        <v>0</v>
      </c>
      <c r="AL1963" s="119" t="s">
        <v>169</v>
      </c>
      <c r="AM1963" s="123" t="s">
        <v>169</v>
      </c>
      <c r="AN1963" s="122"/>
      <c r="AO1963" s="119" t="s">
        <v>169</v>
      </c>
      <c r="AP1963" s="123" t="s">
        <v>169</v>
      </c>
      <c r="AQ1963" s="124"/>
      <c r="AR1963" s="119" t="s">
        <v>169</v>
      </c>
      <c r="AS1963" s="123" t="s">
        <v>169</v>
      </c>
      <c r="AT1963" s="122"/>
      <c r="AU1963" s="280">
        <f t="shared" si="610"/>
        <v>0</v>
      </c>
      <c r="AV1963" s="281">
        <f t="shared" si="611"/>
        <v>0</v>
      </c>
      <c r="AW1963" s="291">
        <f t="shared" si="612"/>
        <v>0</v>
      </c>
      <c r="AX1963" s="283">
        <f t="shared" si="613"/>
        <v>0</v>
      </c>
    </row>
    <row r="1964" spans="1:50" ht="26.45" customHeight="1">
      <c r="A1964" s="117"/>
      <c r="B1964" s="245"/>
      <c r="C1964" s="136"/>
      <c r="D1964" s="208" t="str">
        <f t="shared" si="597"/>
        <v/>
      </c>
      <c r="E1964" s="129" t="s">
        <v>169</v>
      </c>
      <c r="F1964" s="209" t="s">
        <v>169</v>
      </c>
      <c r="G1964" s="135"/>
      <c r="H1964" s="258"/>
      <c r="I1964" s="259">
        <f t="shared" si="598"/>
        <v>0</v>
      </c>
      <c r="J1964" s="259">
        <f t="shared" si="599"/>
        <v>0</v>
      </c>
      <c r="K1964" s="259">
        <f t="shared" si="600"/>
        <v>0</v>
      </c>
      <c r="L1964" s="252"/>
      <c r="M1964" s="252"/>
      <c r="N1964" s="252"/>
      <c r="O1964" s="147">
        <v>0</v>
      </c>
      <c r="P1964" s="147">
        <v>0</v>
      </c>
      <c r="Q1964" s="137">
        <f t="shared" si="601"/>
        <v>0</v>
      </c>
      <c r="R1964" s="80">
        <f t="shared" si="602"/>
        <v>0</v>
      </c>
      <c r="S1964" s="147">
        <v>0</v>
      </c>
      <c r="T1964" s="121"/>
      <c r="U1964" s="263">
        <f>IFERROR(VLOOKUP(B1964,คำนวณตกเบิกวิทยฐานะ!$B$9:$P$1008,14,FALSE),0)</f>
        <v>0</v>
      </c>
      <c r="V1964" s="263">
        <f>IFERROR(VLOOKUP(B1964,คำนวณตกเบิกวิทยฐานะ!$B$9:$P$1008,15,FALSE),0)</f>
        <v>0</v>
      </c>
      <c r="W1964" s="264">
        <f t="shared" si="603"/>
        <v>0</v>
      </c>
      <c r="X1964" s="119" t="s">
        <v>169</v>
      </c>
      <c r="Y1964" s="209" t="s">
        <v>169</v>
      </c>
      <c r="Z1964" s="258"/>
      <c r="AA1964" s="253">
        <f t="shared" si="604"/>
        <v>0</v>
      </c>
      <c r="AB1964" s="253">
        <f t="shared" si="605"/>
        <v>0</v>
      </c>
      <c r="AC1964" s="253">
        <f t="shared" si="614"/>
        <v>0</v>
      </c>
      <c r="AD1964" s="253">
        <f t="shared" si="606"/>
        <v>0</v>
      </c>
      <c r="AE1964" s="268">
        <f t="shared" si="615"/>
        <v>0</v>
      </c>
      <c r="AF1964" s="269">
        <f t="shared" si="607"/>
        <v>0</v>
      </c>
      <c r="AG1964" s="270">
        <f t="shared" si="608"/>
        <v>0</v>
      </c>
      <c r="AH1964" s="121"/>
      <c r="AI1964" s="252"/>
      <c r="AJ1964" s="295"/>
      <c r="AK1964" s="301">
        <f t="shared" si="609"/>
        <v>0</v>
      </c>
      <c r="AL1964" s="119" t="s">
        <v>169</v>
      </c>
      <c r="AM1964" s="123" t="s">
        <v>169</v>
      </c>
      <c r="AN1964" s="122"/>
      <c r="AO1964" s="119" t="s">
        <v>169</v>
      </c>
      <c r="AP1964" s="123" t="s">
        <v>169</v>
      </c>
      <c r="AQ1964" s="124"/>
      <c r="AR1964" s="119" t="s">
        <v>169</v>
      </c>
      <c r="AS1964" s="123" t="s">
        <v>169</v>
      </c>
      <c r="AT1964" s="122"/>
      <c r="AU1964" s="280">
        <f t="shared" si="610"/>
        <v>0</v>
      </c>
      <c r="AV1964" s="281">
        <f t="shared" si="611"/>
        <v>0</v>
      </c>
      <c r="AW1964" s="291">
        <f t="shared" si="612"/>
        <v>0</v>
      </c>
      <c r="AX1964" s="283">
        <f t="shared" si="613"/>
        <v>0</v>
      </c>
    </row>
    <row r="1965" spans="1:50" ht="26.45" customHeight="1">
      <c r="A1965" s="117"/>
      <c r="B1965" s="245"/>
      <c r="C1965" s="136"/>
      <c r="D1965" s="208" t="str">
        <f t="shared" si="597"/>
        <v/>
      </c>
      <c r="E1965" s="129" t="s">
        <v>169</v>
      </c>
      <c r="F1965" s="209" t="s">
        <v>169</v>
      </c>
      <c r="G1965" s="135"/>
      <c r="H1965" s="258"/>
      <c r="I1965" s="259">
        <f t="shared" si="598"/>
        <v>0</v>
      </c>
      <c r="J1965" s="259">
        <f t="shared" si="599"/>
        <v>0</v>
      </c>
      <c r="K1965" s="259">
        <f t="shared" si="600"/>
        <v>0</v>
      </c>
      <c r="L1965" s="252"/>
      <c r="M1965" s="252"/>
      <c r="N1965" s="252"/>
      <c r="O1965" s="147">
        <v>0</v>
      </c>
      <c r="P1965" s="147">
        <v>0</v>
      </c>
      <c r="Q1965" s="137">
        <f t="shared" si="601"/>
        <v>0</v>
      </c>
      <c r="R1965" s="80">
        <f t="shared" si="602"/>
        <v>0</v>
      </c>
      <c r="S1965" s="147">
        <v>0</v>
      </c>
      <c r="T1965" s="121"/>
      <c r="U1965" s="263">
        <f>IFERROR(VLOOKUP(B1965,คำนวณตกเบิกวิทยฐานะ!$B$9:$P$1008,14,FALSE),0)</f>
        <v>0</v>
      </c>
      <c r="V1965" s="263">
        <f>IFERROR(VLOOKUP(B1965,คำนวณตกเบิกวิทยฐานะ!$B$9:$P$1008,15,FALSE),0)</f>
        <v>0</v>
      </c>
      <c r="W1965" s="264">
        <f t="shared" si="603"/>
        <v>0</v>
      </c>
      <c r="X1965" s="119" t="s">
        <v>169</v>
      </c>
      <c r="Y1965" s="209" t="s">
        <v>169</v>
      </c>
      <c r="Z1965" s="258"/>
      <c r="AA1965" s="253">
        <f t="shared" si="604"/>
        <v>0</v>
      </c>
      <c r="AB1965" s="253">
        <f t="shared" si="605"/>
        <v>0</v>
      </c>
      <c r="AC1965" s="253">
        <f t="shared" si="614"/>
        <v>0</v>
      </c>
      <c r="AD1965" s="253">
        <f t="shared" si="606"/>
        <v>0</v>
      </c>
      <c r="AE1965" s="268">
        <f t="shared" si="615"/>
        <v>0</v>
      </c>
      <c r="AF1965" s="269">
        <f t="shared" si="607"/>
        <v>0</v>
      </c>
      <c r="AG1965" s="270">
        <f t="shared" si="608"/>
        <v>0</v>
      </c>
      <c r="AH1965" s="121"/>
      <c r="AI1965" s="252"/>
      <c r="AJ1965" s="295"/>
      <c r="AK1965" s="301">
        <f t="shared" si="609"/>
        <v>0</v>
      </c>
      <c r="AL1965" s="119" t="s">
        <v>169</v>
      </c>
      <c r="AM1965" s="123" t="s">
        <v>169</v>
      </c>
      <c r="AN1965" s="122"/>
      <c r="AO1965" s="119" t="s">
        <v>169</v>
      </c>
      <c r="AP1965" s="123" t="s">
        <v>169</v>
      </c>
      <c r="AQ1965" s="124"/>
      <c r="AR1965" s="119" t="s">
        <v>169</v>
      </c>
      <c r="AS1965" s="123" t="s">
        <v>169</v>
      </c>
      <c r="AT1965" s="122"/>
      <c r="AU1965" s="280">
        <f t="shared" si="610"/>
        <v>0</v>
      </c>
      <c r="AV1965" s="281">
        <f t="shared" si="611"/>
        <v>0</v>
      </c>
      <c r="AW1965" s="291">
        <f t="shared" si="612"/>
        <v>0</v>
      </c>
      <c r="AX1965" s="283">
        <f t="shared" si="613"/>
        <v>0</v>
      </c>
    </row>
    <row r="1966" spans="1:50" ht="26.45" customHeight="1">
      <c r="A1966" s="117"/>
      <c r="B1966" s="245"/>
      <c r="C1966" s="136"/>
      <c r="D1966" s="208" t="str">
        <f t="shared" si="597"/>
        <v/>
      </c>
      <c r="E1966" s="129" t="s">
        <v>169</v>
      </c>
      <c r="F1966" s="209" t="s">
        <v>169</v>
      </c>
      <c r="G1966" s="135"/>
      <c r="H1966" s="258"/>
      <c r="I1966" s="259">
        <f t="shared" si="598"/>
        <v>0</v>
      </c>
      <c r="J1966" s="259">
        <f t="shared" si="599"/>
        <v>0</v>
      </c>
      <c r="K1966" s="259">
        <f t="shared" si="600"/>
        <v>0</v>
      </c>
      <c r="L1966" s="252"/>
      <c r="M1966" s="252"/>
      <c r="N1966" s="252"/>
      <c r="O1966" s="147">
        <v>0</v>
      </c>
      <c r="P1966" s="147">
        <v>0</v>
      </c>
      <c r="Q1966" s="137">
        <f t="shared" si="601"/>
        <v>0</v>
      </c>
      <c r="R1966" s="80">
        <f t="shared" si="602"/>
        <v>0</v>
      </c>
      <c r="S1966" s="147">
        <v>0</v>
      </c>
      <c r="T1966" s="121"/>
      <c r="U1966" s="263">
        <f>IFERROR(VLOOKUP(B1966,คำนวณตกเบิกวิทยฐานะ!$B$9:$P$1008,14,FALSE),0)</f>
        <v>0</v>
      </c>
      <c r="V1966" s="263">
        <f>IFERROR(VLOOKUP(B1966,คำนวณตกเบิกวิทยฐานะ!$B$9:$P$1008,15,FALSE),0)</f>
        <v>0</v>
      </c>
      <c r="W1966" s="264">
        <f t="shared" si="603"/>
        <v>0</v>
      </c>
      <c r="X1966" s="119" t="s">
        <v>169</v>
      </c>
      <c r="Y1966" s="209" t="s">
        <v>169</v>
      </c>
      <c r="Z1966" s="258"/>
      <c r="AA1966" s="253">
        <f t="shared" si="604"/>
        <v>0</v>
      </c>
      <c r="AB1966" s="253">
        <f t="shared" si="605"/>
        <v>0</v>
      </c>
      <c r="AC1966" s="253">
        <f t="shared" si="614"/>
        <v>0</v>
      </c>
      <c r="AD1966" s="253">
        <f t="shared" si="606"/>
        <v>0</v>
      </c>
      <c r="AE1966" s="268">
        <f t="shared" si="615"/>
        <v>0</v>
      </c>
      <c r="AF1966" s="269">
        <f t="shared" si="607"/>
        <v>0</v>
      </c>
      <c r="AG1966" s="270">
        <f t="shared" si="608"/>
        <v>0</v>
      </c>
      <c r="AH1966" s="121"/>
      <c r="AI1966" s="252"/>
      <c r="AJ1966" s="295"/>
      <c r="AK1966" s="301">
        <f t="shared" si="609"/>
        <v>0</v>
      </c>
      <c r="AL1966" s="119" t="s">
        <v>169</v>
      </c>
      <c r="AM1966" s="123" t="s">
        <v>169</v>
      </c>
      <c r="AN1966" s="122"/>
      <c r="AO1966" s="119" t="s">
        <v>169</v>
      </c>
      <c r="AP1966" s="123" t="s">
        <v>169</v>
      </c>
      <c r="AQ1966" s="124"/>
      <c r="AR1966" s="119" t="s">
        <v>169</v>
      </c>
      <c r="AS1966" s="123" t="s">
        <v>169</v>
      </c>
      <c r="AT1966" s="122"/>
      <c r="AU1966" s="280">
        <f t="shared" si="610"/>
        <v>0</v>
      </c>
      <c r="AV1966" s="281">
        <f t="shared" si="611"/>
        <v>0</v>
      </c>
      <c r="AW1966" s="291">
        <f t="shared" si="612"/>
        <v>0</v>
      </c>
      <c r="AX1966" s="283">
        <f t="shared" si="613"/>
        <v>0</v>
      </c>
    </row>
    <row r="1967" spans="1:50" ht="26.45" customHeight="1">
      <c r="A1967" s="117"/>
      <c r="B1967" s="245"/>
      <c r="C1967" s="136"/>
      <c r="D1967" s="208" t="str">
        <f t="shared" si="597"/>
        <v/>
      </c>
      <c r="E1967" s="129" t="s">
        <v>169</v>
      </c>
      <c r="F1967" s="209" t="s">
        <v>169</v>
      </c>
      <c r="G1967" s="135"/>
      <c r="H1967" s="258"/>
      <c r="I1967" s="259">
        <f t="shared" si="598"/>
        <v>0</v>
      </c>
      <c r="J1967" s="259">
        <f t="shared" si="599"/>
        <v>0</v>
      </c>
      <c r="K1967" s="259">
        <f t="shared" si="600"/>
        <v>0</v>
      </c>
      <c r="L1967" s="252"/>
      <c r="M1967" s="252"/>
      <c r="N1967" s="252"/>
      <c r="O1967" s="147">
        <v>0</v>
      </c>
      <c r="P1967" s="147">
        <v>0</v>
      </c>
      <c r="Q1967" s="137">
        <f t="shared" si="601"/>
        <v>0</v>
      </c>
      <c r="R1967" s="80">
        <f t="shared" si="602"/>
        <v>0</v>
      </c>
      <c r="S1967" s="147">
        <v>0</v>
      </c>
      <c r="T1967" s="121"/>
      <c r="U1967" s="263">
        <f>IFERROR(VLOOKUP(B1967,คำนวณตกเบิกวิทยฐานะ!$B$9:$P$1008,14,FALSE),0)</f>
        <v>0</v>
      </c>
      <c r="V1967" s="263">
        <f>IFERROR(VLOOKUP(B1967,คำนวณตกเบิกวิทยฐานะ!$B$9:$P$1008,15,FALSE),0)</f>
        <v>0</v>
      </c>
      <c r="W1967" s="264">
        <f t="shared" si="603"/>
        <v>0</v>
      </c>
      <c r="X1967" s="119" t="s">
        <v>169</v>
      </c>
      <c r="Y1967" s="209" t="s">
        <v>169</v>
      </c>
      <c r="Z1967" s="258"/>
      <c r="AA1967" s="253">
        <f t="shared" si="604"/>
        <v>0</v>
      </c>
      <c r="AB1967" s="253">
        <f t="shared" si="605"/>
        <v>0</v>
      </c>
      <c r="AC1967" s="253">
        <f t="shared" si="614"/>
        <v>0</v>
      </c>
      <c r="AD1967" s="253">
        <f t="shared" si="606"/>
        <v>0</v>
      </c>
      <c r="AE1967" s="268">
        <f t="shared" si="615"/>
        <v>0</v>
      </c>
      <c r="AF1967" s="269">
        <f t="shared" si="607"/>
        <v>0</v>
      </c>
      <c r="AG1967" s="270">
        <f t="shared" si="608"/>
        <v>0</v>
      </c>
      <c r="AH1967" s="121"/>
      <c r="AI1967" s="252"/>
      <c r="AJ1967" s="295"/>
      <c r="AK1967" s="301">
        <f t="shared" si="609"/>
        <v>0</v>
      </c>
      <c r="AL1967" s="119" t="s">
        <v>169</v>
      </c>
      <c r="AM1967" s="123" t="s">
        <v>169</v>
      </c>
      <c r="AN1967" s="122"/>
      <c r="AO1967" s="119" t="s">
        <v>169</v>
      </c>
      <c r="AP1967" s="123" t="s">
        <v>169</v>
      </c>
      <c r="AQ1967" s="124"/>
      <c r="AR1967" s="119" t="s">
        <v>169</v>
      </c>
      <c r="AS1967" s="123" t="s">
        <v>169</v>
      </c>
      <c r="AT1967" s="122"/>
      <c r="AU1967" s="280">
        <f t="shared" si="610"/>
        <v>0</v>
      </c>
      <c r="AV1967" s="281">
        <f t="shared" si="611"/>
        <v>0</v>
      </c>
      <c r="AW1967" s="291">
        <f t="shared" si="612"/>
        <v>0</v>
      </c>
      <c r="AX1967" s="283">
        <f t="shared" si="613"/>
        <v>0</v>
      </c>
    </row>
    <row r="1968" spans="1:50" ht="26.45" customHeight="1">
      <c r="A1968" s="117"/>
      <c r="B1968" s="245"/>
      <c r="C1968" s="136"/>
      <c r="D1968" s="208" t="str">
        <f t="shared" si="597"/>
        <v/>
      </c>
      <c r="E1968" s="129" t="s">
        <v>169</v>
      </c>
      <c r="F1968" s="209" t="s">
        <v>169</v>
      </c>
      <c r="G1968" s="135"/>
      <c r="H1968" s="258"/>
      <c r="I1968" s="259">
        <f t="shared" si="598"/>
        <v>0</v>
      </c>
      <c r="J1968" s="259">
        <f t="shared" si="599"/>
        <v>0</v>
      </c>
      <c r="K1968" s="259">
        <f t="shared" si="600"/>
        <v>0</v>
      </c>
      <c r="L1968" s="252"/>
      <c r="M1968" s="252"/>
      <c r="N1968" s="252"/>
      <c r="O1968" s="147">
        <v>0</v>
      </c>
      <c r="P1968" s="147">
        <v>0</v>
      </c>
      <c r="Q1968" s="137">
        <f t="shared" si="601"/>
        <v>0</v>
      </c>
      <c r="R1968" s="80">
        <f t="shared" si="602"/>
        <v>0</v>
      </c>
      <c r="S1968" s="147">
        <v>0</v>
      </c>
      <c r="T1968" s="121"/>
      <c r="U1968" s="263">
        <f>IFERROR(VLOOKUP(B1968,คำนวณตกเบิกวิทยฐานะ!$B$9:$P$1008,14,FALSE),0)</f>
        <v>0</v>
      </c>
      <c r="V1968" s="263">
        <f>IFERROR(VLOOKUP(B1968,คำนวณตกเบิกวิทยฐานะ!$B$9:$P$1008,15,FALSE),0)</f>
        <v>0</v>
      </c>
      <c r="W1968" s="264">
        <f t="shared" si="603"/>
        <v>0</v>
      </c>
      <c r="X1968" s="119" t="s">
        <v>169</v>
      </c>
      <c r="Y1968" s="209" t="s">
        <v>169</v>
      </c>
      <c r="Z1968" s="258"/>
      <c r="AA1968" s="253">
        <f t="shared" si="604"/>
        <v>0</v>
      </c>
      <c r="AB1968" s="253">
        <f t="shared" si="605"/>
        <v>0</v>
      </c>
      <c r="AC1968" s="253">
        <f t="shared" si="614"/>
        <v>0</v>
      </c>
      <c r="AD1968" s="253">
        <f t="shared" si="606"/>
        <v>0</v>
      </c>
      <c r="AE1968" s="268">
        <f t="shared" si="615"/>
        <v>0</v>
      </c>
      <c r="AF1968" s="269">
        <f t="shared" si="607"/>
        <v>0</v>
      </c>
      <c r="AG1968" s="270">
        <f t="shared" si="608"/>
        <v>0</v>
      </c>
      <c r="AH1968" s="121"/>
      <c r="AI1968" s="252"/>
      <c r="AJ1968" s="295"/>
      <c r="AK1968" s="301">
        <f t="shared" si="609"/>
        <v>0</v>
      </c>
      <c r="AL1968" s="119" t="s">
        <v>169</v>
      </c>
      <c r="AM1968" s="123" t="s">
        <v>169</v>
      </c>
      <c r="AN1968" s="122"/>
      <c r="AO1968" s="119" t="s">
        <v>169</v>
      </c>
      <c r="AP1968" s="123" t="s">
        <v>169</v>
      </c>
      <c r="AQ1968" s="124"/>
      <c r="AR1968" s="119" t="s">
        <v>169</v>
      </c>
      <c r="AS1968" s="123" t="s">
        <v>169</v>
      </c>
      <c r="AT1968" s="122"/>
      <c r="AU1968" s="280">
        <f t="shared" si="610"/>
        <v>0</v>
      </c>
      <c r="AV1968" s="281">
        <f t="shared" si="611"/>
        <v>0</v>
      </c>
      <c r="AW1968" s="291">
        <f t="shared" si="612"/>
        <v>0</v>
      </c>
      <c r="AX1968" s="283">
        <f t="shared" si="613"/>
        <v>0</v>
      </c>
    </row>
    <row r="1969" spans="1:50" ht="26.45" customHeight="1">
      <c r="A1969" s="117"/>
      <c r="B1969" s="245"/>
      <c r="C1969" s="136"/>
      <c r="D1969" s="208" t="str">
        <f t="shared" si="597"/>
        <v/>
      </c>
      <c r="E1969" s="129" t="s">
        <v>169</v>
      </c>
      <c r="F1969" s="209" t="s">
        <v>169</v>
      </c>
      <c r="G1969" s="135"/>
      <c r="H1969" s="258"/>
      <c r="I1969" s="259">
        <f t="shared" si="598"/>
        <v>0</v>
      </c>
      <c r="J1969" s="259">
        <f t="shared" si="599"/>
        <v>0</v>
      </c>
      <c r="K1969" s="259">
        <f t="shared" si="600"/>
        <v>0</v>
      </c>
      <c r="L1969" s="252"/>
      <c r="M1969" s="252"/>
      <c r="N1969" s="252"/>
      <c r="O1969" s="147">
        <v>0</v>
      </c>
      <c r="P1969" s="147">
        <v>0</v>
      </c>
      <c r="Q1969" s="137">
        <f t="shared" si="601"/>
        <v>0</v>
      </c>
      <c r="R1969" s="80">
        <f t="shared" si="602"/>
        <v>0</v>
      </c>
      <c r="S1969" s="147">
        <v>0</v>
      </c>
      <c r="T1969" s="121"/>
      <c r="U1969" s="263">
        <f>IFERROR(VLOOKUP(B1969,คำนวณตกเบิกวิทยฐานะ!$B$9:$P$1008,14,FALSE),0)</f>
        <v>0</v>
      </c>
      <c r="V1969" s="263">
        <f>IFERROR(VLOOKUP(B1969,คำนวณตกเบิกวิทยฐานะ!$B$9:$P$1008,15,FALSE),0)</f>
        <v>0</v>
      </c>
      <c r="W1969" s="264">
        <f t="shared" si="603"/>
        <v>0</v>
      </c>
      <c r="X1969" s="119" t="s">
        <v>169</v>
      </c>
      <c r="Y1969" s="209" t="s">
        <v>169</v>
      </c>
      <c r="Z1969" s="258"/>
      <c r="AA1969" s="253">
        <f t="shared" si="604"/>
        <v>0</v>
      </c>
      <c r="AB1969" s="253">
        <f t="shared" si="605"/>
        <v>0</v>
      </c>
      <c r="AC1969" s="253">
        <f t="shared" si="614"/>
        <v>0</v>
      </c>
      <c r="AD1969" s="253">
        <f t="shared" si="606"/>
        <v>0</v>
      </c>
      <c r="AE1969" s="268">
        <f t="shared" si="615"/>
        <v>0</v>
      </c>
      <c r="AF1969" s="269">
        <f t="shared" si="607"/>
        <v>0</v>
      </c>
      <c r="AG1969" s="270">
        <f t="shared" si="608"/>
        <v>0</v>
      </c>
      <c r="AH1969" s="121"/>
      <c r="AI1969" s="252"/>
      <c r="AJ1969" s="295"/>
      <c r="AK1969" s="301">
        <f t="shared" si="609"/>
        <v>0</v>
      </c>
      <c r="AL1969" s="119" t="s">
        <v>169</v>
      </c>
      <c r="AM1969" s="123" t="s">
        <v>169</v>
      </c>
      <c r="AN1969" s="122"/>
      <c r="AO1969" s="119" t="s">
        <v>169</v>
      </c>
      <c r="AP1969" s="123" t="s">
        <v>169</v>
      </c>
      <c r="AQ1969" s="124"/>
      <c r="AR1969" s="119" t="s">
        <v>169</v>
      </c>
      <c r="AS1969" s="123" t="s">
        <v>169</v>
      </c>
      <c r="AT1969" s="122"/>
      <c r="AU1969" s="280">
        <f t="shared" si="610"/>
        <v>0</v>
      </c>
      <c r="AV1969" s="281">
        <f t="shared" si="611"/>
        <v>0</v>
      </c>
      <c r="AW1969" s="291">
        <f t="shared" si="612"/>
        <v>0</v>
      </c>
      <c r="AX1969" s="283">
        <f t="shared" si="613"/>
        <v>0</v>
      </c>
    </row>
    <row r="1970" spans="1:50" ht="26.45" customHeight="1">
      <c r="A1970" s="117"/>
      <c r="B1970" s="245"/>
      <c r="C1970" s="136"/>
      <c r="D1970" s="208" t="str">
        <f t="shared" si="597"/>
        <v/>
      </c>
      <c r="E1970" s="129" t="s">
        <v>169</v>
      </c>
      <c r="F1970" s="209" t="s">
        <v>169</v>
      </c>
      <c r="G1970" s="135"/>
      <c r="H1970" s="258"/>
      <c r="I1970" s="259">
        <f t="shared" si="598"/>
        <v>0</v>
      </c>
      <c r="J1970" s="259">
        <f t="shared" si="599"/>
        <v>0</v>
      </c>
      <c r="K1970" s="259">
        <f t="shared" si="600"/>
        <v>0</v>
      </c>
      <c r="L1970" s="252"/>
      <c r="M1970" s="252"/>
      <c r="N1970" s="252"/>
      <c r="O1970" s="147">
        <v>0</v>
      </c>
      <c r="P1970" s="147">
        <v>0</v>
      </c>
      <c r="Q1970" s="137">
        <f t="shared" si="601"/>
        <v>0</v>
      </c>
      <c r="R1970" s="80">
        <f t="shared" si="602"/>
        <v>0</v>
      </c>
      <c r="S1970" s="147">
        <v>0</v>
      </c>
      <c r="T1970" s="121"/>
      <c r="U1970" s="263">
        <f>IFERROR(VLOOKUP(B1970,คำนวณตกเบิกวิทยฐานะ!$B$9:$P$1008,14,FALSE),0)</f>
        <v>0</v>
      </c>
      <c r="V1970" s="263">
        <f>IFERROR(VLOOKUP(B1970,คำนวณตกเบิกวิทยฐานะ!$B$9:$P$1008,15,FALSE),0)</f>
        <v>0</v>
      </c>
      <c r="W1970" s="264">
        <f t="shared" si="603"/>
        <v>0</v>
      </c>
      <c r="X1970" s="119" t="s">
        <v>169</v>
      </c>
      <c r="Y1970" s="209" t="s">
        <v>169</v>
      </c>
      <c r="Z1970" s="258"/>
      <c r="AA1970" s="253">
        <f t="shared" si="604"/>
        <v>0</v>
      </c>
      <c r="AB1970" s="253">
        <f t="shared" si="605"/>
        <v>0</v>
      </c>
      <c r="AC1970" s="253">
        <f t="shared" si="614"/>
        <v>0</v>
      </c>
      <c r="AD1970" s="253">
        <f t="shared" si="606"/>
        <v>0</v>
      </c>
      <c r="AE1970" s="268">
        <f t="shared" si="615"/>
        <v>0</v>
      </c>
      <c r="AF1970" s="269">
        <f t="shared" si="607"/>
        <v>0</v>
      </c>
      <c r="AG1970" s="270">
        <f t="shared" si="608"/>
        <v>0</v>
      </c>
      <c r="AH1970" s="121"/>
      <c r="AI1970" s="252"/>
      <c r="AJ1970" s="295"/>
      <c r="AK1970" s="301">
        <f t="shared" si="609"/>
        <v>0</v>
      </c>
      <c r="AL1970" s="119" t="s">
        <v>169</v>
      </c>
      <c r="AM1970" s="123" t="s">
        <v>169</v>
      </c>
      <c r="AN1970" s="122"/>
      <c r="AO1970" s="119" t="s">
        <v>169</v>
      </c>
      <c r="AP1970" s="123" t="s">
        <v>169</v>
      </c>
      <c r="AQ1970" s="124"/>
      <c r="AR1970" s="119" t="s">
        <v>169</v>
      </c>
      <c r="AS1970" s="123" t="s">
        <v>169</v>
      </c>
      <c r="AT1970" s="122"/>
      <c r="AU1970" s="280">
        <f t="shared" si="610"/>
        <v>0</v>
      </c>
      <c r="AV1970" s="281">
        <f t="shared" si="611"/>
        <v>0</v>
      </c>
      <c r="AW1970" s="291">
        <f t="shared" si="612"/>
        <v>0</v>
      </c>
      <c r="AX1970" s="283">
        <f t="shared" si="613"/>
        <v>0</v>
      </c>
    </row>
    <row r="1971" spans="1:50" ht="26.45" customHeight="1">
      <c r="A1971" s="117"/>
      <c r="B1971" s="245"/>
      <c r="C1971" s="136"/>
      <c r="D1971" s="208" t="str">
        <f t="shared" si="597"/>
        <v/>
      </c>
      <c r="E1971" s="129" t="s">
        <v>169</v>
      </c>
      <c r="F1971" s="209" t="s">
        <v>169</v>
      </c>
      <c r="G1971" s="135"/>
      <c r="H1971" s="258"/>
      <c r="I1971" s="259">
        <f t="shared" si="598"/>
        <v>0</v>
      </c>
      <c r="J1971" s="259">
        <f t="shared" si="599"/>
        <v>0</v>
      </c>
      <c r="K1971" s="259">
        <f t="shared" si="600"/>
        <v>0</v>
      </c>
      <c r="L1971" s="252"/>
      <c r="M1971" s="252"/>
      <c r="N1971" s="252"/>
      <c r="O1971" s="147">
        <v>0</v>
      </c>
      <c r="P1971" s="147">
        <v>0</v>
      </c>
      <c r="Q1971" s="137">
        <f t="shared" si="601"/>
        <v>0</v>
      </c>
      <c r="R1971" s="80">
        <f t="shared" si="602"/>
        <v>0</v>
      </c>
      <c r="S1971" s="147">
        <v>0</v>
      </c>
      <c r="T1971" s="121"/>
      <c r="U1971" s="263">
        <f>IFERROR(VLOOKUP(B1971,คำนวณตกเบิกวิทยฐานะ!$B$9:$P$1008,14,FALSE),0)</f>
        <v>0</v>
      </c>
      <c r="V1971" s="263">
        <f>IFERROR(VLOOKUP(B1971,คำนวณตกเบิกวิทยฐานะ!$B$9:$P$1008,15,FALSE),0)</f>
        <v>0</v>
      </c>
      <c r="W1971" s="264">
        <f t="shared" si="603"/>
        <v>0</v>
      </c>
      <c r="X1971" s="119" t="s">
        <v>169</v>
      </c>
      <c r="Y1971" s="209" t="s">
        <v>169</v>
      </c>
      <c r="Z1971" s="258"/>
      <c r="AA1971" s="253">
        <f t="shared" si="604"/>
        <v>0</v>
      </c>
      <c r="AB1971" s="253">
        <f t="shared" si="605"/>
        <v>0</v>
      </c>
      <c r="AC1971" s="253">
        <f t="shared" si="614"/>
        <v>0</v>
      </c>
      <c r="AD1971" s="253">
        <f t="shared" si="606"/>
        <v>0</v>
      </c>
      <c r="AE1971" s="268">
        <f t="shared" si="615"/>
        <v>0</v>
      </c>
      <c r="AF1971" s="269">
        <f t="shared" si="607"/>
        <v>0</v>
      </c>
      <c r="AG1971" s="270">
        <f t="shared" si="608"/>
        <v>0</v>
      </c>
      <c r="AH1971" s="121"/>
      <c r="AI1971" s="252"/>
      <c r="AJ1971" s="295"/>
      <c r="AK1971" s="301">
        <f t="shared" si="609"/>
        <v>0</v>
      </c>
      <c r="AL1971" s="119" t="s">
        <v>169</v>
      </c>
      <c r="AM1971" s="123" t="s">
        <v>169</v>
      </c>
      <c r="AN1971" s="122"/>
      <c r="AO1971" s="119" t="s">
        <v>169</v>
      </c>
      <c r="AP1971" s="123" t="s">
        <v>169</v>
      </c>
      <c r="AQ1971" s="124"/>
      <c r="AR1971" s="119" t="s">
        <v>169</v>
      </c>
      <c r="AS1971" s="123" t="s">
        <v>169</v>
      </c>
      <c r="AT1971" s="122"/>
      <c r="AU1971" s="280">
        <f t="shared" si="610"/>
        <v>0</v>
      </c>
      <c r="AV1971" s="281">
        <f t="shared" si="611"/>
        <v>0</v>
      </c>
      <c r="AW1971" s="291">
        <f t="shared" si="612"/>
        <v>0</v>
      </c>
      <c r="AX1971" s="283">
        <f t="shared" si="613"/>
        <v>0</v>
      </c>
    </row>
    <row r="1972" spans="1:50" ht="26.45" customHeight="1">
      <c r="A1972" s="117"/>
      <c r="B1972" s="245"/>
      <c r="C1972" s="136"/>
      <c r="D1972" s="208" t="str">
        <f t="shared" si="597"/>
        <v/>
      </c>
      <c r="E1972" s="129" t="s">
        <v>169</v>
      </c>
      <c r="F1972" s="209" t="s">
        <v>169</v>
      </c>
      <c r="G1972" s="135"/>
      <c r="H1972" s="258"/>
      <c r="I1972" s="259">
        <f t="shared" si="598"/>
        <v>0</v>
      </c>
      <c r="J1972" s="259">
        <f t="shared" si="599"/>
        <v>0</v>
      </c>
      <c r="K1972" s="259">
        <f t="shared" si="600"/>
        <v>0</v>
      </c>
      <c r="L1972" s="252"/>
      <c r="M1972" s="252"/>
      <c r="N1972" s="252"/>
      <c r="O1972" s="147">
        <v>0</v>
      </c>
      <c r="P1972" s="147">
        <v>0</v>
      </c>
      <c r="Q1972" s="137">
        <f t="shared" si="601"/>
        <v>0</v>
      </c>
      <c r="R1972" s="80">
        <f t="shared" si="602"/>
        <v>0</v>
      </c>
      <c r="S1972" s="147">
        <v>0</v>
      </c>
      <c r="T1972" s="121"/>
      <c r="U1972" s="263">
        <f>IFERROR(VLOOKUP(B1972,คำนวณตกเบิกวิทยฐานะ!$B$9:$P$1008,14,FALSE),0)</f>
        <v>0</v>
      </c>
      <c r="V1972" s="263">
        <f>IFERROR(VLOOKUP(B1972,คำนวณตกเบิกวิทยฐานะ!$B$9:$P$1008,15,FALSE),0)</f>
        <v>0</v>
      </c>
      <c r="W1972" s="264">
        <f t="shared" si="603"/>
        <v>0</v>
      </c>
      <c r="X1972" s="119" t="s">
        <v>169</v>
      </c>
      <c r="Y1972" s="209" t="s">
        <v>169</v>
      </c>
      <c r="Z1972" s="258"/>
      <c r="AA1972" s="253">
        <f t="shared" si="604"/>
        <v>0</v>
      </c>
      <c r="AB1972" s="253">
        <f t="shared" si="605"/>
        <v>0</v>
      </c>
      <c r="AC1972" s="253">
        <f t="shared" si="614"/>
        <v>0</v>
      </c>
      <c r="AD1972" s="253">
        <f t="shared" si="606"/>
        <v>0</v>
      </c>
      <c r="AE1972" s="268">
        <f t="shared" si="615"/>
        <v>0</v>
      </c>
      <c r="AF1972" s="269">
        <f t="shared" si="607"/>
        <v>0</v>
      </c>
      <c r="AG1972" s="270">
        <f t="shared" si="608"/>
        <v>0</v>
      </c>
      <c r="AH1972" s="121"/>
      <c r="AI1972" s="252"/>
      <c r="AJ1972" s="295"/>
      <c r="AK1972" s="301">
        <f t="shared" si="609"/>
        <v>0</v>
      </c>
      <c r="AL1972" s="119" t="s">
        <v>169</v>
      </c>
      <c r="AM1972" s="123" t="s">
        <v>169</v>
      </c>
      <c r="AN1972" s="122"/>
      <c r="AO1972" s="119" t="s">
        <v>169</v>
      </c>
      <c r="AP1972" s="123" t="s">
        <v>169</v>
      </c>
      <c r="AQ1972" s="124"/>
      <c r="AR1972" s="119" t="s">
        <v>169</v>
      </c>
      <c r="AS1972" s="123" t="s">
        <v>169</v>
      </c>
      <c r="AT1972" s="122"/>
      <c r="AU1972" s="280">
        <f t="shared" si="610"/>
        <v>0</v>
      </c>
      <c r="AV1972" s="281">
        <f t="shared" si="611"/>
        <v>0</v>
      </c>
      <c r="AW1972" s="291">
        <f t="shared" si="612"/>
        <v>0</v>
      </c>
      <c r="AX1972" s="283">
        <f t="shared" si="613"/>
        <v>0</v>
      </c>
    </row>
    <row r="1973" spans="1:50" ht="26.45" customHeight="1">
      <c r="A1973" s="117"/>
      <c r="B1973" s="245"/>
      <c r="C1973" s="136"/>
      <c r="D1973" s="208" t="str">
        <f t="shared" si="597"/>
        <v/>
      </c>
      <c r="E1973" s="129" t="s">
        <v>169</v>
      </c>
      <c r="F1973" s="209" t="s">
        <v>169</v>
      </c>
      <c r="G1973" s="135"/>
      <c r="H1973" s="258"/>
      <c r="I1973" s="259">
        <f t="shared" si="598"/>
        <v>0</v>
      </c>
      <c r="J1973" s="259">
        <f t="shared" si="599"/>
        <v>0</v>
      </c>
      <c r="K1973" s="259">
        <f t="shared" si="600"/>
        <v>0</v>
      </c>
      <c r="L1973" s="252"/>
      <c r="M1973" s="252"/>
      <c r="N1973" s="252"/>
      <c r="O1973" s="147">
        <v>0</v>
      </c>
      <c r="P1973" s="147">
        <v>0</v>
      </c>
      <c r="Q1973" s="137">
        <f t="shared" si="601"/>
        <v>0</v>
      </c>
      <c r="R1973" s="80">
        <f t="shared" si="602"/>
        <v>0</v>
      </c>
      <c r="S1973" s="147">
        <v>0</v>
      </c>
      <c r="T1973" s="121"/>
      <c r="U1973" s="263">
        <f>IFERROR(VLOOKUP(B1973,คำนวณตกเบิกวิทยฐานะ!$B$9:$P$1008,14,FALSE),0)</f>
        <v>0</v>
      </c>
      <c r="V1973" s="263">
        <f>IFERROR(VLOOKUP(B1973,คำนวณตกเบิกวิทยฐานะ!$B$9:$P$1008,15,FALSE),0)</f>
        <v>0</v>
      </c>
      <c r="W1973" s="264">
        <f t="shared" si="603"/>
        <v>0</v>
      </c>
      <c r="X1973" s="119" t="s">
        <v>169</v>
      </c>
      <c r="Y1973" s="209" t="s">
        <v>169</v>
      </c>
      <c r="Z1973" s="258"/>
      <c r="AA1973" s="253">
        <f t="shared" si="604"/>
        <v>0</v>
      </c>
      <c r="AB1973" s="253">
        <f t="shared" si="605"/>
        <v>0</v>
      </c>
      <c r="AC1973" s="253">
        <f t="shared" si="614"/>
        <v>0</v>
      </c>
      <c r="AD1973" s="253">
        <f t="shared" si="606"/>
        <v>0</v>
      </c>
      <c r="AE1973" s="268">
        <f t="shared" si="615"/>
        <v>0</v>
      </c>
      <c r="AF1973" s="269">
        <f t="shared" si="607"/>
        <v>0</v>
      </c>
      <c r="AG1973" s="270">
        <f t="shared" si="608"/>
        <v>0</v>
      </c>
      <c r="AH1973" s="121"/>
      <c r="AI1973" s="252"/>
      <c r="AJ1973" s="295"/>
      <c r="AK1973" s="301">
        <f t="shared" si="609"/>
        <v>0</v>
      </c>
      <c r="AL1973" s="119" t="s">
        <v>169</v>
      </c>
      <c r="AM1973" s="123" t="s">
        <v>169</v>
      </c>
      <c r="AN1973" s="122"/>
      <c r="AO1973" s="119" t="s">
        <v>169</v>
      </c>
      <c r="AP1973" s="123" t="s">
        <v>169</v>
      </c>
      <c r="AQ1973" s="124"/>
      <c r="AR1973" s="119" t="s">
        <v>169</v>
      </c>
      <c r="AS1973" s="123" t="s">
        <v>169</v>
      </c>
      <c r="AT1973" s="122"/>
      <c r="AU1973" s="280">
        <f t="shared" si="610"/>
        <v>0</v>
      </c>
      <c r="AV1973" s="281">
        <f t="shared" si="611"/>
        <v>0</v>
      </c>
      <c r="AW1973" s="291">
        <f t="shared" si="612"/>
        <v>0</v>
      </c>
      <c r="AX1973" s="283">
        <f t="shared" si="613"/>
        <v>0</v>
      </c>
    </row>
    <row r="1974" spans="1:50" ht="26.45" customHeight="1">
      <c r="A1974" s="117"/>
      <c r="B1974" s="245"/>
      <c r="C1974" s="136"/>
      <c r="D1974" s="208" t="str">
        <f t="shared" si="597"/>
        <v/>
      </c>
      <c r="E1974" s="129" t="s">
        <v>169</v>
      </c>
      <c r="F1974" s="209" t="s">
        <v>169</v>
      </c>
      <c r="G1974" s="135"/>
      <c r="H1974" s="258"/>
      <c r="I1974" s="259">
        <f t="shared" si="598"/>
        <v>0</v>
      </c>
      <c r="J1974" s="259">
        <f t="shared" si="599"/>
        <v>0</v>
      </c>
      <c r="K1974" s="259">
        <f t="shared" si="600"/>
        <v>0</v>
      </c>
      <c r="L1974" s="252"/>
      <c r="M1974" s="252"/>
      <c r="N1974" s="252"/>
      <c r="O1974" s="147">
        <v>0</v>
      </c>
      <c r="P1974" s="147">
        <v>0</v>
      </c>
      <c r="Q1974" s="137">
        <f t="shared" si="601"/>
        <v>0</v>
      </c>
      <c r="R1974" s="80">
        <f t="shared" si="602"/>
        <v>0</v>
      </c>
      <c r="S1974" s="147">
        <v>0</v>
      </c>
      <c r="T1974" s="121"/>
      <c r="U1974" s="263">
        <f>IFERROR(VLOOKUP(B1974,คำนวณตกเบิกวิทยฐานะ!$B$9:$P$1008,14,FALSE),0)</f>
        <v>0</v>
      </c>
      <c r="V1974" s="263">
        <f>IFERROR(VLOOKUP(B1974,คำนวณตกเบิกวิทยฐานะ!$B$9:$P$1008,15,FALSE),0)</f>
        <v>0</v>
      </c>
      <c r="W1974" s="264">
        <f t="shared" si="603"/>
        <v>0</v>
      </c>
      <c r="X1974" s="119" t="s">
        <v>169</v>
      </c>
      <c r="Y1974" s="209" t="s">
        <v>169</v>
      </c>
      <c r="Z1974" s="258"/>
      <c r="AA1974" s="253">
        <f t="shared" si="604"/>
        <v>0</v>
      </c>
      <c r="AB1974" s="253">
        <f t="shared" si="605"/>
        <v>0</v>
      </c>
      <c r="AC1974" s="253">
        <f t="shared" si="614"/>
        <v>0</v>
      </c>
      <c r="AD1974" s="253">
        <f t="shared" si="606"/>
        <v>0</v>
      </c>
      <c r="AE1974" s="268">
        <f t="shared" si="615"/>
        <v>0</v>
      </c>
      <c r="AF1974" s="269">
        <f t="shared" si="607"/>
        <v>0</v>
      </c>
      <c r="AG1974" s="270">
        <f t="shared" si="608"/>
        <v>0</v>
      </c>
      <c r="AH1974" s="121"/>
      <c r="AI1974" s="252"/>
      <c r="AJ1974" s="295"/>
      <c r="AK1974" s="301">
        <f t="shared" si="609"/>
        <v>0</v>
      </c>
      <c r="AL1974" s="119" t="s">
        <v>169</v>
      </c>
      <c r="AM1974" s="123" t="s">
        <v>169</v>
      </c>
      <c r="AN1974" s="122"/>
      <c r="AO1974" s="119" t="s">
        <v>169</v>
      </c>
      <c r="AP1974" s="123" t="s">
        <v>169</v>
      </c>
      <c r="AQ1974" s="124"/>
      <c r="AR1974" s="119" t="s">
        <v>169</v>
      </c>
      <c r="AS1974" s="123" t="s">
        <v>169</v>
      </c>
      <c r="AT1974" s="122"/>
      <c r="AU1974" s="280">
        <f t="shared" si="610"/>
        <v>0</v>
      </c>
      <c r="AV1974" s="281">
        <f t="shared" si="611"/>
        <v>0</v>
      </c>
      <c r="AW1974" s="291">
        <f t="shared" si="612"/>
        <v>0</v>
      </c>
      <c r="AX1974" s="283">
        <f t="shared" si="613"/>
        <v>0</v>
      </c>
    </row>
    <row r="1975" spans="1:50" ht="26.45" customHeight="1">
      <c r="A1975" s="117"/>
      <c r="B1975" s="245"/>
      <c r="C1975" s="136"/>
      <c r="D1975" s="208" t="str">
        <f t="shared" si="597"/>
        <v/>
      </c>
      <c r="E1975" s="129" t="s">
        <v>169</v>
      </c>
      <c r="F1975" s="209" t="s">
        <v>169</v>
      </c>
      <c r="G1975" s="135"/>
      <c r="H1975" s="258"/>
      <c r="I1975" s="259">
        <f t="shared" si="598"/>
        <v>0</v>
      </c>
      <c r="J1975" s="259">
        <f t="shared" si="599"/>
        <v>0</v>
      </c>
      <c r="K1975" s="259">
        <f t="shared" si="600"/>
        <v>0</v>
      </c>
      <c r="L1975" s="252"/>
      <c r="M1975" s="252"/>
      <c r="N1975" s="252"/>
      <c r="O1975" s="147">
        <v>0</v>
      </c>
      <c r="P1975" s="147">
        <v>0</v>
      </c>
      <c r="Q1975" s="137">
        <f t="shared" si="601"/>
        <v>0</v>
      </c>
      <c r="R1975" s="80">
        <f t="shared" si="602"/>
        <v>0</v>
      </c>
      <c r="S1975" s="147">
        <v>0</v>
      </c>
      <c r="T1975" s="121"/>
      <c r="U1975" s="263">
        <f>IFERROR(VLOOKUP(B1975,คำนวณตกเบิกวิทยฐานะ!$B$9:$P$1008,14,FALSE),0)</f>
        <v>0</v>
      </c>
      <c r="V1975" s="263">
        <f>IFERROR(VLOOKUP(B1975,คำนวณตกเบิกวิทยฐานะ!$B$9:$P$1008,15,FALSE),0)</f>
        <v>0</v>
      </c>
      <c r="W1975" s="264">
        <f t="shared" si="603"/>
        <v>0</v>
      </c>
      <c r="X1975" s="119" t="s">
        <v>169</v>
      </c>
      <c r="Y1975" s="209" t="s">
        <v>169</v>
      </c>
      <c r="Z1975" s="258"/>
      <c r="AA1975" s="253">
        <f t="shared" si="604"/>
        <v>0</v>
      </c>
      <c r="AB1975" s="253">
        <f t="shared" si="605"/>
        <v>0</v>
      </c>
      <c r="AC1975" s="253">
        <f t="shared" si="614"/>
        <v>0</v>
      </c>
      <c r="AD1975" s="253">
        <f t="shared" si="606"/>
        <v>0</v>
      </c>
      <c r="AE1975" s="268">
        <f t="shared" si="615"/>
        <v>0</v>
      </c>
      <c r="AF1975" s="269">
        <f t="shared" si="607"/>
        <v>0</v>
      </c>
      <c r="AG1975" s="270">
        <f t="shared" si="608"/>
        <v>0</v>
      </c>
      <c r="AH1975" s="121"/>
      <c r="AI1975" s="252"/>
      <c r="AJ1975" s="295"/>
      <c r="AK1975" s="301">
        <f t="shared" si="609"/>
        <v>0</v>
      </c>
      <c r="AL1975" s="119" t="s">
        <v>169</v>
      </c>
      <c r="AM1975" s="123" t="s">
        <v>169</v>
      </c>
      <c r="AN1975" s="122"/>
      <c r="AO1975" s="119" t="s">
        <v>169</v>
      </c>
      <c r="AP1975" s="123" t="s">
        <v>169</v>
      </c>
      <c r="AQ1975" s="124"/>
      <c r="AR1975" s="119" t="s">
        <v>169</v>
      </c>
      <c r="AS1975" s="123" t="s">
        <v>169</v>
      </c>
      <c r="AT1975" s="122"/>
      <c r="AU1975" s="280">
        <f t="shared" si="610"/>
        <v>0</v>
      </c>
      <c r="AV1975" s="281">
        <f t="shared" si="611"/>
        <v>0</v>
      </c>
      <c r="AW1975" s="291">
        <f t="shared" si="612"/>
        <v>0</v>
      </c>
      <c r="AX1975" s="283">
        <f t="shared" si="613"/>
        <v>0</v>
      </c>
    </row>
    <row r="1976" spans="1:50" ht="26.45" customHeight="1">
      <c r="A1976" s="117"/>
      <c r="B1976" s="245"/>
      <c r="C1976" s="136"/>
      <c r="D1976" s="208" t="str">
        <f t="shared" ref="D1976:D2039" si="616">IF(LEN(B1976)=0,"",IF(IFERROR(FIND("อัตราว่าง",B1976,1),0)=0,"อัตราคนครอง","อัตราว่าง"))</f>
        <v/>
      </c>
      <c r="E1976" s="129" t="s">
        <v>169</v>
      </c>
      <c r="F1976" s="209" t="s">
        <v>169</v>
      </c>
      <c r="G1976" s="135"/>
      <c r="H1976" s="258"/>
      <c r="I1976" s="259">
        <f t="shared" ref="I1976:I2039" si="617">H1976*3%</f>
        <v>0</v>
      </c>
      <c r="J1976" s="259">
        <f t="shared" ref="J1976:J2039" si="618">(H1976+I1976)*6%</f>
        <v>0</v>
      </c>
      <c r="K1976" s="259">
        <f t="shared" ref="K1976:K2039" si="619">H1976+J1976+I1976</f>
        <v>0</v>
      </c>
      <c r="L1976" s="252"/>
      <c r="M1976" s="252"/>
      <c r="N1976" s="252"/>
      <c r="O1976" s="147">
        <v>0</v>
      </c>
      <c r="P1976" s="147">
        <v>0</v>
      </c>
      <c r="Q1976" s="137">
        <f t="shared" ref="Q1976:Q2039" si="620">VLOOKUP(E1976,$BA$15:$BC$22,2,FALSE)</f>
        <v>0</v>
      </c>
      <c r="R1976" s="80">
        <f t="shared" ref="R1976:R2039" si="621">VLOOKUP(E1976,$BA$15:$BC$22,3,FALSE)</f>
        <v>0</v>
      </c>
      <c r="S1976" s="147">
        <v>0</v>
      </c>
      <c r="T1976" s="121"/>
      <c r="U1976" s="263">
        <f>IFERROR(VLOOKUP(B1976,คำนวณตกเบิกวิทยฐานะ!$B$9:$P$1008,14,FALSE),0)</f>
        <v>0</v>
      </c>
      <c r="V1976" s="263">
        <f>IFERROR(VLOOKUP(B1976,คำนวณตกเบิกวิทยฐานะ!$B$9:$P$1008,15,FALSE),0)</f>
        <v>0</v>
      </c>
      <c r="W1976" s="264">
        <f t="shared" ref="W1976:W2039" si="622">(K1976+L1976+M1976+N1976+O1976+P1976+Q1976+R1976+S1976)*12+U1976+V1976+T1976</f>
        <v>0</v>
      </c>
      <c r="X1976" s="119" t="s">
        <v>169</v>
      </c>
      <c r="Y1976" s="209" t="s">
        <v>169</v>
      </c>
      <c r="Z1976" s="258"/>
      <c r="AA1976" s="253">
        <f t="shared" ref="AA1976:AA2039" si="623">IF(X1976="พนักงานจ้างตามภารกิจ",Z1976*4/100,0)</f>
        <v>0</v>
      </c>
      <c r="AB1976" s="253">
        <f t="shared" ref="AB1976:AB2039" si="624">Z1976+AA1976</f>
        <v>0</v>
      </c>
      <c r="AC1976" s="253">
        <f t="shared" si="614"/>
        <v>0</v>
      </c>
      <c r="AD1976" s="253">
        <f t="shared" ref="AD1976:AD2039" si="625">AB1976+AC1976</f>
        <v>0</v>
      </c>
      <c r="AE1976" s="268">
        <f t="shared" si="615"/>
        <v>0</v>
      </c>
      <c r="AF1976" s="269">
        <f t="shared" ref="AF1976:AF2039" si="626">(AD1976+AE1976)*12</f>
        <v>0</v>
      </c>
      <c r="AG1976" s="270">
        <f t="shared" ref="AG1976:AG2039" si="627">W1976+AF1976</f>
        <v>0</v>
      </c>
      <c r="AH1976" s="121"/>
      <c r="AI1976" s="252"/>
      <c r="AJ1976" s="295"/>
      <c r="AK1976" s="301">
        <f t="shared" ref="AK1976:AK2039" si="628">AI1976*AJ1976</f>
        <v>0</v>
      </c>
      <c r="AL1976" s="119" t="s">
        <v>169</v>
      </c>
      <c r="AM1976" s="123" t="s">
        <v>169</v>
      </c>
      <c r="AN1976" s="122"/>
      <c r="AO1976" s="119" t="s">
        <v>169</v>
      </c>
      <c r="AP1976" s="123" t="s">
        <v>169</v>
      </c>
      <c r="AQ1976" s="124"/>
      <c r="AR1976" s="119" t="s">
        <v>169</v>
      </c>
      <c r="AS1976" s="123" t="s">
        <v>169</v>
      </c>
      <c r="AT1976" s="122"/>
      <c r="AU1976" s="280">
        <f t="shared" ref="AU1976:AU2039" si="629">AN1976+AQ1976+AT1976</f>
        <v>0</v>
      </c>
      <c r="AV1976" s="281">
        <f t="shared" ref="AV1976:AV2039" si="630">AG1976+AK1976+AU1976+(AH1976*12)</f>
        <v>0</v>
      </c>
      <c r="AW1976" s="291">
        <f t="shared" ref="AW1976:AW2039" si="631">U1976+V1976</f>
        <v>0</v>
      </c>
      <c r="AX1976" s="283">
        <f t="shared" ref="AX1976:AX2039" si="632">AV1976</f>
        <v>0</v>
      </c>
    </row>
    <row r="1977" spans="1:50" ht="26.45" customHeight="1">
      <c r="A1977" s="117"/>
      <c r="B1977" s="245"/>
      <c r="C1977" s="136"/>
      <c r="D1977" s="208" t="str">
        <f t="shared" si="616"/>
        <v/>
      </c>
      <c r="E1977" s="129" t="s">
        <v>169</v>
      </c>
      <c r="F1977" s="209" t="s">
        <v>169</v>
      </c>
      <c r="G1977" s="135"/>
      <c r="H1977" s="258"/>
      <c r="I1977" s="259">
        <f t="shared" si="617"/>
        <v>0</v>
      </c>
      <c r="J1977" s="259">
        <f t="shared" si="618"/>
        <v>0</v>
      </c>
      <c r="K1977" s="259">
        <f t="shared" si="619"/>
        <v>0</v>
      </c>
      <c r="L1977" s="252"/>
      <c r="M1977" s="252"/>
      <c r="N1977" s="252"/>
      <c r="O1977" s="147">
        <v>0</v>
      </c>
      <c r="P1977" s="147">
        <v>0</v>
      </c>
      <c r="Q1977" s="137">
        <f t="shared" si="620"/>
        <v>0</v>
      </c>
      <c r="R1977" s="80">
        <f t="shared" si="621"/>
        <v>0</v>
      </c>
      <c r="S1977" s="147">
        <v>0</v>
      </c>
      <c r="T1977" s="121"/>
      <c r="U1977" s="263">
        <f>IFERROR(VLOOKUP(B1977,คำนวณตกเบิกวิทยฐานะ!$B$9:$P$1008,14,FALSE),0)</f>
        <v>0</v>
      </c>
      <c r="V1977" s="263">
        <f>IFERROR(VLOOKUP(B1977,คำนวณตกเบิกวิทยฐานะ!$B$9:$P$1008,15,FALSE),0)</f>
        <v>0</v>
      </c>
      <c r="W1977" s="264">
        <f t="shared" si="622"/>
        <v>0</v>
      </c>
      <c r="X1977" s="119" t="s">
        <v>169</v>
      </c>
      <c r="Y1977" s="209" t="s">
        <v>169</v>
      </c>
      <c r="Z1977" s="258"/>
      <c r="AA1977" s="253">
        <f t="shared" si="623"/>
        <v>0</v>
      </c>
      <c r="AB1977" s="253">
        <f t="shared" si="624"/>
        <v>0</v>
      </c>
      <c r="AC1977" s="253">
        <f t="shared" si="614"/>
        <v>0</v>
      </c>
      <c r="AD1977" s="253">
        <f t="shared" si="625"/>
        <v>0</v>
      </c>
      <c r="AE1977" s="268">
        <f t="shared" si="615"/>
        <v>0</v>
      </c>
      <c r="AF1977" s="269">
        <f t="shared" si="626"/>
        <v>0</v>
      </c>
      <c r="AG1977" s="270">
        <f t="shared" si="627"/>
        <v>0</v>
      </c>
      <c r="AH1977" s="121"/>
      <c r="AI1977" s="252"/>
      <c r="AJ1977" s="295"/>
      <c r="AK1977" s="301">
        <f t="shared" si="628"/>
        <v>0</v>
      </c>
      <c r="AL1977" s="119" t="s">
        <v>169</v>
      </c>
      <c r="AM1977" s="123" t="s">
        <v>169</v>
      </c>
      <c r="AN1977" s="122"/>
      <c r="AO1977" s="119" t="s">
        <v>169</v>
      </c>
      <c r="AP1977" s="123" t="s">
        <v>169</v>
      </c>
      <c r="AQ1977" s="124"/>
      <c r="AR1977" s="119" t="s">
        <v>169</v>
      </c>
      <c r="AS1977" s="123" t="s">
        <v>169</v>
      </c>
      <c r="AT1977" s="122"/>
      <c r="AU1977" s="280">
        <f t="shared" si="629"/>
        <v>0</v>
      </c>
      <c r="AV1977" s="281">
        <f t="shared" si="630"/>
        <v>0</v>
      </c>
      <c r="AW1977" s="291">
        <f t="shared" si="631"/>
        <v>0</v>
      </c>
      <c r="AX1977" s="283">
        <f t="shared" si="632"/>
        <v>0</v>
      </c>
    </row>
    <row r="1978" spans="1:50" ht="26.45" customHeight="1">
      <c r="A1978" s="117"/>
      <c r="B1978" s="245"/>
      <c r="C1978" s="136"/>
      <c r="D1978" s="208" t="str">
        <f t="shared" si="616"/>
        <v/>
      </c>
      <c r="E1978" s="129" t="s">
        <v>169</v>
      </c>
      <c r="F1978" s="209" t="s">
        <v>169</v>
      </c>
      <c r="G1978" s="135"/>
      <c r="H1978" s="258"/>
      <c r="I1978" s="259">
        <f t="shared" si="617"/>
        <v>0</v>
      </c>
      <c r="J1978" s="259">
        <f t="shared" si="618"/>
        <v>0</v>
      </c>
      <c r="K1978" s="259">
        <f t="shared" si="619"/>
        <v>0</v>
      </c>
      <c r="L1978" s="252"/>
      <c r="M1978" s="252"/>
      <c r="N1978" s="252"/>
      <c r="O1978" s="147">
        <v>0</v>
      </c>
      <c r="P1978" s="147">
        <v>0</v>
      </c>
      <c r="Q1978" s="137">
        <f t="shared" si="620"/>
        <v>0</v>
      </c>
      <c r="R1978" s="80">
        <f t="shared" si="621"/>
        <v>0</v>
      </c>
      <c r="S1978" s="147">
        <v>0</v>
      </c>
      <c r="T1978" s="121"/>
      <c r="U1978" s="263">
        <f>IFERROR(VLOOKUP(B1978,คำนวณตกเบิกวิทยฐานะ!$B$9:$P$1008,14,FALSE),0)</f>
        <v>0</v>
      </c>
      <c r="V1978" s="263">
        <f>IFERROR(VLOOKUP(B1978,คำนวณตกเบิกวิทยฐานะ!$B$9:$P$1008,15,FALSE),0)</f>
        <v>0</v>
      </c>
      <c r="W1978" s="264">
        <f t="shared" si="622"/>
        <v>0</v>
      </c>
      <c r="X1978" s="119" t="s">
        <v>169</v>
      </c>
      <c r="Y1978" s="209" t="s">
        <v>169</v>
      </c>
      <c r="Z1978" s="258"/>
      <c r="AA1978" s="253">
        <f t="shared" si="623"/>
        <v>0</v>
      </c>
      <c r="AB1978" s="253">
        <f t="shared" si="624"/>
        <v>0</v>
      </c>
      <c r="AC1978" s="253">
        <f t="shared" si="614"/>
        <v>0</v>
      </c>
      <c r="AD1978" s="253">
        <f t="shared" si="625"/>
        <v>0</v>
      </c>
      <c r="AE1978" s="268">
        <f t="shared" si="615"/>
        <v>0</v>
      </c>
      <c r="AF1978" s="269">
        <f t="shared" si="626"/>
        <v>0</v>
      </c>
      <c r="AG1978" s="270">
        <f t="shared" si="627"/>
        <v>0</v>
      </c>
      <c r="AH1978" s="121"/>
      <c r="AI1978" s="252"/>
      <c r="AJ1978" s="295"/>
      <c r="AK1978" s="301">
        <f t="shared" si="628"/>
        <v>0</v>
      </c>
      <c r="AL1978" s="119" t="s">
        <v>169</v>
      </c>
      <c r="AM1978" s="123" t="s">
        <v>169</v>
      </c>
      <c r="AN1978" s="122"/>
      <c r="AO1978" s="119" t="s">
        <v>169</v>
      </c>
      <c r="AP1978" s="123" t="s">
        <v>169</v>
      </c>
      <c r="AQ1978" s="124"/>
      <c r="AR1978" s="119" t="s">
        <v>169</v>
      </c>
      <c r="AS1978" s="123" t="s">
        <v>169</v>
      </c>
      <c r="AT1978" s="122"/>
      <c r="AU1978" s="280">
        <f t="shared" si="629"/>
        <v>0</v>
      </c>
      <c r="AV1978" s="281">
        <f t="shared" si="630"/>
        <v>0</v>
      </c>
      <c r="AW1978" s="291">
        <f t="shared" si="631"/>
        <v>0</v>
      </c>
      <c r="AX1978" s="283">
        <f t="shared" si="632"/>
        <v>0</v>
      </c>
    </row>
    <row r="1979" spans="1:50" ht="26.45" customHeight="1">
      <c r="A1979" s="117"/>
      <c r="B1979" s="245"/>
      <c r="C1979" s="136"/>
      <c r="D1979" s="208" t="str">
        <f t="shared" si="616"/>
        <v/>
      </c>
      <c r="E1979" s="129" t="s">
        <v>169</v>
      </c>
      <c r="F1979" s="209" t="s">
        <v>169</v>
      </c>
      <c r="G1979" s="135"/>
      <c r="H1979" s="258"/>
      <c r="I1979" s="259">
        <f t="shared" si="617"/>
        <v>0</v>
      </c>
      <c r="J1979" s="259">
        <f t="shared" si="618"/>
        <v>0</v>
      </c>
      <c r="K1979" s="259">
        <f t="shared" si="619"/>
        <v>0</v>
      </c>
      <c r="L1979" s="252"/>
      <c r="M1979" s="252"/>
      <c r="N1979" s="252"/>
      <c r="O1979" s="147">
        <v>0</v>
      </c>
      <c r="P1979" s="147">
        <v>0</v>
      </c>
      <c r="Q1979" s="137">
        <f t="shared" si="620"/>
        <v>0</v>
      </c>
      <c r="R1979" s="80">
        <f t="shared" si="621"/>
        <v>0</v>
      </c>
      <c r="S1979" s="147">
        <v>0</v>
      </c>
      <c r="T1979" s="121"/>
      <c r="U1979" s="263">
        <f>IFERROR(VLOOKUP(B1979,คำนวณตกเบิกวิทยฐานะ!$B$9:$P$1008,14,FALSE),0)</f>
        <v>0</v>
      </c>
      <c r="V1979" s="263">
        <f>IFERROR(VLOOKUP(B1979,คำนวณตกเบิกวิทยฐานะ!$B$9:$P$1008,15,FALSE),0)</f>
        <v>0</v>
      </c>
      <c r="W1979" s="264">
        <f t="shared" si="622"/>
        <v>0</v>
      </c>
      <c r="X1979" s="119" t="s">
        <v>169</v>
      </c>
      <c r="Y1979" s="209" t="s">
        <v>169</v>
      </c>
      <c r="Z1979" s="258"/>
      <c r="AA1979" s="253">
        <f t="shared" si="623"/>
        <v>0</v>
      </c>
      <c r="AB1979" s="253">
        <f t="shared" si="624"/>
        <v>0</v>
      </c>
      <c r="AC1979" s="253">
        <f t="shared" si="614"/>
        <v>0</v>
      </c>
      <c r="AD1979" s="253">
        <f t="shared" si="625"/>
        <v>0</v>
      </c>
      <c r="AE1979" s="268">
        <f t="shared" si="615"/>
        <v>0</v>
      </c>
      <c r="AF1979" s="269">
        <f t="shared" si="626"/>
        <v>0</v>
      </c>
      <c r="AG1979" s="270">
        <f t="shared" si="627"/>
        <v>0</v>
      </c>
      <c r="AH1979" s="121"/>
      <c r="AI1979" s="252"/>
      <c r="AJ1979" s="295"/>
      <c r="AK1979" s="301">
        <f t="shared" si="628"/>
        <v>0</v>
      </c>
      <c r="AL1979" s="119" t="s">
        <v>169</v>
      </c>
      <c r="AM1979" s="123" t="s">
        <v>169</v>
      </c>
      <c r="AN1979" s="122"/>
      <c r="AO1979" s="119" t="s">
        <v>169</v>
      </c>
      <c r="AP1979" s="123" t="s">
        <v>169</v>
      </c>
      <c r="AQ1979" s="124"/>
      <c r="AR1979" s="119" t="s">
        <v>169</v>
      </c>
      <c r="AS1979" s="123" t="s">
        <v>169</v>
      </c>
      <c r="AT1979" s="122"/>
      <c r="AU1979" s="280">
        <f t="shared" si="629"/>
        <v>0</v>
      </c>
      <c r="AV1979" s="281">
        <f t="shared" si="630"/>
        <v>0</v>
      </c>
      <c r="AW1979" s="291">
        <f t="shared" si="631"/>
        <v>0</v>
      </c>
      <c r="AX1979" s="283">
        <f t="shared" si="632"/>
        <v>0</v>
      </c>
    </row>
    <row r="1980" spans="1:50" ht="26.45" customHeight="1">
      <c r="A1980" s="117"/>
      <c r="B1980" s="245"/>
      <c r="C1980" s="136"/>
      <c r="D1980" s="208" t="str">
        <f t="shared" si="616"/>
        <v/>
      </c>
      <c r="E1980" s="129" t="s">
        <v>169</v>
      </c>
      <c r="F1980" s="209" t="s">
        <v>169</v>
      </c>
      <c r="G1980" s="135"/>
      <c r="H1980" s="258"/>
      <c r="I1980" s="259">
        <f t="shared" si="617"/>
        <v>0</v>
      </c>
      <c r="J1980" s="259">
        <f t="shared" si="618"/>
        <v>0</v>
      </c>
      <c r="K1980" s="259">
        <f t="shared" si="619"/>
        <v>0</v>
      </c>
      <c r="L1980" s="252"/>
      <c r="M1980" s="252"/>
      <c r="N1980" s="252"/>
      <c r="O1980" s="147">
        <v>0</v>
      </c>
      <c r="P1980" s="147">
        <v>0</v>
      </c>
      <c r="Q1980" s="137">
        <f t="shared" si="620"/>
        <v>0</v>
      </c>
      <c r="R1980" s="80">
        <f t="shared" si="621"/>
        <v>0</v>
      </c>
      <c r="S1980" s="147">
        <v>0</v>
      </c>
      <c r="T1980" s="121"/>
      <c r="U1980" s="263">
        <f>IFERROR(VLOOKUP(B1980,คำนวณตกเบิกวิทยฐานะ!$B$9:$P$1008,14,FALSE),0)</f>
        <v>0</v>
      </c>
      <c r="V1980" s="263">
        <f>IFERROR(VLOOKUP(B1980,คำนวณตกเบิกวิทยฐานะ!$B$9:$P$1008,15,FALSE),0)</f>
        <v>0</v>
      </c>
      <c r="W1980" s="264">
        <f t="shared" si="622"/>
        <v>0</v>
      </c>
      <c r="X1980" s="119" t="s">
        <v>169</v>
      </c>
      <c r="Y1980" s="209" t="s">
        <v>169</v>
      </c>
      <c r="Z1980" s="258"/>
      <c r="AA1980" s="253">
        <f t="shared" si="623"/>
        <v>0</v>
      </c>
      <c r="AB1980" s="253">
        <f t="shared" si="624"/>
        <v>0</v>
      </c>
      <c r="AC1980" s="253">
        <f t="shared" si="614"/>
        <v>0</v>
      </c>
      <c r="AD1980" s="253">
        <f t="shared" si="625"/>
        <v>0</v>
      </c>
      <c r="AE1980" s="268">
        <f t="shared" si="615"/>
        <v>0</v>
      </c>
      <c r="AF1980" s="269">
        <f t="shared" si="626"/>
        <v>0</v>
      </c>
      <c r="AG1980" s="270">
        <f t="shared" si="627"/>
        <v>0</v>
      </c>
      <c r="AH1980" s="121"/>
      <c r="AI1980" s="252"/>
      <c r="AJ1980" s="295"/>
      <c r="AK1980" s="301">
        <f t="shared" si="628"/>
        <v>0</v>
      </c>
      <c r="AL1980" s="119" t="s">
        <v>169</v>
      </c>
      <c r="AM1980" s="123" t="s">
        <v>169</v>
      </c>
      <c r="AN1980" s="122"/>
      <c r="AO1980" s="119" t="s">
        <v>169</v>
      </c>
      <c r="AP1980" s="123" t="s">
        <v>169</v>
      </c>
      <c r="AQ1980" s="124"/>
      <c r="AR1980" s="119" t="s">
        <v>169</v>
      </c>
      <c r="AS1980" s="123" t="s">
        <v>169</v>
      </c>
      <c r="AT1980" s="122"/>
      <c r="AU1980" s="280">
        <f t="shared" si="629"/>
        <v>0</v>
      </c>
      <c r="AV1980" s="281">
        <f t="shared" si="630"/>
        <v>0</v>
      </c>
      <c r="AW1980" s="291">
        <f t="shared" si="631"/>
        <v>0</v>
      </c>
      <c r="AX1980" s="283">
        <f t="shared" si="632"/>
        <v>0</v>
      </c>
    </row>
    <row r="1981" spans="1:50" ht="26.45" customHeight="1">
      <c r="A1981" s="117"/>
      <c r="B1981" s="245"/>
      <c r="C1981" s="136"/>
      <c r="D1981" s="208" t="str">
        <f t="shared" si="616"/>
        <v/>
      </c>
      <c r="E1981" s="129" t="s">
        <v>169</v>
      </c>
      <c r="F1981" s="209" t="s">
        <v>169</v>
      </c>
      <c r="G1981" s="135"/>
      <c r="H1981" s="258"/>
      <c r="I1981" s="259">
        <f t="shared" si="617"/>
        <v>0</v>
      </c>
      <c r="J1981" s="259">
        <f t="shared" si="618"/>
        <v>0</v>
      </c>
      <c r="K1981" s="259">
        <f t="shared" si="619"/>
        <v>0</v>
      </c>
      <c r="L1981" s="252"/>
      <c r="M1981" s="252"/>
      <c r="N1981" s="252"/>
      <c r="O1981" s="147">
        <v>0</v>
      </c>
      <c r="P1981" s="147">
        <v>0</v>
      </c>
      <c r="Q1981" s="137">
        <f t="shared" si="620"/>
        <v>0</v>
      </c>
      <c r="R1981" s="80">
        <f t="shared" si="621"/>
        <v>0</v>
      </c>
      <c r="S1981" s="147">
        <v>0</v>
      </c>
      <c r="T1981" s="121"/>
      <c r="U1981" s="263">
        <f>IFERROR(VLOOKUP(B1981,คำนวณตกเบิกวิทยฐานะ!$B$9:$P$1008,14,FALSE),0)</f>
        <v>0</v>
      </c>
      <c r="V1981" s="263">
        <f>IFERROR(VLOOKUP(B1981,คำนวณตกเบิกวิทยฐานะ!$B$9:$P$1008,15,FALSE),0)</f>
        <v>0</v>
      </c>
      <c r="W1981" s="264">
        <f t="shared" si="622"/>
        <v>0</v>
      </c>
      <c r="X1981" s="119" t="s">
        <v>169</v>
      </c>
      <c r="Y1981" s="209" t="s">
        <v>169</v>
      </c>
      <c r="Z1981" s="258"/>
      <c r="AA1981" s="253">
        <f t="shared" si="623"/>
        <v>0</v>
      </c>
      <c r="AB1981" s="253">
        <f t="shared" si="624"/>
        <v>0</v>
      </c>
      <c r="AC1981" s="253">
        <f t="shared" si="614"/>
        <v>0</v>
      </c>
      <c r="AD1981" s="253">
        <f t="shared" si="625"/>
        <v>0</v>
      </c>
      <c r="AE1981" s="268">
        <f t="shared" si="615"/>
        <v>0</v>
      </c>
      <c r="AF1981" s="269">
        <f t="shared" si="626"/>
        <v>0</v>
      </c>
      <c r="AG1981" s="270">
        <f t="shared" si="627"/>
        <v>0</v>
      </c>
      <c r="AH1981" s="121"/>
      <c r="AI1981" s="252"/>
      <c r="AJ1981" s="295"/>
      <c r="AK1981" s="301">
        <f t="shared" si="628"/>
        <v>0</v>
      </c>
      <c r="AL1981" s="119" t="s">
        <v>169</v>
      </c>
      <c r="AM1981" s="123" t="s">
        <v>169</v>
      </c>
      <c r="AN1981" s="122"/>
      <c r="AO1981" s="119" t="s">
        <v>169</v>
      </c>
      <c r="AP1981" s="123" t="s">
        <v>169</v>
      </c>
      <c r="AQ1981" s="124"/>
      <c r="AR1981" s="119" t="s">
        <v>169</v>
      </c>
      <c r="AS1981" s="123" t="s">
        <v>169</v>
      </c>
      <c r="AT1981" s="122"/>
      <c r="AU1981" s="280">
        <f t="shared" si="629"/>
        <v>0</v>
      </c>
      <c r="AV1981" s="281">
        <f t="shared" si="630"/>
        <v>0</v>
      </c>
      <c r="AW1981" s="291">
        <f t="shared" si="631"/>
        <v>0</v>
      </c>
      <c r="AX1981" s="283">
        <f t="shared" si="632"/>
        <v>0</v>
      </c>
    </row>
    <row r="1982" spans="1:50" ht="26.45" customHeight="1">
      <c r="A1982" s="117"/>
      <c r="B1982" s="245"/>
      <c r="C1982" s="136"/>
      <c r="D1982" s="208" t="str">
        <f t="shared" si="616"/>
        <v/>
      </c>
      <c r="E1982" s="129" t="s">
        <v>169</v>
      </c>
      <c r="F1982" s="209" t="s">
        <v>169</v>
      </c>
      <c r="G1982" s="135"/>
      <c r="H1982" s="258"/>
      <c r="I1982" s="259">
        <f t="shared" si="617"/>
        <v>0</v>
      </c>
      <c r="J1982" s="259">
        <f t="shared" si="618"/>
        <v>0</v>
      </c>
      <c r="K1982" s="259">
        <f t="shared" si="619"/>
        <v>0</v>
      </c>
      <c r="L1982" s="252"/>
      <c r="M1982" s="252"/>
      <c r="N1982" s="252"/>
      <c r="O1982" s="147">
        <v>0</v>
      </c>
      <c r="P1982" s="147">
        <v>0</v>
      </c>
      <c r="Q1982" s="137">
        <f t="shared" si="620"/>
        <v>0</v>
      </c>
      <c r="R1982" s="80">
        <f t="shared" si="621"/>
        <v>0</v>
      </c>
      <c r="S1982" s="147">
        <v>0</v>
      </c>
      <c r="T1982" s="121"/>
      <c r="U1982" s="263">
        <f>IFERROR(VLOOKUP(B1982,คำนวณตกเบิกวิทยฐานะ!$B$9:$P$1008,14,FALSE),0)</f>
        <v>0</v>
      </c>
      <c r="V1982" s="263">
        <f>IFERROR(VLOOKUP(B1982,คำนวณตกเบิกวิทยฐานะ!$B$9:$P$1008,15,FALSE),0)</f>
        <v>0</v>
      </c>
      <c r="W1982" s="264">
        <f t="shared" si="622"/>
        <v>0</v>
      </c>
      <c r="X1982" s="119" t="s">
        <v>169</v>
      </c>
      <c r="Y1982" s="209" t="s">
        <v>169</v>
      </c>
      <c r="Z1982" s="258"/>
      <c r="AA1982" s="253">
        <f t="shared" si="623"/>
        <v>0</v>
      </c>
      <c r="AB1982" s="253">
        <f t="shared" si="624"/>
        <v>0</v>
      </c>
      <c r="AC1982" s="253">
        <f t="shared" si="614"/>
        <v>0</v>
      </c>
      <c r="AD1982" s="253">
        <f t="shared" si="625"/>
        <v>0</v>
      </c>
      <c r="AE1982" s="268">
        <f t="shared" si="615"/>
        <v>0</v>
      </c>
      <c r="AF1982" s="269">
        <f t="shared" si="626"/>
        <v>0</v>
      </c>
      <c r="AG1982" s="270">
        <f t="shared" si="627"/>
        <v>0</v>
      </c>
      <c r="AH1982" s="121"/>
      <c r="AI1982" s="252"/>
      <c r="AJ1982" s="295"/>
      <c r="AK1982" s="301">
        <f t="shared" si="628"/>
        <v>0</v>
      </c>
      <c r="AL1982" s="119" t="s">
        <v>169</v>
      </c>
      <c r="AM1982" s="123" t="s">
        <v>169</v>
      </c>
      <c r="AN1982" s="122"/>
      <c r="AO1982" s="119" t="s">
        <v>169</v>
      </c>
      <c r="AP1982" s="123" t="s">
        <v>169</v>
      </c>
      <c r="AQ1982" s="124"/>
      <c r="AR1982" s="119" t="s">
        <v>169</v>
      </c>
      <c r="AS1982" s="123" t="s">
        <v>169</v>
      </c>
      <c r="AT1982" s="122"/>
      <c r="AU1982" s="280">
        <f t="shared" si="629"/>
        <v>0</v>
      </c>
      <c r="AV1982" s="281">
        <f t="shared" si="630"/>
        <v>0</v>
      </c>
      <c r="AW1982" s="291">
        <f t="shared" si="631"/>
        <v>0</v>
      </c>
      <c r="AX1982" s="283">
        <f t="shared" si="632"/>
        <v>0</v>
      </c>
    </row>
    <row r="1983" spans="1:50" ht="26.45" customHeight="1">
      <c r="A1983" s="117"/>
      <c r="B1983" s="245"/>
      <c r="C1983" s="136"/>
      <c r="D1983" s="208" t="str">
        <f t="shared" si="616"/>
        <v/>
      </c>
      <c r="E1983" s="129" t="s">
        <v>169</v>
      </c>
      <c r="F1983" s="209" t="s">
        <v>169</v>
      </c>
      <c r="G1983" s="135"/>
      <c r="H1983" s="258"/>
      <c r="I1983" s="259">
        <f t="shared" si="617"/>
        <v>0</v>
      </c>
      <c r="J1983" s="259">
        <f t="shared" si="618"/>
        <v>0</v>
      </c>
      <c r="K1983" s="259">
        <f t="shared" si="619"/>
        <v>0</v>
      </c>
      <c r="L1983" s="252"/>
      <c r="M1983" s="252"/>
      <c r="N1983" s="252"/>
      <c r="O1983" s="147">
        <v>0</v>
      </c>
      <c r="P1983" s="147">
        <v>0</v>
      </c>
      <c r="Q1983" s="137">
        <f t="shared" si="620"/>
        <v>0</v>
      </c>
      <c r="R1983" s="80">
        <f t="shared" si="621"/>
        <v>0</v>
      </c>
      <c r="S1983" s="147">
        <v>0</v>
      </c>
      <c r="T1983" s="121"/>
      <c r="U1983" s="263">
        <f>IFERROR(VLOOKUP(B1983,คำนวณตกเบิกวิทยฐานะ!$B$9:$P$1008,14,FALSE),0)</f>
        <v>0</v>
      </c>
      <c r="V1983" s="263">
        <f>IFERROR(VLOOKUP(B1983,คำนวณตกเบิกวิทยฐานะ!$B$9:$P$1008,15,FALSE),0)</f>
        <v>0</v>
      </c>
      <c r="W1983" s="264">
        <f t="shared" si="622"/>
        <v>0</v>
      </c>
      <c r="X1983" s="119" t="s">
        <v>169</v>
      </c>
      <c r="Y1983" s="209" t="s">
        <v>169</v>
      </c>
      <c r="Z1983" s="258"/>
      <c r="AA1983" s="253">
        <f t="shared" si="623"/>
        <v>0</v>
      </c>
      <c r="AB1983" s="253">
        <f t="shared" si="624"/>
        <v>0</v>
      </c>
      <c r="AC1983" s="253">
        <f t="shared" si="614"/>
        <v>0</v>
      </c>
      <c r="AD1983" s="253">
        <f t="shared" si="625"/>
        <v>0</v>
      </c>
      <c r="AE1983" s="268">
        <f t="shared" si="615"/>
        <v>0</v>
      </c>
      <c r="AF1983" s="269">
        <f t="shared" si="626"/>
        <v>0</v>
      </c>
      <c r="AG1983" s="270">
        <f t="shared" si="627"/>
        <v>0</v>
      </c>
      <c r="AH1983" s="121"/>
      <c r="AI1983" s="252"/>
      <c r="AJ1983" s="295"/>
      <c r="AK1983" s="301">
        <f t="shared" si="628"/>
        <v>0</v>
      </c>
      <c r="AL1983" s="119" t="s">
        <v>169</v>
      </c>
      <c r="AM1983" s="123" t="s">
        <v>169</v>
      </c>
      <c r="AN1983" s="122"/>
      <c r="AO1983" s="119" t="s">
        <v>169</v>
      </c>
      <c r="AP1983" s="123" t="s">
        <v>169</v>
      </c>
      <c r="AQ1983" s="124"/>
      <c r="AR1983" s="119" t="s">
        <v>169</v>
      </c>
      <c r="AS1983" s="123" t="s">
        <v>169</v>
      </c>
      <c r="AT1983" s="122"/>
      <c r="AU1983" s="280">
        <f t="shared" si="629"/>
        <v>0</v>
      </c>
      <c r="AV1983" s="281">
        <f t="shared" si="630"/>
        <v>0</v>
      </c>
      <c r="AW1983" s="291">
        <f t="shared" si="631"/>
        <v>0</v>
      </c>
      <c r="AX1983" s="283">
        <f t="shared" si="632"/>
        <v>0</v>
      </c>
    </row>
    <row r="1984" spans="1:50" ht="26.45" customHeight="1">
      <c r="A1984" s="117"/>
      <c r="B1984" s="245"/>
      <c r="C1984" s="136"/>
      <c r="D1984" s="208" t="str">
        <f t="shared" si="616"/>
        <v/>
      </c>
      <c r="E1984" s="129" t="s">
        <v>169</v>
      </c>
      <c r="F1984" s="209" t="s">
        <v>169</v>
      </c>
      <c r="G1984" s="135"/>
      <c r="H1984" s="258"/>
      <c r="I1984" s="259">
        <f t="shared" si="617"/>
        <v>0</v>
      </c>
      <c r="J1984" s="259">
        <f t="shared" si="618"/>
        <v>0</v>
      </c>
      <c r="K1984" s="259">
        <f t="shared" si="619"/>
        <v>0</v>
      </c>
      <c r="L1984" s="252"/>
      <c r="M1984" s="252"/>
      <c r="N1984" s="252"/>
      <c r="O1984" s="147">
        <v>0</v>
      </c>
      <c r="P1984" s="147">
        <v>0</v>
      </c>
      <c r="Q1984" s="137">
        <f t="shared" si="620"/>
        <v>0</v>
      </c>
      <c r="R1984" s="80">
        <f t="shared" si="621"/>
        <v>0</v>
      </c>
      <c r="S1984" s="147">
        <v>0</v>
      </c>
      <c r="T1984" s="121"/>
      <c r="U1984" s="263">
        <f>IFERROR(VLOOKUP(B1984,คำนวณตกเบิกวิทยฐานะ!$B$9:$P$1008,14,FALSE),0)</f>
        <v>0</v>
      </c>
      <c r="V1984" s="263">
        <f>IFERROR(VLOOKUP(B1984,คำนวณตกเบิกวิทยฐานะ!$B$9:$P$1008,15,FALSE),0)</f>
        <v>0</v>
      </c>
      <c r="W1984" s="264">
        <f t="shared" si="622"/>
        <v>0</v>
      </c>
      <c r="X1984" s="119" t="s">
        <v>169</v>
      </c>
      <c r="Y1984" s="209" t="s">
        <v>169</v>
      </c>
      <c r="Z1984" s="258"/>
      <c r="AA1984" s="253">
        <f t="shared" si="623"/>
        <v>0</v>
      </c>
      <c r="AB1984" s="253">
        <f t="shared" si="624"/>
        <v>0</v>
      </c>
      <c r="AC1984" s="253">
        <f t="shared" si="614"/>
        <v>0</v>
      </c>
      <c r="AD1984" s="253">
        <f t="shared" si="625"/>
        <v>0</v>
      </c>
      <c r="AE1984" s="268">
        <f t="shared" si="615"/>
        <v>0</v>
      </c>
      <c r="AF1984" s="269">
        <f t="shared" si="626"/>
        <v>0</v>
      </c>
      <c r="AG1984" s="270">
        <f t="shared" si="627"/>
        <v>0</v>
      </c>
      <c r="AH1984" s="121"/>
      <c r="AI1984" s="252"/>
      <c r="AJ1984" s="295"/>
      <c r="AK1984" s="301">
        <f t="shared" si="628"/>
        <v>0</v>
      </c>
      <c r="AL1984" s="119" t="s">
        <v>169</v>
      </c>
      <c r="AM1984" s="123" t="s">
        <v>169</v>
      </c>
      <c r="AN1984" s="122"/>
      <c r="AO1984" s="119" t="s">
        <v>169</v>
      </c>
      <c r="AP1984" s="123" t="s">
        <v>169</v>
      </c>
      <c r="AQ1984" s="124"/>
      <c r="AR1984" s="119" t="s">
        <v>169</v>
      </c>
      <c r="AS1984" s="123" t="s">
        <v>169</v>
      </c>
      <c r="AT1984" s="122"/>
      <c r="AU1984" s="280">
        <f t="shared" si="629"/>
        <v>0</v>
      </c>
      <c r="AV1984" s="281">
        <f t="shared" si="630"/>
        <v>0</v>
      </c>
      <c r="AW1984" s="291">
        <f t="shared" si="631"/>
        <v>0</v>
      </c>
      <c r="AX1984" s="283">
        <f t="shared" si="632"/>
        <v>0</v>
      </c>
    </row>
    <row r="1985" spans="1:50" ht="26.45" customHeight="1">
      <c r="A1985" s="117"/>
      <c r="B1985" s="245"/>
      <c r="C1985" s="136"/>
      <c r="D1985" s="208" t="str">
        <f t="shared" si="616"/>
        <v/>
      </c>
      <c r="E1985" s="129" t="s">
        <v>169</v>
      </c>
      <c r="F1985" s="209" t="s">
        <v>169</v>
      </c>
      <c r="G1985" s="135"/>
      <c r="H1985" s="258"/>
      <c r="I1985" s="259">
        <f t="shared" si="617"/>
        <v>0</v>
      </c>
      <c r="J1985" s="259">
        <f t="shared" si="618"/>
        <v>0</v>
      </c>
      <c r="K1985" s="259">
        <f t="shared" si="619"/>
        <v>0</v>
      </c>
      <c r="L1985" s="252"/>
      <c r="M1985" s="252"/>
      <c r="N1985" s="252"/>
      <c r="O1985" s="147">
        <v>0</v>
      </c>
      <c r="P1985" s="147">
        <v>0</v>
      </c>
      <c r="Q1985" s="137">
        <f t="shared" si="620"/>
        <v>0</v>
      </c>
      <c r="R1985" s="80">
        <f t="shared" si="621"/>
        <v>0</v>
      </c>
      <c r="S1985" s="147">
        <v>0</v>
      </c>
      <c r="T1985" s="121"/>
      <c r="U1985" s="263">
        <f>IFERROR(VLOOKUP(B1985,คำนวณตกเบิกวิทยฐานะ!$B$9:$P$1008,14,FALSE),0)</f>
        <v>0</v>
      </c>
      <c r="V1985" s="263">
        <f>IFERROR(VLOOKUP(B1985,คำนวณตกเบิกวิทยฐานะ!$B$9:$P$1008,15,FALSE),0)</f>
        <v>0</v>
      </c>
      <c r="W1985" s="264">
        <f t="shared" si="622"/>
        <v>0</v>
      </c>
      <c r="X1985" s="119" t="s">
        <v>169</v>
      </c>
      <c r="Y1985" s="209" t="s">
        <v>169</v>
      </c>
      <c r="Z1985" s="258"/>
      <c r="AA1985" s="253">
        <f t="shared" si="623"/>
        <v>0</v>
      </c>
      <c r="AB1985" s="253">
        <f t="shared" si="624"/>
        <v>0</v>
      </c>
      <c r="AC1985" s="253">
        <f t="shared" si="614"/>
        <v>0</v>
      </c>
      <c r="AD1985" s="253">
        <f t="shared" si="625"/>
        <v>0</v>
      </c>
      <c r="AE1985" s="268">
        <f t="shared" si="615"/>
        <v>0</v>
      </c>
      <c r="AF1985" s="269">
        <f t="shared" si="626"/>
        <v>0</v>
      </c>
      <c r="AG1985" s="270">
        <f t="shared" si="627"/>
        <v>0</v>
      </c>
      <c r="AH1985" s="121"/>
      <c r="AI1985" s="252"/>
      <c r="AJ1985" s="295"/>
      <c r="AK1985" s="301">
        <f t="shared" si="628"/>
        <v>0</v>
      </c>
      <c r="AL1985" s="119" t="s">
        <v>169</v>
      </c>
      <c r="AM1985" s="123" t="s">
        <v>169</v>
      </c>
      <c r="AN1985" s="122"/>
      <c r="AO1985" s="119" t="s">
        <v>169</v>
      </c>
      <c r="AP1985" s="123" t="s">
        <v>169</v>
      </c>
      <c r="AQ1985" s="124"/>
      <c r="AR1985" s="119" t="s">
        <v>169</v>
      </c>
      <c r="AS1985" s="123" t="s">
        <v>169</v>
      </c>
      <c r="AT1985" s="122"/>
      <c r="AU1985" s="280">
        <f t="shared" si="629"/>
        <v>0</v>
      </c>
      <c r="AV1985" s="281">
        <f t="shared" si="630"/>
        <v>0</v>
      </c>
      <c r="AW1985" s="291">
        <f t="shared" si="631"/>
        <v>0</v>
      </c>
      <c r="AX1985" s="283">
        <f t="shared" si="632"/>
        <v>0</v>
      </c>
    </row>
    <row r="1986" spans="1:50" ht="26.45" customHeight="1">
      <c r="A1986" s="117"/>
      <c r="B1986" s="245"/>
      <c r="C1986" s="136"/>
      <c r="D1986" s="208" t="str">
        <f t="shared" si="616"/>
        <v/>
      </c>
      <c r="E1986" s="129" t="s">
        <v>169</v>
      </c>
      <c r="F1986" s="209" t="s">
        <v>169</v>
      </c>
      <c r="G1986" s="135"/>
      <c r="H1986" s="258"/>
      <c r="I1986" s="259">
        <f t="shared" si="617"/>
        <v>0</v>
      </c>
      <c r="J1986" s="259">
        <f t="shared" si="618"/>
        <v>0</v>
      </c>
      <c r="K1986" s="259">
        <f t="shared" si="619"/>
        <v>0</v>
      </c>
      <c r="L1986" s="252"/>
      <c r="M1986" s="252"/>
      <c r="N1986" s="252"/>
      <c r="O1986" s="147">
        <v>0</v>
      </c>
      <c r="P1986" s="147">
        <v>0</v>
      </c>
      <c r="Q1986" s="137">
        <f t="shared" si="620"/>
        <v>0</v>
      </c>
      <c r="R1986" s="80">
        <f t="shared" si="621"/>
        <v>0</v>
      </c>
      <c r="S1986" s="147">
        <v>0</v>
      </c>
      <c r="T1986" s="121"/>
      <c r="U1986" s="263">
        <f>IFERROR(VLOOKUP(B1986,คำนวณตกเบิกวิทยฐานะ!$B$9:$P$1008,14,FALSE),0)</f>
        <v>0</v>
      </c>
      <c r="V1986" s="263">
        <f>IFERROR(VLOOKUP(B1986,คำนวณตกเบิกวิทยฐานะ!$B$9:$P$1008,15,FALSE),0)</f>
        <v>0</v>
      </c>
      <c r="W1986" s="264">
        <f t="shared" si="622"/>
        <v>0</v>
      </c>
      <c r="X1986" s="119" t="s">
        <v>169</v>
      </c>
      <c r="Y1986" s="209" t="s">
        <v>169</v>
      </c>
      <c r="Z1986" s="258"/>
      <c r="AA1986" s="253">
        <f t="shared" si="623"/>
        <v>0</v>
      </c>
      <c r="AB1986" s="253">
        <f t="shared" si="624"/>
        <v>0</v>
      </c>
      <c r="AC1986" s="253">
        <f t="shared" si="614"/>
        <v>0</v>
      </c>
      <c r="AD1986" s="253">
        <f t="shared" si="625"/>
        <v>0</v>
      </c>
      <c r="AE1986" s="268">
        <f t="shared" si="615"/>
        <v>0</v>
      </c>
      <c r="AF1986" s="269">
        <f t="shared" si="626"/>
        <v>0</v>
      </c>
      <c r="AG1986" s="270">
        <f t="shared" si="627"/>
        <v>0</v>
      </c>
      <c r="AH1986" s="121"/>
      <c r="AI1986" s="252"/>
      <c r="AJ1986" s="295"/>
      <c r="AK1986" s="301">
        <f t="shared" si="628"/>
        <v>0</v>
      </c>
      <c r="AL1986" s="119" t="s">
        <v>169</v>
      </c>
      <c r="AM1986" s="123" t="s">
        <v>169</v>
      </c>
      <c r="AN1986" s="122"/>
      <c r="AO1986" s="119" t="s">
        <v>169</v>
      </c>
      <c r="AP1986" s="123" t="s">
        <v>169</v>
      </c>
      <c r="AQ1986" s="124"/>
      <c r="AR1986" s="119" t="s">
        <v>169</v>
      </c>
      <c r="AS1986" s="123" t="s">
        <v>169</v>
      </c>
      <c r="AT1986" s="122"/>
      <c r="AU1986" s="280">
        <f t="shared" si="629"/>
        <v>0</v>
      </c>
      <c r="AV1986" s="281">
        <f t="shared" si="630"/>
        <v>0</v>
      </c>
      <c r="AW1986" s="291">
        <f t="shared" si="631"/>
        <v>0</v>
      </c>
      <c r="AX1986" s="283">
        <f t="shared" si="632"/>
        <v>0</v>
      </c>
    </row>
    <row r="1987" spans="1:50" ht="26.45" customHeight="1">
      <c r="A1987" s="117"/>
      <c r="B1987" s="245"/>
      <c r="C1987" s="136"/>
      <c r="D1987" s="208" t="str">
        <f t="shared" si="616"/>
        <v/>
      </c>
      <c r="E1987" s="129" t="s">
        <v>169</v>
      </c>
      <c r="F1987" s="209" t="s">
        <v>169</v>
      </c>
      <c r="G1987" s="135"/>
      <c r="H1987" s="258"/>
      <c r="I1987" s="259">
        <f t="shared" si="617"/>
        <v>0</v>
      </c>
      <c r="J1987" s="259">
        <f t="shared" si="618"/>
        <v>0</v>
      </c>
      <c r="K1987" s="259">
        <f t="shared" si="619"/>
        <v>0</v>
      </c>
      <c r="L1987" s="252"/>
      <c r="M1987" s="252"/>
      <c r="N1987" s="252"/>
      <c r="O1987" s="147">
        <v>0</v>
      </c>
      <c r="P1987" s="147">
        <v>0</v>
      </c>
      <c r="Q1987" s="137">
        <f t="shared" si="620"/>
        <v>0</v>
      </c>
      <c r="R1987" s="80">
        <f t="shared" si="621"/>
        <v>0</v>
      </c>
      <c r="S1987" s="147">
        <v>0</v>
      </c>
      <c r="T1987" s="121"/>
      <c r="U1987" s="263">
        <f>IFERROR(VLOOKUP(B1987,คำนวณตกเบิกวิทยฐานะ!$B$9:$P$1008,14,FALSE),0)</f>
        <v>0</v>
      </c>
      <c r="V1987" s="263">
        <f>IFERROR(VLOOKUP(B1987,คำนวณตกเบิกวิทยฐานะ!$B$9:$P$1008,15,FALSE),0)</f>
        <v>0</v>
      </c>
      <c r="W1987" s="264">
        <f t="shared" si="622"/>
        <v>0</v>
      </c>
      <c r="X1987" s="119" t="s">
        <v>169</v>
      </c>
      <c r="Y1987" s="209" t="s">
        <v>169</v>
      </c>
      <c r="Z1987" s="258"/>
      <c r="AA1987" s="253">
        <f t="shared" si="623"/>
        <v>0</v>
      </c>
      <c r="AB1987" s="253">
        <f t="shared" si="624"/>
        <v>0</v>
      </c>
      <c r="AC1987" s="253">
        <f t="shared" si="614"/>
        <v>0</v>
      </c>
      <c r="AD1987" s="253">
        <f t="shared" si="625"/>
        <v>0</v>
      </c>
      <c r="AE1987" s="268">
        <f t="shared" si="615"/>
        <v>0</v>
      </c>
      <c r="AF1987" s="269">
        <f t="shared" si="626"/>
        <v>0</v>
      </c>
      <c r="AG1987" s="270">
        <f t="shared" si="627"/>
        <v>0</v>
      </c>
      <c r="AH1987" s="121"/>
      <c r="AI1987" s="252"/>
      <c r="AJ1987" s="295"/>
      <c r="AK1987" s="301">
        <f t="shared" si="628"/>
        <v>0</v>
      </c>
      <c r="AL1987" s="119" t="s">
        <v>169</v>
      </c>
      <c r="AM1987" s="123" t="s">
        <v>169</v>
      </c>
      <c r="AN1987" s="122"/>
      <c r="AO1987" s="119" t="s">
        <v>169</v>
      </c>
      <c r="AP1987" s="123" t="s">
        <v>169</v>
      </c>
      <c r="AQ1987" s="124"/>
      <c r="AR1987" s="119" t="s">
        <v>169</v>
      </c>
      <c r="AS1987" s="123" t="s">
        <v>169</v>
      </c>
      <c r="AT1987" s="122"/>
      <c r="AU1987" s="280">
        <f t="shared" si="629"/>
        <v>0</v>
      </c>
      <c r="AV1987" s="281">
        <f t="shared" si="630"/>
        <v>0</v>
      </c>
      <c r="AW1987" s="291">
        <f t="shared" si="631"/>
        <v>0</v>
      </c>
      <c r="AX1987" s="283">
        <f t="shared" si="632"/>
        <v>0</v>
      </c>
    </row>
    <row r="1988" spans="1:50" ht="26.45" customHeight="1">
      <c r="A1988" s="117"/>
      <c r="B1988" s="245"/>
      <c r="C1988" s="136"/>
      <c r="D1988" s="208" t="str">
        <f t="shared" si="616"/>
        <v/>
      </c>
      <c r="E1988" s="129" t="s">
        <v>169</v>
      </c>
      <c r="F1988" s="209" t="s">
        <v>169</v>
      </c>
      <c r="G1988" s="135"/>
      <c r="H1988" s="258"/>
      <c r="I1988" s="259">
        <f t="shared" si="617"/>
        <v>0</v>
      </c>
      <c r="J1988" s="259">
        <f t="shared" si="618"/>
        <v>0</v>
      </c>
      <c r="K1988" s="259">
        <f t="shared" si="619"/>
        <v>0</v>
      </c>
      <c r="L1988" s="252"/>
      <c r="M1988" s="252"/>
      <c r="N1988" s="252"/>
      <c r="O1988" s="147">
        <v>0</v>
      </c>
      <c r="P1988" s="147">
        <v>0</v>
      </c>
      <c r="Q1988" s="137">
        <f t="shared" si="620"/>
        <v>0</v>
      </c>
      <c r="R1988" s="80">
        <f t="shared" si="621"/>
        <v>0</v>
      </c>
      <c r="S1988" s="147">
        <v>0</v>
      </c>
      <c r="T1988" s="121"/>
      <c r="U1988" s="263">
        <f>IFERROR(VLOOKUP(B1988,คำนวณตกเบิกวิทยฐานะ!$B$9:$P$1008,14,FALSE),0)</f>
        <v>0</v>
      </c>
      <c r="V1988" s="263">
        <f>IFERROR(VLOOKUP(B1988,คำนวณตกเบิกวิทยฐานะ!$B$9:$P$1008,15,FALSE),0)</f>
        <v>0</v>
      </c>
      <c r="W1988" s="264">
        <f t="shared" si="622"/>
        <v>0</v>
      </c>
      <c r="X1988" s="119" t="s">
        <v>169</v>
      </c>
      <c r="Y1988" s="209" t="s">
        <v>169</v>
      </c>
      <c r="Z1988" s="258"/>
      <c r="AA1988" s="253">
        <f t="shared" si="623"/>
        <v>0</v>
      </c>
      <c r="AB1988" s="253">
        <f t="shared" si="624"/>
        <v>0</v>
      </c>
      <c r="AC1988" s="253">
        <f t="shared" si="614"/>
        <v>0</v>
      </c>
      <c r="AD1988" s="253">
        <f t="shared" si="625"/>
        <v>0</v>
      </c>
      <c r="AE1988" s="268">
        <f t="shared" si="615"/>
        <v>0</v>
      </c>
      <c r="AF1988" s="269">
        <f t="shared" si="626"/>
        <v>0</v>
      </c>
      <c r="AG1988" s="270">
        <f t="shared" si="627"/>
        <v>0</v>
      </c>
      <c r="AH1988" s="121"/>
      <c r="AI1988" s="252"/>
      <c r="AJ1988" s="295"/>
      <c r="AK1988" s="301">
        <f t="shared" si="628"/>
        <v>0</v>
      </c>
      <c r="AL1988" s="119" t="s">
        <v>169</v>
      </c>
      <c r="AM1988" s="123" t="s">
        <v>169</v>
      </c>
      <c r="AN1988" s="122"/>
      <c r="AO1988" s="119" t="s">
        <v>169</v>
      </c>
      <c r="AP1988" s="123" t="s">
        <v>169</v>
      </c>
      <c r="AQ1988" s="124"/>
      <c r="AR1988" s="119" t="s">
        <v>169</v>
      </c>
      <c r="AS1988" s="123" t="s">
        <v>169</v>
      </c>
      <c r="AT1988" s="122"/>
      <c r="AU1988" s="280">
        <f t="shared" si="629"/>
        <v>0</v>
      </c>
      <c r="AV1988" s="281">
        <f t="shared" si="630"/>
        <v>0</v>
      </c>
      <c r="AW1988" s="291">
        <f t="shared" si="631"/>
        <v>0</v>
      </c>
      <c r="AX1988" s="283">
        <f t="shared" si="632"/>
        <v>0</v>
      </c>
    </row>
    <row r="1989" spans="1:50" ht="26.45" customHeight="1">
      <c r="A1989" s="117"/>
      <c r="B1989" s="245"/>
      <c r="C1989" s="136"/>
      <c r="D1989" s="208" t="str">
        <f t="shared" si="616"/>
        <v/>
      </c>
      <c r="E1989" s="129" t="s">
        <v>169</v>
      </c>
      <c r="F1989" s="209" t="s">
        <v>169</v>
      </c>
      <c r="G1989" s="135"/>
      <c r="H1989" s="258"/>
      <c r="I1989" s="259">
        <f t="shared" si="617"/>
        <v>0</v>
      </c>
      <c r="J1989" s="259">
        <f t="shared" si="618"/>
        <v>0</v>
      </c>
      <c r="K1989" s="259">
        <f t="shared" si="619"/>
        <v>0</v>
      </c>
      <c r="L1989" s="252"/>
      <c r="M1989" s="252"/>
      <c r="N1989" s="252"/>
      <c r="O1989" s="147">
        <v>0</v>
      </c>
      <c r="P1989" s="147">
        <v>0</v>
      </c>
      <c r="Q1989" s="137">
        <f t="shared" si="620"/>
        <v>0</v>
      </c>
      <c r="R1989" s="80">
        <f t="shared" si="621"/>
        <v>0</v>
      </c>
      <c r="S1989" s="147">
        <v>0</v>
      </c>
      <c r="T1989" s="121"/>
      <c r="U1989" s="263">
        <f>IFERROR(VLOOKUP(B1989,คำนวณตกเบิกวิทยฐานะ!$B$9:$P$1008,14,FALSE),0)</f>
        <v>0</v>
      </c>
      <c r="V1989" s="263">
        <f>IFERROR(VLOOKUP(B1989,คำนวณตกเบิกวิทยฐานะ!$B$9:$P$1008,15,FALSE),0)</f>
        <v>0</v>
      </c>
      <c r="W1989" s="264">
        <f t="shared" si="622"/>
        <v>0</v>
      </c>
      <c r="X1989" s="119" t="s">
        <v>169</v>
      </c>
      <c r="Y1989" s="209" t="s">
        <v>169</v>
      </c>
      <c r="Z1989" s="258"/>
      <c r="AA1989" s="253">
        <f t="shared" si="623"/>
        <v>0</v>
      </c>
      <c r="AB1989" s="253">
        <f t="shared" si="624"/>
        <v>0</v>
      </c>
      <c r="AC1989" s="253">
        <f t="shared" si="614"/>
        <v>0</v>
      </c>
      <c r="AD1989" s="253">
        <f t="shared" si="625"/>
        <v>0</v>
      </c>
      <c r="AE1989" s="268">
        <f t="shared" si="615"/>
        <v>0</v>
      </c>
      <c r="AF1989" s="269">
        <f t="shared" si="626"/>
        <v>0</v>
      </c>
      <c r="AG1989" s="270">
        <f t="shared" si="627"/>
        <v>0</v>
      </c>
      <c r="AH1989" s="121"/>
      <c r="AI1989" s="252"/>
      <c r="AJ1989" s="295"/>
      <c r="AK1989" s="301">
        <f t="shared" si="628"/>
        <v>0</v>
      </c>
      <c r="AL1989" s="119" t="s">
        <v>169</v>
      </c>
      <c r="AM1989" s="123" t="s">
        <v>169</v>
      </c>
      <c r="AN1989" s="122"/>
      <c r="AO1989" s="119" t="s">
        <v>169</v>
      </c>
      <c r="AP1989" s="123" t="s">
        <v>169</v>
      </c>
      <c r="AQ1989" s="124"/>
      <c r="AR1989" s="119" t="s">
        <v>169</v>
      </c>
      <c r="AS1989" s="123" t="s">
        <v>169</v>
      </c>
      <c r="AT1989" s="122"/>
      <c r="AU1989" s="280">
        <f t="shared" si="629"/>
        <v>0</v>
      </c>
      <c r="AV1989" s="281">
        <f t="shared" si="630"/>
        <v>0</v>
      </c>
      <c r="AW1989" s="291">
        <f t="shared" si="631"/>
        <v>0</v>
      </c>
      <c r="AX1989" s="283">
        <f t="shared" si="632"/>
        <v>0</v>
      </c>
    </row>
    <row r="1990" spans="1:50" ht="26.45" customHeight="1">
      <c r="A1990" s="117"/>
      <c r="B1990" s="245"/>
      <c r="C1990" s="136"/>
      <c r="D1990" s="208" t="str">
        <f t="shared" si="616"/>
        <v/>
      </c>
      <c r="E1990" s="129" t="s">
        <v>169</v>
      </c>
      <c r="F1990" s="209" t="s">
        <v>169</v>
      </c>
      <c r="G1990" s="135"/>
      <c r="H1990" s="258"/>
      <c r="I1990" s="259">
        <f t="shared" si="617"/>
        <v>0</v>
      </c>
      <c r="J1990" s="259">
        <f t="shared" si="618"/>
        <v>0</v>
      </c>
      <c r="K1990" s="259">
        <f t="shared" si="619"/>
        <v>0</v>
      </c>
      <c r="L1990" s="252"/>
      <c r="M1990" s="252"/>
      <c r="N1990" s="252"/>
      <c r="O1990" s="147">
        <v>0</v>
      </c>
      <c r="P1990" s="147">
        <v>0</v>
      </c>
      <c r="Q1990" s="137">
        <f t="shared" si="620"/>
        <v>0</v>
      </c>
      <c r="R1990" s="80">
        <f t="shared" si="621"/>
        <v>0</v>
      </c>
      <c r="S1990" s="147">
        <v>0</v>
      </c>
      <c r="T1990" s="121"/>
      <c r="U1990" s="263">
        <f>IFERROR(VLOOKUP(B1990,คำนวณตกเบิกวิทยฐานะ!$B$9:$P$1008,14,FALSE),0)</f>
        <v>0</v>
      </c>
      <c r="V1990" s="263">
        <f>IFERROR(VLOOKUP(B1990,คำนวณตกเบิกวิทยฐานะ!$B$9:$P$1008,15,FALSE),0)</f>
        <v>0</v>
      </c>
      <c r="W1990" s="264">
        <f t="shared" si="622"/>
        <v>0</v>
      </c>
      <c r="X1990" s="119" t="s">
        <v>169</v>
      </c>
      <c r="Y1990" s="209" t="s">
        <v>169</v>
      </c>
      <c r="Z1990" s="258"/>
      <c r="AA1990" s="253">
        <f t="shared" si="623"/>
        <v>0</v>
      </c>
      <c r="AB1990" s="253">
        <f t="shared" si="624"/>
        <v>0</v>
      </c>
      <c r="AC1990" s="253">
        <f t="shared" si="614"/>
        <v>0</v>
      </c>
      <c r="AD1990" s="253">
        <f t="shared" si="625"/>
        <v>0</v>
      </c>
      <c r="AE1990" s="268">
        <f t="shared" si="615"/>
        <v>0</v>
      </c>
      <c r="AF1990" s="269">
        <f t="shared" si="626"/>
        <v>0</v>
      </c>
      <c r="AG1990" s="270">
        <f t="shared" si="627"/>
        <v>0</v>
      </c>
      <c r="AH1990" s="121"/>
      <c r="AI1990" s="252"/>
      <c r="AJ1990" s="295"/>
      <c r="AK1990" s="301">
        <f t="shared" si="628"/>
        <v>0</v>
      </c>
      <c r="AL1990" s="119" t="s">
        <v>169</v>
      </c>
      <c r="AM1990" s="123" t="s">
        <v>169</v>
      </c>
      <c r="AN1990" s="122"/>
      <c r="AO1990" s="119" t="s">
        <v>169</v>
      </c>
      <c r="AP1990" s="123" t="s">
        <v>169</v>
      </c>
      <c r="AQ1990" s="124"/>
      <c r="AR1990" s="119" t="s">
        <v>169</v>
      </c>
      <c r="AS1990" s="123" t="s">
        <v>169</v>
      </c>
      <c r="AT1990" s="122"/>
      <c r="AU1990" s="280">
        <f t="shared" si="629"/>
        <v>0</v>
      </c>
      <c r="AV1990" s="281">
        <f t="shared" si="630"/>
        <v>0</v>
      </c>
      <c r="AW1990" s="291">
        <f t="shared" si="631"/>
        <v>0</v>
      </c>
      <c r="AX1990" s="283">
        <f t="shared" si="632"/>
        <v>0</v>
      </c>
    </row>
    <row r="1991" spans="1:50" ht="26.45" customHeight="1">
      <c r="A1991" s="117"/>
      <c r="B1991" s="245"/>
      <c r="C1991" s="136"/>
      <c r="D1991" s="208" t="str">
        <f t="shared" si="616"/>
        <v/>
      </c>
      <c r="E1991" s="129" t="s">
        <v>169</v>
      </c>
      <c r="F1991" s="209" t="s">
        <v>169</v>
      </c>
      <c r="G1991" s="135"/>
      <c r="H1991" s="258"/>
      <c r="I1991" s="259">
        <f t="shared" si="617"/>
        <v>0</v>
      </c>
      <c r="J1991" s="259">
        <f t="shared" si="618"/>
        <v>0</v>
      </c>
      <c r="K1991" s="259">
        <f t="shared" si="619"/>
        <v>0</v>
      </c>
      <c r="L1991" s="252"/>
      <c r="M1991" s="252"/>
      <c r="N1991" s="252"/>
      <c r="O1991" s="147">
        <v>0</v>
      </c>
      <c r="P1991" s="147">
        <v>0</v>
      </c>
      <c r="Q1991" s="137">
        <f t="shared" si="620"/>
        <v>0</v>
      </c>
      <c r="R1991" s="80">
        <f t="shared" si="621"/>
        <v>0</v>
      </c>
      <c r="S1991" s="147">
        <v>0</v>
      </c>
      <c r="T1991" s="121"/>
      <c r="U1991" s="263">
        <f>IFERROR(VLOOKUP(B1991,คำนวณตกเบิกวิทยฐานะ!$B$9:$P$1008,14,FALSE),0)</f>
        <v>0</v>
      </c>
      <c r="V1991" s="263">
        <f>IFERROR(VLOOKUP(B1991,คำนวณตกเบิกวิทยฐานะ!$B$9:$P$1008,15,FALSE),0)</f>
        <v>0</v>
      </c>
      <c r="W1991" s="264">
        <f t="shared" si="622"/>
        <v>0</v>
      </c>
      <c r="X1991" s="119" t="s">
        <v>169</v>
      </c>
      <c r="Y1991" s="209" t="s">
        <v>169</v>
      </c>
      <c r="Z1991" s="258"/>
      <c r="AA1991" s="253">
        <f t="shared" si="623"/>
        <v>0</v>
      </c>
      <c r="AB1991" s="253">
        <f t="shared" si="624"/>
        <v>0</v>
      </c>
      <c r="AC1991" s="253">
        <f t="shared" si="614"/>
        <v>0</v>
      </c>
      <c r="AD1991" s="253">
        <f t="shared" si="625"/>
        <v>0</v>
      </c>
      <c r="AE1991" s="268">
        <f t="shared" si="615"/>
        <v>0</v>
      </c>
      <c r="AF1991" s="269">
        <f t="shared" si="626"/>
        <v>0</v>
      </c>
      <c r="AG1991" s="270">
        <f t="shared" si="627"/>
        <v>0</v>
      </c>
      <c r="AH1991" s="121"/>
      <c r="AI1991" s="252"/>
      <c r="AJ1991" s="295"/>
      <c r="AK1991" s="301">
        <f t="shared" si="628"/>
        <v>0</v>
      </c>
      <c r="AL1991" s="119" t="s">
        <v>169</v>
      </c>
      <c r="AM1991" s="123" t="s">
        <v>169</v>
      </c>
      <c r="AN1991" s="122"/>
      <c r="AO1991" s="119" t="s">
        <v>169</v>
      </c>
      <c r="AP1991" s="123" t="s">
        <v>169</v>
      </c>
      <c r="AQ1991" s="124"/>
      <c r="AR1991" s="119" t="s">
        <v>169</v>
      </c>
      <c r="AS1991" s="123" t="s">
        <v>169</v>
      </c>
      <c r="AT1991" s="122"/>
      <c r="AU1991" s="280">
        <f t="shared" si="629"/>
        <v>0</v>
      </c>
      <c r="AV1991" s="281">
        <f t="shared" si="630"/>
        <v>0</v>
      </c>
      <c r="AW1991" s="291">
        <f t="shared" si="631"/>
        <v>0</v>
      </c>
      <c r="AX1991" s="283">
        <f t="shared" si="632"/>
        <v>0</v>
      </c>
    </row>
    <row r="1992" spans="1:50" ht="26.45" customHeight="1">
      <c r="A1992" s="117"/>
      <c r="B1992" s="245"/>
      <c r="C1992" s="136"/>
      <c r="D1992" s="208" t="str">
        <f t="shared" si="616"/>
        <v/>
      </c>
      <c r="E1992" s="129" t="s">
        <v>169</v>
      </c>
      <c r="F1992" s="209" t="s">
        <v>169</v>
      </c>
      <c r="G1992" s="135"/>
      <c r="H1992" s="258"/>
      <c r="I1992" s="259">
        <f t="shared" si="617"/>
        <v>0</v>
      </c>
      <c r="J1992" s="259">
        <f t="shared" si="618"/>
        <v>0</v>
      </c>
      <c r="K1992" s="259">
        <f t="shared" si="619"/>
        <v>0</v>
      </c>
      <c r="L1992" s="252"/>
      <c r="M1992" s="252"/>
      <c r="N1992" s="252"/>
      <c r="O1992" s="147">
        <v>0</v>
      </c>
      <c r="P1992" s="147">
        <v>0</v>
      </c>
      <c r="Q1992" s="137">
        <f t="shared" si="620"/>
        <v>0</v>
      </c>
      <c r="R1992" s="80">
        <f t="shared" si="621"/>
        <v>0</v>
      </c>
      <c r="S1992" s="147">
        <v>0</v>
      </c>
      <c r="T1992" s="121"/>
      <c r="U1992" s="263">
        <f>IFERROR(VLOOKUP(B1992,คำนวณตกเบิกวิทยฐานะ!$B$9:$P$1008,14,FALSE),0)</f>
        <v>0</v>
      </c>
      <c r="V1992" s="263">
        <f>IFERROR(VLOOKUP(B1992,คำนวณตกเบิกวิทยฐานะ!$B$9:$P$1008,15,FALSE),0)</f>
        <v>0</v>
      </c>
      <c r="W1992" s="264">
        <f t="shared" si="622"/>
        <v>0</v>
      </c>
      <c r="X1992" s="119" t="s">
        <v>169</v>
      </c>
      <c r="Y1992" s="209" t="s">
        <v>169</v>
      </c>
      <c r="Z1992" s="258"/>
      <c r="AA1992" s="253">
        <f t="shared" si="623"/>
        <v>0</v>
      </c>
      <c r="AB1992" s="253">
        <f t="shared" si="624"/>
        <v>0</v>
      </c>
      <c r="AC1992" s="253">
        <f t="shared" si="614"/>
        <v>0</v>
      </c>
      <c r="AD1992" s="253">
        <f t="shared" si="625"/>
        <v>0</v>
      </c>
      <c r="AE1992" s="268">
        <f t="shared" si="615"/>
        <v>0</v>
      </c>
      <c r="AF1992" s="269">
        <f t="shared" si="626"/>
        <v>0</v>
      </c>
      <c r="AG1992" s="270">
        <f t="shared" si="627"/>
        <v>0</v>
      </c>
      <c r="AH1992" s="121"/>
      <c r="AI1992" s="252"/>
      <c r="AJ1992" s="295"/>
      <c r="AK1992" s="301">
        <f t="shared" si="628"/>
        <v>0</v>
      </c>
      <c r="AL1992" s="119" t="s">
        <v>169</v>
      </c>
      <c r="AM1992" s="123" t="s">
        <v>169</v>
      </c>
      <c r="AN1992" s="122"/>
      <c r="AO1992" s="119" t="s">
        <v>169</v>
      </c>
      <c r="AP1992" s="123" t="s">
        <v>169</v>
      </c>
      <c r="AQ1992" s="124"/>
      <c r="AR1992" s="119" t="s">
        <v>169</v>
      </c>
      <c r="AS1992" s="123" t="s">
        <v>169</v>
      </c>
      <c r="AT1992" s="122"/>
      <c r="AU1992" s="280">
        <f t="shared" si="629"/>
        <v>0</v>
      </c>
      <c r="AV1992" s="281">
        <f t="shared" si="630"/>
        <v>0</v>
      </c>
      <c r="AW1992" s="291">
        <f t="shared" si="631"/>
        <v>0</v>
      </c>
      <c r="AX1992" s="283">
        <f t="shared" si="632"/>
        <v>0</v>
      </c>
    </row>
    <row r="1993" spans="1:50" ht="26.45" customHeight="1">
      <c r="A1993" s="117"/>
      <c r="B1993" s="245"/>
      <c r="C1993" s="136"/>
      <c r="D1993" s="208" t="str">
        <f t="shared" si="616"/>
        <v/>
      </c>
      <c r="E1993" s="129" t="s">
        <v>169</v>
      </c>
      <c r="F1993" s="209" t="s">
        <v>169</v>
      </c>
      <c r="G1993" s="135"/>
      <c r="H1993" s="258"/>
      <c r="I1993" s="259">
        <f t="shared" si="617"/>
        <v>0</v>
      </c>
      <c r="J1993" s="259">
        <f t="shared" si="618"/>
        <v>0</v>
      </c>
      <c r="K1993" s="259">
        <f t="shared" si="619"/>
        <v>0</v>
      </c>
      <c r="L1993" s="252"/>
      <c r="M1993" s="252"/>
      <c r="N1993" s="252"/>
      <c r="O1993" s="147">
        <v>0</v>
      </c>
      <c r="P1993" s="147">
        <v>0</v>
      </c>
      <c r="Q1993" s="137">
        <f t="shared" si="620"/>
        <v>0</v>
      </c>
      <c r="R1993" s="80">
        <f t="shared" si="621"/>
        <v>0</v>
      </c>
      <c r="S1993" s="147">
        <v>0</v>
      </c>
      <c r="T1993" s="121"/>
      <c r="U1993" s="263">
        <f>IFERROR(VLOOKUP(B1993,คำนวณตกเบิกวิทยฐานะ!$B$9:$P$1008,14,FALSE),0)</f>
        <v>0</v>
      </c>
      <c r="V1993" s="263">
        <f>IFERROR(VLOOKUP(B1993,คำนวณตกเบิกวิทยฐานะ!$B$9:$P$1008,15,FALSE),0)</f>
        <v>0</v>
      </c>
      <c r="W1993" s="264">
        <f t="shared" si="622"/>
        <v>0</v>
      </c>
      <c r="X1993" s="119" t="s">
        <v>169</v>
      </c>
      <c r="Y1993" s="209" t="s">
        <v>169</v>
      </c>
      <c r="Z1993" s="258"/>
      <c r="AA1993" s="253">
        <f t="shared" si="623"/>
        <v>0</v>
      </c>
      <c r="AB1993" s="253">
        <f t="shared" si="624"/>
        <v>0</v>
      </c>
      <c r="AC1993" s="253">
        <f t="shared" si="614"/>
        <v>0</v>
      </c>
      <c r="AD1993" s="253">
        <f t="shared" si="625"/>
        <v>0</v>
      </c>
      <c r="AE1993" s="268">
        <f t="shared" si="615"/>
        <v>0</v>
      </c>
      <c r="AF1993" s="269">
        <f t="shared" si="626"/>
        <v>0</v>
      </c>
      <c r="AG1993" s="270">
        <f t="shared" si="627"/>
        <v>0</v>
      </c>
      <c r="AH1993" s="121"/>
      <c r="AI1993" s="252"/>
      <c r="AJ1993" s="295"/>
      <c r="AK1993" s="301">
        <f t="shared" si="628"/>
        <v>0</v>
      </c>
      <c r="AL1993" s="119" t="s">
        <v>169</v>
      </c>
      <c r="AM1993" s="123" t="s">
        <v>169</v>
      </c>
      <c r="AN1993" s="122"/>
      <c r="AO1993" s="119" t="s">
        <v>169</v>
      </c>
      <c r="AP1993" s="123" t="s">
        <v>169</v>
      </c>
      <c r="AQ1993" s="124"/>
      <c r="AR1993" s="119" t="s">
        <v>169</v>
      </c>
      <c r="AS1993" s="123" t="s">
        <v>169</v>
      </c>
      <c r="AT1993" s="122"/>
      <c r="AU1993" s="280">
        <f t="shared" si="629"/>
        <v>0</v>
      </c>
      <c r="AV1993" s="281">
        <f t="shared" si="630"/>
        <v>0</v>
      </c>
      <c r="AW1993" s="291">
        <f t="shared" si="631"/>
        <v>0</v>
      </c>
      <c r="AX1993" s="283">
        <f t="shared" si="632"/>
        <v>0</v>
      </c>
    </row>
    <row r="1994" spans="1:50" ht="26.45" customHeight="1">
      <c r="A1994" s="117"/>
      <c r="B1994" s="245"/>
      <c r="C1994" s="136"/>
      <c r="D1994" s="208" t="str">
        <f t="shared" si="616"/>
        <v/>
      </c>
      <c r="E1994" s="129" t="s">
        <v>169</v>
      </c>
      <c r="F1994" s="209" t="s">
        <v>169</v>
      </c>
      <c r="G1994" s="135"/>
      <c r="H1994" s="258"/>
      <c r="I1994" s="259">
        <f t="shared" si="617"/>
        <v>0</v>
      </c>
      <c r="J1994" s="259">
        <f t="shared" si="618"/>
        <v>0</v>
      </c>
      <c r="K1994" s="259">
        <f t="shared" si="619"/>
        <v>0</v>
      </c>
      <c r="L1994" s="252"/>
      <c r="M1994" s="252"/>
      <c r="N1994" s="252"/>
      <c r="O1994" s="147">
        <v>0</v>
      </c>
      <c r="P1994" s="147">
        <v>0</v>
      </c>
      <c r="Q1994" s="137">
        <f t="shared" si="620"/>
        <v>0</v>
      </c>
      <c r="R1994" s="80">
        <f t="shared" si="621"/>
        <v>0</v>
      </c>
      <c r="S1994" s="147">
        <v>0</v>
      </c>
      <c r="T1994" s="121"/>
      <c r="U1994" s="263">
        <f>IFERROR(VLOOKUP(B1994,คำนวณตกเบิกวิทยฐานะ!$B$9:$P$1008,14,FALSE),0)</f>
        <v>0</v>
      </c>
      <c r="V1994" s="263">
        <f>IFERROR(VLOOKUP(B1994,คำนวณตกเบิกวิทยฐานะ!$B$9:$P$1008,15,FALSE),0)</f>
        <v>0</v>
      </c>
      <c r="W1994" s="264">
        <f t="shared" si="622"/>
        <v>0</v>
      </c>
      <c r="X1994" s="119" t="s">
        <v>169</v>
      </c>
      <c r="Y1994" s="209" t="s">
        <v>169</v>
      </c>
      <c r="Z1994" s="258"/>
      <c r="AA1994" s="253">
        <f t="shared" si="623"/>
        <v>0</v>
      </c>
      <c r="AB1994" s="253">
        <f t="shared" si="624"/>
        <v>0</v>
      </c>
      <c r="AC1994" s="253">
        <f t="shared" si="614"/>
        <v>0</v>
      </c>
      <c r="AD1994" s="253">
        <f t="shared" si="625"/>
        <v>0</v>
      </c>
      <c r="AE1994" s="268">
        <f t="shared" si="615"/>
        <v>0</v>
      </c>
      <c r="AF1994" s="269">
        <f t="shared" si="626"/>
        <v>0</v>
      </c>
      <c r="AG1994" s="270">
        <f t="shared" si="627"/>
        <v>0</v>
      </c>
      <c r="AH1994" s="121"/>
      <c r="AI1994" s="252"/>
      <c r="AJ1994" s="295"/>
      <c r="AK1994" s="301">
        <f t="shared" si="628"/>
        <v>0</v>
      </c>
      <c r="AL1994" s="119" t="s">
        <v>169</v>
      </c>
      <c r="AM1994" s="123" t="s">
        <v>169</v>
      </c>
      <c r="AN1994" s="122"/>
      <c r="AO1994" s="119" t="s">
        <v>169</v>
      </c>
      <c r="AP1994" s="123" t="s">
        <v>169</v>
      </c>
      <c r="AQ1994" s="124"/>
      <c r="AR1994" s="119" t="s">
        <v>169</v>
      </c>
      <c r="AS1994" s="123" t="s">
        <v>169</v>
      </c>
      <c r="AT1994" s="122"/>
      <c r="AU1994" s="280">
        <f t="shared" si="629"/>
        <v>0</v>
      </c>
      <c r="AV1994" s="281">
        <f t="shared" si="630"/>
        <v>0</v>
      </c>
      <c r="AW1994" s="291">
        <f t="shared" si="631"/>
        <v>0</v>
      </c>
      <c r="AX1994" s="283">
        <f t="shared" si="632"/>
        <v>0</v>
      </c>
    </row>
    <row r="1995" spans="1:50" ht="26.45" customHeight="1">
      <c r="A1995" s="117"/>
      <c r="B1995" s="245"/>
      <c r="C1995" s="136"/>
      <c r="D1995" s="208" t="str">
        <f t="shared" si="616"/>
        <v/>
      </c>
      <c r="E1995" s="129" t="s">
        <v>169</v>
      </c>
      <c r="F1995" s="209" t="s">
        <v>169</v>
      </c>
      <c r="G1995" s="135"/>
      <c r="H1995" s="258"/>
      <c r="I1995" s="259">
        <f t="shared" si="617"/>
        <v>0</v>
      </c>
      <c r="J1995" s="259">
        <f t="shared" si="618"/>
        <v>0</v>
      </c>
      <c r="K1995" s="259">
        <f t="shared" si="619"/>
        <v>0</v>
      </c>
      <c r="L1995" s="252"/>
      <c r="M1995" s="252"/>
      <c r="N1995" s="252"/>
      <c r="O1995" s="147">
        <v>0</v>
      </c>
      <c r="P1995" s="147">
        <v>0</v>
      </c>
      <c r="Q1995" s="137">
        <f t="shared" si="620"/>
        <v>0</v>
      </c>
      <c r="R1995" s="80">
        <f t="shared" si="621"/>
        <v>0</v>
      </c>
      <c r="S1995" s="147">
        <v>0</v>
      </c>
      <c r="T1995" s="121"/>
      <c r="U1995" s="263">
        <f>IFERROR(VLOOKUP(B1995,คำนวณตกเบิกวิทยฐานะ!$B$9:$P$1008,14,FALSE),0)</f>
        <v>0</v>
      </c>
      <c r="V1995" s="263">
        <f>IFERROR(VLOOKUP(B1995,คำนวณตกเบิกวิทยฐานะ!$B$9:$P$1008,15,FALSE),0)</f>
        <v>0</v>
      </c>
      <c r="W1995" s="264">
        <f t="shared" si="622"/>
        <v>0</v>
      </c>
      <c r="X1995" s="119" t="s">
        <v>169</v>
      </c>
      <c r="Y1995" s="209" t="s">
        <v>169</v>
      </c>
      <c r="Z1995" s="258"/>
      <c r="AA1995" s="253">
        <f t="shared" si="623"/>
        <v>0</v>
      </c>
      <c r="AB1995" s="253">
        <f t="shared" si="624"/>
        <v>0</v>
      </c>
      <c r="AC1995" s="253">
        <f t="shared" si="614"/>
        <v>0</v>
      </c>
      <c r="AD1995" s="253">
        <f t="shared" si="625"/>
        <v>0</v>
      </c>
      <c r="AE1995" s="268">
        <f t="shared" si="615"/>
        <v>0</v>
      </c>
      <c r="AF1995" s="269">
        <f t="shared" si="626"/>
        <v>0</v>
      </c>
      <c r="AG1995" s="270">
        <f t="shared" si="627"/>
        <v>0</v>
      </c>
      <c r="AH1995" s="121"/>
      <c r="AI1995" s="252"/>
      <c r="AJ1995" s="295"/>
      <c r="AK1995" s="301">
        <f t="shared" si="628"/>
        <v>0</v>
      </c>
      <c r="AL1995" s="119" t="s">
        <v>169</v>
      </c>
      <c r="AM1995" s="123" t="s">
        <v>169</v>
      </c>
      <c r="AN1995" s="122"/>
      <c r="AO1995" s="119" t="s">
        <v>169</v>
      </c>
      <c r="AP1995" s="123" t="s">
        <v>169</v>
      </c>
      <c r="AQ1995" s="124"/>
      <c r="AR1995" s="119" t="s">
        <v>169</v>
      </c>
      <c r="AS1995" s="123" t="s">
        <v>169</v>
      </c>
      <c r="AT1995" s="122"/>
      <c r="AU1995" s="280">
        <f t="shared" si="629"/>
        <v>0</v>
      </c>
      <c r="AV1995" s="281">
        <f t="shared" si="630"/>
        <v>0</v>
      </c>
      <c r="AW1995" s="291">
        <f t="shared" si="631"/>
        <v>0</v>
      </c>
      <c r="AX1995" s="283">
        <f t="shared" si="632"/>
        <v>0</v>
      </c>
    </row>
    <row r="1996" spans="1:50" ht="26.45" customHeight="1">
      <c r="A1996" s="117"/>
      <c r="B1996" s="245"/>
      <c r="C1996" s="136"/>
      <c r="D1996" s="208" t="str">
        <f t="shared" si="616"/>
        <v/>
      </c>
      <c r="E1996" s="129" t="s">
        <v>169</v>
      </c>
      <c r="F1996" s="209" t="s">
        <v>169</v>
      </c>
      <c r="G1996" s="135"/>
      <c r="H1996" s="258"/>
      <c r="I1996" s="259">
        <f t="shared" si="617"/>
        <v>0</v>
      </c>
      <c r="J1996" s="259">
        <f t="shared" si="618"/>
        <v>0</v>
      </c>
      <c r="K1996" s="259">
        <f t="shared" si="619"/>
        <v>0</v>
      </c>
      <c r="L1996" s="252"/>
      <c r="M1996" s="252"/>
      <c r="N1996" s="252"/>
      <c r="O1996" s="147">
        <v>0</v>
      </c>
      <c r="P1996" s="147">
        <v>0</v>
      </c>
      <c r="Q1996" s="137">
        <f t="shared" si="620"/>
        <v>0</v>
      </c>
      <c r="R1996" s="80">
        <f t="shared" si="621"/>
        <v>0</v>
      </c>
      <c r="S1996" s="147">
        <v>0</v>
      </c>
      <c r="T1996" s="121"/>
      <c r="U1996" s="263">
        <f>IFERROR(VLOOKUP(B1996,คำนวณตกเบิกวิทยฐานะ!$B$9:$P$1008,14,FALSE),0)</f>
        <v>0</v>
      </c>
      <c r="V1996" s="263">
        <f>IFERROR(VLOOKUP(B1996,คำนวณตกเบิกวิทยฐานะ!$B$9:$P$1008,15,FALSE),0)</f>
        <v>0</v>
      </c>
      <c r="W1996" s="264">
        <f t="shared" si="622"/>
        <v>0</v>
      </c>
      <c r="X1996" s="119" t="s">
        <v>169</v>
      </c>
      <c r="Y1996" s="209" t="s">
        <v>169</v>
      </c>
      <c r="Z1996" s="258"/>
      <c r="AA1996" s="253">
        <f t="shared" si="623"/>
        <v>0</v>
      </c>
      <c r="AB1996" s="253">
        <f t="shared" si="624"/>
        <v>0</v>
      </c>
      <c r="AC1996" s="253">
        <f t="shared" si="614"/>
        <v>0</v>
      </c>
      <c r="AD1996" s="253">
        <f t="shared" si="625"/>
        <v>0</v>
      </c>
      <c r="AE1996" s="268">
        <f t="shared" si="615"/>
        <v>0</v>
      </c>
      <c r="AF1996" s="269">
        <f t="shared" si="626"/>
        <v>0</v>
      </c>
      <c r="AG1996" s="270">
        <f t="shared" si="627"/>
        <v>0</v>
      </c>
      <c r="AH1996" s="121"/>
      <c r="AI1996" s="252"/>
      <c r="AJ1996" s="295"/>
      <c r="AK1996" s="301">
        <f t="shared" si="628"/>
        <v>0</v>
      </c>
      <c r="AL1996" s="119" t="s">
        <v>169</v>
      </c>
      <c r="AM1996" s="123" t="s">
        <v>169</v>
      </c>
      <c r="AN1996" s="122"/>
      <c r="AO1996" s="119" t="s">
        <v>169</v>
      </c>
      <c r="AP1996" s="123" t="s">
        <v>169</v>
      </c>
      <c r="AQ1996" s="124"/>
      <c r="AR1996" s="119" t="s">
        <v>169</v>
      </c>
      <c r="AS1996" s="123" t="s">
        <v>169</v>
      </c>
      <c r="AT1996" s="122"/>
      <c r="AU1996" s="280">
        <f t="shared" si="629"/>
        <v>0</v>
      </c>
      <c r="AV1996" s="281">
        <f t="shared" si="630"/>
        <v>0</v>
      </c>
      <c r="AW1996" s="291">
        <f t="shared" si="631"/>
        <v>0</v>
      </c>
      <c r="AX1996" s="283">
        <f t="shared" si="632"/>
        <v>0</v>
      </c>
    </row>
    <row r="1997" spans="1:50" ht="26.45" customHeight="1">
      <c r="A1997" s="117"/>
      <c r="B1997" s="245"/>
      <c r="C1997" s="136"/>
      <c r="D1997" s="208" t="str">
        <f t="shared" si="616"/>
        <v/>
      </c>
      <c r="E1997" s="129" t="s">
        <v>169</v>
      </c>
      <c r="F1997" s="209" t="s">
        <v>169</v>
      </c>
      <c r="G1997" s="135"/>
      <c r="H1997" s="258"/>
      <c r="I1997" s="259">
        <f t="shared" si="617"/>
        <v>0</v>
      </c>
      <c r="J1997" s="259">
        <f t="shared" si="618"/>
        <v>0</v>
      </c>
      <c r="K1997" s="259">
        <f t="shared" si="619"/>
        <v>0</v>
      </c>
      <c r="L1997" s="252"/>
      <c r="M1997" s="252"/>
      <c r="N1997" s="252"/>
      <c r="O1997" s="147">
        <v>0</v>
      </c>
      <c r="P1997" s="147">
        <v>0</v>
      </c>
      <c r="Q1997" s="137">
        <f t="shared" si="620"/>
        <v>0</v>
      </c>
      <c r="R1997" s="80">
        <f t="shared" si="621"/>
        <v>0</v>
      </c>
      <c r="S1997" s="147">
        <v>0</v>
      </c>
      <c r="T1997" s="121"/>
      <c r="U1997" s="263">
        <f>IFERROR(VLOOKUP(B1997,คำนวณตกเบิกวิทยฐานะ!$B$9:$P$1008,14,FALSE),0)</f>
        <v>0</v>
      </c>
      <c r="V1997" s="263">
        <f>IFERROR(VLOOKUP(B1997,คำนวณตกเบิกวิทยฐานะ!$B$9:$P$1008,15,FALSE),0)</f>
        <v>0</v>
      </c>
      <c r="W1997" s="264">
        <f t="shared" si="622"/>
        <v>0</v>
      </c>
      <c r="X1997" s="119" t="s">
        <v>169</v>
      </c>
      <c r="Y1997" s="209" t="s">
        <v>169</v>
      </c>
      <c r="Z1997" s="258"/>
      <c r="AA1997" s="253">
        <f t="shared" si="623"/>
        <v>0</v>
      </c>
      <c r="AB1997" s="253">
        <f t="shared" si="624"/>
        <v>0</v>
      </c>
      <c r="AC1997" s="253">
        <f t="shared" si="614"/>
        <v>0</v>
      </c>
      <c r="AD1997" s="253">
        <f t="shared" si="625"/>
        <v>0</v>
      </c>
      <c r="AE1997" s="268">
        <f t="shared" si="615"/>
        <v>0</v>
      </c>
      <c r="AF1997" s="269">
        <f t="shared" si="626"/>
        <v>0</v>
      </c>
      <c r="AG1997" s="270">
        <f t="shared" si="627"/>
        <v>0</v>
      </c>
      <c r="AH1997" s="121"/>
      <c r="AI1997" s="252"/>
      <c r="AJ1997" s="295"/>
      <c r="AK1997" s="301">
        <f t="shared" si="628"/>
        <v>0</v>
      </c>
      <c r="AL1997" s="119" t="s">
        <v>169</v>
      </c>
      <c r="AM1997" s="123" t="s">
        <v>169</v>
      </c>
      <c r="AN1997" s="122"/>
      <c r="AO1997" s="119" t="s">
        <v>169</v>
      </c>
      <c r="AP1997" s="123" t="s">
        <v>169</v>
      </c>
      <c r="AQ1997" s="124"/>
      <c r="AR1997" s="119" t="s">
        <v>169</v>
      </c>
      <c r="AS1997" s="123" t="s">
        <v>169</v>
      </c>
      <c r="AT1997" s="122"/>
      <c r="AU1997" s="280">
        <f t="shared" si="629"/>
        <v>0</v>
      </c>
      <c r="AV1997" s="281">
        <f t="shared" si="630"/>
        <v>0</v>
      </c>
      <c r="AW1997" s="291">
        <f t="shared" si="631"/>
        <v>0</v>
      </c>
      <c r="AX1997" s="283">
        <f t="shared" si="632"/>
        <v>0</v>
      </c>
    </row>
    <row r="1998" spans="1:50" ht="26.45" customHeight="1">
      <c r="A1998" s="117"/>
      <c r="B1998" s="245"/>
      <c r="C1998" s="136"/>
      <c r="D1998" s="208" t="str">
        <f t="shared" si="616"/>
        <v/>
      </c>
      <c r="E1998" s="129" t="s">
        <v>169</v>
      </c>
      <c r="F1998" s="209" t="s">
        <v>169</v>
      </c>
      <c r="G1998" s="135"/>
      <c r="H1998" s="258"/>
      <c r="I1998" s="259">
        <f t="shared" si="617"/>
        <v>0</v>
      </c>
      <c r="J1998" s="259">
        <f t="shared" si="618"/>
        <v>0</v>
      </c>
      <c r="K1998" s="259">
        <f t="shared" si="619"/>
        <v>0</v>
      </c>
      <c r="L1998" s="252"/>
      <c r="M1998" s="252"/>
      <c r="N1998" s="252"/>
      <c r="O1998" s="147">
        <v>0</v>
      </c>
      <c r="P1998" s="147">
        <v>0</v>
      </c>
      <c r="Q1998" s="137">
        <f t="shared" si="620"/>
        <v>0</v>
      </c>
      <c r="R1998" s="80">
        <f t="shared" si="621"/>
        <v>0</v>
      </c>
      <c r="S1998" s="147">
        <v>0</v>
      </c>
      <c r="T1998" s="121"/>
      <c r="U1998" s="263">
        <f>IFERROR(VLOOKUP(B1998,คำนวณตกเบิกวิทยฐานะ!$B$9:$P$1008,14,FALSE),0)</f>
        <v>0</v>
      </c>
      <c r="V1998" s="263">
        <f>IFERROR(VLOOKUP(B1998,คำนวณตกเบิกวิทยฐานะ!$B$9:$P$1008,15,FALSE),0)</f>
        <v>0</v>
      </c>
      <c r="W1998" s="264">
        <f t="shared" si="622"/>
        <v>0</v>
      </c>
      <c r="X1998" s="119" t="s">
        <v>169</v>
      </c>
      <c r="Y1998" s="209" t="s">
        <v>169</v>
      </c>
      <c r="Z1998" s="258"/>
      <c r="AA1998" s="253">
        <f t="shared" si="623"/>
        <v>0</v>
      </c>
      <c r="AB1998" s="253">
        <f t="shared" si="624"/>
        <v>0</v>
      </c>
      <c r="AC1998" s="253">
        <f t="shared" si="614"/>
        <v>0</v>
      </c>
      <c r="AD1998" s="253">
        <f t="shared" si="625"/>
        <v>0</v>
      </c>
      <c r="AE1998" s="268">
        <f t="shared" si="615"/>
        <v>0</v>
      </c>
      <c r="AF1998" s="269">
        <f t="shared" si="626"/>
        <v>0</v>
      </c>
      <c r="AG1998" s="270">
        <f t="shared" si="627"/>
        <v>0</v>
      </c>
      <c r="AH1998" s="121"/>
      <c r="AI1998" s="252"/>
      <c r="AJ1998" s="295"/>
      <c r="AK1998" s="301">
        <f t="shared" si="628"/>
        <v>0</v>
      </c>
      <c r="AL1998" s="119" t="s">
        <v>169</v>
      </c>
      <c r="AM1998" s="123" t="s">
        <v>169</v>
      </c>
      <c r="AN1998" s="122"/>
      <c r="AO1998" s="119" t="s">
        <v>169</v>
      </c>
      <c r="AP1998" s="123" t="s">
        <v>169</v>
      </c>
      <c r="AQ1998" s="124"/>
      <c r="AR1998" s="119" t="s">
        <v>169</v>
      </c>
      <c r="AS1998" s="123" t="s">
        <v>169</v>
      </c>
      <c r="AT1998" s="122"/>
      <c r="AU1998" s="280">
        <f t="shared" si="629"/>
        <v>0</v>
      </c>
      <c r="AV1998" s="281">
        <f t="shared" si="630"/>
        <v>0</v>
      </c>
      <c r="AW1998" s="291">
        <f t="shared" si="631"/>
        <v>0</v>
      </c>
      <c r="AX1998" s="283">
        <f t="shared" si="632"/>
        <v>0</v>
      </c>
    </row>
    <row r="1999" spans="1:50" ht="26.45" customHeight="1">
      <c r="A1999" s="117"/>
      <c r="B1999" s="245"/>
      <c r="C1999" s="136"/>
      <c r="D1999" s="208" t="str">
        <f t="shared" si="616"/>
        <v/>
      </c>
      <c r="E1999" s="129" t="s">
        <v>169</v>
      </c>
      <c r="F1999" s="209" t="s">
        <v>169</v>
      </c>
      <c r="G1999" s="135"/>
      <c r="H1999" s="258"/>
      <c r="I1999" s="259">
        <f t="shared" si="617"/>
        <v>0</v>
      </c>
      <c r="J1999" s="259">
        <f t="shared" si="618"/>
        <v>0</v>
      </c>
      <c r="K1999" s="259">
        <f t="shared" si="619"/>
        <v>0</v>
      </c>
      <c r="L1999" s="252"/>
      <c r="M1999" s="252"/>
      <c r="N1999" s="252"/>
      <c r="O1999" s="147">
        <v>0</v>
      </c>
      <c r="P1999" s="147">
        <v>0</v>
      </c>
      <c r="Q1999" s="137">
        <f t="shared" si="620"/>
        <v>0</v>
      </c>
      <c r="R1999" s="80">
        <f t="shared" si="621"/>
        <v>0</v>
      </c>
      <c r="S1999" s="147">
        <v>0</v>
      </c>
      <c r="T1999" s="121"/>
      <c r="U1999" s="263">
        <f>IFERROR(VLOOKUP(B1999,คำนวณตกเบิกวิทยฐานะ!$B$9:$P$1008,14,FALSE),0)</f>
        <v>0</v>
      </c>
      <c r="V1999" s="263">
        <f>IFERROR(VLOOKUP(B1999,คำนวณตกเบิกวิทยฐานะ!$B$9:$P$1008,15,FALSE),0)</f>
        <v>0</v>
      </c>
      <c r="W1999" s="264">
        <f t="shared" si="622"/>
        <v>0</v>
      </c>
      <c r="X1999" s="119" t="s">
        <v>169</v>
      </c>
      <c r="Y1999" s="209" t="s">
        <v>169</v>
      </c>
      <c r="Z1999" s="258"/>
      <c r="AA1999" s="253">
        <f t="shared" si="623"/>
        <v>0</v>
      </c>
      <c r="AB1999" s="253">
        <f t="shared" si="624"/>
        <v>0</v>
      </c>
      <c r="AC1999" s="253">
        <f t="shared" si="614"/>
        <v>0</v>
      </c>
      <c r="AD1999" s="253">
        <f t="shared" si="625"/>
        <v>0</v>
      </c>
      <c r="AE1999" s="268">
        <f t="shared" si="615"/>
        <v>0</v>
      </c>
      <c r="AF1999" s="269">
        <f t="shared" si="626"/>
        <v>0</v>
      </c>
      <c r="AG1999" s="270">
        <f t="shared" si="627"/>
        <v>0</v>
      </c>
      <c r="AH1999" s="121"/>
      <c r="AI1999" s="252"/>
      <c r="AJ1999" s="295"/>
      <c r="AK1999" s="301">
        <f t="shared" si="628"/>
        <v>0</v>
      </c>
      <c r="AL1999" s="119" t="s">
        <v>169</v>
      </c>
      <c r="AM1999" s="123" t="s">
        <v>169</v>
      </c>
      <c r="AN1999" s="122"/>
      <c r="AO1999" s="119" t="s">
        <v>169</v>
      </c>
      <c r="AP1999" s="123" t="s">
        <v>169</v>
      </c>
      <c r="AQ1999" s="124"/>
      <c r="AR1999" s="119" t="s">
        <v>169</v>
      </c>
      <c r="AS1999" s="123" t="s">
        <v>169</v>
      </c>
      <c r="AT1999" s="122"/>
      <c r="AU1999" s="280">
        <f t="shared" si="629"/>
        <v>0</v>
      </c>
      <c r="AV1999" s="281">
        <f t="shared" si="630"/>
        <v>0</v>
      </c>
      <c r="AW1999" s="291">
        <f t="shared" si="631"/>
        <v>0</v>
      </c>
      <c r="AX1999" s="283">
        <f t="shared" si="632"/>
        <v>0</v>
      </c>
    </row>
    <row r="2000" spans="1:50" ht="26.45" customHeight="1">
      <c r="A2000" s="117"/>
      <c r="B2000" s="245"/>
      <c r="C2000" s="136"/>
      <c r="D2000" s="208" t="str">
        <f t="shared" si="616"/>
        <v/>
      </c>
      <c r="E2000" s="129" t="s">
        <v>169</v>
      </c>
      <c r="F2000" s="209" t="s">
        <v>169</v>
      </c>
      <c r="G2000" s="135"/>
      <c r="H2000" s="258"/>
      <c r="I2000" s="259">
        <f t="shared" si="617"/>
        <v>0</v>
      </c>
      <c r="J2000" s="259">
        <f t="shared" si="618"/>
        <v>0</v>
      </c>
      <c r="K2000" s="259">
        <f t="shared" si="619"/>
        <v>0</v>
      </c>
      <c r="L2000" s="252"/>
      <c r="M2000" s="252"/>
      <c r="N2000" s="252"/>
      <c r="O2000" s="147">
        <v>0</v>
      </c>
      <c r="P2000" s="147">
        <v>0</v>
      </c>
      <c r="Q2000" s="137">
        <f t="shared" si="620"/>
        <v>0</v>
      </c>
      <c r="R2000" s="80">
        <f t="shared" si="621"/>
        <v>0</v>
      </c>
      <c r="S2000" s="147">
        <v>0</v>
      </c>
      <c r="T2000" s="121"/>
      <c r="U2000" s="263">
        <f>IFERROR(VLOOKUP(B2000,คำนวณตกเบิกวิทยฐานะ!$B$9:$P$1008,14,FALSE),0)</f>
        <v>0</v>
      </c>
      <c r="V2000" s="263">
        <f>IFERROR(VLOOKUP(B2000,คำนวณตกเบิกวิทยฐานะ!$B$9:$P$1008,15,FALSE),0)</f>
        <v>0</v>
      </c>
      <c r="W2000" s="264">
        <f t="shared" si="622"/>
        <v>0</v>
      </c>
      <c r="X2000" s="119" t="s">
        <v>169</v>
      </c>
      <c r="Y2000" s="209" t="s">
        <v>169</v>
      </c>
      <c r="Z2000" s="258"/>
      <c r="AA2000" s="253">
        <f t="shared" si="623"/>
        <v>0</v>
      </c>
      <c r="AB2000" s="253">
        <f t="shared" si="624"/>
        <v>0</v>
      </c>
      <c r="AC2000" s="253">
        <f t="shared" ref="AC2000:AC2063" si="633">IF(Z2000=0,0,IF(X2000="พนักงานจ้างทั่วไป",IF(AB2000&gt;11000,0,IF(11000-AB2000&lt;=2000,11000-AB2000,2000)),IF(AB2000&gt;14600,0,IF(14600-AB2000&lt;=2000,14600-AB2000,2000))))</f>
        <v>0</v>
      </c>
      <c r="AD2000" s="253">
        <f t="shared" si="625"/>
        <v>0</v>
      </c>
      <c r="AE2000" s="268">
        <f t="shared" ref="AE2000:AE2063" si="634">IF(OR(X2000="พนักงานจ้างตามภารกิจ",X2000="พนักงานจ้างทั่วไป"),IF(AD2000*5/100&gt;750,750,AD2000*5/100),0)</f>
        <v>0</v>
      </c>
      <c r="AF2000" s="269">
        <f t="shared" si="626"/>
        <v>0</v>
      </c>
      <c r="AG2000" s="270">
        <f t="shared" si="627"/>
        <v>0</v>
      </c>
      <c r="AH2000" s="121"/>
      <c r="AI2000" s="252"/>
      <c r="AJ2000" s="295"/>
      <c r="AK2000" s="301">
        <f t="shared" si="628"/>
        <v>0</v>
      </c>
      <c r="AL2000" s="119" t="s">
        <v>169</v>
      </c>
      <c r="AM2000" s="123" t="s">
        <v>169</v>
      </c>
      <c r="AN2000" s="122"/>
      <c r="AO2000" s="119" t="s">
        <v>169</v>
      </c>
      <c r="AP2000" s="123" t="s">
        <v>169</v>
      </c>
      <c r="AQ2000" s="124"/>
      <c r="AR2000" s="119" t="s">
        <v>169</v>
      </c>
      <c r="AS2000" s="123" t="s">
        <v>169</v>
      </c>
      <c r="AT2000" s="122"/>
      <c r="AU2000" s="280">
        <f t="shared" si="629"/>
        <v>0</v>
      </c>
      <c r="AV2000" s="281">
        <f t="shared" si="630"/>
        <v>0</v>
      </c>
      <c r="AW2000" s="291">
        <f t="shared" si="631"/>
        <v>0</v>
      </c>
      <c r="AX2000" s="283">
        <f t="shared" si="632"/>
        <v>0</v>
      </c>
    </row>
    <row r="2001" spans="1:50" ht="26.45" customHeight="1">
      <c r="A2001" s="117"/>
      <c r="B2001" s="245"/>
      <c r="C2001" s="136"/>
      <c r="D2001" s="208" t="str">
        <f t="shared" si="616"/>
        <v/>
      </c>
      <c r="E2001" s="129" t="s">
        <v>169</v>
      </c>
      <c r="F2001" s="209" t="s">
        <v>169</v>
      </c>
      <c r="G2001" s="135"/>
      <c r="H2001" s="258"/>
      <c r="I2001" s="259">
        <f t="shared" si="617"/>
        <v>0</v>
      </c>
      <c r="J2001" s="259">
        <f t="shared" si="618"/>
        <v>0</v>
      </c>
      <c r="K2001" s="259">
        <f t="shared" si="619"/>
        <v>0</v>
      </c>
      <c r="L2001" s="252"/>
      <c r="M2001" s="252"/>
      <c r="N2001" s="252"/>
      <c r="O2001" s="147">
        <v>0</v>
      </c>
      <c r="P2001" s="147">
        <v>0</v>
      </c>
      <c r="Q2001" s="137">
        <f t="shared" si="620"/>
        <v>0</v>
      </c>
      <c r="R2001" s="80">
        <f t="shared" si="621"/>
        <v>0</v>
      </c>
      <c r="S2001" s="147">
        <v>0</v>
      </c>
      <c r="T2001" s="121"/>
      <c r="U2001" s="263">
        <f>IFERROR(VLOOKUP(B2001,คำนวณตกเบิกวิทยฐานะ!$B$9:$P$1008,14,FALSE),0)</f>
        <v>0</v>
      </c>
      <c r="V2001" s="263">
        <f>IFERROR(VLOOKUP(B2001,คำนวณตกเบิกวิทยฐานะ!$B$9:$P$1008,15,FALSE),0)</f>
        <v>0</v>
      </c>
      <c r="W2001" s="264">
        <f t="shared" si="622"/>
        <v>0</v>
      </c>
      <c r="X2001" s="119" t="s">
        <v>169</v>
      </c>
      <c r="Y2001" s="209" t="s">
        <v>169</v>
      </c>
      <c r="Z2001" s="258"/>
      <c r="AA2001" s="253">
        <f t="shared" si="623"/>
        <v>0</v>
      </c>
      <c r="AB2001" s="253">
        <f t="shared" si="624"/>
        <v>0</v>
      </c>
      <c r="AC2001" s="253">
        <f t="shared" si="633"/>
        <v>0</v>
      </c>
      <c r="AD2001" s="253">
        <f t="shared" si="625"/>
        <v>0</v>
      </c>
      <c r="AE2001" s="268">
        <f t="shared" si="634"/>
        <v>0</v>
      </c>
      <c r="AF2001" s="269">
        <f t="shared" si="626"/>
        <v>0</v>
      </c>
      <c r="AG2001" s="270">
        <f t="shared" si="627"/>
        <v>0</v>
      </c>
      <c r="AH2001" s="121"/>
      <c r="AI2001" s="252"/>
      <c r="AJ2001" s="295"/>
      <c r="AK2001" s="301">
        <f t="shared" si="628"/>
        <v>0</v>
      </c>
      <c r="AL2001" s="119" t="s">
        <v>169</v>
      </c>
      <c r="AM2001" s="123" t="s">
        <v>169</v>
      </c>
      <c r="AN2001" s="122"/>
      <c r="AO2001" s="119" t="s">
        <v>169</v>
      </c>
      <c r="AP2001" s="123" t="s">
        <v>169</v>
      </c>
      <c r="AQ2001" s="124"/>
      <c r="AR2001" s="119" t="s">
        <v>169</v>
      </c>
      <c r="AS2001" s="123" t="s">
        <v>169</v>
      </c>
      <c r="AT2001" s="122"/>
      <c r="AU2001" s="280">
        <f t="shared" si="629"/>
        <v>0</v>
      </c>
      <c r="AV2001" s="281">
        <f t="shared" si="630"/>
        <v>0</v>
      </c>
      <c r="AW2001" s="291">
        <f t="shared" si="631"/>
        <v>0</v>
      </c>
      <c r="AX2001" s="283">
        <f t="shared" si="632"/>
        <v>0</v>
      </c>
    </row>
    <row r="2002" spans="1:50" ht="26.45" customHeight="1">
      <c r="A2002" s="117"/>
      <c r="B2002" s="245"/>
      <c r="C2002" s="136"/>
      <c r="D2002" s="208" t="str">
        <f t="shared" si="616"/>
        <v/>
      </c>
      <c r="E2002" s="129" t="s">
        <v>169</v>
      </c>
      <c r="F2002" s="209" t="s">
        <v>169</v>
      </c>
      <c r="G2002" s="135"/>
      <c r="H2002" s="258"/>
      <c r="I2002" s="259">
        <f t="shared" si="617"/>
        <v>0</v>
      </c>
      <c r="J2002" s="259">
        <f t="shared" si="618"/>
        <v>0</v>
      </c>
      <c r="K2002" s="259">
        <f t="shared" si="619"/>
        <v>0</v>
      </c>
      <c r="L2002" s="252"/>
      <c r="M2002" s="252"/>
      <c r="N2002" s="252"/>
      <c r="O2002" s="147">
        <v>0</v>
      </c>
      <c r="P2002" s="147">
        <v>0</v>
      </c>
      <c r="Q2002" s="137">
        <f t="shared" si="620"/>
        <v>0</v>
      </c>
      <c r="R2002" s="80">
        <f t="shared" si="621"/>
        <v>0</v>
      </c>
      <c r="S2002" s="147">
        <v>0</v>
      </c>
      <c r="T2002" s="121"/>
      <c r="U2002" s="263">
        <f>IFERROR(VLOOKUP(B2002,คำนวณตกเบิกวิทยฐานะ!$B$9:$P$1008,14,FALSE),0)</f>
        <v>0</v>
      </c>
      <c r="V2002" s="263">
        <f>IFERROR(VLOOKUP(B2002,คำนวณตกเบิกวิทยฐานะ!$B$9:$P$1008,15,FALSE),0)</f>
        <v>0</v>
      </c>
      <c r="W2002" s="264">
        <f t="shared" si="622"/>
        <v>0</v>
      </c>
      <c r="X2002" s="119" t="s">
        <v>169</v>
      </c>
      <c r="Y2002" s="209" t="s">
        <v>169</v>
      </c>
      <c r="Z2002" s="258"/>
      <c r="AA2002" s="253">
        <f t="shared" si="623"/>
        <v>0</v>
      </c>
      <c r="AB2002" s="253">
        <f t="shared" si="624"/>
        <v>0</v>
      </c>
      <c r="AC2002" s="253">
        <f t="shared" si="633"/>
        <v>0</v>
      </c>
      <c r="AD2002" s="253">
        <f t="shared" si="625"/>
        <v>0</v>
      </c>
      <c r="AE2002" s="268">
        <f t="shared" si="634"/>
        <v>0</v>
      </c>
      <c r="AF2002" s="269">
        <f t="shared" si="626"/>
        <v>0</v>
      </c>
      <c r="AG2002" s="270">
        <f t="shared" si="627"/>
        <v>0</v>
      </c>
      <c r="AH2002" s="121"/>
      <c r="AI2002" s="252"/>
      <c r="AJ2002" s="295"/>
      <c r="AK2002" s="301">
        <f t="shared" si="628"/>
        <v>0</v>
      </c>
      <c r="AL2002" s="119" t="s">
        <v>169</v>
      </c>
      <c r="AM2002" s="123" t="s">
        <v>169</v>
      </c>
      <c r="AN2002" s="122"/>
      <c r="AO2002" s="119" t="s">
        <v>169</v>
      </c>
      <c r="AP2002" s="123" t="s">
        <v>169</v>
      </c>
      <c r="AQ2002" s="124"/>
      <c r="AR2002" s="119" t="s">
        <v>169</v>
      </c>
      <c r="AS2002" s="123" t="s">
        <v>169</v>
      </c>
      <c r="AT2002" s="122"/>
      <c r="AU2002" s="280">
        <f t="shared" si="629"/>
        <v>0</v>
      </c>
      <c r="AV2002" s="281">
        <f t="shared" si="630"/>
        <v>0</v>
      </c>
      <c r="AW2002" s="291">
        <f t="shared" si="631"/>
        <v>0</v>
      </c>
      <c r="AX2002" s="283">
        <f t="shared" si="632"/>
        <v>0</v>
      </c>
    </row>
    <row r="2003" spans="1:50" ht="26.45" customHeight="1">
      <c r="A2003" s="117"/>
      <c r="B2003" s="245"/>
      <c r="C2003" s="136"/>
      <c r="D2003" s="208" t="str">
        <f t="shared" si="616"/>
        <v/>
      </c>
      <c r="E2003" s="129" t="s">
        <v>169</v>
      </c>
      <c r="F2003" s="209" t="s">
        <v>169</v>
      </c>
      <c r="G2003" s="135"/>
      <c r="H2003" s="258"/>
      <c r="I2003" s="259">
        <f t="shared" si="617"/>
        <v>0</v>
      </c>
      <c r="J2003" s="259">
        <f t="shared" si="618"/>
        <v>0</v>
      </c>
      <c r="K2003" s="259">
        <f t="shared" si="619"/>
        <v>0</v>
      </c>
      <c r="L2003" s="252"/>
      <c r="M2003" s="252"/>
      <c r="N2003" s="252"/>
      <c r="O2003" s="147">
        <v>0</v>
      </c>
      <c r="P2003" s="147">
        <v>0</v>
      </c>
      <c r="Q2003" s="137">
        <f t="shared" si="620"/>
        <v>0</v>
      </c>
      <c r="R2003" s="80">
        <f t="shared" si="621"/>
        <v>0</v>
      </c>
      <c r="S2003" s="147">
        <v>0</v>
      </c>
      <c r="T2003" s="121"/>
      <c r="U2003" s="263">
        <f>IFERROR(VLOOKUP(B2003,คำนวณตกเบิกวิทยฐานะ!$B$9:$P$1008,14,FALSE),0)</f>
        <v>0</v>
      </c>
      <c r="V2003" s="263">
        <f>IFERROR(VLOOKUP(B2003,คำนวณตกเบิกวิทยฐานะ!$B$9:$P$1008,15,FALSE),0)</f>
        <v>0</v>
      </c>
      <c r="W2003" s="264">
        <f t="shared" si="622"/>
        <v>0</v>
      </c>
      <c r="X2003" s="119" t="s">
        <v>169</v>
      </c>
      <c r="Y2003" s="209" t="s">
        <v>169</v>
      </c>
      <c r="Z2003" s="258"/>
      <c r="AA2003" s="253">
        <f t="shared" si="623"/>
        <v>0</v>
      </c>
      <c r="AB2003" s="253">
        <f t="shared" si="624"/>
        <v>0</v>
      </c>
      <c r="AC2003" s="253">
        <f t="shared" si="633"/>
        <v>0</v>
      </c>
      <c r="AD2003" s="253">
        <f t="shared" si="625"/>
        <v>0</v>
      </c>
      <c r="AE2003" s="268">
        <f t="shared" si="634"/>
        <v>0</v>
      </c>
      <c r="AF2003" s="269">
        <f t="shared" si="626"/>
        <v>0</v>
      </c>
      <c r="AG2003" s="270">
        <f t="shared" si="627"/>
        <v>0</v>
      </c>
      <c r="AH2003" s="121"/>
      <c r="AI2003" s="252"/>
      <c r="AJ2003" s="295"/>
      <c r="AK2003" s="301">
        <f t="shared" si="628"/>
        <v>0</v>
      </c>
      <c r="AL2003" s="119" t="s">
        <v>169</v>
      </c>
      <c r="AM2003" s="123" t="s">
        <v>169</v>
      </c>
      <c r="AN2003" s="122"/>
      <c r="AO2003" s="119" t="s">
        <v>169</v>
      </c>
      <c r="AP2003" s="123" t="s">
        <v>169</v>
      </c>
      <c r="AQ2003" s="124"/>
      <c r="AR2003" s="119" t="s">
        <v>169</v>
      </c>
      <c r="AS2003" s="123" t="s">
        <v>169</v>
      </c>
      <c r="AT2003" s="122"/>
      <c r="AU2003" s="280">
        <f t="shared" si="629"/>
        <v>0</v>
      </c>
      <c r="AV2003" s="281">
        <f t="shared" si="630"/>
        <v>0</v>
      </c>
      <c r="AW2003" s="291">
        <f t="shared" si="631"/>
        <v>0</v>
      </c>
      <c r="AX2003" s="283">
        <f t="shared" si="632"/>
        <v>0</v>
      </c>
    </row>
    <row r="2004" spans="1:50" ht="26.45" customHeight="1">
      <c r="A2004" s="117"/>
      <c r="B2004" s="245"/>
      <c r="C2004" s="136"/>
      <c r="D2004" s="208" t="str">
        <f t="shared" si="616"/>
        <v/>
      </c>
      <c r="E2004" s="129" t="s">
        <v>169</v>
      </c>
      <c r="F2004" s="209" t="s">
        <v>169</v>
      </c>
      <c r="G2004" s="135"/>
      <c r="H2004" s="258"/>
      <c r="I2004" s="259">
        <f t="shared" si="617"/>
        <v>0</v>
      </c>
      <c r="J2004" s="259">
        <f t="shared" si="618"/>
        <v>0</v>
      </c>
      <c r="K2004" s="259">
        <f t="shared" si="619"/>
        <v>0</v>
      </c>
      <c r="L2004" s="252"/>
      <c r="M2004" s="252"/>
      <c r="N2004" s="252"/>
      <c r="O2004" s="147">
        <v>0</v>
      </c>
      <c r="P2004" s="147">
        <v>0</v>
      </c>
      <c r="Q2004" s="137">
        <f t="shared" si="620"/>
        <v>0</v>
      </c>
      <c r="R2004" s="80">
        <f t="shared" si="621"/>
        <v>0</v>
      </c>
      <c r="S2004" s="147">
        <v>0</v>
      </c>
      <c r="T2004" s="121"/>
      <c r="U2004" s="263">
        <f>IFERROR(VLOOKUP(B2004,คำนวณตกเบิกวิทยฐานะ!$B$9:$P$1008,14,FALSE),0)</f>
        <v>0</v>
      </c>
      <c r="V2004" s="263">
        <f>IFERROR(VLOOKUP(B2004,คำนวณตกเบิกวิทยฐานะ!$B$9:$P$1008,15,FALSE),0)</f>
        <v>0</v>
      </c>
      <c r="W2004" s="264">
        <f t="shared" si="622"/>
        <v>0</v>
      </c>
      <c r="X2004" s="119" t="s">
        <v>169</v>
      </c>
      <c r="Y2004" s="209" t="s">
        <v>169</v>
      </c>
      <c r="Z2004" s="258"/>
      <c r="AA2004" s="253">
        <f t="shared" si="623"/>
        <v>0</v>
      </c>
      <c r="AB2004" s="253">
        <f t="shared" si="624"/>
        <v>0</v>
      </c>
      <c r="AC2004" s="253">
        <f t="shared" si="633"/>
        <v>0</v>
      </c>
      <c r="AD2004" s="253">
        <f t="shared" si="625"/>
        <v>0</v>
      </c>
      <c r="AE2004" s="268">
        <f t="shared" si="634"/>
        <v>0</v>
      </c>
      <c r="AF2004" s="269">
        <f t="shared" si="626"/>
        <v>0</v>
      </c>
      <c r="AG2004" s="270">
        <f t="shared" si="627"/>
        <v>0</v>
      </c>
      <c r="AH2004" s="121"/>
      <c r="AI2004" s="252"/>
      <c r="AJ2004" s="295"/>
      <c r="AK2004" s="301">
        <f t="shared" si="628"/>
        <v>0</v>
      </c>
      <c r="AL2004" s="119" t="s">
        <v>169</v>
      </c>
      <c r="AM2004" s="123" t="s">
        <v>169</v>
      </c>
      <c r="AN2004" s="122"/>
      <c r="AO2004" s="119" t="s">
        <v>169</v>
      </c>
      <c r="AP2004" s="123" t="s">
        <v>169</v>
      </c>
      <c r="AQ2004" s="124"/>
      <c r="AR2004" s="119" t="s">
        <v>169</v>
      </c>
      <c r="AS2004" s="123" t="s">
        <v>169</v>
      </c>
      <c r="AT2004" s="122"/>
      <c r="AU2004" s="280">
        <f t="shared" si="629"/>
        <v>0</v>
      </c>
      <c r="AV2004" s="281">
        <f t="shared" si="630"/>
        <v>0</v>
      </c>
      <c r="AW2004" s="291">
        <f t="shared" si="631"/>
        <v>0</v>
      </c>
      <c r="AX2004" s="283">
        <f t="shared" si="632"/>
        <v>0</v>
      </c>
    </row>
    <row r="2005" spans="1:50" ht="26.45" customHeight="1">
      <c r="A2005" s="117"/>
      <c r="B2005" s="245"/>
      <c r="C2005" s="136"/>
      <c r="D2005" s="208" t="str">
        <f t="shared" si="616"/>
        <v/>
      </c>
      <c r="E2005" s="129" t="s">
        <v>169</v>
      </c>
      <c r="F2005" s="209" t="s">
        <v>169</v>
      </c>
      <c r="G2005" s="135"/>
      <c r="H2005" s="258"/>
      <c r="I2005" s="259">
        <f t="shared" si="617"/>
        <v>0</v>
      </c>
      <c r="J2005" s="259">
        <f t="shared" si="618"/>
        <v>0</v>
      </c>
      <c r="K2005" s="259">
        <f t="shared" si="619"/>
        <v>0</v>
      </c>
      <c r="L2005" s="252"/>
      <c r="M2005" s="252"/>
      <c r="N2005" s="252"/>
      <c r="O2005" s="147">
        <v>0</v>
      </c>
      <c r="P2005" s="147">
        <v>0</v>
      </c>
      <c r="Q2005" s="137">
        <f t="shared" si="620"/>
        <v>0</v>
      </c>
      <c r="R2005" s="80">
        <f t="shared" si="621"/>
        <v>0</v>
      </c>
      <c r="S2005" s="147">
        <v>0</v>
      </c>
      <c r="T2005" s="121"/>
      <c r="U2005" s="263">
        <f>IFERROR(VLOOKUP(B2005,คำนวณตกเบิกวิทยฐานะ!$B$9:$P$1008,14,FALSE),0)</f>
        <v>0</v>
      </c>
      <c r="V2005" s="263">
        <f>IFERROR(VLOOKUP(B2005,คำนวณตกเบิกวิทยฐานะ!$B$9:$P$1008,15,FALSE),0)</f>
        <v>0</v>
      </c>
      <c r="W2005" s="264">
        <f t="shared" si="622"/>
        <v>0</v>
      </c>
      <c r="X2005" s="119" t="s">
        <v>169</v>
      </c>
      <c r="Y2005" s="209" t="s">
        <v>169</v>
      </c>
      <c r="Z2005" s="258"/>
      <c r="AA2005" s="253">
        <f t="shared" si="623"/>
        <v>0</v>
      </c>
      <c r="AB2005" s="253">
        <f t="shared" si="624"/>
        <v>0</v>
      </c>
      <c r="AC2005" s="253">
        <f t="shared" si="633"/>
        <v>0</v>
      </c>
      <c r="AD2005" s="253">
        <f t="shared" si="625"/>
        <v>0</v>
      </c>
      <c r="AE2005" s="268">
        <f t="shared" si="634"/>
        <v>0</v>
      </c>
      <c r="AF2005" s="269">
        <f t="shared" si="626"/>
        <v>0</v>
      </c>
      <c r="AG2005" s="270">
        <f t="shared" si="627"/>
        <v>0</v>
      </c>
      <c r="AH2005" s="121"/>
      <c r="AI2005" s="252"/>
      <c r="AJ2005" s="295"/>
      <c r="AK2005" s="301">
        <f t="shared" si="628"/>
        <v>0</v>
      </c>
      <c r="AL2005" s="119" t="s">
        <v>169</v>
      </c>
      <c r="AM2005" s="123" t="s">
        <v>169</v>
      </c>
      <c r="AN2005" s="122"/>
      <c r="AO2005" s="119" t="s">
        <v>169</v>
      </c>
      <c r="AP2005" s="123" t="s">
        <v>169</v>
      </c>
      <c r="AQ2005" s="124"/>
      <c r="AR2005" s="119" t="s">
        <v>169</v>
      </c>
      <c r="AS2005" s="123" t="s">
        <v>169</v>
      </c>
      <c r="AT2005" s="122"/>
      <c r="AU2005" s="280">
        <f t="shared" si="629"/>
        <v>0</v>
      </c>
      <c r="AV2005" s="281">
        <f t="shared" si="630"/>
        <v>0</v>
      </c>
      <c r="AW2005" s="291">
        <f t="shared" si="631"/>
        <v>0</v>
      </c>
      <c r="AX2005" s="283">
        <f t="shared" si="632"/>
        <v>0</v>
      </c>
    </row>
    <row r="2006" spans="1:50" ht="26.45" customHeight="1">
      <c r="A2006" s="117"/>
      <c r="B2006" s="245"/>
      <c r="C2006" s="136"/>
      <c r="D2006" s="208" t="str">
        <f t="shared" si="616"/>
        <v/>
      </c>
      <c r="E2006" s="129" t="s">
        <v>169</v>
      </c>
      <c r="F2006" s="209" t="s">
        <v>169</v>
      </c>
      <c r="G2006" s="135"/>
      <c r="H2006" s="258"/>
      <c r="I2006" s="259">
        <f t="shared" si="617"/>
        <v>0</v>
      </c>
      <c r="J2006" s="259">
        <f t="shared" si="618"/>
        <v>0</v>
      </c>
      <c r="K2006" s="259">
        <f t="shared" si="619"/>
        <v>0</v>
      </c>
      <c r="L2006" s="252"/>
      <c r="M2006" s="252"/>
      <c r="N2006" s="252"/>
      <c r="O2006" s="147">
        <v>0</v>
      </c>
      <c r="P2006" s="147">
        <v>0</v>
      </c>
      <c r="Q2006" s="137">
        <f t="shared" si="620"/>
        <v>0</v>
      </c>
      <c r="R2006" s="80">
        <f t="shared" si="621"/>
        <v>0</v>
      </c>
      <c r="S2006" s="147">
        <v>0</v>
      </c>
      <c r="T2006" s="121"/>
      <c r="U2006" s="263">
        <f>IFERROR(VLOOKUP(B2006,คำนวณตกเบิกวิทยฐานะ!$B$9:$P$1008,14,FALSE),0)</f>
        <v>0</v>
      </c>
      <c r="V2006" s="263">
        <f>IFERROR(VLOOKUP(B2006,คำนวณตกเบิกวิทยฐานะ!$B$9:$P$1008,15,FALSE),0)</f>
        <v>0</v>
      </c>
      <c r="W2006" s="264">
        <f t="shared" si="622"/>
        <v>0</v>
      </c>
      <c r="X2006" s="119" t="s">
        <v>169</v>
      </c>
      <c r="Y2006" s="209" t="s">
        <v>169</v>
      </c>
      <c r="Z2006" s="258"/>
      <c r="AA2006" s="253">
        <f t="shared" si="623"/>
        <v>0</v>
      </c>
      <c r="AB2006" s="253">
        <f t="shared" si="624"/>
        <v>0</v>
      </c>
      <c r="AC2006" s="253">
        <f t="shared" si="633"/>
        <v>0</v>
      </c>
      <c r="AD2006" s="253">
        <f t="shared" si="625"/>
        <v>0</v>
      </c>
      <c r="AE2006" s="268">
        <f t="shared" si="634"/>
        <v>0</v>
      </c>
      <c r="AF2006" s="269">
        <f t="shared" si="626"/>
        <v>0</v>
      </c>
      <c r="AG2006" s="270">
        <f t="shared" si="627"/>
        <v>0</v>
      </c>
      <c r="AH2006" s="121"/>
      <c r="AI2006" s="252"/>
      <c r="AJ2006" s="295"/>
      <c r="AK2006" s="301">
        <f t="shared" si="628"/>
        <v>0</v>
      </c>
      <c r="AL2006" s="119" t="s">
        <v>169</v>
      </c>
      <c r="AM2006" s="123" t="s">
        <v>169</v>
      </c>
      <c r="AN2006" s="122"/>
      <c r="AO2006" s="119" t="s">
        <v>169</v>
      </c>
      <c r="AP2006" s="123" t="s">
        <v>169</v>
      </c>
      <c r="AQ2006" s="124"/>
      <c r="AR2006" s="119" t="s">
        <v>169</v>
      </c>
      <c r="AS2006" s="123" t="s">
        <v>169</v>
      </c>
      <c r="AT2006" s="122"/>
      <c r="AU2006" s="280">
        <f t="shared" si="629"/>
        <v>0</v>
      </c>
      <c r="AV2006" s="281">
        <f t="shared" si="630"/>
        <v>0</v>
      </c>
      <c r="AW2006" s="291">
        <f t="shared" si="631"/>
        <v>0</v>
      </c>
      <c r="AX2006" s="283">
        <f t="shared" si="632"/>
        <v>0</v>
      </c>
    </row>
    <row r="2007" spans="1:50" ht="26.45" customHeight="1">
      <c r="A2007" s="117"/>
      <c r="B2007" s="245"/>
      <c r="C2007" s="136"/>
      <c r="D2007" s="208" t="str">
        <f t="shared" si="616"/>
        <v/>
      </c>
      <c r="E2007" s="129" t="s">
        <v>169</v>
      </c>
      <c r="F2007" s="209" t="s">
        <v>169</v>
      </c>
      <c r="G2007" s="135"/>
      <c r="H2007" s="258"/>
      <c r="I2007" s="259">
        <f t="shared" si="617"/>
        <v>0</v>
      </c>
      <c r="J2007" s="259">
        <f t="shared" si="618"/>
        <v>0</v>
      </c>
      <c r="K2007" s="259">
        <f t="shared" si="619"/>
        <v>0</v>
      </c>
      <c r="L2007" s="252"/>
      <c r="M2007" s="252"/>
      <c r="N2007" s="252"/>
      <c r="O2007" s="147">
        <v>0</v>
      </c>
      <c r="P2007" s="147">
        <v>0</v>
      </c>
      <c r="Q2007" s="137">
        <f t="shared" si="620"/>
        <v>0</v>
      </c>
      <c r="R2007" s="80">
        <f t="shared" si="621"/>
        <v>0</v>
      </c>
      <c r="S2007" s="147">
        <v>0</v>
      </c>
      <c r="T2007" s="121"/>
      <c r="U2007" s="263">
        <f>IFERROR(VLOOKUP(B2007,คำนวณตกเบิกวิทยฐานะ!$B$9:$P$1008,14,FALSE),0)</f>
        <v>0</v>
      </c>
      <c r="V2007" s="263">
        <f>IFERROR(VLOOKUP(B2007,คำนวณตกเบิกวิทยฐานะ!$B$9:$P$1008,15,FALSE),0)</f>
        <v>0</v>
      </c>
      <c r="W2007" s="264">
        <f t="shared" si="622"/>
        <v>0</v>
      </c>
      <c r="X2007" s="119" t="s">
        <v>169</v>
      </c>
      <c r="Y2007" s="209" t="s">
        <v>169</v>
      </c>
      <c r="Z2007" s="258"/>
      <c r="AA2007" s="253">
        <f t="shared" si="623"/>
        <v>0</v>
      </c>
      <c r="AB2007" s="253">
        <f t="shared" si="624"/>
        <v>0</v>
      </c>
      <c r="AC2007" s="253">
        <f t="shared" si="633"/>
        <v>0</v>
      </c>
      <c r="AD2007" s="253">
        <f t="shared" si="625"/>
        <v>0</v>
      </c>
      <c r="AE2007" s="268">
        <f t="shared" si="634"/>
        <v>0</v>
      </c>
      <c r="AF2007" s="269">
        <f t="shared" si="626"/>
        <v>0</v>
      </c>
      <c r="AG2007" s="270">
        <f t="shared" si="627"/>
        <v>0</v>
      </c>
      <c r="AH2007" s="121"/>
      <c r="AI2007" s="252"/>
      <c r="AJ2007" s="295"/>
      <c r="AK2007" s="301">
        <f t="shared" si="628"/>
        <v>0</v>
      </c>
      <c r="AL2007" s="119" t="s">
        <v>169</v>
      </c>
      <c r="AM2007" s="123" t="s">
        <v>169</v>
      </c>
      <c r="AN2007" s="122"/>
      <c r="AO2007" s="119" t="s">
        <v>169</v>
      </c>
      <c r="AP2007" s="123" t="s">
        <v>169</v>
      </c>
      <c r="AQ2007" s="124"/>
      <c r="AR2007" s="119" t="s">
        <v>169</v>
      </c>
      <c r="AS2007" s="123" t="s">
        <v>169</v>
      </c>
      <c r="AT2007" s="122"/>
      <c r="AU2007" s="280">
        <f t="shared" si="629"/>
        <v>0</v>
      </c>
      <c r="AV2007" s="281">
        <f t="shared" si="630"/>
        <v>0</v>
      </c>
      <c r="AW2007" s="291">
        <f t="shared" si="631"/>
        <v>0</v>
      </c>
      <c r="AX2007" s="283">
        <f t="shared" si="632"/>
        <v>0</v>
      </c>
    </row>
    <row r="2008" spans="1:50" ht="26.45" customHeight="1">
      <c r="A2008" s="117"/>
      <c r="B2008" s="245"/>
      <c r="C2008" s="136"/>
      <c r="D2008" s="208" t="str">
        <f t="shared" si="616"/>
        <v/>
      </c>
      <c r="E2008" s="129" t="s">
        <v>169</v>
      </c>
      <c r="F2008" s="209" t="s">
        <v>169</v>
      </c>
      <c r="G2008" s="135"/>
      <c r="H2008" s="258"/>
      <c r="I2008" s="259">
        <f t="shared" si="617"/>
        <v>0</v>
      </c>
      <c r="J2008" s="259">
        <f t="shared" si="618"/>
        <v>0</v>
      </c>
      <c r="K2008" s="259">
        <f t="shared" si="619"/>
        <v>0</v>
      </c>
      <c r="L2008" s="252"/>
      <c r="M2008" s="252"/>
      <c r="N2008" s="252"/>
      <c r="O2008" s="147">
        <v>0</v>
      </c>
      <c r="P2008" s="147">
        <v>0</v>
      </c>
      <c r="Q2008" s="137">
        <f t="shared" si="620"/>
        <v>0</v>
      </c>
      <c r="R2008" s="80">
        <f t="shared" si="621"/>
        <v>0</v>
      </c>
      <c r="S2008" s="147">
        <v>0</v>
      </c>
      <c r="T2008" s="121"/>
      <c r="U2008" s="263">
        <f>IFERROR(VLOOKUP(B2008,คำนวณตกเบิกวิทยฐานะ!$B$9:$P$1008,14,FALSE),0)</f>
        <v>0</v>
      </c>
      <c r="V2008" s="263">
        <f>IFERROR(VLOOKUP(B2008,คำนวณตกเบิกวิทยฐานะ!$B$9:$P$1008,15,FALSE),0)</f>
        <v>0</v>
      </c>
      <c r="W2008" s="264">
        <f t="shared" si="622"/>
        <v>0</v>
      </c>
      <c r="X2008" s="119" t="s">
        <v>169</v>
      </c>
      <c r="Y2008" s="209" t="s">
        <v>169</v>
      </c>
      <c r="Z2008" s="258"/>
      <c r="AA2008" s="253">
        <f t="shared" si="623"/>
        <v>0</v>
      </c>
      <c r="AB2008" s="253">
        <f t="shared" si="624"/>
        <v>0</v>
      </c>
      <c r="AC2008" s="253">
        <f t="shared" si="633"/>
        <v>0</v>
      </c>
      <c r="AD2008" s="253">
        <f t="shared" si="625"/>
        <v>0</v>
      </c>
      <c r="AE2008" s="268">
        <f t="shared" si="634"/>
        <v>0</v>
      </c>
      <c r="AF2008" s="269">
        <f t="shared" si="626"/>
        <v>0</v>
      </c>
      <c r="AG2008" s="270">
        <f t="shared" si="627"/>
        <v>0</v>
      </c>
      <c r="AH2008" s="121"/>
      <c r="AI2008" s="252"/>
      <c r="AJ2008" s="295"/>
      <c r="AK2008" s="301">
        <f t="shared" si="628"/>
        <v>0</v>
      </c>
      <c r="AL2008" s="119" t="s">
        <v>169</v>
      </c>
      <c r="AM2008" s="123" t="s">
        <v>169</v>
      </c>
      <c r="AN2008" s="122"/>
      <c r="AO2008" s="119" t="s">
        <v>169</v>
      </c>
      <c r="AP2008" s="123" t="s">
        <v>169</v>
      </c>
      <c r="AQ2008" s="124"/>
      <c r="AR2008" s="119" t="s">
        <v>169</v>
      </c>
      <c r="AS2008" s="123" t="s">
        <v>169</v>
      </c>
      <c r="AT2008" s="122"/>
      <c r="AU2008" s="280">
        <f t="shared" si="629"/>
        <v>0</v>
      </c>
      <c r="AV2008" s="281">
        <f t="shared" si="630"/>
        <v>0</v>
      </c>
      <c r="AW2008" s="291">
        <f t="shared" si="631"/>
        <v>0</v>
      </c>
      <c r="AX2008" s="283">
        <f t="shared" si="632"/>
        <v>0</v>
      </c>
    </row>
    <row r="2009" spans="1:50" ht="26.45" customHeight="1">
      <c r="A2009" s="117"/>
      <c r="B2009" s="245"/>
      <c r="C2009" s="136"/>
      <c r="D2009" s="208" t="str">
        <f t="shared" si="616"/>
        <v/>
      </c>
      <c r="E2009" s="129" t="s">
        <v>169</v>
      </c>
      <c r="F2009" s="209" t="s">
        <v>169</v>
      </c>
      <c r="G2009" s="135"/>
      <c r="H2009" s="258"/>
      <c r="I2009" s="259">
        <f t="shared" si="617"/>
        <v>0</v>
      </c>
      <c r="J2009" s="259">
        <f t="shared" si="618"/>
        <v>0</v>
      </c>
      <c r="K2009" s="259">
        <f t="shared" si="619"/>
        <v>0</v>
      </c>
      <c r="L2009" s="252"/>
      <c r="M2009" s="252"/>
      <c r="N2009" s="252"/>
      <c r="O2009" s="147">
        <v>0</v>
      </c>
      <c r="P2009" s="147">
        <v>0</v>
      </c>
      <c r="Q2009" s="137">
        <f t="shared" si="620"/>
        <v>0</v>
      </c>
      <c r="R2009" s="80">
        <f t="shared" si="621"/>
        <v>0</v>
      </c>
      <c r="S2009" s="147">
        <v>0</v>
      </c>
      <c r="T2009" s="121"/>
      <c r="U2009" s="263">
        <f>IFERROR(VLOOKUP(B2009,คำนวณตกเบิกวิทยฐานะ!$B$9:$P$1008,14,FALSE),0)</f>
        <v>0</v>
      </c>
      <c r="V2009" s="263">
        <f>IFERROR(VLOOKUP(B2009,คำนวณตกเบิกวิทยฐานะ!$B$9:$P$1008,15,FALSE),0)</f>
        <v>0</v>
      </c>
      <c r="W2009" s="264">
        <f t="shared" si="622"/>
        <v>0</v>
      </c>
      <c r="X2009" s="119" t="s">
        <v>169</v>
      </c>
      <c r="Y2009" s="209" t="s">
        <v>169</v>
      </c>
      <c r="Z2009" s="258"/>
      <c r="AA2009" s="253">
        <f t="shared" si="623"/>
        <v>0</v>
      </c>
      <c r="AB2009" s="253">
        <f t="shared" si="624"/>
        <v>0</v>
      </c>
      <c r="AC2009" s="253">
        <f t="shared" si="633"/>
        <v>0</v>
      </c>
      <c r="AD2009" s="253">
        <f t="shared" si="625"/>
        <v>0</v>
      </c>
      <c r="AE2009" s="268">
        <f t="shared" si="634"/>
        <v>0</v>
      </c>
      <c r="AF2009" s="269">
        <f t="shared" si="626"/>
        <v>0</v>
      </c>
      <c r="AG2009" s="270">
        <f t="shared" si="627"/>
        <v>0</v>
      </c>
      <c r="AH2009" s="121"/>
      <c r="AI2009" s="252"/>
      <c r="AJ2009" s="295"/>
      <c r="AK2009" s="301">
        <f t="shared" si="628"/>
        <v>0</v>
      </c>
      <c r="AL2009" s="119" t="s">
        <v>169</v>
      </c>
      <c r="AM2009" s="123" t="s">
        <v>169</v>
      </c>
      <c r="AN2009" s="122"/>
      <c r="AO2009" s="119" t="s">
        <v>169</v>
      </c>
      <c r="AP2009" s="123" t="s">
        <v>169</v>
      </c>
      <c r="AQ2009" s="124"/>
      <c r="AR2009" s="119" t="s">
        <v>169</v>
      </c>
      <c r="AS2009" s="123" t="s">
        <v>169</v>
      </c>
      <c r="AT2009" s="122"/>
      <c r="AU2009" s="280">
        <f t="shared" si="629"/>
        <v>0</v>
      </c>
      <c r="AV2009" s="281">
        <f t="shared" si="630"/>
        <v>0</v>
      </c>
      <c r="AW2009" s="291">
        <f t="shared" si="631"/>
        <v>0</v>
      </c>
      <c r="AX2009" s="283">
        <f t="shared" si="632"/>
        <v>0</v>
      </c>
    </row>
    <row r="2010" spans="1:50" ht="26.45" customHeight="1">
      <c r="A2010" s="117"/>
      <c r="B2010" s="245"/>
      <c r="C2010" s="136"/>
      <c r="D2010" s="208" t="str">
        <f t="shared" si="616"/>
        <v/>
      </c>
      <c r="E2010" s="129" t="s">
        <v>169</v>
      </c>
      <c r="F2010" s="209" t="s">
        <v>169</v>
      </c>
      <c r="G2010" s="135"/>
      <c r="H2010" s="258"/>
      <c r="I2010" s="259">
        <f t="shared" si="617"/>
        <v>0</v>
      </c>
      <c r="J2010" s="259">
        <f t="shared" si="618"/>
        <v>0</v>
      </c>
      <c r="K2010" s="259">
        <f t="shared" si="619"/>
        <v>0</v>
      </c>
      <c r="L2010" s="252"/>
      <c r="M2010" s="252"/>
      <c r="N2010" s="252"/>
      <c r="O2010" s="147">
        <v>0</v>
      </c>
      <c r="P2010" s="147">
        <v>0</v>
      </c>
      <c r="Q2010" s="137">
        <f t="shared" si="620"/>
        <v>0</v>
      </c>
      <c r="R2010" s="80">
        <f t="shared" si="621"/>
        <v>0</v>
      </c>
      <c r="S2010" s="147">
        <v>0</v>
      </c>
      <c r="T2010" s="121"/>
      <c r="U2010" s="263">
        <f>IFERROR(VLOOKUP(B2010,คำนวณตกเบิกวิทยฐานะ!$B$9:$P$1008,14,FALSE),0)</f>
        <v>0</v>
      </c>
      <c r="V2010" s="263">
        <f>IFERROR(VLOOKUP(B2010,คำนวณตกเบิกวิทยฐานะ!$B$9:$P$1008,15,FALSE),0)</f>
        <v>0</v>
      </c>
      <c r="W2010" s="264">
        <f t="shared" si="622"/>
        <v>0</v>
      </c>
      <c r="X2010" s="119" t="s">
        <v>169</v>
      </c>
      <c r="Y2010" s="209" t="s">
        <v>169</v>
      </c>
      <c r="Z2010" s="258"/>
      <c r="AA2010" s="253">
        <f t="shared" si="623"/>
        <v>0</v>
      </c>
      <c r="AB2010" s="253">
        <f t="shared" si="624"/>
        <v>0</v>
      </c>
      <c r="AC2010" s="253">
        <f t="shared" si="633"/>
        <v>0</v>
      </c>
      <c r="AD2010" s="253">
        <f t="shared" si="625"/>
        <v>0</v>
      </c>
      <c r="AE2010" s="268">
        <f t="shared" si="634"/>
        <v>0</v>
      </c>
      <c r="AF2010" s="269">
        <f t="shared" si="626"/>
        <v>0</v>
      </c>
      <c r="AG2010" s="270">
        <f t="shared" si="627"/>
        <v>0</v>
      </c>
      <c r="AH2010" s="121"/>
      <c r="AI2010" s="252"/>
      <c r="AJ2010" s="295"/>
      <c r="AK2010" s="301">
        <f t="shared" si="628"/>
        <v>0</v>
      </c>
      <c r="AL2010" s="119" t="s">
        <v>169</v>
      </c>
      <c r="AM2010" s="123" t="s">
        <v>169</v>
      </c>
      <c r="AN2010" s="122"/>
      <c r="AO2010" s="119" t="s">
        <v>169</v>
      </c>
      <c r="AP2010" s="123" t="s">
        <v>169</v>
      </c>
      <c r="AQ2010" s="124"/>
      <c r="AR2010" s="119" t="s">
        <v>169</v>
      </c>
      <c r="AS2010" s="123" t="s">
        <v>169</v>
      </c>
      <c r="AT2010" s="122"/>
      <c r="AU2010" s="280">
        <f t="shared" si="629"/>
        <v>0</v>
      </c>
      <c r="AV2010" s="281">
        <f t="shared" si="630"/>
        <v>0</v>
      </c>
      <c r="AW2010" s="291">
        <f t="shared" si="631"/>
        <v>0</v>
      </c>
      <c r="AX2010" s="283">
        <f t="shared" si="632"/>
        <v>0</v>
      </c>
    </row>
    <row r="2011" spans="1:50" ht="26.45" customHeight="1">
      <c r="A2011" s="117"/>
      <c r="B2011" s="245"/>
      <c r="C2011" s="136"/>
      <c r="D2011" s="208" t="str">
        <f t="shared" si="616"/>
        <v/>
      </c>
      <c r="E2011" s="129" t="s">
        <v>169</v>
      </c>
      <c r="F2011" s="209" t="s">
        <v>169</v>
      </c>
      <c r="G2011" s="135"/>
      <c r="H2011" s="258"/>
      <c r="I2011" s="259">
        <f t="shared" si="617"/>
        <v>0</v>
      </c>
      <c r="J2011" s="259">
        <f t="shared" si="618"/>
        <v>0</v>
      </c>
      <c r="K2011" s="259">
        <f t="shared" si="619"/>
        <v>0</v>
      </c>
      <c r="L2011" s="252"/>
      <c r="M2011" s="252"/>
      <c r="N2011" s="252"/>
      <c r="O2011" s="147">
        <v>0</v>
      </c>
      <c r="P2011" s="147">
        <v>0</v>
      </c>
      <c r="Q2011" s="137">
        <f t="shared" si="620"/>
        <v>0</v>
      </c>
      <c r="R2011" s="80">
        <f t="shared" si="621"/>
        <v>0</v>
      </c>
      <c r="S2011" s="147">
        <v>0</v>
      </c>
      <c r="T2011" s="121"/>
      <c r="U2011" s="263">
        <f>IFERROR(VLOOKUP(B2011,คำนวณตกเบิกวิทยฐานะ!$B$9:$P$1008,14,FALSE),0)</f>
        <v>0</v>
      </c>
      <c r="V2011" s="263">
        <f>IFERROR(VLOOKUP(B2011,คำนวณตกเบิกวิทยฐานะ!$B$9:$P$1008,15,FALSE),0)</f>
        <v>0</v>
      </c>
      <c r="W2011" s="264">
        <f t="shared" si="622"/>
        <v>0</v>
      </c>
      <c r="X2011" s="119" t="s">
        <v>169</v>
      </c>
      <c r="Y2011" s="209" t="s">
        <v>169</v>
      </c>
      <c r="Z2011" s="258"/>
      <c r="AA2011" s="253">
        <f t="shared" si="623"/>
        <v>0</v>
      </c>
      <c r="AB2011" s="253">
        <f t="shared" si="624"/>
        <v>0</v>
      </c>
      <c r="AC2011" s="253">
        <f t="shared" si="633"/>
        <v>0</v>
      </c>
      <c r="AD2011" s="253">
        <f t="shared" si="625"/>
        <v>0</v>
      </c>
      <c r="AE2011" s="268">
        <f t="shared" si="634"/>
        <v>0</v>
      </c>
      <c r="AF2011" s="269">
        <f t="shared" si="626"/>
        <v>0</v>
      </c>
      <c r="AG2011" s="270">
        <f t="shared" si="627"/>
        <v>0</v>
      </c>
      <c r="AH2011" s="121"/>
      <c r="AI2011" s="252"/>
      <c r="AJ2011" s="295"/>
      <c r="AK2011" s="301">
        <f t="shared" si="628"/>
        <v>0</v>
      </c>
      <c r="AL2011" s="119" t="s">
        <v>169</v>
      </c>
      <c r="AM2011" s="123" t="s">
        <v>169</v>
      </c>
      <c r="AN2011" s="122"/>
      <c r="AO2011" s="119" t="s">
        <v>169</v>
      </c>
      <c r="AP2011" s="123" t="s">
        <v>169</v>
      </c>
      <c r="AQ2011" s="124"/>
      <c r="AR2011" s="119" t="s">
        <v>169</v>
      </c>
      <c r="AS2011" s="123" t="s">
        <v>169</v>
      </c>
      <c r="AT2011" s="122"/>
      <c r="AU2011" s="280">
        <f t="shared" si="629"/>
        <v>0</v>
      </c>
      <c r="AV2011" s="281">
        <f t="shared" si="630"/>
        <v>0</v>
      </c>
      <c r="AW2011" s="291">
        <f t="shared" si="631"/>
        <v>0</v>
      </c>
      <c r="AX2011" s="283">
        <f t="shared" si="632"/>
        <v>0</v>
      </c>
    </row>
    <row r="2012" spans="1:50" ht="26.45" customHeight="1">
      <c r="A2012" s="117"/>
      <c r="B2012" s="245"/>
      <c r="C2012" s="136"/>
      <c r="D2012" s="208" t="str">
        <f t="shared" si="616"/>
        <v/>
      </c>
      <c r="E2012" s="129" t="s">
        <v>169</v>
      </c>
      <c r="F2012" s="209" t="s">
        <v>169</v>
      </c>
      <c r="G2012" s="135"/>
      <c r="H2012" s="258"/>
      <c r="I2012" s="259">
        <f t="shared" si="617"/>
        <v>0</v>
      </c>
      <c r="J2012" s="259">
        <f t="shared" si="618"/>
        <v>0</v>
      </c>
      <c r="K2012" s="259">
        <f t="shared" si="619"/>
        <v>0</v>
      </c>
      <c r="L2012" s="252"/>
      <c r="M2012" s="252"/>
      <c r="N2012" s="252"/>
      <c r="O2012" s="147">
        <v>0</v>
      </c>
      <c r="P2012" s="147">
        <v>0</v>
      </c>
      <c r="Q2012" s="137">
        <f t="shared" si="620"/>
        <v>0</v>
      </c>
      <c r="R2012" s="80">
        <f t="shared" si="621"/>
        <v>0</v>
      </c>
      <c r="S2012" s="147">
        <v>0</v>
      </c>
      <c r="T2012" s="121"/>
      <c r="U2012" s="263">
        <f>IFERROR(VLOOKUP(B2012,คำนวณตกเบิกวิทยฐานะ!$B$9:$P$1008,14,FALSE),0)</f>
        <v>0</v>
      </c>
      <c r="V2012" s="263">
        <f>IFERROR(VLOOKUP(B2012,คำนวณตกเบิกวิทยฐานะ!$B$9:$P$1008,15,FALSE),0)</f>
        <v>0</v>
      </c>
      <c r="W2012" s="264">
        <f t="shared" si="622"/>
        <v>0</v>
      </c>
      <c r="X2012" s="119" t="s">
        <v>169</v>
      </c>
      <c r="Y2012" s="209" t="s">
        <v>169</v>
      </c>
      <c r="Z2012" s="258"/>
      <c r="AA2012" s="253">
        <f t="shared" si="623"/>
        <v>0</v>
      </c>
      <c r="AB2012" s="253">
        <f t="shared" si="624"/>
        <v>0</v>
      </c>
      <c r="AC2012" s="253">
        <f t="shared" si="633"/>
        <v>0</v>
      </c>
      <c r="AD2012" s="253">
        <f t="shared" si="625"/>
        <v>0</v>
      </c>
      <c r="AE2012" s="268">
        <f t="shared" si="634"/>
        <v>0</v>
      </c>
      <c r="AF2012" s="269">
        <f t="shared" si="626"/>
        <v>0</v>
      </c>
      <c r="AG2012" s="270">
        <f t="shared" si="627"/>
        <v>0</v>
      </c>
      <c r="AH2012" s="121"/>
      <c r="AI2012" s="252"/>
      <c r="AJ2012" s="295"/>
      <c r="AK2012" s="301">
        <f t="shared" si="628"/>
        <v>0</v>
      </c>
      <c r="AL2012" s="119" t="s">
        <v>169</v>
      </c>
      <c r="AM2012" s="123" t="s">
        <v>169</v>
      </c>
      <c r="AN2012" s="122"/>
      <c r="AO2012" s="119" t="s">
        <v>169</v>
      </c>
      <c r="AP2012" s="123" t="s">
        <v>169</v>
      </c>
      <c r="AQ2012" s="124"/>
      <c r="AR2012" s="119" t="s">
        <v>169</v>
      </c>
      <c r="AS2012" s="123" t="s">
        <v>169</v>
      </c>
      <c r="AT2012" s="122"/>
      <c r="AU2012" s="280">
        <f t="shared" si="629"/>
        <v>0</v>
      </c>
      <c r="AV2012" s="281">
        <f t="shared" si="630"/>
        <v>0</v>
      </c>
      <c r="AW2012" s="291">
        <f t="shared" si="631"/>
        <v>0</v>
      </c>
      <c r="AX2012" s="283">
        <f t="shared" si="632"/>
        <v>0</v>
      </c>
    </row>
    <row r="2013" spans="1:50" ht="26.45" customHeight="1">
      <c r="A2013" s="117"/>
      <c r="B2013" s="245"/>
      <c r="C2013" s="136"/>
      <c r="D2013" s="208" t="str">
        <f t="shared" si="616"/>
        <v/>
      </c>
      <c r="E2013" s="129" t="s">
        <v>169</v>
      </c>
      <c r="F2013" s="209" t="s">
        <v>169</v>
      </c>
      <c r="G2013" s="135"/>
      <c r="H2013" s="258"/>
      <c r="I2013" s="259">
        <f t="shared" si="617"/>
        <v>0</v>
      </c>
      <c r="J2013" s="259">
        <f t="shared" si="618"/>
        <v>0</v>
      </c>
      <c r="K2013" s="259">
        <f t="shared" si="619"/>
        <v>0</v>
      </c>
      <c r="L2013" s="252"/>
      <c r="M2013" s="252"/>
      <c r="N2013" s="252"/>
      <c r="O2013" s="147">
        <v>0</v>
      </c>
      <c r="P2013" s="147">
        <v>0</v>
      </c>
      <c r="Q2013" s="137">
        <f t="shared" si="620"/>
        <v>0</v>
      </c>
      <c r="R2013" s="80">
        <f t="shared" si="621"/>
        <v>0</v>
      </c>
      <c r="S2013" s="147">
        <v>0</v>
      </c>
      <c r="T2013" s="121"/>
      <c r="U2013" s="263">
        <f>IFERROR(VLOOKUP(B2013,คำนวณตกเบิกวิทยฐานะ!$B$9:$P$1008,14,FALSE),0)</f>
        <v>0</v>
      </c>
      <c r="V2013" s="263">
        <f>IFERROR(VLOOKUP(B2013,คำนวณตกเบิกวิทยฐานะ!$B$9:$P$1008,15,FALSE),0)</f>
        <v>0</v>
      </c>
      <c r="W2013" s="264">
        <f t="shared" si="622"/>
        <v>0</v>
      </c>
      <c r="X2013" s="119" t="s">
        <v>169</v>
      </c>
      <c r="Y2013" s="209" t="s">
        <v>169</v>
      </c>
      <c r="Z2013" s="258"/>
      <c r="AA2013" s="253">
        <f t="shared" si="623"/>
        <v>0</v>
      </c>
      <c r="AB2013" s="253">
        <f t="shared" si="624"/>
        <v>0</v>
      </c>
      <c r="AC2013" s="253">
        <f t="shared" si="633"/>
        <v>0</v>
      </c>
      <c r="AD2013" s="253">
        <f t="shared" si="625"/>
        <v>0</v>
      </c>
      <c r="AE2013" s="268">
        <f t="shared" si="634"/>
        <v>0</v>
      </c>
      <c r="AF2013" s="269">
        <f t="shared" si="626"/>
        <v>0</v>
      </c>
      <c r="AG2013" s="270">
        <f t="shared" si="627"/>
        <v>0</v>
      </c>
      <c r="AH2013" s="121"/>
      <c r="AI2013" s="252"/>
      <c r="AJ2013" s="295"/>
      <c r="AK2013" s="301">
        <f t="shared" si="628"/>
        <v>0</v>
      </c>
      <c r="AL2013" s="119" t="s">
        <v>169</v>
      </c>
      <c r="AM2013" s="123" t="s">
        <v>169</v>
      </c>
      <c r="AN2013" s="122"/>
      <c r="AO2013" s="119" t="s">
        <v>169</v>
      </c>
      <c r="AP2013" s="123" t="s">
        <v>169</v>
      </c>
      <c r="AQ2013" s="124"/>
      <c r="AR2013" s="119" t="s">
        <v>169</v>
      </c>
      <c r="AS2013" s="123" t="s">
        <v>169</v>
      </c>
      <c r="AT2013" s="122"/>
      <c r="AU2013" s="280">
        <f t="shared" si="629"/>
        <v>0</v>
      </c>
      <c r="AV2013" s="281">
        <f t="shared" si="630"/>
        <v>0</v>
      </c>
      <c r="AW2013" s="291">
        <f t="shared" si="631"/>
        <v>0</v>
      </c>
      <c r="AX2013" s="283">
        <f t="shared" si="632"/>
        <v>0</v>
      </c>
    </row>
    <row r="2014" spans="1:50" ht="26.45" customHeight="1">
      <c r="A2014" s="117"/>
      <c r="B2014" s="245"/>
      <c r="C2014" s="136"/>
      <c r="D2014" s="208" t="str">
        <f t="shared" si="616"/>
        <v/>
      </c>
      <c r="E2014" s="129" t="s">
        <v>169</v>
      </c>
      <c r="F2014" s="209" t="s">
        <v>169</v>
      </c>
      <c r="G2014" s="135"/>
      <c r="H2014" s="258"/>
      <c r="I2014" s="259">
        <f t="shared" si="617"/>
        <v>0</v>
      </c>
      <c r="J2014" s="259">
        <f t="shared" si="618"/>
        <v>0</v>
      </c>
      <c r="K2014" s="259">
        <f t="shared" si="619"/>
        <v>0</v>
      </c>
      <c r="L2014" s="252"/>
      <c r="M2014" s="252"/>
      <c r="N2014" s="252"/>
      <c r="O2014" s="147">
        <v>0</v>
      </c>
      <c r="P2014" s="147">
        <v>0</v>
      </c>
      <c r="Q2014" s="137">
        <f t="shared" si="620"/>
        <v>0</v>
      </c>
      <c r="R2014" s="80">
        <f t="shared" si="621"/>
        <v>0</v>
      </c>
      <c r="S2014" s="147">
        <v>0</v>
      </c>
      <c r="T2014" s="121"/>
      <c r="U2014" s="263">
        <f>IFERROR(VLOOKUP(B2014,คำนวณตกเบิกวิทยฐานะ!$B$9:$P$1008,14,FALSE),0)</f>
        <v>0</v>
      </c>
      <c r="V2014" s="263">
        <f>IFERROR(VLOOKUP(B2014,คำนวณตกเบิกวิทยฐานะ!$B$9:$P$1008,15,FALSE),0)</f>
        <v>0</v>
      </c>
      <c r="W2014" s="264">
        <f t="shared" si="622"/>
        <v>0</v>
      </c>
      <c r="X2014" s="119" t="s">
        <v>169</v>
      </c>
      <c r="Y2014" s="209" t="s">
        <v>169</v>
      </c>
      <c r="Z2014" s="258"/>
      <c r="AA2014" s="253">
        <f t="shared" si="623"/>
        <v>0</v>
      </c>
      <c r="AB2014" s="253">
        <f t="shared" si="624"/>
        <v>0</v>
      </c>
      <c r="AC2014" s="253">
        <f t="shared" si="633"/>
        <v>0</v>
      </c>
      <c r="AD2014" s="253">
        <f t="shared" si="625"/>
        <v>0</v>
      </c>
      <c r="AE2014" s="268">
        <f t="shared" si="634"/>
        <v>0</v>
      </c>
      <c r="AF2014" s="269">
        <f t="shared" si="626"/>
        <v>0</v>
      </c>
      <c r="AG2014" s="270">
        <f t="shared" si="627"/>
        <v>0</v>
      </c>
      <c r="AH2014" s="121"/>
      <c r="AI2014" s="252"/>
      <c r="AJ2014" s="295"/>
      <c r="AK2014" s="301">
        <f t="shared" si="628"/>
        <v>0</v>
      </c>
      <c r="AL2014" s="119" t="s">
        <v>169</v>
      </c>
      <c r="AM2014" s="123" t="s">
        <v>169</v>
      </c>
      <c r="AN2014" s="122"/>
      <c r="AO2014" s="119" t="s">
        <v>169</v>
      </c>
      <c r="AP2014" s="123" t="s">
        <v>169</v>
      </c>
      <c r="AQ2014" s="124"/>
      <c r="AR2014" s="119" t="s">
        <v>169</v>
      </c>
      <c r="AS2014" s="123" t="s">
        <v>169</v>
      </c>
      <c r="AT2014" s="122"/>
      <c r="AU2014" s="280">
        <f t="shared" si="629"/>
        <v>0</v>
      </c>
      <c r="AV2014" s="281">
        <f t="shared" si="630"/>
        <v>0</v>
      </c>
      <c r="AW2014" s="291">
        <f t="shared" si="631"/>
        <v>0</v>
      </c>
      <c r="AX2014" s="283">
        <f t="shared" si="632"/>
        <v>0</v>
      </c>
    </row>
    <row r="2015" spans="1:50" ht="26.45" customHeight="1">
      <c r="A2015" s="117"/>
      <c r="B2015" s="245"/>
      <c r="C2015" s="136"/>
      <c r="D2015" s="208" t="str">
        <f t="shared" si="616"/>
        <v/>
      </c>
      <c r="E2015" s="129" t="s">
        <v>169</v>
      </c>
      <c r="F2015" s="209" t="s">
        <v>169</v>
      </c>
      <c r="G2015" s="135"/>
      <c r="H2015" s="258"/>
      <c r="I2015" s="259">
        <f t="shared" si="617"/>
        <v>0</v>
      </c>
      <c r="J2015" s="259">
        <f t="shared" si="618"/>
        <v>0</v>
      </c>
      <c r="K2015" s="259">
        <f t="shared" si="619"/>
        <v>0</v>
      </c>
      <c r="L2015" s="252"/>
      <c r="M2015" s="252"/>
      <c r="N2015" s="252"/>
      <c r="O2015" s="147">
        <v>0</v>
      </c>
      <c r="P2015" s="147">
        <v>0</v>
      </c>
      <c r="Q2015" s="137">
        <f t="shared" si="620"/>
        <v>0</v>
      </c>
      <c r="R2015" s="80">
        <f t="shared" si="621"/>
        <v>0</v>
      </c>
      <c r="S2015" s="147">
        <v>0</v>
      </c>
      <c r="T2015" s="121"/>
      <c r="U2015" s="263">
        <f>IFERROR(VLOOKUP(B2015,คำนวณตกเบิกวิทยฐานะ!$B$9:$P$1008,14,FALSE),0)</f>
        <v>0</v>
      </c>
      <c r="V2015" s="263">
        <f>IFERROR(VLOOKUP(B2015,คำนวณตกเบิกวิทยฐานะ!$B$9:$P$1008,15,FALSE),0)</f>
        <v>0</v>
      </c>
      <c r="W2015" s="264">
        <f t="shared" si="622"/>
        <v>0</v>
      </c>
      <c r="X2015" s="119" t="s">
        <v>169</v>
      </c>
      <c r="Y2015" s="209" t="s">
        <v>169</v>
      </c>
      <c r="Z2015" s="258"/>
      <c r="AA2015" s="253">
        <f t="shared" si="623"/>
        <v>0</v>
      </c>
      <c r="AB2015" s="253">
        <f t="shared" si="624"/>
        <v>0</v>
      </c>
      <c r="AC2015" s="253">
        <f t="shared" si="633"/>
        <v>0</v>
      </c>
      <c r="AD2015" s="253">
        <f t="shared" si="625"/>
        <v>0</v>
      </c>
      <c r="AE2015" s="268">
        <f t="shared" si="634"/>
        <v>0</v>
      </c>
      <c r="AF2015" s="269">
        <f t="shared" si="626"/>
        <v>0</v>
      </c>
      <c r="AG2015" s="270">
        <f t="shared" si="627"/>
        <v>0</v>
      </c>
      <c r="AH2015" s="121"/>
      <c r="AI2015" s="252"/>
      <c r="AJ2015" s="295"/>
      <c r="AK2015" s="301">
        <f t="shared" si="628"/>
        <v>0</v>
      </c>
      <c r="AL2015" s="119" t="s">
        <v>169</v>
      </c>
      <c r="AM2015" s="123" t="s">
        <v>169</v>
      </c>
      <c r="AN2015" s="122"/>
      <c r="AO2015" s="119" t="s">
        <v>169</v>
      </c>
      <c r="AP2015" s="123" t="s">
        <v>169</v>
      </c>
      <c r="AQ2015" s="124"/>
      <c r="AR2015" s="119" t="s">
        <v>169</v>
      </c>
      <c r="AS2015" s="123" t="s">
        <v>169</v>
      </c>
      <c r="AT2015" s="122"/>
      <c r="AU2015" s="280">
        <f t="shared" si="629"/>
        <v>0</v>
      </c>
      <c r="AV2015" s="281">
        <f t="shared" si="630"/>
        <v>0</v>
      </c>
      <c r="AW2015" s="291">
        <f t="shared" si="631"/>
        <v>0</v>
      </c>
      <c r="AX2015" s="283">
        <f t="shared" si="632"/>
        <v>0</v>
      </c>
    </row>
    <row r="2016" spans="1:50" ht="26.45" customHeight="1">
      <c r="A2016" s="117"/>
      <c r="B2016" s="245"/>
      <c r="C2016" s="136"/>
      <c r="D2016" s="208" t="str">
        <f t="shared" si="616"/>
        <v/>
      </c>
      <c r="E2016" s="129" t="s">
        <v>169</v>
      </c>
      <c r="F2016" s="209" t="s">
        <v>169</v>
      </c>
      <c r="G2016" s="135"/>
      <c r="H2016" s="258"/>
      <c r="I2016" s="259">
        <f t="shared" si="617"/>
        <v>0</v>
      </c>
      <c r="J2016" s="259">
        <f t="shared" si="618"/>
        <v>0</v>
      </c>
      <c r="K2016" s="259">
        <f t="shared" si="619"/>
        <v>0</v>
      </c>
      <c r="L2016" s="252"/>
      <c r="M2016" s="252"/>
      <c r="N2016" s="252"/>
      <c r="O2016" s="147">
        <v>0</v>
      </c>
      <c r="P2016" s="147">
        <v>0</v>
      </c>
      <c r="Q2016" s="137">
        <f t="shared" si="620"/>
        <v>0</v>
      </c>
      <c r="R2016" s="80">
        <f t="shared" si="621"/>
        <v>0</v>
      </c>
      <c r="S2016" s="147">
        <v>0</v>
      </c>
      <c r="T2016" s="121"/>
      <c r="U2016" s="263">
        <f>IFERROR(VLOOKUP(B2016,คำนวณตกเบิกวิทยฐานะ!$B$9:$P$1008,14,FALSE),0)</f>
        <v>0</v>
      </c>
      <c r="V2016" s="263">
        <f>IFERROR(VLOOKUP(B2016,คำนวณตกเบิกวิทยฐานะ!$B$9:$P$1008,15,FALSE),0)</f>
        <v>0</v>
      </c>
      <c r="W2016" s="264">
        <f t="shared" si="622"/>
        <v>0</v>
      </c>
      <c r="X2016" s="119" t="s">
        <v>169</v>
      </c>
      <c r="Y2016" s="209" t="s">
        <v>169</v>
      </c>
      <c r="Z2016" s="258"/>
      <c r="AA2016" s="253">
        <f t="shared" si="623"/>
        <v>0</v>
      </c>
      <c r="AB2016" s="253">
        <f t="shared" si="624"/>
        <v>0</v>
      </c>
      <c r="AC2016" s="253">
        <f t="shared" si="633"/>
        <v>0</v>
      </c>
      <c r="AD2016" s="253">
        <f t="shared" si="625"/>
        <v>0</v>
      </c>
      <c r="AE2016" s="268">
        <f t="shared" si="634"/>
        <v>0</v>
      </c>
      <c r="AF2016" s="269">
        <f t="shared" si="626"/>
        <v>0</v>
      </c>
      <c r="AG2016" s="270">
        <f t="shared" si="627"/>
        <v>0</v>
      </c>
      <c r="AH2016" s="121"/>
      <c r="AI2016" s="252"/>
      <c r="AJ2016" s="295"/>
      <c r="AK2016" s="301">
        <f t="shared" si="628"/>
        <v>0</v>
      </c>
      <c r="AL2016" s="119" t="s">
        <v>169</v>
      </c>
      <c r="AM2016" s="123" t="s">
        <v>169</v>
      </c>
      <c r="AN2016" s="122"/>
      <c r="AO2016" s="119" t="s">
        <v>169</v>
      </c>
      <c r="AP2016" s="123" t="s">
        <v>169</v>
      </c>
      <c r="AQ2016" s="124"/>
      <c r="AR2016" s="119" t="s">
        <v>169</v>
      </c>
      <c r="AS2016" s="123" t="s">
        <v>169</v>
      </c>
      <c r="AT2016" s="122"/>
      <c r="AU2016" s="280">
        <f t="shared" si="629"/>
        <v>0</v>
      </c>
      <c r="AV2016" s="281">
        <f t="shared" si="630"/>
        <v>0</v>
      </c>
      <c r="AW2016" s="291">
        <f t="shared" si="631"/>
        <v>0</v>
      </c>
      <c r="AX2016" s="283">
        <f t="shared" si="632"/>
        <v>0</v>
      </c>
    </row>
    <row r="2017" spans="1:50" ht="26.45" customHeight="1">
      <c r="A2017" s="117"/>
      <c r="B2017" s="245"/>
      <c r="C2017" s="136"/>
      <c r="D2017" s="208" t="str">
        <f t="shared" si="616"/>
        <v/>
      </c>
      <c r="E2017" s="129" t="s">
        <v>169</v>
      </c>
      <c r="F2017" s="209" t="s">
        <v>169</v>
      </c>
      <c r="G2017" s="135"/>
      <c r="H2017" s="258"/>
      <c r="I2017" s="259">
        <f t="shared" si="617"/>
        <v>0</v>
      </c>
      <c r="J2017" s="259">
        <f t="shared" si="618"/>
        <v>0</v>
      </c>
      <c r="K2017" s="259">
        <f t="shared" si="619"/>
        <v>0</v>
      </c>
      <c r="L2017" s="252"/>
      <c r="M2017" s="252"/>
      <c r="N2017" s="252"/>
      <c r="O2017" s="147">
        <v>0</v>
      </c>
      <c r="P2017" s="147">
        <v>0</v>
      </c>
      <c r="Q2017" s="137">
        <f t="shared" si="620"/>
        <v>0</v>
      </c>
      <c r="R2017" s="80">
        <f t="shared" si="621"/>
        <v>0</v>
      </c>
      <c r="S2017" s="147">
        <v>0</v>
      </c>
      <c r="T2017" s="121"/>
      <c r="U2017" s="263">
        <f>IFERROR(VLOOKUP(B2017,คำนวณตกเบิกวิทยฐานะ!$B$9:$P$1008,14,FALSE),0)</f>
        <v>0</v>
      </c>
      <c r="V2017" s="263">
        <f>IFERROR(VLOOKUP(B2017,คำนวณตกเบิกวิทยฐานะ!$B$9:$P$1008,15,FALSE),0)</f>
        <v>0</v>
      </c>
      <c r="W2017" s="264">
        <f t="shared" si="622"/>
        <v>0</v>
      </c>
      <c r="X2017" s="119" t="s">
        <v>169</v>
      </c>
      <c r="Y2017" s="209" t="s">
        <v>169</v>
      </c>
      <c r="Z2017" s="258"/>
      <c r="AA2017" s="253">
        <f t="shared" si="623"/>
        <v>0</v>
      </c>
      <c r="AB2017" s="253">
        <f t="shared" si="624"/>
        <v>0</v>
      </c>
      <c r="AC2017" s="253">
        <f t="shared" si="633"/>
        <v>0</v>
      </c>
      <c r="AD2017" s="253">
        <f t="shared" si="625"/>
        <v>0</v>
      </c>
      <c r="AE2017" s="268">
        <f t="shared" si="634"/>
        <v>0</v>
      </c>
      <c r="AF2017" s="269">
        <f t="shared" si="626"/>
        <v>0</v>
      </c>
      <c r="AG2017" s="270">
        <f t="shared" si="627"/>
        <v>0</v>
      </c>
      <c r="AH2017" s="121"/>
      <c r="AI2017" s="252"/>
      <c r="AJ2017" s="295"/>
      <c r="AK2017" s="301">
        <f t="shared" si="628"/>
        <v>0</v>
      </c>
      <c r="AL2017" s="119" t="s">
        <v>169</v>
      </c>
      <c r="AM2017" s="123" t="s">
        <v>169</v>
      </c>
      <c r="AN2017" s="122"/>
      <c r="AO2017" s="119" t="s">
        <v>169</v>
      </c>
      <c r="AP2017" s="123" t="s">
        <v>169</v>
      </c>
      <c r="AQ2017" s="124"/>
      <c r="AR2017" s="119" t="s">
        <v>169</v>
      </c>
      <c r="AS2017" s="123" t="s">
        <v>169</v>
      </c>
      <c r="AT2017" s="122"/>
      <c r="AU2017" s="280">
        <f t="shared" si="629"/>
        <v>0</v>
      </c>
      <c r="AV2017" s="281">
        <f t="shared" si="630"/>
        <v>0</v>
      </c>
      <c r="AW2017" s="291">
        <f t="shared" si="631"/>
        <v>0</v>
      </c>
      <c r="AX2017" s="283">
        <f t="shared" si="632"/>
        <v>0</v>
      </c>
    </row>
    <row r="2018" spans="1:50" ht="26.45" customHeight="1">
      <c r="A2018" s="117"/>
      <c r="B2018" s="245"/>
      <c r="C2018" s="136"/>
      <c r="D2018" s="208" t="str">
        <f t="shared" si="616"/>
        <v/>
      </c>
      <c r="E2018" s="129" t="s">
        <v>169</v>
      </c>
      <c r="F2018" s="209" t="s">
        <v>169</v>
      </c>
      <c r="G2018" s="135"/>
      <c r="H2018" s="258"/>
      <c r="I2018" s="259">
        <f t="shared" si="617"/>
        <v>0</v>
      </c>
      <c r="J2018" s="259">
        <f t="shared" si="618"/>
        <v>0</v>
      </c>
      <c r="K2018" s="259">
        <f t="shared" si="619"/>
        <v>0</v>
      </c>
      <c r="L2018" s="252"/>
      <c r="M2018" s="252"/>
      <c r="N2018" s="252"/>
      <c r="O2018" s="147">
        <v>0</v>
      </c>
      <c r="P2018" s="147">
        <v>0</v>
      </c>
      <c r="Q2018" s="137">
        <f t="shared" si="620"/>
        <v>0</v>
      </c>
      <c r="R2018" s="80">
        <f t="shared" si="621"/>
        <v>0</v>
      </c>
      <c r="S2018" s="147">
        <v>0</v>
      </c>
      <c r="T2018" s="121"/>
      <c r="U2018" s="263">
        <f>IFERROR(VLOOKUP(B2018,คำนวณตกเบิกวิทยฐานะ!$B$9:$P$1008,14,FALSE),0)</f>
        <v>0</v>
      </c>
      <c r="V2018" s="263">
        <f>IFERROR(VLOOKUP(B2018,คำนวณตกเบิกวิทยฐานะ!$B$9:$P$1008,15,FALSE),0)</f>
        <v>0</v>
      </c>
      <c r="W2018" s="264">
        <f t="shared" si="622"/>
        <v>0</v>
      </c>
      <c r="X2018" s="119" t="s">
        <v>169</v>
      </c>
      <c r="Y2018" s="209" t="s">
        <v>169</v>
      </c>
      <c r="Z2018" s="258"/>
      <c r="AA2018" s="253">
        <f t="shared" si="623"/>
        <v>0</v>
      </c>
      <c r="AB2018" s="253">
        <f t="shared" si="624"/>
        <v>0</v>
      </c>
      <c r="AC2018" s="253">
        <f t="shared" si="633"/>
        <v>0</v>
      </c>
      <c r="AD2018" s="253">
        <f t="shared" si="625"/>
        <v>0</v>
      </c>
      <c r="AE2018" s="268">
        <f t="shared" si="634"/>
        <v>0</v>
      </c>
      <c r="AF2018" s="269">
        <f t="shared" si="626"/>
        <v>0</v>
      </c>
      <c r="AG2018" s="270">
        <f t="shared" si="627"/>
        <v>0</v>
      </c>
      <c r="AH2018" s="121"/>
      <c r="AI2018" s="252"/>
      <c r="AJ2018" s="295"/>
      <c r="AK2018" s="301">
        <f t="shared" si="628"/>
        <v>0</v>
      </c>
      <c r="AL2018" s="119" t="s">
        <v>169</v>
      </c>
      <c r="AM2018" s="123" t="s">
        <v>169</v>
      </c>
      <c r="AN2018" s="122"/>
      <c r="AO2018" s="119" t="s">
        <v>169</v>
      </c>
      <c r="AP2018" s="123" t="s">
        <v>169</v>
      </c>
      <c r="AQ2018" s="124"/>
      <c r="AR2018" s="119" t="s">
        <v>169</v>
      </c>
      <c r="AS2018" s="123" t="s">
        <v>169</v>
      </c>
      <c r="AT2018" s="122"/>
      <c r="AU2018" s="280">
        <f t="shared" si="629"/>
        <v>0</v>
      </c>
      <c r="AV2018" s="281">
        <f t="shared" si="630"/>
        <v>0</v>
      </c>
      <c r="AW2018" s="291">
        <f t="shared" si="631"/>
        <v>0</v>
      </c>
      <c r="AX2018" s="283">
        <f t="shared" si="632"/>
        <v>0</v>
      </c>
    </row>
    <row r="2019" spans="1:50" ht="26.45" customHeight="1">
      <c r="A2019" s="117"/>
      <c r="B2019" s="245"/>
      <c r="C2019" s="136"/>
      <c r="D2019" s="208" t="str">
        <f t="shared" si="616"/>
        <v/>
      </c>
      <c r="E2019" s="129" t="s">
        <v>169</v>
      </c>
      <c r="F2019" s="209" t="s">
        <v>169</v>
      </c>
      <c r="G2019" s="135"/>
      <c r="H2019" s="258"/>
      <c r="I2019" s="259">
        <f t="shared" si="617"/>
        <v>0</v>
      </c>
      <c r="J2019" s="259">
        <f t="shared" si="618"/>
        <v>0</v>
      </c>
      <c r="K2019" s="259">
        <f t="shared" si="619"/>
        <v>0</v>
      </c>
      <c r="L2019" s="252"/>
      <c r="M2019" s="252"/>
      <c r="N2019" s="252"/>
      <c r="O2019" s="147">
        <v>0</v>
      </c>
      <c r="P2019" s="147">
        <v>0</v>
      </c>
      <c r="Q2019" s="137">
        <f t="shared" si="620"/>
        <v>0</v>
      </c>
      <c r="R2019" s="80">
        <f t="shared" si="621"/>
        <v>0</v>
      </c>
      <c r="S2019" s="147">
        <v>0</v>
      </c>
      <c r="T2019" s="121"/>
      <c r="U2019" s="263">
        <f>IFERROR(VLOOKUP(B2019,คำนวณตกเบิกวิทยฐานะ!$B$9:$P$1008,14,FALSE),0)</f>
        <v>0</v>
      </c>
      <c r="V2019" s="263">
        <f>IFERROR(VLOOKUP(B2019,คำนวณตกเบิกวิทยฐานะ!$B$9:$P$1008,15,FALSE),0)</f>
        <v>0</v>
      </c>
      <c r="W2019" s="264">
        <f t="shared" si="622"/>
        <v>0</v>
      </c>
      <c r="X2019" s="119" t="s">
        <v>169</v>
      </c>
      <c r="Y2019" s="209" t="s">
        <v>169</v>
      </c>
      <c r="Z2019" s="258"/>
      <c r="AA2019" s="253">
        <f t="shared" si="623"/>
        <v>0</v>
      </c>
      <c r="AB2019" s="253">
        <f t="shared" si="624"/>
        <v>0</v>
      </c>
      <c r="AC2019" s="253">
        <f t="shared" si="633"/>
        <v>0</v>
      </c>
      <c r="AD2019" s="253">
        <f t="shared" si="625"/>
        <v>0</v>
      </c>
      <c r="AE2019" s="268">
        <f t="shared" si="634"/>
        <v>0</v>
      </c>
      <c r="AF2019" s="269">
        <f t="shared" si="626"/>
        <v>0</v>
      </c>
      <c r="AG2019" s="270">
        <f t="shared" si="627"/>
        <v>0</v>
      </c>
      <c r="AH2019" s="121"/>
      <c r="AI2019" s="252"/>
      <c r="AJ2019" s="295"/>
      <c r="AK2019" s="301">
        <f t="shared" si="628"/>
        <v>0</v>
      </c>
      <c r="AL2019" s="119" t="s">
        <v>169</v>
      </c>
      <c r="AM2019" s="123" t="s">
        <v>169</v>
      </c>
      <c r="AN2019" s="122"/>
      <c r="AO2019" s="119" t="s">
        <v>169</v>
      </c>
      <c r="AP2019" s="123" t="s">
        <v>169</v>
      </c>
      <c r="AQ2019" s="124"/>
      <c r="AR2019" s="119" t="s">
        <v>169</v>
      </c>
      <c r="AS2019" s="123" t="s">
        <v>169</v>
      </c>
      <c r="AT2019" s="122"/>
      <c r="AU2019" s="280">
        <f t="shared" si="629"/>
        <v>0</v>
      </c>
      <c r="AV2019" s="281">
        <f t="shared" si="630"/>
        <v>0</v>
      </c>
      <c r="AW2019" s="291">
        <f t="shared" si="631"/>
        <v>0</v>
      </c>
      <c r="AX2019" s="283">
        <f t="shared" si="632"/>
        <v>0</v>
      </c>
    </row>
    <row r="2020" spans="1:50" ht="26.45" customHeight="1">
      <c r="A2020" s="117"/>
      <c r="B2020" s="245"/>
      <c r="C2020" s="136"/>
      <c r="D2020" s="208" t="str">
        <f t="shared" si="616"/>
        <v/>
      </c>
      <c r="E2020" s="129" t="s">
        <v>169</v>
      </c>
      <c r="F2020" s="209" t="s">
        <v>169</v>
      </c>
      <c r="G2020" s="135"/>
      <c r="H2020" s="258"/>
      <c r="I2020" s="259">
        <f t="shared" si="617"/>
        <v>0</v>
      </c>
      <c r="J2020" s="259">
        <f t="shared" si="618"/>
        <v>0</v>
      </c>
      <c r="K2020" s="259">
        <f t="shared" si="619"/>
        <v>0</v>
      </c>
      <c r="L2020" s="252"/>
      <c r="M2020" s="252"/>
      <c r="N2020" s="252"/>
      <c r="O2020" s="147">
        <v>0</v>
      </c>
      <c r="P2020" s="147">
        <v>0</v>
      </c>
      <c r="Q2020" s="137">
        <f t="shared" si="620"/>
        <v>0</v>
      </c>
      <c r="R2020" s="80">
        <f t="shared" si="621"/>
        <v>0</v>
      </c>
      <c r="S2020" s="147">
        <v>0</v>
      </c>
      <c r="T2020" s="121"/>
      <c r="U2020" s="263">
        <f>IFERROR(VLOOKUP(B2020,คำนวณตกเบิกวิทยฐานะ!$B$9:$P$1008,14,FALSE),0)</f>
        <v>0</v>
      </c>
      <c r="V2020" s="263">
        <f>IFERROR(VLOOKUP(B2020,คำนวณตกเบิกวิทยฐานะ!$B$9:$P$1008,15,FALSE),0)</f>
        <v>0</v>
      </c>
      <c r="W2020" s="264">
        <f t="shared" si="622"/>
        <v>0</v>
      </c>
      <c r="X2020" s="119" t="s">
        <v>169</v>
      </c>
      <c r="Y2020" s="209" t="s">
        <v>169</v>
      </c>
      <c r="Z2020" s="258"/>
      <c r="AA2020" s="253">
        <f t="shared" si="623"/>
        <v>0</v>
      </c>
      <c r="AB2020" s="253">
        <f t="shared" si="624"/>
        <v>0</v>
      </c>
      <c r="AC2020" s="253">
        <f t="shared" si="633"/>
        <v>0</v>
      </c>
      <c r="AD2020" s="253">
        <f t="shared" si="625"/>
        <v>0</v>
      </c>
      <c r="AE2020" s="268">
        <f t="shared" si="634"/>
        <v>0</v>
      </c>
      <c r="AF2020" s="269">
        <f t="shared" si="626"/>
        <v>0</v>
      </c>
      <c r="AG2020" s="270">
        <f t="shared" si="627"/>
        <v>0</v>
      </c>
      <c r="AH2020" s="121"/>
      <c r="AI2020" s="252"/>
      <c r="AJ2020" s="295"/>
      <c r="AK2020" s="301">
        <f t="shared" si="628"/>
        <v>0</v>
      </c>
      <c r="AL2020" s="119" t="s">
        <v>169</v>
      </c>
      <c r="AM2020" s="123" t="s">
        <v>169</v>
      </c>
      <c r="AN2020" s="122"/>
      <c r="AO2020" s="119" t="s">
        <v>169</v>
      </c>
      <c r="AP2020" s="123" t="s">
        <v>169</v>
      </c>
      <c r="AQ2020" s="124"/>
      <c r="AR2020" s="119" t="s">
        <v>169</v>
      </c>
      <c r="AS2020" s="123" t="s">
        <v>169</v>
      </c>
      <c r="AT2020" s="122"/>
      <c r="AU2020" s="280">
        <f t="shared" si="629"/>
        <v>0</v>
      </c>
      <c r="AV2020" s="281">
        <f t="shared" si="630"/>
        <v>0</v>
      </c>
      <c r="AW2020" s="291">
        <f t="shared" si="631"/>
        <v>0</v>
      </c>
      <c r="AX2020" s="283">
        <f t="shared" si="632"/>
        <v>0</v>
      </c>
    </row>
    <row r="2021" spans="1:50" ht="26.45" customHeight="1">
      <c r="A2021" s="117"/>
      <c r="B2021" s="245"/>
      <c r="C2021" s="136"/>
      <c r="D2021" s="208" t="str">
        <f t="shared" si="616"/>
        <v/>
      </c>
      <c r="E2021" s="129" t="s">
        <v>169</v>
      </c>
      <c r="F2021" s="209" t="s">
        <v>169</v>
      </c>
      <c r="G2021" s="135"/>
      <c r="H2021" s="258"/>
      <c r="I2021" s="259">
        <f t="shared" si="617"/>
        <v>0</v>
      </c>
      <c r="J2021" s="259">
        <f t="shared" si="618"/>
        <v>0</v>
      </c>
      <c r="K2021" s="259">
        <f t="shared" si="619"/>
        <v>0</v>
      </c>
      <c r="L2021" s="252"/>
      <c r="M2021" s="252"/>
      <c r="N2021" s="252"/>
      <c r="O2021" s="147">
        <v>0</v>
      </c>
      <c r="P2021" s="147">
        <v>0</v>
      </c>
      <c r="Q2021" s="137">
        <f t="shared" si="620"/>
        <v>0</v>
      </c>
      <c r="R2021" s="80">
        <f t="shared" si="621"/>
        <v>0</v>
      </c>
      <c r="S2021" s="147">
        <v>0</v>
      </c>
      <c r="T2021" s="121"/>
      <c r="U2021" s="263">
        <f>IFERROR(VLOOKUP(B2021,คำนวณตกเบิกวิทยฐานะ!$B$9:$P$1008,14,FALSE),0)</f>
        <v>0</v>
      </c>
      <c r="V2021" s="263">
        <f>IFERROR(VLOOKUP(B2021,คำนวณตกเบิกวิทยฐานะ!$B$9:$P$1008,15,FALSE),0)</f>
        <v>0</v>
      </c>
      <c r="W2021" s="264">
        <f t="shared" si="622"/>
        <v>0</v>
      </c>
      <c r="X2021" s="119" t="s">
        <v>169</v>
      </c>
      <c r="Y2021" s="209" t="s">
        <v>169</v>
      </c>
      <c r="Z2021" s="258"/>
      <c r="AA2021" s="253">
        <f t="shared" si="623"/>
        <v>0</v>
      </c>
      <c r="AB2021" s="253">
        <f t="shared" si="624"/>
        <v>0</v>
      </c>
      <c r="AC2021" s="253">
        <f t="shared" si="633"/>
        <v>0</v>
      </c>
      <c r="AD2021" s="253">
        <f t="shared" si="625"/>
        <v>0</v>
      </c>
      <c r="AE2021" s="268">
        <f t="shared" si="634"/>
        <v>0</v>
      </c>
      <c r="AF2021" s="269">
        <f t="shared" si="626"/>
        <v>0</v>
      </c>
      <c r="AG2021" s="270">
        <f t="shared" si="627"/>
        <v>0</v>
      </c>
      <c r="AH2021" s="121"/>
      <c r="AI2021" s="252"/>
      <c r="AJ2021" s="295"/>
      <c r="AK2021" s="301">
        <f t="shared" si="628"/>
        <v>0</v>
      </c>
      <c r="AL2021" s="119" t="s">
        <v>169</v>
      </c>
      <c r="AM2021" s="123" t="s">
        <v>169</v>
      </c>
      <c r="AN2021" s="122"/>
      <c r="AO2021" s="119" t="s">
        <v>169</v>
      </c>
      <c r="AP2021" s="123" t="s">
        <v>169</v>
      </c>
      <c r="AQ2021" s="124"/>
      <c r="AR2021" s="119" t="s">
        <v>169</v>
      </c>
      <c r="AS2021" s="123" t="s">
        <v>169</v>
      </c>
      <c r="AT2021" s="122"/>
      <c r="AU2021" s="280">
        <f t="shared" si="629"/>
        <v>0</v>
      </c>
      <c r="AV2021" s="281">
        <f t="shared" si="630"/>
        <v>0</v>
      </c>
      <c r="AW2021" s="291">
        <f t="shared" si="631"/>
        <v>0</v>
      </c>
      <c r="AX2021" s="283">
        <f t="shared" si="632"/>
        <v>0</v>
      </c>
    </row>
    <row r="2022" spans="1:50" ht="26.45" customHeight="1">
      <c r="A2022" s="117"/>
      <c r="B2022" s="245"/>
      <c r="C2022" s="136"/>
      <c r="D2022" s="208" t="str">
        <f t="shared" si="616"/>
        <v/>
      </c>
      <c r="E2022" s="129" t="s">
        <v>169</v>
      </c>
      <c r="F2022" s="209" t="s">
        <v>169</v>
      </c>
      <c r="G2022" s="135"/>
      <c r="H2022" s="258"/>
      <c r="I2022" s="259">
        <f t="shared" si="617"/>
        <v>0</v>
      </c>
      <c r="J2022" s="259">
        <f t="shared" si="618"/>
        <v>0</v>
      </c>
      <c r="K2022" s="259">
        <f t="shared" si="619"/>
        <v>0</v>
      </c>
      <c r="L2022" s="252"/>
      <c r="M2022" s="252"/>
      <c r="N2022" s="252"/>
      <c r="O2022" s="147">
        <v>0</v>
      </c>
      <c r="P2022" s="147">
        <v>0</v>
      </c>
      <c r="Q2022" s="137">
        <f t="shared" si="620"/>
        <v>0</v>
      </c>
      <c r="R2022" s="80">
        <f t="shared" si="621"/>
        <v>0</v>
      </c>
      <c r="S2022" s="147">
        <v>0</v>
      </c>
      <c r="T2022" s="121"/>
      <c r="U2022" s="263">
        <f>IFERROR(VLOOKUP(B2022,คำนวณตกเบิกวิทยฐานะ!$B$9:$P$1008,14,FALSE),0)</f>
        <v>0</v>
      </c>
      <c r="V2022" s="263">
        <f>IFERROR(VLOOKUP(B2022,คำนวณตกเบิกวิทยฐานะ!$B$9:$P$1008,15,FALSE),0)</f>
        <v>0</v>
      </c>
      <c r="W2022" s="264">
        <f t="shared" si="622"/>
        <v>0</v>
      </c>
      <c r="X2022" s="119" t="s">
        <v>169</v>
      </c>
      <c r="Y2022" s="209" t="s">
        <v>169</v>
      </c>
      <c r="Z2022" s="258"/>
      <c r="AA2022" s="253">
        <f t="shared" si="623"/>
        <v>0</v>
      </c>
      <c r="AB2022" s="253">
        <f t="shared" si="624"/>
        <v>0</v>
      </c>
      <c r="AC2022" s="253">
        <f t="shared" si="633"/>
        <v>0</v>
      </c>
      <c r="AD2022" s="253">
        <f t="shared" si="625"/>
        <v>0</v>
      </c>
      <c r="AE2022" s="268">
        <f t="shared" si="634"/>
        <v>0</v>
      </c>
      <c r="AF2022" s="269">
        <f t="shared" si="626"/>
        <v>0</v>
      </c>
      <c r="AG2022" s="270">
        <f t="shared" si="627"/>
        <v>0</v>
      </c>
      <c r="AH2022" s="121"/>
      <c r="AI2022" s="252"/>
      <c r="AJ2022" s="295"/>
      <c r="AK2022" s="301">
        <f t="shared" si="628"/>
        <v>0</v>
      </c>
      <c r="AL2022" s="119" t="s">
        <v>169</v>
      </c>
      <c r="AM2022" s="123" t="s">
        <v>169</v>
      </c>
      <c r="AN2022" s="122"/>
      <c r="AO2022" s="119" t="s">
        <v>169</v>
      </c>
      <c r="AP2022" s="123" t="s">
        <v>169</v>
      </c>
      <c r="AQ2022" s="124"/>
      <c r="AR2022" s="119" t="s">
        <v>169</v>
      </c>
      <c r="AS2022" s="123" t="s">
        <v>169</v>
      </c>
      <c r="AT2022" s="122"/>
      <c r="AU2022" s="280">
        <f t="shared" si="629"/>
        <v>0</v>
      </c>
      <c r="AV2022" s="281">
        <f t="shared" si="630"/>
        <v>0</v>
      </c>
      <c r="AW2022" s="291">
        <f t="shared" si="631"/>
        <v>0</v>
      </c>
      <c r="AX2022" s="283">
        <f t="shared" si="632"/>
        <v>0</v>
      </c>
    </row>
    <row r="2023" spans="1:50" ht="26.45" customHeight="1">
      <c r="A2023" s="117"/>
      <c r="B2023" s="245"/>
      <c r="C2023" s="136"/>
      <c r="D2023" s="208" t="str">
        <f t="shared" si="616"/>
        <v/>
      </c>
      <c r="E2023" s="129" t="s">
        <v>169</v>
      </c>
      <c r="F2023" s="209" t="s">
        <v>169</v>
      </c>
      <c r="G2023" s="135"/>
      <c r="H2023" s="258"/>
      <c r="I2023" s="259">
        <f t="shared" si="617"/>
        <v>0</v>
      </c>
      <c r="J2023" s="259">
        <f t="shared" si="618"/>
        <v>0</v>
      </c>
      <c r="K2023" s="259">
        <f t="shared" si="619"/>
        <v>0</v>
      </c>
      <c r="L2023" s="252"/>
      <c r="M2023" s="252"/>
      <c r="N2023" s="252"/>
      <c r="O2023" s="147">
        <v>0</v>
      </c>
      <c r="P2023" s="147">
        <v>0</v>
      </c>
      <c r="Q2023" s="137">
        <f t="shared" si="620"/>
        <v>0</v>
      </c>
      <c r="R2023" s="80">
        <f t="shared" si="621"/>
        <v>0</v>
      </c>
      <c r="S2023" s="147">
        <v>0</v>
      </c>
      <c r="T2023" s="121"/>
      <c r="U2023" s="263">
        <f>IFERROR(VLOOKUP(B2023,คำนวณตกเบิกวิทยฐานะ!$B$9:$P$1008,14,FALSE),0)</f>
        <v>0</v>
      </c>
      <c r="V2023" s="263">
        <f>IFERROR(VLOOKUP(B2023,คำนวณตกเบิกวิทยฐานะ!$B$9:$P$1008,15,FALSE),0)</f>
        <v>0</v>
      </c>
      <c r="W2023" s="264">
        <f t="shared" si="622"/>
        <v>0</v>
      </c>
      <c r="X2023" s="119" t="s">
        <v>169</v>
      </c>
      <c r="Y2023" s="209" t="s">
        <v>169</v>
      </c>
      <c r="Z2023" s="258"/>
      <c r="AA2023" s="253">
        <f t="shared" si="623"/>
        <v>0</v>
      </c>
      <c r="AB2023" s="253">
        <f t="shared" si="624"/>
        <v>0</v>
      </c>
      <c r="AC2023" s="253">
        <f t="shared" si="633"/>
        <v>0</v>
      </c>
      <c r="AD2023" s="253">
        <f t="shared" si="625"/>
        <v>0</v>
      </c>
      <c r="AE2023" s="268">
        <f t="shared" si="634"/>
        <v>0</v>
      </c>
      <c r="AF2023" s="269">
        <f t="shared" si="626"/>
        <v>0</v>
      </c>
      <c r="AG2023" s="270">
        <f t="shared" si="627"/>
        <v>0</v>
      </c>
      <c r="AH2023" s="121"/>
      <c r="AI2023" s="252"/>
      <c r="AJ2023" s="295"/>
      <c r="AK2023" s="301">
        <f t="shared" si="628"/>
        <v>0</v>
      </c>
      <c r="AL2023" s="119" t="s">
        <v>169</v>
      </c>
      <c r="AM2023" s="123" t="s">
        <v>169</v>
      </c>
      <c r="AN2023" s="122"/>
      <c r="AO2023" s="119" t="s">
        <v>169</v>
      </c>
      <c r="AP2023" s="123" t="s">
        <v>169</v>
      </c>
      <c r="AQ2023" s="124"/>
      <c r="AR2023" s="119" t="s">
        <v>169</v>
      </c>
      <c r="AS2023" s="123" t="s">
        <v>169</v>
      </c>
      <c r="AT2023" s="122"/>
      <c r="AU2023" s="280">
        <f t="shared" si="629"/>
        <v>0</v>
      </c>
      <c r="AV2023" s="281">
        <f t="shared" si="630"/>
        <v>0</v>
      </c>
      <c r="AW2023" s="291">
        <f t="shared" si="631"/>
        <v>0</v>
      </c>
      <c r="AX2023" s="283">
        <f t="shared" si="632"/>
        <v>0</v>
      </c>
    </row>
    <row r="2024" spans="1:50" ht="26.45" customHeight="1">
      <c r="A2024" s="117"/>
      <c r="B2024" s="245"/>
      <c r="C2024" s="136"/>
      <c r="D2024" s="208" t="str">
        <f t="shared" si="616"/>
        <v/>
      </c>
      <c r="E2024" s="129" t="s">
        <v>169</v>
      </c>
      <c r="F2024" s="209" t="s">
        <v>169</v>
      </c>
      <c r="G2024" s="135"/>
      <c r="H2024" s="258"/>
      <c r="I2024" s="259">
        <f t="shared" si="617"/>
        <v>0</v>
      </c>
      <c r="J2024" s="259">
        <f t="shared" si="618"/>
        <v>0</v>
      </c>
      <c r="K2024" s="259">
        <f t="shared" si="619"/>
        <v>0</v>
      </c>
      <c r="L2024" s="252"/>
      <c r="M2024" s="252"/>
      <c r="N2024" s="252"/>
      <c r="O2024" s="147">
        <v>0</v>
      </c>
      <c r="P2024" s="147">
        <v>0</v>
      </c>
      <c r="Q2024" s="137">
        <f t="shared" si="620"/>
        <v>0</v>
      </c>
      <c r="R2024" s="80">
        <f t="shared" si="621"/>
        <v>0</v>
      </c>
      <c r="S2024" s="147">
        <v>0</v>
      </c>
      <c r="T2024" s="121"/>
      <c r="U2024" s="263">
        <f>IFERROR(VLOOKUP(B2024,คำนวณตกเบิกวิทยฐานะ!$B$9:$P$1008,14,FALSE),0)</f>
        <v>0</v>
      </c>
      <c r="V2024" s="263">
        <f>IFERROR(VLOOKUP(B2024,คำนวณตกเบิกวิทยฐานะ!$B$9:$P$1008,15,FALSE),0)</f>
        <v>0</v>
      </c>
      <c r="W2024" s="264">
        <f t="shared" si="622"/>
        <v>0</v>
      </c>
      <c r="X2024" s="119" t="s">
        <v>169</v>
      </c>
      <c r="Y2024" s="209" t="s">
        <v>169</v>
      </c>
      <c r="Z2024" s="258"/>
      <c r="AA2024" s="253">
        <f t="shared" si="623"/>
        <v>0</v>
      </c>
      <c r="AB2024" s="253">
        <f t="shared" si="624"/>
        <v>0</v>
      </c>
      <c r="AC2024" s="253">
        <f t="shared" si="633"/>
        <v>0</v>
      </c>
      <c r="AD2024" s="253">
        <f t="shared" si="625"/>
        <v>0</v>
      </c>
      <c r="AE2024" s="268">
        <f t="shared" si="634"/>
        <v>0</v>
      </c>
      <c r="AF2024" s="269">
        <f t="shared" si="626"/>
        <v>0</v>
      </c>
      <c r="AG2024" s="270">
        <f t="shared" si="627"/>
        <v>0</v>
      </c>
      <c r="AH2024" s="121"/>
      <c r="AI2024" s="252"/>
      <c r="AJ2024" s="295"/>
      <c r="AK2024" s="301">
        <f t="shared" si="628"/>
        <v>0</v>
      </c>
      <c r="AL2024" s="119" t="s">
        <v>169</v>
      </c>
      <c r="AM2024" s="123" t="s">
        <v>169</v>
      </c>
      <c r="AN2024" s="122"/>
      <c r="AO2024" s="119" t="s">
        <v>169</v>
      </c>
      <c r="AP2024" s="123" t="s">
        <v>169</v>
      </c>
      <c r="AQ2024" s="124"/>
      <c r="AR2024" s="119" t="s">
        <v>169</v>
      </c>
      <c r="AS2024" s="123" t="s">
        <v>169</v>
      </c>
      <c r="AT2024" s="122"/>
      <c r="AU2024" s="280">
        <f t="shared" si="629"/>
        <v>0</v>
      </c>
      <c r="AV2024" s="281">
        <f t="shared" si="630"/>
        <v>0</v>
      </c>
      <c r="AW2024" s="291">
        <f t="shared" si="631"/>
        <v>0</v>
      </c>
      <c r="AX2024" s="283">
        <f t="shared" si="632"/>
        <v>0</v>
      </c>
    </row>
    <row r="2025" spans="1:50" ht="26.45" customHeight="1">
      <c r="A2025" s="117"/>
      <c r="B2025" s="245"/>
      <c r="C2025" s="136"/>
      <c r="D2025" s="208" t="str">
        <f t="shared" si="616"/>
        <v/>
      </c>
      <c r="E2025" s="129" t="s">
        <v>169</v>
      </c>
      <c r="F2025" s="209" t="s">
        <v>169</v>
      </c>
      <c r="G2025" s="135"/>
      <c r="H2025" s="258"/>
      <c r="I2025" s="259">
        <f t="shared" si="617"/>
        <v>0</v>
      </c>
      <c r="J2025" s="259">
        <f t="shared" si="618"/>
        <v>0</v>
      </c>
      <c r="K2025" s="259">
        <f t="shared" si="619"/>
        <v>0</v>
      </c>
      <c r="L2025" s="252"/>
      <c r="M2025" s="252"/>
      <c r="N2025" s="252"/>
      <c r="O2025" s="147">
        <v>0</v>
      </c>
      <c r="P2025" s="147">
        <v>0</v>
      </c>
      <c r="Q2025" s="137">
        <f t="shared" si="620"/>
        <v>0</v>
      </c>
      <c r="R2025" s="80">
        <f t="shared" si="621"/>
        <v>0</v>
      </c>
      <c r="S2025" s="147">
        <v>0</v>
      </c>
      <c r="T2025" s="121"/>
      <c r="U2025" s="263">
        <f>IFERROR(VLOOKUP(B2025,คำนวณตกเบิกวิทยฐานะ!$B$9:$P$1008,14,FALSE),0)</f>
        <v>0</v>
      </c>
      <c r="V2025" s="263">
        <f>IFERROR(VLOOKUP(B2025,คำนวณตกเบิกวิทยฐานะ!$B$9:$P$1008,15,FALSE),0)</f>
        <v>0</v>
      </c>
      <c r="W2025" s="264">
        <f t="shared" si="622"/>
        <v>0</v>
      </c>
      <c r="X2025" s="119" t="s">
        <v>169</v>
      </c>
      <c r="Y2025" s="209" t="s">
        <v>169</v>
      </c>
      <c r="Z2025" s="258"/>
      <c r="AA2025" s="253">
        <f t="shared" si="623"/>
        <v>0</v>
      </c>
      <c r="AB2025" s="253">
        <f t="shared" si="624"/>
        <v>0</v>
      </c>
      <c r="AC2025" s="253">
        <f t="shared" si="633"/>
        <v>0</v>
      </c>
      <c r="AD2025" s="253">
        <f t="shared" si="625"/>
        <v>0</v>
      </c>
      <c r="AE2025" s="268">
        <f t="shared" si="634"/>
        <v>0</v>
      </c>
      <c r="AF2025" s="269">
        <f t="shared" si="626"/>
        <v>0</v>
      </c>
      <c r="AG2025" s="270">
        <f t="shared" si="627"/>
        <v>0</v>
      </c>
      <c r="AH2025" s="121"/>
      <c r="AI2025" s="252"/>
      <c r="AJ2025" s="295"/>
      <c r="AK2025" s="301">
        <f t="shared" si="628"/>
        <v>0</v>
      </c>
      <c r="AL2025" s="119" t="s">
        <v>169</v>
      </c>
      <c r="AM2025" s="123" t="s">
        <v>169</v>
      </c>
      <c r="AN2025" s="122"/>
      <c r="AO2025" s="119" t="s">
        <v>169</v>
      </c>
      <c r="AP2025" s="123" t="s">
        <v>169</v>
      </c>
      <c r="AQ2025" s="124"/>
      <c r="AR2025" s="119" t="s">
        <v>169</v>
      </c>
      <c r="AS2025" s="123" t="s">
        <v>169</v>
      </c>
      <c r="AT2025" s="122"/>
      <c r="AU2025" s="280">
        <f t="shared" si="629"/>
        <v>0</v>
      </c>
      <c r="AV2025" s="281">
        <f t="shared" si="630"/>
        <v>0</v>
      </c>
      <c r="AW2025" s="291">
        <f t="shared" si="631"/>
        <v>0</v>
      </c>
      <c r="AX2025" s="283">
        <f t="shared" si="632"/>
        <v>0</v>
      </c>
    </row>
    <row r="2026" spans="1:50" ht="26.45" customHeight="1">
      <c r="A2026" s="117"/>
      <c r="B2026" s="245"/>
      <c r="C2026" s="136"/>
      <c r="D2026" s="208" t="str">
        <f t="shared" si="616"/>
        <v/>
      </c>
      <c r="E2026" s="129" t="s">
        <v>169</v>
      </c>
      <c r="F2026" s="209" t="s">
        <v>169</v>
      </c>
      <c r="G2026" s="135"/>
      <c r="H2026" s="258"/>
      <c r="I2026" s="259">
        <f t="shared" si="617"/>
        <v>0</v>
      </c>
      <c r="J2026" s="259">
        <f t="shared" si="618"/>
        <v>0</v>
      </c>
      <c r="K2026" s="259">
        <f t="shared" si="619"/>
        <v>0</v>
      </c>
      <c r="L2026" s="252"/>
      <c r="M2026" s="252"/>
      <c r="N2026" s="252"/>
      <c r="O2026" s="147">
        <v>0</v>
      </c>
      <c r="P2026" s="147">
        <v>0</v>
      </c>
      <c r="Q2026" s="137">
        <f t="shared" si="620"/>
        <v>0</v>
      </c>
      <c r="R2026" s="80">
        <f t="shared" si="621"/>
        <v>0</v>
      </c>
      <c r="S2026" s="147">
        <v>0</v>
      </c>
      <c r="T2026" s="121"/>
      <c r="U2026" s="263">
        <f>IFERROR(VLOOKUP(B2026,คำนวณตกเบิกวิทยฐานะ!$B$9:$P$1008,14,FALSE),0)</f>
        <v>0</v>
      </c>
      <c r="V2026" s="263">
        <f>IFERROR(VLOOKUP(B2026,คำนวณตกเบิกวิทยฐานะ!$B$9:$P$1008,15,FALSE),0)</f>
        <v>0</v>
      </c>
      <c r="W2026" s="264">
        <f t="shared" si="622"/>
        <v>0</v>
      </c>
      <c r="X2026" s="119" t="s">
        <v>169</v>
      </c>
      <c r="Y2026" s="209" t="s">
        <v>169</v>
      </c>
      <c r="Z2026" s="258"/>
      <c r="AA2026" s="253">
        <f t="shared" si="623"/>
        <v>0</v>
      </c>
      <c r="AB2026" s="253">
        <f t="shared" si="624"/>
        <v>0</v>
      </c>
      <c r="AC2026" s="253">
        <f t="shared" si="633"/>
        <v>0</v>
      </c>
      <c r="AD2026" s="253">
        <f t="shared" si="625"/>
        <v>0</v>
      </c>
      <c r="AE2026" s="268">
        <f t="shared" si="634"/>
        <v>0</v>
      </c>
      <c r="AF2026" s="269">
        <f t="shared" si="626"/>
        <v>0</v>
      </c>
      <c r="AG2026" s="270">
        <f t="shared" si="627"/>
        <v>0</v>
      </c>
      <c r="AH2026" s="121"/>
      <c r="AI2026" s="252"/>
      <c r="AJ2026" s="295"/>
      <c r="AK2026" s="301">
        <f t="shared" si="628"/>
        <v>0</v>
      </c>
      <c r="AL2026" s="119" t="s">
        <v>169</v>
      </c>
      <c r="AM2026" s="123" t="s">
        <v>169</v>
      </c>
      <c r="AN2026" s="122"/>
      <c r="AO2026" s="119" t="s">
        <v>169</v>
      </c>
      <c r="AP2026" s="123" t="s">
        <v>169</v>
      </c>
      <c r="AQ2026" s="124"/>
      <c r="AR2026" s="119" t="s">
        <v>169</v>
      </c>
      <c r="AS2026" s="123" t="s">
        <v>169</v>
      </c>
      <c r="AT2026" s="122"/>
      <c r="AU2026" s="280">
        <f t="shared" si="629"/>
        <v>0</v>
      </c>
      <c r="AV2026" s="281">
        <f t="shared" si="630"/>
        <v>0</v>
      </c>
      <c r="AW2026" s="291">
        <f t="shared" si="631"/>
        <v>0</v>
      </c>
      <c r="AX2026" s="283">
        <f t="shared" si="632"/>
        <v>0</v>
      </c>
    </row>
    <row r="2027" spans="1:50" ht="26.45" customHeight="1">
      <c r="A2027" s="117"/>
      <c r="B2027" s="245"/>
      <c r="C2027" s="136"/>
      <c r="D2027" s="208" t="str">
        <f t="shared" si="616"/>
        <v/>
      </c>
      <c r="E2027" s="129" t="s">
        <v>169</v>
      </c>
      <c r="F2027" s="209" t="s">
        <v>169</v>
      </c>
      <c r="G2027" s="135"/>
      <c r="H2027" s="258"/>
      <c r="I2027" s="259">
        <f t="shared" si="617"/>
        <v>0</v>
      </c>
      <c r="J2027" s="259">
        <f t="shared" si="618"/>
        <v>0</v>
      </c>
      <c r="K2027" s="259">
        <f t="shared" si="619"/>
        <v>0</v>
      </c>
      <c r="L2027" s="252"/>
      <c r="M2027" s="252"/>
      <c r="N2027" s="252"/>
      <c r="O2027" s="147">
        <v>0</v>
      </c>
      <c r="P2027" s="147">
        <v>0</v>
      </c>
      <c r="Q2027" s="137">
        <f t="shared" si="620"/>
        <v>0</v>
      </c>
      <c r="R2027" s="80">
        <f t="shared" si="621"/>
        <v>0</v>
      </c>
      <c r="S2027" s="147">
        <v>0</v>
      </c>
      <c r="T2027" s="121"/>
      <c r="U2027" s="263">
        <f>IFERROR(VLOOKUP(B2027,คำนวณตกเบิกวิทยฐานะ!$B$9:$P$1008,14,FALSE),0)</f>
        <v>0</v>
      </c>
      <c r="V2027" s="263">
        <f>IFERROR(VLOOKUP(B2027,คำนวณตกเบิกวิทยฐานะ!$B$9:$P$1008,15,FALSE),0)</f>
        <v>0</v>
      </c>
      <c r="W2027" s="264">
        <f t="shared" si="622"/>
        <v>0</v>
      </c>
      <c r="X2027" s="119" t="s">
        <v>169</v>
      </c>
      <c r="Y2027" s="209" t="s">
        <v>169</v>
      </c>
      <c r="Z2027" s="258"/>
      <c r="AA2027" s="253">
        <f t="shared" si="623"/>
        <v>0</v>
      </c>
      <c r="AB2027" s="253">
        <f t="shared" si="624"/>
        <v>0</v>
      </c>
      <c r="AC2027" s="253">
        <f t="shared" si="633"/>
        <v>0</v>
      </c>
      <c r="AD2027" s="253">
        <f t="shared" si="625"/>
        <v>0</v>
      </c>
      <c r="AE2027" s="268">
        <f t="shared" si="634"/>
        <v>0</v>
      </c>
      <c r="AF2027" s="269">
        <f t="shared" si="626"/>
        <v>0</v>
      </c>
      <c r="AG2027" s="270">
        <f t="shared" si="627"/>
        <v>0</v>
      </c>
      <c r="AH2027" s="121"/>
      <c r="AI2027" s="252"/>
      <c r="AJ2027" s="295"/>
      <c r="AK2027" s="301">
        <f t="shared" si="628"/>
        <v>0</v>
      </c>
      <c r="AL2027" s="119" t="s">
        <v>169</v>
      </c>
      <c r="AM2027" s="123" t="s">
        <v>169</v>
      </c>
      <c r="AN2027" s="122"/>
      <c r="AO2027" s="119" t="s">
        <v>169</v>
      </c>
      <c r="AP2027" s="123" t="s">
        <v>169</v>
      </c>
      <c r="AQ2027" s="124"/>
      <c r="AR2027" s="119" t="s">
        <v>169</v>
      </c>
      <c r="AS2027" s="123" t="s">
        <v>169</v>
      </c>
      <c r="AT2027" s="122"/>
      <c r="AU2027" s="280">
        <f t="shared" si="629"/>
        <v>0</v>
      </c>
      <c r="AV2027" s="281">
        <f t="shared" si="630"/>
        <v>0</v>
      </c>
      <c r="AW2027" s="291">
        <f t="shared" si="631"/>
        <v>0</v>
      </c>
      <c r="AX2027" s="283">
        <f t="shared" si="632"/>
        <v>0</v>
      </c>
    </row>
    <row r="2028" spans="1:50" ht="26.45" customHeight="1">
      <c r="A2028" s="117"/>
      <c r="B2028" s="245"/>
      <c r="C2028" s="136"/>
      <c r="D2028" s="208" t="str">
        <f t="shared" si="616"/>
        <v/>
      </c>
      <c r="E2028" s="129" t="s">
        <v>169</v>
      </c>
      <c r="F2028" s="209" t="s">
        <v>169</v>
      </c>
      <c r="G2028" s="135"/>
      <c r="H2028" s="258"/>
      <c r="I2028" s="259">
        <f t="shared" si="617"/>
        <v>0</v>
      </c>
      <c r="J2028" s="259">
        <f t="shared" si="618"/>
        <v>0</v>
      </c>
      <c r="K2028" s="259">
        <f t="shared" si="619"/>
        <v>0</v>
      </c>
      <c r="L2028" s="252"/>
      <c r="M2028" s="252"/>
      <c r="N2028" s="252"/>
      <c r="O2028" s="147">
        <v>0</v>
      </c>
      <c r="P2028" s="147">
        <v>0</v>
      </c>
      <c r="Q2028" s="137">
        <f t="shared" si="620"/>
        <v>0</v>
      </c>
      <c r="R2028" s="80">
        <f t="shared" si="621"/>
        <v>0</v>
      </c>
      <c r="S2028" s="147">
        <v>0</v>
      </c>
      <c r="T2028" s="121"/>
      <c r="U2028" s="263">
        <f>IFERROR(VLOOKUP(B2028,คำนวณตกเบิกวิทยฐานะ!$B$9:$P$1008,14,FALSE),0)</f>
        <v>0</v>
      </c>
      <c r="V2028" s="263">
        <f>IFERROR(VLOOKUP(B2028,คำนวณตกเบิกวิทยฐานะ!$B$9:$P$1008,15,FALSE),0)</f>
        <v>0</v>
      </c>
      <c r="W2028" s="264">
        <f t="shared" si="622"/>
        <v>0</v>
      </c>
      <c r="X2028" s="119" t="s">
        <v>169</v>
      </c>
      <c r="Y2028" s="209" t="s">
        <v>169</v>
      </c>
      <c r="Z2028" s="258"/>
      <c r="AA2028" s="253">
        <f t="shared" si="623"/>
        <v>0</v>
      </c>
      <c r="AB2028" s="253">
        <f t="shared" si="624"/>
        <v>0</v>
      </c>
      <c r="AC2028" s="253">
        <f t="shared" si="633"/>
        <v>0</v>
      </c>
      <c r="AD2028" s="253">
        <f t="shared" si="625"/>
        <v>0</v>
      </c>
      <c r="AE2028" s="268">
        <f t="shared" si="634"/>
        <v>0</v>
      </c>
      <c r="AF2028" s="269">
        <f t="shared" si="626"/>
        <v>0</v>
      </c>
      <c r="AG2028" s="270">
        <f t="shared" si="627"/>
        <v>0</v>
      </c>
      <c r="AH2028" s="121"/>
      <c r="AI2028" s="252"/>
      <c r="AJ2028" s="295"/>
      <c r="AK2028" s="301">
        <f t="shared" si="628"/>
        <v>0</v>
      </c>
      <c r="AL2028" s="119" t="s">
        <v>169</v>
      </c>
      <c r="AM2028" s="123" t="s">
        <v>169</v>
      </c>
      <c r="AN2028" s="122"/>
      <c r="AO2028" s="119" t="s">
        <v>169</v>
      </c>
      <c r="AP2028" s="123" t="s">
        <v>169</v>
      </c>
      <c r="AQ2028" s="124"/>
      <c r="AR2028" s="119" t="s">
        <v>169</v>
      </c>
      <c r="AS2028" s="123" t="s">
        <v>169</v>
      </c>
      <c r="AT2028" s="122"/>
      <c r="AU2028" s="280">
        <f t="shared" si="629"/>
        <v>0</v>
      </c>
      <c r="AV2028" s="281">
        <f t="shared" si="630"/>
        <v>0</v>
      </c>
      <c r="AW2028" s="291">
        <f t="shared" si="631"/>
        <v>0</v>
      </c>
      <c r="AX2028" s="283">
        <f t="shared" si="632"/>
        <v>0</v>
      </c>
    </row>
    <row r="2029" spans="1:50" ht="26.45" customHeight="1">
      <c r="A2029" s="117"/>
      <c r="B2029" s="245"/>
      <c r="C2029" s="136"/>
      <c r="D2029" s="208" t="str">
        <f t="shared" si="616"/>
        <v/>
      </c>
      <c r="E2029" s="129" t="s">
        <v>169</v>
      </c>
      <c r="F2029" s="209" t="s">
        <v>169</v>
      </c>
      <c r="G2029" s="135"/>
      <c r="H2029" s="258"/>
      <c r="I2029" s="259">
        <f t="shared" si="617"/>
        <v>0</v>
      </c>
      <c r="J2029" s="259">
        <f t="shared" si="618"/>
        <v>0</v>
      </c>
      <c r="K2029" s="259">
        <f t="shared" si="619"/>
        <v>0</v>
      </c>
      <c r="L2029" s="252"/>
      <c r="M2029" s="252"/>
      <c r="N2029" s="252"/>
      <c r="O2029" s="147">
        <v>0</v>
      </c>
      <c r="P2029" s="147">
        <v>0</v>
      </c>
      <c r="Q2029" s="137">
        <f t="shared" si="620"/>
        <v>0</v>
      </c>
      <c r="R2029" s="80">
        <f t="shared" si="621"/>
        <v>0</v>
      </c>
      <c r="S2029" s="147">
        <v>0</v>
      </c>
      <c r="T2029" s="121"/>
      <c r="U2029" s="263">
        <f>IFERROR(VLOOKUP(B2029,คำนวณตกเบิกวิทยฐานะ!$B$9:$P$1008,14,FALSE),0)</f>
        <v>0</v>
      </c>
      <c r="V2029" s="263">
        <f>IFERROR(VLOOKUP(B2029,คำนวณตกเบิกวิทยฐานะ!$B$9:$P$1008,15,FALSE),0)</f>
        <v>0</v>
      </c>
      <c r="W2029" s="264">
        <f t="shared" si="622"/>
        <v>0</v>
      </c>
      <c r="X2029" s="119" t="s">
        <v>169</v>
      </c>
      <c r="Y2029" s="209" t="s">
        <v>169</v>
      </c>
      <c r="Z2029" s="258"/>
      <c r="AA2029" s="253">
        <f t="shared" si="623"/>
        <v>0</v>
      </c>
      <c r="AB2029" s="253">
        <f t="shared" si="624"/>
        <v>0</v>
      </c>
      <c r="AC2029" s="253">
        <f t="shared" si="633"/>
        <v>0</v>
      </c>
      <c r="AD2029" s="253">
        <f t="shared" si="625"/>
        <v>0</v>
      </c>
      <c r="AE2029" s="268">
        <f t="shared" si="634"/>
        <v>0</v>
      </c>
      <c r="AF2029" s="269">
        <f t="shared" si="626"/>
        <v>0</v>
      </c>
      <c r="AG2029" s="270">
        <f t="shared" si="627"/>
        <v>0</v>
      </c>
      <c r="AH2029" s="121"/>
      <c r="AI2029" s="252"/>
      <c r="AJ2029" s="295"/>
      <c r="AK2029" s="301">
        <f t="shared" si="628"/>
        <v>0</v>
      </c>
      <c r="AL2029" s="119" t="s">
        <v>169</v>
      </c>
      <c r="AM2029" s="123" t="s">
        <v>169</v>
      </c>
      <c r="AN2029" s="122"/>
      <c r="AO2029" s="119" t="s">
        <v>169</v>
      </c>
      <c r="AP2029" s="123" t="s">
        <v>169</v>
      </c>
      <c r="AQ2029" s="124"/>
      <c r="AR2029" s="119" t="s">
        <v>169</v>
      </c>
      <c r="AS2029" s="123" t="s">
        <v>169</v>
      </c>
      <c r="AT2029" s="122"/>
      <c r="AU2029" s="280">
        <f t="shared" si="629"/>
        <v>0</v>
      </c>
      <c r="AV2029" s="281">
        <f t="shared" si="630"/>
        <v>0</v>
      </c>
      <c r="AW2029" s="291">
        <f t="shared" si="631"/>
        <v>0</v>
      </c>
      <c r="AX2029" s="283">
        <f t="shared" si="632"/>
        <v>0</v>
      </c>
    </row>
    <row r="2030" spans="1:50" ht="26.45" customHeight="1">
      <c r="A2030" s="117"/>
      <c r="B2030" s="245"/>
      <c r="C2030" s="136"/>
      <c r="D2030" s="208" t="str">
        <f t="shared" si="616"/>
        <v/>
      </c>
      <c r="E2030" s="129" t="s">
        <v>169</v>
      </c>
      <c r="F2030" s="209" t="s">
        <v>169</v>
      </c>
      <c r="G2030" s="135"/>
      <c r="H2030" s="258"/>
      <c r="I2030" s="259">
        <f t="shared" si="617"/>
        <v>0</v>
      </c>
      <c r="J2030" s="259">
        <f t="shared" si="618"/>
        <v>0</v>
      </c>
      <c r="K2030" s="259">
        <f t="shared" si="619"/>
        <v>0</v>
      </c>
      <c r="L2030" s="252"/>
      <c r="M2030" s="252"/>
      <c r="N2030" s="252"/>
      <c r="O2030" s="147">
        <v>0</v>
      </c>
      <c r="P2030" s="147">
        <v>0</v>
      </c>
      <c r="Q2030" s="137">
        <f t="shared" si="620"/>
        <v>0</v>
      </c>
      <c r="R2030" s="80">
        <f t="shared" si="621"/>
        <v>0</v>
      </c>
      <c r="S2030" s="147">
        <v>0</v>
      </c>
      <c r="T2030" s="121"/>
      <c r="U2030" s="263">
        <f>IFERROR(VLOOKUP(B2030,คำนวณตกเบิกวิทยฐานะ!$B$9:$P$1008,14,FALSE),0)</f>
        <v>0</v>
      </c>
      <c r="V2030" s="263">
        <f>IFERROR(VLOOKUP(B2030,คำนวณตกเบิกวิทยฐานะ!$B$9:$P$1008,15,FALSE),0)</f>
        <v>0</v>
      </c>
      <c r="W2030" s="264">
        <f t="shared" si="622"/>
        <v>0</v>
      </c>
      <c r="X2030" s="119" t="s">
        <v>169</v>
      </c>
      <c r="Y2030" s="209" t="s">
        <v>169</v>
      </c>
      <c r="Z2030" s="258"/>
      <c r="AA2030" s="253">
        <f t="shared" si="623"/>
        <v>0</v>
      </c>
      <c r="AB2030" s="253">
        <f t="shared" si="624"/>
        <v>0</v>
      </c>
      <c r="AC2030" s="253">
        <f t="shared" si="633"/>
        <v>0</v>
      </c>
      <c r="AD2030" s="253">
        <f t="shared" si="625"/>
        <v>0</v>
      </c>
      <c r="AE2030" s="268">
        <f t="shared" si="634"/>
        <v>0</v>
      </c>
      <c r="AF2030" s="269">
        <f t="shared" si="626"/>
        <v>0</v>
      </c>
      <c r="AG2030" s="270">
        <f t="shared" si="627"/>
        <v>0</v>
      </c>
      <c r="AH2030" s="121"/>
      <c r="AI2030" s="252"/>
      <c r="AJ2030" s="295"/>
      <c r="AK2030" s="301">
        <f t="shared" si="628"/>
        <v>0</v>
      </c>
      <c r="AL2030" s="119" t="s">
        <v>169</v>
      </c>
      <c r="AM2030" s="123" t="s">
        <v>169</v>
      </c>
      <c r="AN2030" s="122"/>
      <c r="AO2030" s="119" t="s">
        <v>169</v>
      </c>
      <c r="AP2030" s="123" t="s">
        <v>169</v>
      </c>
      <c r="AQ2030" s="124"/>
      <c r="AR2030" s="119" t="s">
        <v>169</v>
      </c>
      <c r="AS2030" s="123" t="s">
        <v>169</v>
      </c>
      <c r="AT2030" s="122"/>
      <c r="AU2030" s="280">
        <f t="shared" si="629"/>
        <v>0</v>
      </c>
      <c r="AV2030" s="281">
        <f t="shared" si="630"/>
        <v>0</v>
      </c>
      <c r="AW2030" s="291">
        <f t="shared" si="631"/>
        <v>0</v>
      </c>
      <c r="AX2030" s="283">
        <f t="shared" si="632"/>
        <v>0</v>
      </c>
    </row>
    <row r="2031" spans="1:50" ht="26.45" customHeight="1">
      <c r="A2031" s="117"/>
      <c r="B2031" s="245"/>
      <c r="C2031" s="136"/>
      <c r="D2031" s="208" t="str">
        <f t="shared" si="616"/>
        <v/>
      </c>
      <c r="E2031" s="129" t="s">
        <v>169</v>
      </c>
      <c r="F2031" s="209" t="s">
        <v>169</v>
      </c>
      <c r="G2031" s="135"/>
      <c r="H2031" s="258"/>
      <c r="I2031" s="259">
        <f t="shared" si="617"/>
        <v>0</v>
      </c>
      <c r="J2031" s="259">
        <f t="shared" si="618"/>
        <v>0</v>
      </c>
      <c r="K2031" s="259">
        <f t="shared" si="619"/>
        <v>0</v>
      </c>
      <c r="L2031" s="252"/>
      <c r="M2031" s="252"/>
      <c r="N2031" s="252"/>
      <c r="O2031" s="147">
        <v>0</v>
      </c>
      <c r="P2031" s="147">
        <v>0</v>
      </c>
      <c r="Q2031" s="137">
        <f t="shared" si="620"/>
        <v>0</v>
      </c>
      <c r="R2031" s="80">
        <f t="shared" si="621"/>
        <v>0</v>
      </c>
      <c r="S2031" s="147">
        <v>0</v>
      </c>
      <c r="T2031" s="121"/>
      <c r="U2031" s="263">
        <f>IFERROR(VLOOKUP(B2031,คำนวณตกเบิกวิทยฐานะ!$B$9:$P$1008,14,FALSE),0)</f>
        <v>0</v>
      </c>
      <c r="V2031" s="263">
        <f>IFERROR(VLOOKUP(B2031,คำนวณตกเบิกวิทยฐานะ!$B$9:$P$1008,15,FALSE),0)</f>
        <v>0</v>
      </c>
      <c r="W2031" s="264">
        <f t="shared" si="622"/>
        <v>0</v>
      </c>
      <c r="X2031" s="119" t="s">
        <v>169</v>
      </c>
      <c r="Y2031" s="209" t="s">
        <v>169</v>
      </c>
      <c r="Z2031" s="258"/>
      <c r="AA2031" s="253">
        <f t="shared" si="623"/>
        <v>0</v>
      </c>
      <c r="AB2031" s="253">
        <f t="shared" si="624"/>
        <v>0</v>
      </c>
      <c r="AC2031" s="253">
        <f t="shared" si="633"/>
        <v>0</v>
      </c>
      <c r="AD2031" s="253">
        <f t="shared" si="625"/>
        <v>0</v>
      </c>
      <c r="AE2031" s="268">
        <f t="shared" si="634"/>
        <v>0</v>
      </c>
      <c r="AF2031" s="269">
        <f t="shared" si="626"/>
        <v>0</v>
      </c>
      <c r="AG2031" s="270">
        <f t="shared" si="627"/>
        <v>0</v>
      </c>
      <c r="AH2031" s="121"/>
      <c r="AI2031" s="252"/>
      <c r="AJ2031" s="295"/>
      <c r="AK2031" s="301">
        <f t="shared" si="628"/>
        <v>0</v>
      </c>
      <c r="AL2031" s="119" t="s">
        <v>169</v>
      </c>
      <c r="AM2031" s="123" t="s">
        <v>169</v>
      </c>
      <c r="AN2031" s="122"/>
      <c r="AO2031" s="119" t="s">
        <v>169</v>
      </c>
      <c r="AP2031" s="123" t="s">
        <v>169</v>
      </c>
      <c r="AQ2031" s="124"/>
      <c r="AR2031" s="119" t="s">
        <v>169</v>
      </c>
      <c r="AS2031" s="123" t="s">
        <v>169</v>
      </c>
      <c r="AT2031" s="122"/>
      <c r="AU2031" s="280">
        <f t="shared" si="629"/>
        <v>0</v>
      </c>
      <c r="AV2031" s="281">
        <f t="shared" si="630"/>
        <v>0</v>
      </c>
      <c r="AW2031" s="291">
        <f t="shared" si="631"/>
        <v>0</v>
      </c>
      <c r="AX2031" s="283">
        <f t="shared" si="632"/>
        <v>0</v>
      </c>
    </row>
    <row r="2032" spans="1:50" ht="26.45" customHeight="1">
      <c r="A2032" s="117"/>
      <c r="B2032" s="245"/>
      <c r="C2032" s="136"/>
      <c r="D2032" s="208" t="str">
        <f t="shared" si="616"/>
        <v/>
      </c>
      <c r="E2032" s="129" t="s">
        <v>169</v>
      </c>
      <c r="F2032" s="209" t="s">
        <v>169</v>
      </c>
      <c r="G2032" s="135"/>
      <c r="H2032" s="258"/>
      <c r="I2032" s="259">
        <f t="shared" si="617"/>
        <v>0</v>
      </c>
      <c r="J2032" s="259">
        <f t="shared" si="618"/>
        <v>0</v>
      </c>
      <c r="K2032" s="259">
        <f t="shared" si="619"/>
        <v>0</v>
      </c>
      <c r="L2032" s="252"/>
      <c r="M2032" s="252"/>
      <c r="N2032" s="252"/>
      <c r="O2032" s="147">
        <v>0</v>
      </c>
      <c r="P2032" s="147">
        <v>0</v>
      </c>
      <c r="Q2032" s="137">
        <f t="shared" si="620"/>
        <v>0</v>
      </c>
      <c r="R2032" s="80">
        <f t="shared" si="621"/>
        <v>0</v>
      </c>
      <c r="S2032" s="147">
        <v>0</v>
      </c>
      <c r="T2032" s="121"/>
      <c r="U2032" s="263">
        <f>IFERROR(VLOOKUP(B2032,คำนวณตกเบิกวิทยฐานะ!$B$9:$P$1008,14,FALSE),0)</f>
        <v>0</v>
      </c>
      <c r="V2032" s="263">
        <f>IFERROR(VLOOKUP(B2032,คำนวณตกเบิกวิทยฐานะ!$B$9:$P$1008,15,FALSE),0)</f>
        <v>0</v>
      </c>
      <c r="W2032" s="264">
        <f t="shared" si="622"/>
        <v>0</v>
      </c>
      <c r="X2032" s="119" t="s">
        <v>169</v>
      </c>
      <c r="Y2032" s="209" t="s">
        <v>169</v>
      </c>
      <c r="Z2032" s="258"/>
      <c r="AA2032" s="253">
        <f t="shared" si="623"/>
        <v>0</v>
      </c>
      <c r="AB2032" s="253">
        <f t="shared" si="624"/>
        <v>0</v>
      </c>
      <c r="AC2032" s="253">
        <f t="shared" si="633"/>
        <v>0</v>
      </c>
      <c r="AD2032" s="253">
        <f t="shared" si="625"/>
        <v>0</v>
      </c>
      <c r="AE2032" s="268">
        <f t="shared" si="634"/>
        <v>0</v>
      </c>
      <c r="AF2032" s="269">
        <f t="shared" si="626"/>
        <v>0</v>
      </c>
      <c r="AG2032" s="270">
        <f t="shared" si="627"/>
        <v>0</v>
      </c>
      <c r="AH2032" s="121"/>
      <c r="AI2032" s="252"/>
      <c r="AJ2032" s="295"/>
      <c r="AK2032" s="301">
        <f t="shared" si="628"/>
        <v>0</v>
      </c>
      <c r="AL2032" s="119" t="s">
        <v>169</v>
      </c>
      <c r="AM2032" s="123" t="s">
        <v>169</v>
      </c>
      <c r="AN2032" s="122"/>
      <c r="AO2032" s="119" t="s">
        <v>169</v>
      </c>
      <c r="AP2032" s="123" t="s">
        <v>169</v>
      </c>
      <c r="AQ2032" s="124"/>
      <c r="AR2032" s="119" t="s">
        <v>169</v>
      </c>
      <c r="AS2032" s="123" t="s">
        <v>169</v>
      </c>
      <c r="AT2032" s="122"/>
      <c r="AU2032" s="280">
        <f t="shared" si="629"/>
        <v>0</v>
      </c>
      <c r="AV2032" s="281">
        <f t="shared" si="630"/>
        <v>0</v>
      </c>
      <c r="AW2032" s="291">
        <f t="shared" si="631"/>
        <v>0</v>
      </c>
      <c r="AX2032" s="283">
        <f t="shared" si="632"/>
        <v>0</v>
      </c>
    </row>
    <row r="2033" spans="1:50" ht="26.45" customHeight="1">
      <c r="A2033" s="117"/>
      <c r="B2033" s="245"/>
      <c r="C2033" s="136"/>
      <c r="D2033" s="208" t="str">
        <f t="shared" si="616"/>
        <v/>
      </c>
      <c r="E2033" s="129" t="s">
        <v>169</v>
      </c>
      <c r="F2033" s="209" t="s">
        <v>169</v>
      </c>
      <c r="G2033" s="135"/>
      <c r="H2033" s="258"/>
      <c r="I2033" s="259">
        <f t="shared" si="617"/>
        <v>0</v>
      </c>
      <c r="J2033" s="259">
        <f t="shared" si="618"/>
        <v>0</v>
      </c>
      <c r="K2033" s="259">
        <f t="shared" si="619"/>
        <v>0</v>
      </c>
      <c r="L2033" s="252"/>
      <c r="M2033" s="252"/>
      <c r="N2033" s="252"/>
      <c r="O2033" s="147">
        <v>0</v>
      </c>
      <c r="P2033" s="147">
        <v>0</v>
      </c>
      <c r="Q2033" s="137">
        <f t="shared" si="620"/>
        <v>0</v>
      </c>
      <c r="R2033" s="80">
        <f t="shared" si="621"/>
        <v>0</v>
      </c>
      <c r="S2033" s="147">
        <v>0</v>
      </c>
      <c r="T2033" s="121"/>
      <c r="U2033" s="263">
        <f>IFERROR(VLOOKUP(B2033,คำนวณตกเบิกวิทยฐานะ!$B$9:$P$1008,14,FALSE),0)</f>
        <v>0</v>
      </c>
      <c r="V2033" s="263">
        <f>IFERROR(VLOOKUP(B2033,คำนวณตกเบิกวิทยฐานะ!$B$9:$P$1008,15,FALSE),0)</f>
        <v>0</v>
      </c>
      <c r="W2033" s="264">
        <f t="shared" si="622"/>
        <v>0</v>
      </c>
      <c r="X2033" s="119" t="s">
        <v>169</v>
      </c>
      <c r="Y2033" s="209" t="s">
        <v>169</v>
      </c>
      <c r="Z2033" s="258"/>
      <c r="AA2033" s="253">
        <f t="shared" si="623"/>
        <v>0</v>
      </c>
      <c r="AB2033" s="253">
        <f t="shared" si="624"/>
        <v>0</v>
      </c>
      <c r="AC2033" s="253">
        <f t="shared" si="633"/>
        <v>0</v>
      </c>
      <c r="AD2033" s="253">
        <f t="shared" si="625"/>
        <v>0</v>
      </c>
      <c r="AE2033" s="268">
        <f t="shared" si="634"/>
        <v>0</v>
      </c>
      <c r="AF2033" s="269">
        <f t="shared" si="626"/>
        <v>0</v>
      </c>
      <c r="AG2033" s="270">
        <f t="shared" si="627"/>
        <v>0</v>
      </c>
      <c r="AH2033" s="121"/>
      <c r="AI2033" s="252"/>
      <c r="AJ2033" s="295"/>
      <c r="AK2033" s="301">
        <f t="shared" si="628"/>
        <v>0</v>
      </c>
      <c r="AL2033" s="119" t="s">
        <v>169</v>
      </c>
      <c r="AM2033" s="123" t="s">
        <v>169</v>
      </c>
      <c r="AN2033" s="122"/>
      <c r="AO2033" s="119" t="s">
        <v>169</v>
      </c>
      <c r="AP2033" s="123" t="s">
        <v>169</v>
      </c>
      <c r="AQ2033" s="124"/>
      <c r="AR2033" s="119" t="s">
        <v>169</v>
      </c>
      <c r="AS2033" s="123" t="s">
        <v>169</v>
      </c>
      <c r="AT2033" s="122"/>
      <c r="AU2033" s="280">
        <f t="shared" si="629"/>
        <v>0</v>
      </c>
      <c r="AV2033" s="281">
        <f t="shared" si="630"/>
        <v>0</v>
      </c>
      <c r="AW2033" s="291">
        <f t="shared" si="631"/>
        <v>0</v>
      </c>
      <c r="AX2033" s="283">
        <f t="shared" si="632"/>
        <v>0</v>
      </c>
    </row>
    <row r="2034" spans="1:50" ht="26.45" customHeight="1">
      <c r="A2034" s="117"/>
      <c r="B2034" s="245"/>
      <c r="C2034" s="136"/>
      <c r="D2034" s="208" t="str">
        <f t="shared" si="616"/>
        <v/>
      </c>
      <c r="E2034" s="129" t="s">
        <v>169</v>
      </c>
      <c r="F2034" s="209" t="s">
        <v>169</v>
      </c>
      <c r="G2034" s="135"/>
      <c r="H2034" s="258"/>
      <c r="I2034" s="259">
        <f t="shared" si="617"/>
        <v>0</v>
      </c>
      <c r="J2034" s="259">
        <f t="shared" si="618"/>
        <v>0</v>
      </c>
      <c r="K2034" s="259">
        <f t="shared" si="619"/>
        <v>0</v>
      </c>
      <c r="L2034" s="252"/>
      <c r="M2034" s="252"/>
      <c r="N2034" s="252"/>
      <c r="O2034" s="147">
        <v>0</v>
      </c>
      <c r="P2034" s="147">
        <v>0</v>
      </c>
      <c r="Q2034" s="137">
        <f t="shared" si="620"/>
        <v>0</v>
      </c>
      <c r="R2034" s="80">
        <f t="shared" si="621"/>
        <v>0</v>
      </c>
      <c r="S2034" s="147">
        <v>0</v>
      </c>
      <c r="T2034" s="121"/>
      <c r="U2034" s="263">
        <f>IFERROR(VLOOKUP(B2034,คำนวณตกเบิกวิทยฐานะ!$B$9:$P$1008,14,FALSE),0)</f>
        <v>0</v>
      </c>
      <c r="V2034" s="263">
        <f>IFERROR(VLOOKUP(B2034,คำนวณตกเบิกวิทยฐานะ!$B$9:$P$1008,15,FALSE),0)</f>
        <v>0</v>
      </c>
      <c r="W2034" s="264">
        <f t="shared" si="622"/>
        <v>0</v>
      </c>
      <c r="X2034" s="119" t="s">
        <v>169</v>
      </c>
      <c r="Y2034" s="209" t="s">
        <v>169</v>
      </c>
      <c r="Z2034" s="258"/>
      <c r="AA2034" s="253">
        <f t="shared" si="623"/>
        <v>0</v>
      </c>
      <c r="AB2034" s="253">
        <f t="shared" si="624"/>
        <v>0</v>
      </c>
      <c r="AC2034" s="253">
        <f t="shared" si="633"/>
        <v>0</v>
      </c>
      <c r="AD2034" s="253">
        <f t="shared" si="625"/>
        <v>0</v>
      </c>
      <c r="AE2034" s="268">
        <f t="shared" si="634"/>
        <v>0</v>
      </c>
      <c r="AF2034" s="269">
        <f t="shared" si="626"/>
        <v>0</v>
      </c>
      <c r="AG2034" s="270">
        <f t="shared" si="627"/>
        <v>0</v>
      </c>
      <c r="AH2034" s="121"/>
      <c r="AI2034" s="252"/>
      <c r="AJ2034" s="295"/>
      <c r="AK2034" s="301">
        <f t="shared" si="628"/>
        <v>0</v>
      </c>
      <c r="AL2034" s="119" t="s">
        <v>169</v>
      </c>
      <c r="AM2034" s="123" t="s">
        <v>169</v>
      </c>
      <c r="AN2034" s="122"/>
      <c r="AO2034" s="119" t="s">
        <v>169</v>
      </c>
      <c r="AP2034" s="123" t="s">
        <v>169</v>
      </c>
      <c r="AQ2034" s="124"/>
      <c r="AR2034" s="119" t="s">
        <v>169</v>
      </c>
      <c r="AS2034" s="123" t="s">
        <v>169</v>
      </c>
      <c r="AT2034" s="122"/>
      <c r="AU2034" s="280">
        <f t="shared" si="629"/>
        <v>0</v>
      </c>
      <c r="AV2034" s="281">
        <f t="shared" si="630"/>
        <v>0</v>
      </c>
      <c r="AW2034" s="291">
        <f t="shared" si="631"/>
        <v>0</v>
      </c>
      <c r="AX2034" s="283">
        <f t="shared" si="632"/>
        <v>0</v>
      </c>
    </row>
    <row r="2035" spans="1:50" ht="26.45" customHeight="1">
      <c r="A2035" s="117"/>
      <c r="B2035" s="245"/>
      <c r="C2035" s="136"/>
      <c r="D2035" s="208" t="str">
        <f t="shared" si="616"/>
        <v/>
      </c>
      <c r="E2035" s="129" t="s">
        <v>169</v>
      </c>
      <c r="F2035" s="209" t="s">
        <v>169</v>
      </c>
      <c r="G2035" s="135"/>
      <c r="H2035" s="258"/>
      <c r="I2035" s="259">
        <f t="shared" si="617"/>
        <v>0</v>
      </c>
      <c r="J2035" s="259">
        <f t="shared" si="618"/>
        <v>0</v>
      </c>
      <c r="K2035" s="259">
        <f t="shared" si="619"/>
        <v>0</v>
      </c>
      <c r="L2035" s="252"/>
      <c r="M2035" s="252"/>
      <c r="N2035" s="252"/>
      <c r="O2035" s="147">
        <v>0</v>
      </c>
      <c r="P2035" s="147">
        <v>0</v>
      </c>
      <c r="Q2035" s="137">
        <f t="shared" si="620"/>
        <v>0</v>
      </c>
      <c r="R2035" s="80">
        <f t="shared" si="621"/>
        <v>0</v>
      </c>
      <c r="S2035" s="147">
        <v>0</v>
      </c>
      <c r="T2035" s="121"/>
      <c r="U2035" s="263">
        <f>IFERROR(VLOOKUP(B2035,คำนวณตกเบิกวิทยฐานะ!$B$9:$P$1008,14,FALSE),0)</f>
        <v>0</v>
      </c>
      <c r="V2035" s="263">
        <f>IFERROR(VLOOKUP(B2035,คำนวณตกเบิกวิทยฐานะ!$B$9:$P$1008,15,FALSE),0)</f>
        <v>0</v>
      </c>
      <c r="W2035" s="264">
        <f t="shared" si="622"/>
        <v>0</v>
      </c>
      <c r="X2035" s="119" t="s">
        <v>169</v>
      </c>
      <c r="Y2035" s="209" t="s">
        <v>169</v>
      </c>
      <c r="Z2035" s="258"/>
      <c r="AA2035" s="253">
        <f t="shared" si="623"/>
        <v>0</v>
      </c>
      <c r="AB2035" s="253">
        <f t="shared" si="624"/>
        <v>0</v>
      </c>
      <c r="AC2035" s="253">
        <f t="shared" si="633"/>
        <v>0</v>
      </c>
      <c r="AD2035" s="253">
        <f t="shared" si="625"/>
        <v>0</v>
      </c>
      <c r="AE2035" s="268">
        <f t="shared" si="634"/>
        <v>0</v>
      </c>
      <c r="AF2035" s="269">
        <f t="shared" si="626"/>
        <v>0</v>
      </c>
      <c r="AG2035" s="270">
        <f t="shared" si="627"/>
        <v>0</v>
      </c>
      <c r="AH2035" s="121"/>
      <c r="AI2035" s="252"/>
      <c r="AJ2035" s="295"/>
      <c r="AK2035" s="301">
        <f t="shared" si="628"/>
        <v>0</v>
      </c>
      <c r="AL2035" s="119" t="s">
        <v>169</v>
      </c>
      <c r="AM2035" s="123" t="s">
        <v>169</v>
      </c>
      <c r="AN2035" s="122"/>
      <c r="AO2035" s="119" t="s">
        <v>169</v>
      </c>
      <c r="AP2035" s="123" t="s">
        <v>169</v>
      </c>
      <c r="AQ2035" s="124"/>
      <c r="AR2035" s="119" t="s">
        <v>169</v>
      </c>
      <c r="AS2035" s="123" t="s">
        <v>169</v>
      </c>
      <c r="AT2035" s="122"/>
      <c r="AU2035" s="280">
        <f t="shared" si="629"/>
        <v>0</v>
      </c>
      <c r="AV2035" s="281">
        <f t="shared" si="630"/>
        <v>0</v>
      </c>
      <c r="AW2035" s="291">
        <f t="shared" si="631"/>
        <v>0</v>
      </c>
      <c r="AX2035" s="283">
        <f t="shared" si="632"/>
        <v>0</v>
      </c>
    </row>
    <row r="2036" spans="1:50" ht="26.45" customHeight="1">
      <c r="A2036" s="117"/>
      <c r="B2036" s="245"/>
      <c r="C2036" s="136"/>
      <c r="D2036" s="208" t="str">
        <f t="shared" si="616"/>
        <v/>
      </c>
      <c r="E2036" s="129" t="s">
        <v>169</v>
      </c>
      <c r="F2036" s="209" t="s">
        <v>169</v>
      </c>
      <c r="G2036" s="135"/>
      <c r="H2036" s="258"/>
      <c r="I2036" s="259">
        <f t="shared" si="617"/>
        <v>0</v>
      </c>
      <c r="J2036" s="259">
        <f t="shared" si="618"/>
        <v>0</v>
      </c>
      <c r="K2036" s="259">
        <f t="shared" si="619"/>
        <v>0</v>
      </c>
      <c r="L2036" s="252"/>
      <c r="M2036" s="252"/>
      <c r="N2036" s="252"/>
      <c r="O2036" s="147">
        <v>0</v>
      </c>
      <c r="P2036" s="147">
        <v>0</v>
      </c>
      <c r="Q2036" s="137">
        <f t="shared" si="620"/>
        <v>0</v>
      </c>
      <c r="R2036" s="80">
        <f t="shared" si="621"/>
        <v>0</v>
      </c>
      <c r="S2036" s="147">
        <v>0</v>
      </c>
      <c r="T2036" s="121"/>
      <c r="U2036" s="263">
        <f>IFERROR(VLOOKUP(B2036,คำนวณตกเบิกวิทยฐานะ!$B$9:$P$1008,14,FALSE),0)</f>
        <v>0</v>
      </c>
      <c r="V2036" s="263">
        <f>IFERROR(VLOOKUP(B2036,คำนวณตกเบิกวิทยฐานะ!$B$9:$P$1008,15,FALSE),0)</f>
        <v>0</v>
      </c>
      <c r="W2036" s="264">
        <f t="shared" si="622"/>
        <v>0</v>
      </c>
      <c r="X2036" s="119" t="s">
        <v>169</v>
      </c>
      <c r="Y2036" s="209" t="s">
        <v>169</v>
      </c>
      <c r="Z2036" s="258"/>
      <c r="AA2036" s="253">
        <f t="shared" si="623"/>
        <v>0</v>
      </c>
      <c r="AB2036" s="253">
        <f t="shared" si="624"/>
        <v>0</v>
      </c>
      <c r="AC2036" s="253">
        <f t="shared" si="633"/>
        <v>0</v>
      </c>
      <c r="AD2036" s="253">
        <f t="shared" si="625"/>
        <v>0</v>
      </c>
      <c r="AE2036" s="268">
        <f t="shared" si="634"/>
        <v>0</v>
      </c>
      <c r="AF2036" s="269">
        <f t="shared" si="626"/>
        <v>0</v>
      </c>
      <c r="AG2036" s="270">
        <f t="shared" si="627"/>
        <v>0</v>
      </c>
      <c r="AH2036" s="121"/>
      <c r="AI2036" s="252"/>
      <c r="AJ2036" s="295"/>
      <c r="AK2036" s="301">
        <f t="shared" si="628"/>
        <v>0</v>
      </c>
      <c r="AL2036" s="119" t="s">
        <v>169</v>
      </c>
      <c r="AM2036" s="123" t="s">
        <v>169</v>
      </c>
      <c r="AN2036" s="122"/>
      <c r="AO2036" s="119" t="s">
        <v>169</v>
      </c>
      <c r="AP2036" s="123" t="s">
        <v>169</v>
      </c>
      <c r="AQ2036" s="124"/>
      <c r="AR2036" s="119" t="s">
        <v>169</v>
      </c>
      <c r="AS2036" s="123" t="s">
        <v>169</v>
      </c>
      <c r="AT2036" s="122"/>
      <c r="AU2036" s="280">
        <f t="shared" si="629"/>
        <v>0</v>
      </c>
      <c r="AV2036" s="281">
        <f t="shared" si="630"/>
        <v>0</v>
      </c>
      <c r="AW2036" s="291">
        <f t="shared" si="631"/>
        <v>0</v>
      </c>
      <c r="AX2036" s="283">
        <f t="shared" si="632"/>
        <v>0</v>
      </c>
    </row>
    <row r="2037" spans="1:50" ht="26.45" customHeight="1">
      <c r="A2037" s="117"/>
      <c r="B2037" s="245"/>
      <c r="C2037" s="136"/>
      <c r="D2037" s="208" t="str">
        <f t="shared" si="616"/>
        <v/>
      </c>
      <c r="E2037" s="129" t="s">
        <v>169</v>
      </c>
      <c r="F2037" s="209" t="s">
        <v>169</v>
      </c>
      <c r="G2037" s="135"/>
      <c r="H2037" s="258"/>
      <c r="I2037" s="259">
        <f t="shared" si="617"/>
        <v>0</v>
      </c>
      <c r="J2037" s="259">
        <f t="shared" si="618"/>
        <v>0</v>
      </c>
      <c r="K2037" s="259">
        <f t="shared" si="619"/>
        <v>0</v>
      </c>
      <c r="L2037" s="252"/>
      <c r="M2037" s="252"/>
      <c r="N2037" s="252"/>
      <c r="O2037" s="147">
        <v>0</v>
      </c>
      <c r="P2037" s="147">
        <v>0</v>
      </c>
      <c r="Q2037" s="137">
        <f t="shared" si="620"/>
        <v>0</v>
      </c>
      <c r="R2037" s="80">
        <f t="shared" si="621"/>
        <v>0</v>
      </c>
      <c r="S2037" s="147">
        <v>0</v>
      </c>
      <c r="T2037" s="121"/>
      <c r="U2037" s="263">
        <f>IFERROR(VLOOKUP(B2037,คำนวณตกเบิกวิทยฐานะ!$B$9:$P$1008,14,FALSE),0)</f>
        <v>0</v>
      </c>
      <c r="V2037" s="263">
        <f>IFERROR(VLOOKUP(B2037,คำนวณตกเบิกวิทยฐานะ!$B$9:$P$1008,15,FALSE),0)</f>
        <v>0</v>
      </c>
      <c r="W2037" s="264">
        <f t="shared" si="622"/>
        <v>0</v>
      </c>
      <c r="X2037" s="119" t="s">
        <v>169</v>
      </c>
      <c r="Y2037" s="209" t="s">
        <v>169</v>
      </c>
      <c r="Z2037" s="258"/>
      <c r="AA2037" s="253">
        <f t="shared" si="623"/>
        <v>0</v>
      </c>
      <c r="AB2037" s="253">
        <f t="shared" si="624"/>
        <v>0</v>
      </c>
      <c r="AC2037" s="253">
        <f t="shared" si="633"/>
        <v>0</v>
      </c>
      <c r="AD2037" s="253">
        <f t="shared" si="625"/>
        <v>0</v>
      </c>
      <c r="AE2037" s="268">
        <f t="shared" si="634"/>
        <v>0</v>
      </c>
      <c r="AF2037" s="269">
        <f t="shared" si="626"/>
        <v>0</v>
      </c>
      <c r="AG2037" s="270">
        <f t="shared" si="627"/>
        <v>0</v>
      </c>
      <c r="AH2037" s="121"/>
      <c r="AI2037" s="252"/>
      <c r="AJ2037" s="295"/>
      <c r="AK2037" s="301">
        <f t="shared" si="628"/>
        <v>0</v>
      </c>
      <c r="AL2037" s="119" t="s">
        <v>169</v>
      </c>
      <c r="AM2037" s="123" t="s">
        <v>169</v>
      </c>
      <c r="AN2037" s="122"/>
      <c r="AO2037" s="119" t="s">
        <v>169</v>
      </c>
      <c r="AP2037" s="123" t="s">
        <v>169</v>
      </c>
      <c r="AQ2037" s="124"/>
      <c r="AR2037" s="119" t="s">
        <v>169</v>
      </c>
      <c r="AS2037" s="123" t="s">
        <v>169</v>
      </c>
      <c r="AT2037" s="122"/>
      <c r="AU2037" s="280">
        <f t="shared" si="629"/>
        <v>0</v>
      </c>
      <c r="AV2037" s="281">
        <f t="shared" si="630"/>
        <v>0</v>
      </c>
      <c r="AW2037" s="291">
        <f t="shared" si="631"/>
        <v>0</v>
      </c>
      <c r="AX2037" s="283">
        <f t="shared" si="632"/>
        <v>0</v>
      </c>
    </row>
    <row r="2038" spans="1:50" ht="26.45" customHeight="1">
      <c r="A2038" s="117"/>
      <c r="B2038" s="245"/>
      <c r="C2038" s="136"/>
      <c r="D2038" s="208" t="str">
        <f t="shared" si="616"/>
        <v/>
      </c>
      <c r="E2038" s="129" t="s">
        <v>169</v>
      </c>
      <c r="F2038" s="209" t="s">
        <v>169</v>
      </c>
      <c r="G2038" s="135"/>
      <c r="H2038" s="258"/>
      <c r="I2038" s="259">
        <f t="shared" si="617"/>
        <v>0</v>
      </c>
      <c r="J2038" s="259">
        <f t="shared" si="618"/>
        <v>0</v>
      </c>
      <c r="K2038" s="259">
        <f t="shared" si="619"/>
        <v>0</v>
      </c>
      <c r="L2038" s="252"/>
      <c r="M2038" s="252"/>
      <c r="N2038" s="252"/>
      <c r="O2038" s="147">
        <v>0</v>
      </c>
      <c r="P2038" s="147">
        <v>0</v>
      </c>
      <c r="Q2038" s="137">
        <f t="shared" si="620"/>
        <v>0</v>
      </c>
      <c r="R2038" s="80">
        <f t="shared" si="621"/>
        <v>0</v>
      </c>
      <c r="S2038" s="147">
        <v>0</v>
      </c>
      <c r="T2038" s="121"/>
      <c r="U2038" s="263">
        <f>IFERROR(VLOOKUP(B2038,คำนวณตกเบิกวิทยฐานะ!$B$9:$P$1008,14,FALSE),0)</f>
        <v>0</v>
      </c>
      <c r="V2038" s="263">
        <f>IFERROR(VLOOKUP(B2038,คำนวณตกเบิกวิทยฐานะ!$B$9:$P$1008,15,FALSE),0)</f>
        <v>0</v>
      </c>
      <c r="W2038" s="264">
        <f t="shared" si="622"/>
        <v>0</v>
      </c>
      <c r="X2038" s="119" t="s">
        <v>169</v>
      </c>
      <c r="Y2038" s="209" t="s">
        <v>169</v>
      </c>
      <c r="Z2038" s="258"/>
      <c r="AA2038" s="253">
        <f t="shared" si="623"/>
        <v>0</v>
      </c>
      <c r="AB2038" s="253">
        <f t="shared" si="624"/>
        <v>0</v>
      </c>
      <c r="AC2038" s="253">
        <f t="shared" si="633"/>
        <v>0</v>
      </c>
      <c r="AD2038" s="253">
        <f t="shared" si="625"/>
        <v>0</v>
      </c>
      <c r="AE2038" s="268">
        <f t="shared" si="634"/>
        <v>0</v>
      </c>
      <c r="AF2038" s="269">
        <f t="shared" si="626"/>
        <v>0</v>
      </c>
      <c r="AG2038" s="270">
        <f t="shared" si="627"/>
        <v>0</v>
      </c>
      <c r="AH2038" s="121"/>
      <c r="AI2038" s="252"/>
      <c r="AJ2038" s="295"/>
      <c r="AK2038" s="301">
        <f t="shared" si="628"/>
        <v>0</v>
      </c>
      <c r="AL2038" s="119" t="s">
        <v>169</v>
      </c>
      <c r="AM2038" s="123" t="s">
        <v>169</v>
      </c>
      <c r="AN2038" s="122"/>
      <c r="AO2038" s="119" t="s">
        <v>169</v>
      </c>
      <c r="AP2038" s="123" t="s">
        <v>169</v>
      </c>
      <c r="AQ2038" s="124"/>
      <c r="AR2038" s="119" t="s">
        <v>169</v>
      </c>
      <c r="AS2038" s="123" t="s">
        <v>169</v>
      </c>
      <c r="AT2038" s="122"/>
      <c r="AU2038" s="280">
        <f t="shared" si="629"/>
        <v>0</v>
      </c>
      <c r="AV2038" s="281">
        <f t="shared" si="630"/>
        <v>0</v>
      </c>
      <c r="AW2038" s="291">
        <f t="shared" si="631"/>
        <v>0</v>
      </c>
      <c r="AX2038" s="283">
        <f t="shared" si="632"/>
        <v>0</v>
      </c>
    </row>
    <row r="2039" spans="1:50" ht="26.45" customHeight="1">
      <c r="A2039" s="117"/>
      <c r="B2039" s="245"/>
      <c r="C2039" s="136"/>
      <c r="D2039" s="208" t="str">
        <f t="shared" si="616"/>
        <v/>
      </c>
      <c r="E2039" s="129" t="s">
        <v>169</v>
      </c>
      <c r="F2039" s="209" t="s">
        <v>169</v>
      </c>
      <c r="G2039" s="135"/>
      <c r="H2039" s="258"/>
      <c r="I2039" s="259">
        <f t="shared" si="617"/>
        <v>0</v>
      </c>
      <c r="J2039" s="259">
        <f t="shared" si="618"/>
        <v>0</v>
      </c>
      <c r="K2039" s="259">
        <f t="shared" si="619"/>
        <v>0</v>
      </c>
      <c r="L2039" s="252"/>
      <c r="M2039" s="252"/>
      <c r="N2039" s="252"/>
      <c r="O2039" s="147">
        <v>0</v>
      </c>
      <c r="P2039" s="147">
        <v>0</v>
      </c>
      <c r="Q2039" s="137">
        <f t="shared" si="620"/>
        <v>0</v>
      </c>
      <c r="R2039" s="80">
        <f t="shared" si="621"/>
        <v>0</v>
      </c>
      <c r="S2039" s="147">
        <v>0</v>
      </c>
      <c r="T2039" s="121"/>
      <c r="U2039" s="263">
        <f>IFERROR(VLOOKUP(B2039,คำนวณตกเบิกวิทยฐานะ!$B$9:$P$1008,14,FALSE),0)</f>
        <v>0</v>
      </c>
      <c r="V2039" s="263">
        <f>IFERROR(VLOOKUP(B2039,คำนวณตกเบิกวิทยฐานะ!$B$9:$P$1008,15,FALSE),0)</f>
        <v>0</v>
      </c>
      <c r="W2039" s="264">
        <f t="shared" si="622"/>
        <v>0</v>
      </c>
      <c r="X2039" s="119" t="s">
        <v>169</v>
      </c>
      <c r="Y2039" s="209" t="s">
        <v>169</v>
      </c>
      <c r="Z2039" s="258"/>
      <c r="AA2039" s="253">
        <f t="shared" si="623"/>
        <v>0</v>
      </c>
      <c r="AB2039" s="253">
        <f t="shared" si="624"/>
        <v>0</v>
      </c>
      <c r="AC2039" s="253">
        <f t="shared" si="633"/>
        <v>0</v>
      </c>
      <c r="AD2039" s="253">
        <f t="shared" si="625"/>
        <v>0</v>
      </c>
      <c r="AE2039" s="268">
        <f t="shared" si="634"/>
        <v>0</v>
      </c>
      <c r="AF2039" s="269">
        <f t="shared" si="626"/>
        <v>0</v>
      </c>
      <c r="AG2039" s="270">
        <f t="shared" si="627"/>
        <v>0</v>
      </c>
      <c r="AH2039" s="121"/>
      <c r="AI2039" s="252"/>
      <c r="AJ2039" s="295"/>
      <c r="AK2039" s="301">
        <f t="shared" si="628"/>
        <v>0</v>
      </c>
      <c r="AL2039" s="119" t="s">
        <v>169</v>
      </c>
      <c r="AM2039" s="123" t="s">
        <v>169</v>
      </c>
      <c r="AN2039" s="122"/>
      <c r="AO2039" s="119" t="s">
        <v>169</v>
      </c>
      <c r="AP2039" s="123" t="s">
        <v>169</v>
      </c>
      <c r="AQ2039" s="124"/>
      <c r="AR2039" s="119" t="s">
        <v>169</v>
      </c>
      <c r="AS2039" s="123" t="s">
        <v>169</v>
      </c>
      <c r="AT2039" s="122"/>
      <c r="AU2039" s="280">
        <f t="shared" si="629"/>
        <v>0</v>
      </c>
      <c r="AV2039" s="281">
        <f t="shared" si="630"/>
        <v>0</v>
      </c>
      <c r="AW2039" s="291">
        <f t="shared" si="631"/>
        <v>0</v>
      </c>
      <c r="AX2039" s="283">
        <f t="shared" si="632"/>
        <v>0</v>
      </c>
    </row>
    <row r="2040" spans="1:50" ht="26.45" customHeight="1">
      <c r="A2040" s="117"/>
      <c r="B2040" s="245"/>
      <c r="C2040" s="136"/>
      <c r="D2040" s="208" t="str">
        <f t="shared" ref="D2040:D2103" si="635">IF(LEN(B2040)=0,"",IF(IFERROR(FIND("อัตราว่าง",B2040,1),0)=0,"อัตราคนครอง","อัตราว่าง"))</f>
        <v/>
      </c>
      <c r="E2040" s="129" t="s">
        <v>169</v>
      </c>
      <c r="F2040" s="209" t="s">
        <v>169</v>
      </c>
      <c r="G2040" s="135"/>
      <c r="H2040" s="258"/>
      <c r="I2040" s="259">
        <f t="shared" ref="I2040:I2103" si="636">H2040*3%</f>
        <v>0</v>
      </c>
      <c r="J2040" s="259">
        <f t="shared" ref="J2040:J2103" si="637">(H2040+I2040)*6%</f>
        <v>0</v>
      </c>
      <c r="K2040" s="259">
        <f t="shared" ref="K2040:K2103" si="638">H2040+J2040+I2040</f>
        <v>0</v>
      </c>
      <c r="L2040" s="252"/>
      <c r="M2040" s="252"/>
      <c r="N2040" s="252"/>
      <c r="O2040" s="147">
        <v>0</v>
      </c>
      <c r="P2040" s="147">
        <v>0</v>
      </c>
      <c r="Q2040" s="137">
        <f t="shared" ref="Q2040:Q2103" si="639">VLOOKUP(E2040,$BA$15:$BC$22,2,FALSE)</f>
        <v>0</v>
      </c>
      <c r="R2040" s="80">
        <f t="shared" ref="R2040:R2103" si="640">VLOOKUP(E2040,$BA$15:$BC$22,3,FALSE)</f>
        <v>0</v>
      </c>
      <c r="S2040" s="147">
        <v>0</v>
      </c>
      <c r="T2040" s="121"/>
      <c r="U2040" s="263">
        <f>IFERROR(VLOOKUP(B2040,คำนวณตกเบิกวิทยฐานะ!$B$9:$P$1008,14,FALSE),0)</f>
        <v>0</v>
      </c>
      <c r="V2040" s="263">
        <f>IFERROR(VLOOKUP(B2040,คำนวณตกเบิกวิทยฐานะ!$B$9:$P$1008,15,FALSE),0)</f>
        <v>0</v>
      </c>
      <c r="W2040" s="264">
        <f t="shared" ref="W2040:W2103" si="641">(K2040+L2040+M2040+N2040+O2040+P2040+Q2040+R2040+S2040)*12+U2040+V2040+T2040</f>
        <v>0</v>
      </c>
      <c r="X2040" s="119" t="s">
        <v>169</v>
      </c>
      <c r="Y2040" s="209" t="s">
        <v>169</v>
      </c>
      <c r="Z2040" s="258"/>
      <c r="AA2040" s="253">
        <f t="shared" ref="AA2040:AA2103" si="642">IF(X2040="พนักงานจ้างตามภารกิจ",Z2040*4/100,0)</f>
        <v>0</v>
      </c>
      <c r="AB2040" s="253">
        <f t="shared" ref="AB2040:AB2103" si="643">Z2040+AA2040</f>
        <v>0</v>
      </c>
      <c r="AC2040" s="253">
        <f t="shared" si="633"/>
        <v>0</v>
      </c>
      <c r="AD2040" s="253">
        <f t="shared" ref="AD2040:AD2103" si="644">AB2040+AC2040</f>
        <v>0</v>
      </c>
      <c r="AE2040" s="268">
        <f t="shared" si="634"/>
        <v>0</v>
      </c>
      <c r="AF2040" s="269">
        <f t="shared" ref="AF2040:AF2103" si="645">(AD2040+AE2040)*12</f>
        <v>0</v>
      </c>
      <c r="AG2040" s="270">
        <f t="shared" ref="AG2040:AG2103" si="646">W2040+AF2040</f>
        <v>0</v>
      </c>
      <c r="AH2040" s="121"/>
      <c r="AI2040" s="252"/>
      <c r="AJ2040" s="295"/>
      <c r="AK2040" s="301">
        <f t="shared" ref="AK2040:AK2103" si="647">AI2040*AJ2040</f>
        <v>0</v>
      </c>
      <c r="AL2040" s="119" t="s">
        <v>169</v>
      </c>
      <c r="AM2040" s="123" t="s">
        <v>169</v>
      </c>
      <c r="AN2040" s="122"/>
      <c r="AO2040" s="119" t="s">
        <v>169</v>
      </c>
      <c r="AP2040" s="123" t="s">
        <v>169</v>
      </c>
      <c r="AQ2040" s="124"/>
      <c r="AR2040" s="119" t="s">
        <v>169</v>
      </c>
      <c r="AS2040" s="123" t="s">
        <v>169</v>
      </c>
      <c r="AT2040" s="122"/>
      <c r="AU2040" s="280">
        <f t="shared" ref="AU2040:AU2103" si="648">AN2040+AQ2040+AT2040</f>
        <v>0</v>
      </c>
      <c r="AV2040" s="281">
        <f t="shared" ref="AV2040:AV2103" si="649">AG2040+AK2040+AU2040+(AH2040*12)</f>
        <v>0</v>
      </c>
      <c r="AW2040" s="291">
        <f t="shared" ref="AW2040:AW2103" si="650">U2040+V2040</f>
        <v>0</v>
      </c>
      <c r="AX2040" s="283">
        <f t="shared" ref="AX2040:AX2103" si="651">AV2040</f>
        <v>0</v>
      </c>
    </row>
    <row r="2041" spans="1:50" ht="26.45" customHeight="1">
      <c r="A2041" s="117"/>
      <c r="B2041" s="245"/>
      <c r="C2041" s="136"/>
      <c r="D2041" s="208" t="str">
        <f t="shared" si="635"/>
        <v/>
      </c>
      <c r="E2041" s="129" t="s">
        <v>169</v>
      </c>
      <c r="F2041" s="209" t="s">
        <v>169</v>
      </c>
      <c r="G2041" s="135"/>
      <c r="H2041" s="258"/>
      <c r="I2041" s="259">
        <f t="shared" si="636"/>
        <v>0</v>
      </c>
      <c r="J2041" s="259">
        <f t="shared" si="637"/>
        <v>0</v>
      </c>
      <c r="K2041" s="259">
        <f t="shared" si="638"/>
        <v>0</v>
      </c>
      <c r="L2041" s="252"/>
      <c r="M2041" s="252"/>
      <c r="N2041" s="252"/>
      <c r="O2041" s="147">
        <v>0</v>
      </c>
      <c r="P2041" s="147">
        <v>0</v>
      </c>
      <c r="Q2041" s="137">
        <f t="shared" si="639"/>
        <v>0</v>
      </c>
      <c r="R2041" s="80">
        <f t="shared" si="640"/>
        <v>0</v>
      </c>
      <c r="S2041" s="147">
        <v>0</v>
      </c>
      <c r="T2041" s="121"/>
      <c r="U2041" s="263">
        <f>IFERROR(VLOOKUP(B2041,คำนวณตกเบิกวิทยฐานะ!$B$9:$P$1008,14,FALSE),0)</f>
        <v>0</v>
      </c>
      <c r="V2041" s="263">
        <f>IFERROR(VLOOKUP(B2041,คำนวณตกเบิกวิทยฐานะ!$B$9:$P$1008,15,FALSE),0)</f>
        <v>0</v>
      </c>
      <c r="W2041" s="264">
        <f t="shared" si="641"/>
        <v>0</v>
      </c>
      <c r="X2041" s="119" t="s">
        <v>169</v>
      </c>
      <c r="Y2041" s="209" t="s">
        <v>169</v>
      </c>
      <c r="Z2041" s="258"/>
      <c r="AA2041" s="253">
        <f t="shared" si="642"/>
        <v>0</v>
      </c>
      <c r="AB2041" s="253">
        <f t="shared" si="643"/>
        <v>0</v>
      </c>
      <c r="AC2041" s="253">
        <f t="shared" si="633"/>
        <v>0</v>
      </c>
      <c r="AD2041" s="253">
        <f t="shared" si="644"/>
        <v>0</v>
      </c>
      <c r="AE2041" s="268">
        <f t="shared" si="634"/>
        <v>0</v>
      </c>
      <c r="AF2041" s="269">
        <f t="shared" si="645"/>
        <v>0</v>
      </c>
      <c r="AG2041" s="270">
        <f t="shared" si="646"/>
        <v>0</v>
      </c>
      <c r="AH2041" s="121"/>
      <c r="AI2041" s="252"/>
      <c r="AJ2041" s="295"/>
      <c r="AK2041" s="301">
        <f t="shared" si="647"/>
        <v>0</v>
      </c>
      <c r="AL2041" s="119" t="s">
        <v>169</v>
      </c>
      <c r="AM2041" s="123" t="s">
        <v>169</v>
      </c>
      <c r="AN2041" s="122"/>
      <c r="AO2041" s="119" t="s">
        <v>169</v>
      </c>
      <c r="AP2041" s="123" t="s">
        <v>169</v>
      </c>
      <c r="AQ2041" s="124"/>
      <c r="AR2041" s="119" t="s">
        <v>169</v>
      </c>
      <c r="AS2041" s="123" t="s">
        <v>169</v>
      </c>
      <c r="AT2041" s="122"/>
      <c r="AU2041" s="280">
        <f t="shared" si="648"/>
        <v>0</v>
      </c>
      <c r="AV2041" s="281">
        <f t="shared" si="649"/>
        <v>0</v>
      </c>
      <c r="AW2041" s="291">
        <f t="shared" si="650"/>
        <v>0</v>
      </c>
      <c r="AX2041" s="283">
        <f t="shared" si="651"/>
        <v>0</v>
      </c>
    </row>
    <row r="2042" spans="1:50" ht="26.45" customHeight="1">
      <c r="A2042" s="117"/>
      <c r="B2042" s="245"/>
      <c r="C2042" s="136"/>
      <c r="D2042" s="208" t="str">
        <f t="shared" si="635"/>
        <v/>
      </c>
      <c r="E2042" s="129" t="s">
        <v>169</v>
      </c>
      <c r="F2042" s="209" t="s">
        <v>169</v>
      </c>
      <c r="G2042" s="135"/>
      <c r="H2042" s="258"/>
      <c r="I2042" s="259">
        <f t="shared" si="636"/>
        <v>0</v>
      </c>
      <c r="J2042" s="259">
        <f t="shared" si="637"/>
        <v>0</v>
      </c>
      <c r="K2042" s="259">
        <f t="shared" si="638"/>
        <v>0</v>
      </c>
      <c r="L2042" s="252"/>
      <c r="M2042" s="252"/>
      <c r="N2042" s="252"/>
      <c r="O2042" s="147">
        <v>0</v>
      </c>
      <c r="P2042" s="147">
        <v>0</v>
      </c>
      <c r="Q2042" s="137">
        <f t="shared" si="639"/>
        <v>0</v>
      </c>
      <c r="R2042" s="80">
        <f t="shared" si="640"/>
        <v>0</v>
      </c>
      <c r="S2042" s="147">
        <v>0</v>
      </c>
      <c r="T2042" s="121"/>
      <c r="U2042" s="263">
        <f>IFERROR(VLOOKUP(B2042,คำนวณตกเบิกวิทยฐานะ!$B$9:$P$1008,14,FALSE),0)</f>
        <v>0</v>
      </c>
      <c r="V2042" s="263">
        <f>IFERROR(VLOOKUP(B2042,คำนวณตกเบิกวิทยฐานะ!$B$9:$P$1008,15,FALSE),0)</f>
        <v>0</v>
      </c>
      <c r="W2042" s="264">
        <f t="shared" si="641"/>
        <v>0</v>
      </c>
      <c r="X2042" s="119" t="s">
        <v>169</v>
      </c>
      <c r="Y2042" s="209" t="s">
        <v>169</v>
      </c>
      <c r="Z2042" s="258"/>
      <c r="AA2042" s="253">
        <f t="shared" si="642"/>
        <v>0</v>
      </c>
      <c r="AB2042" s="253">
        <f t="shared" si="643"/>
        <v>0</v>
      </c>
      <c r="AC2042" s="253">
        <f t="shared" si="633"/>
        <v>0</v>
      </c>
      <c r="AD2042" s="253">
        <f t="shared" si="644"/>
        <v>0</v>
      </c>
      <c r="AE2042" s="268">
        <f t="shared" si="634"/>
        <v>0</v>
      </c>
      <c r="AF2042" s="269">
        <f t="shared" si="645"/>
        <v>0</v>
      </c>
      <c r="AG2042" s="270">
        <f t="shared" si="646"/>
        <v>0</v>
      </c>
      <c r="AH2042" s="121"/>
      <c r="AI2042" s="252"/>
      <c r="AJ2042" s="295"/>
      <c r="AK2042" s="301">
        <f t="shared" si="647"/>
        <v>0</v>
      </c>
      <c r="AL2042" s="119" t="s">
        <v>169</v>
      </c>
      <c r="AM2042" s="123" t="s">
        <v>169</v>
      </c>
      <c r="AN2042" s="122"/>
      <c r="AO2042" s="119" t="s">
        <v>169</v>
      </c>
      <c r="AP2042" s="123" t="s">
        <v>169</v>
      </c>
      <c r="AQ2042" s="124"/>
      <c r="AR2042" s="119" t="s">
        <v>169</v>
      </c>
      <c r="AS2042" s="123" t="s">
        <v>169</v>
      </c>
      <c r="AT2042" s="122"/>
      <c r="AU2042" s="280">
        <f t="shared" si="648"/>
        <v>0</v>
      </c>
      <c r="AV2042" s="281">
        <f t="shared" si="649"/>
        <v>0</v>
      </c>
      <c r="AW2042" s="291">
        <f t="shared" si="650"/>
        <v>0</v>
      </c>
      <c r="AX2042" s="283">
        <f t="shared" si="651"/>
        <v>0</v>
      </c>
    </row>
    <row r="2043" spans="1:50" ht="26.45" customHeight="1">
      <c r="A2043" s="117"/>
      <c r="B2043" s="245"/>
      <c r="C2043" s="136"/>
      <c r="D2043" s="208" t="str">
        <f t="shared" si="635"/>
        <v/>
      </c>
      <c r="E2043" s="129" t="s">
        <v>169</v>
      </c>
      <c r="F2043" s="209" t="s">
        <v>169</v>
      </c>
      <c r="G2043" s="135"/>
      <c r="H2043" s="258"/>
      <c r="I2043" s="259">
        <f t="shared" si="636"/>
        <v>0</v>
      </c>
      <c r="J2043" s="259">
        <f t="shared" si="637"/>
        <v>0</v>
      </c>
      <c r="K2043" s="259">
        <f t="shared" si="638"/>
        <v>0</v>
      </c>
      <c r="L2043" s="252"/>
      <c r="M2043" s="252"/>
      <c r="N2043" s="252"/>
      <c r="O2043" s="147">
        <v>0</v>
      </c>
      <c r="P2043" s="147">
        <v>0</v>
      </c>
      <c r="Q2043" s="137">
        <f t="shared" si="639"/>
        <v>0</v>
      </c>
      <c r="R2043" s="80">
        <f t="shared" si="640"/>
        <v>0</v>
      </c>
      <c r="S2043" s="147">
        <v>0</v>
      </c>
      <c r="T2043" s="121"/>
      <c r="U2043" s="263">
        <f>IFERROR(VLOOKUP(B2043,คำนวณตกเบิกวิทยฐานะ!$B$9:$P$1008,14,FALSE),0)</f>
        <v>0</v>
      </c>
      <c r="V2043" s="263">
        <f>IFERROR(VLOOKUP(B2043,คำนวณตกเบิกวิทยฐานะ!$B$9:$P$1008,15,FALSE),0)</f>
        <v>0</v>
      </c>
      <c r="W2043" s="264">
        <f t="shared" si="641"/>
        <v>0</v>
      </c>
      <c r="X2043" s="119" t="s">
        <v>169</v>
      </c>
      <c r="Y2043" s="209" t="s">
        <v>169</v>
      </c>
      <c r="Z2043" s="258"/>
      <c r="AA2043" s="253">
        <f t="shared" si="642"/>
        <v>0</v>
      </c>
      <c r="AB2043" s="253">
        <f t="shared" si="643"/>
        <v>0</v>
      </c>
      <c r="AC2043" s="253">
        <f t="shared" si="633"/>
        <v>0</v>
      </c>
      <c r="AD2043" s="253">
        <f t="shared" si="644"/>
        <v>0</v>
      </c>
      <c r="AE2043" s="268">
        <f t="shared" si="634"/>
        <v>0</v>
      </c>
      <c r="AF2043" s="269">
        <f t="shared" si="645"/>
        <v>0</v>
      </c>
      <c r="AG2043" s="270">
        <f t="shared" si="646"/>
        <v>0</v>
      </c>
      <c r="AH2043" s="121"/>
      <c r="AI2043" s="252"/>
      <c r="AJ2043" s="295"/>
      <c r="AK2043" s="301">
        <f t="shared" si="647"/>
        <v>0</v>
      </c>
      <c r="AL2043" s="119" t="s">
        <v>169</v>
      </c>
      <c r="AM2043" s="123" t="s">
        <v>169</v>
      </c>
      <c r="AN2043" s="122"/>
      <c r="AO2043" s="119" t="s">
        <v>169</v>
      </c>
      <c r="AP2043" s="123" t="s">
        <v>169</v>
      </c>
      <c r="AQ2043" s="124"/>
      <c r="AR2043" s="119" t="s">
        <v>169</v>
      </c>
      <c r="AS2043" s="123" t="s">
        <v>169</v>
      </c>
      <c r="AT2043" s="122"/>
      <c r="AU2043" s="280">
        <f t="shared" si="648"/>
        <v>0</v>
      </c>
      <c r="AV2043" s="281">
        <f t="shared" si="649"/>
        <v>0</v>
      </c>
      <c r="AW2043" s="291">
        <f t="shared" si="650"/>
        <v>0</v>
      </c>
      <c r="AX2043" s="283">
        <f t="shared" si="651"/>
        <v>0</v>
      </c>
    </row>
    <row r="2044" spans="1:50" ht="26.45" customHeight="1">
      <c r="A2044" s="117"/>
      <c r="B2044" s="245"/>
      <c r="C2044" s="136"/>
      <c r="D2044" s="208" t="str">
        <f t="shared" si="635"/>
        <v/>
      </c>
      <c r="E2044" s="129" t="s">
        <v>169</v>
      </c>
      <c r="F2044" s="209" t="s">
        <v>169</v>
      </c>
      <c r="G2044" s="135"/>
      <c r="H2044" s="258"/>
      <c r="I2044" s="259">
        <f t="shared" si="636"/>
        <v>0</v>
      </c>
      <c r="J2044" s="259">
        <f t="shared" si="637"/>
        <v>0</v>
      </c>
      <c r="K2044" s="259">
        <f t="shared" si="638"/>
        <v>0</v>
      </c>
      <c r="L2044" s="252"/>
      <c r="M2044" s="252"/>
      <c r="N2044" s="252"/>
      <c r="O2044" s="147">
        <v>0</v>
      </c>
      <c r="P2044" s="147">
        <v>0</v>
      </c>
      <c r="Q2044" s="137">
        <f t="shared" si="639"/>
        <v>0</v>
      </c>
      <c r="R2044" s="80">
        <f t="shared" si="640"/>
        <v>0</v>
      </c>
      <c r="S2044" s="147">
        <v>0</v>
      </c>
      <c r="T2044" s="121"/>
      <c r="U2044" s="263">
        <f>IFERROR(VLOOKUP(B2044,คำนวณตกเบิกวิทยฐานะ!$B$9:$P$1008,14,FALSE),0)</f>
        <v>0</v>
      </c>
      <c r="V2044" s="263">
        <f>IFERROR(VLOOKUP(B2044,คำนวณตกเบิกวิทยฐานะ!$B$9:$P$1008,15,FALSE),0)</f>
        <v>0</v>
      </c>
      <c r="W2044" s="264">
        <f t="shared" si="641"/>
        <v>0</v>
      </c>
      <c r="X2044" s="119" t="s">
        <v>169</v>
      </c>
      <c r="Y2044" s="209" t="s">
        <v>169</v>
      </c>
      <c r="Z2044" s="258"/>
      <c r="AA2044" s="253">
        <f t="shared" si="642"/>
        <v>0</v>
      </c>
      <c r="AB2044" s="253">
        <f t="shared" si="643"/>
        <v>0</v>
      </c>
      <c r="AC2044" s="253">
        <f t="shared" si="633"/>
        <v>0</v>
      </c>
      <c r="AD2044" s="253">
        <f t="shared" si="644"/>
        <v>0</v>
      </c>
      <c r="AE2044" s="268">
        <f t="shared" si="634"/>
        <v>0</v>
      </c>
      <c r="AF2044" s="269">
        <f t="shared" si="645"/>
        <v>0</v>
      </c>
      <c r="AG2044" s="270">
        <f t="shared" si="646"/>
        <v>0</v>
      </c>
      <c r="AH2044" s="121"/>
      <c r="AI2044" s="252"/>
      <c r="AJ2044" s="295"/>
      <c r="AK2044" s="301">
        <f t="shared" si="647"/>
        <v>0</v>
      </c>
      <c r="AL2044" s="119" t="s">
        <v>169</v>
      </c>
      <c r="AM2044" s="123" t="s">
        <v>169</v>
      </c>
      <c r="AN2044" s="122"/>
      <c r="AO2044" s="119" t="s">
        <v>169</v>
      </c>
      <c r="AP2044" s="123" t="s">
        <v>169</v>
      </c>
      <c r="AQ2044" s="124"/>
      <c r="AR2044" s="119" t="s">
        <v>169</v>
      </c>
      <c r="AS2044" s="123" t="s">
        <v>169</v>
      </c>
      <c r="AT2044" s="122"/>
      <c r="AU2044" s="280">
        <f t="shared" si="648"/>
        <v>0</v>
      </c>
      <c r="AV2044" s="281">
        <f t="shared" si="649"/>
        <v>0</v>
      </c>
      <c r="AW2044" s="291">
        <f t="shared" si="650"/>
        <v>0</v>
      </c>
      <c r="AX2044" s="283">
        <f t="shared" si="651"/>
        <v>0</v>
      </c>
    </row>
    <row r="2045" spans="1:50" ht="26.45" customHeight="1">
      <c r="A2045" s="117"/>
      <c r="B2045" s="245"/>
      <c r="C2045" s="136"/>
      <c r="D2045" s="208" t="str">
        <f t="shared" si="635"/>
        <v/>
      </c>
      <c r="E2045" s="129" t="s">
        <v>169</v>
      </c>
      <c r="F2045" s="209" t="s">
        <v>169</v>
      </c>
      <c r="G2045" s="135"/>
      <c r="H2045" s="258"/>
      <c r="I2045" s="259">
        <f t="shared" si="636"/>
        <v>0</v>
      </c>
      <c r="J2045" s="259">
        <f t="shared" si="637"/>
        <v>0</v>
      </c>
      <c r="K2045" s="259">
        <f t="shared" si="638"/>
        <v>0</v>
      </c>
      <c r="L2045" s="252"/>
      <c r="M2045" s="252"/>
      <c r="N2045" s="252"/>
      <c r="O2045" s="147">
        <v>0</v>
      </c>
      <c r="P2045" s="147">
        <v>0</v>
      </c>
      <c r="Q2045" s="137">
        <f t="shared" si="639"/>
        <v>0</v>
      </c>
      <c r="R2045" s="80">
        <f t="shared" si="640"/>
        <v>0</v>
      </c>
      <c r="S2045" s="147">
        <v>0</v>
      </c>
      <c r="T2045" s="121"/>
      <c r="U2045" s="263">
        <f>IFERROR(VLOOKUP(B2045,คำนวณตกเบิกวิทยฐานะ!$B$9:$P$1008,14,FALSE),0)</f>
        <v>0</v>
      </c>
      <c r="V2045" s="263">
        <f>IFERROR(VLOOKUP(B2045,คำนวณตกเบิกวิทยฐานะ!$B$9:$P$1008,15,FALSE),0)</f>
        <v>0</v>
      </c>
      <c r="W2045" s="264">
        <f t="shared" si="641"/>
        <v>0</v>
      </c>
      <c r="X2045" s="119" t="s">
        <v>169</v>
      </c>
      <c r="Y2045" s="209" t="s">
        <v>169</v>
      </c>
      <c r="Z2045" s="258"/>
      <c r="AA2045" s="253">
        <f t="shared" si="642"/>
        <v>0</v>
      </c>
      <c r="AB2045" s="253">
        <f t="shared" si="643"/>
        <v>0</v>
      </c>
      <c r="AC2045" s="253">
        <f t="shared" si="633"/>
        <v>0</v>
      </c>
      <c r="AD2045" s="253">
        <f t="shared" si="644"/>
        <v>0</v>
      </c>
      <c r="AE2045" s="268">
        <f t="shared" si="634"/>
        <v>0</v>
      </c>
      <c r="AF2045" s="269">
        <f t="shared" si="645"/>
        <v>0</v>
      </c>
      <c r="AG2045" s="270">
        <f t="shared" si="646"/>
        <v>0</v>
      </c>
      <c r="AH2045" s="121"/>
      <c r="AI2045" s="252"/>
      <c r="AJ2045" s="295"/>
      <c r="AK2045" s="301">
        <f t="shared" si="647"/>
        <v>0</v>
      </c>
      <c r="AL2045" s="119" t="s">
        <v>169</v>
      </c>
      <c r="AM2045" s="123" t="s">
        <v>169</v>
      </c>
      <c r="AN2045" s="122"/>
      <c r="AO2045" s="119" t="s">
        <v>169</v>
      </c>
      <c r="AP2045" s="123" t="s">
        <v>169</v>
      </c>
      <c r="AQ2045" s="124"/>
      <c r="AR2045" s="119" t="s">
        <v>169</v>
      </c>
      <c r="AS2045" s="123" t="s">
        <v>169</v>
      </c>
      <c r="AT2045" s="122"/>
      <c r="AU2045" s="280">
        <f t="shared" si="648"/>
        <v>0</v>
      </c>
      <c r="AV2045" s="281">
        <f t="shared" si="649"/>
        <v>0</v>
      </c>
      <c r="AW2045" s="291">
        <f t="shared" si="650"/>
        <v>0</v>
      </c>
      <c r="AX2045" s="283">
        <f t="shared" si="651"/>
        <v>0</v>
      </c>
    </row>
    <row r="2046" spans="1:50" ht="26.45" customHeight="1">
      <c r="A2046" s="117"/>
      <c r="B2046" s="245"/>
      <c r="C2046" s="136"/>
      <c r="D2046" s="208" t="str">
        <f t="shared" si="635"/>
        <v/>
      </c>
      <c r="E2046" s="129" t="s">
        <v>169</v>
      </c>
      <c r="F2046" s="209" t="s">
        <v>169</v>
      </c>
      <c r="G2046" s="135"/>
      <c r="H2046" s="258"/>
      <c r="I2046" s="259">
        <f t="shared" si="636"/>
        <v>0</v>
      </c>
      <c r="J2046" s="259">
        <f t="shared" si="637"/>
        <v>0</v>
      </c>
      <c r="K2046" s="259">
        <f t="shared" si="638"/>
        <v>0</v>
      </c>
      <c r="L2046" s="252"/>
      <c r="M2046" s="252"/>
      <c r="N2046" s="252"/>
      <c r="O2046" s="147">
        <v>0</v>
      </c>
      <c r="P2046" s="147">
        <v>0</v>
      </c>
      <c r="Q2046" s="137">
        <f t="shared" si="639"/>
        <v>0</v>
      </c>
      <c r="R2046" s="80">
        <f t="shared" si="640"/>
        <v>0</v>
      </c>
      <c r="S2046" s="147">
        <v>0</v>
      </c>
      <c r="T2046" s="121"/>
      <c r="U2046" s="263">
        <f>IFERROR(VLOOKUP(B2046,คำนวณตกเบิกวิทยฐานะ!$B$9:$P$1008,14,FALSE),0)</f>
        <v>0</v>
      </c>
      <c r="V2046" s="263">
        <f>IFERROR(VLOOKUP(B2046,คำนวณตกเบิกวิทยฐานะ!$B$9:$P$1008,15,FALSE),0)</f>
        <v>0</v>
      </c>
      <c r="W2046" s="264">
        <f t="shared" si="641"/>
        <v>0</v>
      </c>
      <c r="X2046" s="119" t="s">
        <v>169</v>
      </c>
      <c r="Y2046" s="209" t="s">
        <v>169</v>
      </c>
      <c r="Z2046" s="258"/>
      <c r="AA2046" s="253">
        <f t="shared" si="642"/>
        <v>0</v>
      </c>
      <c r="AB2046" s="253">
        <f t="shared" si="643"/>
        <v>0</v>
      </c>
      <c r="AC2046" s="253">
        <f t="shared" si="633"/>
        <v>0</v>
      </c>
      <c r="AD2046" s="253">
        <f t="shared" si="644"/>
        <v>0</v>
      </c>
      <c r="AE2046" s="268">
        <f t="shared" si="634"/>
        <v>0</v>
      </c>
      <c r="AF2046" s="269">
        <f t="shared" si="645"/>
        <v>0</v>
      </c>
      <c r="AG2046" s="270">
        <f t="shared" si="646"/>
        <v>0</v>
      </c>
      <c r="AH2046" s="121"/>
      <c r="AI2046" s="252"/>
      <c r="AJ2046" s="295"/>
      <c r="AK2046" s="301">
        <f t="shared" si="647"/>
        <v>0</v>
      </c>
      <c r="AL2046" s="119" t="s">
        <v>169</v>
      </c>
      <c r="AM2046" s="123" t="s">
        <v>169</v>
      </c>
      <c r="AN2046" s="122"/>
      <c r="AO2046" s="119" t="s">
        <v>169</v>
      </c>
      <c r="AP2046" s="123" t="s">
        <v>169</v>
      </c>
      <c r="AQ2046" s="124"/>
      <c r="AR2046" s="119" t="s">
        <v>169</v>
      </c>
      <c r="AS2046" s="123" t="s">
        <v>169</v>
      </c>
      <c r="AT2046" s="122"/>
      <c r="AU2046" s="280">
        <f t="shared" si="648"/>
        <v>0</v>
      </c>
      <c r="AV2046" s="281">
        <f t="shared" si="649"/>
        <v>0</v>
      </c>
      <c r="AW2046" s="291">
        <f t="shared" si="650"/>
        <v>0</v>
      </c>
      <c r="AX2046" s="283">
        <f t="shared" si="651"/>
        <v>0</v>
      </c>
    </row>
    <row r="2047" spans="1:50" ht="26.45" customHeight="1">
      <c r="A2047" s="117"/>
      <c r="B2047" s="245"/>
      <c r="C2047" s="136"/>
      <c r="D2047" s="208" t="str">
        <f t="shared" si="635"/>
        <v/>
      </c>
      <c r="E2047" s="129" t="s">
        <v>169</v>
      </c>
      <c r="F2047" s="209" t="s">
        <v>169</v>
      </c>
      <c r="G2047" s="135"/>
      <c r="H2047" s="258"/>
      <c r="I2047" s="259">
        <f t="shared" si="636"/>
        <v>0</v>
      </c>
      <c r="J2047" s="259">
        <f t="shared" si="637"/>
        <v>0</v>
      </c>
      <c r="K2047" s="259">
        <f t="shared" si="638"/>
        <v>0</v>
      </c>
      <c r="L2047" s="252"/>
      <c r="M2047" s="252"/>
      <c r="N2047" s="252"/>
      <c r="O2047" s="147">
        <v>0</v>
      </c>
      <c r="P2047" s="147">
        <v>0</v>
      </c>
      <c r="Q2047" s="137">
        <f t="shared" si="639"/>
        <v>0</v>
      </c>
      <c r="R2047" s="80">
        <f t="shared" si="640"/>
        <v>0</v>
      </c>
      <c r="S2047" s="147">
        <v>0</v>
      </c>
      <c r="T2047" s="121"/>
      <c r="U2047" s="263">
        <f>IFERROR(VLOOKUP(B2047,คำนวณตกเบิกวิทยฐานะ!$B$9:$P$1008,14,FALSE),0)</f>
        <v>0</v>
      </c>
      <c r="V2047" s="263">
        <f>IFERROR(VLOOKUP(B2047,คำนวณตกเบิกวิทยฐานะ!$B$9:$P$1008,15,FALSE),0)</f>
        <v>0</v>
      </c>
      <c r="W2047" s="264">
        <f t="shared" si="641"/>
        <v>0</v>
      </c>
      <c r="X2047" s="119" t="s">
        <v>169</v>
      </c>
      <c r="Y2047" s="209" t="s">
        <v>169</v>
      </c>
      <c r="Z2047" s="258"/>
      <c r="AA2047" s="253">
        <f t="shared" si="642"/>
        <v>0</v>
      </c>
      <c r="AB2047" s="253">
        <f t="shared" si="643"/>
        <v>0</v>
      </c>
      <c r="AC2047" s="253">
        <f t="shared" si="633"/>
        <v>0</v>
      </c>
      <c r="AD2047" s="253">
        <f t="shared" si="644"/>
        <v>0</v>
      </c>
      <c r="AE2047" s="268">
        <f t="shared" si="634"/>
        <v>0</v>
      </c>
      <c r="AF2047" s="269">
        <f t="shared" si="645"/>
        <v>0</v>
      </c>
      <c r="AG2047" s="270">
        <f t="shared" si="646"/>
        <v>0</v>
      </c>
      <c r="AH2047" s="121"/>
      <c r="AI2047" s="252"/>
      <c r="AJ2047" s="295"/>
      <c r="AK2047" s="301">
        <f t="shared" si="647"/>
        <v>0</v>
      </c>
      <c r="AL2047" s="119" t="s">
        <v>169</v>
      </c>
      <c r="AM2047" s="123" t="s">
        <v>169</v>
      </c>
      <c r="AN2047" s="122"/>
      <c r="AO2047" s="119" t="s">
        <v>169</v>
      </c>
      <c r="AP2047" s="123" t="s">
        <v>169</v>
      </c>
      <c r="AQ2047" s="124"/>
      <c r="AR2047" s="119" t="s">
        <v>169</v>
      </c>
      <c r="AS2047" s="123" t="s">
        <v>169</v>
      </c>
      <c r="AT2047" s="122"/>
      <c r="AU2047" s="280">
        <f t="shared" si="648"/>
        <v>0</v>
      </c>
      <c r="AV2047" s="281">
        <f t="shared" si="649"/>
        <v>0</v>
      </c>
      <c r="AW2047" s="291">
        <f t="shared" si="650"/>
        <v>0</v>
      </c>
      <c r="AX2047" s="283">
        <f t="shared" si="651"/>
        <v>0</v>
      </c>
    </row>
    <row r="2048" spans="1:50" ht="26.45" customHeight="1">
      <c r="A2048" s="117"/>
      <c r="B2048" s="245"/>
      <c r="C2048" s="136"/>
      <c r="D2048" s="208" t="str">
        <f t="shared" si="635"/>
        <v/>
      </c>
      <c r="E2048" s="129" t="s">
        <v>169</v>
      </c>
      <c r="F2048" s="209" t="s">
        <v>169</v>
      </c>
      <c r="G2048" s="135"/>
      <c r="H2048" s="258"/>
      <c r="I2048" s="259">
        <f t="shared" si="636"/>
        <v>0</v>
      </c>
      <c r="J2048" s="259">
        <f t="shared" si="637"/>
        <v>0</v>
      </c>
      <c r="K2048" s="259">
        <f t="shared" si="638"/>
        <v>0</v>
      </c>
      <c r="L2048" s="252"/>
      <c r="M2048" s="252"/>
      <c r="N2048" s="252"/>
      <c r="O2048" s="147">
        <v>0</v>
      </c>
      <c r="P2048" s="147">
        <v>0</v>
      </c>
      <c r="Q2048" s="137">
        <f t="shared" si="639"/>
        <v>0</v>
      </c>
      <c r="R2048" s="80">
        <f t="shared" si="640"/>
        <v>0</v>
      </c>
      <c r="S2048" s="147">
        <v>0</v>
      </c>
      <c r="T2048" s="121"/>
      <c r="U2048" s="263">
        <f>IFERROR(VLOOKUP(B2048,คำนวณตกเบิกวิทยฐานะ!$B$9:$P$1008,14,FALSE),0)</f>
        <v>0</v>
      </c>
      <c r="V2048" s="263">
        <f>IFERROR(VLOOKUP(B2048,คำนวณตกเบิกวิทยฐานะ!$B$9:$P$1008,15,FALSE),0)</f>
        <v>0</v>
      </c>
      <c r="W2048" s="264">
        <f t="shared" si="641"/>
        <v>0</v>
      </c>
      <c r="X2048" s="119" t="s">
        <v>169</v>
      </c>
      <c r="Y2048" s="209" t="s">
        <v>169</v>
      </c>
      <c r="Z2048" s="258"/>
      <c r="AA2048" s="253">
        <f t="shared" si="642"/>
        <v>0</v>
      </c>
      <c r="AB2048" s="253">
        <f t="shared" si="643"/>
        <v>0</v>
      </c>
      <c r="AC2048" s="253">
        <f t="shared" si="633"/>
        <v>0</v>
      </c>
      <c r="AD2048" s="253">
        <f t="shared" si="644"/>
        <v>0</v>
      </c>
      <c r="AE2048" s="268">
        <f t="shared" si="634"/>
        <v>0</v>
      </c>
      <c r="AF2048" s="269">
        <f t="shared" si="645"/>
        <v>0</v>
      </c>
      <c r="AG2048" s="270">
        <f t="shared" si="646"/>
        <v>0</v>
      </c>
      <c r="AH2048" s="121"/>
      <c r="AI2048" s="252"/>
      <c r="AJ2048" s="295"/>
      <c r="AK2048" s="301">
        <f t="shared" si="647"/>
        <v>0</v>
      </c>
      <c r="AL2048" s="119" t="s">
        <v>169</v>
      </c>
      <c r="AM2048" s="123" t="s">
        <v>169</v>
      </c>
      <c r="AN2048" s="122"/>
      <c r="AO2048" s="119" t="s">
        <v>169</v>
      </c>
      <c r="AP2048" s="123" t="s">
        <v>169</v>
      </c>
      <c r="AQ2048" s="124"/>
      <c r="AR2048" s="119" t="s">
        <v>169</v>
      </c>
      <c r="AS2048" s="123" t="s">
        <v>169</v>
      </c>
      <c r="AT2048" s="122"/>
      <c r="AU2048" s="280">
        <f t="shared" si="648"/>
        <v>0</v>
      </c>
      <c r="AV2048" s="281">
        <f t="shared" si="649"/>
        <v>0</v>
      </c>
      <c r="AW2048" s="291">
        <f t="shared" si="650"/>
        <v>0</v>
      </c>
      <c r="AX2048" s="283">
        <f t="shared" si="651"/>
        <v>0</v>
      </c>
    </row>
    <row r="2049" spans="1:50" ht="26.45" customHeight="1">
      <c r="A2049" s="117"/>
      <c r="B2049" s="245"/>
      <c r="C2049" s="136"/>
      <c r="D2049" s="208" t="str">
        <f t="shared" si="635"/>
        <v/>
      </c>
      <c r="E2049" s="129" t="s">
        <v>169</v>
      </c>
      <c r="F2049" s="209" t="s">
        <v>169</v>
      </c>
      <c r="G2049" s="135"/>
      <c r="H2049" s="258"/>
      <c r="I2049" s="259">
        <f t="shared" si="636"/>
        <v>0</v>
      </c>
      <c r="J2049" s="259">
        <f t="shared" si="637"/>
        <v>0</v>
      </c>
      <c r="K2049" s="259">
        <f t="shared" si="638"/>
        <v>0</v>
      </c>
      <c r="L2049" s="252"/>
      <c r="M2049" s="252"/>
      <c r="N2049" s="252"/>
      <c r="O2049" s="147">
        <v>0</v>
      </c>
      <c r="P2049" s="147">
        <v>0</v>
      </c>
      <c r="Q2049" s="137">
        <f t="shared" si="639"/>
        <v>0</v>
      </c>
      <c r="R2049" s="80">
        <f t="shared" si="640"/>
        <v>0</v>
      </c>
      <c r="S2049" s="147">
        <v>0</v>
      </c>
      <c r="T2049" s="121"/>
      <c r="U2049" s="263">
        <f>IFERROR(VLOOKUP(B2049,คำนวณตกเบิกวิทยฐานะ!$B$9:$P$1008,14,FALSE),0)</f>
        <v>0</v>
      </c>
      <c r="V2049" s="263">
        <f>IFERROR(VLOOKUP(B2049,คำนวณตกเบิกวิทยฐานะ!$B$9:$P$1008,15,FALSE),0)</f>
        <v>0</v>
      </c>
      <c r="W2049" s="264">
        <f t="shared" si="641"/>
        <v>0</v>
      </c>
      <c r="X2049" s="119" t="s">
        <v>169</v>
      </c>
      <c r="Y2049" s="209" t="s">
        <v>169</v>
      </c>
      <c r="Z2049" s="258"/>
      <c r="AA2049" s="253">
        <f t="shared" si="642"/>
        <v>0</v>
      </c>
      <c r="AB2049" s="253">
        <f t="shared" si="643"/>
        <v>0</v>
      </c>
      <c r="AC2049" s="253">
        <f t="shared" si="633"/>
        <v>0</v>
      </c>
      <c r="AD2049" s="253">
        <f t="shared" si="644"/>
        <v>0</v>
      </c>
      <c r="AE2049" s="268">
        <f t="shared" si="634"/>
        <v>0</v>
      </c>
      <c r="AF2049" s="269">
        <f t="shared" si="645"/>
        <v>0</v>
      </c>
      <c r="AG2049" s="270">
        <f t="shared" si="646"/>
        <v>0</v>
      </c>
      <c r="AH2049" s="121"/>
      <c r="AI2049" s="252"/>
      <c r="AJ2049" s="295"/>
      <c r="AK2049" s="301">
        <f t="shared" si="647"/>
        <v>0</v>
      </c>
      <c r="AL2049" s="119" t="s">
        <v>169</v>
      </c>
      <c r="AM2049" s="123" t="s">
        <v>169</v>
      </c>
      <c r="AN2049" s="122"/>
      <c r="AO2049" s="119" t="s">
        <v>169</v>
      </c>
      <c r="AP2049" s="123" t="s">
        <v>169</v>
      </c>
      <c r="AQ2049" s="124"/>
      <c r="AR2049" s="119" t="s">
        <v>169</v>
      </c>
      <c r="AS2049" s="123" t="s">
        <v>169</v>
      </c>
      <c r="AT2049" s="122"/>
      <c r="AU2049" s="280">
        <f t="shared" si="648"/>
        <v>0</v>
      </c>
      <c r="AV2049" s="281">
        <f t="shared" si="649"/>
        <v>0</v>
      </c>
      <c r="AW2049" s="291">
        <f t="shared" si="650"/>
        <v>0</v>
      </c>
      <c r="AX2049" s="283">
        <f t="shared" si="651"/>
        <v>0</v>
      </c>
    </row>
    <row r="2050" spans="1:50" ht="26.45" customHeight="1">
      <c r="A2050" s="117"/>
      <c r="B2050" s="245"/>
      <c r="C2050" s="136"/>
      <c r="D2050" s="208" t="str">
        <f t="shared" si="635"/>
        <v/>
      </c>
      <c r="E2050" s="129" t="s">
        <v>169</v>
      </c>
      <c r="F2050" s="209" t="s">
        <v>169</v>
      </c>
      <c r="G2050" s="135"/>
      <c r="H2050" s="258"/>
      <c r="I2050" s="259">
        <f t="shared" si="636"/>
        <v>0</v>
      </c>
      <c r="J2050" s="259">
        <f t="shared" si="637"/>
        <v>0</v>
      </c>
      <c r="K2050" s="259">
        <f t="shared" si="638"/>
        <v>0</v>
      </c>
      <c r="L2050" s="252"/>
      <c r="M2050" s="252"/>
      <c r="N2050" s="252"/>
      <c r="O2050" s="147">
        <v>0</v>
      </c>
      <c r="P2050" s="147">
        <v>0</v>
      </c>
      <c r="Q2050" s="137">
        <f t="shared" si="639"/>
        <v>0</v>
      </c>
      <c r="R2050" s="80">
        <f t="shared" si="640"/>
        <v>0</v>
      </c>
      <c r="S2050" s="147">
        <v>0</v>
      </c>
      <c r="T2050" s="121"/>
      <c r="U2050" s="263">
        <f>IFERROR(VLOOKUP(B2050,คำนวณตกเบิกวิทยฐานะ!$B$9:$P$1008,14,FALSE),0)</f>
        <v>0</v>
      </c>
      <c r="V2050" s="263">
        <f>IFERROR(VLOOKUP(B2050,คำนวณตกเบิกวิทยฐานะ!$B$9:$P$1008,15,FALSE),0)</f>
        <v>0</v>
      </c>
      <c r="W2050" s="264">
        <f t="shared" si="641"/>
        <v>0</v>
      </c>
      <c r="X2050" s="119" t="s">
        <v>169</v>
      </c>
      <c r="Y2050" s="209" t="s">
        <v>169</v>
      </c>
      <c r="Z2050" s="258"/>
      <c r="AA2050" s="253">
        <f t="shared" si="642"/>
        <v>0</v>
      </c>
      <c r="AB2050" s="253">
        <f t="shared" si="643"/>
        <v>0</v>
      </c>
      <c r="AC2050" s="253">
        <f t="shared" si="633"/>
        <v>0</v>
      </c>
      <c r="AD2050" s="253">
        <f t="shared" si="644"/>
        <v>0</v>
      </c>
      <c r="AE2050" s="268">
        <f t="shared" si="634"/>
        <v>0</v>
      </c>
      <c r="AF2050" s="269">
        <f t="shared" si="645"/>
        <v>0</v>
      </c>
      <c r="AG2050" s="270">
        <f t="shared" si="646"/>
        <v>0</v>
      </c>
      <c r="AH2050" s="121"/>
      <c r="AI2050" s="252"/>
      <c r="AJ2050" s="295"/>
      <c r="AK2050" s="301">
        <f t="shared" si="647"/>
        <v>0</v>
      </c>
      <c r="AL2050" s="119" t="s">
        <v>169</v>
      </c>
      <c r="AM2050" s="123" t="s">
        <v>169</v>
      </c>
      <c r="AN2050" s="122"/>
      <c r="AO2050" s="119" t="s">
        <v>169</v>
      </c>
      <c r="AP2050" s="123" t="s">
        <v>169</v>
      </c>
      <c r="AQ2050" s="124"/>
      <c r="AR2050" s="119" t="s">
        <v>169</v>
      </c>
      <c r="AS2050" s="123" t="s">
        <v>169</v>
      </c>
      <c r="AT2050" s="122"/>
      <c r="AU2050" s="280">
        <f t="shared" si="648"/>
        <v>0</v>
      </c>
      <c r="AV2050" s="281">
        <f t="shared" si="649"/>
        <v>0</v>
      </c>
      <c r="AW2050" s="291">
        <f t="shared" si="650"/>
        <v>0</v>
      </c>
      <c r="AX2050" s="283">
        <f t="shared" si="651"/>
        <v>0</v>
      </c>
    </row>
    <row r="2051" spans="1:50" ht="26.45" customHeight="1">
      <c r="A2051" s="117"/>
      <c r="B2051" s="245"/>
      <c r="C2051" s="136"/>
      <c r="D2051" s="208" t="str">
        <f t="shared" si="635"/>
        <v/>
      </c>
      <c r="E2051" s="129" t="s">
        <v>169</v>
      </c>
      <c r="F2051" s="209" t="s">
        <v>169</v>
      </c>
      <c r="G2051" s="135"/>
      <c r="H2051" s="258"/>
      <c r="I2051" s="259">
        <f t="shared" si="636"/>
        <v>0</v>
      </c>
      <c r="J2051" s="259">
        <f t="shared" si="637"/>
        <v>0</v>
      </c>
      <c r="K2051" s="259">
        <f t="shared" si="638"/>
        <v>0</v>
      </c>
      <c r="L2051" s="252"/>
      <c r="M2051" s="252"/>
      <c r="N2051" s="252"/>
      <c r="O2051" s="147">
        <v>0</v>
      </c>
      <c r="P2051" s="147">
        <v>0</v>
      </c>
      <c r="Q2051" s="137">
        <f t="shared" si="639"/>
        <v>0</v>
      </c>
      <c r="R2051" s="80">
        <f t="shared" si="640"/>
        <v>0</v>
      </c>
      <c r="S2051" s="147">
        <v>0</v>
      </c>
      <c r="T2051" s="121"/>
      <c r="U2051" s="263">
        <f>IFERROR(VLOOKUP(B2051,คำนวณตกเบิกวิทยฐานะ!$B$9:$P$1008,14,FALSE),0)</f>
        <v>0</v>
      </c>
      <c r="V2051" s="263">
        <f>IFERROR(VLOOKUP(B2051,คำนวณตกเบิกวิทยฐานะ!$B$9:$P$1008,15,FALSE),0)</f>
        <v>0</v>
      </c>
      <c r="W2051" s="264">
        <f t="shared" si="641"/>
        <v>0</v>
      </c>
      <c r="X2051" s="119" t="s">
        <v>169</v>
      </c>
      <c r="Y2051" s="209" t="s">
        <v>169</v>
      </c>
      <c r="Z2051" s="258"/>
      <c r="AA2051" s="253">
        <f t="shared" si="642"/>
        <v>0</v>
      </c>
      <c r="AB2051" s="253">
        <f t="shared" si="643"/>
        <v>0</v>
      </c>
      <c r="AC2051" s="253">
        <f t="shared" si="633"/>
        <v>0</v>
      </c>
      <c r="AD2051" s="253">
        <f t="shared" si="644"/>
        <v>0</v>
      </c>
      <c r="AE2051" s="268">
        <f t="shared" si="634"/>
        <v>0</v>
      </c>
      <c r="AF2051" s="269">
        <f t="shared" si="645"/>
        <v>0</v>
      </c>
      <c r="AG2051" s="270">
        <f t="shared" si="646"/>
        <v>0</v>
      </c>
      <c r="AH2051" s="121"/>
      <c r="AI2051" s="252"/>
      <c r="AJ2051" s="295"/>
      <c r="AK2051" s="301">
        <f t="shared" si="647"/>
        <v>0</v>
      </c>
      <c r="AL2051" s="119" t="s">
        <v>169</v>
      </c>
      <c r="AM2051" s="123" t="s">
        <v>169</v>
      </c>
      <c r="AN2051" s="122"/>
      <c r="AO2051" s="119" t="s">
        <v>169</v>
      </c>
      <c r="AP2051" s="123" t="s">
        <v>169</v>
      </c>
      <c r="AQ2051" s="124"/>
      <c r="AR2051" s="119" t="s">
        <v>169</v>
      </c>
      <c r="AS2051" s="123" t="s">
        <v>169</v>
      </c>
      <c r="AT2051" s="122"/>
      <c r="AU2051" s="280">
        <f t="shared" si="648"/>
        <v>0</v>
      </c>
      <c r="AV2051" s="281">
        <f t="shared" si="649"/>
        <v>0</v>
      </c>
      <c r="AW2051" s="291">
        <f t="shared" si="650"/>
        <v>0</v>
      </c>
      <c r="AX2051" s="283">
        <f t="shared" si="651"/>
        <v>0</v>
      </c>
    </row>
    <row r="2052" spans="1:50" ht="26.45" customHeight="1">
      <c r="A2052" s="117"/>
      <c r="B2052" s="245"/>
      <c r="C2052" s="136"/>
      <c r="D2052" s="208" t="str">
        <f t="shared" si="635"/>
        <v/>
      </c>
      <c r="E2052" s="129" t="s">
        <v>169</v>
      </c>
      <c r="F2052" s="209" t="s">
        <v>169</v>
      </c>
      <c r="G2052" s="135"/>
      <c r="H2052" s="258"/>
      <c r="I2052" s="259">
        <f t="shared" si="636"/>
        <v>0</v>
      </c>
      <c r="J2052" s="259">
        <f t="shared" si="637"/>
        <v>0</v>
      </c>
      <c r="K2052" s="259">
        <f t="shared" si="638"/>
        <v>0</v>
      </c>
      <c r="L2052" s="252"/>
      <c r="M2052" s="252"/>
      <c r="N2052" s="252"/>
      <c r="O2052" s="147">
        <v>0</v>
      </c>
      <c r="P2052" s="147">
        <v>0</v>
      </c>
      <c r="Q2052" s="137">
        <f t="shared" si="639"/>
        <v>0</v>
      </c>
      <c r="R2052" s="80">
        <f t="shared" si="640"/>
        <v>0</v>
      </c>
      <c r="S2052" s="147">
        <v>0</v>
      </c>
      <c r="T2052" s="121"/>
      <c r="U2052" s="263">
        <f>IFERROR(VLOOKUP(B2052,คำนวณตกเบิกวิทยฐานะ!$B$9:$P$1008,14,FALSE),0)</f>
        <v>0</v>
      </c>
      <c r="V2052" s="263">
        <f>IFERROR(VLOOKUP(B2052,คำนวณตกเบิกวิทยฐานะ!$B$9:$P$1008,15,FALSE),0)</f>
        <v>0</v>
      </c>
      <c r="W2052" s="264">
        <f t="shared" si="641"/>
        <v>0</v>
      </c>
      <c r="X2052" s="119" t="s">
        <v>169</v>
      </c>
      <c r="Y2052" s="209" t="s">
        <v>169</v>
      </c>
      <c r="Z2052" s="258"/>
      <c r="AA2052" s="253">
        <f t="shared" si="642"/>
        <v>0</v>
      </c>
      <c r="AB2052" s="253">
        <f t="shared" si="643"/>
        <v>0</v>
      </c>
      <c r="AC2052" s="253">
        <f t="shared" si="633"/>
        <v>0</v>
      </c>
      <c r="AD2052" s="253">
        <f t="shared" si="644"/>
        <v>0</v>
      </c>
      <c r="AE2052" s="268">
        <f t="shared" si="634"/>
        <v>0</v>
      </c>
      <c r="AF2052" s="269">
        <f t="shared" si="645"/>
        <v>0</v>
      </c>
      <c r="AG2052" s="270">
        <f t="shared" si="646"/>
        <v>0</v>
      </c>
      <c r="AH2052" s="121"/>
      <c r="AI2052" s="252"/>
      <c r="AJ2052" s="295"/>
      <c r="AK2052" s="301">
        <f t="shared" si="647"/>
        <v>0</v>
      </c>
      <c r="AL2052" s="119" t="s">
        <v>169</v>
      </c>
      <c r="AM2052" s="123" t="s">
        <v>169</v>
      </c>
      <c r="AN2052" s="122"/>
      <c r="AO2052" s="119" t="s">
        <v>169</v>
      </c>
      <c r="AP2052" s="123" t="s">
        <v>169</v>
      </c>
      <c r="AQ2052" s="124"/>
      <c r="AR2052" s="119" t="s">
        <v>169</v>
      </c>
      <c r="AS2052" s="123" t="s">
        <v>169</v>
      </c>
      <c r="AT2052" s="122"/>
      <c r="AU2052" s="280">
        <f t="shared" si="648"/>
        <v>0</v>
      </c>
      <c r="AV2052" s="281">
        <f t="shared" si="649"/>
        <v>0</v>
      </c>
      <c r="AW2052" s="291">
        <f t="shared" si="650"/>
        <v>0</v>
      </c>
      <c r="AX2052" s="283">
        <f t="shared" si="651"/>
        <v>0</v>
      </c>
    </row>
    <row r="2053" spans="1:50" ht="26.45" customHeight="1">
      <c r="A2053" s="117"/>
      <c r="B2053" s="245"/>
      <c r="C2053" s="136"/>
      <c r="D2053" s="208" t="str">
        <f t="shared" si="635"/>
        <v/>
      </c>
      <c r="E2053" s="129" t="s">
        <v>169</v>
      </c>
      <c r="F2053" s="209" t="s">
        <v>169</v>
      </c>
      <c r="G2053" s="135"/>
      <c r="H2053" s="258"/>
      <c r="I2053" s="259">
        <f t="shared" si="636"/>
        <v>0</v>
      </c>
      <c r="J2053" s="259">
        <f t="shared" si="637"/>
        <v>0</v>
      </c>
      <c r="K2053" s="259">
        <f t="shared" si="638"/>
        <v>0</v>
      </c>
      <c r="L2053" s="252"/>
      <c r="M2053" s="252"/>
      <c r="N2053" s="252"/>
      <c r="O2053" s="147">
        <v>0</v>
      </c>
      <c r="P2053" s="147">
        <v>0</v>
      </c>
      <c r="Q2053" s="137">
        <f t="shared" si="639"/>
        <v>0</v>
      </c>
      <c r="R2053" s="80">
        <f t="shared" si="640"/>
        <v>0</v>
      </c>
      <c r="S2053" s="147">
        <v>0</v>
      </c>
      <c r="T2053" s="121"/>
      <c r="U2053" s="263">
        <f>IFERROR(VLOOKUP(B2053,คำนวณตกเบิกวิทยฐานะ!$B$9:$P$1008,14,FALSE),0)</f>
        <v>0</v>
      </c>
      <c r="V2053" s="263">
        <f>IFERROR(VLOOKUP(B2053,คำนวณตกเบิกวิทยฐานะ!$B$9:$P$1008,15,FALSE),0)</f>
        <v>0</v>
      </c>
      <c r="W2053" s="264">
        <f t="shared" si="641"/>
        <v>0</v>
      </c>
      <c r="X2053" s="119" t="s">
        <v>169</v>
      </c>
      <c r="Y2053" s="209" t="s">
        <v>169</v>
      </c>
      <c r="Z2053" s="258"/>
      <c r="AA2053" s="253">
        <f t="shared" si="642"/>
        <v>0</v>
      </c>
      <c r="AB2053" s="253">
        <f t="shared" si="643"/>
        <v>0</v>
      </c>
      <c r="AC2053" s="253">
        <f t="shared" si="633"/>
        <v>0</v>
      </c>
      <c r="AD2053" s="253">
        <f t="shared" si="644"/>
        <v>0</v>
      </c>
      <c r="AE2053" s="268">
        <f t="shared" si="634"/>
        <v>0</v>
      </c>
      <c r="AF2053" s="269">
        <f t="shared" si="645"/>
        <v>0</v>
      </c>
      <c r="AG2053" s="270">
        <f t="shared" si="646"/>
        <v>0</v>
      </c>
      <c r="AH2053" s="121"/>
      <c r="AI2053" s="252"/>
      <c r="AJ2053" s="295"/>
      <c r="AK2053" s="301">
        <f t="shared" si="647"/>
        <v>0</v>
      </c>
      <c r="AL2053" s="119" t="s">
        <v>169</v>
      </c>
      <c r="AM2053" s="123" t="s">
        <v>169</v>
      </c>
      <c r="AN2053" s="122"/>
      <c r="AO2053" s="119" t="s">
        <v>169</v>
      </c>
      <c r="AP2053" s="123" t="s">
        <v>169</v>
      </c>
      <c r="AQ2053" s="124"/>
      <c r="AR2053" s="119" t="s">
        <v>169</v>
      </c>
      <c r="AS2053" s="123" t="s">
        <v>169</v>
      </c>
      <c r="AT2053" s="122"/>
      <c r="AU2053" s="280">
        <f t="shared" si="648"/>
        <v>0</v>
      </c>
      <c r="AV2053" s="281">
        <f t="shared" si="649"/>
        <v>0</v>
      </c>
      <c r="AW2053" s="291">
        <f t="shared" si="650"/>
        <v>0</v>
      </c>
      <c r="AX2053" s="283">
        <f t="shared" si="651"/>
        <v>0</v>
      </c>
    </row>
    <row r="2054" spans="1:50" ht="26.45" customHeight="1">
      <c r="A2054" s="117"/>
      <c r="B2054" s="245"/>
      <c r="C2054" s="136"/>
      <c r="D2054" s="208" t="str">
        <f t="shared" si="635"/>
        <v/>
      </c>
      <c r="E2054" s="129" t="s">
        <v>169</v>
      </c>
      <c r="F2054" s="209" t="s">
        <v>169</v>
      </c>
      <c r="G2054" s="135"/>
      <c r="H2054" s="258"/>
      <c r="I2054" s="259">
        <f t="shared" si="636"/>
        <v>0</v>
      </c>
      <c r="J2054" s="259">
        <f t="shared" si="637"/>
        <v>0</v>
      </c>
      <c r="K2054" s="259">
        <f t="shared" si="638"/>
        <v>0</v>
      </c>
      <c r="L2054" s="252"/>
      <c r="M2054" s="252"/>
      <c r="N2054" s="252"/>
      <c r="O2054" s="147">
        <v>0</v>
      </c>
      <c r="P2054" s="147">
        <v>0</v>
      </c>
      <c r="Q2054" s="137">
        <f t="shared" si="639"/>
        <v>0</v>
      </c>
      <c r="R2054" s="80">
        <f t="shared" si="640"/>
        <v>0</v>
      </c>
      <c r="S2054" s="147">
        <v>0</v>
      </c>
      <c r="T2054" s="121"/>
      <c r="U2054" s="263">
        <f>IFERROR(VLOOKUP(B2054,คำนวณตกเบิกวิทยฐานะ!$B$9:$P$1008,14,FALSE),0)</f>
        <v>0</v>
      </c>
      <c r="V2054" s="263">
        <f>IFERROR(VLOOKUP(B2054,คำนวณตกเบิกวิทยฐานะ!$B$9:$P$1008,15,FALSE),0)</f>
        <v>0</v>
      </c>
      <c r="W2054" s="264">
        <f t="shared" si="641"/>
        <v>0</v>
      </c>
      <c r="X2054" s="119" t="s">
        <v>169</v>
      </c>
      <c r="Y2054" s="209" t="s">
        <v>169</v>
      </c>
      <c r="Z2054" s="258"/>
      <c r="AA2054" s="253">
        <f t="shared" si="642"/>
        <v>0</v>
      </c>
      <c r="AB2054" s="253">
        <f t="shared" si="643"/>
        <v>0</v>
      </c>
      <c r="AC2054" s="253">
        <f t="shared" si="633"/>
        <v>0</v>
      </c>
      <c r="AD2054" s="253">
        <f t="shared" si="644"/>
        <v>0</v>
      </c>
      <c r="AE2054" s="268">
        <f t="shared" si="634"/>
        <v>0</v>
      </c>
      <c r="AF2054" s="269">
        <f t="shared" si="645"/>
        <v>0</v>
      </c>
      <c r="AG2054" s="270">
        <f t="shared" si="646"/>
        <v>0</v>
      </c>
      <c r="AH2054" s="121"/>
      <c r="AI2054" s="252"/>
      <c r="AJ2054" s="295"/>
      <c r="AK2054" s="301">
        <f t="shared" si="647"/>
        <v>0</v>
      </c>
      <c r="AL2054" s="119" t="s">
        <v>169</v>
      </c>
      <c r="AM2054" s="123" t="s">
        <v>169</v>
      </c>
      <c r="AN2054" s="122"/>
      <c r="AO2054" s="119" t="s">
        <v>169</v>
      </c>
      <c r="AP2054" s="123" t="s">
        <v>169</v>
      </c>
      <c r="AQ2054" s="124"/>
      <c r="AR2054" s="119" t="s">
        <v>169</v>
      </c>
      <c r="AS2054" s="123" t="s">
        <v>169</v>
      </c>
      <c r="AT2054" s="122"/>
      <c r="AU2054" s="280">
        <f t="shared" si="648"/>
        <v>0</v>
      </c>
      <c r="AV2054" s="281">
        <f t="shared" si="649"/>
        <v>0</v>
      </c>
      <c r="AW2054" s="291">
        <f t="shared" si="650"/>
        <v>0</v>
      </c>
      <c r="AX2054" s="283">
        <f t="shared" si="651"/>
        <v>0</v>
      </c>
    </row>
    <row r="2055" spans="1:50" ht="26.45" customHeight="1">
      <c r="A2055" s="117"/>
      <c r="B2055" s="245"/>
      <c r="C2055" s="136"/>
      <c r="D2055" s="208" t="str">
        <f t="shared" si="635"/>
        <v/>
      </c>
      <c r="E2055" s="129" t="s">
        <v>169</v>
      </c>
      <c r="F2055" s="209" t="s">
        <v>169</v>
      </c>
      <c r="G2055" s="135"/>
      <c r="H2055" s="258"/>
      <c r="I2055" s="259">
        <f t="shared" si="636"/>
        <v>0</v>
      </c>
      <c r="J2055" s="259">
        <f t="shared" si="637"/>
        <v>0</v>
      </c>
      <c r="K2055" s="259">
        <f t="shared" si="638"/>
        <v>0</v>
      </c>
      <c r="L2055" s="252"/>
      <c r="M2055" s="252"/>
      <c r="N2055" s="252"/>
      <c r="O2055" s="147">
        <v>0</v>
      </c>
      <c r="P2055" s="147">
        <v>0</v>
      </c>
      <c r="Q2055" s="137">
        <f t="shared" si="639"/>
        <v>0</v>
      </c>
      <c r="R2055" s="80">
        <f t="shared" si="640"/>
        <v>0</v>
      </c>
      <c r="S2055" s="147">
        <v>0</v>
      </c>
      <c r="T2055" s="121"/>
      <c r="U2055" s="263">
        <f>IFERROR(VLOOKUP(B2055,คำนวณตกเบิกวิทยฐานะ!$B$9:$P$1008,14,FALSE),0)</f>
        <v>0</v>
      </c>
      <c r="V2055" s="263">
        <f>IFERROR(VLOOKUP(B2055,คำนวณตกเบิกวิทยฐานะ!$B$9:$P$1008,15,FALSE),0)</f>
        <v>0</v>
      </c>
      <c r="W2055" s="264">
        <f t="shared" si="641"/>
        <v>0</v>
      </c>
      <c r="X2055" s="119" t="s">
        <v>169</v>
      </c>
      <c r="Y2055" s="209" t="s">
        <v>169</v>
      </c>
      <c r="Z2055" s="258"/>
      <c r="AA2055" s="253">
        <f t="shared" si="642"/>
        <v>0</v>
      </c>
      <c r="AB2055" s="253">
        <f t="shared" si="643"/>
        <v>0</v>
      </c>
      <c r="AC2055" s="253">
        <f t="shared" si="633"/>
        <v>0</v>
      </c>
      <c r="AD2055" s="253">
        <f t="shared" si="644"/>
        <v>0</v>
      </c>
      <c r="AE2055" s="268">
        <f t="shared" si="634"/>
        <v>0</v>
      </c>
      <c r="AF2055" s="269">
        <f t="shared" si="645"/>
        <v>0</v>
      </c>
      <c r="AG2055" s="270">
        <f t="shared" si="646"/>
        <v>0</v>
      </c>
      <c r="AH2055" s="121"/>
      <c r="AI2055" s="252"/>
      <c r="AJ2055" s="295"/>
      <c r="AK2055" s="301">
        <f t="shared" si="647"/>
        <v>0</v>
      </c>
      <c r="AL2055" s="119" t="s">
        <v>169</v>
      </c>
      <c r="AM2055" s="123" t="s">
        <v>169</v>
      </c>
      <c r="AN2055" s="122"/>
      <c r="AO2055" s="119" t="s">
        <v>169</v>
      </c>
      <c r="AP2055" s="123" t="s">
        <v>169</v>
      </c>
      <c r="AQ2055" s="124"/>
      <c r="AR2055" s="119" t="s">
        <v>169</v>
      </c>
      <c r="AS2055" s="123" t="s">
        <v>169</v>
      </c>
      <c r="AT2055" s="122"/>
      <c r="AU2055" s="280">
        <f t="shared" si="648"/>
        <v>0</v>
      </c>
      <c r="AV2055" s="281">
        <f t="shared" si="649"/>
        <v>0</v>
      </c>
      <c r="AW2055" s="291">
        <f t="shared" si="650"/>
        <v>0</v>
      </c>
      <c r="AX2055" s="283">
        <f t="shared" si="651"/>
        <v>0</v>
      </c>
    </row>
    <row r="2056" spans="1:50" ht="26.45" customHeight="1">
      <c r="A2056" s="117"/>
      <c r="B2056" s="245"/>
      <c r="C2056" s="136"/>
      <c r="D2056" s="208" t="str">
        <f t="shared" si="635"/>
        <v/>
      </c>
      <c r="E2056" s="129" t="s">
        <v>169</v>
      </c>
      <c r="F2056" s="209" t="s">
        <v>169</v>
      </c>
      <c r="G2056" s="135"/>
      <c r="H2056" s="258"/>
      <c r="I2056" s="259">
        <f t="shared" si="636"/>
        <v>0</v>
      </c>
      <c r="J2056" s="259">
        <f t="shared" si="637"/>
        <v>0</v>
      </c>
      <c r="K2056" s="259">
        <f t="shared" si="638"/>
        <v>0</v>
      </c>
      <c r="L2056" s="252"/>
      <c r="M2056" s="252"/>
      <c r="N2056" s="252"/>
      <c r="O2056" s="147">
        <v>0</v>
      </c>
      <c r="P2056" s="147">
        <v>0</v>
      </c>
      <c r="Q2056" s="137">
        <f t="shared" si="639"/>
        <v>0</v>
      </c>
      <c r="R2056" s="80">
        <f t="shared" si="640"/>
        <v>0</v>
      </c>
      <c r="S2056" s="147">
        <v>0</v>
      </c>
      <c r="T2056" s="121"/>
      <c r="U2056" s="263">
        <f>IFERROR(VLOOKUP(B2056,คำนวณตกเบิกวิทยฐานะ!$B$9:$P$1008,14,FALSE),0)</f>
        <v>0</v>
      </c>
      <c r="V2056" s="263">
        <f>IFERROR(VLOOKUP(B2056,คำนวณตกเบิกวิทยฐานะ!$B$9:$P$1008,15,FALSE),0)</f>
        <v>0</v>
      </c>
      <c r="W2056" s="264">
        <f t="shared" si="641"/>
        <v>0</v>
      </c>
      <c r="X2056" s="119" t="s">
        <v>169</v>
      </c>
      <c r="Y2056" s="209" t="s">
        <v>169</v>
      </c>
      <c r="Z2056" s="258"/>
      <c r="AA2056" s="253">
        <f t="shared" si="642"/>
        <v>0</v>
      </c>
      <c r="AB2056" s="253">
        <f t="shared" si="643"/>
        <v>0</v>
      </c>
      <c r="AC2056" s="253">
        <f t="shared" si="633"/>
        <v>0</v>
      </c>
      <c r="AD2056" s="253">
        <f t="shared" si="644"/>
        <v>0</v>
      </c>
      <c r="AE2056" s="268">
        <f t="shared" si="634"/>
        <v>0</v>
      </c>
      <c r="AF2056" s="269">
        <f t="shared" si="645"/>
        <v>0</v>
      </c>
      <c r="AG2056" s="270">
        <f t="shared" si="646"/>
        <v>0</v>
      </c>
      <c r="AH2056" s="121"/>
      <c r="AI2056" s="252"/>
      <c r="AJ2056" s="295"/>
      <c r="AK2056" s="301">
        <f t="shared" si="647"/>
        <v>0</v>
      </c>
      <c r="AL2056" s="119" t="s">
        <v>169</v>
      </c>
      <c r="AM2056" s="123" t="s">
        <v>169</v>
      </c>
      <c r="AN2056" s="122"/>
      <c r="AO2056" s="119" t="s">
        <v>169</v>
      </c>
      <c r="AP2056" s="123" t="s">
        <v>169</v>
      </c>
      <c r="AQ2056" s="124"/>
      <c r="AR2056" s="119" t="s">
        <v>169</v>
      </c>
      <c r="AS2056" s="123" t="s">
        <v>169</v>
      </c>
      <c r="AT2056" s="122"/>
      <c r="AU2056" s="280">
        <f t="shared" si="648"/>
        <v>0</v>
      </c>
      <c r="AV2056" s="281">
        <f t="shared" si="649"/>
        <v>0</v>
      </c>
      <c r="AW2056" s="291">
        <f t="shared" si="650"/>
        <v>0</v>
      </c>
      <c r="AX2056" s="283">
        <f t="shared" si="651"/>
        <v>0</v>
      </c>
    </row>
    <row r="2057" spans="1:50" ht="26.45" customHeight="1">
      <c r="A2057" s="117"/>
      <c r="B2057" s="245"/>
      <c r="C2057" s="136"/>
      <c r="D2057" s="208" t="str">
        <f t="shared" si="635"/>
        <v/>
      </c>
      <c r="E2057" s="129" t="s">
        <v>169</v>
      </c>
      <c r="F2057" s="209" t="s">
        <v>169</v>
      </c>
      <c r="G2057" s="135"/>
      <c r="H2057" s="258"/>
      <c r="I2057" s="259">
        <f t="shared" si="636"/>
        <v>0</v>
      </c>
      <c r="J2057" s="259">
        <f t="shared" si="637"/>
        <v>0</v>
      </c>
      <c r="K2057" s="259">
        <f t="shared" si="638"/>
        <v>0</v>
      </c>
      <c r="L2057" s="252"/>
      <c r="M2057" s="252"/>
      <c r="N2057" s="252"/>
      <c r="O2057" s="147">
        <v>0</v>
      </c>
      <c r="P2057" s="147">
        <v>0</v>
      </c>
      <c r="Q2057" s="137">
        <f t="shared" si="639"/>
        <v>0</v>
      </c>
      <c r="R2057" s="80">
        <f t="shared" si="640"/>
        <v>0</v>
      </c>
      <c r="S2057" s="147">
        <v>0</v>
      </c>
      <c r="T2057" s="121"/>
      <c r="U2057" s="263">
        <f>IFERROR(VLOOKUP(B2057,คำนวณตกเบิกวิทยฐานะ!$B$9:$P$1008,14,FALSE),0)</f>
        <v>0</v>
      </c>
      <c r="V2057" s="263">
        <f>IFERROR(VLOOKUP(B2057,คำนวณตกเบิกวิทยฐานะ!$B$9:$P$1008,15,FALSE),0)</f>
        <v>0</v>
      </c>
      <c r="W2057" s="264">
        <f t="shared" si="641"/>
        <v>0</v>
      </c>
      <c r="X2057" s="119" t="s">
        <v>169</v>
      </c>
      <c r="Y2057" s="209" t="s">
        <v>169</v>
      </c>
      <c r="Z2057" s="258"/>
      <c r="AA2057" s="253">
        <f t="shared" si="642"/>
        <v>0</v>
      </c>
      <c r="AB2057" s="253">
        <f t="shared" si="643"/>
        <v>0</v>
      </c>
      <c r="AC2057" s="253">
        <f t="shared" si="633"/>
        <v>0</v>
      </c>
      <c r="AD2057" s="253">
        <f t="shared" si="644"/>
        <v>0</v>
      </c>
      <c r="AE2057" s="268">
        <f t="shared" si="634"/>
        <v>0</v>
      </c>
      <c r="AF2057" s="269">
        <f t="shared" si="645"/>
        <v>0</v>
      </c>
      <c r="AG2057" s="270">
        <f t="shared" si="646"/>
        <v>0</v>
      </c>
      <c r="AH2057" s="121"/>
      <c r="AI2057" s="252"/>
      <c r="AJ2057" s="295"/>
      <c r="AK2057" s="301">
        <f t="shared" si="647"/>
        <v>0</v>
      </c>
      <c r="AL2057" s="119" t="s">
        <v>169</v>
      </c>
      <c r="AM2057" s="123" t="s">
        <v>169</v>
      </c>
      <c r="AN2057" s="122"/>
      <c r="AO2057" s="119" t="s">
        <v>169</v>
      </c>
      <c r="AP2057" s="123" t="s">
        <v>169</v>
      </c>
      <c r="AQ2057" s="124"/>
      <c r="AR2057" s="119" t="s">
        <v>169</v>
      </c>
      <c r="AS2057" s="123" t="s">
        <v>169</v>
      </c>
      <c r="AT2057" s="122"/>
      <c r="AU2057" s="280">
        <f t="shared" si="648"/>
        <v>0</v>
      </c>
      <c r="AV2057" s="281">
        <f t="shared" si="649"/>
        <v>0</v>
      </c>
      <c r="AW2057" s="291">
        <f t="shared" si="650"/>
        <v>0</v>
      </c>
      <c r="AX2057" s="283">
        <f t="shared" si="651"/>
        <v>0</v>
      </c>
    </row>
    <row r="2058" spans="1:50" ht="26.45" customHeight="1">
      <c r="A2058" s="117"/>
      <c r="B2058" s="245"/>
      <c r="C2058" s="136"/>
      <c r="D2058" s="208" t="str">
        <f t="shared" si="635"/>
        <v/>
      </c>
      <c r="E2058" s="129" t="s">
        <v>169</v>
      </c>
      <c r="F2058" s="209" t="s">
        <v>169</v>
      </c>
      <c r="G2058" s="135"/>
      <c r="H2058" s="258"/>
      <c r="I2058" s="259">
        <f t="shared" si="636"/>
        <v>0</v>
      </c>
      <c r="J2058" s="259">
        <f t="shared" si="637"/>
        <v>0</v>
      </c>
      <c r="K2058" s="259">
        <f t="shared" si="638"/>
        <v>0</v>
      </c>
      <c r="L2058" s="252"/>
      <c r="M2058" s="252"/>
      <c r="N2058" s="252"/>
      <c r="O2058" s="147">
        <v>0</v>
      </c>
      <c r="P2058" s="147">
        <v>0</v>
      </c>
      <c r="Q2058" s="137">
        <f t="shared" si="639"/>
        <v>0</v>
      </c>
      <c r="R2058" s="80">
        <f t="shared" si="640"/>
        <v>0</v>
      </c>
      <c r="S2058" s="147">
        <v>0</v>
      </c>
      <c r="T2058" s="121"/>
      <c r="U2058" s="263">
        <f>IFERROR(VLOOKUP(B2058,คำนวณตกเบิกวิทยฐานะ!$B$9:$P$1008,14,FALSE),0)</f>
        <v>0</v>
      </c>
      <c r="V2058" s="263">
        <f>IFERROR(VLOOKUP(B2058,คำนวณตกเบิกวิทยฐานะ!$B$9:$P$1008,15,FALSE),0)</f>
        <v>0</v>
      </c>
      <c r="W2058" s="264">
        <f t="shared" si="641"/>
        <v>0</v>
      </c>
      <c r="X2058" s="119" t="s">
        <v>169</v>
      </c>
      <c r="Y2058" s="209" t="s">
        <v>169</v>
      </c>
      <c r="Z2058" s="258"/>
      <c r="AA2058" s="253">
        <f t="shared" si="642"/>
        <v>0</v>
      </c>
      <c r="AB2058" s="253">
        <f t="shared" si="643"/>
        <v>0</v>
      </c>
      <c r="AC2058" s="253">
        <f t="shared" si="633"/>
        <v>0</v>
      </c>
      <c r="AD2058" s="253">
        <f t="shared" si="644"/>
        <v>0</v>
      </c>
      <c r="AE2058" s="268">
        <f t="shared" si="634"/>
        <v>0</v>
      </c>
      <c r="AF2058" s="269">
        <f t="shared" si="645"/>
        <v>0</v>
      </c>
      <c r="AG2058" s="270">
        <f t="shared" si="646"/>
        <v>0</v>
      </c>
      <c r="AH2058" s="121"/>
      <c r="AI2058" s="252"/>
      <c r="AJ2058" s="295"/>
      <c r="AK2058" s="301">
        <f t="shared" si="647"/>
        <v>0</v>
      </c>
      <c r="AL2058" s="119" t="s">
        <v>169</v>
      </c>
      <c r="AM2058" s="123" t="s">
        <v>169</v>
      </c>
      <c r="AN2058" s="122"/>
      <c r="AO2058" s="119" t="s">
        <v>169</v>
      </c>
      <c r="AP2058" s="123" t="s">
        <v>169</v>
      </c>
      <c r="AQ2058" s="124"/>
      <c r="AR2058" s="119" t="s">
        <v>169</v>
      </c>
      <c r="AS2058" s="123" t="s">
        <v>169</v>
      </c>
      <c r="AT2058" s="122"/>
      <c r="AU2058" s="280">
        <f t="shared" si="648"/>
        <v>0</v>
      </c>
      <c r="AV2058" s="281">
        <f t="shared" si="649"/>
        <v>0</v>
      </c>
      <c r="AW2058" s="291">
        <f t="shared" si="650"/>
        <v>0</v>
      </c>
      <c r="AX2058" s="283">
        <f t="shared" si="651"/>
        <v>0</v>
      </c>
    </row>
    <row r="2059" spans="1:50" ht="26.45" customHeight="1">
      <c r="A2059" s="117"/>
      <c r="B2059" s="245"/>
      <c r="C2059" s="136"/>
      <c r="D2059" s="208" t="str">
        <f t="shared" si="635"/>
        <v/>
      </c>
      <c r="E2059" s="129" t="s">
        <v>169</v>
      </c>
      <c r="F2059" s="209" t="s">
        <v>169</v>
      </c>
      <c r="G2059" s="135"/>
      <c r="H2059" s="258"/>
      <c r="I2059" s="259">
        <f t="shared" si="636"/>
        <v>0</v>
      </c>
      <c r="J2059" s="259">
        <f t="shared" si="637"/>
        <v>0</v>
      </c>
      <c r="K2059" s="259">
        <f t="shared" si="638"/>
        <v>0</v>
      </c>
      <c r="L2059" s="252"/>
      <c r="M2059" s="252"/>
      <c r="N2059" s="252"/>
      <c r="O2059" s="147">
        <v>0</v>
      </c>
      <c r="P2059" s="147">
        <v>0</v>
      </c>
      <c r="Q2059" s="137">
        <f t="shared" si="639"/>
        <v>0</v>
      </c>
      <c r="R2059" s="80">
        <f t="shared" si="640"/>
        <v>0</v>
      </c>
      <c r="S2059" s="147">
        <v>0</v>
      </c>
      <c r="T2059" s="121"/>
      <c r="U2059" s="263">
        <f>IFERROR(VLOOKUP(B2059,คำนวณตกเบิกวิทยฐานะ!$B$9:$P$1008,14,FALSE),0)</f>
        <v>0</v>
      </c>
      <c r="V2059" s="263">
        <f>IFERROR(VLOOKUP(B2059,คำนวณตกเบิกวิทยฐานะ!$B$9:$P$1008,15,FALSE),0)</f>
        <v>0</v>
      </c>
      <c r="W2059" s="264">
        <f t="shared" si="641"/>
        <v>0</v>
      </c>
      <c r="X2059" s="119" t="s">
        <v>169</v>
      </c>
      <c r="Y2059" s="209" t="s">
        <v>169</v>
      </c>
      <c r="Z2059" s="258"/>
      <c r="AA2059" s="253">
        <f t="shared" si="642"/>
        <v>0</v>
      </c>
      <c r="AB2059" s="253">
        <f t="shared" si="643"/>
        <v>0</v>
      </c>
      <c r="AC2059" s="253">
        <f t="shared" si="633"/>
        <v>0</v>
      </c>
      <c r="AD2059" s="253">
        <f t="shared" si="644"/>
        <v>0</v>
      </c>
      <c r="AE2059" s="268">
        <f t="shared" si="634"/>
        <v>0</v>
      </c>
      <c r="AF2059" s="269">
        <f t="shared" si="645"/>
        <v>0</v>
      </c>
      <c r="AG2059" s="270">
        <f t="shared" si="646"/>
        <v>0</v>
      </c>
      <c r="AH2059" s="121"/>
      <c r="AI2059" s="252"/>
      <c r="AJ2059" s="295"/>
      <c r="AK2059" s="301">
        <f t="shared" si="647"/>
        <v>0</v>
      </c>
      <c r="AL2059" s="119" t="s">
        <v>169</v>
      </c>
      <c r="AM2059" s="123" t="s">
        <v>169</v>
      </c>
      <c r="AN2059" s="122"/>
      <c r="AO2059" s="119" t="s">
        <v>169</v>
      </c>
      <c r="AP2059" s="123" t="s">
        <v>169</v>
      </c>
      <c r="AQ2059" s="124"/>
      <c r="AR2059" s="119" t="s">
        <v>169</v>
      </c>
      <c r="AS2059" s="123" t="s">
        <v>169</v>
      </c>
      <c r="AT2059" s="122"/>
      <c r="AU2059" s="280">
        <f t="shared" si="648"/>
        <v>0</v>
      </c>
      <c r="AV2059" s="281">
        <f t="shared" si="649"/>
        <v>0</v>
      </c>
      <c r="AW2059" s="291">
        <f t="shared" si="650"/>
        <v>0</v>
      </c>
      <c r="AX2059" s="283">
        <f t="shared" si="651"/>
        <v>0</v>
      </c>
    </row>
    <row r="2060" spans="1:50" ht="26.45" customHeight="1">
      <c r="A2060" s="117"/>
      <c r="B2060" s="245"/>
      <c r="C2060" s="136"/>
      <c r="D2060" s="208" t="str">
        <f t="shared" si="635"/>
        <v/>
      </c>
      <c r="E2060" s="129" t="s">
        <v>169</v>
      </c>
      <c r="F2060" s="209" t="s">
        <v>169</v>
      </c>
      <c r="G2060" s="135"/>
      <c r="H2060" s="258"/>
      <c r="I2060" s="259">
        <f t="shared" si="636"/>
        <v>0</v>
      </c>
      <c r="J2060" s="259">
        <f t="shared" si="637"/>
        <v>0</v>
      </c>
      <c r="K2060" s="259">
        <f t="shared" si="638"/>
        <v>0</v>
      </c>
      <c r="L2060" s="252"/>
      <c r="M2060" s="252"/>
      <c r="N2060" s="252"/>
      <c r="O2060" s="147">
        <v>0</v>
      </c>
      <c r="P2060" s="147">
        <v>0</v>
      </c>
      <c r="Q2060" s="137">
        <f t="shared" si="639"/>
        <v>0</v>
      </c>
      <c r="R2060" s="80">
        <f t="shared" si="640"/>
        <v>0</v>
      </c>
      <c r="S2060" s="147">
        <v>0</v>
      </c>
      <c r="T2060" s="121"/>
      <c r="U2060" s="263">
        <f>IFERROR(VLOOKUP(B2060,คำนวณตกเบิกวิทยฐานะ!$B$9:$P$1008,14,FALSE),0)</f>
        <v>0</v>
      </c>
      <c r="V2060" s="263">
        <f>IFERROR(VLOOKUP(B2060,คำนวณตกเบิกวิทยฐานะ!$B$9:$P$1008,15,FALSE),0)</f>
        <v>0</v>
      </c>
      <c r="W2060" s="264">
        <f t="shared" si="641"/>
        <v>0</v>
      </c>
      <c r="X2060" s="119" t="s">
        <v>169</v>
      </c>
      <c r="Y2060" s="209" t="s">
        <v>169</v>
      </c>
      <c r="Z2060" s="258"/>
      <c r="AA2060" s="253">
        <f t="shared" si="642"/>
        <v>0</v>
      </c>
      <c r="AB2060" s="253">
        <f t="shared" si="643"/>
        <v>0</v>
      </c>
      <c r="AC2060" s="253">
        <f t="shared" si="633"/>
        <v>0</v>
      </c>
      <c r="AD2060" s="253">
        <f t="shared" si="644"/>
        <v>0</v>
      </c>
      <c r="AE2060" s="268">
        <f t="shared" si="634"/>
        <v>0</v>
      </c>
      <c r="AF2060" s="269">
        <f t="shared" si="645"/>
        <v>0</v>
      </c>
      <c r="AG2060" s="270">
        <f t="shared" si="646"/>
        <v>0</v>
      </c>
      <c r="AH2060" s="121"/>
      <c r="AI2060" s="252"/>
      <c r="AJ2060" s="295"/>
      <c r="AK2060" s="301">
        <f t="shared" si="647"/>
        <v>0</v>
      </c>
      <c r="AL2060" s="119" t="s">
        <v>169</v>
      </c>
      <c r="AM2060" s="123" t="s">
        <v>169</v>
      </c>
      <c r="AN2060" s="122"/>
      <c r="AO2060" s="119" t="s">
        <v>169</v>
      </c>
      <c r="AP2060" s="123" t="s">
        <v>169</v>
      </c>
      <c r="AQ2060" s="124"/>
      <c r="AR2060" s="119" t="s">
        <v>169</v>
      </c>
      <c r="AS2060" s="123" t="s">
        <v>169</v>
      </c>
      <c r="AT2060" s="122"/>
      <c r="AU2060" s="280">
        <f t="shared" si="648"/>
        <v>0</v>
      </c>
      <c r="AV2060" s="281">
        <f t="shared" si="649"/>
        <v>0</v>
      </c>
      <c r="AW2060" s="291">
        <f t="shared" si="650"/>
        <v>0</v>
      </c>
      <c r="AX2060" s="283">
        <f t="shared" si="651"/>
        <v>0</v>
      </c>
    </row>
    <row r="2061" spans="1:50" ht="26.45" customHeight="1">
      <c r="A2061" s="117"/>
      <c r="B2061" s="245"/>
      <c r="C2061" s="136"/>
      <c r="D2061" s="208" t="str">
        <f t="shared" si="635"/>
        <v/>
      </c>
      <c r="E2061" s="129" t="s">
        <v>169</v>
      </c>
      <c r="F2061" s="209" t="s">
        <v>169</v>
      </c>
      <c r="G2061" s="135"/>
      <c r="H2061" s="258"/>
      <c r="I2061" s="259">
        <f t="shared" si="636"/>
        <v>0</v>
      </c>
      <c r="J2061" s="259">
        <f t="shared" si="637"/>
        <v>0</v>
      </c>
      <c r="K2061" s="259">
        <f t="shared" si="638"/>
        <v>0</v>
      </c>
      <c r="L2061" s="252"/>
      <c r="M2061" s="252"/>
      <c r="N2061" s="252"/>
      <c r="O2061" s="147">
        <v>0</v>
      </c>
      <c r="P2061" s="147">
        <v>0</v>
      </c>
      <c r="Q2061" s="137">
        <f t="shared" si="639"/>
        <v>0</v>
      </c>
      <c r="R2061" s="80">
        <f t="shared" si="640"/>
        <v>0</v>
      </c>
      <c r="S2061" s="147">
        <v>0</v>
      </c>
      <c r="T2061" s="121"/>
      <c r="U2061" s="263">
        <f>IFERROR(VLOOKUP(B2061,คำนวณตกเบิกวิทยฐานะ!$B$9:$P$1008,14,FALSE),0)</f>
        <v>0</v>
      </c>
      <c r="V2061" s="263">
        <f>IFERROR(VLOOKUP(B2061,คำนวณตกเบิกวิทยฐานะ!$B$9:$P$1008,15,FALSE),0)</f>
        <v>0</v>
      </c>
      <c r="W2061" s="264">
        <f t="shared" si="641"/>
        <v>0</v>
      </c>
      <c r="X2061" s="119" t="s">
        <v>169</v>
      </c>
      <c r="Y2061" s="209" t="s">
        <v>169</v>
      </c>
      <c r="Z2061" s="258"/>
      <c r="AA2061" s="253">
        <f t="shared" si="642"/>
        <v>0</v>
      </c>
      <c r="AB2061" s="253">
        <f t="shared" si="643"/>
        <v>0</v>
      </c>
      <c r="AC2061" s="253">
        <f t="shared" si="633"/>
        <v>0</v>
      </c>
      <c r="AD2061" s="253">
        <f t="shared" si="644"/>
        <v>0</v>
      </c>
      <c r="AE2061" s="268">
        <f t="shared" si="634"/>
        <v>0</v>
      </c>
      <c r="AF2061" s="269">
        <f t="shared" si="645"/>
        <v>0</v>
      </c>
      <c r="AG2061" s="270">
        <f t="shared" si="646"/>
        <v>0</v>
      </c>
      <c r="AH2061" s="121"/>
      <c r="AI2061" s="252"/>
      <c r="AJ2061" s="295"/>
      <c r="AK2061" s="301">
        <f t="shared" si="647"/>
        <v>0</v>
      </c>
      <c r="AL2061" s="119" t="s">
        <v>169</v>
      </c>
      <c r="AM2061" s="123" t="s">
        <v>169</v>
      </c>
      <c r="AN2061" s="122"/>
      <c r="AO2061" s="119" t="s">
        <v>169</v>
      </c>
      <c r="AP2061" s="123" t="s">
        <v>169</v>
      </c>
      <c r="AQ2061" s="124"/>
      <c r="AR2061" s="119" t="s">
        <v>169</v>
      </c>
      <c r="AS2061" s="123" t="s">
        <v>169</v>
      </c>
      <c r="AT2061" s="122"/>
      <c r="AU2061" s="280">
        <f t="shared" si="648"/>
        <v>0</v>
      </c>
      <c r="AV2061" s="281">
        <f t="shared" si="649"/>
        <v>0</v>
      </c>
      <c r="AW2061" s="291">
        <f t="shared" si="650"/>
        <v>0</v>
      </c>
      <c r="AX2061" s="283">
        <f t="shared" si="651"/>
        <v>0</v>
      </c>
    </row>
    <row r="2062" spans="1:50" ht="26.45" customHeight="1">
      <c r="A2062" s="117"/>
      <c r="B2062" s="245"/>
      <c r="C2062" s="136"/>
      <c r="D2062" s="208" t="str">
        <f t="shared" si="635"/>
        <v/>
      </c>
      <c r="E2062" s="129" t="s">
        <v>169</v>
      </c>
      <c r="F2062" s="209" t="s">
        <v>169</v>
      </c>
      <c r="G2062" s="135"/>
      <c r="H2062" s="258"/>
      <c r="I2062" s="259">
        <f t="shared" si="636"/>
        <v>0</v>
      </c>
      <c r="J2062" s="259">
        <f t="shared" si="637"/>
        <v>0</v>
      </c>
      <c r="K2062" s="259">
        <f t="shared" si="638"/>
        <v>0</v>
      </c>
      <c r="L2062" s="252"/>
      <c r="M2062" s="252"/>
      <c r="N2062" s="252"/>
      <c r="O2062" s="147">
        <v>0</v>
      </c>
      <c r="P2062" s="147">
        <v>0</v>
      </c>
      <c r="Q2062" s="137">
        <f t="shared" si="639"/>
        <v>0</v>
      </c>
      <c r="R2062" s="80">
        <f t="shared" si="640"/>
        <v>0</v>
      </c>
      <c r="S2062" s="147">
        <v>0</v>
      </c>
      <c r="T2062" s="121"/>
      <c r="U2062" s="263">
        <f>IFERROR(VLOOKUP(B2062,คำนวณตกเบิกวิทยฐานะ!$B$9:$P$1008,14,FALSE),0)</f>
        <v>0</v>
      </c>
      <c r="V2062" s="263">
        <f>IFERROR(VLOOKUP(B2062,คำนวณตกเบิกวิทยฐานะ!$B$9:$P$1008,15,FALSE),0)</f>
        <v>0</v>
      </c>
      <c r="W2062" s="264">
        <f t="shared" si="641"/>
        <v>0</v>
      </c>
      <c r="X2062" s="119" t="s">
        <v>169</v>
      </c>
      <c r="Y2062" s="209" t="s">
        <v>169</v>
      </c>
      <c r="Z2062" s="258"/>
      <c r="AA2062" s="253">
        <f t="shared" si="642"/>
        <v>0</v>
      </c>
      <c r="AB2062" s="253">
        <f t="shared" si="643"/>
        <v>0</v>
      </c>
      <c r="AC2062" s="253">
        <f t="shared" si="633"/>
        <v>0</v>
      </c>
      <c r="AD2062" s="253">
        <f t="shared" si="644"/>
        <v>0</v>
      </c>
      <c r="AE2062" s="268">
        <f t="shared" si="634"/>
        <v>0</v>
      </c>
      <c r="AF2062" s="269">
        <f t="shared" si="645"/>
        <v>0</v>
      </c>
      <c r="AG2062" s="270">
        <f t="shared" si="646"/>
        <v>0</v>
      </c>
      <c r="AH2062" s="121"/>
      <c r="AI2062" s="252"/>
      <c r="AJ2062" s="295"/>
      <c r="AK2062" s="301">
        <f t="shared" si="647"/>
        <v>0</v>
      </c>
      <c r="AL2062" s="119" t="s">
        <v>169</v>
      </c>
      <c r="AM2062" s="123" t="s">
        <v>169</v>
      </c>
      <c r="AN2062" s="122"/>
      <c r="AO2062" s="119" t="s">
        <v>169</v>
      </c>
      <c r="AP2062" s="123" t="s">
        <v>169</v>
      </c>
      <c r="AQ2062" s="124"/>
      <c r="AR2062" s="119" t="s">
        <v>169</v>
      </c>
      <c r="AS2062" s="123" t="s">
        <v>169</v>
      </c>
      <c r="AT2062" s="122"/>
      <c r="AU2062" s="280">
        <f t="shared" si="648"/>
        <v>0</v>
      </c>
      <c r="AV2062" s="281">
        <f t="shared" si="649"/>
        <v>0</v>
      </c>
      <c r="AW2062" s="291">
        <f t="shared" si="650"/>
        <v>0</v>
      </c>
      <c r="AX2062" s="283">
        <f t="shared" si="651"/>
        <v>0</v>
      </c>
    </row>
    <row r="2063" spans="1:50" ht="26.45" customHeight="1">
      <c r="A2063" s="117"/>
      <c r="B2063" s="245"/>
      <c r="C2063" s="136"/>
      <c r="D2063" s="208" t="str">
        <f t="shared" si="635"/>
        <v/>
      </c>
      <c r="E2063" s="129" t="s">
        <v>169</v>
      </c>
      <c r="F2063" s="209" t="s">
        <v>169</v>
      </c>
      <c r="G2063" s="135"/>
      <c r="H2063" s="258"/>
      <c r="I2063" s="259">
        <f t="shared" si="636"/>
        <v>0</v>
      </c>
      <c r="J2063" s="259">
        <f t="shared" si="637"/>
        <v>0</v>
      </c>
      <c r="K2063" s="259">
        <f t="shared" si="638"/>
        <v>0</v>
      </c>
      <c r="L2063" s="252"/>
      <c r="M2063" s="252"/>
      <c r="N2063" s="252"/>
      <c r="O2063" s="147">
        <v>0</v>
      </c>
      <c r="P2063" s="147">
        <v>0</v>
      </c>
      <c r="Q2063" s="137">
        <f t="shared" si="639"/>
        <v>0</v>
      </c>
      <c r="R2063" s="80">
        <f t="shared" si="640"/>
        <v>0</v>
      </c>
      <c r="S2063" s="147">
        <v>0</v>
      </c>
      <c r="T2063" s="121"/>
      <c r="U2063" s="263">
        <f>IFERROR(VLOOKUP(B2063,คำนวณตกเบิกวิทยฐานะ!$B$9:$P$1008,14,FALSE),0)</f>
        <v>0</v>
      </c>
      <c r="V2063" s="263">
        <f>IFERROR(VLOOKUP(B2063,คำนวณตกเบิกวิทยฐานะ!$B$9:$P$1008,15,FALSE),0)</f>
        <v>0</v>
      </c>
      <c r="W2063" s="264">
        <f t="shared" si="641"/>
        <v>0</v>
      </c>
      <c r="X2063" s="119" t="s">
        <v>169</v>
      </c>
      <c r="Y2063" s="209" t="s">
        <v>169</v>
      </c>
      <c r="Z2063" s="258"/>
      <c r="AA2063" s="253">
        <f t="shared" si="642"/>
        <v>0</v>
      </c>
      <c r="AB2063" s="253">
        <f t="shared" si="643"/>
        <v>0</v>
      </c>
      <c r="AC2063" s="253">
        <f t="shared" si="633"/>
        <v>0</v>
      </c>
      <c r="AD2063" s="253">
        <f t="shared" si="644"/>
        <v>0</v>
      </c>
      <c r="AE2063" s="268">
        <f t="shared" si="634"/>
        <v>0</v>
      </c>
      <c r="AF2063" s="269">
        <f t="shared" si="645"/>
        <v>0</v>
      </c>
      <c r="AG2063" s="270">
        <f t="shared" si="646"/>
        <v>0</v>
      </c>
      <c r="AH2063" s="121"/>
      <c r="AI2063" s="252"/>
      <c r="AJ2063" s="295"/>
      <c r="AK2063" s="301">
        <f t="shared" si="647"/>
        <v>0</v>
      </c>
      <c r="AL2063" s="119" t="s">
        <v>169</v>
      </c>
      <c r="AM2063" s="123" t="s">
        <v>169</v>
      </c>
      <c r="AN2063" s="122"/>
      <c r="AO2063" s="119" t="s">
        <v>169</v>
      </c>
      <c r="AP2063" s="123" t="s">
        <v>169</v>
      </c>
      <c r="AQ2063" s="124"/>
      <c r="AR2063" s="119" t="s">
        <v>169</v>
      </c>
      <c r="AS2063" s="123" t="s">
        <v>169</v>
      </c>
      <c r="AT2063" s="122"/>
      <c r="AU2063" s="280">
        <f t="shared" si="648"/>
        <v>0</v>
      </c>
      <c r="AV2063" s="281">
        <f t="shared" si="649"/>
        <v>0</v>
      </c>
      <c r="AW2063" s="291">
        <f t="shared" si="650"/>
        <v>0</v>
      </c>
      <c r="AX2063" s="283">
        <f t="shared" si="651"/>
        <v>0</v>
      </c>
    </row>
    <row r="2064" spans="1:50" ht="26.45" customHeight="1">
      <c r="A2064" s="117"/>
      <c r="B2064" s="245"/>
      <c r="C2064" s="136"/>
      <c r="D2064" s="208" t="str">
        <f t="shared" si="635"/>
        <v/>
      </c>
      <c r="E2064" s="129" t="s">
        <v>169</v>
      </c>
      <c r="F2064" s="209" t="s">
        <v>169</v>
      </c>
      <c r="G2064" s="135"/>
      <c r="H2064" s="258"/>
      <c r="I2064" s="259">
        <f t="shared" si="636"/>
        <v>0</v>
      </c>
      <c r="J2064" s="259">
        <f t="shared" si="637"/>
        <v>0</v>
      </c>
      <c r="K2064" s="259">
        <f t="shared" si="638"/>
        <v>0</v>
      </c>
      <c r="L2064" s="252"/>
      <c r="M2064" s="252"/>
      <c r="N2064" s="252"/>
      <c r="O2064" s="147">
        <v>0</v>
      </c>
      <c r="P2064" s="147">
        <v>0</v>
      </c>
      <c r="Q2064" s="137">
        <f t="shared" si="639"/>
        <v>0</v>
      </c>
      <c r="R2064" s="80">
        <f t="shared" si="640"/>
        <v>0</v>
      </c>
      <c r="S2064" s="147">
        <v>0</v>
      </c>
      <c r="T2064" s="121"/>
      <c r="U2064" s="263">
        <f>IFERROR(VLOOKUP(B2064,คำนวณตกเบิกวิทยฐานะ!$B$9:$P$1008,14,FALSE),0)</f>
        <v>0</v>
      </c>
      <c r="V2064" s="263">
        <f>IFERROR(VLOOKUP(B2064,คำนวณตกเบิกวิทยฐานะ!$B$9:$P$1008,15,FALSE),0)</f>
        <v>0</v>
      </c>
      <c r="W2064" s="264">
        <f t="shared" si="641"/>
        <v>0</v>
      </c>
      <c r="X2064" s="119" t="s">
        <v>169</v>
      </c>
      <c r="Y2064" s="209" t="s">
        <v>169</v>
      </c>
      <c r="Z2064" s="258"/>
      <c r="AA2064" s="253">
        <f t="shared" si="642"/>
        <v>0</v>
      </c>
      <c r="AB2064" s="253">
        <f t="shared" si="643"/>
        <v>0</v>
      </c>
      <c r="AC2064" s="253">
        <f t="shared" ref="AC2064:AC2127" si="652">IF(Z2064=0,0,IF(X2064="พนักงานจ้างทั่วไป",IF(AB2064&gt;11000,0,IF(11000-AB2064&lt;=2000,11000-AB2064,2000)),IF(AB2064&gt;14600,0,IF(14600-AB2064&lt;=2000,14600-AB2064,2000))))</f>
        <v>0</v>
      </c>
      <c r="AD2064" s="253">
        <f t="shared" si="644"/>
        <v>0</v>
      </c>
      <c r="AE2064" s="268">
        <f t="shared" ref="AE2064:AE2127" si="653">IF(OR(X2064="พนักงานจ้างตามภารกิจ",X2064="พนักงานจ้างทั่วไป"),IF(AD2064*5/100&gt;750,750,AD2064*5/100),0)</f>
        <v>0</v>
      </c>
      <c r="AF2064" s="269">
        <f t="shared" si="645"/>
        <v>0</v>
      </c>
      <c r="AG2064" s="270">
        <f t="shared" si="646"/>
        <v>0</v>
      </c>
      <c r="AH2064" s="121"/>
      <c r="AI2064" s="252"/>
      <c r="AJ2064" s="295"/>
      <c r="AK2064" s="301">
        <f t="shared" si="647"/>
        <v>0</v>
      </c>
      <c r="AL2064" s="119" t="s">
        <v>169</v>
      </c>
      <c r="AM2064" s="123" t="s">
        <v>169</v>
      </c>
      <c r="AN2064" s="122"/>
      <c r="AO2064" s="119" t="s">
        <v>169</v>
      </c>
      <c r="AP2064" s="123" t="s">
        <v>169</v>
      </c>
      <c r="AQ2064" s="124"/>
      <c r="AR2064" s="119" t="s">
        <v>169</v>
      </c>
      <c r="AS2064" s="123" t="s">
        <v>169</v>
      </c>
      <c r="AT2064" s="122"/>
      <c r="AU2064" s="280">
        <f t="shared" si="648"/>
        <v>0</v>
      </c>
      <c r="AV2064" s="281">
        <f t="shared" si="649"/>
        <v>0</v>
      </c>
      <c r="AW2064" s="291">
        <f t="shared" si="650"/>
        <v>0</v>
      </c>
      <c r="AX2064" s="283">
        <f t="shared" si="651"/>
        <v>0</v>
      </c>
    </row>
    <row r="2065" spans="1:50" ht="26.45" customHeight="1">
      <c r="A2065" s="117"/>
      <c r="B2065" s="245"/>
      <c r="C2065" s="136"/>
      <c r="D2065" s="208" t="str">
        <f t="shared" si="635"/>
        <v/>
      </c>
      <c r="E2065" s="129" t="s">
        <v>169</v>
      </c>
      <c r="F2065" s="209" t="s">
        <v>169</v>
      </c>
      <c r="G2065" s="135"/>
      <c r="H2065" s="258"/>
      <c r="I2065" s="259">
        <f t="shared" si="636"/>
        <v>0</v>
      </c>
      <c r="J2065" s="259">
        <f t="shared" si="637"/>
        <v>0</v>
      </c>
      <c r="K2065" s="259">
        <f t="shared" si="638"/>
        <v>0</v>
      </c>
      <c r="L2065" s="252"/>
      <c r="M2065" s="252"/>
      <c r="N2065" s="252"/>
      <c r="O2065" s="147">
        <v>0</v>
      </c>
      <c r="P2065" s="147">
        <v>0</v>
      </c>
      <c r="Q2065" s="137">
        <f t="shared" si="639"/>
        <v>0</v>
      </c>
      <c r="R2065" s="80">
        <f t="shared" si="640"/>
        <v>0</v>
      </c>
      <c r="S2065" s="147">
        <v>0</v>
      </c>
      <c r="T2065" s="121"/>
      <c r="U2065" s="263">
        <f>IFERROR(VLOOKUP(B2065,คำนวณตกเบิกวิทยฐานะ!$B$9:$P$1008,14,FALSE),0)</f>
        <v>0</v>
      </c>
      <c r="V2065" s="263">
        <f>IFERROR(VLOOKUP(B2065,คำนวณตกเบิกวิทยฐานะ!$B$9:$P$1008,15,FALSE),0)</f>
        <v>0</v>
      </c>
      <c r="W2065" s="264">
        <f t="shared" si="641"/>
        <v>0</v>
      </c>
      <c r="X2065" s="119" t="s">
        <v>169</v>
      </c>
      <c r="Y2065" s="209" t="s">
        <v>169</v>
      </c>
      <c r="Z2065" s="258"/>
      <c r="AA2065" s="253">
        <f t="shared" si="642"/>
        <v>0</v>
      </c>
      <c r="AB2065" s="253">
        <f t="shared" si="643"/>
        <v>0</v>
      </c>
      <c r="AC2065" s="253">
        <f t="shared" si="652"/>
        <v>0</v>
      </c>
      <c r="AD2065" s="253">
        <f t="shared" si="644"/>
        <v>0</v>
      </c>
      <c r="AE2065" s="268">
        <f t="shared" si="653"/>
        <v>0</v>
      </c>
      <c r="AF2065" s="269">
        <f t="shared" si="645"/>
        <v>0</v>
      </c>
      <c r="AG2065" s="270">
        <f t="shared" si="646"/>
        <v>0</v>
      </c>
      <c r="AH2065" s="121"/>
      <c r="AI2065" s="252"/>
      <c r="AJ2065" s="295"/>
      <c r="AK2065" s="301">
        <f t="shared" si="647"/>
        <v>0</v>
      </c>
      <c r="AL2065" s="119" t="s">
        <v>169</v>
      </c>
      <c r="AM2065" s="123" t="s">
        <v>169</v>
      </c>
      <c r="AN2065" s="122"/>
      <c r="AO2065" s="119" t="s">
        <v>169</v>
      </c>
      <c r="AP2065" s="123" t="s">
        <v>169</v>
      </c>
      <c r="AQ2065" s="124"/>
      <c r="AR2065" s="119" t="s">
        <v>169</v>
      </c>
      <c r="AS2065" s="123" t="s">
        <v>169</v>
      </c>
      <c r="AT2065" s="122"/>
      <c r="AU2065" s="280">
        <f t="shared" si="648"/>
        <v>0</v>
      </c>
      <c r="AV2065" s="281">
        <f t="shared" si="649"/>
        <v>0</v>
      </c>
      <c r="AW2065" s="291">
        <f t="shared" si="650"/>
        <v>0</v>
      </c>
      <c r="AX2065" s="283">
        <f t="shared" si="651"/>
        <v>0</v>
      </c>
    </row>
    <row r="2066" spans="1:50" ht="26.45" customHeight="1">
      <c r="A2066" s="117"/>
      <c r="B2066" s="245"/>
      <c r="C2066" s="136"/>
      <c r="D2066" s="208" t="str">
        <f t="shared" si="635"/>
        <v/>
      </c>
      <c r="E2066" s="129" t="s">
        <v>169</v>
      </c>
      <c r="F2066" s="209" t="s">
        <v>169</v>
      </c>
      <c r="G2066" s="135"/>
      <c r="H2066" s="258"/>
      <c r="I2066" s="259">
        <f t="shared" si="636"/>
        <v>0</v>
      </c>
      <c r="J2066" s="259">
        <f t="shared" si="637"/>
        <v>0</v>
      </c>
      <c r="K2066" s="259">
        <f t="shared" si="638"/>
        <v>0</v>
      </c>
      <c r="L2066" s="252"/>
      <c r="M2066" s="252"/>
      <c r="N2066" s="252"/>
      <c r="O2066" s="147">
        <v>0</v>
      </c>
      <c r="P2066" s="147">
        <v>0</v>
      </c>
      <c r="Q2066" s="137">
        <f t="shared" si="639"/>
        <v>0</v>
      </c>
      <c r="R2066" s="80">
        <f t="shared" si="640"/>
        <v>0</v>
      </c>
      <c r="S2066" s="147">
        <v>0</v>
      </c>
      <c r="T2066" s="121"/>
      <c r="U2066" s="263">
        <f>IFERROR(VLOOKUP(B2066,คำนวณตกเบิกวิทยฐานะ!$B$9:$P$1008,14,FALSE),0)</f>
        <v>0</v>
      </c>
      <c r="V2066" s="263">
        <f>IFERROR(VLOOKUP(B2066,คำนวณตกเบิกวิทยฐานะ!$B$9:$P$1008,15,FALSE),0)</f>
        <v>0</v>
      </c>
      <c r="W2066" s="264">
        <f t="shared" si="641"/>
        <v>0</v>
      </c>
      <c r="X2066" s="119" t="s">
        <v>169</v>
      </c>
      <c r="Y2066" s="209" t="s">
        <v>169</v>
      </c>
      <c r="Z2066" s="258"/>
      <c r="AA2066" s="253">
        <f t="shared" si="642"/>
        <v>0</v>
      </c>
      <c r="AB2066" s="253">
        <f t="shared" si="643"/>
        <v>0</v>
      </c>
      <c r="AC2066" s="253">
        <f t="shared" si="652"/>
        <v>0</v>
      </c>
      <c r="AD2066" s="253">
        <f t="shared" si="644"/>
        <v>0</v>
      </c>
      <c r="AE2066" s="268">
        <f t="shared" si="653"/>
        <v>0</v>
      </c>
      <c r="AF2066" s="269">
        <f t="shared" si="645"/>
        <v>0</v>
      </c>
      <c r="AG2066" s="270">
        <f t="shared" si="646"/>
        <v>0</v>
      </c>
      <c r="AH2066" s="121"/>
      <c r="AI2066" s="252"/>
      <c r="AJ2066" s="295"/>
      <c r="AK2066" s="301">
        <f t="shared" si="647"/>
        <v>0</v>
      </c>
      <c r="AL2066" s="119" t="s">
        <v>169</v>
      </c>
      <c r="AM2066" s="123" t="s">
        <v>169</v>
      </c>
      <c r="AN2066" s="122"/>
      <c r="AO2066" s="119" t="s">
        <v>169</v>
      </c>
      <c r="AP2066" s="123" t="s">
        <v>169</v>
      </c>
      <c r="AQ2066" s="124"/>
      <c r="AR2066" s="119" t="s">
        <v>169</v>
      </c>
      <c r="AS2066" s="123" t="s">
        <v>169</v>
      </c>
      <c r="AT2066" s="122"/>
      <c r="AU2066" s="280">
        <f t="shared" si="648"/>
        <v>0</v>
      </c>
      <c r="AV2066" s="281">
        <f t="shared" si="649"/>
        <v>0</v>
      </c>
      <c r="AW2066" s="291">
        <f t="shared" si="650"/>
        <v>0</v>
      </c>
      <c r="AX2066" s="283">
        <f t="shared" si="651"/>
        <v>0</v>
      </c>
    </row>
    <row r="2067" spans="1:50" ht="26.45" customHeight="1">
      <c r="A2067" s="117"/>
      <c r="B2067" s="245"/>
      <c r="C2067" s="136"/>
      <c r="D2067" s="208" t="str">
        <f t="shared" si="635"/>
        <v/>
      </c>
      <c r="E2067" s="129" t="s">
        <v>169</v>
      </c>
      <c r="F2067" s="209" t="s">
        <v>169</v>
      </c>
      <c r="G2067" s="135"/>
      <c r="H2067" s="258"/>
      <c r="I2067" s="259">
        <f t="shared" si="636"/>
        <v>0</v>
      </c>
      <c r="J2067" s="259">
        <f t="shared" si="637"/>
        <v>0</v>
      </c>
      <c r="K2067" s="259">
        <f t="shared" si="638"/>
        <v>0</v>
      </c>
      <c r="L2067" s="252"/>
      <c r="M2067" s="252"/>
      <c r="N2067" s="252"/>
      <c r="O2067" s="147">
        <v>0</v>
      </c>
      <c r="P2067" s="147">
        <v>0</v>
      </c>
      <c r="Q2067" s="137">
        <f t="shared" si="639"/>
        <v>0</v>
      </c>
      <c r="R2067" s="80">
        <f t="shared" si="640"/>
        <v>0</v>
      </c>
      <c r="S2067" s="147">
        <v>0</v>
      </c>
      <c r="T2067" s="121"/>
      <c r="U2067" s="263">
        <f>IFERROR(VLOOKUP(B2067,คำนวณตกเบิกวิทยฐานะ!$B$9:$P$1008,14,FALSE),0)</f>
        <v>0</v>
      </c>
      <c r="V2067" s="263">
        <f>IFERROR(VLOOKUP(B2067,คำนวณตกเบิกวิทยฐานะ!$B$9:$P$1008,15,FALSE),0)</f>
        <v>0</v>
      </c>
      <c r="W2067" s="264">
        <f t="shared" si="641"/>
        <v>0</v>
      </c>
      <c r="X2067" s="119" t="s">
        <v>169</v>
      </c>
      <c r="Y2067" s="209" t="s">
        <v>169</v>
      </c>
      <c r="Z2067" s="258"/>
      <c r="AA2067" s="253">
        <f t="shared" si="642"/>
        <v>0</v>
      </c>
      <c r="AB2067" s="253">
        <f t="shared" si="643"/>
        <v>0</v>
      </c>
      <c r="AC2067" s="253">
        <f t="shared" si="652"/>
        <v>0</v>
      </c>
      <c r="AD2067" s="253">
        <f t="shared" si="644"/>
        <v>0</v>
      </c>
      <c r="AE2067" s="268">
        <f t="shared" si="653"/>
        <v>0</v>
      </c>
      <c r="AF2067" s="269">
        <f t="shared" si="645"/>
        <v>0</v>
      </c>
      <c r="AG2067" s="270">
        <f t="shared" si="646"/>
        <v>0</v>
      </c>
      <c r="AH2067" s="121"/>
      <c r="AI2067" s="252"/>
      <c r="AJ2067" s="295"/>
      <c r="AK2067" s="301">
        <f t="shared" si="647"/>
        <v>0</v>
      </c>
      <c r="AL2067" s="119" t="s">
        <v>169</v>
      </c>
      <c r="AM2067" s="123" t="s">
        <v>169</v>
      </c>
      <c r="AN2067" s="122"/>
      <c r="AO2067" s="119" t="s">
        <v>169</v>
      </c>
      <c r="AP2067" s="123" t="s">
        <v>169</v>
      </c>
      <c r="AQ2067" s="124"/>
      <c r="AR2067" s="119" t="s">
        <v>169</v>
      </c>
      <c r="AS2067" s="123" t="s">
        <v>169</v>
      </c>
      <c r="AT2067" s="122"/>
      <c r="AU2067" s="280">
        <f t="shared" si="648"/>
        <v>0</v>
      </c>
      <c r="AV2067" s="281">
        <f t="shared" si="649"/>
        <v>0</v>
      </c>
      <c r="AW2067" s="291">
        <f t="shared" si="650"/>
        <v>0</v>
      </c>
      <c r="AX2067" s="283">
        <f t="shared" si="651"/>
        <v>0</v>
      </c>
    </row>
    <row r="2068" spans="1:50" ht="26.45" customHeight="1">
      <c r="A2068" s="117"/>
      <c r="B2068" s="245"/>
      <c r="C2068" s="136"/>
      <c r="D2068" s="208" t="str">
        <f t="shared" si="635"/>
        <v/>
      </c>
      <c r="E2068" s="129" t="s">
        <v>169</v>
      </c>
      <c r="F2068" s="209" t="s">
        <v>169</v>
      </c>
      <c r="G2068" s="135"/>
      <c r="H2068" s="258"/>
      <c r="I2068" s="259">
        <f t="shared" si="636"/>
        <v>0</v>
      </c>
      <c r="J2068" s="259">
        <f t="shared" si="637"/>
        <v>0</v>
      </c>
      <c r="K2068" s="259">
        <f t="shared" si="638"/>
        <v>0</v>
      </c>
      <c r="L2068" s="252"/>
      <c r="M2068" s="252"/>
      <c r="N2068" s="252"/>
      <c r="O2068" s="147">
        <v>0</v>
      </c>
      <c r="P2068" s="147">
        <v>0</v>
      </c>
      <c r="Q2068" s="137">
        <f t="shared" si="639"/>
        <v>0</v>
      </c>
      <c r="R2068" s="80">
        <f t="shared" si="640"/>
        <v>0</v>
      </c>
      <c r="S2068" s="147">
        <v>0</v>
      </c>
      <c r="T2068" s="121"/>
      <c r="U2068" s="263">
        <f>IFERROR(VLOOKUP(B2068,คำนวณตกเบิกวิทยฐานะ!$B$9:$P$1008,14,FALSE),0)</f>
        <v>0</v>
      </c>
      <c r="V2068" s="263">
        <f>IFERROR(VLOOKUP(B2068,คำนวณตกเบิกวิทยฐานะ!$B$9:$P$1008,15,FALSE),0)</f>
        <v>0</v>
      </c>
      <c r="W2068" s="264">
        <f t="shared" si="641"/>
        <v>0</v>
      </c>
      <c r="X2068" s="119" t="s">
        <v>169</v>
      </c>
      <c r="Y2068" s="209" t="s">
        <v>169</v>
      </c>
      <c r="Z2068" s="258"/>
      <c r="AA2068" s="253">
        <f t="shared" si="642"/>
        <v>0</v>
      </c>
      <c r="AB2068" s="253">
        <f t="shared" si="643"/>
        <v>0</v>
      </c>
      <c r="AC2068" s="253">
        <f t="shared" si="652"/>
        <v>0</v>
      </c>
      <c r="AD2068" s="253">
        <f t="shared" si="644"/>
        <v>0</v>
      </c>
      <c r="AE2068" s="268">
        <f t="shared" si="653"/>
        <v>0</v>
      </c>
      <c r="AF2068" s="269">
        <f t="shared" si="645"/>
        <v>0</v>
      </c>
      <c r="AG2068" s="270">
        <f t="shared" si="646"/>
        <v>0</v>
      </c>
      <c r="AH2068" s="121"/>
      <c r="AI2068" s="252"/>
      <c r="AJ2068" s="295"/>
      <c r="AK2068" s="301">
        <f t="shared" si="647"/>
        <v>0</v>
      </c>
      <c r="AL2068" s="119" t="s">
        <v>169</v>
      </c>
      <c r="AM2068" s="123" t="s">
        <v>169</v>
      </c>
      <c r="AN2068" s="122"/>
      <c r="AO2068" s="119" t="s">
        <v>169</v>
      </c>
      <c r="AP2068" s="123" t="s">
        <v>169</v>
      </c>
      <c r="AQ2068" s="124"/>
      <c r="AR2068" s="119" t="s">
        <v>169</v>
      </c>
      <c r="AS2068" s="123" t="s">
        <v>169</v>
      </c>
      <c r="AT2068" s="122"/>
      <c r="AU2068" s="280">
        <f t="shared" si="648"/>
        <v>0</v>
      </c>
      <c r="AV2068" s="281">
        <f t="shared" si="649"/>
        <v>0</v>
      </c>
      <c r="AW2068" s="291">
        <f t="shared" si="650"/>
        <v>0</v>
      </c>
      <c r="AX2068" s="283">
        <f t="shared" si="651"/>
        <v>0</v>
      </c>
    </row>
    <row r="2069" spans="1:50" ht="26.45" customHeight="1">
      <c r="A2069" s="117"/>
      <c r="B2069" s="245"/>
      <c r="C2069" s="136"/>
      <c r="D2069" s="208" t="str">
        <f t="shared" si="635"/>
        <v/>
      </c>
      <c r="E2069" s="129" t="s">
        <v>169</v>
      </c>
      <c r="F2069" s="209" t="s">
        <v>169</v>
      </c>
      <c r="G2069" s="135"/>
      <c r="H2069" s="258"/>
      <c r="I2069" s="259">
        <f t="shared" si="636"/>
        <v>0</v>
      </c>
      <c r="J2069" s="259">
        <f t="shared" si="637"/>
        <v>0</v>
      </c>
      <c r="K2069" s="259">
        <f t="shared" si="638"/>
        <v>0</v>
      </c>
      <c r="L2069" s="252"/>
      <c r="M2069" s="252"/>
      <c r="N2069" s="252"/>
      <c r="O2069" s="147">
        <v>0</v>
      </c>
      <c r="P2069" s="147">
        <v>0</v>
      </c>
      <c r="Q2069" s="137">
        <f t="shared" si="639"/>
        <v>0</v>
      </c>
      <c r="R2069" s="80">
        <f t="shared" si="640"/>
        <v>0</v>
      </c>
      <c r="S2069" s="147">
        <v>0</v>
      </c>
      <c r="T2069" s="121"/>
      <c r="U2069" s="263">
        <f>IFERROR(VLOOKUP(B2069,คำนวณตกเบิกวิทยฐานะ!$B$9:$P$1008,14,FALSE),0)</f>
        <v>0</v>
      </c>
      <c r="V2069" s="263">
        <f>IFERROR(VLOOKUP(B2069,คำนวณตกเบิกวิทยฐานะ!$B$9:$P$1008,15,FALSE),0)</f>
        <v>0</v>
      </c>
      <c r="W2069" s="264">
        <f t="shared" si="641"/>
        <v>0</v>
      </c>
      <c r="X2069" s="119" t="s">
        <v>169</v>
      </c>
      <c r="Y2069" s="209" t="s">
        <v>169</v>
      </c>
      <c r="Z2069" s="258"/>
      <c r="AA2069" s="253">
        <f t="shared" si="642"/>
        <v>0</v>
      </c>
      <c r="AB2069" s="253">
        <f t="shared" si="643"/>
        <v>0</v>
      </c>
      <c r="AC2069" s="253">
        <f t="shared" si="652"/>
        <v>0</v>
      </c>
      <c r="AD2069" s="253">
        <f t="shared" si="644"/>
        <v>0</v>
      </c>
      <c r="AE2069" s="268">
        <f t="shared" si="653"/>
        <v>0</v>
      </c>
      <c r="AF2069" s="269">
        <f t="shared" si="645"/>
        <v>0</v>
      </c>
      <c r="AG2069" s="270">
        <f t="shared" si="646"/>
        <v>0</v>
      </c>
      <c r="AH2069" s="121"/>
      <c r="AI2069" s="252"/>
      <c r="AJ2069" s="295"/>
      <c r="AK2069" s="301">
        <f t="shared" si="647"/>
        <v>0</v>
      </c>
      <c r="AL2069" s="119" t="s">
        <v>169</v>
      </c>
      <c r="AM2069" s="123" t="s">
        <v>169</v>
      </c>
      <c r="AN2069" s="122"/>
      <c r="AO2069" s="119" t="s">
        <v>169</v>
      </c>
      <c r="AP2069" s="123" t="s">
        <v>169</v>
      </c>
      <c r="AQ2069" s="124"/>
      <c r="AR2069" s="119" t="s">
        <v>169</v>
      </c>
      <c r="AS2069" s="123" t="s">
        <v>169</v>
      </c>
      <c r="AT2069" s="122"/>
      <c r="AU2069" s="280">
        <f t="shared" si="648"/>
        <v>0</v>
      </c>
      <c r="AV2069" s="281">
        <f t="shared" si="649"/>
        <v>0</v>
      </c>
      <c r="AW2069" s="291">
        <f t="shared" si="650"/>
        <v>0</v>
      </c>
      <c r="AX2069" s="283">
        <f t="shared" si="651"/>
        <v>0</v>
      </c>
    </row>
    <row r="2070" spans="1:50" ht="26.45" customHeight="1">
      <c r="A2070" s="117"/>
      <c r="B2070" s="245"/>
      <c r="C2070" s="136"/>
      <c r="D2070" s="208" t="str">
        <f t="shared" si="635"/>
        <v/>
      </c>
      <c r="E2070" s="129" t="s">
        <v>169</v>
      </c>
      <c r="F2070" s="209" t="s">
        <v>169</v>
      </c>
      <c r="G2070" s="135"/>
      <c r="H2070" s="258"/>
      <c r="I2070" s="259">
        <f t="shared" si="636"/>
        <v>0</v>
      </c>
      <c r="J2070" s="259">
        <f t="shared" si="637"/>
        <v>0</v>
      </c>
      <c r="K2070" s="259">
        <f t="shared" si="638"/>
        <v>0</v>
      </c>
      <c r="L2070" s="252"/>
      <c r="M2070" s="252"/>
      <c r="N2070" s="252"/>
      <c r="O2070" s="147">
        <v>0</v>
      </c>
      <c r="P2070" s="147">
        <v>0</v>
      </c>
      <c r="Q2070" s="137">
        <f t="shared" si="639"/>
        <v>0</v>
      </c>
      <c r="R2070" s="80">
        <f t="shared" si="640"/>
        <v>0</v>
      </c>
      <c r="S2070" s="147">
        <v>0</v>
      </c>
      <c r="T2070" s="121"/>
      <c r="U2070" s="263">
        <f>IFERROR(VLOOKUP(B2070,คำนวณตกเบิกวิทยฐานะ!$B$9:$P$1008,14,FALSE),0)</f>
        <v>0</v>
      </c>
      <c r="V2070" s="263">
        <f>IFERROR(VLOOKUP(B2070,คำนวณตกเบิกวิทยฐานะ!$B$9:$P$1008,15,FALSE),0)</f>
        <v>0</v>
      </c>
      <c r="W2070" s="264">
        <f t="shared" si="641"/>
        <v>0</v>
      </c>
      <c r="X2070" s="119" t="s">
        <v>169</v>
      </c>
      <c r="Y2070" s="209" t="s">
        <v>169</v>
      </c>
      <c r="Z2070" s="258"/>
      <c r="AA2070" s="253">
        <f t="shared" si="642"/>
        <v>0</v>
      </c>
      <c r="AB2070" s="253">
        <f t="shared" si="643"/>
        <v>0</v>
      </c>
      <c r="AC2070" s="253">
        <f t="shared" si="652"/>
        <v>0</v>
      </c>
      <c r="AD2070" s="253">
        <f t="shared" si="644"/>
        <v>0</v>
      </c>
      <c r="AE2070" s="268">
        <f t="shared" si="653"/>
        <v>0</v>
      </c>
      <c r="AF2070" s="269">
        <f t="shared" si="645"/>
        <v>0</v>
      </c>
      <c r="AG2070" s="270">
        <f t="shared" si="646"/>
        <v>0</v>
      </c>
      <c r="AH2070" s="121"/>
      <c r="AI2070" s="252"/>
      <c r="AJ2070" s="295"/>
      <c r="AK2070" s="301">
        <f t="shared" si="647"/>
        <v>0</v>
      </c>
      <c r="AL2070" s="119" t="s">
        <v>169</v>
      </c>
      <c r="AM2070" s="123" t="s">
        <v>169</v>
      </c>
      <c r="AN2070" s="122"/>
      <c r="AO2070" s="119" t="s">
        <v>169</v>
      </c>
      <c r="AP2070" s="123" t="s">
        <v>169</v>
      </c>
      <c r="AQ2070" s="124"/>
      <c r="AR2070" s="119" t="s">
        <v>169</v>
      </c>
      <c r="AS2070" s="123" t="s">
        <v>169</v>
      </c>
      <c r="AT2070" s="122"/>
      <c r="AU2070" s="280">
        <f t="shared" si="648"/>
        <v>0</v>
      </c>
      <c r="AV2070" s="281">
        <f t="shared" si="649"/>
        <v>0</v>
      </c>
      <c r="AW2070" s="291">
        <f t="shared" si="650"/>
        <v>0</v>
      </c>
      <c r="AX2070" s="283">
        <f t="shared" si="651"/>
        <v>0</v>
      </c>
    </row>
    <row r="2071" spans="1:50" ht="26.45" customHeight="1">
      <c r="A2071" s="117"/>
      <c r="B2071" s="245"/>
      <c r="C2071" s="136"/>
      <c r="D2071" s="208" t="str">
        <f t="shared" si="635"/>
        <v/>
      </c>
      <c r="E2071" s="129" t="s">
        <v>169</v>
      </c>
      <c r="F2071" s="209" t="s">
        <v>169</v>
      </c>
      <c r="G2071" s="135"/>
      <c r="H2071" s="258"/>
      <c r="I2071" s="259">
        <f t="shared" si="636"/>
        <v>0</v>
      </c>
      <c r="J2071" s="259">
        <f t="shared" si="637"/>
        <v>0</v>
      </c>
      <c r="K2071" s="259">
        <f t="shared" si="638"/>
        <v>0</v>
      </c>
      <c r="L2071" s="252"/>
      <c r="M2071" s="252"/>
      <c r="N2071" s="252"/>
      <c r="O2071" s="147">
        <v>0</v>
      </c>
      <c r="P2071" s="147">
        <v>0</v>
      </c>
      <c r="Q2071" s="137">
        <f t="shared" si="639"/>
        <v>0</v>
      </c>
      <c r="R2071" s="80">
        <f t="shared" si="640"/>
        <v>0</v>
      </c>
      <c r="S2071" s="147">
        <v>0</v>
      </c>
      <c r="T2071" s="121"/>
      <c r="U2071" s="263">
        <f>IFERROR(VLOOKUP(B2071,คำนวณตกเบิกวิทยฐานะ!$B$9:$P$1008,14,FALSE),0)</f>
        <v>0</v>
      </c>
      <c r="V2071" s="263">
        <f>IFERROR(VLOOKUP(B2071,คำนวณตกเบิกวิทยฐานะ!$B$9:$P$1008,15,FALSE),0)</f>
        <v>0</v>
      </c>
      <c r="W2071" s="264">
        <f t="shared" si="641"/>
        <v>0</v>
      </c>
      <c r="X2071" s="119" t="s">
        <v>169</v>
      </c>
      <c r="Y2071" s="209" t="s">
        <v>169</v>
      </c>
      <c r="Z2071" s="258"/>
      <c r="AA2071" s="253">
        <f t="shared" si="642"/>
        <v>0</v>
      </c>
      <c r="AB2071" s="253">
        <f t="shared" si="643"/>
        <v>0</v>
      </c>
      <c r="AC2071" s="253">
        <f t="shared" si="652"/>
        <v>0</v>
      </c>
      <c r="AD2071" s="253">
        <f t="shared" si="644"/>
        <v>0</v>
      </c>
      <c r="AE2071" s="268">
        <f t="shared" si="653"/>
        <v>0</v>
      </c>
      <c r="AF2071" s="269">
        <f t="shared" si="645"/>
        <v>0</v>
      </c>
      <c r="AG2071" s="270">
        <f t="shared" si="646"/>
        <v>0</v>
      </c>
      <c r="AH2071" s="121"/>
      <c r="AI2071" s="252"/>
      <c r="AJ2071" s="295"/>
      <c r="AK2071" s="301">
        <f t="shared" si="647"/>
        <v>0</v>
      </c>
      <c r="AL2071" s="119" t="s">
        <v>169</v>
      </c>
      <c r="AM2071" s="123" t="s">
        <v>169</v>
      </c>
      <c r="AN2071" s="122"/>
      <c r="AO2071" s="119" t="s">
        <v>169</v>
      </c>
      <c r="AP2071" s="123" t="s">
        <v>169</v>
      </c>
      <c r="AQ2071" s="124"/>
      <c r="AR2071" s="119" t="s">
        <v>169</v>
      </c>
      <c r="AS2071" s="123" t="s">
        <v>169</v>
      </c>
      <c r="AT2071" s="122"/>
      <c r="AU2071" s="280">
        <f t="shared" si="648"/>
        <v>0</v>
      </c>
      <c r="AV2071" s="281">
        <f t="shared" si="649"/>
        <v>0</v>
      </c>
      <c r="AW2071" s="291">
        <f t="shared" si="650"/>
        <v>0</v>
      </c>
      <c r="AX2071" s="283">
        <f t="shared" si="651"/>
        <v>0</v>
      </c>
    </row>
    <row r="2072" spans="1:50" ht="26.45" customHeight="1">
      <c r="A2072" s="117"/>
      <c r="B2072" s="245"/>
      <c r="C2072" s="136"/>
      <c r="D2072" s="208" t="str">
        <f t="shared" si="635"/>
        <v/>
      </c>
      <c r="E2072" s="129" t="s">
        <v>169</v>
      </c>
      <c r="F2072" s="209" t="s">
        <v>169</v>
      </c>
      <c r="G2072" s="135"/>
      <c r="H2072" s="258"/>
      <c r="I2072" s="259">
        <f t="shared" si="636"/>
        <v>0</v>
      </c>
      <c r="J2072" s="259">
        <f t="shared" si="637"/>
        <v>0</v>
      </c>
      <c r="K2072" s="259">
        <f t="shared" si="638"/>
        <v>0</v>
      </c>
      <c r="L2072" s="252"/>
      <c r="M2072" s="252"/>
      <c r="N2072" s="252"/>
      <c r="O2072" s="147">
        <v>0</v>
      </c>
      <c r="P2072" s="147">
        <v>0</v>
      </c>
      <c r="Q2072" s="137">
        <f t="shared" si="639"/>
        <v>0</v>
      </c>
      <c r="R2072" s="80">
        <f t="shared" si="640"/>
        <v>0</v>
      </c>
      <c r="S2072" s="147">
        <v>0</v>
      </c>
      <c r="T2072" s="121"/>
      <c r="U2072" s="263">
        <f>IFERROR(VLOOKUP(B2072,คำนวณตกเบิกวิทยฐานะ!$B$9:$P$1008,14,FALSE),0)</f>
        <v>0</v>
      </c>
      <c r="V2072" s="263">
        <f>IFERROR(VLOOKUP(B2072,คำนวณตกเบิกวิทยฐานะ!$B$9:$P$1008,15,FALSE),0)</f>
        <v>0</v>
      </c>
      <c r="W2072" s="264">
        <f t="shared" si="641"/>
        <v>0</v>
      </c>
      <c r="X2072" s="119" t="s">
        <v>169</v>
      </c>
      <c r="Y2072" s="209" t="s">
        <v>169</v>
      </c>
      <c r="Z2072" s="258"/>
      <c r="AA2072" s="253">
        <f t="shared" si="642"/>
        <v>0</v>
      </c>
      <c r="AB2072" s="253">
        <f t="shared" si="643"/>
        <v>0</v>
      </c>
      <c r="AC2072" s="253">
        <f t="shared" si="652"/>
        <v>0</v>
      </c>
      <c r="AD2072" s="253">
        <f t="shared" si="644"/>
        <v>0</v>
      </c>
      <c r="AE2072" s="268">
        <f t="shared" si="653"/>
        <v>0</v>
      </c>
      <c r="AF2072" s="269">
        <f t="shared" si="645"/>
        <v>0</v>
      </c>
      <c r="AG2072" s="270">
        <f t="shared" si="646"/>
        <v>0</v>
      </c>
      <c r="AH2072" s="121"/>
      <c r="AI2072" s="252"/>
      <c r="AJ2072" s="295"/>
      <c r="AK2072" s="301">
        <f t="shared" si="647"/>
        <v>0</v>
      </c>
      <c r="AL2072" s="119" t="s">
        <v>169</v>
      </c>
      <c r="AM2072" s="123" t="s">
        <v>169</v>
      </c>
      <c r="AN2072" s="122"/>
      <c r="AO2072" s="119" t="s">
        <v>169</v>
      </c>
      <c r="AP2072" s="123" t="s">
        <v>169</v>
      </c>
      <c r="AQ2072" s="124"/>
      <c r="AR2072" s="119" t="s">
        <v>169</v>
      </c>
      <c r="AS2072" s="123" t="s">
        <v>169</v>
      </c>
      <c r="AT2072" s="122"/>
      <c r="AU2072" s="280">
        <f t="shared" si="648"/>
        <v>0</v>
      </c>
      <c r="AV2072" s="281">
        <f t="shared" si="649"/>
        <v>0</v>
      </c>
      <c r="AW2072" s="291">
        <f t="shared" si="650"/>
        <v>0</v>
      </c>
      <c r="AX2072" s="283">
        <f t="shared" si="651"/>
        <v>0</v>
      </c>
    </row>
    <row r="2073" spans="1:50" ht="26.45" customHeight="1">
      <c r="A2073" s="117"/>
      <c r="B2073" s="245"/>
      <c r="C2073" s="136"/>
      <c r="D2073" s="208" t="str">
        <f t="shared" si="635"/>
        <v/>
      </c>
      <c r="E2073" s="129" t="s">
        <v>169</v>
      </c>
      <c r="F2073" s="209" t="s">
        <v>169</v>
      </c>
      <c r="G2073" s="135"/>
      <c r="H2073" s="258"/>
      <c r="I2073" s="259">
        <f t="shared" si="636"/>
        <v>0</v>
      </c>
      <c r="J2073" s="259">
        <f t="shared" si="637"/>
        <v>0</v>
      </c>
      <c r="K2073" s="259">
        <f t="shared" si="638"/>
        <v>0</v>
      </c>
      <c r="L2073" s="252"/>
      <c r="M2073" s="252"/>
      <c r="N2073" s="252"/>
      <c r="O2073" s="147">
        <v>0</v>
      </c>
      <c r="P2073" s="147">
        <v>0</v>
      </c>
      <c r="Q2073" s="137">
        <f t="shared" si="639"/>
        <v>0</v>
      </c>
      <c r="R2073" s="80">
        <f t="shared" si="640"/>
        <v>0</v>
      </c>
      <c r="S2073" s="147">
        <v>0</v>
      </c>
      <c r="T2073" s="121"/>
      <c r="U2073" s="263">
        <f>IFERROR(VLOOKUP(B2073,คำนวณตกเบิกวิทยฐานะ!$B$9:$P$1008,14,FALSE),0)</f>
        <v>0</v>
      </c>
      <c r="V2073" s="263">
        <f>IFERROR(VLOOKUP(B2073,คำนวณตกเบิกวิทยฐานะ!$B$9:$P$1008,15,FALSE),0)</f>
        <v>0</v>
      </c>
      <c r="W2073" s="264">
        <f t="shared" si="641"/>
        <v>0</v>
      </c>
      <c r="X2073" s="119" t="s">
        <v>169</v>
      </c>
      <c r="Y2073" s="209" t="s">
        <v>169</v>
      </c>
      <c r="Z2073" s="258"/>
      <c r="AA2073" s="253">
        <f t="shared" si="642"/>
        <v>0</v>
      </c>
      <c r="AB2073" s="253">
        <f t="shared" si="643"/>
        <v>0</v>
      </c>
      <c r="AC2073" s="253">
        <f t="shared" si="652"/>
        <v>0</v>
      </c>
      <c r="AD2073" s="253">
        <f t="shared" si="644"/>
        <v>0</v>
      </c>
      <c r="AE2073" s="268">
        <f t="shared" si="653"/>
        <v>0</v>
      </c>
      <c r="AF2073" s="269">
        <f t="shared" si="645"/>
        <v>0</v>
      </c>
      <c r="AG2073" s="270">
        <f t="shared" si="646"/>
        <v>0</v>
      </c>
      <c r="AH2073" s="121"/>
      <c r="AI2073" s="252"/>
      <c r="AJ2073" s="295"/>
      <c r="AK2073" s="301">
        <f t="shared" si="647"/>
        <v>0</v>
      </c>
      <c r="AL2073" s="119" t="s">
        <v>169</v>
      </c>
      <c r="AM2073" s="123" t="s">
        <v>169</v>
      </c>
      <c r="AN2073" s="122"/>
      <c r="AO2073" s="119" t="s">
        <v>169</v>
      </c>
      <c r="AP2073" s="123" t="s">
        <v>169</v>
      </c>
      <c r="AQ2073" s="124"/>
      <c r="AR2073" s="119" t="s">
        <v>169</v>
      </c>
      <c r="AS2073" s="123" t="s">
        <v>169</v>
      </c>
      <c r="AT2073" s="122"/>
      <c r="AU2073" s="280">
        <f t="shared" si="648"/>
        <v>0</v>
      </c>
      <c r="AV2073" s="281">
        <f t="shared" si="649"/>
        <v>0</v>
      </c>
      <c r="AW2073" s="291">
        <f t="shared" si="650"/>
        <v>0</v>
      </c>
      <c r="AX2073" s="283">
        <f t="shared" si="651"/>
        <v>0</v>
      </c>
    </row>
    <row r="2074" spans="1:50" ht="26.45" customHeight="1">
      <c r="A2074" s="117"/>
      <c r="B2074" s="245"/>
      <c r="C2074" s="136"/>
      <c r="D2074" s="208" t="str">
        <f t="shared" si="635"/>
        <v/>
      </c>
      <c r="E2074" s="129" t="s">
        <v>169</v>
      </c>
      <c r="F2074" s="209" t="s">
        <v>169</v>
      </c>
      <c r="G2074" s="135"/>
      <c r="H2074" s="258"/>
      <c r="I2074" s="259">
        <f t="shared" si="636"/>
        <v>0</v>
      </c>
      <c r="J2074" s="259">
        <f t="shared" si="637"/>
        <v>0</v>
      </c>
      <c r="K2074" s="259">
        <f t="shared" si="638"/>
        <v>0</v>
      </c>
      <c r="L2074" s="252"/>
      <c r="M2074" s="252"/>
      <c r="N2074" s="252"/>
      <c r="O2074" s="147">
        <v>0</v>
      </c>
      <c r="P2074" s="147">
        <v>0</v>
      </c>
      <c r="Q2074" s="137">
        <f t="shared" si="639"/>
        <v>0</v>
      </c>
      <c r="R2074" s="80">
        <f t="shared" si="640"/>
        <v>0</v>
      </c>
      <c r="S2074" s="147">
        <v>0</v>
      </c>
      <c r="T2074" s="121"/>
      <c r="U2074" s="263">
        <f>IFERROR(VLOOKUP(B2074,คำนวณตกเบิกวิทยฐานะ!$B$9:$P$1008,14,FALSE),0)</f>
        <v>0</v>
      </c>
      <c r="V2074" s="263">
        <f>IFERROR(VLOOKUP(B2074,คำนวณตกเบิกวิทยฐานะ!$B$9:$P$1008,15,FALSE),0)</f>
        <v>0</v>
      </c>
      <c r="W2074" s="264">
        <f t="shared" si="641"/>
        <v>0</v>
      </c>
      <c r="X2074" s="119" t="s">
        <v>169</v>
      </c>
      <c r="Y2074" s="209" t="s">
        <v>169</v>
      </c>
      <c r="Z2074" s="258"/>
      <c r="AA2074" s="253">
        <f t="shared" si="642"/>
        <v>0</v>
      </c>
      <c r="AB2074" s="253">
        <f t="shared" si="643"/>
        <v>0</v>
      </c>
      <c r="AC2074" s="253">
        <f t="shared" si="652"/>
        <v>0</v>
      </c>
      <c r="AD2074" s="253">
        <f t="shared" si="644"/>
        <v>0</v>
      </c>
      <c r="AE2074" s="268">
        <f t="shared" si="653"/>
        <v>0</v>
      </c>
      <c r="AF2074" s="269">
        <f t="shared" si="645"/>
        <v>0</v>
      </c>
      <c r="AG2074" s="270">
        <f t="shared" si="646"/>
        <v>0</v>
      </c>
      <c r="AH2074" s="121"/>
      <c r="AI2074" s="252"/>
      <c r="AJ2074" s="295"/>
      <c r="AK2074" s="301">
        <f t="shared" si="647"/>
        <v>0</v>
      </c>
      <c r="AL2074" s="119" t="s">
        <v>169</v>
      </c>
      <c r="AM2074" s="123" t="s">
        <v>169</v>
      </c>
      <c r="AN2074" s="122"/>
      <c r="AO2074" s="119" t="s">
        <v>169</v>
      </c>
      <c r="AP2074" s="123" t="s">
        <v>169</v>
      </c>
      <c r="AQ2074" s="124"/>
      <c r="AR2074" s="119" t="s">
        <v>169</v>
      </c>
      <c r="AS2074" s="123" t="s">
        <v>169</v>
      </c>
      <c r="AT2074" s="122"/>
      <c r="AU2074" s="280">
        <f t="shared" si="648"/>
        <v>0</v>
      </c>
      <c r="AV2074" s="281">
        <f t="shared" si="649"/>
        <v>0</v>
      </c>
      <c r="AW2074" s="291">
        <f t="shared" si="650"/>
        <v>0</v>
      </c>
      <c r="AX2074" s="283">
        <f t="shared" si="651"/>
        <v>0</v>
      </c>
    </row>
    <row r="2075" spans="1:50" ht="26.45" customHeight="1">
      <c r="A2075" s="117"/>
      <c r="B2075" s="245"/>
      <c r="C2075" s="136"/>
      <c r="D2075" s="208" t="str">
        <f t="shared" si="635"/>
        <v/>
      </c>
      <c r="E2075" s="129" t="s">
        <v>169</v>
      </c>
      <c r="F2075" s="209" t="s">
        <v>169</v>
      </c>
      <c r="G2075" s="135"/>
      <c r="H2075" s="258"/>
      <c r="I2075" s="259">
        <f t="shared" si="636"/>
        <v>0</v>
      </c>
      <c r="J2075" s="259">
        <f t="shared" si="637"/>
        <v>0</v>
      </c>
      <c r="K2075" s="259">
        <f t="shared" si="638"/>
        <v>0</v>
      </c>
      <c r="L2075" s="252"/>
      <c r="M2075" s="252"/>
      <c r="N2075" s="252"/>
      <c r="O2075" s="147">
        <v>0</v>
      </c>
      <c r="P2075" s="147">
        <v>0</v>
      </c>
      <c r="Q2075" s="137">
        <f t="shared" si="639"/>
        <v>0</v>
      </c>
      <c r="R2075" s="80">
        <f t="shared" si="640"/>
        <v>0</v>
      </c>
      <c r="S2075" s="147">
        <v>0</v>
      </c>
      <c r="T2075" s="121"/>
      <c r="U2075" s="263">
        <f>IFERROR(VLOOKUP(B2075,คำนวณตกเบิกวิทยฐานะ!$B$9:$P$1008,14,FALSE),0)</f>
        <v>0</v>
      </c>
      <c r="V2075" s="263">
        <f>IFERROR(VLOOKUP(B2075,คำนวณตกเบิกวิทยฐานะ!$B$9:$P$1008,15,FALSE),0)</f>
        <v>0</v>
      </c>
      <c r="W2075" s="264">
        <f t="shared" si="641"/>
        <v>0</v>
      </c>
      <c r="X2075" s="119" t="s">
        <v>169</v>
      </c>
      <c r="Y2075" s="209" t="s">
        <v>169</v>
      </c>
      <c r="Z2075" s="258"/>
      <c r="AA2075" s="253">
        <f t="shared" si="642"/>
        <v>0</v>
      </c>
      <c r="AB2075" s="253">
        <f t="shared" si="643"/>
        <v>0</v>
      </c>
      <c r="AC2075" s="253">
        <f t="shared" si="652"/>
        <v>0</v>
      </c>
      <c r="AD2075" s="253">
        <f t="shared" si="644"/>
        <v>0</v>
      </c>
      <c r="AE2075" s="268">
        <f t="shared" si="653"/>
        <v>0</v>
      </c>
      <c r="AF2075" s="269">
        <f t="shared" si="645"/>
        <v>0</v>
      </c>
      <c r="AG2075" s="270">
        <f t="shared" si="646"/>
        <v>0</v>
      </c>
      <c r="AH2075" s="121"/>
      <c r="AI2075" s="252"/>
      <c r="AJ2075" s="295"/>
      <c r="AK2075" s="301">
        <f t="shared" si="647"/>
        <v>0</v>
      </c>
      <c r="AL2075" s="119" t="s">
        <v>169</v>
      </c>
      <c r="AM2075" s="123" t="s">
        <v>169</v>
      </c>
      <c r="AN2075" s="122"/>
      <c r="AO2075" s="119" t="s">
        <v>169</v>
      </c>
      <c r="AP2075" s="123" t="s">
        <v>169</v>
      </c>
      <c r="AQ2075" s="124"/>
      <c r="AR2075" s="119" t="s">
        <v>169</v>
      </c>
      <c r="AS2075" s="123" t="s">
        <v>169</v>
      </c>
      <c r="AT2075" s="122"/>
      <c r="AU2075" s="280">
        <f t="shared" si="648"/>
        <v>0</v>
      </c>
      <c r="AV2075" s="281">
        <f t="shared" si="649"/>
        <v>0</v>
      </c>
      <c r="AW2075" s="291">
        <f t="shared" si="650"/>
        <v>0</v>
      </c>
      <c r="AX2075" s="283">
        <f t="shared" si="651"/>
        <v>0</v>
      </c>
    </row>
    <row r="2076" spans="1:50" ht="26.45" customHeight="1">
      <c r="A2076" s="117"/>
      <c r="B2076" s="245"/>
      <c r="C2076" s="136"/>
      <c r="D2076" s="208" t="str">
        <f t="shared" si="635"/>
        <v/>
      </c>
      <c r="E2076" s="129" t="s">
        <v>169</v>
      </c>
      <c r="F2076" s="209" t="s">
        <v>169</v>
      </c>
      <c r="G2076" s="135"/>
      <c r="H2076" s="258"/>
      <c r="I2076" s="259">
        <f t="shared" si="636"/>
        <v>0</v>
      </c>
      <c r="J2076" s="259">
        <f t="shared" si="637"/>
        <v>0</v>
      </c>
      <c r="K2076" s="259">
        <f t="shared" si="638"/>
        <v>0</v>
      </c>
      <c r="L2076" s="252"/>
      <c r="M2076" s="252"/>
      <c r="N2076" s="252"/>
      <c r="O2076" s="147">
        <v>0</v>
      </c>
      <c r="P2076" s="147">
        <v>0</v>
      </c>
      <c r="Q2076" s="137">
        <f t="shared" si="639"/>
        <v>0</v>
      </c>
      <c r="R2076" s="80">
        <f t="shared" si="640"/>
        <v>0</v>
      </c>
      <c r="S2076" s="147">
        <v>0</v>
      </c>
      <c r="T2076" s="121"/>
      <c r="U2076" s="263">
        <f>IFERROR(VLOOKUP(B2076,คำนวณตกเบิกวิทยฐานะ!$B$9:$P$1008,14,FALSE),0)</f>
        <v>0</v>
      </c>
      <c r="V2076" s="263">
        <f>IFERROR(VLOOKUP(B2076,คำนวณตกเบิกวิทยฐานะ!$B$9:$P$1008,15,FALSE),0)</f>
        <v>0</v>
      </c>
      <c r="W2076" s="264">
        <f t="shared" si="641"/>
        <v>0</v>
      </c>
      <c r="X2076" s="119" t="s">
        <v>169</v>
      </c>
      <c r="Y2076" s="209" t="s">
        <v>169</v>
      </c>
      <c r="Z2076" s="258"/>
      <c r="AA2076" s="253">
        <f t="shared" si="642"/>
        <v>0</v>
      </c>
      <c r="AB2076" s="253">
        <f t="shared" si="643"/>
        <v>0</v>
      </c>
      <c r="AC2076" s="253">
        <f t="shared" si="652"/>
        <v>0</v>
      </c>
      <c r="AD2076" s="253">
        <f t="shared" si="644"/>
        <v>0</v>
      </c>
      <c r="AE2076" s="268">
        <f t="shared" si="653"/>
        <v>0</v>
      </c>
      <c r="AF2076" s="269">
        <f t="shared" si="645"/>
        <v>0</v>
      </c>
      <c r="AG2076" s="270">
        <f t="shared" si="646"/>
        <v>0</v>
      </c>
      <c r="AH2076" s="121"/>
      <c r="AI2076" s="252"/>
      <c r="AJ2076" s="295"/>
      <c r="AK2076" s="301">
        <f t="shared" si="647"/>
        <v>0</v>
      </c>
      <c r="AL2076" s="119" t="s">
        <v>169</v>
      </c>
      <c r="AM2076" s="123" t="s">
        <v>169</v>
      </c>
      <c r="AN2076" s="122"/>
      <c r="AO2076" s="119" t="s">
        <v>169</v>
      </c>
      <c r="AP2076" s="123" t="s">
        <v>169</v>
      </c>
      <c r="AQ2076" s="124"/>
      <c r="AR2076" s="119" t="s">
        <v>169</v>
      </c>
      <c r="AS2076" s="123" t="s">
        <v>169</v>
      </c>
      <c r="AT2076" s="122"/>
      <c r="AU2076" s="280">
        <f t="shared" si="648"/>
        <v>0</v>
      </c>
      <c r="AV2076" s="281">
        <f t="shared" si="649"/>
        <v>0</v>
      </c>
      <c r="AW2076" s="291">
        <f t="shared" si="650"/>
        <v>0</v>
      </c>
      <c r="AX2076" s="283">
        <f t="shared" si="651"/>
        <v>0</v>
      </c>
    </row>
    <row r="2077" spans="1:50" ht="26.45" customHeight="1">
      <c r="A2077" s="117"/>
      <c r="B2077" s="245"/>
      <c r="C2077" s="136"/>
      <c r="D2077" s="208" t="str">
        <f t="shared" si="635"/>
        <v/>
      </c>
      <c r="E2077" s="129" t="s">
        <v>169</v>
      </c>
      <c r="F2077" s="209" t="s">
        <v>169</v>
      </c>
      <c r="G2077" s="135"/>
      <c r="H2077" s="258"/>
      <c r="I2077" s="259">
        <f t="shared" si="636"/>
        <v>0</v>
      </c>
      <c r="J2077" s="259">
        <f t="shared" si="637"/>
        <v>0</v>
      </c>
      <c r="K2077" s="259">
        <f t="shared" si="638"/>
        <v>0</v>
      </c>
      <c r="L2077" s="252"/>
      <c r="M2077" s="252"/>
      <c r="N2077" s="252"/>
      <c r="O2077" s="147">
        <v>0</v>
      </c>
      <c r="P2077" s="147">
        <v>0</v>
      </c>
      <c r="Q2077" s="137">
        <f t="shared" si="639"/>
        <v>0</v>
      </c>
      <c r="R2077" s="80">
        <f t="shared" si="640"/>
        <v>0</v>
      </c>
      <c r="S2077" s="147">
        <v>0</v>
      </c>
      <c r="T2077" s="121"/>
      <c r="U2077" s="263">
        <f>IFERROR(VLOOKUP(B2077,คำนวณตกเบิกวิทยฐานะ!$B$9:$P$1008,14,FALSE),0)</f>
        <v>0</v>
      </c>
      <c r="V2077" s="263">
        <f>IFERROR(VLOOKUP(B2077,คำนวณตกเบิกวิทยฐานะ!$B$9:$P$1008,15,FALSE),0)</f>
        <v>0</v>
      </c>
      <c r="W2077" s="264">
        <f t="shared" si="641"/>
        <v>0</v>
      </c>
      <c r="X2077" s="119" t="s">
        <v>169</v>
      </c>
      <c r="Y2077" s="209" t="s">
        <v>169</v>
      </c>
      <c r="Z2077" s="258"/>
      <c r="AA2077" s="253">
        <f t="shared" si="642"/>
        <v>0</v>
      </c>
      <c r="AB2077" s="253">
        <f t="shared" si="643"/>
        <v>0</v>
      </c>
      <c r="AC2077" s="253">
        <f t="shared" si="652"/>
        <v>0</v>
      </c>
      <c r="AD2077" s="253">
        <f t="shared" si="644"/>
        <v>0</v>
      </c>
      <c r="AE2077" s="268">
        <f t="shared" si="653"/>
        <v>0</v>
      </c>
      <c r="AF2077" s="269">
        <f t="shared" si="645"/>
        <v>0</v>
      </c>
      <c r="AG2077" s="270">
        <f t="shared" si="646"/>
        <v>0</v>
      </c>
      <c r="AH2077" s="121"/>
      <c r="AI2077" s="252"/>
      <c r="AJ2077" s="295"/>
      <c r="AK2077" s="301">
        <f t="shared" si="647"/>
        <v>0</v>
      </c>
      <c r="AL2077" s="119" t="s">
        <v>169</v>
      </c>
      <c r="AM2077" s="123" t="s">
        <v>169</v>
      </c>
      <c r="AN2077" s="122"/>
      <c r="AO2077" s="119" t="s">
        <v>169</v>
      </c>
      <c r="AP2077" s="123" t="s">
        <v>169</v>
      </c>
      <c r="AQ2077" s="124"/>
      <c r="AR2077" s="119" t="s">
        <v>169</v>
      </c>
      <c r="AS2077" s="123" t="s">
        <v>169</v>
      </c>
      <c r="AT2077" s="122"/>
      <c r="AU2077" s="280">
        <f t="shared" si="648"/>
        <v>0</v>
      </c>
      <c r="AV2077" s="281">
        <f t="shared" si="649"/>
        <v>0</v>
      </c>
      <c r="AW2077" s="291">
        <f t="shared" si="650"/>
        <v>0</v>
      </c>
      <c r="AX2077" s="283">
        <f t="shared" si="651"/>
        <v>0</v>
      </c>
    </row>
    <row r="2078" spans="1:50" ht="26.45" customHeight="1">
      <c r="A2078" s="117"/>
      <c r="B2078" s="245"/>
      <c r="C2078" s="136"/>
      <c r="D2078" s="208" t="str">
        <f t="shared" si="635"/>
        <v/>
      </c>
      <c r="E2078" s="129" t="s">
        <v>169</v>
      </c>
      <c r="F2078" s="209" t="s">
        <v>169</v>
      </c>
      <c r="G2078" s="135"/>
      <c r="H2078" s="258"/>
      <c r="I2078" s="259">
        <f t="shared" si="636"/>
        <v>0</v>
      </c>
      <c r="J2078" s="259">
        <f t="shared" si="637"/>
        <v>0</v>
      </c>
      <c r="K2078" s="259">
        <f t="shared" si="638"/>
        <v>0</v>
      </c>
      <c r="L2078" s="252"/>
      <c r="M2078" s="252"/>
      <c r="N2078" s="252"/>
      <c r="O2078" s="147">
        <v>0</v>
      </c>
      <c r="P2078" s="147">
        <v>0</v>
      </c>
      <c r="Q2078" s="137">
        <f t="shared" si="639"/>
        <v>0</v>
      </c>
      <c r="R2078" s="80">
        <f t="shared" si="640"/>
        <v>0</v>
      </c>
      <c r="S2078" s="147">
        <v>0</v>
      </c>
      <c r="T2078" s="121"/>
      <c r="U2078" s="263">
        <f>IFERROR(VLOOKUP(B2078,คำนวณตกเบิกวิทยฐานะ!$B$9:$P$1008,14,FALSE),0)</f>
        <v>0</v>
      </c>
      <c r="V2078" s="263">
        <f>IFERROR(VLOOKUP(B2078,คำนวณตกเบิกวิทยฐานะ!$B$9:$P$1008,15,FALSE),0)</f>
        <v>0</v>
      </c>
      <c r="W2078" s="264">
        <f t="shared" si="641"/>
        <v>0</v>
      </c>
      <c r="X2078" s="119" t="s">
        <v>169</v>
      </c>
      <c r="Y2078" s="209" t="s">
        <v>169</v>
      </c>
      <c r="Z2078" s="258"/>
      <c r="AA2078" s="253">
        <f t="shared" si="642"/>
        <v>0</v>
      </c>
      <c r="AB2078" s="253">
        <f t="shared" si="643"/>
        <v>0</v>
      </c>
      <c r="AC2078" s="253">
        <f t="shared" si="652"/>
        <v>0</v>
      </c>
      <c r="AD2078" s="253">
        <f t="shared" si="644"/>
        <v>0</v>
      </c>
      <c r="AE2078" s="268">
        <f t="shared" si="653"/>
        <v>0</v>
      </c>
      <c r="AF2078" s="269">
        <f t="shared" si="645"/>
        <v>0</v>
      </c>
      <c r="AG2078" s="270">
        <f t="shared" si="646"/>
        <v>0</v>
      </c>
      <c r="AH2078" s="121"/>
      <c r="AI2078" s="252"/>
      <c r="AJ2078" s="295"/>
      <c r="AK2078" s="301">
        <f t="shared" si="647"/>
        <v>0</v>
      </c>
      <c r="AL2078" s="119" t="s">
        <v>169</v>
      </c>
      <c r="AM2078" s="123" t="s">
        <v>169</v>
      </c>
      <c r="AN2078" s="122"/>
      <c r="AO2078" s="119" t="s">
        <v>169</v>
      </c>
      <c r="AP2078" s="123" t="s">
        <v>169</v>
      </c>
      <c r="AQ2078" s="124"/>
      <c r="AR2078" s="119" t="s">
        <v>169</v>
      </c>
      <c r="AS2078" s="123" t="s">
        <v>169</v>
      </c>
      <c r="AT2078" s="122"/>
      <c r="AU2078" s="280">
        <f t="shared" si="648"/>
        <v>0</v>
      </c>
      <c r="AV2078" s="281">
        <f t="shared" si="649"/>
        <v>0</v>
      </c>
      <c r="AW2078" s="291">
        <f t="shared" si="650"/>
        <v>0</v>
      </c>
      <c r="AX2078" s="283">
        <f t="shared" si="651"/>
        <v>0</v>
      </c>
    </row>
    <row r="2079" spans="1:50" ht="26.45" customHeight="1">
      <c r="A2079" s="117"/>
      <c r="B2079" s="245"/>
      <c r="C2079" s="136"/>
      <c r="D2079" s="208" t="str">
        <f t="shared" si="635"/>
        <v/>
      </c>
      <c r="E2079" s="129" t="s">
        <v>169</v>
      </c>
      <c r="F2079" s="209" t="s">
        <v>169</v>
      </c>
      <c r="G2079" s="135"/>
      <c r="H2079" s="258"/>
      <c r="I2079" s="259">
        <f t="shared" si="636"/>
        <v>0</v>
      </c>
      <c r="J2079" s="259">
        <f t="shared" si="637"/>
        <v>0</v>
      </c>
      <c r="K2079" s="259">
        <f t="shared" si="638"/>
        <v>0</v>
      </c>
      <c r="L2079" s="252"/>
      <c r="M2079" s="252"/>
      <c r="N2079" s="252"/>
      <c r="O2079" s="147">
        <v>0</v>
      </c>
      <c r="P2079" s="147">
        <v>0</v>
      </c>
      <c r="Q2079" s="137">
        <f t="shared" si="639"/>
        <v>0</v>
      </c>
      <c r="R2079" s="80">
        <f t="shared" si="640"/>
        <v>0</v>
      </c>
      <c r="S2079" s="147">
        <v>0</v>
      </c>
      <c r="T2079" s="121"/>
      <c r="U2079" s="263">
        <f>IFERROR(VLOOKUP(B2079,คำนวณตกเบิกวิทยฐานะ!$B$9:$P$1008,14,FALSE),0)</f>
        <v>0</v>
      </c>
      <c r="V2079" s="263">
        <f>IFERROR(VLOOKUP(B2079,คำนวณตกเบิกวิทยฐานะ!$B$9:$P$1008,15,FALSE),0)</f>
        <v>0</v>
      </c>
      <c r="W2079" s="264">
        <f t="shared" si="641"/>
        <v>0</v>
      </c>
      <c r="X2079" s="119" t="s">
        <v>169</v>
      </c>
      <c r="Y2079" s="209" t="s">
        <v>169</v>
      </c>
      <c r="Z2079" s="258"/>
      <c r="AA2079" s="253">
        <f t="shared" si="642"/>
        <v>0</v>
      </c>
      <c r="AB2079" s="253">
        <f t="shared" si="643"/>
        <v>0</v>
      </c>
      <c r="AC2079" s="253">
        <f t="shared" si="652"/>
        <v>0</v>
      </c>
      <c r="AD2079" s="253">
        <f t="shared" si="644"/>
        <v>0</v>
      </c>
      <c r="AE2079" s="268">
        <f t="shared" si="653"/>
        <v>0</v>
      </c>
      <c r="AF2079" s="269">
        <f t="shared" si="645"/>
        <v>0</v>
      </c>
      <c r="AG2079" s="270">
        <f t="shared" si="646"/>
        <v>0</v>
      </c>
      <c r="AH2079" s="121"/>
      <c r="AI2079" s="252"/>
      <c r="AJ2079" s="295"/>
      <c r="AK2079" s="301">
        <f t="shared" si="647"/>
        <v>0</v>
      </c>
      <c r="AL2079" s="119" t="s">
        <v>169</v>
      </c>
      <c r="AM2079" s="123" t="s">
        <v>169</v>
      </c>
      <c r="AN2079" s="122"/>
      <c r="AO2079" s="119" t="s">
        <v>169</v>
      </c>
      <c r="AP2079" s="123" t="s">
        <v>169</v>
      </c>
      <c r="AQ2079" s="124"/>
      <c r="AR2079" s="119" t="s">
        <v>169</v>
      </c>
      <c r="AS2079" s="123" t="s">
        <v>169</v>
      </c>
      <c r="AT2079" s="122"/>
      <c r="AU2079" s="280">
        <f t="shared" si="648"/>
        <v>0</v>
      </c>
      <c r="AV2079" s="281">
        <f t="shared" si="649"/>
        <v>0</v>
      </c>
      <c r="AW2079" s="291">
        <f t="shared" si="650"/>
        <v>0</v>
      </c>
      <c r="AX2079" s="283">
        <f t="shared" si="651"/>
        <v>0</v>
      </c>
    </row>
    <row r="2080" spans="1:50" ht="26.45" customHeight="1">
      <c r="A2080" s="117"/>
      <c r="B2080" s="245"/>
      <c r="C2080" s="136"/>
      <c r="D2080" s="208" t="str">
        <f t="shared" si="635"/>
        <v/>
      </c>
      <c r="E2080" s="129" t="s">
        <v>169</v>
      </c>
      <c r="F2080" s="209" t="s">
        <v>169</v>
      </c>
      <c r="G2080" s="135"/>
      <c r="H2080" s="258"/>
      <c r="I2080" s="259">
        <f t="shared" si="636"/>
        <v>0</v>
      </c>
      <c r="J2080" s="259">
        <f t="shared" si="637"/>
        <v>0</v>
      </c>
      <c r="K2080" s="259">
        <f t="shared" si="638"/>
        <v>0</v>
      </c>
      <c r="L2080" s="252"/>
      <c r="M2080" s="252"/>
      <c r="N2080" s="252"/>
      <c r="O2080" s="147">
        <v>0</v>
      </c>
      <c r="P2080" s="147">
        <v>0</v>
      </c>
      <c r="Q2080" s="137">
        <f t="shared" si="639"/>
        <v>0</v>
      </c>
      <c r="R2080" s="80">
        <f t="shared" si="640"/>
        <v>0</v>
      </c>
      <c r="S2080" s="147">
        <v>0</v>
      </c>
      <c r="T2080" s="121"/>
      <c r="U2080" s="263">
        <f>IFERROR(VLOOKUP(B2080,คำนวณตกเบิกวิทยฐานะ!$B$9:$P$1008,14,FALSE),0)</f>
        <v>0</v>
      </c>
      <c r="V2080" s="263">
        <f>IFERROR(VLOOKUP(B2080,คำนวณตกเบิกวิทยฐานะ!$B$9:$P$1008,15,FALSE),0)</f>
        <v>0</v>
      </c>
      <c r="W2080" s="264">
        <f t="shared" si="641"/>
        <v>0</v>
      </c>
      <c r="X2080" s="119" t="s">
        <v>169</v>
      </c>
      <c r="Y2080" s="209" t="s">
        <v>169</v>
      </c>
      <c r="Z2080" s="258"/>
      <c r="AA2080" s="253">
        <f t="shared" si="642"/>
        <v>0</v>
      </c>
      <c r="AB2080" s="253">
        <f t="shared" si="643"/>
        <v>0</v>
      </c>
      <c r="AC2080" s="253">
        <f t="shared" si="652"/>
        <v>0</v>
      </c>
      <c r="AD2080" s="253">
        <f t="shared" si="644"/>
        <v>0</v>
      </c>
      <c r="AE2080" s="268">
        <f t="shared" si="653"/>
        <v>0</v>
      </c>
      <c r="AF2080" s="269">
        <f t="shared" si="645"/>
        <v>0</v>
      </c>
      <c r="AG2080" s="270">
        <f t="shared" si="646"/>
        <v>0</v>
      </c>
      <c r="AH2080" s="121"/>
      <c r="AI2080" s="252"/>
      <c r="AJ2080" s="295"/>
      <c r="AK2080" s="301">
        <f t="shared" si="647"/>
        <v>0</v>
      </c>
      <c r="AL2080" s="119" t="s">
        <v>169</v>
      </c>
      <c r="AM2080" s="123" t="s">
        <v>169</v>
      </c>
      <c r="AN2080" s="122"/>
      <c r="AO2080" s="119" t="s">
        <v>169</v>
      </c>
      <c r="AP2080" s="123" t="s">
        <v>169</v>
      </c>
      <c r="AQ2080" s="124"/>
      <c r="AR2080" s="119" t="s">
        <v>169</v>
      </c>
      <c r="AS2080" s="123" t="s">
        <v>169</v>
      </c>
      <c r="AT2080" s="122"/>
      <c r="AU2080" s="280">
        <f t="shared" si="648"/>
        <v>0</v>
      </c>
      <c r="AV2080" s="281">
        <f t="shared" si="649"/>
        <v>0</v>
      </c>
      <c r="AW2080" s="291">
        <f t="shared" si="650"/>
        <v>0</v>
      </c>
      <c r="AX2080" s="283">
        <f t="shared" si="651"/>
        <v>0</v>
      </c>
    </row>
    <row r="2081" spans="1:50" ht="26.45" customHeight="1">
      <c r="A2081" s="117"/>
      <c r="B2081" s="245"/>
      <c r="C2081" s="136"/>
      <c r="D2081" s="208" t="str">
        <f t="shared" si="635"/>
        <v/>
      </c>
      <c r="E2081" s="129" t="s">
        <v>169</v>
      </c>
      <c r="F2081" s="209" t="s">
        <v>169</v>
      </c>
      <c r="G2081" s="135"/>
      <c r="H2081" s="258"/>
      <c r="I2081" s="259">
        <f t="shared" si="636"/>
        <v>0</v>
      </c>
      <c r="J2081" s="259">
        <f t="shared" si="637"/>
        <v>0</v>
      </c>
      <c r="K2081" s="259">
        <f t="shared" si="638"/>
        <v>0</v>
      </c>
      <c r="L2081" s="252"/>
      <c r="M2081" s="252"/>
      <c r="N2081" s="252"/>
      <c r="O2081" s="147">
        <v>0</v>
      </c>
      <c r="P2081" s="147">
        <v>0</v>
      </c>
      <c r="Q2081" s="137">
        <f t="shared" si="639"/>
        <v>0</v>
      </c>
      <c r="R2081" s="80">
        <f t="shared" si="640"/>
        <v>0</v>
      </c>
      <c r="S2081" s="147">
        <v>0</v>
      </c>
      <c r="T2081" s="121"/>
      <c r="U2081" s="263">
        <f>IFERROR(VLOOKUP(B2081,คำนวณตกเบิกวิทยฐานะ!$B$9:$P$1008,14,FALSE),0)</f>
        <v>0</v>
      </c>
      <c r="V2081" s="263">
        <f>IFERROR(VLOOKUP(B2081,คำนวณตกเบิกวิทยฐานะ!$B$9:$P$1008,15,FALSE),0)</f>
        <v>0</v>
      </c>
      <c r="W2081" s="264">
        <f t="shared" si="641"/>
        <v>0</v>
      </c>
      <c r="X2081" s="119" t="s">
        <v>169</v>
      </c>
      <c r="Y2081" s="209" t="s">
        <v>169</v>
      </c>
      <c r="Z2081" s="258"/>
      <c r="AA2081" s="253">
        <f t="shared" si="642"/>
        <v>0</v>
      </c>
      <c r="AB2081" s="253">
        <f t="shared" si="643"/>
        <v>0</v>
      </c>
      <c r="AC2081" s="253">
        <f t="shared" si="652"/>
        <v>0</v>
      </c>
      <c r="AD2081" s="253">
        <f t="shared" si="644"/>
        <v>0</v>
      </c>
      <c r="AE2081" s="268">
        <f t="shared" si="653"/>
        <v>0</v>
      </c>
      <c r="AF2081" s="269">
        <f t="shared" si="645"/>
        <v>0</v>
      </c>
      <c r="AG2081" s="270">
        <f t="shared" si="646"/>
        <v>0</v>
      </c>
      <c r="AH2081" s="121"/>
      <c r="AI2081" s="252"/>
      <c r="AJ2081" s="295"/>
      <c r="AK2081" s="301">
        <f t="shared" si="647"/>
        <v>0</v>
      </c>
      <c r="AL2081" s="119" t="s">
        <v>169</v>
      </c>
      <c r="AM2081" s="123" t="s">
        <v>169</v>
      </c>
      <c r="AN2081" s="122"/>
      <c r="AO2081" s="119" t="s">
        <v>169</v>
      </c>
      <c r="AP2081" s="123" t="s">
        <v>169</v>
      </c>
      <c r="AQ2081" s="124"/>
      <c r="AR2081" s="119" t="s">
        <v>169</v>
      </c>
      <c r="AS2081" s="123" t="s">
        <v>169</v>
      </c>
      <c r="AT2081" s="122"/>
      <c r="AU2081" s="280">
        <f t="shared" si="648"/>
        <v>0</v>
      </c>
      <c r="AV2081" s="281">
        <f t="shared" si="649"/>
        <v>0</v>
      </c>
      <c r="AW2081" s="291">
        <f t="shared" si="650"/>
        <v>0</v>
      </c>
      <c r="AX2081" s="283">
        <f t="shared" si="651"/>
        <v>0</v>
      </c>
    </row>
    <row r="2082" spans="1:50" ht="26.45" customHeight="1">
      <c r="A2082" s="117"/>
      <c r="B2082" s="245"/>
      <c r="C2082" s="136"/>
      <c r="D2082" s="208" t="str">
        <f t="shared" si="635"/>
        <v/>
      </c>
      <c r="E2082" s="129" t="s">
        <v>169</v>
      </c>
      <c r="F2082" s="209" t="s">
        <v>169</v>
      </c>
      <c r="G2082" s="135"/>
      <c r="H2082" s="258"/>
      <c r="I2082" s="259">
        <f t="shared" si="636"/>
        <v>0</v>
      </c>
      <c r="J2082" s="259">
        <f t="shared" si="637"/>
        <v>0</v>
      </c>
      <c r="K2082" s="259">
        <f t="shared" si="638"/>
        <v>0</v>
      </c>
      <c r="L2082" s="252"/>
      <c r="M2082" s="252"/>
      <c r="N2082" s="252"/>
      <c r="O2082" s="147">
        <v>0</v>
      </c>
      <c r="P2082" s="147">
        <v>0</v>
      </c>
      <c r="Q2082" s="137">
        <f t="shared" si="639"/>
        <v>0</v>
      </c>
      <c r="R2082" s="80">
        <f t="shared" si="640"/>
        <v>0</v>
      </c>
      <c r="S2082" s="147">
        <v>0</v>
      </c>
      <c r="T2082" s="121"/>
      <c r="U2082" s="263">
        <f>IFERROR(VLOOKUP(B2082,คำนวณตกเบิกวิทยฐานะ!$B$9:$P$1008,14,FALSE),0)</f>
        <v>0</v>
      </c>
      <c r="V2082" s="263">
        <f>IFERROR(VLOOKUP(B2082,คำนวณตกเบิกวิทยฐานะ!$B$9:$P$1008,15,FALSE),0)</f>
        <v>0</v>
      </c>
      <c r="W2082" s="264">
        <f t="shared" si="641"/>
        <v>0</v>
      </c>
      <c r="X2082" s="119" t="s">
        <v>169</v>
      </c>
      <c r="Y2082" s="209" t="s">
        <v>169</v>
      </c>
      <c r="Z2082" s="258"/>
      <c r="AA2082" s="253">
        <f t="shared" si="642"/>
        <v>0</v>
      </c>
      <c r="AB2082" s="253">
        <f t="shared" si="643"/>
        <v>0</v>
      </c>
      <c r="AC2082" s="253">
        <f t="shared" si="652"/>
        <v>0</v>
      </c>
      <c r="AD2082" s="253">
        <f t="shared" si="644"/>
        <v>0</v>
      </c>
      <c r="AE2082" s="268">
        <f t="shared" si="653"/>
        <v>0</v>
      </c>
      <c r="AF2082" s="269">
        <f t="shared" si="645"/>
        <v>0</v>
      </c>
      <c r="AG2082" s="270">
        <f t="shared" si="646"/>
        <v>0</v>
      </c>
      <c r="AH2082" s="121"/>
      <c r="AI2082" s="252"/>
      <c r="AJ2082" s="295"/>
      <c r="AK2082" s="301">
        <f t="shared" si="647"/>
        <v>0</v>
      </c>
      <c r="AL2082" s="119" t="s">
        <v>169</v>
      </c>
      <c r="AM2082" s="123" t="s">
        <v>169</v>
      </c>
      <c r="AN2082" s="122"/>
      <c r="AO2082" s="119" t="s">
        <v>169</v>
      </c>
      <c r="AP2082" s="123" t="s">
        <v>169</v>
      </c>
      <c r="AQ2082" s="124"/>
      <c r="AR2082" s="119" t="s">
        <v>169</v>
      </c>
      <c r="AS2082" s="123" t="s">
        <v>169</v>
      </c>
      <c r="AT2082" s="122"/>
      <c r="AU2082" s="280">
        <f t="shared" si="648"/>
        <v>0</v>
      </c>
      <c r="AV2082" s="281">
        <f t="shared" si="649"/>
        <v>0</v>
      </c>
      <c r="AW2082" s="291">
        <f t="shared" si="650"/>
        <v>0</v>
      </c>
      <c r="AX2082" s="283">
        <f t="shared" si="651"/>
        <v>0</v>
      </c>
    </row>
    <row r="2083" spans="1:50" ht="26.45" customHeight="1">
      <c r="A2083" s="117"/>
      <c r="B2083" s="245"/>
      <c r="C2083" s="136"/>
      <c r="D2083" s="208" t="str">
        <f t="shared" si="635"/>
        <v/>
      </c>
      <c r="E2083" s="129" t="s">
        <v>169</v>
      </c>
      <c r="F2083" s="209" t="s">
        <v>169</v>
      </c>
      <c r="G2083" s="135"/>
      <c r="H2083" s="258"/>
      <c r="I2083" s="259">
        <f t="shared" si="636"/>
        <v>0</v>
      </c>
      <c r="J2083" s="259">
        <f t="shared" si="637"/>
        <v>0</v>
      </c>
      <c r="K2083" s="259">
        <f t="shared" si="638"/>
        <v>0</v>
      </c>
      <c r="L2083" s="252"/>
      <c r="M2083" s="252"/>
      <c r="N2083" s="252"/>
      <c r="O2083" s="147">
        <v>0</v>
      </c>
      <c r="P2083" s="147">
        <v>0</v>
      </c>
      <c r="Q2083" s="137">
        <f t="shared" si="639"/>
        <v>0</v>
      </c>
      <c r="R2083" s="80">
        <f t="shared" si="640"/>
        <v>0</v>
      </c>
      <c r="S2083" s="147">
        <v>0</v>
      </c>
      <c r="T2083" s="121"/>
      <c r="U2083" s="263">
        <f>IFERROR(VLOOKUP(B2083,คำนวณตกเบิกวิทยฐานะ!$B$9:$P$1008,14,FALSE),0)</f>
        <v>0</v>
      </c>
      <c r="V2083" s="263">
        <f>IFERROR(VLOOKUP(B2083,คำนวณตกเบิกวิทยฐานะ!$B$9:$P$1008,15,FALSE),0)</f>
        <v>0</v>
      </c>
      <c r="W2083" s="264">
        <f t="shared" si="641"/>
        <v>0</v>
      </c>
      <c r="X2083" s="119" t="s">
        <v>169</v>
      </c>
      <c r="Y2083" s="209" t="s">
        <v>169</v>
      </c>
      <c r="Z2083" s="258"/>
      <c r="AA2083" s="253">
        <f t="shared" si="642"/>
        <v>0</v>
      </c>
      <c r="AB2083" s="253">
        <f t="shared" si="643"/>
        <v>0</v>
      </c>
      <c r="AC2083" s="253">
        <f t="shared" si="652"/>
        <v>0</v>
      </c>
      <c r="AD2083" s="253">
        <f t="shared" si="644"/>
        <v>0</v>
      </c>
      <c r="AE2083" s="268">
        <f t="shared" si="653"/>
        <v>0</v>
      </c>
      <c r="AF2083" s="269">
        <f t="shared" si="645"/>
        <v>0</v>
      </c>
      <c r="AG2083" s="270">
        <f t="shared" si="646"/>
        <v>0</v>
      </c>
      <c r="AH2083" s="121"/>
      <c r="AI2083" s="252"/>
      <c r="AJ2083" s="295"/>
      <c r="AK2083" s="301">
        <f t="shared" si="647"/>
        <v>0</v>
      </c>
      <c r="AL2083" s="119" t="s">
        <v>169</v>
      </c>
      <c r="AM2083" s="123" t="s">
        <v>169</v>
      </c>
      <c r="AN2083" s="122"/>
      <c r="AO2083" s="119" t="s">
        <v>169</v>
      </c>
      <c r="AP2083" s="123" t="s">
        <v>169</v>
      </c>
      <c r="AQ2083" s="124"/>
      <c r="AR2083" s="119" t="s">
        <v>169</v>
      </c>
      <c r="AS2083" s="123" t="s">
        <v>169</v>
      </c>
      <c r="AT2083" s="122"/>
      <c r="AU2083" s="280">
        <f t="shared" si="648"/>
        <v>0</v>
      </c>
      <c r="AV2083" s="281">
        <f t="shared" si="649"/>
        <v>0</v>
      </c>
      <c r="AW2083" s="291">
        <f t="shared" si="650"/>
        <v>0</v>
      </c>
      <c r="AX2083" s="283">
        <f t="shared" si="651"/>
        <v>0</v>
      </c>
    </row>
    <row r="2084" spans="1:50" ht="26.45" customHeight="1">
      <c r="A2084" s="117"/>
      <c r="B2084" s="245"/>
      <c r="C2084" s="136"/>
      <c r="D2084" s="208" t="str">
        <f t="shared" si="635"/>
        <v/>
      </c>
      <c r="E2084" s="129" t="s">
        <v>169</v>
      </c>
      <c r="F2084" s="209" t="s">
        <v>169</v>
      </c>
      <c r="G2084" s="135"/>
      <c r="H2084" s="258"/>
      <c r="I2084" s="259">
        <f t="shared" si="636"/>
        <v>0</v>
      </c>
      <c r="J2084" s="259">
        <f t="shared" si="637"/>
        <v>0</v>
      </c>
      <c r="K2084" s="259">
        <f t="shared" si="638"/>
        <v>0</v>
      </c>
      <c r="L2084" s="252"/>
      <c r="M2084" s="252"/>
      <c r="N2084" s="252"/>
      <c r="O2084" s="147">
        <v>0</v>
      </c>
      <c r="P2084" s="147">
        <v>0</v>
      </c>
      <c r="Q2084" s="137">
        <f t="shared" si="639"/>
        <v>0</v>
      </c>
      <c r="R2084" s="80">
        <f t="shared" si="640"/>
        <v>0</v>
      </c>
      <c r="S2084" s="147">
        <v>0</v>
      </c>
      <c r="T2084" s="121"/>
      <c r="U2084" s="263">
        <f>IFERROR(VLOOKUP(B2084,คำนวณตกเบิกวิทยฐานะ!$B$9:$P$1008,14,FALSE),0)</f>
        <v>0</v>
      </c>
      <c r="V2084" s="263">
        <f>IFERROR(VLOOKUP(B2084,คำนวณตกเบิกวิทยฐานะ!$B$9:$P$1008,15,FALSE),0)</f>
        <v>0</v>
      </c>
      <c r="W2084" s="264">
        <f t="shared" si="641"/>
        <v>0</v>
      </c>
      <c r="X2084" s="119" t="s">
        <v>169</v>
      </c>
      <c r="Y2084" s="209" t="s">
        <v>169</v>
      </c>
      <c r="Z2084" s="258"/>
      <c r="AA2084" s="253">
        <f t="shared" si="642"/>
        <v>0</v>
      </c>
      <c r="AB2084" s="253">
        <f t="shared" si="643"/>
        <v>0</v>
      </c>
      <c r="AC2084" s="253">
        <f t="shared" si="652"/>
        <v>0</v>
      </c>
      <c r="AD2084" s="253">
        <f t="shared" si="644"/>
        <v>0</v>
      </c>
      <c r="AE2084" s="268">
        <f t="shared" si="653"/>
        <v>0</v>
      </c>
      <c r="AF2084" s="269">
        <f t="shared" si="645"/>
        <v>0</v>
      </c>
      <c r="AG2084" s="270">
        <f t="shared" si="646"/>
        <v>0</v>
      </c>
      <c r="AH2084" s="121"/>
      <c r="AI2084" s="252"/>
      <c r="AJ2084" s="295"/>
      <c r="AK2084" s="301">
        <f t="shared" si="647"/>
        <v>0</v>
      </c>
      <c r="AL2084" s="119" t="s">
        <v>169</v>
      </c>
      <c r="AM2084" s="123" t="s">
        <v>169</v>
      </c>
      <c r="AN2084" s="122"/>
      <c r="AO2084" s="119" t="s">
        <v>169</v>
      </c>
      <c r="AP2084" s="123" t="s">
        <v>169</v>
      </c>
      <c r="AQ2084" s="124"/>
      <c r="AR2084" s="119" t="s">
        <v>169</v>
      </c>
      <c r="AS2084" s="123" t="s">
        <v>169</v>
      </c>
      <c r="AT2084" s="122"/>
      <c r="AU2084" s="280">
        <f t="shared" si="648"/>
        <v>0</v>
      </c>
      <c r="AV2084" s="281">
        <f t="shared" si="649"/>
        <v>0</v>
      </c>
      <c r="AW2084" s="291">
        <f t="shared" si="650"/>
        <v>0</v>
      </c>
      <c r="AX2084" s="283">
        <f t="shared" si="651"/>
        <v>0</v>
      </c>
    </row>
    <row r="2085" spans="1:50" ht="26.45" customHeight="1">
      <c r="A2085" s="117"/>
      <c r="B2085" s="245"/>
      <c r="C2085" s="136"/>
      <c r="D2085" s="208" t="str">
        <f t="shared" si="635"/>
        <v/>
      </c>
      <c r="E2085" s="129" t="s">
        <v>169</v>
      </c>
      <c r="F2085" s="209" t="s">
        <v>169</v>
      </c>
      <c r="G2085" s="135"/>
      <c r="H2085" s="258"/>
      <c r="I2085" s="259">
        <f t="shared" si="636"/>
        <v>0</v>
      </c>
      <c r="J2085" s="259">
        <f t="shared" si="637"/>
        <v>0</v>
      </c>
      <c r="K2085" s="259">
        <f t="shared" si="638"/>
        <v>0</v>
      </c>
      <c r="L2085" s="252"/>
      <c r="M2085" s="252"/>
      <c r="N2085" s="252"/>
      <c r="O2085" s="147">
        <v>0</v>
      </c>
      <c r="P2085" s="147">
        <v>0</v>
      </c>
      <c r="Q2085" s="137">
        <f t="shared" si="639"/>
        <v>0</v>
      </c>
      <c r="R2085" s="80">
        <f t="shared" si="640"/>
        <v>0</v>
      </c>
      <c r="S2085" s="147">
        <v>0</v>
      </c>
      <c r="T2085" s="121"/>
      <c r="U2085" s="263">
        <f>IFERROR(VLOOKUP(B2085,คำนวณตกเบิกวิทยฐานะ!$B$9:$P$1008,14,FALSE),0)</f>
        <v>0</v>
      </c>
      <c r="V2085" s="263">
        <f>IFERROR(VLOOKUP(B2085,คำนวณตกเบิกวิทยฐานะ!$B$9:$P$1008,15,FALSE),0)</f>
        <v>0</v>
      </c>
      <c r="W2085" s="264">
        <f t="shared" si="641"/>
        <v>0</v>
      </c>
      <c r="X2085" s="119" t="s">
        <v>169</v>
      </c>
      <c r="Y2085" s="209" t="s">
        <v>169</v>
      </c>
      <c r="Z2085" s="258"/>
      <c r="AA2085" s="253">
        <f t="shared" si="642"/>
        <v>0</v>
      </c>
      <c r="AB2085" s="253">
        <f t="shared" si="643"/>
        <v>0</v>
      </c>
      <c r="AC2085" s="253">
        <f t="shared" si="652"/>
        <v>0</v>
      </c>
      <c r="AD2085" s="253">
        <f t="shared" si="644"/>
        <v>0</v>
      </c>
      <c r="AE2085" s="268">
        <f t="shared" si="653"/>
        <v>0</v>
      </c>
      <c r="AF2085" s="269">
        <f t="shared" si="645"/>
        <v>0</v>
      </c>
      <c r="AG2085" s="270">
        <f t="shared" si="646"/>
        <v>0</v>
      </c>
      <c r="AH2085" s="121"/>
      <c r="AI2085" s="252"/>
      <c r="AJ2085" s="295"/>
      <c r="AK2085" s="301">
        <f t="shared" si="647"/>
        <v>0</v>
      </c>
      <c r="AL2085" s="119" t="s">
        <v>169</v>
      </c>
      <c r="AM2085" s="123" t="s">
        <v>169</v>
      </c>
      <c r="AN2085" s="122"/>
      <c r="AO2085" s="119" t="s">
        <v>169</v>
      </c>
      <c r="AP2085" s="123" t="s">
        <v>169</v>
      </c>
      <c r="AQ2085" s="124"/>
      <c r="AR2085" s="119" t="s">
        <v>169</v>
      </c>
      <c r="AS2085" s="123" t="s">
        <v>169</v>
      </c>
      <c r="AT2085" s="122"/>
      <c r="AU2085" s="280">
        <f t="shared" si="648"/>
        <v>0</v>
      </c>
      <c r="AV2085" s="281">
        <f t="shared" si="649"/>
        <v>0</v>
      </c>
      <c r="AW2085" s="291">
        <f t="shared" si="650"/>
        <v>0</v>
      </c>
      <c r="AX2085" s="283">
        <f t="shared" si="651"/>
        <v>0</v>
      </c>
    </row>
    <row r="2086" spans="1:50" ht="26.45" customHeight="1">
      <c r="A2086" s="117"/>
      <c r="B2086" s="245"/>
      <c r="C2086" s="136"/>
      <c r="D2086" s="208" t="str">
        <f t="shared" si="635"/>
        <v/>
      </c>
      <c r="E2086" s="129" t="s">
        <v>169</v>
      </c>
      <c r="F2086" s="209" t="s">
        <v>169</v>
      </c>
      <c r="G2086" s="135"/>
      <c r="H2086" s="258"/>
      <c r="I2086" s="259">
        <f t="shared" si="636"/>
        <v>0</v>
      </c>
      <c r="J2086" s="259">
        <f t="shared" si="637"/>
        <v>0</v>
      </c>
      <c r="K2086" s="259">
        <f t="shared" si="638"/>
        <v>0</v>
      </c>
      <c r="L2086" s="252"/>
      <c r="M2086" s="252"/>
      <c r="N2086" s="252"/>
      <c r="O2086" s="147">
        <v>0</v>
      </c>
      <c r="P2086" s="147">
        <v>0</v>
      </c>
      <c r="Q2086" s="137">
        <f t="shared" si="639"/>
        <v>0</v>
      </c>
      <c r="R2086" s="80">
        <f t="shared" si="640"/>
        <v>0</v>
      </c>
      <c r="S2086" s="147">
        <v>0</v>
      </c>
      <c r="T2086" s="121"/>
      <c r="U2086" s="263">
        <f>IFERROR(VLOOKUP(B2086,คำนวณตกเบิกวิทยฐานะ!$B$9:$P$1008,14,FALSE),0)</f>
        <v>0</v>
      </c>
      <c r="V2086" s="263">
        <f>IFERROR(VLOOKUP(B2086,คำนวณตกเบิกวิทยฐานะ!$B$9:$P$1008,15,FALSE),0)</f>
        <v>0</v>
      </c>
      <c r="W2086" s="264">
        <f t="shared" si="641"/>
        <v>0</v>
      </c>
      <c r="X2086" s="119" t="s">
        <v>169</v>
      </c>
      <c r="Y2086" s="209" t="s">
        <v>169</v>
      </c>
      <c r="Z2086" s="258"/>
      <c r="AA2086" s="253">
        <f t="shared" si="642"/>
        <v>0</v>
      </c>
      <c r="AB2086" s="253">
        <f t="shared" si="643"/>
        <v>0</v>
      </c>
      <c r="AC2086" s="253">
        <f t="shared" si="652"/>
        <v>0</v>
      </c>
      <c r="AD2086" s="253">
        <f t="shared" si="644"/>
        <v>0</v>
      </c>
      <c r="AE2086" s="268">
        <f t="shared" si="653"/>
        <v>0</v>
      </c>
      <c r="AF2086" s="269">
        <f t="shared" si="645"/>
        <v>0</v>
      </c>
      <c r="AG2086" s="270">
        <f t="shared" si="646"/>
        <v>0</v>
      </c>
      <c r="AH2086" s="121"/>
      <c r="AI2086" s="252"/>
      <c r="AJ2086" s="295"/>
      <c r="AK2086" s="301">
        <f t="shared" si="647"/>
        <v>0</v>
      </c>
      <c r="AL2086" s="119" t="s">
        <v>169</v>
      </c>
      <c r="AM2086" s="123" t="s">
        <v>169</v>
      </c>
      <c r="AN2086" s="122"/>
      <c r="AO2086" s="119" t="s">
        <v>169</v>
      </c>
      <c r="AP2086" s="123" t="s">
        <v>169</v>
      </c>
      <c r="AQ2086" s="124"/>
      <c r="AR2086" s="119" t="s">
        <v>169</v>
      </c>
      <c r="AS2086" s="123" t="s">
        <v>169</v>
      </c>
      <c r="AT2086" s="122"/>
      <c r="AU2086" s="280">
        <f t="shared" si="648"/>
        <v>0</v>
      </c>
      <c r="AV2086" s="281">
        <f t="shared" si="649"/>
        <v>0</v>
      </c>
      <c r="AW2086" s="291">
        <f t="shared" si="650"/>
        <v>0</v>
      </c>
      <c r="AX2086" s="283">
        <f t="shared" si="651"/>
        <v>0</v>
      </c>
    </row>
    <row r="2087" spans="1:50" ht="26.45" customHeight="1">
      <c r="A2087" s="117"/>
      <c r="B2087" s="245"/>
      <c r="C2087" s="136"/>
      <c r="D2087" s="208" t="str">
        <f t="shared" si="635"/>
        <v/>
      </c>
      <c r="E2087" s="129" t="s">
        <v>169</v>
      </c>
      <c r="F2087" s="209" t="s">
        <v>169</v>
      </c>
      <c r="G2087" s="135"/>
      <c r="H2087" s="258"/>
      <c r="I2087" s="259">
        <f t="shared" si="636"/>
        <v>0</v>
      </c>
      <c r="J2087" s="259">
        <f t="shared" si="637"/>
        <v>0</v>
      </c>
      <c r="K2087" s="259">
        <f t="shared" si="638"/>
        <v>0</v>
      </c>
      <c r="L2087" s="252"/>
      <c r="M2087" s="252"/>
      <c r="N2087" s="252"/>
      <c r="O2087" s="147">
        <v>0</v>
      </c>
      <c r="P2087" s="147">
        <v>0</v>
      </c>
      <c r="Q2087" s="137">
        <f t="shared" si="639"/>
        <v>0</v>
      </c>
      <c r="R2087" s="80">
        <f t="shared" si="640"/>
        <v>0</v>
      </c>
      <c r="S2087" s="147">
        <v>0</v>
      </c>
      <c r="T2087" s="121"/>
      <c r="U2087" s="263">
        <f>IFERROR(VLOOKUP(B2087,คำนวณตกเบิกวิทยฐานะ!$B$9:$P$1008,14,FALSE),0)</f>
        <v>0</v>
      </c>
      <c r="V2087" s="263">
        <f>IFERROR(VLOOKUP(B2087,คำนวณตกเบิกวิทยฐานะ!$B$9:$P$1008,15,FALSE),0)</f>
        <v>0</v>
      </c>
      <c r="W2087" s="264">
        <f t="shared" si="641"/>
        <v>0</v>
      </c>
      <c r="X2087" s="119" t="s">
        <v>169</v>
      </c>
      <c r="Y2087" s="209" t="s">
        <v>169</v>
      </c>
      <c r="Z2087" s="258"/>
      <c r="AA2087" s="253">
        <f t="shared" si="642"/>
        <v>0</v>
      </c>
      <c r="AB2087" s="253">
        <f t="shared" si="643"/>
        <v>0</v>
      </c>
      <c r="AC2087" s="253">
        <f t="shared" si="652"/>
        <v>0</v>
      </c>
      <c r="AD2087" s="253">
        <f t="shared" si="644"/>
        <v>0</v>
      </c>
      <c r="AE2087" s="268">
        <f t="shared" si="653"/>
        <v>0</v>
      </c>
      <c r="AF2087" s="269">
        <f t="shared" si="645"/>
        <v>0</v>
      </c>
      <c r="AG2087" s="270">
        <f t="shared" si="646"/>
        <v>0</v>
      </c>
      <c r="AH2087" s="121"/>
      <c r="AI2087" s="252"/>
      <c r="AJ2087" s="295"/>
      <c r="AK2087" s="301">
        <f t="shared" si="647"/>
        <v>0</v>
      </c>
      <c r="AL2087" s="119" t="s">
        <v>169</v>
      </c>
      <c r="AM2087" s="123" t="s">
        <v>169</v>
      </c>
      <c r="AN2087" s="122"/>
      <c r="AO2087" s="119" t="s">
        <v>169</v>
      </c>
      <c r="AP2087" s="123" t="s">
        <v>169</v>
      </c>
      <c r="AQ2087" s="124"/>
      <c r="AR2087" s="119" t="s">
        <v>169</v>
      </c>
      <c r="AS2087" s="123" t="s">
        <v>169</v>
      </c>
      <c r="AT2087" s="122"/>
      <c r="AU2087" s="280">
        <f t="shared" si="648"/>
        <v>0</v>
      </c>
      <c r="AV2087" s="281">
        <f t="shared" si="649"/>
        <v>0</v>
      </c>
      <c r="AW2087" s="291">
        <f t="shared" si="650"/>
        <v>0</v>
      </c>
      <c r="AX2087" s="283">
        <f t="shared" si="651"/>
        <v>0</v>
      </c>
    </row>
    <row r="2088" spans="1:50" ht="26.45" customHeight="1">
      <c r="A2088" s="117"/>
      <c r="B2088" s="245"/>
      <c r="C2088" s="136"/>
      <c r="D2088" s="208" t="str">
        <f t="shared" si="635"/>
        <v/>
      </c>
      <c r="E2088" s="129" t="s">
        <v>169</v>
      </c>
      <c r="F2088" s="209" t="s">
        <v>169</v>
      </c>
      <c r="G2088" s="135"/>
      <c r="H2088" s="258"/>
      <c r="I2088" s="259">
        <f t="shared" si="636"/>
        <v>0</v>
      </c>
      <c r="J2088" s="259">
        <f t="shared" si="637"/>
        <v>0</v>
      </c>
      <c r="K2088" s="259">
        <f t="shared" si="638"/>
        <v>0</v>
      </c>
      <c r="L2088" s="252"/>
      <c r="M2088" s="252"/>
      <c r="N2088" s="252"/>
      <c r="O2088" s="147">
        <v>0</v>
      </c>
      <c r="P2088" s="147">
        <v>0</v>
      </c>
      <c r="Q2088" s="137">
        <f t="shared" si="639"/>
        <v>0</v>
      </c>
      <c r="R2088" s="80">
        <f t="shared" si="640"/>
        <v>0</v>
      </c>
      <c r="S2088" s="147">
        <v>0</v>
      </c>
      <c r="T2088" s="121"/>
      <c r="U2088" s="263">
        <f>IFERROR(VLOOKUP(B2088,คำนวณตกเบิกวิทยฐานะ!$B$9:$P$1008,14,FALSE),0)</f>
        <v>0</v>
      </c>
      <c r="V2088" s="263">
        <f>IFERROR(VLOOKUP(B2088,คำนวณตกเบิกวิทยฐานะ!$B$9:$P$1008,15,FALSE),0)</f>
        <v>0</v>
      </c>
      <c r="W2088" s="264">
        <f t="shared" si="641"/>
        <v>0</v>
      </c>
      <c r="X2088" s="119" t="s">
        <v>169</v>
      </c>
      <c r="Y2088" s="209" t="s">
        <v>169</v>
      </c>
      <c r="Z2088" s="258"/>
      <c r="AA2088" s="253">
        <f t="shared" si="642"/>
        <v>0</v>
      </c>
      <c r="AB2088" s="253">
        <f t="shared" si="643"/>
        <v>0</v>
      </c>
      <c r="AC2088" s="253">
        <f t="shared" si="652"/>
        <v>0</v>
      </c>
      <c r="AD2088" s="253">
        <f t="shared" si="644"/>
        <v>0</v>
      </c>
      <c r="AE2088" s="268">
        <f t="shared" si="653"/>
        <v>0</v>
      </c>
      <c r="AF2088" s="269">
        <f t="shared" si="645"/>
        <v>0</v>
      </c>
      <c r="AG2088" s="270">
        <f t="shared" si="646"/>
        <v>0</v>
      </c>
      <c r="AH2088" s="121"/>
      <c r="AI2088" s="252"/>
      <c r="AJ2088" s="295"/>
      <c r="AK2088" s="301">
        <f t="shared" si="647"/>
        <v>0</v>
      </c>
      <c r="AL2088" s="119" t="s">
        <v>169</v>
      </c>
      <c r="AM2088" s="123" t="s">
        <v>169</v>
      </c>
      <c r="AN2088" s="122"/>
      <c r="AO2088" s="119" t="s">
        <v>169</v>
      </c>
      <c r="AP2088" s="123" t="s">
        <v>169</v>
      </c>
      <c r="AQ2088" s="124"/>
      <c r="AR2088" s="119" t="s">
        <v>169</v>
      </c>
      <c r="AS2088" s="123" t="s">
        <v>169</v>
      </c>
      <c r="AT2088" s="122"/>
      <c r="AU2088" s="280">
        <f t="shared" si="648"/>
        <v>0</v>
      </c>
      <c r="AV2088" s="281">
        <f t="shared" si="649"/>
        <v>0</v>
      </c>
      <c r="AW2088" s="291">
        <f t="shared" si="650"/>
        <v>0</v>
      </c>
      <c r="AX2088" s="283">
        <f t="shared" si="651"/>
        <v>0</v>
      </c>
    </row>
    <row r="2089" spans="1:50" ht="26.45" customHeight="1">
      <c r="A2089" s="117"/>
      <c r="B2089" s="245"/>
      <c r="C2089" s="136"/>
      <c r="D2089" s="208" t="str">
        <f t="shared" si="635"/>
        <v/>
      </c>
      <c r="E2089" s="129" t="s">
        <v>169</v>
      </c>
      <c r="F2089" s="209" t="s">
        <v>169</v>
      </c>
      <c r="G2089" s="135"/>
      <c r="H2089" s="258"/>
      <c r="I2089" s="259">
        <f t="shared" si="636"/>
        <v>0</v>
      </c>
      <c r="J2089" s="259">
        <f t="shared" si="637"/>
        <v>0</v>
      </c>
      <c r="K2089" s="259">
        <f t="shared" si="638"/>
        <v>0</v>
      </c>
      <c r="L2089" s="252"/>
      <c r="M2089" s="252"/>
      <c r="N2089" s="252"/>
      <c r="O2089" s="147">
        <v>0</v>
      </c>
      <c r="P2089" s="147">
        <v>0</v>
      </c>
      <c r="Q2089" s="137">
        <f t="shared" si="639"/>
        <v>0</v>
      </c>
      <c r="R2089" s="80">
        <f t="shared" si="640"/>
        <v>0</v>
      </c>
      <c r="S2089" s="147">
        <v>0</v>
      </c>
      <c r="T2089" s="121"/>
      <c r="U2089" s="263">
        <f>IFERROR(VLOOKUP(B2089,คำนวณตกเบิกวิทยฐานะ!$B$9:$P$1008,14,FALSE),0)</f>
        <v>0</v>
      </c>
      <c r="V2089" s="263">
        <f>IFERROR(VLOOKUP(B2089,คำนวณตกเบิกวิทยฐานะ!$B$9:$P$1008,15,FALSE),0)</f>
        <v>0</v>
      </c>
      <c r="W2089" s="264">
        <f t="shared" si="641"/>
        <v>0</v>
      </c>
      <c r="X2089" s="119" t="s">
        <v>169</v>
      </c>
      <c r="Y2089" s="209" t="s">
        <v>169</v>
      </c>
      <c r="Z2089" s="258"/>
      <c r="AA2089" s="253">
        <f t="shared" si="642"/>
        <v>0</v>
      </c>
      <c r="AB2089" s="253">
        <f t="shared" si="643"/>
        <v>0</v>
      </c>
      <c r="AC2089" s="253">
        <f t="shared" si="652"/>
        <v>0</v>
      </c>
      <c r="AD2089" s="253">
        <f t="shared" si="644"/>
        <v>0</v>
      </c>
      <c r="AE2089" s="268">
        <f t="shared" si="653"/>
        <v>0</v>
      </c>
      <c r="AF2089" s="269">
        <f t="shared" si="645"/>
        <v>0</v>
      </c>
      <c r="AG2089" s="270">
        <f t="shared" si="646"/>
        <v>0</v>
      </c>
      <c r="AH2089" s="121"/>
      <c r="AI2089" s="252"/>
      <c r="AJ2089" s="295"/>
      <c r="AK2089" s="301">
        <f t="shared" si="647"/>
        <v>0</v>
      </c>
      <c r="AL2089" s="119" t="s">
        <v>169</v>
      </c>
      <c r="AM2089" s="123" t="s">
        <v>169</v>
      </c>
      <c r="AN2089" s="122"/>
      <c r="AO2089" s="119" t="s">
        <v>169</v>
      </c>
      <c r="AP2089" s="123" t="s">
        <v>169</v>
      </c>
      <c r="AQ2089" s="124"/>
      <c r="AR2089" s="119" t="s">
        <v>169</v>
      </c>
      <c r="AS2089" s="123" t="s">
        <v>169</v>
      </c>
      <c r="AT2089" s="122"/>
      <c r="AU2089" s="280">
        <f t="shared" si="648"/>
        <v>0</v>
      </c>
      <c r="AV2089" s="281">
        <f t="shared" si="649"/>
        <v>0</v>
      </c>
      <c r="AW2089" s="291">
        <f t="shared" si="650"/>
        <v>0</v>
      </c>
      <c r="AX2089" s="283">
        <f t="shared" si="651"/>
        <v>0</v>
      </c>
    </row>
    <row r="2090" spans="1:50" ht="26.45" customHeight="1">
      <c r="A2090" s="117"/>
      <c r="B2090" s="245"/>
      <c r="C2090" s="136"/>
      <c r="D2090" s="208" t="str">
        <f t="shared" si="635"/>
        <v/>
      </c>
      <c r="E2090" s="129" t="s">
        <v>169</v>
      </c>
      <c r="F2090" s="209" t="s">
        <v>169</v>
      </c>
      <c r="G2090" s="135"/>
      <c r="H2090" s="258"/>
      <c r="I2090" s="259">
        <f t="shared" si="636"/>
        <v>0</v>
      </c>
      <c r="J2090" s="259">
        <f t="shared" si="637"/>
        <v>0</v>
      </c>
      <c r="K2090" s="259">
        <f t="shared" si="638"/>
        <v>0</v>
      </c>
      <c r="L2090" s="252"/>
      <c r="M2090" s="252"/>
      <c r="N2090" s="252"/>
      <c r="O2090" s="147">
        <v>0</v>
      </c>
      <c r="P2090" s="147">
        <v>0</v>
      </c>
      <c r="Q2090" s="137">
        <f t="shared" si="639"/>
        <v>0</v>
      </c>
      <c r="R2090" s="80">
        <f t="shared" si="640"/>
        <v>0</v>
      </c>
      <c r="S2090" s="147">
        <v>0</v>
      </c>
      <c r="T2090" s="121"/>
      <c r="U2090" s="263">
        <f>IFERROR(VLOOKUP(B2090,คำนวณตกเบิกวิทยฐานะ!$B$9:$P$1008,14,FALSE),0)</f>
        <v>0</v>
      </c>
      <c r="V2090" s="263">
        <f>IFERROR(VLOOKUP(B2090,คำนวณตกเบิกวิทยฐานะ!$B$9:$P$1008,15,FALSE),0)</f>
        <v>0</v>
      </c>
      <c r="W2090" s="264">
        <f t="shared" si="641"/>
        <v>0</v>
      </c>
      <c r="X2090" s="119" t="s">
        <v>169</v>
      </c>
      <c r="Y2090" s="209" t="s">
        <v>169</v>
      </c>
      <c r="Z2090" s="258"/>
      <c r="AA2090" s="253">
        <f t="shared" si="642"/>
        <v>0</v>
      </c>
      <c r="AB2090" s="253">
        <f t="shared" si="643"/>
        <v>0</v>
      </c>
      <c r="AC2090" s="253">
        <f t="shared" si="652"/>
        <v>0</v>
      </c>
      <c r="AD2090" s="253">
        <f t="shared" si="644"/>
        <v>0</v>
      </c>
      <c r="AE2090" s="268">
        <f t="shared" si="653"/>
        <v>0</v>
      </c>
      <c r="AF2090" s="269">
        <f t="shared" si="645"/>
        <v>0</v>
      </c>
      <c r="AG2090" s="270">
        <f t="shared" si="646"/>
        <v>0</v>
      </c>
      <c r="AH2090" s="121"/>
      <c r="AI2090" s="252"/>
      <c r="AJ2090" s="295"/>
      <c r="AK2090" s="301">
        <f t="shared" si="647"/>
        <v>0</v>
      </c>
      <c r="AL2090" s="119" t="s">
        <v>169</v>
      </c>
      <c r="AM2090" s="123" t="s">
        <v>169</v>
      </c>
      <c r="AN2090" s="122"/>
      <c r="AO2090" s="119" t="s">
        <v>169</v>
      </c>
      <c r="AP2090" s="123" t="s">
        <v>169</v>
      </c>
      <c r="AQ2090" s="124"/>
      <c r="AR2090" s="119" t="s">
        <v>169</v>
      </c>
      <c r="AS2090" s="123" t="s">
        <v>169</v>
      </c>
      <c r="AT2090" s="122"/>
      <c r="AU2090" s="280">
        <f t="shared" si="648"/>
        <v>0</v>
      </c>
      <c r="AV2090" s="281">
        <f t="shared" si="649"/>
        <v>0</v>
      </c>
      <c r="AW2090" s="291">
        <f t="shared" si="650"/>
        <v>0</v>
      </c>
      <c r="AX2090" s="283">
        <f t="shared" si="651"/>
        <v>0</v>
      </c>
    </row>
    <row r="2091" spans="1:50" ht="26.45" customHeight="1">
      <c r="A2091" s="117"/>
      <c r="B2091" s="245"/>
      <c r="C2091" s="136"/>
      <c r="D2091" s="208" t="str">
        <f t="shared" si="635"/>
        <v/>
      </c>
      <c r="E2091" s="129" t="s">
        <v>169</v>
      </c>
      <c r="F2091" s="209" t="s">
        <v>169</v>
      </c>
      <c r="G2091" s="135"/>
      <c r="H2091" s="258"/>
      <c r="I2091" s="259">
        <f t="shared" si="636"/>
        <v>0</v>
      </c>
      <c r="J2091" s="259">
        <f t="shared" si="637"/>
        <v>0</v>
      </c>
      <c r="K2091" s="259">
        <f t="shared" si="638"/>
        <v>0</v>
      </c>
      <c r="L2091" s="252"/>
      <c r="M2091" s="252"/>
      <c r="N2091" s="252"/>
      <c r="O2091" s="147">
        <v>0</v>
      </c>
      <c r="P2091" s="147">
        <v>0</v>
      </c>
      <c r="Q2091" s="137">
        <f t="shared" si="639"/>
        <v>0</v>
      </c>
      <c r="R2091" s="80">
        <f t="shared" si="640"/>
        <v>0</v>
      </c>
      <c r="S2091" s="147">
        <v>0</v>
      </c>
      <c r="T2091" s="121"/>
      <c r="U2091" s="263">
        <f>IFERROR(VLOOKUP(B2091,คำนวณตกเบิกวิทยฐานะ!$B$9:$P$1008,14,FALSE),0)</f>
        <v>0</v>
      </c>
      <c r="V2091" s="263">
        <f>IFERROR(VLOOKUP(B2091,คำนวณตกเบิกวิทยฐานะ!$B$9:$P$1008,15,FALSE),0)</f>
        <v>0</v>
      </c>
      <c r="W2091" s="264">
        <f t="shared" si="641"/>
        <v>0</v>
      </c>
      <c r="X2091" s="119" t="s">
        <v>169</v>
      </c>
      <c r="Y2091" s="209" t="s">
        <v>169</v>
      </c>
      <c r="Z2091" s="258"/>
      <c r="AA2091" s="253">
        <f t="shared" si="642"/>
        <v>0</v>
      </c>
      <c r="AB2091" s="253">
        <f t="shared" si="643"/>
        <v>0</v>
      </c>
      <c r="AC2091" s="253">
        <f t="shared" si="652"/>
        <v>0</v>
      </c>
      <c r="AD2091" s="253">
        <f t="shared" si="644"/>
        <v>0</v>
      </c>
      <c r="AE2091" s="268">
        <f t="shared" si="653"/>
        <v>0</v>
      </c>
      <c r="AF2091" s="269">
        <f t="shared" si="645"/>
        <v>0</v>
      </c>
      <c r="AG2091" s="270">
        <f t="shared" si="646"/>
        <v>0</v>
      </c>
      <c r="AH2091" s="121"/>
      <c r="AI2091" s="252"/>
      <c r="AJ2091" s="295"/>
      <c r="AK2091" s="301">
        <f t="shared" si="647"/>
        <v>0</v>
      </c>
      <c r="AL2091" s="119" t="s">
        <v>169</v>
      </c>
      <c r="AM2091" s="123" t="s">
        <v>169</v>
      </c>
      <c r="AN2091" s="122"/>
      <c r="AO2091" s="119" t="s">
        <v>169</v>
      </c>
      <c r="AP2091" s="123" t="s">
        <v>169</v>
      </c>
      <c r="AQ2091" s="124"/>
      <c r="AR2091" s="119" t="s">
        <v>169</v>
      </c>
      <c r="AS2091" s="123" t="s">
        <v>169</v>
      </c>
      <c r="AT2091" s="122"/>
      <c r="AU2091" s="280">
        <f t="shared" si="648"/>
        <v>0</v>
      </c>
      <c r="AV2091" s="281">
        <f t="shared" si="649"/>
        <v>0</v>
      </c>
      <c r="AW2091" s="291">
        <f t="shared" si="650"/>
        <v>0</v>
      </c>
      <c r="AX2091" s="283">
        <f t="shared" si="651"/>
        <v>0</v>
      </c>
    </row>
    <row r="2092" spans="1:50" ht="26.45" customHeight="1">
      <c r="A2092" s="117"/>
      <c r="B2092" s="245"/>
      <c r="C2092" s="136"/>
      <c r="D2092" s="208" t="str">
        <f t="shared" si="635"/>
        <v/>
      </c>
      <c r="E2092" s="129" t="s">
        <v>169</v>
      </c>
      <c r="F2092" s="209" t="s">
        <v>169</v>
      </c>
      <c r="G2092" s="135"/>
      <c r="H2092" s="258"/>
      <c r="I2092" s="259">
        <f t="shared" si="636"/>
        <v>0</v>
      </c>
      <c r="J2092" s="259">
        <f t="shared" si="637"/>
        <v>0</v>
      </c>
      <c r="K2092" s="259">
        <f t="shared" si="638"/>
        <v>0</v>
      </c>
      <c r="L2092" s="252"/>
      <c r="M2092" s="252"/>
      <c r="N2092" s="252"/>
      <c r="O2092" s="147">
        <v>0</v>
      </c>
      <c r="P2092" s="147">
        <v>0</v>
      </c>
      <c r="Q2092" s="137">
        <f t="shared" si="639"/>
        <v>0</v>
      </c>
      <c r="R2092" s="80">
        <f t="shared" si="640"/>
        <v>0</v>
      </c>
      <c r="S2092" s="147">
        <v>0</v>
      </c>
      <c r="T2092" s="121"/>
      <c r="U2092" s="263">
        <f>IFERROR(VLOOKUP(B2092,คำนวณตกเบิกวิทยฐานะ!$B$9:$P$1008,14,FALSE),0)</f>
        <v>0</v>
      </c>
      <c r="V2092" s="263">
        <f>IFERROR(VLOOKUP(B2092,คำนวณตกเบิกวิทยฐานะ!$B$9:$P$1008,15,FALSE),0)</f>
        <v>0</v>
      </c>
      <c r="W2092" s="264">
        <f t="shared" si="641"/>
        <v>0</v>
      </c>
      <c r="X2092" s="119" t="s">
        <v>169</v>
      </c>
      <c r="Y2092" s="209" t="s">
        <v>169</v>
      </c>
      <c r="Z2092" s="258"/>
      <c r="AA2092" s="253">
        <f t="shared" si="642"/>
        <v>0</v>
      </c>
      <c r="AB2092" s="253">
        <f t="shared" si="643"/>
        <v>0</v>
      </c>
      <c r="AC2092" s="253">
        <f t="shared" si="652"/>
        <v>0</v>
      </c>
      <c r="AD2092" s="253">
        <f t="shared" si="644"/>
        <v>0</v>
      </c>
      <c r="AE2092" s="268">
        <f t="shared" si="653"/>
        <v>0</v>
      </c>
      <c r="AF2092" s="269">
        <f t="shared" si="645"/>
        <v>0</v>
      </c>
      <c r="AG2092" s="270">
        <f t="shared" si="646"/>
        <v>0</v>
      </c>
      <c r="AH2092" s="121"/>
      <c r="AI2092" s="252"/>
      <c r="AJ2092" s="295"/>
      <c r="AK2092" s="301">
        <f t="shared" si="647"/>
        <v>0</v>
      </c>
      <c r="AL2092" s="119" t="s">
        <v>169</v>
      </c>
      <c r="AM2092" s="123" t="s">
        <v>169</v>
      </c>
      <c r="AN2092" s="122"/>
      <c r="AO2092" s="119" t="s">
        <v>169</v>
      </c>
      <c r="AP2092" s="123" t="s">
        <v>169</v>
      </c>
      <c r="AQ2092" s="124"/>
      <c r="AR2092" s="119" t="s">
        <v>169</v>
      </c>
      <c r="AS2092" s="123" t="s">
        <v>169</v>
      </c>
      <c r="AT2092" s="122"/>
      <c r="AU2092" s="280">
        <f t="shared" si="648"/>
        <v>0</v>
      </c>
      <c r="AV2092" s="281">
        <f t="shared" si="649"/>
        <v>0</v>
      </c>
      <c r="AW2092" s="291">
        <f t="shared" si="650"/>
        <v>0</v>
      </c>
      <c r="AX2092" s="283">
        <f t="shared" si="651"/>
        <v>0</v>
      </c>
    </row>
    <row r="2093" spans="1:50" ht="26.45" customHeight="1">
      <c r="A2093" s="117"/>
      <c r="B2093" s="245"/>
      <c r="C2093" s="136"/>
      <c r="D2093" s="208" t="str">
        <f t="shared" si="635"/>
        <v/>
      </c>
      <c r="E2093" s="129" t="s">
        <v>169</v>
      </c>
      <c r="F2093" s="209" t="s">
        <v>169</v>
      </c>
      <c r="G2093" s="135"/>
      <c r="H2093" s="258"/>
      <c r="I2093" s="259">
        <f t="shared" si="636"/>
        <v>0</v>
      </c>
      <c r="J2093" s="259">
        <f t="shared" si="637"/>
        <v>0</v>
      </c>
      <c r="K2093" s="259">
        <f t="shared" si="638"/>
        <v>0</v>
      </c>
      <c r="L2093" s="252"/>
      <c r="M2093" s="252"/>
      <c r="N2093" s="252"/>
      <c r="O2093" s="147">
        <v>0</v>
      </c>
      <c r="P2093" s="147">
        <v>0</v>
      </c>
      <c r="Q2093" s="137">
        <f t="shared" si="639"/>
        <v>0</v>
      </c>
      <c r="R2093" s="80">
        <f t="shared" si="640"/>
        <v>0</v>
      </c>
      <c r="S2093" s="147">
        <v>0</v>
      </c>
      <c r="T2093" s="121"/>
      <c r="U2093" s="263">
        <f>IFERROR(VLOOKUP(B2093,คำนวณตกเบิกวิทยฐานะ!$B$9:$P$1008,14,FALSE),0)</f>
        <v>0</v>
      </c>
      <c r="V2093" s="263">
        <f>IFERROR(VLOOKUP(B2093,คำนวณตกเบิกวิทยฐานะ!$B$9:$P$1008,15,FALSE),0)</f>
        <v>0</v>
      </c>
      <c r="W2093" s="264">
        <f t="shared" si="641"/>
        <v>0</v>
      </c>
      <c r="X2093" s="119" t="s">
        <v>169</v>
      </c>
      <c r="Y2093" s="209" t="s">
        <v>169</v>
      </c>
      <c r="Z2093" s="258"/>
      <c r="AA2093" s="253">
        <f t="shared" si="642"/>
        <v>0</v>
      </c>
      <c r="AB2093" s="253">
        <f t="shared" si="643"/>
        <v>0</v>
      </c>
      <c r="AC2093" s="253">
        <f t="shared" si="652"/>
        <v>0</v>
      </c>
      <c r="AD2093" s="253">
        <f t="shared" si="644"/>
        <v>0</v>
      </c>
      <c r="AE2093" s="268">
        <f t="shared" si="653"/>
        <v>0</v>
      </c>
      <c r="AF2093" s="269">
        <f t="shared" si="645"/>
        <v>0</v>
      </c>
      <c r="AG2093" s="270">
        <f t="shared" si="646"/>
        <v>0</v>
      </c>
      <c r="AH2093" s="121"/>
      <c r="AI2093" s="252"/>
      <c r="AJ2093" s="295"/>
      <c r="AK2093" s="301">
        <f t="shared" si="647"/>
        <v>0</v>
      </c>
      <c r="AL2093" s="119" t="s">
        <v>169</v>
      </c>
      <c r="AM2093" s="123" t="s">
        <v>169</v>
      </c>
      <c r="AN2093" s="122"/>
      <c r="AO2093" s="119" t="s">
        <v>169</v>
      </c>
      <c r="AP2093" s="123" t="s">
        <v>169</v>
      </c>
      <c r="AQ2093" s="124"/>
      <c r="AR2093" s="119" t="s">
        <v>169</v>
      </c>
      <c r="AS2093" s="123" t="s">
        <v>169</v>
      </c>
      <c r="AT2093" s="122"/>
      <c r="AU2093" s="280">
        <f t="shared" si="648"/>
        <v>0</v>
      </c>
      <c r="AV2093" s="281">
        <f t="shared" si="649"/>
        <v>0</v>
      </c>
      <c r="AW2093" s="291">
        <f t="shared" si="650"/>
        <v>0</v>
      </c>
      <c r="AX2093" s="283">
        <f t="shared" si="651"/>
        <v>0</v>
      </c>
    </row>
    <row r="2094" spans="1:50" ht="26.45" customHeight="1">
      <c r="A2094" s="117"/>
      <c r="B2094" s="245"/>
      <c r="C2094" s="136"/>
      <c r="D2094" s="208" t="str">
        <f t="shared" si="635"/>
        <v/>
      </c>
      <c r="E2094" s="129" t="s">
        <v>169</v>
      </c>
      <c r="F2094" s="209" t="s">
        <v>169</v>
      </c>
      <c r="G2094" s="135"/>
      <c r="H2094" s="258"/>
      <c r="I2094" s="259">
        <f t="shared" si="636"/>
        <v>0</v>
      </c>
      <c r="J2094" s="259">
        <f t="shared" si="637"/>
        <v>0</v>
      </c>
      <c r="K2094" s="259">
        <f t="shared" si="638"/>
        <v>0</v>
      </c>
      <c r="L2094" s="252"/>
      <c r="M2094" s="252"/>
      <c r="N2094" s="252"/>
      <c r="O2094" s="147">
        <v>0</v>
      </c>
      <c r="P2094" s="147">
        <v>0</v>
      </c>
      <c r="Q2094" s="137">
        <f t="shared" si="639"/>
        <v>0</v>
      </c>
      <c r="R2094" s="80">
        <f t="shared" si="640"/>
        <v>0</v>
      </c>
      <c r="S2094" s="147">
        <v>0</v>
      </c>
      <c r="T2094" s="121"/>
      <c r="U2094" s="263">
        <f>IFERROR(VLOOKUP(B2094,คำนวณตกเบิกวิทยฐานะ!$B$9:$P$1008,14,FALSE),0)</f>
        <v>0</v>
      </c>
      <c r="V2094" s="263">
        <f>IFERROR(VLOOKUP(B2094,คำนวณตกเบิกวิทยฐานะ!$B$9:$P$1008,15,FALSE),0)</f>
        <v>0</v>
      </c>
      <c r="W2094" s="264">
        <f t="shared" si="641"/>
        <v>0</v>
      </c>
      <c r="X2094" s="119" t="s">
        <v>169</v>
      </c>
      <c r="Y2094" s="209" t="s">
        <v>169</v>
      </c>
      <c r="Z2094" s="258"/>
      <c r="AA2094" s="253">
        <f t="shared" si="642"/>
        <v>0</v>
      </c>
      <c r="AB2094" s="253">
        <f t="shared" si="643"/>
        <v>0</v>
      </c>
      <c r="AC2094" s="253">
        <f t="shared" si="652"/>
        <v>0</v>
      </c>
      <c r="AD2094" s="253">
        <f t="shared" si="644"/>
        <v>0</v>
      </c>
      <c r="AE2094" s="268">
        <f t="shared" si="653"/>
        <v>0</v>
      </c>
      <c r="AF2094" s="269">
        <f t="shared" si="645"/>
        <v>0</v>
      </c>
      <c r="AG2094" s="270">
        <f t="shared" si="646"/>
        <v>0</v>
      </c>
      <c r="AH2094" s="121"/>
      <c r="AI2094" s="252"/>
      <c r="AJ2094" s="295"/>
      <c r="AK2094" s="301">
        <f t="shared" si="647"/>
        <v>0</v>
      </c>
      <c r="AL2094" s="119" t="s">
        <v>169</v>
      </c>
      <c r="AM2094" s="123" t="s">
        <v>169</v>
      </c>
      <c r="AN2094" s="122"/>
      <c r="AO2094" s="119" t="s">
        <v>169</v>
      </c>
      <c r="AP2094" s="123" t="s">
        <v>169</v>
      </c>
      <c r="AQ2094" s="124"/>
      <c r="AR2094" s="119" t="s">
        <v>169</v>
      </c>
      <c r="AS2094" s="123" t="s">
        <v>169</v>
      </c>
      <c r="AT2094" s="122"/>
      <c r="AU2094" s="280">
        <f t="shared" si="648"/>
        <v>0</v>
      </c>
      <c r="AV2094" s="281">
        <f t="shared" si="649"/>
        <v>0</v>
      </c>
      <c r="AW2094" s="291">
        <f t="shared" si="650"/>
        <v>0</v>
      </c>
      <c r="AX2094" s="283">
        <f t="shared" si="651"/>
        <v>0</v>
      </c>
    </row>
    <row r="2095" spans="1:50" ht="26.45" customHeight="1">
      <c r="A2095" s="117"/>
      <c r="B2095" s="245"/>
      <c r="C2095" s="136"/>
      <c r="D2095" s="208" t="str">
        <f t="shared" si="635"/>
        <v/>
      </c>
      <c r="E2095" s="129" t="s">
        <v>169</v>
      </c>
      <c r="F2095" s="209" t="s">
        <v>169</v>
      </c>
      <c r="G2095" s="135"/>
      <c r="H2095" s="258"/>
      <c r="I2095" s="259">
        <f t="shared" si="636"/>
        <v>0</v>
      </c>
      <c r="J2095" s="259">
        <f t="shared" si="637"/>
        <v>0</v>
      </c>
      <c r="K2095" s="259">
        <f t="shared" si="638"/>
        <v>0</v>
      </c>
      <c r="L2095" s="252"/>
      <c r="M2095" s="252"/>
      <c r="N2095" s="252"/>
      <c r="O2095" s="147">
        <v>0</v>
      </c>
      <c r="P2095" s="147">
        <v>0</v>
      </c>
      <c r="Q2095" s="137">
        <f t="shared" si="639"/>
        <v>0</v>
      </c>
      <c r="R2095" s="80">
        <f t="shared" si="640"/>
        <v>0</v>
      </c>
      <c r="S2095" s="147">
        <v>0</v>
      </c>
      <c r="T2095" s="121"/>
      <c r="U2095" s="263">
        <f>IFERROR(VLOOKUP(B2095,คำนวณตกเบิกวิทยฐานะ!$B$9:$P$1008,14,FALSE),0)</f>
        <v>0</v>
      </c>
      <c r="V2095" s="263">
        <f>IFERROR(VLOOKUP(B2095,คำนวณตกเบิกวิทยฐานะ!$B$9:$P$1008,15,FALSE),0)</f>
        <v>0</v>
      </c>
      <c r="W2095" s="264">
        <f t="shared" si="641"/>
        <v>0</v>
      </c>
      <c r="X2095" s="119" t="s">
        <v>169</v>
      </c>
      <c r="Y2095" s="209" t="s">
        <v>169</v>
      </c>
      <c r="Z2095" s="258"/>
      <c r="AA2095" s="253">
        <f t="shared" si="642"/>
        <v>0</v>
      </c>
      <c r="AB2095" s="253">
        <f t="shared" si="643"/>
        <v>0</v>
      </c>
      <c r="AC2095" s="253">
        <f t="shared" si="652"/>
        <v>0</v>
      </c>
      <c r="AD2095" s="253">
        <f t="shared" si="644"/>
        <v>0</v>
      </c>
      <c r="AE2095" s="268">
        <f t="shared" si="653"/>
        <v>0</v>
      </c>
      <c r="AF2095" s="269">
        <f t="shared" si="645"/>
        <v>0</v>
      </c>
      <c r="AG2095" s="270">
        <f t="shared" si="646"/>
        <v>0</v>
      </c>
      <c r="AH2095" s="121"/>
      <c r="AI2095" s="252"/>
      <c r="AJ2095" s="295"/>
      <c r="AK2095" s="301">
        <f t="shared" si="647"/>
        <v>0</v>
      </c>
      <c r="AL2095" s="119" t="s">
        <v>169</v>
      </c>
      <c r="AM2095" s="123" t="s">
        <v>169</v>
      </c>
      <c r="AN2095" s="122"/>
      <c r="AO2095" s="119" t="s">
        <v>169</v>
      </c>
      <c r="AP2095" s="123" t="s">
        <v>169</v>
      </c>
      <c r="AQ2095" s="124"/>
      <c r="AR2095" s="119" t="s">
        <v>169</v>
      </c>
      <c r="AS2095" s="123" t="s">
        <v>169</v>
      </c>
      <c r="AT2095" s="122"/>
      <c r="AU2095" s="280">
        <f t="shared" si="648"/>
        <v>0</v>
      </c>
      <c r="AV2095" s="281">
        <f t="shared" si="649"/>
        <v>0</v>
      </c>
      <c r="AW2095" s="291">
        <f t="shared" si="650"/>
        <v>0</v>
      </c>
      <c r="AX2095" s="283">
        <f t="shared" si="651"/>
        <v>0</v>
      </c>
    </row>
    <row r="2096" spans="1:50" ht="26.45" customHeight="1">
      <c r="A2096" s="117"/>
      <c r="B2096" s="245"/>
      <c r="C2096" s="136"/>
      <c r="D2096" s="208" t="str">
        <f t="shared" si="635"/>
        <v/>
      </c>
      <c r="E2096" s="129" t="s">
        <v>169</v>
      </c>
      <c r="F2096" s="209" t="s">
        <v>169</v>
      </c>
      <c r="G2096" s="135"/>
      <c r="H2096" s="258"/>
      <c r="I2096" s="259">
        <f t="shared" si="636"/>
        <v>0</v>
      </c>
      <c r="J2096" s="259">
        <f t="shared" si="637"/>
        <v>0</v>
      </c>
      <c r="K2096" s="259">
        <f t="shared" si="638"/>
        <v>0</v>
      </c>
      <c r="L2096" s="252"/>
      <c r="M2096" s="252"/>
      <c r="N2096" s="252"/>
      <c r="O2096" s="147">
        <v>0</v>
      </c>
      <c r="P2096" s="147">
        <v>0</v>
      </c>
      <c r="Q2096" s="137">
        <f t="shared" si="639"/>
        <v>0</v>
      </c>
      <c r="R2096" s="80">
        <f t="shared" si="640"/>
        <v>0</v>
      </c>
      <c r="S2096" s="147">
        <v>0</v>
      </c>
      <c r="T2096" s="121"/>
      <c r="U2096" s="263">
        <f>IFERROR(VLOOKUP(B2096,คำนวณตกเบิกวิทยฐานะ!$B$9:$P$1008,14,FALSE),0)</f>
        <v>0</v>
      </c>
      <c r="V2096" s="263">
        <f>IFERROR(VLOOKUP(B2096,คำนวณตกเบิกวิทยฐานะ!$B$9:$P$1008,15,FALSE),0)</f>
        <v>0</v>
      </c>
      <c r="W2096" s="264">
        <f t="shared" si="641"/>
        <v>0</v>
      </c>
      <c r="X2096" s="119" t="s">
        <v>169</v>
      </c>
      <c r="Y2096" s="209" t="s">
        <v>169</v>
      </c>
      <c r="Z2096" s="258"/>
      <c r="AA2096" s="253">
        <f t="shared" si="642"/>
        <v>0</v>
      </c>
      <c r="AB2096" s="253">
        <f t="shared" si="643"/>
        <v>0</v>
      </c>
      <c r="AC2096" s="253">
        <f t="shared" si="652"/>
        <v>0</v>
      </c>
      <c r="AD2096" s="253">
        <f t="shared" si="644"/>
        <v>0</v>
      </c>
      <c r="AE2096" s="268">
        <f t="shared" si="653"/>
        <v>0</v>
      </c>
      <c r="AF2096" s="269">
        <f t="shared" si="645"/>
        <v>0</v>
      </c>
      <c r="AG2096" s="270">
        <f t="shared" si="646"/>
        <v>0</v>
      </c>
      <c r="AH2096" s="121"/>
      <c r="AI2096" s="252"/>
      <c r="AJ2096" s="295"/>
      <c r="AK2096" s="301">
        <f t="shared" si="647"/>
        <v>0</v>
      </c>
      <c r="AL2096" s="119" t="s">
        <v>169</v>
      </c>
      <c r="AM2096" s="123" t="s">
        <v>169</v>
      </c>
      <c r="AN2096" s="122"/>
      <c r="AO2096" s="119" t="s">
        <v>169</v>
      </c>
      <c r="AP2096" s="123" t="s">
        <v>169</v>
      </c>
      <c r="AQ2096" s="124"/>
      <c r="AR2096" s="119" t="s">
        <v>169</v>
      </c>
      <c r="AS2096" s="123" t="s">
        <v>169</v>
      </c>
      <c r="AT2096" s="122"/>
      <c r="AU2096" s="280">
        <f t="shared" si="648"/>
        <v>0</v>
      </c>
      <c r="AV2096" s="281">
        <f t="shared" si="649"/>
        <v>0</v>
      </c>
      <c r="AW2096" s="291">
        <f t="shared" si="650"/>
        <v>0</v>
      </c>
      <c r="AX2096" s="283">
        <f t="shared" si="651"/>
        <v>0</v>
      </c>
    </row>
    <row r="2097" spans="1:50" ht="26.45" customHeight="1">
      <c r="A2097" s="117"/>
      <c r="B2097" s="245"/>
      <c r="C2097" s="136"/>
      <c r="D2097" s="208" t="str">
        <f t="shared" si="635"/>
        <v/>
      </c>
      <c r="E2097" s="129" t="s">
        <v>169</v>
      </c>
      <c r="F2097" s="209" t="s">
        <v>169</v>
      </c>
      <c r="G2097" s="135"/>
      <c r="H2097" s="258"/>
      <c r="I2097" s="259">
        <f t="shared" si="636"/>
        <v>0</v>
      </c>
      <c r="J2097" s="259">
        <f t="shared" si="637"/>
        <v>0</v>
      </c>
      <c r="K2097" s="259">
        <f t="shared" si="638"/>
        <v>0</v>
      </c>
      <c r="L2097" s="252"/>
      <c r="M2097" s="252"/>
      <c r="N2097" s="252"/>
      <c r="O2097" s="147">
        <v>0</v>
      </c>
      <c r="P2097" s="147">
        <v>0</v>
      </c>
      <c r="Q2097" s="137">
        <f t="shared" si="639"/>
        <v>0</v>
      </c>
      <c r="R2097" s="80">
        <f t="shared" si="640"/>
        <v>0</v>
      </c>
      <c r="S2097" s="147">
        <v>0</v>
      </c>
      <c r="T2097" s="121"/>
      <c r="U2097" s="263">
        <f>IFERROR(VLOOKUP(B2097,คำนวณตกเบิกวิทยฐานะ!$B$9:$P$1008,14,FALSE),0)</f>
        <v>0</v>
      </c>
      <c r="V2097" s="263">
        <f>IFERROR(VLOOKUP(B2097,คำนวณตกเบิกวิทยฐานะ!$B$9:$P$1008,15,FALSE),0)</f>
        <v>0</v>
      </c>
      <c r="W2097" s="264">
        <f t="shared" si="641"/>
        <v>0</v>
      </c>
      <c r="X2097" s="119" t="s">
        <v>169</v>
      </c>
      <c r="Y2097" s="209" t="s">
        <v>169</v>
      </c>
      <c r="Z2097" s="258"/>
      <c r="AA2097" s="253">
        <f t="shared" si="642"/>
        <v>0</v>
      </c>
      <c r="AB2097" s="253">
        <f t="shared" si="643"/>
        <v>0</v>
      </c>
      <c r="AC2097" s="253">
        <f t="shared" si="652"/>
        <v>0</v>
      </c>
      <c r="AD2097" s="253">
        <f t="shared" si="644"/>
        <v>0</v>
      </c>
      <c r="AE2097" s="268">
        <f t="shared" si="653"/>
        <v>0</v>
      </c>
      <c r="AF2097" s="269">
        <f t="shared" si="645"/>
        <v>0</v>
      </c>
      <c r="AG2097" s="270">
        <f t="shared" si="646"/>
        <v>0</v>
      </c>
      <c r="AH2097" s="121"/>
      <c r="AI2097" s="252"/>
      <c r="AJ2097" s="295"/>
      <c r="AK2097" s="301">
        <f t="shared" si="647"/>
        <v>0</v>
      </c>
      <c r="AL2097" s="119" t="s">
        <v>169</v>
      </c>
      <c r="AM2097" s="123" t="s">
        <v>169</v>
      </c>
      <c r="AN2097" s="122"/>
      <c r="AO2097" s="119" t="s">
        <v>169</v>
      </c>
      <c r="AP2097" s="123" t="s">
        <v>169</v>
      </c>
      <c r="AQ2097" s="124"/>
      <c r="AR2097" s="119" t="s">
        <v>169</v>
      </c>
      <c r="AS2097" s="123" t="s">
        <v>169</v>
      </c>
      <c r="AT2097" s="122"/>
      <c r="AU2097" s="280">
        <f t="shared" si="648"/>
        <v>0</v>
      </c>
      <c r="AV2097" s="281">
        <f t="shared" si="649"/>
        <v>0</v>
      </c>
      <c r="AW2097" s="291">
        <f t="shared" si="650"/>
        <v>0</v>
      </c>
      <c r="AX2097" s="283">
        <f t="shared" si="651"/>
        <v>0</v>
      </c>
    </row>
    <row r="2098" spans="1:50" ht="26.45" customHeight="1">
      <c r="A2098" s="117"/>
      <c r="B2098" s="245"/>
      <c r="C2098" s="136"/>
      <c r="D2098" s="208" t="str">
        <f t="shared" si="635"/>
        <v/>
      </c>
      <c r="E2098" s="129" t="s">
        <v>169</v>
      </c>
      <c r="F2098" s="209" t="s">
        <v>169</v>
      </c>
      <c r="G2098" s="135"/>
      <c r="H2098" s="258"/>
      <c r="I2098" s="259">
        <f t="shared" si="636"/>
        <v>0</v>
      </c>
      <c r="J2098" s="259">
        <f t="shared" si="637"/>
        <v>0</v>
      </c>
      <c r="K2098" s="259">
        <f t="shared" si="638"/>
        <v>0</v>
      </c>
      <c r="L2098" s="252"/>
      <c r="M2098" s="252"/>
      <c r="N2098" s="252"/>
      <c r="O2098" s="147">
        <v>0</v>
      </c>
      <c r="P2098" s="147">
        <v>0</v>
      </c>
      <c r="Q2098" s="137">
        <f t="shared" si="639"/>
        <v>0</v>
      </c>
      <c r="R2098" s="80">
        <f t="shared" si="640"/>
        <v>0</v>
      </c>
      <c r="S2098" s="147">
        <v>0</v>
      </c>
      <c r="T2098" s="121"/>
      <c r="U2098" s="263">
        <f>IFERROR(VLOOKUP(B2098,คำนวณตกเบิกวิทยฐานะ!$B$9:$P$1008,14,FALSE),0)</f>
        <v>0</v>
      </c>
      <c r="V2098" s="263">
        <f>IFERROR(VLOOKUP(B2098,คำนวณตกเบิกวิทยฐานะ!$B$9:$P$1008,15,FALSE),0)</f>
        <v>0</v>
      </c>
      <c r="W2098" s="264">
        <f t="shared" si="641"/>
        <v>0</v>
      </c>
      <c r="X2098" s="119" t="s">
        <v>169</v>
      </c>
      <c r="Y2098" s="209" t="s">
        <v>169</v>
      </c>
      <c r="Z2098" s="258"/>
      <c r="AA2098" s="253">
        <f t="shared" si="642"/>
        <v>0</v>
      </c>
      <c r="AB2098" s="253">
        <f t="shared" si="643"/>
        <v>0</v>
      </c>
      <c r="AC2098" s="253">
        <f t="shared" si="652"/>
        <v>0</v>
      </c>
      <c r="AD2098" s="253">
        <f t="shared" si="644"/>
        <v>0</v>
      </c>
      <c r="AE2098" s="268">
        <f t="shared" si="653"/>
        <v>0</v>
      </c>
      <c r="AF2098" s="269">
        <f t="shared" si="645"/>
        <v>0</v>
      </c>
      <c r="AG2098" s="270">
        <f t="shared" si="646"/>
        <v>0</v>
      </c>
      <c r="AH2098" s="121"/>
      <c r="AI2098" s="252"/>
      <c r="AJ2098" s="295"/>
      <c r="AK2098" s="301">
        <f t="shared" si="647"/>
        <v>0</v>
      </c>
      <c r="AL2098" s="119" t="s">
        <v>169</v>
      </c>
      <c r="AM2098" s="123" t="s">
        <v>169</v>
      </c>
      <c r="AN2098" s="122"/>
      <c r="AO2098" s="119" t="s">
        <v>169</v>
      </c>
      <c r="AP2098" s="123" t="s">
        <v>169</v>
      </c>
      <c r="AQ2098" s="124"/>
      <c r="AR2098" s="119" t="s">
        <v>169</v>
      </c>
      <c r="AS2098" s="123" t="s">
        <v>169</v>
      </c>
      <c r="AT2098" s="122"/>
      <c r="AU2098" s="280">
        <f t="shared" si="648"/>
        <v>0</v>
      </c>
      <c r="AV2098" s="281">
        <f t="shared" si="649"/>
        <v>0</v>
      </c>
      <c r="AW2098" s="291">
        <f t="shared" si="650"/>
        <v>0</v>
      </c>
      <c r="AX2098" s="283">
        <f t="shared" si="651"/>
        <v>0</v>
      </c>
    </row>
    <row r="2099" spans="1:50" ht="26.45" customHeight="1">
      <c r="A2099" s="117"/>
      <c r="B2099" s="245"/>
      <c r="C2099" s="136"/>
      <c r="D2099" s="208" t="str">
        <f t="shared" si="635"/>
        <v/>
      </c>
      <c r="E2099" s="129" t="s">
        <v>169</v>
      </c>
      <c r="F2099" s="209" t="s">
        <v>169</v>
      </c>
      <c r="G2099" s="135"/>
      <c r="H2099" s="258"/>
      <c r="I2099" s="259">
        <f t="shared" si="636"/>
        <v>0</v>
      </c>
      <c r="J2099" s="259">
        <f t="shared" si="637"/>
        <v>0</v>
      </c>
      <c r="K2099" s="259">
        <f t="shared" si="638"/>
        <v>0</v>
      </c>
      <c r="L2099" s="252"/>
      <c r="M2099" s="252"/>
      <c r="N2099" s="252"/>
      <c r="O2099" s="147">
        <v>0</v>
      </c>
      <c r="P2099" s="147">
        <v>0</v>
      </c>
      <c r="Q2099" s="137">
        <f t="shared" si="639"/>
        <v>0</v>
      </c>
      <c r="R2099" s="80">
        <f t="shared" si="640"/>
        <v>0</v>
      </c>
      <c r="S2099" s="147">
        <v>0</v>
      </c>
      <c r="T2099" s="121"/>
      <c r="U2099" s="263">
        <f>IFERROR(VLOOKUP(B2099,คำนวณตกเบิกวิทยฐานะ!$B$9:$P$1008,14,FALSE),0)</f>
        <v>0</v>
      </c>
      <c r="V2099" s="263">
        <f>IFERROR(VLOOKUP(B2099,คำนวณตกเบิกวิทยฐานะ!$B$9:$P$1008,15,FALSE),0)</f>
        <v>0</v>
      </c>
      <c r="W2099" s="264">
        <f t="shared" si="641"/>
        <v>0</v>
      </c>
      <c r="X2099" s="119" t="s">
        <v>169</v>
      </c>
      <c r="Y2099" s="209" t="s">
        <v>169</v>
      </c>
      <c r="Z2099" s="258"/>
      <c r="AA2099" s="253">
        <f t="shared" si="642"/>
        <v>0</v>
      </c>
      <c r="AB2099" s="253">
        <f t="shared" si="643"/>
        <v>0</v>
      </c>
      <c r="AC2099" s="253">
        <f t="shared" si="652"/>
        <v>0</v>
      </c>
      <c r="AD2099" s="253">
        <f t="shared" si="644"/>
        <v>0</v>
      </c>
      <c r="AE2099" s="268">
        <f t="shared" si="653"/>
        <v>0</v>
      </c>
      <c r="AF2099" s="269">
        <f t="shared" si="645"/>
        <v>0</v>
      </c>
      <c r="AG2099" s="270">
        <f t="shared" si="646"/>
        <v>0</v>
      </c>
      <c r="AH2099" s="121"/>
      <c r="AI2099" s="252"/>
      <c r="AJ2099" s="295"/>
      <c r="AK2099" s="301">
        <f t="shared" si="647"/>
        <v>0</v>
      </c>
      <c r="AL2099" s="119" t="s">
        <v>169</v>
      </c>
      <c r="AM2099" s="123" t="s">
        <v>169</v>
      </c>
      <c r="AN2099" s="122"/>
      <c r="AO2099" s="119" t="s">
        <v>169</v>
      </c>
      <c r="AP2099" s="123" t="s">
        <v>169</v>
      </c>
      <c r="AQ2099" s="124"/>
      <c r="AR2099" s="119" t="s">
        <v>169</v>
      </c>
      <c r="AS2099" s="123" t="s">
        <v>169</v>
      </c>
      <c r="AT2099" s="122"/>
      <c r="AU2099" s="280">
        <f t="shared" si="648"/>
        <v>0</v>
      </c>
      <c r="AV2099" s="281">
        <f t="shared" si="649"/>
        <v>0</v>
      </c>
      <c r="AW2099" s="291">
        <f t="shared" si="650"/>
        <v>0</v>
      </c>
      <c r="AX2099" s="283">
        <f t="shared" si="651"/>
        <v>0</v>
      </c>
    </row>
    <row r="2100" spans="1:50" ht="26.45" customHeight="1">
      <c r="A2100" s="117"/>
      <c r="B2100" s="245"/>
      <c r="C2100" s="136"/>
      <c r="D2100" s="208" t="str">
        <f t="shared" si="635"/>
        <v/>
      </c>
      <c r="E2100" s="129" t="s">
        <v>169</v>
      </c>
      <c r="F2100" s="209" t="s">
        <v>169</v>
      </c>
      <c r="G2100" s="135"/>
      <c r="H2100" s="258"/>
      <c r="I2100" s="259">
        <f t="shared" si="636"/>
        <v>0</v>
      </c>
      <c r="J2100" s="259">
        <f t="shared" si="637"/>
        <v>0</v>
      </c>
      <c r="K2100" s="259">
        <f t="shared" si="638"/>
        <v>0</v>
      </c>
      <c r="L2100" s="252"/>
      <c r="M2100" s="252"/>
      <c r="N2100" s="252"/>
      <c r="O2100" s="147">
        <v>0</v>
      </c>
      <c r="P2100" s="147">
        <v>0</v>
      </c>
      <c r="Q2100" s="137">
        <f t="shared" si="639"/>
        <v>0</v>
      </c>
      <c r="R2100" s="80">
        <f t="shared" si="640"/>
        <v>0</v>
      </c>
      <c r="S2100" s="147">
        <v>0</v>
      </c>
      <c r="T2100" s="121"/>
      <c r="U2100" s="263">
        <f>IFERROR(VLOOKUP(B2100,คำนวณตกเบิกวิทยฐานะ!$B$9:$P$1008,14,FALSE),0)</f>
        <v>0</v>
      </c>
      <c r="V2100" s="263">
        <f>IFERROR(VLOOKUP(B2100,คำนวณตกเบิกวิทยฐานะ!$B$9:$P$1008,15,FALSE),0)</f>
        <v>0</v>
      </c>
      <c r="W2100" s="264">
        <f t="shared" si="641"/>
        <v>0</v>
      </c>
      <c r="X2100" s="119" t="s">
        <v>169</v>
      </c>
      <c r="Y2100" s="209" t="s">
        <v>169</v>
      </c>
      <c r="Z2100" s="258"/>
      <c r="AA2100" s="253">
        <f t="shared" si="642"/>
        <v>0</v>
      </c>
      <c r="AB2100" s="253">
        <f t="shared" si="643"/>
        <v>0</v>
      </c>
      <c r="AC2100" s="253">
        <f t="shared" si="652"/>
        <v>0</v>
      </c>
      <c r="AD2100" s="253">
        <f t="shared" si="644"/>
        <v>0</v>
      </c>
      <c r="AE2100" s="268">
        <f t="shared" si="653"/>
        <v>0</v>
      </c>
      <c r="AF2100" s="269">
        <f t="shared" si="645"/>
        <v>0</v>
      </c>
      <c r="AG2100" s="270">
        <f t="shared" si="646"/>
        <v>0</v>
      </c>
      <c r="AH2100" s="121"/>
      <c r="AI2100" s="252"/>
      <c r="AJ2100" s="295"/>
      <c r="AK2100" s="301">
        <f t="shared" si="647"/>
        <v>0</v>
      </c>
      <c r="AL2100" s="119" t="s">
        <v>169</v>
      </c>
      <c r="AM2100" s="123" t="s">
        <v>169</v>
      </c>
      <c r="AN2100" s="122"/>
      <c r="AO2100" s="119" t="s">
        <v>169</v>
      </c>
      <c r="AP2100" s="123" t="s">
        <v>169</v>
      </c>
      <c r="AQ2100" s="124"/>
      <c r="AR2100" s="119" t="s">
        <v>169</v>
      </c>
      <c r="AS2100" s="123" t="s">
        <v>169</v>
      </c>
      <c r="AT2100" s="122"/>
      <c r="AU2100" s="280">
        <f t="shared" si="648"/>
        <v>0</v>
      </c>
      <c r="AV2100" s="281">
        <f t="shared" si="649"/>
        <v>0</v>
      </c>
      <c r="AW2100" s="291">
        <f t="shared" si="650"/>
        <v>0</v>
      </c>
      <c r="AX2100" s="283">
        <f t="shared" si="651"/>
        <v>0</v>
      </c>
    </row>
    <row r="2101" spans="1:50" ht="26.45" customHeight="1">
      <c r="A2101" s="117"/>
      <c r="B2101" s="245"/>
      <c r="C2101" s="136"/>
      <c r="D2101" s="208" t="str">
        <f t="shared" si="635"/>
        <v/>
      </c>
      <c r="E2101" s="129" t="s">
        <v>169</v>
      </c>
      <c r="F2101" s="209" t="s">
        <v>169</v>
      </c>
      <c r="G2101" s="135"/>
      <c r="H2101" s="258"/>
      <c r="I2101" s="259">
        <f t="shared" si="636"/>
        <v>0</v>
      </c>
      <c r="J2101" s="259">
        <f t="shared" si="637"/>
        <v>0</v>
      </c>
      <c r="K2101" s="259">
        <f t="shared" si="638"/>
        <v>0</v>
      </c>
      <c r="L2101" s="252"/>
      <c r="M2101" s="252"/>
      <c r="N2101" s="252"/>
      <c r="O2101" s="147">
        <v>0</v>
      </c>
      <c r="P2101" s="147">
        <v>0</v>
      </c>
      <c r="Q2101" s="137">
        <f t="shared" si="639"/>
        <v>0</v>
      </c>
      <c r="R2101" s="80">
        <f t="shared" si="640"/>
        <v>0</v>
      </c>
      <c r="S2101" s="147">
        <v>0</v>
      </c>
      <c r="T2101" s="121"/>
      <c r="U2101" s="263">
        <f>IFERROR(VLOOKUP(B2101,คำนวณตกเบิกวิทยฐานะ!$B$9:$P$1008,14,FALSE),0)</f>
        <v>0</v>
      </c>
      <c r="V2101" s="263">
        <f>IFERROR(VLOOKUP(B2101,คำนวณตกเบิกวิทยฐานะ!$B$9:$P$1008,15,FALSE),0)</f>
        <v>0</v>
      </c>
      <c r="W2101" s="264">
        <f t="shared" si="641"/>
        <v>0</v>
      </c>
      <c r="X2101" s="119" t="s">
        <v>169</v>
      </c>
      <c r="Y2101" s="209" t="s">
        <v>169</v>
      </c>
      <c r="Z2101" s="258"/>
      <c r="AA2101" s="253">
        <f t="shared" si="642"/>
        <v>0</v>
      </c>
      <c r="AB2101" s="253">
        <f t="shared" si="643"/>
        <v>0</v>
      </c>
      <c r="AC2101" s="253">
        <f t="shared" si="652"/>
        <v>0</v>
      </c>
      <c r="AD2101" s="253">
        <f t="shared" si="644"/>
        <v>0</v>
      </c>
      <c r="AE2101" s="268">
        <f t="shared" si="653"/>
        <v>0</v>
      </c>
      <c r="AF2101" s="269">
        <f t="shared" si="645"/>
        <v>0</v>
      </c>
      <c r="AG2101" s="270">
        <f t="shared" si="646"/>
        <v>0</v>
      </c>
      <c r="AH2101" s="121"/>
      <c r="AI2101" s="252"/>
      <c r="AJ2101" s="295"/>
      <c r="AK2101" s="301">
        <f t="shared" si="647"/>
        <v>0</v>
      </c>
      <c r="AL2101" s="119" t="s">
        <v>169</v>
      </c>
      <c r="AM2101" s="123" t="s">
        <v>169</v>
      </c>
      <c r="AN2101" s="122"/>
      <c r="AO2101" s="119" t="s">
        <v>169</v>
      </c>
      <c r="AP2101" s="123" t="s">
        <v>169</v>
      </c>
      <c r="AQ2101" s="124"/>
      <c r="AR2101" s="119" t="s">
        <v>169</v>
      </c>
      <c r="AS2101" s="123" t="s">
        <v>169</v>
      </c>
      <c r="AT2101" s="122"/>
      <c r="AU2101" s="280">
        <f t="shared" si="648"/>
        <v>0</v>
      </c>
      <c r="AV2101" s="281">
        <f t="shared" si="649"/>
        <v>0</v>
      </c>
      <c r="AW2101" s="291">
        <f t="shared" si="650"/>
        <v>0</v>
      </c>
      <c r="AX2101" s="283">
        <f t="shared" si="651"/>
        <v>0</v>
      </c>
    </row>
    <row r="2102" spans="1:50" ht="26.45" customHeight="1">
      <c r="A2102" s="117"/>
      <c r="B2102" s="245"/>
      <c r="C2102" s="136"/>
      <c r="D2102" s="208" t="str">
        <f t="shared" si="635"/>
        <v/>
      </c>
      <c r="E2102" s="129" t="s">
        <v>169</v>
      </c>
      <c r="F2102" s="209" t="s">
        <v>169</v>
      </c>
      <c r="G2102" s="135"/>
      <c r="H2102" s="258"/>
      <c r="I2102" s="259">
        <f t="shared" si="636"/>
        <v>0</v>
      </c>
      <c r="J2102" s="259">
        <f t="shared" si="637"/>
        <v>0</v>
      </c>
      <c r="K2102" s="259">
        <f t="shared" si="638"/>
        <v>0</v>
      </c>
      <c r="L2102" s="252"/>
      <c r="M2102" s="252"/>
      <c r="N2102" s="252"/>
      <c r="O2102" s="147">
        <v>0</v>
      </c>
      <c r="P2102" s="147">
        <v>0</v>
      </c>
      <c r="Q2102" s="137">
        <f t="shared" si="639"/>
        <v>0</v>
      </c>
      <c r="R2102" s="80">
        <f t="shared" si="640"/>
        <v>0</v>
      </c>
      <c r="S2102" s="147">
        <v>0</v>
      </c>
      <c r="T2102" s="121"/>
      <c r="U2102" s="263">
        <f>IFERROR(VLOOKUP(B2102,คำนวณตกเบิกวิทยฐานะ!$B$9:$P$1008,14,FALSE),0)</f>
        <v>0</v>
      </c>
      <c r="V2102" s="263">
        <f>IFERROR(VLOOKUP(B2102,คำนวณตกเบิกวิทยฐานะ!$B$9:$P$1008,15,FALSE),0)</f>
        <v>0</v>
      </c>
      <c r="W2102" s="264">
        <f t="shared" si="641"/>
        <v>0</v>
      </c>
      <c r="X2102" s="119" t="s">
        <v>169</v>
      </c>
      <c r="Y2102" s="209" t="s">
        <v>169</v>
      </c>
      <c r="Z2102" s="258"/>
      <c r="AA2102" s="253">
        <f t="shared" si="642"/>
        <v>0</v>
      </c>
      <c r="AB2102" s="253">
        <f t="shared" si="643"/>
        <v>0</v>
      </c>
      <c r="AC2102" s="253">
        <f t="shared" si="652"/>
        <v>0</v>
      </c>
      <c r="AD2102" s="253">
        <f t="shared" si="644"/>
        <v>0</v>
      </c>
      <c r="AE2102" s="268">
        <f t="shared" si="653"/>
        <v>0</v>
      </c>
      <c r="AF2102" s="269">
        <f t="shared" si="645"/>
        <v>0</v>
      </c>
      <c r="AG2102" s="270">
        <f t="shared" si="646"/>
        <v>0</v>
      </c>
      <c r="AH2102" s="121"/>
      <c r="AI2102" s="252"/>
      <c r="AJ2102" s="295"/>
      <c r="AK2102" s="301">
        <f t="shared" si="647"/>
        <v>0</v>
      </c>
      <c r="AL2102" s="119" t="s">
        <v>169</v>
      </c>
      <c r="AM2102" s="123" t="s">
        <v>169</v>
      </c>
      <c r="AN2102" s="122"/>
      <c r="AO2102" s="119" t="s">
        <v>169</v>
      </c>
      <c r="AP2102" s="123" t="s">
        <v>169</v>
      </c>
      <c r="AQ2102" s="124"/>
      <c r="AR2102" s="119" t="s">
        <v>169</v>
      </c>
      <c r="AS2102" s="123" t="s">
        <v>169</v>
      </c>
      <c r="AT2102" s="122"/>
      <c r="AU2102" s="280">
        <f t="shared" si="648"/>
        <v>0</v>
      </c>
      <c r="AV2102" s="281">
        <f t="shared" si="649"/>
        <v>0</v>
      </c>
      <c r="AW2102" s="291">
        <f t="shared" si="650"/>
        <v>0</v>
      </c>
      <c r="AX2102" s="283">
        <f t="shared" si="651"/>
        <v>0</v>
      </c>
    </row>
    <row r="2103" spans="1:50" ht="26.45" customHeight="1">
      <c r="A2103" s="117"/>
      <c r="B2103" s="245"/>
      <c r="C2103" s="136"/>
      <c r="D2103" s="208" t="str">
        <f t="shared" si="635"/>
        <v/>
      </c>
      <c r="E2103" s="129" t="s">
        <v>169</v>
      </c>
      <c r="F2103" s="209" t="s">
        <v>169</v>
      </c>
      <c r="G2103" s="135"/>
      <c r="H2103" s="258"/>
      <c r="I2103" s="259">
        <f t="shared" si="636"/>
        <v>0</v>
      </c>
      <c r="J2103" s="259">
        <f t="shared" si="637"/>
        <v>0</v>
      </c>
      <c r="K2103" s="259">
        <f t="shared" si="638"/>
        <v>0</v>
      </c>
      <c r="L2103" s="252"/>
      <c r="M2103" s="252"/>
      <c r="N2103" s="252"/>
      <c r="O2103" s="147">
        <v>0</v>
      </c>
      <c r="P2103" s="147">
        <v>0</v>
      </c>
      <c r="Q2103" s="137">
        <f t="shared" si="639"/>
        <v>0</v>
      </c>
      <c r="R2103" s="80">
        <f t="shared" si="640"/>
        <v>0</v>
      </c>
      <c r="S2103" s="147">
        <v>0</v>
      </c>
      <c r="T2103" s="121"/>
      <c r="U2103" s="263">
        <f>IFERROR(VLOOKUP(B2103,คำนวณตกเบิกวิทยฐานะ!$B$9:$P$1008,14,FALSE),0)</f>
        <v>0</v>
      </c>
      <c r="V2103" s="263">
        <f>IFERROR(VLOOKUP(B2103,คำนวณตกเบิกวิทยฐานะ!$B$9:$P$1008,15,FALSE),0)</f>
        <v>0</v>
      </c>
      <c r="W2103" s="264">
        <f t="shared" si="641"/>
        <v>0</v>
      </c>
      <c r="X2103" s="119" t="s">
        <v>169</v>
      </c>
      <c r="Y2103" s="209" t="s">
        <v>169</v>
      </c>
      <c r="Z2103" s="258"/>
      <c r="AA2103" s="253">
        <f t="shared" si="642"/>
        <v>0</v>
      </c>
      <c r="AB2103" s="253">
        <f t="shared" si="643"/>
        <v>0</v>
      </c>
      <c r="AC2103" s="253">
        <f t="shared" si="652"/>
        <v>0</v>
      </c>
      <c r="AD2103" s="253">
        <f t="shared" si="644"/>
        <v>0</v>
      </c>
      <c r="AE2103" s="268">
        <f t="shared" si="653"/>
        <v>0</v>
      </c>
      <c r="AF2103" s="269">
        <f t="shared" si="645"/>
        <v>0</v>
      </c>
      <c r="AG2103" s="270">
        <f t="shared" si="646"/>
        <v>0</v>
      </c>
      <c r="AH2103" s="121"/>
      <c r="AI2103" s="252"/>
      <c r="AJ2103" s="295"/>
      <c r="AK2103" s="301">
        <f t="shared" si="647"/>
        <v>0</v>
      </c>
      <c r="AL2103" s="119" t="s">
        <v>169</v>
      </c>
      <c r="AM2103" s="123" t="s">
        <v>169</v>
      </c>
      <c r="AN2103" s="122"/>
      <c r="AO2103" s="119" t="s">
        <v>169</v>
      </c>
      <c r="AP2103" s="123" t="s">
        <v>169</v>
      </c>
      <c r="AQ2103" s="124"/>
      <c r="AR2103" s="119" t="s">
        <v>169</v>
      </c>
      <c r="AS2103" s="123" t="s">
        <v>169</v>
      </c>
      <c r="AT2103" s="122"/>
      <c r="AU2103" s="280">
        <f t="shared" si="648"/>
        <v>0</v>
      </c>
      <c r="AV2103" s="281">
        <f t="shared" si="649"/>
        <v>0</v>
      </c>
      <c r="AW2103" s="291">
        <f t="shared" si="650"/>
        <v>0</v>
      </c>
      <c r="AX2103" s="283">
        <f t="shared" si="651"/>
        <v>0</v>
      </c>
    </row>
    <row r="2104" spans="1:50" ht="26.45" customHeight="1">
      <c r="A2104" s="117"/>
      <c r="B2104" s="245"/>
      <c r="C2104" s="136"/>
      <c r="D2104" s="208" t="str">
        <f t="shared" ref="D2104:D2167" si="654">IF(LEN(B2104)=0,"",IF(IFERROR(FIND("อัตราว่าง",B2104,1),0)=0,"อัตราคนครอง","อัตราว่าง"))</f>
        <v/>
      </c>
      <c r="E2104" s="129" t="s">
        <v>169</v>
      </c>
      <c r="F2104" s="209" t="s">
        <v>169</v>
      </c>
      <c r="G2104" s="135"/>
      <c r="H2104" s="258"/>
      <c r="I2104" s="259">
        <f t="shared" ref="I2104:I2167" si="655">H2104*3%</f>
        <v>0</v>
      </c>
      <c r="J2104" s="259">
        <f t="shared" ref="J2104:J2167" si="656">(H2104+I2104)*6%</f>
        <v>0</v>
      </c>
      <c r="K2104" s="259">
        <f t="shared" ref="K2104:K2167" si="657">H2104+J2104+I2104</f>
        <v>0</v>
      </c>
      <c r="L2104" s="252"/>
      <c r="M2104" s="252"/>
      <c r="N2104" s="252"/>
      <c r="O2104" s="147">
        <v>0</v>
      </c>
      <c r="P2104" s="147">
        <v>0</v>
      </c>
      <c r="Q2104" s="137">
        <f t="shared" ref="Q2104:Q2167" si="658">VLOOKUP(E2104,$BA$15:$BC$22,2,FALSE)</f>
        <v>0</v>
      </c>
      <c r="R2104" s="80">
        <f t="shared" ref="R2104:R2167" si="659">VLOOKUP(E2104,$BA$15:$BC$22,3,FALSE)</f>
        <v>0</v>
      </c>
      <c r="S2104" s="147">
        <v>0</v>
      </c>
      <c r="T2104" s="121"/>
      <c r="U2104" s="263">
        <f>IFERROR(VLOOKUP(B2104,คำนวณตกเบิกวิทยฐานะ!$B$9:$P$1008,14,FALSE),0)</f>
        <v>0</v>
      </c>
      <c r="V2104" s="263">
        <f>IFERROR(VLOOKUP(B2104,คำนวณตกเบิกวิทยฐานะ!$B$9:$P$1008,15,FALSE),0)</f>
        <v>0</v>
      </c>
      <c r="W2104" s="264">
        <f t="shared" ref="W2104:W2167" si="660">(K2104+L2104+M2104+N2104+O2104+P2104+Q2104+R2104+S2104)*12+U2104+V2104+T2104</f>
        <v>0</v>
      </c>
      <c r="X2104" s="119" t="s">
        <v>169</v>
      </c>
      <c r="Y2104" s="209" t="s">
        <v>169</v>
      </c>
      <c r="Z2104" s="258"/>
      <c r="AA2104" s="253">
        <f t="shared" ref="AA2104:AA2167" si="661">IF(X2104="พนักงานจ้างตามภารกิจ",Z2104*4/100,0)</f>
        <v>0</v>
      </c>
      <c r="AB2104" s="253">
        <f t="shared" ref="AB2104:AB2167" si="662">Z2104+AA2104</f>
        <v>0</v>
      </c>
      <c r="AC2104" s="253">
        <f t="shared" si="652"/>
        <v>0</v>
      </c>
      <c r="AD2104" s="253">
        <f t="shared" ref="AD2104:AD2167" si="663">AB2104+AC2104</f>
        <v>0</v>
      </c>
      <c r="AE2104" s="268">
        <f t="shared" si="653"/>
        <v>0</v>
      </c>
      <c r="AF2104" s="269">
        <f t="shared" ref="AF2104:AF2167" si="664">(AD2104+AE2104)*12</f>
        <v>0</v>
      </c>
      <c r="AG2104" s="270">
        <f t="shared" ref="AG2104:AG2167" si="665">W2104+AF2104</f>
        <v>0</v>
      </c>
      <c r="AH2104" s="121"/>
      <c r="AI2104" s="252"/>
      <c r="AJ2104" s="295"/>
      <c r="AK2104" s="301">
        <f t="shared" ref="AK2104:AK2167" si="666">AI2104*AJ2104</f>
        <v>0</v>
      </c>
      <c r="AL2104" s="119" t="s">
        <v>169</v>
      </c>
      <c r="AM2104" s="123" t="s">
        <v>169</v>
      </c>
      <c r="AN2104" s="122"/>
      <c r="AO2104" s="119" t="s">
        <v>169</v>
      </c>
      <c r="AP2104" s="123" t="s">
        <v>169</v>
      </c>
      <c r="AQ2104" s="124"/>
      <c r="AR2104" s="119" t="s">
        <v>169</v>
      </c>
      <c r="AS2104" s="123" t="s">
        <v>169</v>
      </c>
      <c r="AT2104" s="122"/>
      <c r="AU2104" s="280">
        <f t="shared" ref="AU2104:AU2167" si="667">AN2104+AQ2104+AT2104</f>
        <v>0</v>
      </c>
      <c r="AV2104" s="281">
        <f t="shared" ref="AV2104:AV2167" si="668">AG2104+AK2104+AU2104+(AH2104*12)</f>
        <v>0</v>
      </c>
      <c r="AW2104" s="291">
        <f t="shared" ref="AW2104:AW2167" si="669">U2104+V2104</f>
        <v>0</v>
      </c>
      <c r="AX2104" s="283">
        <f t="shared" ref="AX2104:AX2167" si="670">AV2104</f>
        <v>0</v>
      </c>
    </row>
    <row r="2105" spans="1:50" ht="26.45" customHeight="1">
      <c r="A2105" s="117"/>
      <c r="B2105" s="245"/>
      <c r="C2105" s="136"/>
      <c r="D2105" s="208" t="str">
        <f t="shared" si="654"/>
        <v/>
      </c>
      <c r="E2105" s="129" t="s">
        <v>169</v>
      </c>
      <c r="F2105" s="209" t="s">
        <v>169</v>
      </c>
      <c r="G2105" s="135"/>
      <c r="H2105" s="258"/>
      <c r="I2105" s="259">
        <f t="shared" si="655"/>
        <v>0</v>
      </c>
      <c r="J2105" s="259">
        <f t="shared" si="656"/>
        <v>0</v>
      </c>
      <c r="K2105" s="259">
        <f t="shared" si="657"/>
        <v>0</v>
      </c>
      <c r="L2105" s="252"/>
      <c r="M2105" s="252"/>
      <c r="N2105" s="252"/>
      <c r="O2105" s="147">
        <v>0</v>
      </c>
      <c r="P2105" s="147">
        <v>0</v>
      </c>
      <c r="Q2105" s="137">
        <f t="shared" si="658"/>
        <v>0</v>
      </c>
      <c r="R2105" s="80">
        <f t="shared" si="659"/>
        <v>0</v>
      </c>
      <c r="S2105" s="147">
        <v>0</v>
      </c>
      <c r="T2105" s="121"/>
      <c r="U2105" s="263">
        <f>IFERROR(VLOOKUP(B2105,คำนวณตกเบิกวิทยฐานะ!$B$9:$P$1008,14,FALSE),0)</f>
        <v>0</v>
      </c>
      <c r="V2105" s="263">
        <f>IFERROR(VLOOKUP(B2105,คำนวณตกเบิกวิทยฐานะ!$B$9:$P$1008,15,FALSE),0)</f>
        <v>0</v>
      </c>
      <c r="W2105" s="264">
        <f t="shared" si="660"/>
        <v>0</v>
      </c>
      <c r="X2105" s="119" t="s">
        <v>169</v>
      </c>
      <c r="Y2105" s="209" t="s">
        <v>169</v>
      </c>
      <c r="Z2105" s="258"/>
      <c r="AA2105" s="253">
        <f t="shared" si="661"/>
        <v>0</v>
      </c>
      <c r="AB2105" s="253">
        <f t="shared" si="662"/>
        <v>0</v>
      </c>
      <c r="AC2105" s="253">
        <f t="shared" si="652"/>
        <v>0</v>
      </c>
      <c r="AD2105" s="253">
        <f t="shared" si="663"/>
        <v>0</v>
      </c>
      <c r="AE2105" s="268">
        <f t="shared" si="653"/>
        <v>0</v>
      </c>
      <c r="AF2105" s="269">
        <f t="shared" si="664"/>
        <v>0</v>
      </c>
      <c r="AG2105" s="270">
        <f t="shared" si="665"/>
        <v>0</v>
      </c>
      <c r="AH2105" s="121"/>
      <c r="AI2105" s="252"/>
      <c r="AJ2105" s="295"/>
      <c r="AK2105" s="301">
        <f t="shared" si="666"/>
        <v>0</v>
      </c>
      <c r="AL2105" s="119" t="s">
        <v>169</v>
      </c>
      <c r="AM2105" s="123" t="s">
        <v>169</v>
      </c>
      <c r="AN2105" s="122"/>
      <c r="AO2105" s="119" t="s">
        <v>169</v>
      </c>
      <c r="AP2105" s="123" t="s">
        <v>169</v>
      </c>
      <c r="AQ2105" s="124"/>
      <c r="AR2105" s="119" t="s">
        <v>169</v>
      </c>
      <c r="AS2105" s="123" t="s">
        <v>169</v>
      </c>
      <c r="AT2105" s="122"/>
      <c r="AU2105" s="280">
        <f t="shared" si="667"/>
        <v>0</v>
      </c>
      <c r="AV2105" s="281">
        <f t="shared" si="668"/>
        <v>0</v>
      </c>
      <c r="AW2105" s="291">
        <f t="shared" si="669"/>
        <v>0</v>
      </c>
      <c r="AX2105" s="283">
        <f t="shared" si="670"/>
        <v>0</v>
      </c>
    </row>
    <row r="2106" spans="1:50" ht="26.45" customHeight="1">
      <c r="A2106" s="117"/>
      <c r="B2106" s="245"/>
      <c r="C2106" s="136"/>
      <c r="D2106" s="208" t="str">
        <f t="shared" si="654"/>
        <v/>
      </c>
      <c r="E2106" s="129" t="s">
        <v>169</v>
      </c>
      <c r="F2106" s="209" t="s">
        <v>169</v>
      </c>
      <c r="G2106" s="135"/>
      <c r="H2106" s="258"/>
      <c r="I2106" s="259">
        <f t="shared" si="655"/>
        <v>0</v>
      </c>
      <c r="J2106" s="259">
        <f t="shared" si="656"/>
        <v>0</v>
      </c>
      <c r="K2106" s="259">
        <f t="shared" si="657"/>
        <v>0</v>
      </c>
      <c r="L2106" s="252"/>
      <c r="M2106" s="252"/>
      <c r="N2106" s="252"/>
      <c r="O2106" s="147">
        <v>0</v>
      </c>
      <c r="P2106" s="147">
        <v>0</v>
      </c>
      <c r="Q2106" s="137">
        <f t="shared" si="658"/>
        <v>0</v>
      </c>
      <c r="R2106" s="80">
        <f t="shared" si="659"/>
        <v>0</v>
      </c>
      <c r="S2106" s="147">
        <v>0</v>
      </c>
      <c r="T2106" s="121"/>
      <c r="U2106" s="263">
        <f>IFERROR(VLOOKUP(B2106,คำนวณตกเบิกวิทยฐานะ!$B$9:$P$1008,14,FALSE),0)</f>
        <v>0</v>
      </c>
      <c r="V2106" s="263">
        <f>IFERROR(VLOOKUP(B2106,คำนวณตกเบิกวิทยฐานะ!$B$9:$P$1008,15,FALSE),0)</f>
        <v>0</v>
      </c>
      <c r="W2106" s="264">
        <f t="shared" si="660"/>
        <v>0</v>
      </c>
      <c r="X2106" s="119" t="s">
        <v>169</v>
      </c>
      <c r="Y2106" s="209" t="s">
        <v>169</v>
      </c>
      <c r="Z2106" s="258"/>
      <c r="AA2106" s="253">
        <f t="shared" si="661"/>
        <v>0</v>
      </c>
      <c r="AB2106" s="253">
        <f t="shared" si="662"/>
        <v>0</v>
      </c>
      <c r="AC2106" s="253">
        <f t="shared" si="652"/>
        <v>0</v>
      </c>
      <c r="AD2106" s="253">
        <f t="shared" si="663"/>
        <v>0</v>
      </c>
      <c r="AE2106" s="268">
        <f t="shared" si="653"/>
        <v>0</v>
      </c>
      <c r="AF2106" s="269">
        <f t="shared" si="664"/>
        <v>0</v>
      </c>
      <c r="AG2106" s="270">
        <f t="shared" si="665"/>
        <v>0</v>
      </c>
      <c r="AH2106" s="121"/>
      <c r="AI2106" s="252"/>
      <c r="AJ2106" s="295"/>
      <c r="AK2106" s="301">
        <f t="shared" si="666"/>
        <v>0</v>
      </c>
      <c r="AL2106" s="119" t="s">
        <v>169</v>
      </c>
      <c r="AM2106" s="123" t="s">
        <v>169</v>
      </c>
      <c r="AN2106" s="122"/>
      <c r="AO2106" s="119" t="s">
        <v>169</v>
      </c>
      <c r="AP2106" s="123" t="s">
        <v>169</v>
      </c>
      <c r="AQ2106" s="124"/>
      <c r="AR2106" s="119" t="s">
        <v>169</v>
      </c>
      <c r="AS2106" s="123" t="s">
        <v>169</v>
      </c>
      <c r="AT2106" s="122"/>
      <c r="AU2106" s="280">
        <f t="shared" si="667"/>
        <v>0</v>
      </c>
      <c r="AV2106" s="281">
        <f t="shared" si="668"/>
        <v>0</v>
      </c>
      <c r="AW2106" s="291">
        <f t="shared" si="669"/>
        <v>0</v>
      </c>
      <c r="AX2106" s="283">
        <f t="shared" si="670"/>
        <v>0</v>
      </c>
    </row>
    <row r="2107" spans="1:50" ht="26.45" customHeight="1">
      <c r="A2107" s="117"/>
      <c r="B2107" s="245"/>
      <c r="C2107" s="136"/>
      <c r="D2107" s="208" t="str">
        <f t="shared" si="654"/>
        <v/>
      </c>
      <c r="E2107" s="129" t="s">
        <v>169</v>
      </c>
      <c r="F2107" s="209" t="s">
        <v>169</v>
      </c>
      <c r="G2107" s="135"/>
      <c r="H2107" s="258"/>
      <c r="I2107" s="259">
        <f t="shared" si="655"/>
        <v>0</v>
      </c>
      <c r="J2107" s="259">
        <f t="shared" si="656"/>
        <v>0</v>
      </c>
      <c r="K2107" s="259">
        <f t="shared" si="657"/>
        <v>0</v>
      </c>
      <c r="L2107" s="252"/>
      <c r="M2107" s="252"/>
      <c r="N2107" s="252"/>
      <c r="O2107" s="147">
        <v>0</v>
      </c>
      <c r="P2107" s="147">
        <v>0</v>
      </c>
      <c r="Q2107" s="137">
        <f t="shared" si="658"/>
        <v>0</v>
      </c>
      <c r="R2107" s="80">
        <f t="shared" si="659"/>
        <v>0</v>
      </c>
      <c r="S2107" s="147">
        <v>0</v>
      </c>
      <c r="T2107" s="121"/>
      <c r="U2107" s="263">
        <f>IFERROR(VLOOKUP(B2107,คำนวณตกเบิกวิทยฐานะ!$B$9:$P$1008,14,FALSE),0)</f>
        <v>0</v>
      </c>
      <c r="V2107" s="263">
        <f>IFERROR(VLOOKUP(B2107,คำนวณตกเบิกวิทยฐานะ!$B$9:$P$1008,15,FALSE),0)</f>
        <v>0</v>
      </c>
      <c r="W2107" s="264">
        <f t="shared" si="660"/>
        <v>0</v>
      </c>
      <c r="X2107" s="119" t="s">
        <v>169</v>
      </c>
      <c r="Y2107" s="209" t="s">
        <v>169</v>
      </c>
      <c r="Z2107" s="258"/>
      <c r="AA2107" s="253">
        <f t="shared" si="661"/>
        <v>0</v>
      </c>
      <c r="AB2107" s="253">
        <f t="shared" si="662"/>
        <v>0</v>
      </c>
      <c r="AC2107" s="253">
        <f t="shared" si="652"/>
        <v>0</v>
      </c>
      <c r="AD2107" s="253">
        <f t="shared" si="663"/>
        <v>0</v>
      </c>
      <c r="AE2107" s="268">
        <f t="shared" si="653"/>
        <v>0</v>
      </c>
      <c r="AF2107" s="269">
        <f t="shared" si="664"/>
        <v>0</v>
      </c>
      <c r="AG2107" s="270">
        <f t="shared" si="665"/>
        <v>0</v>
      </c>
      <c r="AH2107" s="121"/>
      <c r="AI2107" s="252"/>
      <c r="AJ2107" s="295"/>
      <c r="AK2107" s="301">
        <f t="shared" si="666"/>
        <v>0</v>
      </c>
      <c r="AL2107" s="119" t="s">
        <v>169</v>
      </c>
      <c r="AM2107" s="123" t="s">
        <v>169</v>
      </c>
      <c r="AN2107" s="122"/>
      <c r="AO2107" s="119" t="s">
        <v>169</v>
      </c>
      <c r="AP2107" s="123" t="s">
        <v>169</v>
      </c>
      <c r="AQ2107" s="124"/>
      <c r="AR2107" s="119" t="s">
        <v>169</v>
      </c>
      <c r="AS2107" s="123" t="s">
        <v>169</v>
      </c>
      <c r="AT2107" s="122"/>
      <c r="AU2107" s="280">
        <f t="shared" si="667"/>
        <v>0</v>
      </c>
      <c r="AV2107" s="281">
        <f t="shared" si="668"/>
        <v>0</v>
      </c>
      <c r="AW2107" s="291">
        <f t="shared" si="669"/>
        <v>0</v>
      </c>
      <c r="AX2107" s="283">
        <f t="shared" si="670"/>
        <v>0</v>
      </c>
    </row>
    <row r="2108" spans="1:50" ht="26.45" customHeight="1">
      <c r="A2108" s="117"/>
      <c r="B2108" s="245"/>
      <c r="C2108" s="136"/>
      <c r="D2108" s="208" t="str">
        <f t="shared" si="654"/>
        <v/>
      </c>
      <c r="E2108" s="129" t="s">
        <v>169</v>
      </c>
      <c r="F2108" s="209" t="s">
        <v>169</v>
      </c>
      <c r="G2108" s="135"/>
      <c r="H2108" s="258"/>
      <c r="I2108" s="259">
        <f t="shared" si="655"/>
        <v>0</v>
      </c>
      <c r="J2108" s="259">
        <f t="shared" si="656"/>
        <v>0</v>
      </c>
      <c r="K2108" s="259">
        <f t="shared" si="657"/>
        <v>0</v>
      </c>
      <c r="L2108" s="252"/>
      <c r="M2108" s="252"/>
      <c r="N2108" s="252"/>
      <c r="O2108" s="147">
        <v>0</v>
      </c>
      <c r="P2108" s="147">
        <v>0</v>
      </c>
      <c r="Q2108" s="137">
        <f t="shared" si="658"/>
        <v>0</v>
      </c>
      <c r="R2108" s="80">
        <f t="shared" si="659"/>
        <v>0</v>
      </c>
      <c r="S2108" s="147">
        <v>0</v>
      </c>
      <c r="T2108" s="121"/>
      <c r="U2108" s="263">
        <f>IFERROR(VLOOKUP(B2108,คำนวณตกเบิกวิทยฐานะ!$B$9:$P$1008,14,FALSE),0)</f>
        <v>0</v>
      </c>
      <c r="V2108" s="263">
        <f>IFERROR(VLOOKUP(B2108,คำนวณตกเบิกวิทยฐานะ!$B$9:$P$1008,15,FALSE),0)</f>
        <v>0</v>
      </c>
      <c r="W2108" s="264">
        <f t="shared" si="660"/>
        <v>0</v>
      </c>
      <c r="X2108" s="119" t="s">
        <v>169</v>
      </c>
      <c r="Y2108" s="209" t="s">
        <v>169</v>
      </c>
      <c r="Z2108" s="258"/>
      <c r="AA2108" s="253">
        <f t="shared" si="661"/>
        <v>0</v>
      </c>
      <c r="AB2108" s="253">
        <f t="shared" si="662"/>
        <v>0</v>
      </c>
      <c r="AC2108" s="253">
        <f t="shared" si="652"/>
        <v>0</v>
      </c>
      <c r="AD2108" s="253">
        <f t="shared" si="663"/>
        <v>0</v>
      </c>
      <c r="AE2108" s="268">
        <f t="shared" si="653"/>
        <v>0</v>
      </c>
      <c r="AF2108" s="269">
        <f t="shared" si="664"/>
        <v>0</v>
      </c>
      <c r="AG2108" s="270">
        <f t="shared" si="665"/>
        <v>0</v>
      </c>
      <c r="AH2108" s="121"/>
      <c r="AI2108" s="252"/>
      <c r="AJ2108" s="295"/>
      <c r="AK2108" s="301">
        <f t="shared" si="666"/>
        <v>0</v>
      </c>
      <c r="AL2108" s="119" t="s">
        <v>169</v>
      </c>
      <c r="AM2108" s="123" t="s">
        <v>169</v>
      </c>
      <c r="AN2108" s="122"/>
      <c r="AO2108" s="119" t="s">
        <v>169</v>
      </c>
      <c r="AP2108" s="123" t="s">
        <v>169</v>
      </c>
      <c r="AQ2108" s="124"/>
      <c r="AR2108" s="119" t="s">
        <v>169</v>
      </c>
      <c r="AS2108" s="123" t="s">
        <v>169</v>
      </c>
      <c r="AT2108" s="122"/>
      <c r="AU2108" s="280">
        <f t="shared" si="667"/>
        <v>0</v>
      </c>
      <c r="AV2108" s="281">
        <f t="shared" si="668"/>
        <v>0</v>
      </c>
      <c r="AW2108" s="291">
        <f t="shared" si="669"/>
        <v>0</v>
      </c>
      <c r="AX2108" s="283">
        <f t="shared" si="670"/>
        <v>0</v>
      </c>
    </row>
    <row r="2109" spans="1:50" ht="26.45" customHeight="1">
      <c r="A2109" s="117"/>
      <c r="B2109" s="245"/>
      <c r="C2109" s="136"/>
      <c r="D2109" s="208" t="str">
        <f t="shared" si="654"/>
        <v/>
      </c>
      <c r="E2109" s="129" t="s">
        <v>169</v>
      </c>
      <c r="F2109" s="209" t="s">
        <v>169</v>
      </c>
      <c r="G2109" s="135"/>
      <c r="H2109" s="258"/>
      <c r="I2109" s="259">
        <f t="shared" si="655"/>
        <v>0</v>
      </c>
      <c r="J2109" s="259">
        <f t="shared" si="656"/>
        <v>0</v>
      </c>
      <c r="K2109" s="259">
        <f t="shared" si="657"/>
        <v>0</v>
      </c>
      <c r="L2109" s="252"/>
      <c r="M2109" s="252"/>
      <c r="N2109" s="252"/>
      <c r="O2109" s="147">
        <v>0</v>
      </c>
      <c r="P2109" s="147">
        <v>0</v>
      </c>
      <c r="Q2109" s="137">
        <f t="shared" si="658"/>
        <v>0</v>
      </c>
      <c r="R2109" s="80">
        <f t="shared" si="659"/>
        <v>0</v>
      </c>
      <c r="S2109" s="147">
        <v>0</v>
      </c>
      <c r="T2109" s="121"/>
      <c r="U2109" s="263">
        <f>IFERROR(VLOOKUP(B2109,คำนวณตกเบิกวิทยฐานะ!$B$9:$P$1008,14,FALSE),0)</f>
        <v>0</v>
      </c>
      <c r="V2109" s="263">
        <f>IFERROR(VLOOKUP(B2109,คำนวณตกเบิกวิทยฐานะ!$B$9:$P$1008,15,FALSE),0)</f>
        <v>0</v>
      </c>
      <c r="W2109" s="264">
        <f t="shared" si="660"/>
        <v>0</v>
      </c>
      <c r="X2109" s="119" t="s">
        <v>169</v>
      </c>
      <c r="Y2109" s="209" t="s">
        <v>169</v>
      </c>
      <c r="Z2109" s="258"/>
      <c r="AA2109" s="253">
        <f t="shared" si="661"/>
        <v>0</v>
      </c>
      <c r="AB2109" s="253">
        <f t="shared" si="662"/>
        <v>0</v>
      </c>
      <c r="AC2109" s="253">
        <f t="shared" si="652"/>
        <v>0</v>
      </c>
      <c r="AD2109" s="253">
        <f t="shared" si="663"/>
        <v>0</v>
      </c>
      <c r="AE2109" s="268">
        <f t="shared" si="653"/>
        <v>0</v>
      </c>
      <c r="AF2109" s="269">
        <f t="shared" si="664"/>
        <v>0</v>
      </c>
      <c r="AG2109" s="270">
        <f t="shared" si="665"/>
        <v>0</v>
      </c>
      <c r="AH2109" s="121"/>
      <c r="AI2109" s="252"/>
      <c r="AJ2109" s="295"/>
      <c r="AK2109" s="301">
        <f t="shared" si="666"/>
        <v>0</v>
      </c>
      <c r="AL2109" s="119" t="s">
        <v>169</v>
      </c>
      <c r="AM2109" s="123" t="s">
        <v>169</v>
      </c>
      <c r="AN2109" s="122"/>
      <c r="AO2109" s="119" t="s">
        <v>169</v>
      </c>
      <c r="AP2109" s="123" t="s">
        <v>169</v>
      </c>
      <c r="AQ2109" s="124"/>
      <c r="AR2109" s="119" t="s">
        <v>169</v>
      </c>
      <c r="AS2109" s="123" t="s">
        <v>169</v>
      </c>
      <c r="AT2109" s="122"/>
      <c r="AU2109" s="280">
        <f t="shared" si="667"/>
        <v>0</v>
      </c>
      <c r="AV2109" s="281">
        <f t="shared" si="668"/>
        <v>0</v>
      </c>
      <c r="AW2109" s="291">
        <f t="shared" si="669"/>
        <v>0</v>
      </c>
      <c r="AX2109" s="283">
        <f t="shared" si="670"/>
        <v>0</v>
      </c>
    </row>
    <row r="2110" spans="1:50" ht="26.45" customHeight="1">
      <c r="A2110" s="117"/>
      <c r="B2110" s="245"/>
      <c r="C2110" s="136"/>
      <c r="D2110" s="208" t="str">
        <f t="shared" si="654"/>
        <v/>
      </c>
      <c r="E2110" s="129" t="s">
        <v>169</v>
      </c>
      <c r="F2110" s="209" t="s">
        <v>169</v>
      </c>
      <c r="G2110" s="135"/>
      <c r="H2110" s="258"/>
      <c r="I2110" s="259">
        <f t="shared" si="655"/>
        <v>0</v>
      </c>
      <c r="J2110" s="259">
        <f t="shared" si="656"/>
        <v>0</v>
      </c>
      <c r="K2110" s="259">
        <f t="shared" si="657"/>
        <v>0</v>
      </c>
      <c r="L2110" s="252"/>
      <c r="M2110" s="252"/>
      <c r="N2110" s="252"/>
      <c r="O2110" s="147">
        <v>0</v>
      </c>
      <c r="P2110" s="147">
        <v>0</v>
      </c>
      <c r="Q2110" s="137">
        <f t="shared" si="658"/>
        <v>0</v>
      </c>
      <c r="R2110" s="80">
        <f t="shared" si="659"/>
        <v>0</v>
      </c>
      <c r="S2110" s="147">
        <v>0</v>
      </c>
      <c r="T2110" s="121"/>
      <c r="U2110" s="263">
        <f>IFERROR(VLOOKUP(B2110,คำนวณตกเบิกวิทยฐานะ!$B$9:$P$1008,14,FALSE),0)</f>
        <v>0</v>
      </c>
      <c r="V2110" s="263">
        <f>IFERROR(VLOOKUP(B2110,คำนวณตกเบิกวิทยฐานะ!$B$9:$P$1008,15,FALSE),0)</f>
        <v>0</v>
      </c>
      <c r="W2110" s="264">
        <f t="shared" si="660"/>
        <v>0</v>
      </c>
      <c r="X2110" s="119" t="s">
        <v>169</v>
      </c>
      <c r="Y2110" s="209" t="s">
        <v>169</v>
      </c>
      <c r="Z2110" s="258"/>
      <c r="AA2110" s="253">
        <f t="shared" si="661"/>
        <v>0</v>
      </c>
      <c r="AB2110" s="253">
        <f t="shared" si="662"/>
        <v>0</v>
      </c>
      <c r="AC2110" s="253">
        <f t="shared" si="652"/>
        <v>0</v>
      </c>
      <c r="AD2110" s="253">
        <f t="shared" si="663"/>
        <v>0</v>
      </c>
      <c r="AE2110" s="268">
        <f t="shared" si="653"/>
        <v>0</v>
      </c>
      <c r="AF2110" s="269">
        <f t="shared" si="664"/>
        <v>0</v>
      </c>
      <c r="AG2110" s="270">
        <f t="shared" si="665"/>
        <v>0</v>
      </c>
      <c r="AH2110" s="121"/>
      <c r="AI2110" s="252"/>
      <c r="AJ2110" s="295"/>
      <c r="AK2110" s="301">
        <f t="shared" si="666"/>
        <v>0</v>
      </c>
      <c r="AL2110" s="119" t="s">
        <v>169</v>
      </c>
      <c r="AM2110" s="123" t="s">
        <v>169</v>
      </c>
      <c r="AN2110" s="122"/>
      <c r="AO2110" s="119" t="s">
        <v>169</v>
      </c>
      <c r="AP2110" s="123" t="s">
        <v>169</v>
      </c>
      <c r="AQ2110" s="124"/>
      <c r="AR2110" s="119" t="s">
        <v>169</v>
      </c>
      <c r="AS2110" s="123" t="s">
        <v>169</v>
      </c>
      <c r="AT2110" s="122"/>
      <c r="AU2110" s="280">
        <f t="shared" si="667"/>
        <v>0</v>
      </c>
      <c r="AV2110" s="281">
        <f t="shared" si="668"/>
        <v>0</v>
      </c>
      <c r="AW2110" s="291">
        <f t="shared" si="669"/>
        <v>0</v>
      </c>
      <c r="AX2110" s="283">
        <f t="shared" si="670"/>
        <v>0</v>
      </c>
    </row>
    <row r="2111" spans="1:50" ht="26.45" customHeight="1">
      <c r="A2111" s="117"/>
      <c r="B2111" s="245"/>
      <c r="C2111" s="136"/>
      <c r="D2111" s="208" t="str">
        <f t="shared" si="654"/>
        <v/>
      </c>
      <c r="E2111" s="129" t="s">
        <v>169</v>
      </c>
      <c r="F2111" s="209" t="s">
        <v>169</v>
      </c>
      <c r="G2111" s="135"/>
      <c r="H2111" s="258"/>
      <c r="I2111" s="259">
        <f t="shared" si="655"/>
        <v>0</v>
      </c>
      <c r="J2111" s="259">
        <f t="shared" si="656"/>
        <v>0</v>
      </c>
      <c r="K2111" s="259">
        <f t="shared" si="657"/>
        <v>0</v>
      </c>
      <c r="L2111" s="252"/>
      <c r="M2111" s="252"/>
      <c r="N2111" s="252"/>
      <c r="O2111" s="147">
        <v>0</v>
      </c>
      <c r="P2111" s="147">
        <v>0</v>
      </c>
      <c r="Q2111" s="137">
        <f t="shared" si="658"/>
        <v>0</v>
      </c>
      <c r="R2111" s="80">
        <f t="shared" si="659"/>
        <v>0</v>
      </c>
      <c r="S2111" s="147">
        <v>0</v>
      </c>
      <c r="T2111" s="121"/>
      <c r="U2111" s="263">
        <f>IFERROR(VLOOKUP(B2111,คำนวณตกเบิกวิทยฐานะ!$B$9:$P$1008,14,FALSE),0)</f>
        <v>0</v>
      </c>
      <c r="V2111" s="263">
        <f>IFERROR(VLOOKUP(B2111,คำนวณตกเบิกวิทยฐานะ!$B$9:$P$1008,15,FALSE),0)</f>
        <v>0</v>
      </c>
      <c r="W2111" s="264">
        <f t="shared" si="660"/>
        <v>0</v>
      </c>
      <c r="X2111" s="119" t="s">
        <v>169</v>
      </c>
      <c r="Y2111" s="209" t="s">
        <v>169</v>
      </c>
      <c r="Z2111" s="258"/>
      <c r="AA2111" s="253">
        <f t="shared" si="661"/>
        <v>0</v>
      </c>
      <c r="AB2111" s="253">
        <f t="shared" si="662"/>
        <v>0</v>
      </c>
      <c r="AC2111" s="253">
        <f t="shared" si="652"/>
        <v>0</v>
      </c>
      <c r="AD2111" s="253">
        <f t="shared" si="663"/>
        <v>0</v>
      </c>
      <c r="AE2111" s="268">
        <f t="shared" si="653"/>
        <v>0</v>
      </c>
      <c r="AF2111" s="269">
        <f t="shared" si="664"/>
        <v>0</v>
      </c>
      <c r="AG2111" s="270">
        <f t="shared" si="665"/>
        <v>0</v>
      </c>
      <c r="AH2111" s="121"/>
      <c r="AI2111" s="252"/>
      <c r="AJ2111" s="295"/>
      <c r="AK2111" s="301">
        <f t="shared" si="666"/>
        <v>0</v>
      </c>
      <c r="AL2111" s="119" t="s">
        <v>169</v>
      </c>
      <c r="AM2111" s="123" t="s">
        <v>169</v>
      </c>
      <c r="AN2111" s="122"/>
      <c r="AO2111" s="119" t="s">
        <v>169</v>
      </c>
      <c r="AP2111" s="123" t="s">
        <v>169</v>
      </c>
      <c r="AQ2111" s="124"/>
      <c r="AR2111" s="119" t="s">
        <v>169</v>
      </c>
      <c r="AS2111" s="123" t="s">
        <v>169</v>
      </c>
      <c r="AT2111" s="122"/>
      <c r="AU2111" s="280">
        <f t="shared" si="667"/>
        <v>0</v>
      </c>
      <c r="AV2111" s="281">
        <f t="shared" si="668"/>
        <v>0</v>
      </c>
      <c r="AW2111" s="291">
        <f t="shared" si="669"/>
        <v>0</v>
      </c>
      <c r="AX2111" s="283">
        <f t="shared" si="670"/>
        <v>0</v>
      </c>
    </row>
    <row r="2112" spans="1:50" ht="26.45" customHeight="1">
      <c r="A2112" s="117"/>
      <c r="B2112" s="245"/>
      <c r="C2112" s="136"/>
      <c r="D2112" s="208" t="str">
        <f t="shared" si="654"/>
        <v/>
      </c>
      <c r="E2112" s="129" t="s">
        <v>169</v>
      </c>
      <c r="F2112" s="209" t="s">
        <v>169</v>
      </c>
      <c r="G2112" s="135"/>
      <c r="H2112" s="258"/>
      <c r="I2112" s="259">
        <f t="shared" si="655"/>
        <v>0</v>
      </c>
      <c r="J2112" s="259">
        <f t="shared" si="656"/>
        <v>0</v>
      </c>
      <c r="K2112" s="259">
        <f t="shared" si="657"/>
        <v>0</v>
      </c>
      <c r="L2112" s="252"/>
      <c r="M2112" s="252"/>
      <c r="N2112" s="252"/>
      <c r="O2112" s="147">
        <v>0</v>
      </c>
      <c r="P2112" s="147">
        <v>0</v>
      </c>
      <c r="Q2112" s="137">
        <f t="shared" si="658"/>
        <v>0</v>
      </c>
      <c r="R2112" s="80">
        <f t="shared" si="659"/>
        <v>0</v>
      </c>
      <c r="S2112" s="147">
        <v>0</v>
      </c>
      <c r="T2112" s="121"/>
      <c r="U2112" s="263">
        <f>IFERROR(VLOOKUP(B2112,คำนวณตกเบิกวิทยฐานะ!$B$9:$P$1008,14,FALSE),0)</f>
        <v>0</v>
      </c>
      <c r="V2112" s="263">
        <f>IFERROR(VLOOKUP(B2112,คำนวณตกเบิกวิทยฐานะ!$B$9:$P$1008,15,FALSE),0)</f>
        <v>0</v>
      </c>
      <c r="W2112" s="264">
        <f t="shared" si="660"/>
        <v>0</v>
      </c>
      <c r="X2112" s="119" t="s">
        <v>169</v>
      </c>
      <c r="Y2112" s="209" t="s">
        <v>169</v>
      </c>
      <c r="Z2112" s="258"/>
      <c r="AA2112" s="253">
        <f t="shared" si="661"/>
        <v>0</v>
      </c>
      <c r="AB2112" s="253">
        <f t="shared" si="662"/>
        <v>0</v>
      </c>
      <c r="AC2112" s="253">
        <f t="shared" si="652"/>
        <v>0</v>
      </c>
      <c r="AD2112" s="253">
        <f t="shared" si="663"/>
        <v>0</v>
      </c>
      <c r="AE2112" s="268">
        <f t="shared" si="653"/>
        <v>0</v>
      </c>
      <c r="AF2112" s="269">
        <f t="shared" si="664"/>
        <v>0</v>
      </c>
      <c r="AG2112" s="270">
        <f t="shared" si="665"/>
        <v>0</v>
      </c>
      <c r="AH2112" s="121"/>
      <c r="AI2112" s="252"/>
      <c r="AJ2112" s="295"/>
      <c r="AK2112" s="301">
        <f t="shared" si="666"/>
        <v>0</v>
      </c>
      <c r="AL2112" s="119" t="s">
        <v>169</v>
      </c>
      <c r="AM2112" s="123" t="s">
        <v>169</v>
      </c>
      <c r="AN2112" s="122"/>
      <c r="AO2112" s="119" t="s">
        <v>169</v>
      </c>
      <c r="AP2112" s="123" t="s">
        <v>169</v>
      </c>
      <c r="AQ2112" s="124"/>
      <c r="AR2112" s="119" t="s">
        <v>169</v>
      </c>
      <c r="AS2112" s="123" t="s">
        <v>169</v>
      </c>
      <c r="AT2112" s="122"/>
      <c r="AU2112" s="280">
        <f t="shared" si="667"/>
        <v>0</v>
      </c>
      <c r="AV2112" s="281">
        <f t="shared" si="668"/>
        <v>0</v>
      </c>
      <c r="AW2112" s="291">
        <f t="shared" si="669"/>
        <v>0</v>
      </c>
      <c r="AX2112" s="283">
        <f t="shared" si="670"/>
        <v>0</v>
      </c>
    </row>
    <row r="2113" spans="1:50" ht="26.45" customHeight="1">
      <c r="A2113" s="117"/>
      <c r="B2113" s="245"/>
      <c r="C2113" s="136"/>
      <c r="D2113" s="208" t="str">
        <f t="shared" si="654"/>
        <v/>
      </c>
      <c r="E2113" s="129" t="s">
        <v>169</v>
      </c>
      <c r="F2113" s="209" t="s">
        <v>169</v>
      </c>
      <c r="G2113" s="135"/>
      <c r="H2113" s="258"/>
      <c r="I2113" s="259">
        <f t="shared" si="655"/>
        <v>0</v>
      </c>
      <c r="J2113" s="259">
        <f t="shared" si="656"/>
        <v>0</v>
      </c>
      <c r="K2113" s="259">
        <f t="shared" si="657"/>
        <v>0</v>
      </c>
      <c r="L2113" s="252"/>
      <c r="M2113" s="252"/>
      <c r="N2113" s="252"/>
      <c r="O2113" s="147">
        <v>0</v>
      </c>
      <c r="P2113" s="147">
        <v>0</v>
      </c>
      <c r="Q2113" s="137">
        <f t="shared" si="658"/>
        <v>0</v>
      </c>
      <c r="R2113" s="80">
        <f t="shared" si="659"/>
        <v>0</v>
      </c>
      <c r="S2113" s="147">
        <v>0</v>
      </c>
      <c r="T2113" s="121"/>
      <c r="U2113" s="263">
        <f>IFERROR(VLOOKUP(B2113,คำนวณตกเบิกวิทยฐานะ!$B$9:$P$1008,14,FALSE),0)</f>
        <v>0</v>
      </c>
      <c r="V2113" s="263">
        <f>IFERROR(VLOOKUP(B2113,คำนวณตกเบิกวิทยฐานะ!$B$9:$P$1008,15,FALSE),0)</f>
        <v>0</v>
      </c>
      <c r="W2113" s="264">
        <f t="shared" si="660"/>
        <v>0</v>
      </c>
      <c r="X2113" s="119" t="s">
        <v>169</v>
      </c>
      <c r="Y2113" s="209" t="s">
        <v>169</v>
      </c>
      <c r="Z2113" s="258"/>
      <c r="AA2113" s="253">
        <f t="shared" si="661"/>
        <v>0</v>
      </c>
      <c r="AB2113" s="253">
        <f t="shared" si="662"/>
        <v>0</v>
      </c>
      <c r="AC2113" s="253">
        <f t="shared" si="652"/>
        <v>0</v>
      </c>
      <c r="AD2113" s="253">
        <f t="shared" si="663"/>
        <v>0</v>
      </c>
      <c r="AE2113" s="268">
        <f t="shared" si="653"/>
        <v>0</v>
      </c>
      <c r="AF2113" s="269">
        <f t="shared" si="664"/>
        <v>0</v>
      </c>
      <c r="AG2113" s="270">
        <f t="shared" si="665"/>
        <v>0</v>
      </c>
      <c r="AH2113" s="121"/>
      <c r="AI2113" s="252"/>
      <c r="AJ2113" s="295"/>
      <c r="AK2113" s="301">
        <f t="shared" si="666"/>
        <v>0</v>
      </c>
      <c r="AL2113" s="119" t="s">
        <v>169</v>
      </c>
      <c r="AM2113" s="123" t="s">
        <v>169</v>
      </c>
      <c r="AN2113" s="122"/>
      <c r="AO2113" s="119" t="s">
        <v>169</v>
      </c>
      <c r="AP2113" s="123" t="s">
        <v>169</v>
      </c>
      <c r="AQ2113" s="124"/>
      <c r="AR2113" s="119" t="s">
        <v>169</v>
      </c>
      <c r="AS2113" s="123" t="s">
        <v>169</v>
      </c>
      <c r="AT2113" s="122"/>
      <c r="AU2113" s="280">
        <f t="shared" si="667"/>
        <v>0</v>
      </c>
      <c r="AV2113" s="281">
        <f t="shared" si="668"/>
        <v>0</v>
      </c>
      <c r="AW2113" s="291">
        <f t="shared" si="669"/>
        <v>0</v>
      </c>
      <c r="AX2113" s="283">
        <f t="shared" si="670"/>
        <v>0</v>
      </c>
    </row>
    <row r="2114" spans="1:50" ht="26.45" customHeight="1">
      <c r="A2114" s="117"/>
      <c r="B2114" s="245"/>
      <c r="C2114" s="136"/>
      <c r="D2114" s="208" t="str">
        <f t="shared" si="654"/>
        <v/>
      </c>
      <c r="E2114" s="129" t="s">
        <v>169</v>
      </c>
      <c r="F2114" s="209" t="s">
        <v>169</v>
      </c>
      <c r="G2114" s="135"/>
      <c r="H2114" s="258"/>
      <c r="I2114" s="259">
        <f t="shared" si="655"/>
        <v>0</v>
      </c>
      <c r="J2114" s="259">
        <f t="shared" si="656"/>
        <v>0</v>
      </c>
      <c r="K2114" s="259">
        <f t="shared" si="657"/>
        <v>0</v>
      </c>
      <c r="L2114" s="252"/>
      <c r="M2114" s="252"/>
      <c r="N2114" s="252"/>
      <c r="O2114" s="147">
        <v>0</v>
      </c>
      <c r="P2114" s="147">
        <v>0</v>
      </c>
      <c r="Q2114" s="137">
        <f t="shared" si="658"/>
        <v>0</v>
      </c>
      <c r="R2114" s="80">
        <f t="shared" si="659"/>
        <v>0</v>
      </c>
      <c r="S2114" s="147">
        <v>0</v>
      </c>
      <c r="T2114" s="121"/>
      <c r="U2114" s="263">
        <f>IFERROR(VLOOKUP(B2114,คำนวณตกเบิกวิทยฐานะ!$B$9:$P$1008,14,FALSE),0)</f>
        <v>0</v>
      </c>
      <c r="V2114" s="263">
        <f>IFERROR(VLOOKUP(B2114,คำนวณตกเบิกวิทยฐานะ!$B$9:$P$1008,15,FALSE),0)</f>
        <v>0</v>
      </c>
      <c r="W2114" s="264">
        <f t="shared" si="660"/>
        <v>0</v>
      </c>
      <c r="X2114" s="119" t="s">
        <v>169</v>
      </c>
      <c r="Y2114" s="209" t="s">
        <v>169</v>
      </c>
      <c r="Z2114" s="258"/>
      <c r="AA2114" s="253">
        <f t="shared" si="661"/>
        <v>0</v>
      </c>
      <c r="AB2114" s="253">
        <f t="shared" si="662"/>
        <v>0</v>
      </c>
      <c r="AC2114" s="253">
        <f t="shared" si="652"/>
        <v>0</v>
      </c>
      <c r="AD2114" s="253">
        <f t="shared" si="663"/>
        <v>0</v>
      </c>
      <c r="AE2114" s="268">
        <f t="shared" si="653"/>
        <v>0</v>
      </c>
      <c r="AF2114" s="269">
        <f t="shared" si="664"/>
        <v>0</v>
      </c>
      <c r="AG2114" s="270">
        <f t="shared" si="665"/>
        <v>0</v>
      </c>
      <c r="AH2114" s="121"/>
      <c r="AI2114" s="252"/>
      <c r="AJ2114" s="295"/>
      <c r="AK2114" s="301">
        <f t="shared" si="666"/>
        <v>0</v>
      </c>
      <c r="AL2114" s="119" t="s">
        <v>169</v>
      </c>
      <c r="AM2114" s="123" t="s">
        <v>169</v>
      </c>
      <c r="AN2114" s="122"/>
      <c r="AO2114" s="119" t="s">
        <v>169</v>
      </c>
      <c r="AP2114" s="123" t="s">
        <v>169</v>
      </c>
      <c r="AQ2114" s="124"/>
      <c r="AR2114" s="119" t="s">
        <v>169</v>
      </c>
      <c r="AS2114" s="123" t="s">
        <v>169</v>
      </c>
      <c r="AT2114" s="122"/>
      <c r="AU2114" s="280">
        <f t="shared" si="667"/>
        <v>0</v>
      </c>
      <c r="AV2114" s="281">
        <f t="shared" si="668"/>
        <v>0</v>
      </c>
      <c r="AW2114" s="291">
        <f t="shared" si="669"/>
        <v>0</v>
      </c>
      <c r="AX2114" s="283">
        <f t="shared" si="670"/>
        <v>0</v>
      </c>
    </row>
    <row r="2115" spans="1:50" ht="26.45" customHeight="1">
      <c r="A2115" s="117"/>
      <c r="B2115" s="245"/>
      <c r="C2115" s="136"/>
      <c r="D2115" s="208" t="str">
        <f t="shared" si="654"/>
        <v/>
      </c>
      <c r="E2115" s="129" t="s">
        <v>169</v>
      </c>
      <c r="F2115" s="209" t="s">
        <v>169</v>
      </c>
      <c r="G2115" s="135"/>
      <c r="H2115" s="258"/>
      <c r="I2115" s="259">
        <f t="shared" si="655"/>
        <v>0</v>
      </c>
      <c r="J2115" s="259">
        <f t="shared" si="656"/>
        <v>0</v>
      </c>
      <c r="K2115" s="259">
        <f t="shared" si="657"/>
        <v>0</v>
      </c>
      <c r="L2115" s="252"/>
      <c r="M2115" s="252"/>
      <c r="N2115" s="252"/>
      <c r="O2115" s="147">
        <v>0</v>
      </c>
      <c r="P2115" s="147">
        <v>0</v>
      </c>
      <c r="Q2115" s="137">
        <f t="shared" si="658"/>
        <v>0</v>
      </c>
      <c r="R2115" s="80">
        <f t="shared" si="659"/>
        <v>0</v>
      </c>
      <c r="S2115" s="147">
        <v>0</v>
      </c>
      <c r="T2115" s="121"/>
      <c r="U2115" s="263">
        <f>IFERROR(VLOOKUP(B2115,คำนวณตกเบิกวิทยฐานะ!$B$9:$P$1008,14,FALSE),0)</f>
        <v>0</v>
      </c>
      <c r="V2115" s="263">
        <f>IFERROR(VLOOKUP(B2115,คำนวณตกเบิกวิทยฐานะ!$B$9:$P$1008,15,FALSE),0)</f>
        <v>0</v>
      </c>
      <c r="W2115" s="264">
        <f t="shared" si="660"/>
        <v>0</v>
      </c>
      <c r="X2115" s="119" t="s">
        <v>169</v>
      </c>
      <c r="Y2115" s="209" t="s">
        <v>169</v>
      </c>
      <c r="Z2115" s="258"/>
      <c r="AA2115" s="253">
        <f t="shared" si="661"/>
        <v>0</v>
      </c>
      <c r="AB2115" s="253">
        <f t="shared" si="662"/>
        <v>0</v>
      </c>
      <c r="AC2115" s="253">
        <f t="shared" si="652"/>
        <v>0</v>
      </c>
      <c r="AD2115" s="253">
        <f t="shared" si="663"/>
        <v>0</v>
      </c>
      <c r="AE2115" s="268">
        <f t="shared" si="653"/>
        <v>0</v>
      </c>
      <c r="AF2115" s="269">
        <f t="shared" si="664"/>
        <v>0</v>
      </c>
      <c r="AG2115" s="270">
        <f t="shared" si="665"/>
        <v>0</v>
      </c>
      <c r="AH2115" s="121"/>
      <c r="AI2115" s="252"/>
      <c r="AJ2115" s="295"/>
      <c r="AK2115" s="301">
        <f t="shared" si="666"/>
        <v>0</v>
      </c>
      <c r="AL2115" s="119" t="s">
        <v>169</v>
      </c>
      <c r="AM2115" s="123" t="s">
        <v>169</v>
      </c>
      <c r="AN2115" s="122"/>
      <c r="AO2115" s="119" t="s">
        <v>169</v>
      </c>
      <c r="AP2115" s="123" t="s">
        <v>169</v>
      </c>
      <c r="AQ2115" s="124"/>
      <c r="AR2115" s="119" t="s">
        <v>169</v>
      </c>
      <c r="AS2115" s="123" t="s">
        <v>169</v>
      </c>
      <c r="AT2115" s="122"/>
      <c r="AU2115" s="280">
        <f t="shared" si="667"/>
        <v>0</v>
      </c>
      <c r="AV2115" s="281">
        <f t="shared" si="668"/>
        <v>0</v>
      </c>
      <c r="AW2115" s="291">
        <f t="shared" si="669"/>
        <v>0</v>
      </c>
      <c r="AX2115" s="283">
        <f t="shared" si="670"/>
        <v>0</v>
      </c>
    </row>
    <row r="2116" spans="1:50" ht="26.45" customHeight="1">
      <c r="A2116" s="117"/>
      <c r="B2116" s="245"/>
      <c r="C2116" s="136"/>
      <c r="D2116" s="208" t="str">
        <f t="shared" si="654"/>
        <v/>
      </c>
      <c r="E2116" s="129" t="s">
        <v>169</v>
      </c>
      <c r="F2116" s="209" t="s">
        <v>169</v>
      </c>
      <c r="G2116" s="135"/>
      <c r="H2116" s="258"/>
      <c r="I2116" s="259">
        <f t="shared" si="655"/>
        <v>0</v>
      </c>
      <c r="J2116" s="259">
        <f t="shared" si="656"/>
        <v>0</v>
      </c>
      <c r="K2116" s="259">
        <f t="shared" si="657"/>
        <v>0</v>
      </c>
      <c r="L2116" s="252"/>
      <c r="M2116" s="252"/>
      <c r="N2116" s="252"/>
      <c r="O2116" s="147">
        <v>0</v>
      </c>
      <c r="P2116" s="147">
        <v>0</v>
      </c>
      <c r="Q2116" s="137">
        <f t="shared" si="658"/>
        <v>0</v>
      </c>
      <c r="R2116" s="80">
        <f t="shared" si="659"/>
        <v>0</v>
      </c>
      <c r="S2116" s="147">
        <v>0</v>
      </c>
      <c r="T2116" s="121"/>
      <c r="U2116" s="263">
        <f>IFERROR(VLOOKUP(B2116,คำนวณตกเบิกวิทยฐานะ!$B$9:$P$1008,14,FALSE),0)</f>
        <v>0</v>
      </c>
      <c r="V2116" s="263">
        <f>IFERROR(VLOOKUP(B2116,คำนวณตกเบิกวิทยฐานะ!$B$9:$P$1008,15,FALSE),0)</f>
        <v>0</v>
      </c>
      <c r="W2116" s="264">
        <f t="shared" si="660"/>
        <v>0</v>
      </c>
      <c r="X2116" s="119" t="s">
        <v>169</v>
      </c>
      <c r="Y2116" s="209" t="s">
        <v>169</v>
      </c>
      <c r="Z2116" s="258"/>
      <c r="AA2116" s="253">
        <f t="shared" si="661"/>
        <v>0</v>
      </c>
      <c r="AB2116" s="253">
        <f t="shared" si="662"/>
        <v>0</v>
      </c>
      <c r="AC2116" s="253">
        <f t="shared" si="652"/>
        <v>0</v>
      </c>
      <c r="AD2116" s="253">
        <f t="shared" si="663"/>
        <v>0</v>
      </c>
      <c r="AE2116" s="268">
        <f t="shared" si="653"/>
        <v>0</v>
      </c>
      <c r="AF2116" s="269">
        <f t="shared" si="664"/>
        <v>0</v>
      </c>
      <c r="AG2116" s="270">
        <f t="shared" si="665"/>
        <v>0</v>
      </c>
      <c r="AH2116" s="121"/>
      <c r="AI2116" s="252"/>
      <c r="AJ2116" s="295"/>
      <c r="AK2116" s="301">
        <f t="shared" si="666"/>
        <v>0</v>
      </c>
      <c r="AL2116" s="119" t="s">
        <v>169</v>
      </c>
      <c r="AM2116" s="123" t="s">
        <v>169</v>
      </c>
      <c r="AN2116" s="122"/>
      <c r="AO2116" s="119" t="s">
        <v>169</v>
      </c>
      <c r="AP2116" s="123" t="s">
        <v>169</v>
      </c>
      <c r="AQ2116" s="124"/>
      <c r="AR2116" s="119" t="s">
        <v>169</v>
      </c>
      <c r="AS2116" s="123" t="s">
        <v>169</v>
      </c>
      <c r="AT2116" s="122"/>
      <c r="AU2116" s="280">
        <f t="shared" si="667"/>
        <v>0</v>
      </c>
      <c r="AV2116" s="281">
        <f t="shared" si="668"/>
        <v>0</v>
      </c>
      <c r="AW2116" s="291">
        <f t="shared" si="669"/>
        <v>0</v>
      </c>
      <c r="AX2116" s="283">
        <f t="shared" si="670"/>
        <v>0</v>
      </c>
    </row>
    <row r="2117" spans="1:50" ht="26.45" customHeight="1">
      <c r="A2117" s="117"/>
      <c r="B2117" s="245"/>
      <c r="C2117" s="136"/>
      <c r="D2117" s="208" t="str">
        <f t="shared" si="654"/>
        <v/>
      </c>
      <c r="E2117" s="129" t="s">
        <v>169</v>
      </c>
      <c r="F2117" s="209" t="s">
        <v>169</v>
      </c>
      <c r="G2117" s="135"/>
      <c r="H2117" s="258"/>
      <c r="I2117" s="259">
        <f t="shared" si="655"/>
        <v>0</v>
      </c>
      <c r="J2117" s="259">
        <f t="shared" si="656"/>
        <v>0</v>
      </c>
      <c r="K2117" s="259">
        <f t="shared" si="657"/>
        <v>0</v>
      </c>
      <c r="L2117" s="252"/>
      <c r="M2117" s="252"/>
      <c r="N2117" s="252"/>
      <c r="O2117" s="147">
        <v>0</v>
      </c>
      <c r="P2117" s="147">
        <v>0</v>
      </c>
      <c r="Q2117" s="137">
        <f t="shared" si="658"/>
        <v>0</v>
      </c>
      <c r="R2117" s="80">
        <f t="shared" si="659"/>
        <v>0</v>
      </c>
      <c r="S2117" s="147">
        <v>0</v>
      </c>
      <c r="T2117" s="121"/>
      <c r="U2117" s="263">
        <f>IFERROR(VLOOKUP(B2117,คำนวณตกเบิกวิทยฐานะ!$B$9:$P$1008,14,FALSE),0)</f>
        <v>0</v>
      </c>
      <c r="V2117" s="263">
        <f>IFERROR(VLOOKUP(B2117,คำนวณตกเบิกวิทยฐานะ!$B$9:$P$1008,15,FALSE),0)</f>
        <v>0</v>
      </c>
      <c r="W2117" s="264">
        <f t="shared" si="660"/>
        <v>0</v>
      </c>
      <c r="X2117" s="119" t="s">
        <v>169</v>
      </c>
      <c r="Y2117" s="209" t="s">
        <v>169</v>
      </c>
      <c r="Z2117" s="258"/>
      <c r="AA2117" s="253">
        <f t="shared" si="661"/>
        <v>0</v>
      </c>
      <c r="AB2117" s="253">
        <f t="shared" si="662"/>
        <v>0</v>
      </c>
      <c r="AC2117" s="253">
        <f t="shared" si="652"/>
        <v>0</v>
      </c>
      <c r="AD2117" s="253">
        <f t="shared" si="663"/>
        <v>0</v>
      </c>
      <c r="AE2117" s="268">
        <f t="shared" si="653"/>
        <v>0</v>
      </c>
      <c r="AF2117" s="269">
        <f t="shared" si="664"/>
        <v>0</v>
      </c>
      <c r="AG2117" s="270">
        <f t="shared" si="665"/>
        <v>0</v>
      </c>
      <c r="AH2117" s="121"/>
      <c r="AI2117" s="252"/>
      <c r="AJ2117" s="295"/>
      <c r="AK2117" s="301">
        <f t="shared" si="666"/>
        <v>0</v>
      </c>
      <c r="AL2117" s="119" t="s">
        <v>169</v>
      </c>
      <c r="AM2117" s="123" t="s">
        <v>169</v>
      </c>
      <c r="AN2117" s="122"/>
      <c r="AO2117" s="119" t="s">
        <v>169</v>
      </c>
      <c r="AP2117" s="123" t="s">
        <v>169</v>
      </c>
      <c r="AQ2117" s="124"/>
      <c r="AR2117" s="119" t="s">
        <v>169</v>
      </c>
      <c r="AS2117" s="123" t="s">
        <v>169</v>
      </c>
      <c r="AT2117" s="122"/>
      <c r="AU2117" s="280">
        <f t="shared" si="667"/>
        <v>0</v>
      </c>
      <c r="AV2117" s="281">
        <f t="shared" si="668"/>
        <v>0</v>
      </c>
      <c r="AW2117" s="291">
        <f t="shared" si="669"/>
        <v>0</v>
      </c>
      <c r="AX2117" s="283">
        <f t="shared" si="670"/>
        <v>0</v>
      </c>
    </row>
    <row r="2118" spans="1:50" ht="26.45" customHeight="1">
      <c r="A2118" s="117"/>
      <c r="B2118" s="245"/>
      <c r="C2118" s="136"/>
      <c r="D2118" s="208" t="str">
        <f t="shared" si="654"/>
        <v/>
      </c>
      <c r="E2118" s="129" t="s">
        <v>169</v>
      </c>
      <c r="F2118" s="209" t="s">
        <v>169</v>
      </c>
      <c r="G2118" s="135"/>
      <c r="H2118" s="258"/>
      <c r="I2118" s="259">
        <f t="shared" si="655"/>
        <v>0</v>
      </c>
      <c r="J2118" s="259">
        <f t="shared" si="656"/>
        <v>0</v>
      </c>
      <c r="K2118" s="259">
        <f t="shared" si="657"/>
        <v>0</v>
      </c>
      <c r="L2118" s="252"/>
      <c r="M2118" s="252"/>
      <c r="N2118" s="252"/>
      <c r="O2118" s="147">
        <v>0</v>
      </c>
      <c r="P2118" s="147">
        <v>0</v>
      </c>
      <c r="Q2118" s="137">
        <f t="shared" si="658"/>
        <v>0</v>
      </c>
      <c r="R2118" s="80">
        <f t="shared" si="659"/>
        <v>0</v>
      </c>
      <c r="S2118" s="147">
        <v>0</v>
      </c>
      <c r="T2118" s="121"/>
      <c r="U2118" s="263">
        <f>IFERROR(VLOOKUP(B2118,คำนวณตกเบิกวิทยฐานะ!$B$9:$P$1008,14,FALSE),0)</f>
        <v>0</v>
      </c>
      <c r="V2118" s="263">
        <f>IFERROR(VLOOKUP(B2118,คำนวณตกเบิกวิทยฐานะ!$B$9:$P$1008,15,FALSE),0)</f>
        <v>0</v>
      </c>
      <c r="W2118" s="264">
        <f t="shared" si="660"/>
        <v>0</v>
      </c>
      <c r="X2118" s="119" t="s">
        <v>169</v>
      </c>
      <c r="Y2118" s="209" t="s">
        <v>169</v>
      </c>
      <c r="Z2118" s="258"/>
      <c r="AA2118" s="253">
        <f t="shared" si="661"/>
        <v>0</v>
      </c>
      <c r="AB2118" s="253">
        <f t="shared" si="662"/>
        <v>0</v>
      </c>
      <c r="AC2118" s="253">
        <f t="shared" si="652"/>
        <v>0</v>
      </c>
      <c r="AD2118" s="253">
        <f t="shared" si="663"/>
        <v>0</v>
      </c>
      <c r="AE2118" s="268">
        <f t="shared" si="653"/>
        <v>0</v>
      </c>
      <c r="AF2118" s="269">
        <f t="shared" si="664"/>
        <v>0</v>
      </c>
      <c r="AG2118" s="270">
        <f t="shared" si="665"/>
        <v>0</v>
      </c>
      <c r="AH2118" s="121"/>
      <c r="AI2118" s="252"/>
      <c r="AJ2118" s="295"/>
      <c r="AK2118" s="301">
        <f t="shared" si="666"/>
        <v>0</v>
      </c>
      <c r="AL2118" s="119" t="s">
        <v>169</v>
      </c>
      <c r="AM2118" s="123" t="s">
        <v>169</v>
      </c>
      <c r="AN2118" s="122"/>
      <c r="AO2118" s="119" t="s">
        <v>169</v>
      </c>
      <c r="AP2118" s="123" t="s">
        <v>169</v>
      </c>
      <c r="AQ2118" s="124"/>
      <c r="AR2118" s="119" t="s">
        <v>169</v>
      </c>
      <c r="AS2118" s="123" t="s">
        <v>169</v>
      </c>
      <c r="AT2118" s="122"/>
      <c r="AU2118" s="280">
        <f t="shared" si="667"/>
        <v>0</v>
      </c>
      <c r="AV2118" s="281">
        <f t="shared" si="668"/>
        <v>0</v>
      </c>
      <c r="AW2118" s="291">
        <f t="shared" si="669"/>
        <v>0</v>
      </c>
      <c r="AX2118" s="283">
        <f t="shared" si="670"/>
        <v>0</v>
      </c>
    </row>
    <row r="2119" spans="1:50" ht="26.45" customHeight="1">
      <c r="A2119" s="117"/>
      <c r="B2119" s="245"/>
      <c r="C2119" s="136"/>
      <c r="D2119" s="208" t="str">
        <f t="shared" si="654"/>
        <v/>
      </c>
      <c r="E2119" s="129" t="s">
        <v>169</v>
      </c>
      <c r="F2119" s="209" t="s">
        <v>169</v>
      </c>
      <c r="G2119" s="135"/>
      <c r="H2119" s="258"/>
      <c r="I2119" s="259">
        <f t="shared" si="655"/>
        <v>0</v>
      </c>
      <c r="J2119" s="259">
        <f t="shared" si="656"/>
        <v>0</v>
      </c>
      <c r="K2119" s="259">
        <f t="shared" si="657"/>
        <v>0</v>
      </c>
      <c r="L2119" s="252"/>
      <c r="M2119" s="252"/>
      <c r="N2119" s="252"/>
      <c r="O2119" s="147">
        <v>0</v>
      </c>
      <c r="P2119" s="147">
        <v>0</v>
      </c>
      <c r="Q2119" s="137">
        <f t="shared" si="658"/>
        <v>0</v>
      </c>
      <c r="R2119" s="80">
        <f t="shared" si="659"/>
        <v>0</v>
      </c>
      <c r="S2119" s="147">
        <v>0</v>
      </c>
      <c r="T2119" s="121"/>
      <c r="U2119" s="263">
        <f>IFERROR(VLOOKUP(B2119,คำนวณตกเบิกวิทยฐานะ!$B$9:$P$1008,14,FALSE),0)</f>
        <v>0</v>
      </c>
      <c r="V2119" s="263">
        <f>IFERROR(VLOOKUP(B2119,คำนวณตกเบิกวิทยฐานะ!$B$9:$P$1008,15,FALSE),0)</f>
        <v>0</v>
      </c>
      <c r="W2119" s="264">
        <f t="shared" si="660"/>
        <v>0</v>
      </c>
      <c r="X2119" s="119" t="s">
        <v>169</v>
      </c>
      <c r="Y2119" s="209" t="s">
        <v>169</v>
      </c>
      <c r="Z2119" s="258"/>
      <c r="AA2119" s="253">
        <f t="shared" si="661"/>
        <v>0</v>
      </c>
      <c r="AB2119" s="253">
        <f t="shared" si="662"/>
        <v>0</v>
      </c>
      <c r="AC2119" s="253">
        <f t="shared" si="652"/>
        <v>0</v>
      </c>
      <c r="AD2119" s="253">
        <f t="shared" si="663"/>
        <v>0</v>
      </c>
      <c r="AE2119" s="268">
        <f t="shared" si="653"/>
        <v>0</v>
      </c>
      <c r="AF2119" s="269">
        <f t="shared" si="664"/>
        <v>0</v>
      </c>
      <c r="AG2119" s="270">
        <f t="shared" si="665"/>
        <v>0</v>
      </c>
      <c r="AH2119" s="121"/>
      <c r="AI2119" s="252"/>
      <c r="AJ2119" s="295"/>
      <c r="AK2119" s="301">
        <f t="shared" si="666"/>
        <v>0</v>
      </c>
      <c r="AL2119" s="119" t="s">
        <v>169</v>
      </c>
      <c r="AM2119" s="123" t="s">
        <v>169</v>
      </c>
      <c r="AN2119" s="122"/>
      <c r="AO2119" s="119" t="s">
        <v>169</v>
      </c>
      <c r="AP2119" s="123" t="s">
        <v>169</v>
      </c>
      <c r="AQ2119" s="124"/>
      <c r="AR2119" s="119" t="s">
        <v>169</v>
      </c>
      <c r="AS2119" s="123" t="s">
        <v>169</v>
      </c>
      <c r="AT2119" s="122"/>
      <c r="AU2119" s="280">
        <f t="shared" si="667"/>
        <v>0</v>
      </c>
      <c r="AV2119" s="281">
        <f t="shared" si="668"/>
        <v>0</v>
      </c>
      <c r="AW2119" s="291">
        <f t="shared" si="669"/>
        <v>0</v>
      </c>
      <c r="AX2119" s="283">
        <f t="shared" si="670"/>
        <v>0</v>
      </c>
    </row>
    <row r="2120" spans="1:50" ht="26.45" customHeight="1">
      <c r="A2120" s="117"/>
      <c r="B2120" s="245"/>
      <c r="C2120" s="136"/>
      <c r="D2120" s="208" t="str">
        <f t="shared" si="654"/>
        <v/>
      </c>
      <c r="E2120" s="129" t="s">
        <v>169</v>
      </c>
      <c r="F2120" s="209" t="s">
        <v>169</v>
      </c>
      <c r="G2120" s="135"/>
      <c r="H2120" s="258"/>
      <c r="I2120" s="259">
        <f t="shared" si="655"/>
        <v>0</v>
      </c>
      <c r="J2120" s="259">
        <f t="shared" si="656"/>
        <v>0</v>
      </c>
      <c r="K2120" s="259">
        <f t="shared" si="657"/>
        <v>0</v>
      </c>
      <c r="L2120" s="252"/>
      <c r="M2120" s="252"/>
      <c r="N2120" s="252"/>
      <c r="O2120" s="147">
        <v>0</v>
      </c>
      <c r="P2120" s="147">
        <v>0</v>
      </c>
      <c r="Q2120" s="137">
        <f t="shared" si="658"/>
        <v>0</v>
      </c>
      <c r="R2120" s="80">
        <f t="shared" si="659"/>
        <v>0</v>
      </c>
      <c r="S2120" s="147">
        <v>0</v>
      </c>
      <c r="T2120" s="121"/>
      <c r="U2120" s="263">
        <f>IFERROR(VLOOKUP(B2120,คำนวณตกเบิกวิทยฐานะ!$B$9:$P$1008,14,FALSE),0)</f>
        <v>0</v>
      </c>
      <c r="V2120" s="263">
        <f>IFERROR(VLOOKUP(B2120,คำนวณตกเบิกวิทยฐานะ!$B$9:$P$1008,15,FALSE),0)</f>
        <v>0</v>
      </c>
      <c r="W2120" s="264">
        <f t="shared" si="660"/>
        <v>0</v>
      </c>
      <c r="X2120" s="119" t="s">
        <v>169</v>
      </c>
      <c r="Y2120" s="209" t="s">
        <v>169</v>
      </c>
      <c r="Z2120" s="258"/>
      <c r="AA2120" s="253">
        <f t="shared" si="661"/>
        <v>0</v>
      </c>
      <c r="AB2120" s="253">
        <f t="shared" si="662"/>
        <v>0</v>
      </c>
      <c r="AC2120" s="253">
        <f t="shared" si="652"/>
        <v>0</v>
      </c>
      <c r="AD2120" s="253">
        <f t="shared" si="663"/>
        <v>0</v>
      </c>
      <c r="AE2120" s="268">
        <f t="shared" si="653"/>
        <v>0</v>
      </c>
      <c r="AF2120" s="269">
        <f t="shared" si="664"/>
        <v>0</v>
      </c>
      <c r="AG2120" s="270">
        <f t="shared" si="665"/>
        <v>0</v>
      </c>
      <c r="AH2120" s="121"/>
      <c r="AI2120" s="252"/>
      <c r="AJ2120" s="295"/>
      <c r="AK2120" s="301">
        <f t="shared" si="666"/>
        <v>0</v>
      </c>
      <c r="AL2120" s="119" t="s">
        <v>169</v>
      </c>
      <c r="AM2120" s="123" t="s">
        <v>169</v>
      </c>
      <c r="AN2120" s="122"/>
      <c r="AO2120" s="119" t="s">
        <v>169</v>
      </c>
      <c r="AP2120" s="123" t="s">
        <v>169</v>
      </c>
      <c r="AQ2120" s="124"/>
      <c r="AR2120" s="119" t="s">
        <v>169</v>
      </c>
      <c r="AS2120" s="123" t="s">
        <v>169</v>
      </c>
      <c r="AT2120" s="122"/>
      <c r="AU2120" s="280">
        <f t="shared" si="667"/>
        <v>0</v>
      </c>
      <c r="AV2120" s="281">
        <f t="shared" si="668"/>
        <v>0</v>
      </c>
      <c r="AW2120" s="291">
        <f t="shared" si="669"/>
        <v>0</v>
      </c>
      <c r="AX2120" s="283">
        <f t="shared" si="670"/>
        <v>0</v>
      </c>
    </row>
    <row r="2121" spans="1:50" ht="26.45" customHeight="1">
      <c r="A2121" s="117"/>
      <c r="B2121" s="245"/>
      <c r="C2121" s="136"/>
      <c r="D2121" s="208" t="str">
        <f t="shared" si="654"/>
        <v/>
      </c>
      <c r="E2121" s="129" t="s">
        <v>169</v>
      </c>
      <c r="F2121" s="209" t="s">
        <v>169</v>
      </c>
      <c r="G2121" s="135"/>
      <c r="H2121" s="258"/>
      <c r="I2121" s="259">
        <f t="shared" si="655"/>
        <v>0</v>
      </c>
      <c r="J2121" s="259">
        <f t="shared" si="656"/>
        <v>0</v>
      </c>
      <c r="K2121" s="259">
        <f t="shared" si="657"/>
        <v>0</v>
      </c>
      <c r="L2121" s="252"/>
      <c r="M2121" s="252"/>
      <c r="N2121" s="252"/>
      <c r="O2121" s="147">
        <v>0</v>
      </c>
      <c r="P2121" s="147">
        <v>0</v>
      </c>
      <c r="Q2121" s="137">
        <f t="shared" si="658"/>
        <v>0</v>
      </c>
      <c r="R2121" s="80">
        <f t="shared" si="659"/>
        <v>0</v>
      </c>
      <c r="S2121" s="147">
        <v>0</v>
      </c>
      <c r="T2121" s="121"/>
      <c r="U2121" s="263">
        <f>IFERROR(VLOOKUP(B2121,คำนวณตกเบิกวิทยฐานะ!$B$9:$P$1008,14,FALSE),0)</f>
        <v>0</v>
      </c>
      <c r="V2121" s="263">
        <f>IFERROR(VLOOKUP(B2121,คำนวณตกเบิกวิทยฐานะ!$B$9:$P$1008,15,FALSE),0)</f>
        <v>0</v>
      </c>
      <c r="W2121" s="264">
        <f t="shared" si="660"/>
        <v>0</v>
      </c>
      <c r="X2121" s="119" t="s">
        <v>169</v>
      </c>
      <c r="Y2121" s="209" t="s">
        <v>169</v>
      </c>
      <c r="Z2121" s="258"/>
      <c r="AA2121" s="253">
        <f t="shared" si="661"/>
        <v>0</v>
      </c>
      <c r="AB2121" s="253">
        <f t="shared" si="662"/>
        <v>0</v>
      </c>
      <c r="AC2121" s="253">
        <f t="shared" si="652"/>
        <v>0</v>
      </c>
      <c r="AD2121" s="253">
        <f t="shared" si="663"/>
        <v>0</v>
      </c>
      <c r="AE2121" s="268">
        <f t="shared" si="653"/>
        <v>0</v>
      </c>
      <c r="AF2121" s="269">
        <f t="shared" si="664"/>
        <v>0</v>
      </c>
      <c r="AG2121" s="270">
        <f t="shared" si="665"/>
        <v>0</v>
      </c>
      <c r="AH2121" s="121"/>
      <c r="AI2121" s="252"/>
      <c r="AJ2121" s="295"/>
      <c r="AK2121" s="301">
        <f t="shared" si="666"/>
        <v>0</v>
      </c>
      <c r="AL2121" s="119" t="s">
        <v>169</v>
      </c>
      <c r="AM2121" s="123" t="s">
        <v>169</v>
      </c>
      <c r="AN2121" s="122"/>
      <c r="AO2121" s="119" t="s">
        <v>169</v>
      </c>
      <c r="AP2121" s="123" t="s">
        <v>169</v>
      </c>
      <c r="AQ2121" s="124"/>
      <c r="AR2121" s="119" t="s">
        <v>169</v>
      </c>
      <c r="AS2121" s="123" t="s">
        <v>169</v>
      </c>
      <c r="AT2121" s="122"/>
      <c r="AU2121" s="280">
        <f t="shared" si="667"/>
        <v>0</v>
      </c>
      <c r="AV2121" s="281">
        <f t="shared" si="668"/>
        <v>0</v>
      </c>
      <c r="AW2121" s="291">
        <f t="shared" si="669"/>
        <v>0</v>
      </c>
      <c r="AX2121" s="283">
        <f t="shared" si="670"/>
        <v>0</v>
      </c>
    </row>
    <row r="2122" spans="1:50" ht="26.45" customHeight="1">
      <c r="A2122" s="117"/>
      <c r="B2122" s="245"/>
      <c r="C2122" s="136"/>
      <c r="D2122" s="208" t="str">
        <f t="shared" si="654"/>
        <v/>
      </c>
      <c r="E2122" s="129" t="s">
        <v>169</v>
      </c>
      <c r="F2122" s="209" t="s">
        <v>169</v>
      </c>
      <c r="G2122" s="135"/>
      <c r="H2122" s="258"/>
      <c r="I2122" s="259">
        <f t="shared" si="655"/>
        <v>0</v>
      </c>
      <c r="J2122" s="259">
        <f t="shared" si="656"/>
        <v>0</v>
      </c>
      <c r="K2122" s="259">
        <f t="shared" si="657"/>
        <v>0</v>
      </c>
      <c r="L2122" s="252"/>
      <c r="M2122" s="252"/>
      <c r="N2122" s="252"/>
      <c r="O2122" s="147">
        <v>0</v>
      </c>
      <c r="P2122" s="147">
        <v>0</v>
      </c>
      <c r="Q2122" s="137">
        <f t="shared" si="658"/>
        <v>0</v>
      </c>
      <c r="R2122" s="80">
        <f t="shared" si="659"/>
        <v>0</v>
      </c>
      <c r="S2122" s="147">
        <v>0</v>
      </c>
      <c r="T2122" s="121"/>
      <c r="U2122" s="263">
        <f>IFERROR(VLOOKUP(B2122,คำนวณตกเบิกวิทยฐานะ!$B$9:$P$1008,14,FALSE),0)</f>
        <v>0</v>
      </c>
      <c r="V2122" s="263">
        <f>IFERROR(VLOOKUP(B2122,คำนวณตกเบิกวิทยฐานะ!$B$9:$P$1008,15,FALSE),0)</f>
        <v>0</v>
      </c>
      <c r="W2122" s="264">
        <f t="shared" si="660"/>
        <v>0</v>
      </c>
      <c r="X2122" s="119" t="s">
        <v>169</v>
      </c>
      <c r="Y2122" s="209" t="s">
        <v>169</v>
      </c>
      <c r="Z2122" s="258"/>
      <c r="AA2122" s="253">
        <f t="shared" si="661"/>
        <v>0</v>
      </c>
      <c r="AB2122" s="253">
        <f t="shared" si="662"/>
        <v>0</v>
      </c>
      <c r="AC2122" s="253">
        <f t="shared" si="652"/>
        <v>0</v>
      </c>
      <c r="AD2122" s="253">
        <f t="shared" si="663"/>
        <v>0</v>
      </c>
      <c r="AE2122" s="268">
        <f t="shared" si="653"/>
        <v>0</v>
      </c>
      <c r="AF2122" s="269">
        <f t="shared" si="664"/>
        <v>0</v>
      </c>
      <c r="AG2122" s="270">
        <f t="shared" si="665"/>
        <v>0</v>
      </c>
      <c r="AH2122" s="121"/>
      <c r="AI2122" s="252"/>
      <c r="AJ2122" s="295"/>
      <c r="AK2122" s="301">
        <f t="shared" si="666"/>
        <v>0</v>
      </c>
      <c r="AL2122" s="119" t="s">
        <v>169</v>
      </c>
      <c r="AM2122" s="123" t="s">
        <v>169</v>
      </c>
      <c r="AN2122" s="122"/>
      <c r="AO2122" s="119" t="s">
        <v>169</v>
      </c>
      <c r="AP2122" s="123" t="s">
        <v>169</v>
      </c>
      <c r="AQ2122" s="124"/>
      <c r="AR2122" s="119" t="s">
        <v>169</v>
      </c>
      <c r="AS2122" s="123" t="s">
        <v>169</v>
      </c>
      <c r="AT2122" s="122"/>
      <c r="AU2122" s="280">
        <f t="shared" si="667"/>
        <v>0</v>
      </c>
      <c r="AV2122" s="281">
        <f t="shared" si="668"/>
        <v>0</v>
      </c>
      <c r="AW2122" s="291">
        <f t="shared" si="669"/>
        <v>0</v>
      </c>
      <c r="AX2122" s="283">
        <f t="shared" si="670"/>
        <v>0</v>
      </c>
    </row>
    <row r="2123" spans="1:50" ht="26.45" customHeight="1">
      <c r="A2123" s="117"/>
      <c r="B2123" s="245"/>
      <c r="C2123" s="136"/>
      <c r="D2123" s="208" t="str">
        <f t="shared" si="654"/>
        <v/>
      </c>
      <c r="E2123" s="129" t="s">
        <v>169</v>
      </c>
      <c r="F2123" s="209" t="s">
        <v>169</v>
      </c>
      <c r="G2123" s="135"/>
      <c r="H2123" s="258"/>
      <c r="I2123" s="259">
        <f t="shared" si="655"/>
        <v>0</v>
      </c>
      <c r="J2123" s="259">
        <f t="shared" si="656"/>
        <v>0</v>
      </c>
      <c r="K2123" s="259">
        <f t="shared" si="657"/>
        <v>0</v>
      </c>
      <c r="L2123" s="252"/>
      <c r="M2123" s="252"/>
      <c r="N2123" s="252"/>
      <c r="O2123" s="147">
        <v>0</v>
      </c>
      <c r="P2123" s="147">
        <v>0</v>
      </c>
      <c r="Q2123" s="137">
        <f t="shared" si="658"/>
        <v>0</v>
      </c>
      <c r="R2123" s="80">
        <f t="shared" si="659"/>
        <v>0</v>
      </c>
      <c r="S2123" s="147">
        <v>0</v>
      </c>
      <c r="T2123" s="121"/>
      <c r="U2123" s="263">
        <f>IFERROR(VLOOKUP(B2123,คำนวณตกเบิกวิทยฐานะ!$B$9:$P$1008,14,FALSE),0)</f>
        <v>0</v>
      </c>
      <c r="V2123" s="263">
        <f>IFERROR(VLOOKUP(B2123,คำนวณตกเบิกวิทยฐานะ!$B$9:$P$1008,15,FALSE),0)</f>
        <v>0</v>
      </c>
      <c r="W2123" s="264">
        <f t="shared" si="660"/>
        <v>0</v>
      </c>
      <c r="X2123" s="119" t="s">
        <v>169</v>
      </c>
      <c r="Y2123" s="209" t="s">
        <v>169</v>
      </c>
      <c r="Z2123" s="258"/>
      <c r="AA2123" s="253">
        <f t="shared" si="661"/>
        <v>0</v>
      </c>
      <c r="AB2123" s="253">
        <f t="shared" si="662"/>
        <v>0</v>
      </c>
      <c r="AC2123" s="253">
        <f t="shared" si="652"/>
        <v>0</v>
      </c>
      <c r="AD2123" s="253">
        <f t="shared" si="663"/>
        <v>0</v>
      </c>
      <c r="AE2123" s="268">
        <f t="shared" si="653"/>
        <v>0</v>
      </c>
      <c r="AF2123" s="269">
        <f t="shared" si="664"/>
        <v>0</v>
      </c>
      <c r="AG2123" s="270">
        <f t="shared" si="665"/>
        <v>0</v>
      </c>
      <c r="AH2123" s="121"/>
      <c r="AI2123" s="252"/>
      <c r="AJ2123" s="295"/>
      <c r="AK2123" s="301">
        <f t="shared" si="666"/>
        <v>0</v>
      </c>
      <c r="AL2123" s="119" t="s">
        <v>169</v>
      </c>
      <c r="AM2123" s="123" t="s">
        <v>169</v>
      </c>
      <c r="AN2123" s="122"/>
      <c r="AO2123" s="119" t="s">
        <v>169</v>
      </c>
      <c r="AP2123" s="123" t="s">
        <v>169</v>
      </c>
      <c r="AQ2123" s="124"/>
      <c r="AR2123" s="119" t="s">
        <v>169</v>
      </c>
      <c r="AS2123" s="123" t="s">
        <v>169</v>
      </c>
      <c r="AT2123" s="122"/>
      <c r="AU2123" s="280">
        <f t="shared" si="667"/>
        <v>0</v>
      </c>
      <c r="AV2123" s="281">
        <f t="shared" si="668"/>
        <v>0</v>
      </c>
      <c r="AW2123" s="291">
        <f t="shared" si="669"/>
        <v>0</v>
      </c>
      <c r="AX2123" s="283">
        <f t="shared" si="670"/>
        <v>0</v>
      </c>
    </row>
    <row r="2124" spans="1:50" ht="26.45" customHeight="1">
      <c r="A2124" s="117"/>
      <c r="B2124" s="245"/>
      <c r="C2124" s="136"/>
      <c r="D2124" s="208" t="str">
        <f t="shared" si="654"/>
        <v/>
      </c>
      <c r="E2124" s="129" t="s">
        <v>169</v>
      </c>
      <c r="F2124" s="209" t="s">
        <v>169</v>
      </c>
      <c r="G2124" s="135"/>
      <c r="H2124" s="258"/>
      <c r="I2124" s="259">
        <f t="shared" si="655"/>
        <v>0</v>
      </c>
      <c r="J2124" s="259">
        <f t="shared" si="656"/>
        <v>0</v>
      </c>
      <c r="K2124" s="259">
        <f t="shared" si="657"/>
        <v>0</v>
      </c>
      <c r="L2124" s="252"/>
      <c r="M2124" s="252"/>
      <c r="N2124" s="252"/>
      <c r="O2124" s="147">
        <v>0</v>
      </c>
      <c r="P2124" s="147">
        <v>0</v>
      </c>
      <c r="Q2124" s="137">
        <f t="shared" si="658"/>
        <v>0</v>
      </c>
      <c r="R2124" s="80">
        <f t="shared" si="659"/>
        <v>0</v>
      </c>
      <c r="S2124" s="147">
        <v>0</v>
      </c>
      <c r="T2124" s="121"/>
      <c r="U2124" s="263">
        <f>IFERROR(VLOOKUP(B2124,คำนวณตกเบิกวิทยฐานะ!$B$9:$P$1008,14,FALSE),0)</f>
        <v>0</v>
      </c>
      <c r="V2124" s="263">
        <f>IFERROR(VLOOKUP(B2124,คำนวณตกเบิกวิทยฐานะ!$B$9:$P$1008,15,FALSE),0)</f>
        <v>0</v>
      </c>
      <c r="W2124" s="264">
        <f t="shared" si="660"/>
        <v>0</v>
      </c>
      <c r="X2124" s="119" t="s">
        <v>169</v>
      </c>
      <c r="Y2124" s="209" t="s">
        <v>169</v>
      </c>
      <c r="Z2124" s="258"/>
      <c r="AA2124" s="253">
        <f t="shared" si="661"/>
        <v>0</v>
      </c>
      <c r="AB2124" s="253">
        <f t="shared" si="662"/>
        <v>0</v>
      </c>
      <c r="AC2124" s="253">
        <f t="shared" si="652"/>
        <v>0</v>
      </c>
      <c r="AD2124" s="253">
        <f t="shared" si="663"/>
        <v>0</v>
      </c>
      <c r="AE2124" s="268">
        <f t="shared" si="653"/>
        <v>0</v>
      </c>
      <c r="AF2124" s="269">
        <f t="shared" si="664"/>
        <v>0</v>
      </c>
      <c r="AG2124" s="270">
        <f t="shared" si="665"/>
        <v>0</v>
      </c>
      <c r="AH2124" s="121"/>
      <c r="AI2124" s="252"/>
      <c r="AJ2124" s="295"/>
      <c r="AK2124" s="301">
        <f t="shared" si="666"/>
        <v>0</v>
      </c>
      <c r="AL2124" s="119" t="s">
        <v>169</v>
      </c>
      <c r="AM2124" s="123" t="s">
        <v>169</v>
      </c>
      <c r="AN2124" s="122"/>
      <c r="AO2124" s="119" t="s">
        <v>169</v>
      </c>
      <c r="AP2124" s="123" t="s">
        <v>169</v>
      </c>
      <c r="AQ2124" s="124"/>
      <c r="AR2124" s="119" t="s">
        <v>169</v>
      </c>
      <c r="AS2124" s="123" t="s">
        <v>169</v>
      </c>
      <c r="AT2124" s="122"/>
      <c r="AU2124" s="280">
        <f t="shared" si="667"/>
        <v>0</v>
      </c>
      <c r="AV2124" s="281">
        <f t="shared" si="668"/>
        <v>0</v>
      </c>
      <c r="AW2124" s="291">
        <f t="shared" si="669"/>
        <v>0</v>
      </c>
      <c r="AX2124" s="283">
        <f t="shared" si="670"/>
        <v>0</v>
      </c>
    </row>
    <row r="2125" spans="1:50" ht="26.45" customHeight="1">
      <c r="A2125" s="117"/>
      <c r="B2125" s="245"/>
      <c r="C2125" s="136"/>
      <c r="D2125" s="208" t="str">
        <f t="shared" si="654"/>
        <v/>
      </c>
      <c r="E2125" s="129" t="s">
        <v>169</v>
      </c>
      <c r="F2125" s="209" t="s">
        <v>169</v>
      </c>
      <c r="G2125" s="135"/>
      <c r="H2125" s="258"/>
      <c r="I2125" s="259">
        <f t="shared" si="655"/>
        <v>0</v>
      </c>
      <c r="J2125" s="259">
        <f t="shared" si="656"/>
        <v>0</v>
      </c>
      <c r="K2125" s="259">
        <f t="shared" si="657"/>
        <v>0</v>
      </c>
      <c r="L2125" s="252"/>
      <c r="M2125" s="252"/>
      <c r="N2125" s="252"/>
      <c r="O2125" s="147">
        <v>0</v>
      </c>
      <c r="P2125" s="147">
        <v>0</v>
      </c>
      <c r="Q2125" s="137">
        <f t="shared" si="658"/>
        <v>0</v>
      </c>
      <c r="R2125" s="80">
        <f t="shared" si="659"/>
        <v>0</v>
      </c>
      <c r="S2125" s="147">
        <v>0</v>
      </c>
      <c r="T2125" s="121"/>
      <c r="U2125" s="263">
        <f>IFERROR(VLOOKUP(B2125,คำนวณตกเบิกวิทยฐานะ!$B$9:$P$1008,14,FALSE),0)</f>
        <v>0</v>
      </c>
      <c r="V2125" s="263">
        <f>IFERROR(VLOOKUP(B2125,คำนวณตกเบิกวิทยฐานะ!$B$9:$P$1008,15,FALSE),0)</f>
        <v>0</v>
      </c>
      <c r="W2125" s="264">
        <f t="shared" si="660"/>
        <v>0</v>
      </c>
      <c r="X2125" s="119" t="s">
        <v>169</v>
      </c>
      <c r="Y2125" s="209" t="s">
        <v>169</v>
      </c>
      <c r="Z2125" s="258"/>
      <c r="AA2125" s="253">
        <f t="shared" si="661"/>
        <v>0</v>
      </c>
      <c r="AB2125" s="253">
        <f t="shared" si="662"/>
        <v>0</v>
      </c>
      <c r="AC2125" s="253">
        <f t="shared" si="652"/>
        <v>0</v>
      </c>
      <c r="AD2125" s="253">
        <f t="shared" si="663"/>
        <v>0</v>
      </c>
      <c r="AE2125" s="268">
        <f t="shared" si="653"/>
        <v>0</v>
      </c>
      <c r="AF2125" s="269">
        <f t="shared" si="664"/>
        <v>0</v>
      </c>
      <c r="AG2125" s="270">
        <f t="shared" si="665"/>
        <v>0</v>
      </c>
      <c r="AH2125" s="121"/>
      <c r="AI2125" s="252"/>
      <c r="AJ2125" s="295"/>
      <c r="AK2125" s="301">
        <f t="shared" si="666"/>
        <v>0</v>
      </c>
      <c r="AL2125" s="119" t="s">
        <v>169</v>
      </c>
      <c r="AM2125" s="123" t="s">
        <v>169</v>
      </c>
      <c r="AN2125" s="122"/>
      <c r="AO2125" s="119" t="s">
        <v>169</v>
      </c>
      <c r="AP2125" s="123" t="s">
        <v>169</v>
      </c>
      <c r="AQ2125" s="124"/>
      <c r="AR2125" s="119" t="s">
        <v>169</v>
      </c>
      <c r="AS2125" s="123" t="s">
        <v>169</v>
      </c>
      <c r="AT2125" s="122"/>
      <c r="AU2125" s="280">
        <f t="shared" si="667"/>
        <v>0</v>
      </c>
      <c r="AV2125" s="281">
        <f t="shared" si="668"/>
        <v>0</v>
      </c>
      <c r="AW2125" s="291">
        <f t="shared" si="669"/>
        <v>0</v>
      </c>
      <c r="AX2125" s="283">
        <f t="shared" si="670"/>
        <v>0</v>
      </c>
    </row>
    <row r="2126" spans="1:50" ht="26.45" customHeight="1">
      <c r="A2126" s="117"/>
      <c r="B2126" s="245"/>
      <c r="C2126" s="136"/>
      <c r="D2126" s="208" t="str">
        <f t="shared" si="654"/>
        <v/>
      </c>
      <c r="E2126" s="129" t="s">
        <v>169</v>
      </c>
      <c r="F2126" s="209" t="s">
        <v>169</v>
      </c>
      <c r="G2126" s="135"/>
      <c r="H2126" s="258"/>
      <c r="I2126" s="259">
        <f t="shared" si="655"/>
        <v>0</v>
      </c>
      <c r="J2126" s="259">
        <f t="shared" si="656"/>
        <v>0</v>
      </c>
      <c r="K2126" s="259">
        <f t="shared" si="657"/>
        <v>0</v>
      </c>
      <c r="L2126" s="252"/>
      <c r="M2126" s="252"/>
      <c r="N2126" s="252"/>
      <c r="O2126" s="147">
        <v>0</v>
      </c>
      <c r="P2126" s="147">
        <v>0</v>
      </c>
      <c r="Q2126" s="137">
        <f t="shared" si="658"/>
        <v>0</v>
      </c>
      <c r="R2126" s="80">
        <f t="shared" si="659"/>
        <v>0</v>
      </c>
      <c r="S2126" s="147">
        <v>0</v>
      </c>
      <c r="T2126" s="121"/>
      <c r="U2126" s="263">
        <f>IFERROR(VLOOKUP(B2126,คำนวณตกเบิกวิทยฐานะ!$B$9:$P$1008,14,FALSE),0)</f>
        <v>0</v>
      </c>
      <c r="V2126" s="263">
        <f>IFERROR(VLOOKUP(B2126,คำนวณตกเบิกวิทยฐานะ!$B$9:$P$1008,15,FALSE),0)</f>
        <v>0</v>
      </c>
      <c r="W2126" s="264">
        <f t="shared" si="660"/>
        <v>0</v>
      </c>
      <c r="X2126" s="119" t="s">
        <v>169</v>
      </c>
      <c r="Y2126" s="209" t="s">
        <v>169</v>
      </c>
      <c r="Z2126" s="258"/>
      <c r="AA2126" s="253">
        <f t="shared" si="661"/>
        <v>0</v>
      </c>
      <c r="AB2126" s="253">
        <f t="shared" si="662"/>
        <v>0</v>
      </c>
      <c r="AC2126" s="253">
        <f t="shared" si="652"/>
        <v>0</v>
      </c>
      <c r="AD2126" s="253">
        <f t="shared" si="663"/>
        <v>0</v>
      </c>
      <c r="AE2126" s="268">
        <f t="shared" si="653"/>
        <v>0</v>
      </c>
      <c r="AF2126" s="269">
        <f t="shared" si="664"/>
        <v>0</v>
      </c>
      <c r="AG2126" s="270">
        <f t="shared" si="665"/>
        <v>0</v>
      </c>
      <c r="AH2126" s="121"/>
      <c r="AI2126" s="252"/>
      <c r="AJ2126" s="295"/>
      <c r="AK2126" s="301">
        <f t="shared" si="666"/>
        <v>0</v>
      </c>
      <c r="AL2126" s="119" t="s">
        <v>169</v>
      </c>
      <c r="AM2126" s="123" t="s">
        <v>169</v>
      </c>
      <c r="AN2126" s="122"/>
      <c r="AO2126" s="119" t="s">
        <v>169</v>
      </c>
      <c r="AP2126" s="123" t="s">
        <v>169</v>
      </c>
      <c r="AQ2126" s="124"/>
      <c r="AR2126" s="119" t="s">
        <v>169</v>
      </c>
      <c r="AS2126" s="123" t="s">
        <v>169</v>
      </c>
      <c r="AT2126" s="122"/>
      <c r="AU2126" s="280">
        <f t="shared" si="667"/>
        <v>0</v>
      </c>
      <c r="AV2126" s="281">
        <f t="shared" si="668"/>
        <v>0</v>
      </c>
      <c r="AW2126" s="291">
        <f t="shared" si="669"/>
        <v>0</v>
      </c>
      <c r="AX2126" s="283">
        <f t="shared" si="670"/>
        <v>0</v>
      </c>
    </row>
    <row r="2127" spans="1:50" ht="26.45" customHeight="1">
      <c r="A2127" s="117"/>
      <c r="B2127" s="245"/>
      <c r="C2127" s="136"/>
      <c r="D2127" s="208" t="str">
        <f t="shared" si="654"/>
        <v/>
      </c>
      <c r="E2127" s="129" t="s">
        <v>169</v>
      </c>
      <c r="F2127" s="209" t="s">
        <v>169</v>
      </c>
      <c r="G2127" s="135"/>
      <c r="H2127" s="258"/>
      <c r="I2127" s="259">
        <f t="shared" si="655"/>
        <v>0</v>
      </c>
      <c r="J2127" s="259">
        <f t="shared" si="656"/>
        <v>0</v>
      </c>
      <c r="K2127" s="259">
        <f t="shared" si="657"/>
        <v>0</v>
      </c>
      <c r="L2127" s="252"/>
      <c r="M2127" s="252"/>
      <c r="N2127" s="252"/>
      <c r="O2127" s="147">
        <v>0</v>
      </c>
      <c r="P2127" s="147">
        <v>0</v>
      </c>
      <c r="Q2127" s="137">
        <f t="shared" si="658"/>
        <v>0</v>
      </c>
      <c r="R2127" s="80">
        <f t="shared" si="659"/>
        <v>0</v>
      </c>
      <c r="S2127" s="147">
        <v>0</v>
      </c>
      <c r="T2127" s="121"/>
      <c r="U2127" s="263">
        <f>IFERROR(VLOOKUP(B2127,คำนวณตกเบิกวิทยฐานะ!$B$9:$P$1008,14,FALSE),0)</f>
        <v>0</v>
      </c>
      <c r="V2127" s="263">
        <f>IFERROR(VLOOKUP(B2127,คำนวณตกเบิกวิทยฐานะ!$B$9:$P$1008,15,FALSE),0)</f>
        <v>0</v>
      </c>
      <c r="W2127" s="264">
        <f t="shared" si="660"/>
        <v>0</v>
      </c>
      <c r="X2127" s="119" t="s">
        <v>169</v>
      </c>
      <c r="Y2127" s="209" t="s">
        <v>169</v>
      </c>
      <c r="Z2127" s="258"/>
      <c r="AA2127" s="253">
        <f t="shared" si="661"/>
        <v>0</v>
      </c>
      <c r="AB2127" s="253">
        <f t="shared" si="662"/>
        <v>0</v>
      </c>
      <c r="AC2127" s="253">
        <f t="shared" si="652"/>
        <v>0</v>
      </c>
      <c r="AD2127" s="253">
        <f t="shared" si="663"/>
        <v>0</v>
      </c>
      <c r="AE2127" s="268">
        <f t="shared" si="653"/>
        <v>0</v>
      </c>
      <c r="AF2127" s="269">
        <f t="shared" si="664"/>
        <v>0</v>
      </c>
      <c r="AG2127" s="270">
        <f t="shared" si="665"/>
        <v>0</v>
      </c>
      <c r="AH2127" s="121"/>
      <c r="AI2127" s="252"/>
      <c r="AJ2127" s="295"/>
      <c r="AK2127" s="301">
        <f t="shared" si="666"/>
        <v>0</v>
      </c>
      <c r="AL2127" s="119" t="s">
        <v>169</v>
      </c>
      <c r="AM2127" s="123" t="s">
        <v>169</v>
      </c>
      <c r="AN2127" s="122"/>
      <c r="AO2127" s="119" t="s">
        <v>169</v>
      </c>
      <c r="AP2127" s="123" t="s">
        <v>169</v>
      </c>
      <c r="AQ2127" s="124"/>
      <c r="AR2127" s="119" t="s">
        <v>169</v>
      </c>
      <c r="AS2127" s="123" t="s">
        <v>169</v>
      </c>
      <c r="AT2127" s="122"/>
      <c r="AU2127" s="280">
        <f t="shared" si="667"/>
        <v>0</v>
      </c>
      <c r="AV2127" s="281">
        <f t="shared" si="668"/>
        <v>0</v>
      </c>
      <c r="AW2127" s="291">
        <f t="shared" si="669"/>
        <v>0</v>
      </c>
      <c r="AX2127" s="283">
        <f t="shared" si="670"/>
        <v>0</v>
      </c>
    </row>
    <row r="2128" spans="1:50" ht="26.45" customHeight="1">
      <c r="A2128" s="117"/>
      <c r="B2128" s="245"/>
      <c r="C2128" s="136"/>
      <c r="D2128" s="208" t="str">
        <f t="shared" si="654"/>
        <v/>
      </c>
      <c r="E2128" s="129" t="s">
        <v>169</v>
      </c>
      <c r="F2128" s="209" t="s">
        <v>169</v>
      </c>
      <c r="G2128" s="135"/>
      <c r="H2128" s="258"/>
      <c r="I2128" s="259">
        <f t="shared" si="655"/>
        <v>0</v>
      </c>
      <c r="J2128" s="259">
        <f t="shared" si="656"/>
        <v>0</v>
      </c>
      <c r="K2128" s="259">
        <f t="shared" si="657"/>
        <v>0</v>
      </c>
      <c r="L2128" s="252"/>
      <c r="M2128" s="252"/>
      <c r="N2128" s="252"/>
      <c r="O2128" s="147">
        <v>0</v>
      </c>
      <c r="P2128" s="147">
        <v>0</v>
      </c>
      <c r="Q2128" s="137">
        <f t="shared" si="658"/>
        <v>0</v>
      </c>
      <c r="R2128" s="80">
        <f t="shared" si="659"/>
        <v>0</v>
      </c>
      <c r="S2128" s="147">
        <v>0</v>
      </c>
      <c r="T2128" s="121"/>
      <c r="U2128" s="263">
        <f>IFERROR(VLOOKUP(B2128,คำนวณตกเบิกวิทยฐานะ!$B$9:$P$1008,14,FALSE),0)</f>
        <v>0</v>
      </c>
      <c r="V2128" s="263">
        <f>IFERROR(VLOOKUP(B2128,คำนวณตกเบิกวิทยฐานะ!$B$9:$P$1008,15,FALSE),0)</f>
        <v>0</v>
      </c>
      <c r="W2128" s="264">
        <f t="shared" si="660"/>
        <v>0</v>
      </c>
      <c r="X2128" s="119" t="s">
        <v>169</v>
      </c>
      <c r="Y2128" s="209" t="s">
        <v>169</v>
      </c>
      <c r="Z2128" s="258"/>
      <c r="AA2128" s="253">
        <f t="shared" si="661"/>
        <v>0</v>
      </c>
      <c r="AB2128" s="253">
        <f t="shared" si="662"/>
        <v>0</v>
      </c>
      <c r="AC2128" s="253">
        <f t="shared" ref="AC2128:AC2191" si="671">IF(Z2128=0,0,IF(X2128="พนักงานจ้างทั่วไป",IF(AB2128&gt;11000,0,IF(11000-AB2128&lt;=2000,11000-AB2128,2000)),IF(AB2128&gt;14600,0,IF(14600-AB2128&lt;=2000,14600-AB2128,2000))))</f>
        <v>0</v>
      </c>
      <c r="AD2128" s="253">
        <f t="shared" si="663"/>
        <v>0</v>
      </c>
      <c r="AE2128" s="268">
        <f t="shared" ref="AE2128:AE2191" si="672">IF(OR(X2128="พนักงานจ้างตามภารกิจ",X2128="พนักงานจ้างทั่วไป"),IF(AD2128*5/100&gt;750,750,AD2128*5/100),0)</f>
        <v>0</v>
      </c>
      <c r="AF2128" s="269">
        <f t="shared" si="664"/>
        <v>0</v>
      </c>
      <c r="AG2128" s="270">
        <f t="shared" si="665"/>
        <v>0</v>
      </c>
      <c r="AH2128" s="121"/>
      <c r="AI2128" s="252"/>
      <c r="AJ2128" s="295"/>
      <c r="AK2128" s="301">
        <f t="shared" si="666"/>
        <v>0</v>
      </c>
      <c r="AL2128" s="119" t="s">
        <v>169</v>
      </c>
      <c r="AM2128" s="123" t="s">
        <v>169</v>
      </c>
      <c r="AN2128" s="122"/>
      <c r="AO2128" s="119" t="s">
        <v>169</v>
      </c>
      <c r="AP2128" s="123" t="s">
        <v>169</v>
      </c>
      <c r="AQ2128" s="124"/>
      <c r="AR2128" s="119" t="s">
        <v>169</v>
      </c>
      <c r="AS2128" s="123" t="s">
        <v>169</v>
      </c>
      <c r="AT2128" s="122"/>
      <c r="AU2128" s="280">
        <f t="shared" si="667"/>
        <v>0</v>
      </c>
      <c r="AV2128" s="281">
        <f t="shared" si="668"/>
        <v>0</v>
      </c>
      <c r="AW2128" s="291">
        <f t="shared" si="669"/>
        <v>0</v>
      </c>
      <c r="AX2128" s="283">
        <f t="shared" si="670"/>
        <v>0</v>
      </c>
    </row>
    <row r="2129" spans="1:50" ht="26.45" customHeight="1">
      <c r="A2129" s="117"/>
      <c r="B2129" s="245"/>
      <c r="C2129" s="136"/>
      <c r="D2129" s="208" t="str">
        <f t="shared" si="654"/>
        <v/>
      </c>
      <c r="E2129" s="129" t="s">
        <v>169</v>
      </c>
      <c r="F2129" s="209" t="s">
        <v>169</v>
      </c>
      <c r="G2129" s="135"/>
      <c r="H2129" s="258"/>
      <c r="I2129" s="259">
        <f t="shared" si="655"/>
        <v>0</v>
      </c>
      <c r="J2129" s="259">
        <f t="shared" si="656"/>
        <v>0</v>
      </c>
      <c r="K2129" s="259">
        <f t="shared" si="657"/>
        <v>0</v>
      </c>
      <c r="L2129" s="252"/>
      <c r="M2129" s="252"/>
      <c r="N2129" s="252"/>
      <c r="O2129" s="147">
        <v>0</v>
      </c>
      <c r="P2129" s="147">
        <v>0</v>
      </c>
      <c r="Q2129" s="137">
        <f t="shared" si="658"/>
        <v>0</v>
      </c>
      <c r="R2129" s="80">
        <f t="shared" si="659"/>
        <v>0</v>
      </c>
      <c r="S2129" s="147">
        <v>0</v>
      </c>
      <c r="T2129" s="121"/>
      <c r="U2129" s="263">
        <f>IFERROR(VLOOKUP(B2129,คำนวณตกเบิกวิทยฐานะ!$B$9:$P$1008,14,FALSE),0)</f>
        <v>0</v>
      </c>
      <c r="V2129" s="263">
        <f>IFERROR(VLOOKUP(B2129,คำนวณตกเบิกวิทยฐานะ!$B$9:$P$1008,15,FALSE),0)</f>
        <v>0</v>
      </c>
      <c r="W2129" s="264">
        <f t="shared" si="660"/>
        <v>0</v>
      </c>
      <c r="X2129" s="119" t="s">
        <v>169</v>
      </c>
      <c r="Y2129" s="209" t="s">
        <v>169</v>
      </c>
      <c r="Z2129" s="258"/>
      <c r="AA2129" s="253">
        <f t="shared" si="661"/>
        <v>0</v>
      </c>
      <c r="AB2129" s="253">
        <f t="shared" si="662"/>
        <v>0</v>
      </c>
      <c r="AC2129" s="253">
        <f t="shared" si="671"/>
        <v>0</v>
      </c>
      <c r="AD2129" s="253">
        <f t="shared" si="663"/>
        <v>0</v>
      </c>
      <c r="AE2129" s="268">
        <f t="shared" si="672"/>
        <v>0</v>
      </c>
      <c r="AF2129" s="269">
        <f t="shared" si="664"/>
        <v>0</v>
      </c>
      <c r="AG2129" s="270">
        <f t="shared" si="665"/>
        <v>0</v>
      </c>
      <c r="AH2129" s="121"/>
      <c r="AI2129" s="252"/>
      <c r="AJ2129" s="295"/>
      <c r="AK2129" s="301">
        <f t="shared" si="666"/>
        <v>0</v>
      </c>
      <c r="AL2129" s="119" t="s">
        <v>169</v>
      </c>
      <c r="AM2129" s="123" t="s">
        <v>169</v>
      </c>
      <c r="AN2129" s="122"/>
      <c r="AO2129" s="119" t="s">
        <v>169</v>
      </c>
      <c r="AP2129" s="123" t="s">
        <v>169</v>
      </c>
      <c r="AQ2129" s="124"/>
      <c r="AR2129" s="119" t="s">
        <v>169</v>
      </c>
      <c r="AS2129" s="123" t="s">
        <v>169</v>
      </c>
      <c r="AT2129" s="122"/>
      <c r="AU2129" s="280">
        <f t="shared" si="667"/>
        <v>0</v>
      </c>
      <c r="AV2129" s="281">
        <f t="shared" si="668"/>
        <v>0</v>
      </c>
      <c r="AW2129" s="291">
        <f t="shared" si="669"/>
        <v>0</v>
      </c>
      <c r="AX2129" s="283">
        <f t="shared" si="670"/>
        <v>0</v>
      </c>
    </row>
    <row r="2130" spans="1:50" ht="26.45" customHeight="1">
      <c r="A2130" s="117"/>
      <c r="B2130" s="245"/>
      <c r="C2130" s="136"/>
      <c r="D2130" s="208" t="str">
        <f t="shared" si="654"/>
        <v/>
      </c>
      <c r="E2130" s="129" t="s">
        <v>169</v>
      </c>
      <c r="F2130" s="209" t="s">
        <v>169</v>
      </c>
      <c r="G2130" s="135"/>
      <c r="H2130" s="258"/>
      <c r="I2130" s="259">
        <f t="shared" si="655"/>
        <v>0</v>
      </c>
      <c r="J2130" s="259">
        <f t="shared" si="656"/>
        <v>0</v>
      </c>
      <c r="K2130" s="259">
        <f t="shared" si="657"/>
        <v>0</v>
      </c>
      <c r="L2130" s="252"/>
      <c r="M2130" s="252"/>
      <c r="N2130" s="252"/>
      <c r="O2130" s="147">
        <v>0</v>
      </c>
      <c r="P2130" s="147">
        <v>0</v>
      </c>
      <c r="Q2130" s="137">
        <f t="shared" si="658"/>
        <v>0</v>
      </c>
      <c r="R2130" s="80">
        <f t="shared" si="659"/>
        <v>0</v>
      </c>
      <c r="S2130" s="147">
        <v>0</v>
      </c>
      <c r="T2130" s="121"/>
      <c r="U2130" s="263">
        <f>IFERROR(VLOOKUP(B2130,คำนวณตกเบิกวิทยฐานะ!$B$9:$P$1008,14,FALSE),0)</f>
        <v>0</v>
      </c>
      <c r="V2130" s="263">
        <f>IFERROR(VLOOKUP(B2130,คำนวณตกเบิกวิทยฐานะ!$B$9:$P$1008,15,FALSE),0)</f>
        <v>0</v>
      </c>
      <c r="W2130" s="264">
        <f t="shared" si="660"/>
        <v>0</v>
      </c>
      <c r="X2130" s="119" t="s">
        <v>169</v>
      </c>
      <c r="Y2130" s="209" t="s">
        <v>169</v>
      </c>
      <c r="Z2130" s="258"/>
      <c r="AA2130" s="253">
        <f t="shared" si="661"/>
        <v>0</v>
      </c>
      <c r="AB2130" s="253">
        <f t="shared" si="662"/>
        <v>0</v>
      </c>
      <c r="AC2130" s="253">
        <f t="shared" si="671"/>
        <v>0</v>
      </c>
      <c r="AD2130" s="253">
        <f t="shared" si="663"/>
        <v>0</v>
      </c>
      <c r="AE2130" s="268">
        <f t="shared" si="672"/>
        <v>0</v>
      </c>
      <c r="AF2130" s="269">
        <f t="shared" si="664"/>
        <v>0</v>
      </c>
      <c r="AG2130" s="270">
        <f t="shared" si="665"/>
        <v>0</v>
      </c>
      <c r="AH2130" s="121"/>
      <c r="AI2130" s="252"/>
      <c r="AJ2130" s="295"/>
      <c r="AK2130" s="301">
        <f t="shared" si="666"/>
        <v>0</v>
      </c>
      <c r="AL2130" s="119" t="s">
        <v>169</v>
      </c>
      <c r="AM2130" s="123" t="s">
        <v>169</v>
      </c>
      <c r="AN2130" s="122"/>
      <c r="AO2130" s="119" t="s">
        <v>169</v>
      </c>
      <c r="AP2130" s="123" t="s">
        <v>169</v>
      </c>
      <c r="AQ2130" s="124"/>
      <c r="AR2130" s="119" t="s">
        <v>169</v>
      </c>
      <c r="AS2130" s="123" t="s">
        <v>169</v>
      </c>
      <c r="AT2130" s="122"/>
      <c r="AU2130" s="280">
        <f t="shared" si="667"/>
        <v>0</v>
      </c>
      <c r="AV2130" s="281">
        <f t="shared" si="668"/>
        <v>0</v>
      </c>
      <c r="AW2130" s="291">
        <f t="shared" si="669"/>
        <v>0</v>
      </c>
      <c r="AX2130" s="283">
        <f t="shared" si="670"/>
        <v>0</v>
      </c>
    </row>
    <row r="2131" spans="1:50" ht="26.45" customHeight="1">
      <c r="A2131" s="117"/>
      <c r="B2131" s="245"/>
      <c r="C2131" s="136"/>
      <c r="D2131" s="208" t="str">
        <f t="shared" si="654"/>
        <v/>
      </c>
      <c r="E2131" s="129" t="s">
        <v>169</v>
      </c>
      <c r="F2131" s="209" t="s">
        <v>169</v>
      </c>
      <c r="G2131" s="135"/>
      <c r="H2131" s="258"/>
      <c r="I2131" s="259">
        <f t="shared" si="655"/>
        <v>0</v>
      </c>
      <c r="J2131" s="259">
        <f t="shared" si="656"/>
        <v>0</v>
      </c>
      <c r="K2131" s="259">
        <f t="shared" si="657"/>
        <v>0</v>
      </c>
      <c r="L2131" s="252"/>
      <c r="M2131" s="252"/>
      <c r="N2131" s="252"/>
      <c r="O2131" s="147">
        <v>0</v>
      </c>
      <c r="P2131" s="147">
        <v>0</v>
      </c>
      <c r="Q2131" s="137">
        <f t="shared" si="658"/>
        <v>0</v>
      </c>
      <c r="R2131" s="80">
        <f t="shared" si="659"/>
        <v>0</v>
      </c>
      <c r="S2131" s="147">
        <v>0</v>
      </c>
      <c r="T2131" s="121"/>
      <c r="U2131" s="263">
        <f>IFERROR(VLOOKUP(B2131,คำนวณตกเบิกวิทยฐานะ!$B$9:$P$1008,14,FALSE),0)</f>
        <v>0</v>
      </c>
      <c r="V2131" s="263">
        <f>IFERROR(VLOOKUP(B2131,คำนวณตกเบิกวิทยฐานะ!$B$9:$P$1008,15,FALSE),0)</f>
        <v>0</v>
      </c>
      <c r="W2131" s="264">
        <f t="shared" si="660"/>
        <v>0</v>
      </c>
      <c r="X2131" s="119" t="s">
        <v>169</v>
      </c>
      <c r="Y2131" s="209" t="s">
        <v>169</v>
      </c>
      <c r="Z2131" s="258"/>
      <c r="AA2131" s="253">
        <f t="shared" si="661"/>
        <v>0</v>
      </c>
      <c r="AB2131" s="253">
        <f t="shared" si="662"/>
        <v>0</v>
      </c>
      <c r="AC2131" s="253">
        <f t="shared" si="671"/>
        <v>0</v>
      </c>
      <c r="AD2131" s="253">
        <f t="shared" si="663"/>
        <v>0</v>
      </c>
      <c r="AE2131" s="268">
        <f t="shared" si="672"/>
        <v>0</v>
      </c>
      <c r="AF2131" s="269">
        <f t="shared" si="664"/>
        <v>0</v>
      </c>
      <c r="AG2131" s="270">
        <f t="shared" si="665"/>
        <v>0</v>
      </c>
      <c r="AH2131" s="121"/>
      <c r="AI2131" s="252"/>
      <c r="AJ2131" s="295"/>
      <c r="AK2131" s="301">
        <f t="shared" si="666"/>
        <v>0</v>
      </c>
      <c r="AL2131" s="119" t="s">
        <v>169</v>
      </c>
      <c r="AM2131" s="123" t="s">
        <v>169</v>
      </c>
      <c r="AN2131" s="122"/>
      <c r="AO2131" s="119" t="s">
        <v>169</v>
      </c>
      <c r="AP2131" s="123" t="s">
        <v>169</v>
      </c>
      <c r="AQ2131" s="124"/>
      <c r="AR2131" s="119" t="s">
        <v>169</v>
      </c>
      <c r="AS2131" s="123" t="s">
        <v>169</v>
      </c>
      <c r="AT2131" s="122"/>
      <c r="AU2131" s="280">
        <f t="shared" si="667"/>
        <v>0</v>
      </c>
      <c r="AV2131" s="281">
        <f t="shared" si="668"/>
        <v>0</v>
      </c>
      <c r="AW2131" s="291">
        <f t="shared" si="669"/>
        <v>0</v>
      </c>
      <c r="AX2131" s="283">
        <f t="shared" si="670"/>
        <v>0</v>
      </c>
    </row>
    <row r="2132" spans="1:50" ht="26.45" customHeight="1">
      <c r="A2132" s="117"/>
      <c r="B2132" s="245"/>
      <c r="C2132" s="136"/>
      <c r="D2132" s="208" t="str">
        <f t="shared" si="654"/>
        <v/>
      </c>
      <c r="E2132" s="129" t="s">
        <v>169</v>
      </c>
      <c r="F2132" s="209" t="s">
        <v>169</v>
      </c>
      <c r="G2132" s="135"/>
      <c r="H2132" s="258"/>
      <c r="I2132" s="259">
        <f t="shared" si="655"/>
        <v>0</v>
      </c>
      <c r="J2132" s="259">
        <f t="shared" si="656"/>
        <v>0</v>
      </c>
      <c r="K2132" s="259">
        <f t="shared" si="657"/>
        <v>0</v>
      </c>
      <c r="L2132" s="252"/>
      <c r="M2132" s="252"/>
      <c r="N2132" s="252"/>
      <c r="O2132" s="147">
        <v>0</v>
      </c>
      <c r="P2132" s="147">
        <v>0</v>
      </c>
      <c r="Q2132" s="137">
        <f t="shared" si="658"/>
        <v>0</v>
      </c>
      <c r="R2132" s="80">
        <f t="shared" si="659"/>
        <v>0</v>
      </c>
      <c r="S2132" s="147">
        <v>0</v>
      </c>
      <c r="T2132" s="121"/>
      <c r="U2132" s="263">
        <f>IFERROR(VLOOKUP(B2132,คำนวณตกเบิกวิทยฐานะ!$B$9:$P$1008,14,FALSE),0)</f>
        <v>0</v>
      </c>
      <c r="V2132" s="263">
        <f>IFERROR(VLOOKUP(B2132,คำนวณตกเบิกวิทยฐานะ!$B$9:$P$1008,15,FALSE),0)</f>
        <v>0</v>
      </c>
      <c r="W2132" s="264">
        <f t="shared" si="660"/>
        <v>0</v>
      </c>
      <c r="X2132" s="119" t="s">
        <v>169</v>
      </c>
      <c r="Y2132" s="209" t="s">
        <v>169</v>
      </c>
      <c r="Z2132" s="258"/>
      <c r="AA2132" s="253">
        <f t="shared" si="661"/>
        <v>0</v>
      </c>
      <c r="AB2132" s="253">
        <f t="shared" si="662"/>
        <v>0</v>
      </c>
      <c r="AC2132" s="253">
        <f t="shared" si="671"/>
        <v>0</v>
      </c>
      <c r="AD2132" s="253">
        <f t="shared" si="663"/>
        <v>0</v>
      </c>
      <c r="AE2132" s="268">
        <f t="shared" si="672"/>
        <v>0</v>
      </c>
      <c r="AF2132" s="269">
        <f t="shared" si="664"/>
        <v>0</v>
      </c>
      <c r="AG2132" s="270">
        <f t="shared" si="665"/>
        <v>0</v>
      </c>
      <c r="AH2132" s="121"/>
      <c r="AI2132" s="252"/>
      <c r="AJ2132" s="295"/>
      <c r="AK2132" s="301">
        <f t="shared" si="666"/>
        <v>0</v>
      </c>
      <c r="AL2132" s="119" t="s">
        <v>169</v>
      </c>
      <c r="AM2132" s="123" t="s">
        <v>169</v>
      </c>
      <c r="AN2132" s="122"/>
      <c r="AO2132" s="119" t="s">
        <v>169</v>
      </c>
      <c r="AP2132" s="123" t="s">
        <v>169</v>
      </c>
      <c r="AQ2132" s="124"/>
      <c r="AR2132" s="119" t="s">
        <v>169</v>
      </c>
      <c r="AS2132" s="123" t="s">
        <v>169</v>
      </c>
      <c r="AT2132" s="122"/>
      <c r="AU2132" s="280">
        <f t="shared" si="667"/>
        <v>0</v>
      </c>
      <c r="AV2132" s="281">
        <f t="shared" si="668"/>
        <v>0</v>
      </c>
      <c r="AW2132" s="291">
        <f t="shared" si="669"/>
        <v>0</v>
      </c>
      <c r="AX2132" s="283">
        <f t="shared" si="670"/>
        <v>0</v>
      </c>
    </row>
    <row r="2133" spans="1:50" ht="26.45" customHeight="1">
      <c r="A2133" s="117"/>
      <c r="B2133" s="245"/>
      <c r="C2133" s="136"/>
      <c r="D2133" s="208" t="str">
        <f t="shared" si="654"/>
        <v/>
      </c>
      <c r="E2133" s="129" t="s">
        <v>169</v>
      </c>
      <c r="F2133" s="209" t="s">
        <v>169</v>
      </c>
      <c r="G2133" s="135"/>
      <c r="H2133" s="258"/>
      <c r="I2133" s="259">
        <f t="shared" si="655"/>
        <v>0</v>
      </c>
      <c r="J2133" s="259">
        <f t="shared" si="656"/>
        <v>0</v>
      </c>
      <c r="K2133" s="259">
        <f t="shared" si="657"/>
        <v>0</v>
      </c>
      <c r="L2133" s="252"/>
      <c r="M2133" s="252"/>
      <c r="N2133" s="252"/>
      <c r="O2133" s="147">
        <v>0</v>
      </c>
      <c r="P2133" s="147">
        <v>0</v>
      </c>
      <c r="Q2133" s="137">
        <f t="shared" si="658"/>
        <v>0</v>
      </c>
      <c r="R2133" s="80">
        <f t="shared" si="659"/>
        <v>0</v>
      </c>
      <c r="S2133" s="147">
        <v>0</v>
      </c>
      <c r="T2133" s="121"/>
      <c r="U2133" s="263">
        <f>IFERROR(VLOOKUP(B2133,คำนวณตกเบิกวิทยฐานะ!$B$9:$P$1008,14,FALSE),0)</f>
        <v>0</v>
      </c>
      <c r="V2133" s="263">
        <f>IFERROR(VLOOKUP(B2133,คำนวณตกเบิกวิทยฐานะ!$B$9:$P$1008,15,FALSE),0)</f>
        <v>0</v>
      </c>
      <c r="W2133" s="264">
        <f t="shared" si="660"/>
        <v>0</v>
      </c>
      <c r="X2133" s="119" t="s">
        <v>169</v>
      </c>
      <c r="Y2133" s="209" t="s">
        <v>169</v>
      </c>
      <c r="Z2133" s="258"/>
      <c r="AA2133" s="253">
        <f t="shared" si="661"/>
        <v>0</v>
      </c>
      <c r="AB2133" s="253">
        <f t="shared" si="662"/>
        <v>0</v>
      </c>
      <c r="AC2133" s="253">
        <f t="shared" si="671"/>
        <v>0</v>
      </c>
      <c r="AD2133" s="253">
        <f t="shared" si="663"/>
        <v>0</v>
      </c>
      <c r="AE2133" s="268">
        <f t="shared" si="672"/>
        <v>0</v>
      </c>
      <c r="AF2133" s="269">
        <f t="shared" si="664"/>
        <v>0</v>
      </c>
      <c r="AG2133" s="270">
        <f t="shared" si="665"/>
        <v>0</v>
      </c>
      <c r="AH2133" s="121"/>
      <c r="AI2133" s="252"/>
      <c r="AJ2133" s="295"/>
      <c r="AK2133" s="301">
        <f t="shared" si="666"/>
        <v>0</v>
      </c>
      <c r="AL2133" s="119" t="s">
        <v>169</v>
      </c>
      <c r="AM2133" s="123" t="s">
        <v>169</v>
      </c>
      <c r="AN2133" s="122"/>
      <c r="AO2133" s="119" t="s">
        <v>169</v>
      </c>
      <c r="AP2133" s="123" t="s">
        <v>169</v>
      </c>
      <c r="AQ2133" s="124"/>
      <c r="AR2133" s="119" t="s">
        <v>169</v>
      </c>
      <c r="AS2133" s="123" t="s">
        <v>169</v>
      </c>
      <c r="AT2133" s="122"/>
      <c r="AU2133" s="280">
        <f t="shared" si="667"/>
        <v>0</v>
      </c>
      <c r="AV2133" s="281">
        <f t="shared" si="668"/>
        <v>0</v>
      </c>
      <c r="AW2133" s="291">
        <f t="shared" si="669"/>
        <v>0</v>
      </c>
      <c r="AX2133" s="283">
        <f t="shared" si="670"/>
        <v>0</v>
      </c>
    </row>
    <row r="2134" spans="1:50" ht="26.45" customHeight="1">
      <c r="A2134" s="117"/>
      <c r="B2134" s="245"/>
      <c r="C2134" s="136"/>
      <c r="D2134" s="208" t="str">
        <f t="shared" si="654"/>
        <v/>
      </c>
      <c r="E2134" s="129" t="s">
        <v>169</v>
      </c>
      <c r="F2134" s="209" t="s">
        <v>169</v>
      </c>
      <c r="G2134" s="135"/>
      <c r="H2134" s="258"/>
      <c r="I2134" s="259">
        <f t="shared" si="655"/>
        <v>0</v>
      </c>
      <c r="J2134" s="259">
        <f t="shared" si="656"/>
        <v>0</v>
      </c>
      <c r="K2134" s="259">
        <f t="shared" si="657"/>
        <v>0</v>
      </c>
      <c r="L2134" s="252"/>
      <c r="M2134" s="252"/>
      <c r="N2134" s="252"/>
      <c r="O2134" s="147">
        <v>0</v>
      </c>
      <c r="P2134" s="147">
        <v>0</v>
      </c>
      <c r="Q2134" s="137">
        <f t="shared" si="658"/>
        <v>0</v>
      </c>
      <c r="R2134" s="80">
        <f t="shared" si="659"/>
        <v>0</v>
      </c>
      <c r="S2134" s="147">
        <v>0</v>
      </c>
      <c r="T2134" s="121"/>
      <c r="U2134" s="263">
        <f>IFERROR(VLOOKUP(B2134,คำนวณตกเบิกวิทยฐานะ!$B$9:$P$1008,14,FALSE),0)</f>
        <v>0</v>
      </c>
      <c r="V2134" s="263">
        <f>IFERROR(VLOOKUP(B2134,คำนวณตกเบิกวิทยฐานะ!$B$9:$P$1008,15,FALSE),0)</f>
        <v>0</v>
      </c>
      <c r="W2134" s="264">
        <f t="shared" si="660"/>
        <v>0</v>
      </c>
      <c r="X2134" s="119" t="s">
        <v>169</v>
      </c>
      <c r="Y2134" s="209" t="s">
        <v>169</v>
      </c>
      <c r="Z2134" s="258"/>
      <c r="AA2134" s="253">
        <f t="shared" si="661"/>
        <v>0</v>
      </c>
      <c r="AB2134" s="253">
        <f t="shared" si="662"/>
        <v>0</v>
      </c>
      <c r="AC2134" s="253">
        <f t="shared" si="671"/>
        <v>0</v>
      </c>
      <c r="AD2134" s="253">
        <f t="shared" si="663"/>
        <v>0</v>
      </c>
      <c r="AE2134" s="268">
        <f t="shared" si="672"/>
        <v>0</v>
      </c>
      <c r="AF2134" s="269">
        <f t="shared" si="664"/>
        <v>0</v>
      </c>
      <c r="AG2134" s="270">
        <f t="shared" si="665"/>
        <v>0</v>
      </c>
      <c r="AH2134" s="121"/>
      <c r="AI2134" s="252"/>
      <c r="AJ2134" s="295"/>
      <c r="AK2134" s="301">
        <f t="shared" si="666"/>
        <v>0</v>
      </c>
      <c r="AL2134" s="119" t="s">
        <v>169</v>
      </c>
      <c r="AM2134" s="123" t="s">
        <v>169</v>
      </c>
      <c r="AN2134" s="122"/>
      <c r="AO2134" s="119" t="s">
        <v>169</v>
      </c>
      <c r="AP2134" s="123" t="s">
        <v>169</v>
      </c>
      <c r="AQ2134" s="124"/>
      <c r="AR2134" s="119" t="s">
        <v>169</v>
      </c>
      <c r="AS2134" s="123" t="s">
        <v>169</v>
      </c>
      <c r="AT2134" s="122"/>
      <c r="AU2134" s="280">
        <f t="shared" si="667"/>
        <v>0</v>
      </c>
      <c r="AV2134" s="281">
        <f t="shared" si="668"/>
        <v>0</v>
      </c>
      <c r="AW2134" s="291">
        <f t="shared" si="669"/>
        <v>0</v>
      </c>
      <c r="AX2134" s="283">
        <f t="shared" si="670"/>
        <v>0</v>
      </c>
    </row>
    <row r="2135" spans="1:50" ht="26.45" customHeight="1">
      <c r="A2135" s="117"/>
      <c r="B2135" s="245"/>
      <c r="C2135" s="136"/>
      <c r="D2135" s="208" t="str">
        <f t="shared" si="654"/>
        <v/>
      </c>
      <c r="E2135" s="129" t="s">
        <v>169</v>
      </c>
      <c r="F2135" s="209" t="s">
        <v>169</v>
      </c>
      <c r="G2135" s="135"/>
      <c r="H2135" s="258"/>
      <c r="I2135" s="259">
        <f t="shared" si="655"/>
        <v>0</v>
      </c>
      <c r="J2135" s="259">
        <f t="shared" si="656"/>
        <v>0</v>
      </c>
      <c r="K2135" s="259">
        <f t="shared" si="657"/>
        <v>0</v>
      </c>
      <c r="L2135" s="252"/>
      <c r="M2135" s="252"/>
      <c r="N2135" s="252"/>
      <c r="O2135" s="147">
        <v>0</v>
      </c>
      <c r="P2135" s="147">
        <v>0</v>
      </c>
      <c r="Q2135" s="137">
        <f t="shared" si="658"/>
        <v>0</v>
      </c>
      <c r="R2135" s="80">
        <f t="shared" si="659"/>
        <v>0</v>
      </c>
      <c r="S2135" s="147">
        <v>0</v>
      </c>
      <c r="T2135" s="121"/>
      <c r="U2135" s="263">
        <f>IFERROR(VLOOKUP(B2135,คำนวณตกเบิกวิทยฐานะ!$B$9:$P$1008,14,FALSE),0)</f>
        <v>0</v>
      </c>
      <c r="V2135" s="263">
        <f>IFERROR(VLOOKUP(B2135,คำนวณตกเบิกวิทยฐานะ!$B$9:$P$1008,15,FALSE),0)</f>
        <v>0</v>
      </c>
      <c r="W2135" s="264">
        <f t="shared" si="660"/>
        <v>0</v>
      </c>
      <c r="X2135" s="119" t="s">
        <v>169</v>
      </c>
      <c r="Y2135" s="209" t="s">
        <v>169</v>
      </c>
      <c r="Z2135" s="258"/>
      <c r="AA2135" s="253">
        <f t="shared" si="661"/>
        <v>0</v>
      </c>
      <c r="AB2135" s="253">
        <f t="shared" si="662"/>
        <v>0</v>
      </c>
      <c r="AC2135" s="253">
        <f t="shared" si="671"/>
        <v>0</v>
      </c>
      <c r="AD2135" s="253">
        <f t="shared" si="663"/>
        <v>0</v>
      </c>
      <c r="AE2135" s="268">
        <f t="shared" si="672"/>
        <v>0</v>
      </c>
      <c r="AF2135" s="269">
        <f t="shared" si="664"/>
        <v>0</v>
      </c>
      <c r="AG2135" s="270">
        <f t="shared" si="665"/>
        <v>0</v>
      </c>
      <c r="AH2135" s="121"/>
      <c r="AI2135" s="252"/>
      <c r="AJ2135" s="295"/>
      <c r="AK2135" s="301">
        <f t="shared" si="666"/>
        <v>0</v>
      </c>
      <c r="AL2135" s="119" t="s">
        <v>169</v>
      </c>
      <c r="AM2135" s="123" t="s">
        <v>169</v>
      </c>
      <c r="AN2135" s="122"/>
      <c r="AO2135" s="119" t="s">
        <v>169</v>
      </c>
      <c r="AP2135" s="123" t="s">
        <v>169</v>
      </c>
      <c r="AQ2135" s="124"/>
      <c r="AR2135" s="119" t="s">
        <v>169</v>
      </c>
      <c r="AS2135" s="123" t="s">
        <v>169</v>
      </c>
      <c r="AT2135" s="122"/>
      <c r="AU2135" s="280">
        <f t="shared" si="667"/>
        <v>0</v>
      </c>
      <c r="AV2135" s="281">
        <f t="shared" si="668"/>
        <v>0</v>
      </c>
      <c r="AW2135" s="291">
        <f t="shared" si="669"/>
        <v>0</v>
      </c>
      <c r="AX2135" s="283">
        <f t="shared" si="670"/>
        <v>0</v>
      </c>
    </row>
    <row r="2136" spans="1:50" ht="26.45" customHeight="1">
      <c r="A2136" s="117"/>
      <c r="B2136" s="245"/>
      <c r="C2136" s="136"/>
      <c r="D2136" s="208" t="str">
        <f t="shared" si="654"/>
        <v/>
      </c>
      <c r="E2136" s="129" t="s">
        <v>169</v>
      </c>
      <c r="F2136" s="209" t="s">
        <v>169</v>
      </c>
      <c r="G2136" s="135"/>
      <c r="H2136" s="258"/>
      <c r="I2136" s="259">
        <f t="shared" si="655"/>
        <v>0</v>
      </c>
      <c r="J2136" s="259">
        <f t="shared" si="656"/>
        <v>0</v>
      </c>
      <c r="K2136" s="259">
        <f t="shared" si="657"/>
        <v>0</v>
      </c>
      <c r="L2136" s="252"/>
      <c r="M2136" s="252"/>
      <c r="N2136" s="252"/>
      <c r="O2136" s="147">
        <v>0</v>
      </c>
      <c r="P2136" s="147">
        <v>0</v>
      </c>
      <c r="Q2136" s="137">
        <f t="shared" si="658"/>
        <v>0</v>
      </c>
      <c r="R2136" s="80">
        <f t="shared" si="659"/>
        <v>0</v>
      </c>
      <c r="S2136" s="147">
        <v>0</v>
      </c>
      <c r="T2136" s="121"/>
      <c r="U2136" s="263">
        <f>IFERROR(VLOOKUP(B2136,คำนวณตกเบิกวิทยฐานะ!$B$9:$P$1008,14,FALSE),0)</f>
        <v>0</v>
      </c>
      <c r="V2136" s="263">
        <f>IFERROR(VLOOKUP(B2136,คำนวณตกเบิกวิทยฐานะ!$B$9:$P$1008,15,FALSE),0)</f>
        <v>0</v>
      </c>
      <c r="W2136" s="264">
        <f t="shared" si="660"/>
        <v>0</v>
      </c>
      <c r="X2136" s="119" t="s">
        <v>169</v>
      </c>
      <c r="Y2136" s="209" t="s">
        <v>169</v>
      </c>
      <c r="Z2136" s="258"/>
      <c r="AA2136" s="253">
        <f t="shared" si="661"/>
        <v>0</v>
      </c>
      <c r="AB2136" s="253">
        <f t="shared" si="662"/>
        <v>0</v>
      </c>
      <c r="AC2136" s="253">
        <f t="shared" si="671"/>
        <v>0</v>
      </c>
      <c r="AD2136" s="253">
        <f t="shared" si="663"/>
        <v>0</v>
      </c>
      <c r="AE2136" s="268">
        <f t="shared" si="672"/>
        <v>0</v>
      </c>
      <c r="AF2136" s="269">
        <f t="shared" si="664"/>
        <v>0</v>
      </c>
      <c r="AG2136" s="270">
        <f t="shared" si="665"/>
        <v>0</v>
      </c>
      <c r="AH2136" s="121"/>
      <c r="AI2136" s="252"/>
      <c r="AJ2136" s="295"/>
      <c r="AK2136" s="301">
        <f t="shared" si="666"/>
        <v>0</v>
      </c>
      <c r="AL2136" s="119" t="s">
        <v>169</v>
      </c>
      <c r="AM2136" s="123" t="s">
        <v>169</v>
      </c>
      <c r="AN2136" s="122"/>
      <c r="AO2136" s="119" t="s">
        <v>169</v>
      </c>
      <c r="AP2136" s="123" t="s">
        <v>169</v>
      </c>
      <c r="AQ2136" s="124"/>
      <c r="AR2136" s="119" t="s">
        <v>169</v>
      </c>
      <c r="AS2136" s="123" t="s">
        <v>169</v>
      </c>
      <c r="AT2136" s="122"/>
      <c r="AU2136" s="280">
        <f t="shared" si="667"/>
        <v>0</v>
      </c>
      <c r="AV2136" s="281">
        <f t="shared" si="668"/>
        <v>0</v>
      </c>
      <c r="AW2136" s="291">
        <f t="shared" si="669"/>
        <v>0</v>
      </c>
      <c r="AX2136" s="283">
        <f t="shared" si="670"/>
        <v>0</v>
      </c>
    </row>
    <row r="2137" spans="1:50" ht="26.45" customHeight="1">
      <c r="A2137" s="117"/>
      <c r="B2137" s="245"/>
      <c r="C2137" s="136"/>
      <c r="D2137" s="208" t="str">
        <f t="shared" si="654"/>
        <v/>
      </c>
      <c r="E2137" s="129" t="s">
        <v>169</v>
      </c>
      <c r="F2137" s="209" t="s">
        <v>169</v>
      </c>
      <c r="G2137" s="135"/>
      <c r="H2137" s="258"/>
      <c r="I2137" s="259">
        <f t="shared" si="655"/>
        <v>0</v>
      </c>
      <c r="J2137" s="259">
        <f t="shared" si="656"/>
        <v>0</v>
      </c>
      <c r="K2137" s="259">
        <f t="shared" si="657"/>
        <v>0</v>
      </c>
      <c r="L2137" s="252"/>
      <c r="M2137" s="252"/>
      <c r="N2137" s="252"/>
      <c r="O2137" s="147">
        <v>0</v>
      </c>
      <c r="P2137" s="147">
        <v>0</v>
      </c>
      <c r="Q2137" s="137">
        <f t="shared" si="658"/>
        <v>0</v>
      </c>
      <c r="R2137" s="80">
        <f t="shared" si="659"/>
        <v>0</v>
      </c>
      <c r="S2137" s="147">
        <v>0</v>
      </c>
      <c r="T2137" s="121"/>
      <c r="U2137" s="263">
        <f>IFERROR(VLOOKUP(B2137,คำนวณตกเบิกวิทยฐานะ!$B$9:$P$1008,14,FALSE),0)</f>
        <v>0</v>
      </c>
      <c r="V2137" s="263">
        <f>IFERROR(VLOOKUP(B2137,คำนวณตกเบิกวิทยฐานะ!$B$9:$P$1008,15,FALSE),0)</f>
        <v>0</v>
      </c>
      <c r="W2137" s="264">
        <f t="shared" si="660"/>
        <v>0</v>
      </c>
      <c r="X2137" s="119" t="s">
        <v>169</v>
      </c>
      <c r="Y2137" s="209" t="s">
        <v>169</v>
      </c>
      <c r="Z2137" s="258"/>
      <c r="AA2137" s="253">
        <f t="shared" si="661"/>
        <v>0</v>
      </c>
      <c r="AB2137" s="253">
        <f t="shared" si="662"/>
        <v>0</v>
      </c>
      <c r="AC2137" s="253">
        <f t="shared" si="671"/>
        <v>0</v>
      </c>
      <c r="AD2137" s="253">
        <f t="shared" si="663"/>
        <v>0</v>
      </c>
      <c r="AE2137" s="268">
        <f t="shared" si="672"/>
        <v>0</v>
      </c>
      <c r="AF2137" s="269">
        <f t="shared" si="664"/>
        <v>0</v>
      </c>
      <c r="AG2137" s="270">
        <f t="shared" si="665"/>
        <v>0</v>
      </c>
      <c r="AH2137" s="121"/>
      <c r="AI2137" s="252"/>
      <c r="AJ2137" s="295"/>
      <c r="AK2137" s="301">
        <f t="shared" si="666"/>
        <v>0</v>
      </c>
      <c r="AL2137" s="119" t="s">
        <v>169</v>
      </c>
      <c r="AM2137" s="123" t="s">
        <v>169</v>
      </c>
      <c r="AN2137" s="122"/>
      <c r="AO2137" s="119" t="s">
        <v>169</v>
      </c>
      <c r="AP2137" s="123" t="s">
        <v>169</v>
      </c>
      <c r="AQ2137" s="124"/>
      <c r="AR2137" s="119" t="s">
        <v>169</v>
      </c>
      <c r="AS2137" s="123" t="s">
        <v>169</v>
      </c>
      <c r="AT2137" s="122"/>
      <c r="AU2137" s="280">
        <f t="shared" si="667"/>
        <v>0</v>
      </c>
      <c r="AV2137" s="281">
        <f t="shared" si="668"/>
        <v>0</v>
      </c>
      <c r="AW2137" s="291">
        <f t="shared" si="669"/>
        <v>0</v>
      </c>
      <c r="AX2137" s="283">
        <f t="shared" si="670"/>
        <v>0</v>
      </c>
    </row>
    <row r="2138" spans="1:50" ht="26.45" customHeight="1">
      <c r="A2138" s="117"/>
      <c r="B2138" s="245"/>
      <c r="C2138" s="136"/>
      <c r="D2138" s="208" t="str">
        <f t="shared" si="654"/>
        <v/>
      </c>
      <c r="E2138" s="129" t="s">
        <v>169</v>
      </c>
      <c r="F2138" s="209" t="s">
        <v>169</v>
      </c>
      <c r="G2138" s="135"/>
      <c r="H2138" s="258"/>
      <c r="I2138" s="259">
        <f t="shared" si="655"/>
        <v>0</v>
      </c>
      <c r="J2138" s="259">
        <f t="shared" si="656"/>
        <v>0</v>
      </c>
      <c r="K2138" s="259">
        <f t="shared" si="657"/>
        <v>0</v>
      </c>
      <c r="L2138" s="252"/>
      <c r="M2138" s="252"/>
      <c r="N2138" s="252"/>
      <c r="O2138" s="147">
        <v>0</v>
      </c>
      <c r="P2138" s="147">
        <v>0</v>
      </c>
      <c r="Q2138" s="137">
        <f t="shared" si="658"/>
        <v>0</v>
      </c>
      <c r="R2138" s="80">
        <f t="shared" si="659"/>
        <v>0</v>
      </c>
      <c r="S2138" s="147">
        <v>0</v>
      </c>
      <c r="T2138" s="121"/>
      <c r="U2138" s="263">
        <f>IFERROR(VLOOKUP(B2138,คำนวณตกเบิกวิทยฐานะ!$B$9:$P$1008,14,FALSE),0)</f>
        <v>0</v>
      </c>
      <c r="V2138" s="263">
        <f>IFERROR(VLOOKUP(B2138,คำนวณตกเบิกวิทยฐานะ!$B$9:$P$1008,15,FALSE),0)</f>
        <v>0</v>
      </c>
      <c r="W2138" s="264">
        <f t="shared" si="660"/>
        <v>0</v>
      </c>
      <c r="X2138" s="119" t="s">
        <v>169</v>
      </c>
      <c r="Y2138" s="209" t="s">
        <v>169</v>
      </c>
      <c r="Z2138" s="258"/>
      <c r="AA2138" s="253">
        <f t="shared" si="661"/>
        <v>0</v>
      </c>
      <c r="AB2138" s="253">
        <f t="shared" si="662"/>
        <v>0</v>
      </c>
      <c r="AC2138" s="253">
        <f t="shared" si="671"/>
        <v>0</v>
      </c>
      <c r="AD2138" s="253">
        <f t="shared" si="663"/>
        <v>0</v>
      </c>
      <c r="AE2138" s="268">
        <f t="shared" si="672"/>
        <v>0</v>
      </c>
      <c r="AF2138" s="269">
        <f t="shared" si="664"/>
        <v>0</v>
      </c>
      <c r="AG2138" s="270">
        <f t="shared" si="665"/>
        <v>0</v>
      </c>
      <c r="AH2138" s="121"/>
      <c r="AI2138" s="252"/>
      <c r="AJ2138" s="295"/>
      <c r="AK2138" s="301">
        <f t="shared" si="666"/>
        <v>0</v>
      </c>
      <c r="AL2138" s="119" t="s">
        <v>169</v>
      </c>
      <c r="AM2138" s="123" t="s">
        <v>169</v>
      </c>
      <c r="AN2138" s="122"/>
      <c r="AO2138" s="119" t="s">
        <v>169</v>
      </c>
      <c r="AP2138" s="123" t="s">
        <v>169</v>
      </c>
      <c r="AQ2138" s="124"/>
      <c r="AR2138" s="119" t="s">
        <v>169</v>
      </c>
      <c r="AS2138" s="123" t="s">
        <v>169</v>
      </c>
      <c r="AT2138" s="122"/>
      <c r="AU2138" s="280">
        <f t="shared" si="667"/>
        <v>0</v>
      </c>
      <c r="AV2138" s="281">
        <f t="shared" si="668"/>
        <v>0</v>
      </c>
      <c r="AW2138" s="291">
        <f t="shared" si="669"/>
        <v>0</v>
      </c>
      <c r="AX2138" s="283">
        <f t="shared" si="670"/>
        <v>0</v>
      </c>
    </row>
    <row r="2139" spans="1:50" ht="26.45" customHeight="1">
      <c r="A2139" s="117"/>
      <c r="B2139" s="245"/>
      <c r="C2139" s="136"/>
      <c r="D2139" s="208" t="str">
        <f t="shared" si="654"/>
        <v/>
      </c>
      <c r="E2139" s="129" t="s">
        <v>169</v>
      </c>
      <c r="F2139" s="209" t="s">
        <v>169</v>
      </c>
      <c r="G2139" s="135"/>
      <c r="H2139" s="258"/>
      <c r="I2139" s="259">
        <f t="shared" si="655"/>
        <v>0</v>
      </c>
      <c r="J2139" s="259">
        <f t="shared" si="656"/>
        <v>0</v>
      </c>
      <c r="K2139" s="259">
        <f t="shared" si="657"/>
        <v>0</v>
      </c>
      <c r="L2139" s="252"/>
      <c r="M2139" s="252"/>
      <c r="N2139" s="252"/>
      <c r="O2139" s="147">
        <v>0</v>
      </c>
      <c r="P2139" s="147">
        <v>0</v>
      </c>
      <c r="Q2139" s="137">
        <f t="shared" si="658"/>
        <v>0</v>
      </c>
      <c r="R2139" s="80">
        <f t="shared" si="659"/>
        <v>0</v>
      </c>
      <c r="S2139" s="147">
        <v>0</v>
      </c>
      <c r="T2139" s="121"/>
      <c r="U2139" s="263">
        <f>IFERROR(VLOOKUP(B2139,คำนวณตกเบิกวิทยฐานะ!$B$9:$P$1008,14,FALSE),0)</f>
        <v>0</v>
      </c>
      <c r="V2139" s="263">
        <f>IFERROR(VLOOKUP(B2139,คำนวณตกเบิกวิทยฐานะ!$B$9:$P$1008,15,FALSE),0)</f>
        <v>0</v>
      </c>
      <c r="W2139" s="264">
        <f t="shared" si="660"/>
        <v>0</v>
      </c>
      <c r="X2139" s="119" t="s">
        <v>169</v>
      </c>
      <c r="Y2139" s="209" t="s">
        <v>169</v>
      </c>
      <c r="Z2139" s="258"/>
      <c r="AA2139" s="253">
        <f t="shared" si="661"/>
        <v>0</v>
      </c>
      <c r="AB2139" s="253">
        <f t="shared" si="662"/>
        <v>0</v>
      </c>
      <c r="AC2139" s="253">
        <f t="shared" si="671"/>
        <v>0</v>
      </c>
      <c r="AD2139" s="253">
        <f t="shared" si="663"/>
        <v>0</v>
      </c>
      <c r="AE2139" s="268">
        <f t="shared" si="672"/>
        <v>0</v>
      </c>
      <c r="AF2139" s="269">
        <f t="shared" si="664"/>
        <v>0</v>
      </c>
      <c r="AG2139" s="270">
        <f t="shared" si="665"/>
        <v>0</v>
      </c>
      <c r="AH2139" s="121"/>
      <c r="AI2139" s="252"/>
      <c r="AJ2139" s="295"/>
      <c r="AK2139" s="301">
        <f t="shared" si="666"/>
        <v>0</v>
      </c>
      <c r="AL2139" s="119" t="s">
        <v>169</v>
      </c>
      <c r="AM2139" s="123" t="s">
        <v>169</v>
      </c>
      <c r="AN2139" s="122"/>
      <c r="AO2139" s="119" t="s">
        <v>169</v>
      </c>
      <c r="AP2139" s="123" t="s">
        <v>169</v>
      </c>
      <c r="AQ2139" s="124"/>
      <c r="AR2139" s="119" t="s">
        <v>169</v>
      </c>
      <c r="AS2139" s="123" t="s">
        <v>169</v>
      </c>
      <c r="AT2139" s="122"/>
      <c r="AU2139" s="280">
        <f t="shared" si="667"/>
        <v>0</v>
      </c>
      <c r="AV2139" s="281">
        <f t="shared" si="668"/>
        <v>0</v>
      </c>
      <c r="AW2139" s="291">
        <f t="shared" si="669"/>
        <v>0</v>
      </c>
      <c r="AX2139" s="283">
        <f t="shared" si="670"/>
        <v>0</v>
      </c>
    </row>
    <row r="2140" spans="1:50" ht="26.45" customHeight="1">
      <c r="A2140" s="117"/>
      <c r="B2140" s="245"/>
      <c r="C2140" s="136"/>
      <c r="D2140" s="208" t="str">
        <f t="shared" si="654"/>
        <v/>
      </c>
      <c r="E2140" s="129" t="s">
        <v>169</v>
      </c>
      <c r="F2140" s="209" t="s">
        <v>169</v>
      </c>
      <c r="G2140" s="135"/>
      <c r="H2140" s="258"/>
      <c r="I2140" s="259">
        <f t="shared" si="655"/>
        <v>0</v>
      </c>
      <c r="J2140" s="259">
        <f t="shared" si="656"/>
        <v>0</v>
      </c>
      <c r="K2140" s="259">
        <f t="shared" si="657"/>
        <v>0</v>
      </c>
      <c r="L2140" s="252"/>
      <c r="M2140" s="252"/>
      <c r="N2140" s="252"/>
      <c r="O2140" s="147">
        <v>0</v>
      </c>
      <c r="P2140" s="147">
        <v>0</v>
      </c>
      <c r="Q2140" s="137">
        <f t="shared" si="658"/>
        <v>0</v>
      </c>
      <c r="R2140" s="80">
        <f t="shared" si="659"/>
        <v>0</v>
      </c>
      <c r="S2140" s="147">
        <v>0</v>
      </c>
      <c r="T2140" s="121"/>
      <c r="U2140" s="263">
        <f>IFERROR(VLOOKUP(B2140,คำนวณตกเบิกวิทยฐานะ!$B$9:$P$1008,14,FALSE),0)</f>
        <v>0</v>
      </c>
      <c r="V2140" s="263">
        <f>IFERROR(VLOOKUP(B2140,คำนวณตกเบิกวิทยฐานะ!$B$9:$P$1008,15,FALSE),0)</f>
        <v>0</v>
      </c>
      <c r="W2140" s="264">
        <f t="shared" si="660"/>
        <v>0</v>
      </c>
      <c r="X2140" s="119" t="s">
        <v>169</v>
      </c>
      <c r="Y2140" s="209" t="s">
        <v>169</v>
      </c>
      <c r="Z2140" s="258"/>
      <c r="AA2140" s="253">
        <f t="shared" si="661"/>
        <v>0</v>
      </c>
      <c r="AB2140" s="253">
        <f t="shared" si="662"/>
        <v>0</v>
      </c>
      <c r="AC2140" s="253">
        <f t="shared" si="671"/>
        <v>0</v>
      </c>
      <c r="AD2140" s="253">
        <f t="shared" si="663"/>
        <v>0</v>
      </c>
      <c r="AE2140" s="268">
        <f t="shared" si="672"/>
        <v>0</v>
      </c>
      <c r="AF2140" s="269">
        <f t="shared" si="664"/>
        <v>0</v>
      </c>
      <c r="AG2140" s="270">
        <f t="shared" si="665"/>
        <v>0</v>
      </c>
      <c r="AH2140" s="121"/>
      <c r="AI2140" s="252"/>
      <c r="AJ2140" s="295"/>
      <c r="AK2140" s="301">
        <f t="shared" si="666"/>
        <v>0</v>
      </c>
      <c r="AL2140" s="119" t="s">
        <v>169</v>
      </c>
      <c r="AM2140" s="123" t="s">
        <v>169</v>
      </c>
      <c r="AN2140" s="122"/>
      <c r="AO2140" s="119" t="s">
        <v>169</v>
      </c>
      <c r="AP2140" s="123" t="s">
        <v>169</v>
      </c>
      <c r="AQ2140" s="124"/>
      <c r="AR2140" s="119" t="s">
        <v>169</v>
      </c>
      <c r="AS2140" s="123" t="s">
        <v>169</v>
      </c>
      <c r="AT2140" s="122"/>
      <c r="AU2140" s="280">
        <f t="shared" si="667"/>
        <v>0</v>
      </c>
      <c r="AV2140" s="281">
        <f t="shared" si="668"/>
        <v>0</v>
      </c>
      <c r="AW2140" s="291">
        <f t="shared" si="669"/>
        <v>0</v>
      </c>
      <c r="AX2140" s="283">
        <f t="shared" si="670"/>
        <v>0</v>
      </c>
    </row>
    <row r="2141" spans="1:50" ht="26.45" customHeight="1">
      <c r="A2141" s="117"/>
      <c r="B2141" s="245"/>
      <c r="C2141" s="136"/>
      <c r="D2141" s="208" t="str">
        <f t="shared" si="654"/>
        <v/>
      </c>
      <c r="E2141" s="129" t="s">
        <v>169</v>
      </c>
      <c r="F2141" s="209" t="s">
        <v>169</v>
      </c>
      <c r="G2141" s="135"/>
      <c r="H2141" s="258"/>
      <c r="I2141" s="259">
        <f t="shared" si="655"/>
        <v>0</v>
      </c>
      <c r="J2141" s="259">
        <f t="shared" si="656"/>
        <v>0</v>
      </c>
      <c r="K2141" s="259">
        <f t="shared" si="657"/>
        <v>0</v>
      </c>
      <c r="L2141" s="252"/>
      <c r="M2141" s="252"/>
      <c r="N2141" s="252"/>
      <c r="O2141" s="147">
        <v>0</v>
      </c>
      <c r="P2141" s="147">
        <v>0</v>
      </c>
      <c r="Q2141" s="137">
        <f t="shared" si="658"/>
        <v>0</v>
      </c>
      <c r="R2141" s="80">
        <f t="shared" si="659"/>
        <v>0</v>
      </c>
      <c r="S2141" s="147">
        <v>0</v>
      </c>
      <c r="T2141" s="121"/>
      <c r="U2141" s="263">
        <f>IFERROR(VLOOKUP(B2141,คำนวณตกเบิกวิทยฐานะ!$B$9:$P$1008,14,FALSE),0)</f>
        <v>0</v>
      </c>
      <c r="V2141" s="263">
        <f>IFERROR(VLOOKUP(B2141,คำนวณตกเบิกวิทยฐานะ!$B$9:$P$1008,15,FALSE),0)</f>
        <v>0</v>
      </c>
      <c r="W2141" s="264">
        <f t="shared" si="660"/>
        <v>0</v>
      </c>
      <c r="X2141" s="119" t="s">
        <v>169</v>
      </c>
      <c r="Y2141" s="209" t="s">
        <v>169</v>
      </c>
      <c r="Z2141" s="258"/>
      <c r="AA2141" s="253">
        <f t="shared" si="661"/>
        <v>0</v>
      </c>
      <c r="AB2141" s="253">
        <f t="shared" si="662"/>
        <v>0</v>
      </c>
      <c r="AC2141" s="253">
        <f t="shared" si="671"/>
        <v>0</v>
      </c>
      <c r="AD2141" s="253">
        <f t="shared" si="663"/>
        <v>0</v>
      </c>
      <c r="AE2141" s="268">
        <f t="shared" si="672"/>
        <v>0</v>
      </c>
      <c r="AF2141" s="269">
        <f t="shared" si="664"/>
        <v>0</v>
      </c>
      <c r="AG2141" s="270">
        <f t="shared" si="665"/>
        <v>0</v>
      </c>
      <c r="AH2141" s="121"/>
      <c r="AI2141" s="252"/>
      <c r="AJ2141" s="295"/>
      <c r="AK2141" s="301">
        <f t="shared" si="666"/>
        <v>0</v>
      </c>
      <c r="AL2141" s="119" t="s">
        <v>169</v>
      </c>
      <c r="AM2141" s="123" t="s">
        <v>169</v>
      </c>
      <c r="AN2141" s="122"/>
      <c r="AO2141" s="119" t="s">
        <v>169</v>
      </c>
      <c r="AP2141" s="123" t="s">
        <v>169</v>
      </c>
      <c r="AQ2141" s="124"/>
      <c r="AR2141" s="119" t="s">
        <v>169</v>
      </c>
      <c r="AS2141" s="123" t="s">
        <v>169</v>
      </c>
      <c r="AT2141" s="122"/>
      <c r="AU2141" s="280">
        <f t="shared" si="667"/>
        <v>0</v>
      </c>
      <c r="AV2141" s="281">
        <f t="shared" si="668"/>
        <v>0</v>
      </c>
      <c r="AW2141" s="291">
        <f t="shared" si="669"/>
        <v>0</v>
      </c>
      <c r="AX2141" s="283">
        <f t="shared" si="670"/>
        <v>0</v>
      </c>
    </row>
    <row r="2142" spans="1:50" ht="26.45" customHeight="1">
      <c r="A2142" s="117"/>
      <c r="B2142" s="245"/>
      <c r="C2142" s="136"/>
      <c r="D2142" s="208" t="str">
        <f t="shared" si="654"/>
        <v/>
      </c>
      <c r="E2142" s="129" t="s">
        <v>169</v>
      </c>
      <c r="F2142" s="209" t="s">
        <v>169</v>
      </c>
      <c r="G2142" s="135"/>
      <c r="H2142" s="258"/>
      <c r="I2142" s="259">
        <f t="shared" si="655"/>
        <v>0</v>
      </c>
      <c r="J2142" s="259">
        <f t="shared" si="656"/>
        <v>0</v>
      </c>
      <c r="K2142" s="259">
        <f t="shared" si="657"/>
        <v>0</v>
      </c>
      <c r="L2142" s="252"/>
      <c r="M2142" s="252"/>
      <c r="N2142" s="252"/>
      <c r="O2142" s="147">
        <v>0</v>
      </c>
      <c r="P2142" s="147">
        <v>0</v>
      </c>
      <c r="Q2142" s="137">
        <f t="shared" si="658"/>
        <v>0</v>
      </c>
      <c r="R2142" s="80">
        <f t="shared" si="659"/>
        <v>0</v>
      </c>
      <c r="S2142" s="147">
        <v>0</v>
      </c>
      <c r="T2142" s="121"/>
      <c r="U2142" s="263">
        <f>IFERROR(VLOOKUP(B2142,คำนวณตกเบิกวิทยฐานะ!$B$9:$P$1008,14,FALSE),0)</f>
        <v>0</v>
      </c>
      <c r="V2142" s="263">
        <f>IFERROR(VLOOKUP(B2142,คำนวณตกเบิกวิทยฐานะ!$B$9:$P$1008,15,FALSE),0)</f>
        <v>0</v>
      </c>
      <c r="W2142" s="264">
        <f t="shared" si="660"/>
        <v>0</v>
      </c>
      <c r="X2142" s="119" t="s">
        <v>169</v>
      </c>
      <c r="Y2142" s="209" t="s">
        <v>169</v>
      </c>
      <c r="Z2142" s="258"/>
      <c r="AA2142" s="253">
        <f t="shared" si="661"/>
        <v>0</v>
      </c>
      <c r="AB2142" s="253">
        <f t="shared" si="662"/>
        <v>0</v>
      </c>
      <c r="AC2142" s="253">
        <f t="shared" si="671"/>
        <v>0</v>
      </c>
      <c r="AD2142" s="253">
        <f t="shared" si="663"/>
        <v>0</v>
      </c>
      <c r="AE2142" s="268">
        <f t="shared" si="672"/>
        <v>0</v>
      </c>
      <c r="AF2142" s="269">
        <f t="shared" si="664"/>
        <v>0</v>
      </c>
      <c r="AG2142" s="270">
        <f t="shared" si="665"/>
        <v>0</v>
      </c>
      <c r="AH2142" s="121"/>
      <c r="AI2142" s="252"/>
      <c r="AJ2142" s="295"/>
      <c r="AK2142" s="301">
        <f t="shared" si="666"/>
        <v>0</v>
      </c>
      <c r="AL2142" s="119" t="s">
        <v>169</v>
      </c>
      <c r="AM2142" s="123" t="s">
        <v>169</v>
      </c>
      <c r="AN2142" s="122"/>
      <c r="AO2142" s="119" t="s">
        <v>169</v>
      </c>
      <c r="AP2142" s="123" t="s">
        <v>169</v>
      </c>
      <c r="AQ2142" s="124"/>
      <c r="AR2142" s="119" t="s">
        <v>169</v>
      </c>
      <c r="AS2142" s="123" t="s">
        <v>169</v>
      </c>
      <c r="AT2142" s="122"/>
      <c r="AU2142" s="280">
        <f t="shared" si="667"/>
        <v>0</v>
      </c>
      <c r="AV2142" s="281">
        <f t="shared" si="668"/>
        <v>0</v>
      </c>
      <c r="AW2142" s="291">
        <f t="shared" si="669"/>
        <v>0</v>
      </c>
      <c r="AX2142" s="283">
        <f t="shared" si="670"/>
        <v>0</v>
      </c>
    </row>
    <row r="2143" spans="1:50" ht="26.45" customHeight="1">
      <c r="A2143" s="117"/>
      <c r="B2143" s="245"/>
      <c r="C2143" s="136"/>
      <c r="D2143" s="208" t="str">
        <f t="shared" si="654"/>
        <v/>
      </c>
      <c r="E2143" s="129" t="s">
        <v>169</v>
      </c>
      <c r="F2143" s="209" t="s">
        <v>169</v>
      </c>
      <c r="G2143" s="135"/>
      <c r="H2143" s="258"/>
      <c r="I2143" s="259">
        <f t="shared" si="655"/>
        <v>0</v>
      </c>
      <c r="J2143" s="259">
        <f t="shared" si="656"/>
        <v>0</v>
      </c>
      <c r="K2143" s="259">
        <f t="shared" si="657"/>
        <v>0</v>
      </c>
      <c r="L2143" s="252"/>
      <c r="M2143" s="252"/>
      <c r="N2143" s="252"/>
      <c r="O2143" s="147">
        <v>0</v>
      </c>
      <c r="P2143" s="147">
        <v>0</v>
      </c>
      <c r="Q2143" s="137">
        <f t="shared" si="658"/>
        <v>0</v>
      </c>
      <c r="R2143" s="80">
        <f t="shared" si="659"/>
        <v>0</v>
      </c>
      <c r="S2143" s="147">
        <v>0</v>
      </c>
      <c r="T2143" s="121"/>
      <c r="U2143" s="263">
        <f>IFERROR(VLOOKUP(B2143,คำนวณตกเบิกวิทยฐานะ!$B$9:$P$1008,14,FALSE),0)</f>
        <v>0</v>
      </c>
      <c r="V2143" s="263">
        <f>IFERROR(VLOOKUP(B2143,คำนวณตกเบิกวิทยฐานะ!$B$9:$P$1008,15,FALSE),0)</f>
        <v>0</v>
      </c>
      <c r="W2143" s="264">
        <f t="shared" si="660"/>
        <v>0</v>
      </c>
      <c r="X2143" s="119" t="s">
        <v>169</v>
      </c>
      <c r="Y2143" s="209" t="s">
        <v>169</v>
      </c>
      <c r="Z2143" s="258"/>
      <c r="AA2143" s="253">
        <f t="shared" si="661"/>
        <v>0</v>
      </c>
      <c r="AB2143" s="253">
        <f t="shared" si="662"/>
        <v>0</v>
      </c>
      <c r="AC2143" s="253">
        <f t="shared" si="671"/>
        <v>0</v>
      </c>
      <c r="AD2143" s="253">
        <f t="shared" si="663"/>
        <v>0</v>
      </c>
      <c r="AE2143" s="268">
        <f t="shared" si="672"/>
        <v>0</v>
      </c>
      <c r="AF2143" s="269">
        <f t="shared" si="664"/>
        <v>0</v>
      </c>
      <c r="AG2143" s="270">
        <f t="shared" si="665"/>
        <v>0</v>
      </c>
      <c r="AH2143" s="121"/>
      <c r="AI2143" s="252"/>
      <c r="AJ2143" s="295"/>
      <c r="AK2143" s="301">
        <f t="shared" si="666"/>
        <v>0</v>
      </c>
      <c r="AL2143" s="119" t="s">
        <v>169</v>
      </c>
      <c r="AM2143" s="123" t="s">
        <v>169</v>
      </c>
      <c r="AN2143" s="122"/>
      <c r="AO2143" s="119" t="s">
        <v>169</v>
      </c>
      <c r="AP2143" s="123" t="s">
        <v>169</v>
      </c>
      <c r="AQ2143" s="124"/>
      <c r="AR2143" s="119" t="s">
        <v>169</v>
      </c>
      <c r="AS2143" s="123" t="s">
        <v>169</v>
      </c>
      <c r="AT2143" s="122"/>
      <c r="AU2143" s="280">
        <f t="shared" si="667"/>
        <v>0</v>
      </c>
      <c r="AV2143" s="281">
        <f t="shared" si="668"/>
        <v>0</v>
      </c>
      <c r="AW2143" s="291">
        <f t="shared" si="669"/>
        <v>0</v>
      </c>
      <c r="AX2143" s="283">
        <f t="shared" si="670"/>
        <v>0</v>
      </c>
    </row>
    <row r="2144" spans="1:50" ht="26.45" customHeight="1">
      <c r="A2144" s="117"/>
      <c r="B2144" s="245"/>
      <c r="C2144" s="136"/>
      <c r="D2144" s="208" t="str">
        <f t="shared" si="654"/>
        <v/>
      </c>
      <c r="E2144" s="129" t="s">
        <v>169</v>
      </c>
      <c r="F2144" s="209" t="s">
        <v>169</v>
      </c>
      <c r="G2144" s="135"/>
      <c r="H2144" s="258"/>
      <c r="I2144" s="259">
        <f t="shared" si="655"/>
        <v>0</v>
      </c>
      <c r="J2144" s="259">
        <f t="shared" si="656"/>
        <v>0</v>
      </c>
      <c r="K2144" s="259">
        <f t="shared" si="657"/>
        <v>0</v>
      </c>
      <c r="L2144" s="252"/>
      <c r="M2144" s="252"/>
      <c r="N2144" s="252"/>
      <c r="O2144" s="147">
        <v>0</v>
      </c>
      <c r="P2144" s="147">
        <v>0</v>
      </c>
      <c r="Q2144" s="137">
        <f t="shared" si="658"/>
        <v>0</v>
      </c>
      <c r="R2144" s="80">
        <f t="shared" si="659"/>
        <v>0</v>
      </c>
      <c r="S2144" s="147">
        <v>0</v>
      </c>
      <c r="T2144" s="121"/>
      <c r="U2144" s="263">
        <f>IFERROR(VLOOKUP(B2144,คำนวณตกเบิกวิทยฐานะ!$B$9:$P$1008,14,FALSE),0)</f>
        <v>0</v>
      </c>
      <c r="V2144" s="263">
        <f>IFERROR(VLOOKUP(B2144,คำนวณตกเบิกวิทยฐานะ!$B$9:$P$1008,15,FALSE),0)</f>
        <v>0</v>
      </c>
      <c r="W2144" s="264">
        <f t="shared" si="660"/>
        <v>0</v>
      </c>
      <c r="X2144" s="119" t="s">
        <v>169</v>
      </c>
      <c r="Y2144" s="209" t="s">
        <v>169</v>
      </c>
      <c r="Z2144" s="258"/>
      <c r="AA2144" s="253">
        <f t="shared" si="661"/>
        <v>0</v>
      </c>
      <c r="AB2144" s="253">
        <f t="shared" si="662"/>
        <v>0</v>
      </c>
      <c r="AC2144" s="253">
        <f t="shared" si="671"/>
        <v>0</v>
      </c>
      <c r="AD2144" s="253">
        <f t="shared" si="663"/>
        <v>0</v>
      </c>
      <c r="AE2144" s="268">
        <f t="shared" si="672"/>
        <v>0</v>
      </c>
      <c r="AF2144" s="269">
        <f t="shared" si="664"/>
        <v>0</v>
      </c>
      <c r="AG2144" s="270">
        <f t="shared" si="665"/>
        <v>0</v>
      </c>
      <c r="AH2144" s="121"/>
      <c r="AI2144" s="252"/>
      <c r="AJ2144" s="295"/>
      <c r="AK2144" s="301">
        <f t="shared" si="666"/>
        <v>0</v>
      </c>
      <c r="AL2144" s="119" t="s">
        <v>169</v>
      </c>
      <c r="AM2144" s="123" t="s">
        <v>169</v>
      </c>
      <c r="AN2144" s="122"/>
      <c r="AO2144" s="119" t="s">
        <v>169</v>
      </c>
      <c r="AP2144" s="123" t="s">
        <v>169</v>
      </c>
      <c r="AQ2144" s="124"/>
      <c r="AR2144" s="119" t="s">
        <v>169</v>
      </c>
      <c r="AS2144" s="123" t="s">
        <v>169</v>
      </c>
      <c r="AT2144" s="122"/>
      <c r="AU2144" s="280">
        <f t="shared" si="667"/>
        <v>0</v>
      </c>
      <c r="AV2144" s="281">
        <f t="shared" si="668"/>
        <v>0</v>
      </c>
      <c r="AW2144" s="291">
        <f t="shared" si="669"/>
        <v>0</v>
      </c>
      <c r="AX2144" s="283">
        <f t="shared" si="670"/>
        <v>0</v>
      </c>
    </row>
    <row r="2145" spans="1:50" ht="26.45" customHeight="1">
      <c r="A2145" s="117"/>
      <c r="B2145" s="245"/>
      <c r="C2145" s="136"/>
      <c r="D2145" s="208" t="str">
        <f t="shared" si="654"/>
        <v/>
      </c>
      <c r="E2145" s="129" t="s">
        <v>169</v>
      </c>
      <c r="F2145" s="209" t="s">
        <v>169</v>
      </c>
      <c r="G2145" s="135"/>
      <c r="H2145" s="258"/>
      <c r="I2145" s="259">
        <f t="shared" si="655"/>
        <v>0</v>
      </c>
      <c r="J2145" s="259">
        <f t="shared" si="656"/>
        <v>0</v>
      </c>
      <c r="K2145" s="259">
        <f t="shared" si="657"/>
        <v>0</v>
      </c>
      <c r="L2145" s="252"/>
      <c r="M2145" s="252"/>
      <c r="N2145" s="252"/>
      <c r="O2145" s="147">
        <v>0</v>
      </c>
      <c r="P2145" s="147">
        <v>0</v>
      </c>
      <c r="Q2145" s="137">
        <f t="shared" si="658"/>
        <v>0</v>
      </c>
      <c r="R2145" s="80">
        <f t="shared" si="659"/>
        <v>0</v>
      </c>
      <c r="S2145" s="147">
        <v>0</v>
      </c>
      <c r="T2145" s="121"/>
      <c r="U2145" s="263">
        <f>IFERROR(VLOOKUP(B2145,คำนวณตกเบิกวิทยฐานะ!$B$9:$P$1008,14,FALSE),0)</f>
        <v>0</v>
      </c>
      <c r="V2145" s="263">
        <f>IFERROR(VLOOKUP(B2145,คำนวณตกเบิกวิทยฐานะ!$B$9:$P$1008,15,FALSE),0)</f>
        <v>0</v>
      </c>
      <c r="W2145" s="264">
        <f t="shared" si="660"/>
        <v>0</v>
      </c>
      <c r="X2145" s="119" t="s">
        <v>169</v>
      </c>
      <c r="Y2145" s="209" t="s">
        <v>169</v>
      </c>
      <c r="Z2145" s="258"/>
      <c r="AA2145" s="253">
        <f t="shared" si="661"/>
        <v>0</v>
      </c>
      <c r="AB2145" s="253">
        <f t="shared" si="662"/>
        <v>0</v>
      </c>
      <c r="AC2145" s="253">
        <f t="shared" si="671"/>
        <v>0</v>
      </c>
      <c r="AD2145" s="253">
        <f t="shared" si="663"/>
        <v>0</v>
      </c>
      <c r="AE2145" s="268">
        <f t="shared" si="672"/>
        <v>0</v>
      </c>
      <c r="AF2145" s="269">
        <f t="shared" si="664"/>
        <v>0</v>
      </c>
      <c r="AG2145" s="270">
        <f t="shared" si="665"/>
        <v>0</v>
      </c>
      <c r="AH2145" s="121"/>
      <c r="AI2145" s="252"/>
      <c r="AJ2145" s="295"/>
      <c r="AK2145" s="301">
        <f t="shared" si="666"/>
        <v>0</v>
      </c>
      <c r="AL2145" s="119" t="s">
        <v>169</v>
      </c>
      <c r="AM2145" s="123" t="s">
        <v>169</v>
      </c>
      <c r="AN2145" s="122"/>
      <c r="AO2145" s="119" t="s">
        <v>169</v>
      </c>
      <c r="AP2145" s="123" t="s">
        <v>169</v>
      </c>
      <c r="AQ2145" s="124"/>
      <c r="AR2145" s="119" t="s">
        <v>169</v>
      </c>
      <c r="AS2145" s="123" t="s">
        <v>169</v>
      </c>
      <c r="AT2145" s="122"/>
      <c r="AU2145" s="280">
        <f t="shared" si="667"/>
        <v>0</v>
      </c>
      <c r="AV2145" s="281">
        <f t="shared" si="668"/>
        <v>0</v>
      </c>
      <c r="AW2145" s="291">
        <f t="shared" si="669"/>
        <v>0</v>
      </c>
      <c r="AX2145" s="283">
        <f t="shared" si="670"/>
        <v>0</v>
      </c>
    </row>
    <row r="2146" spans="1:50" ht="26.45" customHeight="1">
      <c r="A2146" s="117"/>
      <c r="B2146" s="245"/>
      <c r="C2146" s="136"/>
      <c r="D2146" s="208" t="str">
        <f t="shared" si="654"/>
        <v/>
      </c>
      <c r="E2146" s="129" t="s">
        <v>169</v>
      </c>
      <c r="F2146" s="209" t="s">
        <v>169</v>
      </c>
      <c r="G2146" s="135"/>
      <c r="H2146" s="258"/>
      <c r="I2146" s="259">
        <f t="shared" si="655"/>
        <v>0</v>
      </c>
      <c r="J2146" s="259">
        <f t="shared" si="656"/>
        <v>0</v>
      </c>
      <c r="K2146" s="259">
        <f t="shared" si="657"/>
        <v>0</v>
      </c>
      <c r="L2146" s="252"/>
      <c r="M2146" s="252"/>
      <c r="N2146" s="252"/>
      <c r="O2146" s="147">
        <v>0</v>
      </c>
      <c r="P2146" s="147">
        <v>0</v>
      </c>
      <c r="Q2146" s="137">
        <f t="shared" si="658"/>
        <v>0</v>
      </c>
      <c r="R2146" s="80">
        <f t="shared" si="659"/>
        <v>0</v>
      </c>
      <c r="S2146" s="147">
        <v>0</v>
      </c>
      <c r="T2146" s="121"/>
      <c r="U2146" s="263">
        <f>IFERROR(VLOOKUP(B2146,คำนวณตกเบิกวิทยฐานะ!$B$9:$P$1008,14,FALSE),0)</f>
        <v>0</v>
      </c>
      <c r="V2146" s="263">
        <f>IFERROR(VLOOKUP(B2146,คำนวณตกเบิกวิทยฐานะ!$B$9:$P$1008,15,FALSE),0)</f>
        <v>0</v>
      </c>
      <c r="W2146" s="264">
        <f t="shared" si="660"/>
        <v>0</v>
      </c>
      <c r="X2146" s="119" t="s">
        <v>169</v>
      </c>
      <c r="Y2146" s="209" t="s">
        <v>169</v>
      </c>
      <c r="Z2146" s="258"/>
      <c r="AA2146" s="253">
        <f t="shared" si="661"/>
        <v>0</v>
      </c>
      <c r="AB2146" s="253">
        <f t="shared" si="662"/>
        <v>0</v>
      </c>
      <c r="AC2146" s="253">
        <f t="shared" si="671"/>
        <v>0</v>
      </c>
      <c r="AD2146" s="253">
        <f t="shared" si="663"/>
        <v>0</v>
      </c>
      <c r="AE2146" s="268">
        <f t="shared" si="672"/>
        <v>0</v>
      </c>
      <c r="AF2146" s="269">
        <f t="shared" si="664"/>
        <v>0</v>
      </c>
      <c r="AG2146" s="270">
        <f t="shared" si="665"/>
        <v>0</v>
      </c>
      <c r="AH2146" s="121"/>
      <c r="AI2146" s="252"/>
      <c r="AJ2146" s="295"/>
      <c r="AK2146" s="301">
        <f t="shared" si="666"/>
        <v>0</v>
      </c>
      <c r="AL2146" s="119" t="s">
        <v>169</v>
      </c>
      <c r="AM2146" s="123" t="s">
        <v>169</v>
      </c>
      <c r="AN2146" s="122"/>
      <c r="AO2146" s="119" t="s">
        <v>169</v>
      </c>
      <c r="AP2146" s="123" t="s">
        <v>169</v>
      </c>
      <c r="AQ2146" s="124"/>
      <c r="AR2146" s="119" t="s">
        <v>169</v>
      </c>
      <c r="AS2146" s="123" t="s">
        <v>169</v>
      </c>
      <c r="AT2146" s="122"/>
      <c r="AU2146" s="280">
        <f t="shared" si="667"/>
        <v>0</v>
      </c>
      <c r="AV2146" s="281">
        <f t="shared" si="668"/>
        <v>0</v>
      </c>
      <c r="AW2146" s="291">
        <f t="shared" si="669"/>
        <v>0</v>
      </c>
      <c r="AX2146" s="283">
        <f t="shared" si="670"/>
        <v>0</v>
      </c>
    </row>
    <row r="2147" spans="1:50" ht="26.45" customHeight="1">
      <c r="A2147" s="117"/>
      <c r="B2147" s="245"/>
      <c r="C2147" s="136"/>
      <c r="D2147" s="208" t="str">
        <f t="shared" si="654"/>
        <v/>
      </c>
      <c r="E2147" s="129" t="s">
        <v>169</v>
      </c>
      <c r="F2147" s="209" t="s">
        <v>169</v>
      </c>
      <c r="G2147" s="135"/>
      <c r="H2147" s="258"/>
      <c r="I2147" s="259">
        <f t="shared" si="655"/>
        <v>0</v>
      </c>
      <c r="J2147" s="259">
        <f t="shared" si="656"/>
        <v>0</v>
      </c>
      <c r="K2147" s="259">
        <f t="shared" si="657"/>
        <v>0</v>
      </c>
      <c r="L2147" s="252"/>
      <c r="M2147" s="252"/>
      <c r="N2147" s="252"/>
      <c r="O2147" s="147">
        <v>0</v>
      </c>
      <c r="P2147" s="147">
        <v>0</v>
      </c>
      <c r="Q2147" s="137">
        <f t="shared" si="658"/>
        <v>0</v>
      </c>
      <c r="R2147" s="80">
        <f t="shared" si="659"/>
        <v>0</v>
      </c>
      <c r="S2147" s="147">
        <v>0</v>
      </c>
      <c r="T2147" s="121"/>
      <c r="U2147" s="263">
        <f>IFERROR(VLOOKUP(B2147,คำนวณตกเบิกวิทยฐานะ!$B$9:$P$1008,14,FALSE),0)</f>
        <v>0</v>
      </c>
      <c r="V2147" s="263">
        <f>IFERROR(VLOOKUP(B2147,คำนวณตกเบิกวิทยฐานะ!$B$9:$P$1008,15,FALSE),0)</f>
        <v>0</v>
      </c>
      <c r="W2147" s="264">
        <f t="shared" si="660"/>
        <v>0</v>
      </c>
      <c r="X2147" s="119" t="s">
        <v>169</v>
      </c>
      <c r="Y2147" s="209" t="s">
        <v>169</v>
      </c>
      <c r="Z2147" s="258"/>
      <c r="AA2147" s="253">
        <f t="shared" si="661"/>
        <v>0</v>
      </c>
      <c r="AB2147" s="253">
        <f t="shared" si="662"/>
        <v>0</v>
      </c>
      <c r="AC2147" s="253">
        <f t="shared" si="671"/>
        <v>0</v>
      </c>
      <c r="AD2147" s="253">
        <f t="shared" si="663"/>
        <v>0</v>
      </c>
      <c r="AE2147" s="268">
        <f t="shared" si="672"/>
        <v>0</v>
      </c>
      <c r="AF2147" s="269">
        <f t="shared" si="664"/>
        <v>0</v>
      </c>
      <c r="AG2147" s="270">
        <f t="shared" si="665"/>
        <v>0</v>
      </c>
      <c r="AH2147" s="121"/>
      <c r="AI2147" s="252"/>
      <c r="AJ2147" s="295"/>
      <c r="AK2147" s="301">
        <f t="shared" si="666"/>
        <v>0</v>
      </c>
      <c r="AL2147" s="119" t="s">
        <v>169</v>
      </c>
      <c r="AM2147" s="123" t="s">
        <v>169</v>
      </c>
      <c r="AN2147" s="122"/>
      <c r="AO2147" s="119" t="s">
        <v>169</v>
      </c>
      <c r="AP2147" s="123" t="s">
        <v>169</v>
      </c>
      <c r="AQ2147" s="124"/>
      <c r="AR2147" s="119" t="s">
        <v>169</v>
      </c>
      <c r="AS2147" s="123" t="s">
        <v>169</v>
      </c>
      <c r="AT2147" s="122"/>
      <c r="AU2147" s="280">
        <f t="shared" si="667"/>
        <v>0</v>
      </c>
      <c r="AV2147" s="281">
        <f t="shared" si="668"/>
        <v>0</v>
      </c>
      <c r="AW2147" s="291">
        <f t="shared" si="669"/>
        <v>0</v>
      </c>
      <c r="AX2147" s="283">
        <f t="shared" si="670"/>
        <v>0</v>
      </c>
    </row>
    <row r="2148" spans="1:50" ht="26.45" customHeight="1">
      <c r="A2148" s="117"/>
      <c r="B2148" s="245"/>
      <c r="C2148" s="136"/>
      <c r="D2148" s="208" t="str">
        <f t="shared" si="654"/>
        <v/>
      </c>
      <c r="E2148" s="129" t="s">
        <v>169</v>
      </c>
      <c r="F2148" s="209" t="s">
        <v>169</v>
      </c>
      <c r="G2148" s="135"/>
      <c r="H2148" s="258"/>
      <c r="I2148" s="259">
        <f t="shared" si="655"/>
        <v>0</v>
      </c>
      <c r="J2148" s="259">
        <f t="shared" si="656"/>
        <v>0</v>
      </c>
      <c r="K2148" s="259">
        <f t="shared" si="657"/>
        <v>0</v>
      </c>
      <c r="L2148" s="252"/>
      <c r="M2148" s="252"/>
      <c r="N2148" s="252"/>
      <c r="O2148" s="147">
        <v>0</v>
      </c>
      <c r="P2148" s="147">
        <v>0</v>
      </c>
      <c r="Q2148" s="137">
        <f t="shared" si="658"/>
        <v>0</v>
      </c>
      <c r="R2148" s="80">
        <f t="shared" si="659"/>
        <v>0</v>
      </c>
      <c r="S2148" s="147">
        <v>0</v>
      </c>
      <c r="T2148" s="121"/>
      <c r="U2148" s="263">
        <f>IFERROR(VLOOKUP(B2148,คำนวณตกเบิกวิทยฐานะ!$B$9:$P$1008,14,FALSE),0)</f>
        <v>0</v>
      </c>
      <c r="V2148" s="263">
        <f>IFERROR(VLOOKUP(B2148,คำนวณตกเบิกวิทยฐานะ!$B$9:$P$1008,15,FALSE),0)</f>
        <v>0</v>
      </c>
      <c r="W2148" s="264">
        <f t="shared" si="660"/>
        <v>0</v>
      </c>
      <c r="X2148" s="119" t="s">
        <v>169</v>
      </c>
      <c r="Y2148" s="209" t="s">
        <v>169</v>
      </c>
      <c r="Z2148" s="258"/>
      <c r="AA2148" s="253">
        <f t="shared" si="661"/>
        <v>0</v>
      </c>
      <c r="AB2148" s="253">
        <f t="shared" si="662"/>
        <v>0</v>
      </c>
      <c r="AC2148" s="253">
        <f t="shared" si="671"/>
        <v>0</v>
      </c>
      <c r="AD2148" s="253">
        <f t="shared" si="663"/>
        <v>0</v>
      </c>
      <c r="AE2148" s="268">
        <f t="shared" si="672"/>
        <v>0</v>
      </c>
      <c r="AF2148" s="269">
        <f t="shared" si="664"/>
        <v>0</v>
      </c>
      <c r="AG2148" s="270">
        <f t="shared" si="665"/>
        <v>0</v>
      </c>
      <c r="AH2148" s="121"/>
      <c r="AI2148" s="252"/>
      <c r="AJ2148" s="295"/>
      <c r="AK2148" s="301">
        <f t="shared" si="666"/>
        <v>0</v>
      </c>
      <c r="AL2148" s="119" t="s">
        <v>169</v>
      </c>
      <c r="AM2148" s="123" t="s">
        <v>169</v>
      </c>
      <c r="AN2148" s="122"/>
      <c r="AO2148" s="119" t="s">
        <v>169</v>
      </c>
      <c r="AP2148" s="123" t="s">
        <v>169</v>
      </c>
      <c r="AQ2148" s="124"/>
      <c r="AR2148" s="119" t="s">
        <v>169</v>
      </c>
      <c r="AS2148" s="123" t="s">
        <v>169</v>
      </c>
      <c r="AT2148" s="122"/>
      <c r="AU2148" s="280">
        <f t="shared" si="667"/>
        <v>0</v>
      </c>
      <c r="AV2148" s="281">
        <f t="shared" si="668"/>
        <v>0</v>
      </c>
      <c r="AW2148" s="291">
        <f t="shared" si="669"/>
        <v>0</v>
      </c>
      <c r="AX2148" s="283">
        <f t="shared" si="670"/>
        <v>0</v>
      </c>
    </row>
    <row r="2149" spans="1:50" ht="26.45" customHeight="1">
      <c r="A2149" s="117"/>
      <c r="B2149" s="245"/>
      <c r="C2149" s="136"/>
      <c r="D2149" s="208" t="str">
        <f t="shared" si="654"/>
        <v/>
      </c>
      <c r="E2149" s="129" t="s">
        <v>169</v>
      </c>
      <c r="F2149" s="209" t="s">
        <v>169</v>
      </c>
      <c r="G2149" s="135"/>
      <c r="H2149" s="258"/>
      <c r="I2149" s="259">
        <f t="shared" si="655"/>
        <v>0</v>
      </c>
      <c r="J2149" s="259">
        <f t="shared" si="656"/>
        <v>0</v>
      </c>
      <c r="K2149" s="259">
        <f t="shared" si="657"/>
        <v>0</v>
      </c>
      <c r="L2149" s="252"/>
      <c r="M2149" s="252"/>
      <c r="N2149" s="252"/>
      <c r="O2149" s="147">
        <v>0</v>
      </c>
      <c r="P2149" s="147">
        <v>0</v>
      </c>
      <c r="Q2149" s="137">
        <f t="shared" si="658"/>
        <v>0</v>
      </c>
      <c r="R2149" s="80">
        <f t="shared" si="659"/>
        <v>0</v>
      </c>
      <c r="S2149" s="147">
        <v>0</v>
      </c>
      <c r="T2149" s="121"/>
      <c r="U2149" s="263">
        <f>IFERROR(VLOOKUP(B2149,คำนวณตกเบิกวิทยฐานะ!$B$9:$P$1008,14,FALSE),0)</f>
        <v>0</v>
      </c>
      <c r="V2149" s="263">
        <f>IFERROR(VLOOKUP(B2149,คำนวณตกเบิกวิทยฐานะ!$B$9:$P$1008,15,FALSE),0)</f>
        <v>0</v>
      </c>
      <c r="W2149" s="264">
        <f t="shared" si="660"/>
        <v>0</v>
      </c>
      <c r="X2149" s="119" t="s">
        <v>169</v>
      </c>
      <c r="Y2149" s="209" t="s">
        <v>169</v>
      </c>
      <c r="Z2149" s="258"/>
      <c r="AA2149" s="253">
        <f t="shared" si="661"/>
        <v>0</v>
      </c>
      <c r="AB2149" s="253">
        <f t="shared" si="662"/>
        <v>0</v>
      </c>
      <c r="AC2149" s="253">
        <f t="shared" si="671"/>
        <v>0</v>
      </c>
      <c r="AD2149" s="253">
        <f t="shared" si="663"/>
        <v>0</v>
      </c>
      <c r="AE2149" s="268">
        <f t="shared" si="672"/>
        <v>0</v>
      </c>
      <c r="AF2149" s="269">
        <f t="shared" si="664"/>
        <v>0</v>
      </c>
      <c r="AG2149" s="270">
        <f t="shared" si="665"/>
        <v>0</v>
      </c>
      <c r="AH2149" s="121"/>
      <c r="AI2149" s="252"/>
      <c r="AJ2149" s="295"/>
      <c r="AK2149" s="301">
        <f t="shared" si="666"/>
        <v>0</v>
      </c>
      <c r="AL2149" s="119" t="s">
        <v>169</v>
      </c>
      <c r="AM2149" s="123" t="s">
        <v>169</v>
      </c>
      <c r="AN2149" s="122"/>
      <c r="AO2149" s="119" t="s">
        <v>169</v>
      </c>
      <c r="AP2149" s="123" t="s">
        <v>169</v>
      </c>
      <c r="AQ2149" s="124"/>
      <c r="AR2149" s="119" t="s">
        <v>169</v>
      </c>
      <c r="AS2149" s="123" t="s">
        <v>169</v>
      </c>
      <c r="AT2149" s="122"/>
      <c r="AU2149" s="280">
        <f t="shared" si="667"/>
        <v>0</v>
      </c>
      <c r="AV2149" s="281">
        <f t="shared" si="668"/>
        <v>0</v>
      </c>
      <c r="AW2149" s="291">
        <f t="shared" si="669"/>
        <v>0</v>
      </c>
      <c r="AX2149" s="283">
        <f t="shared" si="670"/>
        <v>0</v>
      </c>
    </row>
    <row r="2150" spans="1:50" ht="26.45" customHeight="1">
      <c r="A2150" s="117"/>
      <c r="B2150" s="245"/>
      <c r="C2150" s="136"/>
      <c r="D2150" s="208" t="str">
        <f t="shared" si="654"/>
        <v/>
      </c>
      <c r="E2150" s="129" t="s">
        <v>169</v>
      </c>
      <c r="F2150" s="209" t="s">
        <v>169</v>
      </c>
      <c r="G2150" s="135"/>
      <c r="H2150" s="258"/>
      <c r="I2150" s="259">
        <f t="shared" si="655"/>
        <v>0</v>
      </c>
      <c r="J2150" s="259">
        <f t="shared" si="656"/>
        <v>0</v>
      </c>
      <c r="K2150" s="259">
        <f t="shared" si="657"/>
        <v>0</v>
      </c>
      <c r="L2150" s="252"/>
      <c r="M2150" s="252"/>
      <c r="N2150" s="252"/>
      <c r="O2150" s="147">
        <v>0</v>
      </c>
      <c r="P2150" s="147">
        <v>0</v>
      </c>
      <c r="Q2150" s="137">
        <f t="shared" si="658"/>
        <v>0</v>
      </c>
      <c r="R2150" s="80">
        <f t="shared" si="659"/>
        <v>0</v>
      </c>
      <c r="S2150" s="147">
        <v>0</v>
      </c>
      <c r="T2150" s="121"/>
      <c r="U2150" s="263">
        <f>IFERROR(VLOOKUP(B2150,คำนวณตกเบิกวิทยฐานะ!$B$9:$P$1008,14,FALSE),0)</f>
        <v>0</v>
      </c>
      <c r="V2150" s="263">
        <f>IFERROR(VLOOKUP(B2150,คำนวณตกเบิกวิทยฐานะ!$B$9:$P$1008,15,FALSE),0)</f>
        <v>0</v>
      </c>
      <c r="W2150" s="264">
        <f t="shared" si="660"/>
        <v>0</v>
      </c>
      <c r="X2150" s="119" t="s">
        <v>169</v>
      </c>
      <c r="Y2150" s="209" t="s">
        <v>169</v>
      </c>
      <c r="Z2150" s="258"/>
      <c r="AA2150" s="253">
        <f t="shared" si="661"/>
        <v>0</v>
      </c>
      <c r="AB2150" s="253">
        <f t="shared" si="662"/>
        <v>0</v>
      </c>
      <c r="AC2150" s="253">
        <f t="shared" si="671"/>
        <v>0</v>
      </c>
      <c r="AD2150" s="253">
        <f t="shared" si="663"/>
        <v>0</v>
      </c>
      <c r="AE2150" s="268">
        <f t="shared" si="672"/>
        <v>0</v>
      </c>
      <c r="AF2150" s="269">
        <f t="shared" si="664"/>
        <v>0</v>
      </c>
      <c r="AG2150" s="270">
        <f t="shared" si="665"/>
        <v>0</v>
      </c>
      <c r="AH2150" s="121"/>
      <c r="AI2150" s="252"/>
      <c r="AJ2150" s="295"/>
      <c r="AK2150" s="301">
        <f t="shared" si="666"/>
        <v>0</v>
      </c>
      <c r="AL2150" s="119" t="s">
        <v>169</v>
      </c>
      <c r="AM2150" s="123" t="s">
        <v>169</v>
      </c>
      <c r="AN2150" s="122"/>
      <c r="AO2150" s="119" t="s">
        <v>169</v>
      </c>
      <c r="AP2150" s="123" t="s">
        <v>169</v>
      </c>
      <c r="AQ2150" s="124"/>
      <c r="AR2150" s="119" t="s">
        <v>169</v>
      </c>
      <c r="AS2150" s="123" t="s">
        <v>169</v>
      </c>
      <c r="AT2150" s="122"/>
      <c r="AU2150" s="280">
        <f t="shared" si="667"/>
        <v>0</v>
      </c>
      <c r="AV2150" s="281">
        <f t="shared" si="668"/>
        <v>0</v>
      </c>
      <c r="AW2150" s="291">
        <f t="shared" si="669"/>
        <v>0</v>
      </c>
      <c r="AX2150" s="283">
        <f t="shared" si="670"/>
        <v>0</v>
      </c>
    </row>
    <row r="2151" spans="1:50" ht="26.45" customHeight="1">
      <c r="A2151" s="117"/>
      <c r="B2151" s="245"/>
      <c r="C2151" s="136"/>
      <c r="D2151" s="208" t="str">
        <f t="shared" si="654"/>
        <v/>
      </c>
      <c r="E2151" s="129" t="s">
        <v>169</v>
      </c>
      <c r="F2151" s="209" t="s">
        <v>169</v>
      </c>
      <c r="G2151" s="135"/>
      <c r="H2151" s="258"/>
      <c r="I2151" s="259">
        <f t="shared" si="655"/>
        <v>0</v>
      </c>
      <c r="J2151" s="259">
        <f t="shared" si="656"/>
        <v>0</v>
      </c>
      <c r="K2151" s="259">
        <f t="shared" si="657"/>
        <v>0</v>
      </c>
      <c r="L2151" s="252"/>
      <c r="M2151" s="252"/>
      <c r="N2151" s="252"/>
      <c r="O2151" s="147">
        <v>0</v>
      </c>
      <c r="P2151" s="147">
        <v>0</v>
      </c>
      <c r="Q2151" s="137">
        <f t="shared" si="658"/>
        <v>0</v>
      </c>
      <c r="R2151" s="80">
        <f t="shared" si="659"/>
        <v>0</v>
      </c>
      <c r="S2151" s="147">
        <v>0</v>
      </c>
      <c r="T2151" s="121"/>
      <c r="U2151" s="263">
        <f>IFERROR(VLOOKUP(B2151,คำนวณตกเบิกวิทยฐานะ!$B$9:$P$1008,14,FALSE),0)</f>
        <v>0</v>
      </c>
      <c r="V2151" s="263">
        <f>IFERROR(VLOOKUP(B2151,คำนวณตกเบิกวิทยฐานะ!$B$9:$P$1008,15,FALSE),0)</f>
        <v>0</v>
      </c>
      <c r="W2151" s="264">
        <f t="shared" si="660"/>
        <v>0</v>
      </c>
      <c r="X2151" s="119" t="s">
        <v>169</v>
      </c>
      <c r="Y2151" s="209" t="s">
        <v>169</v>
      </c>
      <c r="Z2151" s="258"/>
      <c r="AA2151" s="253">
        <f t="shared" si="661"/>
        <v>0</v>
      </c>
      <c r="AB2151" s="253">
        <f t="shared" si="662"/>
        <v>0</v>
      </c>
      <c r="AC2151" s="253">
        <f t="shared" si="671"/>
        <v>0</v>
      </c>
      <c r="AD2151" s="253">
        <f t="shared" si="663"/>
        <v>0</v>
      </c>
      <c r="AE2151" s="268">
        <f t="shared" si="672"/>
        <v>0</v>
      </c>
      <c r="AF2151" s="269">
        <f t="shared" si="664"/>
        <v>0</v>
      </c>
      <c r="AG2151" s="270">
        <f t="shared" si="665"/>
        <v>0</v>
      </c>
      <c r="AH2151" s="121"/>
      <c r="AI2151" s="252"/>
      <c r="AJ2151" s="295"/>
      <c r="AK2151" s="301">
        <f t="shared" si="666"/>
        <v>0</v>
      </c>
      <c r="AL2151" s="119" t="s">
        <v>169</v>
      </c>
      <c r="AM2151" s="123" t="s">
        <v>169</v>
      </c>
      <c r="AN2151" s="122"/>
      <c r="AO2151" s="119" t="s">
        <v>169</v>
      </c>
      <c r="AP2151" s="123" t="s">
        <v>169</v>
      </c>
      <c r="AQ2151" s="124"/>
      <c r="AR2151" s="119" t="s">
        <v>169</v>
      </c>
      <c r="AS2151" s="123" t="s">
        <v>169</v>
      </c>
      <c r="AT2151" s="122"/>
      <c r="AU2151" s="280">
        <f t="shared" si="667"/>
        <v>0</v>
      </c>
      <c r="AV2151" s="281">
        <f t="shared" si="668"/>
        <v>0</v>
      </c>
      <c r="AW2151" s="291">
        <f t="shared" si="669"/>
        <v>0</v>
      </c>
      <c r="AX2151" s="283">
        <f t="shared" si="670"/>
        <v>0</v>
      </c>
    </row>
    <row r="2152" spans="1:50" ht="26.45" customHeight="1">
      <c r="A2152" s="117"/>
      <c r="B2152" s="245"/>
      <c r="C2152" s="136"/>
      <c r="D2152" s="208" t="str">
        <f t="shared" si="654"/>
        <v/>
      </c>
      <c r="E2152" s="129" t="s">
        <v>169</v>
      </c>
      <c r="F2152" s="209" t="s">
        <v>169</v>
      </c>
      <c r="G2152" s="135"/>
      <c r="H2152" s="258"/>
      <c r="I2152" s="259">
        <f t="shared" si="655"/>
        <v>0</v>
      </c>
      <c r="J2152" s="259">
        <f t="shared" si="656"/>
        <v>0</v>
      </c>
      <c r="K2152" s="259">
        <f t="shared" si="657"/>
        <v>0</v>
      </c>
      <c r="L2152" s="252"/>
      <c r="M2152" s="252"/>
      <c r="N2152" s="252"/>
      <c r="O2152" s="147">
        <v>0</v>
      </c>
      <c r="P2152" s="147">
        <v>0</v>
      </c>
      <c r="Q2152" s="137">
        <f t="shared" si="658"/>
        <v>0</v>
      </c>
      <c r="R2152" s="80">
        <f t="shared" si="659"/>
        <v>0</v>
      </c>
      <c r="S2152" s="147">
        <v>0</v>
      </c>
      <c r="T2152" s="121"/>
      <c r="U2152" s="263">
        <f>IFERROR(VLOOKUP(B2152,คำนวณตกเบิกวิทยฐานะ!$B$9:$P$1008,14,FALSE),0)</f>
        <v>0</v>
      </c>
      <c r="V2152" s="263">
        <f>IFERROR(VLOOKUP(B2152,คำนวณตกเบิกวิทยฐานะ!$B$9:$P$1008,15,FALSE),0)</f>
        <v>0</v>
      </c>
      <c r="W2152" s="264">
        <f t="shared" si="660"/>
        <v>0</v>
      </c>
      <c r="X2152" s="119" t="s">
        <v>169</v>
      </c>
      <c r="Y2152" s="209" t="s">
        <v>169</v>
      </c>
      <c r="Z2152" s="258"/>
      <c r="AA2152" s="253">
        <f t="shared" si="661"/>
        <v>0</v>
      </c>
      <c r="AB2152" s="253">
        <f t="shared" si="662"/>
        <v>0</v>
      </c>
      <c r="AC2152" s="253">
        <f t="shared" si="671"/>
        <v>0</v>
      </c>
      <c r="AD2152" s="253">
        <f t="shared" si="663"/>
        <v>0</v>
      </c>
      <c r="AE2152" s="268">
        <f t="shared" si="672"/>
        <v>0</v>
      </c>
      <c r="AF2152" s="269">
        <f t="shared" si="664"/>
        <v>0</v>
      </c>
      <c r="AG2152" s="270">
        <f t="shared" si="665"/>
        <v>0</v>
      </c>
      <c r="AH2152" s="121"/>
      <c r="AI2152" s="252"/>
      <c r="AJ2152" s="295"/>
      <c r="AK2152" s="301">
        <f t="shared" si="666"/>
        <v>0</v>
      </c>
      <c r="AL2152" s="119" t="s">
        <v>169</v>
      </c>
      <c r="AM2152" s="123" t="s">
        <v>169</v>
      </c>
      <c r="AN2152" s="122"/>
      <c r="AO2152" s="119" t="s">
        <v>169</v>
      </c>
      <c r="AP2152" s="123" t="s">
        <v>169</v>
      </c>
      <c r="AQ2152" s="124"/>
      <c r="AR2152" s="119" t="s">
        <v>169</v>
      </c>
      <c r="AS2152" s="123" t="s">
        <v>169</v>
      </c>
      <c r="AT2152" s="122"/>
      <c r="AU2152" s="280">
        <f t="shared" si="667"/>
        <v>0</v>
      </c>
      <c r="AV2152" s="281">
        <f t="shared" si="668"/>
        <v>0</v>
      </c>
      <c r="AW2152" s="291">
        <f t="shared" si="669"/>
        <v>0</v>
      </c>
      <c r="AX2152" s="283">
        <f t="shared" si="670"/>
        <v>0</v>
      </c>
    </row>
    <row r="2153" spans="1:50" ht="26.45" customHeight="1">
      <c r="A2153" s="117"/>
      <c r="B2153" s="245"/>
      <c r="C2153" s="136"/>
      <c r="D2153" s="208" t="str">
        <f t="shared" si="654"/>
        <v/>
      </c>
      <c r="E2153" s="129" t="s">
        <v>169</v>
      </c>
      <c r="F2153" s="209" t="s">
        <v>169</v>
      </c>
      <c r="G2153" s="135"/>
      <c r="H2153" s="258"/>
      <c r="I2153" s="259">
        <f t="shared" si="655"/>
        <v>0</v>
      </c>
      <c r="J2153" s="259">
        <f t="shared" si="656"/>
        <v>0</v>
      </c>
      <c r="K2153" s="259">
        <f t="shared" si="657"/>
        <v>0</v>
      </c>
      <c r="L2153" s="252"/>
      <c r="M2153" s="252"/>
      <c r="N2153" s="252"/>
      <c r="O2153" s="147">
        <v>0</v>
      </c>
      <c r="P2153" s="147">
        <v>0</v>
      </c>
      <c r="Q2153" s="137">
        <f t="shared" si="658"/>
        <v>0</v>
      </c>
      <c r="R2153" s="80">
        <f t="shared" si="659"/>
        <v>0</v>
      </c>
      <c r="S2153" s="147">
        <v>0</v>
      </c>
      <c r="T2153" s="121"/>
      <c r="U2153" s="263">
        <f>IFERROR(VLOOKUP(B2153,คำนวณตกเบิกวิทยฐานะ!$B$9:$P$1008,14,FALSE),0)</f>
        <v>0</v>
      </c>
      <c r="V2153" s="263">
        <f>IFERROR(VLOOKUP(B2153,คำนวณตกเบิกวิทยฐานะ!$B$9:$P$1008,15,FALSE),0)</f>
        <v>0</v>
      </c>
      <c r="W2153" s="264">
        <f t="shared" si="660"/>
        <v>0</v>
      </c>
      <c r="X2153" s="119" t="s">
        <v>169</v>
      </c>
      <c r="Y2153" s="209" t="s">
        <v>169</v>
      </c>
      <c r="Z2153" s="258"/>
      <c r="AA2153" s="253">
        <f t="shared" si="661"/>
        <v>0</v>
      </c>
      <c r="AB2153" s="253">
        <f t="shared" si="662"/>
        <v>0</v>
      </c>
      <c r="AC2153" s="253">
        <f t="shared" si="671"/>
        <v>0</v>
      </c>
      <c r="AD2153" s="253">
        <f t="shared" si="663"/>
        <v>0</v>
      </c>
      <c r="AE2153" s="268">
        <f t="shared" si="672"/>
        <v>0</v>
      </c>
      <c r="AF2153" s="269">
        <f t="shared" si="664"/>
        <v>0</v>
      </c>
      <c r="AG2153" s="270">
        <f t="shared" si="665"/>
        <v>0</v>
      </c>
      <c r="AH2153" s="121"/>
      <c r="AI2153" s="252"/>
      <c r="AJ2153" s="295"/>
      <c r="AK2153" s="301">
        <f t="shared" si="666"/>
        <v>0</v>
      </c>
      <c r="AL2153" s="119" t="s">
        <v>169</v>
      </c>
      <c r="AM2153" s="123" t="s">
        <v>169</v>
      </c>
      <c r="AN2153" s="122"/>
      <c r="AO2153" s="119" t="s">
        <v>169</v>
      </c>
      <c r="AP2153" s="123" t="s">
        <v>169</v>
      </c>
      <c r="AQ2153" s="124"/>
      <c r="AR2153" s="119" t="s">
        <v>169</v>
      </c>
      <c r="AS2153" s="123" t="s">
        <v>169</v>
      </c>
      <c r="AT2153" s="122"/>
      <c r="AU2153" s="280">
        <f t="shared" si="667"/>
        <v>0</v>
      </c>
      <c r="AV2153" s="281">
        <f t="shared" si="668"/>
        <v>0</v>
      </c>
      <c r="AW2153" s="291">
        <f t="shared" si="669"/>
        <v>0</v>
      </c>
      <c r="AX2153" s="283">
        <f t="shared" si="670"/>
        <v>0</v>
      </c>
    </row>
    <row r="2154" spans="1:50" ht="26.45" customHeight="1">
      <c r="A2154" s="117"/>
      <c r="B2154" s="245"/>
      <c r="C2154" s="136"/>
      <c r="D2154" s="208" t="str">
        <f t="shared" si="654"/>
        <v/>
      </c>
      <c r="E2154" s="129" t="s">
        <v>169</v>
      </c>
      <c r="F2154" s="209" t="s">
        <v>169</v>
      </c>
      <c r="G2154" s="135"/>
      <c r="H2154" s="258"/>
      <c r="I2154" s="259">
        <f t="shared" si="655"/>
        <v>0</v>
      </c>
      <c r="J2154" s="259">
        <f t="shared" si="656"/>
        <v>0</v>
      </c>
      <c r="K2154" s="259">
        <f t="shared" si="657"/>
        <v>0</v>
      </c>
      <c r="L2154" s="252"/>
      <c r="M2154" s="252"/>
      <c r="N2154" s="252"/>
      <c r="O2154" s="147">
        <v>0</v>
      </c>
      <c r="P2154" s="147">
        <v>0</v>
      </c>
      <c r="Q2154" s="137">
        <f t="shared" si="658"/>
        <v>0</v>
      </c>
      <c r="R2154" s="80">
        <f t="shared" si="659"/>
        <v>0</v>
      </c>
      <c r="S2154" s="147">
        <v>0</v>
      </c>
      <c r="T2154" s="121"/>
      <c r="U2154" s="263">
        <f>IFERROR(VLOOKUP(B2154,คำนวณตกเบิกวิทยฐานะ!$B$9:$P$1008,14,FALSE),0)</f>
        <v>0</v>
      </c>
      <c r="V2154" s="263">
        <f>IFERROR(VLOOKUP(B2154,คำนวณตกเบิกวิทยฐานะ!$B$9:$P$1008,15,FALSE),0)</f>
        <v>0</v>
      </c>
      <c r="W2154" s="264">
        <f t="shared" si="660"/>
        <v>0</v>
      </c>
      <c r="X2154" s="119" t="s">
        <v>169</v>
      </c>
      <c r="Y2154" s="209" t="s">
        <v>169</v>
      </c>
      <c r="Z2154" s="258"/>
      <c r="AA2154" s="253">
        <f t="shared" si="661"/>
        <v>0</v>
      </c>
      <c r="AB2154" s="253">
        <f t="shared" si="662"/>
        <v>0</v>
      </c>
      <c r="AC2154" s="253">
        <f t="shared" si="671"/>
        <v>0</v>
      </c>
      <c r="AD2154" s="253">
        <f t="shared" si="663"/>
        <v>0</v>
      </c>
      <c r="AE2154" s="268">
        <f t="shared" si="672"/>
        <v>0</v>
      </c>
      <c r="AF2154" s="269">
        <f t="shared" si="664"/>
        <v>0</v>
      </c>
      <c r="AG2154" s="270">
        <f t="shared" si="665"/>
        <v>0</v>
      </c>
      <c r="AH2154" s="121"/>
      <c r="AI2154" s="252"/>
      <c r="AJ2154" s="295"/>
      <c r="AK2154" s="301">
        <f t="shared" si="666"/>
        <v>0</v>
      </c>
      <c r="AL2154" s="119" t="s">
        <v>169</v>
      </c>
      <c r="AM2154" s="123" t="s">
        <v>169</v>
      </c>
      <c r="AN2154" s="122"/>
      <c r="AO2154" s="119" t="s">
        <v>169</v>
      </c>
      <c r="AP2154" s="123" t="s">
        <v>169</v>
      </c>
      <c r="AQ2154" s="124"/>
      <c r="AR2154" s="119" t="s">
        <v>169</v>
      </c>
      <c r="AS2154" s="123" t="s">
        <v>169</v>
      </c>
      <c r="AT2154" s="122"/>
      <c r="AU2154" s="280">
        <f t="shared" si="667"/>
        <v>0</v>
      </c>
      <c r="AV2154" s="281">
        <f t="shared" si="668"/>
        <v>0</v>
      </c>
      <c r="AW2154" s="291">
        <f t="shared" si="669"/>
        <v>0</v>
      </c>
      <c r="AX2154" s="283">
        <f t="shared" si="670"/>
        <v>0</v>
      </c>
    </row>
    <row r="2155" spans="1:50" ht="26.45" customHeight="1">
      <c r="A2155" s="117"/>
      <c r="B2155" s="245"/>
      <c r="C2155" s="136"/>
      <c r="D2155" s="208" t="str">
        <f t="shared" si="654"/>
        <v/>
      </c>
      <c r="E2155" s="129" t="s">
        <v>169</v>
      </c>
      <c r="F2155" s="209" t="s">
        <v>169</v>
      </c>
      <c r="G2155" s="135"/>
      <c r="H2155" s="258"/>
      <c r="I2155" s="259">
        <f t="shared" si="655"/>
        <v>0</v>
      </c>
      <c r="J2155" s="259">
        <f t="shared" si="656"/>
        <v>0</v>
      </c>
      <c r="K2155" s="259">
        <f t="shared" si="657"/>
        <v>0</v>
      </c>
      <c r="L2155" s="252"/>
      <c r="M2155" s="252"/>
      <c r="N2155" s="252"/>
      <c r="O2155" s="147">
        <v>0</v>
      </c>
      <c r="P2155" s="147">
        <v>0</v>
      </c>
      <c r="Q2155" s="137">
        <f t="shared" si="658"/>
        <v>0</v>
      </c>
      <c r="R2155" s="80">
        <f t="shared" si="659"/>
        <v>0</v>
      </c>
      <c r="S2155" s="147">
        <v>0</v>
      </c>
      <c r="T2155" s="121"/>
      <c r="U2155" s="263">
        <f>IFERROR(VLOOKUP(B2155,คำนวณตกเบิกวิทยฐานะ!$B$9:$P$1008,14,FALSE),0)</f>
        <v>0</v>
      </c>
      <c r="V2155" s="263">
        <f>IFERROR(VLOOKUP(B2155,คำนวณตกเบิกวิทยฐานะ!$B$9:$P$1008,15,FALSE),0)</f>
        <v>0</v>
      </c>
      <c r="W2155" s="264">
        <f t="shared" si="660"/>
        <v>0</v>
      </c>
      <c r="X2155" s="119" t="s">
        <v>169</v>
      </c>
      <c r="Y2155" s="209" t="s">
        <v>169</v>
      </c>
      <c r="Z2155" s="258"/>
      <c r="AA2155" s="253">
        <f t="shared" si="661"/>
        <v>0</v>
      </c>
      <c r="AB2155" s="253">
        <f t="shared" si="662"/>
        <v>0</v>
      </c>
      <c r="AC2155" s="253">
        <f t="shared" si="671"/>
        <v>0</v>
      </c>
      <c r="AD2155" s="253">
        <f t="shared" si="663"/>
        <v>0</v>
      </c>
      <c r="AE2155" s="268">
        <f t="shared" si="672"/>
        <v>0</v>
      </c>
      <c r="AF2155" s="269">
        <f t="shared" si="664"/>
        <v>0</v>
      </c>
      <c r="AG2155" s="270">
        <f t="shared" si="665"/>
        <v>0</v>
      </c>
      <c r="AH2155" s="121"/>
      <c r="AI2155" s="252"/>
      <c r="AJ2155" s="295"/>
      <c r="AK2155" s="301">
        <f t="shared" si="666"/>
        <v>0</v>
      </c>
      <c r="AL2155" s="119" t="s">
        <v>169</v>
      </c>
      <c r="AM2155" s="123" t="s">
        <v>169</v>
      </c>
      <c r="AN2155" s="122"/>
      <c r="AO2155" s="119" t="s">
        <v>169</v>
      </c>
      <c r="AP2155" s="123" t="s">
        <v>169</v>
      </c>
      <c r="AQ2155" s="124"/>
      <c r="AR2155" s="119" t="s">
        <v>169</v>
      </c>
      <c r="AS2155" s="123" t="s">
        <v>169</v>
      </c>
      <c r="AT2155" s="122"/>
      <c r="AU2155" s="280">
        <f t="shared" si="667"/>
        <v>0</v>
      </c>
      <c r="AV2155" s="281">
        <f t="shared" si="668"/>
        <v>0</v>
      </c>
      <c r="AW2155" s="291">
        <f t="shared" si="669"/>
        <v>0</v>
      </c>
      <c r="AX2155" s="283">
        <f t="shared" si="670"/>
        <v>0</v>
      </c>
    </row>
    <row r="2156" spans="1:50" ht="26.45" customHeight="1">
      <c r="A2156" s="117"/>
      <c r="B2156" s="245"/>
      <c r="C2156" s="136"/>
      <c r="D2156" s="208" t="str">
        <f t="shared" si="654"/>
        <v/>
      </c>
      <c r="E2156" s="129" t="s">
        <v>169</v>
      </c>
      <c r="F2156" s="209" t="s">
        <v>169</v>
      </c>
      <c r="G2156" s="135"/>
      <c r="H2156" s="258"/>
      <c r="I2156" s="259">
        <f t="shared" si="655"/>
        <v>0</v>
      </c>
      <c r="J2156" s="259">
        <f t="shared" si="656"/>
        <v>0</v>
      </c>
      <c r="K2156" s="259">
        <f t="shared" si="657"/>
        <v>0</v>
      </c>
      <c r="L2156" s="252"/>
      <c r="M2156" s="252"/>
      <c r="N2156" s="252"/>
      <c r="O2156" s="147">
        <v>0</v>
      </c>
      <c r="P2156" s="147">
        <v>0</v>
      </c>
      <c r="Q2156" s="137">
        <f t="shared" si="658"/>
        <v>0</v>
      </c>
      <c r="R2156" s="80">
        <f t="shared" si="659"/>
        <v>0</v>
      </c>
      <c r="S2156" s="147">
        <v>0</v>
      </c>
      <c r="T2156" s="121"/>
      <c r="U2156" s="263">
        <f>IFERROR(VLOOKUP(B2156,คำนวณตกเบิกวิทยฐานะ!$B$9:$P$1008,14,FALSE),0)</f>
        <v>0</v>
      </c>
      <c r="V2156" s="263">
        <f>IFERROR(VLOOKUP(B2156,คำนวณตกเบิกวิทยฐานะ!$B$9:$P$1008,15,FALSE),0)</f>
        <v>0</v>
      </c>
      <c r="W2156" s="264">
        <f t="shared" si="660"/>
        <v>0</v>
      </c>
      <c r="X2156" s="119" t="s">
        <v>169</v>
      </c>
      <c r="Y2156" s="209" t="s">
        <v>169</v>
      </c>
      <c r="Z2156" s="258"/>
      <c r="AA2156" s="253">
        <f t="shared" si="661"/>
        <v>0</v>
      </c>
      <c r="AB2156" s="253">
        <f t="shared" si="662"/>
        <v>0</v>
      </c>
      <c r="AC2156" s="253">
        <f t="shared" si="671"/>
        <v>0</v>
      </c>
      <c r="AD2156" s="253">
        <f t="shared" si="663"/>
        <v>0</v>
      </c>
      <c r="AE2156" s="268">
        <f t="shared" si="672"/>
        <v>0</v>
      </c>
      <c r="AF2156" s="269">
        <f t="shared" si="664"/>
        <v>0</v>
      </c>
      <c r="AG2156" s="270">
        <f t="shared" si="665"/>
        <v>0</v>
      </c>
      <c r="AH2156" s="121"/>
      <c r="AI2156" s="252"/>
      <c r="AJ2156" s="295"/>
      <c r="AK2156" s="301">
        <f t="shared" si="666"/>
        <v>0</v>
      </c>
      <c r="AL2156" s="119" t="s">
        <v>169</v>
      </c>
      <c r="AM2156" s="123" t="s">
        <v>169</v>
      </c>
      <c r="AN2156" s="122"/>
      <c r="AO2156" s="119" t="s">
        <v>169</v>
      </c>
      <c r="AP2156" s="123" t="s">
        <v>169</v>
      </c>
      <c r="AQ2156" s="124"/>
      <c r="AR2156" s="119" t="s">
        <v>169</v>
      </c>
      <c r="AS2156" s="123" t="s">
        <v>169</v>
      </c>
      <c r="AT2156" s="122"/>
      <c r="AU2156" s="280">
        <f t="shared" si="667"/>
        <v>0</v>
      </c>
      <c r="AV2156" s="281">
        <f t="shared" si="668"/>
        <v>0</v>
      </c>
      <c r="AW2156" s="291">
        <f t="shared" si="669"/>
        <v>0</v>
      </c>
      <c r="AX2156" s="283">
        <f t="shared" si="670"/>
        <v>0</v>
      </c>
    </row>
    <row r="2157" spans="1:50" ht="26.45" customHeight="1">
      <c r="A2157" s="117"/>
      <c r="B2157" s="245"/>
      <c r="C2157" s="136"/>
      <c r="D2157" s="208" t="str">
        <f t="shared" si="654"/>
        <v/>
      </c>
      <c r="E2157" s="129" t="s">
        <v>169</v>
      </c>
      <c r="F2157" s="209" t="s">
        <v>169</v>
      </c>
      <c r="G2157" s="135"/>
      <c r="H2157" s="258"/>
      <c r="I2157" s="259">
        <f t="shared" si="655"/>
        <v>0</v>
      </c>
      <c r="J2157" s="259">
        <f t="shared" si="656"/>
        <v>0</v>
      </c>
      <c r="K2157" s="259">
        <f t="shared" si="657"/>
        <v>0</v>
      </c>
      <c r="L2157" s="252"/>
      <c r="M2157" s="252"/>
      <c r="N2157" s="252"/>
      <c r="O2157" s="147">
        <v>0</v>
      </c>
      <c r="P2157" s="147">
        <v>0</v>
      </c>
      <c r="Q2157" s="137">
        <f t="shared" si="658"/>
        <v>0</v>
      </c>
      <c r="R2157" s="80">
        <f t="shared" si="659"/>
        <v>0</v>
      </c>
      <c r="S2157" s="147">
        <v>0</v>
      </c>
      <c r="T2157" s="121"/>
      <c r="U2157" s="263">
        <f>IFERROR(VLOOKUP(B2157,คำนวณตกเบิกวิทยฐานะ!$B$9:$P$1008,14,FALSE),0)</f>
        <v>0</v>
      </c>
      <c r="V2157" s="263">
        <f>IFERROR(VLOOKUP(B2157,คำนวณตกเบิกวิทยฐานะ!$B$9:$P$1008,15,FALSE),0)</f>
        <v>0</v>
      </c>
      <c r="W2157" s="264">
        <f t="shared" si="660"/>
        <v>0</v>
      </c>
      <c r="X2157" s="119" t="s">
        <v>169</v>
      </c>
      <c r="Y2157" s="209" t="s">
        <v>169</v>
      </c>
      <c r="Z2157" s="258"/>
      <c r="AA2157" s="253">
        <f t="shared" si="661"/>
        <v>0</v>
      </c>
      <c r="AB2157" s="253">
        <f t="shared" si="662"/>
        <v>0</v>
      </c>
      <c r="AC2157" s="253">
        <f t="shared" si="671"/>
        <v>0</v>
      </c>
      <c r="AD2157" s="253">
        <f t="shared" si="663"/>
        <v>0</v>
      </c>
      <c r="AE2157" s="268">
        <f t="shared" si="672"/>
        <v>0</v>
      </c>
      <c r="AF2157" s="269">
        <f t="shared" si="664"/>
        <v>0</v>
      </c>
      <c r="AG2157" s="270">
        <f t="shared" si="665"/>
        <v>0</v>
      </c>
      <c r="AH2157" s="121"/>
      <c r="AI2157" s="252"/>
      <c r="AJ2157" s="295"/>
      <c r="AK2157" s="301">
        <f t="shared" si="666"/>
        <v>0</v>
      </c>
      <c r="AL2157" s="119" t="s">
        <v>169</v>
      </c>
      <c r="AM2157" s="123" t="s">
        <v>169</v>
      </c>
      <c r="AN2157" s="122"/>
      <c r="AO2157" s="119" t="s">
        <v>169</v>
      </c>
      <c r="AP2157" s="123" t="s">
        <v>169</v>
      </c>
      <c r="AQ2157" s="124"/>
      <c r="AR2157" s="119" t="s">
        <v>169</v>
      </c>
      <c r="AS2157" s="123" t="s">
        <v>169</v>
      </c>
      <c r="AT2157" s="122"/>
      <c r="AU2157" s="280">
        <f t="shared" si="667"/>
        <v>0</v>
      </c>
      <c r="AV2157" s="281">
        <f t="shared" si="668"/>
        <v>0</v>
      </c>
      <c r="AW2157" s="291">
        <f t="shared" si="669"/>
        <v>0</v>
      </c>
      <c r="AX2157" s="283">
        <f t="shared" si="670"/>
        <v>0</v>
      </c>
    </row>
    <row r="2158" spans="1:50" ht="26.45" customHeight="1">
      <c r="A2158" s="117"/>
      <c r="B2158" s="245"/>
      <c r="C2158" s="136"/>
      <c r="D2158" s="208" t="str">
        <f t="shared" si="654"/>
        <v/>
      </c>
      <c r="E2158" s="129" t="s">
        <v>169</v>
      </c>
      <c r="F2158" s="209" t="s">
        <v>169</v>
      </c>
      <c r="G2158" s="135"/>
      <c r="H2158" s="258"/>
      <c r="I2158" s="259">
        <f t="shared" si="655"/>
        <v>0</v>
      </c>
      <c r="J2158" s="259">
        <f t="shared" si="656"/>
        <v>0</v>
      </c>
      <c r="K2158" s="259">
        <f t="shared" si="657"/>
        <v>0</v>
      </c>
      <c r="L2158" s="252"/>
      <c r="M2158" s="252"/>
      <c r="N2158" s="252"/>
      <c r="O2158" s="147">
        <v>0</v>
      </c>
      <c r="P2158" s="147">
        <v>0</v>
      </c>
      <c r="Q2158" s="137">
        <f t="shared" si="658"/>
        <v>0</v>
      </c>
      <c r="R2158" s="80">
        <f t="shared" si="659"/>
        <v>0</v>
      </c>
      <c r="S2158" s="147">
        <v>0</v>
      </c>
      <c r="T2158" s="121"/>
      <c r="U2158" s="263">
        <f>IFERROR(VLOOKUP(B2158,คำนวณตกเบิกวิทยฐานะ!$B$9:$P$1008,14,FALSE),0)</f>
        <v>0</v>
      </c>
      <c r="V2158" s="263">
        <f>IFERROR(VLOOKUP(B2158,คำนวณตกเบิกวิทยฐานะ!$B$9:$P$1008,15,FALSE),0)</f>
        <v>0</v>
      </c>
      <c r="W2158" s="264">
        <f t="shared" si="660"/>
        <v>0</v>
      </c>
      <c r="X2158" s="119" t="s">
        <v>169</v>
      </c>
      <c r="Y2158" s="209" t="s">
        <v>169</v>
      </c>
      <c r="Z2158" s="258"/>
      <c r="AA2158" s="253">
        <f t="shared" si="661"/>
        <v>0</v>
      </c>
      <c r="AB2158" s="253">
        <f t="shared" si="662"/>
        <v>0</v>
      </c>
      <c r="AC2158" s="253">
        <f t="shared" si="671"/>
        <v>0</v>
      </c>
      <c r="AD2158" s="253">
        <f t="shared" si="663"/>
        <v>0</v>
      </c>
      <c r="AE2158" s="268">
        <f t="shared" si="672"/>
        <v>0</v>
      </c>
      <c r="AF2158" s="269">
        <f t="shared" si="664"/>
        <v>0</v>
      </c>
      <c r="AG2158" s="270">
        <f t="shared" si="665"/>
        <v>0</v>
      </c>
      <c r="AH2158" s="121"/>
      <c r="AI2158" s="252"/>
      <c r="AJ2158" s="295"/>
      <c r="AK2158" s="301">
        <f t="shared" si="666"/>
        <v>0</v>
      </c>
      <c r="AL2158" s="119" t="s">
        <v>169</v>
      </c>
      <c r="AM2158" s="123" t="s">
        <v>169</v>
      </c>
      <c r="AN2158" s="122"/>
      <c r="AO2158" s="119" t="s">
        <v>169</v>
      </c>
      <c r="AP2158" s="123" t="s">
        <v>169</v>
      </c>
      <c r="AQ2158" s="124"/>
      <c r="AR2158" s="119" t="s">
        <v>169</v>
      </c>
      <c r="AS2158" s="123" t="s">
        <v>169</v>
      </c>
      <c r="AT2158" s="122"/>
      <c r="AU2158" s="280">
        <f t="shared" si="667"/>
        <v>0</v>
      </c>
      <c r="AV2158" s="281">
        <f t="shared" si="668"/>
        <v>0</v>
      </c>
      <c r="AW2158" s="291">
        <f t="shared" si="669"/>
        <v>0</v>
      </c>
      <c r="AX2158" s="283">
        <f t="shared" si="670"/>
        <v>0</v>
      </c>
    </row>
    <row r="2159" spans="1:50" ht="26.45" customHeight="1">
      <c r="A2159" s="117"/>
      <c r="B2159" s="245"/>
      <c r="C2159" s="136"/>
      <c r="D2159" s="208" t="str">
        <f t="shared" si="654"/>
        <v/>
      </c>
      <c r="E2159" s="129" t="s">
        <v>169</v>
      </c>
      <c r="F2159" s="209" t="s">
        <v>169</v>
      </c>
      <c r="G2159" s="135"/>
      <c r="H2159" s="258"/>
      <c r="I2159" s="259">
        <f t="shared" si="655"/>
        <v>0</v>
      </c>
      <c r="J2159" s="259">
        <f t="shared" si="656"/>
        <v>0</v>
      </c>
      <c r="K2159" s="259">
        <f t="shared" si="657"/>
        <v>0</v>
      </c>
      <c r="L2159" s="252"/>
      <c r="M2159" s="252"/>
      <c r="N2159" s="252"/>
      <c r="O2159" s="147">
        <v>0</v>
      </c>
      <c r="P2159" s="147">
        <v>0</v>
      </c>
      <c r="Q2159" s="137">
        <f t="shared" si="658"/>
        <v>0</v>
      </c>
      <c r="R2159" s="80">
        <f t="shared" si="659"/>
        <v>0</v>
      </c>
      <c r="S2159" s="147">
        <v>0</v>
      </c>
      <c r="T2159" s="121"/>
      <c r="U2159" s="263">
        <f>IFERROR(VLOOKUP(B2159,คำนวณตกเบิกวิทยฐานะ!$B$9:$P$1008,14,FALSE),0)</f>
        <v>0</v>
      </c>
      <c r="V2159" s="263">
        <f>IFERROR(VLOOKUP(B2159,คำนวณตกเบิกวิทยฐานะ!$B$9:$P$1008,15,FALSE),0)</f>
        <v>0</v>
      </c>
      <c r="W2159" s="264">
        <f t="shared" si="660"/>
        <v>0</v>
      </c>
      <c r="X2159" s="119" t="s">
        <v>169</v>
      </c>
      <c r="Y2159" s="209" t="s">
        <v>169</v>
      </c>
      <c r="Z2159" s="258"/>
      <c r="AA2159" s="253">
        <f t="shared" si="661"/>
        <v>0</v>
      </c>
      <c r="AB2159" s="253">
        <f t="shared" si="662"/>
        <v>0</v>
      </c>
      <c r="AC2159" s="253">
        <f t="shared" si="671"/>
        <v>0</v>
      </c>
      <c r="AD2159" s="253">
        <f t="shared" si="663"/>
        <v>0</v>
      </c>
      <c r="AE2159" s="268">
        <f t="shared" si="672"/>
        <v>0</v>
      </c>
      <c r="AF2159" s="269">
        <f t="shared" si="664"/>
        <v>0</v>
      </c>
      <c r="AG2159" s="270">
        <f t="shared" si="665"/>
        <v>0</v>
      </c>
      <c r="AH2159" s="121"/>
      <c r="AI2159" s="252"/>
      <c r="AJ2159" s="295"/>
      <c r="AK2159" s="301">
        <f t="shared" si="666"/>
        <v>0</v>
      </c>
      <c r="AL2159" s="119" t="s">
        <v>169</v>
      </c>
      <c r="AM2159" s="123" t="s">
        <v>169</v>
      </c>
      <c r="AN2159" s="122"/>
      <c r="AO2159" s="119" t="s">
        <v>169</v>
      </c>
      <c r="AP2159" s="123" t="s">
        <v>169</v>
      </c>
      <c r="AQ2159" s="124"/>
      <c r="AR2159" s="119" t="s">
        <v>169</v>
      </c>
      <c r="AS2159" s="123" t="s">
        <v>169</v>
      </c>
      <c r="AT2159" s="122"/>
      <c r="AU2159" s="280">
        <f t="shared" si="667"/>
        <v>0</v>
      </c>
      <c r="AV2159" s="281">
        <f t="shared" si="668"/>
        <v>0</v>
      </c>
      <c r="AW2159" s="291">
        <f t="shared" si="669"/>
        <v>0</v>
      </c>
      <c r="AX2159" s="283">
        <f t="shared" si="670"/>
        <v>0</v>
      </c>
    </row>
    <row r="2160" spans="1:50" ht="26.45" customHeight="1">
      <c r="A2160" s="117"/>
      <c r="B2160" s="245"/>
      <c r="C2160" s="136"/>
      <c r="D2160" s="208" t="str">
        <f t="shared" si="654"/>
        <v/>
      </c>
      <c r="E2160" s="129" t="s">
        <v>169</v>
      </c>
      <c r="F2160" s="209" t="s">
        <v>169</v>
      </c>
      <c r="G2160" s="135"/>
      <c r="H2160" s="258"/>
      <c r="I2160" s="259">
        <f t="shared" si="655"/>
        <v>0</v>
      </c>
      <c r="J2160" s="259">
        <f t="shared" si="656"/>
        <v>0</v>
      </c>
      <c r="K2160" s="259">
        <f t="shared" si="657"/>
        <v>0</v>
      </c>
      <c r="L2160" s="252"/>
      <c r="M2160" s="252"/>
      <c r="N2160" s="252"/>
      <c r="O2160" s="147">
        <v>0</v>
      </c>
      <c r="P2160" s="147">
        <v>0</v>
      </c>
      <c r="Q2160" s="137">
        <f t="shared" si="658"/>
        <v>0</v>
      </c>
      <c r="R2160" s="80">
        <f t="shared" si="659"/>
        <v>0</v>
      </c>
      <c r="S2160" s="147">
        <v>0</v>
      </c>
      <c r="T2160" s="121"/>
      <c r="U2160" s="263">
        <f>IFERROR(VLOOKUP(B2160,คำนวณตกเบิกวิทยฐานะ!$B$9:$P$1008,14,FALSE),0)</f>
        <v>0</v>
      </c>
      <c r="V2160" s="263">
        <f>IFERROR(VLOOKUP(B2160,คำนวณตกเบิกวิทยฐานะ!$B$9:$P$1008,15,FALSE),0)</f>
        <v>0</v>
      </c>
      <c r="W2160" s="264">
        <f t="shared" si="660"/>
        <v>0</v>
      </c>
      <c r="X2160" s="119" t="s">
        <v>169</v>
      </c>
      <c r="Y2160" s="209" t="s">
        <v>169</v>
      </c>
      <c r="Z2160" s="258"/>
      <c r="AA2160" s="253">
        <f t="shared" si="661"/>
        <v>0</v>
      </c>
      <c r="AB2160" s="253">
        <f t="shared" si="662"/>
        <v>0</v>
      </c>
      <c r="AC2160" s="253">
        <f t="shared" si="671"/>
        <v>0</v>
      </c>
      <c r="AD2160" s="253">
        <f t="shared" si="663"/>
        <v>0</v>
      </c>
      <c r="AE2160" s="268">
        <f t="shared" si="672"/>
        <v>0</v>
      </c>
      <c r="AF2160" s="269">
        <f t="shared" si="664"/>
        <v>0</v>
      </c>
      <c r="AG2160" s="270">
        <f t="shared" si="665"/>
        <v>0</v>
      </c>
      <c r="AH2160" s="121"/>
      <c r="AI2160" s="252"/>
      <c r="AJ2160" s="295"/>
      <c r="AK2160" s="301">
        <f t="shared" si="666"/>
        <v>0</v>
      </c>
      <c r="AL2160" s="119" t="s">
        <v>169</v>
      </c>
      <c r="AM2160" s="123" t="s">
        <v>169</v>
      </c>
      <c r="AN2160" s="122"/>
      <c r="AO2160" s="119" t="s">
        <v>169</v>
      </c>
      <c r="AP2160" s="123" t="s">
        <v>169</v>
      </c>
      <c r="AQ2160" s="124"/>
      <c r="AR2160" s="119" t="s">
        <v>169</v>
      </c>
      <c r="AS2160" s="123" t="s">
        <v>169</v>
      </c>
      <c r="AT2160" s="122"/>
      <c r="AU2160" s="280">
        <f t="shared" si="667"/>
        <v>0</v>
      </c>
      <c r="AV2160" s="281">
        <f t="shared" si="668"/>
        <v>0</v>
      </c>
      <c r="AW2160" s="291">
        <f t="shared" si="669"/>
        <v>0</v>
      </c>
      <c r="AX2160" s="283">
        <f t="shared" si="670"/>
        <v>0</v>
      </c>
    </row>
    <row r="2161" spans="1:50" ht="26.45" customHeight="1">
      <c r="A2161" s="117"/>
      <c r="B2161" s="245"/>
      <c r="C2161" s="136"/>
      <c r="D2161" s="208" t="str">
        <f t="shared" si="654"/>
        <v/>
      </c>
      <c r="E2161" s="129" t="s">
        <v>169</v>
      </c>
      <c r="F2161" s="209" t="s">
        <v>169</v>
      </c>
      <c r="G2161" s="135"/>
      <c r="H2161" s="258"/>
      <c r="I2161" s="259">
        <f t="shared" si="655"/>
        <v>0</v>
      </c>
      <c r="J2161" s="259">
        <f t="shared" si="656"/>
        <v>0</v>
      </c>
      <c r="K2161" s="259">
        <f t="shared" si="657"/>
        <v>0</v>
      </c>
      <c r="L2161" s="252"/>
      <c r="M2161" s="252"/>
      <c r="N2161" s="252"/>
      <c r="O2161" s="147">
        <v>0</v>
      </c>
      <c r="P2161" s="147">
        <v>0</v>
      </c>
      <c r="Q2161" s="137">
        <f t="shared" si="658"/>
        <v>0</v>
      </c>
      <c r="R2161" s="80">
        <f t="shared" si="659"/>
        <v>0</v>
      </c>
      <c r="S2161" s="147">
        <v>0</v>
      </c>
      <c r="T2161" s="121"/>
      <c r="U2161" s="263">
        <f>IFERROR(VLOOKUP(B2161,คำนวณตกเบิกวิทยฐานะ!$B$9:$P$1008,14,FALSE),0)</f>
        <v>0</v>
      </c>
      <c r="V2161" s="263">
        <f>IFERROR(VLOOKUP(B2161,คำนวณตกเบิกวิทยฐานะ!$B$9:$P$1008,15,FALSE),0)</f>
        <v>0</v>
      </c>
      <c r="W2161" s="264">
        <f t="shared" si="660"/>
        <v>0</v>
      </c>
      <c r="X2161" s="119" t="s">
        <v>169</v>
      </c>
      <c r="Y2161" s="209" t="s">
        <v>169</v>
      </c>
      <c r="Z2161" s="258"/>
      <c r="AA2161" s="253">
        <f t="shared" si="661"/>
        <v>0</v>
      </c>
      <c r="AB2161" s="253">
        <f t="shared" si="662"/>
        <v>0</v>
      </c>
      <c r="AC2161" s="253">
        <f t="shared" si="671"/>
        <v>0</v>
      </c>
      <c r="AD2161" s="253">
        <f t="shared" si="663"/>
        <v>0</v>
      </c>
      <c r="AE2161" s="268">
        <f t="shared" si="672"/>
        <v>0</v>
      </c>
      <c r="AF2161" s="269">
        <f t="shared" si="664"/>
        <v>0</v>
      </c>
      <c r="AG2161" s="270">
        <f t="shared" si="665"/>
        <v>0</v>
      </c>
      <c r="AH2161" s="121"/>
      <c r="AI2161" s="252"/>
      <c r="AJ2161" s="295"/>
      <c r="AK2161" s="301">
        <f t="shared" si="666"/>
        <v>0</v>
      </c>
      <c r="AL2161" s="119" t="s">
        <v>169</v>
      </c>
      <c r="AM2161" s="123" t="s">
        <v>169</v>
      </c>
      <c r="AN2161" s="122"/>
      <c r="AO2161" s="119" t="s">
        <v>169</v>
      </c>
      <c r="AP2161" s="123" t="s">
        <v>169</v>
      </c>
      <c r="AQ2161" s="124"/>
      <c r="AR2161" s="119" t="s">
        <v>169</v>
      </c>
      <c r="AS2161" s="123" t="s">
        <v>169</v>
      </c>
      <c r="AT2161" s="122"/>
      <c r="AU2161" s="280">
        <f t="shared" si="667"/>
        <v>0</v>
      </c>
      <c r="AV2161" s="281">
        <f t="shared" si="668"/>
        <v>0</v>
      </c>
      <c r="AW2161" s="291">
        <f t="shared" si="669"/>
        <v>0</v>
      </c>
      <c r="AX2161" s="283">
        <f t="shared" si="670"/>
        <v>0</v>
      </c>
    </row>
    <row r="2162" spans="1:50" ht="26.45" customHeight="1">
      <c r="A2162" s="117"/>
      <c r="B2162" s="245"/>
      <c r="C2162" s="136"/>
      <c r="D2162" s="208" t="str">
        <f t="shared" si="654"/>
        <v/>
      </c>
      <c r="E2162" s="129" t="s">
        <v>169</v>
      </c>
      <c r="F2162" s="209" t="s">
        <v>169</v>
      </c>
      <c r="G2162" s="135"/>
      <c r="H2162" s="258"/>
      <c r="I2162" s="259">
        <f t="shared" si="655"/>
        <v>0</v>
      </c>
      <c r="J2162" s="259">
        <f t="shared" si="656"/>
        <v>0</v>
      </c>
      <c r="K2162" s="259">
        <f t="shared" si="657"/>
        <v>0</v>
      </c>
      <c r="L2162" s="252"/>
      <c r="M2162" s="252"/>
      <c r="N2162" s="252"/>
      <c r="O2162" s="147">
        <v>0</v>
      </c>
      <c r="P2162" s="147">
        <v>0</v>
      </c>
      <c r="Q2162" s="137">
        <f t="shared" si="658"/>
        <v>0</v>
      </c>
      <c r="R2162" s="80">
        <f t="shared" si="659"/>
        <v>0</v>
      </c>
      <c r="S2162" s="147">
        <v>0</v>
      </c>
      <c r="T2162" s="121"/>
      <c r="U2162" s="263">
        <f>IFERROR(VLOOKUP(B2162,คำนวณตกเบิกวิทยฐานะ!$B$9:$P$1008,14,FALSE),0)</f>
        <v>0</v>
      </c>
      <c r="V2162" s="263">
        <f>IFERROR(VLOOKUP(B2162,คำนวณตกเบิกวิทยฐานะ!$B$9:$P$1008,15,FALSE),0)</f>
        <v>0</v>
      </c>
      <c r="W2162" s="264">
        <f t="shared" si="660"/>
        <v>0</v>
      </c>
      <c r="X2162" s="119" t="s">
        <v>169</v>
      </c>
      <c r="Y2162" s="209" t="s">
        <v>169</v>
      </c>
      <c r="Z2162" s="258"/>
      <c r="AA2162" s="253">
        <f t="shared" si="661"/>
        <v>0</v>
      </c>
      <c r="AB2162" s="253">
        <f t="shared" si="662"/>
        <v>0</v>
      </c>
      <c r="AC2162" s="253">
        <f t="shared" si="671"/>
        <v>0</v>
      </c>
      <c r="AD2162" s="253">
        <f t="shared" si="663"/>
        <v>0</v>
      </c>
      <c r="AE2162" s="268">
        <f t="shared" si="672"/>
        <v>0</v>
      </c>
      <c r="AF2162" s="269">
        <f t="shared" si="664"/>
        <v>0</v>
      </c>
      <c r="AG2162" s="270">
        <f t="shared" si="665"/>
        <v>0</v>
      </c>
      <c r="AH2162" s="121"/>
      <c r="AI2162" s="252"/>
      <c r="AJ2162" s="295"/>
      <c r="AK2162" s="301">
        <f t="shared" si="666"/>
        <v>0</v>
      </c>
      <c r="AL2162" s="119" t="s">
        <v>169</v>
      </c>
      <c r="AM2162" s="123" t="s">
        <v>169</v>
      </c>
      <c r="AN2162" s="122"/>
      <c r="AO2162" s="119" t="s">
        <v>169</v>
      </c>
      <c r="AP2162" s="123" t="s">
        <v>169</v>
      </c>
      <c r="AQ2162" s="124"/>
      <c r="AR2162" s="119" t="s">
        <v>169</v>
      </c>
      <c r="AS2162" s="123" t="s">
        <v>169</v>
      </c>
      <c r="AT2162" s="122"/>
      <c r="AU2162" s="280">
        <f t="shared" si="667"/>
        <v>0</v>
      </c>
      <c r="AV2162" s="281">
        <f t="shared" si="668"/>
        <v>0</v>
      </c>
      <c r="AW2162" s="291">
        <f t="shared" si="669"/>
        <v>0</v>
      </c>
      <c r="AX2162" s="283">
        <f t="shared" si="670"/>
        <v>0</v>
      </c>
    </row>
    <row r="2163" spans="1:50" ht="26.45" customHeight="1">
      <c r="A2163" s="117"/>
      <c r="B2163" s="245"/>
      <c r="C2163" s="136"/>
      <c r="D2163" s="208" t="str">
        <f t="shared" si="654"/>
        <v/>
      </c>
      <c r="E2163" s="129" t="s">
        <v>169</v>
      </c>
      <c r="F2163" s="209" t="s">
        <v>169</v>
      </c>
      <c r="G2163" s="135"/>
      <c r="H2163" s="258"/>
      <c r="I2163" s="259">
        <f t="shared" si="655"/>
        <v>0</v>
      </c>
      <c r="J2163" s="259">
        <f t="shared" si="656"/>
        <v>0</v>
      </c>
      <c r="K2163" s="259">
        <f t="shared" si="657"/>
        <v>0</v>
      </c>
      <c r="L2163" s="252"/>
      <c r="M2163" s="252"/>
      <c r="N2163" s="252"/>
      <c r="O2163" s="147">
        <v>0</v>
      </c>
      <c r="P2163" s="147">
        <v>0</v>
      </c>
      <c r="Q2163" s="137">
        <f t="shared" si="658"/>
        <v>0</v>
      </c>
      <c r="R2163" s="80">
        <f t="shared" si="659"/>
        <v>0</v>
      </c>
      <c r="S2163" s="147">
        <v>0</v>
      </c>
      <c r="T2163" s="121"/>
      <c r="U2163" s="263">
        <f>IFERROR(VLOOKUP(B2163,คำนวณตกเบิกวิทยฐานะ!$B$9:$P$1008,14,FALSE),0)</f>
        <v>0</v>
      </c>
      <c r="V2163" s="263">
        <f>IFERROR(VLOOKUP(B2163,คำนวณตกเบิกวิทยฐานะ!$B$9:$P$1008,15,FALSE),0)</f>
        <v>0</v>
      </c>
      <c r="W2163" s="264">
        <f t="shared" si="660"/>
        <v>0</v>
      </c>
      <c r="X2163" s="119" t="s">
        <v>169</v>
      </c>
      <c r="Y2163" s="209" t="s">
        <v>169</v>
      </c>
      <c r="Z2163" s="258"/>
      <c r="AA2163" s="253">
        <f t="shared" si="661"/>
        <v>0</v>
      </c>
      <c r="AB2163" s="253">
        <f t="shared" si="662"/>
        <v>0</v>
      </c>
      <c r="AC2163" s="253">
        <f t="shared" si="671"/>
        <v>0</v>
      </c>
      <c r="AD2163" s="253">
        <f t="shared" si="663"/>
        <v>0</v>
      </c>
      <c r="AE2163" s="268">
        <f t="shared" si="672"/>
        <v>0</v>
      </c>
      <c r="AF2163" s="269">
        <f t="shared" si="664"/>
        <v>0</v>
      </c>
      <c r="AG2163" s="270">
        <f t="shared" si="665"/>
        <v>0</v>
      </c>
      <c r="AH2163" s="121"/>
      <c r="AI2163" s="252"/>
      <c r="AJ2163" s="295"/>
      <c r="AK2163" s="301">
        <f t="shared" si="666"/>
        <v>0</v>
      </c>
      <c r="AL2163" s="119" t="s">
        <v>169</v>
      </c>
      <c r="AM2163" s="123" t="s">
        <v>169</v>
      </c>
      <c r="AN2163" s="122"/>
      <c r="AO2163" s="119" t="s">
        <v>169</v>
      </c>
      <c r="AP2163" s="123" t="s">
        <v>169</v>
      </c>
      <c r="AQ2163" s="124"/>
      <c r="AR2163" s="119" t="s">
        <v>169</v>
      </c>
      <c r="AS2163" s="123" t="s">
        <v>169</v>
      </c>
      <c r="AT2163" s="122"/>
      <c r="AU2163" s="280">
        <f t="shared" si="667"/>
        <v>0</v>
      </c>
      <c r="AV2163" s="281">
        <f t="shared" si="668"/>
        <v>0</v>
      </c>
      <c r="AW2163" s="291">
        <f t="shared" si="669"/>
        <v>0</v>
      </c>
      <c r="AX2163" s="283">
        <f t="shared" si="670"/>
        <v>0</v>
      </c>
    </row>
    <row r="2164" spans="1:50" ht="26.45" customHeight="1">
      <c r="A2164" s="117"/>
      <c r="B2164" s="245"/>
      <c r="C2164" s="136"/>
      <c r="D2164" s="208" t="str">
        <f t="shared" si="654"/>
        <v/>
      </c>
      <c r="E2164" s="129" t="s">
        <v>169</v>
      </c>
      <c r="F2164" s="209" t="s">
        <v>169</v>
      </c>
      <c r="G2164" s="135"/>
      <c r="H2164" s="258"/>
      <c r="I2164" s="259">
        <f t="shared" si="655"/>
        <v>0</v>
      </c>
      <c r="J2164" s="259">
        <f t="shared" si="656"/>
        <v>0</v>
      </c>
      <c r="K2164" s="259">
        <f t="shared" si="657"/>
        <v>0</v>
      </c>
      <c r="L2164" s="252"/>
      <c r="M2164" s="252"/>
      <c r="N2164" s="252"/>
      <c r="O2164" s="147">
        <v>0</v>
      </c>
      <c r="P2164" s="147">
        <v>0</v>
      </c>
      <c r="Q2164" s="137">
        <f t="shared" si="658"/>
        <v>0</v>
      </c>
      <c r="R2164" s="80">
        <f t="shared" si="659"/>
        <v>0</v>
      </c>
      <c r="S2164" s="147">
        <v>0</v>
      </c>
      <c r="T2164" s="121"/>
      <c r="U2164" s="263">
        <f>IFERROR(VLOOKUP(B2164,คำนวณตกเบิกวิทยฐานะ!$B$9:$P$1008,14,FALSE),0)</f>
        <v>0</v>
      </c>
      <c r="V2164" s="263">
        <f>IFERROR(VLOOKUP(B2164,คำนวณตกเบิกวิทยฐานะ!$B$9:$P$1008,15,FALSE),0)</f>
        <v>0</v>
      </c>
      <c r="W2164" s="264">
        <f t="shared" si="660"/>
        <v>0</v>
      </c>
      <c r="X2164" s="119" t="s">
        <v>169</v>
      </c>
      <c r="Y2164" s="209" t="s">
        <v>169</v>
      </c>
      <c r="Z2164" s="258"/>
      <c r="AA2164" s="253">
        <f t="shared" si="661"/>
        <v>0</v>
      </c>
      <c r="AB2164" s="253">
        <f t="shared" si="662"/>
        <v>0</v>
      </c>
      <c r="AC2164" s="253">
        <f t="shared" si="671"/>
        <v>0</v>
      </c>
      <c r="AD2164" s="253">
        <f t="shared" si="663"/>
        <v>0</v>
      </c>
      <c r="AE2164" s="268">
        <f t="shared" si="672"/>
        <v>0</v>
      </c>
      <c r="AF2164" s="269">
        <f t="shared" si="664"/>
        <v>0</v>
      </c>
      <c r="AG2164" s="270">
        <f t="shared" si="665"/>
        <v>0</v>
      </c>
      <c r="AH2164" s="121"/>
      <c r="AI2164" s="252"/>
      <c r="AJ2164" s="295"/>
      <c r="AK2164" s="301">
        <f t="shared" si="666"/>
        <v>0</v>
      </c>
      <c r="AL2164" s="119" t="s">
        <v>169</v>
      </c>
      <c r="AM2164" s="123" t="s">
        <v>169</v>
      </c>
      <c r="AN2164" s="122"/>
      <c r="AO2164" s="119" t="s">
        <v>169</v>
      </c>
      <c r="AP2164" s="123" t="s">
        <v>169</v>
      </c>
      <c r="AQ2164" s="124"/>
      <c r="AR2164" s="119" t="s">
        <v>169</v>
      </c>
      <c r="AS2164" s="123" t="s">
        <v>169</v>
      </c>
      <c r="AT2164" s="122"/>
      <c r="AU2164" s="280">
        <f t="shared" si="667"/>
        <v>0</v>
      </c>
      <c r="AV2164" s="281">
        <f t="shared" si="668"/>
        <v>0</v>
      </c>
      <c r="AW2164" s="291">
        <f t="shared" si="669"/>
        <v>0</v>
      </c>
      <c r="AX2164" s="283">
        <f t="shared" si="670"/>
        <v>0</v>
      </c>
    </row>
    <row r="2165" spans="1:50" ht="26.45" customHeight="1">
      <c r="A2165" s="117"/>
      <c r="B2165" s="245"/>
      <c r="C2165" s="136"/>
      <c r="D2165" s="208" t="str">
        <f t="shared" si="654"/>
        <v/>
      </c>
      <c r="E2165" s="129" t="s">
        <v>169</v>
      </c>
      <c r="F2165" s="209" t="s">
        <v>169</v>
      </c>
      <c r="G2165" s="135"/>
      <c r="H2165" s="258"/>
      <c r="I2165" s="259">
        <f t="shared" si="655"/>
        <v>0</v>
      </c>
      <c r="J2165" s="259">
        <f t="shared" si="656"/>
        <v>0</v>
      </c>
      <c r="K2165" s="259">
        <f t="shared" si="657"/>
        <v>0</v>
      </c>
      <c r="L2165" s="252"/>
      <c r="M2165" s="252"/>
      <c r="N2165" s="252"/>
      <c r="O2165" s="147">
        <v>0</v>
      </c>
      <c r="P2165" s="147">
        <v>0</v>
      </c>
      <c r="Q2165" s="137">
        <f t="shared" si="658"/>
        <v>0</v>
      </c>
      <c r="R2165" s="80">
        <f t="shared" si="659"/>
        <v>0</v>
      </c>
      <c r="S2165" s="147">
        <v>0</v>
      </c>
      <c r="T2165" s="121"/>
      <c r="U2165" s="263">
        <f>IFERROR(VLOOKUP(B2165,คำนวณตกเบิกวิทยฐานะ!$B$9:$P$1008,14,FALSE),0)</f>
        <v>0</v>
      </c>
      <c r="V2165" s="263">
        <f>IFERROR(VLOOKUP(B2165,คำนวณตกเบิกวิทยฐานะ!$B$9:$P$1008,15,FALSE),0)</f>
        <v>0</v>
      </c>
      <c r="W2165" s="264">
        <f t="shared" si="660"/>
        <v>0</v>
      </c>
      <c r="X2165" s="119" t="s">
        <v>169</v>
      </c>
      <c r="Y2165" s="209" t="s">
        <v>169</v>
      </c>
      <c r="Z2165" s="258"/>
      <c r="AA2165" s="253">
        <f t="shared" si="661"/>
        <v>0</v>
      </c>
      <c r="AB2165" s="253">
        <f t="shared" si="662"/>
        <v>0</v>
      </c>
      <c r="AC2165" s="253">
        <f t="shared" si="671"/>
        <v>0</v>
      </c>
      <c r="AD2165" s="253">
        <f t="shared" si="663"/>
        <v>0</v>
      </c>
      <c r="AE2165" s="268">
        <f t="shared" si="672"/>
        <v>0</v>
      </c>
      <c r="AF2165" s="269">
        <f t="shared" si="664"/>
        <v>0</v>
      </c>
      <c r="AG2165" s="270">
        <f t="shared" si="665"/>
        <v>0</v>
      </c>
      <c r="AH2165" s="121"/>
      <c r="AI2165" s="252"/>
      <c r="AJ2165" s="295"/>
      <c r="AK2165" s="301">
        <f t="shared" si="666"/>
        <v>0</v>
      </c>
      <c r="AL2165" s="119" t="s">
        <v>169</v>
      </c>
      <c r="AM2165" s="123" t="s">
        <v>169</v>
      </c>
      <c r="AN2165" s="122"/>
      <c r="AO2165" s="119" t="s">
        <v>169</v>
      </c>
      <c r="AP2165" s="123" t="s">
        <v>169</v>
      </c>
      <c r="AQ2165" s="124"/>
      <c r="AR2165" s="119" t="s">
        <v>169</v>
      </c>
      <c r="AS2165" s="123" t="s">
        <v>169</v>
      </c>
      <c r="AT2165" s="122"/>
      <c r="AU2165" s="280">
        <f t="shared" si="667"/>
        <v>0</v>
      </c>
      <c r="AV2165" s="281">
        <f t="shared" si="668"/>
        <v>0</v>
      </c>
      <c r="AW2165" s="291">
        <f t="shared" si="669"/>
        <v>0</v>
      </c>
      <c r="AX2165" s="283">
        <f t="shared" si="670"/>
        <v>0</v>
      </c>
    </row>
    <row r="2166" spans="1:50" ht="26.45" customHeight="1">
      <c r="A2166" s="117"/>
      <c r="B2166" s="245"/>
      <c r="C2166" s="136"/>
      <c r="D2166" s="208" t="str">
        <f t="shared" si="654"/>
        <v/>
      </c>
      <c r="E2166" s="129" t="s">
        <v>169</v>
      </c>
      <c r="F2166" s="209" t="s">
        <v>169</v>
      </c>
      <c r="G2166" s="135"/>
      <c r="H2166" s="258"/>
      <c r="I2166" s="259">
        <f t="shared" si="655"/>
        <v>0</v>
      </c>
      <c r="J2166" s="259">
        <f t="shared" si="656"/>
        <v>0</v>
      </c>
      <c r="K2166" s="259">
        <f t="shared" si="657"/>
        <v>0</v>
      </c>
      <c r="L2166" s="252"/>
      <c r="M2166" s="252"/>
      <c r="N2166" s="252"/>
      <c r="O2166" s="147">
        <v>0</v>
      </c>
      <c r="P2166" s="147">
        <v>0</v>
      </c>
      <c r="Q2166" s="137">
        <f t="shared" si="658"/>
        <v>0</v>
      </c>
      <c r="R2166" s="80">
        <f t="shared" si="659"/>
        <v>0</v>
      </c>
      <c r="S2166" s="147">
        <v>0</v>
      </c>
      <c r="T2166" s="121"/>
      <c r="U2166" s="263">
        <f>IFERROR(VLOOKUP(B2166,คำนวณตกเบิกวิทยฐานะ!$B$9:$P$1008,14,FALSE),0)</f>
        <v>0</v>
      </c>
      <c r="V2166" s="263">
        <f>IFERROR(VLOOKUP(B2166,คำนวณตกเบิกวิทยฐานะ!$B$9:$P$1008,15,FALSE),0)</f>
        <v>0</v>
      </c>
      <c r="W2166" s="264">
        <f t="shared" si="660"/>
        <v>0</v>
      </c>
      <c r="X2166" s="119" t="s">
        <v>169</v>
      </c>
      <c r="Y2166" s="209" t="s">
        <v>169</v>
      </c>
      <c r="Z2166" s="258"/>
      <c r="AA2166" s="253">
        <f t="shared" si="661"/>
        <v>0</v>
      </c>
      <c r="AB2166" s="253">
        <f t="shared" si="662"/>
        <v>0</v>
      </c>
      <c r="AC2166" s="253">
        <f t="shared" si="671"/>
        <v>0</v>
      </c>
      <c r="AD2166" s="253">
        <f t="shared" si="663"/>
        <v>0</v>
      </c>
      <c r="AE2166" s="268">
        <f t="shared" si="672"/>
        <v>0</v>
      </c>
      <c r="AF2166" s="269">
        <f t="shared" si="664"/>
        <v>0</v>
      </c>
      <c r="AG2166" s="270">
        <f t="shared" si="665"/>
        <v>0</v>
      </c>
      <c r="AH2166" s="121"/>
      <c r="AI2166" s="252"/>
      <c r="AJ2166" s="295"/>
      <c r="AK2166" s="301">
        <f t="shared" si="666"/>
        <v>0</v>
      </c>
      <c r="AL2166" s="119" t="s">
        <v>169</v>
      </c>
      <c r="AM2166" s="123" t="s">
        <v>169</v>
      </c>
      <c r="AN2166" s="122"/>
      <c r="AO2166" s="119" t="s">
        <v>169</v>
      </c>
      <c r="AP2166" s="123" t="s">
        <v>169</v>
      </c>
      <c r="AQ2166" s="124"/>
      <c r="AR2166" s="119" t="s">
        <v>169</v>
      </c>
      <c r="AS2166" s="123" t="s">
        <v>169</v>
      </c>
      <c r="AT2166" s="122"/>
      <c r="AU2166" s="280">
        <f t="shared" si="667"/>
        <v>0</v>
      </c>
      <c r="AV2166" s="281">
        <f t="shared" si="668"/>
        <v>0</v>
      </c>
      <c r="AW2166" s="291">
        <f t="shared" si="669"/>
        <v>0</v>
      </c>
      <c r="AX2166" s="283">
        <f t="shared" si="670"/>
        <v>0</v>
      </c>
    </row>
    <row r="2167" spans="1:50" ht="26.45" customHeight="1">
      <c r="A2167" s="117"/>
      <c r="B2167" s="245"/>
      <c r="C2167" s="136"/>
      <c r="D2167" s="208" t="str">
        <f t="shared" si="654"/>
        <v/>
      </c>
      <c r="E2167" s="129" t="s">
        <v>169</v>
      </c>
      <c r="F2167" s="209" t="s">
        <v>169</v>
      </c>
      <c r="G2167" s="135"/>
      <c r="H2167" s="258"/>
      <c r="I2167" s="259">
        <f t="shared" si="655"/>
        <v>0</v>
      </c>
      <c r="J2167" s="259">
        <f t="shared" si="656"/>
        <v>0</v>
      </c>
      <c r="K2167" s="259">
        <f t="shared" si="657"/>
        <v>0</v>
      </c>
      <c r="L2167" s="252"/>
      <c r="M2167" s="252"/>
      <c r="N2167" s="252"/>
      <c r="O2167" s="147">
        <v>0</v>
      </c>
      <c r="P2167" s="147">
        <v>0</v>
      </c>
      <c r="Q2167" s="137">
        <f t="shared" si="658"/>
        <v>0</v>
      </c>
      <c r="R2167" s="80">
        <f t="shared" si="659"/>
        <v>0</v>
      </c>
      <c r="S2167" s="147">
        <v>0</v>
      </c>
      <c r="T2167" s="121"/>
      <c r="U2167" s="263">
        <f>IFERROR(VLOOKUP(B2167,คำนวณตกเบิกวิทยฐานะ!$B$9:$P$1008,14,FALSE),0)</f>
        <v>0</v>
      </c>
      <c r="V2167" s="263">
        <f>IFERROR(VLOOKUP(B2167,คำนวณตกเบิกวิทยฐานะ!$B$9:$P$1008,15,FALSE),0)</f>
        <v>0</v>
      </c>
      <c r="W2167" s="264">
        <f t="shared" si="660"/>
        <v>0</v>
      </c>
      <c r="X2167" s="119" t="s">
        <v>169</v>
      </c>
      <c r="Y2167" s="209" t="s">
        <v>169</v>
      </c>
      <c r="Z2167" s="258"/>
      <c r="AA2167" s="253">
        <f t="shared" si="661"/>
        <v>0</v>
      </c>
      <c r="AB2167" s="253">
        <f t="shared" si="662"/>
        <v>0</v>
      </c>
      <c r="AC2167" s="253">
        <f t="shared" si="671"/>
        <v>0</v>
      </c>
      <c r="AD2167" s="253">
        <f t="shared" si="663"/>
        <v>0</v>
      </c>
      <c r="AE2167" s="268">
        <f t="shared" si="672"/>
        <v>0</v>
      </c>
      <c r="AF2167" s="269">
        <f t="shared" si="664"/>
        <v>0</v>
      </c>
      <c r="AG2167" s="270">
        <f t="shared" si="665"/>
        <v>0</v>
      </c>
      <c r="AH2167" s="121"/>
      <c r="AI2167" s="252"/>
      <c r="AJ2167" s="295"/>
      <c r="AK2167" s="301">
        <f t="shared" si="666"/>
        <v>0</v>
      </c>
      <c r="AL2167" s="119" t="s">
        <v>169</v>
      </c>
      <c r="AM2167" s="123" t="s">
        <v>169</v>
      </c>
      <c r="AN2167" s="122"/>
      <c r="AO2167" s="119" t="s">
        <v>169</v>
      </c>
      <c r="AP2167" s="123" t="s">
        <v>169</v>
      </c>
      <c r="AQ2167" s="124"/>
      <c r="AR2167" s="119" t="s">
        <v>169</v>
      </c>
      <c r="AS2167" s="123" t="s">
        <v>169</v>
      </c>
      <c r="AT2167" s="122"/>
      <c r="AU2167" s="280">
        <f t="shared" si="667"/>
        <v>0</v>
      </c>
      <c r="AV2167" s="281">
        <f t="shared" si="668"/>
        <v>0</v>
      </c>
      <c r="AW2167" s="291">
        <f t="shared" si="669"/>
        <v>0</v>
      </c>
      <c r="AX2167" s="283">
        <f t="shared" si="670"/>
        <v>0</v>
      </c>
    </row>
    <row r="2168" spans="1:50" ht="26.45" customHeight="1">
      <c r="A2168" s="117"/>
      <c r="B2168" s="245"/>
      <c r="C2168" s="136"/>
      <c r="D2168" s="208" t="str">
        <f t="shared" ref="D2168:D2231" si="673">IF(LEN(B2168)=0,"",IF(IFERROR(FIND("อัตราว่าง",B2168,1),0)=0,"อัตราคนครอง","อัตราว่าง"))</f>
        <v/>
      </c>
      <c r="E2168" s="129" t="s">
        <v>169</v>
      </c>
      <c r="F2168" s="209" t="s">
        <v>169</v>
      </c>
      <c r="G2168" s="135"/>
      <c r="H2168" s="258"/>
      <c r="I2168" s="259">
        <f t="shared" ref="I2168:I2231" si="674">H2168*3%</f>
        <v>0</v>
      </c>
      <c r="J2168" s="259">
        <f t="shared" ref="J2168:J2231" si="675">(H2168+I2168)*6%</f>
        <v>0</v>
      </c>
      <c r="K2168" s="259">
        <f t="shared" ref="K2168:K2231" si="676">H2168+J2168+I2168</f>
        <v>0</v>
      </c>
      <c r="L2168" s="252"/>
      <c r="M2168" s="252"/>
      <c r="N2168" s="252"/>
      <c r="O2168" s="147">
        <v>0</v>
      </c>
      <c r="P2168" s="147">
        <v>0</v>
      </c>
      <c r="Q2168" s="137">
        <f t="shared" ref="Q2168:Q2231" si="677">VLOOKUP(E2168,$BA$15:$BC$22,2,FALSE)</f>
        <v>0</v>
      </c>
      <c r="R2168" s="80">
        <f t="shared" ref="R2168:R2231" si="678">VLOOKUP(E2168,$BA$15:$BC$22,3,FALSE)</f>
        <v>0</v>
      </c>
      <c r="S2168" s="147">
        <v>0</v>
      </c>
      <c r="T2168" s="121"/>
      <c r="U2168" s="263">
        <f>IFERROR(VLOOKUP(B2168,คำนวณตกเบิกวิทยฐานะ!$B$9:$P$1008,14,FALSE),0)</f>
        <v>0</v>
      </c>
      <c r="V2168" s="263">
        <f>IFERROR(VLOOKUP(B2168,คำนวณตกเบิกวิทยฐานะ!$B$9:$P$1008,15,FALSE),0)</f>
        <v>0</v>
      </c>
      <c r="W2168" s="264">
        <f t="shared" ref="W2168:W2231" si="679">(K2168+L2168+M2168+N2168+O2168+P2168+Q2168+R2168+S2168)*12+U2168+V2168+T2168</f>
        <v>0</v>
      </c>
      <c r="X2168" s="119" t="s">
        <v>169</v>
      </c>
      <c r="Y2168" s="209" t="s">
        <v>169</v>
      </c>
      <c r="Z2168" s="258"/>
      <c r="AA2168" s="253">
        <f t="shared" ref="AA2168:AA2231" si="680">IF(X2168="พนักงานจ้างตามภารกิจ",Z2168*4/100,0)</f>
        <v>0</v>
      </c>
      <c r="AB2168" s="253">
        <f t="shared" ref="AB2168:AB2231" si="681">Z2168+AA2168</f>
        <v>0</v>
      </c>
      <c r="AC2168" s="253">
        <f t="shared" si="671"/>
        <v>0</v>
      </c>
      <c r="AD2168" s="253">
        <f t="shared" ref="AD2168:AD2231" si="682">AB2168+AC2168</f>
        <v>0</v>
      </c>
      <c r="AE2168" s="268">
        <f t="shared" si="672"/>
        <v>0</v>
      </c>
      <c r="AF2168" s="269">
        <f t="shared" ref="AF2168:AF2231" si="683">(AD2168+AE2168)*12</f>
        <v>0</v>
      </c>
      <c r="AG2168" s="270">
        <f t="shared" ref="AG2168:AG2231" si="684">W2168+AF2168</f>
        <v>0</v>
      </c>
      <c r="AH2168" s="121"/>
      <c r="AI2168" s="252"/>
      <c r="AJ2168" s="295"/>
      <c r="AK2168" s="301">
        <f t="shared" ref="AK2168:AK2231" si="685">AI2168*AJ2168</f>
        <v>0</v>
      </c>
      <c r="AL2168" s="119" t="s">
        <v>169</v>
      </c>
      <c r="AM2168" s="123" t="s">
        <v>169</v>
      </c>
      <c r="AN2168" s="122"/>
      <c r="AO2168" s="119" t="s">
        <v>169</v>
      </c>
      <c r="AP2168" s="123" t="s">
        <v>169</v>
      </c>
      <c r="AQ2168" s="124"/>
      <c r="AR2168" s="119" t="s">
        <v>169</v>
      </c>
      <c r="AS2168" s="123" t="s">
        <v>169</v>
      </c>
      <c r="AT2168" s="122"/>
      <c r="AU2168" s="280">
        <f t="shared" ref="AU2168:AU2231" si="686">AN2168+AQ2168+AT2168</f>
        <v>0</v>
      </c>
      <c r="AV2168" s="281">
        <f t="shared" ref="AV2168:AV2231" si="687">AG2168+AK2168+AU2168+(AH2168*12)</f>
        <v>0</v>
      </c>
      <c r="AW2168" s="291">
        <f t="shared" ref="AW2168:AW2231" si="688">U2168+V2168</f>
        <v>0</v>
      </c>
      <c r="AX2168" s="283">
        <f t="shared" ref="AX2168:AX2231" si="689">AV2168</f>
        <v>0</v>
      </c>
    </row>
    <row r="2169" spans="1:50" ht="26.45" customHeight="1">
      <c r="A2169" s="117"/>
      <c r="B2169" s="245"/>
      <c r="C2169" s="136"/>
      <c r="D2169" s="208" t="str">
        <f t="shared" si="673"/>
        <v/>
      </c>
      <c r="E2169" s="129" t="s">
        <v>169</v>
      </c>
      <c r="F2169" s="209" t="s">
        <v>169</v>
      </c>
      <c r="G2169" s="135"/>
      <c r="H2169" s="258"/>
      <c r="I2169" s="259">
        <f t="shared" si="674"/>
        <v>0</v>
      </c>
      <c r="J2169" s="259">
        <f t="shared" si="675"/>
        <v>0</v>
      </c>
      <c r="K2169" s="259">
        <f t="shared" si="676"/>
        <v>0</v>
      </c>
      <c r="L2169" s="252"/>
      <c r="M2169" s="252"/>
      <c r="N2169" s="252"/>
      <c r="O2169" s="147">
        <v>0</v>
      </c>
      <c r="P2169" s="147">
        <v>0</v>
      </c>
      <c r="Q2169" s="137">
        <f t="shared" si="677"/>
        <v>0</v>
      </c>
      <c r="R2169" s="80">
        <f t="shared" si="678"/>
        <v>0</v>
      </c>
      <c r="S2169" s="147">
        <v>0</v>
      </c>
      <c r="T2169" s="121"/>
      <c r="U2169" s="263">
        <f>IFERROR(VLOOKUP(B2169,คำนวณตกเบิกวิทยฐานะ!$B$9:$P$1008,14,FALSE),0)</f>
        <v>0</v>
      </c>
      <c r="V2169" s="263">
        <f>IFERROR(VLOOKUP(B2169,คำนวณตกเบิกวิทยฐานะ!$B$9:$P$1008,15,FALSE),0)</f>
        <v>0</v>
      </c>
      <c r="W2169" s="264">
        <f t="shared" si="679"/>
        <v>0</v>
      </c>
      <c r="X2169" s="119" t="s">
        <v>169</v>
      </c>
      <c r="Y2169" s="209" t="s">
        <v>169</v>
      </c>
      <c r="Z2169" s="258"/>
      <c r="AA2169" s="253">
        <f t="shared" si="680"/>
        <v>0</v>
      </c>
      <c r="AB2169" s="253">
        <f t="shared" si="681"/>
        <v>0</v>
      </c>
      <c r="AC2169" s="253">
        <f t="shared" si="671"/>
        <v>0</v>
      </c>
      <c r="AD2169" s="253">
        <f t="shared" si="682"/>
        <v>0</v>
      </c>
      <c r="AE2169" s="268">
        <f t="shared" si="672"/>
        <v>0</v>
      </c>
      <c r="AF2169" s="269">
        <f t="shared" si="683"/>
        <v>0</v>
      </c>
      <c r="AG2169" s="270">
        <f t="shared" si="684"/>
        <v>0</v>
      </c>
      <c r="AH2169" s="121"/>
      <c r="AI2169" s="252"/>
      <c r="AJ2169" s="295"/>
      <c r="AK2169" s="301">
        <f t="shared" si="685"/>
        <v>0</v>
      </c>
      <c r="AL2169" s="119" t="s">
        <v>169</v>
      </c>
      <c r="AM2169" s="123" t="s">
        <v>169</v>
      </c>
      <c r="AN2169" s="122"/>
      <c r="AO2169" s="119" t="s">
        <v>169</v>
      </c>
      <c r="AP2169" s="123" t="s">
        <v>169</v>
      </c>
      <c r="AQ2169" s="124"/>
      <c r="AR2169" s="119" t="s">
        <v>169</v>
      </c>
      <c r="AS2169" s="123" t="s">
        <v>169</v>
      </c>
      <c r="AT2169" s="122"/>
      <c r="AU2169" s="280">
        <f t="shared" si="686"/>
        <v>0</v>
      </c>
      <c r="AV2169" s="281">
        <f t="shared" si="687"/>
        <v>0</v>
      </c>
      <c r="AW2169" s="291">
        <f t="shared" si="688"/>
        <v>0</v>
      </c>
      <c r="AX2169" s="283">
        <f t="shared" si="689"/>
        <v>0</v>
      </c>
    </row>
    <row r="2170" spans="1:50" ht="26.45" customHeight="1">
      <c r="A2170" s="117"/>
      <c r="B2170" s="245"/>
      <c r="C2170" s="136"/>
      <c r="D2170" s="208" t="str">
        <f t="shared" si="673"/>
        <v/>
      </c>
      <c r="E2170" s="129" t="s">
        <v>169</v>
      </c>
      <c r="F2170" s="209" t="s">
        <v>169</v>
      </c>
      <c r="G2170" s="135"/>
      <c r="H2170" s="258"/>
      <c r="I2170" s="259">
        <f t="shared" si="674"/>
        <v>0</v>
      </c>
      <c r="J2170" s="259">
        <f t="shared" si="675"/>
        <v>0</v>
      </c>
      <c r="K2170" s="259">
        <f t="shared" si="676"/>
        <v>0</v>
      </c>
      <c r="L2170" s="252"/>
      <c r="M2170" s="252"/>
      <c r="N2170" s="252"/>
      <c r="O2170" s="147">
        <v>0</v>
      </c>
      <c r="P2170" s="147">
        <v>0</v>
      </c>
      <c r="Q2170" s="137">
        <f t="shared" si="677"/>
        <v>0</v>
      </c>
      <c r="R2170" s="80">
        <f t="shared" si="678"/>
        <v>0</v>
      </c>
      <c r="S2170" s="147">
        <v>0</v>
      </c>
      <c r="T2170" s="121"/>
      <c r="U2170" s="263">
        <f>IFERROR(VLOOKUP(B2170,คำนวณตกเบิกวิทยฐานะ!$B$9:$P$1008,14,FALSE),0)</f>
        <v>0</v>
      </c>
      <c r="V2170" s="263">
        <f>IFERROR(VLOOKUP(B2170,คำนวณตกเบิกวิทยฐานะ!$B$9:$P$1008,15,FALSE),0)</f>
        <v>0</v>
      </c>
      <c r="W2170" s="264">
        <f t="shared" si="679"/>
        <v>0</v>
      </c>
      <c r="X2170" s="119" t="s">
        <v>169</v>
      </c>
      <c r="Y2170" s="209" t="s">
        <v>169</v>
      </c>
      <c r="Z2170" s="258"/>
      <c r="AA2170" s="253">
        <f t="shared" si="680"/>
        <v>0</v>
      </c>
      <c r="AB2170" s="253">
        <f t="shared" si="681"/>
        <v>0</v>
      </c>
      <c r="AC2170" s="253">
        <f t="shared" si="671"/>
        <v>0</v>
      </c>
      <c r="AD2170" s="253">
        <f t="shared" si="682"/>
        <v>0</v>
      </c>
      <c r="AE2170" s="268">
        <f t="shared" si="672"/>
        <v>0</v>
      </c>
      <c r="AF2170" s="269">
        <f t="shared" si="683"/>
        <v>0</v>
      </c>
      <c r="AG2170" s="270">
        <f t="shared" si="684"/>
        <v>0</v>
      </c>
      <c r="AH2170" s="121"/>
      <c r="AI2170" s="252"/>
      <c r="AJ2170" s="295"/>
      <c r="AK2170" s="301">
        <f t="shared" si="685"/>
        <v>0</v>
      </c>
      <c r="AL2170" s="119" t="s">
        <v>169</v>
      </c>
      <c r="AM2170" s="123" t="s">
        <v>169</v>
      </c>
      <c r="AN2170" s="122"/>
      <c r="AO2170" s="119" t="s">
        <v>169</v>
      </c>
      <c r="AP2170" s="123" t="s">
        <v>169</v>
      </c>
      <c r="AQ2170" s="124"/>
      <c r="AR2170" s="119" t="s">
        <v>169</v>
      </c>
      <c r="AS2170" s="123" t="s">
        <v>169</v>
      </c>
      <c r="AT2170" s="122"/>
      <c r="AU2170" s="280">
        <f t="shared" si="686"/>
        <v>0</v>
      </c>
      <c r="AV2170" s="281">
        <f t="shared" si="687"/>
        <v>0</v>
      </c>
      <c r="AW2170" s="291">
        <f t="shared" si="688"/>
        <v>0</v>
      </c>
      <c r="AX2170" s="283">
        <f t="shared" si="689"/>
        <v>0</v>
      </c>
    </row>
    <row r="2171" spans="1:50" ht="26.45" customHeight="1">
      <c r="A2171" s="117"/>
      <c r="B2171" s="245"/>
      <c r="C2171" s="136"/>
      <c r="D2171" s="208" t="str">
        <f t="shared" si="673"/>
        <v/>
      </c>
      <c r="E2171" s="129" t="s">
        <v>169</v>
      </c>
      <c r="F2171" s="209" t="s">
        <v>169</v>
      </c>
      <c r="G2171" s="135"/>
      <c r="H2171" s="258"/>
      <c r="I2171" s="259">
        <f t="shared" si="674"/>
        <v>0</v>
      </c>
      <c r="J2171" s="259">
        <f t="shared" si="675"/>
        <v>0</v>
      </c>
      <c r="K2171" s="259">
        <f t="shared" si="676"/>
        <v>0</v>
      </c>
      <c r="L2171" s="252"/>
      <c r="M2171" s="252"/>
      <c r="N2171" s="252"/>
      <c r="O2171" s="147">
        <v>0</v>
      </c>
      <c r="P2171" s="147">
        <v>0</v>
      </c>
      <c r="Q2171" s="137">
        <f t="shared" si="677"/>
        <v>0</v>
      </c>
      <c r="R2171" s="80">
        <f t="shared" si="678"/>
        <v>0</v>
      </c>
      <c r="S2171" s="147">
        <v>0</v>
      </c>
      <c r="T2171" s="121"/>
      <c r="U2171" s="263">
        <f>IFERROR(VLOOKUP(B2171,คำนวณตกเบิกวิทยฐานะ!$B$9:$P$1008,14,FALSE),0)</f>
        <v>0</v>
      </c>
      <c r="V2171" s="263">
        <f>IFERROR(VLOOKUP(B2171,คำนวณตกเบิกวิทยฐานะ!$B$9:$P$1008,15,FALSE),0)</f>
        <v>0</v>
      </c>
      <c r="W2171" s="264">
        <f t="shared" si="679"/>
        <v>0</v>
      </c>
      <c r="X2171" s="119" t="s">
        <v>169</v>
      </c>
      <c r="Y2171" s="209" t="s">
        <v>169</v>
      </c>
      <c r="Z2171" s="258"/>
      <c r="AA2171" s="253">
        <f t="shared" si="680"/>
        <v>0</v>
      </c>
      <c r="AB2171" s="253">
        <f t="shared" si="681"/>
        <v>0</v>
      </c>
      <c r="AC2171" s="253">
        <f t="shared" si="671"/>
        <v>0</v>
      </c>
      <c r="AD2171" s="253">
        <f t="shared" si="682"/>
        <v>0</v>
      </c>
      <c r="AE2171" s="268">
        <f t="shared" si="672"/>
        <v>0</v>
      </c>
      <c r="AF2171" s="269">
        <f t="shared" si="683"/>
        <v>0</v>
      </c>
      <c r="AG2171" s="270">
        <f t="shared" si="684"/>
        <v>0</v>
      </c>
      <c r="AH2171" s="121"/>
      <c r="AI2171" s="252"/>
      <c r="AJ2171" s="295"/>
      <c r="AK2171" s="301">
        <f t="shared" si="685"/>
        <v>0</v>
      </c>
      <c r="AL2171" s="119" t="s">
        <v>169</v>
      </c>
      <c r="AM2171" s="123" t="s">
        <v>169</v>
      </c>
      <c r="AN2171" s="122"/>
      <c r="AO2171" s="119" t="s">
        <v>169</v>
      </c>
      <c r="AP2171" s="123" t="s">
        <v>169</v>
      </c>
      <c r="AQ2171" s="124"/>
      <c r="AR2171" s="119" t="s">
        <v>169</v>
      </c>
      <c r="AS2171" s="123" t="s">
        <v>169</v>
      </c>
      <c r="AT2171" s="122"/>
      <c r="AU2171" s="280">
        <f t="shared" si="686"/>
        <v>0</v>
      </c>
      <c r="AV2171" s="281">
        <f t="shared" si="687"/>
        <v>0</v>
      </c>
      <c r="AW2171" s="291">
        <f t="shared" si="688"/>
        <v>0</v>
      </c>
      <c r="AX2171" s="283">
        <f t="shared" si="689"/>
        <v>0</v>
      </c>
    </row>
    <row r="2172" spans="1:50" ht="26.45" customHeight="1">
      <c r="A2172" s="117"/>
      <c r="B2172" s="245"/>
      <c r="C2172" s="136"/>
      <c r="D2172" s="208" t="str">
        <f t="shared" si="673"/>
        <v/>
      </c>
      <c r="E2172" s="129" t="s">
        <v>169</v>
      </c>
      <c r="F2172" s="209" t="s">
        <v>169</v>
      </c>
      <c r="G2172" s="135"/>
      <c r="H2172" s="258"/>
      <c r="I2172" s="259">
        <f t="shared" si="674"/>
        <v>0</v>
      </c>
      <c r="J2172" s="259">
        <f t="shared" si="675"/>
        <v>0</v>
      </c>
      <c r="K2172" s="259">
        <f t="shared" si="676"/>
        <v>0</v>
      </c>
      <c r="L2172" s="252"/>
      <c r="M2172" s="252"/>
      <c r="N2172" s="252"/>
      <c r="O2172" s="147">
        <v>0</v>
      </c>
      <c r="P2172" s="147">
        <v>0</v>
      </c>
      <c r="Q2172" s="137">
        <f t="shared" si="677"/>
        <v>0</v>
      </c>
      <c r="R2172" s="80">
        <f t="shared" si="678"/>
        <v>0</v>
      </c>
      <c r="S2172" s="147">
        <v>0</v>
      </c>
      <c r="T2172" s="121"/>
      <c r="U2172" s="263">
        <f>IFERROR(VLOOKUP(B2172,คำนวณตกเบิกวิทยฐานะ!$B$9:$P$1008,14,FALSE),0)</f>
        <v>0</v>
      </c>
      <c r="V2172" s="263">
        <f>IFERROR(VLOOKUP(B2172,คำนวณตกเบิกวิทยฐานะ!$B$9:$P$1008,15,FALSE),0)</f>
        <v>0</v>
      </c>
      <c r="W2172" s="264">
        <f t="shared" si="679"/>
        <v>0</v>
      </c>
      <c r="X2172" s="119" t="s">
        <v>169</v>
      </c>
      <c r="Y2172" s="209" t="s">
        <v>169</v>
      </c>
      <c r="Z2172" s="258"/>
      <c r="AA2172" s="253">
        <f t="shared" si="680"/>
        <v>0</v>
      </c>
      <c r="AB2172" s="253">
        <f t="shared" si="681"/>
        <v>0</v>
      </c>
      <c r="AC2172" s="253">
        <f t="shared" si="671"/>
        <v>0</v>
      </c>
      <c r="AD2172" s="253">
        <f t="shared" si="682"/>
        <v>0</v>
      </c>
      <c r="AE2172" s="268">
        <f t="shared" si="672"/>
        <v>0</v>
      </c>
      <c r="AF2172" s="269">
        <f t="shared" si="683"/>
        <v>0</v>
      </c>
      <c r="AG2172" s="270">
        <f t="shared" si="684"/>
        <v>0</v>
      </c>
      <c r="AH2172" s="121"/>
      <c r="AI2172" s="252"/>
      <c r="AJ2172" s="295"/>
      <c r="AK2172" s="301">
        <f t="shared" si="685"/>
        <v>0</v>
      </c>
      <c r="AL2172" s="119" t="s">
        <v>169</v>
      </c>
      <c r="AM2172" s="123" t="s">
        <v>169</v>
      </c>
      <c r="AN2172" s="122"/>
      <c r="AO2172" s="119" t="s">
        <v>169</v>
      </c>
      <c r="AP2172" s="123" t="s">
        <v>169</v>
      </c>
      <c r="AQ2172" s="124"/>
      <c r="AR2172" s="119" t="s">
        <v>169</v>
      </c>
      <c r="AS2172" s="123" t="s">
        <v>169</v>
      </c>
      <c r="AT2172" s="122"/>
      <c r="AU2172" s="280">
        <f t="shared" si="686"/>
        <v>0</v>
      </c>
      <c r="AV2172" s="281">
        <f t="shared" si="687"/>
        <v>0</v>
      </c>
      <c r="AW2172" s="291">
        <f t="shared" si="688"/>
        <v>0</v>
      </c>
      <c r="AX2172" s="283">
        <f t="shared" si="689"/>
        <v>0</v>
      </c>
    </row>
    <row r="2173" spans="1:50" ht="26.45" customHeight="1">
      <c r="A2173" s="117"/>
      <c r="B2173" s="245"/>
      <c r="C2173" s="136"/>
      <c r="D2173" s="208" t="str">
        <f t="shared" si="673"/>
        <v/>
      </c>
      <c r="E2173" s="129" t="s">
        <v>169</v>
      </c>
      <c r="F2173" s="209" t="s">
        <v>169</v>
      </c>
      <c r="G2173" s="135"/>
      <c r="H2173" s="258"/>
      <c r="I2173" s="259">
        <f t="shared" si="674"/>
        <v>0</v>
      </c>
      <c r="J2173" s="259">
        <f t="shared" si="675"/>
        <v>0</v>
      </c>
      <c r="K2173" s="259">
        <f t="shared" si="676"/>
        <v>0</v>
      </c>
      <c r="L2173" s="252"/>
      <c r="M2173" s="252"/>
      <c r="N2173" s="252"/>
      <c r="O2173" s="147">
        <v>0</v>
      </c>
      <c r="P2173" s="147">
        <v>0</v>
      </c>
      <c r="Q2173" s="137">
        <f t="shared" si="677"/>
        <v>0</v>
      </c>
      <c r="R2173" s="80">
        <f t="shared" si="678"/>
        <v>0</v>
      </c>
      <c r="S2173" s="147">
        <v>0</v>
      </c>
      <c r="T2173" s="121"/>
      <c r="U2173" s="263">
        <f>IFERROR(VLOOKUP(B2173,คำนวณตกเบิกวิทยฐานะ!$B$9:$P$1008,14,FALSE),0)</f>
        <v>0</v>
      </c>
      <c r="V2173" s="263">
        <f>IFERROR(VLOOKUP(B2173,คำนวณตกเบิกวิทยฐานะ!$B$9:$P$1008,15,FALSE),0)</f>
        <v>0</v>
      </c>
      <c r="W2173" s="264">
        <f t="shared" si="679"/>
        <v>0</v>
      </c>
      <c r="X2173" s="119" t="s">
        <v>169</v>
      </c>
      <c r="Y2173" s="209" t="s">
        <v>169</v>
      </c>
      <c r="Z2173" s="258"/>
      <c r="AA2173" s="253">
        <f t="shared" si="680"/>
        <v>0</v>
      </c>
      <c r="AB2173" s="253">
        <f t="shared" si="681"/>
        <v>0</v>
      </c>
      <c r="AC2173" s="253">
        <f t="shared" si="671"/>
        <v>0</v>
      </c>
      <c r="AD2173" s="253">
        <f t="shared" si="682"/>
        <v>0</v>
      </c>
      <c r="AE2173" s="268">
        <f t="shared" si="672"/>
        <v>0</v>
      </c>
      <c r="AF2173" s="269">
        <f t="shared" si="683"/>
        <v>0</v>
      </c>
      <c r="AG2173" s="270">
        <f t="shared" si="684"/>
        <v>0</v>
      </c>
      <c r="AH2173" s="121"/>
      <c r="AI2173" s="252"/>
      <c r="AJ2173" s="295"/>
      <c r="AK2173" s="301">
        <f t="shared" si="685"/>
        <v>0</v>
      </c>
      <c r="AL2173" s="119" t="s">
        <v>169</v>
      </c>
      <c r="AM2173" s="123" t="s">
        <v>169</v>
      </c>
      <c r="AN2173" s="122"/>
      <c r="AO2173" s="119" t="s">
        <v>169</v>
      </c>
      <c r="AP2173" s="123" t="s">
        <v>169</v>
      </c>
      <c r="AQ2173" s="124"/>
      <c r="AR2173" s="119" t="s">
        <v>169</v>
      </c>
      <c r="AS2173" s="123" t="s">
        <v>169</v>
      </c>
      <c r="AT2173" s="122"/>
      <c r="AU2173" s="280">
        <f t="shared" si="686"/>
        <v>0</v>
      </c>
      <c r="AV2173" s="281">
        <f t="shared" si="687"/>
        <v>0</v>
      </c>
      <c r="AW2173" s="291">
        <f t="shared" si="688"/>
        <v>0</v>
      </c>
      <c r="AX2173" s="283">
        <f t="shared" si="689"/>
        <v>0</v>
      </c>
    </row>
    <row r="2174" spans="1:50" ht="26.45" customHeight="1">
      <c r="A2174" s="117"/>
      <c r="B2174" s="245"/>
      <c r="C2174" s="136"/>
      <c r="D2174" s="208" t="str">
        <f t="shared" si="673"/>
        <v/>
      </c>
      <c r="E2174" s="129" t="s">
        <v>169</v>
      </c>
      <c r="F2174" s="209" t="s">
        <v>169</v>
      </c>
      <c r="G2174" s="135"/>
      <c r="H2174" s="258"/>
      <c r="I2174" s="259">
        <f t="shared" si="674"/>
        <v>0</v>
      </c>
      <c r="J2174" s="259">
        <f t="shared" si="675"/>
        <v>0</v>
      </c>
      <c r="K2174" s="259">
        <f t="shared" si="676"/>
        <v>0</v>
      </c>
      <c r="L2174" s="252"/>
      <c r="M2174" s="252"/>
      <c r="N2174" s="252"/>
      <c r="O2174" s="147">
        <v>0</v>
      </c>
      <c r="P2174" s="147">
        <v>0</v>
      </c>
      <c r="Q2174" s="137">
        <f t="shared" si="677"/>
        <v>0</v>
      </c>
      <c r="R2174" s="80">
        <f t="shared" si="678"/>
        <v>0</v>
      </c>
      <c r="S2174" s="147">
        <v>0</v>
      </c>
      <c r="T2174" s="121"/>
      <c r="U2174" s="263">
        <f>IFERROR(VLOOKUP(B2174,คำนวณตกเบิกวิทยฐานะ!$B$9:$P$1008,14,FALSE),0)</f>
        <v>0</v>
      </c>
      <c r="V2174" s="263">
        <f>IFERROR(VLOOKUP(B2174,คำนวณตกเบิกวิทยฐานะ!$B$9:$P$1008,15,FALSE),0)</f>
        <v>0</v>
      </c>
      <c r="W2174" s="264">
        <f t="shared" si="679"/>
        <v>0</v>
      </c>
      <c r="X2174" s="119" t="s">
        <v>169</v>
      </c>
      <c r="Y2174" s="209" t="s">
        <v>169</v>
      </c>
      <c r="Z2174" s="258"/>
      <c r="AA2174" s="253">
        <f t="shared" si="680"/>
        <v>0</v>
      </c>
      <c r="AB2174" s="253">
        <f t="shared" si="681"/>
        <v>0</v>
      </c>
      <c r="AC2174" s="253">
        <f t="shared" si="671"/>
        <v>0</v>
      </c>
      <c r="AD2174" s="253">
        <f t="shared" si="682"/>
        <v>0</v>
      </c>
      <c r="AE2174" s="268">
        <f t="shared" si="672"/>
        <v>0</v>
      </c>
      <c r="AF2174" s="269">
        <f t="shared" si="683"/>
        <v>0</v>
      </c>
      <c r="AG2174" s="270">
        <f t="shared" si="684"/>
        <v>0</v>
      </c>
      <c r="AH2174" s="121"/>
      <c r="AI2174" s="252"/>
      <c r="AJ2174" s="295"/>
      <c r="AK2174" s="301">
        <f t="shared" si="685"/>
        <v>0</v>
      </c>
      <c r="AL2174" s="119" t="s">
        <v>169</v>
      </c>
      <c r="AM2174" s="123" t="s">
        <v>169</v>
      </c>
      <c r="AN2174" s="122"/>
      <c r="AO2174" s="119" t="s">
        <v>169</v>
      </c>
      <c r="AP2174" s="123" t="s">
        <v>169</v>
      </c>
      <c r="AQ2174" s="124"/>
      <c r="AR2174" s="119" t="s">
        <v>169</v>
      </c>
      <c r="AS2174" s="123" t="s">
        <v>169</v>
      </c>
      <c r="AT2174" s="122"/>
      <c r="AU2174" s="280">
        <f t="shared" si="686"/>
        <v>0</v>
      </c>
      <c r="AV2174" s="281">
        <f t="shared" si="687"/>
        <v>0</v>
      </c>
      <c r="AW2174" s="291">
        <f t="shared" si="688"/>
        <v>0</v>
      </c>
      <c r="AX2174" s="283">
        <f t="shared" si="689"/>
        <v>0</v>
      </c>
    </row>
    <row r="2175" spans="1:50" ht="26.45" customHeight="1">
      <c r="A2175" s="117"/>
      <c r="B2175" s="245"/>
      <c r="C2175" s="136"/>
      <c r="D2175" s="208" t="str">
        <f t="shared" si="673"/>
        <v/>
      </c>
      <c r="E2175" s="129" t="s">
        <v>169</v>
      </c>
      <c r="F2175" s="209" t="s">
        <v>169</v>
      </c>
      <c r="G2175" s="135"/>
      <c r="H2175" s="258"/>
      <c r="I2175" s="259">
        <f t="shared" si="674"/>
        <v>0</v>
      </c>
      <c r="J2175" s="259">
        <f t="shared" si="675"/>
        <v>0</v>
      </c>
      <c r="K2175" s="259">
        <f t="shared" si="676"/>
        <v>0</v>
      </c>
      <c r="L2175" s="252"/>
      <c r="M2175" s="252"/>
      <c r="N2175" s="252"/>
      <c r="O2175" s="147">
        <v>0</v>
      </c>
      <c r="P2175" s="147">
        <v>0</v>
      </c>
      <c r="Q2175" s="137">
        <f t="shared" si="677"/>
        <v>0</v>
      </c>
      <c r="R2175" s="80">
        <f t="shared" si="678"/>
        <v>0</v>
      </c>
      <c r="S2175" s="147">
        <v>0</v>
      </c>
      <c r="T2175" s="121"/>
      <c r="U2175" s="263">
        <f>IFERROR(VLOOKUP(B2175,คำนวณตกเบิกวิทยฐานะ!$B$9:$P$1008,14,FALSE),0)</f>
        <v>0</v>
      </c>
      <c r="V2175" s="263">
        <f>IFERROR(VLOOKUP(B2175,คำนวณตกเบิกวิทยฐานะ!$B$9:$P$1008,15,FALSE),0)</f>
        <v>0</v>
      </c>
      <c r="W2175" s="264">
        <f t="shared" si="679"/>
        <v>0</v>
      </c>
      <c r="X2175" s="119" t="s">
        <v>169</v>
      </c>
      <c r="Y2175" s="209" t="s">
        <v>169</v>
      </c>
      <c r="Z2175" s="258"/>
      <c r="AA2175" s="253">
        <f t="shared" si="680"/>
        <v>0</v>
      </c>
      <c r="AB2175" s="253">
        <f t="shared" si="681"/>
        <v>0</v>
      </c>
      <c r="AC2175" s="253">
        <f t="shared" si="671"/>
        <v>0</v>
      </c>
      <c r="AD2175" s="253">
        <f t="shared" si="682"/>
        <v>0</v>
      </c>
      <c r="AE2175" s="268">
        <f t="shared" si="672"/>
        <v>0</v>
      </c>
      <c r="AF2175" s="269">
        <f t="shared" si="683"/>
        <v>0</v>
      </c>
      <c r="AG2175" s="270">
        <f t="shared" si="684"/>
        <v>0</v>
      </c>
      <c r="AH2175" s="121"/>
      <c r="AI2175" s="252"/>
      <c r="AJ2175" s="295"/>
      <c r="AK2175" s="301">
        <f t="shared" si="685"/>
        <v>0</v>
      </c>
      <c r="AL2175" s="119" t="s">
        <v>169</v>
      </c>
      <c r="AM2175" s="123" t="s">
        <v>169</v>
      </c>
      <c r="AN2175" s="122"/>
      <c r="AO2175" s="119" t="s">
        <v>169</v>
      </c>
      <c r="AP2175" s="123" t="s">
        <v>169</v>
      </c>
      <c r="AQ2175" s="124"/>
      <c r="AR2175" s="119" t="s">
        <v>169</v>
      </c>
      <c r="AS2175" s="123" t="s">
        <v>169</v>
      </c>
      <c r="AT2175" s="122"/>
      <c r="AU2175" s="280">
        <f t="shared" si="686"/>
        <v>0</v>
      </c>
      <c r="AV2175" s="281">
        <f t="shared" si="687"/>
        <v>0</v>
      </c>
      <c r="AW2175" s="291">
        <f t="shared" si="688"/>
        <v>0</v>
      </c>
      <c r="AX2175" s="283">
        <f t="shared" si="689"/>
        <v>0</v>
      </c>
    </row>
    <row r="2176" spans="1:50" ht="26.45" customHeight="1">
      <c r="A2176" s="117"/>
      <c r="B2176" s="245"/>
      <c r="C2176" s="136"/>
      <c r="D2176" s="208" t="str">
        <f t="shared" si="673"/>
        <v/>
      </c>
      <c r="E2176" s="129" t="s">
        <v>169</v>
      </c>
      <c r="F2176" s="209" t="s">
        <v>169</v>
      </c>
      <c r="G2176" s="135"/>
      <c r="H2176" s="258"/>
      <c r="I2176" s="259">
        <f t="shared" si="674"/>
        <v>0</v>
      </c>
      <c r="J2176" s="259">
        <f t="shared" si="675"/>
        <v>0</v>
      </c>
      <c r="K2176" s="259">
        <f t="shared" si="676"/>
        <v>0</v>
      </c>
      <c r="L2176" s="252"/>
      <c r="M2176" s="252"/>
      <c r="N2176" s="252"/>
      <c r="O2176" s="147">
        <v>0</v>
      </c>
      <c r="P2176" s="147">
        <v>0</v>
      </c>
      <c r="Q2176" s="137">
        <f t="shared" si="677"/>
        <v>0</v>
      </c>
      <c r="R2176" s="80">
        <f t="shared" si="678"/>
        <v>0</v>
      </c>
      <c r="S2176" s="147">
        <v>0</v>
      </c>
      <c r="T2176" s="121"/>
      <c r="U2176" s="263">
        <f>IFERROR(VLOOKUP(B2176,คำนวณตกเบิกวิทยฐานะ!$B$9:$P$1008,14,FALSE),0)</f>
        <v>0</v>
      </c>
      <c r="V2176" s="263">
        <f>IFERROR(VLOOKUP(B2176,คำนวณตกเบิกวิทยฐานะ!$B$9:$P$1008,15,FALSE),0)</f>
        <v>0</v>
      </c>
      <c r="W2176" s="264">
        <f t="shared" si="679"/>
        <v>0</v>
      </c>
      <c r="X2176" s="119" t="s">
        <v>169</v>
      </c>
      <c r="Y2176" s="209" t="s">
        <v>169</v>
      </c>
      <c r="Z2176" s="258"/>
      <c r="AA2176" s="253">
        <f t="shared" si="680"/>
        <v>0</v>
      </c>
      <c r="AB2176" s="253">
        <f t="shared" si="681"/>
        <v>0</v>
      </c>
      <c r="AC2176" s="253">
        <f t="shared" si="671"/>
        <v>0</v>
      </c>
      <c r="AD2176" s="253">
        <f t="shared" si="682"/>
        <v>0</v>
      </c>
      <c r="AE2176" s="268">
        <f t="shared" si="672"/>
        <v>0</v>
      </c>
      <c r="AF2176" s="269">
        <f t="shared" si="683"/>
        <v>0</v>
      </c>
      <c r="AG2176" s="270">
        <f t="shared" si="684"/>
        <v>0</v>
      </c>
      <c r="AH2176" s="121"/>
      <c r="AI2176" s="252"/>
      <c r="AJ2176" s="295"/>
      <c r="AK2176" s="301">
        <f t="shared" si="685"/>
        <v>0</v>
      </c>
      <c r="AL2176" s="119" t="s">
        <v>169</v>
      </c>
      <c r="AM2176" s="123" t="s">
        <v>169</v>
      </c>
      <c r="AN2176" s="122"/>
      <c r="AO2176" s="119" t="s">
        <v>169</v>
      </c>
      <c r="AP2176" s="123" t="s">
        <v>169</v>
      </c>
      <c r="AQ2176" s="124"/>
      <c r="AR2176" s="119" t="s">
        <v>169</v>
      </c>
      <c r="AS2176" s="123" t="s">
        <v>169</v>
      </c>
      <c r="AT2176" s="122"/>
      <c r="AU2176" s="280">
        <f t="shared" si="686"/>
        <v>0</v>
      </c>
      <c r="AV2176" s="281">
        <f t="shared" si="687"/>
        <v>0</v>
      </c>
      <c r="AW2176" s="291">
        <f t="shared" si="688"/>
        <v>0</v>
      </c>
      <c r="AX2176" s="283">
        <f t="shared" si="689"/>
        <v>0</v>
      </c>
    </row>
    <row r="2177" spans="1:50" ht="26.45" customHeight="1">
      <c r="A2177" s="117"/>
      <c r="B2177" s="245"/>
      <c r="C2177" s="136"/>
      <c r="D2177" s="208" t="str">
        <f t="shared" si="673"/>
        <v/>
      </c>
      <c r="E2177" s="129" t="s">
        <v>169</v>
      </c>
      <c r="F2177" s="209" t="s">
        <v>169</v>
      </c>
      <c r="G2177" s="135"/>
      <c r="H2177" s="258"/>
      <c r="I2177" s="259">
        <f t="shared" si="674"/>
        <v>0</v>
      </c>
      <c r="J2177" s="259">
        <f t="shared" si="675"/>
        <v>0</v>
      </c>
      <c r="K2177" s="259">
        <f t="shared" si="676"/>
        <v>0</v>
      </c>
      <c r="L2177" s="252"/>
      <c r="M2177" s="252"/>
      <c r="N2177" s="252"/>
      <c r="O2177" s="147">
        <v>0</v>
      </c>
      <c r="P2177" s="147">
        <v>0</v>
      </c>
      <c r="Q2177" s="137">
        <f t="shared" si="677"/>
        <v>0</v>
      </c>
      <c r="R2177" s="80">
        <f t="shared" si="678"/>
        <v>0</v>
      </c>
      <c r="S2177" s="147">
        <v>0</v>
      </c>
      <c r="T2177" s="121"/>
      <c r="U2177" s="263">
        <f>IFERROR(VLOOKUP(B2177,คำนวณตกเบิกวิทยฐานะ!$B$9:$P$1008,14,FALSE),0)</f>
        <v>0</v>
      </c>
      <c r="V2177" s="263">
        <f>IFERROR(VLOOKUP(B2177,คำนวณตกเบิกวิทยฐานะ!$B$9:$P$1008,15,FALSE),0)</f>
        <v>0</v>
      </c>
      <c r="W2177" s="264">
        <f t="shared" si="679"/>
        <v>0</v>
      </c>
      <c r="X2177" s="119" t="s">
        <v>169</v>
      </c>
      <c r="Y2177" s="209" t="s">
        <v>169</v>
      </c>
      <c r="Z2177" s="258"/>
      <c r="AA2177" s="253">
        <f t="shared" si="680"/>
        <v>0</v>
      </c>
      <c r="AB2177" s="253">
        <f t="shared" si="681"/>
        <v>0</v>
      </c>
      <c r="AC2177" s="253">
        <f t="shared" si="671"/>
        <v>0</v>
      </c>
      <c r="AD2177" s="253">
        <f t="shared" si="682"/>
        <v>0</v>
      </c>
      <c r="AE2177" s="268">
        <f t="shared" si="672"/>
        <v>0</v>
      </c>
      <c r="AF2177" s="269">
        <f t="shared" si="683"/>
        <v>0</v>
      </c>
      <c r="AG2177" s="270">
        <f t="shared" si="684"/>
        <v>0</v>
      </c>
      <c r="AH2177" s="121"/>
      <c r="AI2177" s="252"/>
      <c r="AJ2177" s="295"/>
      <c r="AK2177" s="301">
        <f t="shared" si="685"/>
        <v>0</v>
      </c>
      <c r="AL2177" s="119" t="s">
        <v>169</v>
      </c>
      <c r="AM2177" s="123" t="s">
        <v>169</v>
      </c>
      <c r="AN2177" s="122"/>
      <c r="AO2177" s="119" t="s">
        <v>169</v>
      </c>
      <c r="AP2177" s="123" t="s">
        <v>169</v>
      </c>
      <c r="AQ2177" s="124"/>
      <c r="AR2177" s="119" t="s">
        <v>169</v>
      </c>
      <c r="AS2177" s="123" t="s">
        <v>169</v>
      </c>
      <c r="AT2177" s="122"/>
      <c r="AU2177" s="280">
        <f t="shared" si="686"/>
        <v>0</v>
      </c>
      <c r="AV2177" s="281">
        <f t="shared" si="687"/>
        <v>0</v>
      </c>
      <c r="AW2177" s="291">
        <f t="shared" si="688"/>
        <v>0</v>
      </c>
      <c r="AX2177" s="283">
        <f t="shared" si="689"/>
        <v>0</v>
      </c>
    </row>
    <row r="2178" spans="1:50" ht="26.45" customHeight="1">
      <c r="A2178" s="117"/>
      <c r="B2178" s="245"/>
      <c r="C2178" s="136"/>
      <c r="D2178" s="208" t="str">
        <f t="shared" si="673"/>
        <v/>
      </c>
      <c r="E2178" s="129" t="s">
        <v>169</v>
      </c>
      <c r="F2178" s="209" t="s">
        <v>169</v>
      </c>
      <c r="G2178" s="135"/>
      <c r="H2178" s="258"/>
      <c r="I2178" s="259">
        <f t="shared" si="674"/>
        <v>0</v>
      </c>
      <c r="J2178" s="259">
        <f t="shared" si="675"/>
        <v>0</v>
      </c>
      <c r="K2178" s="259">
        <f t="shared" si="676"/>
        <v>0</v>
      </c>
      <c r="L2178" s="252"/>
      <c r="M2178" s="252"/>
      <c r="N2178" s="252"/>
      <c r="O2178" s="147">
        <v>0</v>
      </c>
      <c r="P2178" s="147">
        <v>0</v>
      </c>
      <c r="Q2178" s="137">
        <f t="shared" si="677"/>
        <v>0</v>
      </c>
      <c r="R2178" s="80">
        <f t="shared" si="678"/>
        <v>0</v>
      </c>
      <c r="S2178" s="147">
        <v>0</v>
      </c>
      <c r="T2178" s="121"/>
      <c r="U2178" s="263">
        <f>IFERROR(VLOOKUP(B2178,คำนวณตกเบิกวิทยฐานะ!$B$9:$P$1008,14,FALSE),0)</f>
        <v>0</v>
      </c>
      <c r="V2178" s="263">
        <f>IFERROR(VLOOKUP(B2178,คำนวณตกเบิกวิทยฐานะ!$B$9:$P$1008,15,FALSE),0)</f>
        <v>0</v>
      </c>
      <c r="W2178" s="264">
        <f t="shared" si="679"/>
        <v>0</v>
      </c>
      <c r="X2178" s="119" t="s">
        <v>169</v>
      </c>
      <c r="Y2178" s="209" t="s">
        <v>169</v>
      </c>
      <c r="Z2178" s="258"/>
      <c r="AA2178" s="253">
        <f t="shared" si="680"/>
        <v>0</v>
      </c>
      <c r="AB2178" s="253">
        <f t="shared" si="681"/>
        <v>0</v>
      </c>
      <c r="AC2178" s="253">
        <f t="shared" si="671"/>
        <v>0</v>
      </c>
      <c r="AD2178" s="253">
        <f t="shared" si="682"/>
        <v>0</v>
      </c>
      <c r="AE2178" s="268">
        <f t="shared" si="672"/>
        <v>0</v>
      </c>
      <c r="AF2178" s="269">
        <f t="shared" si="683"/>
        <v>0</v>
      </c>
      <c r="AG2178" s="270">
        <f t="shared" si="684"/>
        <v>0</v>
      </c>
      <c r="AH2178" s="121"/>
      <c r="AI2178" s="252"/>
      <c r="AJ2178" s="295"/>
      <c r="AK2178" s="301">
        <f t="shared" si="685"/>
        <v>0</v>
      </c>
      <c r="AL2178" s="119" t="s">
        <v>169</v>
      </c>
      <c r="AM2178" s="123" t="s">
        <v>169</v>
      </c>
      <c r="AN2178" s="122"/>
      <c r="AO2178" s="119" t="s">
        <v>169</v>
      </c>
      <c r="AP2178" s="123" t="s">
        <v>169</v>
      </c>
      <c r="AQ2178" s="124"/>
      <c r="AR2178" s="119" t="s">
        <v>169</v>
      </c>
      <c r="AS2178" s="123" t="s">
        <v>169</v>
      </c>
      <c r="AT2178" s="122"/>
      <c r="AU2178" s="280">
        <f t="shared" si="686"/>
        <v>0</v>
      </c>
      <c r="AV2178" s="281">
        <f t="shared" si="687"/>
        <v>0</v>
      </c>
      <c r="AW2178" s="291">
        <f t="shared" si="688"/>
        <v>0</v>
      </c>
      <c r="AX2178" s="283">
        <f t="shared" si="689"/>
        <v>0</v>
      </c>
    </row>
    <row r="2179" spans="1:50" ht="26.45" customHeight="1">
      <c r="A2179" s="117"/>
      <c r="B2179" s="245"/>
      <c r="C2179" s="136"/>
      <c r="D2179" s="208" t="str">
        <f t="shared" si="673"/>
        <v/>
      </c>
      <c r="E2179" s="129" t="s">
        <v>169</v>
      </c>
      <c r="F2179" s="209" t="s">
        <v>169</v>
      </c>
      <c r="G2179" s="135"/>
      <c r="H2179" s="258"/>
      <c r="I2179" s="259">
        <f t="shared" si="674"/>
        <v>0</v>
      </c>
      <c r="J2179" s="259">
        <f t="shared" si="675"/>
        <v>0</v>
      </c>
      <c r="K2179" s="259">
        <f t="shared" si="676"/>
        <v>0</v>
      </c>
      <c r="L2179" s="252"/>
      <c r="M2179" s="252"/>
      <c r="N2179" s="252"/>
      <c r="O2179" s="147">
        <v>0</v>
      </c>
      <c r="P2179" s="147">
        <v>0</v>
      </c>
      <c r="Q2179" s="137">
        <f t="shared" si="677"/>
        <v>0</v>
      </c>
      <c r="R2179" s="80">
        <f t="shared" si="678"/>
        <v>0</v>
      </c>
      <c r="S2179" s="147">
        <v>0</v>
      </c>
      <c r="T2179" s="121"/>
      <c r="U2179" s="263">
        <f>IFERROR(VLOOKUP(B2179,คำนวณตกเบิกวิทยฐานะ!$B$9:$P$1008,14,FALSE),0)</f>
        <v>0</v>
      </c>
      <c r="V2179" s="263">
        <f>IFERROR(VLOOKUP(B2179,คำนวณตกเบิกวิทยฐานะ!$B$9:$P$1008,15,FALSE),0)</f>
        <v>0</v>
      </c>
      <c r="W2179" s="264">
        <f t="shared" si="679"/>
        <v>0</v>
      </c>
      <c r="X2179" s="119" t="s">
        <v>169</v>
      </c>
      <c r="Y2179" s="209" t="s">
        <v>169</v>
      </c>
      <c r="Z2179" s="258"/>
      <c r="AA2179" s="253">
        <f t="shared" si="680"/>
        <v>0</v>
      </c>
      <c r="AB2179" s="253">
        <f t="shared" si="681"/>
        <v>0</v>
      </c>
      <c r="AC2179" s="253">
        <f t="shared" si="671"/>
        <v>0</v>
      </c>
      <c r="AD2179" s="253">
        <f t="shared" si="682"/>
        <v>0</v>
      </c>
      <c r="AE2179" s="268">
        <f t="shared" si="672"/>
        <v>0</v>
      </c>
      <c r="AF2179" s="269">
        <f t="shared" si="683"/>
        <v>0</v>
      </c>
      <c r="AG2179" s="270">
        <f t="shared" si="684"/>
        <v>0</v>
      </c>
      <c r="AH2179" s="121"/>
      <c r="AI2179" s="252"/>
      <c r="AJ2179" s="295"/>
      <c r="AK2179" s="301">
        <f t="shared" si="685"/>
        <v>0</v>
      </c>
      <c r="AL2179" s="119" t="s">
        <v>169</v>
      </c>
      <c r="AM2179" s="123" t="s">
        <v>169</v>
      </c>
      <c r="AN2179" s="122"/>
      <c r="AO2179" s="119" t="s">
        <v>169</v>
      </c>
      <c r="AP2179" s="123" t="s">
        <v>169</v>
      </c>
      <c r="AQ2179" s="124"/>
      <c r="AR2179" s="119" t="s">
        <v>169</v>
      </c>
      <c r="AS2179" s="123" t="s">
        <v>169</v>
      </c>
      <c r="AT2179" s="122"/>
      <c r="AU2179" s="280">
        <f t="shared" si="686"/>
        <v>0</v>
      </c>
      <c r="AV2179" s="281">
        <f t="shared" si="687"/>
        <v>0</v>
      </c>
      <c r="AW2179" s="291">
        <f t="shared" si="688"/>
        <v>0</v>
      </c>
      <c r="AX2179" s="283">
        <f t="shared" si="689"/>
        <v>0</v>
      </c>
    </row>
    <row r="2180" spans="1:50" ht="26.45" customHeight="1">
      <c r="A2180" s="117"/>
      <c r="B2180" s="245"/>
      <c r="C2180" s="136"/>
      <c r="D2180" s="208" t="str">
        <f t="shared" si="673"/>
        <v/>
      </c>
      <c r="E2180" s="129" t="s">
        <v>169</v>
      </c>
      <c r="F2180" s="209" t="s">
        <v>169</v>
      </c>
      <c r="G2180" s="135"/>
      <c r="H2180" s="258"/>
      <c r="I2180" s="259">
        <f t="shared" si="674"/>
        <v>0</v>
      </c>
      <c r="J2180" s="259">
        <f t="shared" si="675"/>
        <v>0</v>
      </c>
      <c r="K2180" s="259">
        <f t="shared" si="676"/>
        <v>0</v>
      </c>
      <c r="L2180" s="252"/>
      <c r="M2180" s="252"/>
      <c r="N2180" s="252"/>
      <c r="O2180" s="147">
        <v>0</v>
      </c>
      <c r="P2180" s="147">
        <v>0</v>
      </c>
      <c r="Q2180" s="137">
        <f t="shared" si="677"/>
        <v>0</v>
      </c>
      <c r="R2180" s="80">
        <f t="shared" si="678"/>
        <v>0</v>
      </c>
      <c r="S2180" s="147">
        <v>0</v>
      </c>
      <c r="T2180" s="121"/>
      <c r="U2180" s="263">
        <f>IFERROR(VLOOKUP(B2180,คำนวณตกเบิกวิทยฐานะ!$B$9:$P$1008,14,FALSE),0)</f>
        <v>0</v>
      </c>
      <c r="V2180" s="263">
        <f>IFERROR(VLOOKUP(B2180,คำนวณตกเบิกวิทยฐานะ!$B$9:$P$1008,15,FALSE),0)</f>
        <v>0</v>
      </c>
      <c r="W2180" s="264">
        <f t="shared" si="679"/>
        <v>0</v>
      </c>
      <c r="X2180" s="119" t="s">
        <v>169</v>
      </c>
      <c r="Y2180" s="209" t="s">
        <v>169</v>
      </c>
      <c r="Z2180" s="258"/>
      <c r="AA2180" s="253">
        <f t="shared" si="680"/>
        <v>0</v>
      </c>
      <c r="AB2180" s="253">
        <f t="shared" si="681"/>
        <v>0</v>
      </c>
      <c r="AC2180" s="253">
        <f t="shared" si="671"/>
        <v>0</v>
      </c>
      <c r="AD2180" s="253">
        <f t="shared" si="682"/>
        <v>0</v>
      </c>
      <c r="AE2180" s="268">
        <f t="shared" si="672"/>
        <v>0</v>
      </c>
      <c r="AF2180" s="269">
        <f t="shared" si="683"/>
        <v>0</v>
      </c>
      <c r="AG2180" s="270">
        <f t="shared" si="684"/>
        <v>0</v>
      </c>
      <c r="AH2180" s="121"/>
      <c r="AI2180" s="252"/>
      <c r="AJ2180" s="295"/>
      <c r="AK2180" s="301">
        <f t="shared" si="685"/>
        <v>0</v>
      </c>
      <c r="AL2180" s="119" t="s">
        <v>169</v>
      </c>
      <c r="AM2180" s="123" t="s">
        <v>169</v>
      </c>
      <c r="AN2180" s="122"/>
      <c r="AO2180" s="119" t="s">
        <v>169</v>
      </c>
      <c r="AP2180" s="123" t="s">
        <v>169</v>
      </c>
      <c r="AQ2180" s="124"/>
      <c r="AR2180" s="119" t="s">
        <v>169</v>
      </c>
      <c r="AS2180" s="123" t="s">
        <v>169</v>
      </c>
      <c r="AT2180" s="122"/>
      <c r="AU2180" s="280">
        <f t="shared" si="686"/>
        <v>0</v>
      </c>
      <c r="AV2180" s="281">
        <f t="shared" si="687"/>
        <v>0</v>
      </c>
      <c r="AW2180" s="291">
        <f t="shared" si="688"/>
        <v>0</v>
      </c>
      <c r="AX2180" s="283">
        <f t="shared" si="689"/>
        <v>0</v>
      </c>
    </row>
    <row r="2181" spans="1:50" ht="26.45" customHeight="1">
      <c r="A2181" s="117"/>
      <c r="B2181" s="245"/>
      <c r="C2181" s="136"/>
      <c r="D2181" s="208" t="str">
        <f t="shared" si="673"/>
        <v/>
      </c>
      <c r="E2181" s="129" t="s">
        <v>169</v>
      </c>
      <c r="F2181" s="209" t="s">
        <v>169</v>
      </c>
      <c r="G2181" s="135"/>
      <c r="H2181" s="258"/>
      <c r="I2181" s="259">
        <f t="shared" si="674"/>
        <v>0</v>
      </c>
      <c r="J2181" s="259">
        <f t="shared" si="675"/>
        <v>0</v>
      </c>
      <c r="K2181" s="259">
        <f t="shared" si="676"/>
        <v>0</v>
      </c>
      <c r="L2181" s="252"/>
      <c r="M2181" s="252"/>
      <c r="N2181" s="252"/>
      <c r="O2181" s="147">
        <v>0</v>
      </c>
      <c r="P2181" s="147">
        <v>0</v>
      </c>
      <c r="Q2181" s="137">
        <f t="shared" si="677"/>
        <v>0</v>
      </c>
      <c r="R2181" s="80">
        <f t="shared" si="678"/>
        <v>0</v>
      </c>
      <c r="S2181" s="147">
        <v>0</v>
      </c>
      <c r="T2181" s="121"/>
      <c r="U2181" s="263">
        <f>IFERROR(VLOOKUP(B2181,คำนวณตกเบิกวิทยฐานะ!$B$9:$P$1008,14,FALSE),0)</f>
        <v>0</v>
      </c>
      <c r="V2181" s="263">
        <f>IFERROR(VLOOKUP(B2181,คำนวณตกเบิกวิทยฐานะ!$B$9:$P$1008,15,FALSE),0)</f>
        <v>0</v>
      </c>
      <c r="W2181" s="264">
        <f t="shared" si="679"/>
        <v>0</v>
      </c>
      <c r="X2181" s="119" t="s">
        <v>169</v>
      </c>
      <c r="Y2181" s="209" t="s">
        <v>169</v>
      </c>
      <c r="Z2181" s="258"/>
      <c r="AA2181" s="253">
        <f t="shared" si="680"/>
        <v>0</v>
      </c>
      <c r="AB2181" s="253">
        <f t="shared" si="681"/>
        <v>0</v>
      </c>
      <c r="AC2181" s="253">
        <f t="shared" si="671"/>
        <v>0</v>
      </c>
      <c r="AD2181" s="253">
        <f t="shared" si="682"/>
        <v>0</v>
      </c>
      <c r="AE2181" s="268">
        <f t="shared" si="672"/>
        <v>0</v>
      </c>
      <c r="AF2181" s="269">
        <f t="shared" si="683"/>
        <v>0</v>
      </c>
      <c r="AG2181" s="270">
        <f t="shared" si="684"/>
        <v>0</v>
      </c>
      <c r="AH2181" s="121"/>
      <c r="AI2181" s="252"/>
      <c r="AJ2181" s="295"/>
      <c r="AK2181" s="301">
        <f t="shared" si="685"/>
        <v>0</v>
      </c>
      <c r="AL2181" s="119" t="s">
        <v>169</v>
      </c>
      <c r="AM2181" s="123" t="s">
        <v>169</v>
      </c>
      <c r="AN2181" s="122"/>
      <c r="AO2181" s="119" t="s">
        <v>169</v>
      </c>
      <c r="AP2181" s="123" t="s">
        <v>169</v>
      </c>
      <c r="AQ2181" s="124"/>
      <c r="AR2181" s="119" t="s">
        <v>169</v>
      </c>
      <c r="AS2181" s="123" t="s">
        <v>169</v>
      </c>
      <c r="AT2181" s="122"/>
      <c r="AU2181" s="280">
        <f t="shared" si="686"/>
        <v>0</v>
      </c>
      <c r="AV2181" s="281">
        <f t="shared" si="687"/>
        <v>0</v>
      </c>
      <c r="AW2181" s="291">
        <f t="shared" si="688"/>
        <v>0</v>
      </c>
      <c r="AX2181" s="283">
        <f t="shared" si="689"/>
        <v>0</v>
      </c>
    </row>
    <row r="2182" spans="1:50" ht="26.45" customHeight="1">
      <c r="A2182" s="117"/>
      <c r="B2182" s="245"/>
      <c r="C2182" s="136"/>
      <c r="D2182" s="208" t="str">
        <f t="shared" si="673"/>
        <v/>
      </c>
      <c r="E2182" s="129" t="s">
        <v>169</v>
      </c>
      <c r="F2182" s="209" t="s">
        <v>169</v>
      </c>
      <c r="G2182" s="135"/>
      <c r="H2182" s="258"/>
      <c r="I2182" s="259">
        <f t="shared" si="674"/>
        <v>0</v>
      </c>
      <c r="J2182" s="259">
        <f t="shared" si="675"/>
        <v>0</v>
      </c>
      <c r="K2182" s="259">
        <f t="shared" si="676"/>
        <v>0</v>
      </c>
      <c r="L2182" s="252"/>
      <c r="M2182" s="252"/>
      <c r="N2182" s="252"/>
      <c r="O2182" s="147">
        <v>0</v>
      </c>
      <c r="P2182" s="147">
        <v>0</v>
      </c>
      <c r="Q2182" s="137">
        <f t="shared" si="677"/>
        <v>0</v>
      </c>
      <c r="R2182" s="80">
        <f t="shared" si="678"/>
        <v>0</v>
      </c>
      <c r="S2182" s="147">
        <v>0</v>
      </c>
      <c r="T2182" s="121"/>
      <c r="U2182" s="263">
        <f>IFERROR(VLOOKUP(B2182,คำนวณตกเบิกวิทยฐานะ!$B$9:$P$1008,14,FALSE),0)</f>
        <v>0</v>
      </c>
      <c r="V2182" s="263">
        <f>IFERROR(VLOOKUP(B2182,คำนวณตกเบิกวิทยฐานะ!$B$9:$P$1008,15,FALSE),0)</f>
        <v>0</v>
      </c>
      <c r="W2182" s="264">
        <f t="shared" si="679"/>
        <v>0</v>
      </c>
      <c r="X2182" s="119" t="s">
        <v>169</v>
      </c>
      <c r="Y2182" s="209" t="s">
        <v>169</v>
      </c>
      <c r="Z2182" s="258"/>
      <c r="AA2182" s="253">
        <f t="shared" si="680"/>
        <v>0</v>
      </c>
      <c r="AB2182" s="253">
        <f t="shared" si="681"/>
        <v>0</v>
      </c>
      <c r="AC2182" s="253">
        <f t="shared" si="671"/>
        <v>0</v>
      </c>
      <c r="AD2182" s="253">
        <f t="shared" si="682"/>
        <v>0</v>
      </c>
      <c r="AE2182" s="268">
        <f t="shared" si="672"/>
        <v>0</v>
      </c>
      <c r="AF2182" s="269">
        <f t="shared" si="683"/>
        <v>0</v>
      </c>
      <c r="AG2182" s="270">
        <f t="shared" si="684"/>
        <v>0</v>
      </c>
      <c r="AH2182" s="121"/>
      <c r="AI2182" s="252"/>
      <c r="AJ2182" s="295"/>
      <c r="AK2182" s="301">
        <f t="shared" si="685"/>
        <v>0</v>
      </c>
      <c r="AL2182" s="119" t="s">
        <v>169</v>
      </c>
      <c r="AM2182" s="123" t="s">
        <v>169</v>
      </c>
      <c r="AN2182" s="122"/>
      <c r="AO2182" s="119" t="s">
        <v>169</v>
      </c>
      <c r="AP2182" s="123" t="s">
        <v>169</v>
      </c>
      <c r="AQ2182" s="124"/>
      <c r="AR2182" s="119" t="s">
        <v>169</v>
      </c>
      <c r="AS2182" s="123" t="s">
        <v>169</v>
      </c>
      <c r="AT2182" s="122"/>
      <c r="AU2182" s="280">
        <f t="shared" si="686"/>
        <v>0</v>
      </c>
      <c r="AV2182" s="281">
        <f t="shared" si="687"/>
        <v>0</v>
      </c>
      <c r="AW2182" s="291">
        <f t="shared" si="688"/>
        <v>0</v>
      </c>
      <c r="AX2182" s="283">
        <f t="shared" si="689"/>
        <v>0</v>
      </c>
    </row>
    <row r="2183" spans="1:50" ht="26.45" customHeight="1">
      <c r="A2183" s="117"/>
      <c r="B2183" s="245"/>
      <c r="C2183" s="136"/>
      <c r="D2183" s="208" t="str">
        <f t="shared" si="673"/>
        <v/>
      </c>
      <c r="E2183" s="129" t="s">
        <v>169</v>
      </c>
      <c r="F2183" s="209" t="s">
        <v>169</v>
      </c>
      <c r="G2183" s="135"/>
      <c r="H2183" s="258"/>
      <c r="I2183" s="259">
        <f t="shared" si="674"/>
        <v>0</v>
      </c>
      <c r="J2183" s="259">
        <f t="shared" si="675"/>
        <v>0</v>
      </c>
      <c r="K2183" s="259">
        <f t="shared" si="676"/>
        <v>0</v>
      </c>
      <c r="L2183" s="252"/>
      <c r="M2183" s="252"/>
      <c r="N2183" s="252"/>
      <c r="O2183" s="147">
        <v>0</v>
      </c>
      <c r="P2183" s="147">
        <v>0</v>
      </c>
      <c r="Q2183" s="137">
        <f t="shared" si="677"/>
        <v>0</v>
      </c>
      <c r="R2183" s="80">
        <f t="shared" si="678"/>
        <v>0</v>
      </c>
      <c r="S2183" s="147">
        <v>0</v>
      </c>
      <c r="T2183" s="121"/>
      <c r="U2183" s="263">
        <f>IFERROR(VLOOKUP(B2183,คำนวณตกเบิกวิทยฐานะ!$B$9:$P$1008,14,FALSE),0)</f>
        <v>0</v>
      </c>
      <c r="V2183" s="263">
        <f>IFERROR(VLOOKUP(B2183,คำนวณตกเบิกวิทยฐานะ!$B$9:$P$1008,15,FALSE),0)</f>
        <v>0</v>
      </c>
      <c r="W2183" s="264">
        <f t="shared" si="679"/>
        <v>0</v>
      </c>
      <c r="X2183" s="119" t="s">
        <v>169</v>
      </c>
      <c r="Y2183" s="209" t="s">
        <v>169</v>
      </c>
      <c r="Z2183" s="258"/>
      <c r="AA2183" s="253">
        <f t="shared" si="680"/>
        <v>0</v>
      </c>
      <c r="AB2183" s="253">
        <f t="shared" si="681"/>
        <v>0</v>
      </c>
      <c r="AC2183" s="253">
        <f t="shared" si="671"/>
        <v>0</v>
      </c>
      <c r="AD2183" s="253">
        <f t="shared" si="682"/>
        <v>0</v>
      </c>
      <c r="AE2183" s="268">
        <f t="shared" si="672"/>
        <v>0</v>
      </c>
      <c r="AF2183" s="269">
        <f t="shared" si="683"/>
        <v>0</v>
      </c>
      <c r="AG2183" s="270">
        <f t="shared" si="684"/>
        <v>0</v>
      </c>
      <c r="AH2183" s="121"/>
      <c r="AI2183" s="252"/>
      <c r="AJ2183" s="295"/>
      <c r="AK2183" s="301">
        <f t="shared" si="685"/>
        <v>0</v>
      </c>
      <c r="AL2183" s="119" t="s">
        <v>169</v>
      </c>
      <c r="AM2183" s="123" t="s">
        <v>169</v>
      </c>
      <c r="AN2183" s="122"/>
      <c r="AO2183" s="119" t="s">
        <v>169</v>
      </c>
      <c r="AP2183" s="123" t="s">
        <v>169</v>
      </c>
      <c r="AQ2183" s="124"/>
      <c r="AR2183" s="119" t="s">
        <v>169</v>
      </c>
      <c r="AS2183" s="123" t="s">
        <v>169</v>
      </c>
      <c r="AT2183" s="122"/>
      <c r="AU2183" s="280">
        <f t="shared" si="686"/>
        <v>0</v>
      </c>
      <c r="AV2183" s="281">
        <f t="shared" si="687"/>
        <v>0</v>
      </c>
      <c r="AW2183" s="291">
        <f t="shared" si="688"/>
        <v>0</v>
      </c>
      <c r="AX2183" s="283">
        <f t="shared" si="689"/>
        <v>0</v>
      </c>
    </row>
    <row r="2184" spans="1:50" ht="26.45" customHeight="1">
      <c r="A2184" s="117"/>
      <c r="B2184" s="245"/>
      <c r="C2184" s="136"/>
      <c r="D2184" s="208" t="str">
        <f t="shared" si="673"/>
        <v/>
      </c>
      <c r="E2184" s="129" t="s">
        <v>169</v>
      </c>
      <c r="F2184" s="209" t="s">
        <v>169</v>
      </c>
      <c r="G2184" s="135"/>
      <c r="H2184" s="258"/>
      <c r="I2184" s="259">
        <f t="shared" si="674"/>
        <v>0</v>
      </c>
      <c r="J2184" s="259">
        <f t="shared" si="675"/>
        <v>0</v>
      </c>
      <c r="K2184" s="259">
        <f t="shared" si="676"/>
        <v>0</v>
      </c>
      <c r="L2184" s="252"/>
      <c r="M2184" s="252"/>
      <c r="N2184" s="252"/>
      <c r="O2184" s="147">
        <v>0</v>
      </c>
      <c r="P2184" s="147">
        <v>0</v>
      </c>
      <c r="Q2184" s="137">
        <f t="shared" si="677"/>
        <v>0</v>
      </c>
      <c r="R2184" s="80">
        <f t="shared" si="678"/>
        <v>0</v>
      </c>
      <c r="S2184" s="147">
        <v>0</v>
      </c>
      <c r="T2184" s="121"/>
      <c r="U2184" s="263">
        <f>IFERROR(VLOOKUP(B2184,คำนวณตกเบิกวิทยฐานะ!$B$9:$P$1008,14,FALSE),0)</f>
        <v>0</v>
      </c>
      <c r="V2184" s="263">
        <f>IFERROR(VLOOKUP(B2184,คำนวณตกเบิกวิทยฐานะ!$B$9:$P$1008,15,FALSE),0)</f>
        <v>0</v>
      </c>
      <c r="W2184" s="264">
        <f t="shared" si="679"/>
        <v>0</v>
      </c>
      <c r="X2184" s="119" t="s">
        <v>169</v>
      </c>
      <c r="Y2184" s="209" t="s">
        <v>169</v>
      </c>
      <c r="Z2184" s="258"/>
      <c r="AA2184" s="253">
        <f t="shared" si="680"/>
        <v>0</v>
      </c>
      <c r="AB2184" s="253">
        <f t="shared" si="681"/>
        <v>0</v>
      </c>
      <c r="AC2184" s="253">
        <f t="shared" si="671"/>
        <v>0</v>
      </c>
      <c r="AD2184" s="253">
        <f t="shared" si="682"/>
        <v>0</v>
      </c>
      <c r="AE2184" s="268">
        <f t="shared" si="672"/>
        <v>0</v>
      </c>
      <c r="AF2184" s="269">
        <f t="shared" si="683"/>
        <v>0</v>
      </c>
      <c r="AG2184" s="270">
        <f t="shared" si="684"/>
        <v>0</v>
      </c>
      <c r="AH2184" s="121"/>
      <c r="AI2184" s="252"/>
      <c r="AJ2184" s="295"/>
      <c r="AK2184" s="301">
        <f t="shared" si="685"/>
        <v>0</v>
      </c>
      <c r="AL2184" s="119" t="s">
        <v>169</v>
      </c>
      <c r="AM2184" s="123" t="s">
        <v>169</v>
      </c>
      <c r="AN2184" s="122"/>
      <c r="AO2184" s="119" t="s">
        <v>169</v>
      </c>
      <c r="AP2184" s="123" t="s">
        <v>169</v>
      </c>
      <c r="AQ2184" s="124"/>
      <c r="AR2184" s="119" t="s">
        <v>169</v>
      </c>
      <c r="AS2184" s="123" t="s">
        <v>169</v>
      </c>
      <c r="AT2184" s="122"/>
      <c r="AU2184" s="280">
        <f t="shared" si="686"/>
        <v>0</v>
      </c>
      <c r="AV2184" s="281">
        <f t="shared" si="687"/>
        <v>0</v>
      </c>
      <c r="AW2184" s="291">
        <f t="shared" si="688"/>
        <v>0</v>
      </c>
      <c r="AX2184" s="283">
        <f t="shared" si="689"/>
        <v>0</v>
      </c>
    </row>
    <row r="2185" spans="1:50" ht="26.45" customHeight="1">
      <c r="A2185" s="117"/>
      <c r="B2185" s="245"/>
      <c r="C2185" s="136"/>
      <c r="D2185" s="208" t="str">
        <f t="shared" si="673"/>
        <v/>
      </c>
      <c r="E2185" s="129" t="s">
        <v>169</v>
      </c>
      <c r="F2185" s="209" t="s">
        <v>169</v>
      </c>
      <c r="G2185" s="135"/>
      <c r="H2185" s="258"/>
      <c r="I2185" s="259">
        <f t="shared" si="674"/>
        <v>0</v>
      </c>
      <c r="J2185" s="259">
        <f t="shared" si="675"/>
        <v>0</v>
      </c>
      <c r="K2185" s="259">
        <f t="shared" si="676"/>
        <v>0</v>
      </c>
      <c r="L2185" s="252"/>
      <c r="M2185" s="252"/>
      <c r="N2185" s="252"/>
      <c r="O2185" s="147">
        <v>0</v>
      </c>
      <c r="P2185" s="147">
        <v>0</v>
      </c>
      <c r="Q2185" s="137">
        <f t="shared" si="677"/>
        <v>0</v>
      </c>
      <c r="R2185" s="80">
        <f t="shared" si="678"/>
        <v>0</v>
      </c>
      <c r="S2185" s="147">
        <v>0</v>
      </c>
      <c r="T2185" s="121"/>
      <c r="U2185" s="263">
        <f>IFERROR(VLOOKUP(B2185,คำนวณตกเบิกวิทยฐานะ!$B$9:$P$1008,14,FALSE),0)</f>
        <v>0</v>
      </c>
      <c r="V2185" s="263">
        <f>IFERROR(VLOOKUP(B2185,คำนวณตกเบิกวิทยฐานะ!$B$9:$P$1008,15,FALSE),0)</f>
        <v>0</v>
      </c>
      <c r="W2185" s="264">
        <f t="shared" si="679"/>
        <v>0</v>
      </c>
      <c r="X2185" s="119" t="s">
        <v>169</v>
      </c>
      <c r="Y2185" s="209" t="s">
        <v>169</v>
      </c>
      <c r="Z2185" s="258"/>
      <c r="AA2185" s="253">
        <f t="shared" si="680"/>
        <v>0</v>
      </c>
      <c r="AB2185" s="253">
        <f t="shared" si="681"/>
        <v>0</v>
      </c>
      <c r="AC2185" s="253">
        <f t="shared" si="671"/>
        <v>0</v>
      </c>
      <c r="AD2185" s="253">
        <f t="shared" si="682"/>
        <v>0</v>
      </c>
      <c r="AE2185" s="268">
        <f t="shared" si="672"/>
        <v>0</v>
      </c>
      <c r="AF2185" s="269">
        <f t="shared" si="683"/>
        <v>0</v>
      </c>
      <c r="AG2185" s="270">
        <f t="shared" si="684"/>
        <v>0</v>
      </c>
      <c r="AH2185" s="121"/>
      <c r="AI2185" s="252"/>
      <c r="AJ2185" s="295"/>
      <c r="AK2185" s="301">
        <f t="shared" si="685"/>
        <v>0</v>
      </c>
      <c r="AL2185" s="119" t="s">
        <v>169</v>
      </c>
      <c r="AM2185" s="123" t="s">
        <v>169</v>
      </c>
      <c r="AN2185" s="122"/>
      <c r="AO2185" s="119" t="s">
        <v>169</v>
      </c>
      <c r="AP2185" s="123" t="s">
        <v>169</v>
      </c>
      <c r="AQ2185" s="124"/>
      <c r="AR2185" s="119" t="s">
        <v>169</v>
      </c>
      <c r="AS2185" s="123" t="s">
        <v>169</v>
      </c>
      <c r="AT2185" s="122"/>
      <c r="AU2185" s="280">
        <f t="shared" si="686"/>
        <v>0</v>
      </c>
      <c r="AV2185" s="281">
        <f t="shared" si="687"/>
        <v>0</v>
      </c>
      <c r="AW2185" s="291">
        <f t="shared" si="688"/>
        <v>0</v>
      </c>
      <c r="AX2185" s="283">
        <f t="shared" si="689"/>
        <v>0</v>
      </c>
    </row>
    <row r="2186" spans="1:50" ht="26.45" customHeight="1">
      <c r="A2186" s="117"/>
      <c r="B2186" s="245"/>
      <c r="C2186" s="136"/>
      <c r="D2186" s="208" t="str">
        <f t="shared" si="673"/>
        <v/>
      </c>
      <c r="E2186" s="129" t="s">
        <v>169</v>
      </c>
      <c r="F2186" s="209" t="s">
        <v>169</v>
      </c>
      <c r="G2186" s="135"/>
      <c r="H2186" s="258"/>
      <c r="I2186" s="259">
        <f t="shared" si="674"/>
        <v>0</v>
      </c>
      <c r="J2186" s="259">
        <f t="shared" si="675"/>
        <v>0</v>
      </c>
      <c r="K2186" s="259">
        <f t="shared" si="676"/>
        <v>0</v>
      </c>
      <c r="L2186" s="252"/>
      <c r="M2186" s="252"/>
      <c r="N2186" s="252"/>
      <c r="O2186" s="147">
        <v>0</v>
      </c>
      <c r="P2186" s="147">
        <v>0</v>
      </c>
      <c r="Q2186" s="137">
        <f t="shared" si="677"/>
        <v>0</v>
      </c>
      <c r="R2186" s="80">
        <f t="shared" si="678"/>
        <v>0</v>
      </c>
      <c r="S2186" s="147">
        <v>0</v>
      </c>
      <c r="T2186" s="121"/>
      <c r="U2186" s="263">
        <f>IFERROR(VLOOKUP(B2186,คำนวณตกเบิกวิทยฐานะ!$B$9:$P$1008,14,FALSE),0)</f>
        <v>0</v>
      </c>
      <c r="V2186" s="263">
        <f>IFERROR(VLOOKUP(B2186,คำนวณตกเบิกวิทยฐานะ!$B$9:$P$1008,15,FALSE),0)</f>
        <v>0</v>
      </c>
      <c r="W2186" s="264">
        <f t="shared" si="679"/>
        <v>0</v>
      </c>
      <c r="X2186" s="119" t="s">
        <v>169</v>
      </c>
      <c r="Y2186" s="209" t="s">
        <v>169</v>
      </c>
      <c r="Z2186" s="258"/>
      <c r="AA2186" s="253">
        <f t="shared" si="680"/>
        <v>0</v>
      </c>
      <c r="AB2186" s="253">
        <f t="shared" si="681"/>
        <v>0</v>
      </c>
      <c r="AC2186" s="253">
        <f t="shared" si="671"/>
        <v>0</v>
      </c>
      <c r="AD2186" s="253">
        <f t="shared" si="682"/>
        <v>0</v>
      </c>
      <c r="AE2186" s="268">
        <f t="shared" si="672"/>
        <v>0</v>
      </c>
      <c r="AF2186" s="269">
        <f t="shared" si="683"/>
        <v>0</v>
      </c>
      <c r="AG2186" s="270">
        <f t="shared" si="684"/>
        <v>0</v>
      </c>
      <c r="AH2186" s="121"/>
      <c r="AI2186" s="252"/>
      <c r="AJ2186" s="295"/>
      <c r="AK2186" s="301">
        <f t="shared" si="685"/>
        <v>0</v>
      </c>
      <c r="AL2186" s="119" t="s">
        <v>169</v>
      </c>
      <c r="AM2186" s="123" t="s">
        <v>169</v>
      </c>
      <c r="AN2186" s="122"/>
      <c r="AO2186" s="119" t="s">
        <v>169</v>
      </c>
      <c r="AP2186" s="123" t="s">
        <v>169</v>
      </c>
      <c r="AQ2186" s="124"/>
      <c r="AR2186" s="119" t="s">
        <v>169</v>
      </c>
      <c r="AS2186" s="123" t="s">
        <v>169</v>
      </c>
      <c r="AT2186" s="122"/>
      <c r="AU2186" s="280">
        <f t="shared" si="686"/>
        <v>0</v>
      </c>
      <c r="AV2186" s="281">
        <f t="shared" si="687"/>
        <v>0</v>
      </c>
      <c r="AW2186" s="291">
        <f t="shared" si="688"/>
        <v>0</v>
      </c>
      <c r="AX2186" s="283">
        <f t="shared" si="689"/>
        <v>0</v>
      </c>
    </row>
    <row r="2187" spans="1:50" ht="26.45" customHeight="1">
      <c r="A2187" s="117"/>
      <c r="B2187" s="245"/>
      <c r="C2187" s="136"/>
      <c r="D2187" s="208" t="str">
        <f t="shared" si="673"/>
        <v/>
      </c>
      <c r="E2187" s="129" t="s">
        <v>169</v>
      </c>
      <c r="F2187" s="209" t="s">
        <v>169</v>
      </c>
      <c r="G2187" s="135"/>
      <c r="H2187" s="258"/>
      <c r="I2187" s="259">
        <f t="shared" si="674"/>
        <v>0</v>
      </c>
      <c r="J2187" s="259">
        <f t="shared" si="675"/>
        <v>0</v>
      </c>
      <c r="K2187" s="259">
        <f t="shared" si="676"/>
        <v>0</v>
      </c>
      <c r="L2187" s="252"/>
      <c r="M2187" s="252"/>
      <c r="N2187" s="252"/>
      <c r="O2187" s="147">
        <v>0</v>
      </c>
      <c r="P2187" s="147">
        <v>0</v>
      </c>
      <c r="Q2187" s="137">
        <f t="shared" si="677"/>
        <v>0</v>
      </c>
      <c r="R2187" s="80">
        <f t="shared" si="678"/>
        <v>0</v>
      </c>
      <c r="S2187" s="147">
        <v>0</v>
      </c>
      <c r="T2187" s="121"/>
      <c r="U2187" s="263">
        <f>IFERROR(VLOOKUP(B2187,คำนวณตกเบิกวิทยฐานะ!$B$9:$P$1008,14,FALSE),0)</f>
        <v>0</v>
      </c>
      <c r="V2187" s="263">
        <f>IFERROR(VLOOKUP(B2187,คำนวณตกเบิกวิทยฐานะ!$B$9:$P$1008,15,FALSE),0)</f>
        <v>0</v>
      </c>
      <c r="W2187" s="264">
        <f t="shared" si="679"/>
        <v>0</v>
      </c>
      <c r="X2187" s="119" t="s">
        <v>169</v>
      </c>
      <c r="Y2187" s="209" t="s">
        <v>169</v>
      </c>
      <c r="Z2187" s="258"/>
      <c r="AA2187" s="253">
        <f t="shared" si="680"/>
        <v>0</v>
      </c>
      <c r="AB2187" s="253">
        <f t="shared" si="681"/>
        <v>0</v>
      </c>
      <c r="AC2187" s="253">
        <f t="shared" si="671"/>
        <v>0</v>
      </c>
      <c r="AD2187" s="253">
        <f t="shared" si="682"/>
        <v>0</v>
      </c>
      <c r="AE2187" s="268">
        <f t="shared" si="672"/>
        <v>0</v>
      </c>
      <c r="AF2187" s="269">
        <f t="shared" si="683"/>
        <v>0</v>
      </c>
      <c r="AG2187" s="270">
        <f t="shared" si="684"/>
        <v>0</v>
      </c>
      <c r="AH2187" s="121"/>
      <c r="AI2187" s="252"/>
      <c r="AJ2187" s="295"/>
      <c r="AK2187" s="301">
        <f t="shared" si="685"/>
        <v>0</v>
      </c>
      <c r="AL2187" s="119" t="s">
        <v>169</v>
      </c>
      <c r="AM2187" s="123" t="s">
        <v>169</v>
      </c>
      <c r="AN2187" s="122"/>
      <c r="AO2187" s="119" t="s">
        <v>169</v>
      </c>
      <c r="AP2187" s="123" t="s">
        <v>169</v>
      </c>
      <c r="AQ2187" s="124"/>
      <c r="AR2187" s="119" t="s">
        <v>169</v>
      </c>
      <c r="AS2187" s="123" t="s">
        <v>169</v>
      </c>
      <c r="AT2187" s="122"/>
      <c r="AU2187" s="280">
        <f t="shared" si="686"/>
        <v>0</v>
      </c>
      <c r="AV2187" s="281">
        <f t="shared" si="687"/>
        <v>0</v>
      </c>
      <c r="AW2187" s="291">
        <f t="shared" si="688"/>
        <v>0</v>
      </c>
      <c r="AX2187" s="283">
        <f t="shared" si="689"/>
        <v>0</v>
      </c>
    </row>
    <row r="2188" spans="1:50" ht="26.45" customHeight="1">
      <c r="A2188" s="117"/>
      <c r="B2188" s="245"/>
      <c r="C2188" s="136"/>
      <c r="D2188" s="208" t="str">
        <f t="shared" si="673"/>
        <v/>
      </c>
      <c r="E2188" s="129" t="s">
        <v>169</v>
      </c>
      <c r="F2188" s="209" t="s">
        <v>169</v>
      </c>
      <c r="G2188" s="135"/>
      <c r="H2188" s="258"/>
      <c r="I2188" s="259">
        <f t="shared" si="674"/>
        <v>0</v>
      </c>
      <c r="J2188" s="259">
        <f t="shared" si="675"/>
        <v>0</v>
      </c>
      <c r="K2188" s="259">
        <f t="shared" si="676"/>
        <v>0</v>
      </c>
      <c r="L2188" s="252"/>
      <c r="M2188" s="252"/>
      <c r="N2188" s="252"/>
      <c r="O2188" s="147">
        <v>0</v>
      </c>
      <c r="P2188" s="147">
        <v>0</v>
      </c>
      <c r="Q2188" s="137">
        <f t="shared" si="677"/>
        <v>0</v>
      </c>
      <c r="R2188" s="80">
        <f t="shared" si="678"/>
        <v>0</v>
      </c>
      <c r="S2188" s="147">
        <v>0</v>
      </c>
      <c r="T2188" s="121"/>
      <c r="U2188" s="263">
        <f>IFERROR(VLOOKUP(B2188,คำนวณตกเบิกวิทยฐานะ!$B$9:$P$1008,14,FALSE),0)</f>
        <v>0</v>
      </c>
      <c r="V2188" s="263">
        <f>IFERROR(VLOOKUP(B2188,คำนวณตกเบิกวิทยฐานะ!$B$9:$P$1008,15,FALSE),0)</f>
        <v>0</v>
      </c>
      <c r="W2188" s="264">
        <f t="shared" si="679"/>
        <v>0</v>
      </c>
      <c r="X2188" s="119" t="s">
        <v>169</v>
      </c>
      <c r="Y2188" s="209" t="s">
        <v>169</v>
      </c>
      <c r="Z2188" s="258"/>
      <c r="AA2188" s="253">
        <f t="shared" si="680"/>
        <v>0</v>
      </c>
      <c r="AB2188" s="253">
        <f t="shared" si="681"/>
        <v>0</v>
      </c>
      <c r="AC2188" s="253">
        <f t="shared" si="671"/>
        <v>0</v>
      </c>
      <c r="AD2188" s="253">
        <f t="shared" si="682"/>
        <v>0</v>
      </c>
      <c r="AE2188" s="268">
        <f t="shared" si="672"/>
        <v>0</v>
      </c>
      <c r="AF2188" s="269">
        <f t="shared" si="683"/>
        <v>0</v>
      </c>
      <c r="AG2188" s="270">
        <f t="shared" si="684"/>
        <v>0</v>
      </c>
      <c r="AH2188" s="121"/>
      <c r="AI2188" s="252"/>
      <c r="AJ2188" s="295"/>
      <c r="AK2188" s="301">
        <f t="shared" si="685"/>
        <v>0</v>
      </c>
      <c r="AL2188" s="119" t="s">
        <v>169</v>
      </c>
      <c r="AM2188" s="123" t="s">
        <v>169</v>
      </c>
      <c r="AN2188" s="122"/>
      <c r="AO2188" s="119" t="s">
        <v>169</v>
      </c>
      <c r="AP2188" s="123" t="s">
        <v>169</v>
      </c>
      <c r="AQ2188" s="124"/>
      <c r="AR2188" s="119" t="s">
        <v>169</v>
      </c>
      <c r="AS2188" s="123" t="s">
        <v>169</v>
      </c>
      <c r="AT2188" s="122"/>
      <c r="AU2188" s="280">
        <f t="shared" si="686"/>
        <v>0</v>
      </c>
      <c r="AV2188" s="281">
        <f t="shared" si="687"/>
        <v>0</v>
      </c>
      <c r="AW2188" s="291">
        <f t="shared" si="688"/>
        <v>0</v>
      </c>
      <c r="AX2188" s="283">
        <f t="shared" si="689"/>
        <v>0</v>
      </c>
    </row>
    <row r="2189" spans="1:50" ht="26.45" customHeight="1">
      <c r="A2189" s="117"/>
      <c r="B2189" s="245"/>
      <c r="C2189" s="136"/>
      <c r="D2189" s="208" t="str">
        <f t="shared" si="673"/>
        <v/>
      </c>
      <c r="E2189" s="129" t="s">
        <v>169</v>
      </c>
      <c r="F2189" s="209" t="s">
        <v>169</v>
      </c>
      <c r="G2189" s="135"/>
      <c r="H2189" s="258"/>
      <c r="I2189" s="259">
        <f t="shared" si="674"/>
        <v>0</v>
      </c>
      <c r="J2189" s="259">
        <f t="shared" si="675"/>
        <v>0</v>
      </c>
      <c r="K2189" s="259">
        <f t="shared" si="676"/>
        <v>0</v>
      </c>
      <c r="L2189" s="252"/>
      <c r="M2189" s="252"/>
      <c r="N2189" s="252"/>
      <c r="O2189" s="147">
        <v>0</v>
      </c>
      <c r="P2189" s="147">
        <v>0</v>
      </c>
      <c r="Q2189" s="137">
        <f t="shared" si="677"/>
        <v>0</v>
      </c>
      <c r="R2189" s="80">
        <f t="shared" si="678"/>
        <v>0</v>
      </c>
      <c r="S2189" s="147">
        <v>0</v>
      </c>
      <c r="T2189" s="121"/>
      <c r="U2189" s="263">
        <f>IFERROR(VLOOKUP(B2189,คำนวณตกเบิกวิทยฐานะ!$B$9:$P$1008,14,FALSE),0)</f>
        <v>0</v>
      </c>
      <c r="V2189" s="263">
        <f>IFERROR(VLOOKUP(B2189,คำนวณตกเบิกวิทยฐานะ!$B$9:$P$1008,15,FALSE),0)</f>
        <v>0</v>
      </c>
      <c r="W2189" s="264">
        <f t="shared" si="679"/>
        <v>0</v>
      </c>
      <c r="X2189" s="119" t="s">
        <v>169</v>
      </c>
      <c r="Y2189" s="209" t="s">
        <v>169</v>
      </c>
      <c r="Z2189" s="258"/>
      <c r="AA2189" s="253">
        <f t="shared" si="680"/>
        <v>0</v>
      </c>
      <c r="AB2189" s="253">
        <f t="shared" si="681"/>
        <v>0</v>
      </c>
      <c r="AC2189" s="253">
        <f t="shared" si="671"/>
        <v>0</v>
      </c>
      <c r="AD2189" s="253">
        <f t="shared" si="682"/>
        <v>0</v>
      </c>
      <c r="AE2189" s="268">
        <f t="shared" si="672"/>
        <v>0</v>
      </c>
      <c r="AF2189" s="269">
        <f t="shared" si="683"/>
        <v>0</v>
      </c>
      <c r="AG2189" s="270">
        <f t="shared" si="684"/>
        <v>0</v>
      </c>
      <c r="AH2189" s="121"/>
      <c r="AI2189" s="252"/>
      <c r="AJ2189" s="295"/>
      <c r="AK2189" s="301">
        <f t="shared" si="685"/>
        <v>0</v>
      </c>
      <c r="AL2189" s="119" t="s">
        <v>169</v>
      </c>
      <c r="AM2189" s="123" t="s">
        <v>169</v>
      </c>
      <c r="AN2189" s="122"/>
      <c r="AO2189" s="119" t="s">
        <v>169</v>
      </c>
      <c r="AP2189" s="123" t="s">
        <v>169</v>
      </c>
      <c r="AQ2189" s="124"/>
      <c r="AR2189" s="119" t="s">
        <v>169</v>
      </c>
      <c r="AS2189" s="123" t="s">
        <v>169</v>
      </c>
      <c r="AT2189" s="122"/>
      <c r="AU2189" s="280">
        <f t="shared" si="686"/>
        <v>0</v>
      </c>
      <c r="AV2189" s="281">
        <f t="shared" si="687"/>
        <v>0</v>
      </c>
      <c r="AW2189" s="291">
        <f t="shared" si="688"/>
        <v>0</v>
      </c>
      <c r="AX2189" s="283">
        <f t="shared" si="689"/>
        <v>0</v>
      </c>
    </row>
    <row r="2190" spans="1:50" ht="26.45" customHeight="1">
      <c r="A2190" s="117"/>
      <c r="B2190" s="245"/>
      <c r="C2190" s="136"/>
      <c r="D2190" s="208" t="str">
        <f t="shared" si="673"/>
        <v/>
      </c>
      <c r="E2190" s="129" t="s">
        <v>169</v>
      </c>
      <c r="F2190" s="209" t="s">
        <v>169</v>
      </c>
      <c r="G2190" s="135"/>
      <c r="H2190" s="258"/>
      <c r="I2190" s="259">
        <f t="shared" si="674"/>
        <v>0</v>
      </c>
      <c r="J2190" s="259">
        <f t="shared" si="675"/>
        <v>0</v>
      </c>
      <c r="K2190" s="259">
        <f t="shared" si="676"/>
        <v>0</v>
      </c>
      <c r="L2190" s="252"/>
      <c r="M2190" s="252"/>
      <c r="N2190" s="252"/>
      <c r="O2190" s="147">
        <v>0</v>
      </c>
      <c r="P2190" s="147">
        <v>0</v>
      </c>
      <c r="Q2190" s="137">
        <f t="shared" si="677"/>
        <v>0</v>
      </c>
      <c r="R2190" s="80">
        <f t="shared" si="678"/>
        <v>0</v>
      </c>
      <c r="S2190" s="147">
        <v>0</v>
      </c>
      <c r="T2190" s="121"/>
      <c r="U2190" s="263">
        <f>IFERROR(VLOOKUP(B2190,คำนวณตกเบิกวิทยฐานะ!$B$9:$P$1008,14,FALSE),0)</f>
        <v>0</v>
      </c>
      <c r="V2190" s="263">
        <f>IFERROR(VLOOKUP(B2190,คำนวณตกเบิกวิทยฐานะ!$B$9:$P$1008,15,FALSE),0)</f>
        <v>0</v>
      </c>
      <c r="W2190" s="264">
        <f t="shared" si="679"/>
        <v>0</v>
      </c>
      <c r="X2190" s="119" t="s">
        <v>169</v>
      </c>
      <c r="Y2190" s="209" t="s">
        <v>169</v>
      </c>
      <c r="Z2190" s="258"/>
      <c r="AA2190" s="253">
        <f t="shared" si="680"/>
        <v>0</v>
      </c>
      <c r="AB2190" s="253">
        <f t="shared" si="681"/>
        <v>0</v>
      </c>
      <c r="AC2190" s="253">
        <f t="shared" si="671"/>
        <v>0</v>
      </c>
      <c r="AD2190" s="253">
        <f t="shared" si="682"/>
        <v>0</v>
      </c>
      <c r="AE2190" s="268">
        <f t="shared" si="672"/>
        <v>0</v>
      </c>
      <c r="AF2190" s="269">
        <f t="shared" si="683"/>
        <v>0</v>
      </c>
      <c r="AG2190" s="270">
        <f t="shared" si="684"/>
        <v>0</v>
      </c>
      <c r="AH2190" s="121"/>
      <c r="AI2190" s="252"/>
      <c r="AJ2190" s="295"/>
      <c r="AK2190" s="301">
        <f t="shared" si="685"/>
        <v>0</v>
      </c>
      <c r="AL2190" s="119" t="s">
        <v>169</v>
      </c>
      <c r="AM2190" s="123" t="s">
        <v>169</v>
      </c>
      <c r="AN2190" s="122"/>
      <c r="AO2190" s="119" t="s">
        <v>169</v>
      </c>
      <c r="AP2190" s="123" t="s">
        <v>169</v>
      </c>
      <c r="AQ2190" s="124"/>
      <c r="AR2190" s="119" t="s">
        <v>169</v>
      </c>
      <c r="AS2190" s="123" t="s">
        <v>169</v>
      </c>
      <c r="AT2190" s="122"/>
      <c r="AU2190" s="280">
        <f t="shared" si="686"/>
        <v>0</v>
      </c>
      <c r="AV2190" s="281">
        <f t="shared" si="687"/>
        <v>0</v>
      </c>
      <c r="AW2190" s="291">
        <f t="shared" si="688"/>
        <v>0</v>
      </c>
      <c r="AX2190" s="283">
        <f t="shared" si="689"/>
        <v>0</v>
      </c>
    </row>
    <row r="2191" spans="1:50" ht="26.45" customHeight="1">
      <c r="A2191" s="117"/>
      <c r="B2191" s="245"/>
      <c r="C2191" s="136"/>
      <c r="D2191" s="208" t="str">
        <f t="shared" si="673"/>
        <v/>
      </c>
      <c r="E2191" s="129" t="s">
        <v>169</v>
      </c>
      <c r="F2191" s="209" t="s">
        <v>169</v>
      </c>
      <c r="G2191" s="135"/>
      <c r="H2191" s="258"/>
      <c r="I2191" s="259">
        <f t="shared" si="674"/>
        <v>0</v>
      </c>
      <c r="J2191" s="259">
        <f t="shared" si="675"/>
        <v>0</v>
      </c>
      <c r="K2191" s="259">
        <f t="shared" si="676"/>
        <v>0</v>
      </c>
      <c r="L2191" s="252"/>
      <c r="M2191" s="252"/>
      <c r="N2191" s="252"/>
      <c r="O2191" s="147">
        <v>0</v>
      </c>
      <c r="P2191" s="147">
        <v>0</v>
      </c>
      <c r="Q2191" s="137">
        <f t="shared" si="677"/>
        <v>0</v>
      </c>
      <c r="R2191" s="80">
        <f t="shared" si="678"/>
        <v>0</v>
      </c>
      <c r="S2191" s="147">
        <v>0</v>
      </c>
      <c r="T2191" s="121"/>
      <c r="U2191" s="263">
        <f>IFERROR(VLOOKUP(B2191,คำนวณตกเบิกวิทยฐานะ!$B$9:$P$1008,14,FALSE),0)</f>
        <v>0</v>
      </c>
      <c r="V2191" s="263">
        <f>IFERROR(VLOOKUP(B2191,คำนวณตกเบิกวิทยฐานะ!$B$9:$P$1008,15,FALSE),0)</f>
        <v>0</v>
      </c>
      <c r="W2191" s="264">
        <f t="shared" si="679"/>
        <v>0</v>
      </c>
      <c r="X2191" s="119" t="s">
        <v>169</v>
      </c>
      <c r="Y2191" s="209" t="s">
        <v>169</v>
      </c>
      <c r="Z2191" s="258"/>
      <c r="AA2191" s="253">
        <f t="shared" si="680"/>
        <v>0</v>
      </c>
      <c r="AB2191" s="253">
        <f t="shared" si="681"/>
        <v>0</v>
      </c>
      <c r="AC2191" s="253">
        <f t="shared" si="671"/>
        <v>0</v>
      </c>
      <c r="AD2191" s="253">
        <f t="shared" si="682"/>
        <v>0</v>
      </c>
      <c r="AE2191" s="268">
        <f t="shared" si="672"/>
        <v>0</v>
      </c>
      <c r="AF2191" s="269">
        <f t="shared" si="683"/>
        <v>0</v>
      </c>
      <c r="AG2191" s="270">
        <f t="shared" si="684"/>
        <v>0</v>
      </c>
      <c r="AH2191" s="121"/>
      <c r="AI2191" s="252"/>
      <c r="AJ2191" s="295"/>
      <c r="AK2191" s="301">
        <f t="shared" si="685"/>
        <v>0</v>
      </c>
      <c r="AL2191" s="119" t="s">
        <v>169</v>
      </c>
      <c r="AM2191" s="123" t="s">
        <v>169</v>
      </c>
      <c r="AN2191" s="122"/>
      <c r="AO2191" s="119" t="s">
        <v>169</v>
      </c>
      <c r="AP2191" s="123" t="s">
        <v>169</v>
      </c>
      <c r="AQ2191" s="124"/>
      <c r="AR2191" s="119" t="s">
        <v>169</v>
      </c>
      <c r="AS2191" s="123" t="s">
        <v>169</v>
      </c>
      <c r="AT2191" s="122"/>
      <c r="AU2191" s="280">
        <f t="shared" si="686"/>
        <v>0</v>
      </c>
      <c r="AV2191" s="281">
        <f t="shared" si="687"/>
        <v>0</v>
      </c>
      <c r="AW2191" s="291">
        <f t="shared" si="688"/>
        <v>0</v>
      </c>
      <c r="AX2191" s="283">
        <f t="shared" si="689"/>
        <v>0</v>
      </c>
    </row>
    <row r="2192" spans="1:50" ht="26.45" customHeight="1">
      <c r="A2192" s="117"/>
      <c r="B2192" s="245"/>
      <c r="C2192" s="136"/>
      <c r="D2192" s="208" t="str">
        <f t="shared" si="673"/>
        <v/>
      </c>
      <c r="E2192" s="129" t="s">
        <v>169</v>
      </c>
      <c r="F2192" s="209" t="s">
        <v>169</v>
      </c>
      <c r="G2192" s="135"/>
      <c r="H2192" s="258"/>
      <c r="I2192" s="259">
        <f t="shared" si="674"/>
        <v>0</v>
      </c>
      <c r="J2192" s="259">
        <f t="shared" si="675"/>
        <v>0</v>
      </c>
      <c r="K2192" s="259">
        <f t="shared" si="676"/>
        <v>0</v>
      </c>
      <c r="L2192" s="252"/>
      <c r="M2192" s="252"/>
      <c r="N2192" s="252"/>
      <c r="O2192" s="147">
        <v>0</v>
      </c>
      <c r="P2192" s="147">
        <v>0</v>
      </c>
      <c r="Q2192" s="137">
        <f t="shared" si="677"/>
        <v>0</v>
      </c>
      <c r="R2192" s="80">
        <f t="shared" si="678"/>
        <v>0</v>
      </c>
      <c r="S2192" s="147">
        <v>0</v>
      </c>
      <c r="T2192" s="121"/>
      <c r="U2192" s="263">
        <f>IFERROR(VLOOKUP(B2192,คำนวณตกเบิกวิทยฐานะ!$B$9:$P$1008,14,FALSE),0)</f>
        <v>0</v>
      </c>
      <c r="V2192" s="263">
        <f>IFERROR(VLOOKUP(B2192,คำนวณตกเบิกวิทยฐานะ!$B$9:$P$1008,15,FALSE),0)</f>
        <v>0</v>
      </c>
      <c r="W2192" s="264">
        <f t="shared" si="679"/>
        <v>0</v>
      </c>
      <c r="X2192" s="119" t="s">
        <v>169</v>
      </c>
      <c r="Y2192" s="209" t="s">
        <v>169</v>
      </c>
      <c r="Z2192" s="258"/>
      <c r="AA2192" s="253">
        <f t="shared" si="680"/>
        <v>0</v>
      </c>
      <c r="AB2192" s="253">
        <f t="shared" si="681"/>
        <v>0</v>
      </c>
      <c r="AC2192" s="253">
        <f t="shared" ref="AC2192:AC2255" si="690">IF(Z2192=0,0,IF(X2192="พนักงานจ้างทั่วไป",IF(AB2192&gt;11000,0,IF(11000-AB2192&lt;=2000,11000-AB2192,2000)),IF(AB2192&gt;14600,0,IF(14600-AB2192&lt;=2000,14600-AB2192,2000))))</f>
        <v>0</v>
      </c>
      <c r="AD2192" s="253">
        <f t="shared" si="682"/>
        <v>0</v>
      </c>
      <c r="AE2192" s="268">
        <f t="shared" ref="AE2192:AE2255" si="691">IF(OR(X2192="พนักงานจ้างตามภารกิจ",X2192="พนักงานจ้างทั่วไป"),IF(AD2192*5/100&gt;750,750,AD2192*5/100),0)</f>
        <v>0</v>
      </c>
      <c r="AF2192" s="269">
        <f t="shared" si="683"/>
        <v>0</v>
      </c>
      <c r="AG2192" s="270">
        <f t="shared" si="684"/>
        <v>0</v>
      </c>
      <c r="AH2192" s="121"/>
      <c r="AI2192" s="252"/>
      <c r="AJ2192" s="295"/>
      <c r="AK2192" s="301">
        <f t="shared" si="685"/>
        <v>0</v>
      </c>
      <c r="AL2192" s="119" t="s">
        <v>169</v>
      </c>
      <c r="AM2192" s="123" t="s">
        <v>169</v>
      </c>
      <c r="AN2192" s="122"/>
      <c r="AO2192" s="119" t="s">
        <v>169</v>
      </c>
      <c r="AP2192" s="123" t="s">
        <v>169</v>
      </c>
      <c r="AQ2192" s="124"/>
      <c r="AR2192" s="119" t="s">
        <v>169</v>
      </c>
      <c r="AS2192" s="123" t="s">
        <v>169</v>
      </c>
      <c r="AT2192" s="122"/>
      <c r="AU2192" s="280">
        <f t="shared" si="686"/>
        <v>0</v>
      </c>
      <c r="AV2192" s="281">
        <f t="shared" si="687"/>
        <v>0</v>
      </c>
      <c r="AW2192" s="291">
        <f t="shared" si="688"/>
        <v>0</v>
      </c>
      <c r="AX2192" s="283">
        <f t="shared" si="689"/>
        <v>0</v>
      </c>
    </row>
    <row r="2193" spans="1:50" ht="26.45" customHeight="1">
      <c r="A2193" s="117"/>
      <c r="B2193" s="245"/>
      <c r="C2193" s="136"/>
      <c r="D2193" s="208" t="str">
        <f t="shared" si="673"/>
        <v/>
      </c>
      <c r="E2193" s="129" t="s">
        <v>169</v>
      </c>
      <c r="F2193" s="209" t="s">
        <v>169</v>
      </c>
      <c r="G2193" s="135"/>
      <c r="H2193" s="258"/>
      <c r="I2193" s="259">
        <f t="shared" si="674"/>
        <v>0</v>
      </c>
      <c r="J2193" s="259">
        <f t="shared" si="675"/>
        <v>0</v>
      </c>
      <c r="K2193" s="259">
        <f t="shared" si="676"/>
        <v>0</v>
      </c>
      <c r="L2193" s="252"/>
      <c r="M2193" s="252"/>
      <c r="N2193" s="252"/>
      <c r="O2193" s="147">
        <v>0</v>
      </c>
      <c r="P2193" s="147">
        <v>0</v>
      </c>
      <c r="Q2193" s="137">
        <f t="shared" si="677"/>
        <v>0</v>
      </c>
      <c r="R2193" s="80">
        <f t="shared" si="678"/>
        <v>0</v>
      </c>
      <c r="S2193" s="147">
        <v>0</v>
      </c>
      <c r="T2193" s="121"/>
      <c r="U2193" s="263">
        <f>IFERROR(VLOOKUP(B2193,คำนวณตกเบิกวิทยฐานะ!$B$9:$P$1008,14,FALSE),0)</f>
        <v>0</v>
      </c>
      <c r="V2193" s="263">
        <f>IFERROR(VLOOKUP(B2193,คำนวณตกเบิกวิทยฐานะ!$B$9:$P$1008,15,FALSE),0)</f>
        <v>0</v>
      </c>
      <c r="W2193" s="264">
        <f t="shared" si="679"/>
        <v>0</v>
      </c>
      <c r="X2193" s="119" t="s">
        <v>169</v>
      </c>
      <c r="Y2193" s="209" t="s">
        <v>169</v>
      </c>
      <c r="Z2193" s="258"/>
      <c r="AA2193" s="253">
        <f t="shared" si="680"/>
        <v>0</v>
      </c>
      <c r="AB2193" s="253">
        <f t="shared" si="681"/>
        <v>0</v>
      </c>
      <c r="AC2193" s="253">
        <f t="shared" si="690"/>
        <v>0</v>
      </c>
      <c r="AD2193" s="253">
        <f t="shared" si="682"/>
        <v>0</v>
      </c>
      <c r="AE2193" s="268">
        <f t="shared" si="691"/>
        <v>0</v>
      </c>
      <c r="AF2193" s="269">
        <f t="shared" si="683"/>
        <v>0</v>
      </c>
      <c r="AG2193" s="270">
        <f t="shared" si="684"/>
        <v>0</v>
      </c>
      <c r="AH2193" s="121"/>
      <c r="AI2193" s="252"/>
      <c r="AJ2193" s="295"/>
      <c r="AK2193" s="301">
        <f t="shared" si="685"/>
        <v>0</v>
      </c>
      <c r="AL2193" s="119" t="s">
        <v>169</v>
      </c>
      <c r="AM2193" s="123" t="s">
        <v>169</v>
      </c>
      <c r="AN2193" s="122"/>
      <c r="AO2193" s="119" t="s">
        <v>169</v>
      </c>
      <c r="AP2193" s="123" t="s">
        <v>169</v>
      </c>
      <c r="AQ2193" s="124"/>
      <c r="AR2193" s="119" t="s">
        <v>169</v>
      </c>
      <c r="AS2193" s="123" t="s">
        <v>169</v>
      </c>
      <c r="AT2193" s="122"/>
      <c r="AU2193" s="280">
        <f t="shared" si="686"/>
        <v>0</v>
      </c>
      <c r="AV2193" s="281">
        <f t="shared" si="687"/>
        <v>0</v>
      </c>
      <c r="AW2193" s="291">
        <f t="shared" si="688"/>
        <v>0</v>
      </c>
      <c r="AX2193" s="283">
        <f t="shared" si="689"/>
        <v>0</v>
      </c>
    </row>
    <row r="2194" spans="1:50" ht="26.45" customHeight="1">
      <c r="A2194" s="117"/>
      <c r="B2194" s="245"/>
      <c r="C2194" s="136"/>
      <c r="D2194" s="208" t="str">
        <f t="shared" si="673"/>
        <v/>
      </c>
      <c r="E2194" s="129" t="s">
        <v>169</v>
      </c>
      <c r="F2194" s="209" t="s">
        <v>169</v>
      </c>
      <c r="G2194" s="135"/>
      <c r="H2194" s="258"/>
      <c r="I2194" s="259">
        <f t="shared" si="674"/>
        <v>0</v>
      </c>
      <c r="J2194" s="259">
        <f t="shared" si="675"/>
        <v>0</v>
      </c>
      <c r="K2194" s="259">
        <f t="shared" si="676"/>
        <v>0</v>
      </c>
      <c r="L2194" s="252"/>
      <c r="M2194" s="252"/>
      <c r="N2194" s="252"/>
      <c r="O2194" s="147">
        <v>0</v>
      </c>
      <c r="P2194" s="147">
        <v>0</v>
      </c>
      <c r="Q2194" s="137">
        <f t="shared" si="677"/>
        <v>0</v>
      </c>
      <c r="R2194" s="80">
        <f t="shared" si="678"/>
        <v>0</v>
      </c>
      <c r="S2194" s="147">
        <v>0</v>
      </c>
      <c r="T2194" s="121"/>
      <c r="U2194" s="263">
        <f>IFERROR(VLOOKUP(B2194,คำนวณตกเบิกวิทยฐานะ!$B$9:$P$1008,14,FALSE),0)</f>
        <v>0</v>
      </c>
      <c r="V2194" s="263">
        <f>IFERROR(VLOOKUP(B2194,คำนวณตกเบิกวิทยฐานะ!$B$9:$P$1008,15,FALSE),0)</f>
        <v>0</v>
      </c>
      <c r="W2194" s="264">
        <f t="shared" si="679"/>
        <v>0</v>
      </c>
      <c r="X2194" s="119" t="s">
        <v>169</v>
      </c>
      <c r="Y2194" s="209" t="s">
        <v>169</v>
      </c>
      <c r="Z2194" s="258"/>
      <c r="AA2194" s="253">
        <f t="shared" si="680"/>
        <v>0</v>
      </c>
      <c r="AB2194" s="253">
        <f t="shared" si="681"/>
        <v>0</v>
      </c>
      <c r="AC2194" s="253">
        <f t="shared" si="690"/>
        <v>0</v>
      </c>
      <c r="AD2194" s="253">
        <f t="shared" si="682"/>
        <v>0</v>
      </c>
      <c r="AE2194" s="268">
        <f t="shared" si="691"/>
        <v>0</v>
      </c>
      <c r="AF2194" s="269">
        <f t="shared" si="683"/>
        <v>0</v>
      </c>
      <c r="AG2194" s="270">
        <f t="shared" si="684"/>
        <v>0</v>
      </c>
      <c r="AH2194" s="121"/>
      <c r="AI2194" s="252"/>
      <c r="AJ2194" s="295"/>
      <c r="AK2194" s="301">
        <f t="shared" si="685"/>
        <v>0</v>
      </c>
      <c r="AL2194" s="119" t="s">
        <v>169</v>
      </c>
      <c r="AM2194" s="123" t="s">
        <v>169</v>
      </c>
      <c r="AN2194" s="122"/>
      <c r="AO2194" s="119" t="s">
        <v>169</v>
      </c>
      <c r="AP2194" s="123" t="s">
        <v>169</v>
      </c>
      <c r="AQ2194" s="124"/>
      <c r="AR2194" s="119" t="s">
        <v>169</v>
      </c>
      <c r="AS2194" s="123" t="s">
        <v>169</v>
      </c>
      <c r="AT2194" s="122"/>
      <c r="AU2194" s="280">
        <f t="shared" si="686"/>
        <v>0</v>
      </c>
      <c r="AV2194" s="281">
        <f t="shared" si="687"/>
        <v>0</v>
      </c>
      <c r="AW2194" s="291">
        <f t="shared" si="688"/>
        <v>0</v>
      </c>
      <c r="AX2194" s="283">
        <f t="shared" si="689"/>
        <v>0</v>
      </c>
    </row>
    <row r="2195" spans="1:50" ht="26.45" customHeight="1">
      <c r="A2195" s="117"/>
      <c r="B2195" s="245"/>
      <c r="C2195" s="136"/>
      <c r="D2195" s="208" t="str">
        <f t="shared" si="673"/>
        <v/>
      </c>
      <c r="E2195" s="129" t="s">
        <v>169</v>
      </c>
      <c r="F2195" s="209" t="s">
        <v>169</v>
      </c>
      <c r="G2195" s="135"/>
      <c r="H2195" s="258"/>
      <c r="I2195" s="259">
        <f t="shared" si="674"/>
        <v>0</v>
      </c>
      <c r="J2195" s="259">
        <f t="shared" si="675"/>
        <v>0</v>
      </c>
      <c r="K2195" s="259">
        <f t="shared" si="676"/>
        <v>0</v>
      </c>
      <c r="L2195" s="252"/>
      <c r="M2195" s="252"/>
      <c r="N2195" s="252"/>
      <c r="O2195" s="147">
        <v>0</v>
      </c>
      <c r="P2195" s="147">
        <v>0</v>
      </c>
      <c r="Q2195" s="137">
        <f t="shared" si="677"/>
        <v>0</v>
      </c>
      <c r="R2195" s="80">
        <f t="shared" si="678"/>
        <v>0</v>
      </c>
      <c r="S2195" s="147">
        <v>0</v>
      </c>
      <c r="T2195" s="121"/>
      <c r="U2195" s="263">
        <f>IFERROR(VLOOKUP(B2195,คำนวณตกเบิกวิทยฐานะ!$B$9:$P$1008,14,FALSE),0)</f>
        <v>0</v>
      </c>
      <c r="V2195" s="263">
        <f>IFERROR(VLOOKUP(B2195,คำนวณตกเบิกวิทยฐานะ!$B$9:$P$1008,15,FALSE),0)</f>
        <v>0</v>
      </c>
      <c r="W2195" s="264">
        <f t="shared" si="679"/>
        <v>0</v>
      </c>
      <c r="X2195" s="119" t="s">
        <v>169</v>
      </c>
      <c r="Y2195" s="209" t="s">
        <v>169</v>
      </c>
      <c r="Z2195" s="258"/>
      <c r="AA2195" s="253">
        <f t="shared" si="680"/>
        <v>0</v>
      </c>
      <c r="AB2195" s="253">
        <f t="shared" si="681"/>
        <v>0</v>
      </c>
      <c r="AC2195" s="253">
        <f t="shared" si="690"/>
        <v>0</v>
      </c>
      <c r="AD2195" s="253">
        <f t="shared" si="682"/>
        <v>0</v>
      </c>
      <c r="AE2195" s="268">
        <f t="shared" si="691"/>
        <v>0</v>
      </c>
      <c r="AF2195" s="269">
        <f t="shared" si="683"/>
        <v>0</v>
      </c>
      <c r="AG2195" s="270">
        <f t="shared" si="684"/>
        <v>0</v>
      </c>
      <c r="AH2195" s="121"/>
      <c r="AI2195" s="252"/>
      <c r="AJ2195" s="295"/>
      <c r="AK2195" s="301">
        <f t="shared" si="685"/>
        <v>0</v>
      </c>
      <c r="AL2195" s="119" t="s">
        <v>169</v>
      </c>
      <c r="AM2195" s="123" t="s">
        <v>169</v>
      </c>
      <c r="AN2195" s="122"/>
      <c r="AO2195" s="119" t="s">
        <v>169</v>
      </c>
      <c r="AP2195" s="123" t="s">
        <v>169</v>
      </c>
      <c r="AQ2195" s="124"/>
      <c r="AR2195" s="119" t="s">
        <v>169</v>
      </c>
      <c r="AS2195" s="123" t="s">
        <v>169</v>
      </c>
      <c r="AT2195" s="122"/>
      <c r="AU2195" s="280">
        <f t="shared" si="686"/>
        <v>0</v>
      </c>
      <c r="AV2195" s="281">
        <f t="shared" si="687"/>
        <v>0</v>
      </c>
      <c r="AW2195" s="291">
        <f t="shared" si="688"/>
        <v>0</v>
      </c>
      <c r="AX2195" s="283">
        <f t="shared" si="689"/>
        <v>0</v>
      </c>
    </row>
    <row r="2196" spans="1:50" ht="26.45" customHeight="1">
      <c r="A2196" s="117"/>
      <c r="B2196" s="245"/>
      <c r="C2196" s="136"/>
      <c r="D2196" s="208" t="str">
        <f t="shared" si="673"/>
        <v/>
      </c>
      <c r="E2196" s="129" t="s">
        <v>169</v>
      </c>
      <c r="F2196" s="209" t="s">
        <v>169</v>
      </c>
      <c r="G2196" s="135"/>
      <c r="H2196" s="258"/>
      <c r="I2196" s="259">
        <f t="shared" si="674"/>
        <v>0</v>
      </c>
      <c r="J2196" s="259">
        <f t="shared" si="675"/>
        <v>0</v>
      </c>
      <c r="K2196" s="259">
        <f t="shared" si="676"/>
        <v>0</v>
      </c>
      <c r="L2196" s="252"/>
      <c r="M2196" s="252"/>
      <c r="N2196" s="252"/>
      <c r="O2196" s="147">
        <v>0</v>
      </c>
      <c r="P2196" s="147">
        <v>0</v>
      </c>
      <c r="Q2196" s="137">
        <f t="shared" si="677"/>
        <v>0</v>
      </c>
      <c r="R2196" s="80">
        <f t="shared" si="678"/>
        <v>0</v>
      </c>
      <c r="S2196" s="147">
        <v>0</v>
      </c>
      <c r="T2196" s="121"/>
      <c r="U2196" s="263">
        <f>IFERROR(VLOOKUP(B2196,คำนวณตกเบิกวิทยฐานะ!$B$9:$P$1008,14,FALSE),0)</f>
        <v>0</v>
      </c>
      <c r="V2196" s="263">
        <f>IFERROR(VLOOKUP(B2196,คำนวณตกเบิกวิทยฐานะ!$B$9:$P$1008,15,FALSE),0)</f>
        <v>0</v>
      </c>
      <c r="W2196" s="264">
        <f t="shared" si="679"/>
        <v>0</v>
      </c>
      <c r="X2196" s="119" t="s">
        <v>169</v>
      </c>
      <c r="Y2196" s="209" t="s">
        <v>169</v>
      </c>
      <c r="Z2196" s="258"/>
      <c r="AA2196" s="253">
        <f t="shared" si="680"/>
        <v>0</v>
      </c>
      <c r="AB2196" s="253">
        <f t="shared" si="681"/>
        <v>0</v>
      </c>
      <c r="AC2196" s="253">
        <f t="shared" si="690"/>
        <v>0</v>
      </c>
      <c r="AD2196" s="253">
        <f t="shared" si="682"/>
        <v>0</v>
      </c>
      <c r="AE2196" s="268">
        <f t="shared" si="691"/>
        <v>0</v>
      </c>
      <c r="AF2196" s="269">
        <f t="shared" si="683"/>
        <v>0</v>
      </c>
      <c r="AG2196" s="270">
        <f t="shared" si="684"/>
        <v>0</v>
      </c>
      <c r="AH2196" s="121"/>
      <c r="AI2196" s="252"/>
      <c r="AJ2196" s="295"/>
      <c r="AK2196" s="301">
        <f t="shared" si="685"/>
        <v>0</v>
      </c>
      <c r="AL2196" s="119" t="s">
        <v>169</v>
      </c>
      <c r="AM2196" s="123" t="s">
        <v>169</v>
      </c>
      <c r="AN2196" s="122"/>
      <c r="AO2196" s="119" t="s">
        <v>169</v>
      </c>
      <c r="AP2196" s="123" t="s">
        <v>169</v>
      </c>
      <c r="AQ2196" s="124"/>
      <c r="AR2196" s="119" t="s">
        <v>169</v>
      </c>
      <c r="AS2196" s="123" t="s">
        <v>169</v>
      </c>
      <c r="AT2196" s="122"/>
      <c r="AU2196" s="280">
        <f t="shared" si="686"/>
        <v>0</v>
      </c>
      <c r="AV2196" s="281">
        <f t="shared" si="687"/>
        <v>0</v>
      </c>
      <c r="AW2196" s="291">
        <f t="shared" si="688"/>
        <v>0</v>
      </c>
      <c r="AX2196" s="283">
        <f t="shared" si="689"/>
        <v>0</v>
      </c>
    </row>
    <row r="2197" spans="1:50" ht="26.45" customHeight="1">
      <c r="A2197" s="117"/>
      <c r="B2197" s="245"/>
      <c r="C2197" s="136"/>
      <c r="D2197" s="208" t="str">
        <f t="shared" si="673"/>
        <v/>
      </c>
      <c r="E2197" s="129" t="s">
        <v>169</v>
      </c>
      <c r="F2197" s="209" t="s">
        <v>169</v>
      </c>
      <c r="G2197" s="135"/>
      <c r="H2197" s="258"/>
      <c r="I2197" s="259">
        <f t="shared" si="674"/>
        <v>0</v>
      </c>
      <c r="J2197" s="259">
        <f t="shared" si="675"/>
        <v>0</v>
      </c>
      <c r="K2197" s="259">
        <f t="shared" si="676"/>
        <v>0</v>
      </c>
      <c r="L2197" s="252"/>
      <c r="M2197" s="252"/>
      <c r="N2197" s="252"/>
      <c r="O2197" s="147">
        <v>0</v>
      </c>
      <c r="P2197" s="147">
        <v>0</v>
      </c>
      <c r="Q2197" s="137">
        <f t="shared" si="677"/>
        <v>0</v>
      </c>
      <c r="R2197" s="80">
        <f t="shared" si="678"/>
        <v>0</v>
      </c>
      <c r="S2197" s="147">
        <v>0</v>
      </c>
      <c r="T2197" s="121"/>
      <c r="U2197" s="263">
        <f>IFERROR(VLOOKUP(B2197,คำนวณตกเบิกวิทยฐานะ!$B$9:$P$1008,14,FALSE),0)</f>
        <v>0</v>
      </c>
      <c r="V2197" s="263">
        <f>IFERROR(VLOOKUP(B2197,คำนวณตกเบิกวิทยฐานะ!$B$9:$P$1008,15,FALSE),0)</f>
        <v>0</v>
      </c>
      <c r="W2197" s="264">
        <f t="shared" si="679"/>
        <v>0</v>
      </c>
      <c r="X2197" s="119" t="s">
        <v>169</v>
      </c>
      <c r="Y2197" s="209" t="s">
        <v>169</v>
      </c>
      <c r="Z2197" s="258"/>
      <c r="AA2197" s="253">
        <f t="shared" si="680"/>
        <v>0</v>
      </c>
      <c r="AB2197" s="253">
        <f t="shared" si="681"/>
        <v>0</v>
      </c>
      <c r="AC2197" s="253">
        <f t="shared" si="690"/>
        <v>0</v>
      </c>
      <c r="AD2197" s="253">
        <f t="shared" si="682"/>
        <v>0</v>
      </c>
      <c r="AE2197" s="268">
        <f t="shared" si="691"/>
        <v>0</v>
      </c>
      <c r="AF2197" s="269">
        <f t="shared" si="683"/>
        <v>0</v>
      </c>
      <c r="AG2197" s="270">
        <f t="shared" si="684"/>
        <v>0</v>
      </c>
      <c r="AH2197" s="121"/>
      <c r="AI2197" s="252"/>
      <c r="AJ2197" s="295"/>
      <c r="AK2197" s="301">
        <f t="shared" si="685"/>
        <v>0</v>
      </c>
      <c r="AL2197" s="119" t="s">
        <v>169</v>
      </c>
      <c r="AM2197" s="123" t="s">
        <v>169</v>
      </c>
      <c r="AN2197" s="122"/>
      <c r="AO2197" s="119" t="s">
        <v>169</v>
      </c>
      <c r="AP2197" s="123" t="s">
        <v>169</v>
      </c>
      <c r="AQ2197" s="124"/>
      <c r="AR2197" s="119" t="s">
        <v>169</v>
      </c>
      <c r="AS2197" s="123" t="s">
        <v>169</v>
      </c>
      <c r="AT2197" s="122"/>
      <c r="AU2197" s="280">
        <f t="shared" si="686"/>
        <v>0</v>
      </c>
      <c r="AV2197" s="281">
        <f t="shared" si="687"/>
        <v>0</v>
      </c>
      <c r="AW2197" s="291">
        <f t="shared" si="688"/>
        <v>0</v>
      </c>
      <c r="AX2197" s="283">
        <f t="shared" si="689"/>
        <v>0</v>
      </c>
    </row>
    <row r="2198" spans="1:50" ht="26.45" customHeight="1">
      <c r="A2198" s="117"/>
      <c r="B2198" s="245"/>
      <c r="C2198" s="136"/>
      <c r="D2198" s="208" t="str">
        <f t="shared" si="673"/>
        <v/>
      </c>
      <c r="E2198" s="129" t="s">
        <v>169</v>
      </c>
      <c r="F2198" s="209" t="s">
        <v>169</v>
      </c>
      <c r="G2198" s="135"/>
      <c r="H2198" s="258"/>
      <c r="I2198" s="259">
        <f t="shared" si="674"/>
        <v>0</v>
      </c>
      <c r="J2198" s="259">
        <f t="shared" si="675"/>
        <v>0</v>
      </c>
      <c r="K2198" s="259">
        <f t="shared" si="676"/>
        <v>0</v>
      </c>
      <c r="L2198" s="252"/>
      <c r="M2198" s="252"/>
      <c r="N2198" s="252"/>
      <c r="O2198" s="147">
        <v>0</v>
      </c>
      <c r="P2198" s="147">
        <v>0</v>
      </c>
      <c r="Q2198" s="137">
        <f t="shared" si="677"/>
        <v>0</v>
      </c>
      <c r="R2198" s="80">
        <f t="shared" si="678"/>
        <v>0</v>
      </c>
      <c r="S2198" s="147">
        <v>0</v>
      </c>
      <c r="T2198" s="121"/>
      <c r="U2198" s="263">
        <f>IFERROR(VLOOKUP(B2198,คำนวณตกเบิกวิทยฐานะ!$B$9:$P$1008,14,FALSE),0)</f>
        <v>0</v>
      </c>
      <c r="V2198" s="263">
        <f>IFERROR(VLOOKUP(B2198,คำนวณตกเบิกวิทยฐานะ!$B$9:$P$1008,15,FALSE),0)</f>
        <v>0</v>
      </c>
      <c r="W2198" s="264">
        <f t="shared" si="679"/>
        <v>0</v>
      </c>
      <c r="X2198" s="119" t="s">
        <v>169</v>
      </c>
      <c r="Y2198" s="209" t="s">
        <v>169</v>
      </c>
      <c r="Z2198" s="258"/>
      <c r="AA2198" s="253">
        <f t="shared" si="680"/>
        <v>0</v>
      </c>
      <c r="AB2198" s="253">
        <f t="shared" si="681"/>
        <v>0</v>
      </c>
      <c r="AC2198" s="253">
        <f t="shared" si="690"/>
        <v>0</v>
      </c>
      <c r="AD2198" s="253">
        <f t="shared" si="682"/>
        <v>0</v>
      </c>
      <c r="AE2198" s="268">
        <f t="shared" si="691"/>
        <v>0</v>
      </c>
      <c r="AF2198" s="269">
        <f t="shared" si="683"/>
        <v>0</v>
      </c>
      <c r="AG2198" s="270">
        <f t="shared" si="684"/>
        <v>0</v>
      </c>
      <c r="AH2198" s="121"/>
      <c r="AI2198" s="252"/>
      <c r="AJ2198" s="295"/>
      <c r="AK2198" s="301">
        <f t="shared" si="685"/>
        <v>0</v>
      </c>
      <c r="AL2198" s="119" t="s">
        <v>169</v>
      </c>
      <c r="AM2198" s="123" t="s">
        <v>169</v>
      </c>
      <c r="AN2198" s="122"/>
      <c r="AO2198" s="119" t="s">
        <v>169</v>
      </c>
      <c r="AP2198" s="123" t="s">
        <v>169</v>
      </c>
      <c r="AQ2198" s="124"/>
      <c r="AR2198" s="119" t="s">
        <v>169</v>
      </c>
      <c r="AS2198" s="123" t="s">
        <v>169</v>
      </c>
      <c r="AT2198" s="122"/>
      <c r="AU2198" s="280">
        <f t="shared" si="686"/>
        <v>0</v>
      </c>
      <c r="AV2198" s="281">
        <f t="shared" si="687"/>
        <v>0</v>
      </c>
      <c r="AW2198" s="291">
        <f t="shared" si="688"/>
        <v>0</v>
      </c>
      <c r="AX2198" s="283">
        <f t="shared" si="689"/>
        <v>0</v>
      </c>
    </row>
    <row r="2199" spans="1:50" ht="26.45" customHeight="1">
      <c r="A2199" s="117"/>
      <c r="B2199" s="245"/>
      <c r="C2199" s="136"/>
      <c r="D2199" s="208" t="str">
        <f t="shared" si="673"/>
        <v/>
      </c>
      <c r="E2199" s="129" t="s">
        <v>169</v>
      </c>
      <c r="F2199" s="209" t="s">
        <v>169</v>
      </c>
      <c r="G2199" s="135"/>
      <c r="H2199" s="258"/>
      <c r="I2199" s="259">
        <f t="shared" si="674"/>
        <v>0</v>
      </c>
      <c r="J2199" s="259">
        <f t="shared" si="675"/>
        <v>0</v>
      </c>
      <c r="K2199" s="259">
        <f t="shared" si="676"/>
        <v>0</v>
      </c>
      <c r="L2199" s="252"/>
      <c r="M2199" s="252"/>
      <c r="N2199" s="252"/>
      <c r="O2199" s="147">
        <v>0</v>
      </c>
      <c r="P2199" s="147">
        <v>0</v>
      </c>
      <c r="Q2199" s="137">
        <f t="shared" si="677"/>
        <v>0</v>
      </c>
      <c r="R2199" s="80">
        <f t="shared" si="678"/>
        <v>0</v>
      </c>
      <c r="S2199" s="147">
        <v>0</v>
      </c>
      <c r="T2199" s="121"/>
      <c r="U2199" s="263">
        <f>IFERROR(VLOOKUP(B2199,คำนวณตกเบิกวิทยฐานะ!$B$9:$P$1008,14,FALSE),0)</f>
        <v>0</v>
      </c>
      <c r="V2199" s="263">
        <f>IFERROR(VLOOKUP(B2199,คำนวณตกเบิกวิทยฐานะ!$B$9:$P$1008,15,FALSE),0)</f>
        <v>0</v>
      </c>
      <c r="W2199" s="264">
        <f t="shared" si="679"/>
        <v>0</v>
      </c>
      <c r="X2199" s="119" t="s">
        <v>169</v>
      </c>
      <c r="Y2199" s="209" t="s">
        <v>169</v>
      </c>
      <c r="Z2199" s="258"/>
      <c r="AA2199" s="253">
        <f t="shared" si="680"/>
        <v>0</v>
      </c>
      <c r="AB2199" s="253">
        <f t="shared" si="681"/>
        <v>0</v>
      </c>
      <c r="AC2199" s="253">
        <f t="shared" si="690"/>
        <v>0</v>
      </c>
      <c r="AD2199" s="253">
        <f t="shared" si="682"/>
        <v>0</v>
      </c>
      <c r="AE2199" s="268">
        <f t="shared" si="691"/>
        <v>0</v>
      </c>
      <c r="AF2199" s="269">
        <f t="shared" si="683"/>
        <v>0</v>
      </c>
      <c r="AG2199" s="270">
        <f t="shared" si="684"/>
        <v>0</v>
      </c>
      <c r="AH2199" s="121"/>
      <c r="AI2199" s="252"/>
      <c r="AJ2199" s="295"/>
      <c r="AK2199" s="301">
        <f t="shared" si="685"/>
        <v>0</v>
      </c>
      <c r="AL2199" s="119" t="s">
        <v>169</v>
      </c>
      <c r="AM2199" s="123" t="s">
        <v>169</v>
      </c>
      <c r="AN2199" s="122"/>
      <c r="AO2199" s="119" t="s">
        <v>169</v>
      </c>
      <c r="AP2199" s="123" t="s">
        <v>169</v>
      </c>
      <c r="AQ2199" s="124"/>
      <c r="AR2199" s="119" t="s">
        <v>169</v>
      </c>
      <c r="AS2199" s="123" t="s">
        <v>169</v>
      </c>
      <c r="AT2199" s="122"/>
      <c r="AU2199" s="280">
        <f t="shared" si="686"/>
        <v>0</v>
      </c>
      <c r="AV2199" s="281">
        <f t="shared" si="687"/>
        <v>0</v>
      </c>
      <c r="AW2199" s="291">
        <f t="shared" si="688"/>
        <v>0</v>
      </c>
      <c r="AX2199" s="283">
        <f t="shared" si="689"/>
        <v>0</v>
      </c>
    </row>
    <row r="2200" spans="1:50" ht="26.45" customHeight="1">
      <c r="A2200" s="117"/>
      <c r="B2200" s="245"/>
      <c r="C2200" s="136"/>
      <c r="D2200" s="208" t="str">
        <f t="shared" si="673"/>
        <v/>
      </c>
      <c r="E2200" s="129" t="s">
        <v>169</v>
      </c>
      <c r="F2200" s="209" t="s">
        <v>169</v>
      </c>
      <c r="G2200" s="135"/>
      <c r="H2200" s="258"/>
      <c r="I2200" s="259">
        <f t="shared" si="674"/>
        <v>0</v>
      </c>
      <c r="J2200" s="259">
        <f t="shared" si="675"/>
        <v>0</v>
      </c>
      <c r="K2200" s="259">
        <f t="shared" si="676"/>
        <v>0</v>
      </c>
      <c r="L2200" s="252"/>
      <c r="M2200" s="252"/>
      <c r="N2200" s="252"/>
      <c r="O2200" s="147">
        <v>0</v>
      </c>
      <c r="P2200" s="147">
        <v>0</v>
      </c>
      <c r="Q2200" s="137">
        <f t="shared" si="677"/>
        <v>0</v>
      </c>
      <c r="R2200" s="80">
        <f t="shared" si="678"/>
        <v>0</v>
      </c>
      <c r="S2200" s="147">
        <v>0</v>
      </c>
      <c r="T2200" s="121"/>
      <c r="U2200" s="263">
        <f>IFERROR(VLOOKUP(B2200,คำนวณตกเบิกวิทยฐานะ!$B$9:$P$1008,14,FALSE),0)</f>
        <v>0</v>
      </c>
      <c r="V2200" s="263">
        <f>IFERROR(VLOOKUP(B2200,คำนวณตกเบิกวิทยฐานะ!$B$9:$P$1008,15,FALSE),0)</f>
        <v>0</v>
      </c>
      <c r="W2200" s="264">
        <f t="shared" si="679"/>
        <v>0</v>
      </c>
      <c r="X2200" s="119" t="s">
        <v>169</v>
      </c>
      <c r="Y2200" s="209" t="s">
        <v>169</v>
      </c>
      <c r="Z2200" s="258"/>
      <c r="AA2200" s="253">
        <f t="shared" si="680"/>
        <v>0</v>
      </c>
      <c r="AB2200" s="253">
        <f t="shared" si="681"/>
        <v>0</v>
      </c>
      <c r="AC2200" s="253">
        <f t="shared" si="690"/>
        <v>0</v>
      </c>
      <c r="AD2200" s="253">
        <f t="shared" si="682"/>
        <v>0</v>
      </c>
      <c r="AE2200" s="268">
        <f t="shared" si="691"/>
        <v>0</v>
      </c>
      <c r="AF2200" s="269">
        <f t="shared" si="683"/>
        <v>0</v>
      </c>
      <c r="AG2200" s="270">
        <f t="shared" si="684"/>
        <v>0</v>
      </c>
      <c r="AH2200" s="121"/>
      <c r="AI2200" s="252"/>
      <c r="AJ2200" s="295"/>
      <c r="AK2200" s="301">
        <f t="shared" si="685"/>
        <v>0</v>
      </c>
      <c r="AL2200" s="119" t="s">
        <v>169</v>
      </c>
      <c r="AM2200" s="123" t="s">
        <v>169</v>
      </c>
      <c r="AN2200" s="122"/>
      <c r="AO2200" s="119" t="s">
        <v>169</v>
      </c>
      <c r="AP2200" s="123" t="s">
        <v>169</v>
      </c>
      <c r="AQ2200" s="124"/>
      <c r="AR2200" s="119" t="s">
        <v>169</v>
      </c>
      <c r="AS2200" s="123" t="s">
        <v>169</v>
      </c>
      <c r="AT2200" s="122"/>
      <c r="AU2200" s="280">
        <f t="shared" si="686"/>
        <v>0</v>
      </c>
      <c r="AV2200" s="281">
        <f t="shared" si="687"/>
        <v>0</v>
      </c>
      <c r="AW2200" s="291">
        <f t="shared" si="688"/>
        <v>0</v>
      </c>
      <c r="AX2200" s="283">
        <f t="shared" si="689"/>
        <v>0</v>
      </c>
    </row>
    <row r="2201" spans="1:50" ht="26.45" customHeight="1">
      <c r="A2201" s="117"/>
      <c r="B2201" s="245"/>
      <c r="C2201" s="136"/>
      <c r="D2201" s="208" t="str">
        <f t="shared" si="673"/>
        <v/>
      </c>
      <c r="E2201" s="129" t="s">
        <v>169</v>
      </c>
      <c r="F2201" s="209" t="s">
        <v>169</v>
      </c>
      <c r="G2201" s="135"/>
      <c r="H2201" s="258"/>
      <c r="I2201" s="259">
        <f t="shared" si="674"/>
        <v>0</v>
      </c>
      <c r="J2201" s="259">
        <f t="shared" si="675"/>
        <v>0</v>
      </c>
      <c r="K2201" s="259">
        <f t="shared" si="676"/>
        <v>0</v>
      </c>
      <c r="L2201" s="252"/>
      <c r="M2201" s="252"/>
      <c r="N2201" s="252"/>
      <c r="O2201" s="147">
        <v>0</v>
      </c>
      <c r="P2201" s="147">
        <v>0</v>
      </c>
      <c r="Q2201" s="137">
        <f t="shared" si="677"/>
        <v>0</v>
      </c>
      <c r="R2201" s="80">
        <f t="shared" si="678"/>
        <v>0</v>
      </c>
      <c r="S2201" s="147">
        <v>0</v>
      </c>
      <c r="T2201" s="121"/>
      <c r="U2201" s="263">
        <f>IFERROR(VLOOKUP(B2201,คำนวณตกเบิกวิทยฐานะ!$B$9:$P$1008,14,FALSE),0)</f>
        <v>0</v>
      </c>
      <c r="V2201" s="263">
        <f>IFERROR(VLOOKUP(B2201,คำนวณตกเบิกวิทยฐานะ!$B$9:$P$1008,15,FALSE),0)</f>
        <v>0</v>
      </c>
      <c r="W2201" s="264">
        <f t="shared" si="679"/>
        <v>0</v>
      </c>
      <c r="X2201" s="119" t="s">
        <v>169</v>
      </c>
      <c r="Y2201" s="209" t="s">
        <v>169</v>
      </c>
      <c r="Z2201" s="258"/>
      <c r="AA2201" s="253">
        <f t="shared" si="680"/>
        <v>0</v>
      </c>
      <c r="AB2201" s="253">
        <f t="shared" si="681"/>
        <v>0</v>
      </c>
      <c r="AC2201" s="253">
        <f t="shared" si="690"/>
        <v>0</v>
      </c>
      <c r="AD2201" s="253">
        <f t="shared" si="682"/>
        <v>0</v>
      </c>
      <c r="AE2201" s="268">
        <f t="shared" si="691"/>
        <v>0</v>
      </c>
      <c r="AF2201" s="269">
        <f t="shared" si="683"/>
        <v>0</v>
      </c>
      <c r="AG2201" s="270">
        <f t="shared" si="684"/>
        <v>0</v>
      </c>
      <c r="AH2201" s="121"/>
      <c r="AI2201" s="252"/>
      <c r="AJ2201" s="295"/>
      <c r="AK2201" s="301">
        <f t="shared" si="685"/>
        <v>0</v>
      </c>
      <c r="AL2201" s="119" t="s">
        <v>169</v>
      </c>
      <c r="AM2201" s="123" t="s">
        <v>169</v>
      </c>
      <c r="AN2201" s="122"/>
      <c r="AO2201" s="119" t="s">
        <v>169</v>
      </c>
      <c r="AP2201" s="123" t="s">
        <v>169</v>
      </c>
      <c r="AQ2201" s="124"/>
      <c r="AR2201" s="119" t="s">
        <v>169</v>
      </c>
      <c r="AS2201" s="123" t="s">
        <v>169</v>
      </c>
      <c r="AT2201" s="122"/>
      <c r="AU2201" s="280">
        <f t="shared" si="686"/>
        <v>0</v>
      </c>
      <c r="AV2201" s="281">
        <f t="shared" si="687"/>
        <v>0</v>
      </c>
      <c r="AW2201" s="291">
        <f t="shared" si="688"/>
        <v>0</v>
      </c>
      <c r="AX2201" s="283">
        <f t="shared" si="689"/>
        <v>0</v>
      </c>
    </row>
    <row r="2202" spans="1:50" ht="26.45" customHeight="1">
      <c r="A2202" s="117"/>
      <c r="B2202" s="245"/>
      <c r="C2202" s="136"/>
      <c r="D2202" s="208" t="str">
        <f t="shared" si="673"/>
        <v/>
      </c>
      <c r="E2202" s="129" t="s">
        <v>169</v>
      </c>
      <c r="F2202" s="209" t="s">
        <v>169</v>
      </c>
      <c r="G2202" s="135"/>
      <c r="H2202" s="258"/>
      <c r="I2202" s="259">
        <f t="shared" si="674"/>
        <v>0</v>
      </c>
      <c r="J2202" s="259">
        <f t="shared" si="675"/>
        <v>0</v>
      </c>
      <c r="K2202" s="259">
        <f t="shared" si="676"/>
        <v>0</v>
      </c>
      <c r="L2202" s="252"/>
      <c r="M2202" s="252"/>
      <c r="N2202" s="252"/>
      <c r="O2202" s="147">
        <v>0</v>
      </c>
      <c r="P2202" s="147">
        <v>0</v>
      </c>
      <c r="Q2202" s="137">
        <f t="shared" si="677"/>
        <v>0</v>
      </c>
      <c r="R2202" s="80">
        <f t="shared" si="678"/>
        <v>0</v>
      </c>
      <c r="S2202" s="147">
        <v>0</v>
      </c>
      <c r="T2202" s="121"/>
      <c r="U2202" s="263">
        <f>IFERROR(VLOOKUP(B2202,คำนวณตกเบิกวิทยฐานะ!$B$9:$P$1008,14,FALSE),0)</f>
        <v>0</v>
      </c>
      <c r="V2202" s="263">
        <f>IFERROR(VLOOKUP(B2202,คำนวณตกเบิกวิทยฐานะ!$B$9:$P$1008,15,FALSE),0)</f>
        <v>0</v>
      </c>
      <c r="W2202" s="264">
        <f t="shared" si="679"/>
        <v>0</v>
      </c>
      <c r="X2202" s="119" t="s">
        <v>169</v>
      </c>
      <c r="Y2202" s="209" t="s">
        <v>169</v>
      </c>
      <c r="Z2202" s="258"/>
      <c r="AA2202" s="253">
        <f t="shared" si="680"/>
        <v>0</v>
      </c>
      <c r="AB2202" s="253">
        <f t="shared" si="681"/>
        <v>0</v>
      </c>
      <c r="AC2202" s="253">
        <f t="shared" si="690"/>
        <v>0</v>
      </c>
      <c r="AD2202" s="253">
        <f t="shared" si="682"/>
        <v>0</v>
      </c>
      <c r="AE2202" s="268">
        <f t="shared" si="691"/>
        <v>0</v>
      </c>
      <c r="AF2202" s="269">
        <f t="shared" si="683"/>
        <v>0</v>
      </c>
      <c r="AG2202" s="270">
        <f t="shared" si="684"/>
        <v>0</v>
      </c>
      <c r="AH2202" s="121"/>
      <c r="AI2202" s="252"/>
      <c r="AJ2202" s="295"/>
      <c r="AK2202" s="301">
        <f t="shared" si="685"/>
        <v>0</v>
      </c>
      <c r="AL2202" s="119" t="s">
        <v>169</v>
      </c>
      <c r="AM2202" s="123" t="s">
        <v>169</v>
      </c>
      <c r="AN2202" s="122"/>
      <c r="AO2202" s="119" t="s">
        <v>169</v>
      </c>
      <c r="AP2202" s="123" t="s">
        <v>169</v>
      </c>
      <c r="AQ2202" s="124"/>
      <c r="AR2202" s="119" t="s">
        <v>169</v>
      </c>
      <c r="AS2202" s="123" t="s">
        <v>169</v>
      </c>
      <c r="AT2202" s="122"/>
      <c r="AU2202" s="280">
        <f t="shared" si="686"/>
        <v>0</v>
      </c>
      <c r="AV2202" s="281">
        <f t="shared" si="687"/>
        <v>0</v>
      </c>
      <c r="AW2202" s="291">
        <f t="shared" si="688"/>
        <v>0</v>
      </c>
      <c r="AX2202" s="283">
        <f t="shared" si="689"/>
        <v>0</v>
      </c>
    </row>
    <row r="2203" spans="1:50" ht="26.45" customHeight="1">
      <c r="A2203" s="117"/>
      <c r="B2203" s="245"/>
      <c r="C2203" s="136"/>
      <c r="D2203" s="208" t="str">
        <f t="shared" si="673"/>
        <v/>
      </c>
      <c r="E2203" s="129" t="s">
        <v>169</v>
      </c>
      <c r="F2203" s="209" t="s">
        <v>169</v>
      </c>
      <c r="G2203" s="135"/>
      <c r="H2203" s="258"/>
      <c r="I2203" s="259">
        <f t="shared" si="674"/>
        <v>0</v>
      </c>
      <c r="J2203" s="259">
        <f t="shared" si="675"/>
        <v>0</v>
      </c>
      <c r="K2203" s="259">
        <f t="shared" si="676"/>
        <v>0</v>
      </c>
      <c r="L2203" s="252"/>
      <c r="M2203" s="252"/>
      <c r="N2203" s="252"/>
      <c r="O2203" s="147">
        <v>0</v>
      </c>
      <c r="P2203" s="147">
        <v>0</v>
      </c>
      <c r="Q2203" s="137">
        <f t="shared" si="677"/>
        <v>0</v>
      </c>
      <c r="R2203" s="80">
        <f t="shared" si="678"/>
        <v>0</v>
      </c>
      <c r="S2203" s="147">
        <v>0</v>
      </c>
      <c r="T2203" s="121"/>
      <c r="U2203" s="263">
        <f>IFERROR(VLOOKUP(B2203,คำนวณตกเบิกวิทยฐานะ!$B$9:$P$1008,14,FALSE),0)</f>
        <v>0</v>
      </c>
      <c r="V2203" s="263">
        <f>IFERROR(VLOOKUP(B2203,คำนวณตกเบิกวิทยฐานะ!$B$9:$P$1008,15,FALSE),0)</f>
        <v>0</v>
      </c>
      <c r="W2203" s="264">
        <f t="shared" si="679"/>
        <v>0</v>
      </c>
      <c r="X2203" s="119" t="s">
        <v>169</v>
      </c>
      <c r="Y2203" s="209" t="s">
        <v>169</v>
      </c>
      <c r="Z2203" s="258"/>
      <c r="AA2203" s="253">
        <f t="shared" si="680"/>
        <v>0</v>
      </c>
      <c r="AB2203" s="253">
        <f t="shared" si="681"/>
        <v>0</v>
      </c>
      <c r="AC2203" s="253">
        <f t="shared" si="690"/>
        <v>0</v>
      </c>
      <c r="AD2203" s="253">
        <f t="shared" si="682"/>
        <v>0</v>
      </c>
      <c r="AE2203" s="268">
        <f t="shared" si="691"/>
        <v>0</v>
      </c>
      <c r="AF2203" s="269">
        <f t="shared" si="683"/>
        <v>0</v>
      </c>
      <c r="AG2203" s="270">
        <f t="shared" si="684"/>
        <v>0</v>
      </c>
      <c r="AH2203" s="121"/>
      <c r="AI2203" s="252"/>
      <c r="AJ2203" s="295"/>
      <c r="AK2203" s="301">
        <f t="shared" si="685"/>
        <v>0</v>
      </c>
      <c r="AL2203" s="119" t="s">
        <v>169</v>
      </c>
      <c r="AM2203" s="123" t="s">
        <v>169</v>
      </c>
      <c r="AN2203" s="122"/>
      <c r="AO2203" s="119" t="s">
        <v>169</v>
      </c>
      <c r="AP2203" s="123" t="s">
        <v>169</v>
      </c>
      <c r="AQ2203" s="124"/>
      <c r="AR2203" s="119" t="s">
        <v>169</v>
      </c>
      <c r="AS2203" s="123" t="s">
        <v>169</v>
      </c>
      <c r="AT2203" s="122"/>
      <c r="AU2203" s="280">
        <f t="shared" si="686"/>
        <v>0</v>
      </c>
      <c r="AV2203" s="281">
        <f t="shared" si="687"/>
        <v>0</v>
      </c>
      <c r="AW2203" s="291">
        <f t="shared" si="688"/>
        <v>0</v>
      </c>
      <c r="AX2203" s="283">
        <f t="shared" si="689"/>
        <v>0</v>
      </c>
    </row>
    <row r="2204" spans="1:50" ht="26.45" customHeight="1">
      <c r="A2204" s="117"/>
      <c r="B2204" s="245"/>
      <c r="C2204" s="136"/>
      <c r="D2204" s="208" t="str">
        <f t="shared" si="673"/>
        <v/>
      </c>
      <c r="E2204" s="129" t="s">
        <v>169</v>
      </c>
      <c r="F2204" s="209" t="s">
        <v>169</v>
      </c>
      <c r="G2204" s="135"/>
      <c r="H2204" s="258"/>
      <c r="I2204" s="259">
        <f t="shared" si="674"/>
        <v>0</v>
      </c>
      <c r="J2204" s="259">
        <f t="shared" si="675"/>
        <v>0</v>
      </c>
      <c r="K2204" s="259">
        <f t="shared" si="676"/>
        <v>0</v>
      </c>
      <c r="L2204" s="252"/>
      <c r="M2204" s="252"/>
      <c r="N2204" s="252"/>
      <c r="O2204" s="147">
        <v>0</v>
      </c>
      <c r="P2204" s="147">
        <v>0</v>
      </c>
      <c r="Q2204" s="137">
        <f t="shared" si="677"/>
        <v>0</v>
      </c>
      <c r="R2204" s="80">
        <f t="shared" si="678"/>
        <v>0</v>
      </c>
      <c r="S2204" s="147">
        <v>0</v>
      </c>
      <c r="T2204" s="121"/>
      <c r="U2204" s="263">
        <f>IFERROR(VLOOKUP(B2204,คำนวณตกเบิกวิทยฐานะ!$B$9:$P$1008,14,FALSE),0)</f>
        <v>0</v>
      </c>
      <c r="V2204" s="263">
        <f>IFERROR(VLOOKUP(B2204,คำนวณตกเบิกวิทยฐานะ!$B$9:$P$1008,15,FALSE),0)</f>
        <v>0</v>
      </c>
      <c r="W2204" s="264">
        <f t="shared" si="679"/>
        <v>0</v>
      </c>
      <c r="X2204" s="119" t="s">
        <v>169</v>
      </c>
      <c r="Y2204" s="209" t="s">
        <v>169</v>
      </c>
      <c r="Z2204" s="258"/>
      <c r="AA2204" s="253">
        <f t="shared" si="680"/>
        <v>0</v>
      </c>
      <c r="AB2204" s="253">
        <f t="shared" si="681"/>
        <v>0</v>
      </c>
      <c r="AC2204" s="253">
        <f t="shared" si="690"/>
        <v>0</v>
      </c>
      <c r="AD2204" s="253">
        <f t="shared" si="682"/>
        <v>0</v>
      </c>
      <c r="AE2204" s="268">
        <f t="shared" si="691"/>
        <v>0</v>
      </c>
      <c r="AF2204" s="269">
        <f t="shared" si="683"/>
        <v>0</v>
      </c>
      <c r="AG2204" s="270">
        <f t="shared" si="684"/>
        <v>0</v>
      </c>
      <c r="AH2204" s="121"/>
      <c r="AI2204" s="252"/>
      <c r="AJ2204" s="295"/>
      <c r="AK2204" s="301">
        <f t="shared" si="685"/>
        <v>0</v>
      </c>
      <c r="AL2204" s="119" t="s">
        <v>169</v>
      </c>
      <c r="AM2204" s="123" t="s">
        <v>169</v>
      </c>
      <c r="AN2204" s="122"/>
      <c r="AO2204" s="119" t="s">
        <v>169</v>
      </c>
      <c r="AP2204" s="123" t="s">
        <v>169</v>
      </c>
      <c r="AQ2204" s="124"/>
      <c r="AR2204" s="119" t="s">
        <v>169</v>
      </c>
      <c r="AS2204" s="123" t="s">
        <v>169</v>
      </c>
      <c r="AT2204" s="122"/>
      <c r="AU2204" s="280">
        <f t="shared" si="686"/>
        <v>0</v>
      </c>
      <c r="AV2204" s="281">
        <f t="shared" si="687"/>
        <v>0</v>
      </c>
      <c r="AW2204" s="291">
        <f t="shared" si="688"/>
        <v>0</v>
      </c>
      <c r="AX2204" s="283">
        <f t="shared" si="689"/>
        <v>0</v>
      </c>
    </row>
    <row r="2205" spans="1:50" ht="26.45" customHeight="1">
      <c r="A2205" s="117"/>
      <c r="B2205" s="245"/>
      <c r="C2205" s="136"/>
      <c r="D2205" s="208" t="str">
        <f t="shared" si="673"/>
        <v/>
      </c>
      <c r="E2205" s="129" t="s">
        <v>169</v>
      </c>
      <c r="F2205" s="209" t="s">
        <v>169</v>
      </c>
      <c r="G2205" s="135"/>
      <c r="H2205" s="258"/>
      <c r="I2205" s="259">
        <f t="shared" si="674"/>
        <v>0</v>
      </c>
      <c r="J2205" s="259">
        <f t="shared" si="675"/>
        <v>0</v>
      </c>
      <c r="K2205" s="259">
        <f t="shared" si="676"/>
        <v>0</v>
      </c>
      <c r="L2205" s="252"/>
      <c r="M2205" s="252"/>
      <c r="N2205" s="252"/>
      <c r="O2205" s="147">
        <v>0</v>
      </c>
      <c r="P2205" s="147">
        <v>0</v>
      </c>
      <c r="Q2205" s="137">
        <f t="shared" si="677"/>
        <v>0</v>
      </c>
      <c r="R2205" s="80">
        <f t="shared" si="678"/>
        <v>0</v>
      </c>
      <c r="S2205" s="147">
        <v>0</v>
      </c>
      <c r="T2205" s="121"/>
      <c r="U2205" s="263">
        <f>IFERROR(VLOOKUP(B2205,คำนวณตกเบิกวิทยฐานะ!$B$9:$P$1008,14,FALSE),0)</f>
        <v>0</v>
      </c>
      <c r="V2205" s="263">
        <f>IFERROR(VLOOKUP(B2205,คำนวณตกเบิกวิทยฐานะ!$B$9:$P$1008,15,FALSE),0)</f>
        <v>0</v>
      </c>
      <c r="W2205" s="264">
        <f t="shared" si="679"/>
        <v>0</v>
      </c>
      <c r="X2205" s="119" t="s">
        <v>169</v>
      </c>
      <c r="Y2205" s="209" t="s">
        <v>169</v>
      </c>
      <c r="Z2205" s="258"/>
      <c r="AA2205" s="253">
        <f t="shared" si="680"/>
        <v>0</v>
      </c>
      <c r="AB2205" s="253">
        <f t="shared" si="681"/>
        <v>0</v>
      </c>
      <c r="AC2205" s="253">
        <f t="shared" si="690"/>
        <v>0</v>
      </c>
      <c r="AD2205" s="253">
        <f t="shared" si="682"/>
        <v>0</v>
      </c>
      <c r="AE2205" s="268">
        <f t="shared" si="691"/>
        <v>0</v>
      </c>
      <c r="AF2205" s="269">
        <f t="shared" si="683"/>
        <v>0</v>
      </c>
      <c r="AG2205" s="270">
        <f t="shared" si="684"/>
        <v>0</v>
      </c>
      <c r="AH2205" s="121"/>
      <c r="AI2205" s="252"/>
      <c r="AJ2205" s="295"/>
      <c r="AK2205" s="301">
        <f t="shared" si="685"/>
        <v>0</v>
      </c>
      <c r="AL2205" s="119" t="s">
        <v>169</v>
      </c>
      <c r="AM2205" s="123" t="s">
        <v>169</v>
      </c>
      <c r="AN2205" s="122"/>
      <c r="AO2205" s="119" t="s">
        <v>169</v>
      </c>
      <c r="AP2205" s="123" t="s">
        <v>169</v>
      </c>
      <c r="AQ2205" s="124"/>
      <c r="AR2205" s="119" t="s">
        <v>169</v>
      </c>
      <c r="AS2205" s="123" t="s">
        <v>169</v>
      </c>
      <c r="AT2205" s="122"/>
      <c r="AU2205" s="280">
        <f t="shared" si="686"/>
        <v>0</v>
      </c>
      <c r="AV2205" s="281">
        <f t="shared" si="687"/>
        <v>0</v>
      </c>
      <c r="AW2205" s="291">
        <f t="shared" si="688"/>
        <v>0</v>
      </c>
      <c r="AX2205" s="283">
        <f t="shared" si="689"/>
        <v>0</v>
      </c>
    </row>
    <row r="2206" spans="1:50" ht="26.45" customHeight="1">
      <c r="A2206" s="117"/>
      <c r="B2206" s="245"/>
      <c r="C2206" s="136"/>
      <c r="D2206" s="208" t="str">
        <f t="shared" si="673"/>
        <v/>
      </c>
      <c r="E2206" s="129" t="s">
        <v>169</v>
      </c>
      <c r="F2206" s="209" t="s">
        <v>169</v>
      </c>
      <c r="G2206" s="135"/>
      <c r="H2206" s="258"/>
      <c r="I2206" s="259">
        <f t="shared" si="674"/>
        <v>0</v>
      </c>
      <c r="J2206" s="259">
        <f t="shared" si="675"/>
        <v>0</v>
      </c>
      <c r="K2206" s="259">
        <f t="shared" si="676"/>
        <v>0</v>
      </c>
      <c r="L2206" s="252"/>
      <c r="M2206" s="252"/>
      <c r="N2206" s="252"/>
      <c r="O2206" s="147">
        <v>0</v>
      </c>
      <c r="P2206" s="147">
        <v>0</v>
      </c>
      <c r="Q2206" s="137">
        <f t="shared" si="677"/>
        <v>0</v>
      </c>
      <c r="R2206" s="80">
        <f t="shared" si="678"/>
        <v>0</v>
      </c>
      <c r="S2206" s="147">
        <v>0</v>
      </c>
      <c r="T2206" s="121"/>
      <c r="U2206" s="263">
        <f>IFERROR(VLOOKUP(B2206,คำนวณตกเบิกวิทยฐานะ!$B$9:$P$1008,14,FALSE),0)</f>
        <v>0</v>
      </c>
      <c r="V2206" s="263">
        <f>IFERROR(VLOOKUP(B2206,คำนวณตกเบิกวิทยฐานะ!$B$9:$P$1008,15,FALSE),0)</f>
        <v>0</v>
      </c>
      <c r="W2206" s="264">
        <f t="shared" si="679"/>
        <v>0</v>
      </c>
      <c r="X2206" s="119" t="s">
        <v>169</v>
      </c>
      <c r="Y2206" s="209" t="s">
        <v>169</v>
      </c>
      <c r="Z2206" s="258"/>
      <c r="AA2206" s="253">
        <f t="shared" si="680"/>
        <v>0</v>
      </c>
      <c r="AB2206" s="253">
        <f t="shared" si="681"/>
        <v>0</v>
      </c>
      <c r="AC2206" s="253">
        <f t="shared" si="690"/>
        <v>0</v>
      </c>
      <c r="AD2206" s="253">
        <f t="shared" si="682"/>
        <v>0</v>
      </c>
      <c r="AE2206" s="268">
        <f t="shared" si="691"/>
        <v>0</v>
      </c>
      <c r="AF2206" s="269">
        <f t="shared" si="683"/>
        <v>0</v>
      </c>
      <c r="AG2206" s="270">
        <f t="shared" si="684"/>
        <v>0</v>
      </c>
      <c r="AH2206" s="121"/>
      <c r="AI2206" s="252"/>
      <c r="AJ2206" s="295"/>
      <c r="AK2206" s="301">
        <f t="shared" si="685"/>
        <v>0</v>
      </c>
      <c r="AL2206" s="119" t="s">
        <v>169</v>
      </c>
      <c r="AM2206" s="123" t="s">
        <v>169</v>
      </c>
      <c r="AN2206" s="122"/>
      <c r="AO2206" s="119" t="s">
        <v>169</v>
      </c>
      <c r="AP2206" s="123" t="s">
        <v>169</v>
      </c>
      <c r="AQ2206" s="124"/>
      <c r="AR2206" s="119" t="s">
        <v>169</v>
      </c>
      <c r="AS2206" s="123" t="s">
        <v>169</v>
      </c>
      <c r="AT2206" s="122"/>
      <c r="AU2206" s="280">
        <f t="shared" si="686"/>
        <v>0</v>
      </c>
      <c r="AV2206" s="281">
        <f t="shared" si="687"/>
        <v>0</v>
      </c>
      <c r="AW2206" s="291">
        <f t="shared" si="688"/>
        <v>0</v>
      </c>
      <c r="AX2206" s="283">
        <f t="shared" si="689"/>
        <v>0</v>
      </c>
    </row>
    <row r="2207" spans="1:50" ht="26.45" customHeight="1">
      <c r="A2207" s="117"/>
      <c r="B2207" s="245"/>
      <c r="C2207" s="136"/>
      <c r="D2207" s="208" t="str">
        <f t="shared" si="673"/>
        <v/>
      </c>
      <c r="E2207" s="129" t="s">
        <v>169</v>
      </c>
      <c r="F2207" s="209" t="s">
        <v>169</v>
      </c>
      <c r="G2207" s="135"/>
      <c r="H2207" s="258"/>
      <c r="I2207" s="259">
        <f t="shared" si="674"/>
        <v>0</v>
      </c>
      <c r="J2207" s="259">
        <f t="shared" si="675"/>
        <v>0</v>
      </c>
      <c r="K2207" s="259">
        <f t="shared" si="676"/>
        <v>0</v>
      </c>
      <c r="L2207" s="252"/>
      <c r="M2207" s="252"/>
      <c r="N2207" s="252"/>
      <c r="O2207" s="147">
        <v>0</v>
      </c>
      <c r="P2207" s="147">
        <v>0</v>
      </c>
      <c r="Q2207" s="137">
        <f t="shared" si="677"/>
        <v>0</v>
      </c>
      <c r="R2207" s="80">
        <f t="shared" si="678"/>
        <v>0</v>
      </c>
      <c r="S2207" s="147">
        <v>0</v>
      </c>
      <c r="T2207" s="121"/>
      <c r="U2207" s="263">
        <f>IFERROR(VLOOKUP(B2207,คำนวณตกเบิกวิทยฐานะ!$B$9:$P$1008,14,FALSE),0)</f>
        <v>0</v>
      </c>
      <c r="V2207" s="263">
        <f>IFERROR(VLOOKUP(B2207,คำนวณตกเบิกวิทยฐานะ!$B$9:$P$1008,15,FALSE),0)</f>
        <v>0</v>
      </c>
      <c r="W2207" s="264">
        <f t="shared" si="679"/>
        <v>0</v>
      </c>
      <c r="X2207" s="119" t="s">
        <v>169</v>
      </c>
      <c r="Y2207" s="209" t="s">
        <v>169</v>
      </c>
      <c r="Z2207" s="258"/>
      <c r="AA2207" s="253">
        <f t="shared" si="680"/>
        <v>0</v>
      </c>
      <c r="AB2207" s="253">
        <f t="shared" si="681"/>
        <v>0</v>
      </c>
      <c r="AC2207" s="253">
        <f t="shared" si="690"/>
        <v>0</v>
      </c>
      <c r="AD2207" s="253">
        <f t="shared" si="682"/>
        <v>0</v>
      </c>
      <c r="AE2207" s="268">
        <f t="shared" si="691"/>
        <v>0</v>
      </c>
      <c r="AF2207" s="269">
        <f t="shared" si="683"/>
        <v>0</v>
      </c>
      <c r="AG2207" s="270">
        <f t="shared" si="684"/>
        <v>0</v>
      </c>
      <c r="AH2207" s="121"/>
      <c r="AI2207" s="252"/>
      <c r="AJ2207" s="295"/>
      <c r="AK2207" s="301">
        <f t="shared" si="685"/>
        <v>0</v>
      </c>
      <c r="AL2207" s="119" t="s">
        <v>169</v>
      </c>
      <c r="AM2207" s="123" t="s">
        <v>169</v>
      </c>
      <c r="AN2207" s="122"/>
      <c r="AO2207" s="119" t="s">
        <v>169</v>
      </c>
      <c r="AP2207" s="123" t="s">
        <v>169</v>
      </c>
      <c r="AQ2207" s="124"/>
      <c r="AR2207" s="119" t="s">
        <v>169</v>
      </c>
      <c r="AS2207" s="123" t="s">
        <v>169</v>
      </c>
      <c r="AT2207" s="122"/>
      <c r="AU2207" s="280">
        <f t="shared" si="686"/>
        <v>0</v>
      </c>
      <c r="AV2207" s="281">
        <f t="shared" si="687"/>
        <v>0</v>
      </c>
      <c r="AW2207" s="291">
        <f t="shared" si="688"/>
        <v>0</v>
      </c>
      <c r="AX2207" s="283">
        <f t="shared" si="689"/>
        <v>0</v>
      </c>
    </row>
    <row r="2208" spans="1:50" ht="26.45" customHeight="1">
      <c r="A2208" s="117"/>
      <c r="B2208" s="245"/>
      <c r="C2208" s="136"/>
      <c r="D2208" s="208" t="str">
        <f t="shared" si="673"/>
        <v/>
      </c>
      <c r="E2208" s="129" t="s">
        <v>169</v>
      </c>
      <c r="F2208" s="209" t="s">
        <v>169</v>
      </c>
      <c r="G2208" s="135"/>
      <c r="H2208" s="258"/>
      <c r="I2208" s="259">
        <f t="shared" si="674"/>
        <v>0</v>
      </c>
      <c r="J2208" s="259">
        <f t="shared" si="675"/>
        <v>0</v>
      </c>
      <c r="K2208" s="259">
        <f t="shared" si="676"/>
        <v>0</v>
      </c>
      <c r="L2208" s="252"/>
      <c r="M2208" s="252"/>
      <c r="N2208" s="252"/>
      <c r="O2208" s="147">
        <v>0</v>
      </c>
      <c r="P2208" s="147">
        <v>0</v>
      </c>
      <c r="Q2208" s="137">
        <f t="shared" si="677"/>
        <v>0</v>
      </c>
      <c r="R2208" s="80">
        <f t="shared" si="678"/>
        <v>0</v>
      </c>
      <c r="S2208" s="147">
        <v>0</v>
      </c>
      <c r="T2208" s="121"/>
      <c r="U2208" s="263">
        <f>IFERROR(VLOOKUP(B2208,คำนวณตกเบิกวิทยฐานะ!$B$9:$P$1008,14,FALSE),0)</f>
        <v>0</v>
      </c>
      <c r="V2208" s="263">
        <f>IFERROR(VLOOKUP(B2208,คำนวณตกเบิกวิทยฐานะ!$B$9:$P$1008,15,FALSE),0)</f>
        <v>0</v>
      </c>
      <c r="W2208" s="264">
        <f t="shared" si="679"/>
        <v>0</v>
      </c>
      <c r="X2208" s="119" t="s">
        <v>169</v>
      </c>
      <c r="Y2208" s="209" t="s">
        <v>169</v>
      </c>
      <c r="Z2208" s="258"/>
      <c r="AA2208" s="253">
        <f t="shared" si="680"/>
        <v>0</v>
      </c>
      <c r="AB2208" s="253">
        <f t="shared" si="681"/>
        <v>0</v>
      </c>
      <c r="AC2208" s="253">
        <f t="shared" si="690"/>
        <v>0</v>
      </c>
      <c r="AD2208" s="253">
        <f t="shared" si="682"/>
        <v>0</v>
      </c>
      <c r="AE2208" s="268">
        <f t="shared" si="691"/>
        <v>0</v>
      </c>
      <c r="AF2208" s="269">
        <f t="shared" si="683"/>
        <v>0</v>
      </c>
      <c r="AG2208" s="270">
        <f t="shared" si="684"/>
        <v>0</v>
      </c>
      <c r="AH2208" s="121"/>
      <c r="AI2208" s="252"/>
      <c r="AJ2208" s="295"/>
      <c r="AK2208" s="301">
        <f t="shared" si="685"/>
        <v>0</v>
      </c>
      <c r="AL2208" s="119" t="s">
        <v>169</v>
      </c>
      <c r="AM2208" s="123" t="s">
        <v>169</v>
      </c>
      <c r="AN2208" s="122"/>
      <c r="AO2208" s="119" t="s">
        <v>169</v>
      </c>
      <c r="AP2208" s="123" t="s">
        <v>169</v>
      </c>
      <c r="AQ2208" s="124"/>
      <c r="AR2208" s="119" t="s">
        <v>169</v>
      </c>
      <c r="AS2208" s="123" t="s">
        <v>169</v>
      </c>
      <c r="AT2208" s="122"/>
      <c r="AU2208" s="280">
        <f t="shared" si="686"/>
        <v>0</v>
      </c>
      <c r="AV2208" s="281">
        <f t="shared" si="687"/>
        <v>0</v>
      </c>
      <c r="AW2208" s="291">
        <f t="shared" si="688"/>
        <v>0</v>
      </c>
      <c r="AX2208" s="283">
        <f t="shared" si="689"/>
        <v>0</v>
      </c>
    </row>
    <row r="2209" spans="1:50" ht="26.45" customHeight="1">
      <c r="A2209" s="117"/>
      <c r="B2209" s="245"/>
      <c r="C2209" s="136"/>
      <c r="D2209" s="208" t="str">
        <f t="shared" si="673"/>
        <v/>
      </c>
      <c r="E2209" s="129" t="s">
        <v>169</v>
      </c>
      <c r="F2209" s="209" t="s">
        <v>169</v>
      </c>
      <c r="G2209" s="135"/>
      <c r="H2209" s="258"/>
      <c r="I2209" s="259">
        <f t="shared" si="674"/>
        <v>0</v>
      </c>
      <c r="J2209" s="259">
        <f t="shared" si="675"/>
        <v>0</v>
      </c>
      <c r="K2209" s="259">
        <f t="shared" si="676"/>
        <v>0</v>
      </c>
      <c r="L2209" s="252"/>
      <c r="M2209" s="252"/>
      <c r="N2209" s="252"/>
      <c r="O2209" s="147">
        <v>0</v>
      </c>
      <c r="P2209" s="147">
        <v>0</v>
      </c>
      <c r="Q2209" s="137">
        <f t="shared" si="677"/>
        <v>0</v>
      </c>
      <c r="R2209" s="80">
        <f t="shared" si="678"/>
        <v>0</v>
      </c>
      <c r="S2209" s="147">
        <v>0</v>
      </c>
      <c r="T2209" s="121"/>
      <c r="U2209" s="263">
        <f>IFERROR(VLOOKUP(B2209,คำนวณตกเบิกวิทยฐานะ!$B$9:$P$1008,14,FALSE),0)</f>
        <v>0</v>
      </c>
      <c r="V2209" s="263">
        <f>IFERROR(VLOOKUP(B2209,คำนวณตกเบิกวิทยฐานะ!$B$9:$P$1008,15,FALSE),0)</f>
        <v>0</v>
      </c>
      <c r="W2209" s="264">
        <f t="shared" si="679"/>
        <v>0</v>
      </c>
      <c r="X2209" s="119" t="s">
        <v>169</v>
      </c>
      <c r="Y2209" s="209" t="s">
        <v>169</v>
      </c>
      <c r="Z2209" s="258"/>
      <c r="AA2209" s="253">
        <f t="shared" si="680"/>
        <v>0</v>
      </c>
      <c r="AB2209" s="253">
        <f t="shared" si="681"/>
        <v>0</v>
      </c>
      <c r="AC2209" s="253">
        <f t="shared" si="690"/>
        <v>0</v>
      </c>
      <c r="AD2209" s="253">
        <f t="shared" si="682"/>
        <v>0</v>
      </c>
      <c r="AE2209" s="268">
        <f t="shared" si="691"/>
        <v>0</v>
      </c>
      <c r="AF2209" s="269">
        <f t="shared" si="683"/>
        <v>0</v>
      </c>
      <c r="AG2209" s="270">
        <f t="shared" si="684"/>
        <v>0</v>
      </c>
      <c r="AH2209" s="121"/>
      <c r="AI2209" s="252"/>
      <c r="AJ2209" s="295"/>
      <c r="AK2209" s="301">
        <f t="shared" si="685"/>
        <v>0</v>
      </c>
      <c r="AL2209" s="119" t="s">
        <v>169</v>
      </c>
      <c r="AM2209" s="123" t="s">
        <v>169</v>
      </c>
      <c r="AN2209" s="122"/>
      <c r="AO2209" s="119" t="s">
        <v>169</v>
      </c>
      <c r="AP2209" s="123" t="s">
        <v>169</v>
      </c>
      <c r="AQ2209" s="124"/>
      <c r="AR2209" s="119" t="s">
        <v>169</v>
      </c>
      <c r="AS2209" s="123" t="s">
        <v>169</v>
      </c>
      <c r="AT2209" s="122"/>
      <c r="AU2209" s="280">
        <f t="shared" si="686"/>
        <v>0</v>
      </c>
      <c r="AV2209" s="281">
        <f t="shared" si="687"/>
        <v>0</v>
      </c>
      <c r="AW2209" s="291">
        <f t="shared" si="688"/>
        <v>0</v>
      </c>
      <c r="AX2209" s="283">
        <f t="shared" si="689"/>
        <v>0</v>
      </c>
    </row>
    <row r="2210" spans="1:50" ht="26.45" customHeight="1">
      <c r="A2210" s="117"/>
      <c r="B2210" s="245"/>
      <c r="C2210" s="136"/>
      <c r="D2210" s="208" t="str">
        <f t="shared" si="673"/>
        <v/>
      </c>
      <c r="E2210" s="129" t="s">
        <v>169</v>
      </c>
      <c r="F2210" s="209" t="s">
        <v>169</v>
      </c>
      <c r="G2210" s="135"/>
      <c r="H2210" s="258"/>
      <c r="I2210" s="259">
        <f t="shared" si="674"/>
        <v>0</v>
      </c>
      <c r="J2210" s="259">
        <f t="shared" si="675"/>
        <v>0</v>
      </c>
      <c r="K2210" s="259">
        <f t="shared" si="676"/>
        <v>0</v>
      </c>
      <c r="L2210" s="252"/>
      <c r="M2210" s="252"/>
      <c r="N2210" s="252"/>
      <c r="O2210" s="147">
        <v>0</v>
      </c>
      <c r="P2210" s="147">
        <v>0</v>
      </c>
      <c r="Q2210" s="137">
        <f t="shared" si="677"/>
        <v>0</v>
      </c>
      <c r="R2210" s="80">
        <f t="shared" si="678"/>
        <v>0</v>
      </c>
      <c r="S2210" s="147">
        <v>0</v>
      </c>
      <c r="T2210" s="121"/>
      <c r="U2210" s="263">
        <f>IFERROR(VLOOKUP(B2210,คำนวณตกเบิกวิทยฐานะ!$B$9:$P$1008,14,FALSE),0)</f>
        <v>0</v>
      </c>
      <c r="V2210" s="263">
        <f>IFERROR(VLOOKUP(B2210,คำนวณตกเบิกวิทยฐานะ!$B$9:$P$1008,15,FALSE),0)</f>
        <v>0</v>
      </c>
      <c r="W2210" s="264">
        <f t="shared" si="679"/>
        <v>0</v>
      </c>
      <c r="X2210" s="119" t="s">
        <v>169</v>
      </c>
      <c r="Y2210" s="209" t="s">
        <v>169</v>
      </c>
      <c r="Z2210" s="258"/>
      <c r="AA2210" s="253">
        <f t="shared" si="680"/>
        <v>0</v>
      </c>
      <c r="AB2210" s="253">
        <f t="shared" si="681"/>
        <v>0</v>
      </c>
      <c r="AC2210" s="253">
        <f t="shared" si="690"/>
        <v>0</v>
      </c>
      <c r="AD2210" s="253">
        <f t="shared" si="682"/>
        <v>0</v>
      </c>
      <c r="AE2210" s="268">
        <f t="shared" si="691"/>
        <v>0</v>
      </c>
      <c r="AF2210" s="269">
        <f t="shared" si="683"/>
        <v>0</v>
      </c>
      <c r="AG2210" s="270">
        <f t="shared" si="684"/>
        <v>0</v>
      </c>
      <c r="AH2210" s="121"/>
      <c r="AI2210" s="252"/>
      <c r="AJ2210" s="295"/>
      <c r="AK2210" s="301">
        <f t="shared" si="685"/>
        <v>0</v>
      </c>
      <c r="AL2210" s="119" t="s">
        <v>169</v>
      </c>
      <c r="AM2210" s="123" t="s">
        <v>169</v>
      </c>
      <c r="AN2210" s="122"/>
      <c r="AO2210" s="119" t="s">
        <v>169</v>
      </c>
      <c r="AP2210" s="123" t="s">
        <v>169</v>
      </c>
      <c r="AQ2210" s="124"/>
      <c r="AR2210" s="119" t="s">
        <v>169</v>
      </c>
      <c r="AS2210" s="123" t="s">
        <v>169</v>
      </c>
      <c r="AT2210" s="122"/>
      <c r="AU2210" s="280">
        <f t="shared" si="686"/>
        <v>0</v>
      </c>
      <c r="AV2210" s="281">
        <f t="shared" si="687"/>
        <v>0</v>
      </c>
      <c r="AW2210" s="291">
        <f t="shared" si="688"/>
        <v>0</v>
      </c>
      <c r="AX2210" s="283">
        <f t="shared" si="689"/>
        <v>0</v>
      </c>
    </row>
    <row r="2211" spans="1:50" ht="26.45" customHeight="1">
      <c r="A2211" s="117"/>
      <c r="B2211" s="245"/>
      <c r="C2211" s="136"/>
      <c r="D2211" s="208" t="str">
        <f t="shared" si="673"/>
        <v/>
      </c>
      <c r="E2211" s="129" t="s">
        <v>169</v>
      </c>
      <c r="F2211" s="209" t="s">
        <v>169</v>
      </c>
      <c r="G2211" s="135"/>
      <c r="H2211" s="258"/>
      <c r="I2211" s="259">
        <f t="shared" si="674"/>
        <v>0</v>
      </c>
      <c r="J2211" s="259">
        <f t="shared" si="675"/>
        <v>0</v>
      </c>
      <c r="K2211" s="259">
        <f t="shared" si="676"/>
        <v>0</v>
      </c>
      <c r="L2211" s="252"/>
      <c r="M2211" s="252"/>
      <c r="N2211" s="252"/>
      <c r="O2211" s="147">
        <v>0</v>
      </c>
      <c r="P2211" s="147">
        <v>0</v>
      </c>
      <c r="Q2211" s="137">
        <f t="shared" si="677"/>
        <v>0</v>
      </c>
      <c r="R2211" s="80">
        <f t="shared" si="678"/>
        <v>0</v>
      </c>
      <c r="S2211" s="147">
        <v>0</v>
      </c>
      <c r="T2211" s="121"/>
      <c r="U2211" s="263">
        <f>IFERROR(VLOOKUP(B2211,คำนวณตกเบิกวิทยฐานะ!$B$9:$P$1008,14,FALSE),0)</f>
        <v>0</v>
      </c>
      <c r="V2211" s="263">
        <f>IFERROR(VLOOKUP(B2211,คำนวณตกเบิกวิทยฐานะ!$B$9:$P$1008,15,FALSE),0)</f>
        <v>0</v>
      </c>
      <c r="W2211" s="264">
        <f t="shared" si="679"/>
        <v>0</v>
      </c>
      <c r="X2211" s="119" t="s">
        <v>169</v>
      </c>
      <c r="Y2211" s="209" t="s">
        <v>169</v>
      </c>
      <c r="Z2211" s="258"/>
      <c r="AA2211" s="253">
        <f t="shared" si="680"/>
        <v>0</v>
      </c>
      <c r="AB2211" s="253">
        <f t="shared" si="681"/>
        <v>0</v>
      </c>
      <c r="AC2211" s="253">
        <f t="shared" si="690"/>
        <v>0</v>
      </c>
      <c r="AD2211" s="253">
        <f t="shared" si="682"/>
        <v>0</v>
      </c>
      <c r="AE2211" s="268">
        <f t="shared" si="691"/>
        <v>0</v>
      </c>
      <c r="AF2211" s="269">
        <f t="shared" si="683"/>
        <v>0</v>
      </c>
      <c r="AG2211" s="270">
        <f t="shared" si="684"/>
        <v>0</v>
      </c>
      <c r="AH2211" s="121"/>
      <c r="AI2211" s="252"/>
      <c r="AJ2211" s="295"/>
      <c r="AK2211" s="301">
        <f t="shared" si="685"/>
        <v>0</v>
      </c>
      <c r="AL2211" s="119" t="s">
        <v>169</v>
      </c>
      <c r="AM2211" s="123" t="s">
        <v>169</v>
      </c>
      <c r="AN2211" s="122"/>
      <c r="AO2211" s="119" t="s">
        <v>169</v>
      </c>
      <c r="AP2211" s="123" t="s">
        <v>169</v>
      </c>
      <c r="AQ2211" s="124"/>
      <c r="AR2211" s="119" t="s">
        <v>169</v>
      </c>
      <c r="AS2211" s="123" t="s">
        <v>169</v>
      </c>
      <c r="AT2211" s="122"/>
      <c r="AU2211" s="280">
        <f t="shared" si="686"/>
        <v>0</v>
      </c>
      <c r="AV2211" s="281">
        <f t="shared" si="687"/>
        <v>0</v>
      </c>
      <c r="AW2211" s="291">
        <f t="shared" si="688"/>
        <v>0</v>
      </c>
      <c r="AX2211" s="283">
        <f t="shared" si="689"/>
        <v>0</v>
      </c>
    </row>
    <row r="2212" spans="1:50" ht="26.45" customHeight="1">
      <c r="A2212" s="117"/>
      <c r="B2212" s="245"/>
      <c r="C2212" s="136"/>
      <c r="D2212" s="208" t="str">
        <f t="shared" si="673"/>
        <v/>
      </c>
      <c r="E2212" s="129" t="s">
        <v>169</v>
      </c>
      <c r="F2212" s="209" t="s">
        <v>169</v>
      </c>
      <c r="G2212" s="135"/>
      <c r="H2212" s="258"/>
      <c r="I2212" s="259">
        <f t="shared" si="674"/>
        <v>0</v>
      </c>
      <c r="J2212" s="259">
        <f t="shared" si="675"/>
        <v>0</v>
      </c>
      <c r="K2212" s="259">
        <f t="shared" si="676"/>
        <v>0</v>
      </c>
      <c r="L2212" s="252"/>
      <c r="M2212" s="252"/>
      <c r="N2212" s="252"/>
      <c r="O2212" s="147">
        <v>0</v>
      </c>
      <c r="P2212" s="147">
        <v>0</v>
      </c>
      <c r="Q2212" s="137">
        <f t="shared" si="677"/>
        <v>0</v>
      </c>
      <c r="R2212" s="80">
        <f t="shared" si="678"/>
        <v>0</v>
      </c>
      <c r="S2212" s="147">
        <v>0</v>
      </c>
      <c r="T2212" s="121"/>
      <c r="U2212" s="263">
        <f>IFERROR(VLOOKUP(B2212,คำนวณตกเบิกวิทยฐานะ!$B$9:$P$1008,14,FALSE),0)</f>
        <v>0</v>
      </c>
      <c r="V2212" s="263">
        <f>IFERROR(VLOOKUP(B2212,คำนวณตกเบิกวิทยฐานะ!$B$9:$P$1008,15,FALSE),0)</f>
        <v>0</v>
      </c>
      <c r="W2212" s="264">
        <f t="shared" si="679"/>
        <v>0</v>
      </c>
      <c r="X2212" s="119" t="s">
        <v>169</v>
      </c>
      <c r="Y2212" s="209" t="s">
        <v>169</v>
      </c>
      <c r="Z2212" s="258"/>
      <c r="AA2212" s="253">
        <f t="shared" si="680"/>
        <v>0</v>
      </c>
      <c r="AB2212" s="253">
        <f t="shared" si="681"/>
        <v>0</v>
      </c>
      <c r="AC2212" s="253">
        <f t="shared" si="690"/>
        <v>0</v>
      </c>
      <c r="AD2212" s="253">
        <f t="shared" si="682"/>
        <v>0</v>
      </c>
      <c r="AE2212" s="268">
        <f t="shared" si="691"/>
        <v>0</v>
      </c>
      <c r="AF2212" s="269">
        <f t="shared" si="683"/>
        <v>0</v>
      </c>
      <c r="AG2212" s="270">
        <f t="shared" si="684"/>
        <v>0</v>
      </c>
      <c r="AH2212" s="121"/>
      <c r="AI2212" s="252"/>
      <c r="AJ2212" s="295"/>
      <c r="AK2212" s="301">
        <f t="shared" si="685"/>
        <v>0</v>
      </c>
      <c r="AL2212" s="119" t="s">
        <v>169</v>
      </c>
      <c r="AM2212" s="123" t="s">
        <v>169</v>
      </c>
      <c r="AN2212" s="122"/>
      <c r="AO2212" s="119" t="s">
        <v>169</v>
      </c>
      <c r="AP2212" s="123" t="s">
        <v>169</v>
      </c>
      <c r="AQ2212" s="124"/>
      <c r="AR2212" s="119" t="s">
        <v>169</v>
      </c>
      <c r="AS2212" s="123" t="s">
        <v>169</v>
      </c>
      <c r="AT2212" s="122"/>
      <c r="AU2212" s="280">
        <f t="shared" si="686"/>
        <v>0</v>
      </c>
      <c r="AV2212" s="281">
        <f t="shared" si="687"/>
        <v>0</v>
      </c>
      <c r="AW2212" s="291">
        <f t="shared" si="688"/>
        <v>0</v>
      </c>
      <c r="AX2212" s="283">
        <f t="shared" si="689"/>
        <v>0</v>
      </c>
    </row>
    <row r="2213" spans="1:50" ht="26.45" customHeight="1">
      <c r="A2213" s="117"/>
      <c r="B2213" s="245"/>
      <c r="C2213" s="136"/>
      <c r="D2213" s="208" t="str">
        <f t="shared" si="673"/>
        <v/>
      </c>
      <c r="E2213" s="129" t="s">
        <v>169</v>
      </c>
      <c r="F2213" s="209" t="s">
        <v>169</v>
      </c>
      <c r="G2213" s="135"/>
      <c r="H2213" s="258"/>
      <c r="I2213" s="259">
        <f t="shared" si="674"/>
        <v>0</v>
      </c>
      <c r="J2213" s="259">
        <f t="shared" si="675"/>
        <v>0</v>
      </c>
      <c r="K2213" s="259">
        <f t="shared" si="676"/>
        <v>0</v>
      </c>
      <c r="L2213" s="252"/>
      <c r="M2213" s="252"/>
      <c r="N2213" s="252"/>
      <c r="O2213" s="147">
        <v>0</v>
      </c>
      <c r="P2213" s="147">
        <v>0</v>
      </c>
      <c r="Q2213" s="137">
        <f t="shared" si="677"/>
        <v>0</v>
      </c>
      <c r="R2213" s="80">
        <f t="shared" si="678"/>
        <v>0</v>
      </c>
      <c r="S2213" s="147">
        <v>0</v>
      </c>
      <c r="T2213" s="121"/>
      <c r="U2213" s="263">
        <f>IFERROR(VLOOKUP(B2213,คำนวณตกเบิกวิทยฐานะ!$B$9:$P$1008,14,FALSE),0)</f>
        <v>0</v>
      </c>
      <c r="V2213" s="263">
        <f>IFERROR(VLOOKUP(B2213,คำนวณตกเบิกวิทยฐานะ!$B$9:$P$1008,15,FALSE),0)</f>
        <v>0</v>
      </c>
      <c r="W2213" s="264">
        <f t="shared" si="679"/>
        <v>0</v>
      </c>
      <c r="X2213" s="119" t="s">
        <v>169</v>
      </c>
      <c r="Y2213" s="209" t="s">
        <v>169</v>
      </c>
      <c r="Z2213" s="258"/>
      <c r="AA2213" s="253">
        <f t="shared" si="680"/>
        <v>0</v>
      </c>
      <c r="AB2213" s="253">
        <f t="shared" si="681"/>
        <v>0</v>
      </c>
      <c r="AC2213" s="253">
        <f t="shared" si="690"/>
        <v>0</v>
      </c>
      <c r="AD2213" s="253">
        <f t="shared" si="682"/>
        <v>0</v>
      </c>
      <c r="AE2213" s="268">
        <f t="shared" si="691"/>
        <v>0</v>
      </c>
      <c r="AF2213" s="269">
        <f t="shared" si="683"/>
        <v>0</v>
      </c>
      <c r="AG2213" s="270">
        <f t="shared" si="684"/>
        <v>0</v>
      </c>
      <c r="AH2213" s="121"/>
      <c r="AI2213" s="252"/>
      <c r="AJ2213" s="295"/>
      <c r="AK2213" s="301">
        <f t="shared" si="685"/>
        <v>0</v>
      </c>
      <c r="AL2213" s="119" t="s">
        <v>169</v>
      </c>
      <c r="AM2213" s="123" t="s">
        <v>169</v>
      </c>
      <c r="AN2213" s="122"/>
      <c r="AO2213" s="119" t="s">
        <v>169</v>
      </c>
      <c r="AP2213" s="123" t="s">
        <v>169</v>
      </c>
      <c r="AQ2213" s="124"/>
      <c r="AR2213" s="119" t="s">
        <v>169</v>
      </c>
      <c r="AS2213" s="123" t="s">
        <v>169</v>
      </c>
      <c r="AT2213" s="122"/>
      <c r="AU2213" s="280">
        <f t="shared" si="686"/>
        <v>0</v>
      </c>
      <c r="AV2213" s="281">
        <f t="shared" si="687"/>
        <v>0</v>
      </c>
      <c r="AW2213" s="291">
        <f t="shared" si="688"/>
        <v>0</v>
      </c>
      <c r="AX2213" s="283">
        <f t="shared" si="689"/>
        <v>0</v>
      </c>
    </row>
    <row r="2214" spans="1:50" ht="26.45" customHeight="1">
      <c r="A2214" s="117"/>
      <c r="B2214" s="245"/>
      <c r="C2214" s="136"/>
      <c r="D2214" s="208" t="str">
        <f t="shared" si="673"/>
        <v/>
      </c>
      <c r="E2214" s="129" t="s">
        <v>169</v>
      </c>
      <c r="F2214" s="209" t="s">
        <v>169</v>
      </c>
      <c r="G2214" s="135"/>
      <c r="H2214" s="258"/>
      <c r="I2214" s="259">
        <f t="shared" si="674"/>
        <v>0</v>
      </c>
      <c r="J2214" s="259">
        <f t="shared" si="675"/>
        <v>0</v>
      </c>
      <c r="K2214" s="259">
        <f t="shared" si="676"/>
        <v>0</v>
      </c>
      <c r="L2214" s="252"/>
      <c r="M2214" s="252"/>
      <c r="N2214" s="252"/>
      <c r="O2214" s="147">
        <v>0</v>
      </c>
      <c r="P2214" s="147">
        <v>0</v>
      </c>
      <c r="Q2214" s="137">
        <f t="shared" si="677"/>
        <v>0</v>
      </c>
      <c r="R2214" s="80">
        <f t="shared" si="678"/>
        <v>0</v>
      </c>
      <c r="S2214" s="147">
        <v>0</v>
      </c>
      <c r="T2214" s="121"/>
      <c r="U2214" s="263">
        <f>IFERROR(VLOOKUP(B2214,คำนวณตกเบิกวิทยฐานะ!$B$9:$P$1008,14,FALSE),0)</f>
        <v>0</v>
      </c>
      <c r="V2214" s="263">
        <f>IFERROR(VLOOKUP(B2214,คำนวณตกเบิกวิทยฐานะ!$B$9:$P$1008,15,FALSE),0)</f>
        <v>0</v>
      </c>
      <c r="W2214" s="264">
        <f t="shared" si="679"/>
        <v>0</v>
      </c>
      <c r="X2214" s="119" t="s">
        <v>169</v>
      </c>
      <c r="Y2214" s="209" t="s">
        <v>169</v>
      </c>
      <c r="Z2214" s="258"/>
      <c r="AA2214" s="253">
        <f t="shared" si="680"/>
        <v>0</v>
      </c>
      <c r="AB2214" s="253">
        <f t="shared" si="681"/>
        <v>0</v>
      </c>
      <c r="AC2214" s="253">
        <f t="shared" si="690"/>
        <v>0</v>
      </c>
      <c r="AD2214" s="253">
        <f t="shared" si="682"/>
        <v>0</v>
      </c>
      <c r="AE2214" s="268">
        <f t="shared" si="691"/>
        <v>0</v>
      </c>
      <c r="AF2214" s="269">
        <f t="shared" si="683"/>
        <v>0</v>
      </c>
      <c r="AG2214" s="270">
        <f t="shared" si="684"/>
        <v>0</v>
      </c>
      <c r="AH2214" s="121"/>
      <c r="AI2214" s="252"/>
      <c r="AJ2214" s="295"/>
      <c r="AK2214" s="301">
        <f t="shared" si="685"/>
        <v>0</v>
      </c>
      <c r="AL2214" s="119" t="s">
        <v>169</v>
      </c>
      <c r="AM2214" s="123" t="s">
        <v>169</v>
      </c>
      <c r="AN2214" s="122"/>
      <c r="AO2214" s="119" t="s">
        <v>169</v>
      </c>
      <c r="AP2214" s="123" t="s">
        <v>169</v>
      </c>
      <c r="AQ2214" s="124"/>
      <c r="AR2214" s="119" t="s">
        <v>169</v>
      </c>
      <c r="AS2214" s="123" t="s">
        <v>169</v>
      </c>
      <c r="AT2214" s="122"/>
      <c r="AU2214" s="280">
        <f t="shared" si="686"/>
        <v>0</v>
      </c>
      <c r="AV2214" s="281">
        <f t="shared" si="687"/>
        <v>0</v>
      </c>
      <c r="AW2214" s="291">
        <f t="shared" si="688"/>
        <v>0</v>
      </c>
      <c r="AX2214" s="283">
        <f t="shared" si="689"/>
        <v>0</v>
      </c>
    </row>
    <row r="2215" spans="1:50" ht="26.45" customHeight="1">
      <c r="A2215" s="117"/>
      <c r="B2215" s="245"/>
      <c r="C2215" s="136"/>
      <c r="D2215" s="208" t="str">
        <f t="shared" si="673"/>
        <v/>
      </c>
      <c r="E2215" s="129" t="s">
        <v>169</v>
      </c>
      <c r="F2215" s="209" t="s">
        <v>169</v>
      </c>
      <c r="G2215" s="135"/>
      <c r="H2215" s="258"/>
      <c r="I2215" s="259">
        <f t="shared" si="674"/>
        <v>0</v>
      </c>
      <c r="J2215" s="259">
        <f t="shared" si="675"/>
        <v>0</v>
      </c>
      <c r="K2215" s="259">
        <f t="shared" si="676"/>
        <v>0</v>
      </c>
      <c r="L2215" s="252"/>
      <c r="M2215" s="252"/>
      <c r="N2215" s="252"/>
      <c r="O2215" s="147">
        <v>0</v>
      </c>
      <c r="P2215" s="147">
        <v>0</v>
      </c>
      <c r="Q2215" s="137">
        <f t="shared" si="677"/>
        <v>0</v>
      </c>
      <c r="R2215" s="80">
        <f t="shared" si="678"/>
        <v>0</v>
      </c>
      <c r="S2215" s="147">
        <v>0</v>
      </c>
      <c r="T2215" s="121"/>
      <c r="U2215" s="263">
        <f>IFERROR(VLOOKUP(B2215,คำนวณตกเบิกวิทยฐานะ!$B$9:$P$1008,14,FALSE),0)</f>
        <v>0</v>
      </c>
      <c r="V2215" s="263">
        <f>IFERROR(VLOOKUP(B2215,คำนวณตกเบิกวิทยฐานะ!$B$9:$P$1008,15,FALSE),0)</f>
        <v>0</v>
      </c>
      <c r="W2215" s="264">
        <f t="shared" si="679"/>
        <v>0</v>
      </c>
      <c r="X2215" s="119" t="s">
        <v>169</v>
      </c>
      <c r="Y2215" s="209" t="s">
        <v>169</v>
      </c>
      <c r="Z2215" s="258"/>
      <c r="AA2215" s="253">
        <f t="shared" si="680"/>
        <v>0</v>
      </c>
      <c r="AB2215" s="253">
        <f t="shared" si="681"/>
        <v>0</v>
      </c>
      <c r="AC2215" s="253">
        <f t="shared" si="690"/>
        <v>0</v>
      </c>
      <c r="AD2215" s="253">
        <f t="shared" si="682"/>
        <v>0</v>
      </c>
      <c r="AE2215" s="268">
        <f t="shared" si="691"/>
        <v>0</v>
      </c>
      <c r="AF2215" s="269">
        <f t="shared" si="683"/>
        <v>0</v>
      </c>
      <c r="AG2215" s="270">
        <f t="shared" si="684"/>
        <v>0</v>
      </c>
      <c r="AH2215" s="121"/>
      <c r="AI2215" s="252"/>
      <c r="AJ2215" s="295"/>
      <c r="AK2215" s="301">
        <f t="shared" si="685"/>
        <v>0</v>
      </c>
      <c r="AL2215" s="119" t="s">
        <v>169</v>
      </c>
      <c r="AM2215" s="123" t="s">
        <v>169</v>
      </c>
      <c r="AN2215" s="122"/>
      <c r="AO2215" s="119" t="s">
        <v>169</v>
      </c>
      <c r="AP2215" s="123" t="s">
        <v>169</v>
      </c>
      <c r="AQ2215" s="124"/>
      <c r="AR2215" s="119" t="s">
        <v>169</v>
      </c>
      <c r="AS2215" s="123" t="s">
        <v>169</v>
      </c>
      <c r="AT2215" s="122"/>
      <c r="AU2215" s="280">
        <f t="shared" si="686"/>
        <v>0</v>
      </c>
      <c r="AV2215" s="281">
        <f t="shared" si="687"/>
        <v>0</v>
      </c>
      <c r="AW2215" s="291">
        <f t="shared" si="688"/>
        <v>0</v>
      </c>
      <c r="AX2215" s="283">
        <f t="shared" si="689"/>
        <v>0</v>
      </c>
    </row>
    <row r="2216" spans="1:50" ht="26.45" customHeight="1">
      <c r="A2216" s="117"/>
      <c r="B2216" s="245"/>
      <c r="C2216" s="136"/>
      <c r="D2216" s="208" t="str">
        <f t="shared" si="673"/>
        <v/>
      </c>
      <c r="E2216" s="129" t="s">
        <v>169</v>
      </c>
      <c r="F2216" s="209" t="s">
        <v>169</v>
      </c>
      <c r="G2216" s="135"/>
      <c r="H2216" s="258"/>
      <c r="I2216" s="259">
        <f t="shared" si="674"/>
        <v>0</v>
      </c>
      <c r="J2216" s="259">
        <f t="shared" si="675"/>
        <v>0</v>
      </c>
      <c r="K2216" s="259">
        <f t="shared" si="676"/>
        <v>0</v>
      </c>
      <c r="L2216" s="252"/>
      <c r="M2216" s="252"/>
      <c r="N2216" s="252"/>
      <c r="O2216" s="147">
        <v>0</v>
      </c>
      <c r="P2216" s="147">
        <v>0</v>
      </c>
      <c r="Q2216" s="137">
        <f t="shared" si="677"/>
        <v>0</v>
      </c>
      <c r="R2216" s="80">
        <f t="shared" si="678"/>
        <v>0</v>
      </c>
      <c r="S2216" s="147">
        <v>0</v>
      </c>
      <c r="T2216" s="121"/>
      <c r="U2216" s="263">
        <f>IFERROR(VLOOKUP(B2216,คำนวณตกเบิกวิทยฐานะ!$B$9:$P$1008,14,FALSE),0)</f>
        <v>0</v>
      </c>
      <c r="V2216" s="263">
        <f>IFERROR(VLOOKUP(B2216,คำนวณตกเบิกวิทยฐานะ!$B$9:$P$1008,15,FALSE),0)</f>
        <v>0</v>
      </c>
      <c r="W2216" s="264">
        <f t="shared" si="679"/>
        <v>0</v>
      </c>
      <c r="X2216" s="119" t="s">
        <v>169</v>
      </c>
      <c r="Y2216" s="209" t="s">
        <v>169</v>
      </c>
      <c r="Z2216" s="258"/>
      <c r="AA2216" s="253">
        <f t="shared" si="680"/>
        <v>0</v>
      </c>
      <c r="AB2216" s="253">
        <f t="shared" si="681"/>
        <v>0</v>
      </c>
      <c r="AC2216" s="253">
        <f t="shared" si="690"/>
        <v>0</v>
      </c>
      <c r="AD2216" s="253">
        <f t="shared" si="682"/>
        <v>0</v>
      </c>
      <c r="AE2216" s="268">
        <f t="shared" si="691"/>
        <v>0</v>
      </c>
      <c r="AF2216" s="269">
        <f t="shared" si="683"/>
        <v>0</v>
      </c>
      <c r="AG2216" s="270">
        <f t="shared" si="684"/>
        <v>0</v>
      </c>
      <c r="AH2216" s="121"/>
      <c r="AI2216" s="252"/>
      <c r="AJ2216" s="295"/>
      <c r="AK2216" s="301">
        <f t="shared" si="685"/>
        <v>0</v>
      </c>
      <c r="AL2216" s="119" t="s">
        <v>169</v>
      </c>
      <c r="AM2216" s="123" t="s">
        <v>169</v>
      </c>
      <c r="AN2216" s="122"/>
      <c r="AO2216" s="119" t="s">
        <v>169</v>
      </c>
      <c r="AP2216" s="123" t="s">
        <v>169</v>
      </c>
      <c r="AQ2216" s="124"/>
      <c r="AR2216" s="119" t="s">
        <v>169</v>
      </c>
      <c r="AS2216" s="123" t="s">
        <v>169</v>
      </c>
      <c r="AT2216" s="122"/>
      <c r="AU2216" s="280">
        <f t="shared" si="686"/>
        <v>0</v>
      </c>
      <c r="AV2216" s="281">
        <f t="shared" si="687"/>
        <v>0</v>
      </c>
      <c r="AW2216" s="291">
        <f t="shared" si="688"/>
        <v>0</v>
      </c>
      <c r="AX2216" s="283">
        <f t="shared" si="689"/>
        <v>0</v>
      </c>
    </row>
    <row r="2217" spans="1:50" ht="26.45" customHeight="1">
      <c r="A2217" s="117"/>
      <c r="B2217" s="245"/>
      <c r="C2217" s="136"/>
      <c r="D2217" s="208" t="str">
        <f t="shared" si="673"/>
        <v/>
      </c>
      <c r="E2217" s="129" t="s">
        <v>169</v>
      </c>
      <c r="F2217" s="209" t="s">
        <v>169</v>
      </c>
      <c r="G2217" s="135"/>
      <c r="H2217" s="258"/>
      <c r="I2217" s="259">
        <f t="shared" si="674"/>
        <v>0</v>
      </c>
      <c r="J2217" s="259">
        <f t="shared" si="675"/>
        <v>0</v>
      </c>
      <c r="K2217" s="259">
        <f t="shared" si="676"/>
        <v>0</v>
      </c>
      <c r="L2217" s="252"/>
      <c r="M2217" s="252"/>
      <c r="N2217" s="252"/>
      <c r="O2217" s="147">
        <v>0</v>
      </c>
      <c r="P2217" s="147">
        <v>0</v>
      </c>
      <c r="Q2217" s="137">
        <f t="shared" si="677"/>
        <v>0</v>
      </c>
      <c r="R2217" s="80">
        <f t="shared" si="678"/>
        <v>0</v>
      </c>
      <c r="S2217" s="147">
        <v>0</v>
      </c>
      <c r="T2217" s="121"/>
      <c r="U2217" s="263">
        <f>IFERROR(VLOOKUP(B2217,คำนวณตกเบิกวิทยฐานะ!$B$9:$P$1008,14,FALSE),0)</f>
        <v>0</v>
      </c>
      <c r="V2217" s="263">
        <f>IFERROR(VLOOKUP(B2217,คำนวณตกเบิกวิทยฐานะ!$B$9:$P$1008,15,FALSE),0)</f>
        <v>0</v>
      </c>
      <c r="W2217" s="264">
        <f t="shared" si="679"/>
        <v>0</v>
      </c>
      <c r="X2217" s="119" t="s">
        <v>169</v>
      </c>
      <c r="Y2217" s="209" t="s">
        <v>169</v>
      </c>
      <c r="Z2217" s="258"/>
      <c r="AA2217" s="253">
        <f t="shared" si="680"/>
        <v>0</v>
      </c>
      <c r="AB2217" s="253">
        <f t="shared" si="681"/>
        <v>0</v>
      </c>
      <c r="AC2217" s="253">
        <f t="shared" si="690"/>
        <v>0</v>
      </c>
      <c r="AD2217" s="253">
        <f t="shared" si="682"/>
        <v>0</v>
      </c>
      <c r="AE2217" s="268">
        <f t="shared" si="691"/>
        <v>0</v>
      </c>
      <c r="AF2217" s="269">
        <f t="shared" si="683"/>
        <v>0</v>
      </c>
      <c r="AG2217" s="270">
        <f t="shared" si="684"/>
        <v>0</v>
      </c>
      <c r="AH2217" s="121"/>
      <c r="AI2217" s="252"/>
      <c r="AJ2217" s="295"/>
      <c r="AK2217" s="301">
        <f t="shared" si="685"/>
        <v>0</v>
      </c>
      <c r="AL2217" s="119" t="s">
        <v>169</v>
      </c>
      <c r="AM2217" s="123" t="s">
        <v>169</v>
      </c>
      <c r="AN2217" s="122"/>
      <c r="AO2217" s="119" t="s">
        <v>169</v>
      </c>
      <c r="AP2217" s="123" t="s">
        <v>169</v>
      </c>
      <c r="AQ2217" s="124"/>
      <c r="AR2217" s="119" t="s">
        <v>169</v>
      </c>
      <c r="AS2217" s="123" t="s">
        <v>169</v>
      </c>
      <c r="AT2217" s="122"/>
      <c r="AU2217" s="280">
        <f t="shared" si="686"/>
        <v>0</v>
      </c>
      <c r="AV2217" s="281">
        <f t="shared" si="687"/>
        <v>0</v>
      </c>
      <c r="AW2217" s="291">
        <f t="shared" si="688"/>
        <v>0</v>
      </c>
      <c r="AX2217" s="283">
        <f t="shared" si="689"/>
        <v>0</v>
      </c>
    </row>
    <row r="2218" spans="1:50" ht="26.45" customHeight="1">
      <c r="A2218" s="117"/>
      <c r="B2218" s="245"/>
      <c r="C2218" s="136"/>
      <c r="D2218" s="208" t="str">
        <f t="shared" si="673"/>
        <v/>
      </c>
      <c r="E2218" s="129" t="s">
        <v>169</v>
      </c>
      <c r="F2218" s="209" t="s">
        <v>169</v>
      </c>
      <c r="G2218" s="135"/>
      <c r="H2218" s="258"/>
      <c r="I2218" s="259">
        <f t="shared" si="674"/>
        <v>0</v>
      </c>
      <c r="J2218" s="259">
        <f t="shared" si="675"/>
        <v>0</v>
      </c>
      <c r="K2218" s="259">
        <f t="shared" si="676"/>
        <v>0</v>
      </c>
      <c r="L2218" s="252"/>
      <c r="M2218" s="252"/>
      <c r="N2218" s="252"/>
      <c r="O2218" s="147">
        <v>0</v>
      </c>
      <c r="P2218" s="147">
        <v>0</v>
      </c>
      <c r="Q2218" s="137">
        <f t="shared" si="677"/>
        <v>0</v>
      </c>
      <c r="R2218" s="80">
        <f t="shared" si="678"/>
        <v>0</v>
      </c>
      <c r="S2218" s="147">
        <v>0</v>
      </c>
      <c r="T2218" s="121"/>
      <c r="U2218" s="263">
        <f>IFERROR(VLOOKUP(B2218,คำนวณตกเบิกวิทยฐานะ!$B$9:$P$1008,14,FALSE),0)</f>
        <v>0</v>
      </c>
      <c r="V2218" s="263">
        <f>IFERROR(VLOOKUP(B2218,คำนวณตกเบิกวิทยฐานะ!$B$9:$P$1008,15,FALSE),0)</f>
        <v>0</v>
      </c>
      <c r="W2218" s="264">
        <f t="shared" si="679"/>
        <v>0</v>
      </c>
      <c r="X2218" s="119" t="s">
        <v>169</v>
      </c>
      <c r="Y2218" s="209" t="s">
        <v>169</v>
      </c>
      <c r="Z2218" s="258"/>
      <c r="AA2218" s="253">
        <f t="shared" si="680"/>
        <v>0</v>
      </c>
      <c r="AB2218" s="253">
        <f t="shared" si="681"/>
        <v>0</v>
      </c>
      <c r="AC2218" s="253">
        <f t="shared" si="690"/>
        <v>0</v>
      </c>
      <c r="AD2218" s="253">
        <f t="shared" si="682"/>
        <v>0</v>
      </c>
      <c r="AE2218" s="268">
        <f t="shared" si="691"/>
        <v>0</v>
      </c>
      <c r="AF2218" s="269">
        <f t="shared" si="683"/>
        <v>0</v>
      </c>
      <c r="AG2218" s="270">
        <f t="shared" si="684"/>
        <v>0</v>
      </c>
      <c r="AH2218" s="121"/>
      <c r="AI2218" s="252"/>
      <c r="AJ2218" s="295"/>
      <c r="AK2218" s="301">
        <f t="shared" si="685"/>
        <v>0</v>
      </c>
      <c r="AL2218" s="119" t="s">
        <v>169</v>
      </c>
      <c r="AM2218" s="123" t="s">
        <v>169</v>
      </c>
      <c r="AN2218" s="122"/>
      <c r="AO2218" s="119" t="s">
        <v>169</v>
      </c>
      <c r="AP2218" s="123" t="s">
        <v>169</v>
      </c>
      <c r="AQ2218" s="124"/>
      <c r="AR2218" s="119" t="s">
        <v>169</v>
      </c>
      <c r="AS2218" s="123" t="s">
        <v>169</v>
      </c>
      <c r="AT2218" s="122"/>
      <c r="AU2218" s="280">
        <f t="shared" si="686"/>
        <v>0</v>
      </c>
      <c r="AV2218" s="281">
        <f t="shared" si="687"/>
        <v>0</v>
      </c>
      <c r="AW2218" s="291">
        <f t="shared" si="688"/>
        <v>0</v>
      </c>
      <c r="AX2218" s="283">
        <f t="shared" si="689"/>
        <v>0</v>
      </c>
    </row>
    <row r="2219" spans="1:50" ht="26.45" customHeight="1">
      <c r="A2219" s="117"/>
      <c r="B2219" s="245"/>
      <c r="C2219" s="136"/>
      <c r="D2219" s="208" t="str">
        <f t="shared" si="673"/>
        <v/>
      </c>
      <c r="E2219" s="129" t="s">
        <v>169</v>
      </c>
      <c r="F2219" s="209" t="s">
        <v>169</v>
      </c>
      <c r="G2219" s="135"/>
      <c r="H2219" s="258"/>
      <c r="I2219" s="259">
        <f t="shared" si="674"/>
        <v>0</v>
      </c>
      <c r="J2219" s="259">
        <f t="shared" si="675"/>
        <v>0</v>
      </c>
      <c r="K2219" s="259">
        <f t="shared" si="676"/>
        <v>0</v>
      </c>
      <c r="L2219" s="252"/>
      <c r="M2219" s="252"/>
      <c r="N2219" s="252"/>
      <c r="O2219" s="147">
        <v>0</v>
      </c>
      <c r="P2219" s="147">
        <v>0</v>
      </c>
      <c r="Q2219" s="137">
        <f t="shared" si="677"/>
        <v>0</v>
      </c>
      <c r="R2219" s="80">
        <f t="shared" si="678"/>
        <v>0</v>
      </c>
      <c r="S2219" s="147">
        <v>0</v>
      </c>
      <c r="T2219" s="121"/>
      <c r="U2219" s="263">
        <f>IFERROR(VLOOKUP(B2219,คำนวณตกเบิกวิทยฐานะ!$B$9:$P$1008,14,FALSE),0)</f>
        <v>0</v>
      </c>
      <c r="V2219" s="263">
        <f>IFERROR(VLOOKUP(B2219,คำนวณตกเบิกวิทยฐานะ!$B$9:$P$1008,15,FALSE),0)</f>
        <v>0</v>
      </c>
      <c r="W2219" s="264">
        <f t="shared" si="679"/>
        <v>0</v>
      </c>
      <c r="X2219" s="119" t="s">
        <v>169</v>
      </c>
      <c r="Y2219" s="209" t="s">
        <v>169</v>
      </c>
      <c r="Z2219" s="258"/>
      <c r="AA2219" s="253">
        <f t="shared" si="680"/>
        <v>0</v>
      </c>
      <c r="AB2219" s="253">
        <f t="shared" si="681"/>
        <v>0</v>
      </c>
      <c r="AC2219" s="253">
        <f t="shared" si="690"/>
        <v>0</v>
      </c>
      <c r="AD2219" s="253">
        <f t="shared" si="682"/>
        <v>0</v>
      </c>
      <c r="AE2219" s="268">
        <f t="shared" si="691"/>
        <v>0</v>
      </c>
      <c r="AF2219" s="269">
        <f t="shared" si="683"/>
        <v>0</v>
      </c>
      <c r="AG2219" s="270">
        <f t="shared" si="684"/>
        <v>0</v>
      </c>
      <c r="AH2219" s="121"/>
      <c r="AI2219" s="252"/>
      <c r="AJ2219" s="295"/>
      <c r="AK2219" s="301">
        <f t="shared" si="685"/>
        <v>0</v>
      </c>
      <c r="AL2219" s="119" t="s">
        <v>169</v>
      </c>
      <c r="AM2219" s="123" t="s">
        <v>169</v>
      </c>
      <c r="AN2219" s="122"/>
      <c r="AO2219" s="119" t="s">
        <v>169</v>
      </c>
      <c r="AP2219" s="123" t="s">
        <v>169</v>
      </c>
      <c r="AQ2219" s="124"/>
      <c r="AR2219" s="119" t="s">
        <v>169</v>
      </c>
      <c r="AS2219" s="123" t="s">
        <v>169</v>
      </c>
      <c r="AT2219" s="122"/>
      <c r="AU2219" s="280">
        <f t="shared" si="686"/>
        <v>0</v>
      </c>
      <c r="AV2219" s="281">
        <f t="shared" si="687"/>
        <v>0</v>
      </c>
      <c r="AW2219" s="291">
        <f t="shared" si="688"/>
        <v>0</v>
      </c>
      <c r="AX2219" s="283">
        <f t="shared" si="689"/>
        <v>0</v>
      </c>
    </row>
    <row r="2220" spans="1:50" ht="26.45" customHeight="1">
      <c r="A2220" s="117"/>
      <c r="B2220" s="245"/>
      <c r="C2220" s="136"/>
      <c r="D2220" s="208" t="str">
        <f t="shared" si="673"/>
        <v/>
      </c>
      <c r="E2220" s="129" t="s">
        <v>169</v>
      </c>
      <c r="F2220" s="209" t="s">
        <v>169</v>
      </c>
      <c r="G2220" s="135"/>
      <c r="H2220" s="258"/>
      <c r="I2220" s="259">
        <f t="shared" si="674"/>
        <v>0</v>
      </c>
      <c r="J2220" s="259">
        <f t="shared" si="675"/>
        <v>0</v>
      </c>
      <c r="K2220" s="259">
        <f t="shared" si="676"/>
        <v>0</v>
      </c>
      <c r="L2220" s="252"/>
      <c r="M2220" s="252"/>
      <c r="N2220" s="252"/>
      <c r="O2220" s="147">
        <v>0</v>
      </c>
      <c r="P2220" s="147">
        <v>0</v>
      </c>
      <c r="Q2220" s="137">
        <f t="shared" si="677"/>
        <v>0</v>
      </c>
      <c r="R2220" s="80">
        <f t="shared" si="678"/>
        <v>0</v>
      </c>
      <c r="S2220" s="147">
        <v>0</v>
      </c>
      <c r="T2220" s="121"/>
      <c r="U2220" s="263">
        <f>IFERROR(VLOOKUP(B2220,คำนวณตกเบิกวิทยฐานะ!$B$9:$P$1008,14,FALSE),0)</f>
        <v>0</v>
      </c>
      <c r="V2220" s="263">
        <f>IFERROR(VLOOKUP(B2220,คำนวณตกเบิกวิทยฐานะ!$B$9:$P$1008,15,FALSE),0)</f>
        <v>0</v>
      </c>
      <c r="W2220" s="264">
        <f t="shared" si="679"/>
        <v>0</v>
      </c>
      <c r="X2220" s="119" t="s">
        <v>169</v>
      </c>
      <c r="Y2220" s="209" t="s">
        <v>169</v>
      </c>
      <c r="Z2220" s="258"/>
      <c r="AA2220" s="253">
        <f t="shared" si="680"/>
        <v>0</v>
      </c>
      <c r="AB2220" s="253">
        <f t="shared" si="681"/>
        <v>0</v>
      </c>
      <c r="AC2220" s="253">
        <f t="shared" si="690"/>
        <v>0</v>
      </c>
      <c r="AD2220" s="253">
        <f t="shared" si="682"/>
        <v>0</v>
      </c>
      <c r="AE2220" s="268">
        <f t="shared" si="691"/>
        <v>0</v>
      </c>
      <c r="AF2220" s="269">
        <f t="shared" si="683"/>
        <v>0</v>
      </c>
      <c r="AG2220" s="270">
        <f t="shared" si="684"/>
        <v>0</v>
      </c>
      <c r="AH2220" s="121"/>
      <c r="AI2220" s="252"/>
      <c r="AJ2220" s="295"/>
      <c r="AK2220" s="301">
        <f t="shared" si="685"/>
        <v>0</v>
      </c>
      <c r="AL2220" s="119" t="s">
        <v>169</v>
      </c>
      <c r="AM2220" s="123" t="s">
        <v>169</v>
      </c>
      <c r="AN2220" s="122"/>
      <c r="AO2220" s="119" t="s">
        <v>169</v>
      </c>
      <c r="AP2220" s="123" t="s">
        <v>169</v>
      </c>
      <c r="AQ2220" s="124"/>
      <c r="AR2220" s="119" t="s">
        <v>169</v>
      </c>
      <c r="AS2220" s="123" t="s">
        <v>169</v>
      </c>
      <c r="AT2220" s="122"/>
      <c r="AU2220" s="280">
        <f t="shared" si="686"/>
        <v>0</v>
      </c>
      <c r="AV2220" s="281">
        <f t="shared" si="687"/>
        <v>0</v>
      </c>
      <c r="AW2220" s="291">
        <f t="shared" si="688"/>
        <v>0</v>
      </c>
      <c r="AX2220" s="283">
        <f t="shared" si="689"/>
        <v>0</v>
      </c>
    </row>
    <row r="2221" spans="1:50" ht="26.45" customHeight="1">
      <c r="A2221" s="117"/>
      <c r="B2221" s="245"/>
      <c r="C2221" s="136"/>
      <c r="D2221" s="208" t="str">
        <f t="shared" si="673"/>
        <v/>
      </c>
      <c r="E2221" s="129" t="s">
        <v>169</v>
      </c>
      <c r="F2221" s="209" t="s">
        <v>169</v>
      </c>
      <c r="G2221" s="135"/>
      <c r="H2221" s="258"/>
      <c r="I2221" s="259">
        <f t="shared" si="674"/>
        <v>0</v>
      </c>
      <c r="J2221" s="259">
        <f t="shared" si="675"/>
        <v>0</v>
      </c>
      <c r="K2221" s="259">
        <f t="shared" si="676"/>
        <v>0</v>
      </c>
      <c r="L2221" s="252"/>
      <c r="M2221" s="252"/>
      <c r="N2221" s="252"/>
      <c r="O2221" s="147">
        <v>0</v>
      </c>
      <c r="P2221" s="147">
        <v>0</v>
      </c>
      <c r="Q2221" s="137">
        <f t="shared" si="677"/>
        <v>0</v>
      </c>
      <c r="R2221" s="80">
        <f t="shared" si="678"/>
        <v>0</v>
      </c>
      <c r="S2221" s="147">
        <v>0</v>
      </c>
      <c r="T2221" s="121"/>
      <c r="U2221" s="263">
        <f>IFERROR(VLOOKUP(B2221,คำนวณตกเบิกวิทยฐานะ!$B$9:$P$1008,14,FALSE),0)</f>
        <v>0</v>
      </c>
      <c r="V2221" s="263">
        <f>IFERROR(VLOOKUP(B2221,คำนวณตกเบิกวิทยฐานะ!$B$9:$P$1008,15,FALSE),0)</f>
        <v>0</v>
      </c>
      <c r="W2221" s="264">
        <f t="shared" si="679"/>
        <v>0</v>
      </c>
      <c r="X2221" s="119" t="s">
        <v>169</v>
      </c>
      <c r="Y2221" s="209" t="s">
        <v>169</v>
      </c>
      <c r="Z2221" s="258"/>
      <c r="AA2221" s="253">
        <f t="shared" si="680"/>
        <v>0</v>
      </c>
      <c r="AB2221" s="253">
        <f t="shared" si="681"/>
        <v>0</v>
      </c>
      <c r="AC2221" s="253">
        <f t="shared" si="690"/>
        <v>0</v>
      </c>
      <c r="AD2221" s="253">
        <f t="shared" si="682"/>
        <v>0</v>
      </c>
      <c r="AE2221" s="268">
        <f t="shared" si="691"/>
        <v>0</v>
      </c>
      <c r="AF2221" s="269">
        <f t="shared" si="683"/>
        <v>0</v>
      </c>
      <c r="AG2221" s="270">
        <f t="shared" si="684"/>
        <v>0</v>
      </c>
      <c r="AH2221" s="121"/>
      <c r="AI2221" s="252"/>
      <c r="AJ2221" s="295"/>
      <c r="AK2221" s="301">
        <f t="shared" si="685"/>
        <v>0</v>
      </c>
      <c r="AL2221" s="119" t="s">
        <v>169</v>
      </c>
      <c r="AM2221" s="123" t="s">
        <v>169</v>
      </c>
      <c r="AN2221" s="122"/>
      <c r="AO2221" s="119" t="s">
        <v>169</v>
      </c>
      <c r="AP2221" s="123" t="s">
        <v>169</v>
      </c>
      <c r="AQ2221" s="124"/>
      <c r="AR2221" s="119" t="s">
        <v>169</v>
      </c>
      <c r="AS2221" s="123" t="s">
        <v>169</v>
      </c>
      <c r="AT2221" s="122"/>
      <c r="AU2221" s="280">
        <f t="shared" si="686"/>
        <v>0</v>
      </c>
      <c r="AV2221" s="281">
        <f t="shared" si="687"/>
        <v>0</v>
      </c>
      <c r="AW2221" s="291">
        <f t="shared" si="688"/>
        <v>0</v>
      </c>
      <c r="AX2221" s="283">
        <f t="shared" si="689"/>
        <v>0</v>
      </c>
    </row>
    <row r="2222" spans="1:50" ht="26.45" customHeight="1">
      <c r="A2222" s="117"/>
      <c r="B2222" s="245"/>
      <c r="C2222" s="136"/>
      <c r="D2222" s="208" t="str">
        <f t="shared" si="673"/>
        <v/>
      </c>
      <c r="E2222" s="129" t="s">
        <v>169</v>
      </c>
      <c r="F2222" s="209" t="s">
        <v>169</v>
      </c>
      <c r="G2222" s="135"/>
      <c r="H2222" s="258"/>
      <c r="I2222" s="259">
        <f t="shared" si="674"/>
        <v>0</v>
      </c>
      <c r="J2222" s="259">
        <f t="shared" si="675"/>
        <v>0</v>
      </c>
      <c r="K2222" s="259">
        <f t="shared" si="676"/>
        <v>0</v>
      </c>
      <c r="L2222" s="252"/>
      <c r="M2222" s="252"/>
      <c r="N2222" s="252"/>
      <c r="O2222" s="147">
        <v>0</v>
      </c>
      <c r="P2222" s="147">
        <v>0</v>
      </c>
      <c r="Q2222" s="137">
        <f t="shared" si="677"/>
        <v>0</v>
      </c>
      <c r="R2222" s="80">
        <f t="shared" si="678"/>
        <v>0</v>
      </c>
      <c r="S2222" s="147">
        <v>0</v>
      </c>
      <c r="T2222" s="121"/>
      <c r="U2222" s="263">
        <f>IFERROR(VLOOKUP(B2222,คำนวณตกเบิกวิทยฐานะ!$B$9:$P$1008,14,FALSE),0)</f>
        <v>0</v>
      </c>
      <c r="V2222" s="263">
        <f>IFERROR(VLOOKUP(B2222,คำนวณตกเบิกวิทยฐานะ!$B$9:$P$1008,15,FALSE),0)</f>
        <v>0</v>
      </c>
      <c r="W2222" s="264">
        <f t="shared" si="679"/>
        <v>0</v>
      </c>
      <c r="X2222" s="119" t="s">
        <v>169</v>
      </c>
      <c r="Y2222" s="209" t="s">
        <v>169</v>
      </c>
      <c r="Z2222" s="258"/>
      <c r="AA2222" s="253">
        <f t="shared" si="680"/>
        <v>0</v>
      </c>
      <c r="AB2222" s="253">
        <f t="shared" si="681"/>
        <v>0</v>
      </c>
      <c r="AC2222" s="253">
        <f t="shared" si="690"/>
        <v>0</v>
      </c>
      <c r="AD2222" s="253">
        <f t="shared" si="682"/>
        <v>0</v>
      </c>
      <c r="AE2222" s="268">
        <f t="shared" si="691"/>
        <v>0</v>
      </c>
      <c r="AF2222" s="269">
        <f t="shared" si="683"/>
        <v>0</v>
      </c>
      <c r="AG2222" s="270">
        <f t="shared" si="684"/>
        <v>0</v>
      </c>
      <c r="AH2222" s="121"/>
      <c r="AI2222" s="252"/>
      <c r="AJ2222" s="295"/>
      <c r="AK2222" s="301">
        <f t="shared" si="685"/>
        <v>0</v>
      </c>
      <c r="AL2222" s="119" t="s">
        <v>169</v>
      </c>
      <c r="AM2222" s="123" t="s">
        <v>169</v>
      </c>
      <c r="AN2222" s="122"/>
      <c r="AO2222" s="119" t="s">
        <v>169</v>
      </c>
      <c r="AP2222" s="123" t="s">
        <v>169</v>
      </c>
      <c r="AQ2222" s="124"/>
      <c r="AR2222" s="119" t="s">
        <v>169</v>
      </c>
      <c r="AS2222" s="123" t="s">
        <v>169</v>
      </c>
      <c r="AT2222" s="122"/>
      <c r="AU2222" s="280">
        <f t="shared" si="686"/>
        <v>0</v>
      </c>
      <c r="AV2222" s="281">
        <f t="shared" si="687"/>
        <v>0</v>
      </c>
      <c r="AW2222" s="291">
        <f t="shared" si="688"/>
        <v>0</v>
      </c>
      <c r="AX2222" s="283">
        <f t="shared" si="689"/>
        <v>0</v>
      </c>
    </row>
    <row r="2223" spans="1:50" ht="26.45" customHeight="1">
      <c r="A2223" s="117"/>
      <c r="B2223" s="245"/>
      <c r="C2223" s="136"/>
      <c r="D2223" s="208" t="str">
        <f t="shared" si="673"/>
        <v/>
      </c>
      <c r="E2223" s="129" t="s">
        <v>169</v>
      </c>
      <c r="F2223" s="209" t="s">
        <v>169</v>
      </c>
      <c r="G2223" s="135"/>
      <c r="H2223" s="258"/>
      <c r="I2223" s="259">
        <f t="shared" si="674"/>
        <v>0</v>
      </c>
      <c r="J2223" s="259">
        <f t="shared" si="675"/>
        <v>0</v>
      </c>
      <c r="K2223" s="259">
        <f t="shared" si="676"/>
        <v>0</v>
      </c>
      <c r="L2223" s="252"/>
      <c r="M2223" s="252"/>
      <c r="N2223" s="252"/>
      <c r="O2223" s="147">
        <v>0</v>
      </c>
      <c r="P2223" s="147">
        <v>0</v>
      </c>
      <c r="Q2223" s="137">
        <f t="shared" si="677"/>
        <v>0</v>
      </c>
      <c r="R2223" s="80">
        <f t="shared" si="678"/>
        <v>0</v>
      </c>
      <c r="S2223" s="147">
        <v>0</v>
      </c>
      <c r="T2223" s="121"/>
      <c r="U2223" s="263">
        <f>IFERROR(VLOOKUP(B2223,คำนวณตกเบิกวิทยฐานะ!$B$9:$P$1008,14,FALSE),0)</f>
        <v>0</v>
      </c>
      <c r="V2223" s="263">
        <f>IFERROR(VLOOKUP(B2223,คำนวณตกเบิกวิทยฐานะ!$B$9:$P$1008,15,FALSE),0)</f>
        <v>0</v>
      </c>
      <c r="W2223" s="264">
        <f t="shared" si="679"/>
        <v>0</v>
      </c>
      <c r="X2223" s="119" t="s">
        <v>169</v>
      </c>
      <c r="Y2223" s="209" t="s">
        <v>169</v>
      </c>
      <c r="Z2223" s="258"/>
      <c r="AA2223" s="253">
        <f t="shared" si="680"/>
        <v>0</v>
      </c>
      <c r="AB2223" s="253">
        <f t="shared" si="681"/>
        <v>0</v>
      </c>
      <c r="AC2223" s="253">
        <f t="shared" si="690"/>
        <v>0</v>
      </c>
      <c r="AD2223" s="253">
        <f t="shared" si="682"/>
        <v>0</v>
      </c>
      <c r="AE2223" s="268">
        <f t="shared" si="691"/>
        <v>0</v>
      </c>
      <c r="AF2223" s="269">
        <f t="shared" si="683"/>
        <v>0</v>
      </c>
      <c r="AG2223" s="270">
        <f t="shared" si="684"/>
        <v>0</v>
      </c>
      <c r="AH2223" s="121"/>
      <c r="AI2223" s="252"/>
      <c r="AJ2223" s="295"/>
      <c r="AK2223" s="301">
        <f t="shared" si="685"/>
        <v>0</v>
      </c>
      <c r="AL2223" s="119" t="s">
        <v>169</v>
      </c>
      <c r="AM2223" s="123" t="s">
        <v>169</v>
      </c>
      <c r="AN2223" s="122"/>
      <c r="AO2223" s="119" t="s">
        <v>169</v>
      </c>
      <c r="AP2223" s="123" t="s">
        <v>169</v>
      </c>
      <c r="AQ2223" s="124"/>
      <c r="AR2223" s="119" t="s">
        <v>169</v>
      </c>
      <c r="AS2223" s="123" t="s">
        <v>169</v>
      </c>
      <c r="AT2223" s="122"/>
      <c r="AU2223" s="280">
        <f t="shared" si="686"/>
        <v>0</v>
      </c>
      <c r="AV2223" s="281">
        <f t="shared" si="687"/>
        <v>0</v>
      </c>
      <c r="AW2223" s="291">
        <f t="shared" si="688"/>
        <v>0</v>
      </c>
      <c r="AX2223" s="283">
        <f t="shared" si="689"/>
        <v>0</v>
      </c>
    </row>
    <row r="2224" spans="1:50" ht="26.45" customHeight="1">
      <c r="A2224" s="117"/>
      <c r="B2224" s="245"/>
      <c r="C2224" s="136"/>
      <c r="D2224" s="208" t="str">
        <f t="shared" si="673"/>
        <v/>
      </c>
      <c r="E2224" s="129" t="s">
        <v>169</v>
      </c>
      <c r="F2224" s="209" t="s">
        <v>169</v>
      </c>
      <c r="G2224" s="135"/>
      <c r="H2224" s="258"/>
      <c r="I2224" s="259">
        <f t="shared" si="674"/>
        <v>0</v>
      </c>
      <c r="J2224" s="259">
        <f t="shared" si="675"/>
        <v>0</v>
      </c>
      <c r="K2224" s="259">
        <f t="shared" si="676"/>
        <v>0</v>
      </c>
      <c r="L2224" s="252"/>
      <c r="M2224" s="252"/>
      <c r="N2224" s="252"/>
      <c r="O2224" s="147">
        <v>0</v>
      </c>
      <c r="P2224" s="147">
        <v>0</v>
      </c>
      <c r="Q2224" s="137">
        <f t="shared" si="677"/>
        <v>0</v>
      </c>
      <c r="R2224" s="80">
        <f t="shared" si="678"/>
        <v>0</v>
      </c>
      <c r="S2224" s="147">
        <v>0</v>
      </c>
      <c r="T2224" s="121"/>
      <c r="U2224" s="263">
        <f>IFERROR(VLOOKUP(B2224,คำนวณตกเบิกวิทยฐานะ!$B$9:$P$1008,14,FALSE),0)</f>
        <v>0</v>
      </c>
      <c r="V2224" s="263">
        <f>IFERROR(VLOOKUP(B2224,คำนวณตกเบิกวิทยฐานะ!$B$9:$P$1008,15,FALSE),0)</f>
        <v>0</v>
      </c>
      <c r="W2224" s="264">
        <f t="shared" si="679"/>
        <v>0</v>
      </c>
      <c r="X2224" s="119" t="s">
        <v>169</v>
      </c>
      <c r="Y2224" s="209" t="s">
        <v>169</v>
      </c>
      <c r="Z2224" s="258"/>
      <c r="AA2224" s="253">
        <f t="shared" si="680"/>
        <v>0</v>
      </c>
      <c r="AB2224" s="253">
        <f t="shared" si="681"/>
        <v>0</v>
      </c>
      <c r="AC2224" s="253">
        <f t="shared" si="690"/>
        <v>0</v>
      </c>
      <c r="AD2224" s="253">
        <f t="shared" si="682"/>
        <v>0</v>
      </c>
      <c r="AE2224" s="268">
        <f t="shared" si="691"/>
        <v>0</v>
      </c>
      <c r="AF2224" s="269">
        <f t="shared" si="683"/>
        <v>0</v>
      </c>
      <c r="AG2224" s="270">
        <f t="shared" si="684"/>
        <v>0</v>
      </c>
      <c r="AH2224" s="121"/>
      <c r="AI2224" s="252"/>
      <c r="AJ2224" s="295"/>
      <c r="AK2224" s="301">
        <f t="shared" si="685"/>
        <v>0</v>
      </c>
      <c r="AL2224" s="119" t="s">
        <v>169</v>
      </c>
      <c r="AM2224" s="123" t="s">
        <v>169</v>
      </c>
      <c r="AN2224" s="122"/>
      <c r="AO2224" s="119" t="s">
        <v>169</v>
      </c>
      <c r="AP2224" s="123" t="s">
        <v>169</v>
      </c>
      <c r="AQ2224" s="124"/>
      <c r="AR2224" s="119" t="s">
        <v>169</v>
      </c>
      <c r="AS2224" s="123" t="s">
        <v>169</v>
      </c>
      <c r="AT2224" s="122"/>
      <c r="AU2224" s="280">
        <f t="shared" si="686"/>
        <v>0</v>
      </c>
      <c r="AV2224" s="281">
        <f t="shared" si="687"/>
        <v>0</v>
      </c>
      <c r="AW2224" s="291">
        <f t="shared" si="688"/>
        <v>0</v>
      </c>
      <c r="AX2224" s="283">
        <f t="shared" si="689"/>
        <v>0</v>
      </c>
    </row>
    <row r="2225" spans="1:50" ht="26.45" customHeight="1">
      <c r="A2225" s="117"/>
      <c r="B2225" s="245"/>
      <c r="C2225" s="136"/>
      <c r="D2225" s="208" t="str">
        <f t="shared" si="673"/>
        <v/>
      </c>
      <c r="E2225" s="129" t="s">
        <v>169</v>
      </c>
      <c r="F2225" s="209" t="s">
        <v>169</v>
      </c>
      <c r="G2225" s="135"/>
      <c r="H2225" s="258"/>
      <c r="I2225" s="259">
        <f t="shared" si="674"/>
        <v>0</v>
      </c>
      <c r="J2225" s="259">
        <f t="shared" si="675"/>
        <v>0</v>
      </c>
      <c r="K2225" s="259">
        <f t="shared" si="676"/>
        <v>0</v>
      </c>
      <c r="L2225" s="252"/>
      <c r="M2225" s="252"/>
      <c r="N2225" s="252"/>
      <c r="O2225" s="147">
        <v>0</v>
      </c>
      <c r="P2225" s="147">
        <v>0</v>
      </c>
      <c r="Q2225" s="137">
        <f t="shared" si="677"/>
        <v>0</v>
      </c>
      <c r="R2225" s="80">
        <f t="shared" si="678"/>
        <v>0</v>
      </c>
      <c r="S2225" s="147">
        <v>0</v>
      </c>
      <c r="T2225" s="121"/>
      <c r="U2225" s="263">
        <f>IFERROR(VLOOKUP(B2225,คำนวณตกเบิกวิทยฐานะ!$B$9:$P$1008,14,FALSE),0)</f>
        <v>0</v>
      </c>
      <c r="V2225" s="263">
        <f>IFERROR(VLOOKUP(B2225,คำนวณตกเบิกวิทยฐานะ!$B$9:$P$1008,15,FALSE),0)</f>
        <v>0</v>
      </c>
      <c r="W2225" s="264">
        <f t="shared" si="679"/>
        <v>0</v>
      </c>
      <c r="X2225" s="119" t="s">
        <v>169</v>
      </c>
      <c r="Y2225" s="209" t="s">
        <v>169</v>
      </c>
      <c r="Z2225" s="258"/>
      <c r="AA2225" s="253">
        <f t="shared" si="680"/>
        <v>0</v>
      </c>
      <c r="AB2225" s="253">
        <f t="shared" si="681"/>
        <v>0</v>
      </c>
      <c r="AC2225" s="253">
        <f t="shared" si="690"/>
        <v>0</v>
      </c>
      <c r="AD2225" s="253">
        <f t="shared" si="682"/>
        <v>0</v>
      </c>
      <c r="AE2225" s="268">
        <f t="shared" si="691"/>
        <v>0</v>
      </c>
      <c r="AF2225" s="269">
        <f t="shared" si="683"/>
        <v>0</v>
      </c>
      <c r="AG2225" s="270">
        <f t="shared" si="684"/>
        <v>0</v>
      </c>
      <c r="AH2225" s="121"/>
      <c r="AI2225" s="252"/>
      <c r="AJ2225" s="295"/>
      <c r="AK2225" s="301">
        <f t="shared" si="685"/>
        <v>0</v>
      </c>
      <c r="AL2225" s="119" t="s">
        <v>169</v>
      </c>
      <c r="AM2225" s="123" t="s">
        <v>169</v>
      </c>
      <c r="AN2225" s="122"/>
      <c r="AO2225" s="119" t="s">
        <v>169</v>
      </c>
      <c r="AP2225" s="123" t="s">
        <v>169</v>
      </c>
      <c r="AQ2225" s="124"/>
      <c r="AR2225" s="119" t="s">
        <v>169</v>
      </c>
      <c r="AS2225" s="123" t="s">
        <v>169</v>
      </c>
      <c r="AT2225" s="122"/>
      <c r="AU2225" s="280">
        <f t="shared" si="686"/>
        <v>0</v>
      </c>
      <c r="AV2225" s="281">
        <f t="shared" si="687"/>
        <v>0</v>
      </c>
      <c r="AW2225" s="291">
        <f t="shared" si="688"/>
        <v>0</v>
      </c>
      <c r="AX2225" s="283">
        <f t="shared" si="689"/>
        <v>0</v>
      </c>
    </row>
    <row r="2226" spans="1:50" ht="26.45" customHeight="1">
      <c r="A2226" s="117"/>
      <c r="B2226" s="245"/>
      <c r="C2226" s="136"/>
      <c r="D2226" s="208" t="str">
        <f t="shared" si="673"/>
        <v/>
      </c>
      <c r="E2226" s="129" t="s">
        <v>169</v>
      </c>
      <c r="F2226" s="209" t="s">
        <v>169</v>
      </c>
      <c r="G2226" s="135"/>
      <c r="H2226" s="258"/>
      <c r="I2226" s="259">
        <f t="shared" si="674"/>
        <v>0</v>
      </c>
      <c r="J2226" s="259">
        <f t="shared" si="675"/>
        <v>0</v>
      </c>
      <c r="K2226" s="259">
        <f t="shared" si="676"/>
        <v>0</v>
      </c>
      <c r="L2226" s="252"/>
      <c r="M2226" s="252"/>
      <c r="N2226" s="252"/>
      <c r="O2226" s="147">
        <v>0</v>
      </c>
      <c r="P2226" s="147">
        <v>0</v>
      </c>
      <c r="Q2226" s="137">
        <f t="shared" si="677"/>
        <v>0</v>
      </c>
      <c r="R2226" s="80">
        <f t="shared" si="678"/>
        <v>0</v>
      </c>
      <c r="S2226" s="147">
        <v>0</v>
      </c>
      <c r="T2226" s="121"/>
      <c r="U2226" s="263">
        <f>IFERROR(VLOOKUP(B2226,คำนวณตกเบิกวิทยฐานะ!$B$9:$P$1008,14,FALSE),0)</f>
        <v>0</v>
      </c>
      <c r="V2226" s="263">
        <f>IFERROR(VLOOKUP(B2226,คำนวณตกเบิกวิทยฐานะ!$B$9:$P$1008,15,FALSE),0)</f>
        <v>0</v>
      </c>
      <c r="W2226" s="264">
        <f t="shared" si="679"/>
        <v>0</v>
      </c>
      <c r="X2226" s="119" t="s">
        <v>169</v>
      </c>
      <c r="Y2226" s="209" t="s">
        <v>169</v>
      </c>
      <c r="Z2226" s="258"/>
      <c r="AA2226" s="253">
        <f t="shared" si="680"/>
        <v>0</v>
      </c>
      <c r="AB2226" s="253">
        <f t="shared" si="681"/>
        <v>0</v>
      </c>
      <c r="AC2226" s="253">
        <f t="shared" si="690"/>
        <v>0</v>
      </c>
      <c r="AD2226" s="253">
        <f t="shared" si="682"/>
        <v>0</v>
      </c>
      <c r="AE2226" s="268">
        <f t="shared" si="691"/>
        <v>0</v>
      </c>
      <c r="AF2226" s="269">
        <f t="shared" si="683"/>
        <v>0</v>
      </c>
      <c r="AG2226" s="270">
        <f t="shared" si="684"/>
        <v>0</v>
      </c>
      <c r="AH2226" s="121"/>
      <c r="AI2226" s="252"/>
      <c r="AJ2226" s="295"/>
      <c r="AK2226" s="301">
        <f t="shared" si="685"/>
        <v>0</v>
      </c>
      <c r="AL2226" s="119" t="s">
        <v>169</v>
      </c>
      <c r="AM2226" s="123" t="s">
        <v>169</v>
      </c>
      <c r="AN2226" s="122"/>
      <c r="AO2226" s="119" t="s">
        <v>169</v>
      </c>
      <c r="AP2226" s="123" t="s">
        <v>169</v>
      </c>
      <c r="AQ2226" s="124"/>
      <c r="AR2226" s="119" t="s">
        <v>169</v>
      </c>
      <c r="AS2226" s="123" t="s">
        <v>169</v>
      </c>
      <c r="AT2226" s="122"/>
      <c r="AU2226" s="280">
        <f t="shared" si="686"/>
        <v>0</v>
      </c>
      <c r="AV2226" s="281">
        <f t="shared" si="687"/>
        <v>0</v>
      </c>
      <c r="AW2226" s="291">
        <f t="shared" si="688"/>
        <v>0</v>
      </c>
      <c r="AX2226" s="283">
        <f t="shared" si="689"/>
        <v>0</v>
      </c>
    </row>
    <row r="2227" spans="1:50" ht="26.45" customHeight="1">
      <c r="A2227" s="117"/>
      <c r="B2227" s="245"/>
      <c r="C2227" s="136"/>
      <c r="D2227" s="208" t="str">
        <f t="shared" si="673"/>
        <v/>
      </c>
      <c r="E2227" s="129" t="s">
        <v>169</v>
      </c>
      <c r="F2227" s="209" t="s">
        <v>169</v>
      </c>
      <c r="G2227" s="135"/>
      <c r="H2227" s="258"/>
      <c r="I2227" s="259">
        <f t="shared" si="674"/>
        <v>0</v>
      </c>
      <c r="J2227" s="259">
        <f t="shared" si="675"/>
        <v>0</v>
      </c>
      <c r="K2227" s="259">
        <f t="shared" si="676"/>
        <v>0</v>
      </c>
      <c r="L2227" s="252"/>
      <c r="M2227" s="252"/>
      <c r="N2227" s="252"/>
      <c r="O2227" s="147">
        <v>0</v>
      </c>
      <c r="P2227" s="147">
        <v>0</v>
      </c>
      <c r="Q2227" s="137">
        <f t="shared" si="677"/>
        <v>0</v>
      </c>
      <c r="R2227" s="80">
        <f t="shared" si="678"/>
        <v>0</v>
      </c>
      <c r="S2227" s="147">
        <v>0</v>
      </c>
      <c r="T2227" s="121"/>
      <c r="U2227" s="263">
        <f>IFERROR(VLOOKUP(B2227,คำนวณตกเบิกวิทยฐานะ!$B$9:$P$1008,14,FALSE),0)</f>
        <v>0</v>
      </c>
      <c r="V2227" s="263">
        <f>IFERROR(VLOOKUP(B2227,คำนวณตกเบิกวิทยฐานะ!$B$9:$P$1008,15,FALSE),0)</f>
        <v>0</v>
      </c>
      <c r="W2227" s="264">
        <f t="shared" si="679"/>
        <v>0</v>
      </c>
      <c r="X2227" s="119" t="s">
        <v>169</v>
      </c>
      <c r="Y2227" s="209" t="s">
        <v>169</v>
      </c>
      <c r="Z2227" s="258"/>
      <c r="AA2227" s="253">
        <f t="shared" si="680"/>
        <v>0</v>
      </c>
      <c r="AB2227" s="253">
        <f t="shared" si="681"/>
        <v>0</v>
      </c>
      <c r="AC2227" s="253">
        <f t="shared" si="690"/>
        <v>0</v>
      </c>
      <c r="AD2227" s="253">
        <f t="shared" si="682"/>
        <v>0</v>
      </c>
      <c r="AE2227" s="268">
        <f t="shared" si="691"/>
        <v>0</v>
      </c>
      <c r="AF2227" s="269">
        <f t="shared" si="683"/>
        <v>0</v>
      </c>
      <c r="AG2227" s="270">
        <f t="shared" si="684"/>
        <v>0</v>
      </c>
      <c r="AH2227" s="121"/>
      <c r="AI2227" s="252"/>
      <c r="AJ2227" s="295"/>
      <c r="AK2227" s="301">
        <f t="shared" si="685"/>
        <v>0</v>
      </c>
      <c r="AL2227" s="119" t="s">
        <v>169</v>
      </c>
      <c r="AM2227" s="123" t="s">
        <v>169</v>
      </c>
      <c r="AN2227" s="122"/>
      <c r="AO2227" s="119" t="s">
        <v>169</v>
      </c>
      <c r="AP2227" s="123" t="s">
        <v>169</v>
      </c>
      <c r="AQ2227" s="124"/>
      <c r="AR2227" s="119" t="s">
        <v>169</v>
      </c>
      <c r="AS2227" s="123" t="s">
        <v>169</v>
      </c>
      <c r="AT2227" s="122"/>
      <c r="AU2227" s="280">
        <f t="shared" si="686"/>
        <v>0</v>
      </c>
      <c r="AV2227" s="281">
        <f t="shared" si="687"/>
        <v>0</v>
      </c>
      <c r="AW2227" s="291">
        <f t="shared" si="688"/>
        <v>0</v>
      </c>
      <c r="AX2227" s="283">
        <f t="shared" si="689"/>
        <v>0</v>
      </c>
    </row>
    <row r="2228" spans="1:50" ht="26.45" customHeight="1">
      <c r="A2228" s="117"/>
      <c r="B2228" s="245"/>
      <c r="C2228" s="136"/>
      <c r="D2228" s="208" t="str">
        <f t="shared" si="673"/>
        <v/>
      </c>
      <c r="E2228" s="129" t="s">
        <v>169</v>
      </c>
      <c r="F2228" s="209" t="s">
        <v>169</v>
      </c>
      <c r="G2228" s="135"/>
      <c r="H2228" s="258"/>
      <c r="I2228" s="259">
        <f t="shared" si="674"/>
        <v>0</v>
      </c>
      <c r="J2228" s="259">
        <f t="shared" si="675"/>
        <v>0</v>
      </c>
      <c r="K2228" s="259">
        <f t="shared" si="676"/>
        <v>0</v>
      </c>
      <c r="L2228" s="252"/>
      <c r="M2228" s="252"/>
      <c r="N2228" s="252"/>
      <c r="O2228" s="147">
        <v>0</v>
      </c>
      <c r="P2228" s="147">
        <v>0</v>
      </c>
      <c r="Q2228" s="137">
        <f t="shared" si="677"/>
        <v>0</v>
      </c>
      <c r="R2228" s="80">
        <f t="shared" si="678"/>
        <v>0</v>
      </c>
      <c r="S2228" s="147">
        <v>0</v>
      </c>
      <c r="T2228" s="121"/>
      <c r="U2228" s="263">
        <f>IFERROR(VLOOKUP(B2228,คำนวณตกเบิกวิทยฐานะ!$B$9:$P$1008,14,FALSE),0)</f>
        <v>0</v>
      </c>
      <c r="V2228" s="263">
        <f>IFERROR(VLOOKUP(B2228,คำนวณตกเบิกวิทยฐานะ!$B$9:$P$1008,15,FALSE),0)</f>
        <v>0</v>
      </c>
      <c r="W2228" s="264">
        <f t="shared" si="679"/>
        <v>0</v>
      </c>
      <c r="X2228" s="119" t="s">
        <v>169</v>
      </c>
      <c r="Y2228" s="209" t="s">
        <v>169</v>
      </c>
      <c r="Z2228" s="258"/>
      <c r="AA2228" s="253">
        <f t="shared" si="680"/>
        <v>0</v>
      </c>
      <c r="AB2228" s="253">
        <f t="shared" si="681"/>
        <v>0</v>
      </c>
      <c r="AC2228" s="253">
        <f t="shared" si="690"/>
        <v>0</v>
      </c>
      <c r="AD2228" s="253">
        <f t="shared" si="682"/>
        <v>0</v>
      </c>
      <c r="AE2228" s="268">
        <f t="shared" si="691"/>
        <v>0</v>
      </c>
      <c r="AF2228" s="269">
        <f t="shared" si="683"/>
        <v>0</v>
      </c>
      <c r="AG2228" s="270">
        <f t="shared" si="684"/>
        <v>0</v>
      </c>
      <c r="AH2228" s="121"/>
      <c r="AI2228" s="252"/>
      <c r="AJ2228" s="295"/>
      <c r="AK2228" s="301">
        <f t="shared" si="685"/>
        <v>0</v>
      </c>
      <c r="AL2228" s="119" t="s">
        <v>169</v>
      </c>
      <c r="AM2228" s="123" t="s">
        <v>169</v>
      </c>
      <c r="AN2228" s="122"/>
      <c r="AO2228" s="119" t="s">
        <v>169</v>
      </c>
      <c r="AP2228" s="123" t="s">
        <v>169</v>
      </c>
      <c r="AQ2228" s="124"/>
      <c r="AR2228" s="119" t="s">
        <v>169</v>
      </c>
      <c r="AS2228" s="123" t="s">
        <v>169</v>
      </c>
      <c r="AT2228" s="122"/>
      <c r="AU2228" s="280">
        <f t="shared" si="686"/>
        <v>0</v>
      </c>
      <c r="AV2228" s="281">
        <f t="shared" si="687"/>
        <v>0</v>
      </c>
      <c r="AW2228" s="291">
        <f t="shared" si="688"/>
        <v>0</v>
      </c>
      <c r="AX2228" s="283">
        <f t="shared" si="689"/>
        <v>0</v>
      </c>
    </row>
    <row r="2229" spans="1:50" ht="26.45" customHeight="1">
      <c r="A2229" s="117"/>
      <c r="B2229" s="245"/>
      <c r="C2229" s="136"/>
      <c r="D2229" s="208" t="str">
        <f t="shared" si="673"/>
        <v/>
      </c>
      <c r="E2229" s="129" t="s">
        <v>169</v>
      </c>
      <c r="F2229" s="209" t="s">
        <v>169</v>
      </c>
      <c r="G2229" s="135"/>
      <c r="H2229" s="258"/>
      <c r="I2229" s="259">
        <f t="shared" si="674"/>
        <v>0</v>
      </c>
      <c r="J2229" s="259">
        <f t="shared" si="675"/>
        <v>0</v>
      </c>
      <c r="K2229" s="259">
        <f t="shared" si="676"/>
        <v>0</v>
      </c>
      <c r="L2229" s="252"/>
      <c r="M2229" s="252"/>
      <c r="N2229" s="252"/>
      <c r="O2229" s="147">
        <v>0</v>
      </c>
      <c r="P2229" s="147">
        <v>0</v>
      </c>
      <c r="Q2229" s="137">
        <f t="shared" si="677"/>
        <v>0</v>
      </c>
      <c r="R2229" s="80">
        <f t="shared" si="678"/>
        <v>0</v>
      </c>
      <c r="S2229" s="147">
        <v>0</v>
      </c>
      <c r="T2229" s="121"/>
      <c r="U2229" s="263">
        <f>IFERROR(VLOOKUP(B2229,คำนวณตกเบิกวิทยฐานะ!$B$9:$P$1008,14,FALSE),0)</f>
        <v>0</v>
      </c>
      <c r="V2229" s="263">
        <f>IFERROR(VLOOKUP(B2229,คำนวณตกเบิกวิทยฐานะ!$B$9:$P$1008,15,FALSE),0)</f>
        <v>0</v>
      </c>
      <c r="W2229" s="264">
        <f t="shared" si="679"/>
        <v>0</v>
      </c>
      <c r="X2229" s="119" t="s">
        <v>169</v>
      </c>
      <c r="Y2229" s="209" t="s">
        <v>169</v>
      </c>
      <c r="Z2229" s="258"/>
      <c r="AA2229" s="253">
        <f t="shared" si="680"/>
        <v>0</v>
      </c>
      <c r="AB2229" s="253">
        <f t="shared" si="681"/>
        <v>0</v>
      </c>
      <c r="AC2229" s="253">
        <f t="shared" si="690"/>
        <v>0</v>
      </c>
      <c r="AD2229" s="253">
        <f t="shared" si="682"/>
        <v>0</v>
      </c>
      <c r="AE2229" s="268">
        <f t="shared" si="691"/>
        <v>0</v>
      </c>
      <c r="AF2229" s="269">
        <f t="shared" si="683"/>
        <v>0</v>
      </c>
      <c r="AG2229" s="270">
        <f t="shared" si="684"/>
        <v>0</v>
      </c>
      <c r="AH2229" s="121"/>
      <c r="AI2229" s="252"/>
      <c r="AJ2229" s="295"/>
      <c r="AK2229" s="301">
        <f t="shared" si="685"/>
        <v>0</v>
      </c>
      <c r="AL2229" s="119" t="s">
        <v>169</v>
      </c>
      <c r="AM2229" s="123" t="s">
        <v>169</v>
      </c>
      <c r="AN2229" s="122"/>
      <c r="AO2229" s="119" t="s">
        <v>169</v>
      </c>
      <c r="AP2229" s="123" t="s">
        <v>169</v>
      </c>
      <c r="AQ2229" s="124"/>
      <c r="AR2229" s="119" t="s">
        <v>169</v>
      </c>
      <c r="AS2229" s="123" t="s">
        <v>169</v>
      </c>
      <c r="AT2229" s="122"/>
      <c r="AU2229" s="280">
        <f t="shared" si="686"/>
        <v>0</v>
      </c>
      <c r="AV2229" s="281">
        <f t="shared" si="687"/>
        <v>0</v>
      </c>
      <c r="AW2229" s="291">
        <f t="shared" si="688"/>
        <v>0</v>
      </c>
      <c r="AX2229" s="283">
        <f t="shared" si="689"/>
        <v>0</v>
      </c>
    </row>
    <row r="2230" spans="1:50" ht="26.45" customHeight="1">
      <c r="A2230" s="117"/>
      <c r="B2230" s="245"/>
      <c r="C2230" s="136"/>
      <c r="D2230" s="208" t="str">
        <f t="shared" si="673"/>
        <v/>
      </c>
      <c r="E2230" s="129" t="s">
        <v>169</v>
      </c>
      <c r="F2230" s="209" t="s">
        <v>169</v>
      </c>
      <c r="G2230" s="135"/>
      <c r="H2230" s="258"/>
      <c r="I2230" s="259">
        <f t="shared" si="674"/>
        <v>0</v>
      </c>
      <c r="J2230" s="259">
        <f t="shared" si="675"/>
        <v>0</v>
      </c>
      <c r="K2230" s="259">
        <f t="shared" si="676"/>
        <v>0</v>
      </c>
      <c r="L2230" s="252"/>
      <c r="M2230" s="252"/>
      <c r="N2230" s="252"/>
      <c r="O2230" s="147">
        <v>0</v>
      </c>
      <c r="P2230" s="147">
        <v>0</v>
      </c>
      <c r="Q2230" s="137">
        <f t="shared" si="677"/>
        <v>0</v>
      </c>
      <c r="R2230" s="80">
        <f t="shared" si="678"/>
        <v>0</v>
      </c>
      <c r="S2230" s="147">
        <v>0</v>
      </c>
      <c r="T2230" s="121"/>
      <c r="U2230" s="263">
        <f>IFERROR(VLOOKUP(B2230,คำนวณตกเบิกวิทยฐานะ!$B$9:$P$1008,14,FALSE),0)</f>
        <v>0</v>
      </c>
      <c r="V2230" s="263">
        <f>IFERROR(VLOOKUP(B2230,คำนวณตกเบิกวิทยฐานะ!$B$9:$P$1008,15,FALSE),0)</f>
        <v>0</v>
      </c>
      <c r="W2230" s="264">
        <f t="shared" si="679"/>
        <v>0</v>
      </c>
      <c r="X2230" s="119" t="s">
        <v>169</v>
      </c>
      <c r="Y2230" s="209" t="s">
        <v>169</v>
      </c>
      <c r="Z2230" s="258"/>
      <c r="AA2230" s="253">
        <f t="shared" si="680"/>
        <v>0</v>
      </c>
      <c r="AB2230" s="253">
        <f t="shared" si="681"/>
        <v>0</v>
      </c>
      <c r="AC2230" s="253">
        <f t="shared" si="690"/>
        <v>0</v>
      </c>
      <c r="AD2230" s="253">
        <f t="shared" si="682"/>
        <v>0</v>
      </c>
      <c r="AE2230" s="268">
        <f t="shared" si="691"/>
        <v>0</v>
      </c>
      <c r="AF2230" s="269">
        <f t="shared" si="683"/>
        <v>0</v>
      </c>
      <c r="AG2230" s="270">
        <f t="shared" si="684"/>
        <v>0</v>
      </c>
      <c r="AH2230" s="121"/>
      <c r="AI2230" s="252"/>
      <c r="AJ2230" s="295"/>
      <c r="AK2230" s="301">
        <f t="shared" si="685"/>
        <v>0</v>
      </c>
      <c r="AL2230" s="119" t="s">
        <v>169</v>
      </c>
      <c r="AM2230" s="123" t="s">
        <v>169</v>
      </c>
      <c r="AN2230" s="122"/>
      <c r="AO2230" s="119" t="s">
        <v>169</v>
      </c>
      <c r="AP2230" s="123" t="s">
        <v>169</v>
      </c>
      <c r="AQ2230" s="124"/>
      <c r="AR2230" s="119" t="s">
        <v>169</v>
      </c>
      <c r="AS2230" s="123" t="s">
        <v>169</v>
      </c>
      <c r="AT2230" s="122"/>
      <c r="AU2230" s="280">
        <f t="shared" si="686"/>
        <v>0</v>
      </c>
      <c r="AV2230" s="281">
        <f t="shared" si="687"/>
        <v>0</v>
      </c>
      <c r="AW2230" s="291">
        <f t="shared" si="688"/>
        <v>0</v>
      </c>
      <c r="AX2230" s="283">
        <f t="shared" si="689"/>
        <v>0</v>
      </c>
    </row>
    <row r="2231" spans="1:50" ht="26.45" customHeight="1">
      <c r="A2231" s="117"/>
      <c r="B2231" s="245"/>
      <c r="C2231" s="136"/>
      <c r="D2231" s="208" t="str">
        <f t="shared" si="673"/>
        <v/>
      </c>
      <c r="E2231" s="129" t="s">
        <v>169</v>
      </c>
      <c r="F2231" s="209" t="s">
        <v>169</v>
      </c>
      <c r="G2231" s="135"/>
      <c r="H2231" s="258"/>
      <c r="I2231" s="259">
        <f t="shared" si="674"/>
        <v>0</v>
      </c>
      <c r="J2231" s="259">
        <f t="shared" si="675"/>
        <v>0</v>
      </c>
      <c r="K2231" s="259">
        <f t="shared" si="676"/>
        <v>0</v>
      </c>
      <c r="L2231" s="252"/>
      <c r="M2231" s="252"/>
      <c r="N2231" s="252"/>
      <c r="O2231" s="147">
        <v>0</v>
      </c>
      <c r="P2231" s="147">
        <v>0</v>
      </c>
      <c r="Q2231" s="137">
        <f t="shared" si="677"/>
        <v>0</v>
      </c>
      <c r="R2231" s="80">
        <f t="shared" si="678"/>
        <v>0</v>
      </c>
      <c r="S2231" s="147">
        <v>0</v>
      </c>
      <c r="T2231" s="121"/>
      <c r="U2231" s="263">
        <f>IFERROR(VLOOKUP(B2231,คำนวณตกเบิกวิทยฐานะ!$B$9:$P$1008,14,FALSE),0)</f>
        <v>0</v>
      </c>
      <c r="V2231" s="263">
        <f>IFERROR(VLOOKUP(B2231,คำนวณตกเบิกวิทยฐานะ!$B$9:$P$1008,15,FALSE),0)</f>
        <v>0</v>
      </c>
      <c r="W2231" s="264">
        <f t="shared" si="679"/>
        <v>0</v>
      </c>
      <c r="X2231" s="119" t="s">
        <v>169</v>
      </c>
      <c r="Y2231" s="209" t="s">
        <v>169</v>
      </c>
      <c r="Z2231" s="258"/>
      <c r="AA2231" s="253">
        <f t="shared" si="680"/>
        <v>0</v>
      </c>
      <c r="AB2231" s="253">
        <f t="shared" si="681"/>
        <v>0</v>
      </c>
      <c r="AC2231" s="253">
        <f t="shared" si="690"/>
        <v>0</v>
      </c>
      <c r="AD2231" s="253">
        <f t="shared" si="682"/>
        <v>0</v>
      </c>
      <c r="AE2231" s="268">
        <f t="shared" si="691"/>
        <v>0</v>
      </c>
      <c r="AF2231" s="269">
        <f t="shared" si="683"/>
        <v>0</v>
      </c>
      <c r="AG2231" s="270">
        <f t="shared" si="684"/>
        <v>0</v>
      </c>
      <c r="AH2231" s="121"/>
      <c r="AI2231" s="252"/>
      <c r="AJ2231" s="295"/>
      <c r="AK2231" s="301">
        <f t="shared" si="685"/>
        <v>0</v>
      </c>
      <c r="AL2231" s="119" t="s">
        <v>169</v>
      </c>
      <c r="AM2231" s="123" t="s">
        <v>169</v>
      </c>
      <c r="AN2231" s="122"/>
      <c r="AO2231" s="119" t="s">
        <v>169</v>
      </c>
      <c r="AP2231" s="123" t="s">
        <v>169</v>
      </c>
      <c r="AQ2231" s="124"/>
      <c r="AR2231" s="119" t="s">
        <v>169</v>
      </c>
      <c r="AS2231" s="123" t="s">
        <v>169</v>
      </c>
      <c r="AT2231" s="122"/>
      <c r="AU2231" s="280">
        <f t="shared" si="686"/>
        <v>0</v>
      </c>
      <c r="AV2231" s="281">
        <f t="shared" si="687"/>
        <v>0</v>
      </c>
      <c r="AW2231" s="291">
        <f t="shared" si="688"/>
        <v>0</v>
      </c>
      <c r="AX2231" s="283">
        <f t="shared" si="689"/>
        <v>0</v>
      </c>
    </row>
    <row r="2232" spans="1:50" ht="26.45" customHeight="1">
      <c r="A2232" s="117"/>
      <c r="B2232" s="245"/>
      <c r="C2232" s="136"/>
      <c r="D2232" s="208" t="str">
        <f t="shared" ref="D2232:D2295" si="692">IF(LEN(B2232)=0,"",IF(IFERROR(FIND("อัตราว่าง",B2232,1),0)=0,"อัตราคนครอง","อัตราว่าง"))</f>
        <v/>
      </c>
      <c r="E2232" s="129" t="s">
        <v>169</v>
      </c>
      <c r="F2232" s="209" t="s">
        <v>169</v>
      </c>
      <c r="G2232" s="135"/>
      <c r="H2232" s="258"/>
      <c r="I2232" s="259">
        <f t="shared" ref="I2232:I2295" si="693">H2232*3%</f>
        <v>0</v>
      </c>
      <c r="J2232" s="259">
        <f t="shared" ref="J2232:J2295" si="694">(H2232+I2232)*6%</f>
        <v>0</v>
      </c>
      <c r="K2232" s="259">
        <f t="shared" ref="K2232:K2295" si="695">H2232+J2232+I2232</f>
        <v>0</v>
      </c>
      <c r="L2232" s="252"/>
      <c r="M2232" s="252"/>
      <c r="N2232" s="252"/>
      <c r="O2232" s="147">
        <v>0</v>
      </c>
      <c r="P2232" s="147">
        <v>0</v>
      </c>
      <c r="Q2232" s="137">
        <f t="shared" ref="Q2232:Q2295" si="696">VLOOKUP(E2232,$BA$15:$BC$22,2,FALSE)</f>
        <v>0</v>
      </c>
      <c r="R2232" s="80">
        <f t="shared" ref="R2232:R2295" si="697">VLOOKUP(E2232,$BA$15:$BC$22,3,FALSE)</f>
        <v>0</v>
      </c>
      <c r="S2232" s="147">
        <v>0</v>
      </c>
      <c r="T2232" s="121"/>
      <c r="U2232" s="263">
        <f>IFERROR(VLOOKUP(B2232,คำนวณตกเบิกวิทยฐานะ!$B$9:$P$1008,14,FALSE),0)</f>
        <v>0</v>
      </c>
      <c r="V2232" s="263">
        <f>IFERROR(VLOOKUP(B2232,คำนวณตกเบิกวิทยฐานะ!$B$9:$P$1008,15,FALSE),0)</f>
        <v>0</v>
      </c>
      <c r="W2232" s="264">
        <f t="shared" ref="W2232:W2295" si="698">(K2232+L2232+M2232+N2232+O2232+P2232+Q2232+R2232+S2232)*12+U2232+V2232+T2232</f>
        <v>0</v>
      </c>
      <c r="X2232" s="119" t="s">
        <v>169</v>
      </c>
      <c r="Y2232" s="209" t="s">
        <v>169</v>
      </c>
      <c r="Z2232" s="258"/>
      <c r="AA2232" s="253">
        <f t="shared" ref="AA2232:AA2295" si="699">IF(X2232="พนักงานจ้างตามภารกิจ",Z2232*4/100,0)</f>
        <v>0</v>
      </c>
      <c r="AB2232" s="253">
        <f t="shared" ref="AB2232:AB2295" si="700">Z2232+AA2232</f>
        <v>0</v>
      </c>
      <c r="AC2232" s="253">
        <f t="shared" si="690"/>
        <v>0</v>
      </c>
      <c r="AD2232" s="253">
        <f t="shared" ref="AD2232:AD2295" si="701">AB2232+AC2232</f>
        <v>0</v>
      </c>
      <c r="AE2232" s="268">
        <f t="shared" si="691"/>
        <v>0</v>
      </c>
      <c r="AF2232" s="269">
        <f t="shared" ref="AF2232:AF2295" si="702">(AD2232+AE2232)*12</f>
        <v>0</v>
      </c>
      <c r="AG2232" s="270">
        <f t="shared" ref="AG2232:AG2295" si="703">W2232+AF2232</f>
        <v>0</v>
      </c>
      <c r="AH2232" s="121"/>
      <c r="AI2232" s="252"/>
      <c r="AJ2232" s="295"/>
      <c r="AK2232" s="301">
        <f t="shared" ref="AK2232:AK2295" si="704">AI2232*AJ2232</f>
        <v>0</v>
      </c>
      <c r="AL2232" s="119" t="s">
        <v>169</v>
      </c>
      <c r="AM2232" s="123" t="s">
        <v>169</v>
      </c>
      <c r="AN2232" s="122"/>
      <c r="AO2232" s="119" t="s">
        <v>169</v>
      </c>
      <c r="AP2232" s="123" t="s">
        <v>169</v>
      </c>
      <c r="AQ2232" s="124"/>
      <c r="AR2232" s="119" t="s">
        <v>169</v>
      </c>
      <c r="AS2232" s="123" t="s">
        <v>169</v>
      </c>
      <c r="AT2232" s="122"/>
      <c r="AU2232" s="280">
        <f t="shared" ref="AU2232:AU2295" si="705">AN2232+AQ2232+AT2232</f>
        <v>0</v>
      </c>
      <c r="AV2232" s="281">
        <f t="shared" ref="AV2232:AV2295" si="706">AG2232+AK2232+AU2232+(AH2232*12)</f>
        <v>0</v>
      </c>
      <c r="AW2232" s="291">
        <f t="shared" ref="AW2232:AW2295" si="707">U2232+V2232</f>
        <v>0</v>
      </c>
      <c r="AX2232" s="283">
        <f t="shared" ref="AX2232:AX2295" si="708">AV2232</f>
        <v>0</v>
      </c>
    </row>
    <row r="2233" spans="1:50" ht="26.45" customHeight="1">
      <c r="A2233" s="117"/>
      <c r="B2233" s="245"/>
      <c r="C2233" s="136"/>
      <c r="D2233" s="208" t="str">
        <f t="shared" si="692"/>
        <v/>
      </c>
      <c r="E2233" s="129" t="s">
        <v>169</v>
      </c>
      <c r="F2233" s="209" t="s">
        <v>169</v>
      </c>
      <c r="G2233" s="135"/>
      <c r="H2233" s="258"/>
      <c r="I2233" s="259">
        <f t="shared" si="693"/>
        <v>0</v>
      </c>
      <c r="J2233" s="259">
        <f t="shared" si="694"/>
        <v>0</v>
      </c>
      <c r="K2233" s="259">
        <f t="shared" si="695"/>
        <v>0</v>
      </c>
      <c r="L2233" s="252"/>
      <c r="M2233" s="252"/>
      <c r="N2233" s="252"/>
      <c r="O2233" s="147">
        <v>0</v>
      </c>
      <c r="P2233" s="147">
        <v>0</v>
      </c>
      <c r="Q2233" s="137">
        <f t="shared" si="696"/>
        <v>0</v>
      </c>
      <c r="R2233" s="80">
        <f t="shared" si="697"/>
        <v>0</v>
      </c>
      <c r="S2233" s="147">
        <v>0</v>
      </c>
      <c r="T2233" s="121"/>
      <c r="U2233" s="263">
        <f>IFERROR(VLOOKUP(B2233,คำนวณตกเบิกวิทยฐานะ!$B$9:$P$1008,14,FALSE),0)</f>
        <v>0</v>
      </c>
      <c r="V2233" s="263">
        <f>IFERROR(VLOOKUP(B2233,คำนวณตกเบิกวิทยฐานะ!$B$9:$P$1008,15,FALSE),0)</f>
        <v>0</v>
      </c>
      <c r="W2233" s="264">
        <f t="shared" si="698"/>
        <v>0</v>
      </c>
      <c r="X2233" s="119" t="s">
        <v>169</v>
      </c>
      <c r="Y2233" s="209" t="s">
        <v>169</v>
      </c>
      <c r="Z2233" s="258"/>
      <c r="AA2233" s="253">
        <f t="shared" si="699"/>
        <v>0</v>
      </c>
      <c r="AB2233" s="253">
        <f t="shared" si="700"/>
        <v>0</v>
      </c>
      <c r="AC2233" s="253">
        <f t="shared" si="690"/>
        <v>0</v>
      </c>
      <c r="AD2233" s="253">
        <f t="shared" si="701"/>
        <v>0</v>
      </c>
      <c r="AE2233" s="268">
        <f t="shared" si="691"/>
        <v>0</v>
      </c>
      <c r="AF2233" s="269">
        <f t="shared" si="702"/>
        <v>0</v>
      </c>
      <c r="AG2233" s="270">
        <f t="shared" si="703"/>
        <v>0</v>
      </c>
      <c r="AH2233" s="121"/>
      <c r="AI2233" s="252"/>
      <c r="AJ2233" s="295"/>
      <c r="AK2233" s="301">
        <f t="shared" si="704"/>
        <v>0</v>
      </c>
      <c r="AL2233" s="119" t="s">
        <v>169</v>
      </c>
      <c r="AM2233" s="123" t="s">
        <v>169</v>
      </c>
      <c r="AN2233" s="122"/>
      <c r="AO2233" s="119" t="s">
        <v>169</v>
      </c>
      <c r="AP2233" s="123" t="s">
        <v>169</v>
      </c>
      <c r="AQ2233" s="124"/>
      <c r="AR2233" s="119" t="s">
        <v>169</v>
      </c>
      <c r="AS2233" s="123" t="s">
        <v>169</v>
      </c>
      <c r="AT2233" s="122"/>
      <c r="AU2233" s="280">
        <f t="shared" si="705"/>
        <v>0</v>
      </c>
      <c r="AV2233" s="281">
        <f t="shared" si="706"/>
        <v>0</v>
      </c>
      <c r="AW2233" s="291">
        <f t="shared" si="707"/>
        <v>0</v>
      </c>
      <c r="AX2233" s="283">
        <f t="shared" si="708"/>
        <v>0</v>
      </c>
    </row>
    <row r="2234" spans="1:50" ht="26.45" customHeight="1">
      <c r="A2234" s="117"/>
      <c r="B2234" s="245"/>
      <c r="C2234" s="136"/>
      <c r="D2234" s="208" t="str">
        <f t="shared" si="692"/>
        <v/>
      </c>
      <c r="E2234" s="129" t="s">
        <v>169</v>
      </c>
      <c r="F2234" s="209" t="s">
        <v>169</v>
      </c>
      <c r="G2234" s="135"/>
      <c r="H2234" s="258"/>
      <c r="I2234" s="259">
        <f t="shared" si="693"/>
        <v>0</v>
      </c>
      <c r="J2234" s="259">
        <f t="shared" si="694"/>
        <v>0</v>
      </c>
      <c r="K2234" s="259">
        <f t="shared" si="695"/>
        <v>0</v>
      </c>
      <c r="L2234" s="252"/>
      <c r="M2234" s="252"/>
      <c r="N2234" s="252"/>
      <c r="O2234" s="147">
        <v>0</v>
      </c>
      <c r="P2234" s="147">
        <v>0</v>
      </c>
      <c r="Q2234" s="137">
        <f t="shared" si="696"/>
        <v>0</v>
      </c>
      <c r="R2234" s="80">
        <f t="shared" si="697"/>
        <v>0</v>
      </c>
      <c r="S2234" s="147">
        <v>0</v>
      </c>
      <c r="T2234" s="121"/>
      <c r="U2234" s="263">
        <f>IFERROR(VLOOKUP(B2234,คำนวณตกเบิกวิทยฐานะ!$B$9:$P$1008,14,FALSE),0)</f>
        <v>0</v>
      </c>
      <c r="V2234" s="263">
        <f>IFERROR(VLOOKUP(B2234,คำนวณตกเบิกวิทยฐานะ!$B$9:$P$1008,15,FALSE),0)</f>
        <v>0</v>
      </c>
      <c r="W2234" s="264">
        <f t="shared" si="698"/>
        <v>0</v>
      </c>
      <c r="X2234" s="119" t="s">
        <v>169</v>
      </c>
      <c r="Y2234" s="209" t="s">
        <v>169</v>
      </c>
      <c r="Z2234" s="258"/>
      <c r="AA2234" s="253">
        <f t="shared" si="699"/>
        <v>0</v>
      </c>
      <c r="AB2234" s="253">
        <f t="shared" si="700"/>
        <v>0</v>
      </c>
      <c r="AC2234" s="253">
        <f t="shared" si="690"/>
        <v>0</v>
      </c>
      <c r="AD2234" s="253">
        <f t="shared" si="701"/>
        <v>0</v>
      </c>
      <c r="AE2234" s="268">
        <f t="shared" si="691"/>
        <v>0</v>
      </c>
      <c r="AF2234" s="269">
        <f t="shared" si="702"/>
        <v>0</v>
      </c>
      <c r="AG2234" s="270">
        <f t="shared" si="703"/>
        <v>0</v>
      </c>
      <c r="AH2234" s="121"/>
      <c r="AI2234" s="252"/>
      <c r="AJ2234" s="295"/>
      <c r="AK2234" s="301">
        <f t="shared" si="704"/>
        <v>0</v>
      </c>
      <c r="AL2234" s="119" t="s">
        <v>169</v>
      </c>
      <c r="AM2234" s="123" t="s">
        <v>169</v>
      </c>
      <c r="AN2234" s="122"/>
      <c r="AO2234" s="119" t="s">
        <v>169</v>
      </c>
      <c r="AP2234" s="123" t="s">
        <v>169</v>
      </c>
      <c r="AQ2234" s="124"/>
      <c r="AR2234" s="119" t="s">
        <v>169</v>
      </c>
      <c r="AS2234" s="123" t="s">
        <v>169</v>
      </c>
      <c r="AT2234" s="122"/>
      <c r="AU2234" s="280">
        <f t="shared" si="705"/>
        <v>0</v>
      </c>
      <c r="AV2234" s="281">
        <f t="shared" si="706"/>
        <v>0</v>
      </c>
      <c r="AW2234" s="291">
        <f t="shared" si="707"/>
        <v>0</v>
      </c>
      <c r="AX2234" s="283">
        <f t="shared" si="708"/>
        <v>0</v>
      </c>
    </row>
    <row r="2235" spans="1:50" ht="26.45" customHeight="1">
      <c r="A2235" s="117"/>
      <c r="B2235" s="245"/>
      <c r="C2235" s="136"/>
      <c r="D2235" s="208" t="str">
        <f t="shared" si="692"/>
        <v/>
      </c>
      <c r="E2235" s="129" t="s">
        <v>169</v>
      </c>
      <c r="F2235" s="209" t="s">
        <v>169</v>
      </c>
      <c r="G2235" s="135"/>
      <c r="H2235" s="258"/>
      <c r="I2235" s="259">
        <f t="shared" si="693"/>
        <v>0</v>
      </c>
      <c r="J2235" s="259">
        <f t="shared" si="694"/>
        <v>0</v>
      </c>
      <c r="K2235" s="259">
        <f t="shared" si="695"/>
        <v>0</v>
      </c>
      <c r="L2235" s="252"/>
      <c r="M2235" s="252"/>
      <c r="N2235" s="252"/>
      <c r="O2235" s="147">
        <v>0</v>
      </c>
      <c r="P2235" s="147">
        <v>0</v>
      </c>
      <c r="Q2235" s="137">
        <f t="shared" si="696"/>
        <v>0</v>
      </c>
      <c r="R2235" s="80">
        <f t="shared" si="697"/>
        <v>0</v>
      </c>
      <c r="S2235" s="147">
        <v>0</v>
      </c>
      <c r="T2235" s="121"/>
      <c r="U2235" s="263">
        <f>IFERROR(VLOOKUP(B2235,คำนวณตกเบิกวิทยฐานะ!$B$9:$P$1008,14,FALSE),0)</f>
        <v>0</v>
      </c>
      <c r="V2235" s="263">
        <f>IFERROR(VLOOKUP(B2235,คำนวณตกเบิกวิทยฐานะ!$B$9:$P$1008,15,FALSE),0)</f>
        <v>0</v>
      </c>
      <c r="W2235" s="264">
        <f t="shared" si="698"/>
        <v>0</v>
      </c>
      <c r="X2235" s="119" t="s">
        <v>169</v>
      </c>
      <c r="Y2235" s="209" t="s">
        <v>169</v>
      </c>
      <c r="Z2235" s="258"/>
      <c r="AA2235" s="253">
        <f t="shared" si="699"/>
        <v>0</v>
      </c>
      <c r="AB2235" s="253">
        <f t="shared" si="700"/>
        <v>0</v>
      </c>
      <c r="AC2235" s="253">
        <f t="shared" si="690"/>
        <v>0</v>
      </c>
      <c r="AD2235" s="253">
        <f t="shared" si="701"/>
        <v>0</v>
      </c>
      <c r="AE2235" s="268">
        <f t="shared" si="691"/>
        <v>0</v>
      </c>
      <c r="AF2235" s="269">
        <f t="shared" si="702"/>
        <v>0</v>
      </c>
      <c r="AG2235" s="270">
        <f t="shared" si="703"/>
        <v>0</v>
      </c>
      <c r="AH2235" s="121"/>
      <c r="AI2235" s="252"/>
      <c r="AJ2235" s="295"/>
      <c r="AK2235" s="301">
        <f t="shared" si="704"/>
        <v>0</v>
      </c>
      <c r="AL2235" s="119" t="s">
        <v>169</v>
      </c>
      <c r="AM2235" s="123" t="s">
        <v>169</v>
      </c>
      <c r="AN2235" s="122"/>
      <c r="AO2235" s="119" t="s">
        <v>169</v>
      </c>
      <c r="AP2235" s="123" t="s">
        <v>169</v>
      </c>
      <c r="AQ2235" s="124"/>
      <c r="AR2235" s="119" t="s">
        <v>169</v>
      </c>
      <c r="AS2235" s="123" t="s">
        <v>169</v>
      </c>
      <c r="AT2235" s="122"/>
      <c r="AU2235" s="280">
        <f t="shared" si="705"/>
        <v>0</v>
      </c>
      <c r="AV2235" s="281">
        <f t="shared" si="706"/>
        <v>0</v>
      </c>
      <c r="AW2235" s="291">
        <f t="shared" si="707"/>
        <v>0</v>
      </c>
      <c r="AX2235" s="283">
        <f t="shared" si="708"/>
        <v>0</v>
      </c>
    </row>
    <row r="2236" spans="1:50" ht="26.45" customHeight="1">
      <c r="A2236" s="117"/>
      <c r="B2236" s="245"/>
      <c r="C2236" s="136"/>
      <c r="D2236" s="208" t="str">
        <f t="shared" si="692"/>
        <v/>
      </c>
      <c r="E2236" s="129" t="s">
        <v>169</v>
      </c>
      <c r="F2236" s="209" t="s">
        <v>169</v>
      </c>
      <c r="G2236" s="135"/>
      <c r="H2236" s="258"/>
      <c r="I2236" s="259">
        <f t="shared" si="693"/>
        <v>0</v>
      </c>
      <c r="J2236" s="259">
        <f t="shared" si="694"/>
        <v>0</v>
      </c>
      <c r="K2236" s="259">
        <f t="shared" si="695"/>
        <v>0</v>
      </c>
      <c r="L2236" s="252"/>
      <c r="M2236" s="252"/>
      <c r="N2236" s="252"/>
      <c r="O2236" s="147">
        <v>0</v>
      </c>
      <c r="P2236" s="147">
        <v>0</v>
      </c>
      <c r="Q2236" s="137">
        <f t="shared" si="696"/>
        <v>0</v>
      </c>
      <c r="R2236" s="80">
        <f t="shared" si="697"/>
        <v>0</v>
      </c>
      <c r="S2236" s="147">
        <v>0</v>
      </c>
      <c r="T2236" s="121"/>
      <c r="U2236" s="263">
        <f>IFERROR(VLOOKUP(B2236,คำนวณตกเบิกวิทยฐานะ!$B$9:$P$1008,14,FALSE),0)</f>
        <v>0</v>
      </c>
      <c r="V2236" s="263">
        <f>IFERROR(VLOOKUP(B2236,คำนวณตกเบิกวิทยฐานะ!$B$9:$P$1008,15,FALSE),0)</f>
        <v>0</v>
      </c>
      <c r="W2236" s="264">
        <f t="shared" si="698"/>
        <v>0</v>
      </c>
      <c r="X2236" s="119" t="s">
        <v>169</v>
      </c>
      <c r="Y2236" s="209" t="s">
        <v>169</v>
      </c>
      <c r="Z2236" s="258"/>
      <c r="AA2236" s="253">
        <f t="shared" si="699"/>
        <v>0</v>
      </c>
      <c r="AB2236" s="253">
        <f t="shared" si="700"/>
        <v>0</v>
      </c>
      <c r="AC2236" s="253">
        <f t="shared" si="690"/>
        <v>0</v>
      </c>
      <c r="AD2236" s="253">
        <f t="shared" si="701"/>
        <v>0</v>
      </c>
      <c r="AE2236" s="268">
        <f t="shared" si="691"/>
        <v>0</v>
      </c>
      <c r="AF2236" s="269">
        <f t="shared" si="702"/>
        <v>0</v>
      </c>
      <c r="AG2236" s="270">
        <f t="shared" si="703"/>
        <v>0</v>
      </c>
      <c r="AH2236" s="121"/>
      <c r="AI2236" s="252"/>
      <c r="AJ2236" s="295"/>
      <c r="AK2236" s="301">
        <f t="shared" si="704"/>
        <v>0</v>
      </c>
      <c r="AL2236" s="119" t="s">
        <v>169</v>
      </c>
      <c r="AM2236" s="123" t="s">
        <v>169</v>
      </c>
      <c r="AN2236" s="122"/>
      <c r="AO2236" s="119" t="s">
        <v>169</v>
      </c>
      <c r="AP2236" s="123" t="s">
        <v>169</v>
      </c>
      <c r="AQ2236" s="124"/>
      <c r="AR2236" s="119" t="s">
        <v>169</v>
      </c>
      <c r="AS2236" s="123" t="s">
        <v>169</v>
      </c>
      <c r="AT2236" s="122"/>
      <c r="AU2236" s="280">
        <f t="shared" si="705"/>
        <v>0</v>
      </c>
      <c r="AV2236" s="281">
        <f t="shared" si="706"/>
        <v>0</v>
      </c>
      <c r="AW2236" s="291">
        <f t="shared" si="707"/>
        <v>0</v>
      </c>
      <c r="AX2236" s="283">
        <f t="shared" si="708"/>
        <v>0</v>
      </c>
    </row>
    <row r="2237" spans="1:50" ht="26.45" customHeight="1">
      <c r="A2237" s="117"/>
      <c r="B2237" s="245"/>
      <c r="C2237" s="136"/>
      <c r="D2237" s="208" t="str">
        <f t="shared" si="692"/>
        <v/>
      </c>
      <c r="E2237" s="129" t="s">
        <v>169</v>
      </c>
      <c r="F2237" s="209" t="s">
        <v>169</v>
      </c>
      <c r="G2237" s="135"/>
      <c r="H2237" s="258"/>
      <c r="I2237" s="259">
        <f t="shared" si="693"/>
        <v>0</v>
      </c>
      <c r="J2237" s="259">
        <f t="shared" si="694"/>
        <v>0</v>
      </c>
      <c r="K2237" s="259">
        <f t="shared" si="695"/>
        <v>0</v>
      </c>
      <c r="L2237" s="252"/>
      <c r="M2237" s="252"/>
      <c r="N2237" s="252"/>
      <c r="O2237" s="147">
        <v>0</v>
      </c>
      <c r="P2237" s="147">
        <v>0</v>
      </c>
      <c r="Q2237" s="137">
        <f t="shared" si="696"/>
        <v>0</v>
      </c>
      <c r="R2237" s="80">
        <f t="shared" si="697"/>
        <v>0</v>
      </c>
      <c r="S2237" s="147">
        <v>0</v>
      </c>
      <c r="T2237" s="121"/>
      <c r="U2237" s="263">
        <f>IFERROR(VLOOKUP(B2237,คำนวณตกเบิกวิทยฐานะ!$B$9:$P$1008,14,FALSE),0)</f>
        <v>0</v>
      </c>
      <c r="V2237" s="263">
        <f>IFERROR(VLOOKUP(B2237,คำนวณตกเบิกวิทยฐานะ!$B$9:$P$1008,15,FALSE),0)</f>
        <v>0</v>
      </c>
      <c r="W2237" s="264">
        <f t="shared" si="698"/>
        <v>0</v>
      </c>
      <c r="X2237" s="119" t="s">
        <v>169</v>
      </c>
      <c r="Y2237" s="209" t="s">
        <v>169</v>
      </c>
      <c r="Z2237" s="258"/>
      <c r="AA2237" s="253">
        <f t="shared" si="699"/>
        <v>0</v>
      </c>
      <c r="AB2237" s="253">
        <f t="shared" si="700"/>
        <v>0</v>
      </c>
      <c r="AC2237" s="253">
        <f t="shared" si="690"/>
        <v>0</v>
      </c>
      <c r="AD2237" s="253">
        <f t="shared" si="701"/>
        <v>0</v>
      </c>
      <c r="AE2237" s="268">
        <f t="shared" si="691"/>
        <v>0</v>
      </c>
      <c r="AF2237" s="269">
        <f t="shared" si="702"/>
        <v>0</v>
      </c>
      <c r="AG2237" s="270">
        <f t="shared" si="703"/>
        <v>0</v>
      </c>
      <c r="AH2237" s="121"/>
      <c r="AI2237" s="252"/>
      <c r="AJ2237" s="295"/>
      <c r="AK2237" s="301">
        <f t="shared" si="704"/>
        <v>0</v>
      </c>
      <c r="AL2237" s="119" t="s">
        <v>169</v>
      </c>
      <c r="AM2237" s="123" t="s">
        <v>169</v>
      </c>
      <c r="AN2237" s="122"/>
      <c r="AO2237" s="119" t="s">
        <v>169</v>
      </c>
      <c r="AP2237" s="123" t="s">
        <v>169</v>
      </c>
      <c r="AQ2237" s="124"/>
      <c r="AR2237" s="119" t="s">
        <v>169</v>
      </c>
      <c r="AS2237" s="123" t="s">
        <v>169</v>
      </c>
      <c r="AT2237" s="122"/>
      <c r="AU2237" s="280">
        <f t="shared" si="705"/>
        <v>0</v>
      </c>
      <c r="AV2237" s="281">
        <f t="shared" si="706"/>
        <v>0</v>
      </c>
      <c r="AW2237" s="291">
        <f t="shared" si="707"/>
        <v>0</v>
      </c>
      <c r="AX2237" s="283">
        <f t="shared" si="708"/>
        <v>0</v>
      </c>
    </row>
    <row r="2238" spans="1:50" ht="26.45" customHeight="1">
      <c r="A2238" s="117"/>
      <c r="B2238" s="245"/>
      <c r="C2238" s="136"/>
      <c r="D2238" s="208" t="str">
        <f t="shared" si="692"/>
        <v/>
      </c>
      <c r="E2238" s="129" t="s">
        <v>169</v>
      </c>
      <c r="F2238" s="209" t="s">
        <v>169</v>
      </c>
      <c r="G2238" s="135"/>
      <c r="H2238" s="258"/>
      <c r="I2238" s="259">
        <f t="shared" si="693"/>
        <v>0</v>
      </c>
      <c r="J2238" s="259">
        <f t="shared" si="694"/>
        <v>0</v>
      </c>
      <c r="K2238" s="259">
        <f t="shared" si="695"/>
        <v>0</v>
      </c>
      <c r="L2238" s="252"/>
      <c r="M2238" s="252"/>
      <c r="N2238" s="252"/>
      <c r="O2238" s="147">
        <v>0</v>
      </c>
      <c r="P2238" s="147">
        <v>0</v>
      </c>
      <c r="Q2238" s="137">
        <f t="shared" si="696"/>
        <v>0</v>
      </c>
      <c r="R2238" s="80">
        <f t="shared" si="697"/>
        <v>0</v>
      </c>
      <c r="S2238" s="147">
        <v>0</v>
      </c>
      <c r="T2238" s="121"/>
      <c r="U2238" s="263">
        <f>IFERROR(VLOOKUP(B2238,คำนวณตกเบิกวิทยฐานะ!$B$9:$P$1008,14,FALSE),0)</f>
        <v>0</v>
      </c>
      <c r="V2238" s="263">
        <f>IFERROR(VLOOKUP(B2238,คำนวณตกเบิกวิทยฐานะ!$B$9:$P$1008,15,FALSE),0)</f>
        <v>0</v>
      </c>
      <c r="W2238" s="264">
        <f t="shared" si="698"/>
        <v>0</v>
      </c>
      <c r="X2238" s="119" t="s">
        <v>169</v>
      </c>
      <c r="Y2238" s="209" t="s">
        <v>169</v>
      </c>
      <c r="Z2238" s="258"/>
      <c r="AA2238" s="253">
        <f t="shared" si="699"/>
        <v>0</v>
      </c>
      <c r="AB2238" s="253">
        <f t="shared" si="700"/>
        <v>0</v>
      </c>
      <c r="AC2238" s="253">
        <f t="shared" si="690"/>
        <v>0</v>
      </c>
      <c r="AD2238" s="253">
        <f t="shared" si="701"/>
        <v>0</v>
      </c>
      <c r="AE2238" s="268">
        <f t="shared" si="691"/>
        <v>0</v>
      </c>
      <c r="AF2238" s="269">
        <f t="shared" si="702"/>
        <v>0</v>
      </c>
      <c r="AG2238" s="270">
        <f t="shared" si="703"/>
        <v>0</v>
      </c>
      <c r="AH2238" s="121"/>
      <c r="AI2238" s="252"/>
      <c r="AJ2238" s="295"/>
      <c r="AK2238" s="301">
        <f t="shared" si="704"/>
        <v>0</v>
      </c>
      <c r="AL2238" s="119" t="s">
        <v>169</v>
      </c>
      <c r="AM2238" s="123" t="s">
        <v>169</v>
      </c>
      <c r="AN2238" s="122"/>
      <c r="AO2238" s="119" t="s">
        <v>169</v>
      </c>
      <c r="AP2238" s="123" t="s">
        <v>169</v>
      </c>
      <c r="AQ2238" s="124"/>
      <c r="AR2238" s="119" t="s">
        <v>169</v>
      </c>
      <c r="AS2238" s="123" t="s">
        <v>169</v>
      </c>
      <c r="AT2238" s="122"/>
      <c r="AU2238" s="280">
        <f t="shared" si="705"/>
        <v>0</v>
      </c>
      <c r="AV2238" s="281">
        <f t="shared" si="706"/>
        <v>0</v>
      </c>
      <c r="AW2238" s="291">
        <f t="shared" si="707"/>
        <v>0</v>
      </c>
      <c r="AX2238" s="283">
        <f t="shared" si="708"/>
        <v>0</v>
      </c>
    </row>
    <row r="2239" spans="1:50" ht="26.45" customHeight="1">
      <c r="A2239" s="117"/>
      <c r="B2239" s="245"/>
      <c r="C2239" s="136"/>
      <c r="D2239" s="208" t="str">
        <f t="shared" si="692"/>
        <v/>
      </c>
      <c r="E2239" s="129" t="s">
        <v>169</v>
      </c>
      <c r="F2239" s="209" t="s">
        <v>169</v>
      </c>
      <c r="G2239" s="135"/>
      <c r="H2239" s="258"/>
      <c r="I2239" s="259">
        <f t="shared" si="693"/>
        <v>0</v>
      </c>
      <c r="J2239" s="259">
        <f t="shared" si="694"/>
        <v>0</v>
      </c>
      <c r="K2239" s="259">
        <f t="shared" si="695"/>
        <v>0</v>
      </c>
      <c r="L2239" s="252"/>
      <c r="M2239" s="252"/>
      <c r="N2239" s="252"/>
      <c r="O2239" s="147">
        <v>0</v>
      </c>
      <c r="P2239" s="147">
        <v>0</v>
      </c>
      <c r="Q2239" s="137">
        <f t="shared" si="696"/>
        <v>0</v>
      </c>
      <c r="R2239" s="80">
        <f t="shared" si="697"/>
        <v>0</v>
      </c>
      <c r="S2239" s="147">
        <v>0</v>
      </c>
      <c r="T2239" s="121"/>
      <c r="U2239" s="263">
        <f>IFERROR(VLOOKUP(B2239,คำนวณตกเบิกวิทยฐานะ!$B$9:$P$1008,14,FALSE),0)</f>
        <v>0</v>
      </c>
      <c r="V2239" s="263">
        <f>IFERROR(VLOOKUP(B2239,คำนวณตกเบิกวิทยฐานะ!$B$9:$P$1008,15,FALSE),0)</f>
        <v>0</v>
      </c>
      <c r="W2239" s="264">
        <f t="shared" si="698"/>
        <v>0</v>
      </c>
      <c r="X2239" s="119" t="s">
        <v>169</v>
      </c>
      <c r="Y2239" s="209" t="s">
        <v>169</v>
      </c>
      <c r="Z2239" s="258"/>
      <c r="AA2239" s="253">
        <f t="shared" si="699"/>
        <v>0</v>
      </c>
      <c r="AB2239" s="253">
        <f t="shared" si="700"/>
        <v>0</v>
      </c>
      <c r="AC2239" s="253">
        <f t="shared" si="690"/>
        <v>0</v>
      </c>
      <c r="AD2239" s="253">
        <f t="shared" si="701"/>
        <v>0</v>
      </c>
      <c r="AE2239" s="268">
        <f t="shared" si="691"/>
        <v>0</v>
      </c>
      <c r="AF2239" s="269">
        <f t="shared" si="702"/>
        <v>0</v>
      </c>
      <c r="AG2239" s="270">
        <f t="shared" si="703"/>
        <v>0</v>
      </c>
      <c r="AH2239" s="121"/>
      <c r="AI2239" s="252"/>
      <c r="AJ2239" s="295"/>
      <c r="AK2239" s="301">
        <f t="shared" si="704"/>
        <v>0</v>
      </c>
      <c r="AL2239" s="119" t="s">
        <v>169</v>
      </c>
      <c r="AM2239" s="123" t="s">
        <v>169</v>
      </c>
      <c r="AN2239" s="122"/>
      <c r="AO2239" s="119" t="s">
        <v>169</v>
      </c>
      <c r="AP2239" s="123" t="s">
        <v>169</v>
      </c>
      <c r="AQ2239" s="124"/>
      <c r="AR2239" s="119" t="s">
        <v>169</v>
      </c>
      <c r="AS2239" s="123" t="s">
        <v>169</v>
      </c>
      <c r="AT2239" s="122"/>
      <c r="AU2239" s="280">
        <f t="shared" si="705"/>
        <v>0</v>
      </c>
      <c r="AV2239" s="281">
        <f t="shared" si="706"/>
        <v>0</v>
      </c>
      <c r="AW2239" s="291">
        <f t="shared" si="707"/>
        <v>0</v>
      </c>
      <c r="AX2239" s="283">
        <f t="shared" si="708"/>
        <v>0</v>
      </c>
    </row>
    <row r="2240" spans="1:50" ht="26.45" customHeight="1">
      <c r="A2240" s="117"/>
      <c r="B2240" s="245"/>
      <c r="C2240" s="136"/>
      <c r="D2240" s="208" t="str">
        <f t="shared" si="692"/>
        <v/>
      </c>
      <c r="E2240" s="129" t="s">
        <v>169</v>
      </c>
      <c r="F2240" s="209" t="s">
        <v>169</v>
      </c>
      <c r="G2240" s="135"/>
      <c r="H2240" s="258"/>
      <c r="I2240" s="259">
        <f t="shared" si="693"/>
        <v>0</v>
      </c>
      <c r="J2240" s="259">
        <f t="shared" si="694"/>
        <v>0</v>
      </c>
      <c r="K2240" s="259">
        <f t="shared" si="695"/>
        <v>0</v>
      </c>
      <c r="L2240" s="252"/>
      <c r="M2240" s="252"/>
      <c r="N2240" s="252"/>
      <c r="O2240" s="147">
        <v>0</v>
      </c>
      <c r="P2240" s="147">
        <v>0</v>
      </c>
      <c r="Q2240" s="137">
        <f t="shared" si="696"/>
        <v>0</v>
      </c>
      <c r="R2240" s="80">
        <f t="shared" si="697"/>
        <v>0</v>
      </c>
      <c r="S2240" s="147">
        <v>0</v>
      </c>
      <c r="T2240" s="121"/>
      <c r="U2240" s="263">
        <f>IFERROR(VLOOKUP(B2240,คำนวณตกเบิกวิทยฐานะ!$B$9:$P$1008,14,FALSE),0)</f>
        <v>0</v>
      </c>
      <c r="V2240" s="263">
        <f>IFERROR(VLOOKUP(B2240,คำนวณตกเบิกวิทยฐานะ!$B$9:$P$1008,15,FALSE),0)</f>
        <v>0</v>
      </c>
      <c r="W2240" s="264">
        <f t="shared" si="698"/>
        <v>0</v>
      </c>
      <c r="X2240" s="119" t="s">
        <v>169</v>
      </c>
      <c r="Y2240" s="209" t="s">
        <v>169</v>
      </c>
      <c r="Z2240" s="258"/>
      <c r="AA2240" s="253">
        <f t="shared" si="699"/>
        <v>0</v>
      </c>
      <c r="AB2240" s="253">
        <f t="shared" si="700"/>
        <v>0</v>
      </c>
      <c r="AC2240" s="253">
        <f t="shared" si="690"/>
        <v>0</v>
      </c>
      <c r="AD2240" s="253">
        <f t="shared" si="701"/>
        <v>0</v>
      </c>
      <c r="AE2240" s="268">
        <f t="shared" si="691"/>
        <v>0</v>
      </c>
      <c r="AF2240" s="269">
        <f t="shared" si="702"/>
        <v>0</v>
      </c>
      <c r="AG2240" s="270">
        <f t="shared" si="703"/>
        <v>0</v>
      </c>
      <c r="AH2240" s="121"/>
      <c r="AI2240" s="252"/>
      <c r="AJ2240" s="295"/>
      <c r="AK2240" s="301">
        <f t="shared" si="704"/>
        <v>0</v>
      </c>
      <c r="AL2240" s="119" t="s">
        <v>169</v>
      </c>
      <c r="AM2240" s="123" t="s">
        <v>169</v>
      </c>
      <c r="AN2240" s="122"/>
      <c r="AO2240" s="119" t="s">
        <v>169</v>
      </c>
      <c r="AP2240" s="123" t="s">
        <v>169</v>
      </c>
      <c r="AQ2240" s="124"/>
      <c r="AR2240" s="119" t="s">
        <v>169</v>
      </c>
      <c r="AS2240" s="123" t="s">
        <v>169</v>
      </c>
      <c r="AT2240" s="122"/>
      <c r="AU2240" s="280">
        <f t="shared" si="705"/>
        <v>0</v>
      </c>
      <c r="AV2240" s="281">
        <f t="shared" si="706"/>
        <v>0</v>
      </c>
      <c r="AW2240" s="291">
        <f t="shared" si="707"/>
        <v>0</v>
      </c>
      <c r="AX2240" s="283">
        <f t="shared" si="708"/>
        <v>0</v>
      </c>
    </row>
    <row r="2241" spans="1:50" ht="26.45" customHeight="1">
      <c r="A2241" s="117"/>
      <c r="B2241" s="245"/>
      <c r="C2241" s="136"/>
      <c r="D2241" s="208" t="str">
        <f t="shared" si="692"/>
        <v/>
      </c>
      <c r="E2241" s="129" t="s">
        <v>169</v>
      </c>
      <c r="F2241" s="209" t="s">
        <v>169</v>
      </c>
      <c r="G2241" s="135"/>
      <c r="H2241" s="258"/>
      <c r="I2241" s="259">
        <f t="shared" si="693"/>
        <v>0</v>
      </c>
      <c r="J2241" s="259">
        <f t="shared" si="694"/>
        <v>0</v>
      </c>
      <c r="K2241" s="259">
        <f t="shared" si="695"/>
        <v>0</v>
      </c>
      <c r="L2241" s="252"/>
      <c r="M2241" s="252"/>
      <c r="N2241" s="252"/>
      <c r="O2241" s="147">
        <v>0</v>
      </c>
      <c r="P2241" s="147">
        <v>0</v>
      </c>
      <c r="Q2241" s="137">
        <f t="shared" si="696"/>
        <v>0</v>
      </c>
      <c r="R2241" s="80">
        <f t="shared" si="697"/>
        <v>0</v>
      </c>
      <c r="S2241" s="147">
        <v>0</v>
      </c>
      <c r="T2241" s="121"/>
      <c r="U2241" s="263">
        <f>IFERROR(VLOOKUP(B2241,คำนวณตกเบิกวิทยฐานะ!$B$9:$P$1008,14,FALSE),0)</f>
        <v>0</v>
      </c>
      <c r="V2241" s="263">
        <f>IFERROR(VLOOKUP(B2241,คำนวณตกเบิกวิทยฐานะ!$B$9:$P$1008,15,FALSE),0)</f>
        <v>0</v>
      </c>
      <c r="W2241" s="264">
        <f t="shared" si="698"/>
        <v>0</v>
      </c>
      <c r="X2241" s="119" t="s">
        <v>169</v>
      </c>
      <c r="Y2241" s="209" t="s">
        <v>169</v>
      </c>
      <c r="Z2241" s="258"/>
      <c r="AA2241" s="253">
        <f t="shared" si="699"/>
        <v>0</v>
      </c>
      <c r="AB2241" s="253">
        <f t="shared" si="700"/>
        <v>0</v>
      </c>
      <c r="AC2241" s="253">
        <f t="shared" si="690"/>
        <v>0</v>
      </c>
      <c r="AD2241" s="253">
        <f t="shared" si="701"/>
        <v>0</v>
      </c>
      <c r="AE2241" s="268">
        <f t="shared" si="691"/>
        <v>0</v>
      </c>
      <c r="AF2241" s="269">
        <f t="shared" si="702"/>
        <v>0</v>
      </c>
      <c r="AG2241" s="270">
        <f t="shared" si="703"/>
        <v>0</v>
      </c>
      <c r="AH2241" s="121"/>
      <c r="AI2241" s="252"/>
      <c r="AJ2241" s="295"/>
      <c r="AK2241" s="301">
        <f t="shared" si="704"/>
        <v>0</v>
      </c>
      <c r="AL2241" s="119" t="s">
        <v>169</v>
      </c>
      <c r="AM2241" s="123" t="s">
        <v>169</v>
      </c>
      <c r="AN2241" s="122"/>
      <c r="AO2241" s="119" t="s">
        <v>169</v>
      </c>
      <c r="AP2241" s="123" t="s">
        <v>169</v>
      </c>
      <c r="AQ2241" s="124"/>
      <c r="AR2241" s="119" t="s">
        <v>169</v>
      </c>
      <c r="AS2241" s="123" t="s">
        <v>169</v>
      </c>
      <c r="AT2241" s="122"/>
      <c r="AU2241" s="280">
        <f t="shared" si="705"/>
        <v>0</v>
      </c>
      <c r="AV2241" s="281">
        <f t="shared" si="706"/>
        <v>0</v>
      </c>
      <c r="AW2241" s="291">
        <f t="shared" si="707"/>
        <v>0</v>
      </c>
      <c r="AX2241" s="283">
        <f t="shared" si="708"/>
        <v>0</v>
      </c>
    </row>
    <row r="2242" spans="1:50" ht="26.45" customHeight="1">
      <c r="A2242" s="117"/>
      <c r="B2242" s="245"/>
      <c r="C2242" s="136"/>
      <c r="D2242" s="208" t="str">
        <f t="shared" si="692"/>
        <v/>
      </c>
      <c r="E2242" s="129" t="s">
        <v>169</v>
      </c>
      <c r="F2242" s="209" t="s">
        <v>169</v>
      </c>
      <c r="G2242" s="135"/>
      <c r="H2242" s="258"/>
      <c r="I2242" s="259">
        <f t="shared" si="693"/>
        <v>0</v>
      </c>
      <c r="J2242" s="259">
        <f t="shared" si="694"/>
        <v>0</v>
      </c>
      <c r="K2242" s="259">
        <f t="shared" si="695"/>
        <v>0</v>
      </c>
      <c r="L2242" s="252"/>
      <c r="M2242" s="252"/>
      <c r="N2242" s="252"/>
      <c r="O2242" s="147">
        <v>0</v>
      </c>
      <c r="P2242" s="147">
        <v>0</v>
      </c>
      <c r="Q2242" s="137">
        <f t="shared" si="696"/>
        <v>0</v>
      </c>
      <c r="R2242" s="80">
        <f t="shared" si="697"/>
        <v>0</v>
      </c>
      <c r="S2242" s="147">
        <v>0</v>
      </c>
      <c r="T2242" s="121"/>
      <c r="U2242" s="263">
        <f>IFERROR(VLOOKUP(B2242,คำนวณตกเบิกวิทยฐานะ!$B$9:$P$1008,14,FALSE),0)</f>
        <v>0</v>
      </c>
      <c r="V2242" s="263">
        <f>IFERROR(VLOOKUP(B2242,คำนวณตกเบิกวิทยฐานะ!$B$9:$P$1008,15,FALSE),0)</f>
        <v>0</v>
      </c>
      <c r="W2242" s="264">
        <f t="shared" si="698"/>
        <v>0</v>
      </c>
      <c r="X2242" s="119" t="s">
        <v>169</v>
      </c>
      <c r="Y2242" s="209" t="s">
        <v>169</v>
      </c>
      <c r="Z2242" s="258"/>
      <c r="AA2242" s="253">
        <f t="shared" si="699"/>
        <v>0</v>
      </c>
      <c r="AB2242" s="253">
        <f t="shared" si="700"/>
        <v>0</v>
      </c>
      <c r="AC2242" s="253">
        <f t="shared" si="690"/>
        <v>0</v>
      </c>
      <c r="AD2242" s="253">
        <f t="shared" si="701"/>
        <v>0</v>
      </c>
      <c r="AE2242" s="268">
        <f t="shared" si="691"/>
        <v>0</v>
      </c>
      <c r="AF2242" s="269">
        <f t="shared" si="702"/>
        <v>0</v>
      </c>
      <c r="AG2242" s="270">
        <f t="shared" si="703"/>
        <v>0</v>
      </c>
      <c r="AH2242" s="121"/>
      <c r="AI2242" s="252"/>
      <c r="AJ2242" s="295"/>
      <c r="AK2242" s="301">
        <f t="shared" si="704"/>
        <v>0</v>
      </c>
      <c r="AL2242" s="119" t="s">
        <v>169</v>
      </c>
      <c r="AM2242" s="123" t="s">
        <v>169</v>
      </c>
      <c r="AN2242" s="122"/>
      <c r="AO2242" s="119" t="s">
        <v>169</v>
      </c>
      <c r="AP2242" s="123" t="s">
        <v>169</v>
      </c>
      <c r="AQ2242" s="124"/>
      <c r="AR2242" s="119" t="s">
        <v>169</v>
      </c>
      <c r="AS2242" s="123" t="s">
        <v>169</v>
      </c>
      <c r="AT2242" s="122"/>
      <c r="AU2242" s="280">
        <f t="shared" si="705"/>
        <v>0</v>
      </c>
      <c r="AV2242" s="281">
        <f t="shared" si="706"/>
        <v>0</v>
      </c>
      <c r="AW2242" s="291">
        <f t="shared" si="707"/>
        <v>0</v>
      </c>
      <c r="AX2242" s="283">
        <f t="shared" si="708"/>
        <v>0</v>
      </c>
    </row>
    <row r="2243" spans="1:50" ht="26.45" customHeight="1">
      <c r="A2243" s="117"/>
      <c r="B2243" s="245"/>
      <c r="C2243" s="136"/>
      <c r="D2243" s="208" t="str">
        <f t="shared" si="692"/>
        <v/>
      </c>
      <c r="E2243" s="129" t="s">
        <v>169</v>
      </c>
      <c r="F2243" s="209" t="s">
        <v>169</v>
      </c>
      <c r="G2243" s="135"/>
      <c r="H2243" s="258"/>
      <c r="I2243" s="259">
        <f t="shared" si="693"/>
        <v>0</v>
      </c>
      <c r="J2243" s="259">
        <f t="shared" si="694"/>
        <v>0</v>
      </c>
      <c r="K2243" s="259">
        <f t="shared" si="695"/>
        <v>0</v>
      </c>
      <c r="L2243" s="252"/>
      <c r="M2243" s="252"/>
      <c r="N2243" s="252"/>
      <c r="O2243" s="147">
        <v>0</v>
      </c>
      <c r="P2243" s="147">
        <v>0</v>
      </c>
      <c r="Q2243" s="137">
        <f t="shared" si="696"/>
        <v>0</v>
      </c>
      <c r="R2243" s="80">
        <f t="shared" si="697"/>
        <v>0</v>
      </c>
      <c r="S2243" s="147">
        <v>0</v>
      </c>
      <c r="T2243" s="121"/>
      <c r="U2243" s="263">
        <f>IFERROR(VLOOKUP(B2243,คำนวณตกเบิกวิทยฐานะ!$B$9:$P$1008,14,FALSE),0)</f>
        <v>0</v>
      </c>
      <c r="V2243" s="263">
        <f>IFERROR(VLOOKUP(B2243,คำนวณตกเบิกวิทยฐานะ!$B$9:$P$1008,15,FALSE),0)</f>
        <v>0</v>
      </c>
      <c r="W2243" s="264">
        <f t="shared" si="698"/>
        <v>0</v>
      </c>
      <c r="X2243" s="119" t="s">
        <v>169</v>
      </c>
      <c r="Y2243" s="209" t="s">
        <v>169</v>
      </c>
      <c r="Z2243" s="258"/>
      <c r="AA2243" s="253">
        <f t="shared" si="699"/>
        <v>0</v>
      </c>
      <c r="AB2243" s="253">
        <f t="shared" si="700"/>
        <v>0</v>
      </c>
      <c r="AC2243" s="253">
        <f t="shared" si="690"/>
        <v>0</v>
      </c>
      <c r="AD2243" s="253">
        <f t="shared" si="701"/>
        <v>0</v>
      </c>
      <c r="AE2243" s="268">
        <f t="shared" si="691"/>
        <v>0</v>
      </c>
      <c r="AF2243" s="269">
        <f t="shared" si="702"/>
        <v>0</v>
      </c>
      <c r="AG2243" s="270">
        <f t="shared" si="703"/>
        <v>0</v>
      </c>
      <c r="AH2243" s="121"/>
      <c r="AI2243" s="252"/>
      <c r="AJ2243" s="295"/>
      <c r="AK2243" s="301">
        <f t="shared" si="704"/>
        <v>0</v>
      </c>
      <c r="AL2243" s="119" t="s">
        <v>169</v>
      </c>
      <c r="AM2243" s="123" t="s">
        <v>169</v>
      </c>
      <c r="AN2243" s="122"/>
      <c r="AO2243" s="119" t="s">
        <v>169</v>
      </c>
      <c r="AP2243" s="123" t="s">
        <v>169</v>
      </c>
      <c r="AQ2243" s="124"/>
      <c r="AR2243" s="119" t="s">
        <v>169</v>
      </c>
      <c r="AS2243" s="123" t="s">
        <v>169</v>
      </c>
      <c r="AT2243" s="122"/>
      <c r="AU2243" s="280">
        <f t="shared" si="705"/>
        <v>0</v>
      </c>
      <c r="AV2243" s="281">
        <f t="shared" si="706"/>
        <v>0</v>
      </c>
      <c r="AW2243" s="291">
        <f t="shared" si="707"/>
        <v>0</v>
      </c>
      <c r="AX2243" s="283">
        <f t="shared" si="708"/>
        <v>0</v>
      </c>
    </row>
    <row r="2244" spans="1:50" ht="26.45" customHeight="1">
      <c r="A2244" s="117"/>
      <c r="B2244" s="245"/>
      <c r="C2244" s="136"/>
      <c r="D2244" s="208" t="str">
        <f t="shared" si="692"/>
        <v/>
      </c>
      <c r="E2244" s="129" t="s">
        <v>169</v>
      </c>
      <c r="F2244" s="209" t="s">
        <v>169</v>
      </c>
      <c r="G2244" s="135"/>
      <c r="H2244" s="258"/>
      <c r="I2244" s="259">
        <f t="shared" si="693"/>
        <v>0</v>
      </c>
      <c r="J2244" s="259">
        <f t="shared" si="694"/>
        <v>0</v>
      </c>
      <c r="K2244" s="259">
        <f t="shared" si="695"/>
        <v>0</v>
      </c>
      <c r="L2244" s="252"/>
      <c r="M2244" s="252"/>
      <c r="N2244" s="252"/>
      <c r="O2244" s="147">
        <v>0</v>
      </c>
      <c r="P2244" s="147">
        <v>0</v>
      </c>
      <c r="Q2244" s="137">
        <f t="shared" si="696"/>
        <v>0</v>
      </c>
      <c r="R2244" s="80">
        <f t="shared" si="697"/>
        <v>0</v>
      </c>
      <c r="S2244" s="147">
        <v>0</v>
      </c>
      <c r="T2244" s="121"/>
      <c r="U2244" s="263">
        <f>IFERROR(VLOOKUP(B2244,คำนวณตกเบิกวิทยฐานะ!$B$9:$P$1008,14,FALSE),0)</f>
        <v>0</v>
      </c>
      <c r="V2244" s="263">
        <f>IFERROR(VLOOKUP(B2244,คำนวณตกเบิกวิทยฐานะ!$B$9:$P$1008,15,FALSE),0)</f>
        <v>0</v>
      </c>
      <c r="W2244" s="264">
        <f t="shared" si="698"/>
        <v>0</v>
      </c>
      <c r="X2244" s="119" t="s">
        <v>169</v>
      </c>
      <c r="Y2244" s="209" t="s">
        <v>169</v>
      </c>
      <c r="Z2244" s="258"/>
      <c r="AA2244" s="253">
        <f t="shared" si="699"/>
        <v>0</v>
      </c>
      <c r="AB2244" s="253">
        <f t="shared" si="700"/>
        <v>0</v>
      </c>
      <c r="AC2244" s="253">
        <f t="shared" si="690"/>
        <v>0</v>
      </c>
      <c r="AD2244" s="253">
        <f t="shared" si="701"/>
        <v>0</v>
      </c>
      <c r="AE2244" s="268">
        <f t="shared" si="691"/>
        <v>0</v>
      </c>
      <c r="AF2244" s="269">
        <f t="shared" si="702"/>
        <v>0</v>
      </c>
      <c r="AG2244" s="270">
        <f t="shared" si="703"/>
        <v>0</v>
      </c>
      <c r="AH2244" s="121"/>
      <c r="AI2244" s="252"/>
      <c r="AJ2244" s="295"/>
      <c r="AK2244" s="301">
        <f t="shared" si="704"/>
        <v>0</v>
      </c>
      <c r="AL2244" s="119" t="s">
        <v>169</v>
      </c>
      <c r="AM2244" s="123" t="s">
        <v>169</v>
      </c>
      <c r="AN2244" s="122"/>
      <c r="AO2244" s="119" t="s">
        <v>169</v>
      </c>
      <c r="AP2244" s="123" t="s">
        <v>169</v>
      </c>
      <c r="AQ2244" s="124"/>
      <c r="AR2244" s="119" t="s">
        <v>169</v>
      </c>
      <c r="AS2244" s="123" t="s">
        <v>169</v>
      </c>
      <c r="AT2244" s="122"/>
      <c r="AU2244" s="280">
        <f t="shared" si="705"/>
        <v>0</v>
      </c>
      <c r="AV2244" s="281">
        <f t="shared" si="706"/>
        <v>0</v>
      </c>
      <c r="AW2244" s="291">
        <f t="shared" si="707"/>
        <v>0</v>
      </c>
      <c r="AX2244" s="283">
        <f t="shared" si="708"/>
        <v>0</v>
      </c>
    </row>
    <row r="2245" spans="1:50" ht="26.45" customHeight="1">
      <c r="A2245" s="117"/>
      <c r="B2245" s="245"/>
      <c r="C2245" s="136"/>
      <c r="D2245" s="208" t="str">
        <f t="shared" si="692"/>
        <v/>
      </c>
      <c r="E2245" s="129" t="s">
        <v>169</v>
      </c>
      <c r="F2245" s="209" t="s">
        <v>169</v>
      </c>
      <c r="G2245" s="135"/>
      <c r="H2245" s="258"/>
      <c r="I2245" s="259">
        <f t="shared" si="693"/>
        <v>0</v>
      </c>
      <c r="J2245" s="259">
        <f t="shared" si="694"/>
        <v>0</v>
      </c>
      <c r="K2245" s="259">
        <f t="shared" si="695"/>
        <v>0</v>
      </c>
      <c r="L2245" s="252"/>
      <c r="M2245" s="252"/>
      <c r="N2245" s="252"/>
      <c r="O2245" s="147">
        <v>0</v>
      </c>
      <c r="P2245" s="147">
        <v>0</v>
      </c>
      <c r="Q2245" s="137">
        <f t="shared" si="696"/>
        <v>0</v>
      </c>
      <c r="R2245" s="80">
        <f t="shared" si="697"/>
        <v>0</v>
      </c>
      <c r="S2245" s="147">
        <v>0</v>
      </c>
      <c r="T2245" s="121"/>
      <c r="U2245" s="263">
        <f>IFERROR(VLOOKUP(B2245,คำนวณตกเบิกวิทยฐานะ!$B$9:$P$1008,14,FALSE),0)</f>
        <v>0</v>
      </c>
      <c r="V2245" s="263">
        <f>IFERROR(VLOOKUP(B2245,คำนวณตกเบิกวิทยฐานะ!$B$9:$P$1008,15,FALSE),0)</f>
        <v>0</v>
      </c>
      <c r="W2245" s="264">
        <f t="shared" si="698"/>
        <v>0</v>
      </c>
      <c r="X2245" s="119" t="s">
        <v>169</v>
      </c>
      <c r="Y2245" s="209" t="s">
        <v>169</v>
      </c>
      <c r="Z2245" s="258"/>
      <c r="AA2245" s="253">
        <f t="shared" si="699"/>
        <v>0</v>
      </c>
      <c r="AB2245" s="253">
        <f t="shared" si="700"/>
        <v>0</v>
      </c>
      <c r="AC2245" s="253">
        <f t="shared" si="690"/>
        <v>0</v>
      </c>
      <c r="AD2245" s="253">
        <f t="shared" si="701"/>
        <v>0</v>
      </c>
      <c r="AE2245" s="268">
        <f t="shared" si="691"/>
        <v>0</v>
      </c>
      <c r="AF2245" s="269">
        <f t="shared" si="702"/>
        <v>0</v>
      </c>
      <c r="AG2245" s="270">
        <f t="shared" si="703"/>
        <v>0</v>
      </c>
      <c r="AH2245" s="121"/>
      <c r="AI2245" s="252"/>
      <c r="AJ2245" s="295"/>
      <c r="AK2245" s="301">
        <f t="shared" si="704"/>
        <v>0</v>
      </c>
      <c r="AL2245" s="119" t="s">
        <v>169</v>
      </c>
      <c r="AM2245" s="123" t="s">
        <v>169</v>
      </c>
      <c r="AN2245" s="122"/>
      <c r="AO2245" s="119" t="s">
        <v>169</v>
      </c>
      <c r="AP2245" s="123" t="s">
        <v>169</v>
      </c>
      <c r="AQ2245" s="124"/>
      <c r="AR2245" s="119" t="s">
        <v>169</v>
      </c>
      <c r="AS2245" s="123" t="s">
        <v>169</v>
      </c>
      <c r="AT2245" s="122"/>
      <c r="AU2245" s="280">
        <f t="shared" si="705"/>
        <v>0</v>
      </c>
      <c r="AV2245" s="281">
        <f t="shared" si="706"/>
        <v>0</v>
      </c>
      <c r="AW2245" s="291">
        <f t="shared" si="707"/>
        <v>0</v>
      </c>
      <c r="AX2245" s="283">
        <f t="shared" si="708"/>
        <v>0</v>
      </c>
    </row>
    <row r="2246" spans="1:50" ht="26.45" customHeight="1">
      <c r="A2246" s="117"/>
      <c r="B2246" s="245"/>
      <c r="C2246" s="136"/>
      <c r="D2246" s="208" t="str">
        <f t="shared" si="692"/>
        <v/>
      </c>
      <c r="E2246" s="129" t="s">
        <v>169</v>
      </c>
      <c r="F2246" s="209" t="s">
        <v>169</v>
      </c>
      <c r="G2246" s="135"/>
      <c r="H2246" s="258"/>
      <c r="I2246" s="259">
        <f t="shared" si="693"/>
        <v>0</v>
      </c>
      <c r="J2246" s="259">
        <f t="shared" si="694"/>
        <v>0</v>
      </c>
      <c r="K2246" s="259">
        <f t="shared" si="695"/>
        <v>0</v>
      </c>
      <c r="L2246" s="252"/>
      <c r="M2246" s="252"/>
      <c r="N2246" s="252"/>
      <c r="O2246" s="147">
        <v>0</v>
      </c>
      <c r="P2246" s="147">
        <v>0</v>
      </c>
      <c r="Q2246" s="137">
        <f t="shared" si="696"/>
        <v>0</v>
      </c>
      <c r="R2246" s="80">
        <f t="shared" si="697"/>
        <v>0</v>
      </c>
      <c r="S2246" s="147">
        <v>0</v>
      </c>
      <c r="T2246" s="121"/>
      <c r="U2246" s="263">
        <f>IFERROR(VLOOKUP(B2246,คำนวณตกเบิกวิทยฐานะ!$B$9:$P$1008,14,FALSE),0)</f>
        <v>0</v>
      </c>
      <c r="V2246" s="263">
        <f>IFERROR(VLOOKUP(B2246,คำนวณตกเบิกวิทยฐานะ!$B$9:$P$1008,15,FALSE),0)</f>
        <v>0</v>
      </c>
      <c r="W2246" s="264">
        <f t="shared" si="698"/>
        <v>0</v>
      </c>
      <c r="X2246" s="119" t="s">
        <v>169</v>
      </c>
      <c r="Y2246" s="209" t="s">
        <v>169</v>
      </c>
      <c r="Z2246" s="258"/>
      <c r="AA2246" s="253">
        <f t="shared" si="699"/>
        <v>0</v>
      </c>
      <c r="AB2246" s="253">
        <f t="shared" si="700"/>
        <v>0</v>
      </c>
      <c r="AC2246" s="253">
        <f t="shared" si="690"/>
        <v>0</v>
      </c>
      <c r="AD2246" s="253">
        <f t="shared" si="701"/>
        <v>0</v>
      </c>
      <c r="AE2246" s="268">
        <f t="shared" si="691"/>
        <v>0</v>
      </c>
      <c r="AF2246" s="269">
        <f t="shared" si="702"/>
        <v>0</v>
      </c>
      <c r="AG2246" s="270">
        <f t="shared" si="703"/>
        <v>0</v>
      </c>
      <c r="AH2246" s="121"/>
      <c r="AI2246" s="252"/>
      <c r="AJ2246" s="295"/>
      <c r="AK2246" s="301">
        <f t="shared" si="704"/>
        <v>0</v>
      </c>
      <c r="AL2246" s="119" t="s">
        <v>169</v>
      </c>
      <c r="AM2246" s="123" t="s">
        <v>169</v>
      </c>
      <c r="AN2246" s="122"/>
      <c r="AO2246" s="119" t="s">
        <v>169</v>
      </c>
      <c r="AP2246" s="123" t="s">
        <v>169</v>
      </c>
      <c r="AQ2246" s="124"/>
      <c r="AR2246" s="119" t="s">
        <v>169</v>
      </c>
      <c r="AS2246" s="123" t="s">
        <v>169</v>
      </c>
      <c r="AT2246" s="122"/>
      <c r="AU2246" s="280">
        <f t="shared" si="705"/>
        <v>0</v>
      </c>
      <c r="AV2246" s="281">
        <f t="shared" si="706"/>
        <v>0</v>
      </c>
      <c r="AW2246" s="291">
        <f t="shared" si="707"/>
        <v>0</v>
      </c>
      <c r="AX2246" s="283">
        <f t="shared" si="708"/>
        <v>0</v>
      </c>
    </row>
    <row r="2247" spans="1:50" ht="26.45" customHeight="1">
      <c r="A2247" s="117"/>
      <c r="B2247" s="245"/>
      <c r="C2247" s="136"/>
      <c r="D2247" s="208" t="str">
        <f t="shared" si="692"/>
        <v/>
      </c>
      <c r="E2247" s="129" t="s">
        <v>169</v>
      </c>
      <c r="F2247" s="209" t="s">
        <v>169</v>
      </c>
      <c r="G2247" s="135"/>
      <c r="H2247" s="258"/>
      <c r="I2247" s="259">
        <f t="shared" si="693"/>
        <v>0</v>
      </c>
      <c r="J2247" s="259">
        <f t="shared" si="694"/>
        <v>0</v>
      </c>
      <c r="K2247" s="259">
        <f t="shared" si="695"/>
        <v>0</v>
      </c>
      <c r="L2247" s="252"/>
      <c r="M2247" s="252"/>
      <c r="N2247" s="252"/>
      <c r="O2247" s="147">
        <v>0</v>
      </c>
      <c r="P2247" s="147">
        <v>0</v>
      </c>
      <c r="Q2247" s="137">
        <f t="shared" si="696"/>
        <v>0</v>
      </c>
      <c r="R2247" s="80">
        <f t="shared" si="697"/>
        <v>0</v>
      </c>
      <c r="S2247" s="147">
        <v>0</v>
      </c>
      <c r="T2247" s="121"/>
      <c r="U2247" s="263">
        <f>IFERROR(VLOOKUP(B2247,คำนวณตกเบิกวิทยฐานะ!$B$9:$P$1008,14,FALSE),0)</f>
        <v>0</v>
      </c>
      <c r="V2247" s="263">
        <f>IFERROR(VLOOKUP(B2247,คำนวณตกเบิกวิทยฐานะ!$B$9:$P$1008,15,FALSE),0)</f>
        <v>0</v>
      </c>
      <c r="W2247" s="264">
        <f t="shared" si="698"/>
        <v>0</v>
      </c>
      <c r="X2247" s="119" t="s">
        <v>169</v>
      </c>
      <c r="Y2247" s="209" t="s">
        <v>169</v>
      </c>
      <c r="Z2247" s="258"/>
      <c r="AA2247" s="253">
        <f t="shared" si="699"/>
        <v>0</v>
      </c>
      <c r="AB2247" s="253">
        <f t="shared" si="700"/>
        <v>0</v>
      </c>
      <c r="AC2247" s="253">
        <f t="shared" si="690"/>
        <v>0</v>
      </c>
      <c r="AD2247" s="253">
        <f t="shared" si="701"/>
        <v>0</v>
      </c>
      <c r="AE2247" s="268">
        <f t="shared" si="691"/>
        <v>0</v>
      </c>
      <c r="AF2247" s="269">
        <f t="shared" si="702"/>
        <v>0</v>
      </c>
      <c r="AG2247" s="270">
        <f t="shared" si="703"/>
        <v>0</v>
      </c>
      <c r="AH2247" s="121"/>
      <c r="AI2247" s="252"/>
      <c r="AJ2247" s="295"/>
      <c r="AK2247" s="301">
        <f t="shared" si="704"/>
        <v>0</v>
      </c>
      <c r="AL2247" s="119" t="s">
        <v>169</v>
      </c>
      <c r="AM2247" s="123" t="s">
        <v>169</v>
      </c>
      <c r="AN2247" s="122"/>
      <c r="AO2247" s="119" t="s">
        <v>169</v>
      </c>
      <c r="AP2247" s="123" t="s">
        <v>169</v>
      </c>
      <c r="AQ2247" s="124"/>
      <c r="AR2247" s="119" t="s">
        <v>169</v>
      </c>
      <c r="AS2247" s="123" t="s">
        <v>169</v>
      </c>
      <c r="AT2247" s="122"/>
      <c r="AU2247" s="280">
        <f t="shared" si="705"/>
        <v>0</v>
      </c>
      <c r="AV2247" s="281">
        <f t="shared" si="706"/>
        <v>0</v>
      </c>
      <c r="AW2247" s="291">
        <f t="shared" si="707"/>
        <v>0</v>
      </c>
      <c r="AX2247" s="283">
        <f t="shared" si="708"/>
        <v>0</v>
      </c>
    </row>
    <row r="2248" spans="1:50" ht="26.45" customHeight="1">
      <c r="A2248" s="117"/>
      <c r="B2248" s="245"/>
      <c r="C2248" s="136"/>
      <c r="D2248" s="208" t="str">
        <f t="shared" si="692"/>
        <v/>
      </c>
      <c r="E2248" s="129" t="s">
        <v>169</v>
      </c>
      <c r="F2248" s="209" t="s">
        <v>169</v>
      </c>
      <c r="G2248" s="135"/>
      <c r="H2248" s="258"/>
      <c r="I2248" s="259">
        <f t="shared" si="693"/>
        <v>0</v>
      </c>
      <c r="J2248" s="259">
        <f t="shared" si="694"/>
        <v>0</v>
      </c>
      <c r="K2248" s="259">
        <f t="shared" si="695"/>
        <v>0</v>
      </c>
      <c r="L2248" s="252"/>
      <c r="M2248" s="252"/>
      <c r="N2248" s="252"/>
      <c r="O2248" s="147">
        <v>0</v>
      </c>
      <c r="P2248" s="147">
        <v>0</v>
      </c>
      <c r="Q2248" s="137">
        <f t="shared" si="696"/>
        <v>0</v>
      </c>
      <c r="R2248" s="80">
        <f t="shared" si="697"/>
        <v>0</v>
      </c>
      <c r="S2248" s="147">
        <v>0</v>
      </c>
      <c r="T2248" s="121"/>
      <c r="U2248" s="263">
        <f>IFERROR(VLOOKUP(B2248,คำนวณตกเบิกวิทยฐานะ!$B$9:$P$1008,14,FALSE),0)</f>
        <v>0</v>
      </c>
      <c r="V2248" s="263">
        <f>IFERROR(VLOOKUP(B2248,คำนวณตกเบิกวิทยฐานะ!$B$9:$P$1008,15,FALSE),0)</f>
        <v>0</v>
      </c>
      <c r="W2248" s="264">
        <f t="shared" si="698"/>
        <v>0</v>
      </c>
      <c r="X2248" s="119" t="s">
        <v>169</v>
      </c>
      <c r="Y2248" s="209" t="s">
        <v>169</v>
      </c>
      <c r="Z2248" s="258"/>
      <c r="AA2248" s="253">
        <f t="shared" si="699"/>
        <v>0</v>
      </c>
      <c r="AB2248" s="253">
        <f t="shared" si="700"/>
        <v>0</v>
      </c>
      <c r="AC2248" s="253">
        <f t="shared" si="690"/>
        <v>0</v>
      </c>
      <c r="AD2248" s="253">
        <f t="shared" si="701"/>
        <v>0</v>
      </c>
      <c r="AE2248" s="268">
        <f t="shared" si="691"/>
        <v>0</v>
      </c>
      <c r="AF2248" s="269">
        <f t="shared" si="702"/>
        <v>0</v>
      </c>
      <c r="AG2248" s="270">
        <f t="shared" si="703"/>
        <v>0</v>
      </c>
      <c r="AH2248" s="121"/>
      <c r="AI2248" s="252"/>
      <c r="AJ2248" s="295"/>
      <c r="AK2248" s="301">
        <f t="shared" si="704"/>
        <v>0</v>
      </c>
      <c r="AL2248" s="119" t="s">
        <v>169</v>
      </c>
      <c r="AM2248" s="123" t="s">
        <v>169</v>
      </c>
      <c r="AN2248" s="122"/>
      <c r="AO2248" s="119" t="s">
        <v>169</v>
      </c>
      <c r="AP2248" s="123" t="s">
        <v>169</v>
      </c>
      <c r="AQ2248" s="124"/>
      <c r="AR2248" s="119" t="s">
        <v>169</v>
      </c>
      <c r="AS2248" s="123" t="s">
        <v>169</v>
      </c>
      <c r="AT2248" s="122"/>
      <c r="AU2248" s="280">
        <f t="shared" si="705"/>
        <v>0</v>
      </c>
      <c r="AV2248" s="281">
        <f t="shared" si="706"/>
        <v>0</v>
      </c>
      <c r="AW2248" s="291">
        <f t="shared" si="707"/>
        <v>0</v>
      </c>
      <c r="AX2248" s="283">
        <f t="shared" si="708"/>
        <v>0</v>
      </c>
    </row>
    <row r="2249" spans="1:50" ht="26.45" customHeight="1">
      <c r="A2249" s="117"/>
      <c r="B2249" s="245"/>
      <c r="C2249" s="136"/>
      <c r="D2249" s="208" t="str">
        <f t="shared" si="692"/>
        <v/>
      </c>
      <c r="E2249" s="129" t="s">
        <v>169</v>
      </c>
      <c r="F2249" s="209" t="s">
        <v>169</v>
      </c>
      <c r="G2249" s="135"/>
      <c r="H2249" s="258"/>
      <c r="I2249" s="259">
        <f t="shared" si="693"/>
        <v>0</v>
      </c>
      <c r="J2249" s="259">
        <f t="shared" si="694"/>
        <v>0</v>
      </c>
      <c r="K2249" s="259">
        <f t="shared" si="695"/>
        <v>0</v>
      </c>
      <c r="L2249" s="252"/>
      <c r="M2249" s="252"/>
      <c r="N2249" s="252"/>
      <c r="O2249" s="147">
        <v>0</v>
      </c>
      <c r="P2249" s="147">
        <v>0</v>
      </c>
      <c r="Q2249" s="137">
        <f t="shared" si="696"/>
        <v>0</v>
      </c>
      <c r="R2249" s="80">
        <f t="shared" si="697"/>
        <v>0</v>
      </c>
      <c r="S2249" s="147">
        <v>0</v>
      </c>
      <c r="T2249" s="121"/>
      <c r="U2249" s="263">
        <f>IFERROR(VLOOKUP(B2249,คำนวณตกเบิกวิทยฐานะ!$B$9:$P$1008,14,FALSE),0)</f>
        <v>0</v>
      </c>
      <c r="V2249" s="263">
        <f>IFERROR(VLOOKUP(B2249,คำนวณตกเบิกวิทยฐานะ!$B$9:$P$1008,15,FALSE),0)</f>
        <v>0</v>
      </c>
      <c r="W2249" s="264">
        <f t="shared" si="698"/>
        <v>0</v>
      </c>
      <c r="X2249" s="119" t="s">
        <v>169</v>
      </c>
      <c r="Y2249" s="209" t="s">
        <v>169</v>
      </c>
      <c r="Z2249" s="258"/>
      <c r="AA2249" s="253">
        <f t="shared" si="699"/>
        <v>0</v>
      </c>
      <c r="AB2249" s="253">
        <f t="shared" si="700"/>
        <v>0</v>
      </c>
      <c r="AC2249" s="253">
        <f t="shared" si="690"/>
        <v>0</v>
      </c>
      <c r="AD2249" s="253">
        <f t="shared" si="701"/>
        <v>0</v>
      </c>
      <c r="AE2249" s="268">
        <f t="shared" si="691"/>
        <v>0</v>
      </c>
      <c r="AF2249" s="269">
        <f t="shared" si="702"/>
        <v>0</v>
      </c>
      <c r="AG2249" s="270">
        <f t="shared" si="703"/>
        <v>0</v>
      </c>
      <c r="AH2249" s="121"/>
      <c r="AI2249" s="252"/>
      <c r="AJ2249" s="295"/>
      <c r="AK2249" s="301">
        <f t="shared" si="704"/>
        <v>0</v>
      </c>
      <c r="AL2249" s="119" t="s">
        <v>169</v>
      </c>
      <c r="AM2249" s="123" t="s">
        <v>169</v>
      </c>
      <c r="AN2249" s="122"/>
      <c r="AO2249" s="119" t="s">
        <v>169</v>
      </c>
      <c r="AP2249" s="123" t="s">
        <v>169</v>
      </c>
      <c r="AQ2249" s="124"/>
      <c r="AR2249" s="119" t="s">
        <v>169</v>
      </c>
      <c r="AS2249" s="123" t="s">
        <v>169</v>
      </c>
      <c r="AT2249" s="122"/>
      <c r="AU2249" s="280">
        <f t="shared" si="705"/>
        <v>0</v>
      </c>
      <c r="AV2249" s="281">
        <f t="shared" si="706"/>
        <v>0</v>
      </c>
      <c r="AW2249" s="291">
        <f t="shared" si="707"/>
        <v>0</v>
      </c>
      <c r="AX2249" s="283">
        <f t="shared" si="708"/>
        <v>0</v>
      </c>
    </row>
    <row r="2250" spans="1:50" ht="26.45" customHeight="1">
      <c r="A2250" s="117"/>
      <c r="B2250" s="245"/>
      <c r="C2250" s="136"/>
      <c r="D2250" s="208" t="str">
        <f t="shared" si="692"/>
        <v/>
      </c>
      <c r="E2250" s="129" t="s">
        <v>169</v>
      </c>
      <c r="F2250" s="209" t="s">
        <v>169</v>
      </c>
      <c r="G2250" s="135"/>
      <c r="H2250" s="258"/>
      <c r="I2250" s="259">
        <f t="shared" si="693"/>
        <v>0</v>
      </c>
      <c r="J2250" s="259">
        <f t="shared" si="694"/>
        <v>0</v>
      </c>
      <c r="K2250" s="259">
        <f t="shared" si="695"/>
        <v>0</v>
      </c>
      <c r="L2250" s="252"/>
      <c r="M2250" s="252"/>
      <c r="N2250" s="252"/>
      <c r="O2250" s="147">
        <v>0</v>
      </c>
      <c r="P2250" s="147">
        <v>0</v>
      </c>
      <c r="Q2250" s="137">
        <f t="shared" si="696"/>
        <v>0</v>
      </c>
      <c r="R2250" s="80">
        <f t="shared" si="697"/>
        <v>0</v>
      </c>
      <c r="S2250" s="147">
        <v>0</v>
      </c>
      <c r="T2250" s="121"/>
      <c r="U2250" s="263">
        <f>IFERROR(VLOOKUP(B2250,คำนวณตกเบิกวิทยฐานะ!$B$9:$P$1008,14,FALSE),0)</f>
        <v>0</v>
      </c>
      <c r="V2250" s="263">
        <f>IFERROR(VLOOKUP(B2250,คำนวณตกเบิกวิทยฐานะ!$B$9:$P$1008,15,FALSE),0)</f>
        <v>0</v>
      </c>
      <c r="W2250" s="264">
        <f t="shared" si="698"/>
        <v>0</v>
      </c>
      <c r="X2250" s="119" t="s">
        <v>169</v>
      </c>
      <c r="Y2250" s="209" t="s">
        <v>169</v>
      </c>
      <c r="Z2250" s="258"/>
      <c r="AA2250" s="253">
        <f t="shared" si="699"/>
        <v>0</v>
      </c>
      <c r="AB2250" s="253">
        <f t="shared" si="700"/>
        <v>0</v>
      </c>
      <c r="AC2250" s="253">
        <f t="shared" si="690"/>
        <v>0</v>
      </c>
      <c r="AD2250" s="253">
        <f t="shared" si="701"/>
        <v>0</v>
      </c>
      <c r="AE2250" s="268">
        <f t="shared" si="691"/>
        <v>0</v>
      </c>
      <c r="AF2250" s="269">
        <f t="shared" si="702"/>
        <v>0</v>
      </c>
      <c r="AG2250" s="270">
        <f t="shared" si="703"/>
        <v>0</v>
      </c>
      <c r="AH2250" s="121"/>
      <c r="AI2250" s="252"/>
      <c r="AJ2250" s="295"/>
      <c r="AK2250" s="301">
        <f t="shared" si="704"/>
        <v>0</v>
      </c>
      <c r="AL2250" s="119" t="s">
        <v>169</v>
      </c>
      <c r="AM2250" s="123" t="s">
        <v>169</v>
      </c>
      <c r="AN2250" s="122"/>
      <c r="AO2250" s="119" t="s">
        <v>169</v>
      </c>
      <c r="AP2250" s="123" t="s">
        <v>169</v>
      </c>
      <c r="AQ2250" s="124"/>
      <c r="AR2250" s="119" t="s">
        <v>169</v>
      </c>
      <c r="AS2250" s="123" t="s">
        <v>169</v>
      </c>
      <c r="AT2250" s="122"/>
      <c r="AU2250" s="280">
        <f t="shared" si="705"/>
        <v>0</v>
      </c>
      <c r="AV2250" s="281">
        <f t="shared" si="706"/>
        <v>0</v>
      </c>
      <c r="AW2250" s="291">
        <f t="shared" si="707"/>
        <v>0</v>
      </c>
      <c r="AX2250" s="283">
        <f t="shared" si="708"/>
        <v>0</v>
      </c>
    </row>
    <row r="2251" spans="1:50" ht="26.45" customHeight="1">
      <c r="A2251" s="117"/>
      <c r="B2251" s="245"/>
      <c r="C2251" s="136"/>
      <c r="D2251" s="208" t="str">
        <f t="shared" si="692"/>
        <v/>
      </c>
      <c r="E2251" s="129" t="s">
        <v>169</v>
      </c>
      <c r="F2251" s="209" t="s">
        <v>169</v>
      </c>
      <c r="G2251" s="135"/>
      <c r="H2251" s="258"/>
      <c r="I2251" s="259">
        <f t="shared" si="693"/>
        <v>0</v>
      </c>
      <c r="J2251" s="259">
        <f t="shared" si="694"/>
        <v>0</v>
      </c>
      <c r="K2251" s="259">
        <f t="shared" si="695"/>
        <v>0</v>
      </c>
      <c r="L2251" s="252"/>
      <c r="M2251" s="252"/>
      <c r="N2251" s="252"/>
      <c r="O2251" s="147">
        <v>0</v>
      </c>
      <c r="P2251" s="147">
        <v>0</v>
      </c>
      <c r="Q2251" s="137">
        <f t="shared" si="696"/>
        <v>0</v>
      </c>
      <c r="R2251" s="80">
        <f t="shared" si="697"/>
        <v>0</v>
      </c>
      <c r="S2251" s="147">
        <v>0</v>
      </c>
      <c r="T2251" s="121"/>
      <c r="U2251" s="263">
        <f>IFERROR(VLOOKUP(B2251,คำนวณตกเบิกวิทยฐานะ!$B$9:$P$1008,14,FALSE),0)</f>
        <v>0</v>
      </c>
      <c r="V2251" s="263">
        <f>IFERROR(VLOOKUP(B2251,คำนวณตกเบิกวิทยฐานะ!$B$9:$P$1008,15,FALSE),0)</f>
        <v>0</v>
      </c>
      <c r="W2251" s="264">
        <f t="shared" si="698"/>
        <v>0</v>
      </c>
      <c r="X2251" s="119" t="s">
        <v>169</v>
      </c>
      <c r="Y2251" s="209" t="s">
        <v>169</v>
      </c>
      <c r="Z2251" s="258"/>
      <c r="AA2251" s="253">
        <f t="shared" si="699"/>
        <v>0</v>
      </c>
      <c r="AB2251" s="253">
        <f t="shared" si="700"/>
        <v>0</v>
      </c>
      <c r="AC2251" s="253">
        <f t="shared" si="690"/>
        <v>0</v>
      </c>
      <c r="AD2251" s="253">
        <f t="shared" si="701"/>
        <v>0</v>
      </c>
      <c r="AE2251" s="268">
        <f t="shared" si="691"/>
        <v>0</v>
      </c>
      <c r="AF2251" s="269">
        <f t="shared" si="702"/>
        <v>0</v>
      </c>
      <c r="AG2251" s="270">
        <f t="shared" si="703"/>
        <v>0</v>
      </c>
      <c r="AH2251" s="121"/>
      <c r="AI2251" s="252"/>
      <c r="AJ2251" s="295"/>
      <c r="AK2251" s="301">
        <f t="shared" si="704"/>
        <v>0</v>
      </c>
      <c r="AL2251" s="119" t="s">
        <v>169</v>
      </c>
      <c r="AM2251" s="123" t="s">
        <v>169</v>
      </c>
      <c r="AN2251" s="122"/>
      <c r="AO2251" s="119" t="s">
        <v>169</v>
      </c>
      <c r="AP2251" s="123" t="s">
        <v>169</v>
      </c>
      <c r="AQ2251" s="124"/>
      <c r="AR2251" s="119" t="s">
        <v>169</v>
      </c>
      <c r="AS2251" s="123" t="s">
        <v>169</v>
      </c>
      <c r="AT2251" s="122"/>
      <c r="AU2251" s="280">
        <f t="shared" si="705"/>
        <v>0</v>
      </c>
      <c r="AV2251" s="281">
        <f t="shared" si="706"/>
        <v>0</v>
      </c>
      <c r="AW2251" s="291">
        <f t="shared" si="707"/>
        <v>0</v>
      </c>
      <c r="AX2251" s="283">
        <f t="shared" si="708"/>
        <v>0</v>
      </c>
    </row>
    <row r="2252" spans="1:50" ht="26.45" customHeight="1">
      <c r="A2252" s="117"/>
      <c r="B2252" s="245"/>
      <c r="C2252" s="136"/>
      <c r="D2252" s="208" t="str">
        <f t="shared" si="692"/>
        <v/>
      </c>
      <c r="E2252" s="129" t="s">
        <v>169</v>
      </c>
      <c r="F2252" s="209" t="s">
        <v>169</v>
      </c>
      <c r="G2252" s="135"/>
      <c r="H2252" s="258"/>
      <c r="I2252" s="259">
        <f t="shared" si="693"/>
        <v>0</v>
      </c>
      <c r="J2252" s="259">
        <f t="shared" si="694"/>
        <v>0</v>
      </c>
      <c r="K2252" s="259">
        <f t="shared" si="695"/>
        <v>0</v>
      </c>
      <c r="L2252" s="252"/>
      <c r="M2252" s="252"/>
      <c r="N2252" s="252"/>
      <c r="O2252" s="147">
        <v>0</v>
      </c>
      <c r="P2252" s="147">
        <v>0</v>
      </c>
      <c r="Q2252" s="137">
        <f t="shared" si="696"/>
        <v>0</v>
      </c>
      <c r="R2252" s="80">
        <f t="shared" si="697"/>
        <v>0</v>
      </c>
      <c r="S2252" s="147">
        <v>0</v>
      </c>
      <c r="T2252" s="121"/>
      <c r="U2252" s="263">
        <f>IFERROR(VLOOKUP(B2252,คำนวณตกเบิกวิทยฐานะ!$B$9:$P$1008,14,FALSE),0)</f>
        <v>0</v>
      </c>
      <c r="V2252" s="263">
        <f>IFERROR(VLOOKUP(B2252,คำนวณตกเบิกวิทยฐานะ!$B$9:$P$1008,15,FALSE),0)</f>
        <v>0</v>
      </c>
      <c r="W2252" s="264">
        <f t="shared" si="698"/>
        <v>0</v>
      </c>
      <c r="X2252" s="119" t="s">
        <v>169</v>
      </c>
      <c r="Y2252" s="209" t="s">
        <v>169</v>
      </c>
      <c r="Z2252" s="258"/>
      <c r="AA2252" s="253">
        <f t="shared" si="699"/>
        <v>0</v>
      </c>
      <c r="AB2252" s="253">
        <f t="shared" si="700"/>
        <v>0</v>
      </c>
      <c r="AC2252" s="253">
        <f t="shared" si="690"/>
        <v>0</v>
      </c>
      <c r="AD2252" s="253">
        <f t="shared" si="701"/>
        <v>0</v>
      </c>
      <c r="AE2252" s="268">
        <f t="shared" si="691"/>
        <v>0</v>
      </c>
      <c r="AF2252" s="269">
        <f t="shared" si="702"/>
        <v>0</v>
      </c>
      <c r="AG2252" s="270">
        <f t="shared" si="703"/>
        <v>0</v>
      </c>
      <c r="AH2252" s="121"/>
      <c r="AI2252" s="252"/>
      <c r="AJ2252" s="295"/>
      <c r="AK2252" s="301">
        <f t="shared" si="704"/>
        <v>0</v>
      </c>
      <c r="AL2252" s="119" t="s">
        <v>169</v>
      </c>
      <c r="AM2252" s="123" t="s">
        <v>169</v>
      </c>
      <c r="AN2252" s="122"/>
      <c r="AO2252" s="119" t="s">
        <v>169</v>
      </c>
      <c r="AP2252" s="123" t="s">
        <v>169</v>
      </c>
      <c r="AQ2252" s="124"/>
      <c r="AR2252" s="119" t="s">
        <v>169</v>
      </c>
      <c r="AS2252" s="123" t="s">
        <v>169</v>
      </c>
      <c r="AT2252" s="122"/>
      <c r="AU2252" s="280">
        <f t="shared" si="705"/>
        <v>0</v>
      </c>
      <c r="AV2252" s="281">
        <f t="shared" si="706"/>
        <v>0</v>
      </c>
      <c r="AW2252" s="291">
        <f t="shared" si="707"/>
        <v>0</v>
      </c>
      <c r="AX2252" s="283">
        <f t="shared" si="708"/>
        <v>0</v>
      </c>
    </row>
    <row r="2253" spans="1:50" ht="26.45" customHeight="1">
      <c r="A2253" s="117"/>
      <c r="B2253" s="245"/>
      <c r="C2253" s="136"/>
      <c r="D2253" s="208" t="str">
        <f t="shared" si="692"/>
        <v/>
      </c>
      <c r="E2253" s="129" t="s">
        <v>169</v>
      </c>
      <c r="F2253" s="209" t="s">
        <v>169</v>
      </c>
      <c r="G2253" s="135"/>
      <c r="H2253" s="258"/>
      <c r="I2253" s="259">
        <f t="shared" si="693"/>
        <v>0</v>
      </c>
      <c r="J2253" s="259">
        <f t="shared" si="694"/>
        <v>0</v>
      </c>
      <c r="K2253" s="259">
        <f t="shared" si="695"/>
        <v>0</v>
      </c>
      <c r="L2253" s="252"/>
      <c r="M2253" s="252"/>
      <c r="N2253" s="252"/>
      <c r="O2253" s="147">
        <v>0</v>
      </c>
      <c r="P2253" s="147">
        <v>0</v>
      </c>
      <c r="Q2253" s="137">
        <f t="shared" si="696"/>
        <v>0</v>
      </c>
      <c r="R2253" s="80">
        <f t="shared" si="697"/>
        <v>0</v>
      </c>
      <c r="S2253" s="147">
        <v>0</v>
      </c>
      <c r="T2253" s="121"/>
      <c r="U2253" s="263">
        <f>IFERROR(VLOOKUP(B2253,คำนวณตกเบิกวิทยฐานะ!$B$9:$P$1008,14,FALSE),0)</f>
        <v>0</v>
      </c>
      <c r="V2253" s="263">
        <f>IFERROR(VLOOKUP(B2253,คำนวณตกเบิกวิทยฐานะ!$B$9:$P$1008,15,FALSE),0)</f>
        <v>0</v>
      </c>
      <c r="W2253" s="264">
        <f t="shared" si="698"/>
        <v>0</v>
      </c>
      <c r="X2253" s="119" t="s">
        <v>169</v>
      </c>
      <c r="Y2253" s="209" t="s">
        <v>169</v>
      </c>
      <c r="Z2253" s="258"/>
      <c r="AA2253" s="253">
        <f t="shared" si="699"/>
        <v>0</v>
      </c>
      <c r="AB2253" s="253">
        <f t="shared" si="700"/>
        <v>0</v>
      </c>
      <c r="AC2253" s="253">
        <f t="shared" si="690"/>
        <v>0</v>
      </c>
      <c r="AD2253" s="253">
        <f t="shared" si="701"/>
        <v>0</v>
      </c>
      <c r="AE2253" s="268">
        <f t="shared" si="691"/>
        <v>0</v>
      </c>
      <c r="AF2253" s="269">
        <f t="shared" si="702"/>
        <v>0</v>
      </c>
      <c r="AG2253" s="270">
        <f t="shared" si="703"/>
        <v>0</v>
      </c>
      <c r="AH2253" s="121"/>
      <c r="AI2253" s="252"/>
      <c r="AJ2253" s="295"/>
      <c r="AK2253" s="301">
        <f t="shared" si="704"/>
        <v>0</v>
      </c>
      <c r="AL2253" s="119" t="s">
        <v>169</v>
      </c>
      <c r="AM2253" s="123" t="s">
        <v>169</v>
      </c>
      <c r="AN2253" s="122"/>
      <c r="AO2253" s="119" t="s">
        <v>169</v>
      </c>
      <c r="AP2253" s="123" t="s">
        <v>169</v>
      </c>
      <c r="AQ2253" s="124"/>
      <c r="AR2253" s="119" t="s">
        <v>169</v>
      </c>
      <c r="AS2253" s="123" t="s">
        <v>169</v>
      </c>
      <c r="AT2253" s="122"/>
      <c r="AU2253" s="280">
        <f t="shared" si="705"/>
        <v>0</v>
      </c>
      <c r="AV2253" s="281">
        <f t="shared" si="706"/>
        <v>0</v>
      </c>
      <c r="AW2253" s="291">
        <f t="shared" si="707"/>
        <v>0</v>
      </c>
      <c r="AX2253" s="283">
        <f t="shared" si="708"/>
        <v>0</v>
      </c>
    </row>
    <row r="2254" spans="1:50" ht="26.45" customHeight="1">
      <c r="A2254" s="117"/>
      <c r="B2254" s="245"/>
      <c r="C2254" s="136"/>
      <c r="D2254" s="208" t="str">
        <f t="shared" si="692"/>
        <v/>
      </c>
      <c r="E2254" s="129" t="s">
        <v>169</v>
      </c>
      <c r="F2254" s="209" t="s">
        <v>169</v>
      </c>
      <c r="G2254" s="135"/>
      <c r="H2254" s="258"/>
      <c r="I2254" s="259">
        <f t="shared" si="693"/>
        <v>0</v>
      </c>
      <c r="J2254" s="259">
        <f t="shared" si="694"/>
        <v>0</v>
      </c>
      <c r="K2254" s="259">
        <f t="shared" si="695"/>
        <v>0</v>
      </c>
      <c r="L2254" s="252"/>
      <c r="M2254" s="252"/>
      <c r="N2254" s="252"/>
      <c r="O2254" s="147">
        <v>0</v>
      </c>
      <c r="P2254" s="147">
        <v>0</v>
      </c>
      <c r="Q2254" s="137">
        <f t="shared" si="696"/>
        <v>0</v>
      </c>
      <c r="R2254" s="80">
        <f t="shared" si="697"/>
        <v>0</v>
      </c>
      <c r="S2254" s="147">
        <v>0</v>
      </c>
      <c r="T2254" s="121"/>
      <c r="U2254" s="263">
        <f>IFERROR(VLOOKUP(B2254,คำนวณตกเบิกวิทยฐานะ!$B$9:$P$1008,14,FALSE),0)</f>
        <v>0</v>
      </c>
      <c r="V2254" s="263">
        <f>IFERROR(VLOOKUP(B2254,คำนวณตกเบิกวิทยฐานะ!$B$9:$P$1008,15,FALSE),0)</f>
        <v>0</v>
      </c>
      <c r="W2254" s="264">
        <f t="shared" si="698"/>
        <v>0</v>
      </c>
      <c r="X2254" s="119" t="s">
        <v>169</v>
      </c>
      <c r="Y2254" s="209" t="s">
        <v>169</v>
      </c>
      <c r="Z2254" s="258"/>
      <c r="AA2254" s="253">
        <f t="shared" si="699"/>
        <v>0</v>
      </c>
      <c r="AB2254" s="253">
        <f t="shared" si="700"/>
        <v>0</v>
      </c>
      <c r="AC2254" s="253">
        <f t="shared" si="690"/>
        <v>0</v>
      </c>
      <c r="AD2254" s="253">
        <f t="shared" si="701"/>
        <v>0</v>
      </c>
      <c r="AE2254" s="268">
        <f t="shared" si="691"/>
        <v>0</v>
      </c>
      <c r="AF2254" s="269">
        <f t="shared" si="702"/>
        <v>0</v>
      </c>
      <c r="AG2254" s="270">
        <f t="shared" si="703"/>
        <v>0</v>
      </c>
      <c r="AH2254" s="121"/>
      <c r="AI2254" s="252"/>
      <c r="AJ2254" s="295"/>
      <c r="AK2254" s="301">
        <f t="shared" si="704"/>
        <v>0</v>
      </c>
      <c r="AL2254" s="119" t="s">
        <v>169</v>
      </c>
      <c r="AM2254" s="123" t="s">
        <v>169</v>
      </c>
      <c r="AN2254" s="122"/>
      <c r="AO2254" s="119" t="s">
        <v>169</v>
      </c>
      <c r="AP2254" s="123" t="s">
        <v>169</v>
      </c>
      <c r="AQ2254" s="124"/>
      <c r="AR2254" s="119" t="s">
        <v>169</v>
      </c>
      <c r="AS2254" s="123" t="s">
        <v>169</v>
      </c>
      <c r="AT2254" s="122"/>
      <c r="AU2254" s="280">
        <f t="shared" si="705"/>
        <v>0</v>
      </c>
      <c r="AV2254" s="281">
        <f t="shared" si="706"/>
        <v>0</v>
      </c>
      <c r="AW2254" s="291">
        <f t="shared" si="707"/>
        <v>0</v>
      </c>
      <c r="AX2254" s="283">
        <f t="shared" si="708"/>
        <v>0</v>
      </c>
    </row>
    <row r="2255" spans="1:50" ht="26.45" customHeight="1">
      <c r="A2255" s="117"/>
      <c r="B2255" s="245"/>
      <c r="C2255" s="136"/>
      <c r="D2255" s="208" t="str">
        <f t="shared" si="692"/>
        <v/>
      </c>
      <c r="E2255" s="129" t="s">
        <v>169</v>
      </c>
      <c r="F2255" s="209" t="s">
        <v>169</v>
      </c>
      <c r="G2255" s="135"/>
      <c r="H2255" s="258"/>
      <c r="I2255" s="259">
        <f t="shared" si="693"/>
        <v>0</v>
      </c>
      <c r="J2255" s="259">
        <f t="shared" si="694"/>
        <v>0</v>
      </c>
      <c r="K2255" s="259">
        <f t="shared" si="695"/>
        <v>0</v>
      </c>
      <c r="L2255" s="252"/>
      <c r="M2255" s="252"/>
      <c r="N2255" s="252"/>
      <c r="O2255" s="147">
        <v>0</v>
      </c>
      <c r="P2255" s="147">
        <v>0</v>
      </c>
      <c r="Q2255" s="137">
        <f t="shared" si="696"/>
        <v>0</v>
      </c>
      <c r="R2255" s="80">
        <f t="shared" si="697"/>
        <v>0</v>
      </c>
      <c r="S2255" s="147">
        <v>0</v>
      </c>
      <c r="T2255" s="121"/>
      <c r="U2255" s="263">
        <f>IFERROR(VLOOKUP(B2255,คำนวณตกเบิกวิทยฐานะ!$B$9:$P$1008,14,FALSE),0)</f>
        <v>0</v>
      </c>
      <c r="V2255" s="263">
        <f>IFERROR(VLOOKUP(B2255,คำนวณตกเบิกวิทยฐานะ!$B$9:$P$1008,15,FALSE),0)</f>
        <v>0</v>
      </c>
      <c r="W2255" s="264">
        <f t="shared" si="698"/>
        <v>0</v>
      </c>
      <c r="X2255" s="119" t="s">
        <v>169</v>
      </c>
      <c r="Y2255" s="209" t="s">
        <v>169</v>
      </c>
      <c r="Z2255" s="258"/>
      <c r="AA2255" s="253">
        <f t="shared" si="699"/>
        <v>0</v>
      </c>
      <c r="AB2255" s="253">
        <f t="shared" si="700"/>
        <v>0</v>
      </c>
      <c r="AC2255" s="253">
        <f t="shared" si="690"/>
        <v>0</v>
      </c>
      <c r="AD2255" s="253">
        <f t="shared" si="701"/>
        <v>0</v>
      </c>
      <c r="AE2255" s="268">
        <f t="shared" si="691"/>
        <v>0</v>
      </c>
      <c r="AF2255" s="269">
        <f t="shared" si="702"/>
        <v>0</v>
      </c>
      <c r="AG2255" s="270">
        <f t="shared" si="703"/>
        <v>0</v>
      </c>
      <c r="AH2255" s="121"/>
      <c r="AI2255" s="252"/>
      <c r="AJ2255" s="295"/>
      <c r="AK2255" s="301">
        <f t="shared" si="704"/>
        <v>0</v>
      </c>
      <c r="AL2255" s="119" t="s">
        <v>169</v>
      </c>
      <c r="AM2255" s="123" t="s">
        <v>169</v>
      </c>
      <c r="AN2255" s="122"/>
      <c r="AO2255" s="119" t="s">
        <v>169</v>
      </c>
      <c r="AP2255" s="123" t="s">
        <v>169</v>
      </c>
      <c r="AQ2255" s="124"/>
      <c r="AR2255" s="119" t="s">
        <v>169</v>
      </c>
      <c r="AS2255" s="123" t="s">
        <v>169</v>
      </c>
      <c r="AT2255" s="122"/>
      <c r="AU2255" s="280">
        <f t="shared" si="705"/>
        <v>0</v>
      </c>
      <c r="AV2255" s="281">
        <f t="shared" si="706"/>
        <v>0</v>
      </c>
      <c r="AW2255" s="291">
        <f t="shared" si="707"/>
        <v>0</v>
      </c>
      <c r="AX2255" s="283">
        <f t="shared" si="708"/>
        <v>0</v>
      </c>
    </row>
    <row r="2256" spans="1:50" ht="26.45" customHeight="1">
      <c r="A2256" s="117"/>
      <c r="B2256" s="245"/>
      <c r="C2256" s="136"/>
      <c r="D2256" s="208" t="str">
        <f t="shared" si="692"/>
        <v/>
      </c>
      <c r="E2256" s="129" t="s">
        <v>169</v>
      </c>
      <c r="F2256" s="209" t="s">
        <v>169</v>
      </c>
      <c r="G2256" s="135"/>
      <c r="H2256" s="258"/>
      <c r="I2256" s="259">
        <f t="shared" si="693"/>
        <v>0</v>
      </c>
      <c r="J2256" s="259">
        <f t="shared" si="694"/>
        <v>0</v>
      </c>
      <c r="K2256" s="259">
        <f t="shared" si="695"/>
        <v>0</v>
      </c>
      <c r="L2256" s="252"/>
      <c r="M2256" s="252"/>
      <c r="N2256" s="252"/>
      <c r="O2256" s="147">
        <v>0</v>
      </c>
      <c r="P2256" s="147">
        <v>0</v>
      </c>
      <c r="Q2256" s="137">
        <f t="shared" si="696"/>
        <v>0</v>
      </c>
      <c r="R2256" s="80">
        <f t="shared" si="697"/>
        <v>0</v>
      </c>
      <c r="S2256" s="147">
        <v>0</v>
      </c>
      <c r="T2256" s="121"/>
      <c r="U2256" s="263">
        <f>IFERROR(VLOOKUP(B2256,คำนวณตกเบิกวิทยฐานะ!$B$9:$P$1008,14,FALSE),0)</f>
        <v>0</v>
      </c>
      <c r="V2256" s="263">
        <f>IFERROR(VLOOKUP(B2256,คำนวณตกเบิกวิทยฐานะ!$B$9:$P$1008,15,FALSE),0)</f>
        <v>0</v>
      </c>
      <c r="W2256" s="264">
        <f t="shared" si="698"/>
        <v>0</v>
      </c>
      <c r="X2256" s="119" t="s">
        <v>169</v>
      </c>
      <c r="Y2256" s="209" t="s">
        <v>169</v>
      </c>
      <c r="Z2256" s="258"/>
      <c r="AA2256" s="253">
        <f t="shared" si="699"/>
        <v>0</v>
      </c>
      <c r="AB2256" s="253">
        <f t="shared" si="700"/>
        <v>0</v>
      </c>
      <c r="AC2256" s="253">
        <f t="shared" ref="AC2256:AC2319" si="709">IF(Z2256=0,0,IF(X2256="พนักงานจ้างทั่วไป",IF(AB2256&gt;11000,0,IF(11000-AB2256&lt;=2000,11000-AB2256,2000)),IF(AB2256&gt;14600,0,IF(14600-AB2256&lt;=2000,14600-AB2256,2000))))</f>
        <v>0</v>
      </c>
      <c r="AD2256" s="253">
        <f t="shared" si="701"/>
        <v>0</v>
      </c>
      <c r="AE2256" s="268">
        <f t="shared" ref="AE2256:AE2319" si="710">IF(OR(X2256="พนักงานจ้างตามภารกิจ",X2256="พนักงานจ้างทั่วไป"),IF(AD2256*5/100&gt;750,750,AD2256*5/100),0)</f>
        <v>0</v>
      </c>
      <c r="AF2256" s="269">
        <f t="shared" si="702"/>
        <v>0</v>
      </c>
      <c r="AG2256" s="270">
        <f t="shared" si="703"/>
        <v>0</v>
      </c>
      <c r="AH2256" s="121"/>
      <c r="AI2256" s="252"/>
      <c r="AJ2256" s="295"/>
      <c r="AK2256" s="301">
        <f t="shared" si="704"/>
        <v>0</v>
      </c>
      <c r="AL2256" s="119" t="s">
        <v>169</v>
      </c>
      <c r="AM2256" s="123" t="s">
        <v>169</v>
      </c>
      <c r="AN2256" s="122"/>
      <c r="AO2256" s="119" t="s">
        <v>169</v>
      </c>
      <c r="AP2256" s="123" t="s">
        <v>169</v>
      </c>
      <c r="AQ2256" s="124"/>
      <c r="AR2256" s="119" t="s">
        <v>169</v>
      </c>
      <c r="AS2256" s="123" t="s">
        <v>169</v>
      </c>
      <c r="AT2256" s="122"/>
      <c r="AU2256" s="280">
        <f t="shared" si="705"/>
        <v>0</v>
      </c>
      <c r="AV2256" s="281">
        <f t="shared" si="706"/>
        <v>0</v>
      </c>
      <c r="AW2256" s="291">
        <f t="shared" si="707"/>
        <v>0</v>
      </c>
      <c r="AX2256" s="283">
        <f t="shared" si="708"/>
        <v>0</v>
      </c>
    </row>
    <row r="2257" spans="1:50" ht="26.45" customHeight="1">
      <c r="A2257" s="117"/>
      <c r="B2257" s="245"/>
      <c r="C2257" s="136"/>
      <c r="D2257" s="208" t="str">
        <f t="shared" si="692"/>
        <v/>
      </c>
      <c r="E2257" s="129" t="s">
        <v>169</v>
      </c>
      <c r="F2257" s="209" t="s">
        <v>169</v>
      </c>
      <c r="G2257" s="135"/>
      <c r="H2257" s="258"/>
      <c r="I2257" s="259">
        <f t="shared" si="693"/>
        <v>0</v>
      </c>
      <c r="J2257" s="259">
        <f t="shared" si="694"/>
        <v>0</v>
      </c>
      <c r="K2257" s="259">
        <f t="shared" si="695"/>
        <v>0</v>
      </c>
      <c r="L2257" s="252"/>
      <c r="M2257" s="252"/>
      <c r="N2257" s="252"/>
      <c r="O2257" s="147">
        <v>0</v>
      </c>
      <c r="P2257" s="147">
        <v>0</v>
      </c>
      <c r="Q2257" s="137">
        <f t="shared" si="696"/>
        <v>0</v>
      </c>
      <c r="R2257" s="80">
        <f t="shared" si="697"/>
        <v>0</v>
      </c>
      <c r="S2257" s="147">
        <v>0</v>
      </c>
      <c r="T2257" s="121"/>
      <c r="U2257" s="263">
        <f>IFERROR(VLOOKUP(B2257,คำนวณตกเบิกวิทยฐานะ!$B$9:$P$1008,14,FALSE),0)</f>
        <v>0</v>
      </c>
      <c r="V2257" s="263">
        <f>IFERROR(VLOOKUP(B2257,คำนวณตกเบิกวิทยฐานะ!$B$9:$P$1008,15,FALSE),0)</f>
        <v>0</v>
      </c>
      <c r="W2257" s="264">
        <f t="shared" si="698"/>
        <v>0</v>
      </c>
      <c r="X2257" s="119" t="s">
        <v>169</v>
      </c>
      <c r="Y2257" s="209" t="s">
        <v>169</v>
      </c>
      <c r="Z2257" s="258"/>
      <c r="AA2257" s="253">
        <f t="shared" si="699"/>
        <v>0</v>
      </c>
      <c r="AB2257" s="253">
        <f t="shared" si="700"/>
        <v>0</v>
      </c>
      <c r="AC2257" s="253">
        <f t="shared" si="709"/>
        <v>0</v>
      </c>
      <c r="AD2257" s="253">
        <f t="shared" si="701"/>
        <v>0</v>
      </c>
      <c r="AE2257" s="268">
        <f t="shared" si="710"/>
        <v>0</v>
      </c>
      <c r="AF2257" s="269">
        <f t="shared" si="702"/>
        <v>0</v>
      </c>
      <c r="AG2257" s="270">
        <f t="shared" si="703"/>
        <v>0</v>
      </c>
      <c r="AH2257" s="121"/>
      <c r="AI2257" s="252"/>
      <c r="AJ2257" s="295"/>
      <c r="AK2257" s="301">
        <f t="shared" si="704"/>
        <v>0</v>
      </c>
      <c r="AL2257" s="119" t="s">
        <v>169</v>
      </c>
      <c r="AM2257" s="123" t="s">
        <v>169</v>
      </c>
      <c r="AN2257" s="122"/>
      <c r="AO2257" s="119" t="s">
        <v>169</v>
      </c>
      <c r="AP2257" s="123" t="s">
        <v>169</v>
      </c>
      <c r="AQ2257" s="124"/>
      <c r="AR2257" s="119" t="s">
        <v>169</v>
      </c>
      <c r="AS2257" s="123" t="s">
        <v>169</v>
      </c>
      <c r="AT2257" s="122"/>
      <c r="AU2257" s="280">
        <f t="shared" si="705"/>
        <v>0</v>
      </c>
      <c r="AV2257" s="281">
        <f t="shared" si="706"/>
        <v>0</v>
      </c>
      <c r="AW2257" s="291">
        <f t="shared" si="707"/>
        <v>0</v>
      </c>
      <c r="AX2257" s="283">
        <f t="shared" si="708"/>
        <v>0</v>
      </c>
    </row>
    <row r="2258" spans="1:50" ht="26.45" customHeight="1">
      <c r="A2258" s="117"/>
      <c r="B2258" s="245"/>
      <c r="C2258" s="136"/>
      <c r="D2258" s="208" t="str">
        <f t="shared" si="692"/>
        <v/>
      </c>
      <c r="E2258" s="129" t="s">
        <v>169</v>
      </c>
      <c r="F2258" s="209" t="s">
        <v>169</v>
      </c>
      <c r="G2258" s="135"/>
      <c r="H2258" s="258"/>
      <c r="I2258" s="259">
        <f t="shared" si="693"/>
        <v>0</v>
      </c>
      <c r="J2258" s="259">
        <f t="shared" si="694"/>
        <v>0</v>
      </c>
      <c r="K2258" s="259">
        <f t="shared" si="695"/>
        <v>0</v>
      </c>
      <c r="L2258" s="252"/>
      <c r="M2258" s="252"/>
      <c r="N2258" s="252"/>
      <c r="O2258" s="147">
        <v>0</v>
      </c>
      <c r="P2258" s="147">
        <v>0</v>
      </c>
      <c r="Q2258" s="137">
        <f t="shared" si="696"/>
        <v>0</v>
      </c>
      <c r="R2258" s="80">
        <f t="shared" si="697"/>
        <v>0</v>
      </c>
      <c r="S2258" s="147">
        <v>0</v>
      </c>
      <c r="T2258" s="121"/>
      <c r="U2258" s="263">
        <f>IFERROR(VLOOKUP(B2258,คำนวณตกเบิกวิทยฐานะ!$B$9:$P$1008,14,FALSE),0)</f>
        <v>0</v>
      </c>
      <c r="V2258" s="263">
        <f>IFERROR(VLOOKUP(B2258,คำนวณตกเบิกวิทยฐานะ!$B$9:$P$1008,15,FALSE),0)</f>
        <v>0</v>
      </c>
      <c r="W2258" s="264">
        <f t="shared" si="698"/>
        <v>0</v>
      </c>
      <c r="X2258" s="119" t="s">
        <v>169</v>
      </c>
      <c r="Y2258" s="209" t="s">
        <v>169</v>
      </c>
      <c r="Z2258" s="258"/>
      <c r="AA2258" s="253">
        <f t="shared" si="699"/>
        <v>0</v>
      </c>
      <c r="AB2258" s="253">
        <f t="shared" si="700"/>
        <v>0</v>
      </c>
      <c r="AC2258" s="253">
        <f t="shared" si="709"/>
        <v>0</v>
      </c>
      <c r="AD2258" s="253">
        <f t="shared" si="701"/>
        <v>0</v>
      </c>
      <c r="AE2258" s="268">
        <f t="shared" si="710"/>
        <v>0</v>
      </c>
      <c r="AF2258" s="269">
        <f t="shared" si="702"/>
        <v>0</v>
      </c>
      <c r="AG2258" s="270">
        <f t="shared" si="703"/>
        <v>0</v>
      </c>
      <c r="AH2258" s="121"/>
      <c r="AI2258" s="252"/>
      <c r="AJ2258" s="295"/>
      <c r="AK2258" s="301">
        <f t="shared" si="704"/>
        <v>0</v>
      </c>
      <c r="AL2258" s="119" t="s">
        <v>169</v>
      </c>
      <c r="AM2258" s="123" t="s">
        <v>169</v>
      </c>
      <c r="AN2258" s="122"/>
      <c r="AO2258" s="119" t="s">
        <v>169</v>
      </c>
      <c r="AP2258" s="123" t="s">
        <v>169</v>
      </c>
      <c r="AQ2258" s="124"/>
      <c r="AR2258" s="119" t="s">
        <v>169</v>
      </c>
      <c r="AS2258" s="123" t="s">
        <v>169</v>
      </c>
      <c r="AT2258" s="122"/>
      <c r="AU2258" s="280">
        <f t="shared" si="705"/>
        <v>0</v>
      </c>
      <c r="AV2258" s="281">
        <f t="shared" si="706"/>
        <v>0</v>
      </c>
      <c r="AW2258" s="291">
        <f t="shared" si="707"/>
        <v>0</v>
      </c>
      <c r="AX2258" s="283">
        <f t="shared" si="708"/>
        <v>0</v>
      </c>
    </row>
    <row r="2259" spans="1:50" ht="26.45" customHeight="1">
      <c r="A2259" s="117"/>
      <c r="B2259" s="245"/>
      <c r="C2259" s="136"/>
      <c r="D2259" s="208" t="str">
        <f t="shared" si="692"/>
        <v/>
      </c>
      <c r="E2259" s="129" t="s">
        <v>169</v>
      </c>
      <c r="F2259" s="209" t="s">
        <v>169</v>
      </c>
      <c r="G2259" s="135"/>
      <c r="H2259" s="258"/>
      <c r="I2259" s="259">
        <f t="shared" si="693"/>
        <v>0</v>
      </c>
      <c r="J2259" s="259">
        <f t="shared" si="694"/>
        <v>0</v>
      </c>
      <c r="K2259" s="259">
        <f t="shared" si="695"/>
        <v>0</v>
      </c>
      <c r="L2259" s="252"/>
      <c r="M2259" s="252"/>
      <c r="N2259" s="252"/>
      <c r="O2259" s="147">
        <v>0</v>
      </c>
      <c r="P2259" s="147">
        <v>0</v>
      </c>
      <c r="Q2259" s="137">
        <f t="shared" si="696"/>
        <v>0</v>
      </c>
      <c r="R2259" s="80">
        <f t="shared" si="697"/>
        <v>0</v>
      </c>
      <c r="S2259" s="147">
        <v>0</v>
      </c>
      <c r="T2259" s="121"/>
      <c r="U2259" s="263">
        <f>IFERROR(VLOOKUP(B2259,คำนวณตกเบิกวิทยฐานะ!$B$9:$P$1008,14,FALSE),0)</f>
        <v>0</v>
      </c>
      <c r="V2259" s="263">
        <f>IFERROR(VLOOKUP(B2259,คำนวณตกเบิกวิทยฐานะ!$B$9:$P$1008,15,FALSE),0)</f>
        <v>0</v>
      </c>
      <c r="W2259" s="264">
        <f t="shared" si="698"/>
        <v>0</v>
      </c>
      <c r="X2259" s="119" t="s">
        <v>169</v>
      </c>
      <c r="Y2259" s="209" t="s">
        <v>169</v>
      </c>
      <c r="Z2259" s="258"/>
      <c r="AA2259" s="253">
        <f t="shared" si="699"/>
        <v>0</v>
      </c>
      <c r="AB2259" s="253">
        <f t="shared" si="700"/>
        <v>0</v>
      </c>
      <c r="AC2259" s="253">
        <f t="shared" si="709"/>
        <v>0</v>
      </c>
      <c r="AD2259" s="253">
        <f t="shared" si="701"/>
        <v>0</v>
      </c>
      <c r="AE2259" s="268">
        <f t="shared" si="710"/>
        <v>0</v>
      </c>
      <c r="AF2259" s="269">
        <f t="shared" si="702"/>
        <v>0</v>
      </c>
      <c r="AG2259" s="270">
        <f t="shared" si="703"/>
        <v>0</v>
      </c>
      <c r="AH2259" s="121"/>
      <c r="AI2259" s="252"/>
      <c r="AJ2259" s="295"/>
      <c r="AK2259" s="301">
        <f t="shared" si="704"/>
        <v>0</v>
      </c>
      <c r="AL2259" s="119" t="s">
        <v>169</v>
      </c>
      <c r="AM2259" s="123" t="s">
        <v>169</v>
      </c>
      <c r="AN2259" s="122"/>
      <c r="AO2259" s="119" t="s">
        <v>169</v>
      </c>
      <c r="AP2259" s="123" t="s">
        <v>169</v>
      </c>
      <c r="AQ2259" s="124"/>
      <c r="AR2259" s="119" t="s">
        <v>169</v>
      </c>
      <c r="AS2259" s="123" t="s">
        <v>169</v>
      </c>
      <c r="AT2259" s="122"/>
      <c r="AU2259" s="280">
        <f t="shared" si="705"/>
        <v>0</v>
      </c>
      <c r="AV2259" s="281">
        <f t="shared" si="706"/>
        <v>0</v>
      </c>
      <c r="AW2259" s="291">
        <f t="shared" si="707"/>
        <v>0</v>
      </c>
      <c r="AX2259" s="283">
        <f t="shared" si="708"/>
        <v>0</v>
      </c>
    </row>
    <row r="2260" spans="1:50" ht="26.45" customHeight="1">
      <c r="A2260" s="117"/>
      <c r="B2260" s="245"/>
      <c r="C2260" s="136"/>
      <c r="D2260" s="208" t="str">
        <f t="shared" si="692"/>
        <v/>
      </c>
      <c r="E2260" s="129" t="s">
        <v>169</v>
      </c>
      <c r="F2260" s="209" t="s">
        <v>169</v>
      </c>
      <c r="G2260" s="135"/>
      <c r="H2260" s="258"/>
      <c r="I2260" s="259">
        <f t="shared" si="693"/>
        <v>0</v>
      </c>
      <c r="J2260" s="259">
        <f t="shared" si="694"/>
        <v>0</v>
      </c>
      <c r="K2260" s="259">
        <f t="shared" si="695"/>
        <v>0</v>
      </c>
      <c r="L2260" s="252"/>
      <c r="M2260" s="252"/>
      <c r="N2260" s="252"/>
      <c r="O2260" s="147">
        <v>0</v>
      </c>
      <c r="P2260" s="147">
        <v>0</v>
      </c>
      <c r="Q2260" s="137">
        <f t="shared" si="696"/>
        <v>0</v>
      </c>
      <c r="R2260" s="80">
        <f t="shared" si="697"/>
        <v>0</v>
      </c>
      <c r="S2260" s="147">
        <v>0</v>
      </c>
      <c r="T2260" s="121"/>
      <c r="U2260" s="263">
        <f>IFERROR(VLOOKUP(B2260,คำนวณตกเบิกวิทยฐานะ!$B$9:$P$1008,14,FALSE),0)</f>
        <v>0</v>
      </c>
      <c r="V2260" s="263">
        <f>IFERROR(VLOOKUP(B2260,คำนวณตกเบิกวิทยฐานะ!$B$9:$P$1008,15,FALSE),0)</f>
        <v>0</v>
      </c>
      <c r="W2260" s="264">
        <f t="shared" si="698"/>
        <v>0</v>
      </c>
      <c r="X2260" s="119" t="s">
        <v>169</v>
      </c>
      <c r="Y2260" s="209" t="s">
        <v>169</v>
      </c>
      <c r="Z2260" s="258"/>
      <c r="AA2260" s="253">
        <f t="shared" si="699"/>
        <v>0</v>
      </c>
      <c r="AB2260" s="253">
        <f t="shared" si="700"/>
        <v>0</v>
      </c>
      <c r="AC2260" s="253">
        <f t="shared" si="709"/>
        <v>0</v>
      </c>
      <c r="AD2260" s="253">
        <f t="shared" si="701"/>
        <v>0</v>
      </c>
      <c r="AE2260" s="268">
        <f t="shared" si="710"/>
        <v>0</v>
      </c>
      <c r="AF2260" s="269">
        <f t="shared" si="702"/>
        <v>0</v>
      </c>
      <c r="AG2260" s="270">
        <f t="shared" si="703"/>
        <v>0</v>
      </c>
      <c r="AH2260" s="121"/>
      <c r="AI2260" s="252"/>
      <c r="AJ2260" s="295"/>
      <c r="AK2260" s="301">
        <f t="shared" si="704"/>
        <v>0</v>
      </c>
      <c r="AL2260" s="119" t="s">
        <v>169</v>
      </c>
      <c r="AM2260" s="123" t="s">
        <v>169</v>
      </c>
      <c r="AN2260" s="122"/>
      <c r="AO2260" s="119" t="s">
        <v>169</v>
      </c>
      <c r="AP2260" s="123" t="s">
        <v>169</v>
      </c>
      <c r="AQ2260" s="124"/>
      <c r="AR2260" s="119" t="s">
        <v>169</v>
      </c>
      <c r="AS2260" s="123" t="s">
        <v>169</v>
      </c>
      <c r="AT2260" s="122"/>
      <c r="AU2260" s="280">
        <f t="shared" si="705"/>
        <v>0</v>
      </c>
      <c r="AV2260" s="281">
        <f t="shared" si="706"/>
        <v>0</v>
      </c>
      <c r="AW2260" s="291">
        <f t="shared" si="707"/>
        <v>0</v>
      </c>
      <c r="AX2260" s="283">
        <f t="shared" si="708"/>
        <v>0</v>
      </c>
    </row>
    <row r="2261" spans="1:50" ht="26.45" customHeight="1">
      <c r="A2261" s="117"/>
      <c r="B2261" s="245"/>
      <c r="C2261" s="136"/>
      <c r="D2261" s="208" t="str">
        <f t="shared" si="692"/>
        <v/>
      </c>
      <c r="E2261" s="129" t="s">
        <v>169</v>
      </c>
      <c r="F2261" s="209" t="s">
        <v>169</v>
      </c>
      <c r="G2261" s="135"/>
      <c r="H2261" s="258"/>
      <c r="I2261" s="259">
        <f t="shared" si="693"/>
        <v>0</v>
      </c>
      <c r="J2261" s="259">
        <f t="shared" si="694"/>
        <v>0</v>
      </c>
      <c r="K2261" s="259">
        <f t="shared" si="695"/>
        <v>0</v>
      </c>
      <c r="L2261" s="252"/>
      <c r="M2261" s="252"/>
      <c r="N2261" s="252"/>
      <c r="O2261" s="147">
        <v>0</v>
      </c>
      <c r="P2261" s="147">
        <v>0</v>
      </c>
      <c r="Q2261" s="137">
        <f t="shared" si="696"/>
        <v>0</v>
      </c>
      <c r="R2261" s="80">
        <f t="shared" si="697"/>
        <v>0</v>
      </c>
      <c r="S2261" s="147">
        <v>0</v>
      </c>
      <c r="T2261" s="121"/>
      <c r="U2261" s="263">
        <f>IFERROR(VLOOKUP(B2261,คำนวณตกเบิกวิทยฐานะ!$B$9:$P$1008,14,FALSE),0)</f>
        <v>0</v>
      </c>
      <c r="V2261" s="263">
        <f>IFERROR(VLOOKUP(B2261,คำนวณตกเบิกวิทยฐานะ!$B$9:$P$1008,15,FALSE),0)</f>
        <v>0</v>
      </c>
      <c r="W2261" s="264">
        <f t="shared" si="698"/>
        <v>0</v>
      </c>
      <c r="X2261" s="119" t="s">
        <v>169</v>
      </c>
      <c r="Y2261" s="209" t="s">
        <v>169</v>
      </c>
      <c r="Z2261" s="258"/>
      <c r="AA2261" s="253">
        <f t="shared" si="699"/>
        <v>0</v>
      </c>
      <c r="AB2261" s="253">
        <f t="shared" si="700"/>
        <v>0</v>
      </c>
      <c r="AC2261" s="253">
        <f t="shared" si="709"/>
        <v>0</v>
      </c>
      <c r="AD2261" s="253">
        <f t="shared" si="701"/>
        <v>0</v>
      </c>
      <c r="AE2261" s="268">
        <f t="shared" si="710"/>
        <v>0</v>
      </c>
      <c r="AF2261" s="269">
        <f t="shared" si="702"/>
        <v>0</v>
      </c>
      <c r="AG2261" s="270">
        <f t="shared" si="703"/>
        <v>0</v>
      </c>
      <c r="AH2261" s="121"/>
      <c r="AI2261" s="252"/>
      <c r="AJ2261" s="295"/>
      <c r="AK2261" s="301">
        <f t="shared" si="704"/>
        <v>0</v>
      </c>
      <c r="AL2261" s="119" t="s">
        <v>169</v>
      </c>
      <c r="AM2261" s="123" t="s">
        <v>169</v>
      </c>
      <c r="AN2261" s="122"/>
      <c r="AO2261" s="119" t="s">
        <v>169</v>
      </c>
      <c r="AP2261" s="123" t="s">
        <v>169</v>
      </c>
      <c r="AQ2261" s="124"/>
      <c r="AR2261" s="119" t="s">
        <v>169</v>
      </c>
      <c r="AS2261" s="123" t="s">
        <v>169</v>
      </c>
      <c r="AT2261" s="122"/>
      <c r="AU2261" s="280">
        <f t="shared" si="705"/>
        <v>0</v>
      </c>
      <c r="AV2261" s="281">
        <f t="shared" si="706"/>
        <v>0</v>
      </c>
      <c r="AW2261" s="291">
        <f t="shared" si="707"/>
        <v>0</v>
      </c>
      <c r="AX2261" s="283">
        <f t="shared" si="708"/>
        <v>0</v>
      </c>
    </row>
    <row r="2262" spans="1:50" ht="26.45" customHeight="1">
      <c r="A2262" s="117"/>
      <c r="B2262" s="245"/>
      <c r="C2262" s="136"/>
      <c r="D2262" s="208" t="str">
        <f t="shared" si="692"/>
        <v/>
      </c>
      <c r="E2262" s="129" t="s">
        <v>169</v>
      </c>
      <c r="F2262" s="209" t="s">
        <v>169</v>
      </c>
      <c r="G2262" s="135"/>
      <c r="H2262" s="258"/>
      <c r="I2262" s="259">
        <f t="shared" si="693"/>
        <v>0</v>
      </c>
      <c r="J2262" s="259">
        <f t="shared" si="694"/>
        <v>0</v>
      </c>
      <c r="K2262" s="259">
        <f t="shared" si="695"/>
        <v>0</v>
      </c>
      <c r="L2262" s="252"/>
      <c r="M2262" s="252"/>
      <c r="N2262" s="252"/>
      <c r="O2262" s="147">
        <v>0</v>
      </c>
      <c r="P2262" s="147">
        <v>0</v>
      </c>
      <c r="Q2262" s="137">
        <f t="shared" si="696"/>
        <v>0</v>
      </c>
      <c r="R2262" s="80">
        <f t="shared" si="697"/>
        <v>0</v>
      </c>
      <c r="S2262" s="147">
        <v>0</v>
      </c>
      <c r="T2262" s="121"/>
      <c r="U2262" s="263">
        <f>IFERROR(VLOOKUP(B2262,คำนวณตกเบิกวิทยฐานะ!$B$9:$P$1008,14,FALSE),0)</f>
        <v>0</v>
      </c>
      <c r="V2262" s="263">
        <f>IFERROR(VLOOKUP(B2262,คำนวณตกเบิกวิทยฐานะ!$B$9:$P$1008,15,FALSE),0)</f>
        <v>0</v>
      </c>
      <c r="W2262" s="264">
        <f t="shared" si="698"/>
        <v>0</v>
      </c>
      <c r="X2262" s="119" t="s">
        <v>169</v>
      </c>
      <c r="Y2262" s="209" t="s">
        <v>169</v>
      </c>
      <c r="Z2262" s="258"/>
      <c r="AA2262" s="253">
        <f t="shared" si="699"/>
        <v>0</v>
      </c>
      <c r="AB2262" s="253">
        <f t="shared" si="700"/>
        <v>0</v>
      </c>
      <c r="AC2262" s="253">
        <f t="shared" si="709"/>
        <v>0</v>
      </c>
      <c r="AD2262" s="253">
        <f t="shared" si="701"/>
        <v>0</v>
      </c>
      <c r="AE2262" s="268">
        <f t="shared" si="710"/>
        <v>0</v>
      </c>
      <c r="AF2262" s="269">
        <f t="shared" si="702"/>
        <v>0</v>
      </c>
      <c r="AG2262" s="270">
        <f t="shared" si="703"/>
        <v>0</v>
      </c>
      <c r="AH2262" s="121"/>
      <c r="AI2262" s="252"/>
      <c r="AJ2262" s="295"/>
      <c r="AK2262" s="301">
        <f t="shared" si="704"/>
        <v>0</v>
      </c>
      <c r="AL2262" s="119" t="s">
        <v>169</v>
      </c>
      <c r="AM2262" s="123" t="s">
        <v>169</v>
      </c>
      <c r="AN2262" s="122"/>
      <c r="AO2262" s="119" t="s">
        <v>169</v>
      </c>
      <c r="AP2262" s="123" t="s">
        <v>169</v>
      </c>
      <c r="AQ2262" s="124"/>
      <c r="AR2262" s="119" t="s">
        <v>169</v>
      </c>
      <c r="AS2262" s="123" t="s">
        <v>169</v>
      </c>
      <c r="AT2262" s="122"/>
      <c r="AU2262" s="280">
        <f t="shared" si="705"/>
        <v>0</v>
      </c>
      <c r="AV2262" s="281">
        <f t="shared" si="706"/>
        <v>0</v>
      </c>
      <c r="AW2262" s="291">
        <f t="shared" si="707"/>
        <v>0</v>
      </c>
      <c r="AX2262" s="283">
        <f t="shared" si="708"/>
        <v>0</v>
      </c>
    </row>
    <row r="2263" spans="1:50" ht="26.45" customHeight="1">
      <c r="A2263" s="117"/>
      <c r="B2263" s="245"/>
      <c r="C2263" s="136"/>
      <c r="D2263" s="208" t="str">
        <f t="shared" si="692"/>
        <v/>
      </c>
      <c r="E2263" s="129" t="s">
        <v>169</v>
      </c>
      <c r="F2263" s="209" t="s">
        <v>169</v>
      </c>
      <c r="G2263" s="135"/>
      <c r="H2263" s="258"/>
      <c r="I2263" s="259">
        <f t="shared" si="693"/>
        <v>0</v>
      </c>
      <c r="J2263" s="259">
        <f t="shared" si="694"/>
        <v>0</v>
      </c>
      <c r="K2263" s="259">
        <f t="shared" si="695"/>
        <v>0</v>
      </c>
      <c r="L2263" s="252"/>
      <c r="M2263" s="252"/>
      <c r="N2263" s="252"/>
      <c r="O2263" s="147">
        <v>0</v>
      </c>
      <c r="P2263" s="147">
        <v>0</v>
      </c>
      <c r="Q2263" s="137">
        <f t="shared" si="696"/>
        <v>0</v>
      </c>
      <c r="R2263" s="80">
        <f t="shared" si="697"/>
        <v>0</v>
      </c>
      <c r="S2263" s="147">
        <v>0</v>
      </c>
      <c r="T2263" s="121"/>
      <c r="U2263" s="263">
        <f>IFERROR(VLOOKUP(B2263,คำนวณตกเบิกวิทยฐานะ!$B$9:$P$1008,14,FALSE),0)</f>
        <v>0</v>
      </c>
      <c r="V2263" s="263">
        <f>IFERROR(VLOOKUP(B2263,คำนวณตกเบิกวิทยฐานะ!$B$9:$P$1008,15,FALSE),0)</f>
        <v>0</v>
      </c>
      <c r="W2263" s="264">
        <f t="shared" si="698"/>
        <v>0</v>
      </c>
      <c r="X2263" s="119" t="s">
        <v>169</v>
      </c>
      <c r="Y2263" s="209" t="s">
        <v>169</v>
      </c>
      <c r="Z2263" s="258"/>
      <c r="AA2263" s="253">
        <f t="shared" si="699"/>
        <v>0</v>
      </c>
      <c r="AB2263" s="253">
        <f t="shared" si="700"/>
        <v>0</v>
      </c>
      <c r="AC2263" s="253">
        <f t="shared" si="709"/>
        <v>0</v>
      </c>
      <c r="AD2263" s="253">
        <f t="shared" si="701"/>
        <v>0</v>
      </c>
      <c r="AE2263" s="268">
        <f t="shared" si="710"/>
        <v>0</v>
      </c>
      <c r="AF2263" s="269">
        <f t="shared" si="702"/>
        <v>0</v>
      </c>
      <c r="AG2263" s="270">
        <f t="shared" si="703"/>
        <v>0</v>
      </c>
      <c r="AH2263" s="121"/>
      <c r="AI2263" s="252"/>
      <c r="AJ2263" s="295"/>
      <c r="AK2263" s="301">
        <f t="shared" si="704"/>
        <v>0</v>
      </c>
      <c r="AL2263" s="119" t="s">
        <v>169</v>
      </c>
      <c r="AM2263" s="123" t="s">
        <v>169</v>
      </c>
      <c r="AN2263" s="122"/>
      <c r="AO2263" s="119" t="s">
        <v>169</v>
      </c>
      <c r="AP2263" s="123" t="s">
        <v>169</v>
      </c>
      <c r="AQ2263" s="124"/>
      <c r="AR2263" s="119" t="s">
        <v>169</v>
      </c>
      <c r="AS2263" s="123" t="s">
        <v>169</v>
      </c>
      <c r="AT2263" s="122"/>
      <c r="AU2263" s="280">
        <f t="shared" si="705"/>
        <v>0</v>
      </c>
      <c r="AV2263" s="281">
        <f t="shared" si="706"/>
        <v>0</v>
      </c>
      <c r="AW2263" s="291">
        <f t="shared" si="707"/>
        <v>0</v>
      </c>
      <c r="AX2263" s="283">
        <f t="shared" si="708"/>
        <v>0</v>
      </c>
    </row>
    <row r="2264" spans="1:50" ht="26.45" customHeight="1">
      <c r="A2264" s="117"/>
      <c r="B2264" s="245"/>
      <c r="C2264" s="136"/>
      <c r="D2264" s="208" t="str">
        <f t="shared" si="692"/>
        <v/>
      </c>
      <c r="E2264" s="129" t="s">
        <v>169</v>
      </c>
      <c r="F2264" s="209" t="s">
        <v>169</v>
      </c>
      <c r="G2264" s="135"/>
      <c r="H2264" s="258"/>
      <c r="I2264" s="259">
        <f t="shared" si="693"/>
        <v>0</v>
      </c>
      <c r="J2264" s="259">
        <f t="shared" si="694"/>
        <v>0</v>
      </c>
      <c r="K2264" s="259">
        <f t="shared" si="695"/>
        <v>0</v>
      </c>
      <c r="L2264" s="252"/>
      <c r="M2264" s="252"/>
      <c r="N2264" s="252"/>
      <c r="O2264" s="147">
        <v>0</v>
      </c>
      <c r="P2264" s="147">
        <v>0</v>
      </c>
      <c r="Q2264" s="137">
        <f t="shared" si="696"/>
        <v>0</v>
      </c>
      <c r="R2264" s="80">
        <f t="shared" si="697"/>
        <v>0</v>
      </c>
      <c r="S2264" s="147">
        <v>0</v>
      </c>
      <c r="T2264" s="121"/>
      <c r="U2264" s="263">
        <f>IFERROR(VLOOKUP(B2264,คำนวณตกเบิกวิทยฐานะ!$B$9:$P$1008,14,FALSE),0)</f>
        <v>0</v>
      </c>
      <c r="V2264" s="263">
        <f>IFERROR(VLOOKUP(B2264,คำนวณตกเบิกวิทยฐานะ!$B$9:$P$1008,15,FALSE),0)</f>
        <v>0</v>
      </c>
      <c r="W2264" s="264">
        <f t="shared" si="698"/>
        <v>0</v>
      </c>
      <c r="X2264" s="119" t="s">
        <v>169</v>
      </c>
      <c r="Y2264" s="209" t="s">
        <v>169</v>
      </c>
      <c r="Z2264" s="258"/>
      <c r="AA2264" s="253">
        <f t="shared" si="699"/>
        <v>0</v>
      </c>
      <c r="AB2264" s="253">
        <f t="shared" si="700"/>
        <v>0</v>
      </c>
      <c r="AC2264" s="253">
        <f t="shared" si="709"/>
        <v>0</v>
      </c>
      <c r="AD2264" s="253">
        <f t="shared" si="701"/>
        <v>0</v>
      </c>
      <c r="AE2264" s="268">
        <f t="shared" si="710"/>
        <v>0</v>
      </c>
      <c r="AF2264" s="269">
        <f t="shared" si="702"/>
        <v>0</v>
      </c>
      <c r="AG2264" s="270">
        <f t="shared" si="703"/>
        <v>0</v>
      </c>
      <c r="AH2264" s="121"/>
      <c r="AI2264" s="252"/>
      <c r="AJ2264" s="295"/>
      <c r="AK2264" s="301">
        <f t="shared" si="704"/>
        <v>0</v>
      </c>
      <c r="AL2264" s="119" t="s">
        <v>169</v>
      </c>
      <c r="AM2264" s="123" t="s">
        <v>169</v>
      </c>
      <c r="AN2264" s="122"/>
      <c r="AO2264" s="119" t="s">
        <v>169</v>
      </c>
      <c r="AP2264" s="123" t="s">
        <v>169</v>
      </c>
      <c r="AQ2264" s="124"/>
      <c r="AR2264" s="119" t="s">
        <v>169</v>
      </c>
      <c r="AS2264" s="123" t="s">
        <v>169</v>
      </c>
      <c r="AT2264" s="122"/>
      <c r="AU2264" s="280">
        <f t="shared" si="705"/>
        <v>0</v>
      </c>
      <c r="AV2264" s="281">
        <f t="shared" si="706"/>
        <v>0</v>
      </c>
      <c r="AW2264" s="291">
        <f t="shared" si="707"/>
        <v>0</v>
      </c>
      <c r="AX2264" s="283">
        <f t="shared" si="708"/>
        <v>0</v>
      </c>
    </row>
    <row r="2265" spans="1:50" ht="26.45" customHeight="1">
      <c r="A2265" s="117"/>
      <c r="B2265" s="245"/>
      <c r="C2265" s="136"/>
      <c r="D2265" s="208" t="str">
        <f t="shared" si="692"/>
        <v/>
      </c>
      <c r="E2265" s="129" t="s">
        <v>169</v>
      </c>
      <c r="F2265" s="209" t="s">
        <v>169</v>
      </c>
      <c r="G2265" s="135"/>
      <c r="H2265" s="258"/>
      <c r="I2265" s="259">
        <f t="shared" si="693"/>
        <v>0</v>
      </c>
      <c r="J2265" s="259">
        <f t="shared" si="694"/>
        <v>0</v>
      </c>
      <c r="K2265" s="259">
        <f t="shared" si="695"/>
        <v>0</v>
      </c>
      <c r="L2265" s="252"/>
      <c r="M2265" s="252"/>
      <c r="N2265" s="252"/>
      <c r="O2265" s="147">
        <v>0</v>
      </c>
      <c r="P2265" s="147">
        <v>0</v>
      </c>
      <c r="Q2265" s="137">
        <f t="shared" si="696"/>
        <v>0</v>
      </c>
      <c r="R2265" s="80">
        <f t="shared" si="697"/>
        <v>0</v>
      </c>
      <c r="S2265" s="147">
        <v>0</v>
      </c>
      <c r="T2265" s="121"/>
      <c r="U2265" s="263">
        <f>IFERROR(VLOOKUP(B2265,คำนวณตกเบิกวิทยฐานะ!$B$9:$P$1008,14,FALSE),0)</f>
        <v>0</v>
      </c>
      <c r="V2265" s="263">
        <f>IFERROR(VLOOKUP(B2265,คำนวณตกเบิกวิทยฐานะ!$B$9:$P$1008,15,FALSE),0)</f>
        <v>0</v>
      </c>
      <c r="W2265" s="264">
        <f t="shared" si="698"/>
        <v>0</v>
      </c>
      <c r="X2265" s="119" t="s">
        <v>169</v>
      </c>
      <c r="Y2265" s="209" t="s">
        <v>169</v>
      </c>
      <c r="Z2265" s="258"/>
      <c r="AA2265" s="253">
        <f t="shared" si="699"/>
        <v>0</v>
      </c>
      <c r="AB2265" s="253">
        <f t="shared" si="700"/>
        <v>0</v>
      </c>
      <c r="AC2265" s="253">
        <f t="shared" si="709"/>
        <v>0</v>
      </c>
      <c r="AD2265" s="253">
        <f t="shared" si="701"/>
        <v>0</v>
      </c>
      <c r="AE2265" s="268">
        <f t="shared" si="710"/>
        <v>0</v>
      </c>
      <c r="AF2265" s="269">
        <f t="shared" si="702"/>
        <v>0</v>
      </c>
      <c r="AG2265" s="270">
        <f t="shared" si="703"/>
        <v>0</v>
      </c>
      <c r="AH2265" s="121"/>
      <c r="AI2265" s="252"/>
      <c r="AJ2265" s="295"/>
      <c r="AK2265" s="301">
        <f t="shared" si="704"/>
        <v>0</v>
      </c>
      <c r="AL2265" s="119" t="s">
        <v>169</v>
      </c>
      <c r="AM2265" s="123" t="s">
        <v>169</v>
      </c>
      <c r="AN2265" s="122"/>
      <c r="AO2265" s="119" t="s">
        <v>169</v>
      </c>
      <c r="AP2265" s="123" t="s">
        <v>169</v>
      </c>
      <c r="AQ2265" s="124"/>
      <c r="AR2265" s="119" t="s">
        <v>169</v>
      </c>
      <c r="AS2265" s="123" t="s">
        <v>169</v>
      </c>
      <c r="AT2265" s="122"/>
      <c r="AU2265" s="280">
        <f t="shared" si="705"/>
        <v>0</v>
      </c>
      <c r="AV2265" s="281">
        <f t="shared" si="706"/>
        <v>0</v>
      </c>
      <c r="AW2265" s="291">
        <f t="shared" si="707"/>
        <v>0</v>
      </c>
      <c r="AX2265" s="283">
        <f t="shared" si="708"/>
        <v>0</v>
      </c>
    </row>
    <row r="2266" spans="1:50" ht="26.45" customHeight="1">
      <c r="A2266" s="117"/>
      <c r="B2266" s="245"/>
      <c r="C2266" s="136"/>
      <c r="D2266" s="208" t="str">
        <f t="shared" si="692"/>
        <v/>
      </c>
      <c r="E2266" s="129" t="s">
        <v>169</v>
      </c>
      <c r="F2266" s="209" t="s">
        <v>169</v>
      </c>
      <c r="G2266" s="135"/>
      <c r="H2266" s="258"/>
      <c r="I2266" s="259">
        <f t="shared" si="693"/>
        <v>0</v>
      </c>
      <c r="J2266" s="259">
        <f t="shared" si="694"/>
        <v>0</v>
      </c>
      <c r="K2266" s="259">
        <f t="shared" si="695"/>
        <v>0</v>
      </c>
      <c r="L2266" s="252"/>
      <c r="M2266" s="252"/>
      <c r="N2266" s="252"/>
      <c r="O2266" s="147">
        <v>0</v>
      </c>
      <c r="P2266" s="147">
        <v>0</v>
      </c>
      <c r="Q2266" s="137">
        <f t="shared" si="696"/>
        <v>0</v>
      </c>
      <c r="R2266" s="80">
        <f t="shared" si="697"/>
        <v>0</v>
      </c>
      <c r="S2266" s="147">
        <v>0</v>
      </c>
      <c r="T2266" s="121"/>
      <c r="U2266" s="263">
        <f>IFERROR(VLOOKUP(B2266,คำนวณตกเบิกวิทยฐานะ!$B$9:$P$1008,14,FALSE),0)</f>
        <v>0</v>
      </c>
      <c r="V2266" s="263">
        <f>IFERROR(VLOOKUP(B2266,คำนวณตกเบิกวิทยฐานะ!$B$9:$P$1008,15,FALSE),0)</f>
        <v>0</v>
      </c>
      <c r="W2266" s="264">
        <f t="shared" si="698"/>
        <v>0</v>
      </c>
      <c r="X2266" s="119" t="s">
        <v>169</v>
      </c>
      <c r="Y2266" s="209" t="s">
        <v>169</v>
      </c>
      <c r="Z2266" s="258"/>
      <c r="AA2266" s="253">
        <f t="shared" si="699"/>
        <v>0</v>
      </c>
      <c r="AB2266" s="253">
        <f t="shared" si="700"/>
        <v>0</v>
      </c>
      <c r="AC2266" s="253">
        <f t="shared" si="709"/>
        <v>0</v>
      </c>
      <c r="AD2266" s="253">
        <f t="shared" si="701"/>
        <v>0</v>
      </c>
      <c r="AE2266" s="268">
        <f t="shared" si="710"/>
        <v>0</v>
      </c>
      <c r="AF2266" s="269">
        <f t="shared" si="702"/>
        <v>0</v>
      </c>
      <c r="AG2266" s="270">
        <f t="shared" si="703"/>
        <v>0</v>
      </c>
      <c r="AH2266" s="121"/>
      <c r="AI2266" s="252"/>
      <c r="AJ2266" s="295"/>
      <c r="AK2266" s="301">
        <f t="shared" si="704"/>
        <v>0</v>
      </c>
      <c r="AL2266" s="119" t="s">
        <v>169</v>
      </c>
      <c r="AM2266" s="123" t="s">
        <v>169</v>
      </c>
      <c r="AN2266" s="122"/>
      <c r="AO2266" s="119" t="s">
        <v>169</v>
      </c>
      <c r="AP2266" s="123" t="s">
        <v>169</v>
      </c>
      <c r="AQ2266" s="124"/>
      <c r="AR2266" s="119" t="s">
        <v>169</v>
      </c>
      <c r="AS2266" s="123" t="s">
        <v>169</v>
      </c>
      <c r="AT2266" s="122"/>
      <c r="AU2266" s="280">
        <f t="shared" si="705"/>
        <v>0</v>
      </c>
      <c r="AV2266" s="281">
        <f t="shared" si="706"/>
        <v>0</v>
      </c>
      <c r="AW2266" s="291">
        <f t="shared" si="707"/>
        <v>0</v>
      </c>
      <c r="AX2266" s="283">
        <f t="shared" si="708"/>
        <v>0</v>
      </c>
    </row>
    <row r="2267" spans="1:50" ht="26.45" customHeight="1">
      <c r="A2267" s="117"/>
      <c r="B2267" s="245"/>
      <c r="C2267" s="136"/>
      <c r="D2267" s="208" t="str">
        <f t="shared" si="692"/>
        <v/>
      </c>
      <c r="E2267" s="129" t="s">
        <v>169</v>
      </c>
      <c r="F2267" s="209" t="s">
        <v>169</v>
      </c>
      <c r="G2267" s="135"/>
      <c r="H2267" s="258"/>
      <c r="I2267" s="259">
        <f t="shared" si="693"/>
        <v>0</v>
      </c>
      <c r="J2267" s="259">
        <f t="shared" si="694"/>
        <v>0</v>
      </c>
      <c r="K2267" s="259">
        <f t="shared" si="695"/>
        <v>0</v>
      </c>
      <c r="L2267" s="252"/>
      <c r="M2267" s="252"/>
      <c r="N2267" s="252"/>
      <c r="O2267" s="147">
        <v>0</v>
      </c>
      <c r="P2267" s="147">
        <v>0</v>
      </c>
      <c r="Q2267" s="137">
        <f t="shared" si="696"/>
        <v>0</v>
      </c>
      <c r="R2267" s="80">
        <f t="shared" si="697"/>
        <v>0</v>
      </c>
      <c r="S2267" s="147">
        <v>0</v>
      </c>
      <c r="T2267" s="121"/>
      <c r="U2267" s="263">
        <f>IFERROR(VLOOKUP(B2267,คำนวณตกเบิกวิทยฐานะ!$B$9:$P$1008,14,FALSE),0)</f>
        <v>0</v>
      </c>
      <c r="V2267" s="263">
        <f>IFERROR(VLOOKUP(B2267,คำนวณตกเบิกวิทยฐานะ!$B$9:$P$1008,15,FALSE),0)</f>
        <v>0</v>
      </c>
      <c r="W2267" s="264">
        <f t="shared" si="698"/>
        <v>0</v>
      </c>
      <c r="X2267" s="119" t="s">
        <v>169</v>
      </c>
      <c r="Y2267" s="209" t="s">
        <v>169</v>
      </c>
      <c r="Z2267" s="258"/>
      <c r="AA2267" s="253">
        <f t="shared" si="699"/>
        <v>0</v>
      </c>
      <c r="AB2267" s="253">
        <f t="shared" si="700"/>
        <v>0</v>
      </c>
      <c r="AC2267" s="253">
        <f t="shared" si="709"/>
        <v>0</v>
      </c>
      <c r="AD2267" s="253">
        <f t="shared" si="701"/>
        <v>0</v>
      </c>
      <c r="AE2267" s="268">
        <f t="shared" si="710"/>
        <v>0</v>
      </c>
      <c r="AF2267" s="269">
        <f t="shared" si="702"/>
        <v>0</v>
      </c>
      <c r="AG2267" s="270">
        <f t="shared" si="703"/>
        <v>0</v>
      </c>
      <c r="AH2267" s="121"/>
      <c r="AI2267" s="252"/>
      <c r="AJ2267" s="295"/>
      <c r="AK2267" s="301">
        <f t="shared" si="704"/>
        <v>0</v>
      </c>
      <c r="AL2267" s="119" t="s">
        <v>169</v>
      </c>
      <c r="AM2267" s="123" t="s">
        <v>169</v>
      </c>
      <c r="AN2267" s="122"/>
      <c r="AO2267" s="119" t="s">
        <v>169</v>
      </c>
      <c r="AP2267" s="123" t="s">
        <v>169</v>
      </c>
      <c r="AQ2267" s="124"/>
      <c r="AR2267" s="119" t="s">
        <v>169</v>
      </c>
      <c r="AS2267" s="123" t="s">
        <v>169</v>
      </c>
      <c r="AT2267" s="122"/>
      <c r="AU2267" s="280">
        <f t="shared" si="705"/>
        <v>0</v>
      </c>
      <c r="AV2267" s="281">
        <f t="shared" si="706"/>
        <v>0</v>
      </c>
      <c r="AW2267" s="291">
        <f t="shared" si="707"/>
        <v>0</v>
      </c>
      <c r="AX2267" s="283">
        <f t="shared" si="708"/>
        <v>0</v>
      </c>
    </row>
    <row r="2268" spans="1:50" ht="26.45" customHeight="1">
      <c r="A2268" s="117"/>
      <c r="B2268" s="245"/>
      <c r="C2268" s="136"/>
      <c r="D2268" s="208" t="str">
        <f t="shared" si="692"/>
        <v/>
      </c>
      <c r="E2268" s="129" t="s">
        <v>169</v>
      </c>
      <c r="F2268" s="209" t="s">
        <v>169</v>
      </c>
      <c r="G2268" s="135"/>
      <c r="H2268" s="258"/>
      <c r="I2268" s="259">
        <f t="shared" si="693"/>
        <v>0</v>
      </c>
      <c r="J2268" s="259">
        <f t="shared" si="694"/>
        <v>0</v>
      </c>
      <c r="K2268" s="259">
        <f t="shared" si="695"/>
        <v>0</v>
      </c>
      <c r="L2268" s="252"/>
      <c r="M2268" s="252"/>
      <c r="N2268" s="252"/>
      <c r="O2268" s="147">
        <v>0</v>
      </c>
      <c r="P2268" s="147">
        <v>0</v>
      </c>
      <c r="Q2268" s="137">
        <f t="shared" si="696"/>
        <v>0</v>
      </c>
      <c r="R2268" s="80">
        <f t="shared" si="697"/>
        <v>0</v>
      </c>
      <c r="S2268" s="147">
        <v>0</v>
      </c>
      <c r="T2268" s="121"/>
      <c r="U2268" s="263">
        <f>IFERROR(VLOOKUP(B2268,คำนวณตกเบิกวิทยฐานะ!$B$9:$P$1008,14,FALSE),0)</f>
        <v>0</v>
      </c>
      <c r="V2268" s="263">
        <f>IFERROR(VLOOKUP(B2268,คำนวณตกเบิกวิทยฐานะ!$B$9:$P$1008,15,FALSE),0)</f>
        <v>0</v>
      </c>
      <c r="W2268" s="264">
        <f t="shared" si="698"/>
        <v>0</v>
      </c>
      <c r="X2268" s="119" t="s">
        <v>169</v>
      </c>
      <c r="Y2268" s="209" t="s">
        <v>169</v>
      </c>
      <c r="Z2268" s="258"/>
      <c r="AA2268" s="253">
        <f t="shared" si="699"/>
        <v>0</v>
      </c>
      <c r="AB2268" s="253">
        <f t="shared" si="700"/>
        <v>0</v>
      </c>
      <c r="AC2268" s="253">
        <f t="shared" si="709"/>
        <v>0</v>
      </c>
      <c r="AD2268" s="253">
        <f t="shared" si="701"/>
        <v>0</v>
      </c>
      <c r="AE2268" s="268">
        <f t="shared" si="710"/>
        <v>0</v>
      </c>
      <c r="AF2268" s="269">
        <f t="shared" si="702"/>
        <v>0</v>
      </c>
      <c r="AG2268" s="270">
        <f t="shared" si="703"/>
        <v>0</v>
      </c>
      <c r="AH2268" s="121"/>
      <c r="AI2268" s="252"/>
      <c r="AJ2268" s="295"/>
      <c r="AK2268" s="301">
        <f t="shared" si="704"/>
        <v>0</v>
      </c>
      <c r="AL2268" s="119" t="s">
        <v>169</v>
      </c>
      <c r="AM2268" s="123" t="s">
        <v>169</v>
      </c>
      <c r="AN2268" s="122"/>
      <c r="AO2268" s="119" t="s">
        <v>169</v>
      </c>
      <c r="AP2268" s="123" t="s">
        <v>169</v>
      </c>
      <c r="AQ2268" s="124"/>
      <c r="AR2268" s="119" t="s">
        <v>169</v>
      </c>
      <c r="AS2268" s="123" t="s">
        <v>169</v>
      </c>
      <c r="AT2268" s="122"/>
      <c r="AU2268" s="280">
        <f t="shared" si="705"/>
        <v>0</v>
      </c>
      <c r="AV2268" s="281">
        <f t="shared" si="706"/>
        <v>0</v>
      </c>
      <c r="AW2268" s="291">
        <f t="shared" si="707"/>
        <v>0</v>
      </c>
      <c r="AX2268" s="283">
        <f t="shared" si="708"/>
        <v>0</v>
      </c>
    </row>
    <row r="2269" spans="1:50" ht="26.45" customHeight="1">
      <c r="A2269" s="117"/>
      <c r="B2269" s="245"/>
      <c r="C2269" s="136"/>
      <c r="D2269" s="208" t="str">
        <f t="shared" si="692"/>
        <v/>
      </c>
      <c r="E2269" s="129" t="s">
        <v>169</v>
      </c>
      <c r="F2269" s="209" t="s">
        <v>169</v>
      </c>
      <c r="G2269" s="135"/>
      <c r="H2269" s="258"/>
      <c r="I2269" s="259">
        <f t="shared" si="693"/>
        <v>0</v>
      </c>
      <c r="J2269" s="259">
        <f t="shared" si="694"/>
        <v>0</v>
      </c>
      <c r="K2269" s="259">
        <f t="shared" si="695"/>
        <v>0</v>
      </c>
      <c r="L2269" s="252"/>
      <c r="M2269" s="252"/>
      <c r="N2269" s="252"/>
      <c r="O2269" s="147">
        <v>0</v>
      </c>
      <c r="P2269" s="147">
        <v>0</v>
      </c>
      <c r="Q2269" s="137">
        <f t="shared" si="696"/>
        <v>0</v>
      </c>
      <c r="R2269" s="80">
        <f t="shared" si="697"/>
        <v>0</v>
      </c>
      <c r="S2269" s="147">
        <v>0</v>
      </c>
      <c r="T2269" s="121"/>
      <c r="U2269" s="263">
        <f>IFERROR(VLOOKUP(B2269,คำนวณตกเบิกวิทยฐานะ!$B$9:$P$1008,14,FALSE),0)</f>
        <v>0</v>
      </c>
      <c r="V2269" s="263">
        <f>IFERROR(VLOOKUP(B2269,คำนวณตกเบิกวิทยฐานะ!$B$9:$P$1008,15,FALSE),0)</f>
        <v>0</v>
      </c>
      <c r="W2269" s="264">
        <f t="shared" si="698"/>
        <v>0</v>
      </c>
      <c r="X2269" s="119" t="s">
        <v>169</v>
      </c>
      <c r="Y2269" s="209" t="s">
        <v>169</v>
      </c>
      <c r="Z2269" s="258"/>
      <c r="AA2269" s="253">
        <f t="shared" si="699"/>
        <v>0</v>
      </c>
      <c r="AB2269" s="253">
        <f t="shared" si="700"/>
        <v>0</v>
      </c>
      <c r="AC2269" s="253">
        <f t="shared" si="709"/>
        <v>0</v>
      </c>
      <c r="AD2269" s="253">
        <f t="shared" si="701"/>
        <v>0</v>
      </c>
      <c r="AE2269" s="268">
        <f t="shared" si="710"/>
        <v>0</v>
      </c>
      <c r="AF2269" s="269">
        <f t="shared" si="702"/>
        <v>0</v>
      </c>
      <c r="AG2269" s="270">
        <f t="shared" si="703"/>
        <v>0</v>
      </c>
      <c r="AH2269" s="121"/>
      <c r="AI2269" s="252"/>
      <c r="AJ2269" s="295"/>
      <c r="AK2269" s="301">
        <f t="shared" si="704"/>
        <v>0</v>
      </c>
      <c r="AL2269" s="119" t="s">
        <v>169</v>
      </c>
      <c r="AM2269" s="123" t="s">
        <v>169</v>
      </c>
      <c r="AN2269" s="122"/>
      <c r="AO2269" s="119" t="s">
        <v>169</v>
      </c>
      <c r="AP2269" s="123" t="s">
        <v>169</v>
      </c>
      <c r="AQ2269" s="124"/>
      <c r="AR2269" s="119" t="s">
        <v>169</v>
      </c>
      <c r="AS2269" s="123" t="s">
        <v>169</v>
      </c>
      <c r="AT2269" s="122"/>
      <c r="AU2269" s="280">
        <f t="shared" si="705"/>
        <v>0</v>
      </c>
      <c r="AV2269" s="281">
        <f t="shared" si="706"/>
        <v>0</v>
      </c>
      <c r="AW2269" s="291">
        <f t="shared" si="707"/>
        <v>0</v>
      </c>
      <c r="AX2269" s="283">
        <f t="shared" si="708"/>
        <v>0</v>
      </c>
    </row>
    <row r="2270" spans="1:50" ht="26.45" customHeight="1">
      <c r="A2270" s="117"/>
      <c r="B2270" s="245"/>
      <c r="C2270" s="136"/>
      <c r="D2270" s="208" t="str">
        <f t="shared" si="692"/>
        <v/>
      </c>
      <c r="E2270" s="129" t="s">
        <v>169</v>
      </c>
      <c r="F2270" s="209" t="s">
        <v>169</v>
      </c>
      <c r="G2270" s="135"/>
      <c r="H2270" s="258"/>
      <c r="I2270" s="259">
        <f t="shared" si="693"/>
        <v>0</v>
      </c>
      <c r="J2270" s="259">
        <f t="shared" si="694"/>
        <v>0</v>
      </c>
      <c r="K2270" s="259">
        <f t="shared" si="695"/>
        <v>0</v>
      </c>
      <c r="L2270" s="252"/>
      <c r="M2270" s="252"/>
      <c r="N2270" s="252"/>
      <c r="O2270" s="147">
        <v>0</v>
      </c>
      <c r="P2270" s="147">
        <v>0</v>
      </c>
      <c r="Q2270" s="137">
        <f t="shared" si="696"/>
        <v>0</v>
      </c>
      <c r="R2270" s="80">
        <f t="shared" si="697"/>
        <v>0</v>
      </c>
      <c r="S2270" s="147">
        <v>0</v>
      </c>
      <c r="T2270" s="121"/>
      <c r="U2270" s="263">
        <f>IFERROR(VLOOKUP(B2270,คำนวณตกเบิกวิทยฐานะ!$B$9:$P$1008,14,FALSE),0)</f>
        <v>0</v>
      </c>
      <c r="V2270" s="263">
        <f>IFERROR(VLOOKUP(B2270,คำนวณตกเบิกวิทยฐานะ!$B$9:$P$1008,15,FALSE),0)</f>
        <v>0</v>
      </c>
      <c r="W2270" s="264">
        <f t="shared" si="698"/>
        <v>0</v>
      </c>
      <c r="X2270" s="119" t="s">
        <v>169</v>
      </c>
      <c r="Y2270" s="209" t="s">
        <v>169</v>
      </c>
      <c r="Z2270" s="258"/>
      <c r="AA2270" s="253">
        <f t="shared" si="699"/>
        <v>0</v>
      </c>
      <c r="AB2270" s="253">
        <f t="shared" si="700"/>
        <v>0</v>
      </c>
      <c r="AC2270" s="253">
        <f t="shared" si="709"/>
        <v>0</v>
      </c>
      <c r="AD2270" s="253">
        <f t="shared" si="701"/>
        <v>0</v>
      </c>
      <c r="AE2270" s="268">
        <f t="shared" si="710"/>
        <v>0</v>
      </c>
      <c r="AF2270" s="269">
        <f t="shared" si="702"/>
        <v>0</v>
      </c>
      <c r="AG2270" s="270">
        <f t="shared" si="703"/>
        <v>0</v>
      </c>
      <c r="AH2270" s="121"/>
      <c r="AI2270" s="252"/>
      <c r="AJ2270" s="295"/>
      <c r="AK2270" s="301">
        <f t="shared" si="704"/>
        <v>0</v>
      </c>
      <c r="AL2270" s="119" t="s">
        <v>169</v>
      </c>
      <c r="AM2270" s="123" t="s">
        <v>169</v>
      </c>
      <c r="AN2270" s="122"/>
      <c r="AO2270" s="119" t="s">
        <v>169</v>
      </c>
      <c r="AP2270" s="123" t="s">
        <v>169</v>
      </c>
      <c r="AQ2270" s="124"/>
      <c r="AR2270" s="119" t="s">
        <v>169</v>
      </c>
      <c r="AS2270" s="123" t="s">
        <v>169</v>
      </c>
      <c r="AT2270" s="122"/>
      <c r="AU2270" s="280">
        <f t="shared" si="705"/>
        <v>0</v>
      </c>
      <c r="AV2270" s="281">
        <f t="shared" si="706"/>
        <v>0</v>
      </c>
      <c r="AW2270" s="291">
        <f t="shared" si="707"/>
        <v>0</v>
      </c>
      <c r="AX2270" s="283">
        <f t="shared" si="708"/>
        <v>0</v>
      </c>
    </row>
    <row r="2271" spans="1:50" ht="26.45" customHeight="1">
      <c r="A2271" s="117"/>
      <c r="B2271" s="245"/>
      <c r="C2271" s="136"/>
      <c r="D2271" s="208" t="str">
        <f t="shared" si="692"/>
        <v/>
      </c>
      <c r="E2271" s="129" t="s">
        <v>169</v>
      </c>
      <c r="F2271" s="209" t="s">
        <v>169</v>
      </c>
      <c r="G2271" s="135"/>
      <c r="H2271" s="258"/>
      <c r="I2271" s="259">
        <f t="shared" si="693"/>
        <v>0</v>
      </c>
      <c r="J2271" s="259">
        <f t="shared" si="694"/>
        <v>0</v>
      </c>
      <c r="K2271" s="259">
        <f t="shared" si="695"/>
        <v>0</v>
      </c>
      <c r="L2271" s="252"/>
      <c r="M2271" s="252"/>
      <c r="N2271" s="252"/>
      <c r="O2271" s="147">
        <v>0</v>
      </c>
      <c r="P2271" s="147">
        <v>0</v>
      </c>
      <c r="Q2271" s="137">
        <f t="shared" si="696"/>
        <v>0</v>
      </c>
      <c r="R2271" s="80">
        <f t="shared" si="697"/>
        <v>0</v>
      </c>
      <c r="S2271" s="147">
        <v>0</v>
      </c>
      <c r="T2271" s="121"/>
      <c r="U2271" s="263">
        <f>IFERROR(VLOOKUP(B2271,คำนวณตกเบิกวิทยฐานะ!$B$9:$P$1008,14,FALSE),0)</f>
        <v>0</v>
      </c>
      <c r="V2271" s="263">
        <f>IFERROR(VLOOKUP(B2271,คำนวณตกเบิกวิทยฐานะ!$B$9:$P$1008,15,FALSE),0)</f>
        <v>0</v>
      </c>
      <c r="W2271" s="264">
        <f t="shared" si="698"/>
        <v>0</v>
      </c>
      <c r="X2271" s="119" t="s">
        <v>169</v>
      </c>
      <c r="Y2271" s="209" t="s">
        <v>169</v>
      </c>
      <c r="Z2271" s="258"/>
      <c r="AA2271" s="253">
        <f t="shared" si="699"/>
        <v>0</v>
      </c>
      <c r="AB2271" s="253">
        <f t="shared" si="700"/>
        <v>0</v>
      </c>
      <c r="AC2271" s="253">
        <f t="shared" si="709"/>
        <v>0</v>
      </c>
      <c r="AD2271" s="253">
        <f t="shared" si="701"/>
        <v>0</v>
      </c>
      <c r="AE2271" s="268">
        <f t="shared" si="710"/>
        <v>0</v>
      </c>
      <c r="AF2271" s="269">
        <f t="shared" si="702"/>
        <v>0</v>
      </c>
      <c r="AG2271" s="270">
        <f t="shared" si="703"/>
        <v>0</v>
      </c>
      <c r="AH2271" s="121"/>
      <c r="AI2271" s="252"/>
      <c r="AJ2271" s="295"/>
      <c r="AK2271" s="301">
        <f t="shared" si="704"/>
        <v>0</v>
      </c>
      <c r="AL2271" s="119" t="s">
        <v>169</v>
      </c>
      <c r="AM2271" s="123" t="s">
        <v>169</v>
      </c>
      <c r="AN2271" s="122"/>
      <c r="AO2271" s="119" t="s">
        <v>169</v>
      </c>
      <c r="AP2271" s="123" t="s">
        <v>169</v>
      </c>
      <c r="AQ2271" s="124"/>
      <c r="AR2271" s="119" t="s">
        <v>169</v>
      </c>
      <c r="AS2271" s="123" t="s">
        <v>169</v>
      </c>
      <c r="AT2271" s="122"/>
      <c r="AU2271" s="280">
        <f t="shared" si="705"/>
        <v>0</v>
      </c>
      <c r="AV2271" s="281">
        <f t="shared" si="706"/>
        <v>0</v>
      </c>
      <c r="AW2271" s="291">
        <f t="shared" si="707"/>
        <v>0</v>
      </c>
      <c r="AX2271" s="283">
        <f t="shared" si="708"/>
        <v>0</v>
      </c>
    </row>
    <row r="2272" spans="1:50" ht="26.45" customHeight="1">
      <c r="A2272" s="117"/>
      <c r="B2272" s="245"/>
      <c r="C2272" s="136"/>
      <c r="D2272" s="208" t="str">
        <f t="shared" si="692"/>
        <v/>
      </c>
      <c r="E2272" s="129" t="s">
        <v>169</v>
      </c>
      <c r="F2272" s="209" t="s">
        <v>169</v>
      </c>
      <c r="G2272" s="135"/>
      <c r="H2272" s="258"/>
      <c r="I2272" s="259">
        <f t="shared" si="693"/>
        <v>0</v>
      </c>
      <c r="J2272" s="259">
        <f t="shared" si="694"/>
        <v>0</v>
      </c>
      <c r="K2272" s="259">
        <f t="shared" si="695"/>
        <v>0</v>
      </c>
      <c r="L2272" s="252"/>
      <c r="M2272" s="252"/>
      <c r="N2272" s="252"/>
      <c r="O2272" s="147">
        <v>0</v>
      </c>
      <c r="P2272" s="147">
        <v>0</v>
      </c>
      <c r="Q2272" s="137">
        <f t="shared" si="696"/>
        <v>0</v>
      </c>
      <c r="R2272" s="80">
        <f t="shared" si="697"/>
        <v>0</v>
      </c>
      <c r="S2272" s="147">
        <v>0</v>
      </c>
      <c r="T2272" s="121"/>
      <c r="U2272" s="263">
        <f>IFERROR(VLOOKUP(B2272,คำนวณตกเบิกวิทยฐานะ!$B$9:$P$1008,14,FALSE),0)</f>
        <v>0</v>
      </c>
      <c r="V2272" s="263">
        <f>IFERROR(VLOOKUP(B2272,คำนวณตกเบิกวิทยฐานะ!$B$9:$P$1008,15,FALSE),0)</f>
        <v>0</v>
      </c>
      <c r="W2272" s="264">
        <f t="shared" si="698"/>
        <v>0</v>
      </c>
      <c r="X2272" s="119" t="s">
        <v>169</v>
      </c>
      <c r="Y2272" s="209" t="s">
        <v>169</v>
      </c>
      <c r="Z2272" s="258"/>
      <c r="AA2272" s="253">
        <f t="shared" si="699"/>
        <v>0</v>
      </c>
      <c r="AB2272" s="253">
        <f t="shared" si="700"/>
        <v>0</v>
      </c>
      <c r="AC2272" s="253">
        <f t="shared" si="709"/>
        <v>0</v>
      </c>
      <c r="AD2272" s="253">
        <f t="shared" si="701"/>
        <v>0</v>
      </c>
      <c r="AE2272" s="268">
        <f t="shared" si="710"/>
        <v>0</v>
      </c>
      <c r="AF2272" s="269">
        <f t="shared" si="702"/>
        <v>0</v>
      </c>
      <c r="AG2272" s="270">
        <f t="shared" si="703"/>
        <v>0</v>
      </c>
      <c r="AH2272" s="121"/>
      <c r="AI2272" s="252"/>
      <c r="AJ2272" s="295"/>
      <c r="AK2272" s="301">
        <f t="shared" si="704"/>
        <v>0</v>
      </c>
      <c r="AL2272" s="119" t="s">
        <v>169</v>
      </c>
      <c r="AM2272" s="123" t="s">
        <v>169</v>
      </c>
      <c r="AN2272" s="122"/>
      <c r="AO2272" s="119" t="s">
        <v>169</v>
      </c>
      <c r="AP2272" s="123" t="s">
        <v>169</v>
      </c>
      <c r="AQ2272" s="124"/>
      <c r="AR2272" s="119" t="s">
        <v>169</v>
      </c>
      <c r="AS2272" s="123" t="s">
        <v>169</v>
      </c>
      <c r="AT2272" s="122"/>
      <c r="AU2272" s="280">
        <f t="shared" si="705"/>
        <v>0</v>
      </c>
      <c r="AV2272" s="281">
        <f t="shared" si="706"/>
        <v>0</v>
      </c>
      <c r="AW2272" s="291">
        <f t="shared" si="707"/>
        <v>0</v>
      </c>
      <c r="AX2272" s="283">
        <f t="shared" si="708"/>
        <v>0</v>
      </c>
    </row>
    <row r="2273" spans="1:50" ht="26.45" customHeight="1">
      <c r="A2273" s="117"/>
      <c r="B2273" s="245"/>
      <c r="C2273" s="136"/>
      <c r="D2273" s="208" t="str">
        <f t="shared" si="692"/>
        <v/>
      </c>
      <c r="E2273" s="129" t="s">
        <v>169</v>
      </c>
      <c r="F2273" s="209" t="s">
        <v>169</v>
      </c>
      <c r="G2273" s="135"/>
      <c r="H2273" s="258"/>
      <c r="I2273" s="259">
        <f t="shared" si="693"/>
        <v>0</v>
      </c>
      <c r="J2273" s="259">
        <f t="shared" si="694"/>
        <v>0</v>
      </c>
      <c r="K2273" s="259">
        <f t="shared" si="695"/>
        <v>0</v>
      </c>
      <c r="L2273" s="252"/>
      <c r="M2273" s="252"/>
      <c r="N2273" s="252"/>
      <c r="O2273" s="147">
        <v>0</v>
      </c>
      <c r="P2273" s="147">
        <v>0</v>
      </c>
      <c r="Q2273" s="137">
        <f t="shared" si="696"/>
        <v>0</v>
      </c>
      <c r="R2273" s="80">
        <f t="shared" si="697"/>
        <v>0</v>
      </c>
      <c r="S2273" s="147">
        <v>0</v>
      </c>
      <c r="T2273" s="121"/>
      <c r="U2273" s="263">
        <f>IFERROR(VLOOKUP(B2273,คำนวณตกเบิกวิทยฐานะ!$B$9:$P$1008,14,FALSE),0)</f>
        <v>0</v>
      </c>
      <c r="V2273" s="263">
        <f>IFERROR(VLOOKUP(B2273,คำนวณตกเบิกวิทยฐานะ!$B$9:$P$1008,15,FALSE),0)</f>
        <v>0</v>
      </c>
      <c r="W2273" s="264">
        <f t="shared" si="698"/>
        <v>0</v>
      </c>
      <c r="X2273" s="119" t="s">
        <v>169</v>
      </c>
      <c r="Y2273" s="209" t="s">
        <v>169</v>
      </c>
      <c r="Z2273" s="258"/>
      <c r="AA2273" s="253">
        <f t="shared" si="699"/>
        <v>0</v>
      </c>
      <c r="AB2273" s="253">
        <f t="shared" si="700"/>
        <v>0</v>
      </c>
      <c r="AC2273" s="253">
        <f t="shared" si="709"/>
        <v>0</v>
      </c>
      <c r="AD2273" s="253">
        <f t="shared" si="701"/>
        <v>0</v>
      </c>
      <c r="AE2273" s="268">
        <f t="shared" si="710"/>
        <v>0</v>
      </c>
      <c r="AF2273" s="269">
        <f t="shared" si="702"/>
        <v>0</v>
      </c>
      <c r="AG2273" s="270">
        <f t="shared" si="703"/>
        <v>0</v>
      </c>
      <c r="AH2273" s="121"/>
      <c r="AI2273" s="252"/>
      <c r="AJ2273" s="295"/>
      <c r="AK2273" s="301">
        <f t="shared" si="704"/>
        <v>0</v>
      </c>
      <c r="AL2273" s="119" t="s">
        <v>169</v>
      </c>
      <c r="AM2273" s="123" t="s">
        <v>169</v>
      </c>
      <c r="AN2273" s="122"/>
      <c r="AO2273" s="119" t="s">
        <v>169</v>
      </c>
      <c r="AP2273" s="123" t="s">
        <v>169</v>
      </c>
      <c r="AQ2273" s="124"/>
      <c r="AR2273" s="119" t="s">
        <v>169</v>
      </c>
      <c r="AS2273" s="123" t="s">
        <v>169</v>
      </c>
      <c r="AT2273" s="122"/>
      <c r="AU2273" s="280">
        <f t="shared" si="705"/>
        <v>0</v>
      </c>
      <c r="AV2273" s="281">
        <f t="shared" si="706"/>
        <v>0</v>
      </c>
      <c r="AW2273" s="291">
        <f t="shared" si="707"/>
        <v>0</v>
      </c>
      <c r="AX2273" s="283">
        <f t="shared" si="708"/>
        <v>0</v>
      </c>
    </row>
    <row r="2274" spans="1:50" ht="26.45" customHeight="1">
      <c r="A2274" s="117"/>
      <c r="B2274" s="245"/>
      <c r="C2274" s="136"/>
      <c r="D2274" s="208" t="str">
        <f t="shared" si="692"/>
        <v/>
      </c>
      <c r="E2274" s="129" t="s">
        <v>169</v>
      </c>
      <c r="F2274" s="209" t="s">
        <v>169</v>
      </c>
      <c r="G2274" s="135"/>
      <c r="H2274" s="258"/>
      <c r="I2274" s="259">
        <f t="shared" si="693"/>
        <v>0</v>
      </c>
      <c r="J2274" s="259">
        <f t="shared" si="694"/>
        <v>0</v>
      </c>
      <c r="K2274" s="259">
        <f t="shared" si="695"/>
        <v>0</v>
      </c>
      <c r="L2274" s="252"/>
      <c r="M2274" s="252"/>
      <c r="N2274" s="252"/>
      <c r="O2274" s="147">
        <v>0</v>
      </c>
      <c r="P2274" s="147">
        <v>0</v>
      </c>
      <c r="Q2274" s="137">
        <f t="shared" si="696"/>
        <v>0</v>
      </c>
      <c r="R2274" s="80">
        <f t="shared" si="697"/>
        <v>0</v>
      </c>
      <c r="S2274" s="147">
        <v>0</v>
      </c>
      <c r="T2274" s="121"/>
      <c r="U2274" s="263">
        <f>IFERROR(VLOOKUP(B2274,คำนวณตกเบิกวิทยฐานะ!$B$9:$P$1008,14,FALSE),0)</f>
        <v>0</v>
      </c>
      <c r="V2274" s="263">
        <f>IFERROR(VLOOKUP(B2274,คำนวณตกเบิกวิทยฐานะ!$B$9:$P$1008,15,FALSE),0)</f>
        <v>0</v>
      </c>
      <c r="W2274" s="264">
        <f t="shared" si="698"/>
        <v>0</v>
      </c>
      <c r="X2274" s="119" t="s">
        <v>169</v>
      </c>
      <c r="Y2274" s="209" t="s">
        <v>169</v>
      </c>
      <c r="Z2274" s="258"/>
      <c r="AA2274" s="253">
        <f t="shared" si="699"/>
        <v>0</v>
      </c>
      <c r="AB2274" s="253">
        <f t="shared" si="700"/>
        <v>0</v>
      </c>
      <c r="AC2274" s="253">
        <f t="shared" si="709"/>
        <v>0</v>
      </c>
      <c r="AD2274" s="253">
        <f t="shared" si="701"/>
        <v>0</v>
      </c>
      <c r="AE2274" s="268">
        <f t="shared" si="710"/>
        <v>0</v>
      </c>
      <c r="AF2274" s="269">
        <f t="shared" si="702"/>
        <v>0</v>
      </c>
      <c r="AG2274" s="270">
        <f t="shared" si="703"/>
        <v>0</v>
      </c>
      <c r="AH2274" s="121"/>
      <c r="AI2274" s="252"/>
      <c r="AJ2274" s="295"/>
      <c r="AK2274" s="301">
        <f t="shared" si="704"/>
        <v>0</v>
      </c>
      <c r="AL2274" s="119" t="s">
        <v>169</v>
      </c>
      <c r="AM2274" s="123" t="s">
        <v>169</v>
      </c>
      <c r="AN2274" s="122"/>
      <c r="AO2274" s="119" t="s">
        <v>169</v>
      </c>
      <c r="AP2274" s="123" t="s">
        <v>169</v>
      </c>
      <c r="AQ2274" s="124"/>
      <c r="AR2274" s="119" t="s">
        <v>169</v>
      </c>
      <c r="AS2274" s="123" t="s">
        <v>169</v>
      </c>
      <c r="AT2274" s="122"/>
      <c r="AU2274" s="280">
        <f t="shared" si="705"/>
        <v>0</v>
      </c>
      <c r="AV2274" s="281">
        <f t="shared" si="706"/>
        <v>0</v>
      </c>
      <c r="AW2274" s="291">
        <f t="shared" si="707"/>
        <v>0</v>
      </c>
      <c r="AX2274" s="283">
        <f t="shared" si="708"/>
        <v>0</v>
      </c>
    </row>
    <row r="2275" spans="1:50" ht="26.45" customHeight="1">
      <c r="A2275" s="117"/>
      <c r="B2275" s="245"/>
      <c r="C2275" s="136"/>
      <c r="D2275" s="208" t="str">
        <f t="shared" si="692"/>
        <v/>
      </c>
      <c r="E2275" s="129" t="s">
        <v>169</v>
      </c>
      <c r="F2275" s="209" t="s">
        <v>169</v>
      </c>
      <c r="G2275" s="135"/>
      <c r="H2275" s="258"/>
      <c r="I2275" s="259">
        <f t="shared" si="693"/>
        <v>0</v>
      </c>
      <c r="J2275" s="259">
        <f t="shared" si="694"/>
        <v>0</v>
      </c>
      <c r="K2275" s="259">
        <f t="shared" si="695"/>
        <v>0</v>
      </c>
      <c r="L2275" s="252"/>
      <c r="M2275" s="252"/>
      <c r="N2275" s="252"/>
      <c r="O2275" s="147">
        <v>0</v>
      </c>
      <c r="P2275" s="147">
        <v>0</v>
      </c>
      <c r="Q2275" s="137">
        <f t="shared" si="696"/>
        <v>0</v>
      </c>
      <c r="R2275" s="80">
        <f t="shared" si="697"/>
        <v>0</v>
      </c>
      <c r="S2275" s="147">
        <v>0</v>
      </c>
      <c r="T2275" s="121"/>
      <c r="U2275" s="263">
        <f>IFERROR(VLOOKUP(B2275,คำนวณตกเบิกวิทยฐานะ!$B$9:$P$1008,14,FALSE),0)</f>
        <v>0</v>
      </c>
      <c r="V2275" s="263">
        <f>IFERROR(VLOOKUP(B2275,คำนวณตกเบิกวิทยฐานะ!$B$9:$P$1008,15,FALSE),0)</f>
        <v>0</v>
      </c>
      <c r="W2275" s="264">
        <f t="shared" si="698"/>
        <v>0</v>
      </c>
      <c r="X2275" s="119" t="s">
        <v>169</v>
      </c>
      <c r="Y2275" s="209" t="s">
        <v>169</v>
      </c>
      <c r="Z2275" s="258"/>
      <c r="AA2275" s="253">
        <f t="shared" si="699"/>
        <v>0</v>
      </c>
      <c r="AB2275" s="253">
        <f t="shared" si="700"/>
        <v>0</v>
      </c>
      <c r="AC2275" s="253">
        <f t="shared" si="709"/>
        <v>0</v>
      </c>
      <c r="AD2275" s="253">
        <f t="shared" si="701"/>
        <v>0</v>
      </c>
      <c r="AE2275" s="268">
        <f t="shared" si="710"/>
        <v>0</v>
      </c>
      <c r="AF2275" s="269">
        <f t="shared" si="702"/>
        <v>0</v>
      </c>
      <c r="AG2275" s="270">
        <f t="shared" si="703"/>
        <v>0</v>
      </c>
      <c r="AH2275" s="121"/>
      <c r="AI2275" s="252"/>
      <c r="AJ2275" s="295"/>
      <c r="AK2275" s="301">
        <f t="shared" si="704"/>
        <v>0</v>
      </c>
      <c r="AL2275" s="119" t="s">
        <v>169</v>
      </c>
      <c r="AM2275" s="123" t="s">
        <v>169</v>
      </c>
      <c r="AN2275" s="122"/>
      <c r="AO2275" s="119" t="s">
        <v>169</v>
      </c>
      <c r="AP2275" s="123" t="s">
        <v>169</v>
      </c>
      <c r="AQ2275" s="124"/>
      <c r="AR2275" s="119" t="s">
        <v>169</v>
      </c>
      <c r="AS2275" s="123" t="s">
        <v>169</v>
      </c>
      <c r="AT2275" s="122"/>
      <c r="AU2275" s="280">
        <f t="shared" si="705"/>
        <v>0</v>
      </c>
      <c r="AV2275" s="281">
        <f t="shared" si="706"/>
        <v>0</v>
      </c>
      <c r="AW2275" s="291">
        <f t="shared" si="707"/>
        <v>0</v>
      </c>
      <c r="AX2275" s="283">
        <f t="shared" si="708"/>
        <v>0</v>
      </c>
    </row>
    <row r="2276" spans="1:50" ht="26.45" customHeight="1">
      <c r="A2276" s="117"/>
      <c r="B2276" s="245"/>
      <c r="C2276" s="136"/>
      <c r="D2276" s="208" t="str">
        <f t="shared" si="692"/>
        <v/>
      </c>
      <c r="E2276" s="129" t="s">
        <v>169</v>
      </c>
      <c r="F2276" s="209" t="s">
        <v>169</v>
      </c>
      <c r="G2276" s="135"/>
      <c r="H2276" s="258"/>
      <c r="I2276" s="259">
        <f t="shared" si="693"/>
        <v>0</v>
      </c>
      <c r="J2276" s="259">
        <f t="shared" si="694"/>
        <v>0</v>
      </c>
      <c r="K2276" s="259">
        <f t="shared" si="695"/>
        <v>0</v>
      </c>
      <c r="L2276" s="252"/>
      <c r="M2276" s="252"/>
      <c r="N2276" s="252"/>
      <c r="O2276" s="147">
        <v>0</v>
      </c>
      <c r="P2276" s="147">
        <v>0</v>
      </c>
      <c r="Q2276" s="137">
        <f t="shared" si="696"/>
        <v>0</v>
      </c>
      <c r="R2276" s="80">
        <f t="shared" si="697"/>
        <v>0</v>
      </c>
      <c r="S2276" s="147">
        <v>0</v>
      </c>
      <c r="T2276" s="121"/>
      <c r="U2276" s="263">
        <f>IFERROR(VLOOKUP(B2276,คำนวณตกเบิกวิทยฐานะ!$B$9:$P$1008,14,FALSE),0)</f>
        <v>0</v>
      </c>
      <c r="V2276" s="263">
        <f>IFERROR(VLOOKUP(B2276,คำนวณตกเบิกวิทยฐานะ!$B$9:$P$1008,15,FALSE),0)</f>
        <v>0</v>
      </c>
      <c r="W2276" s="264">
        <f t="shared" si="698"/>
        <v>0</v>
      </c>
      <c r="X2276" s="119" t="s">
        <v>169</v>
      </c>
      <c r="Y2276" s="209" t="s">
        <v>169</v>
      </c>
      <c r="Z2276" s="258"/>
      <c r="AA2276" s="253">
        <f t="shared" si="699"/>
        <v>0</v>
      </c>
      <c r="AB2276" s="253">
        <f t="shared" si="700"/>
        <v>0</v>
      </c>
      <c r="AC2276" s="253">
        <f t="shared" si="709"/>
        <v>0</v>
      </c>
      <c r="AD2276" s="253">
        <f t="shared" si="701"/>
        <v>0</v>
      </c>
      <c r="AE2276" s="268">
        <f t="shared" si="710"/>
        <v>0</v>
      </c>
      <c r="AF2276" s="269">
        <f t="shared" si="702"/>
        <v>0</v>
      </c>
      <c r="AG2276" s="270">
        <f t="shared" si="703"/>
        <v>0</v>
      </c>
      <c r="AH2276" s="121"/>
      <c r="AI2276" s="252"/>
      <c r="AJ2276" s="295"/>
      <c r="AK2276" s="301">
        <f t="shared" si="704"/>
        <v>0</v>
      </c>
      <c r="AL2276" s="119" t="s">
        <v>169</v>
      </c>
      <c r="AM2276" s="123" t="s">
        <v>169</v>
      </c>
      <c r="AN2276" s="122"/>
      <c r="AO2276" s="119" t="s">
        <v>169</v>
      </c>
      <c r="AP2276" s="123" t="s">
        <v>169</v>
      </c>
      <c r="AQ2276" s="124"/>
      <c r="AR2276" s="119" t="s">
        <v>169</v>
      </c>
      <c r="AS2276" s="123" t="s">
        <v>169</v>
      </c>
      <c r="AT2276" s="122"/>
      <c r="AU2276" s="280">
        <f t="shared" si="705"/>
        <v>0</v>
      </c>
      <c r="AV2276" s="281">
        <f t="shared" si="706"/>
        <v>0</v>
      </c>
      <c r="AW2276" s="291">
        <f t="shared" si="707"/>
        <v>0</v>
      </c>
      <c r="AX2276" s="283">
        <f t="shared" si="708"/>
        <v>0</v>
      </c>
    </row>
    <row r="2277" spans="1:50" ht="26.45" customHeight="1">
      <c r="A2277" s="117"/>
      <c r="B2277" s="245"/>
      <c r="C2277" s="136"/>
      <c r="D2277" s="208" t="str">
        <f t="shared" si="692"/>
        <v/>
      </c>
      <c r="E2277" s="129" t="s">
        <v>169</v>
      </c>
      <c r="F2277" s="209" t="s">
        <v>169</v>
      </c>
      <c r="G2277" s="135"/>
      <c r="H2277" s="258"/>
      <c r="I2277" s="259">
        <f t="shared" si="693"/>
        <v>0</v>
      </c>
      <c r="J2277" s="259">
        <f t="shared" si="694"/>
        <v>0</v>
      </c>
      <c r="K2277" s="259">
        <f t="shared" si="695"/>
        <v>0</v>
      </c>
      <c r="L2277" s="252"/>
      <c r="M2277" s="252"/>
      <c r="N2277" s="252"/>
      <c r="O2277" s="147">
        <v>0</v>
      </c>
      <c r="P2277" s="147">
        <v>0</v>
      </c>
      <c r="Q2277" s="137">
        <f t="shared" si="696"/>
        <v>0</v>
      </c>
      <c r="R2277" s="80">
        <f t="shared" si="697"/>
        <v>0</v>
      </c>
      <c r="S2277" s="147">
        <v>0</v>
      </c>
      <c r="T2277" s="121"/>
      <c r="U2277" s="263">
        <f>IFERROR(VLOOKUP(B2277,คำนวณตกเบิกวิทยฐานะ!$B$9:$P$1008,14,FALSE),0)</f>
        <v>0</v>
      </c>
      <c r="V2277" s="263">
        <f>IFERROR(VLOOKUP(B2277,คำนวณตกเบิกวิทยฐานะ!$B$9:$P$1008,15,FALSE),0)</f>
        <v>0</v>
      </c>
      <c r="W2277" s="264">
        <f t="shared" si="698"/>
        <v>0</v>
      </c>
      <c r="X2277" s="119" t="s">
        <v>169</v>
      </c>
      <c r="Y2277" s="209" t="s">
        <v>169</v>
      </c>
      <c r="Z2277" s="258"/>
      <c r="AA2277" s="253">
        <f t="shared" si="699"/>
        <v>0</v>
      </c>
      <c r="AB2277" s="253">
        <f t="shared" si="700"/>
        <v>0</v>
      </c>
      <c r="AC2277" s="253">
        <f t="shared" si="709"/>
        <v>0</v>
      </c>
      <c r="AD2277" s="253">
        <f t="shared" si="701"/>
        <v>0</v>
      </c>
      <c r="AE2277" s="268">
        <f t="shared" si="710"/>
        <v>0</v>
      </c>
      <c r="AF2277" s="269">
        <f t="shared" si="702"/>
        <v>0</v>
      </c>
      <c r="AG2277" s="270">
        <f t="shared" si="703"/>
        <v>0</v>
      </c>
      <c r="AH2277" s="121"/>
      <c r="AI2277" s="252"/>
      <c r="AJ2277" s="295"/>
      <c r="AK2277" s="301">
        <f t="shared" si="704"/>
        <v>0</v>
      </c>
      <c r="AL2277" s="119" t="s">
        <v>169</v>
      </c>
      <c r="AM2277" s="123" t="s">
        <v>169</v>
      </c>
      <c r="AN2277" s="122"/>
      <c r="AO2277" s="119" t="s">
        <v>169</v>
      </c>
      <c r="AP2277" s="123" t="s">
        <v>169</v>
      </c>
      <c r="AQ2277" s="124"/>
      <c r="AR2277" s="119" t="s">
        <v>169</v>
      </c>
      <c r="AS2277" s="123" t="s">
        <v>169</v>
      </c>
      <c r="AT2277" s="122"/>
      <c r="AU2277" s="280">
        <f t="shared" si="705"/>
        <v>0</v>
      </c>
      <c r="AV2277" s="281">
        <f t="shared" si="706"/>
        <v>0</v>
      </c>
      <c r="AW2277" s="291">
        <f t="shared" si="707"/>
        <v>0</v>
      </c>
      <c r="AX2277" s="283">
        <f t="shared" si="708"/>
        <v>0</v>
      </c>
    </row>
    <row r="2278" spans="1:50" ht="26.45" customHeight="1">
      <c r="A2278" s="117"/>
      <c r="B2278" s="245"/>
      <c r="C2278" s="136"/>
      <c r="D2278" s="208" t="str">
        <f t="shared" si="692"/>
        <v/>
      </c>
      <c r="E2278" s="129" t="s">
        <v>169</v>
      </c>
      <c r="F2278" s="209" t="s">
        <v>169</v>
      </c>
      <c r="G2278" s="135"/>
      <c r="H2278" s="258"/>
      <c r="I2278" s="259">
        <f t="shared" si="693"/>
        <v>0</v>
      </c>
      <c r="J2278" s="259">
        <f t="shared" si="694"/>
        <v>0</v>
      </c>
      <c r="K2278" s="259">
        <f t="shared" si="695"/>
        <v>0</v>
      </c>
      <c r="L2278" s="252"/>
      <c r="M2278" s="252"/>
      <c r="N2278" s="252"/>
      <c r="O2278" s="147">
        <v>0</v>
      </c>
      <c r="P2278" s="147">
        <v>0</v>
      </c>
      <c r="Q2278" s="137">
        <f t="shared" si="696"/>
        <v>0</v>
      </c>
      <c r="R2278" s="80">
        <f t="shared" si="697"/>
        <v>0</v>
      </c>
      <c r="S2278" s="147">
        <v>0</v>
      </c>
      <c r="T2278" s="121"/>
      <c r="U2278" s="263">
        <f>IFERROR(VLOOKUP(B2278,คำนวณตกเบิกวิทยฐานะ!$B$9:$P$1008,14,FALSE),0)</f>
        <v>0</v>
      </c>
      <c r="V2278" s="263">
        <f>IFERROR(VLOOKUP(B2278,คำนวณตกเบิกวิทยฐานะ!$B$9:$P$1008,15,FALSE),0)</f>
        <v>0</v>
      </c>
      <c r="W2278" s="264">
        <f t="shared" si="698"/>
        <v>0</v>
      </c>
      <c r="X2278" s="119" t="s">
        <v>169</v>
      </c>
      <c r="Y2278" s="209" t="s">
        <v>169</v>
      </c>
      <c r="Z2278" s="258"/>
      <c r="AA2278" s="253">
        <f t="shared" si="699"/>
        <v>0</v>
      </c>
      <c r="AB2278" s="253">
        <f t="shared" si="700"/>
        <v>0</v>
      </c>
      <c r="AC2278" s="253">
        <f t="shared" si="709"/>
        <v>0</v>
      </c>
      <c r="AD2278" s="253">
        <f t="shared" si="701"/>
        <v>0</v>
      </c>
      <c r="AE2278" s="268">
        <f t="shared" si="710"/>
        <v>0</v>
      </c>
      <c r="AF2278" s="269">
        <f t="shared" si="702"/>
        <v>0</v>
      </c>
      <c r="AG2278" s="270">
        <f t="shared" si="703"/>
        <v>0</v>
      </c>
      <c r="AH2278" s="121"/>
      <c r="AI2278" s="252"/>
      <c r="AJ2278" s="295"/>
      <c r="AK2278" s="301">
        <f t="shared" si="704"/>
        <v>0</v>
      </c>
      <c r="AL2278" s="119" t="s">
        <v>169</v>
      </c>
      <c r="AM2278" s="123" t="s">
        <v>169</v>
      </c>
      <c r="AN2278" s="122"/>
      <c r="AO2278" s="119" t="s">
        <v>169</v>
      </c>
      <c r="AP2278" s="123" t="s">
        <v>169</v>
      </c>
      <c r="AQ2278" s="124"/>
      <c r="AR2278" s="119" t="s">
        <v>169</v>
      </c>
      <c r="AS2278" s="123" t="s">
        <v>169</v>
      </c>
      <c r="AT2278" s="122"/>
      <c r="AU2278" s="280">
        <f t="shared" si="705"/>
        <v>0</v>
      </c>
      <c r="AV2278" s="281">
        <f t="shared" si="706"/>
        <v>0</v>
      </c>
      <c r="AW2278" s="291">
        <f t="shared" si="707"/>
        <v>0</v>
      </c>
      <c r="AX2278" s="283">
        <f t="shared" si="708"/>
        <v>0</v>
      </c>
    </row>
    <row r="2279" spans="1:50" ht="26.45" customHeight="1">
      <c r="A2279" s="117"/>
      <c r="B2279" s="245"/>
      <c r="C2279" s="136"/>
      <c r="D2279" s="208" t="str">
        <f t="shared" si="692"/>
        <v/>
      </c>
      <c r="E2279" s="129" t="s">
        <v>169</v>
      </c>
      <c r="F2279" s="209" t="s">
        <v>169</v>
      </c>
      <c r="G2279" s="135"/>
      <c r="H2279" s="258"/>
      <c r="I2279" s="259">
        <f t="shared" si="693"/>
        <v>0</v>
      </c>
      <c r="J2279" s="259">
        <f t="shared" si="694"/>
        <v>0</v>
      </c>
      <c r="K2279" s="259">
        <f t="shared" si="695"/>
        <v>0</v>
      </c>
      <c r="L2279" s="252"/>
      <c r="M2279" s="252"/>
      <c r="N2279" s="252"/>
      <c r="O2279" s="147">
        <v>0</v>
      </c>
      <c r="P2279" s="147">
        <v>0</v>
      </c>
      <c r="Q2279" s="137">
        <f t="shared" si="696"/>
        <v>0</v>
      </c>
      <c r="R2279" s="80">
        <f t="shared" si="697"/>
        <v>0</v>
      </c>
      <c r="S2279" s="147">
        <v>0</v>
      </c>
      <c r="T2279" s="121"/>
      <c r="U2279" s="263">
        <f>IFERROR(VLOOKUP(B2279,คำนวณตกเบิกวิทยฐานะ!$B$9:$P$1008,14,FALSE),0)</f>
        <v>0</v>
      </c>
      <c r="V2279" s="263">
        <f>IFERROR(VLOOKUP(B2279,คำนวณตกเบิกวิทยฐานะ!$B$9:$P$1008,15,FALSE),0)</f>
        <v>0</v>
      </c>
      <c r="W2279" s="264">
        <f t="shared" si="698"/>
        <v>0</v>
      </c>
      <c r="X2279" s="119" t="s">
        <v>169</v>
      </c>
      <c r="Y2279" s="209" t="s">
        <v>169</v>
      </c>
      <c r="Z2279" s="258"/>
      <c r="AA2279" s="253">
        <f t="shared" si="699"/>
        <v>0</v>
      </c>
      <c r="AB2279" s="253">
        <f t="shared" si="700"/>
        <v>0</v>
      </c>
      <c r="AC2279" s="253">
        <f t="shared" si="709"/>
        <v>0</v>
      </c>
      <c r="AD2279" s="253">
        <f t="shared" si="701"/>
        <v>0</v>
      </c>
      <c r="AE2279" s="268">
        <f t="shared" si="710"/>
        <v>0</v>
      </c>
      <c r="AF2279" s="269">
        <f t="shared" si="702"/>
        <v>0</v>
      </c>
      <c r="AG2279" s="270">
        <f t="shared" si="703"/>
        <v>0</v>
      </c>
      <c r="AH2279" s="121"/>
      <c r="AI2279" s="252"/>
      <c r="AJ2279" s="295"/>
      <c r="AK2279" s="301">
        <f t="shared" si="704"/>
        <v>0</v>
      </c>
      <c r="AL2279" s="119" t="s">
        <v>169</v>
      </c>
      <c r="AM2279" s="123" t="s">
        <v>169</v>
      </c>
      <c r="AN2279" s="122"/>
      <c r="AO2279" s="119" t="s">
        <v>169</v>
      </c>
      <c r="AP2279" s="123" t="s">
        <v>169</v>
      </c>
      <c r="AQ2279" s="124"/>
      <c r="AR2279" s="119" t="s">
        <v>169</v>
      </c>
      <c r="AS2279" s="123" t="s">
        <v>169</v>
      </c>
      <c r="AT2279" s="122"/>
      <c r="AU2279" s="280">
        <f t="shared" si="705"/>
        <v>0</v>
      </c>
      <c r="AV2279" s="281">
        <f t="shared" si="706"/>
        <v>0</v>
      </c>
      <c r="AW2279" s="291">
        <f t="shared" si="707"/>
        <v>0</v>
      </c>
      <c r="AX2279" s="283">
        <f t="shared" si="708"/>
        <v>0</v>
      </c>
    </row>
    <row r="2280" spans="1:50" ht="26.45" customHeight="1">
      <c r="A2280" s="117"/>
      <c r="B2280" s="245"/>
      <c r="C2280" s="136"/>
      <c r="D2280" s="208" t="str">
        <f t="shared" si="692"/>
        <v/>
      </c>
      <c r="E2280" s="129" t="s">
        <v>169</v>
      </c>
      <c r="F2280" s="209" t="s">
        <v>169</v>
      </c>
      <c r="G2280" s="135"/>
      <c r="H2280" s="258"/>
      <c r="I2280" s="259">
        <f t="shared" si="693"/>
        <v>0</v>
      </c>
      <c r="J2280" s="259">
        <f t="shared" si="694"/>
        <v>0</v>
      </c>
      <c r="K2280" s="259">
        <f t="shared" si="695"/>
        <v>0</v>
      </c>
      <c r="L2280" s="252"/>
      <c r="M2280" s="252"/>
      <c r="N2280" s="252"/>
      <c r="O2280" s="147">
        <v>0</v>
      </c>
      <c r="P2280" s="147">
        <v>0</v>
      </c>
      <c r="Q2280" s="137">
        <f t="shared" si="696"/>
        <v>0</v>
      </c>
      <c r="R2280" s="80">
        <f t="shared" si="697"/>
        <v>0</v>
      </c>
      <c r="S2280" s="147">
        <v>0</v>
      </c>
      <c r="T2280" s="121"/>
      <c r="U2280" s="263">
        <f>IFERROR(VLOOKUP(B2280,คำนวณตกเบิกวิทยฐานะ!$B$9:$P$1008,14,FALSE),0)</f>
        <v>0</v>
      </c>
      <c r="V2280" s="263">
        <f>IFERROR(VLOOKUP(B2280,คำนวณตกเบิกวิทยฐานะ!$B$9:$P$1008,15,FALSE),0)</f>
        <v>0</v>
      </c>
      <c r="W2280" s="264">
        <f t="shared" si="698"/>
        <v>0</v>
      </c>
      <c r="X2280" s="119" t="s">
        <v>169</v>
      </c>
      <c r="Y2280" s="209" t="s">
        <v>169</v>
      </c>
      <c r="Z2280" s="258"/>
      <c r="AA2280" s="253">
        <f t="shared" si="699"/>
        <v>0</v>
      </c>
      <c r="AB2280" s="253">
        <f t="shared" si="700"/>
        <v>0</v>
      </c>
      <c r="AC2280" s="253">
        <f t="shared" si="709"/>
        <v>0</v>
      </c>
      <c r="AD2280" s="253">
        <f t="shared" si="701"/>
        <v>0</v>
      </c>
      <c r="AE2280" s="268">
        <f t="shared" si="710"/>
        <v>0</v>
      </c>
      <c r="AF2280" s="269">
        <f t="shared" si="702"/>
        <v>0</v>
      </c>
      <c r="AG2280" s="270">
        <f t="shared" si="703"/>
        <v>0</v>
      </c>
      <c r="AH2280" s="121"/>
      <c r="AI2280" s="252"/>
      <c r="AJ2280" s="295"/>
      <c r="AK2280" s="301">
        <f t="shared" si="704"/>
        <v>0</v>
      </c>
      <c r="AL2280" s="119" t="s">
        <v>169</v>
      </c>
      <c r="AM2280" s="123" t="s">
        <v>169</v>
      </c>
      <c r="AN2280" s="122"/>
      <c r="AO2280" s="119" t="s">
        <v>169</v>
      </c>
      <c r="AP2280" s="123" t="s">
        <v>169</v>
      </c>
      <c r="AQ2280" s="124"/>
      <c r="AR2280" s="119" t="s">
        <v>169</v>
      </c>
      <c r="AS2280" s="123" t="s">
        <v>169</v>
      </c>
      <c r="AT2280" s="122"/>
      <c r="AU2280" s="280">
        <f t="shared" si="705"/>
        <v>0</v>
      </c>
      <c r="AV2280" s="281">
        <f t="shared" si="706"/>
        <v>0</v>
      </c>
      <c r="AW2280" s="291">
        <f t="shared" si="707"/>
        <v>0</v>
      </c>
      <c r="AX2280" s="283">
        <f t="shared" si="708"/>
        <v>0</v>
      </c>
    </row>
    <row r="2281" spans="1:50" ht="26.45" customHeight="1">
      <c r="A2281" s="117"/>
      <c r="B2281" s="245"/>
      <c r="C2281" s="136"/>
      <c r="D2281" s="208" t="str">
        <f t="shared" si="692"/>
        <v/>
      </c>
      <c r="E2281" s="129" t="s">
        <v>169</v>
      </c>
      <c r="F2281" s="209" t="s">
        <v>169</v>
      </c>
      <c r="G2281" s="135"/>
      <c r="H2281" s="258"/>
      <c r="I2281" s="259">
        <f t="shared" si="693"/>
        <v>0</v>
      </c>
      <c r="J2281" s="259">
        <f t="shared" si="694"/>
        <v>0</v>
      </c>
      <c r="K2281" s="259">
        <f t="shared" si="695"/>
        <v>0</v>
      </c>
      <c r="L2281" s="252"/>
      <c r="M2281" s="252"/>
      <c r="N2281" s="252"/>
      <c r="O2281" s="147">
        <v>0</v>
      </c>
      <c r="P2281" s="147">
        <v>0</v>
      </c>
      <c r="Q2281" s="137">
        <f t="shared" si="696"/>
        <v>0</v>
      </c>
      <c r="R2281" s="80">
        <f t="shared" si="697"/>
        <v>0</v>
      </c>
      <c r="S2281" s="147">
        <v>0</v>
      </c>
      <c r="T2281" s="121"/>
      <c r="U2281" s="263">
        <f>IFERROR(VLOOKUP(B2281,คำนวณตกเบิกวิทยฐานะ!$B$9:$P$1008,14,FALSE),0)</f>
        <v>0</v>
      </c>
      <c r="V2281" s="263">
        <f>IFERROR(VLOOKUP(B2281,คำนวณตกเบิกวิทยฐานะ!$B$9:$P$1008,15,FALSE),0)</f>
        <v>0</v>
      </c>
      <c r="W2281" s="264">
        <f t="shared" si="698"/>
        <v>0</v>
      </c>
      <c r="X2281" s="119" t="s">
        <v>169</v>
      </c>
      <c r="Y2281" s="209" t="s">
        <v>169</v>
      </c>
      <c r="Z2281" s="258"/>
      <c r="AA2281" s="253">
        <f t="shared" si="699"/>
        <v>0</v>
      </c>
      <c r="AB2281" s="253">
        <f t="shared" si="700"/>
        <v>0</v>
      </c>
      <c r="AC2281" s="253">
        <f t="shared" si="709"/>
        <v>0</v>
      </c>
      <c r="AD2281" s="253">
        <f t="shared" si="701"/>
        <v>0</v>
      </c>
      <c r="AE2281" s="268">
        <f t="shared" si="710"/>
        <v>0</v>
      </c>
      <c r="AF2281" s="269">
        <f t="shared" si="702"/>
        <v>0</v>
      </c>
      <c r="AG2281" s="270">
        <f t="shared" si="703"/>
        <v>0</v>
      </c>
      <c r="AH2281" s="121"/>
      <c r="AI2281" s="252"/>
      <c r="AJ2281" s="295"/>
      <c r="AK2281" s="301">
        <f t="shared" si="704"/>
        <v>0</v>
      </c>
      <c r="AL2281" s="119" t="s">
        <v>169</v>
      </c>
      <c r="AM2281" s="123" t="s">
        <v>169</v>
      </c>
      <c r="AN2281" s="122"/>
      <c r="AO2281" s="119" t="s">
        <v>169</v>
      </c>
      <c r="AP2281" s="123" t="s">
        <v>169</v>
      </c>
      <c r="AQ2281" s="124"/>
      <c r="AR2281" s="119" t="s">
        <v>169</v>
      </c>
      <c r="AS2281" s="123" t="s">
        <v>169</v>
      </c>
      <c r="AT2281" s="122"/>
      <c r="AU2281" s="280">
        <f t="shared" si="705"/>
        <v>0</v>
      </c>
      <c r="AV2281" s="281">
        <f t="shared" si="706"/>
        <v>0</v>
      </c>
      <c r="AW2281" s="291">
        <f t="shared" si="707"/>
        <v>0</v>
      </c>
      <c r="AX2281" s="283">
        <f t="shared" si="708"/>
        <v>0</v>
      </c>
    </row>
    <row r="2282" spans="1:50" ht="26.45" customHeight="1">
      <c r="A2282" s="117"/>
      <c r="B2282" s="245"/>
      <c r="C2282" s="136"/>
      <c r="D2282" s="208" t="str">
        <f t="shared" si="692"/>
        <v/>
      </c>
      <c r="E2282" s="129" t="s">
        <v>169</v>
      </c>
      <c r="F2282" s="209" t="s">
        <v>169</v>
      </c>
      <c r="G2282" s="135"/>
      <c r="H2282" s="258"/>
      <c r="I2282" s="259">
        <f t="shared" si="693"/>
        <v>0</v>
      </c>
      <c r="J2282" s="259">
        <f t="shared" si="694"/>
        <v>0</v>
      </c>
      <c r="K2282" s="259">
        <f t="shared" si="695"/>
        <v>0</v>
      </c>
      <c r="L2282" s="252"/>
      <c r="M2282" s="252"/>
      <c r="N2282" s="252"/>
      <c r="O2282" s="147">
        <v>0</v>
      </c>
      <c r="P2282" s="147">
        <v>0</v>
      </c>
      <c r="Q2282" s="137">
        <f t="shared" si="696"/>
        <v>0</v>
      </c>
      <c r="R2282" s="80">
        <f t="shared" si="697"/>
        <v>0</v>
      </c>
      <c r="S2282" s="147">
        <v>0</v>
      </c>
      <c r="T2282" s="121"/>
      <c r="U2282" s="263">
        <f>IFERROR(VLOOKUP(B2282,คำนวณตกเบิกวิทยฐานะ!$B$9:$P$1008,14,FALSE),0)</f>
        <v>0</v>
      </c>
      <c r="V2282" s="263">
        <f>IFERROR(VLOOKUP(B2282,คำนวณตกเบิกวิทยฐานะ!$B$9:$P$1008,15,FALSE),0)</f>
        <v>0</v>
      </c>
      <c r="W2282" s="264">
        <f t="shared" si="698"/>
        <v>0</v>
      </c>
      <c r="X2282" s="119" t="s">
        <v>169</v>
      </c>
      <c r="Y2282" s="209" t="s">
        <v>169</v>
      </c>
      <c r="Z2282" s="258"/>
      <c r="AA2282" s="253">
        <f t="shared" si="699"/>
        <v>0</v>
      </c>
      <c r="AB2282" s="253">
        <f t="shared" si="700"/>
        <v>0</v>
      </c>
      <c r="AC2282" s="253">
        <f t="shared" si="709"/>
        <v>0</v>
      </c>
      <c r="AD2282" s="253">
        <f t="shared" si="701"/>
        <v>0</v>
      </c>
      <c r="AE2282" s="268">
        <f t="shared" si="710"/>
        <v>0</v>
      </c>
      <c r="AF2282" s="269">
        <f t="shared" si="702"/>
        <v>0</v>
      </c>
      <c r="AG2282" s="270">
        <f t="shared" si="703"/>
        <v>0</v>
      </c>
      <c r="AH2282" s="121"/>
      <c r="AI2282" s="252"/>
      <c r="AJ2282" s="295"/>
      <c r="AK2282" s="301">
        <f t="shared" si="704"/>
        <v>0</v>
      </c>
      <c r="AL2282" s="119" t="s">
        <v>169</v>
      </c>
      <c r="AM2282" s="123" t="s">
        <v>169</v>
      </c>
      <c r="AN2282" s="122"/>
      <c r="AO2282" s="119" t="s">
        <v>169</v>
      </c>
      <c r="AP2282" s="123" t="s">
        <v>169</v>
      </c>
      <c r="AQ2282" s="124"/>
      <c r="AR2282" s="119" t="s">
        <v>169</v>
      </c>
      <c r="AS2282" s="123" t="s">
        <v>169</v>
      </c>
      <c r="AT2282" s="122"/>
      <c r="AU2282" s="280">
        <f t="shared" si="705"/>
        <v>0</v>
      </c>
      <c r="AV2282" s="281">
        <f t="shared" si="706"/>
        <v>0</v>
      </c>
      <c r="AW2282" s="291">
        <f t="shared" si="707"/>
        <v>0</v>
      </c>
      <c r="AX2282" s="283">
        <f t="shared" si="708"/>
        <v>0</v>
      </c>
    </row>
    <row r="2283" spans="1:50" ht="26.45" customHeight="1">
      <c r="A2283" s="117"/>
      <c r="B2283" s="245"/>
      <c r="C2283" s="136"/>
      <c r="D2283" s="208" t="str">
        <f t="shared" si="692"/>
        <v/>
      </c>
      <c r="E2283" s="129" t="s">
        <v>169</v>
      </c>
      <c r="F2283" s="209" t="s">
        <v>169</v>
      </c>
      <c r="G2283" s="135"/>
      <c r="H2283" s="258"/>
      <c r="I2283" s="259">
        <f t="shared" si="693"/>
        <v>0</v>
      </c>
      <c r="J2283" s="259">
        <f t="shared" si="694"/>
        <v>0</v>
      </c>
      <c r="K2283" s="259">
        <f t="shared" si="695"/>
        <v>0</v>
      </c>
      <c r="L2283" s="252"/>
      <c r="M2283" s="252"/>
      <c r="N2283" s="252"/>
      <c r="O2283" s="147">
        <v>0</v>
      </c>
      <c r="P2283" s="147">
        <v>0</v>
      </c>
      <c r="Q2283" s="137">
        <f t="shared" si="696"/>
        <v>0</v>
      </c>
      <c r="R2283" s="80">
        <f t="shared" si="697"/>
        <v>0</v>
      </c>
      <c r="S2283" s="147">
        <v>0</v>
      </c>
      <c r="T2283" s="121"/>
      <c r="U2283" s="263">
        <f>IFERROR(VLOOKUP(B2283,คำนวณตกเบิกวิทยฐานะ!$B$9:$P$1008,14,FALSE),0)</f>
        <v>0</v>
      </c>
      <c r="V2283" s="263">
        <f>IFERROR(VLOOKUP(B2283,คำนวณตกเบิกวิทยฐานะ!$B$9:$P$1008,15,FALSE),0)</f>
        <v>0</v>
      </c>
      <c r="W2283" s="264">
        <f t="shared" si="698"/>
        <v>0</v>
      </c>
      <c r="X2283" s="119" t="s">
        <v>169</v>
      </c>
      <c r="Y2283" s="209" t="s">
        <v>169</v>
      </c>
      <c r="Z2283" s="258"/>
      <c r="AA2283" s="253">
        <f t="shared" si="699"/>
        <v>0</v>
      </c>
      <c r="AB2283" s="253">
        <f t="shared" si="700"/>
        <v>0</v>
      </c>
      <c r="AC2283" s="253">
        <f t="shared" si="709"/>
        <v>0</v>
      </c>
      <c r="AD2283" s="253">
        <f t="shared" si="701"/>
        <v>0</v>
      </c>
      <c r="AE2283" s="268">
        <f t="shared" si="710"/>
        <v>0</v>
      </c>
      <c r="AF2283" s="269">
        <f t="shared" si="702"/>
        <v>0</v>
      </c>
      <c r="AG2283" s="270">
        <f t="shared" si="703"/>
        <v>0</v>
      </c>
      <c r="AH2283" s="121"/>
      <c r="AI2283" s="252"/>
      <c r="AJ2283" s="295"/>
      <c r="AK2283" s="301">
        <f t="shared" si="704"/>
        <v>0</v>
      </c>
      <c r="AL2283" s="119" t="s">
        <v>169</v>
      </c>
      <c r="AM2283" s="123" t="s">
        <v>169</v>
      </c>
      <c r="AN2283" s="122"/>
      <c r="AO2283" s="119" t="s">
        <v>169</v>
      </c>
      <c r="AP2283" s="123" t="s">
        <v>169</v>
      </c>
      <c r="AQ2283" s="124"/>
      <c r="AR2283" s="119" t="s">
        <v>169</v>
      </c>
      <c r="AS2283" s="123" t="s">
        <v>169</v>
      </c>
      <c r="AT2283" s="122"/>
      <c r="AU2283" s="280">
        <f t="shared" si="705"/>
        <v>0</v>
      </c>
      <c r="AV2283" s="281">
        <f t="shared" si="706"/>
        <v>0</v>
      </c>
      <c r="AW2283" s="291">
        <f t="shared" si="707"/>
        <v>0</v>
      </c>
      <c r="AX2283" s="283">
        <f t="shared" si="708"/>
        <v>0</v>
      </c>
    </row>
    <row r="2284" spans="1:50" ht="26.45" customHeight="1">
      <c r="A2284" s="117"/>
      <c r="B2284" s="245"/>
      <c r="C2284" s="136"/>
      <c r="D2284" s="208" t="str">
        <f t="shared" si="692"/>
        <v/>
      </c>
      <c r="E2284" s="129" t="s">
        <v>169</v>
      </c>
      <c r="F2284" s="209" t="s">
        <v>169</v>
      </c>
      <c r="G2284" s="135"/>
      <c r="H2284" s="258"/>
      <c r="I2284" s="259">
        <f t="shared" si="693"/>
        <v>0</v>
      </c>
      <c r="J2284" s="259">
        <f t="shared" si="694"/>
        <v>0</v>
      </c>
      <c r="K2284" s="259">
        <f t="shared" si="695"/>
        <v>0</v>
      </c>
      <c r="L2284" s="252"/>
      <c r="M2284" s="252"/>
      <c r="N2284" s="252"/>
      <c r="O2284" s="147">
        <v>0</v>
      </c>
      <c r="P2284" s="147">
        <v>0</v>
      </c>
      <c r="Q2284" s="137">
        <f t="shared" si="696"/>
        <v>0</v>
      </c>
      <c r="R2284" s="80">
        <f t="shared" si="697"/>
        <v>0</v>
      </c>
      <c r="S2284" s="147">
        <v>0</v>
      </c>
      <c r="T2284" s="121"/>
      <c r="U2284" s="263">
        <f>IFERROR(VLOOKUP(B2284,คำนวณตกเบิกวิทยฐานะ!$B$9:$P$1008,14,FALSE),0)</f>
        <v>0</v>
      </c>
      <c r="V2284" s="263">
        <f>IFERROR(VLOOKUP(B2284,คำนวณตกเบิกวิทยฐานะ!$B$9:$P$1008,15,FALSE),0)</f>
        <v>0</v>
      </c>
      <c r="W2284" s="264">
        <f t="shared" si="698"/>
        <v>0</v>
      </c>
      <c r="X2284" s="119" t="s">
        <v>169</v>
      </c>
      <c r="Y2284" s="209" t="s">
        <v>169</v>
      </c>
      <c r="Z2284" s="258"/>
      <c r="AA2284" s="253">
        <f t="shared" si="699"/>
        <v>0</v>
      </c>
      <c r="AB2284" s="253">
        <f t="shared" si="700"/>
        <v>0</v>
      </c>
      <c r="AC2284" s="253">
        <f t="shared" si="709"/>
        <v>0</v>
      </c>
      <c r="AD2284" s="253">
        <f t="shared" si="701"/>
        <v>0</v>
      </c>
      <c r="AE2284" s="268">
        <f t="shared" si="710"/>
        <v>0</v>
      </c>
      <c r="AF2284" s="269">
        <f t="shared" si="702"/>
        <v>0</v>
      </c>
      <c r="AG2284" s="270">
        <f t="shared" si="703"/>
        <v>0</v>
      </c>
      <c r="AH2284" s="121"/>
      <c r="AI2284" s="252"/>
      <c r="AJ2284" s="295"/>
      <c r="AK2284" s="301">
        <f t="shared" si="704"/>
        <v>0</v>
      </c>
      <c r="AL2284" s="119" t="s">
        <v>169</v>
      </c>
      <c r="AM2284" s="123" t="s">
        <v>169</v>
      </c>
      <c r="AN2284" s="122"/>
      <c r="AO2284" s="119" t="s">
        <v>169</v>
      </c>
      <c r="AP2284" s="123" t="s">
        <v>169</v>
      </c>
      <c r="AQ2284" s="124"/>
      <c r="AR2284" s="119" t="s">
        <v>169</v>
      </c>
      <c r="AS2284" s="123" t="s">
        <v>169</v>
      </c>
      <c r="AT2284" s="122"/>
      <c r="AU2284" s="280">
        <f t="shared" si="705"/>
        <v>0</v>
      </c>
      <c r="AV2284" s="281">
        <f t="shared" si="706"/>
        <v>0</v>
      </c>
      <c r="AW2284" s="291">
        <f t="shared" si="707"/>
        <v>0</v>
      </c>
      <c r="AX2284" s="283">
        <f t="shared" si="708"/>
        <v>0</v>
      </c>
    </row>
    <row r="2285" spans="1:50" ht="26.45" customHeight="1">
      <c r="A2285" s="117"/>
      <c r="B2285" s="245"/>
      <c r="C2285" s="136"/>
      <c r="D2285" s="208" t="str">
        <f t="shared" si="692"/>
        <v/>
      </c>
      <c r="E2285" s="129" t="s">
        <v>169</v>
      </c>
      <c r="F2285" s="209" t="s">
        <v>169</v>
      </c>
      <c r="G2285" s="135"/>
      <c r="H2285" s="258"/>
      <c r="I2285" s="259">
        <f t="shared" si="693"/>
        <v>0</v>
      </c>
      <c r="J2285" s="259">
        <f t="shared" si="694"/>
        <v>0</v>
      </c>
      <c r="K2285" s="259">
        <f t="shared" si="695"/>
        <v>0</v>
      </c>
      <c r="L2285" s="252"/>
      <c r="M2285" s="252"/>
      <c r="N2285" s="252"/>
      <c r="O2285" s="147">
        <v>0</v>
      </c>
      <c r="P2285" s="147">
        <v>0</v>
      </c>
      <c r="Q2285" s="137">
        <f t="shared" si="696"/>
        <v>0</v>
      </c>
      <c r="R2285" s="80">
        <f t="shared" si="697"/>
        <v>0</v>
      </c>
      <c r="S2285" s="147">
        <v>0</v>
      </c>
      <c r="T2285" s="121"/>
      <c r="U2285" s="263">
        <f>IFERROR(VLOOKUP(B2285,คำนวณตกเบิกวิทยฐานะ!$B$9:$P$1008,14,FALSE),0)</f>
        <v>0</v>
      </c>
      <c r="V2285" s="263">
        <f>IFERROR(VLOOKUP(B2285,คำนวณตกเบิกวิทยฐานะ!$B$9:$P$1008,15,FALSE),0)</f>
        <v>0</v>
      </c>
      <c r="W2285" s="264">
        <f t="shared" si="698"/>
        <v>0</v>
      </c>
      <c r="X2285" s="119" t="s">
        <v>169</v>
      </c>
      <c r="Y2285" s="209" t="s">
        <v>169</v>
      </c>
      <c r="Z2285" s="258"/>
      <c r="AA2285" s="253">
        <f t="shared" si="699"/>
        <v>0</v>
      </c>
      <c r="AB2285" s="253">
        <f t="shared" si="700"/>
        <v>0</v>
      </c>
      <c r="AC2285" s="253">
        <f t="shared" si="709"/>
        <v>0</v>
      </c>
      <c r="AD2285" s="253">
        <f t="shared" si="701"/>
        <v>0</v>
      </c>
      <c r="AE2285" s="268">
        <f t="shared" si="710"/>
        <v>0</v>
      </c>
      <c r="AF2285" s="269">
        <f t="shared" si="702"/>
        <v>0</v>
      </c>
      <c r="AG2285" s="270">
        <f t="shared" si="703"/>
        <v>0</v>
      </c>
      <c r="AH2285" s="121"/>
      <c r="AI2285" s="252"/>
      <c r="AJ2285" s="295"/>
      <c r="AK2285" s="301">
        <f t="shared" si="704"/>
        <v>0</v>
      </c>
      <c r="AL2285" s="119" t="s">
        <v>169</v>
      </c>
      <c r="AM2285" s="123" t="s">
        <v>169</v>
      </c>
      <c r="AN2285" s="122"/>
      <c r="AO2285" s="119" t="s">
        <v>169</v>
      </c>
      <c r="AP2285" s="123" t="s">
        <v>169</v>
      </c>
      <c r="AQ2285" s="124"/>
      <c r="AR2285" s="119" t="s">
        <v>169</v>
      </c>
      <c r="AS2285" s="123" t="s">
        <v>169</v>
      </c>
      <c r="AT2285" s="122"/>
      <c r="AU2285" s="280">
        <f t="shared" si="705"/>
        <v>0</v>
      </c>
      <c r="AV2285" s="281">
        <f t="shared" si="706"/>
        <v>0</v>
      </c>
      <c r="AW2285" s="291">
        <f t="shared" si="707"/>
        <v>0</v>
      </c>
      <c r="AX2285" s="283">
        <f t="shared" si="708"/>
        <v>0</v>
      </c>
    </row>
    <row r="2286" spans="1:50" ht="26.45" customHeight="1">
      <c r="A2286" s="117"/>
      <c r="B2286" s="245"/>
      <c r="C2286" s="136"/>
      <c r="D2286" s="208" t="str">
        <f t="shared" si="692"/>
        <v/>
      </c>
      <c r="E2286" s="129" t="s">
        <v>169</v>
      </c>
      <c r="F2286" s="209" t="s">
        <v>169</v>
      </c>
      <c r="G2286" s="135"/>
      <c r="H2286" s="258"/>
      <c r="I2286" s="259">
        <f t="shared" si="693"/>
        <v>0</v>
      </c>
      <c r="J2286" s="259">
        <f t="shared" si="694"/>
        <v>0</v>
      </c>
      <c r="K2286" s="259">
        <f t="shared" si="695"/>
        <v>0</v>
      </c>
      <c r="L2286" s="252"/>
      <c r="M2286" s="252"/>
      <c r="N2286" s="252"/>
      <c r="O2286" s="147">
        <v>0</v>
      </c>
      <c r="P2286" s="147">
        <v>0</v>
      </c>
      <c r="Q2286" s="137">
        <f t="shared" si="696"/>
        <v>0</v>
      </c>
      <c r="R2286" s="80">
        <f t="shared" si="697"/>
        <v>0</v>
      </c>
      <c r="S2286" s="147">
        <v>0</v>
      </c>
      <c r="T2286" s="121"/>
      <c r="U2286" s="263">
        <f>IFERROR(VLOOKUP(B2286,คำนวณตกเบิกวิทยฐานะ!$B$9:$P$1008,14,FALSE),0)</f>
        <v>0</v>
      </c>
      <c r="V2286" s="263">
        <f>IFERROR(VLOOKUP(B2286,คำนวณตกเบิกวิทยฐานะ!$B$9:$P$1008,15,FALSE),0)</f>
        <v>0</v>
      </c>
      <c r="W2286" s="264">
        <f t="shared" si="698"/>
        <v>0</v>
      </c>
      <c r="X2286" s="119" t="s">
        <v>169</v>
      </c>
      <c r="Y2286" s="209" t="s">
        <v>169</v>
      </c>
      <c r="Z2286" s="258"/>
      <c r="AA2286" s="253">
        <f t="shared" si="699"/>
        <v>0</v>
      </c>
      <c r="AB2286" s="253">
        <f t="shared" si="700"/>
        <v>0</v>
      </c>
      <c r="AC2286" s="253">
        <f t="shared" si="709"/>
        <v>0</v>
      </c>
      <c r="AD2286" s="253">
        <f t="shared" si="701"/>
        <v>0</v>
      </c>
      <c r="AE2286" s="268">
        <f t="shared" si="710"/>
        <v>0</v>
      </c>
      <c r="AF2286" s="269">
        <f t="shared" si="702"/>
        <v>0</v>
      </c>
      <c r="AG2286" s="270">
        <f t="shared" si="703"/>
        <v>0</v>
      </c>
      <c r="AH2286" s="121"/>
      <c r="AI2286" s="252"/>
      <c r="AJ2286" s="295"/>
      <c r="AK2286" s="301">
        <f t="shared" si="704"/>
        <v>0</v>
      </c>
      <c r="AL2286" s="119" t="s">
        <v>169</v>
      </c>
      <c r="AM2286" s="123" t="s">
        <v>169</v>
      </c>
      <c r="AN2286" s="122"/>
      <c r="AO2286" s="119" t="s">
        <v>169</v>
      </c>
      <c r="AP2286" s="123" t="s">
        <v>169</v>
      </c>
      <c r="AQ2286" s="124"/>
      <c r="AR2286" s="119" t="s">
        <v>169</v>
      </c>
      <c r="AS2286" s="123" t="s">
        <v>169</v>
      </c>
      <c r="AT2286" s="122"/>
      <c r="AU2286" s="280">
        <f t="shared" si="705"/>
        <v>0</v>
      </c>
      <c r="AV2286" s="281">
        <f t="shared" si="706"/>
        <v>0</v>
      </c>
      <c r="AW2286" s="291">
        <f t="shared" si="707"/>
        <v>0</v>
      </c>
      <c r="AX2286" s="283">
        <f t="shared" si="708"/>
        <v>0</v>
      </c>
    </row>
    <row r="2287" spans="1:50" ht="26.45" customHeight="1">
      <c r="A2287" s="117"/>
      <c r="B2287" s="245"/>
      <c r="C2287" s="136"/>
      <c r="D2287" s="208" t="str">
        <f t="shared" si="692"/>
        <v/>
      </c>
      <c r="E2287" s="129" t="s">
        <v>169</v>
      </c>
      <c r="F2287" s="209" t="s">
        <v>169</v>
      </c>
      <c r="G2287" s="135"/>
      <c r="H2287" s="258"/>
      <c r="I2287" s="259">
        <f t="shared" si="693"/>
        <v>0</v>
      </c>
      <c r="J2287" s="259">
        <f t="shared" si="694"/>
        <v>0</v>
      </c>
      <c r="K2287" s="259">
        <f t="shared" si="695"/>
        <v>0</v>
      </c>
      <c r="L2287" s="252"/>
      <c r="M2287" s="252"/>
      <c r="N2287" s="252"/>
      <c r="O2287" s="147">
        <v>0</v>
      </c>
      <c r="P2287" s="147">
        <v>0</v>
      </c>
      <c r="Q2287" s="137">
        <f t="shared" si="696"/>
        <v>0</v>
      </c>
      <c r="R2287" s="80">
        <f t="shared" si="697"/>
        <v>0</v>
      </c>
      <c r="S2287" s="147">
        <v>0</v>
      </c>
      <c r="T2287" s="121"/>
      <c r="U2287" s="263">
        <f>IFERROR(VLOOKUP(B2287,คำนวณตกเบิกวิทยฐานะ!$B$9:$P$1008,14,FALSE),0)</f>
        <v>0</v>
      </c>
      <c r="V2287" s="263">
        <f>IFERROR(VLOOKUP(B2287,คำนวณตกเบิกวิทยฐานะ!$B$9:$P$1008,15,FALSE),0)</f>
        <v>0</v>
      </c>
      <c r="W2287" s="264">
        <f t="shared" si="698"/>
        <v>0</v>
      </c>
      <c r="X2287" s="119" t="s">
        <v>169</v>
      </c>
      <c r="Y2287" s="209" t="s">
        <v>169</v>
      </c>
      <c r="Z2287" s="258"/>
      <c r="AA2287" s="253">
        <f t="shared" si="699"/>
        <v>0</v>
      </c>
      <c r="AB2287" s="253">
        <f t="shared" si="700"/>
        <v>0</v>
      </c>
      <c r="AC2287" s="253">
        <f t="shared" si="709"/>
        <v>0</v>
      </c>
      <c r="AD2287" s="253">
        <f t="shared" si="701"/>
        <v>0</v>
      </c>
      <c r="AE2287" s="268">
        <f t="shared" si="710"/>
        <v>0</v>
      </c>
      <c r="AF2287" s="269">
        <f t="shared" si="702"/>
        <v>0</v>
      </c>
      <c r="AG2287" s="270">
        <f t="shared" si="703"/>
        <v>0</v>
      </c>
      <c r="AH2287" s="121"/>
      <c r="AI2287" s="252"/>
      <c r="AJ2287" s="295"/>
      <c r="AK2287" s="301">
        <f t="shared" si="704"/>
        <v>0</v>
      </c>
      <c r="AL2287" s="119" t="s">
        <v>169</v>
      </c>
      <c r="AM2287" s="123" t="s">
        <v>169</v>
      </c>
      <c r="AN2287" s="122"/>
      <c r="AO2287" s="119" t="s">
        <v>169</v>
      </c>
      <c r="AP2287" s="123" t="s">
        <v>169</v>
      </c>
      <c r="AQ2287" s="124"/>
      <c r="AR2287" s="119" t="s">
        <v>169</v>
      </c>
      <c r="AS2287" s="123" t="s">
        <v>169</v>
      </c>
      <c r="AT2287" s="122"/>
      <c r="AU2287" s="280">
        <f t="shared" si="705"/>
        <v>0</v>
      </c>
      <c r="AV2287" s="281">
        <f t="shared" si="706"/>
        <v>0</v>
      </c>
      <c r="AW2287" s="291">
        <f t="shared" si="707"/>
        <v>0</v>
      </c>
      <c r="AX2287" s="283">
        <f t="shared" si="708"/>
        <v>0</v>
      </c>
    </row>
    <row r="2288" spans="1:50" ht="26.45" customHeight="1">
      <c r="A2288" s="117"/>
      <c r="B2288" s="245"/>
      <c r="C2288" s="136"/>
      <c r="D2288" s="208" t="str">
        <f t="shared" si="692"/>
        <v/>
      </c>
      <c r="E2288" s="129" t="s">
        <v>169</v>
      </c>
      <c r="F2288" s="209" t="s">
        <v>169</v>
      </c>
      <c r="G2288" s="135"/>
      <c r="H2288" s="258"/>
      <c r="I2288" s="259">
        <f t="shared" si="693"/>
        <v>0</v>
      </c>
      <c r="J2288" s="259">
        <f t="shared" si="694"/>
        <v>0</v>
      </c>
      <c r="K2288" s="259">
        <f t="shared" si="695"/>
        <v>0</v>
      </c>
      <c r="L2288" s="252"/>
      <c r="M2288" s="252"/>
      <c r="N2288" s="252"/>
      <c r="O2288" s="147">
        <v>0</v>
      </c>
      <c r="P2288" s="147">
        <v>0</v>
      </c>
      <c r="Q2288" s="137">
        <f t="shared" si="696"/>
        <v>0</v>
      </c>
      <c r="R2288" s="80">
        <f t="shared" si="697"/>
        <v>0</v>
      </c>
      <c r="S2288" s="147">
        <v>0</v>
      </c>
      <c r="T2288" s="121"/>
      <c r="U2288" s="263">
        <f>IFERROR(VLOOKUP(B2288,คำนวณตกเบิกวิทยฐานะ!$B$9:$P$1008,14,FALSE),0)</f>
        <v>0</v>
      </c>
      <c r="V2288" s="263">
        <f>IFERROR(VLOOKUP(B2288,คำนวณตกเบิกวิทยฐานะ!$B$9:$P$1008,15,FALSE),0)</f>
        <v>0</v>
      </c>
      <c r="W2288" s="264">
        <f t="shared" si="698"/>
        <v>0</v>
      </c>
      <c r="X2288" s="119" t="s">
        <v>169</v>
      </c>
      <c r="Y2288" s="209" t="s">
        <v>169</v>
      </c>
      <c r="Z2288" s="258"/>
      <c r="AA2288" s="253">
        <f t="shared" si="699"/>
        <v>0</v>
      </c>
      <c r="AB2288" s="253">
        <f t="shared" si="700"/>
        <v>0</v>
      </c>
      <c r="AC2288" s="253">
        <f t="shared" si="709"/>
        <v>0</v>
      </c>
      <c r="AD2288" s="253">
        <f t="shared" si="701"/>
        <v>0</v>
      </c>
      <c r="AE2288" s="268">
        <f t="shared" si="710"/>
        <v>0</v>
      </c>
      <c r="AF2288" s="269">
        <f t="shared" si="702"/>
        <v>0</v>
      </c>
      <c r="AG2288" s="270">
        <f t="shared" si="703"/>
        <v>0</v>
      </c>
      <c r="AH2288" s="121"/>
      <c r="AI2288" s="252"/>
      <c r="AJ2288" s="295"/>
      <c r="AK2288" s="301">
        <f t="shared" si="704"/>
        <v>0</v>
      </c>
      <c r="AL2288" s="119" t="s">
        <v>169</v>
      </c>
      <c r="AM2288" s="123" t="s">
        <v>169</v>
      </c>
      <c r="AN2288" s="122"/>
      <c r="AO2288" s="119" t="s">
        <v>169</v>
      </c>
      <c r="AP2288" s="123" t="s">
        <v>169</v>
      </c>
      <c r="AQ2288" s="124"/>
      <c r="AR2288" s="119" t="s">
        <v>169</v>
      </c>
      <c r="AS2288" s="123" t="s">
        <v>169</v>
      </c>
      <c r="AT2288" s="122"/>
      <c r="AU2288" s="280">
        <f t="shared" si="705"/>
        <v>0</v>
      </c>
      <c r="AV2288" s="281">
        <f t="shared" si="706"/>
        <v>0</v>
      </c>
      <c r="AW2288" s="291">
        <f t="shared" si="707"/>
        <v>0</v>
      </c>
      <c r="AX2288" s="283">
        <f t="shared" si="708"/>
        <v>0</v>
      </c>
    </row>
    <row r="2289" spans="1:50" ht="26.45" customHeight="1">
      <c r="A2289" s="117"/>
      <c r="B2289" s="245"/>
      <c r="C2289" s="136"/>
      <c r="D2289" s="208" t="str">
        <f t="shared" si="692"/>
        <v/>
      </c>
      <c r="E2289" s="129" t="s">
        <v>169</v>
      </c>
      <c r="F2289" s="209" t="s">
        <v>169</v>
      </c>
      <c r="G2289" s="135"/>
      <c r="H2289" s="258"/>
      <c r="I2289" s="259">
        <f t="shared" si="693"/>
        <v>0</v>
      </c>
      <c r="J2289" s="259">
        <f t="shared" si="694"/>
        <v>0</v>
      </c>
      <c r="K2289" s="259">
        <f t="shared" si="695"/>
        <v>0</v>
      </c>
      <c r="L2289" s="252"/>
      <c r="M2289" s="252"/>
      <c r="N2289" s="252"/>
      <c r="O2289" s="147">
        <v>0</v>
      </c>
      <c r="P2289" s="147">
        <v>0</v>
      </c>
      <c r="Q2289" s="137">
        <f t="shared" si="696"/>
        <v>0</v>
      </c>
      <c r="R2289" s="80">
        <f t="shared" si="697"/>
        <v>0</v>
      </c>
      <c r="S2289" s="147">
        <v>0</v>
      </c>
      <c r="T2289" s="121"/>
      <c r="U2289" s="263">
        <f>IFERROR(VLOOKUP(B2289,คำนวณตกเบิกวิทยฐานะ!$B$9:$P$1008,14,FALSE),0)</f>
        <v>0</v>
      </c>
      <c r="V2289" s="263">
        <f>IFERROR(VLOOKUP(B2289,คำนวณตกเบิกวิทยฐานะ!$B$9:$P$1008,15,FALSE),0)</f>
        <v>0</v>
      </c>
      <c r="W2289" s="264">
        <f t="shared" si="698"/>
        <v>0</v>
      </c>
      <c r="X2289" s="119" t="s">
        <v>169</v>
      </c>
      <c r="Y2289" s="209" t="s">
        <v>169</v>
      </c>
      <c r="Z2289" s="258"/>
      <c r="AA2289" s="253">
        <f t="shared" si="699"/>
        <v>0</v>
      </c>
      <c r="AB2289" s="253">
        <f t="shared" si="700"/>
        <v>0</v>
      </c>
      <c r="AC2289" s="253">
        <f t="shared" si="709"/>
        <v>0</v>
      </c>
      <c r="AD2289" s="253">
        <f t="shared" si="701"/>
        <v>0</v>
      </c>
      <c r="AE2289" s="268">
        <f t="shared" si="710"/>
        <v>0</v>
      </c>
      <c r="AF2289" s="269">
        <f t="shared" si="702"/>
        <v>0</v>
      </c>
      <c r="AG2289" s="270">
        <f t="shared" si="703"/>
        <v>0</v>
      </c>
      <c r="AH2289" s="121"/>
      <c r="AI2289" s="252"/>
      <c r="AJ2289" s="295"/>
      <c r="AK2289" s="301">
        <f t="shared" si="704"/>
        <v>0</v>
      </c>
      <c r="AL2289" s="119" t="s">
        <v>169</v>
      </c>
      <c r="AM2289" s="123" t="s">
        <v>169</v>
      </c>
      <c r="AN2289" s="122"/>
      <c r="AO2289" s="119" t="s">
        <v>169</v>
      </c>
      <c r="AP2289" s="123" t="s">
        <v>169</v>
      </c>
      <c r="AQ2289" s="124"/>
      <c r="AR2289" s="119" t="s">
        <v>169</v>
      </c>
      <c r="AS2289" s="123" t="s">
        <v>169</v>
      </c>
      <c r="AT2289" s="122"/>
      <c r="AU2289" s="280">
        <f t="shared" si="705"/>
        <v>0</v>
      </c>
      <c r="AV2289" s="281">
        <f t="shared" si="706"/>
        <v>0</v>
      </c>
      <c r="AW2289" s="291">
        <f t="shared" si="707"/>
        <v>0</v>
      </c>
      <c r="AX2289" s="283">
        <f t="shared" si="708"/>
        <v>0</v>
      </c>
    </row>
    <row r="2290" spans="1:50" ht="26.45" customHeight="1">
      <c r="A2290" s="117"/>
      <c r="B2290" s="245"/>
      <c r="C2290" s="136"/>
      <c r="D2290" s="208" t="str">
        <f t="shared" si="692"/>
        <v/>
      </c>
      <c r="E2290" s="129" t="s">
        <v>169</v>
      </c>
      <c r="F2290" s="209" t="s">
        <v>169</v>
      </c>
      <c r="G2290" s="135"/>
      <c r="H2290" s="258"/>
      <c r="I2290" s="259">
        <f t="shared" si="693"/>
        <v>0</v>
      </c>
      <c r="J2290" s="259">
        <f t="shared" si="694"/>
        <v>0</v>
      </c>
      <c r="K2290" s="259">
        <f t="shared" si="695"/>
        <v>0</v>
      </c>
      <c r="L2290" s="252"/>
      <c r="M2290" s="252"/>
      <c r="N2290" s="252"/>
      <c r="O2290" s="147">
        <v>0</v>
      </c>
      <c r="P2290" s="147">
        <v>0</v>
      </c>
      <c r="Q2290" s="137">
        <f t="shared" si="696"/>
        <v>0</v>
      </c>
      <c r="R2290" s="80">
        <f t="shared" si="697"/>
        <v>0</v>
      </c>
      <c r="S2290" s="147">
        <v>0</v>
      </c>
      <c r="T2290" s="121"/>
      <c r="U2290" s="263">
        <f>IFERROR(VLOOKUP(B2290,คำนวณตกเบิกวิทยฐานะ!$B$9:$P$1008,14,FALSE),0)</f>
        <v>0</v>
      </c>
      <c r="V2290" s="263">
        <f>IFERROR(VLOOKUP(B2290,คำนวณตกเบิกวิทยฐานะ!$B$9:$P$1008,15,FALSE),0)</f>
        <v>0</v>
      </c>
      <c r="W2290" s="264">
        <f t="shared" si="698"/>
        <v>0</v>
      </c>
      <c r="X2290" s="119" t="s">
        <v>169</v>
      </c>
      <c r="Y2290" s="209" t="s">
        <v>169</v>
      </c>
      <c r="Z2290" s="258"/>
      <c r="AA2290" s="253">
        <f t="shared" si="699"/>
        <v>0</v>
      </c>
      <c r="AB2290" s="253">
        <f t="shared" si="700"/>
        <v>0</v>
      </c>
      <c r="AC2290" s="253">
        <f t="shared" si="709"/>
        <v>0</v>
      </c>
      <c r="AD2290" s="253">
        <f t="shared" si="701"/>
        <v>0</v>
      </c>
      <c r="AE2290" s="268">
        <f t="shared" si="710"/>
        <v>0</v>
      </c>
      <c r="AF2290" s="269">
        <f t="shared" si="702"/>
        <v>0</v>
      </c>
      <c r="AG2290" s="270">
        <f t="shared" si="703"/>
        <v>0</v>
      </c>
      <c r="AH2290" s="121"/>
      <c r="AI2290" s="252"/>
      <c r="AJ2290" s="295"/>
      <c r="AK2290" s="301">
        <f t="shared" si="704"/>
        <v>0</v>
      </c>
      <c r="AL2290" s="119" t="s">
        <v>169</v>
      </c>
      <c r="AM2290" s="123" t="s">
        <v>169</v>
      </c>
      <c r="AN2290" s="122"/>
      <c r="AO2290" s="119" t="s">
        <v>169</v>
      </c>
      <c r="AP2290" s="123" t="s">
        <v>169</v>
      </c>
      <c r="AQ2290" s="124"/>
      <c r="AR2290" s="119" t="s">
        <v>169</v>
      </c>
      <c r="AS2290" s="123" t="s">
        <v>169</v>
      </c>
      <c r="AT2290" s="122"/>
      <c r="AU2290" s="280">
        <f t="shared" si="705"/>
        <v>0</v>
      </c>
      <c r="AV2290" s="281">
        <f t="shared" si="706"/>
        <v>0</v>
      </c>
      <c r="AW2290" s="291">
        <f t="shared" si="707"/>
        <v>0</v>
      </c>
      <c r="AX2290" s="283">
        <f t="shared" si="708"/>
        <v>0</v>
      </c>
    </row>
    <row r="2291" spans="1:50" ht="26.45" customHeight="1">
      <c r="A2291" s="117"/>
      <c r="B2291" s="245"/>
      <c r="C2291" s="136"/>
      <c r="D2291" s="208" t="str">
        <f t="shared" si="692"/>
        <v/>
      </c>
      <c r="E2291" s="129" t="s">
        <v>169</v>
      </c>
      <c r="F2291" s="209" t="s">
        <v>169</v>
      </c>
      <c r="G2291" s="135"/>
      <c r="H2291" s="258"/>
      <c r="I2291" s="259">
        <f t="shared" si="693"/>
        <v>0</v>
      </c>
      <c r="J2291" s="259">
        <f t="shared" si="694"/>
        <v>0</v>
      </c>
      <c r="K2291" s="259">
        <f t="shared" si="695"/>
        <v>0</v>
      </c>
      <c r="L2291" s="252"/>
      <c r="M2291" s="252"/>
      <c r="N2291" s="252"/>
      <c r="O2291" s="147">
        <v>0</v>
      </c>
      <c r="P2291" s="147">
        <v>0</v>
      </c>
      <c r="Q2291" s="137">
        <f t="shared" si="696"/>
        <v>0</v>
      </c>
      <c r="R2291" s="80">
        <f t="shared" si="697"/>
        <v>0</v>
      </c>
      <c r="S2291" s="147">
        <v>0</v>
      </c>
      <c r="T2291" s="121"/>
      <c r="U2291" s="263">
        <f>IFERROR(VLOOKUP(B2291,คำนวณตกเบิกวิทยฐานะ!$B$9:$P$1008,14,FALSE),0)</f>
        <v>0</v>
      </c>
      <c r="V2291" s="263">
        <f>IFERROR(VLOOKUP(B2291,คำนวณตกเบิกวิทยฐานะ!$B$9:$P$1008,15,FALSE),0)</f>
        <v>0</v>
      </c>
      <c r="W2291" s="264">
        <f t="shared" si="698"/>
        <v>0</v>
      </c>
      <c r="X2291" s="119" t="s">
        <v>169</v>
      </c>
      <c r="Y2291" s="209" t="s">
        <v>169</v>
      </c>
      <c r="Z2291" s="258"/>
      <c r="AA2291" s="253">
        <f t="shared" si="699"/>
        <v>0</v>
      </c>
      <c r="AB2291" s="253">
        <f t="shared" si="700"/>
        <v>0</v>
      </c>
      <c r="AC2291" s="253">
        <f t="shared" si="709"/>
        <v>0</v>
      </c>
      <c r="AD2291" s="253">
        <f t="shared" si="701"/>
        <v>0</v>
      </c>
      <c r="AE2291" s="268">
        <f t="shared" si="710"/>
        <v>0</v>
      </c>
      <c r="AF2291" s="269">
        <f t="shared" si="702"/>
        <v>0</v>
      </c>
      <c r="AG2291" s="270">
        <f t="shared" si="703"/>
        <v>0</v>
      </c>
      <c r="AH2291" s="121"/>
      <c r="AI2291" s="252"/>
      <c r="AJ2291" s="295"/>
      <c r="AK2291" s="301">
        <f t="shared" si="704"/>
        <v>0</v>
      </c>
      <c r="AL2291" s="119" t="s">
        <v>169</v>
      </c>
      <c r="AM2291" s="123" t="s">
        <v>169</v>
      </c>
      <c r="AN2291" s="122"/>
      <c r="AO2291" s="119" t="s">
        <v>169</v>
      </c>
      <c r="AP2291" s="123" t="s">
        <v>169</v>
      </c>
      <c r="AQ2291" s="124"/>
      <c r="AR2291" s="119" t="s">
        <v>169</v>
      </c>
      <c r="AS2291" s="123" t="s">
        <v>169</v>
      </c>
      <c r="AT2291" s="122"/>
      <c r="AU2291" s="280">
        <f t="shared" si="705"/>
        <v>0</v>
      </c>
      <c r="AV2291" s="281">
        <f t="shared" si="706"/>
        <v>0</v>
      </c>
      <c r="AW2291" s="291">
        <f t="shared" si="707"/>
        <v>0</v>
      </c>
      <c r="AX2291" s="283">
        <f t="shared" si="708"/>
        <v>0</v>
      </c>
    </row>
    <row r="2292" spans="1:50" ht="26.45" customHeight="1">
      <c r="A2292" s="117"/>
      <c r="B2292" s="245"/>
      <c r="C2292" s="136"/>
      <c r="D2292" s="208" t="str">
        <f t="shared" si="692"/>
        <v/>
      </c>
      <c r="E2292" s="129" t="s">
        <v>169</v>
      </c>
      <c r="F2292" s="209" t="s">
        <v>169</v>
      </c>
      <c r="G2292" s="135"/>
      <c r="H2292" s="258"/>
      <c r="I2292" s="259">
        <f t="shared" si="693"/>
        <v>0</v>
      </c>
      <c r="J2292" s="259">
        <f t="shared" si="694"/>
        <v>0</v>
      </c>
      <c r="K2292" s="259">
        <f t="shared" si="695"/>
        <v>0</v>
      </c>
      <c r="L2292" s="252"/>
      <c r="M2292" s="252"/>
      <c r="N2292" s="252"/>
      <c r="O2292" s="147">
        <v>0</v>
      </c>
      <c r="P2292" s="147">
        <v>0</v>
      </c>
      <c r="Q2292" s="137">
        <f t="shared" si="696"/>
        <v>0</v>
      </c>
      <c r="R2292" s="80">
        <f t="shared" si="697"/>
        <v>0</v>
      </c>
      <c r="S2292" s="147">
        <v>0</v>
      </c>
      <c r="T2292" s="121"/>
      <c r="U2292" s="263">
        <f>IFERROR(VLOOKUP(B2292,คำนวณตกเบิกวิทยฐานะ!$B$9:$P$1008,14,FALSE),0)</f>
        <v>0</v>
      </c>
      <c r="V2292" s="263">
        <f>IFERROR(VLOOKUP(B2292,คำนวณตกเบิกวิทยฐานะ!$B$9:$P$1008,15,FALSE),0)</f>
        <v>0</v>
      </c>
      <c r="W2292" s="264">
        <f t="shared" si="698"/>
        <v>0</v>
      </c>
      <c r="X2292" s="119" t="s">
        <v>169</v>
      </c>
      <c r="Y2292" s="209" t="s">
        <v>169</v>
      </c>
      <c r="Z2292" s="258"/>
      <c r="AA2292" s="253">
        <f t="shared" si="699"/>
        <v>0</v>
      </c>
      <c r="AB2292" s="253">
        <f t="shared" si="700"/>
        <v>0</v>
      </c>
      <c r="AC2292" s="253">
        <f t="shared" si="709"/>
        <v>0</v>
      </c>
      <c r="AD2292" s="253">
        <f t="shared" si="701"/>
        <v>0</v>
      </c>
      <c r="AE2292" s="268">
        <f t="shared" si="710"/>
        <v>0</v>
      </c>
      <c r="AF2292" s="269">
        <f t="shared" si="702"/>
        <v>0</v>
      </c>
      <c r="AG2292" s="270">
        <f t="shared" si="703"/>
        <v>0</v>
      </c>
      <c r="AH2292" s="121"/>
      <c r="AI2292" s="252"/>
      <c r="AJ2292" s="295"/>
      <c r="AK2292" s="301">
        <f t="shared" si="704"/>
        <v>0</v>
      </c>
      <c r="AL2292" s="119" t="s">
        <v>169</v>
      </c>
      <c r="AM2292" s="123" t="s">
        <v>169</v>
      </c>
      <c r="AN2292" s="122"/>
      <c r="AO2292" s="119" t="s">
        <v>169</v>
      </c>
      <c r="AP2292" s="123" t="s">
        <v>169</v>
      </c>
      <c r="AQ2292" s="124"/>
      <c r="AR2292" s="119" t="s">
        <v>169</v>
      </c>
      <c r="AS2292" s="123" t="s">
        <v>169</v>
      </c>
      <c r="AT2292" s="122"/>
      <c r="AU2292" s="280">
        <f t="shared" si="705"/>
        <v>0</v>
      </c>
      <c r="AV2292" s="281">
        <f t="shared" si="706"/>
        <v>0</v>
      </c>
      <c r="AW2292" s="291">
        <f t="shared" si="707"/>
        <v>0</v>
      </c>
      <c r="AX2292" s="283">
        <f t="shared" si="708"/>
        <v>0</v>
      </c>
    </row>
    <row r="2293" spans="1:50" ht="26.45" customHeight="1">
      <c r="A2293" s="117"/>
      <c r="B2293" s="245"/>
      <c r="C2293" s="136"/>
      <c r="D2293" s="208" t="str">
        <f t="shared" si="692"/>
        <v/>
      </c>
      <c r="E2293" s="129" t="s">
        <v>169</v>
      </c>
      <c r="F2293" s="209" t="s">
        <v>169</v>
      </c>
      <c r="G2293" s="135"/>
      <c r="H2293" s="258"/>
      <c r="I2293" s="259">
        <f t="shared" si="693"/>
        <v>0</v>
      </c>
      <c r="J2293" s="259">
        <f t="shared" si="694"/>
        <v>0</v>
      </c>
      <c r="K2293" s="259">
        <f t="shared" si="695"/>
        <v>0</v>
      </c>
      <c r="L2293" s="252"/>
      <c r="M2293" s="252"/>
      <c r="N2293" s="252"/>
      <c r="O2293" s="147">
        <v>0</v>
      </c>
      <c r="P2293" s="147">
        <v>0</v>
      </c>
      <c r="Q2293" s="137">
        <f t="shared" si="696"/>
        <v>0</v>
      </c>
      <c r="R2293" s="80">
        <f t="shared" si="697"/>
        <v>0</v>
      </c>
      <c r="S2293" s="147">
        <v>0</v>
      </c>
      <c r="T2293" s="121"/>
      <c r="U2293" s="263">
        <f>IFERROR(VLOOKUP(B2293,คำนวณตกเบิกวิทยฐานะ!$B$9:$P$1008,14,FALSE),0)</f>
        <v>0</v>
      </c>
      <c r="V2293" s="263">
        <f>IFERROR(VLOOKUP(B2293,คำนวณตกเบิกวิทยฐานะ!$B$9:$P$1008,15,FALSE),0)</f>
        <v>0</v>
      </c>
      <c r="W2293" s="264">
        <f t="shared" si="698"/>
        <v>0</v>
      </c>
      <c r="X2293" s="119" t="s">
        <v>169</v>
      </c>
      <c r="Y2293" s="209" t="s">
        <v>169</v>
      </c>
      <c r="Z2293" s="258"/>
      <c r="AA2293" s="253">
        <f t="shared" si="699"/>
        <v>0</v>
      </c>
      <c r="AB2293" s="253">
        <f t="shared" si="700"/>
        <v>0</v>
      </c>
      <c r="AC2293" s="253">
        <f t="shared" si="709"/>
        <v>0</v>
      </c>
      <c r="AD2293" s="253">
        <f t="shared" si="701"/>
        <v>0</v>
      </c>
      <c r="AE2293" s="268">
        <f t="shared" si="710"/>
        <v>0</v>
      </c>
      <c r="AF2293" s="269">
        <f t="shared" si="702"/>
        <v>0</v>
      </c>
      <c r="AG2293" s="270">
        <f t="shared" si="703"/>
        <v>0</v>
      </c>
      <c r="AH2293" s="121"/>
      <c r="AI2293" s="252"/>
      <c r="AJ2293" s="295"/>
      <c r="AK2293" s="301">
        <f t="shared" si="704"/>
        <v>0</v>
      </c>
      <c r="AL2293" s="119" t="s">
        <v>169</v>
      </c>
      <c r="AM2293" s="123" t="s">
        <v>169</v>
      </c>
      <c r="AN2293" s="122"/>
      <c r="AO2293" s="119" t="s">
        <v>169</v>
      </c>
      <c r="AP2293" s="123" t="s">
        <v>169</v>
      </c>
      <c r="AQ2293" s="124"/>
      <c r="AR2293" s="119" t="s">
        <v>169</v>
      </c>
      <c r="AS2293" s="123" t="s">
        <v>169</v>
      </c>
      <c r="AT2293" s="122"/>
      <c r="AU2293" s="280">
        <f t="shared" si="705"/>
        <v>0</v>
      </c>
      <c r="AV2293" s="281">
        <f t="shared" si="706"/>
        <v>0</v>
      </c>
      <c r="AW2293" s="291">
        <f t="shared" si="707"/>
        <v>0</v>
      </c>
      <c r="AX2293" s="283">
        <f t="shared" si="708"/>
        <v>0</v>
      </c>
    </row>
    <row r="2294" spans="1:50" ht="26.45" customHeight="1">
      <c r="A2294" s="117"/>
      <c r="B2294" s="245"/>
      <c r="C2294" s="136"/>
      <c r="D2294" s="208" t="str">
        <f t="shared" si="692"/>
        <v/>
      </c>
      <c r="E2294" s="129" t="s">
        <v>169</v>
      </c>
      <c r="F2294" s="209" t="s">
        <v>169</v>
      </c>
      <c r="G2294" s="135"/>
      <c r="H2294" s="258"/>
      <c r="I2294" s="259">
        <f t="shared" si="693"/>
        <v>0</v>
      </c>
      <c r="J2294" s="259">
        <f t="shared" si="694"/>
        <v>0</v>
      </c>
      <c r="K2294" s="259">
        <f t="shared" si="695"/>
        <v>0</v>
      </c>
      <c r="L2294" s="252"/>
      <c r="M2294" s="252"/>
      <c r="N2294" s="252"/>
      <c r="O2294" s="147">
        <v>0</v>
      </c>
      <c r="P2294" s="147">
        <v>0</v>
      </c>
      <c r="Q2294" s="137">
        <f t="shared" si="696"/>
        <v>0</v>
      </c>
      <c r="R2294" s="80">
        <f t="shared" si="697"/>
        <v>0</v>
      </c>
      <c r="S2294" s="147">
        <v>0</v>
      </c>
      <c r="T2294" s="121"/>
      <c r="U2294" s="263">
        <f>IFERROR(VLOOKUP(B2294,คำนวณตกเบิกวิทยฐานะ!$B$9:$P$1008,14,FALSE),0)</f>
        <v>0</v>
      </c>
      <c r="V2294" s="263">
        <f>IFERROR(VLOOKUP(B2294,คำนวณตกเบิกวิทยฐานะ!$B$9:$P$1008,15,FALSE),0)</f>
        <v>0</v>
      </c>
      <c r="W2294" s="264">
        <f t="shared" si="698"/>
        <v>0</v>
      </c>
      <c r="X2294" s="119" t="s">
        <v>169</v>
      </c>
      <c r="Y2294" s="209" t="s">
        <v>169</v>
      </c>
      <c r="Z2294" s="258"/>
      <c r="AA2294" s="253">
        <f t="shared" si="699"/>
        <v>0</v>
      </c>
      <c r="AB2294" s="253">
        <f t="shared" si="700"/>
        <v>0</v>
      </c>
      <c r="AC2294" s="253">
        <f t="shared" si="709"/>
        <v>0</v>
      </c>
      <c r="AD2294" s="253">
        <f t="shared" si="701"/>
        <v>0</v>
      </c>
      <c r="AE2294" s="268">
        <f t="shared" si="710"/>
        <v>0</v>
      </c>
      <c r="AF2294" s="269">
        <f t="shared" si="702"/>
        <v>0</v>
      </c>
      <c r="AG2294" s="270">
        <f t="shared" si="703"/>
        <v>0</v>
      </c>
      <c r="AH2294" s="121"/>
      <c r="AI2294" s="252"/>
      <c r="AJ2294" s="295"/>
      <c r="AK2294" s="301">
        <f t="shared" si="704"/>
        <v>0</v>
      </c>
      <c r="AL2294" s="119" t="s">
        <v>169</v>
      </c>
      <c r="AM2294" s="123" t="s">
        <v>169</v>
      </c>
      <c r="AN2294" s="122"/>
      <c r="AO2294" s="119" t="s">
        <v>169</v>
      </c>
      <c r="AP2294" s="123" t="s">
        <v>169</v>
      </c>
      <c r="AQ2294" s="124"/>
      <c r="AR2294" s="119" t="s">
        <v>169</v>
      </c>
      <c r="AS2294" s="123" t="s">
        <v>169</v>
      </c>
      <c r="AT2294" s="122"/>
      <c r="AU2294" s="280">
        <f t="shared" si="705"/>
        <v>0</v>
      </c>
      <c r="AV2294" s="281">
        <f t="shared" si="706"/>
        <v>0</v>
      </c>
      <c r="AW2294" s="291">
        <f t="shared" si="707"/>
        <v>0</v>
      </c>
      <c r="AX2294" s="283">
        <f t="shared" si="708"/>
        <v>0</v>
      </c>
    </row>
    <row r="2295" spans="1:50" ht="26.45" customHeight="1">
      <c r="A2295" s="117"/>
      <c r="B2295" s="245"/>
      <c r="C2295" s="136"/>
      <c r="D2295" s="208" t="str">
        <f t="shared" si="692"/>
        <v/>
      </c>
      <c r="E2295" s="129" t="s">
        <v>169</v>
      </c>
      <c r="F2295" s="209" t="s">
        <v>169</v>
      </c>
      <c r="G2295" s="135"/>
      <c r="H2295" s="258"/>
      <c r="I2295" s="259">
        <f t="shared" si="693"/>
        <v>0</v>
      </c>
      <c r="J2295" s="259">
        <f t="shared" si="694"/>
        <v>0</v>
      </c>
      <c r="K2295" s="259">
        <f t="shared" si="695"/>
        <v>0</v>
      </c>
      <c r="L2295" s="252"/>
      <c r="M2295" s="252"/>
      <c r="N2295" s="252"/>
      <c r="O2295" s="147">
        <v>0</v>
      </c>
      <c r="P2295" s="147">
        <v>0</v>
      </c>
      <c r="Q2295" s="137">
        <f t="shared" si="696"/>
        <v>0</v>
      </c>
      <c r="R2295" s="80">
        <f t="shared" si="697"/>
        <v>0</v>
      </c>
      <c r="S2295" s="147">
        <v>0</v>
      </c>
      <c r="T2295" s="121"/>
      <c r="U2295" s="263">
        <f>IFERROR(VLOOKUP(B2295,คำนวณตกเบิกวิทยฐานะ!$B$9:$P$1008,14,FALSE),0)</f>
        <v>0</v>
      </c>
      <c r="V2295" s="263">
        <f>IFERROR(VLOOKUP(B2295,คำนวณตกเบิกวิทยฐานะ!$B$9:$P$1008,15,FALSE),0)</f>
        <v>0</v>
      </c>
      <c r="W2295" s="264">
        <f t="shared" si="698"/>
        <v>0</v>
      </c>
      <c r="X2295" s="119" t="s">
        <v>169</v>
      </c>
      <c r="Y2295" s="209" t="s">
        <v>169</v>
      </c>
      <c r="Z2295" s="258"/>
      <c r="AA2295" s="253">
        <f t="shared" si="699"/>
        <v>0</v>
      </c>
      <c r="AB2295" s="253">
        <f t="shared" si="700"/>
        <v>0</v>
      </c>
      <c r="AC2295" s="253">
        <f t="shared" si="709"/>
        <v>0</v>
      </c>
      <c r="AD2295" s="253">
        <f t="shared" si="701"/>
        <v>0</v>
      </c>
      <c r="AE2295" s="268">
        <f t="shared" si="710"/>
        <v>0</v>
      </c>
      <c r="AF2295" s="269">
        <f t="shared" si="702"/>
        <v>0</v>
      </c>
      <c r="AG2295" s="270">
        <f t="shared" si="703"/>
        <v>0</v>
      </c>
      <c r="AH2295" s="121"/>
      <c r="AI2295" s="252"/>
      <c r="AJ2295" s="295"/>
      <c r="AK2295" s="301">
        <f t="shared" si="704"/>
        <v>0</v>
      </c>
      <c r="AL2295" s="119" t="s">
        <v>169</v>
      </c>
      <c r="AM2295" s="123" t="s">
        <v>169</v>
      </c>
      <c r="AN2295" s="122"/>
      <c r="AO2295" s="119" t="s">
        <v>169</v>
      </c>
      <c r="AP2295" s="123" t="s">
        <v>169</v>
      </c>
      <c r="AQ2295" s="124"/>
      <c r="AR2295" s="119" t="s">
        <v>169</v>
      </c>
      <c r="AS2295" s="123" t="s">
        <v>169</v>
      </c>
      <c r="AT2295" s="122"/>
      <c r="AU2295" s="280">
        <f t="shared" si="705"/>
        <v>0</v>
      </c>
      <c r="AV2295" s="281">
        <f t="shared" si="706"/>
        <v>0</v>
      </c>
      <c r="AW2295" s="291">
        <f t="shared" si="707"/>
        <v>0</v>
      </c>
      <c r="AX2295" s="283">
        <f t="shared" si="708"/>
        <v>0</v>
      </c>
    </row>
    <row r="2296" spans="1:50" ht="26.45" customHeight="1">
      <c r="A2296" s="117"/>
      <c r="B2296" s="245"/>
      <c r="C2296" s="136"/>
      <c r="D2296" s="208" t="str">
        <f t="shared" ref="D2296:D2359" si="711">IF(LEN(B2296)=0,"",IF(IFERROR(FIND("อัตราว่าง",B2296,1),0)=0,"อัตราคนครอง","อัตราว่าง"))</f>
        <v/>
      </c>
      <c r="E2296" s="129" t="s">
        <v>169</v>
      </c>
      <c r="F2296" s="209" t="s">
        <v>169</v>
      </c>
      <c r="G2296" s="135"/>
      <c r="H2296" s="258"/>
      <c r="I2296" s="259">
        <f t="shared" ref="I2296:I2359" si="712">H2296*3%</f>
        <v>0</v>
      </c>
      <c r="J2296" s="259">
        <f t="shared" ref="J2296:J2359" si="713">(H2296+I2296)*6%</f>
        <v>0</v>
      </c>
      <c r="K2296" s="259">
        <f t="shared" ref="K2296:K2359" si="714">H2296+J2296+I2296</f>
        <v>0</v>
      </c>
      <c r="L2296" s="252"/>
      <c r="M2296" s="252"/>
      <c r="N2296" s="252"/>
      <c r="O2296" s="147">
        <v>0</v>
      </c>
      <c r="P2296" s="147">
        <v>0</v>
      </c>
      <c r="Q2296" s="137">
        <f t="shared" ref="Q2296:Q2359" si="715">VLOOKUP(E2296,$BA$15:$BC$22,2,FALSE)</f>
        <v>0</v>
      </c>
      <c r="R2296" s="80">
        <f t="shared" ref="R2296:R2359" si="716">VLOOKUP(E2296,$BA$15:$BC$22,3,FALSE)</f>
        <v>0</v>
      </c>
      <c r="S2296" s="147">
        <v>0</v>
      </c>
      <c r="T2296" s="121"/>
      <c r="U2296" s="263">
        <f>IFERROR(VLOOKUP(B2296,คำนวณตกเบิกวิทยฐานะ!$B$9:$P$1008,14,FALSE),0)</f>
        <v>0</v>
      </c>
      <c r="V2296" s="263">
        <f>IFERROR(VLOOKUP(B2296,คำนวณตกเบิกวิทยฐานะ!$B$9:$P$1008,15,FALSE),0)</f>
        <v>0</v>
      </c>
      <c r="W2296" s="264">
        <f t="shared" ref="W2296:W2359" si="717">(K2296+L2296+M2296+N2296+O2296+P2296+Q2296+R2296+S2296)*12+U2296+V2296+T2296</f>
        <v>0</v>
      </c>
      <c r="X2296" s="119" t="s">
        <v>169</v>
      </c>
      <c r="Y2296" s="209" t="s">
        <v>169</v>
      </c>
      <c r="Z2296" s="258"/>
      <c r="AA2296" s="253">
        <f t="shared" ref="AA2296:AA2359" si="718">IF(X2296="พนักงานจ้างตามภารกิจ",Z2296*4/100,0)</f>
        <v>0</v>
      </c>
      <c r="AB2296" s="253">
        <f t="shared" ref="AB2296:AB2359" si="719">Z2296+AA2296</f>
        <v>0</v>
      </c>
      <c r="AC2296" s="253">
        <f t="shared" si="709"/>
        <v>0</v>
      </c>
      <c r="AD2296" s="253">
        <f t="shared" ref="AD2296:AD2359" si="720">AB2296+AC2296</f>
        <v>0</v>
      </c>
      <c r="AE2296" s="268">
        <f t="shared" si="710"/>
        <v>0</v>
      </c>
      <c r="AF2296" s="269">
        <f t="shared" ref="AF2296:AF2359" si="721">(AD2296+AE2296)*12</f>
        <v>0</v>
      </c>
      <c r="AG2296" s="270">
        <f t="shared" ref="AG2296:AG2359" si="722">W2296+AF2296</f>
        <v>0</v>
      </c>
      <c r="AH2296" s="121"/>
      <c r="AI2296" s="252"/>
      <c r="AJ2296" s="295"/>
      <c r="AK2296" s="301">
        <f t="shared" ref="AK2296:AK2359" si="723">AI2296*AJ2296</f>
        <v>0</v>
      </c>
      <c r="AL2296" s="119" t="s">
        <v>169</v>
      </c>
      <c r="AM2296" s="123" t="s">
        <v>169</v>
      </c>
      <c r="AN2296" s="122"/>
      <c r="AO2296" s="119" t="s">
        <v>169</v>
      </c>
      <c r="AP2296" s="123" t="s">
        <v>169</v>
      </c>
      <c r="AQ2296" s="124"/>
      <c r="AR2296" s="119" t="s">
        <v>169</v>
      </c>
      <c r="AS2296" s="123" t="s">
        <v>169</v>
      </c>
      <c r="AT2296" s="122"/>
      <c r="AU2296" s="280">
        <f t="shared" ref="AU2296:AU2359" si="724">AN2296+AQ2296+AT2296</f>
        <v>0</v>
      </c>
      <c r="AV2296" s="281">
        <f t="shared" ref="AV2296:AV2359" si="725">AG2296+AK2296+AU2296+(AH2296*12)</f>
        <v>0</v>
      </c>
      <c r="AW2296" s="291">
        <f t="shared" ref="AW2296:AW2359" si="726">U2296+V2296</f>
        <v>0</v>
      </c>
      <c r="AX2296" s="283">
        <f t="shared" ref="AX2296:AX2359" si="727">AV2296</f>
        <v>0</v>
      </c>
    </row>
    <row r="2297" spans="1:50" ht="26.45" customHeight="1">
      <c r="A2297" s="117"/>
      <c r="B2297" s="245"/>
      <c r="C2297" s="136"/>
      <c r="D2297" s="208" t="str">
        <f t="shared" si="711"/>
        <v/>
      </c>
      <c r="E2297" s="129" t="s">
        <v>169</v>
      </c>
      <c r="F2297" s="209" t="s">
        <v>169</v>
      </c>
      <c r="G2297" s="135"/>
      <c r="H2297" s="258"/>
      <c r="I2297" s="259">
        <f t="shared" si="712"/>
        <v>0</v>
      </c>
      <c r="J2297" s="259">
        <f t="shared" si="713"/>
        <v>0</v>
      </c>
      <c r="K2297" s="259">
        <f t="shared" si="714"/>
        <v>0</v>
      </c>
      <c r="L2297" s="252"/>
      <c r="M2297" s="252"/>
      <c r="N2297" s="252"/>
      <c r="O2297" s="147">
        <v>0</v>
      </c>
      <c r="P2297" s="147">
        <v>0</v>
      </c>
      <c r="Q2297" s="137">
        <f t="shared" si="715"/>
        <v>0</v>
      </c>
      <c r="R2297" s="80">
        <f t="shared" si="716"/>
        <v>0</v>
      </c>
      <c r="S2297" s="147">
        <v>0</v>
      </c>
      <c r="T2297" s="121"/>
      <c r="U2297" s="263">
        <f>IFERROR(VLOOKUP(B2297,คำนวณตกเบิกวิทยฐานะ!$B$9:$P$1008,14,FALSE),0)</f>
        <v>0</v>
      </c>
      <c r="V2297" s="263">
        <f>IFERROR(VLOOKUP(B2297,คำนวณตกเบิกวิทยฐานะ!$B$9:$P$1008,15,FALSE),0)</f>
        <v>0</v>
      </c>
      <c r="W2297" s="264">
        <f t="shared" si="717"/>
        <v>0</v>
      </c>
      <c r="X2297" s="119" t="s">
        <v>169</v>
      </c>
      <c r="Y2297" s="209" t="s">
        <v>169</v>
      </c>
      <c r="Z2297" s="258"/>
      <c r="AA2297" s="253">
        <f t="shared" si="718"/>
        <v>0</v>
      </c>
      <c r="AB2297" s="253">
        <f t="shared" si="719"/>
        <v>0</v>
      </c>
      <c r="AC2297" s="253">
        <f t="shared" si="709"/>
        <v>0</v>
      </c>
      <c r="AD2297" s="253">
        <f t="shared" si="720"/>
        <v>0</v>
      </c>
      <c r="AE2297" s="268">
        <f t="shared" si="710"/>
        <v>0</v>
      </c>
      <c r="AF2297" s="269">
        <f t="shared" si="721"/>
        <v>0</v>
      </c>
      <c r="AG2297" s="270">
        <f t="shared" si="722"/>
        <v>0</v>
      </c>
      <c r="AH2297" s="121"/>
      <c r="AI2297" s="252"/>
      <c r="AJ2297" s="295"/>
      <c r="AK2297" s="301">
        <f t="shared" si="723"/>
        <v>0</v>
      </c>
      <c r="AL2297" s="119" t="s">
        <v>169</v>
      </c>
      <c r="AM2297" s="123" t="s">
        <v>169</v>
      </c>
      <c r="AN2297" s="122"/>
      <c r="AO2297" s="119" t="s">
        <v>169</v>
      </c>
      <c r="AP2297" s="123" t="s">
        <v>169</v>
      </c>
      <c r="AQ2297" s="124"/>
      <c r="AR2297" s="119" t="s">
        <v>169</v>
      </c>
      <c r="AS2297" s="123" t="s">
        <v>169</v>
      </c>
      <c r="AT2297" s="122"/>
      <c r="AU2297" s="280">
        <f t="shared" si="724"/>
        <v>0</v>
      </c>
      <c r="AV2297" s="281">
        <f t="shared" si="725"/>
        <v>0</v>
      </c>
      <c r="AW2297" s="291">
        <f t="shared" si="726"/>
        <v>0</v>
      </c>
      <c r="AX2297" s="283">
        <f t="shared" si="727"/>
        <v>0</v>
      </c>
    </row>
    <row r="2298" spans="1:50" ht="26.45" customHeight="1">
      <c r="A2298" s="117"/>
      <c r="B2298" s="245"/>
      <c r="C2298" s="136"/>
      <c r="D2298" s="208" t="str">
        <f t="shared" si="711"/>
        <v/>
      </c>
      <c r="E2298" s="129" t="s">
        <v>169</v>
      </c>
      <c r="F2298" s="209" t="s">
        <v>169</v>
      </c>
      <c r="G2298" s="135"/>
      <c r="H2298" s="258"/>
      <c r="I2298" s="259">
        <f t="shared" si="712"/>
        <v>0</v>
      </c>
      <c r="J2298" s="259">
        <f t="shared" si="713"/>
        <v>0</v>
      </c>
      <c r="K2298" s="259">
        <f t="shared" si="714"/>
        <v>0</v>
      </c>
      <c r="L2298" s="252"/>
      <c r="M2298" s="252"/>
      <c r="N2298" s="252"/>
      <c r="O2298" s="147">
        <v>0</v>
      </c>
      <c r="P2298" s="147">
        <v>0</v>
      </c>
      <c r="Q2298" s="137">
        <f t="shared" si="715"/>
        <v>0</v>
      </c>
      <c r="R2298" s="80">
        <f t="shared" si="716"/>
        <v>0</v>
      </c>
      <c r="S2298" s="147">
        <v>0</v>
      </c>
      <c r="T2298" s="121"/>
      <c r="U2298" s="263">
        <f>IFERROR(VLOOKUP(B2298,คำนวณตกเบิกวิทยฐานะ!$B$9:$P$1008,14,FALSE),0)</f>
        <v>0</v>
      </c>
      <c r="V2298" s="263">
        <f>IFERROR(VLOOKUP(B2298,คำนวณตกเบิกวิทยฐานะ!$B$9:$P$1008,15,FALSE),0)</f>
        <v>0</v>
      </c>
      <c r="W2298" s="264">
        <f t="shared" si="717"/>
        <v>0</v>
      </c>
      <c r="X2298" s="119" t="s">
        <v>169</v>
      </c>
      <c r="Y2298" s="209" t="s">
        <v>169</v>
      </c>
      <c r="Z2298" s="258"/>
      <c r="AA2298" s="253">
        <f t="shared" si="718"/>
        <v>0</v>
      </c>
      <c r="AB2298" s="253">
        <f t="shared" si="719"/>
        <v>0</v>
      </c>
      <c r="AC2298" s="253">
        <f t="shared" si="709"/>
        <v>0</v>
      </c>
      <c r="AD2298" s="253">
        <f t="shared" si="720"/>
        <v>0</v>
      </c>
      <c r="AE2298" s="268">
        <f t="shared" si="710"/>
        <v>0</v>
      </c>
      <c r="AF2298" s="269">
        <f t="shared" si="721"/>
        <v>0</v>
      </c>
      <c r="AG2298" s="270">
        <f t="shared" si="722"/>
        <v>0</v>
      </c>
      <c r="AH2298" s="121"/>
      <c r="AI2298" s="252"/>
      <c r="AJ2298" s="295"/>
      <c r="AK2298" s="301">
        <f t="shared" si="723"/>
        <v>0</v>
      </c>
      <c r="AL2298" s="119" t="s">
        <v>169</v>
      </c>
      <c r="AM2298" s="123" t="s">
        <v>169</v>
      </c>
      <c r="AN2298" s="122"/>
      <c r="AO2298" s="119" t="s">
        <v>169</v>
      </c>
      <c r="AP2298" s="123" t="s">
        <v>169</v>
      </c>
      <c r="AQ2298" s="124"/>
      <c r="AR2298" s="119" t="s">
        <v>169</v>
      </c>
      <c r="AS2298" s="123" t="s">
        <v>169</v>
      </c>
      <c r="AT2298" s="122"/>
      <c r="AU2298" s="280">
        <f t="shared" si="724"/>
        <v>0</v>
      </c>
      <c r="AV2298" s="281">
        <f t="shared" si="725"/>
        <v>0</v>
      </c>
      <c r="AW2298" s="291">
        <f t="shared" si="726"/>
        <v>0</v>
      </c>
      <c r="AX2298" s="283">
        <f t="shared" si="727"/>
        <v>0</v>
      </c>
    </row>
    <row r="2299" spans="1:50" ht="26.45" customHeight="1">
      <c r="A2299" s="117"/>
      <c r="B2299" s="245"/>
      <c r="C2299" s="136"/>
      <c r="D2299" s="208" t="str">
        <f t="shared" si="711"/>
        <v/>
      </c>
      <c r="E2299" s="129" t="s">
        <v>169</v>
      </c>
      <c r="F2299" s="209" t="s">
        <v>169</v>
      </c>
      <c r="G2299" s="135"/>
      <c r="H2299" s="258"/>
      <c r="I2299" s="259">
        <f t="shared" si="712"/>
        <v>0</v>
      </c>
      <c r="J2299" s="259">
        <f t="shared" si="713"/>
        <v>0</v>
      </c>
      <c r="K2299" s="259">
        <f t="shared" si="714"/>
        <v>0</v>
      </c>
      <c r="L2299" s="252"/>
      <c r="M2299" s="252"/>
      <c r="N2299" s="252"/>
      <c r="O2299" s="147">
        <v>0</v>
      </c>
      <c r="P2299" s="147">
        <v>0</v>
      </c>
      <c r="Q2299" s="137">
        <f t="shared" si="715"/>
        <v>0</v>
      </c>
      <c r="R2299" s="80">
        <f t="shared" si="716"/>
        <v>0</v>
      </c>
      <c r="S2299" s="147">
        <v>0</v>
      </c>
      <c r="T2299" s="121"/>
      <c r="U2299" s="263">
        <f>IFERROR(VLOOKUP(B2299,คำนวณตกเบิกวิทยฐานะ!$B$9:$P$1008,14,FALSE),0)</f>
        <v>0</v>
      </c>
      <c r="V2299" s="263">
        <f>IFERROR(VLOOKUP(B2299,คำนวณตกเบิกวิทยฐานะ!$B$9:$P$1008,15,FALSE),0)</f>
        <v>0</v>
      </c>
      <c r="W2299" s="264">
        <f t="shared" si="717"/>
        <v>0</v>
      </c>
      <c r="X2299" s="119" t="s">
        <v>169</v>
      </c>
      <c r="Y2299" s="209" t="s">
        <v>169</v>
      </c>
      <c r="Z2299" s="258"/>
      <c r="AA2299" s="253">
        <f t="shared" si="718"/>
        <v>0</v>
      </c>
      <c r="AB2299" s="253">
        <f t="shared" si="719"/>
        <v>0</v>
      </c>
      <c r="AC2299" s="253">
        <f t="shared" si="709"/>
        <v>0</v>
      </c>
      <c r="AD2299" s="253">
        <f t="shared" si="720"/>
        <v>0</v>
      </c>
      <c r="AE2299" s="268">
        <f t="shared" si="710"/>
        <v>0</v>
      </c>
      <c r="AF2299" s="269">
        <f t="shared" si="721"/>
        <v>0</v>
      </c>
      <c r="AG2299" s="270">
        <f t="shared" si="722"/>
        <v>0</v>
      </c>
      <c r="AH2299" s="121"/>
      <c r="AI2299" s="252"/>
      <c r="AJ2299" s="295"/>
      <c r="AK2299" s="301">
        <f t="shared" si="723"/>
        <v>0</v>
      </c>
      <c r="AL2299" s="119" t="s">
        <v>169</v>
      </c>
      <c r="AM2299" s="123" t="s">
        <v>169</v>
      </c>
      <c r="AN2299" s="122"/>
      <c r="AO2299" s="119" t="s">
        <v>169</v>
      </c>
      <c r="AP2299" s="123" t="s">
        <v>169</v>
      </c>
      <c r="AQ2299" s="124"/>
      <c r="AR2299" s="119" t="s">
        <v>169</v>
      </c>
      <c r="AS2299" s="123" t="s">
        <v>169</v>
      </c>
      <c r="AT2299" s="122"/>
      <c r="AU2299" s="280">
        <f t="shared" si="724"/>
        <v>0</v>
      </c>
      <c r="AV2299" s="281">
        <f t="shared" si="725"/>
        <v>0</v>
      </c>
      <c r="AW2299" s="291">
        <f t="shared" si="726"/>
        <v>0</v>
      </c>
      <c r="AX2299" s="283">
        <f t="shared" si="727"/>
        <v>0</v>
      </c>
    </row>
    <row r="2300" spans="1:50" ht="26.45" customHeight="1">
      <c r="A2300" s="117"/>
      <c r="B2300" s="245"/>
      <c r="C2300" s="136"/>
      <c r="D2300" s="208" t="str">
        <f t="shared" si="711"/>
        <v/>
      </c>
      <c r="E2300" s="129" t="s">
        <v>169</v>
      </c>
      <c r="F2300" s="209" t="s">
        <v>169</v>
      </c>
      <c r="G2300" s="135"/>
      <c r="H2300" s="258"/>
      <c r="I2300" s="259">
        <f t="shared" si="712"/>
        <v>0</v>
      </c>
      <c r="J2300" s="259">
        <f t="shared" si="713"/>
        <v>0</v>
      </c>
      <c r="K2300" s="259">
        <f t="shared" si="714"/>
        <v>0</v>
      </c>
      <c r="L2300" s="252"/>
      <c r="M2300" s="252"/>
      <c r="N2300" s="252"/>
      <c r="O2300" s="147">
        <v>0</v>
      </c>
      <c r="P2300" s="147">
        <v>0</v>
      </c>
      <c r="Q2300" s="137">
        <f t="shared" si="715"/>
        <v>0</v>
      </c>
      <c r="R2300" s="80">
        <f t="shared" si="716"/>
        <v>0</v>
      </c>
      <c r="S2300" s="147">
        <v>0</v>
      </c>
      <c r="T2300" s="121"/>
      <c r="U2300" s="263">
        <f>IFERROR(VLOOKUP(B2300,คำนวณตกเบิกวิทยฐานะ!$B$9:$P$1008,14,FALSE),0)</f>
        <v>0</v>
      </c>
      <c r="V2300" s="263">
        <f>IFERROR(VLOOKUP(B2300,คำนวณตกเบิกวิทยฐานะ!$B$9:$P$1008,15,FALSE),0)</f>
        <v>0</v>
      </c>
      <c r="W2300" s="264">
        <f t="shared" si="717"/>
        <v>0</v>
      </c>
      <c r="X2300" s="119" t="s">
        <v>169</v>
      </c>
      <c r="Y2300" s="209" t="s">
        <v>169</v>
      </c>
      <c r="Z2300" s="258"/>
      <c r="AA2300" s="253">
        <f t="shared" si="718"/>
        <v>0</v>
      </c>
      <c r="AB2300" s="253">
        <f t="shared" si="719"/>
        <v>0</v>
      </c>
      <c r="AC2300" s="253">
        <f t="shared" si="709"/>
        <v>0</v>
      </c>
      <c r="AD2300" s="253">
        <f t="shared" si="720"/>
        <v>0</v>
      </c>
      <c r="AE2300" s="268">
        <f t="shared" si="710"/>
        <v>0</v>
      </c>
      <c r="AF2300" s="269">
        <f t="shared" si="721"/>
        <v>0</v>
      </c>
      <c r="AG2300" s="270">
        <f t="shared" si="722"/>
        <v>0</v>
      </c>
      <c r="AH2300" s="121"/>
      <c r="AI2300" s="252"/>
      <c r="AJ2300" s="295"/>
      <c r="AK2300" s="301">
        <f t="shared" si="723"/>
        <v>0</v>
      </c>
      <c r="AL2300" s="119" t="s">
        <v>169</v>
      </c>
      <c r="AM2300" s="123" t="s">
        <v>169</v>
      </c>
      <c r="AN2300" s="122"/>
      <c r="AO2300" s="119" t="s">
        <v>169</v>
      </c>
      <c r="AP2300" s="123" t="s">
        <v>169</v>
      </c>
      <c r="AQ2300" s="124"/>
      <c r="AR2300" s="119" t="s">
        <v>169</v>
      </c>
      <c r="AS2300" s="123" t="s">
        <v>169</v>
      </c>
      <c r="AT2300" s="122"/>
      <c r="AU2300" s="280">
        <f t="shared" si="724"/>
        <v>0</v>
      </c>
      <c r="AV2300" s="281">
        <f t="shared" si="725"/>
        <v>0</v>
      </c>
      <c r="AW2300" s="291">
        <f t="shared" si="726"/>
        <v>0</v>
      </c>
      <c r="AX2300" s="283">
        <f t="shared" si="727"/>
        <v>0</v>
      </c>
    </row>
    <row r="2301" spans="1:50" ht="26.45" customHeight="1">
      <c r="A2301" s="117"/>
      <c r="B2301" s="245"/>
      <c r="C2301" s="136"/>
      <c r="D2301" s="208" t="str">
        <f t="shared" si="711"/>
        <v/>
      </c>
      <c r="E2301" s="129" t="s">
        <v>169</v>
      </c>
      <c r="F2301" s="209" t="s">
        <v>169</v>
      </c>
      <c r="G2301" s="135"/>
      <c r="H2301" s="258"/>
      <c r="I2301" s="259">
        <f t="shared" si="712"/>
        <v>0</v>
      </c>
      <c r="J2301" s="259">
        <f t="shared" si="713"/>
        <v>0</v>
      </c>
      <c r="K2301" s="259">
        <f t="shared" si="714"/>
        <v>0</v>
      </c>
      <c r="L2301" s="252"/>
      <c r="M2301" s="252"/>
      <c r="N2301" s="252"/>
      <c r="O2301" s="147">
        <v>0</v>
      </c>
      <c r="P2301" s="147">
        <v>0</v>
      </c>
      <c r="Q2301" s="137">
        <f t="shared" si="715"/>
        <v>0</v>
      </c>
      <c r="R2301" s="80">
        <f t="shared" si="716"/>
        <v>0</v>
      </c>
      <c r="S2301" s="147">
        <v>0</v>
      </c>
      <c r="T2301" s="121"/>
      <c r="U2301" s="263">
        <f>IFERROR(VLOOKUP(B2301,คำนวณตกเบิกวิทยฐานะ!$B$9:$P$1008,14,FALSE),0)</f>
        <v>0</v>
      </c>
      <c r="V2301" s="263">
        <f>IFERROR(VLOOKUP(B2301,คำนวณตกเบิกวิทยฐานะ!$B$9:$P$1008,15,FALSE),0)</f>
        <v>0</v>
      </c>
      <c r="W2301" s="264">
        <f t="shared" si="717"/>
        <v>0</v>
      </c>
      <c r="X2301" s="119" t="s">
        <v>169</v>
      </c>
      <c r="Y2301" s="209" t="s">
        <v>169</v>
      </c>
      <c r="Z2301" s="258"/>
      <c r="AA2301" s="253">
        <f t="shared" si="718"/>
        <v>0</v>
      </c>
      <c r="AB2301" s="253">
        <f t="shared" si="719"/>
        <v>0</v>
      </c>
      <c r="AC2301" s="253">
        <f t="shared" si="709"/>
        <v>0</v>
      </c>
      <c r="AD2301" s="253">
        <f t="shared" si="720"/>
        <v>0</v>
      </c>
      <c r="AE2301" s="268">
        <f t="shared" si="710"/>
        <v>0</v>
      </c>
      <c r="AF2301" s="269">
        <f t="shared" si="721"/>
        <v>0</v>
      </c>
      <c r="AG2301" s="270">
        <f t="shared" si="722"/>
        <v>0</v>
      </c>
      <c r="AH2301" s="121"/>
      <c r="AI2301" s="252"/>
      <c r="AJ2301" s="295"/>
      <c r="AK2301" s="301">
        <f t="shared" si="723"/>
        <v>0</v>
      </c>
      <c r="AL2301" s="119" t="s">
        <v>169</v>
      </c>
      <c r="AM2301" s="123" t="s">
        <v>169</v>
      </c>
      <c r="AN2301" s="122"/>
      <c r="AO2301" s="119" t="s">
        <v>169</v>
      </c>
      <c r="AP2301" s="123" t="s">
        <v>169</v>
      </c>
      <c r="AQ2301" s="124"/>
      <c r="AR2301" s="119" t="s">
        <v>169</v>
      </c>
      <c r="AS2301" s="123" t="s">
        <v>169</v>
      </c>
      <c r="AT2301" s="122"/>
      <c r="AU2301" s="280">
        <f t="shared" si="724"/>
        <v>0</v>
      </c>
      <c r="AV2301" s="281">
        <f t="shared" si="725"/>
        <v>0</v>
      </c>
      <c r="AW2301" s="291">
        <f t="shared" si="726"/>
        <v>0</v>
      </c>
      <c r="AX2301" s="283">
        <f t="shared" si="727"/>
        <v>0</v>
      </c>
    </row>
    <row r="2302" spans="1:50" ht="26.45" customHeight="1">
      <c r="A2302" s="117"/>
      <c r="B2302" s="245"/>
      <c r="C2302" s="136"/>
      <c r="D2302" s="208" t="str">
        <f t="shared" si="711"/>
        <v/>
      </c>
      <c r="E2302" s="129" t="s">
        <v>169</v>
      </c>
      <c r="F2302" s="209" t="s">
        <v>169</v>
      </c>
      <c r="G2302" s="135"/>
      <c r="H2302" s="258"/>
      <c r="I2302" s="259">
        <f t="shared" si="712"/>
        <v>0</v>
      </c>
      <c r="J2302" s="259">
        <f t="shared" si="713"/>
        <v>0</v>
      </c>
      <c r="K2302" s="259">
        <f t="shared" si="714"/>
        <v>0</v>
      </c>
      <c r="L2302" s="252"/>
      <c r="M2302" s="252"/>
      <c r="N2302" s="252"/>
      <c r="O2302" s="147">
        <v>0</v>
      </c>
      <c r="P2302" s="147">
        <v>0</v>
      </c>
      <c r="Q2302" s="137">
        <f t="shared" si="715"/>
        <v>0</v>
      </c>
      <c r="R2302" s="80">
        <f t="shared" si="716"/>
        <v>0</v>
      </c>
      <c r="S2302" s="147">
        <v>0</v>
      </c>
      <c r="T2302" s="121"/>
      <c r="U2302" s="263">
        <f>IFERROR(VLOOKUP(B2302,คำนวณตกเบิกวิทยฐานะ!$B$9:$P$1008,14,FALSE),0)</f>
        <v>0</v>
      </c>
      <c r="V2302" s="263">
        <f>IFERROR(VLOOKUP(B2302,คำนวณตกเบิกวิทยฐานะ!$B$9:$P$1008,15,FALSE),0)</f>
        <v>0</v>
      </c>
      <c r="W2302" s="264">
        <f t="shared" si="717"/>
        <v>0</v>
      </c>
      <c r="X2302" s="119" t="s">
        <v>169</v>
      </c>
      <c r="Y2302" s="209" t="s">
        <v>169</v>
      </c>
      <c r="Z2302" s="258"/>
      <c r="AA2302" s="253">
        <f t="shared" si="718"/>
        <v>0</v>
      </c>
      <c r="AB2302" s="253">
        <f t="shared" si="719"/>
        <v>0</v>
      </c>
      <c r="AC2302" s="253">
        <f t="shared" si="709"/>
        <v>0</v>
      </c>
      <c r="AD2302" s="253">
        <f t="shared" si="720"/>
        <v>0</v>
      </c>
      <c r="AE2302" s="268">
        <f t="shared" si="710"/>
        <v>0</v>
      </c>
      <c r="AF2302" s="269">
        <f t="shared" si="721"/>
        <v>0</v>
      </c>
      <c r="AG2302" s="270">
        <f t="shared" si="722"/>
        <v>0</v>
      </c>
      <c r="AH2302" s="121"/>
      <c r="AI2302" s="252"/>
      <c r="AJ2302" s="295"/>
      <c r="AK2302" s="301">
        <f t="shared" si="723"/>
        <v>0</v>
      </c>
      <c r="AL2302" s="119" t="s">
        <v>169</v>
      </c>
      <c r="AM2302" s="123" t="s">
        <v>169</v>
      </c>
      <c r="AN2302" s="122"/>
      <c r="AO2302" s="119" t="s">
        <v>169</v>
      </c>
      <c r="AP2302" s="123" t="s">
        <v>169</v>
      </c>
      <c r="AQ2302" s="124"/>
      <c r="AR2302" s="119" t="s">
        <v>169</v>
      </c>
      <c r="AS2302" s="123" t="s">
        <v>169</v>
      </c>
      <c r="AT2302" s="122"/>
      <c r="AU2302" s="280">
        <f t="shared" si="724"/>
        <v>0</v>
      </c>
      <c r="AV2302" s="281">
        <f t="shared" si="725"/>
        <v>0</v>
      </c>
      <c r="AW2302" s="291">
        <f t="shared" si="726"/>
        <v>0</v>
      </c>
      <c r="AX2302" s="283">
        <f t="shared" si="727"/>
        <v>0</v>
      </c>
    </row>
    <row r="2303" spans="1:50" ht="26.45" customHeight="1">
      <c r="A2303" s="117"/>
      <c r="B2303" s="245"/>
      <c r="C2303" s="136"/>
      <c r="D2303" s="208" t="str">
        <f t="shared" si="711"/>
        <v/>
      </c>
      <c r="E2303" s="129" t="s">
        <v>169</v>
      </c>
      <c r="F2303" s="209" t="s">
        <v>169</v>
      </c>
      <c r="G2303" s="135"/>
      <c r="H2303" s="258"/>
      <c r="I2303" s="259">
        <f t="shared" si="712"/>
        <v>0</v>
      </c>
      <c r="J2303" s="259">
        <f t="shared" si="713"/>
        <v>0</v>
      </c>
      <c r="K2303" s="259">
        <f t="shared" si="714"/>
        <v>0</v>
      </c>
      <c r="L2303" s="252"/>
      <c r="M2303" s="252"/>
      <c r="N2303" s="252"/>
      <c r="O2303" s="147">
        <v>0</v>
      </c>
      <c r="P2303" s="147">
        <v>0</v>
      </c>
      <c r="Q2303" s="137">
        <f t="shared" si="715"/>
        <v>0</v>
      </c>
      <c r="R2303" s="80">
        <f t="shared" si="716"/>
        <v>0</v>
      </c>
      <c r="S2303" s="147">
        <v>0</v>
      </c>
      <c r="T2303" s="121"/>
      <c r="U2303" s="263">
        <f>IFERROR(VLOOKUP(B2303,คำนวณตกเบิกวิทยฐานะ!$B$9:$P$1008,14,FALSE),0)</f>
        <v>0</v>
      </c>
      <c r="V2303" s="263">
        <f>IFERROR(VLOOKUP(B2303,คำนวณตกเบิกวิทยฐานะ!$B$9:$P$1008,15,FALSE),0)</f>
        <v>0</v>
      </c>
      <c r="W2303" s="264">
        <f t="shared" si="717"/>
        <v>0</v>
      </c>
      <c r="X2303" s="119" t="s">
        <v>169</v>
      </c>
      <c r="Y2303" s="209" t="s">
        <v>169</v>
      </c>
      <c r="Z2303" s="258"/>
      <c r="AA2303" s="253">
        <f t="shared" si="718"/>
        <v>0</v>
      </c>
      <c r="AB2303" s="253">
        <f t="shared" si="719"/>
        <v>0</v>
      </c>
      <c r="AC2303" s="253">
        <f t="shared" si="709"/>
        <v>0</v>
      </c>
      <c r="AD2303" s="253">
        <f t="shared" si="720"/>
        <v>0</v>
      </c>
      <c r="AE2303" s="268">
        <f t="shared" si="710"/>
        <v>0</v>
      </c>
      <c r="AF2303" s="269">
        <f t="shared" si="721"/>
        <v>0</v>
      </c>
      <c r="AG2303" s="270">
        <f t="shared" si="722"/>
        <v>0</v>
      </c>
      <c r="AH2303" s="121"/>
      <c r="AI2303" s="252"/>
      <c r="AJ2303" s="295"/>
      <c r="AK2303" s="301">
        <f t="shared" si="723"/>
        <v>0</v>
      </c>
      <c r="AL2303" s="119" t="s">
        <v>169</v>
      </c>
      <c r="AM2303" s="123" t="s">
        <v>169</v>
      </c>
      <c r="AN2303" s="122"/>
      <c r="AO2303" s="119" t="s">
        <v>169</v>
      </c>
      <c r="AP2303" s="123" t="s">
        <v>169</v>
      </c>
      <c r="AQ2303" s="124"/>
      <c r="AR2303" s="119" t="s">
        <v>169</v>
      </c>
      <c r="AS2303" s="123" t="s">
        <v>169</v>
      </c>
      <c r="AT2303" s="122"/>
      <c r="AU2303" s="280">
        <f t="shared" si="724"/>
        <v>0</v>
      </c>
      <c r="AV2303" s="281">
        <f t="shared" si="725"/>
        <v>0</v>
      </c>
      <c r="AW2303" s="291">
        <f t="shared" si="726"/>
        <v>0</v>
      </c>
      <c r="AX2303" s="283">
        <f t="shared" si="727"/>
        <v>0</v>
      </c>
    </row>
    <row r="2304" spans="1:50" ht="26.45" customHeight="1">
      <c r="A2304" s="117"/>
      <c r="B2304" s="245"/>
      <c r="C2304" s="136"/>
      <c r="D2304" s="208" t="str">
        <f t="shared" si="711"/>
        <v/>
      </c>
      <c r="E2304" s="129" t="s">
        <v>169</v>
      </c>
      <c r="F2304" s="209" t="s">
        <v>169</v>
      </c>
      <c r="G2304" s="135"/>
      <c r="H2304" s="258"/>
      <c r="I2304" s="259">
        <f t="shared" si="712"/>
        <v>0</v>
      </c>
      <c r="J2304" s="259">
        <f t="shared" si="713"/>
        <v>0</v>
      </c>
      <c r="K2304" s="259">
        <f t="shared" si="714"/>
        <v>0</v>
      </c>
      <c r="L2304" s="252"/>
      <c r="M2304" s="252"/>
      <c r="N2304" s="252"/>
      <c r="O2304" s="147">
        <v>0</v>
      </c>
      <c r="P2304" s="147">
        <v>0</v>
      </c>
      <c r="Q2304" s="137">
        <f t="shared" si="715"/>
        <v>0</v>
      </c>
      <c r="R2304" s="80">
        <f t="shared" si="716"/>
        <v>0</v>
      </c>
      <c r="S2304" s="147">
        <v>0</v>
      </c>
      <c r="T2304" s="121"/>
      <c r="U2304" s="263">
        <f>IFERROR(VLOOKUP(B2304,คำนวณตกเบิกวิทยฐานะ!$B$9:$P$1008,14,FALSE),0)</f>
        <v>0</v>
      </c>
      <c r="V2304" s="263">
        <f>IFERROR(VLOOKUP(B2304,คำนวณตกเบิกวิทยฐานะ!$B$9:$P$1008,15,FALSE),0)</f>
        <v>0</v>
      </c>
      <c r="W2304" s="264">
        <f t="shared" si="717"/>
        <v>0</v>
      </c>
      <c r="X2304" s="119" t="s">
        <v>169</v>
      </c>
      <c r="Y2304" s="209" t="s">
        <v>169</v>
      </c>
      <c r="Z2304" s="258"/>
      <c r="AA2304" s="253">
        <f t="shared" si="718"/>
        <v>0</v>
      </c>
      <c r="AB2304" s="253">
        <f t="shared" si="719"/>
        <v>0</v>
      </c>
      <c r="AC2304" s="253">
        <f t="shared" si="709"/>
        <v>0</v>
      </c>
      <c r="AD2304" s="253">
        <f t="shared" si="720"/>
        <v>0</v>
      </c>
      <c r="AE2304" s="268">
        <f t="shared" si="710"/>
        <v>0</v>
      </c>
      <c r="AF2304" s="269">
        <f t="shared" si="721"/>
        <v>0</v>
      </c>
      <c r="AG2304" s="270">
        <f t="shared" si="722"/>
        <v>0</v>
      </c>
      <c r="AH2304" s="121"/>
      <c r="AI2304" s="252"/>
      <c r="AJ2304" s="295"/>
      <c r="AK2304" s="301">
        <f t="shared" si="723"/>
        <v>0</v>
      </c>
      <c r="AL2304" s="119" t="s">
        <v>169</v>
      </c>
      <c r="AM2304" s="123" t="s">
        <v>169</v>
      </c>
      <c r="AN2304" s="122"/>
      <c r="AO2304" s="119" t="s">
        <v>169</v>
      </c>
      <c r="AP2304" s="123" t="s">
        <v>169</v>
      </c>
      <c r="AQ2304" s="124"/>
      <c r="AR2304" s="119" t="s">
        <v>169</v>
      </c>
      <c r="AS2304" s="123" t="s">
        <v>169</v>
      </c>
      <c r="AT2304" s="122"/>
      <c r="AU2304" s="280">
        <f t="shared" si="724"/>
        <v>0</v>
      </c>
      <c r="AV2304" s="281">
        <f t="shared" si="725"/>
        <v>0</v>
      </c>
      <c r="AW2304" s="291">
        <f t="shared" si="726"/>
        <v>0</v>
      </c>
      <c r="AX2304" s="283">
        <f t="shared" si="727"/>
        <v>0</v>
      </c>
    </row>
    <row r="2305" spans="1:50" ht="26.45" customHeight="1">
      <c r="A2305" s="117"/>
      <c r="B2305" s="245"/>
      <c r="C2305" s="136"/>
      <c r="D2305" s="208" t="str">
        <f t="shared" si="711"/>
        <v/>
      </c>
      <c r="E2305" s="129" t="s">
        <v>169</v>
      </c>
      <c r="F2305" s="209" t="s">
        <v>169</v>
      </c>
      <c r="G2305" s="135"/>
      <c r="H2305" s="258"/>
      <c r="I2305" s="259">
        <f t="shared" si="712"/>
        <v>0</v>
      </c>
      <c r="J2305" s="259">
        <f t="shared" si="713"/>
        <v>0</v>
      </c>
      <c r="K2305" s="259">
        <f t="shared" si="714"/>
        <v>0</v>
      </c>
      <c r="L2305" s="252"/>
      <c r="M2305" s="252"/>
      <c r="N2305" s="252"/>
      <c r="O2305" s="147">
        <v>0</v>
      </c>
      <c r="P2305" s="147">
        <v>0</v>
      </c>
      <c r="Q2305" s="137">
        <f t="shared" si="715"/>
        <v>0</v>
      </c>
      <c r="R2305" s="80">
        <f t="shared" si="716"/>
        <v>0</v>
      </c>
      <c r="S2305" s="147">
        <v>0</v>
      </c>
      <c r="T2305" s="121"/>
      <c r="U2305" s="263">
        <f>IFERROR(VLOOKUP(B2305,คำนวณตกเบิกวิทยฐานะ!$B$9:$P$1008,14,FALSE),0)</f>
        <v>0</v>
      </c>
      <c r="V2305" s="263">
        <f>IFERROR(VLOOKUP(B2305,คำนวณตกเบิกวิทยฐานะ!$B$9:$P$1008,15,FALSE),0)</f>
        <v>0</v>
      </c>
      <c r="W2305" s="264">
        <f t="shared" si="717"/>
        <v>0</v>
      </c>
      <c r="X2305" s="119" t="s">
        <v>169</v>
      </c>
      <c r="Y2305" s="209" t="s">
        <v>169</v>
      </c>
      <c r="Z2305" s="258"/>
      <c r="AA2305" s="253">
        <f t="shared" si="718"/>
        <v>0</v>
      </c>
      <c r="AB2305" s="253">
        <f t="shared" si="719"/>
        <v>0</v>
      </c>
      <c r="AC2305" s="253">
        <f t="shared" si="709"/>
        <v>0</v>
      </c>
      <c r="AD2305" s="253">
        <f t="shared" si="720"/>
        <v>0</v>
      </c>
      <c r="AE2305" s="268">
        <f t="shared" si="710"/>
        <v>0</v>
      </c>
      <c r="AF2305" s="269">
        <f t="shared" si="721"/>
        <v>0</v>
      </c>
      <c r="AG2305" s="270">
        <f t="shared" si="722"/>
        <v>0</v>
      </c>
      <c r="AH2305" s="121"/>
      <c r="AI2305" s="252"/>
      <c r="AJ2305" s="295"/>
      <c r="AK2305" s="301">
        <f t="shared" si="723"/>
        <v>0</v>
      </c>
      <c r="AL2305" s="119" t="s">
        <v>169</v>
      </c>
      <c r="AM2305" s="123" t="s">
        <v>169</v>
      </c>
      <c r="AN2305" s="122"/>
      <c r="AO2305" s="119" t="s">
        <v>169</v>
      </c>
      <c r="AP2305" s="123" t="s">
        <v>169</v>
      </c>
      <c r="AQ2305" s="124"/>
      <c r="AR2305" s="119" t="s">
        <v>169</v>
      </c>
      <c r="AS2305" s="123" t="s">
        <v>169</v>
      </c>
      <c r="AT2305" s="122"/>
      <c r="AU2305" s="280">
        <f t="shared" si="724"/>
        <v>0</v>
      </c>
      <c r="AV2305" s="281">
        <f t="shared" si="725"/>
        <v>0</v>
      </c>
      <c r="AW2305" s="291">
        <f t="shared" si="726"/>
        <v>0</v>
      </c>
      <c r="AX2305" s="283">
        <f t="shared" si="727"/>
        <v>0</v>
      </c>
    </row>
    <row r="2306" spans="1:50" ht="26.45" customHeight="1">
      <c r="A2306" s="117"/>
      <c r="B2306" s="245"/>
      <c r="C2306" s="136"/>
      <c r="D2306" s="208" t="str">
        <f t="shared" si="711"/>
        <v/>
      </c>
      <c r="E2306" s="129" t="s">
        <v>169</v>
      </c>
      <c r="F2306" s="209" t="s">
        <v>169</v>
      </c>
      <c r="G2306" s="135"/>
      <c r="H2306" s="258"/>
      <c r="I2306" s="259">
        <f t="shared" si="712"/>
        <v>0</v>
      </c>
      <c r="J2306" s="259">
        <f t="shared" si="713"/>
        <v>0</v>
      </c>
      <c r="K2306" s="259">
        <f t="shared" si="714"/>
        <v>0</v>
      </c>
      <c r="L2306" s="252"/>
      <c r="M2306" s="252"/>
      <c r="N2306" s="252"/>
      <c r="O2306" s="147">
        <v>0</v>
      </c>
      <c r="P2306" s="147">
        <v>0</v>
      </c>
      <c r="Q2306" s="137">
        <f t="shared" si="715"/>
        <v>0</v>
      </c>
      <c r="R2306" s="80">
        <f t="shared" si="716"/>
        <v>0</v>
      </c>
      <c r="S2306" s="147">
        <v>0</v>
      </c>
      <c r="T2306" s="121"/>
      <c r="U2306" s="263">
        <f>IFERROR(VLOOKUP(B2306,คำนวณตกเบิกวิทยฐานะ!$B$9:$P$1008,14,FALSE),0)</f>
        <v>0</v>
      </c>
      <c r="V2306" s="263">
        <f>IFERROR(VLOOKUP(B2306,คำนวณตกเบิกวิทยฐานะ!$B$9:$P$1008,15,FALSE),0)</f>
        <v>0</v>
      </c>
      <c r="W2306" s="264">
        <f t="shared" si="717"/>
        <v>0</v>
      </c>
      <c r="X2306" s="119" t="s">
        <v>169</v>
      </c>
      <c r="Y2306" s="209" t="s">
        <v>169</v>
      </c>
      <c r="Z2306" s="258"/>
      <c r="AA2306" s="253">
        <f t="shared" si="718"/>
        <v>0</v>
      </c>
      <c r="AB2306" s="253">
        <f t="shared" si="719"/>
        <v>0</v>
      </c>
      <c r="AC2306" s="253">
        <f t="shared" si="709"/>
        <v>0</v>
      </c>
      <c r="AD2306" s="253">
        <f t="shared" si="720"/>
        <v>0</v>
      </c>
      <c r="AE2306" s="268">
        <f t="shared" si="710"/>
        <v>0</v>
      </c>
      <c r="AF2306" s="269">
        <f t="shared" si="721"/>
        <v>0</v>
      </c>
      <c r="AG2306" s="270">
        <f t="shared" si="722"/>
        <v>0</v>
      </c>
      <c r="AH2306" s="121"/>
      <c r="AI2306" s="252"/>
      <c r="AJ2306" s="295"/>
      <c r="AK2306" s="301">
        <f t="shared" si="723"/>
        <v>0</v>
      </c>
      <c r="AL2306" s="119" t="s">
        <v>169</v>
      </c>
      <c r="AM2306" s="123" t="s">
        <v>169</v>
      </c>
      <c r="AN2306" s="122"/>
      <c r="AO2306" s="119" t="s">
        <v>169</v>
      </c>
      <c r="AP2306" s="123" t="s">
        <v>169</v>
      </c>
      <c r="AQ2306" s="124"/>
      <c r="AR2306" s="119" t="s">
        <v>169</v>
      </c>
      <c r="AS2306" s="123" t="s">
        <v>169</v>
      </c>
      <c r="AT2306" s="122"/>
      <c r="AU2306" s="280">
        <f t="shared" si="724"/>
        <v>0</v>
      </c>
      <c r="AV2306" s="281">
        <f t="shared" si="725"/>
        <v>0</v>
      </c>
      <c r="AW2306" s="291">
        <f t="shared" si="726"/>
        <v>0</v>
      </c>
      <c r="AX2306" s="283">
        <f t="shared" si="727"/>
        <v>0</v>
      </c>
    </row>
    <row r="2307" spans="1:50" ht="26.45" customHeight="1">
      <c r="A2307" s="117"/>
      <c r="B2307" s="245"/>
      <c r="C2307" s="136"/>
      <c r="D2307" s="208" t="str">
        <f t="shared" si="711"/>
        <v/>
      </c>
      <c r="E2307" s="129" t="s">
        <v>169</v>
      </c>
      <c r="F2307" s="209" t="s">
        <v>169</v>
      </c>
      <c r="G2307" s="135"/>
      <c r="H2307" s="258"/>
      <c r="I2307" s="259">
        <f t="shared" si="712"/>
        <v>0</v>
      </c>
      <c r="J2307" s="259">
        <f t="shared" si="713"/>
        <v>0</v>
      </c>
      <c r="K2307" s="259">
        <f t="shared" si="714"/>
        <v>0</v>
      </c>
      <c r="L2307" s="252"/>
      <c r="M2307" s="252"/>
      <c r="N2307" s="252"/>
      <c r="O2307" s="147">
        <v>0</v>
      </c>
      <c r="P2307" s="147">
        <v>0</v>
      </c>
      <c r="Q2307" s="137">
        <f t="shared" si="715"/>
        <v>0</v>
      </c>
      <c r="R2307" s="80">
        <f t="shared" si="716"/>
        <v>0</v>
      </c>
      <c r="S2307" s="147">
        <v>0</v>
      </c>
      <c r="T2307" s="121"/>
      <c r="U2307" s="263">
        <f>IFERROR(VLOOKUP(B2307,คำนวณตกเบิกวิทยฐานะ!$B$9:$P$1008,14,FALSE),0)</f>
        <v>0</v>
      </c>
      <c r="V2307" s="263">
        <f>IFERROR(VLOOKUP(B2307,คำนวณตกเบิกวิทยฐานะ!$B$9:$P$1008,15,FALSE),0)</f>
        <v>0</v>
      </c>
      <c r="W2307" s="264">
        <f t="shared" si="717"/>
        <v>0</v>
      </c>
      <c r="X2307" s="119" t="s">
        <v>169</v>
      </c>
      <c r="Y2307" s="209" t="s">
        <v>169</v>
      </c>
      <c r="Z2307" s="258"/>
      <c r="AA2307" s="253">
        <f t="shared" si="718"/>
        <v>0</v>
      </c>
      <c r="AB2307" s="253">
        <f t="shared" si="719"/>
        <v>0</v>
      </c>
      <c r="AC2307" s="253">
        <f t="shared" si="709"/>
        <v>0</v>
      </c>
      <c r="AD2307" s="253">
        <f t="shared" si="720"/>
        <v>0</v>
      </c>
      <c r="AE2307" s="268">
        <f t="shared" si="710"/>
        <v>0</v>
      </c>
      <c r="AF2307" s="269">
        <f t="shared" si="721"/>
        <v>0</v>
      </c>
      <c r="AG2307" s="270">
        <f t="shared" si="722"/>
        <v>0</v>
      </c>
      <c r="AH2307" s="121"/>
      <c r="AI2307" s="252"/>
      <c r="AJ2307" s="295"/>
      <c r="AK2307" s="301">
        <f t="shared" si="723"/>
        <v>0</v>
      </c>
      <c r="AL2307" s="119" t="s">
        <v>169</v>
      </c>
      <c r="AM2307" s="123" t="s">
        <v>169</v>
      </c>
      <c r="AN2307" s="122"/>
      <c r="AO2307" s="119" t="s">
        <v>169</v>
      </c>
      <c r="AP2307" s="123" t="s">
        <v>169</v>
      </c>
      <c r="AQ2307" s="124"/>
      <c r="AR2307" s="119" t="s">
        <v>169</v>
      </c>
      <c r="AS2307" s="123" t="s">
        <v>169</v>
      </c>
      <c r="AT2307" s="122"/>
      <c r="AU2307" s="280">
        <f t="shared" si="724"/>
        <v>0</v>
      </c>
      <c r="AV2307" s="281">
        <f t="shared" si="725"/>
        <v>0</v>
      </c>
      <c r="AW2307" s="291">
        <f t="shared" si="726"/>
        <v>0</v>
      </c>
      <c r="AX2307" s="283">
        <f t="shared" si="727"/>
        <v>0</v>
      </c>
    </row>
    <row r="2308" spans="1:50" ht="26.45" customHeight="1">
      <c r="A2308" s="117"/>
      <c r="B2308" s="245"/>
      <c r="C2308" s="136"/>
      <c r="D2308" s="208" t="str">
        <f t="shared" si="711"/>
        <v/>
      </c>
      <c r="E2308" s="129" t="s">
        <v>169</v>
      </c>
      <c r="F2308" s="209" t="s">
        <v>169</v>
      </c>
      <c r="G2308" s="135"/>
      <c r="H2308" s="258"/>
      <c r="I2308" s="259">
        <f t="shared" si="712"/>
        <v>0</v>
      </c>
      <c r="J2308" s="259">
        <f t="shared" si="713"/>
        <v>0</v>
      </c>
      <c r="K2308" s="259">
        <f t="shared" si="714"/>
        <v>0</v>
      </c>
      <c r="L2308" s="252"/>
      <c r="M2308" s="252"/>
      <c r="N2308" s="252"/>
      <c r="O2308" s="147">
        <v>0</v>
      </c>
      <c r="P2308" s="147">
        <v>0</v>
      </c>
      <c r="Q2308" s="137">
        <f t="shared" si="715"/>
        <v>0</v>
      </c>
      <c r="R2308" s="80">
        <f t="shared" si="716"/>
        <v>0</v>
      </c>
      <c r="S2308" s="147">
        <v>0</v>
      </c>
      <c r="T2308" s="121"/>
      <c r="U2308" s="263">
        <f>IFERROR(VLOOKUP(B2308,คำนวณตกเบิกวิทยฐานะ!$B$9:$P$1008,14,FALSE),0)</f>
        <v>0</v>
      </c>
      <c r="V2308" s="263">
        <f>IFERROR(VLOOKUP(B2308,คำนวณตกเบิกวิทยฐานะ!$B$9:$P$1008,15,FALSE),0)</f>
        <v>0</v>
      </c>
      <c r="W2308" s="264">
        <f t="shared" si="717"/>
        <v>0</v>
      </c>
      <c r="X2308" s="119" t="s">
        <v>169</v>
      </c>
      <c r="Y2308" s="209" t="s">
        <v>169</v>
      </c>
      <c r="Z2308" s="258"/>
      <c r="AA2308" s="253">
        <f t="shared" si="718"/>
        <v>0</v>
      </c>
      <c r="AB2308" s="253">
        <f t="shared" si="719"/>
        <v>0</v>
      </c>
      <c r="AC2308" s="253">
        <f t="shared" si="709"/>
        <v>0</v>
      </c>
      <c r="AD2308" s="253">
        <f t="shared" si="720"/>
        <v>0</v>
      </c>
      <c r="AE2308" s="268">
        <f t="shared" si="710"/>
        <v>0</v>
      </c>
      <c r="AF2308" s="269">
        <f t="shared" si="721"/>
        <v>0</v>
      </c>
      <c r="AG2308" s="270">
        <f t="shared" si="722"/>
        <v>0</v>
      </c>
      <c r="AH2308" s="121"/>
      <c r="AI2308" s="252"/>
      <c r="AJ2308" s="295"/>
      <c r="AK2308" s="301">
        <f t="shared" si="723"/>
        <v>0</v>
      </c>
      <c r="AL2308" s="119" t="s">
        <v>169</v>
      </c>
      <c r="AM2308" s="123" t="s">
        <v>169</v>
      </c>
      <c r="AN2308" s="122"/>
      <c r="AO2308" s="119" t="s">
        <v>169</v>
      </c>
      <c r="AP2308" s="123" t="s">
        <v>169</v>
      </c>
      <c r="AQ2308" s="124"/>
      <c r="AR2308" s="119" t="s">
        <v>169</v>
      </c>
      <c r="AS2308" s="123" t="s">
        <v>169</v>
      </c>
      <c r="AT2308" s="122"/>
      <c r="AU2308" s="280">
        <f t="shared" si="724"/>
        <v>0</v>
      </c>
      <c r="AV2308" s="281">
        <f t="shared" si="725"/>
        <v>0</v>
      </c>
      <c r="AW2308" s="291">
        <f t="shared" si="726"/>
        <v>0</v>
      </c>
      <c r="AX2308" s="283">
        <f t="shared" si="727"/>
        <v>0</v>
      </c>
    </row>
    <row r="2309" spans="1:50" ht="26.45" customHeight="1">
      <c r="A2309" s="117"/>
      <c r="B2309" s="245"/>
      <c r="C2309" s="136"/>
      <c r="D2309" s="208" t="str">
        <f t="shared" si="711"/>
        <v/>
      </c>
      <c r="E2309" s="129" t="s">
        <v>169</v>
      </c>
      <c r="F2309" s="209" t="s">
        <v>169</v>
      </c>
      <c r="G2309" s="135"/>
      <c r="H2309" s="258"/>
      <c r="I2309" s="259">
        <f t="shared" si="712"/>
        <v>0</v>
      </c>
      <c r="J2309" s="259">
        <f t="shared" si="713"/>
        <v>0</v>
      </c>
      <c r="K2309" s="259">
        <f t="shared" si="714"/>
        <v>0</v>
      </c>
      <c r="L2309" s="252"/>
      <c r="M2309" s="252"/>
      <c r="N2309" s="252"/>
      <c r="O2309" s="147">
        <v>0</v>
      </c>
      <c r="P2309" s="147">
        <v>0</v>
      </c>
      <c r="Q2309" s="137">
        <f t="shared" si="715"/>
        <v>0</v>
      </c>
      <c r="R2309" s="80">
        <f t="shared" si="716"/>
        <v>0</v>
      </c>
      <c r="S2309" s="147">
        <v>0</v>
      </c>
      <c r="T2309" s="121"/>
      <c r="U2309" s="263">
        <f>IFERROR(VLOOKUP(B2309,คำนวณตกเบิกวิทยฐานะ!$B$9:$P$1008,14,FALSE),0)</f>
        <v>0</v>
      </c>
      <c r="V2309" s="263">
        <f>IFERROR(VLOOKUP(B2309,คำนวณตกเบิกวิทยฐานะ!$B$9:$P$1008,15,FALSE),0)</f>
        <v>0</v>
      </c>
      <c r="W2309" s="264">
        <f t="shared" si="717"/>
        <v>0</v>
      </c>
      <c r="X2309" s="119" t="s">
        <v>169</v>
      </c>
      <c r="Y2309" s="209" t="s">
        <v>169</v>
      </c>
      <c r="Z2309" s="258"/>
      <c r="AA2309" s="253">
        <f t="shared" si="718"/>
        <v>0</v>
      </c>
      <c r="AB2309" s="253">
        <f t="shared" si="719"/>
        <v>0</v>
      </c>
      <c r="AC2309" s="253">
        <f t="shared" si="709"/>
        <v>0</v>
      </c>
      <c r="AD2309" s="253">
        <f t="shared" si="720"/>
        <v>0</v>
      </c>
      <c r="AE2309" s="268">
        <f t="shared" si="710"/>
        <v>0</v>
      </c>
      <c r="AF2309" s="269">
        <f t="shared" si="721"/>
        <v>0</v>
      </c>
      <c r="AG2309" s="270">
        <f t="shared" si="722"/>
        <v>0</v>
      </c>
      <c r="AH2309" s="121"/>
      <c r="AI2309" s="252"/>
      <c r="AJ2309" s="295"/>
      <c r="AK2309" s="301">
        <f t="shared" si="723"/>
        <v>0</v>
      </c>
      <c r="AL2309" s="119" t="s">
        <v>169</v>
      </c>
      <c r="AM2309" s="123" t="s">
        <v>169</v>
      </c>
      <c r="AN2309" s="122"/>
      <c r="AO2309" s="119" t="s">
        <v>169</v>
      </c>
      <c r="AP2309" s="123" t="s">
        <v>169</v>
      </c>
      <c r="AQ2309" s="124"/>
      <c r="AR2309" s="119" t="s">
        <v>169</v>
      </c>
      <c r="AS2309" s="123" t="s">
        <v>169</v>
      </c>
      <c r="AT2309" s="122"/>
      <c r="AU2309" s="280">
        <f t="shared" si="724"/>
        <v>0</v>
      </c>
      <c r="AV2309" s="281">
        <f t="shared" si="725"/>
        <v>0</v>
      </c>
      <c r="AW2309" s="291">
        <f t="shared" si="726"/>
        <v>0</v>
      </c>
      <c r="AX2309" s="283">
        <f t="shared" si="727"/>
        <v>0</v>
      </c>
    </row>
    <row r="2310" spans="1:50" ht="26.45" customHeight="1">
      <c r="A2310" s="117"/>
      <c r="B2310" s="245"/>
      <c r="C2310" s="136"/>
      <c r="D2310" s="208" t="str">
        <f t="shared" si="711"/>
        <v/>
      </c>
      <c r="E2310" s="129" t="s">
        <v>169</v>
      </c>
      <c r="F2310" s="209" t="s">
        <v>169</v>
      </c>
      <c r="G2310" s="135"/>
      <c r="H2310" s="258"/>
      <c r="I2310" s="259">
        <f t="shared" si="712"/>
        <v>0</v>
      </c>
      <c r="J2310" s="259">
        <f t="shared" si="713"/>
        <v>0</v>
      </c>
      <c r="K2310" s="259">
        <f t="shared" si="714"/>
        <v>0</v>
      </c>
      <c r="L2310" s="252"/>
      <c r="M2310" s="252"/>
      <c r="N2310" s="252"/>
      <c r="O2310" s="147">
        <v>0</v>
      </c>
      <c r="P2310" s="147">
        <v>0</v>
      </c>
      <c r="Q2310" s="137">
        <f t="shared" si="715"/>
        <v>0</v>
      </c>
      <c r="R2310" s="80">
        <f t="shared" si="716"/>
        <v>0</v>
      </c>
      <c r="S2310" s="147">
        <v>0</v>
      </c>
      <c r="T2310" s="121"/>
      <c r="U2310" s="263">
        <f>IFERROR(VLOOKUP(B2310,คำนวณตกเบิกวิทยฐานะ!$B$9:$P$1008,14,FALSE),0)</f>
        <v>0</v>
      </c>
      <c r="V2310" s="263">
        <f>IFERROR(VLOOKUP(B2310,คำนวณตกเบิกวิทยฐานะ!$B$9:$P$1008,15,FALSE),0)</f>
        <v>0</v>
      </c>
      <c r="W2310" s="264">
        <f t="shared" si="717"/>
        <v>0</v>
      </c>
      <c r="X2310" s="119" t="s">
        <v>169</v>
      </c>
      <c r="Y2310" s="209" t="s">
        <v>169</v>
      </c>
      <c r="Z2310" s="258"/>
      <c r="AA2310" s="253">
        <f t="shared" si="718"/>
        <v>0</v>
      </c>
      <c r="AB2310" s="253">
        <f t="shared" si="719"/>
        <v>0</v>
      </c>
      <c r="AC2310" s="253">
        <f t="shared" si="709"/>
        <v>0</v>
      </c>
      <c r="AD2310" s="253">
        <f t="shared" si="720"/>
        <v>0</v>
      </c>
      <c r="AE2310" s="268">
        <f t="shared" si="710"/>
        <v>0</v>
      </c>
      <c r="AF2310" s="269">
        <f t="shared" si="721"/>
        <v>0</v>
      </c>
      <c r="AG2310" s="270">
        <f t="shared" si="722"/>
        <v>0</v>
      </c>
      <c r="AH2310" s="121"/>
      <c r="AI2310" s="252"/>
      <c r="AJ2310" s="295"/>
      <c r="AK2310" s="301">
        <f t="shared" si="723"/>
        <v>0</v>
      </c>
      <c r="AL2310" s="119" t="s">
        <v>169</v>
      </c>
      <c r="AM2310" s="123" t="s">
        <v>169</v>
      </c>
      <c r="AN2310" s="122"/>
      <c r="AO2310" s="119" t="s">
        <v>169</v>
      </c>
      <c r="AP2310" s="123" t="s">
        <v>169</v>
      </c>
      <c r="AQ2310" s="124"/>
      <c r="AR2310" s="119" t="s">
        <v>169</v>
      </c>
      <c r="AS2310" s="123" t="s">
        <v>169</v>
      </c>
      <c r="AT2310" s="122"/>
      <c r="AU2310" s="280">
        <f t="shared" si="724"/>
        <v>0</v>
      </c>
      <c r="AV2310" s="281">
        <f t="shared" si="725"/>
        <v>0</v>
      </c>
      <c r="AW2310" s="291">
        <f t="shared" si="726"/>
        <v>0</v>
      </c>
      <c r="AX2310" s="283">
        <f t="shared" si="727"/>
        <v>0</v>
      </c>
    </row>
    <row r="2311" spans="1:50" ht="26.45" customHeight="1">
      <c r="A2311" s="117"/>
      <c r="B2311" s="245"/>
      <c r="C2311" s="136"/>
      <c r="D2311" s="208" t="str">
        <f t="shared" si="711"/>
        <v/>
      </c>
      <c r="E2311" s="129" t="s">
        <v>169</v>
      </c>
      <c r="F2311" s="209" t="s">
        <v>169</v>
      </c>
      <c r="G2311" s="135"/>
      <c r="H2311" s="258"/>
      <c r="I2311" s="259">
        <f t="shared" si="712"/>
        <v>0</v>
      </c>
      <c r="J2311" s="259">
        <f t="shared" si="713"/>
        <v>0</v>
      </c>
      <c r="K2311" s="259">
        <f t="shared" si="714"/>
        <v>0</v>
      </c>
      <c r="L2311" s="252"/>
      <c r="M2311" s="252"/>
      <c r="N2311" s="252"/>
      <c r="O2311" s="147">
        <v>0</v>
      </c>
      <c r="P2311" s="147">
        <v>0</v>
      </c>
      <c r="Q2311" s="137">
        <f t="shared" si="715"/>
        <v>0</v>
      </c>
      <c r="R2311" s="80">
        <f t="shared" si="716"/>
        <v>0</v>
      </c>
      <c r="S2311" s="147">
        <v>0</v>
      </c>
      <c r="T2311" s="121"/>
      <c r="U2311" s="263">
        <f>IFERROR(VLOOKUP(B2311,คำนวณตกเบิกวิทยฐานะ!$B$9:$P$1008,14,FALSE),0)</f>
        <v>0</v>
      </c>
      <c r="V2311" s="263">
        <f>IFERROR(VLOOKUP(B2311,คำนวณตกเบิกวิทยฐานะ!$B$9:$P$1008,15,FALSE),0)</f>
        <v>0</v>
      </c>
      <c r="W2311" s="264">
        <f t="shared" si="717"/>
        <v>0</v>
      </c>
      <c r="X2311" s="119" t="s">
        <v>169</v>
      </c>
      <c r="Y2311" s="209" t="s">
        <v>169</v>
      </c>
      <c r="Z2311" s="258"/>
      <c r="AA2311" s="253">
        <f t="shared" si="718"/>
        <v>0</v>
      </c>
      <c r="AB2311" s="253">
        <f t="shared" si="719"/>
        <v>0</v>
      </c>
      <c r="AC2311" s="253">
        <f t="shared" si="709"/>
        <v>0</v>
      </c>
      <c r="AD2311" s="253">
        <f t="shared" si="720"/>
        <v>0</v>
      </c>
      <c r="AE2311" s="268">
        <f t="shared" si="710"/>
        <v>0</v>
      </c>
      <c r="AF2311" s="269">
        <f t="shared" si="721"/>
        <v>0</v>
      </c>
      <c r="AG2311" s="270">
        <f t="shared" si="722"/>
        <v>0</v>
      </c>
      <c r="AH2311" s="121"/>
      <c r="AI2311" s="252"/>
      <c r="AJ2311" s="295"/>
      <c r="AK2311" s="301">
        <f t="shared" si="723"/>
        <v>0</v>
      </c>
      <c r="AL2311" s="119" t="s">
        <v>169</v>
      </c>
      <c r="AM2311" s="123" t="s">
        <v>169</v>
      </c>
      <c r="AN2311" s="122"/>
      <c r="AO2311" s="119" t="s">
        <v>169</v>
      </c>
      <c r="AP2311" s="123" t="s">
        <v>169</v>
      </c>
      <c r="AQ2311" s="124"/>
      <c r="AR2311" s="119" t="s">
        <v>169</v>
      </c>
      <c r="AS2311" s="123" t="s">
        <v>169</v>
      </c>
      <c r="AT2311" s="122"/>
      <c r="AU2311" s="280">
        <f t="shared" si="724"/>
        <v>0</v>
      </c>
      <c r="AV2311" s="281">
        <f t="shared" si="725"/>
        <v>0</v>
      </c>
      <c r="AW2311" s="291">
        <f t="shared" si="726"/>
        <v>0</v>
      </c>
      <c r="AX2311" s="283">
        <f t="shared" si="727"/>
        <v>0</v>
      </c>
    </row>
    <row r="2312" spans="1:50" ht="26.45" customHeight="1">
      <c r="A2312" s="117"/>
      <c r="B2312" s="245"/>
      <c r="C2312" s="136"/>
      <c r="D2312" s="208" t="str">
        <f t="shared" si="711"/>
        <v/>
      </c>
      <c r="E2312" s="129" t="s">
        <v>169</v>
      </c>
      <c r="F2312" s="209" t="s">
        <v>169</v>
      </c>
      <c r="G2312" s="135"/>
      <c r="H2312" s="258"/>
      <c r="I2312" s="259">
        <f t="shared" si="712"/>
        <v>0</v>
      </c>
      <c r="J2312" s="259">
        <f t="shared" si="713"/>
        <v>0</v>
      </c>
      <c r="K2312" s="259">
        <f t="shared" si="714"/>
        <v>0</v>
      </c>
      <c r="L2312" s="252"/>
      <c r="M2312" s="252"/>
      <c r="N2312" s="252"/>
      <c r="O2312" s="147">
        <v>0</v>
      </c>
      <c r="P2312" s="147">
        <v>0</v>
      </c>
      <c r="Q2312" s="137">
        <f t="shared" si="715"/>
        <v>0</v>
      </c>
      <c r="R2312" s="80">
        <f t="shared" si="716"/>
        <v>0</v>
      </c>
      <c r="S2312" s="147">
        <v>0</v>
      </c>
      <c r="T2312" s="121"/>
      <c r="U2312" s="263">
        <f>IFERROR(VLOOKUP(B2312,คำนวณตกเบิกวิทยฐานะ!$B$9:$P$1008,14,FALSE),0)</f>
        <v>0</v>
      </c>
      <c r="V2312" s="263">
        <f>IFERROR(VLOOKUP(B2312,คำนวณตกเบิกวิทยฐานะ!$B$9:$P$1008,15,FALSE),0)</f>
        <v>0</v>
      </c>
      <c r="W2312" s="264">
        <f t="shared" si="717"/>
        <v>0</v>
      </c>
      <c r="X2312" s="119" t="s">
        <v>169</v>
      </c>
      <c r="Y2312" s="209" t="s">
        <v>169</v>
      </c>
      <c r="Z2312" s="258"/>
      <c r="AA2312" s="253">
        <f t="shared" si="718"/>
        <v>0</v>
      </c>
      <c r="AB2312" s="253">
        <f t="shared" si="719"/>
        <v>0</v>
      </c>
      <c r="AC2312" s="253">
        <f t="shared" si="709"/>
        <v>0</v>
      </c>
      <c r="AD2312" s="253">
        <f t="shared" si="720"/>
        <v>0</v>
      </c>
      <c r="AE2312" s="268">
        <f t="shared" si="710"/>
        <v>0</v>
      </c>
      <c r="AF2312" s="269">
        <f t="shared" si="721"/>
        <v>0</v>
      </c>
      <c r="AG2312" s="270">
        <f t="shared" si="722"/>
        <v>0</v>
      </c>
      <c r="AH2312" s="121"/>
      <c r="AI2312" s="252"/>
      <c r="AJ2312" s="295"/>
      <c r="AK2312" s="301">
        <f t="shared" si="723"/>
        <v>0</v>
      </c>
      <c r="AL2312" s="119" t="s">
        <v>169</v>
      </c>
      <c r="AM2312" s="123" t="s">
        <v>169</v>
      </c>
      <c r="AN2312" s="122"/>
      <c r="AO2312" s="119" t="s">
        <v>169</v>
      </c>
      <c r="AP2312" s="123" t="s">
        <v>169</v>
      </c>
      <c r="AQ2312" s="124"/>
      <c r="AR2312" s="119" t="s">
        <v>169</v>
      </c>
      <c r="AS2312" s="123" t="s">
        <v>169</v>
      </c>
      <c r="AT2312" s="122"/>
      <c r="AU2312" s="280">
        <f t="shared" si="724"/>
        <v>0</v>
      </c>
      <c r="AV2312" s="281">
        <f t="shared" si="725"/>
        <v>0</v>
      </c>
      <c r="AW2312" s="291">
        <f t="shared" si="726"/>
        <v>0</v>
      </c>
      <c r="AX2312" s="283">
        <f t="shared" si="727"/>
        <v>0</v>
      </c>
    </row>
    <row r="2313" spans="1:50" ht="26.45" customHeight="1">
      <c r="A2313" s="117"/>
      <c r="B2313" s="245"/>
      <c r="C2313" s="136"/>
      <c r="D2313" s="208" t="str">
        <f t="shared" si="711"/>
        <v/>
      </c>
      <c r="E2313" s="129" t="s">
        <v>169</v>
      </c>
      <c r="F2313" s="209" t="s">
        <v>169</v>
      </c>
      <c r="G2313" s="135"/>
      <c r="H2313" s="258"/>
      <c r="I2313" s="259">
        <f t="shared" si="712"/>
        <v>0</v>
      </c>
      <c r="J2313" s="259">
        <f t="shared" si="713"/>
        <v>0</v>
      </c>
      <c r="K2313" s="259">
        <f t="shared" si="714"/>
        <v>0</v>
      </c>
      <c r="L2313" s="252"/>
      <c r="M2313" s="252"/>
      <c r="N2313" s="252"/>
      <c r="O2313" s="147">
        <v>0</v>
      </c>
      <c r="P2313" s="147">
        <v>0</v>
      </c>
      <c r="Q2313" s="137">
        <f t="shared" si="715"/>
        <v>0</v>
      </c>
      <c r="R2313" s="80">
        <f t="shared" si="716"/>
        <v>0</v>
      </c>
      <c r="S2313" s="147">
        <v>0</v>
      </c>
      <c r="T2313" s="121"/>
      <c r="U2313" s="263">
        <f>IFERROR(VLOOKUP(B2313,คำนวณตกเบิกวิทยฐานะ!$B$9:$P$1008,14,FALSE),0)</f>
        <v>0</v>
      </c>
      <c r="V2313" s="263">
        <f>IFERROR(VLOOKUP(B2313,คำนวณตกเบิกวิทยฐานะ!$B$9:$P$1008,15,FALSE),0)</f>
        <v>0</v>
      </c>
      <c r="W2313" s="264">
        <f t="shared" si="717"/>
        <v>0</v>
      </c>
      <c r="X2313" s="119" t="s">
        <v>169</v>
      </c>
      <c r="Y2313" s="209" t="s">
        <v>169</v>
      </c>
      <c r="Z2313" s="258"/>
      <c r="AA2313" s="253">
        <f t="shared" si="718"/>
        <v>0</v>
      </c>
      <c r="AB2313" s="253">
        <f t="shared" si="719"/>
        <v>0</v>
      </c>
      <c r="AC2313" s="253">
        <f t="shared" si="709"/>
        <v>0</v>
      </c>
      <c r="AD2313" s="253">
        <f t="shared" si="720"/>
        <v>0</v>
      </c>
      <c r="AE2313" s="268">
        <f t="shared" si="710"/>
        <v>0</v>
      </c>
      <c r="AF2313" s="269">
        <f t="shared" si="721"/>
        <v>0</v>
      </c>
      <c r="AG2313" s="270">
        <f t="shared" si="722"/>
        <v>0</v>
      </c>
      <c r="AH2313" s="121"/>
      <c r="AI2313" s="252"/>
      <c r="AJ2313" s="295"/>
      <c r="AK2313" s="301">
        <f t="shared" si="723"/>
        <v>0</v>
      </c>
      <c r="AL2313" s="119" t="s">
        <v>169</v>
      </c>
      <c r="AM2313" s="123" t="s">
        <v>169</v>
      </c>
      <c r="AN2313" s="122"/>
      <c r="AO2313" s="119" t="s">
        <v>169</v>
      </c>
      <c r="AP2313" s="123" t="s">
        <v>169</v>
      </c>
      <c r="AQ2313" s="124"/>
      <c r="AR2313" s="119" t="s">
        <v>169</v>
      </c>
      <c r="AS2313" s="123" t="s">
        <v>169</v>
      </c>
      <c r="AT2313" s="122"/>
      <c r="AU2313" s="280">
        <f t="shared" si="724"/>
        <v>0</v>
      </c>
      <c r="AV2313" s="281">
        <f t="shared" si="725"/>
        <v>0</v>
      </c>
      <c r="AW2313" s="291">
        <f t="shared" si="726"/>
        <v>0</v>
      </c>
      <c r="AX2313" s="283">
        <f t="shared" si="727"/>
        <v>0</v>
      </c>
    </row>
    <row r="2314" spans="1:50" ht="26.45" customHeight="1">
      <c r="A2314" s="117"/>
      <c r="B2314" s="245"/>
      <c r="C2314" s="136"/>
      <c r="D2314" s="208" t="str">
        <f t="shared" si="711"/>
        <v/>
      </c>
      <c r="E2314" s="129" t="s">
        <v>169</v>
      </c>
      <c r="F2314" s="209" t="s">
        <v>169</v>
      </c>
      <c r="G2314" s="135"/>
      <c r="H2314" s="258"/>
      <c r="I2314" s="259">
        <f t="shared" si="712"/>
        <v>0</v>
      </c>
      <c r="J2314" s="259">
        <f t="shared" si="713"/>
        <v>0</v>
      </c>
      <c r="K2314" s="259">
        <f t="shared" si="714"/>
        <v>0</v>
      </c>
      <c r="L2314" s="252"/>
      <c r="M2314" s="252"/>
      <c r="N2314" s="252"/>
      <c r="O2314" s="147">
        <v>0</v>
      </c>
      <c r="P2314" s="147">
        <v>0</v>
      </c>
      <c r="Q2314" s="137">
        <f t="shared" si="715"/>
        <v>0</v>
      </c>
      <c r="R2314" s="80">
        <f t="shared" si="716"/>
        <v>0</v>
      </c>
      <c r="S2314" s="147">
        <v>0</v>
      </c>
      <c r="T2314" s="121"/>
      <c r="U2314" s="263">
        <f>IFERROR(VLOOKUP(B2314,คำนวณตกเบิกวิทยฐานะ!$B$9:$P$1008,14,FALSE),0)</f>
        <v>0</v>
      </c>
      <c r="V2314" s="263">
        <f>IFERROR(VLOOKUP(B2314,คำนวณตกเบิกวิทยฐานะ!$B$9:$P$1008,15,FALSE),0)</f>
        <v>0</v>
      </c>
      <c r="W2314" s="264">
        <f t="shared" si="717"/>
        <v>0</v>
      </c>
      <c r="X2314" s="119" t="s">
        <v>169</v>
      </c>
      <c r="Y2314" s="209" t="s">
        <v>169</v>
      </c>
      <c r="Z2314" s="258"/>
      <c r="AA2314" s="253">
        <f t="shared" si="718"/>
        <v>0</v>
      </c>
      <c r="AB2314" s="253">
        <f t="shared" si="719"/>
        <v>0</v>
      </c>
      <c r="AC2314" s="253">
        <f t="shared" si="709"/>
        <v>0</v>
      </c>
      <c r="AD2314" s="253">
        <f t="shared" si="720"/>
        <v>0</v>
      </c>
      <c r="AE2314" s="268">
        <f t="shared" si="710"/>
        <v>0</v>
      </c>
      <c r="AF2314" s="269">
        <f t="shared" si="721"/>
        <v>0</v>
      </c>
      <c r="AG2314" s="270">
        <f t="shared" si="722"/>
        <v>0</v>
      </c>
      <c r="AH2314" s="121"/>
      <c r="AI2314" s="252"/>
      <c r="AJ2314" s="295"/>
      <c r="AK2314" s="301">
        <f t="shared" si="723"/>
        <v>0</v>
      </c>
      <c r="AL2314" s="119" t="s">
        <v>169</v>
      </c>
      <c r="AM2314" s="123" t="s">
        <v>169</v>
      </c>
      <c r="AN2314" s="122"/>
      <c r="AO2314" s="119" t="s">
        <v>169</v>
      </c>
      <c r="AP2314" s="123" t="s">
        <v>169</v>
      </c>
      <c r="AQ2314" s="124"/>
      <c r="AR2314" s="119" t="s">
        <v>169</v>
      </c>
      <c r="AS2314" s="123" t="s">
        <v>169</v>
      </c>
      <c r="AT2314" s="122"/>
      <c r="AU2314" s="280">
        <f t="shared" si="724"/>
        <v>0</v>
      </c>
      <c r="AV2314" s="281">
        <f t="shared" si="725"/>
        <v>0</v>
      </c>
      <c r="AW2314" s="291">
        <f t="shared" si="726"/>
        <v>0</v>
      </c>
      <c r="AX2314" s="283">
        <f t="shared" si="727"/>
        <v>0</v>
      </c>
    </row>
    <row r="2315" spans="1:50" ht="26.45" customHeight="1">
      <c r="A2315" s="117"/>
      <c r="B2315" s="245"/>
      <c r="C2315" s="136"/>
      <c r="D2315" s="208" t="str">
        <f t="shared" si="711"/>
        <v/>
      </c>
      <c r="E2315" s="129" t="s">
        <v>169</v>
      </c>
      <c r="F2315" s="209" t="s">
        <v>169</v>
      </c>
      <c r="G2315" s="135"/>
      <c r="H2315" s="258"/>
      <c r="I2315" s="259">
        <f t="shared" si="712"/>
        <v>0</v>
      </c>
      <c r="J2315" s="259">
        <f t="shared" si="713"/>
        <v>0</v>
      </c>
      <c r="K2315" s="259">
        <f t="shared" si="714"/>
        <v>0</v>
      </c>
      <c r="L2315" s="252"/>
      <c r="M2315" s="252"/>
      <c r="N2315" s="252"/>
      <c r="O2315" s="147">
        <v>0</v>
      </c>
      <c r="P2315" s="147">
        <v>0</v>
      </c>
      <c r="Q2315" s="137">
        <f t="shared" si="715"/>
        <v>0</v>
      </c>
      <c r="R2315" s="80">
        <f t="shared" si="716"/>
        <v>0</v>
      </c>
      <c r="S2315" s="147">
        <v>0</v>
      </c>
      <c r="T2315" s="121"/>
      <c r="U2315" s="263">
        <f>IFERROR(VLOOKUP(B2315,คำนวณตกเบิกวิทยฐานะ!$B$9:$P$1008,14,FALSE),0)</f>
        <v>0</v>
      </c>
      <c r="V2315" s="263">
        <f>IFERROR(VLOOKUP(B2315,คำนวณตกเบิกวิทยฐานะ!$B$9:$P$1008,15,FALSE),0)</f>
        <v>0</v>
      </c>
      <c r="W2315" s="264">
        <f t="shared" si="717"/>
        <v>0</v>
      </c>
      <c r="X2315" s="119" t="s">
        <v>169</v>
      </c>
      <c r="Y2315" s="209" t="s">
        <v>169</v>
      </c>
      <c r="Z2315" s="258"/>
      <c r="AA2315" s="253">
        <f t="shared" si="718"/>
        <v>0</v>
      </c>
      <c r="AB2315" s="253">
        <f t="shared" si="719"/>
        <v>0</v>
      </c>
      <c r="AC2315" s="253">
        <f t="shared" si="709"/>
        <v>0</v>
      </c>
      <c r="AD2315" s="253">
        <f t="shared" si="720"/>
        <v>0</v>
      </c>
      <c r="AE2315" s="268">
        <f t="shared" si="710"/>
        <v>0</v>
      </c>
      <c r="AF2315" s="269">
        <f t="shared" si="721"/>
        <v>0</v>
      </c>
      <c r="AG2315" s="270">
        <f t="shared" si="722"/>
        <v>0</v>
      </c>
      <c r="AH2315" s="121"/>
      <c r="AI2315" s="252"/>
      <c r="AJ2315" s="295"/>
      <c r="AK2315" s="301">
        <f t="shared" si="723"/>
        <v>0</v>
      </c>
      <c r="AL2315" s="119" t="s">
        <v>169</v>
      </c>
      <c r="AM2315" s="123" t="s">
        <v>169</v>
      </c>
      <c r="AN2315" s="122"/>
      <c r="AO2315" s="119" t="s">
        <v>169</v>
      </c>
      <c r="AP2315" s="123" t="s">
        <v>169</v>
      </c>
      <c r="AQ2315" s="124"/>
      <c r="AR2315" s="119" t="s">
        <v>169</v>
      </c>
      <c r="AS2315" s="123" t="s">
        <v>169</v>
      </c>
      <c r="AT2315" s="122"/>
      <c r="AU2315" s="280">
        <f t="shared" si="724"/>
        <v>0</v>
      </c>
      <c r="AV2315" s="281">
        <f t="shared" si="725"/>
        <v>0</v>
      </c>
      <c r="AW2315" s="291">
        <f t="shared" si="726"/>
        <v>0</v>
      </c>
      <c r="AX2315" s="283">
        <f t="shared" si="727"/>
        <v>0</v>
      </c>
    </row>
    <row r="2316" spans="1:50" ht="26.45" customHeight="1">
      <c r="A2316" s="117"/>
      <c r="B2316" s="245"/>
      <c r="C2316" s="136"/>
      <c r="D2316" s="208" t="str">
        <f t="shared" si="711"/>
        <v/>
      </c>
      <c r="E2316" s="129" t="s">
        <v>169</v>
      </c>
      <c r="F2316" s="209" t="s">
        <v>169</v>
      </c>
      <c r="G2316" s="135"/>
      <c r="H2316" s="258"/>
      <c r="I2316" s="259">
        <f t="shared" si="712"/>
        <v>0</v>
      </c>
      <c r="J2316" s="259">
        <f t="shared" si="713"/>
        <v>0</v>
      </c>
      <c r="K2316" s="259">
        <f t="shared" si="714"/>
        <v>0</v>
      </c>
      <c r="L2316" s="252"/>
      <c r="M2316" s="252"/>
      <c r="N2316" s="252"/>
      <c r="O2316" s="147">
        <v>0</v>
      </c>
      <c r="P2316" s="147">
        <v>0</v>
      </c>
      <c r="Q2316" s="137">
        <f t="shared" si="715"/>
        <v>0</v>
      </c>
      <c r="R2316" s="80">
        <f t="shared" si="716"/>
        <v>0</v>
      </c>
      <c r="S2316" s="147">
        <v>0</v>
      </c>
      <c r="T2316" s="121"/>
      <c r="U2316" s="263">
        <f>IFERROR(VLOOKUP(B2316,คำนวณตกเบิกวิทยฐานะ!$B$9:$P$1008,14,FALSE),0)</f>
        <v>0</v>
      </c>
      <c r="V2316" s="263">
        <f>IFERROR(VLOOKUP(B2316,คำนวณตกเบิกวิทยฐานะ!$B$9:$P$1008,15,FALSE),0)</f>
        <v>0</v>
      </c>
      <c r="W2316" s="264">
        <f t="shared" si="717"/>
        <v>0</v>
      </c>
      <c r="X2316" s="119" t="s">
        <v>169</v>
      </c>
      <c r="Y2316" s="209" t="s">
        <v>169</v>
      </c>
      <c r="Z2316" s="258"/>
      <c r="AA2316" s="253">
        <f t="shared" si="718"/>
        <v>0</v>
      </c>
      <c r="AB2316" s="253">
        <f t="shared" si="719"/>
        <v>0</v>
      </c>
      <c r="AC2316" s="253">
        <f t="shared" si="709"/>
        <v>0</v>
      </c>
      <c r="AD2316" s="253">
        <f t="shared" si="720"/>
        <v>0</v>
      </c>
      <c r="AE2316" s="268">
        <f t="shared" si="710"/>
        <v>0</v>
      </c>
      <c r="AF2316" s="269">
        <f t="shared" si="721"/>
        <v>0</v>
      </c>
      <c r="AG2316" s="270">
        <f t="shared" si="722"/>
        <v>0</v>
      </c>
      <c r="AH2316" s="121"/>
      <c r="AI2316" s="252"/>
      <c r="AJ2316" s="295"/>
      <c r="AK2316" s="301">
        <f t="shared" si="723"/>
        <v>0</v>
      </c>
      <c r="AL2316" s="119" t="s">
        <v>169</v>
      </c>
      <c r="AM2316" s="123" t="s">
        <v>169</v>
      </c>
      <c r="AN2316" s="122"/>
      <c r="AO2316" s="119" t="s">
        <v>169</v>
      </c>
      <c r="AP2316" s="123" t="s">
        <v>169</v>
      </c>
      <c r="AQ2316" s="124"/>
      <c r="AR2316" s="119" t="s">
        <v>169</v>
      </c>
      <c r="AS2316" s="123" t="s">
        <v>169</v>
      </c>
      <c r="AT2316" s="122"/>
      <c r="AU2316" s="280">
        <f t="shared" si="724"/>
        <v>0</v>
      </c>
      <c r="AV2316" s="281">
        <f t="shared" si="725"/>
        <v>0</v>
      </c>
      <c r="AW2316" s="291">
        <f t="shared" si="726"/>
        <v>0</v>
      </c>
      <c r="AX2316" s="283">
        <f t="shared" si="727"/>
        <v>0</v>
      </c>
    </row>
    <row r="2317" spans="1:50" ht="26.45" customHeight="1">
      <c r="A2317" s="117"/>
      <c r="B2317" s="245"/>
      <c r="C2317" s="136"/>
      <c r="D2317" s="208" t="str">
        <f t="shared" si="711"/>
        <v/>
      </c>
      <c r="E2317" s="129" t="s">
        <v>169</v>
      </c>
      <c r="F2317" s="209" t="s">
        <v>169</v>
      </c>
      <c r="G2317" s="135"/>
      <c r="H2317" s="258"/>
      <c r="I2317" s="259">
        <f t="shared" si="712"/>
        <v>0</v>
      </c>
      <c r="J2317" s="259">
        <f t="shared" si="713"/>
        <v>0</v>
      </c>
      <c r="K2317" s="259">
        <f t="shared" si="714"/>
        <v>0</v>
      </c>
      <c r="L2317" s="252"/>
      <c r="M2317" s="252"/>
      <c r="N2317" s="252"/>
      <c r="O2317" s="147">
        <v>0</v>
      </c>
      <c r="P2317" s="147">
        <v>0</v>
      </c>
      <c r="Q2317" s="137">
        <f t="shared" si="715"/>
        <v>0</v>
      </c>
      <c r="R2317" s="80">
        <f t="shared" si="716"/>
        <v>0</v>
      </c>
      <c r="S2317" s="147">
        <v>0</v>
      </c>
      <c r="T2317" s="121"/>
      <c r="U2317" s="263">
        <f>IFERROR(VLOOKUP(B2317,คำนวณตกเบิกวิทยฐานะ!$B$9:$P$1008,14,FALSE),0)</f>
        <v>0</v>
      </c>
      <c r="V2317" s="263">
        <f>IFERROR(VLOOKUP(B2317,คำนวณตกเบิกวิทยฐานะ!$B$9:$P$1008,15,FALSE),0)</f>
        <v>0</v>
      </c>
      <c r="W2317" s="264">
        <f t="shared" si="717"/>
        <v>0</v>
      </c>
      <c r="X2317" s="119" t="s">
        <v>169</v>
      </c>
      <c r="Y2317" s="209" t="s">
        <v>169</v>
      </c>
      <c r="Z2317" s="258"/>
      <c r="AA2317" s="253">
        <f t="shared" si="718"/>
        <v>0</v>
      </c>
      <c r="AB2317" s="253">
        <f t="shared" si="719"/>
        <v>0</v>
      </c>
      <c r="AC2317" s="253">
        <f t="shared" si="709"/>
        <v>0</v>
      </c>
      <c r="AD2317" s="253">
        <f t="shared" si="720"/>
        <v>0</v>
      </c>
      <c r="AE2317" s="268">
        <f t="shared" si="710"/>
        <v>0</v>
      </c>
      <c r="AF2317" s="269">
        <f t="shared" si="721"/>
        <v>0</v>
      </c>
      <c r="AG2317" s="270">
        <f t="shared" si="722"/>
        <v>0</v>
      </c>
      <c r="AH2317" s="121"/>
      <c r="AI2317" s="252"/>
      <c r="AJ2317" s="295"/>
      <c r="AK2317" s="301">
        <f t="shared" si="723"/>
        <v>0</v>
      </c>
      <c r="AL2317" s="119" t="s">
        <v>169</v>
      </c>
      <c r="AM2317" s="123" t="s">
        <v>169</v>
      </c>
      <c r="AN2317" s="122"/>
      <c r="AO2317" s="119" t="s">
        <v>169</v>
      </c>
      <c r="AP2317" s="123" t="s">
        <v>169</v>
      </c>
      <c r="AQ2317" s="124"/>
      <c r="AR2317" s="119" t="s">
        <v>169</v>
      </c>
      <c r="AS2317" s="123" t="s">
        <v>169</v>
      </c>
      <c r="AT2317" s="122"/>
      <c r="AU2317" s="280">
        <f t="shared" si="724"/>
        <v>0</v>
      </c>
      <c r="AV2317" s="281">
        <f t="shared" si="725"/>
        <v>0</v>
      </c>
      <c r="AW2317" s="291">
        <f t="shared" si="726"/>
        <v>0</v>
      </c>
      <c r="AX2317" s="283">
        <f t="shared" si="727"/>
        <v>0</v>
      </c>
    </row>
    <row r="2318" spans="1:50" ht="26.45" customHeight="1">
      <c r="A2318" s="117"/>
      <c r="B2318" s="245"/>
      <c r="C2318" s="136"/>
      <c r="D2318" s="208" t="str">
        <f t="shared" si="711"/>
        <v/>
      </c>
      <c r="E2318" s="129" t="s">
        <v>169</v>
      </c>
      <c r="F2318" s="209" t="s">
        <v>169</v>
      </c>
      <c r="G2318" s="135"/>
      <c r="H2318" s="258"/>
      <c r="I2318" s="259">
        <f t="shared" si="712"/>
        <v>0</v>
      </c>
      <c r="J2318" s="259">
        <f t="shared" si="713"/>
        <v>0</v>
      </c>
      <c r="K2318" s="259">
        <f t="shared" si="714"/>
        <v>0</v>
      </c>
      <c r="L2318" s="252"/>
      <c r="M2318" s="252"/>
      <c r="N2318" s="252"/>
      <c r="O2318" s="147">
        <v>0</v>
      </c>
      <c r="P2318" s="147">
        <v>0</v>
      </c>
      <c r="Q2318" s="137">
        <f t="shared" si="715"/>
        <v>0</v>
      </c>
      <c r="R2318" s="80">
        <f t="shared" si="716"/>
        <v>0</v>
      </c>
      <c r="S2318" s="147">
        <v>0</v>
      </c>
      <c r="T2318" s="121"/>
      <c r="U2318" s="263">
        <f>IFERROR(VLOOKUP(B2318,คำนวณตกเบิกวิทยฐานะ!$B$9:$P$1008,14,FALSE),0)</f>
        <v>0</v>
      </c>
      <c r="V2318" s="263">
        <f>IFERROR(VLOOKUP(B2318,คำนวณตกเบิกวิทยฐานะ!$B$9:$P$1008,15,FALSE),0)</f>
        <v>0</v>
      </c>
      <c r="W2318" s="264">
        <f t="shared" si="717"/>
        <v>0</v>
      </c>
      <c r="X2318" s="119" t="s">
        <v>169</v>
      </c>
      <c r="Y2318" s="209" t="s">
        <v>169</v>
      </c>
      <c r="Z2318" s="258"/>
      <c r="AA2318" s="253">
        <f t="shared" si="718"/>
        <v>0</v>
      </c>
      <c r="AB2318" s="253">
        <f t="shared" si="719"/>
        <v>0</v>
      </c>
      <c r="AC2318" s="253">
        <f t="shared" si="709"/>
        <v>0</v>
      </c>
      <c r="AD2318" s="253">
        <f t="shared" si="720"/>
        <v>0</v>
      </c>
      <c r="AE2318" s="268">
        <f t="shared" si="710"/>
        <v>0</v>
      </c>
      <c r="AF2318" s="269">
        <f t="shared" si="721"/>
        <v>0</v>
      </c>
      <c r="AG2318" s="270">
        <f t="shared" si="722"/>
        <v>0</v>
      </c>
      <c r="AH2318" s="121"/>
      <c r="AI2318" s="252"/>
      <c r="AJ2318" s="295"/>
      <c r="AK2318" s="301">
        <f t="shared" si="723"/>
        <v>0</v>
      </c>
      <c r="AL2318" s="119" t="s">
        <v>169</v>
      </c>
      <c r="AM2318" s="123" t="s">
        <v>169</v>
      </c>
      <c r="AN2318" s="122"/>
      <c r="AO2318" s="119" t="s">
        <v>169</v>
      </c>
      <c r="AP2318" s="123" t="s">
        <v>169</v>
      </c>
      <c r="AQ2318" s="124"/>
      <c r="AR2318" s="119" t="s">
        <v>169</v>
      </c>
      <c r="AS2318" s="123" t="s">
        <v>169</v>
      </c>
      <c r="AT2318" s="122"/>
      <c r="AU2318" s="280">
        <f t="shared" si="724"/>
        <v>0</v>
      </c>
      <c r="AV2318" s="281">
        <f t="shared" si="725"/>
        <v>0</v>
      </c>
      <c r="AW2318" s="291">
        <f t="shared" si="726"/>
        <v>0</v>
      </c>
      <c r="AX2318" s="283">
        <f t="shared" si="727"/>
        <v>0</v>
      </c>
    </row>
    <row r="2319" spans="1:50" ht="26.45" customHeight="1">
      <c r="A2319" s="117"/>
      <c r="B2319" s="245"/>
      <c r="C2319" s="136"/>
      <c r="D2319" s="208" t="str">
        <f t="shared" si="711"/>
        <v/>
      </c>
      <c r="E2319" s="129" t="s">
        <v>169</v>
      </c>
      <c r="F2319" s="209" t="s">
        <v>169</v>
      </c>
      <c r="G2319" s="135"/>
      <c r="H2319" s="258"/>
      <c r="I2319" s="259">
        <f t="shared" si="712"/>
        <v>0</v>
      </c>
      <c r="J2319" s="259">
        <f t="shared" si="713"/>
        <v>0</v>
      </c>
      <c r="K2319" s="259">
        <f t="shared" si="714"/>
        <v>0</v>
      </c>
      <c r="L2319" s="252"/>
      <c r="M2319" s="252"/>
      <c r="N2319" s="252"/>
      <c r="O2319" s="147">
        <v>0</v>
      </c>
      <c r="P2319" s="147">
        <v>0</v>
      </c>
      <c r="Q2319" s="137">
        <f t="shared" si="715"/>
        <v>0</v>
      </c>
      <c r="R2319" s="80">
        <f t="shared" si="716"/>
        <v>0</v>
      </c>
      <c r="S2319" s="147">
        <v>0</v>
      </c>
      <c r="T2319" s="121"/>
      <c r="U2319" s="263">
        <f>IFERROR(VLOOKUP(B2319,คำนวณตกเบิกวิทยฐานะ!$B$9:$P$1008,14,FALSE),0)</f>
        <v>0</v>
      </c>
      <c r="V2319" s="263">
        <f>IFERROR(VLOOKUP(B2319,คำนวณตกเบิกวิทยฐานะ!$B$9:$P$1008,15,FALSE),0)</f>
        <v>0</v>
      </c>
      <c r="W2319" s="264">
        <f t="shared" si="717"/>
        <v>0</v>
      </c>
      <c r="X2319" s="119" t="s">
        <v>169</v>
      </c>
      <c r="Y2319" s="209" t="s">
        <v>169</v>
      </c>
      <c r="Z2319" s="258"/>
      <c r="AA2319" s="253">
        <f t="shared" si="718"/>
        <v>0</v>
      </c>
      <c r="AB2319" s="253">
        <f t="shared" si="719"/>
        <v>0</v>
      </c>
      <c r="AC2319" s="253">
        <f t="shared" si="709"/>
        <v>0</v>
      </c>
      <c r="AD2319" s="253">
        <f t="shared" si="720"/>
        <v>0</v>
      </c>
      <c r="AE2319" s="268">
        <f t="shared" si="710"/>
        <v>0</v>
      </c>
      <c r="AF2319" s="269">
        <f t="shared" si="721"/>
        <v>0</v>
      </c>
      <c r="AG2319" s="270">
        <f t="shared" si="722"/>
        <v>0</v>
      </c>
      <c r="AH2319" s="121"/>
      <c r="AI2319" s="252"/>
      <c r="AJ2319" s="295"/>
      <c r="AK2319" s="301">
        <f t="shared" si="723"/>
        <v>0</v>
      </c>
      <c r="AL2319" s="119" t="s">
        <v>169</v>
      </c>
      <c r="AM2319" s="123" t="s">
        <v>169</v>
      </c>
      <c r="AN2319" s="122"/>
      <c r="AO2319" s="119" t="s">
        <v>169</v>
      </c>
      <c r="AP2319" s="123" t="s">
        <v>169</v>
      </c>
      <c r="AQ2319" s="124"/>
      <c r="AR2319" s="119" t="s">
        <v>169</v>
      </c>
      <c r="AS2319" s="123" t="s">
        <v>169</v>
      </c>
      <c r="AT2319" s="122"/>
      <c r="AU2319" s="280">
        <f t="shared" si="724"/>
        <v>0</v>
      </c>
      <c r="AV2319" s="281">
        <f t="shared" si="725"/>
        <v>0</v>
      </c>
      <c r="AW2319" s="291">
        <f t="shared" si="726"/>
        <v>0</v>
      </c>
      <c r="AX2319" s="283">
        <f t="shared" si="727"/>
        <v>0</v>
      </c>
    </row>
    <row r="2320" spans="1:50" ht="26.45" customHeight="1">
      <c r="A2320" s="117"/>
      <c r="B2320" s="245"/>
      <c r="C2320" s="136"/>
      <c r="D2320" s="208" t="str">
        <f t="shared" si="711"/>
        <v/>
      </c>
      <c r="E2320" s="129" t="s">
        <v>169</v>
      </c>
      <c r="F2320" s="209" t="s">
        <v>169</v>
      </c>
      <c r="G2320" s="135"/>
      <c r="H2320" s="258"/>
      <c r="I2320" s="259">
        <f t="shared" si="712"/>
        <v>0</v>
      </c>
      <c r="J2320" s="259">
        <f t="shared" si="713"/>
        <v>0</v>
      </c>
      <c r="K2320" s="259">
        <f t="shared" si="714"/>
        <v>0</v>
      </c>
      <c r="L2320" s="252"/>
      <c r="M2320" s="252"/>
      <c r="N2320" s="252"/>
      <c r="O2320" s="147">
        <v>0</v>
      </c>
      <c r="P2320" s="147">
        <v>0</v>
      </c>
      <c r="Q2320" s="137">
        <f t="shared" si="715"/>
        <v>0</v>
      </c>
      <c r="R2320" s="80">
        <f t="shared" si="716"/>
        <v>0</v>
      </c>
      <c r="S2320" s="147">
        <v>0</v>
      </c>
      <c r="T2320" s="121"/>
      <c r="U2320" s="263">
        <f>IFERROR(VLOOKUP(B2320,คำนวณตกเบิกวิทยฐานะ!$B$9:$P$1008,14,FALSE),0)</f>
        <v>0</v>
      </c>
      <c r="V2320" s="263">
        <f>IFERROR(VLOOKUP(B2320,คำนวณตกเบิกวิทยฐานะ!$B$9:$P$1008,15,FALSE),0)</f>
        <v>0</v>
      </c>
      <c r="W2320" s="264">
        <f t="shared" si="717"/>
        <v>0</v>
      </c>
      <c r="X2320" s="119" t="s">
        <v>169</v>
      </c>
      <c r="Y2320" s="209" t="s">
        <v>169</v>
      </c>
      <c r="Z2320" s="258"/>
      <c r="AA2320" s="253">
        <f t="shared" si="718"/>
        <v>0</v>
      </c>
      <c r="AB2320" s="253">
        <f t="shared" si="719"/>
        <v>0</v>
      </c>
      <c r="AC2320" s="253">
        <f t="shared" ref="AC2320:AC2383" si="728">IF(Z2320=0,0,IF(X2320="พนักงานจ้างทั่วไป",IF(AB2320&gt;11000,0,IF(11000-AB2320&lt;=2000,11000-AB2320,2000)),IF(AB2320&gt;14600,0,IF(14600-AB2320&lt;=2000,14600-AB2320,2000))))</f>
        <v>0</v>
      </c>
      <c r="AD2320" s="253">
        <f t="shared" si="720"/>
        <v>0</v>
      </c>
      <c r="AE2320" s="268">
        <f t="shared" ref="AE2320:AE2383" si="729">IF(OR(X2320="พนักงานจ้างตามภารกิจ",X2320="พนักงานจ้างทั่วไป"),IF(AD2320*5/100&gt;750,750,AD2320*5/100),0)</f>
        <v>0</v>
      </c>
      <c r="AF2320" s="269">
        <f t="shared" si="721"/>
        <v>0</v>
      </c>
      <c r="AG2320" s="270">
        <f t="shared" si="722"/>
        <v>0</v>
      </c>
      <c r="AH2320" s="121"/>
      <c r="AI2320" s="252"/>
      <c r="AJ2320" s="295"/>
      <c r="AK2320" s="301">
        <f t="shared" si="723"/>
        <v>0</v>
      </c>
      <c r="AL2320" s="119" t="s">
        <v>169</v>
      </c>
      <c r="AM2320" s="123" t="s">
        <v>169</v>
      </c>
      <c r="AN2320" s="122"/>
      <c r="AO2320" s="119" t="s">
        <v>169</v>
      </c>
      <c r="AP2320" s="123" t="s">
        <v>169</v>
      </c>
      <c r="AQ2320" s="124"/>
      <c r="AR2320" s="119" t="s">
        <v>169</v>
      </c>
      <c r="AS2320" s="123" t="s">
        <v>169</v>
      </c>
      <c r="AT2320" s="122"/>
      <c r="AU2320" s="280">
        <f t="shared" si="724"/>
        <v>0</v>
      </c>
      <c r="AV2320" s="281">
        <f t="shared" si="725"/>
        <v>0</v>
      </c>
      <c r="AW2320" s="291">
        <f t="shared" si="726"/>
        <v>0</v>
      </c>
      <c r="AX2320" s="283">
        <f t="shared" si="727"/>
        <v>0</v>
      </c>
    </row>
    <row r="2321" spans="1:50" ht="26.45" customHeight="1">
      <c r="A2321" s="117"/>
      <c r="B2321" s="245"/>
      <c r="C2321" s="136"/>
      <c r="D2321" s="208" t="str">
        <f t="shared" si="711"/>
        <v/>
      </c>
      <c r="E2321" s="129" t="s">
        <v>169</v>
      </c>
      <c r="F2321" s="209" t="s">
        <v>169</v>
      </c>
      <c r="G2321" s="135"/>
      <c r="H2321" s="258"/>
      <c r="I2321" s="259">
        <f t="shared" si="712"/>
        <v>0</v>
      </c>
      <c r="J2321" s="259">
        <f t="shared" si="713"/>
        <v>0</v>
      </c>
      <c r="K2321" s="259">
        <f t="shared" si="714"/>
        <v>0</v>
      </c>
      <c r="L2321" s="252"/>
      <c r="M2321" s="252"/>
      <c r="N2321" s="252"/>
      <c r="O2321" s="147">
        <v>0</v>
      </c>
      <c r="P2321" s="147">
        <v>0</v>
      </c>
      <c r="Q2321" s="137">
        <f t="shared" si="715"/>
        <v>0</v>
      </c>
      <c r="R2321" s="80">
        <f t="shared" si="716"/>
        <v>0</v>
      </c>
      <c r="S2321" s="147">
        <v>0</v>
      </c>
      <c r="T2321" s="121"/>
      <c r="U2321" s="263">
        <f>IFERROR(VLOOKUP(B2321,คำนวณตกเบิกวิทยฐานะ!$B$9:$P$1008,14,FALSE),0)</f>
        <v>0</v>
      </c>
      <c r="V2321" s="263">
        <f>IFERROR(VLOOKUP(B2321,คำนวณตกเบิกวิทยฐานะ!$B$9:$P$1008,15,FALSE),0)</f>
        <v>0</v>
      </c>
      <c r="W2321" s="264">
        <f t="shared" si="717"/>
        <v>0</v>
      </c>
      <c r="X2321" s="119" t="s">
        <v>169</v>
      </c>
      <c r="Y2321" s="209" t="s">
        <v>169</v>
      </c>
      <c r="Z2321" s="258"/>
      <c r="AA2321" s="253">
        <f t="shared" si="718"/>
        <v>0</v>
      </c>
      <c r="AB2321" s="253">
        <f t="shared" si="719"/>
        <v>0</v>
      </c>
      <c r="AC2321" s="253">
        <f t="shared" si="728"/>
        <v>0</v>
      </c>
      <c r="AD2321" s="253">
        <f t="shared" si="720"/>
        <v>0</v>
      </c>
      <c r="AE2321" s="268">
        <f t="shared" si="729"/>
        <v>0</v>
      </c>
      <c r="AF2321" s="269">
        <f t="shared" si="721"/>
        <v>0</v>
      </c>
      <c r="AG2321" s="270">
        <f t="shared" si="722"/>
        <v>0</v>
      </c>
      <c r="AH2321" s="121"/>
      <c r="AI2321" s="252"/>
      <c r="AJ2321" s="295"/>
      <c r="AK2321" s="301">
        <f t="shared" si="723"/>
        <v>0</v>
      </c>
      <c r="AL2321" s="119" t="s">
        <v>169</v>
      </c>
      <c r="AM2321" s="123" t="s">
        <v>169</v>
      </c>
      <c r="AN2321" s="122"/>
      <c r="AO2321" s="119" t="s">
        <v>169</v>
      </c>
      <c r="AP2321" s="123" t="s">
        <v>169</v>
      </c>
      <c r="AQ2321" s="124"/>
      <c r="AR2321" s="119" t="s">
        <v>169</v>
      </c>
      <c r="AS2321" s="123" t="s">
        <v>169</v>
      </c>
      <c r="AT2321" s="122"/>
      <c r="AU2321" s="280">
        <f t="shared" si="724"/>
        <v>0</v>
      </c>
      <c r="AV2321" s="281">
        <f t="shared" si="725"/>
        <v>0</v>
      </c>
      <c r="AW2321" s="291">
        <f t="shared" si="726"/>
        <v>0</v>
      </c>
      <c r="AX2321" s="283">
        <f t="shared" si="727"/>
        <v>0</v>
      </c>
    </row>
    <row r="2322" spans="1:50" ht="26.45" customHeight="1">
      <c r="A2322" s="117"/>
      <c r="B2322" s="245"/>
      <c r="C2322" s="136"/>
      <c r="D2322" s="208" t="str">
        <f t="shared" si="711"/>
        <v/>
      </c>
      <c r="E2322" s="129" t="s">
        <v>169</v>
      </c>
      <c r="F2322" s="209" t="s">
        <v>169</v>
      </c>
      <c r="G2322" s="135"/>
      <c r="H2322" s="258"/>
      <c r="I2322" s="259">
        <f t="shared" si="712"/>
        <v>0</v>
      </c>
      <c r="J2322" s="259">
        <f t="shared" si="713"/>
        <v>0</v>
      </c>
      <c r="K2322" s="259">
        <f t="shared" si="714"/>
        <v>0</v>
      </c>
      <c r="L2322" s="252"/>
      <c r="M2322" s="252"/>
      <c r="N2322" s="252"/>
      <c r="O2322" s="147">
        <v>0</v>
      </c>
      <c r="P2322" s="147">
        <v>0</v>
      </c>
      <c r="Q2322" s="137">
        <f t="shared" si="715"/>
        <v>0</v>
      </c>
      <c r="R2322" s="80">
        <f t="shared" si="716"/>
        <v>0</v>
      </c>
      <c r="S2322" s="147">
        <v>0</v>
      </c>
      <c r="T2322" s="121"/>
      <c r="U2322" s="263">
        <f>IFERROR(VLOOKUP(B2322,คำนวณตกเบิกวิทยฐานะ!$B$9:$P$1008,14,FALSE),0)</f>
        <v>0</v>
      </c>
      <c r="V2322" s="263">
        <f>IFERROR(VLOOKUP(B2322,คำนวณตกเบิกวิทยฐานะ!$B$9:$P$1008,15,FALSE),0)</f>
        <v>0</v>
      </c>
      <c r="W2322" s="264">
        <f t="shared" si="717"/>
        <v>0</v>
      </c>
      <c r="X2322" s="119" t="s">
        <v>169</v>
      </c>
      <c r="Y2322" s="209" t="s">
        <v>169</v>
      </c>
      <c r="Z2322" s="258"/>
      <c r="AA2322" s="253">
        <f t="shared" si="718"/>
        <v>0</v>
      </c>
      <c r="AB2322" s="253">
        <f t="shared" si="719"/>
        <v>0</v>
      </c>
      <c r="AC2322" s="253">
        <f t="shared" si="728"/>
        <v>0</v>
      </c>
      <c r="AD2322" s="253">
        <f t="shared" si="720"/>
        <v>0</v>
      </c>
      <c r="AE2322" s="268">
        <f t="shared" si="729"/>
        <v>0</v>
      </c>
      <c r="AF2322" s="269">
        <f t="shared" si="721"/>
        <v>0</v>
      </c>
      <c r="AG2322" s="270">
        <f t="shared" si="722"/>
        <v>0</v>
      </c>
      <c r="AH2322" s="121"/>
      <c r="AI2322" s="252"/>
      <c r="AJ2322" s="295"/>
      <c r="AK2322" s="301">
        <f t="shared" si="723"/>
        <v>0</v>
      </c>
      <c r="AL2322" s="119" t="s">
        <v>169</v>
      </c>
      <c r="AM2322" s="123" t="s">
        <v>169</v>
      </c>
      <c r="AN2322" s="122"/>
      <c r="AO2322" s="119" t="s">
        <v>169</v>
      </c>
      <c r="AP2322" s="123" t="s">
        <v>169</v>
      </c>
      <c r="AQ2322" s="124"/>
      <c r="AR2322" s="119" t="s">
        <v>169</v>
      </c>
      <c r="AS2322" s="123" t="s">
        <v>169</v>
      </c>
      <c r="AT2322" s="122"/>
      <c r="AU2322" s="280">
        <f t="shared" si="724"/>
        <v>0</v>
      </c>
      <c r="AV2322" s="281">
        <f t="shared" si="725"/>
        <v>0</v>
      </c>
      <c r="AW2322" s="291">
        <f t="shared" si="726"/>
        <v>0</v>
      </c>
      <c r="AX2322" s="283">
        <f t="shared" si="727"/>
        <v>0</v>
      </c>
    </row>
    <row r="2323" spans="1:50" ht="26.45" customHeight="1">
      <c r="A2323" s="117"/>
      <c r="B2323" s="245"/>
      <c r="C2323" s="136"/>
      <c r="D2323" s="208" t="str">
        <f t="shared" si="711"/>
        <v/>
      </c>
      <c r="E2323" s="129" t="s">
        <v>169</v>
      </c>
      <c r="F2323" s="209" t="s">
        <v>169</v>
      </c>
      <c r="G2323" s="135"/>
      <c r="H2323" s="258"/>
      <c r="I2323" s="259">
        <f t="shared" si="712"/>
        <v>0</v>
      </c>
      <c r="J2323" s="259">
        <f t="shared" si="713"/>
        <v>0</v>
      </c>
      <c r="K2323" s="259">
        <f t="shared" si="714"/>
        <v>0</v>
      </c>
      <c r="L2323" s="252"/>
      <c r="M2323" s="252"/>
      <c r="N2323" s="252"/>
      <c r="O2323" s="147">
        <v>0</v>
      </c>
      <c r="P2323" s="147">
        <v>0</v>
      </c>
      <c r="Q2323" s="137">
        <f t="shared" si="715"/>
        <v>0</v>
      </c>
      <c r="R2323" s="80">
        <f t="shared" si="716"/>
        <v>0</v>
      </c>
      <c r="S2323" s="147">
        <v>0</v>
      </c>
      <c r="T2323" s="121"/>
      <c r="U2323" s="263">
        <f>IFERROR(VLOOKUP(B2323,คำนวณตกเบิกวิทยฐานะ!$B$9:$P$1008,14,FALSE),0)</f>
        <v>0</v>
      </c>
      <c r="V2323" s="263">
        <f>IFERROR(VLOOKUP(B2323,คำนวณตกเบิกวิทยฐานะ!$B$9:$P$1008,15,FALSE),0)</f>
        <v>0</v>
      </c>
      <c r="W2323" s="264">
        <f t="shared" si="717"/>
        <v>0</v>
      </c>
      <c r="X2323" s="119" t="s">
        <v>169</v>
      </c>
      <c r="Y2323" s="209" t="s">
        <v>169</v>
      </c>
      <c r="Z2323" s="258"/>
      <c r="AA2323" s="253">
        <f t="shared" si="718"/>
        <v>0</v>
      </c>
      <c r="AB2323" s="253">
        <f t="shared" si="719"/>
        <v>0</v>
      </c>
      <c r="AC2323" s="253">
        <f t="shared" si="728"/>
        <v>0</v>
      </c>
      <c r="AD2323" s="253">
        <f t="shared" si="720"/>
        <v>0</v>
      </c>
      <c r="AE2323" s="268">
        <f t="shared" si="729"/>
        <v>0</v>
      </c>
      <c r="AF2323" s="269">
        <f t="shared" si="721"/>
        <v>0</v>
      </c>
      <c r="AG2323" s="270">
        <f t="shared" si="722"/>
        <v>0</v>
      </c>
      <c r="AH2323" s="121"/>
      <c r="AI2323" s="252"/>
      <c r="AJ2323" s="295"/>
      <c r="AK2323" s="301">
        <f t="shared" si="723"/>
        <v>0</v>
      </c>
      <c r="AL2323" s="119" t="s">
        <v>169</v>
      </c>
      <c r="AM2323" s="123" t="s">
        <v>169</v>
      </c>
      <c r="AN2323" s="122"/>
      <c r="AO2323" s="119" t="s">
        <v>169</v>
      </c>
      <c r="AP2323" s="123" t="s">
        <v>169</v>
      </c>
      <c r="AQ2323" s="124"/>
      <c r="AR2323" s="119" t="s">
        <v>169</v>
      </c>
      <c r="AS2323" s="123" t="s">
        <v>169</v>
      </c>
      <c r="AT2323" s="122"/>
      <c r="AU2323" s="280">
        <f t="shared" si="724"/>
        <v>0</v>
      </c>
      <c r="AV2323" s="281">
        <f t="shared" si="725"/>
        <v>0</v>
      </c>
      <c r="AW2323" s="291">
        <f t="shared" si="726"/>
        <v>0</v>
      </c>
      <c r="AX2323" s="283">
        <f t="shared" si="727"/>
        <v>0</v>
      </c>
    </row>
    <row r="2324" spans="1:50" ht="26.45" customHeight="1">
      <c r="A2324" s="117"/>
      <c r="B2324" s="245"/>
      <c r="C2324" s="136"/>
      <c r="D2324" s="208" t="str">
        <f t="shared" si="711"/>
        <v/>
      </c>
      <c r="E2324" s="129" t="s">
        <v>169</v>
      </c>
      <c r="F2324" s="209" t="s">
        <v>169</v>
      </c>
      <c r="G2324" s="135"/>
      <c r="H2324" s="258"/>
      <c r="I2324" s="259">
        <f t="shared" si="712"/>
        <v>0</v>
      </c>
      <c r="J2324" s="259">
        <f t="shared" si="713"/>
        <v>0</v>
      </c>
      <c r="K2324" s="259">
        <f t="shared" si="714"/>
        <v>0</v>
      </c>
      <c r="L2324" s="252"/>
      <c r="M2324" s="252"/>
      <c r="N2324" s="252"/>
      <c r="O2324" s="147">
        <v>0</v>
      </c>
      <c r="P2324" s="147">
        <v>0</v>
      </c>
      <c r="Q2324" s="137">
        <f t="shared" si="715"/>
        <v>0</v>
      </c>
      <c r="R2324" s="80">
        <f t="shared" si="716"/>
        <v>0</v>
      </c>
      <c r="S2324" s="147">
        <v>0</v>
      </c>
      <c r="T2324" s="121"/>
      <c r="U2324" s="263">
        <f>IFERROR(VLOOKUP(B2324,คำนวณตกเบิกวิทยฐานะ!$B$9:$P$1008,14,FALSE),0)</f>
        <v>0</v>
      </c>
      <c r="V2324" s="263">
        <f>IFERROR(VLOOKUP(B2324,คำนวณตกเบิกวิทยฐานะ!$B$9:$P$1008,15,FALSE),0)</f>
        <v>0</v>
      </c>
      <c r="W2324" s="264">
        <f t="shared" si="717"/>
        <v>0</v>
      </c>
      <c r="X2324" s="119" t="s">
        <v>169</v>
      </c>
      <c r="Y2324" s="209" t="s">
        <v>169</v>
      </c>
      <c r="Z2324" s="258"/>
      <c r="AA2324" s="253">
        <f t="shared" si="718"/>
        <v>0</v>
      </c>
      <c r="AB2324" s="253">
        <f t="shared" si="719"/>
        <v>0</v>
      </c>
      <c r="AC2324" s="253">
        <f t="shared" si="728"/>
        <v>0</v>
      </c>
      <c r="AD2324" s="253">
        <f t="shared" si="720"/>
        <v>0</v>
      </c>
      <c r="AE2324" s="268">
        <f t="shared" si="729"/>
        <v>0</v>
      </c>
      <c r="AF2324" s="269">
        <f t="shared" si="721"/>
        <v>0</v>
      </c>
      <c r="AG2324" s="270">
        <f t="shared" si="722"/>
        <v>0</v>
      </c>
      <c r="AH2324" s="121"/>
      <c r="AI2324" s="252"/>
      <c r="AJ2324" s="295"/>
      <c r="AK2324" s="301">
        <f t="shared" si="723"/>
        <v>0</v>
      </c>
      <c r="AL2324" s="119" t="s">
        <v>169</v>
      </c>
      <c r="AM2324" s="123" t="s">
        <v>169</v>
      </c>
      <c r="AN2324" s="122"/>
      <c r="AO2324" s="119" t="s">
        <v>169</v>
      </c>
      <c r="AP2324" s="123" t="s">
        <v>169</v>
      </c>
      <c r="AQ2324" s="124"/>
      <c r="AR2324" s="119" t="s">
        <v>169</v>
      </c>
      <c r="AS2324" s="123" t="s">
        <v>169</v>
      </c>
      <c r="AT2324" s="122"/>
      <c r="AU2324" s="280">
        <f t="shared" si="724"/>
        <v>0</v>
      </c>
      <c r="AV2324" s="281">
        <f t="shared" si="725"/>
        <v>0</v>
      </c>
      <c r="AW2324" s="291">
        <f t="shared" si="726"/>
        <v>0</v>
      </c>
      <c r="AX2324" s="283">
        <f t="shared" si="727"/>
        <v>0</v>
      </c>
    </row>
    <row r="2325" spans="1:50" ht="26.45" customHeight="1">
      <c r="A2325" s="117"/>
      <c r="B2325" s="245"/>
      <c r="C2325" s="136"/>
      <c r="D2325" s="208" t="str">
        <f t="shared" si="711"/>
        <v/>
      </c>
      <c r="E2325" s="129" t="s">
        <v>169</v>
      </c>
      <c r="F2325" s="209" t="s">
        <v>169</v>
      </c>
      <c r="G2325" s="135"/>
      <c r="H2325" s="258"/>
      <c r="I2325" s="259">
        <f t="shared" si="712"/>
        <v>0</v>
      </c>
      <c r="J2325" s="259">
        <f t="shared" si="713"/>
        <v>0</v>
      </c>
      <c r="K2325" s="259">
        <f t="shared" si="714"/>
        <v>0</v>
      </c>
      <c r="L2325" s="252"/>
      <c r="M2325" s="252"/>
      <c r="N2325" s="252"/>
      <c r="O2325" s="147">
        <v>0</v>
      </c>
      <c r="P2325" s="147">
        <v>0</v>
      </c>
      <c r="Q2325" s="137">
        <f t="shared" si="715"/>
        <v>0</v>
      </c>
      <c r="R2325" s="80">
        <f t="shared" si="716"/>
        <v>0</v>
      </c>
      <c r="S2325" s="147">
        <v>0</v>
      </c>
      <c r="T2325" s="121"/>
      <c r="U2325" s="263">
        <f>IFERROR(VLOOKUP(B2325,คำนวณตกเบิกวิทยฐานะ!$B$9:$P$1008,14,FALSE),0)</f>
        <v>0</v>
      </c>
      <c r="V2325" s="263">
        <f>IFERROR(VLOOKUP(B2325,คำนวณตกเบิกวิทยฐานะ!$B$9:$P$1008,15,FALSE),0)</f>
        <v>0</v>
      </c>
      <c r="W2325" s="264">
        <f t="shared" si="717"/>
        <v>0</v>
      </c>
      <c r="X2325" s="119" t="s">
        <v>169</v>
      </c>
      <c r="Y2325" s="209" t="s">
        <v>169</v>
      </c>
      <c r="Z2325" s="258"/>
      <c r="AA2325" s="253">
        <f t="shared" si="718"/>
        <v>0</v>
      </c>
      <c r="AB2325" s="253">
        <f t="shared" si="719"/>
        <v>0</v>
      </c>
      <c r="AC2325" s="253">
        <f t="shared" si="728"/>
        <v>0</v>
      </c>
      <c r="AD2325" s="253">
        <f t="shared" si="720"/>
        <v>0</v>
      </c>
      <c r="AE2325" s="268">
        <f t="shared" si="729"/>
        <v>0</v>
      </c>
      <c r="AF2325" s="269">
        <f t="shared" si="721"/>
        <v>0</v>
      </c>
      <c r="AG2325" s="270">
        <f t="shared" si="722"/>
        <v>0</v>
      </c>
      <c r="AH2325" s="121"/>
      <c r="AI2325" s="252"/>
      <c r="AJ2325" s="295"/>
      <c r="AK2325" s="301">
        <f t="shared" si="723"/>
        <v>0</v>
      </c>
      <c r="AL2325" s="119" t="s">
        <v>169</v>
      </c>
      <c r="AM2325" s="123" t="s">
        <v>169</v>
      </c>
      <c r="AN2325" s="122"/>
      <c r="AO2325" s="119" t="s">
        <v>169</v>
      </c>
      <c r="AP2325" s="123" t="s">
        <v>169</v>
      </c>
      <c r="AQ2325" s="124"/>
      <c r="AR2325" s="119" t="s">
        <v>169</v>
      </c>
      <c r="AS2325" s="123" t="s">
        <v>169</v>
      </c>
      <c r="AT2325" s="122"/>
      <c r="AU2325" s="280">
        <f t="shared" si="724"/>
        <v>0</v>
      </c>
      <c r="AV2325" s="281">
        <f t="shared" si="725"/>
        <v>0</v>
      </c>
      <c r="AW2325" s="291">
        <f t="shared" si="726"/>
        <v>0</v>
      </c>
      <c r="AX2325" s="283">
        <f t="shared" si="727"/>
        <v>0</v>
      </c>
    </row>
    <row r="2326" spans="1:50" ht="26.45" customHeight="1">
      <c r="A2326" s="117"/>
      <c r="B2326" s="245"/>
      <c r="C2326" s="136"/>
      <c r="D2326" s="208" t="str">
        <f t="shared" si="711"/>
        <v/>
      </c>
      <c r="E2326" s="129" t="s">
        <v>169</v>
      </c>
      <c r="F2326" s="209" t="s">
        <v>169</v>
      </c>
      <c r="G2326" s="135"/>
      <c r="H2326" s="258"/>
      <c r="I2326" s="259">
        <f t="shared" si="712"/>
        <v>0</v>
      </c>
      <c r="J2326" s="259">
        <f t="shared" si="713"/>
        <v>0</v>
      </c>
      <c r="K2326" s="259">
        <f t="shared" si="714"/>
        <v>0</v>
      </c>
      <c r="L2326" s="252"/>
      <c r="M2326" s="252"/>
      <c r="N2326" s="252"/>
      <c r="O2326" s="147">
        <v>0</v>
      </c>
      <c r="P2326" s="147">
        <v>0</v>
      </c>
      <c r="Q2326" s="137">
        <f t="shared" si="715"/>
        <v>0</v>
      </c>
      <c r="R2326" s="80">
        <f t="shared" si="716"/>
        <v>0</v>
      </c>
      <c r="S2326" s="147">
        <v>0</v>
      </c>
      <c r="T2326" s="121"/>
      <c r="U2326" s="263">
        <f>IFERROR(VLOOKUP(B2326,คำนวณตกเบิกวิทยฐานะ!$B$9:$P$1008,14,FALSE),0)</f>
        <v>0</v>
      </c>
      <c r="V2326" s="263">
        <f>IFERROR(VLOOKUP(B2326,คำนวณตกเบิกวิทยฐานะ!$B$9:$P$1008,15,FALSE),0)</f>
        <v>0</v>
      </c>
      <c r="W2326" s="264">
        <f t="shared" si="717"/>
        <v>0</v>
      </c>
      <c r="X2326" s="119" t="s">
        <v>169</v>
      </c>
      <c r="Y2326" s="209" t="s">
        <v>169</v>
      </c>
      <c r="Z2326" s="258"/>
      <c r="AA2326" s="253">
        <f t="shared" si="718"/>
        <v>0</v>
      </c>
      <c r="AB2326" s="253">
        <f t="shared" si="719"/>
        <v>0</v>
      </c>
      <c r="AC2326" s="253">
        <f t="shared" si="728"/>
        <v>0</v>
      </c>
      <c r="AD2326" s="253">
        <f t="shared" si="720"/>
        <v>0</v>
      </c>
      <c r="AE2326" s="268">
        <f t="shared" si="729"/>
        <v>0</v>
      </c>
      <c r="AF2326" s="269">
        <f t="shared" si="721"/>
        <v>0</v>
      </c>
      <c r="AG2326" s="270">
        <f t="shared" si="722"/>
        <v>0</v>
      </c>
      <c r="AH2326" s="121"/>
      <c r="AI2326" s="252"/>
      <c r="AJ2326" s="295"/>
      <c r="AK2326" s="301">
        <f t="shared" si="723"/>
        <v>0</v>
      </c>
      <c r="AL2326" s="119" t="s">
        <v>169</v>
      </c>
      <c r="AM2326" s="123" t="s">
        <v>169</v>
      </c>
      <c r="AN2326" s="122"/>
      <c r="AO2326" s="119" t="s">
        <v>169</v>
      </c>
      <c r="AP2326" s="123" t="s">
        <v>169</v>
      </c>
      <c r="AQ2326" s="124"/>
      <c r="AR2326" s="119" t="s">
        <v>169</v>
      </c>
      <c r="AS2326" s="123" t="s">
        <v>169</v>
      </c>
      <c r="AT2326" s="122"/>
      <c r="AU2326" s="280">
        <f t="shared" si="724"/>
        <v>0</v>
      </c>
      <c r="AV2326" s="281">
        <f t="shared" si="725"/>
        <v>0</v>
      </c>
      <c r="AW2326" s="291">
        <f t="shared" si="726"/>
        <v>0</v>
      </c>
      <c r="AX2326" s="283">
        <f t="shared" si="727"/>
        <v>0</v>
      </c>
    </row>
    <row r="2327" spans="1:50" ht="26.45" customHeight="1">
      <c r="A2327" s="117"/>
      <c r="B2327" s="245"/>
      <c r="C2327" s="136"/>
      <c r="D2327" s="208" t="str">
        <f t="shared" si="711"/>
        <v/>
      </c>
      <c r="E2327" s="129" t="s">
        <v>169</v>
      </c>
      <c r="F2327" s="209" t="s">
        <v>169</v>
      </c>
      <c r="G2327" s="135"/>
      <c r="H2327" s="258"/>
      <c r="I2327" s="259">
        <f t="shared" si="712"/>
        <v>0</v>
      </c>
      <c r="J2327" s="259">
        <f t="shared" si="713"/>
        <v>0</v>
      </c>
      <c r="K2327" s="259">
        <f t="shared" si="714"/>
        <v>0</v>
      </c>
      <c r="L2327" s="252"/>
      <c r="M2327" s="252"/>
      <c r="N2327" s="252"/>
      <c r="O2327" s="147">
        <v>0</v>
      </c>
      <c r="P2327" s="147">
        <v>0</v>
      </c>
      <c r="Q2327" s="137">
        <f t="shared" si="715"/>
        <v>0</v>
      </c>
      <c r="R2327" s="80">
        <f t="shared" si="716"/>
        <v>0</v>
      </c>
      <c r="S2327" s="147">
        <v>0</v>
      </c>
      <c r="T2327" s="121"/>
      <c r="U2327" s="263">
        <f>IFERROR(VLOOKUP(B2327,คำนวณตกเบิกวิทยฐานะ!$B$9:$P$1008,14,FALSE),0)</f>
        <v>0</v>
      </c>
      <c r="V2327" s="263">
        <f>IFERROR(VLOOKUP(B2327,คำนวณตกเบิกวิทยฐานะ!$B$9:$P$1008,15,FALSE),0)</f>
        <v>0</v>
      </c>
      <c r="W2327" s="264">
        <f t="shared" si="717"/>
        <v>0</v>
      </c>
      <c r="X2327" s="119" t="s">
        <v>169</v>
      </c>
      <c r="Y2327" s="209" t="s">
        <v>169</v>
      </c>
      <c r="Z2327" s="258"/>
      <c r="AA2327" s="253">
        <f t="shared" si="718"/>
        <v>0</v>
      </c>
      <c r="AB2327" s="253">
        <f t="shared" si="719"/>
        <v>0</v>
      </c>
      <c r="AC2327" s="253">
        <f t="shared" si="728"/>
        <v>0</v>
      </c>
      <c r="AD2327" s="253">
        <f t="shared" si="720"/>
        <v>0</v>
      </c>
      <c r="AE2327" s="268">
        <f t="shared" si="729"/>
        <v>0</v>
      </c>
      <c r="AF2327" s="269">
        <f t="shared" si="721"/>
        <v>0</v>
      </c>
      <c r="AG2327" s="270">
        <f t="shared" si="722"/>
        <v>0</v>
      </c>
      <c r="AH2327" s="121"/>
      <c r="AI2327" s="252"/>
      <c r="AJ2327" s="295"/>
      <c r="AK2327" s="301">
        <f t="shared" si="723"/>
        <v>0</v>
      </c>
      <c r="AL2327" s="119" t="s">
        <v>169</v>
      </c>
      <c r="AM2327" s="123" t="s">
        <v>169</v>
      </c>
      <c r="AN2327" s="122"/>
      <c r="AO2327" s="119" t="s">
        <v>169</v>
      </c>
      <c r="AP2327" s="123" t="s">
        <v>169</v>
      </c>
      <c r="AQ2327" s="124"/>
      <c r="AR2327" s="119" t="s">
        <v>169</v>
      </c>
      <c r="AS2327" s="123" t="s">
        <v>169</v>
      </c>
      <c r="AT2327" s="122"/>
      <c r="AU2327" s="280">
        <f t="shared" si="724"/>
        <v>0</v>
      </c>
      <c r="AV2327" s="281">
        <f t="shared" si="725"/>
        <v>0</v>
      </c>
      <c r="AW2327" s="291">
        <f t="shared" si="726"/>
        <v>0</v>
      </c>
      <c r="AX2327" s="283">
        <f t="shared" si="727"/>
        <v>0</v>
      </c>
    </row>
    <row r="2328" spans="1:50" ht="26.45" customHeight="1">
      <c r="A2328" s="117"/>
      <c r="B2328" s="245"/>
      <c r="C2328" s="136"/>
      <c r="D2328" s="208" t="str">
        <f t="shared" si="711"/>
        <v/>
      </c>
      <c r="E2328" s="129" t="s">
        <v>169</v>
      </c>
      <c r="F2328" s="209" t="s">
        <v>169</v>
      </c>
      <c r="G2328" s="135"/>
      <c r="H2328" s="258"/>
      <c r="I2328" s="259">
        <f t="shared" si="712"/>
        <v>0</v>
      </c>
      <c r="J2328" s="259">
        <f t="shared" si="713"/>
        <v>0</v>
      </c>
      <c r="K2328" s="259">
        <f t="shared" si="714"/>
        <v>0</v>
      </c>
      <c r="L2328" s="252"/>
      <c r="M2328" s="252"/>
      <c r="N2328" s="252"/>
      <c r="O2328" s="147">
        <v>0</v>
      </c>
      <c r="P2328" s="147">
        <v>0</v>
      </c>
      <c r="Q2328" s="137">
        <f t="shared" si="715"/>
        <v>0</v>
      </c>
      <c r="R2328" s="80">
        <f t="shared" si="716"/>
        <v>0</v>
      </c>
      <c r="S2328" s="147">
        <v>0</v>
      </c>
      <c r="T2328" s="121"/>
      <c r="U2328" s="263">
        <f>IFERROR(VLOOKUP(B2328,คำนวณตกเบิกวิทยฐานะ!$B$9:$P$1008,14,FALSE),0)</f>
        <v>0</v>
      </c>
      <c r="V2328" s="263">
        <f>IFERROR(VLOOKUP(B2328,คำนวณตกเบิกวิทยฐานะ!$B$9:$P$1008,15,FALSE),0)</f>
        <v>0</v>
      </c>
      <c r="W2328" s="264">
        <f t="shared" si="717"/>
        <v>0</v>
      </c>
      <c r="X2328" s="119" t="s">
        <v>169</v>
      </c>
      <c r="Y2328" s="209" t="s">
        <v>169</v>
      </c>
      <c r="Z2328" s="258"/>
      <c r="AA2328" s="253">
        <f t="shared" si="718"/>
        <v>0</v>
      </c>
      <c r="AB2328" s="253">
        <f t="shared" si="719"/>
        <v>0</v>
      </c>
      <c r="AC2328" s="253">
        <f t="shared" si="728"/>
        <v>0</v>
      </c>
      <c r="AD2328" s="253">
        <f t="shared" si="720"/>
        <v>0</v>
      </c>
      <c r="AE2328" s="268">
        <f t="shared" si="729"/>
        <v>0</v>
      </c>
      <c r="AF2328" s="269">
        <f t="shared" si="721"/>
        <v>0</v>
      </c>
      <c r="AG2328" s="270">
        <f t="shared" si="722"/>
        <v>0</v>
      </c>
      <c r="AH2328" s="121"/>
      <c r="AI2328" s="252"/>
      <c r="AJ2328" s="295"/>
      <c r="AK2328" s="301">
        <f t="shared" si="723"/>
        <v>0</v>
      </c>
      <c r="AL2328" s="119" t="s">
        <v>169</v>
      </c>
      <c r="AM2328" s="123" t="s">
        <v>169</v>
      </c>
      <c r="AN2328" s="122"/>
      <c r="AO2328" s="119" t="s">
        <v>169</v>
      </c>
      <c r="AP2328" s="123" t="s">
        <v>169</v>
      </c>
      <c r="AQ2328" s="124"/>
      <c r="AR2328" s="119" t="s">
        <v>169</v>
      </c>
      <c r="AS2328" s="123" t="s">
        <v>169</v>
      </c>
      <c r="AT2328" s="122"/>
      <c r="AU2328" s="280">
        <f t="shared" si="724"/>
        <v>0</v>
      </c>
      <c r="AV2328" s="281">
        <f t="shared" si="725"/>
        <v>0</v>
      </c>
      <c r="AW2328" s="291">
        <f t="shared" si="726"/>
        <v>0</v>
      </c>
      <c r="AX2328" s="283">
        <f t="shared" si="727"/>
        <v>0</v>
      </c>
    </row>
    <row r="2329" spans="1:50" ht="26.45" customHeight="1">
      <c r="A2329" s="117"/>
      <c r="B2329" s="245"/>
      <c r="C2329" s="136"/>
      <c r="D2329" s="208" t="str">
        <f t="shared" si="711"/>
        <v/>
      </c>
      <c r="E2329" s="129" t="s">
        <v>169</v>
      </c>
      <c r="F2329" s="209" t="s">
        <v>169</v>
      </c>
      <c r="G2329" s="135"/>
      <c r="H2329" s="258"/>
      <c r="I2329" s="259">
        <f t="shared" si="712"/>
        <v>0</v>
      </c>
      <c r="J2329" s="259">
        <f t="shared" si="713"/>
        <v>0</v>
      </c>
      <c r="K2329" s="259">
        <f t="shared" si="714"/>
        <v>0</v>
      </c>
      <c r="L2329" s="252"/>
      <c r="M2329" s="252"/>
      <c r="N2329" s="252"/>
      <c r="O2329" s="147">
        <v>0</v>
      </c>
      <c r="P2329" s="147">
        <v>0</v>
      </c>
      <c r="Q2329" s="137">
        <f t="shared" si="715"/>
        <v>0</v>
      </c>
      <c r="R2329" s="80">
        <f t="shared" si="716"/>
        <v>0</v>
      </c>
      <c r="S2329" s="147">
        <v>0</v>
      </c>
      <c r="T2329" s="121"/>
      <c r="U2329" s="263">
        <f>IFERROR(VLOOKUP(B2329,คำนวณตกเบิกวิทยฐานะ!$B$9:$P$1008,14,FALSE),0)</f>
        <v>0</v>
      </c>
      <c r="V2329" s="263">
        <f>IFERROR(VLOOKUP(B2329,คำนวณตกเบิกวิทยฐานะ!$B$9:$P$1008,15,FALSE),0)</f>
        <v>0</v>
      </c>
      <c r="W2329" s="264">
        <f t="shared" si="717"/>
        <v>0</v>
      </c>
      <c r="X2329" s="119" t="s">
        <v>169</v>
      </c>
      <c r="Y2329" s="209" t="s">
        <v>169</v>
      </c>
      <c r="Z2329" s="258"/>
      <c r="AA2329" s="253">
        <f t="shared" si="718"/>
        <v>0</v>
      </c>
      <c r="AB2329" s="253">
        <f t="shared" si="719"/>
        <v>0</v>
      </c>
      <c r="AC2329" s="253">
        <f t="shared" si="728"/>
        <v>0</v>
      </c>
      <c r="AD2329" s="253">
        <f t="shared" si="720"/>
        <v>0</v>
      </c>
      <c r="AE2329" s="268">
        <f t="shared" si="729"/>
        <v>0</v>
      </c>
      <c r="AF2329" s="269">
        <f t="shared" si="721"/>
        <v>0</v>
      </c>
      <c r="AG2329" s="270">
        <f t="shared" si="722"/>
        <v>0</v>
      </c>
      <c r="AH2329" s="121"/>
      <c r="AI2329" s="252"/>
      <c r="AJ2329" s="295"/>
      <c r="AK2329" s="301">
        <f t="shared" si="723"/>
        <v>0</v>
      </c>
      <c r="AL2329" s="119" t="s">
        <v>169</v>
      </c>
      <c r="AM2329" s="123" t="s">
        <v>169</v>
      </c>
      <c r="AN2329" s="122"/>
      <c r="AO2329" s="119" t="s">
        <v>169</v>
      </c>
      <c r="AP2329" s="123" t="s">
        <v>169</v>
      </c>
      <c r="AQ2329" s="124"/>
      <c r="AR2329" s="119" t="s">
        <v>169</v>
      </c>
      <c r="AS2329" s="123" t="s">
        <v>169</v>
      </c>
      <c r="AT2329" s="122"/>
      <c r="AU2329" s="280">
        <f t="shared" si="724"/>
        <v>0</v>
      </c>
      <c r="AV2329" s="281">
        <f t="shared" si="725"/>
        <v>0</v>
      </c>
      <c r="AW2329" s="291">
        <f t="shared" si="726"/>
        <v>0</v>
      </c>
      <c r="AX2329" s="283">
        <f t="shared" si="727"/>
        <v>0</v>
      </c>
    </row>
    <row r="2330" spans="1:50" ht="26.45" customHeight="1">
      <c r="A2330" s="117"/>
      <c r="B2330" s="245"/>
      <c r="C2330" s="136"/>
      <c r="D2330" s="208" t="str">
        <f t="shared" si="711"/>
        <v/>
      </c>
      <c r="E2330" s="129" t="s">
        <v>169</v>
      </c>
      <c r="F2330" s="209" t="s">
        <v>169</v>
      </c>
      <c r="G2330" s="135"/>
      <c r="H2330" s="258"/>
      <c r="I2330" s="259">
        <f t="shared" si="712"/>
        <v>0</v>
      </c>
      <c r="J2330" s="259">
        <f t="shared" si="713"/>
        <v>0</v>
      </c>
      <c r="K2330" s="259">
        <f t="shared" si="714"/>
        <v>0</v>
      </c>
      <c r="L2330" s="252"/>
      <c r="M2330" s="252"/>
      <c r="N2330" s="252"/>
      <c r="O2330" s="147">
        <v>0</v>
      </c>
      <c r="P2330" s="147">
        <v>0</v>
      </c>
      <c r="Q2330" s="137">
        <f t="shared" si="715"/>
        <v>0</v>
      </c>
      <c r="R2330" s="80">
        <f t="shared" si="716"/>
        <v>0</v>
      </c>
      <c r="S2330" s="147">
        <v>0</v>
      </c>
      <c r="T2330" s="121"/>
      <c r="U2330" s="263">
        <f>IFERROR(VLOOKUP(B2330,คำนวณตกเบิกวิทยฐานะ!$B$9:$P$1008,14,FALSE),0)</f>
        <v>0</v>
      </c>
      <c r="V2330" s="263">
        <f>IFERROR(VLOOKUP(B2330,คำนวณตกเบิกวิทยฐานะ!$B$9:$P$1008,15,FALSE),0)</f>
        <v>0</v>
      </c>
      <c r="W2330" s="264">
        <f t="shared" si="717"/>
        <v>0</v>
      </c>
      <c r="X2330" s="119" t="s">
        <v>169</v>
      </c>
      <c r="Y2330" s="209" t="s">
        <v>169</v>
      </c>
      <c r="Z2330" s="258"/>
      <c r="AA2330" s="253">
        <f t="shared" si="718"/>
        <v>0</v>
      </c>
      <c r="AB2330" s="253">
        <f t="shared" si="719"/>
        <v>0</v>
      </c>
      <c r="AC2330" s="253">
        <f t="shared" si="728"/>
        <v>0</v>
      </c>
      <c r="AD2330" s="253">
        <f t="shared" si="720"/>
        <v>0</v>
      </c>
      <c r="AE2330" s="268">
        <f t="shared" si="729"/>
        <v>0</v>
      </c>
      <c r="AF2330" s="269">
        <f t="shared" si="721"/>
        <v>0</v>
      </c>
      <c r="AG2330" s="270">
        <f t="shared" si="722"/>
        <v>0</v>
      </c>
      <c r="AH2330" s="121"/>
      <c r="AI2330" s="252"/>
      <c r="AJ2330" s="295"/>
      <c r="AK2330" s="301">
        <f t="shared" si="723"/>
        <v>0</v>
      </c>
      <c r="AL2330" s="119" t="s">
        <v>169</v>
      </c>
      <c r="AM2330" s="123" t="s">
        <v>169</v>
      </c>
      <c r="AN2330" s="122"/>
      <c r="AO2330" s="119" t="s">
        <v>169</v>
      </c>
      <c r="AP2330" s="123" t="s">
        <v>169</v>
      </c>
      <c r="AQ2330" s="124"/>
      <c r="AR2330" s="119" t="s">
        <v>169</v>
      </c>
      <c r="AS2330" s="123" t="s">
        <v>169</v>
      </c>
      <c r="AT2330" s="122"/>
      <c r="AU2330" s="280">
        <f t="shared" si="724"/>
        <v>0</v>
      </c>
      <c r="AV2330" s="281">
        <f t="shared" si="725"/>
        <v>0</v>
      </c>
      <c r="AW2330" s="291">
        <f t="shared" si="726"/>
        <v>0</v>
      </c>
      <c r="AX2330" s="283">
        <f t="shared" si="727"/>
        <v>0</v>
      </c>
    </row>
    <row r="2331" spans="1:50" ht="26.45" customHeight="1">
      <c r="A2331" s="117"/>
      <c r="B2331" s="245"/>
      <c r="C2331" s="136"/>
      <c r="D2331" s="208" t="str">
        <f t="shared" si="711"/>
        <v/>
      </c>
      <c r="E2331" s="129" t="s">
        <v>169</v>
      </c>
      <c r="F2331" s="209" t="s">
        <v>169</v>
      </c>
      <c r="G2331" s="135"/>
      <c r="H2331" s="258"/>
      <c r="I2331" s="259">
        <f t="shared" si="712"/>
        <v>0</v>
      </c>
      <c r="J2331" s="259">
        <f t="shared" si="713"/>
        <v>0</v>
      </c>
      <c r="K2331" s="259">
        <f t="shared" si="714"/>
        <v>0</v>
      </c>
      <c r="L2331" s="252"/>
      <c r="M2331" s="252"/>
      <c r="N2331" s="252"/>
      <c r="O2331" s="147">
        <v>0</v>
      </c>
      <c r="P2331" s="147">
        <v>0</v>
      </c>
      <c r="Q2331" s="137">
        <f t="shared" si="715"/>
        <v>0</v>
      </c>
      <c r="R2331" s="80">
        <f t="shared" si="716"/>
        <v>0</v>
      </c>
      <c r="S2331" s="147">
        <v>0</v>
      </c>
      <c r="T2331" s="121"/>
      <c r="U2331" s="263">
        <f>IFERROR(VLOOKUP(B2331,คำนวณตกเบิกวิทยฐานะ!$B$9:$P$1008,14,FALSE),0)</f>
        <v>0</v>
      </c>
      <c r="V2331" s="263">
        <f>IFERROR(VLOOKUP(B2331,คำนวณตกเบิกวิทยฐานะ!$B$9:$P$1008,15,FALSE),0)</f>
        <v>0</v>
      </c>
      <c r="W2331" s="264">
        <f t="shared" si="717"/>
        <v>0</v>
      </c>
      <c r="X2331" s="119" t="s">
        <v>169</v>
      </c>
      <c r="Y2331" s="209" t="s">
        <v>169</v>
      </c>
      <c r="Z2331" s="258"/>
      <c r="AA2331" s="253">
        <f t="shared" si="718"/>
        <v>0</v>
      </c>
      <c r="AB2331" s="253">
        <f t="shared" si="719"/>
        <v>0</v>
      </c>
      <c r="AC2331" s="253">
        <f t="shared" si="728"/>
        <v>0</v>
      </c>
      <c r="AD2331" s="253">
        <f t="shared" si="720"/>
        <v>0</v>
      </c>
      <c r="AE2331" s="268">
        <f t="shared" si="729"/>
        <v>0</v>
      </c>
      <c r="AF2331" s="269">
        <f t="shared" si="721"/>
        <v>0</v>
      </c>
      <c r="AG2331" s="270">
        <f t="shared" si="722"/>
        <v>0</v>
      </c>
      <c r="AH2331" s="121"/>
      <c r="AI2331" s="252"/>
      <c r="AJ2331" s="295"/>
      <c r="AK2331" s="301">
        <f t="shared" si="723"/>
        <v>0</v>
      </c>
      <c r="AL2331" s="119" t="s">
        <v>169</v>
      </c>
      <c r="AM2331" s="123" t="s">
        <v>169</v>
      </c>
      <c r="AN2331" s="122"/>
      <c r="AO2331" s="119" t="s">
        <v>169</v>
      </c>
      <c r="AP2331" s="123" t="s">
        <v>169</v>
      </c>
      <c r="AQ2331" s="124"/>
      <c r="AR2331" s="119" t="s">
        <v>169</v>
      </c>
      <c r="AS2331" s="123" t="s">
        <v>169</v>
      </c>
      <c r="AT2331" s="122"/>
      <c r="AU2331" s="280">
        <f t="shared" si="724"/>
        <v>0</v>
      </c>
      <c r="AV2331" s="281">
        <f t="shared" si="725"/>
        <v>0</v>
      </c>
      <c r="AW2331" s="291">
        <f t="shared" si="726"/>
        <v>0</v>
      </c>
      <c r="AX2331" s="283">
        <f t="shared" si="727"/>
        <v>0</v>
      </c>
    </row>
    <row r="2332" spans="1:50" ht="26.45" customHeight="1">
      <c r="A2332" s="117"/>
      <c r="B2332" s="245"/>
      <c r="C2332" s="136"/>
      <c r="D2332" s="208" t="str">
        <f t="shared" si="711"/>
        <v/>
      </c>
      <c r="E2332" s="129" t="s">
        <v>169</v>
      </c>
      <c r="F2332" s="209" t="s">
        <v>169</v>
      </c>
      <c r="G2332" s="135"/>
      <c r="H2332" s="258"/>
      <c r="I2332" s="259">
        <f t="shared" si="712"/>
        <v>0</v>
      </c>
      <c r="J2332" s="259">
        <f t="shared" si="713"/>
        <v>0</v>
      </c>
      <c r="K2332" s="259">
        <f t="shared" si="714"/>
        <v>0</v>
      </c>
      <c r="L2332" s="252"/>
      <c r="M2332" s="252"/>
      <c r="N2332" s="252"/>
      <c r="O2332" s="147">
        <v>0</v>
      </c>
      <c r="P2332" s="147">
        <v>0</v>
      </c>
      <c r="Q2332" s="137">
        <f t="shared" si="715"/>
        <v>0</v>
      </c>
      <c r="R2332" s="80">
        <f t="shared" si="716"/>
        <v>0</v>
      </c>
      <c r="S2332" s="147">
        <v>0</v>
      </c>
      <c r="T2332" s="121"/>
      <c r="U2332" s="263">
        <f>IFERROR(VLOOKUP(B2332,คำนวณตกเบิกวิทยฐานะ!$B$9:$P$1008,14,FALSE),0)</f>
        <v>0</v>
      </c>
      <c r="V2332" s="263">
        <f>IFERROR(VLOOKUP(B2332,คำนวณตกเบิกวิทยฐานะ!$B$9:$P$1008,15,FALSE),0)</f>
        <v>0</v>
      </c>
      <c r="W2332" s="264">
        <f t="shared" si="717"/>
        <v>0</v>
      </c>
      <c r="X2332" s="119" t="s">
        <v>169</v>
      </c>
      <c r="Y2332" s="209" t="s">
        <v>169</v>
      </c>
      <c r="Z2332" s="258"/>
      <c r="AA2332" s="253">
        <f t="shared" si="718"/>
        <v>0</v>
      </c>
      <c r="AB2332" s="253">
        <f t="shared" si="719"/>
        <v>0</v>
      </c>
      <c r="AC2332" s="253">
        <f t="shared" si="728"/>
        <v>0</v>
      </c>
      <c r="AD2332" s="253">
        <f t="shared" si="720"/>
        <v>0</v>
      </c>
      <c r="AE2332" s="268">
        <f t="shared" si="729"/>
        <v>0</v>
      </c>
      <c r="AF2332" s="269">
        <f t="shared" si="721"/>
        <v>0</v>
      </c>
      <c r="AG2332" s="270">
        <f t="shared" si="722"/>
        <v>0</v>
      </c>
      <c r="AH2332" s="121"/>
      <c r="AI2332" s="252"/>
      <c r="AJ2332" s="295"/>
      <c r="AK2332" s="301">
        <f t="shared" si="723"/>
        <v>0</v>
      </c>
      <c r="AL2332" s="119" t="s">
        <v>169</v>
      </c>
      <c r="AM2332" s="123" t="s">
        <v>169</v>
      </c>
      <c r="AN2332" s="122"/>
      <c r="AO2332" s="119" t="s">
        <v>169</v>
      </c>
      <c r="AP2332" s="123" t="s">
        <v>169</v>
      </c>
      <c r="AQ2332" s="124"/>
      <c r="AR2332" s="119" t="s">
        <v>169</v>
      </c>
      <c r="AS2332" s="123" t="s">
        <v>169</v>
      </c>
      <c r="AT2332" s="122"/>
      <c r="AU2332" s="280">
        <f t="shared" si="724"/>
        <v>0</v>
      </c>
      <c r="AV2332" s="281">
        <f t="shared" si="725"/>
        <v>0</v>
      </c>
      <c r="AW2332" s="291">
        <f t="shared" si="726"/>
        <v>0</v>
      </c>
      <c r="AX2332" s="283">
        <f t="shared" si="727"/>
        <v>0</v>
      </c>
    </row>
    <row r="2333" spans="1:50" ht="26.45" customHeight="1">
      <c r="A2333" s="117"/>
      <c r="B2333" s="245"/>
      <c r="C2333" s="136"/>
      <c r="D2333" s="208" t="str">
        <f t="shared" si="711"/>
        <v/>
      </c>
      <c r="E2333" s="129" t="s">
        <v>169</v>
      </c>
      <c r="F2333" s="209" t="s">
        <v>169</v>
      </c>
      <c r="G2333" s="135"/>
      <c r="H2333" s="258"/>
      <c r="I2333" s="259">
        <f t="shared" si="712"/>
        <v>0</v>
      </c>
      <c r="J2333" s="259">
        <f t="shared" si="713"/>
        <v>0</v>
      </c>
      <c r="K2333" s="259">
        <f t="shared" si="714"/>
        <v>0</v>
      </c>
      <c r="L2333" s="252"/>
      <c r="M2333" s="252"/>
      <c r="N2333" s="252"/>
      <c r="O2333" s="147">
        <v>0</v>
      </c>
      <c r="P2333" s="147">
        <v>0</v>
      </c>
      <c r="Q2333" s="137">
        <f t="shared" si="715"/>
        <v>0</v>
      </c>
      <c r="R2333" s="80">
        <f t="shared" si="716"/>
        <v>0</v>
      </c>
      <c r="S2333" s="147">
        <v>0</v>
      </c>
      <c r="T2333" s="121"/>
      <c r="U2333" s="263">
        <f>IFERROR(VLOOKUP(B2333,คำนวณตกเบิกวิทยฐานะ!$B$9:$P$1008,14,FALSE),0)</f>
        <v>0</v>
      </c>
      <c r="V2333" s="263">
        <f>IFERROR(VLOOKUP(B2333,คำนวณตกเบิกวิทยฐานะ!$B$9:$P$1008,15,FALSE),0)</f>
        <v>0</v>
      </c>
      <c r="W2333" s="264">
        <f t="shared" si="717"/>
        <v>0</v>
      </c>
      <c r="X2333" s="119" t="s">
        <v>169</v>
      </c>
      <c r="Y2333" s="209" t="s">
        <v>169</v>
      </c>
      <c r="Z2333" s="258"/>
      <c r="AA2333" s="253">
        <f t="shared" si="718"/>
        <v>0</v>
      </c>
      <c r="AB2333" s="253">
        <f t="shared" si="719"/>
        <v>0</v>
      </c>
      <c r="AC2333" s="253">
        <f t="shared" si="728"/>
        <v>0</v>
      </c>
      <c r="AD2333" s="253">
        <f t="shared" si="720"/>
        <v>0</v>
      </c>
      <c r="AE2333" s="268">
        <f t="shared" si="729"/>
        <v>0</v>
      </c>
      <c r="AF2333" s="269">
        <f t="shared" si="721"/>
        <v>0</v>
      </c>
      <c r="AG2333" s="270">
        <f t="shared" si="722"/>
        <v>0</v>
      </c>
      <c r="AH2333" s="121"/>
      <c r="AI2333" s="252"/>
      <c r="AJ2333" s="295"/>
      <c r="AK2333" s="301">
        <f t="shared" si="723"/>
        <v>0</v>
      </c>
      <c r="AL2333" s="119" t="s">
        <v>169</v>
      </c>
      <c r="AM2333" s="123" t="s">
        <v>169</v>
      </c>
      <c r="AN2333" s="122"/>
      <c r="AO2333" s="119" t="s">
        <v>169</v>
      </c>
      <c r="AP2333" s="123" t="s">
        <v>169</v>
      </c>
      <c r="AQ2333" s="124"/>
      <c r="AR2333" s="119" t="s">
        <v>169</v>
      </c>
      <c r="AS2333" s="123" t="s">
        <v>169</v>
      </c>
      <c r="AT2333" s="122"/>
      <c r="AU2333" s="280">
        <f t="shared" si="724"/>
        <v>0</v>
      </c>
      <c r="AV2333" s="281">
        <f t="shared" si="725"/>
        <v>0</v>
      </c>
      <c r="AW2333" s="291">
        <f t="shared" si="726"/>
        <v>0</v>
      </c>
      <c r="AX2333" s="283">
        <f t="shared" si="727"/>
        <v>0</v>
      </c>
    </row>
    <row r="2334" spans="1:50" ht="26.45" customHeight="1">
      <c r="A2334" s="117"/>
      <c r="B2334" s="245"/>
      <c r="C2334" s="136"/>
      <c r="D2334" s="208" t="str">
        <f t="shared" si="711"/>
        <v/>
      </c>
      <c r="E2334" s="129" t="s">
        <v>169</v>
      </c>
      <c r="F2334" s="209" t="s">
        <v>169</v>
      </c>
      <c r="G2334" s="135"/>
      <c r="H2334" s="258"/>
      <c r="I2334" s="259">
        <f t="shared" si="712"/>
        <v>0</v>
      </c>
      <c r="J2334" s="259">
        <f t="shared" si="713"/>
        <v>0</v>
      </c>
      <c r="K2334" s="259">
        <f t="shared" si="714"/>
        <v>0</v>
      </c>
      <c r="L2334" s="252"/>
      <c r="M2334" s="252"/>
      <c r="N2334" s="252"/>
      <c r="O2334" s="147">
        <v>0</v>
      </c>
      <c r="P2334" s="147">
        <v>0</v>
      </c>
      <c r="Q2334" s="137">
        <f t="shared" si="715"/>
        <v>0</v>
      </c>
      <c r="R2334" s="80">
        <f t="shared" si="716"/>
        <v>0</v>
      </c>
      <c r="S2334" s="147">
        <v>0</v>
      </c>
      <c r="T2334" s="121"/>
      <c r="U2334" s="263">
        <f>IFERROR(VLOOKUP(B2334,คำนวณตกเบิกวิทยฐานะ!$B$9:$P$1008,14,FALSE),0)</f>
        <v>0</v>
      </c>
      <c r="V2334" s="263">
        <f>IFERROR(VLOOKUP(B2334,คำนวณตกเบิกวิทยฐานะ!$B$9:$P$1008,15,FALSE),0)</f>
        <v>0</v>
      </c>
      <c r="W2334" s="264">
        <f t="shared" si="717"/>
        <v>0</v>
      </c>
      <c r="X2334" s="119" t="s">
        <v>169</v>
      </c>
      <c r="Y2334" s="209" t="s">
        <v>169</v>
      </c>
      <c r="Z2334" s="258"/>
      <c r="AA2334" s="253">
        <f t="shared" si="718"/>
        <v>0</v>
      </c>
      <c r="AB2334" s="253">
        <f t="shared" si="719"/>
        <v>0</v>
      </c>
      <c r="AC2334" s="253">
        <f t="shared" si="728"/>
        <v>0</v>
      </c>
      <c r="AD2334" s="253">
        <f t="shared" si="720"/>
        <v>0</v>
      </c>
      <c r="AE2334" s="268">
        <f t="shared" si="729"/>
        <v>0</v>
      </c>
      <c r="AF2334" s="269">
        <f t="shared" si="721"/>
        <v>0</v>
      </c>
      <c r="AG2334" s="270">
        <f t="shared" si="722"/>
        <v>0</v>
      </c>
      <c r="AH2334" s="121"/>
      <c r="AI2334" s="252"/>
      <c r="AJ2334" s="295"/>
      <c r="AK2334" s="301">
        <f t="shared" si="723"/>
        <v>0</v>
      </c>
      <c r="AL2334" s="119" t="s">
        <v>169</v>
      </c>
      <c r="AM2334" s="123" t="s">
        <v>169</v>
      </c>
      <c r="AN2334" s="122"/>
      <c r="AO2334" s="119" t="s">
        <v>169</v>
      </c>
      <c r="AP2334" s="123" t="s">
        <v>169</v>
      </c>
      <c r="AQ2334" s="124"/>
      <c r="AR2334" s="119" t="s">
        <v>169</v>
      </c>
      <c r="AS2334" s="123" t="s">
        <v>169</v>
      </c>
      <c r="AT2334" s="122"/>
      <c r="AU2334" s="280">
        <f t="shared" si="724"/>
        <v>0</v>
      </c>
      <c r="AV2334" s="281">
        <f t="shared" si="725"/>
        <v>0</v>
      </c>
      <c r="AW2334" s="291">
        <f t="shared" si="726"/>
        <v>0</v>
      </c>
      <c r="AX2334" s="283">
        <f t="shared" si="727"/>
        <v>0</v>
      </c>
    </row>
    <row r="2335" spans="1:50" ht="26.45" customHeight="1">
      <c r="A2335" s="117"/>
      <c r="B2335" s="245"/>
      <c r="C2335" s="136"/>
      <c r="D2335" s="208" t="str">
        <f t="shared" si="711"/>
        <v/>
      </c>
      <c r="E2335" s="129" t="s">
        <v>169</v>
      </c>
      <c r="F2335" s="209" t="s">
        <v>169</v>
      </c>
      <c r="G2335" s="135"/>
      <c r="H2335" s="258"/>
      <c r="I2335" s="259">
        <f t="shared" si="712"/>
        <v>0</v>
      </c>
      <c r="J2335" s="259">
        <f t="shared" si="713"/>
        <v>0</v>
      </c>
      <c r="K2335" s="259">
        <f t="shared" si="714"/>
        <v>0</v>
      </c>
      <c r="L2335" s="252"/>
      <c r="M2335" s="252"/>
      <c r="N2335" s="252"/>
      <c r="O2335" s="147">
        <v>0</v>
      </c>
      <c r="P2335" s="147">
        <v>0</v>
      </c>
      <c r="Q2335" s="137">
        <f t="shared" si="715"/>
        <v>0</v>
      </c>
      <c r="R2335" s="80">
        <f t="shared" si="716"/>
        <v>0</v>
      </c>
      <c r="S2335" s="147">
        <v>0</v>
      </c>
      <c r="T2335" s="121"/>
      <c r="U2335" s="263">
        <f>IFERROR(VLOOKUP(B2335,คำนวณตกเบิกวิทยฐานะ!$B$9:$P$1008,14,FALSE),0)</f>
        <v>0</v>
      </c>
      <c r="V2335" s="263">
        <f>IFERROR(VLOOKUP(B2335,คำนวณตกเบิกวิทยฐานะ!$B$9:$P$1008,15,FALSE),0)</f>
        <v>0</v>
      </c>
      <c r="W2335" s="264">
        <f t="shared" si="717"/>
        <v>0</v>
      </c>
      <c r="X2335" s="119" t="s">
        <v>169</v>
      </c>
      <c r="Y2335" s="209" t="s">
        <v>169</v>
      </c>
      <c r="Z2335" s="258"/>
      <c r="AA2335" s="253">
        <f t="shared" si="718"/>
        <v>0</v>
      </c>
      <c r="AB2335" s="253">
        <f t="shared" si="719"/>
        <v>0</v>
      </c>
      <c r="AC2335" s="253">
        <f t="shared" si="728"/>
        <v>0</v>
      </c>
      <c r="AD2335" s="253">
        <f t="shared" si="720"/>
        <v>0</v>
      </c>
      <c r="AE2335" s="268">
        <f t="shared" si="729"/>
        <v>0</v>
      </c>
      <c r="AF2335" s="269">
        <f t="shared" si="721"/>
        <v>0</v>
      </c>
      <c r="AG2335" s="270">
        <f t="shared" si="722"/>
        <v>0</v>
      </c>
      <c r="AH2335" s="121"/>
      <c r="AI2335" s="252"/>
      <c r="AJ2335" s="295"/>
      <c r="AK2335" s="301">
        <f t="shared" si="723"/>
        <v>0</v>
      </c>
      <c r="AL2335" s="119" t="s">
        <v>169</v>
      </c>
      <c r="AM2335" s="123" t="s">
        <v>169</v>
      </c>
      <c r="AN2335" s="122"/>
      <c r="AO2335" s="119" t="s">
        <v>169</v>
      </c>
      <c r="AP2335" s="123" t="s">
        <v>169</v>
      </c>
      <c r="AQ2335" s="124"/>
      <c r="AR2335" s="119" t="s">
        <v>169</v>
      </c>
      <c r="AS2335" s="123" t="s">
        <v>169</v>
      </c>
      <c r="AT2335" s="122"/>
      <c r="AU2335" s="280">
        <f t="shared" si="724"/>
        <v>0</v>
      </c>
      <c r="AV2335" s="281">
        <f t="shared" si="725"/>
        <v>0</v>
      </c>
      <c r="AW2335" s="291">
        <f t="shared" si="726"/>
        <v>0</v>
      </c>
      <c r="AX2335" s="283">
        <f t="shared" si="727"/>
        <v>0</v>
      </c>
    </row>
    <row r="2336" spans="1:50" ht="26.45" customHeight="1">
      <c r="A2336" s="117"/>
      <c r="B2336" s="245"/>
      <c r="C2336" s="136"/>
      <c r="D2336" s="208" t="str">
        <f t="shared" si="711"/>
        <v/>
      </c>
      <c r="E2336" s="129" t="s">
        <v>169</v>
      </c>
      <c r="F2336" s="209" t="s">
        <v>169</v>
      </c>
      <c r="G2336" s="135"/>
      <c r="H2336" s="258"/>
      <c r="I2336" s="259">
        <f t="shared" si="712"/>
        <v>0</v>
      </c>
      <c r="J2336" s="259">
        <f t="shared" si="713"/>
        <v>0</v>
      </c>
      <c r="K2336" s="259">
        <f t="shared" si="714"/>
        <v>0</v>
      </c>
      <c r="L2336" s="252"/>
      <c r="M2336" s="252"/>
      <c r="N2336" s="252"/>
      <c r="O2336" s="147">
        <v>0</v>
      </c>
      <c r="P2336" s="147">
        <v>0</v>
      </c>
      <c r="Q2336" s="137">
        <f t="shared" si="715"/>
        <v>0</v>
      </c>
      <c r="R2336" s="80">
        <f t="shared" si="716"/>
        <v>0</v>
      </c>
      <c r="S2336" s="147">
        <v>0</v>
      </c>
      <c r="T2336" s="121"/>
      <c r="U2336" s="263">
        <f>IFERROR(VLOOKUP(B2336,คำนวณตกเบิกวิทยฐานะ!$B$9:$P$1008,14,FALSE),0)</f>
        <v>0</v>
      </c>
      <c r="V2336" s="263">
        <f>IFERROR(VLOOKUP(B2336,คำนวณตกเบิกวิทยฐานะ!$B$9:$P$1008,15,FALSE),0)</f>
        <v>0</v>
      </c>
      <c r="W2336" s="264">
        <f t="shared" si="717"/>
        <v>0</v>
      </c>
      <c r="X2336" s="119" t="s">
        <v>169</v>
      </c>
      <c r="Y2336" s="209" t="s">
        <v>169</v>
      </c>
      <c r="Z2336" s="258"/>
      <c r="AA2336" s="253">
        <f t="shared" si="718"/>
        <v>0</v>
      </c>
      <c r="AB2336" s="253">
        <f t="shared" si="719"/>
        <v>0</v>
      </c>
      <c r="AC2336" s="253">
        <f t="shared" si="728"/>
        <v>0</v>
      </c>
      <c r="AD2336" s="253">
        <f t="shared" si="720"/>
        <v>0</v>
      </c>
      <c r="AE2336" s="268">
        <f t="shared" si="729"/>
        <v>0</v>
      </c>
      <c r="AF2336" s="269">
        <f t="shared" si="721"/>
        <v>0</v>
      </c>
      <c r="AG2336" s="270">
        <f t="shared" si="722"/>
        <v>0</v>
      </c>
      <c r="AH2336" s="121"/>
      <c r="AI2336" s="252"/>
      <c r="AJ2336" s="295"/>
      <c r="AK2336" s="301">
        <f t="shared" si="723"/>
        <v>0</v>
      </c>
      <c r="AL2336" s="119" t="s">
        <v>169</v>
      </c>
      <c r="AM2336" s="123" t="s">
        <v>169</v>
      </c>
      <c r="AN2336" s="122"/>
      <c r="AO2336" s="119" t="s">
        <v>169</v>
      </c>
      <c r="AP2336" s="123" t="s">
        <v>169</v>
      </c>
      <c r="AQ2336" s="124"/>
      <c r="AR2336" s="119" t="s">
        <v>169</v>
      </c>
      <c r="AS2336" s="123" t="s">
        <v>169</v>
      </c>
      <c r="AT2336" s="122"/>
      <c r="AU2336" s="280">
        <f t="shared" si="724"/>
        <v>0</v>
      </c>
      <c r="AV2336" s="281">
        <f t="shared" si="725"/>
        <v>0</v>
      </c>
      <c r="AW2336" s="291">
        <f t="shared" si="726"/>
        <v>0</v>
      </c>
      <c r="AX2336" s="283">
        <f t="shared" si="727"/>
        <v>0</v>
      </c>
    </row>
    <row r="2337" spans="1:50" ht="26.45" customHeight="1">
      <c r="A2337" s="117"/>
      <c r="B2337" s="245"/>
      <c r="C2337" s="136"/>
      <c r="D2337" s="208" t="str">
        <f t="shared" si="711"/>
        <v/>
      </c>
      <c r="E2337" s="129" t="s">
        <v>169</v>
      </c>
      <c r="F2337" s="209" t="s">
        <v>169</v>
      </c>
      <c r="G2337" s="135"/>
      <c r="H2337" s="258"/>
      <c r="I2337" s="259">
        <f t="shared" si="712"/>
        <v>0</v>
      </c>
      <c r="J2337" s="259">
        <f t="shared" si="713"/>
        <v>0</v>
      </c>
      <c r="K2337" s="259">
        <f t="shared" si="714"/>
        <v>0</v>
      </c>
      <c r="L2337" s="252"/>
      <c r="M2337" s="252"/>
      <c r="N2337" s="252"/>
      <c r="O2337" s="147">
        <v>0</v>
      </c>
      <c r="P2337" s="147">
        <v>0</v>
      </c>
      <c r="Q2337" s="137">
        <f t="shared" si="715"/>
        <v>0</v>
      </c>
      <c r="R2337" s="80">
        <f t="shared" si="716"/>
        <v>0</v>
      </c>
      <c r="S2337" s="147">
        <v>0</v>
      </c>
      <c r="T2337" s="121"/>
      <c r="U2337" s="263">
        <f>IFERROR(VLOOKUP(B2337,คำนวณตกเบิกวิทยฐานะ!$B$9:$P$1008,14,FALSE),0)</f>
        <v>0</v>
      </c>
      <c r="V2337" s="263">
        <f>IFERROR(VLOOKUP(B2337,คำนวณตกเบิกวิทยฐานะ!$B$9:$P$1008,15,FALSE),0)</f>
        <v>0</v>
      </c>
      <c r="W2337" s="264">
        <f t="shared" si="717"/>
        <v>0</v>
      </c>
      <c r="X2337" s="119" t="s">
        <v>169</v>
      </c>
      <c r="Y2337" s="209" t="s">
        <v>169</v>
      </c>
      <c r="Z2337" s="258"/>
      <c r="AA2337" s="253">
        <f t="shared" si="718"/>
        <v>0</v>
      </c>
      <c r="AB2337" s="253">
        <f t="shared" si="719"/>
        <v>0</v>
      </c>
      <c r="AC2337" s="253">
        <f t="shared" si="728"/>
        <v>0</v>
      </c>
      <c r="AD2337" s="253">
        <f t="shared" si="720"/>
        <v>0</v>
      </c>
      <c r="AE2337" s="268">
        <f t="shared" si="729"/>
        <v>0</v>
      </c>
      <c r="AF2337" s="269">
        <f t="shared" si="721"/>
        <v>0</v>
      </c>
      <c r="AG2337" s="270">
        <f t="shared" si="722"/>
        <v>0</v>
      </c>
      <c r="AH2337" s="121"/>
      <c r="AI2337" s="252"/>
      <c r="AJ2337" s="295"/>
      <c r="AK2337" s="301">
        <f t="shared" si="723"/>
        <v>0</v>
      </c>
      <c r="AL2337" s="119" t="s">
        <v>169</v>
      </c>
      <c r="AM2337" s="123" t="s">
        <v>169</v>
      </c>
      <c r="AN2337" s="122"/>
      <c r="AO2337" s="119" t="s">
        <v>169</v>
      </c>
      <c r="AP2337" s="123" t="s">
        <v>169</v>
      </c>
      <c r="AQ2337" s="124"/>
      <c r="AR2337" s="119" t="s">
        <v>169</v>
      </c>
      <c r="AS2337" s="123" t="s">
        <v>169</v>
      </c>
      <c r="AT2337" s="122"/>
      <c r="AU2337" s="280">
        <f t="shared" si="724"/>
        <v>0</v>
      </c>
      <c r="AV2337" s="281">
        <f t="shared" si="725"/>
        <v>0</v>
      </c>
      <c r="AW2337" s="291">
        <f t="shared" si="726"/>
        <v>0</v>
      </c>
      <c r="AX2337" s="283">
        <f t="shared" si="727"/>
        <v>0</v>
      </c>
    </row>
    <row r="2338" spans="1:50" ht="26.45" customHeight="1">
      <c r="A2338" s="117"/>
      <c r="B2338" s="245"/>
      <c r="C2338" s="136"/>
      <c r="D2338" s="208" t="str">
        <f t="shared" si="711"/>
        <v/>
      </c>
      <c r="E2338" s="129" t="s">
        <v>169</v>
      </c>
      <c r="F2338" s="209" t="s">
        <v>169</v>
      </c>
      <c r="G2338" s="135"/>
      <c r="H2338" s="258"/>
      <c r="I2338" s="259">
        <f t="shared" si="712"/>
        <v>0</v>
      </c>
      <c r="J2338" s="259">
        <f t="shared" si="713"/>
        <v>0</v>
      </c>
      <c r="K2338" s="259">
        <f t="shared" si="714"/>
        <v>0</v>
      </c>
      <c r="L2338" s="252"/>
      <c r="M2338" s="252"/>
      <c r="N2338" s="252"/>
      <c r="O2338" s="147">
        <v>0</v>
      </c>
      <c r="P2338" s="147">
        <v>0</v>
      </c>
      <c r="Q2338" s="137">
        <f t="shared" si="715"/>
        <v>0</v>
      </c>
      <c r="R2338" s="80">
        <f t="shared" si="716"/>
        <v>0</v>
      </c>
      <c r="S2338" s="147">
        <v>0</v>
      </c>
      <c r="T2338" s="121"/>
      <c r="U2338" s="263">
        <f>IFERROR(VLOOKUP(B2338,คำนวณตกเบิกวิทยฐานะ!$B$9:$P$1008,14,FALSE),0)</f>
        <v>0</v>
      </c>
      <c r="V2338" s="263">
        <f>IFERROR(VLOOKUP(B2338,คำนวณตกเบิกวิทยฐานะ!$B$9:$P$1008,15,FALSE),0)</f>
        <v>0</v>
      </c>
      <c r="W2338" s="264">
        <f t="shared" si="717"/>
        <v>0</v>
      </c>
      <c r="X2338" s="119" t="s">
        <v>169</v>
      </c>
      <c r="Y2338" s="209" t="s">
        <v>169</v>
      </c>
      <c r="Z2338" s="258"/>
      <c r="AA2338" s="253">
        <f t="shared" si="718"/>
        <v>0</v>
      </c>
      <c r="AB2338" s="253">
        <f t="shared" si="719"/>
        <v>0</v>
      </c>
      <c r="AC2338" s="253">
        <f t="shared" si="728"/>
        <v>0</v>
      </c>
      <c r="AD2338" s="253">
        <f t="shared" si="720"/>
        <v>0</v>
      </c>
      <c r="AE2338" s="268">
        <f t="shared" si="729"/>
        <v>0</v>
      </c>
      <c r="AF2338" s="269">
        <f t="shared" si="721"/>
        <v>0</v>
      </c>
      <c r="AG2338" s="270">
        <f t="shared" si="722"/>
        <v>0</v>
      </c>
      <c r="AH2338" s="121"/>
      <c r="AI2338" s="252"/>
      <c r="AJ2338" s="295"/>
      <c r="AK2338" s="301">
        <f t="shared" si="723"/>
        <v>0</v>
      </c>
      <c r="AL2338" s="119" t="s">
        <v>169</v>
      </c>
      <c r="AM2338" s="123" t="s">
        <v>169</v>
      </c>
      <c r="AN2338" s="122"/>
      <c r="AO2338" s="119" t="s">
        <v>169</v>
      </c>
      <c r="AP2338" s="123" t="s">
        <v>169</v>
      </c>
      <c r="AQ2338" s="124"/>
      <c r="AR2338" s="119" t="s">
        <v>169</v>
      </c>
      <c r="AS2338" s="123" t="s">
        <v>169</v>
      </c>
      <c r="AT2338" s="122"/>
      <c r="AU2338" s="280">
        <f t="shared" si="724"/>
        <v>0</v>
      </c>
      <c r="AV2338" s="281">
        <f t="shared" si="725"/>
        <v>0</v>
      </c>
      <c r="AW2338" s="291">
        <f t="shared" si="726"/>
        <v>0</v>
      </c>
      <c r="AX2338" s="283">
        <f t="shared" si="727"/>
        <v>0</v>
      </c>
    </row>
    <row r="2339" spans="1:50" ht="26.45" customHeight="1">
      <c r="A2339" s="117"/>
      <c r="B2339" s="245"/>
      <c r="C2339" s="136"/>
      <c r="D2339" s="208" t="str">
        <f t="shared" si="711"/>
        <v/>
      </c>
      <c r="E2339" s="129" t="s">
        <v>169</v>
      </c>
      <c r="F2339" s="209" t="s">
        <v>169</v>
      </c>
      <c r="G2339" s="135"/>
      <c r="H2339" s="258"/>
      <c r="I2339" s="259">
        <f t="shared" si="712"/>
        <v>0</v>
      </c>
      <c r="J2339" s="259">
        <f t="shared" si="713"/>
        <v>0</v>
      </c>
      <c r="K2339" s="259">
        <f t="shared" si="714"/>
        <v>0</v>
      </c>
      <c r="L2339" s="252"/>
      <c r="M2339" s="252"/>
      <c r="N2339" s="252"/>
      <c r="O2339" s="147">
        <v>0</v>
      </c>
      <c r="P2339" s="147">
        <v>0</v>
      </c>
      <c r="Q2339" s="137">
        <f t="shared" si="715"/>
        <v>0</v>
      </c>
      <c r="R2339" s="80">
        <f t="shared" si="716"/>
        <v>0</v>
      </c>
      <c r="S2339" s="147">
        <v>0</v>
      </c>
      <c r="T2339" s="121"/>
      <c r="U2339" s="263">
        <f>IFERROR(VLOOKUP(B2339,คำนวณตกเบิกวิทยฐานะ!$B$9:$P$1008,14,FALSE),0)</f>
        <v>0</v>
      </c>
      <c r="V2339" s="263">
        <f>IFERROR(VLOOKUP(B2339,คำนวณตกเบิกวิทยฐานะ!$B$9:$P$1008,15,FALSE),0)</f>
        <v>0</v>
      </c>
      <c r="W2339" s="264">
        <f t="shared" si="717"/>
        <v>0</v>
      </c>
      <c r="X2339" s="119" t="s">
        <v>169</v>
      </c>
      <c r="Y2339" s="209" t="s">
        <v>169</v>
      </c>
      <c r="Z2339" s="258"/>
      <c r="AA2339" s="253">
        <f t="shared" si="718"/>
        <v>0</v>
      </c>
      <c r="AB2339" s="253">
        <f t="shared" si="719"/>
        <v>0</v>
      </c>
      <c r="AC2339" s="253">
        <f t="shared" si="728"/>
        <v>0</v>
      </c>
      <c r="AD2339" s="253">
        <f t="shared" si="720"/>
        <v>0</v>
      </c>
      <c r="AE2339" s="268">
        <f t="shared" si="729"/>
        <v>0</v>
      </c>
      <c r="AF2339" s="269">
        <f t="shared" si="721"/>
        <v>0</v>
      </c>
      <c r="AG2339" s="270">
        <f t="shared" si="722"/>
        <v>0</v>
      </c>
      <c r="AH2339" s="121"/>
      <c r="AI2339" s="252"/>
      <c r="AJ2339" s="295"/>
      <c r="AK2339" s="301">
        <f t="shared" si="723"/>
        <v>0</v>
      </c>
      <c r="AL2339" s="119" t="s">
        <v>169</v>
      </c>
      <c r="AM2339" s="123" t="s">
        <v>169</v>
      </c>
      <c r="AN2339" s="122"/>
      <c r="AO2339" s="119" t="s">
        <v>169</v>
      </c>
      <c r="AP2339" s="123" t="s">
        <v>169</v>
      </c>
      <c r="AQ2339" s="124"/>
      <c r="AR2339" s="119" t="s">
        <v>169</v>
      </c>
      <c r="AS2339" s="123" t="s">
        <v>169</v>
      </c>
      <c r="AT2339" s="122"/>
      <c r="AU2339" s="280">
        <f t="shared" si="724"/>
        <v>0</v>
      </c>
      <c r="AV2339" s="281">
        <f t="shared" si="725"/>
        <v>0</v>
      </c>
      <c r="AW2339" s="291">
        <f t="shared" si="726"/>
        <v>0</v>
      </c>
      <c r="AX2339" s="283">
        <f t="shared" si="727"/>
        <v>0</v>
      </c>
    </row>
    <row r="2340" spans="1:50" ht="26.45" customHeight="1">
      <c r="A2340" s="117"/>
      <c r="B2340" s="245"/>
      <c r="C2340" s="136"/>
      <c r="D2340" s="208" t="str">
        <f t="shared" si="711"/>
        <v/>
      </c>
      <c r="E2340" s="129" t="s">
        <v>169</v>
      </c>
      <c r="F2340" s="209" t="s">
        <v>169</v>
      </c>
      <c r="G2340" s="135"/>
      <c r="H2340" s="258"/>
      <c r="I2340" s="259">
        <f t="shared" si="712"/>
        <v>0</v>
      </c>
      <c r="J2340" s="259">
        <f t="shared" si="713"/>
        <v>0</v>
      </c>
      <c r="K2340" s="259">
        <f t="shared" si="714"/>
        <v>0</v>
      </c>
      <c r="L2340" s="252"/>
      <c r="M2340" s="252"/>
      <c r="N2340" s="252"/>
      <c r="O2340" s="147">
        <v>0</v>
      </c>
      <c r="P2340" s="147">
        <v>0</v>
      </c>
      <c r="Q2340" s="137">
        <f t="shared" si="715"/>
        <v>0</v>
      </c>
      <c r="R2340" s="80">
        <f t="shared" si="716"/>
        <v>0</v>
      </c>
      <c r="S2340" s="147">
        <v>0</v>
      </c>
      <c r="T2340" s="121"/>
      <c r="U2340" s="263">
        <f>IFERROR(VLOOKUP(B2340,คำนวณตกเบิกวิทยฐานะ!$B$9:$P$1008,14,FALSE),0)</f>
        <v>0</v>
      </c>
      <c r="V2340" s="263">
        <f>IFERROR(VLOOKUP(B2340,คำนวณตกเบิกวิทยฐานะ!$B$9:$P$1008,15,FALSE),0)</f>
        <v>0</v>
      </c>
      <c r="W2340" s="264">
        <f t="shared" si="717"/>
        <v>0</v>
      </c>
      <c r="X2340" s="119" t="s">
        <v>169</v>
      </c>
      <c r="Y2340" s="209" t="s">
        <v>169</v>
      </c>
      <c r="Z2340" s="258"/>
      <c r="AA2340" s="253">
        <f t="shared" si="718"/>
        <v>0</v>
      </c>
      <c r="AB2340" s="253">
        <f t="shared" si="719"/>
        <v>0</v>
      </c>
      <c r="AC2340" s="253">
        <f t="shared" si="728"/>
        <v>0</v>
      </c>
      <c r="AD2340" s="253">
        <f t="shared" si="720"/>
        <v>0</v>
      </c>
      <c r="AE2340" s="268">
        <f t="shared" si="729"/>
        <v>0</v>
      </c>
      <c r="AF2340" s="269">
        <f t="shared" si="721"/>
        <v>0</v>
      </c>
      <c r="AG2340" s="270">
        <f t="shared" si="722"/>
        <v>0</v>
      </c>
      <c r="AH2340" s="121"/>
      <c r="AI2340" s="252"/>
      <c r="AJ2340" s="295"/>
      <c r="AK2340" s="301">
        <f t="shared" si="723"/>
        <v>0</v>
      </c>
      <c r="AL2340" s="119" t="s">
        <v>169</v>
      </c>
      <c r="AM2340" s="123" t="s">
        <v>169</v>
      </c>
      <c r="AN2340" s="122"/>
      <c r="AO2340" s="119" t="s">
        <v>169</v>
      </c>
      <c r="AP2340" s="123" t="s">
        <v>169</v>
      </c>
      <c r="AQ2340" s="124"/>
      <c r="AR2340" s="119" t="s">
        <v>169</v>
      </c>
      <c r="AS2340" s="123" t="s">
        <v>169</v>
      </c>
      <c r="AT2340" s="122"/>
      <c r="AU2340" s="280">
        <f t="shared" si="724"/>
        <v>0</v>
      </c>
      <c r="AV2340" s="281">
        <f t="shared" si="725"/>
        <v>0</v>
      </c>
      <c r="AW2340" s="291">
        <f t="shared" si="726"/>
        <v>0</v>
      </c>
      <c r="AX2340" s="283">
        <f t="shared" si="727"/>
        <v>0</v>
      </c>
    </row>
    <row r="2341" spans="1:50" ht="26.45" customHeight="1">
      <c r="A2341" s="117"/>
      <c r="B2341" s="245"/>
      <c r="C2341" s="136"/>
      <c r="D2341" s="208" t="str">
        <f t="shared" si="711"/>
        <v/>
      </c>
      <c r="E2341" s="129" t="s">
        <v>169</v>
      </c>
      <c r="F2341" s="209" t="s">
        <v>169</v>
      </c>
      <c r="G2341" s="135"/>
      <c r="H2341" s="258"/>
      <c r="I2341" s="259">
        <f t="shared" si="712"/>
        <v>0</v>
      </c>
      <c r="J2341" s="259">
        <f t="shared" si="713"/>
        <v>0</v>
      </c>
      <c r="K2341" s="259">
        <f t="shared" si="714"/>
        <v>0</v>
      </c>
      <c r="L2341" s="252"/>
      <c r="M2341" s="252"/>
      <c r="N2341" s="252"/>
      <c r="O2341" s="147">
        <v>0</v>
      </c>
      <c r="P2341" s="147">
        <v>0</v>
      </c>
      <c r="Q2341" s="137">
        <f t="shared" si="715"/>
        <v>0</v>
      </c>
      <c r="R2341" s="80">
        <f t="shared" si="716"/>
        <v>0</v>
      </c>
      <c r="S2341" s="147">
        <v>0</v>
      </c>
      <c r="T2341" s="121"/>
      <c r="U2341" s="263">
        <f>IFERROR(VLOOKUP(B2341,คำนวณตกเบิกวิทยฐานะ!$B$9:$P$1008,14,FALSE),0)</f>
        <v>0</v>
      </c>
      <c r="V2341" s="263">
        <f>IFERROR(VLOOKUP(B2341,คำนวณตกเบิกวิทยฐานะ!$B$9:$P$1008,15,FALSE),0)</f>
        <v>0</v>
      </c>
      <c r="W2341" s="264">
        <f t="shared" si="717"/>
        <v>0</v>
      </c>
      <c r="X2341" s="119" t="s">
        <v>169</v>
      </c>
      <c r="Y2341" s="209" t="s">
        <v>169</v>
      </c>
      <c r="Z2341" s="258"/>
      <c r="AA2341" s="253">
        <f t="shared" si="718"/>
        <v>0</v>
      </c>
      <c r="AB2341" s="253">
        <f t="shared" si="719"/>
        <v>0</v>
      </c>
      <c r="AC2341" s="253">
        <f t="shared" si="728"/>
        <v>0</v>
      </c>
      <c r="AD2341" s="253">
        <f t="shared" si="720"/>
        <v>0</v>
      </c>
      <c r="AE2341" s="268">
        <f t="shared" si="729"/>
        <v>0</v>
      </c>
      <c r="AF2341" s="269">
        <f t="shared" si="721"/>
        <v>0</v>
      </c>
      <c r="AG2341" s="270">
        <f t="shared" si="722"/>
        <v>0</v>
      </c>
      <c r="AH2341" s="121"/>
      <c r="AI2341" s="252"/>
      <c r="AJ2341" s="295"/>
      <c r="AK2341" s="301">
        <f t="shared" si="723"/>
        <v>0</v>
      </c>
      <c r="AL2341" s="119" t="s">
        <v>169</v>
      </c>
      <c r="AM2341" s="123" t="s">
        <v>169</v>
      </c>
      <c r="AN2341" s="122"/>
      <c r="AO2341" s="119" t="s">
        <v>169</v>
      </c>
      <c r="AP2341" s="123" t="s">
        <v>169</v>
      </c>
      <c r="AQ2341" s="124"/>
      <c r="AR2341" s="119" t="s">
        <v>169</v>
      </c>
      <c r="AS2341" s="123" t="s">
        <v>169</v>
      </c>
      <c r="AT2341" s="122"/>
      <c r="AU2341" s="280">
        <f t="shared" si="724"/>
        <v>0</v>
      </c>
      <c r="AV2341" s="281">
        <f t="shared" si="725"/>
        <v>0</v>
      </c>
      <c r="AW2341" s="291">
        <f t="shared" si="726"/>
        <v>0</v>
      </c>
      <c r="AX2341" s="283">
        <f t="shared" si="727"/>
        <v>0</v>
      </c>
    </row>
    <row r="2342" spans="1:50" ht="26.45" customHeight="1">
      <c r="A2342" s="117"/>
      <c r="B2342" s="245"/>
      <c r="C2342" s="136"/>
      <c r="D2342" s="208" t="str">
        <f t="shared" si="711"/>
        <v/>
      </c>
      <c r="E2342" s="129" t="s">
        <v>169</v>
      </c>
      <c r="F2342" s="209" t="s">
        <v>169</v>
      </c>
      <c r="G2342" s="135"/>
      <c r="H2342" s="258"/>
      <c r="I2342" s="259">
        <f t="shared" si="712"/>
        <v>0</v>
      </c>
      <c r="J2342" s="259">
        <f t="shared" si="713"/>
        <v>0</v>
      </c>
      <c r="K2342" s="259">
        <f t="shared" si="714"/>
        <v>0</v>
      </c>
      <c r="L2342" s="252"/>
      <c r="M2342" s="252"/>
      <c r="N2342" s="252"/>
      <c r="O2342" s="147">
        <v>0</v>
      </c>
      <c r="P2342" s="147">
        <v>0</v>
      </c>
      <c r="Q2342" s="137">
        <f t="shared" si="715"/>
        <v>0</v>
      </c>
      <c r="R2342" s="80">
        <f t="shared" si="716"/>
        <v>0</v>
      </c>
      <c r="S2342" s="147">
        <v>0</v>
      </c>
      <c r="T2342" s="121"/>
      <c r="U2342" s="263">
        <f>IFERROR(VLOOKUP(B2342,คำนวณตกเบิกวิทยฐานะ!$B$9:$P$1008,14,FALSE),0)</f>
        <v>0</v>
      </c>
      <c r="V2342" s="263">
        <f>IFERROR(VLOOKUP(B2342,คำนวณตกเบิกวิทยฐานะ!$B$9:$P$1008,15,FALSE),0)</f>
        <v>0</v>
      </c>
      <c r="W2342" s="264">
        <f t="shared" si="717"/>
        <v>0</v>
      </c>
      <c r="X2342" s="119" t="s">
        <v>169</v>
      </c>
      <c r="Y2342" s="209" t="s">
        <v>169</v>
      </c>
      <c r="Z2342" s="258"/>
      <c r="AA2342" s="253">
        <f t="shared" si="718"/>
        <v>0</v>
      </c>
      <c r="AB2342" s="253">
        <f t="shared" si="719"/>
        <v>0</v>
      </c>
      <c r="AC2342" s="253">
        <f t="shared" si="728"/>
        <v>0</v>
      </c>
      <c r="AD2342" s="253">
        <f t="shared" si="720"/>
        <v>0</v>
      </c>
      <c r="AE2342" s="268">
        <f t="shared" si="729"/>
        <v>0</v>
      </c>
      <c r="AF2342" s="269">
        <f t="shared" si="721"/>
        <v>0</v>
      </c>
      <c r="AG2342" s="270">
        <f t="shared" si="722"/>
        <v>0</v>
      </c>
      <c r="AH2342" s="121"/>
      <c r="AI2342" s="252"/>
      <c r="AJ2342" s="295"/>
      <c r="AK2342" s="301">
        <f t="shared" si="723"/>
        <v>0</v>
      </c>
      <c r="AL2342" s="119" t="s">
        <v>169</v>
      </c>
      <c r="AM2342" s="123" t="s">
        <v>169</v>
      </c>
      <c r="AN2342" s="122"/>
      <c r="AO2342" s="119" t="s">
        <v>169</v>
      </c>
      <c r="AP2342" s="123" t="s">
        <v>169</v>
      </c>
      <c r="AQ2342" s="124"/>
      <c r="AR2342" s="119" t="s">
        <v>169</v>
      </c>
      <c r="AS2342" s="123" t="s">
        <v>169</v>
      </c>
      <c r="AT2342" s="122"/>
      <c r="AU2342" s="280">
        <f t="shared" si="724"/>
        <v>0</v>
      </c>
      <c r="AV2342" s="281">
        <f t="shared" si="725"/>
        <v>0</v>
      </c>
      <c r="AW2342" s="291">
        <f t="shared" si="726"/>
        <v>0</v>
      </c>
      <c r="AX2342" s="283">
        <f t="shared" si="727"/>
        <v>0</v>
      </c>
    </row>
    <row r="2343" spans="1:50" ht="26.45" customHeight="1">
      <c r="A2343" s="117"/>
      <c r="B2343" s="245"/>
      <c r="C2343" s="136"/>
      <c r="D2343" s="208" t="str">
        <f t="shared" si="711"/>
        <v/>
      </c>
      <c r="E2343" s="129" t="s">
        <v>169</v>
      </c>
      <c r="F2343" s="209" t="s">
        <v>169</v>
      </c>
      <c r="G2343" s="135"/>
      <c r="H2343" s="258"/>
      <c r="I2343" s="259">
        <f t="shared" si="712"/>
        <v>0</v>
      </c>
      <c r="J2343" s="259">
        <f t="shared" si="713"/>
        <v>0</v>
      </c>
      <c r="K2343" s="259">
        <f t="shared" si="714"/>
        <v>0</v>
      </c>
      <c r="L2343" s="252"/>
      <c r="M2343" s="252"/>
      <c r="N2343" s="252"/>
      <c r="O2343" s="147">
        <v>0</v>
      </c>
      <c r="P2343" s="147">
        <v>0</v>
      </c>
      <c r="Q2343" s="137">
        <f t="shared" si="715"/>
        <v>0</v>
      </c>
      <c r="R2343" s="80">
        <f t="shared" si="716"/>
        <v>0</v>
      </c>
      <c r="S2343" s="147">
        <v>0</v>
      </c>
      <c r="T2343" s="121"/>
      <c r="U2343" s="263">
        <f>IFERROR(VLOOKUP(B2343,คำนวณตกเบิกวิทยฐานะ!$B$9:$P$1008,14,FALSE),0)</f>
        <v>0</v>
      </c>
      <c r="V2343" s="263">
        <f>IFERROR(VLOOKUP(B2343,คำนวณตกเบิกวิทยฐานะ!$B$9:$P$1008,15,FALSE),0)</f>
        <v>0</v>
      </c>
      <c r="W2343" s="264">
        <f t="shared" si="717"/>
        <v>0</v>
      </c>
      <c r="X2343" s="119" t="s">
        <v>169</v>
      </c>
      <c r="Y2343" s="209" t="s">
        <v>169</v>
      </c>
      <c r="Z2343" s="258"/>
      <c r="AA2343" s="253">
        <f t="shared" si="718"/>
        <v>0</v>
      </c>
      <c r="AB2343" s="253">
        <f t="shared" si="719"/>
        <v>0</v>
      </c>
      <c r="AC2343" s="253">
        <f t="shared" si="728"/>
        <v>0</v>
      </c>
      <c r="AD2343" s="253">
        <f t="shared" si="720"/>
        <v>0</v>
      </c>
      <c r="AE2343" s="268">
        <f t="shared" si="729"/>
        <v>0</v>
      </c>
      <c r="AF2343" s="269">
        <f t="shared" si="721"/>
        <v>0</v>
      </c>
      <c r="AG2343" s="270">
        <f t="shared" si="722"/>
        <v>0</v>
      </c>
      <c r="AH2343" s="121"/>
      <c r="AI2343" s="252"/>
      <c r="AJ2343" s="295"/>
      <c r="AK2343" s="301">
        <f t="shared" si="723"/>
        <v>0</v>
      </c>
      <c r="AL2343" s="119" t="s">
        <v>169</v>
      </c>
      <c r="AM2343" s="123" t="s">
        <v>169</v>
      </c>
      <c r="AN2343" s="122"/>
      <c r="AO2343" s="119" t="s">
        <v>169</v>
      </c>
      <c r="AP2343" s="123" t="s">
        <v>169</v>
      </c>
      <c r="AQ2343" s="124"/>
      <c r="AR2343" s="119" t="s">
        <v>169</v>
      </c>
      <c r="AS2343" s="123" t="s">
        <v>169</v>
      </c>
      <c r="AT2343" s="122"/>
      <c r="AU2343" s="280">
        <f t="shared" si="724"/>
        <v>0</v>
      </c>
      <c r="AV2343" s="281">
        <f t="shared" si="725"/>
        <v>0</v>
      </c>
      <c r="AW2343" s="291">
        <f t="shared" si="726"/>
        <v>0</v>
      </c>
      <c r="AX2343" s="283">
        <f t="shared" si="727"/>
        <v>0</v>
      </c>
    </row>
    <row r="2344" spans="1:50" ht="26.45" customHeight="1">
      <c r="A2344" s="117"/>
      <c r="B2344" s="245"/>
      <c r="C2344" s="136"/>
      <c r="D2344" s="208" t="str">
        <f t="shared" si="711"/>
        <v/>
      </c>
      <c r="E2344" s="129" t="s">
        <v>169</v>
      </c>
      <c r="F2344" s="209" t="s">
        <v>169</v>
      </c>
      <c r="G2344" s="135"/>
      <c r="H2344" s="258"/>
      <c r="I2344" s="259">
        <f t="shared" si="712"/>
        <v>0</v>
      </c>
      <c r="J2344" s="259">
        <f t="shared" si="713"/>
        <v>0</v>
      </c>
      <c r="K2344" s="259">
        <f t="shared" si="714"/>
        <v>0</v>
      </c>
      <c r="L2344" s="252"/>
      <c r="M2344" s="252"/>
      <c r="N2344" s="252"/>
      <c r="O2344" s="147">
        <v>0</v>
      </c>
      <c r="P2344" s="147">
        <v>0</v>
      </c>
      <c r="Q2344" s="137">
        <f t="shared" si="715"/>
        <v>0</v>
      </c>
      <c r="R2344" s="80">
        <f t="shared" si="716"/>
        <v>0</v>
      </c>
      <c r="S2344" s="147">
        <v>0</v>
      </c>
      <c r="T2344" s="121"/>
      <c r="U2344" s="263">
        <f>IFERROR(VLOOKUP(B2344,คำนวณตกเบิกวิทยฐานะ!$B$9:$P$1008,14,FALSE),0)</f>
        <v>0</v>
      </c>
      <c r="V2344" s="263">
        <f>IFERROR(VLOOKUP(B2344,คำนวณตกเบิกวิทยฐานะ!$B$9:$P$1008,15,FALSE),0)</f>
        <v>0</v>
      </c>
      <c r="W2344" s="264">
        <f t="shared" si="717"/>
        <v>0</v>
      </c>
      <c r="X2344" s="119" t="s">
        <v>169</v>
      </c>
      <c r="Y2344" s="209" t="s">
        <v>169</v>
      </c>
      <c r="Z2344" s="258"/>
      <c r="AA2344" s="253">
        <f t="shared" si="718"/>
        <v>0</v>
      </c>
      <c r="AB2344" s="253">
        <f t="shared" si="719"/>
        <v>0</v>
      </c>
      <c r="AC2344" s="253">
        <f t="shared" si="728"/>
        <v>0</v>
      </c>
      <c r="AD2344" s="253">
        <f t="shared" si="720"/>
        <v>0</v>
      </c>
      <c r="AE2344" s="268">
        <f t="shared" si="729"/>
        <v>0</v>
      </c>
      <c r="AF2344" s="269">
        <f t="shared" si="721"/>
        <v>0</v>
      </c>
      <c r="AG2344" s="270">
        <f t="shared" si="722"/>
        <v>0</v>
      </c>
      <c r="AH2344" s="121"/>
      <c r="AI2344" s="252"/>
      <c r="AJ2344" s="295"/>
      <c r="AK2344" s="301">
        <f t="shared" si="723"/>
        <v>0</v>
      </c>
      <c r="AL2344" s="119" t="s">
        <v>169</v>
      </c>
      <c r="AM2344" s="123" t="s">
        <v>169</v>
      </c>
      <c r="AN2344" s="122"/>
      <c r="AO2344" s="119" t="s">
        <v>169</v>
      </c>
      <c r="AP2344" s="123" t="s">
        <v>169</v>
      </c>
      <c r="AQ2344" s="124"/>
      <c r="AR2344" s="119" t="s">
        <v>169</v>
      </c>
      <c r="AS2344" s="123" t="s">
        <v>169</v>
      </c>
      <c r="AT2344" s="122"/>
      <c r="AU2344" s="280">
        <f t="shared" si="724"/>
        <v>0</v>
      </c>
      <c r="AV2344" s="281">
        <f t="shared" si="725"/>
        <v>0</v>
      </c>
      <c r="AW2344" s="291">
        <f t="shared" si="726"/>
        <v>0</v>
      </c>
      <c r="AX2344" s="283">
        <f t="shared" si="727"/>
        <v>0</v>
      </c>
    </row>
    <row r="2345" spans="1:50" ht="26.45" customHeight="1">
      <c r="A2345" s="117"/>
      <c r="B2345" s="245"/>
      <c r="C2345" s="136"/>
      <c r="D2345" s="208" t="str">
        <f t="shared" si="711"/>
        <v/>
      </c>
      <c r="E2345" s="129" t="s">
        <v>169</v>
      </c>
      <c r="F2345" s="209" t="s">
        <v>169</v>
      </c>
      <c r="G2345" s="135"/>
      <c r="H2345" s="258"/>
      <c r="I2345" s="259">
        <f t="shared" si="712"/>
        <v>0</v>
      </c>
      <c r="J2345" s="259">
        <f t="shared" si="713"/>
        <v>0</v>
      </c>
      <c r="K2345" s="259">
        <f t="shared" si="714"/>
        <v>0</v>
      </c>
      <c r="L2345" s="252"/>
      <c r="M2345" s="252"/>
      <c r="N2345" s="252"/>
      <c r="O2345" s="147">
        <v>0</v>
      </c>
      <c r="P2345" s="147">
        <v>0</v>
      </c>
      <c r="Q2345" s="137">
        <f t="shared" si="715"/>
        <v>0</v>
      </c>
      <c r="R2345" s="80">
        <f t="shared" si="716"/>
        <v>0</v>
      </c>
      <c r="S2345" s="147">
        <v>0</v>
      </c>
      <c r="T2345" s="121"/>
      <c r="U2345" s="263">
        <f>IFERROR(VLOOKUP(B2345,คำนวณตกเบิกวิทยฐานะ!$B$9:$P$1008,14,FALSE),0)</f>
        <v>0</v>
      </c>
      <c r="V2345" s="263">
        <f>IFERROR(VLOOKUP(B2345,คำนวณตกเบิกวิทยฐานะ!$B$9:$P$1008,15,FALSE),0)</f>
        <v>0</v>
      </c>
      <c r="W2345" s="264">
        <f t="shared" si="717"/>
        <v>0</v>
      </c>
      <c r="X2345" s="119" t="s">
        <v>169</v>
      </c>
      <c r="Y2345" s="209" t="s">
        <v>169</v>
      </c>
      <c r="Z2345" s="258"/>
      <c r="AA2345" s="253">
        <f t="shared" si="718"/>
        <v>0</v>
      </c>
      <c r="AB2345" s="253">
        <f t="shared" si="719"/>
        <v>0</v>
      </c>
      <c r="AC2345" s="253">
        <f t="shared" si="728"/>
        <v>0</v>
      </c>
      <c r="AD2345" s="253">
        <f t="shared" si="720"/>
        <v>0</v>
      </c>
      <c r="AE2345" s="268">
        <f t="shared" si="729"/>
        <v>0</v>
      </c>
      <c r="AF2345" s="269">
        <f t="shared" si="721"/>
        <v>0</v>
      </c>
      <c r="AG2345" s="270">
        <f t="shared" si="722"/>
        <v>0</v>
      </c>
      <c r="AH2345" s="121"/>
      <c r="AI2345" s="252"/>
      <c r="AJ2345" s="295"/>
      <c r="AK2345" s="301">
        <f t="shared" si="723"/>
        <v>0</v>
      </c>
      <c r="AL2345" s="119" t="s">
        <v>169</v>
      </c>
      <c r="AM2345" s="123" t="s">
        <v>169</v>
      </c>
      <c r="AN2345" s="122"/>
      <c r="AO2345" s="119" t="s">
        <v>169</v>
      </c>
      <c r="AP2345" s="123" t="s">
        <v>169</v>
      </c>
      <c r="AQ2345" s="124"/>
      <c r="AR2345" s="119" t="s">
        <v>169</v>
      </c>
      <c r="AS2345" s="123" t="s">
        <v>169</v>
      </c>
      <c r="AT2345" s="122"/>
      <c r="AU2345" s="280">
        <f t="shared" si="724"/>
        <v>0</v>
      </c>
      <c r="AV2345" s="281">
        <f t="shared" si="725"/>
        <v>0</v>
      </c>
      <c r="AW2345" s="291">
        <f t="shared" si="726"/>
        <v>0</v>
      </c>
      <c r="AX2345" s="283">
        <f t="shared" si="727"/>
        <v>0</v>
      </c>
    </row>
    <row r="2346" spans="1:50" ht="26.45" customHeight="1">
      <c r="A2346" s="117"/>
      <c r="B2346" s="245"/>
      <c r="C2346" s="136"/>
      <c r="D2346" s="208" t="str">
        <f t="shared" si="711"/>
        <v/>
      </c>
      <c r="E2346" s="129" t="s">
        <v>169</v>
      </c>
      <c r="F2346" s="209" t="s">
        <v>169</v>
      </c>
      <c r="G2346" s="135"/>
      <c r="H2346" s="258"/>
      <c r="I2346" s="259">
        <f t="shared" si="712"/>
        <v>0</v>
      </c>
      <c r="J2346" s="259">
        <f t="shared" si="713"/>
        <v>0</v>
      </c>
      <c r="K2346" s="259">
        <f t="shared" si="714"/>
        <v>0</v>
      </c>
      <c r="L2346" s="252"/>
      <c r="M2346" s="252"/>
      <c r="N2346" s="252"/>
      <c r="O2346" s="147">
        <v>0</v>
      </c>
      <c r="P2346" s="147">
        <v>0</v>
      </c>
      <c r="Q2346" s="137">
        <f t="shared" si="715"/>
        <v>0</v>
      </c>
      <c r="R2346" s="80">
        <f t="shared" si="716"/>
        <v>0</v>
      </c>
      <c r="S2346" s="147">
        <v>0</v>
      </c>
      <c r="T2346" s="121"/>
      <c r="U2346" s="263">
        <f>IFERROR(VLOOKUP(B2346,คำนวณตกเบิกวิทยฐานะ!$B$9:$P$1008,14,FALSE),0)</f>
        <v>0</v>
      </c>
      <c r="V2346" s="263">
        <f>IFERROR(VLOOKUP(B2346,คำนวณตกเบิกวิทยฐานะ!$B$9:$P$1008,15,FALSE),0)</f>
        <v>0</v>
      </c>
      <c r="W2346" s="264">
        <f t="shared" si="717"/>
        <v>0</v>
      </c>
      <c r="X2346" s="119" t="s">
        <v>169</v>
      </c>
      <c r="Y2346" s="209" t="s">
        <v>169</v>
      </c>
      <c r="Z2346" s="258"/>
      <c r="AA2346" s="253">
        <f t="shared" si="718"/>
        <v>0</v>
      </c>
      <c r="AB2346" s="253">
        <f t="shared" si="719"/>
        <v>0</v>
      </c>
      <c r="AC2346" s="253">
        <f t="shared" si="728"/>
        <v>0</v>
      </c>
      <c r="AD2346" s="253">
        <f t="shared" si="720"/>
        <v>0</v>
      </c>
      <c r="AE2346" s="268">
        <f t="shared" si="729"/>
        <v>0</v>
      </c>
      <c r="AF2346" s="269">
        <f t="shared" si="721"/>
        <v>0</v>
      </c>
      <c r="AG2346" s="270">
        <f t="shared" si="722"/>
        <v>0</v>
      </c>
      <c r="AH2346" s="121"/>
      <c r="AI2346" s="252"/>
      <c r="AJ2346" s="295"/>
      <c r="AK2346" s="301">
        <f t="shared" si="723"/>
        <v>0</v>
      </c>
      <c r="AL2346" s="119" t="s">
        <v>169</v>
      </c>
      <c r="AM2346" s="123" t="s">
        <v>169</v>
      </c>
      <c r="AN2346" s="122"/>
      <c r="AO2346" s="119" t="s">
        <v>169</v>
      </c>
      <c r="AP2346" s="123" t="s">
        <v>169</v>
      </c>
      <c r="AQ2346" s="124"/>
      <c r="AR2346" s="119" t="s">
        <v>169</v>
      </c>
      <c r="AS2346" s="123" t="s">
        <v>169</v>
      </c>
      <c r="AT2346" s="122"/>
      <c r="AU2346" s="280">
        <f t="shared" si="724"/>
        <v>0</v>
      </c>
      <c r="AV2346" s="281">
        <f t="shared" si="725"/>
        <v>0</v>
      </c>
      <c r="AW2346" s="291">
        <f t="shared" si="726"/>
        <v>0</v>
      </c>
      <c r="AX2346" s="283">
        <f t="shared" si="727"/>
        <v>0</v>
      </c>
    </row>
    <row r="2347" spans="1:50" ht="26.45" customHeight="1">
      <c r="A2347" s="117"/>
      <c r="B2347" s="245"/>
      <c r="C2347" s="136"/>
      <c r="D2347" s="208" t="str">
        <f t="shared" si="711"/>
        <v/>
      </c>
      <c r="E2347" s="129" t="s">
        <v>169</v>
      </c>
      <c r="F2347" s="209" t="s">
        <v>169</v>
      </c>
      <c r="G2347" s="135"/>
      <c r="H2347" s="258"/>
      <c r="I2347" s="259">
        <f t="shared" si="712"/>
        <v>0</v>
      </c>
      <c r="J2347" s="259">
        <f t="shared" si="713"/>
        <v>0</v>
      </c>
      <c r="K2347" s="259">
        <f t="shared" si="714"/>
        <v>0</v>
      </c>
      <c r="L2347" s="252"/>
      <c r="M2347" s="252"/>
      <c r="N2347" s="252"/>
      <c r="O2347" s="147">
        <v>0</v>
      </c>
      <c r="P2347" s="147">
        <v>0</v>
      </c>
      <c r="Q2347" s="137">
        <f t="shared" si="715"/>
        <v>0</v>
      </c>
      <c r="R2347" s="80">
        <f t="shared" si="716"/>
        <v>0</v>
      </c>
      <c r="S2347" s="147">
        <v>0</v>
      </c>
      <c r="T2347" s="121"/>
      <c r="U2347" s="263">
        <f>IFERROR(VLOOKUP(B2347,คำนวณตกเบิกวิทยฐานะ!$B$9:$P$1008,14,FALSE),0)</f>
        <v>0</v>
      </c>
      <c r="V2347" s="263">
        <f>IFERROR(VLOOKUP(B2347,คำนวณตกเบิกวิทยฐานะ!$B$9:$P$1008,15,FALSE),0)</f>
        <v>0</v>
      </c>
      <c r="W2347" s="264">
        <f t="shared" si="717"/>
        <v>0</v>
      </c>
      <c r="X2347" s="119" t="s">
        <v>169</v>
      </c>
      <c r="Y2347" s="209" t="s">
        <v>169</v>
      </c>
      <c r="Z2347" s="258"/>
      <c r="AA2347" s="253">
        <f t="shared" si="718"/>
        <v>0</v>
      </c>
      <c r="AB2347" s="253">
        <f t="shared" si="719"/>
        <v>0</v>
      </c>
      <c r="AC2347" s="253">
        <f t="shared" si="728"/>
        <v>0</v>
      </c>
      <c r="AD2347" s="253">
        <f t="shared" si="720"/>
        <v>0</v>
      </c>
      <c r="AE2347" s="268">
        <f t="shared" si="729"/>
        <v>0</v>
      </c>
      <c r="AF2347" s="269">
        <f t="shared" si="721"/>
        <v>0</v>
      </c>
      <c r="AG2347" s="270">
        <f t="shared" si="722"/>
        <v>0</v>
      </c>
      <c r="AH2347" s="121"/>
      <c r="AI2347" s="252"/>
      <c r="AJ2347" s="295"/>
      <c r="AK2347" s="301">
        <f t="shared" si="723"/>
        <v>0</v>
      </c>
      <c r="AL2347" s="119" t="s">
        <v>169</v>
      </c>
      <c r="AM2347" s="123" t="s">
        <v>169</v>
      </c>
      <c r="AN2347" s="122"/>
      <c r="AO2347" s="119" t="s">
        <v>169</v>
      </c>
      <c r="AP2347" s="123" t="s">
        <v>169</v>
      </c>
      <c r="AQ2347" s="124"/>
      <c r="AR2347" s="119" t="s">
        <v>169</v>
      </c>
      <c r="AS2347" s="123" t="s">
        <v>169</v>
      </c>
      <c r="AT2347" s="122"/>
      <c r="AU2347" s="280">
        <f t="shared" si="724"/>
        <v>0</v>
      </c>
      <c r="AV2347" s="281">
        <f t="shared" si="725"/>
        <v>0</v>
      </c>
      <c r="AW2347" s="291">
        <f t="shared" si="726"/>
        <v>0</v>
      </c>
      <c r="AX2347" s="283">
        <f t="shared" si="727"/>
        <v>0</v>
      </c>
    </row>
    <row r="2348" spans="1:50" ht="26.45" customHeight="1">
      <c r="A2348" s="117"/>
      <c r="B2348" s="245"/>
      <c r="C2348" s="136"/>
      <c r="D2348" s="208" t="str">
        <f t="shared" si="711"/>
        <v/>
      </c>
      <c r="E2348" s="129" t="s">
        <v>169</v>
      </c>
      <c r="F2348" s="209" t="s">
        <v>169</v>
      </c>
      <c r="G2348" s="135"/>
      <c r="H2348" s="258"/>
      <c r="I2348" s="259">
        <f t="shared" si="712"/>
        <v>0</v>
      </c>
      <c r="J2348" s="259">
        <f t="shared" si="713"/>
        <v>0</v>
      </c>
      <c r="K2348" s="259">
        <f t="shared" si="714"/>
        <v>0</v>
      </c>
      <c r="L2348" s="252"/>
      <c r="M2348" s="252"/>
      <c r="N2348" s="252"/>
      <c r="O2348" s="147">
        <v>0</v>
      </c>
      <c r="P2348" s="147">
        <v>0</v>
      </c>
      <c r="Q2348" s="137">
        <f t="shared" si="715"/>
        <v>0</v>
      </c>
      <c r="R2348" s="80">
        <f t="shared" si="716"/>
        <v>0</v>
      </c>
      <c r="S2348" s="147">
        <v>0</v>
      </c>
      <c r="T2348" s="121"/>
      <c r="U2348" s="263">
        <f>IFERROR(VLOOKUP(B2348,คำนวณตกเบิกวิทยฐานะ!$B$9:$P$1008,14,FALSE),0)</f>
        <v>0</v>
      </c>
      <c r="V2348" s="263">
        <f>IFERROR(VLOOKUP(B2348,คำนวณตกเบิกวิทยฐานะ!$B$9:$P$1008,15,FALSE),0)</f>
        <v>0</v>
      </c>
      <c r="W2348" s="264">
        <f t="shared" si="717"/>
        <v>0</v>
      </c>
      <c r="X2348" s="119" t="s">
        <v>169</v>
      </c>
      <c r="Y2348" s="209" t="s">
        <v>169</v>
      </c>
      <c r="Z2348" s="258"/>
      <c r="AA2348" s="253">
        <f t="shared" si="718"/>
        <v>0</v>
      </c>
      <c r="AB2348" s="253">
        <f t="shared" si="719"/>
        <v>0</v>
      </c>
      <c r="AC2348" s="253">
        <f t="shared" si="728"/>
        <v>0</v>
      </c>
      <c r="AD2348" s="253">
        <f t="shared" si="720"/>
        <v>0</v>
      </c>
      <c r="AE2348" s="268">
        <f t="shared" si="729"/>
        <v>0</v>
      </c>
      <c r="AF2348" s="269">
        <f t="shared" si="721"/>
        <v>0</v>
      </c>
      <c r="AG2348" s="270">
        <f t="shared" si="722"/>
        <v>0</v>
      </c>
      <c r="AH2348" s="121"/>
      <c r="AI2348" s="252"/>
      <c r="AJ2348" s="295"/>
      <c r="AK2348" s="301">
        <f t="shared" si="723"/>
        <v>0</v>
      </c>
      <c r="AL2348" s="119" t="s">
        <v>169</v>
      </c>
      <c r="AM2348" s="123" t="s">
        <v>169</v>
      </c>
      <c r="AN2348" s="122"/>
      <c r="AO2348" s="119" t="s">
        <v>169</v>
      </c>
      <c r="AP2348" s="123" t="s">
        <v>169</v>
      </c>
      <c r="AQ2348" s="124"/>
      <c r="AR2348" s="119" t="s">
        <v>169</v>
      </c>
      <c r="AS2348" s="123" t="s">
        <v>169</v>
      </c>
      <c r="AT2348" s="122"/>
      <c r="AU2348" s="280">
        <f t="shared" si="724"/>
        <v>0</v>
      </c>
      <c r="AV2348" s="281">
        <f t="shared" si="725"/>
        <v>0</v>
      </c>
      <c r="AW2348" s="291">
        <f t="shared" si="726"/>
        <v>0</v>
      </c>
      <c r="AX2348" s="283">
        <f t="shared" si="727"/>
        <v>0</v>
      </c>
    </row>
    <row r="2349" spans="1:50" ht="26.45" customHeight="1">
      <c r="A2349" s="117"/>
      <c r="B2349" s="245"/>
      <c r="C2349" s="136"/>
      <c r="D2349" s="208" t="str">
        <f t="shared" si="711"/>
        <v/>
      </c>
      <c r="E2349" s="129" t="s">
        <v>169</v>
      </c>
      <c r="F2349" s="209" t="s">
        <v>169</v>
      </c>
      <c r="G2349" s="135"/>
      <c r="H2349" s="258"/>
      <c r="I2349" s="259">
        <f t="shared" si="712"/>
        <v>0</v>
      </c>
      <c r="J2349" s="259">
        <f t="shared" si="713"/>
        <v>0</v>
      </c>
      <c r="K2349" s="259">
        <f t="shared" si="714"/>
        <v>0</v>
      </c>
      <c r="L2349" s="252"/>
      <c r="M2349" s="252"/>
      <c r="N2349" s="252"/>
      <c r="O2349" s="147">
        <v>0</v>
      </c>
      <c r="P2349" s="147">
        <v>0</v>
      </c>
      <c r="Q2349" s="137">
        <f t="shared" si="715"/>
        <v>0</v>
      </c>
      <c r="R2349" s="80">
        <f t="shared" si="716"/>
        <v>0</v>
      </c>
      <c r="S2349" s="147">
        <v>0</v>
      </c>
      <c r="T2349" s="121"/>
      <c r="U2349" s="263">
        <f>IFERROR(VLOOKUP(B2349,คำนวณตกเบิกวิทยฐานะ!$B$9:$P$1008,14,FALSE),0)</f>
        <v>0</v>
      </c>
      <c r="V2349" s="263">
        <f>IFERROR(VLOOKUP(B2349,คำนวณตกเบิกวิทยฐานะ!$B$9:$P$1008,15,FALSE),0)</f>
        <v>0</v>
      </c>
      <c r="W2349" s="264">
        <f t="shared" si="717"/>
        <v>0</v>
      </c>
      <c r="X2349" s="119" t="s">
        <v>169</v>
      </c>
      <c r="Y2349" s="209" t="s">
        <v>169</v>
      </c>
      <c r="Z2349" s="258"/>
      <c r="AA2349" s="253">
        <f t="shared" si="718"/>
        <v>0</v>
      </c>
      <c r="AB2349" s="253">
        <f t="shared" si="719"/>
        <v>0</v>
      </c>
      <c r="AC2349" s="253">
        <f t="shared" si="728"/>
        <v>0</v>
      </c>
      <c r="AD2349" s="253">
        <f t="shared" si="720"/>
        <v>0</v>
      </c>
      <c r="AE2349" s="268">
        <f t="shared" si="729"/>
        <v>0</v>
      </c>
      <c r="AF2349" s="269">
        <f t="shared" si="721"/>
        <v>0</v>
      </c>
      <c r="AG2349" s="270">
        <f t="shared" si="722"/>
        <v>0</v>
      </c>
      <c r="AH2349" s="121"/>
      <c r="AI2349" s="252"/>
      <c r="AJ2349" s="295"/>
      <c r="AK2349" s="301">
        <f t="shared" si="723"/>
        <v>0</v>
      </c>
      <c r="AL2349" s="119" t="s">
        <v>169</v>
      </c>
      <c r="AM2349" s="123" t="s">
        <v>169</v>
      </c>
      <c r="AN2349" s="122"/>
      <c r="AO2349" s="119" t="s">
        <v>169</v>
      </c>
      <c r="AP2349" s="123" t="s">
        <v>169</v>
      </c>
      <c r="AQ2349" s="124"/>
      <c r="AR2349" s="119" t="s">
        <v>169</v>
      </c>
      <c r="AS2349" s="123" t="s">
        <v>169</v>
      </c>
      <c r="AT2349" s="122"/>
      <c r="AU2349" s="280">
        <f t="shared" si="724"/>
        <v>0</v>
      </c>
      <c r="AV2349" s="281">
        <f t="shared" si="725"/>
        <v>0</v>
      </c>
      <c r="AW2349" s="291">
        <f t="shared" si="726"/>
        <v>0</v>
      </c>
      <c r="AX2349" s="283">
        <f t="shared" si="727"/>
        <v>0</v>
      </c>
    </row>
    <row r="2350" spans="1:50" ht="26.45" customHeight="1">
      <c r="A2350" s="117"/>
      <c r="B2350" s="245"/>
      <c r="C2350" s="136"/>
      <c r="D2350" s="208" t="str">
        <f t="shared" si="711"/>
        <v/>
      </c>
      <c r="E2350" s="129" t="s">
        <v>169</v>
      </c>
      <c r="F2350" s="209" t="s">
        <v>169</v>
      </c>
      <c r="G2350" s="135"/>
      <c r="H2350" s="258"/>
      <c r="I2350" s="259">
        <f t="shared" si="712"/>
        <v>0</v>
      </c>
      <c r="J2350" s="259">
        <f t="shared" si="713"/>
        <v>0</v>
      </c>
      <c r="K2350" s="259">
        <f t="shared" si="714"/>
        <v>0</v>
      </c>
      <c r="L2350" s="252"/>
      <c r="M2350" s="252"/>
      <c r="N2350" s="252"/>
      <c r="O2350" s="147">
        <v>0</v>
      </c>
      <c r="P2350" s="147">
        <v>0</v>
      </c>
      <c r="Q2350" s="137">
        <f t="shared" si="715"/>
        <v>0</v>
      </c>
      <c r="R2350" s="80">
        <f t="shared" si="716"/>
        <v>0</v>
      </c>
      <c r="S2350" s="147">
        <v>0</v>
      </c>
      <c r="T2350" s="121"/>
      <c r="U2350" s="263">
        <f>IFERROR(VLOOKUP(B2350,คำนวณตกเบิกวิทยฐานะ!$B$9:$P$1008,14,FALSE),0)</f>
        <v>0</v>
      </c>
      <c r="V2350" s="263">
        <f>IFERROR(VLOOKUP(B2350,คำนวณตกเบิกวิทยฐานะ!$B$9:$P$1008,15,FALSE),0)</f>
        <v>0</v>
      </c>
      <c r="W2350" s="264">
        <f t="shared" si="717"/>
        <v>0</v>
      </c>
      <c r="X2350" s="119" t="s">
        <v>169</v>
      </c>
      <c r="Y2350" s="209" t="s">
        <v>169</v>
      </c>
      <c r="Z2350" s="258"/>
      <c r="AA2350" s="253">
        <f t="shared" si="718"/>
        <v>0</v>
      </c>
      <c r="AB2350" s="253">
        <f t="shared" si="719"/>
        <v>0</v>
      </c>
      <c r="AC2350" s="253">
        <f t="shared" si="728"/>
        <v>0</v>
      </c>
      <c r="AD2350" s="253">
        <f t="shared" si="720"/>
        <v>0</v>
      </c>
      <c r="AE2350" s="268">
        <f t="shared" si="729"/>
        <v>0</v>
      </c>
      <c r="AF2350" s="269">
        <f t="shared" si="721"/>
        <v>0</v>
      </c>
      <c r="AG2350" s="270">
        <f t="shared" si="722"/>
        <v>0</v>
      </c>
      <c r="AH2350" s="121"/>
      <c r="AI2350" s="252"/>
      <c r="AJ2350" s="295"/>
      <c r="AK2350" s="301">
        <f t="shared" si="723"/>
        <v>0</v>
      </c>
      <c r="AL2350" s="119" t="s">
        <v>169</v>
      </c>
      <c r="AM2350" s="123" t="s">
        <v>169</v>
      </c>
      <c r="AN2350" s="122"/>
      <c r="AO2350" s="119" t="s">
        <v>169</v>
      </c>
      <c r="AP2350" s="123" t="s">
        <v>169</v>
      </c>
      <c r="AQ2350" s="124"/>
      <c r="AR2350" s="119" t="s">
        <v>169</v>
      </c>
      <c r="AS2350" s="123" t="s">
        <v>169</v>
      </c>
      <c r="AT2350" s="122"/>
      <c r="AU2350" s="280">
        <f t="shared" si="724"/>
        <v>0</v>
      </c>
      <c r="AV2350" s="281">
        <f t="shared" si="725"/>
        <v>0</v>
      </c>
      <c r="AW2350" s="291">
        <f t="shared" si="726"/>
        <v>0</v>
      </c>
      <c r="AX2350" s="283">
        <f t="shared" si="727"/>
        <v>0</v>
      </c>
    </row>
    <row r="2351" spans="1:50" ht="26.45" customHeight="1">
      <c r="A2351" s="117"/>
      <c r="B2351" s="245"/>
      <c r="C2351" s="136"/>
      <c r="D2351" s="208" t="str">
        <f t="shared" si="711"/>
        <v/>
      </c>
      <c r="E2351" s="129" t="s">
        <v>169</v>
      </c>
      <c r="F2351" s="209" t="s">
        <v>169</v>
      </c>
      <c r="G2351" s="135"/>
      <c r="H2351" s="258"/>
      <c r="I2351" s="259">
        <f t="shared" si="712"/>
        <v>0</v>
      </c>
      <c r="J2351" s="259">
        <f t="shared" si="713"/>
        <v>0</v>
      </c>
      <c r="K2351" s="259">
        <f t="shared" si="714"/>
        <v>0</v>
      </c>
      <c r="L2351" s="252"/>
      <c r="M2351" s="252"/>
      <c r="N2351" s="252"/>
      <c r="O2351" s="147">
        <v>0</v>
      </c>
      <c r="P2351" s="147">
        <v>0</v>
      </c>
      <c r="Q2351" s="137">
        <f t="shared" si="715"/>
        <v>0</v>
      </c>
      <c r="R2351" s="80">
        <f t="shared" si="716"/>
        <v>0</v>
      </c>
      <c r="S2351" s="147">
        <v>0</v>
      </c>
      <c r="T2351" s="121"/>
      <c r="U2351" s="263">
        <f>IFERROR(VLOOKUP(B2351,คำนวณตกเบิกวิทยฐานะ!$B$9:$P$1008,14,FALSE),0)</f>
        <v>0</v>
      </c>
      <c r="V2351" s="263">
        <f>IFERROR(VLOOKUP(B2351,คำนวณตกเบิกวิทยฐานะ!$B$9:$P$1008,15,FALSE),0)</f>
        <v>0</v>
      </c>
      <c r="W2351" s="264">
        <f t="shared" si="717"/>
        <v>0</v>
      </c>
      <c r="X2351" s="119" t="s">
        <v>169</v>
      </c>
      <c r="Y2351" s="209" t="s">
        <v>169</v>
      </c>
      <c r="Z2351" s="258"/>
      <c r="AA2351" s="253">
        <f t="shared" si="718"/>
        <v>0</v>
      </c>
      <c r="AB2351" s="253">
        <f t="shared" si="719"/>
        <v>0</v>
      </c>
      <c r="AC2351" s="253">
        <f t="shared" si="728"/>
        <v>0</v>
      </c>
      <c r="AD2351" s="253">
        <f t="shared" si="720"/>
        <v>0</v>
      </c>
      <c r="AE2351" s="268">
        <f t="shared" si="729"/>
        <v>0</v>
      </c>
      <c r="AF2351" s="269">
        <f t="shared" si="721"/>
        <v>0</v>
      </c>
      <c r="AG2351" s="270">
        <f t="shared" si="722"/>
        <v>0</v>
      </c>
      <c r="AH2351" s="121"/>
      <c r="AI2351" s="252"/>
      <c r="AJ2351" s="295"/>
      <c r="AK2351" s="301">
        <f t="shared" si="723"/>
        <v>0</v>
      </c>
      <c r="AL2351" s="119" t="s">
        <v>169</v>
      </c>
      <c r="AM2351" s="123" t="s">
        <v>169</v>
      </c>
      <c r="AN2351" s="122"/>
      <c r="AO2351" s="119" t="s">
        <v>169</v>
      </c>
      <c r="AP2351" s="123" t="s">
        <v>169</v>
      </c>
      <c r="AQ2351" s="124"/>
      <c r="AR2351" s="119" t="s">
        <v>169</v>
      </c>
      <c r="AS2351" s="123" t="s">
        <v>169</v>
      </c>
      <c r="AT2351" s="122"/>
      <c r="AU2351" s="280">
        <f t="shared" si="724"/>
        <v>0</v>
      </c>
      <c r="AV2351" s="281">
        <f t="shared" si="725"/>
        <v>0</v>
      </c>
      <c r="AW2351" s="291">
        <f t="shared" si="726"/>
        <v>0</v>
      </c>
      <c r="AX2351" s="283">
        <f t="shared" si="727"/>
        <v>0</v>
      </c>
    </row>
    <row r="2352" spans="1:50" ht="26.45" customHeight="1">
      <c r="A2352" s="117"/>
      <c r="B2352" s="245"/>
      <c r="C2352" s="136"/>
      <c r="D2352" s="208" t="str">
        <f t="shared" si="711"/>
        <v/>
      </c>
      <c r="E2352" s="129" t="s">
        <v>169</v>
      </c>
      <c r="F2352" s="209" t="s">
        <v>169</v>
      </c>
      <c r="G2352" s="135"/>
      <c r="H2352" s="258"/>
      <c r="I2352" s="259">
        <f t="shared" si="712"/>
        <v>0</v>
      </c>
      <c r="J2352" s="259">
        <f t="shared" si="713"/>
        <v>0</v>
      </c>
      <c r="K2352" s="259">
        <f t="shared" si="714"/>
        <v>0</v>
      </c>
      <c r="L2352" s="252"/>
      <c r="M2352" s="252"/>
      <c r="N2352" s="252"/>
      <c r="O2352" s="147">
        <v>0</v>
      </c>
      <c r="P2352" s="147">
        <v>0</v>
      </c>
      <c r="Q2352" s="137">
        <f t="shared" si="715"/>
        <v>0</v>
      </c>
      <c r="R2352" s="80">
        <f t="shared" si="716"/>
        <v>0</v>
      </c>
      <c r="S2352" s="147">
        <v>0</v>
      </c>
      <c r="T2352" s="121"/>
      <c r="U2352" s="263">
        <f>IFERROR(VLOOKUP(B2352,คำนวณตกเบิกวิทยฐานะ!$B$9:$P$1008,14,FALSE),0)</f>
        <v>0</v>
      </c>
      <c r="V2352" s="263">
        <f>IFERROR(VLOOKUP(B2352,คำนวณตกเบิกวิทยฐานะ!$B$9:$P$1008,15,FALSE),0)</f>
        <v>0</v>
      </c>
      <c r="W2352" s="264">
        <f t="shared" si="717"/>
        <v>0</v>
      </c>
      <c r="X2352" s="119" t="s">
        <v>169</v>
      </c>
      <c r="Y2352" s="209" t="s">
        <v>169</v>
      </c>
      <c r="Z2352" s="258"/>
      <c r="AA2352" s="253">
        <f t="shared" si="718"/>
        <v>0</v>
      </c>
      <c r="AB2352" s="253">
        <f t="shared" si="719"/>
        <v>0</v>
      </c>
      <c r="AC2352" s="253">
        <f t="shared" si="728"/>
        <v>0</v>
      </c>
      <c r="AD2352" s="253">
        <f t="shared" si="720"/>
        <v>0</v>
      </c>
      <c r="AE2352" s="268">
        <f t="shared" si="729"/>
        <v>0</v>
      </c>
      <c r="AF2352" s="269">
        <f t="shared" si="721"/>
        <v>0</v>
      </c>
      <c r="AG2352" s="270">
        <f t="shared" si="722"/>
        <v>0</v>
      </c>
      <c r="AH2352" s="121"/>
      <c r="AI2352" s="252"/>
      <c r="AJ2352" s="295"/>
      <c r="AK2352" s="301">
        <f t="shared" si="723"/>
        <v>0</v>
      </c>
      <c r="AL2352" s="119" t="s">
        <v>169</v>
      </c>
      <c r="AM2352" s="123" t="s">
        <v>169</v>
      </c>
      <c r="AN2352" s="122"/>
      <c r="AO2352" s="119" t="s">
        <v>169</v>
      </c>
      <c r="AP2352" s="123" t="s">
        <v>169</v>
      </c>
      <c r="AQ2352" s="124"/>
      <c r="AR2352" s="119" t="s">
        <v>169</v>
      </c>
      <c r="AS2352" s="123" t="s">
        <v>169</v>
      </c>
      <c r="AT2352" s="122"/>
      <c r="AU2352" s="280">
        <f t="shared" si="724"/>
        <v>0</v>
      </c>
      <c r="AV2352" s="281">
        <f t="shared" si="725"/>
        <v>0</v>
      </c>
      <c r="AW2352" s="291">
        <f t="shared" si="726"/>
        <v>0</v>
      </c>
      <c r="AX2352" s="283">
        <f t="shared" si="727"/>
        <v>0</v>
      </c>
    </row>
    <row r="2353" spans="1:50" ht="26.45" customHeight="1">
      <c r="A2353" s="117"/>
      <c r="B2353" s="245"/>
      <c r="C2353" s="136"/>
      <c r="D2353" s="208" t="str">
        <f t="shared" si="711"/>
        <v/>
      </c>
      <c r="E2353" s="129" t="s">
        <v>169</v>
      </c>
      <c r="F2353" s="209" t="s">
        <v>169</v>
      </c>
      <c r="G2353" s="135"/>
      <c r="H2353" s="258"/>
      <c r="I2353" s="259">
        <f t="shared" si="712"/>
        <v>0</v>
      </c>
      <c r="J2353" s="259">
        <f t="shared" si="713"/>
        <v>0</v>
      </c>
      <c r="K2353" s="259">
        <f t="shared" si="714"/>
        <v>0</v>
      </c>
      <c r="L2353" s="252"/>
      <c r="M2353" s="252"/>
      <c r="N2353" s="252"/>
      <c r="O2353" s="147">
        <v>0</v>
      </c>
      <c r="P2353" s="147">
        <v>0</v>
      </c>
      <c r="Q2353" s="137">
        <f t="shared" si="715"/>
        <v>0</v>
      </c>
      <c r="R2353" s="80">
        <f t="shared" si="716"/>
        <v>0</v>
      </c>
      <c r="S2353" s="147">
        <v>0</v>
      </c>
      <c r="T2353" s="121"/>
      <c r="U2353" s="263">
        <f>IFERROR(VLOOKUP(B2353,คำนวณตกเบิกวิทยฐานะ!$B$9:$P$1008,14,FALSE),0)</f>
        <v>0</v>
      </c>
      <c r="V2353" s="263">
        <f>IFERROR(VLOOKUP(B2353,คำนวณตกเบิกวิทยฐานะ!$B$9:$P$1008,15,FALSE),0)</f>
        <v>0</v>
      </c>
      <c r="W2353" s="264">
        <f t="shared" si="717"/>
        <v>0</v>
      </c>
      <c r="X2353" s="119" t="s">
        <v>169</v>
      </c>
      <c r="Y2353" s="209" t="s">
        <v>169</v>
      </c>
      <c r="Z2353" s="258"/>
      <c r="AA2353" s="253">
        <f t="shared" si="718"/>
        <v>0</v>
      </c>
      <c r="AB2353" s="253">
        <f t="shared" si="719"/>
        <v>0</v>
      </c>
      <c r="AC2353" s="253">
        <f t="shared" si="728"/>
        <v>0</v>
      </c>
      <c r="AD2353" s="253">
        <f t="shared" si="720"/>
        <v>0</v>
      </c>
      <c r="AE2353" s="268">
        <f t="shared" si="729"/>
        <v>0</v>
      </c>
      <c r="AF2353" s="269">
        <f t="shared" si="721"/>
        <v>0</v>
      </c>
      <c r="AG2353" s="270">
        <f t="shared" si="722"/>
        <v>0</v>
      </c>
      <c r="AH2353" s="121"/>
      <c r="AI2353" s="252"/>
      <c r="AJ2353" s="295"/>
      <c r="AK2353" s="301">
        <f t="shared" si="723"/>
        <v>0</v>
      </c>
      <c r="AL2353" s="119" t="s">
        <v>169</v>
      </c>
      <c r="AM2353" s="123" t="s">
        <v>169</v>
      </c>
      <c r="AN2353" s="122"/>
      <c r="AO2353" s="119" t="s">
        <v>169</v>
      </c>
      <c r="AP2353" s="123" t="s">
        <v>169</v>
      </c>
      <c r="AQ2353" s="124"/>
      <c r="AR2353" s="119" t="s">
        <v>169</v>
      </c>
      <c r="AS2353" s="123" t="s">
        <v>169</v>
      </c>
      <c r="AT2353" s="122"/>
      <c r="AU2353" s="280">
        <f t="shared" si="724"/>
        <v>0</v>
      </c>
      <c r="AV2353" s="281">
        <f t="shared" si="725"/>
        <v>0</v>
      </c>
      <c r="AW2353" s="291">
        <f t="shared" si="726"/>
        <v>0</v>
      </c>
      <c r="AX2353" s="283">
        <f t="shared" si="727"/>
        <v>0</v>
      </c>
    </row>
    <row r="2354" spans="1:50" ht="26.45" customHeight="1">
      <c r="A2354" s="117"/>
      <c r="B2354" s="245"/>
      <c r="C2354" s="136"/>
      <c r="D2354" s="208" t="str">
        <f t="shared" si="711"/>
        <v/>
      </c>
      <c r="E2354" s="129" t="s">
        <v>169</v>
      </c>
      <c r="F2354" s="209" t="s">
        <v>169</v>
      </c>
      <c r="G2354" s="135"/>
      <c r="H2354" s="258"/>
      <c r="I2354" s="259">
        <f t="shared" si="712"/>
        <v>0</v>
      </c>
      <c r="J2354" s="259">
        <f t="shared" si="713"/>
        <v>0</v>
      </c>
      <c r="K2354" s="259">
        <f t="shared" si="714"/>
        <v>0</v>
      </c>
      <c r="L2354" s="252"/>
      <c r="M2354" s="252"/>
      <c r="N2354" s="252"/>
      <c r="O2354" s="147">
        <v>0</v>
      </c>
      <c r="P2354" s="147">
        <v>0</v>
      </c>
      <c r="Q2354" s="137">
        <f t="shared" si="715"/>
        <v>0</v>
      </c>
      <c r="R2354" s="80">
        <f t="shared" si="716"/>
        <v>0</v>
      </c>
      <c r="S2354" s="147">
        <v>0</v>
      </c>
      <c r="T2354" s="121"/>
      <c r="U2354" s="263">
        <f>IFERROR(VLOOKUP(B2354,คำนวณตกเบิกวิทยฐานะ!$B$9:$P$1008,14,FALSE),0)</f>
        <v>0</v>
      </c>
      <c r="V2354" s="263">
        <f>IFERROR(VLOOKUP(B2354,คำนวณตกเบิกวิทยฐานะ!$B$9:$P$1008,15,FALSE),0)</f>
        <v>0</v>
      </c>
      <c r="W2354" s="264">
        <f t="shared" si="717"/>
        <v>0</v>
      </c>
      <c r="X2354" s="119" t="s">
        <v>169</v>
      </c>
      <c r="Y2354" s="209" t="s">
        <v>169</v>
      </c>
      <c r="Z2354" s="258"/>
      <c r="AA2354" s="253">
        <f t="shared" si="718"/>
        <v>0</v>
      </c>
      <c r="AB2354" s="253">
        <f t="shared" si="719"/>
        <v>0</v>
      </c>
      <c r="AC2354" s="253">
        <f t="shared" si="728"/>
        <v>0</v>
      </c>
      <c r="AD2354" s="253">
        <f t="shared" si="720"/>
        <v>0</v>
      </c>
      <c r="AE2354" s="268">
        <f t="shared" si="729"/>
        <v>0</v>
      </c>
      <c r="AF2354" s="269">
        <f t="shared" si="721"/>
        <v>0</v>
      </c>
      <c r="AG2354" s="270">
        <f t="shared" si="722"/>
        <v>0</v>
      </c>
      <c r="AH2354" s="121"/>
      <c r="AI2354" s="252"/>
      <c r="AJ2354" s="295"/>
      <c r="AK2354" s="301">
        <f t="shared" si="723"/>
        <v>0</v>
      </c>
      <c r="AL2354" s="119" t="s">
        <v>169</v>
      </c>
      <c r="AM2354" s="123" t="s">
        <v>169</v>
      </c>
      <c r="AN2354" s="122"/>
      <c r="AO2354" s="119" t="s">
        <v>169</v>
      </c>
      <c r="AP2354" s="123" t="s">
        <v>169</v>
      </c>
      <c r="AQ2354" s="124"/>
      <c r="AR2354" s="119" t="s">
        <v>169</v>
      </c>
      <c r="AS2354" s="123" t="s">
        <v>169</v>
      </c>
      <c r="AT2354" s="122"/>
      <c r="AU2354" s="280">
        <f t="shared" si="724"/>
        <v>0</v>
      </c>
      <c r="AV2354" s="281">
        <f t="shared" si="725"/>
        <v>0</v>
      </c>
      <c r="AW2354" s="291">
        <f t="shared" si="726"/>
        <v>0</v>
      </c>
      <c r="AX2354" s="283">
        <f t="shared" si="727"/>
        <v>0</v>
      </c>
    </row>
    <row r="2355" spans="1:50" ht="26.45" customHeight="1">
      <c r="A2355" s="117"/>
      <c r="B2355" s="245"/>
      <c r="C2355" s="136"/>
      <c r="D2355" s="208" t="str">
        <f t="shared" si="711"/>
        <v/>
      </c>
      <c r="E2355" s="129" t="s">
        <v>169</v>
      </c>
      <c r="F2355" s="209" t="s">
        <v>169</v>
      </c>
      <c r="G2355" s="135"/>
      <c r="H2355" s="258"/>
      <c r="I2355" s="259">
        <f t="shared" si="712"/>
        <v>0</v>
      </c>
      <c r="J2355" s="259">
        <f t="shared" si="713"/>
        <v>0</v>
      </c>
      <c r="K2355" s="259">
        <f t="shared" si="714"/>
        <v>0</v>
      </c>
      <c r="L2355" s="252"/>
      <c r="M2355" s="252"/>
      <c r="N2355" s="252"/>
      <c r="O2355" s="147">
        <v>0</v>
      </c>
      <c r="P2355" s="147">
        <v>0</v>
      </c>
      <c r="Q2355" s="137">
        <f t="shared" si="715"/>
        <v>0</v>
      </c>
      <c r="R2355" s="80">
        <f t="shared" si="716"/>
        <v>0</v>
      </c>
      <c r="S2355" s="147">
        <v>0</v>
      </c>
      <c r="T2355" s="121"/>
      <c r="U2355" s="263">
        <f>IFERROR(VLOOKUP(B2355,คำนวณตกเบิกวิทยฐานะ!$B$9:$P$1008,14,FALSE),0)</f>
        <v>0</v>
      </c>
      <c r="V2355" s="263">
        <f>IFERROR(VLOOKUP(B2355,คำนวณตกเบิกวิทยฐานะ!$B$9:$P$1008,15,FALSE),0)</f>
        <v>0</v>
      </c>
      <c r="W2355" s="264">
        <f t="shared" si="717"/>
        <v>0</v>
      </c>
      <c r="X2355" s="119" t="s">
        <v>169</v>
      </c>
      <c r="Y2355" s="209" t="s">
        <v>169</v>
      </c>
      <c r="Z2355" s="258"/>
      <c r="AA2355" s="253">
        <f t="shared" si="718"/>
        <v>0</v>
      </c>
      <c r="AB2355" s="253">
        <f t="shared" si="719"/>
        <v>0</v>
      </c>
      <c r="AC2355" s="253">
        <f t="shared" si="728"/>
        <v>0</v>
      </c>
      <c r="AD2355" s="253">
        <f t="shared" si="720"/>
        <v>0</v>
      </c>
      <c r="AE2355" s="268">
        <f t="shared" si="729"/>
        <v>0</v>
      </c>
      <c r="AF2355" s="269">
        <f t="shared" si="721"/>
        <v>0</v>
      </c>
      <c r="AG2355" s="270">
        <f t="shared" si="722"/>
        <v>0</v>
      </c>
      <c r="AH2355" s="121"/>
      <c r="AI2355" s="252"/>
      <c r="AJ2355" s="295"/>
      <c r="AK2355" s="301">
        <f t="shared" si="723"/>
        <v>0</v>
      </c>
      <c r="AL2355" s="119" t="s">
        <v>169</v>
      </c>
      <c r="AM2355" s="123" t="s">
        <v>169</v>
      </c>
      <c r="AN2355" s="122"/>
      <c r="AO2355" s="119" t="s">
        <v>169</v>
      </c>
      <c r="AP2355" s="123" t="s">
        <v>169</v>
      </c>
      <c r="AQ2355" s="124"/>
      <c r="AR2355" s="119" t="s">
        <v>169</v>
      </c>
      <c r="AS2355" s="123" t="s">
        <v>169</v>
      </c>
      <c r="AT2355" s="122"/>
      <c r="AU2355" s="280">
        <f t="shared" si="724"/>
        <v>0</v>
      </c>
      <c r="AV2355" s="281">
        <f t="shared" si="725"/>
        <v>0</v>
      </c>
      <c r="AW2355" s="291">
        <f t="shared" si="726"/>
        <v>0</v>
      </c>
      <c r="AX2355" s="283">
        <f t="shared" si="727"/>
        <v>0</v>
      </c>
    </row>
    <row r="2356" spans="1:50" ht="26.45" customHeight="1">
      <c r="A2356" s="117"/>
      <c r="B2356" s="245"/>
      <c r="C2356" s="136"/>
      <c r="D2356" s="208" t="str">
        <f t="shared" si="711"/>
        <v/>
      </c>
      <c r="E2356" s="129" t="s">
        <v>169</v>
      </c>
      <c r="F2356" s="209" t="s">
        <v>169</v>
      </c>
      <c r="G2356" s="135"/>
      <c r="H2356" s="258"/>
      <c r="I2356" s="259">
        <f t="shared" si="712"/>
        <v>0</v>
      </c>
      <c r="J2356" s="259">
        <f t="shared" si="713"/>
        <v>0</v>
      </c>
      <c r="K2356" s="259">
        <f t="shared" si="714"/>
        <v>0</v>
      </c>
      <c r="L2356" s="252"/>
      <c r="M2356" s="252"/>
      <c r="N2356" s="252"/>
      <c r="O2356" s="147">
        <v>0</v>
      </c>
      <c r="P2356" s="147">
        <v>0</v>
      </c>
      <c r="Q2356" s="137">
        <f t="shared" si="715"/>
        <v>0</v>
      </c>
      <c r="R2356" s="80">
        <f t="shared" si="716"/>
        <v>0</v>
      </c>
      <c r="S2356" s="147">
        <v>0</v>
      </c>
      <c r="T2356" s="121"/>
      <c r="U2356" s="263">
        <f>IFERROR(VLOOKUP(B2356,คำนวณตกเบิกวิทยฐานะ!$B$9:$P$1008,14,FALSE),0)</f>
        <v>0</v>
      </c>
      <c r="V2356" s="263">
        <f>IFERROR(VLOOKUP(B2356,คำนวณตกเบิกวิทยฐานะ!$B$9:$P$1008,15,FALSE),0)</f>
        <v>0</v>
      </c>
      <c r="W2356" s="264">
        <f t="shared" si="717"/>
        <v>0</v>
      </c>
      <c r="X2356" s="119" t="s">
        <v>169</v>
      </c>
      <c r="Y2356" s="209" t="s">
        <v>169</v>
      </c>
      <c r="Z2356" s="258"/>
      <c r="AA2356" s="253">
        <f t="shared" si="718"/>
        <v>0</v>
      </c>
      <c r="AB2356" s="253">
        <f t="shared" si="719"/>
        <v>0</v>
      </c>
      <c r="AC2356" s="253">
        <f t="shared" si="728"/>
        <v>0</v>
      </c>
      <c r="AD2356" s="253">
        <f t="shared" si="720"/>
        <v>0</v>
      </c>
      <c r="AE2356" s="268">
        <f t="shared" si="729"/>
        <v>0</v>
      </c>
      <c r="AF2356" s="269">
        <f t="shared" si="721"/>
        <v>0</v>
      </c>
      <c r="AG2356" s="270">
        <f t="shared" si="722"/>
        <v>0</v>
      </c>
      <c r="AH2356" s="121"/>
      <c r="AI2356" s="252"/>
      <c r="AJ2356" s="295"/>
      <c r="AK2356" s="301">
        <f t="shared" si="723"/>
        <v>0</v>
      </c>
      <c r="AL2356" s="119" t="s">
        <v>169</v>
      </c>
      <c r="AM2356" s="123" t="s">
        <v>169</v>
      </c>
      <c r="AN2356" s="122"/>
      <c r="AO2356" s="119" t="s">
        <v>169</v>
      </c>
      <c r="AP2356" s="123" t="s">
        <v>169</v>
      </c>
      <c r="AQ2356" s="124"/>
      <c r="AR2356" s="119" t="s">
        <v>169</v>
      </c>
      <c r="AS2356" s="123" t="s">
        <v>169</v>
      </c>
      <c r="AT2356" s="122"/>
      <c r="AU2356" s="280">
        <f t="shared" si="724"/>
        <v>0</v>
      </c>
      <c r="AV2356" s="281">
        <f t="shared" si="725"/>
        <v>0</v>
      </c>
      <c r="AW2356" s="291">
        <f t="shared" si="726"/>
        <v>0</v>
      </c>
      <c r="AX2356" s="283">
        <f t="shared" si="727"/>
        <v>0</v>
      </c>
    </row>
    <row r="2357" spans="1:50" ht="26.45" customHeight="1">
      <c r="A2357" s="117"/>
      <c r="B2357" s="245"/>
      <c r="C2357" s="136"/>
      <c r="D2357" s="208" t="str">
        <f t="shared" si="711"/>
        <v/>
      </c>
      <c r="E2357" s="129" t="s">
        <v>169</v>
      </c>
      <c r="F2357" s="209" t="s">
        <v>169</v>
      </c>
      <c r="G2357" s="135"/>
      <c r="H2357" s="258"/>
      <c r="I2357" s="259">
        <f t="shared" si="712"/>
        <v>0</v>
      </c>
      <c r="J2357" s="259">
        <f t="shared" si="713"/>
        <v>0</v>
      </c>
      <c r="K2357" s="259">
        <f t="shared" si="714"/>
        <v>0</v>
      </c>
      <c r="L2357" s="252"/>
      <c r="M2357" s="252"/>
      <c r="N2357" s="252"/>
      <c r="O2357" s="147">
        <v>0</v>
      </c>
      <c r="P2357" s="147">
        <v>0</v>
      </c>
      <c r="Q2357" s="137">
        <f t="shared" si="715"/>
        <v>0</v>
      </c>
      <c r="R2357" s="80">
        <f t="shared" si="716"/>
        <v>0</v>
      </c>
      <c r="S2357" s="147">
        <v>0</v>
      </c>
      <c r="T2357" s="121"/>
      <c r="U2357" s="263">
        <f>IFERROR(VLOOKUP(B2357,คำนวณตกเบิกวิทยฐานะ!$B$9:$P$1008,14,FALSE),0)</f>
        <v>0</v>
      </c>
      <c r="V2357" s="263">
        <f>IFERROR(VLOOKUP(B2357,คำนวณตกเบิกวิทยฐานะ!$B$9:$P$1008,15,FALSE),0)</f>
        <v>0</v>
      </c>
      <c r="W2357" s="264">
        <f t="shared" si="717"/>
        <v>0</v>
      </c>
      <c r="X2357" s="119" t="s">
        <v>169</v>
      </c>
      <c r="Y2357" s="209" t="s">
        <v>169</v>
      </c>
      <c r="Z2357" s="258"/>
      <c r="AA2357" s="253">
        <f t="shared" si="718"/>
        <v>0</v>
      </c>
      <c r="AB2357" s="253">
        <f t="shared" si="719"/>
        <v>0</v>
      </c>
      <c r="AC2357" s="253">
        <f t="shared" si="728"/>
        <v>0</v>
      </c>
      <c r="AD2357" s="253">
        <f t="shared" si="720"/>
        <v>0</v>
      </c>
      <c r="AE2357" s="268">
        <f t="shared" si="729"/>
        <v>0</v>
      </c>
      <c r="AF2357" s="269">
        <f t="shared" si="721"/>
        <v>0</v>
      </c>
      <c r="AG2357" s="270">
        <f t="shared" si="722"/>
        <v>0</v>
      </c>
      <c r="AH2357" s="121"/>
      <c r="AI2357" s="252"/>
      <c r="AJ2357" s="295"/>
      <c r="AK2357" s="301">
        <f t="shared" si="723"/>
        <v>0</v>
      </c>
      <c r="AL2357" s="119" t="s">
        <v>169</v>
      </c>
      <c r="AM2357" s="123" t="s">
        <v>169</v>
      </c>
      <c r="AN2357" s="122"/>
      <c r="AO2357" s="119" t="s">
        <v>169</v>
      </c>
      <c r="AP2357" s="123" t="s">
        <v>169</v>
      </c>
      <c r="AQ2357" s="124"/>
      <c r="AR2357" s="119" t="s">
        <v>169</v>
      </c>
      <c r="AS2357" s="123" t="s">
        <v>169</v>
      </c>
      <c r="AT2357" s="122"/>
      <c r="AU2357" s="280">
        <f t="shared" si="724"/>
        <v>0</v>
      </c>
      <c r="AV2357" s="281">
        <f t="shared" si="725"/>
        <v>0</v>
      </c>
      <c r="AW2357" s="291">
        <f t="shared" si="726"/>
        <v>0</v>
      </c>
      <c r="AX2357" s="283">
        <f t="shared" si="727"/>
        <v>0</v>
      </c>
    </row>
    <row r="2358" spans="1:50" ht="26.45" customHeight="1">
      <c r="A2358" s="117"/>
      <c r="B2358" s="245"/>
      <c r="C2358" s="136"/>
      <c r="D2358" s="208" t="str">
        <f t="shared" si="711"/>
        <v/>
      </c>
      <c r="E2358" s="129" t="s">
        <v>169</v>
      </c>
      <c r="F2358" s="209" t="s">
        <v>169</v>
      </c>
      <c r="G2358" s="135"/>
      <c r="H2358" s="258"/>
      <c r="I2358" s="259">
        <f t="shared" si="712"/>
        <v>0</v>
      </c>
      <c r="J2358" s="259">
        <f t="shared" si="713"/>
        <v>0</v>
      </c>
      <c r="K2358" s="259">
        <f t="shared" si="714"/>
        <v>0</v>
      </c>
      <c r="L2358" s="252"/>
      <c r="M2358" s="252"/>
      <c r="N2358" s="252"/>
      <c r="O2358" s="147">
        <v>0</v>
      </c>
      <c r="P2358" s="147">
        <v>0</v>
      </c>
      <c r="Q2358" s="137">
        <f t="shared" si="715"/>
        <v>0</v>
      </c>
      <c r="R2358" s="80">
        <f t="shared" si="716"/>
        <v>0</v>
      </c>
      <c r="S2358" s="147">
        <v>0</v>
      </c>
      <c r="T2358" s="121"/>
      <c r="U2358" s="263">
        <f>IFERROR(VLOOKUP(B2358,คำนวณตกเบิกวิทยฐานะ!$B$9:$P$1008,14,FALSE),0)</f>
        <v>0</v>
      </c>
      <c r="V2358" s="263">
        <f>IFERROR(VLOOKUP(B2358,คำนวณตกเบิกวิทยฐานะ!$B$9:$P$1008,15,FALSE),0)</f>
        <v>0</v>
      </c>
      <c r="W2358" s="264">
        <f t="shared" si="717"/>
        <v>0</v>
      </c>
      <c r="X2358" s="119" t="s">
        <v>169</v>
      </c>
      <c r="Y2358" s="209" t="s">
        <v>169</v>
      </c>
      <c r="Z2358" s="258"/>
      <c r="AA2358" s="253">
        <f t="shared" si="718"/>
        <v>0</v>
      </c>
      <c r="AB2358" s="253">
        <f t="shared" si="719"/>
        <v>0</v>
      </c>
      <c r="AC2358" s="253">
        <f t="shared" si="728"/>
        <v>0</v>
      </c>
      <c r="AD2358" s="253">
        <f t="shared" si="720"/>
        <v>0</v>
      </c>
      <c r="AE2358" s="268">
        <f t="shared" si="729"/>
        <v>0</v>
      </c>
      <c r="AF2358" s="269">
        <f t="shared" si="721"/>
        <v>0</v>
      </c>
      <c r="AG2358" s="270">
        <f t="shared" si="722"/>
        <v>0</v>
      </c>
      <c r="AH2358" s="121"/>
      <c r="AI2358" s="252"/>
      <c r="AJ2358" s="295"/>
      <c r="AK2358" s="301">
        <f t="shared" si="723"/>
        <v>0</v>
      </c>
      <c r="AL2358" s="119" t="s">
        <v>169</v>
      </c>
      <c r="AM2358" s="123" t="s">
        <v>169</v>
      </c>
      <c r="AN2358" s="122"/>
      <c r="AO2358" s="119" t="s">
        <v>169</v>
      </c>
      <c r="AP2358" s="123" t="s">
        <v>169</v>
      </c>
      <c r="AQ2358" s="124"/>
      <c r="AR2358" s="119" t="s">
        <v>169</v>
      </c>
      <c r="AS2358" s="123" t="s">
        <v>169</v>
      </c>
      <c r="AT2358" s="122"/>
      <c r="AU2358" s="280">
        <f t="shared" si="724"/>
        <v>0</v>
      </c>
      <c r="AV2358" s="281">
        <f t="shared" si="725"/>
        <v>0</v>
      </c>
      <c r="AW2358" s="291">
        <f t="shared" si="726"/>
        <v>0</v>
      </c>
      <c r="AX2358" s="283">
        <f t="shared" si="727"/>
        <v>0</v>
      </c>
    </row>
    <row r="2359" spans="1:50" ht="26.45" customHeight="1">
      <c r="A2359" s="117"/>
      <c r="B2359" s="245"/>
      <c r="C2359" s="136"/>
      <c r="D2359" s="208" t="str">
        <f t="shared" si="711"/>
        <v/>
      </c>
      <c r="E2359" s="129" t="s">
        <v>169</v>
      </c>
      <c r="F2359" s="209" t="s">
        <v>169</v>
      </c>
      <c r="G2359" s="135"/>
      <c r="H2359" s="258"/>
      <c r="I2359" s="259">
        <f t="shared" si="712"/>
        <v>0</v>
      </c>
      <c r="J2359" s="259">
        <f t="shared" si="713"/>
        <v>0</v>
      </c>
      <c r="K2359" s="259">
        <f t="shared" si="714"/>
        <v>0</v>
      </c>
      <c r="L2359" s="252"/>
      <c r="M2359" s="252"/>
      <c r="N2359" s="252"/>
      <c r="O2359" s="147">
        <v>0</v>
      </c>
      <c r="P2359" s="147">
        <v>0</v>
      </c>
      <c r="Q2359" s="137">
        <f t="shared" si="715"/>
        <v>0</v>
      </c>
      <c r="R2359" s="80">
        <f t="shared" si="716"/>
        <v>0</v>
      </c>
      <c r="S2359" s="147">
        <v>0</v>
      </c>
      <c r="T2359" s="121"/>
      <c r="U2359" s="263">
        <f>IFERROR(VLOOKUP(B2359,คำนวณตกเบิกวิทยฐานะ!$B$9:$P$1008,14,FALSE),0)</f>
        <v>0</v>
      </c>
      <c r="V2359" s="263">
        <f>IFERROR(VLOOKUP(B2359,คำนวณตกเบิกวิทยฐานะ!$B$9:$P$1008,15,FALSE),0)</f>
        <v>0</v>
      </c>
      <c r="W2359" s="264">
        <f t="shared" si="717"/>
        <v>0</v>
      </c>
      <c r="X2359" s="119" t="s">
        <v>169</v>
      </c>
      <c r="Y2359" s="209" t="s">
        <v>169</v>
      </c>
      <c r="Z2359" s="258"/>
      <c r="AA2359" s="253">
        <f t="shared" si="718"/>
        <v>0</v>
      </c>
      <c r="AB2359" s="253">
        <f t="shared" si="719"/>
        <v>0</v>
      </c>
      <c r="AC2359" s="253">
        <f t="shared" si="728"/>
        <v>0</v>
      </c>
      <c r="AD2359" s="253">
        <f t="shared" si="720"/>
        <v>0</v>
      </c>
      <c r="AE2359" s="268">
        <f t="shared" si="729"/>
        <v>0</v>
      </c>
      <c r="AF2359" s="269">
        <f t="shared" si="721"/>
        <v>0</v>
      </c>
      <c r="AG2359" s="270">
        <f t="shared" si="722"/>
        <v>0</v>
      </c>
      <c r="AH2359" s="121"/>
      <c r="AI2359" s="252"/>
      <c r="AJ2359" s="295"/>
      <c r="AK2359" s="301">
        <f t="shared" si="723"/>
        <v>0</v>
      </c>
      <c r="AL2359" s="119" t="s">
        <v>169</v>
      </c>
      <c r="AM2359" s="123" t="s">
        <v>169</v>
      </c>
      <c r="AN2359" s="122"/>
      <c r="AO2359" s="119" t="s">
        <v>169</v>
      </c>
      <c r="AP2359" s="123" t="s">
        <v>169</v>
      </c>
      <c r="AQ2359" s="124"/>
      <c r="AR2359" s="119" t="s">
        <v>169</v>
      </c>
      <c r="AS2359" s="123" t="s">
        <v>169</v>
      </c>
      <c r="AT2359" s="122"/>
      <c r="AU2359" s="280">
        <f t="shared" si="724"/>
        <v>0</v>
      </c>
      <c r="AV2359" s="281">
        <f t="shared" si="725"/>
        <v>0</v>
      </c>
      <c r="AW2359" s="291">
        <f t="shared" si="726"/>
        <v>0</v>
      </c>
      <c r="AX2359" s="283">
        <f t="shared" si="727"/>
        <v>0</v>
      </c>
    </row>
    <row r="2360" spans="1:50" ht="26.45" customHeight="1">
      <c r="A2360" s="117"/>
      <c r="B2360" s="245"/>
      <c r="C2360" s="136"/>
      <c r="D2360" s="208" t="str">
        <f t="shared" ref="D2360:D2423" si="730">IF(LEN(B2360)=0,"",IF(IFERROR(FIND("อัตราว่าง",B2360,1),0)=0,"อัตราคนครอง","อัตราว่าง"))</f>
        <v/>
      </c>
      <c r="E2360" s="129" t="s">
        <v>169</v>
      </c>
      <c r="F2360" s="209" t="s">
        <v>169</v>
      </c>
      <c r="G2360" s="135"/>
      <c r="H2360" s="258"/>
      <c r="I2360" s="259">
        <f t="shared" ref="I2360:I2423" si="731">H2360*3%</f>
        <v>0</v>
      </c>
      <c r="J2360" s="259">
        <f t="shared" ref="J2360:J2423" si="732">(H2360+I2360)*6%</f>
        <v>0</v>
      </c>
      <c r="K2360" s="259">
        <f t="shared" ref="K2360:K2423" si="733">H2360+J2360+I2360</f>
        <v>0</v>
      </c>
      <c r="L2360" s="252"/>
      <c r="M2360" s="252"/>
      <c r="N2360" s="252"/>
      <c r="O2360" s="147">
        <v>0</v>
      </c>
      <c r="P2360" s="147">
        <v>0</v>
      </c>
      <c r="Q2360" s="137">
        <f t="shared" ref="Q2360:Q2423" si="734">VLOOKUP(E2360,$BA$15:$BC$22,2,FALSE)</f>
        <v>0</v>
      </c>
      <c r="R2360" s="80">
        <f t="shared" ref="R2360:R2423" si="735">VLOOKUP(E2360,$BA$15:$BC$22,3,FALSE)</f>
        <v>0</v>
      </c>
      <c r="S2360" s="147">
        <v>0</v>
      </c>
      <c r="T2360" s="121"/>
      <c r="U2360" s="263">
        <f>IFERROR(VLOOKUP(B2360,คำนวณตกเบิกวิทยฐานะ!$B$9:$P$1008,14,FALSE),0)</f>
        <v>0</v>
      </c>
      <c r="V2360" s="263">
        <f>IFERROR(VLOOKUP(B2360,คำนวณตกเบิกวิทยฐานะ!$B$9:$P$1008,15,FALSE),0)</f>
        <v>0</v>
      </c>
      <c r="W2360" s="264">
        <f t="shared" ref="W2360:W2423" si="736">(K2360+L2360+M2360+N2360+O2360+P2360+Q2360+R2360+S2360)*12+U2360+V2360+T2360</f>
        <v>0</v>
      </c>
      <c r="X2360" s="119" t="s">
        <v>169</v>
      </c>
      <c r="Y2360" s="209" t="s">
        <v>169</v>
      </c>
      <c r="Z2360" s="258"/>
      <c r="AA2360" s="253">
        <f t="shared" ref="AA2360:AA2423" si="737">IF(X2360="พนักงานจ้างตามภารกิจ",Z2360*4/100,0)</f>
        <v>0</v>
      </c>
      <c r="AB2360" s="253">
        <f t="shared" ref="AB2360:AB2423" si="738">Z2360+AA2360</f>
        <v>0</v>
      </c>
      <c r="AC2360" s="253">
        <f t="shared" si="728"/>
        <v>0</v>
      </c>
      <c r="AD2360" s="253">
        <f t="shared" ref="AD2360:AD2423" si="739">AB2360+AC2360</f>
        <v>0</v>
      </c>
      <c r="AE2360" s="268">
        <f t="shared" si="729"/>
        <v>0</v>
      </c>
      <c r="AF2360" s="269">
        <f t="shared" ref="AF2360:AF2423" si="740">(AD2360+AE2360)*12</f>
        <v>0</v>
      </c>
      <c r="AG2360" s="270">
        <f t="shared" ref="AG2360:AG2423" si="741">W2360+AF2360</f>
        <v>0</v>
      </c>
      <c r="AH2360" s="121"/>
      <c r="AI2360" s="252"/>
      <c r="AJ2360" s="295"/>
      <c r="AK2360" s="301">
        <f t="shared" ref="AK2360:AK2423" si="742">AI2360*AJ2360</f>
        <v>0</v>
      </c>
      <c r="AL2360" s="119" t="s">
        <v>169</v>
      </c>
      <c r="AM2360" s="123" t="s">
        <v>169</v>
      </c>
      <c r="AN2360" s="122"/>
      <c r="AO2360" s="119" t="s">
        <v>169</v>
      </c>
      <c r="AP2360" s="123" t="s">
        <v>169</v>
      </c>
      <c r="AQ2360" s="124"/>
      <c r="AR2360" s="119" t="s">
        <v>169</v>
      </c>
      <c r="AS2360" s="123" t="s">
        <v>169</v>
      </c>
      <c r="AT2360" s="122"/>
      <c r="AU2360" s="280">
        <f t="shared" ref="AU2360:AU2423" si="743">AN2360+AQ2360+AT2360</f>
        <v>0</v>
      </c>
      <c r="AV2360" s="281">
        <f t="shared" ref="AV2360:AV2423" si="744">AG2360+AK2360+AU2360+(AH2360*12)</f>
        <v>0</v>
      </c>
      <c r="AW2360" s="291">
        <f t="shared" ref="AW2360:AW2423" si="745">U2360+V2360</f>
        <v>0</v>
      </c>
      <c r="AX2360" s="283">
        <f t="shared" ref="AX2360:AX2423" si="746">AV2360</f>
        <v>0</v>
      </c>
    </row>
    <row r="2361" spans="1:50" ht="26.45" customHeight="1">
      <c r="A2361" s="117"/>
      <c r="B2361" s="245"/>
      <c r="C2361" s="136"/>
      <c r="D2361" s="208" t="str">
        <f t="shared" si="730"/>
        <v/>
      </c>
      <c r="E2361" s="129" t="s">
        <v>169</v>
      </c>
      <c r="F2361" s="209" t="s">
        <v>169</v>
      </c>
      <c r="G2361" s="135"/>
      <c r="H2361" s="258"/>
      <c r="I2361" s="259">
        <f t="shared" si="731"/>
        <v>0</v>
      </c>
      <c r="J2361" s="259">
        <f t="shared" si="732"/>
        <v>0</v>
      </c>
      <c r="K2361" s="259">
        <f t="shared" si="733"/>
        <v>0</v>
      </c>
      <c r="L2361" s="252"/>
      <c r="M2361" s="252"/>
      <c r="N2361" s="252"/>
      <c r="O2361" s="147">
        <v>0</v>
      </c>
      <c r="P2361" s="147">
        <v>0</v>
      </c>
      <c r="Q2361" s="137">
        <f t="shared" si="734"/>
        <v>0</v>
      </c>
      <c r="R2361" s="80">
        <f t="shared" si="735"/>
        <v>0</v>
      </c>
      <c r="S2361" s="147">
        <v>0</v>
      </c>
      <c r="T2361" s="121"/>
      <c r="U2361" s="263">
        <f>IFERROR(VLOOKUP(B2361,คำนวณตกเบิกวิทยฐานะ!$B$9:$P$1008,14,FALSE),0)</f>
        <v>0</v>
      </c>
      <c r="V2361" s="263">
        <f>IFERROR(VLOOKUP(B2361,คำนวณตกเบิกวิทยฐานะ!$B$9:$P$1008,15,FALSE),0)</f>
        <v>0</v>
      </c>
      <c r="W2361" s="264">
        <f t="shared" si="736"/>
        <v>0</v>
      </c>
      <c r="X2361" s="119" t="s">
        <v>169</v>
      </c>
      <c r="Y2361" s="209" t="s">
        <v>169</v>
      </c>
      <c r="Z2361" s="258"/>
      <c r="AA2361" s="253">
        <f t="shared" si="737"/>
        <v>0</v>
      </c>
      <c r="AB2361" s="253">
        <f t="shared" si="738"/>
        <v>0</v>
      </c>
      <c r="AC2361" s="253">
        <f t="shared" si="728"/>
        <v>0</v>
      </c>
      <c r="AD2361" s="253">
        <f t="shared" si="739"/>
        <v>0</v>
      </c>
      <c r="AE2361" s="268">
        <f t="shared" si="729"/>
        <v>0</v>
      </c>
      <c r="AF2361" s="269">
        <f t="shared" si="740"/>
        <v>0</v>
      </c>
      <c r="AG2361" s="270">
        <f t="shared" si="741"/>
        <v>0</v>
      </c>
      <c r="AH2361" s="121"/>
      <c r="AI2361" s="252"/>
      <c r="AJ2361" s="295"/>
      <c r="AK2361" s="301">
        <f t="shared" si="742"/>
        <v>0</v>
      </c>
      <c r="AL2361" s="119" t="s">
        <v>169</v>
      </c>
      <c r="AM2361" s="123" t="s">
        <v>169</v>
      </c>
      <c r="AN2361" s="122"/>
      <c r="AO2361" s="119" t="s">
        <v>169</v>
      </c>
      <c r="AP2361" s="123" t="s">
        <v>169</v>
      </c>
      <c r="AQ2361" s="124"/>
      <c r="AR2361" s="119" t="s">
        <v>169</v>
      </c>
      <c r="AS2361" s="123" t="s">
        <v>169</v>
      </c>
      <c r="AT2361" s="122"/>
      <c r="AU2361" s="280">
        <f t="shared" si="743"/>
        <v>0</v>
      </c>
      <c r="AV2361" s="281">
        <f t="shared" si="744"/>
        <v>0</v>
      </c>
      <c r="AW2361" s="291">
        <f t="shared" si="745"/>
        <v>0</v>
      </c>
      <c r="AX2361" s="283">
        <f t="shared" si="746"/>
        <v>0</v>
      </c>
    </row>
    <row r="2362" spans="1:50" ht="26.45" customHeight="1">
      <c r="A2362" s="117"/>
      <c r="B2362" s="245"/>
      <c r="C2362" s="136"/>
      <c r="D2362" s="208" t="str">
        <f t="shared" si="730"/>
        <v/>
      </c>
      <c r="E2362" s="129" t="s">
        <v>169</v>
      </c>
      <c r="F2362" s="209" t="s">
        <v>169</v>
      </c>
      <c r="G2362" s="135"/>
      <c r="H2362" s="258"/>
      <c r="I2362" s="259">
        <f t="shared" si="731"/>
        <v>0</v>
      </c>
      <c r="J2362" s="259">
        <f t="shared" si="732"/>
        <v>0</v>
      </c>
      <c r="K2362" s="259">
        <f t="shared" si="733"/>
        <v>0</v>
      </c>
      <c r="L2362" s="252"/>
      <c r="M2362" s="252"/>
      <c r="N2362" s="252"/>
      <c r="O2362" s="147">
        <v>0</v>
      </c>
      <c r="P2362" s="147">
        <v>0</v>
      </c>
      <c r="Q2362" s="137">
        <f t="shared" si="734"/>
        <v>0</v>
      </c>
      <c r="R2362" s="80">
        <f t="shared" si="735"/>
        <v>0</v>
      </c>
      <c r="S2362" s="147">
        <v>0</v>
      </c>
      <c r="T2362" s="121"/>
      <c r="U2362" s="263">
        <f>IFERROR(VLOOKUP(B2362,คำนวณตกเบิกวิทยฐานะ!$B$9:$P$1008,14,FALSE),0)</f>
        <v>0</v>
      </c>
      <c r="V2362" s="263">
        <f>IFERROR(VLOOKUP(B2362,คำนวณตกเบิกวิทยฐานะ!$B$9:$P$1008,15,FALSE),0)</f>
        <v>0</v>
      </c>
      <c r="W2362" s="264">
        <f t="shared" si="736"/>
        <v>0</v>
      </c>
      <c r="X2362" s="119" t="s">
        <v>169</v>
      </c>
      <c r="Y2362" s="209" t="s">
        <v>169</v>
      </c>
      <c r="Z2362" s="258"/>
      <c r="AA2362" s="253">
        <f t="shared" si="737"/>
        <v>0</v>
      </c>
      <c r="AB2362" s="253">
        <f t="shared" si="738"/>
        <v>0</v>
      </c>
      <c r="AC2362" s="253">
        <f t="shared" si="728"/>
        <v>0</v>
      </c>
      <c r="AD2362" s="253">
        <f t="shared" si="739"/>
        <v>0</v>
      </c>
      <c r="AE2362" s="268">
        <f t="shared" si="729"/>
        <v>0</v>
      </c>
      <c r="AF2362" s="269">
        <f t="shared" si="740"/>
        <v>0</v>
      </c>
      <c r="AG2362" s="270">
        <f t="shared" si="741"/>
        <v>0</v>
      </c>
      <c r="AH2362" s="121"/>
      <c r="AI2362" s="252"/>
      <c r="AJ2362" s="295"/>
      <c r="AK2362" s="301">
        <f t="shared" si="742"/>
        <v>0</v>
      </c>
      <c r="AL2362" s="119" t="s">
        <v>169</v>
      </c>
      <c r="AM2362" s="123" t="s">
        <v>169</v>
      </c>
      <c r="AN2362" s="122"/>
      <c r="AO2362" s="119" t="s">
        <v>169</v>
      </c>
      <c r="AP2362" s="123" t="s">
        <v>169</v>
      </c>
      <c r="AQ2362" s="124"/>
      <c r="AR2362" s="119" t="s">
        <v>169</v>
      </c>
      <c r="AS2362" s="123" t="s">
        <v>169</v>
      </c>
      <c r="AT2362" s="122"/>
      <c r="AU2362" s="280">
        <f t="shared" si="743"/>
        <v>0</v>
      </c>
      <c r="AV2362" s="281">
        <f t="shared" si="744"/>
        <v>0</v>
      </c>
      <c r="AW2362" s="291">
        <f t="shared" si="745"/>
        <v>0</v>
      </c>
      <c r="AX2362" s="283">
        <f t="shared" si="746"/>
        <v>0</v>
      </c>
    </row>
    <row r="2363" spans="1:50" ht="26.45" customHeight="1">
      <c r="A2363" s="117"/>
      <c r="B2363" s="245"/>
      <c r="C2363" s="136"/>
      <c r="D2363" s="208" t="str">
        <f t="shared" si="730"/>
        <v/>
      </c>
      <c r="E2363" s="129" t="s">
        <v>169</v>
      </c>
      <c r="F2363" s="209" t="s">
        <v>169</v>
      </c>
      <c r="G2363" s="135"/>
      <c r="H2363" s="258"/>
      <c r="I2363" s="259">
        <f t="shared" si="731"/>
        <v>0</v>
      </c>
      <c r="J2363" s="259">
        <f t="shared" si="732"/>
        <v>0</v>
      </c>
      <c r="K2363" s="259">
        <f t="shared" si="733"/>
        <v>0</v>
      </c>
      <c r="L2363" s="252"/>
      <c r="M2363" s="252"/>
      <c r="N2363" s="252"/>
      <c r="O2363" s="147">
        <v>0</v>
      </c>
      <c r="P2363" s="147">
        <v>0</v>
      </c>
      <c r="Q2363" s="137">
        <f t="shared" si="734"/>
        <v>0</v>
      </c>
      <c r="R2363" s="80">
        <f t="shared" si="735"/>
        <v>0</v>
      </c>
      <c r="S2363" s="147">
        <v>0</v>
      </c>
      <c r="T2363" s="121"/>
      <c r="U2363" s="263">
        <f>IFERROR(VLOOKUP(B2363,คำนวณตกเบิกวิทยฐานะ!$B$9:$P$1008,14,FALSE),0)</f>
        <v>0</v>
      </c>
      <c r="V2363" s="263">
        <f>IFERROR(VLOOKUP(B2363,คำนวณตกเบิกวิทยฐานะ!$B$9:$P$1008,15,FALSE),0)</f>
        <v>0</v>
      </c>
      <c r="W2363" s="264">
        <f t="shared" si="736"/>
        <v>0</v>
      </c>
      <c r="X2363" s="119" t="s">
        <v>169</v>
      </c>
      <c r="Y2363" s="209" t="s">
        <v>169</v>
      </c>
      <c r="Z2363" s="258"/>
      <c r="AA2363" s="253">
        <f t="shared" si="737"/>
        <v>0</v>
      </c>
      <c r="AB2363" s="253">
        <f t="shared" si="738"/>
        <v>0</v>
      </c>
      <c r="AC2363" s="253">
        <f t="shared" si="728"/>
        <v>0</v>
      </c>
      <c r="AD2363" s="253">
        <f t="shared" si="739"/>
        <v>0</v>
      </c>
      <c r="AE2363" s="268">
        <f t="shared" si="729"/>
        <v>0</v>
      </c>
      <c r="AF2363" s="269">
        <f t="shared" si="740"/>
        <v>0</v>
      </c>
      <c r="AG2363" s="270">
        <f t="shared" si="741"/>
        <v>0</v>
      </c>
      <c r="AH2363" s="121"/>
      <c r="AI2363" s="252"/>
      <c r="AJ2363" s="295"/>
      <c r="AK2363" s="301">
        <f t="shared" si="742"/>
        <v>0</v>
      </c>
      <c r="AL2363" s="119" t="s">
        <v>169</v>
      </c>
      <c r="AM2363" s="123" t="s">
        <v>169</v>
      </c>
      <c r="AN2363" s="122"/>
      <c r="AO2363" s="119" t="s">
        <v>169</v>
      </c>
      <c r="AP2363" s="123" t="s">
        <v>169</v>
      </c>
      <c r="AQ2363" s="124"/>
      <c r="AR2363" s="119" t="s">
        <v>169</v>
      </c>
      <c r="AS2363" s="123" t="s">
        <v>169</v>
      </c>
      <c r="AT2363" s="122"/>
      <c r="AU2363" s="280">
        <f t="shared" si="743"/>
        <v>0</v>
      </c>
      <c r="AV2363" s="281">
        <f t="shared" si="744"/>
        <v>0</v>
      </c>
      <c r="AW2363" s="291">
        <f t="shared" si="745"/>
        <v>0</v>
      </c>
      <c r="AX2363" s="283">
        <f t="shared" si="746"/>
        <v>0</v>
      </c>
    </row>
    <row r="2364" spans="1:50" ht="26.45" customHeight="1">
      <c r="A2364" s="117"/>
      <c r="B2364" s="245"/>
      <c r="C2364" s="136"/>
      <c r="D2364" s="208" t="str">
        <f t="shared" si="730"/>
        <v/>
      </c>
      <c r="E2364" s="129" t="s">
        <v>169</v>
      </c>
      <c r="F2364" s="209" t="s">
        <v>169</v>
      </c>
      <c r="G2364" s="135"/>
      <c r="H2364" s="258"/>
      <c r="I2364" s="259">
        <f t="shared" si="731"/>
        <v>0</v>
      </c>
      <c r="J2364" s="259">
        <f t="shared" si="732"/>
        <v>0</v>
      </c>
      <c r="K2364" s="259">
        <f t="shared" si="733"/>
        <v>0</v>
      </c>
      <c r="L2364" s="252"/>
      <c r="M2364" s="252"/>
      <c r="N2364" s="252"/>
      <c r="O2364" s="147">
        <v>0</v>
      </c>
      <c r="P2364" s="147">
        <v>0</v>
      </c>
      <c r="Q2364" s="137">
        <f t="shared" si="734"/>
        <v>0</v>
      </c>
      <c r="R2364" s="80">
        <f t="shared" si="735"/>
        <v>0</v>
      </c>
      <c r="S2364" s="147">
        <v>0</v>
      </c>
      <c r="T2364" s="121"/>
      <c r="U2364" s="263">
        <f>IFERROR(VLOOKUP(B2364,คำนวณตกเบิกวิทยฐานะ!$B$9:$P$1008,14,FALSE),0)</f>
        <v>0</v>
      </c>
      <c r="V2364" s="263">
        <f>IFERROR(VLOOKUP(B2364,คำนวณตกเบิกวิทยฐานะ!$B$9:$P$1008,15,FALSE),0)</f>
        <v>0</v>
      </c>
      <c r="W2364" s="264">
        <f t="shared" si="736"/>
        <v>0</v>
      </c>
      <c r="X2364" s="119" t="s">
        <v>169</v>
      </c>
      <c r="Y2364" s="209" t="s">
        <v>169</v>
      </c>
      <c r="Z2364" s="258"/>
      <c r="AA2364" s="253">
        <f t="shared" si="737"/>
        <v>0</v>
      </c>
      <c r="AB2364" s="253">
        <f t="shared" si="738"/>
        <v>0</v>
      </c>
      <c r="AC2364" s="253">
        <f t="shared" si="728"/>
        <v>0</v>
      </c>
      <c r="AD2364" s="253">
        <f t="shared" si="739"/>
        <v>0</v>
      </c>
      <c r="AE2364" s="268">
        <f t="shared" si="729"/>
        <v>0</v>
      </c>
      <c r="AF2364" s="269">
        <f t="shared" si="740"/>
        <v>0</v>
      </c>
      <c r="AG2364" s="270">
        <f t="shared" si="741"/>
        <v>0</v>
      </c>
      <c r="AH2364" s="121"/>
      <c r="AI2364" s="252"/>
      <c r="AJ2364" s="295"/>
      <c r="AK2364" s="301">
        <f t="shared" si="742"/>
        <v>0</v>
      </c>
      <c r="AL2364" s="119" t="s">
        <v>169</v>
      </c>
      <c r="AM2364" s="123" t="s">
        <v>169</v>
      </c>
      <c r="AN2364" s="122"/>
      <c r="AO2364" s="119" t="s">
        <v>169</v>
      </c>
      <c r="AP2364" s="123" t="s">
        <v>169</v>
      </c>
      <c r="AQ2364" s="124"/>
      <c r="AR2364" s="119" t="s">
        <v>169</v>
      </c>
      <c r="AS2364" s="123" t="s">
        <v>169</v>
      </c>
      <c r="AT2364" s="122"/>
      <c r="AU2364" s="280">
        <f t="shared" si="743"/>
        <v>0</v>
      </c>
      <c r="AV2364" s="281">
        <f t="shared" si="744"/>
        <v>0</v>
      </c>
      <c r="AW2364" s="291">
        <f t="shared" si="745"/>
        <v>0</v>
      </c>
      <c r="AX2364" s="283">
        <f t="shared" si="746"/>
        <v>0</v>
      </c>
    </row>
    <row r="2365" spans="1:50" ht="26.45" customHeight="1">
      <c r="A2365" s="117"/>
      <c r="B2365" s="245"/>
      <c r="C2365" s="136"/>
      <c r="D2365" s="208" t="str">
        <f t="shared" si="730"/>
        <v/>
      </c>
      <c r="E2365" s="129" t="s">
        <v>169</v>
      </c>
      <c r="F2365" s="209" t="s">
        <v>169</v>
      </c>
      <c r="G2365" s="135"/>
      <c r="H2365" s="258"/>
      <c r="I2365" s="259">
        <f t="shared" si="731"/>
        <v>0</v>
      </c>
      <c r="J2365" s="259">
        <f t="shared" si="732"/>
        <v>0</v>
      </c>
      <c r="K2365" s="259">
        <f t="shared" si="733"/>
        <v>0</v>
      </c>
      <c r="L2365" s="252"/>
      <c r="M2365" s="252"/>
      <c r="N2365" s="252"/>
      <c r="O2365" s="147">
        <v>0</v>
      </c>
      <c r="P2365" s="147">
        <v>0</v>
      </c>
      <c r="Q2365" s="137">
        <f t="shared" si="734"/>
        <v>0</v>
      </c>
      <c r="R2365" s="80">
        <f t="shared" si="735"/>
        <v>0</v>
      </c>
      <c r="S2365" s="147">
        <v>0</v>
      </c>
      <c r="T2365" s="121"/>
      <c r="U2365" s="263">
        <f>IFERROR(VLOOKUP(B2365,คำนวณตกเบิกวิทยฐานะ!$B$9:$P$1008,14,FALSE),0)</f>
        <v>0</v>
      </c>
      <c r="V2365" s="263">
        <f>IFERROR(VLOOKUP(B2365,คำนวณตกเบิกวิทยฐานะ!$B$9:$P$1008,15,FALSE),0)</f>
        <v>0</v>
      </c>
      <c r="W2365" s="264">
        <f t="shared" si="736"/>
        <v>0</v>
      </c>
      <c r="X2365" s="119" t="s">
        <v>169</v>
      </c>
      <c r="Y2365" s="209" t="s">
        <v>169</v>
      </c>
      <c r="Z2365" s="258"/>
      <c r="AA2365" s="253">
        <f t="shared" si="737"/>
        <v>0</v>
      </c>
      <c r="AB2365" s="253">
        <f t="shared" si="738"/>
        <v>0</v>
      </c>
      <c r="AC2365" s="253">
        <f t="shared" si="728"/>
        <v>0</v>
      </c>
      <c r="AD2365" s="253">
        <f t="shared" si="739"/>
        <v>0</v>
      </c>
      <c r="AE2365" s="268">
        <f t="shared" si="729"/>
        <v>0</v>
      </c>
      <c r="AF2365" s="269">
        <f t="shared" si="740"/>
        <v>0</v>
      </c>
      <c r="AG2365" s="270">
        <f t="shared" si="741"/>
        <v>0</v>
      </c>
      <c r="AH2365" s="121"/>
      <c r="AI2365" s="252"/>
      <c r="AJ2365" s="295"/>
      <c r="AK2365" s="301">
        <f t="shared" si="742"/>
        <v>0</v>
      </c>
      <c r="AL2365" s="119" t="s">
        <v>169</v>
      </c>
      <c r="AM2365" s="123" t="s">
        <v>169</v>
      </c>
      <c r="AN2365" s="122"/>
      <c r="AO2365" s="119" t="s">
        <v>169</v>
      </c>
      <c r="AP2365" s="123" t="s">
        <v>169</v>
      </c>
      <c r="AQ2365" s="124"/>
      <c r="AR2365" s="119" t="s">
        <v>169</v>
      </c>
      <c r="AS2365" s="123" t="s">
        <v>169</v>
      </c>
      <c r="AT2365" s="122"/>
      <c r="AU2365" s="280">
        <f t="shared" si="743"/>
        <v>0</v>
      </c>
      <c r="AV2365" s="281">
        <f t="shared" si="744"/>
        <v>0</v>
      </c>
      <c r="AW2365" s="291">
        <f t="shared" si="745"/>
        <v>0</v>
      </c>
      <c r="AX2365" s="283">
        <f t="shared" si="746"/>
        <v>0</v>
      </c>
    </row>
    <row r="2366" spans="1:50" ht="26.45" customHeight="1">
      <c r="A2366" s="117"/>
      <c r="B2366" s="245"/>
      <c r="C2366" s="136"/>
      <c r="D2366" s="208" t="str">
        <f t="shared" si="730"/>
        <v/>
      </c>
      <c r="E2366" s="129" t="s">
        <v>169</v>
      </c>
      <c r="F2366" s="209" t="s">
        <v>169</v>
      </c>
      <c r="G2366" s="135"/>
      <c r="H2366" s="258"/>
      <c r="I2366" s="259">
        <f t="shared" si="731"/>
        <v>0</v>
      </c>
      <c r="J2366" s="259">
        <f t="shared" si="732"/>
        <v>0</v>
      </c>
      <c r="K2366" s="259">
        <f t="shared" si="733"/>
        <v>0</v>
      </c>
      <c r="L2366" s="252"/>
      <c r="M2366" s="252"/>
      <c r="N2366" s="252"/>
      <c r="O2366" s="147">
        <v>0</v>
      </c>
      <c r="P2366" s="147">
        <v>0</v>
      </c>
      <c r="Q2366" s="137">
        <f t="shared" si="734"/>
        <v>0</v>
      </c>
      <c r="R2366" s="80">
        <f t="shared" si="735"/>
        <v>0</v>
      </c>
      <c r="S2366" s="147">
        <v>0</v>
      </c>
      <c r="T2366" s="121"/>
      <c r="U2366" s="263">
        <f>IFERROR(VLOOKUP(B2366,คำนวณตกเบิกวิทยฐานะ!$B$9:$P$1008,14,FALSE),0)</f>
        <v>0</v>
      </c>
      <c r="V2366" s="263">
        <f>IFERROR(VLOOKUP(B2366,คำนวณตกเบิกวิทยฐานะ!$B$9:$P$1008,15,FALSE),0)</f>
        <v>0</v>
      </c>
      <c r="W2366" s="264">
        <f t="shared" si="736"/>
        <v>0</v>
      </c>
      <c r="X2366" s="119" t="s">
        <v>169</v>
      </c>
      <c r="Y2366" s="209" t="s">
        <v>169</v>
      </c>
      <c r="Z2366" s="258"/>
      <c r="AA2366" s="253">
        <f t="shared" si="737"/>
        <v>0</v>
      </c>
      <c r="AB2366" s="253">
        <f t="shared" si="738"/>
        <v>0</v>
      </c>
      <c r="AC2366" s="253">
        <f t="shared" si="728"/>
        <v>0</v>
      </c>
      <c r="AD2366" s="253">
        <f t="shared" si="739"/>
        <v>0</v>
      </c>
      <c r="AE2366" s="268">
        <f t="shared" si="729"/>
        <v>0</v>
      </c>
      <c r="AF2366" s="269">
        <f t="shared" si="740"/>
        <v>0</v>
      </c>
      <c r="AG2366" s="270">
        <f t="shared" si="741"/>
        <v>0</v>
      </c>
      <c r="AH2366" s="121"/>
      <c r="AI2366" s="252"/>
      <c r="AJ2366" s="295"/>
      <c r="AK2366" s="301">
        <f t="shared" si="742"/>
        <v>0</v>
      </c>
      <c r="AL2366" s="119" t="s">
        <v>169</v>
      </c>
      <c r="AM2366" s="123" t="s">
        <v>169</v>
      </c>
      <c r="AN2366" s="122"/>
      <c r="AO2366" s="119" t="s">
        <v>169</v>
      </c>
      <c r="AP2366" s="123" t="s">
        <v>169</v>
      </c>
      <c r="AQ2366" s="124"/>
      <c r="AR2366" s="119" t="s">
        <v>169</v>
      </c>
      <c r="AS2366" s="123" t="s">
        <v>169</v>
      </c>
      <c r="AT2366" s="122"/>
      <c r="AU2366" s="280">
        <f t="shared" si="743"/>
        <v>0</v>
      </c>
      <c r="AV2366" s="281">
        <f t="shared" si="744"/>
        <v>0</v>
      </c>
      <c r="AW2366" s="291">
        <f t="shared" si="745"/>
        <v>0</v>
      </c>
      <c r="AX2366" s="283">
        <f t="shared" si="746"/>
        <v>0</v>
      </c>
    </row>
    <row r="2367" spans="1:50" ht="26.45" customHeight="1">
      <c r="A2367" s="117"/>
      <c r="B2367" s="245"/>
      <c r="C2367" s="136"/>
      <c r="D2367" s="208" t="str">
        <f t="shared" si="730"/>
        <v/>
      </c>
      <c r="E2367" s="129" t="s">
        <v>169</v>
      </c>
      <c r="F2367" s="209" t="s">
        <v>169</v>
      </c>
      <c r="G2367" s="135"/>
      <c r="H2367" s="258"/>
      <c r="I2367" s="259">
        <f t="shared" si="731"/>
        <v>0</v>
      </c>
      <c r="J2367" s="259">
        <f t="shared" si="732"/>
        <v>0</v>
      </c>
      <c r="K2367" s="259">
        <f t="shared" si="733"/>
        <v>0</v>
      </c>
      <c r="L2367" s="252"/>
      <c r="M2367" s="252"/>
      <c r="N2367" s="252"/>
      <c r="O2367" s="147">
        <v>0</v>
      </c>
      <c r="P2367" s="147">
        <v>0</v>
      </c>
      <c r="Q2367" s="137">
        <f t="shared" si="734"/>
        <v>0</v>
      </c>
      <c r="R2367" s="80">
        <f t="shared" si="735"/>
        <v>0</v>
      </c>
      <c r="S2367" s="147">
        <v>0</v>
      </c>
      <c r="T2367" s="121"/>
      <c r="U2367" s="263">
        <f>IFERROR(VLOOKUP(B2367,คำนวณตกเบิกวิทยฐานะ!$B$9:$P$1008,14,FALSE),0)</f>
        <v>0</v>
      </c>
      <c r="V2367" s="263">
        <f>IFERROR(VLOOKUP(B2367,คำนวณตกเบิกวิทยฐานะ!$B$9:$P$1008,15,FALSE),0)</f>
        <v>0</v>
      </c>
      <c r="W2367" s="264">
        <f t="shared" si="736"/>
        <v>0</v>
      </c>
      <c r="X2367" s="119" t="s">
        <v>169</v>
      </c>
      <c r="Y2367" s="209" t="s">
        <v>169</v>
      </c>
      <c r="Z2367" s="258"/>
      <c r="AA2367" s="253">
        <f t="shared" si="737"/>
        <v>0</v>
      </c>
      <c r="AB2367" s="253">
        <f t="shared" si="738"/>
        <v>0</v>
      </c>
      <c r="AC2367" s="253">
        <f t="shared" si="728"/>
        <v>0</v>
      </c>
      <c r="AD2367" s="253">
        <f t="shared" si="739"/>
        <v>0</v>
      </c>
      <c r="AE2367" s="268">
        <f t="shared" si="729"/>
        <v>0</v>
      </c>
      <c r="AF2367" s="269">
        <f t="shared" si="740"/>
        <v>0</v>
      </c>
      <c r="AG2367" s="270">
        <f t="shared" si="741"/>
        <v>0</v>
      </c>
      <c r="AH2367" s="121"/>
      <c r="AI2367" s="252"/>
      <c r="AJ2367" s="295"/>
      <c r="AK2367" s="301">
        <f t="shared" si="742"/>
        <v>0</v>
      </c>
      <c r="AL2367" s="119" t="s">
        <v>169</v>
      </c>
      <c r="AM2367" s="123" t="s">
        <v>169</v>
      </c>
      <c r="AN2367" s="122"/>
      <c r="AO2367" s="119" t="s">
        <v>169</v>
      </c>
      <c r="AP2367" s="123" t="s">
        <v>169</v>
      </c>
      <c r="AQ2367" s="124"/>
      <c r="AR2367" s="119" t="s">
        <v>169</v>
      </c>
      <c r="AS2367" s="123" t="s">
        <v>169</v>
      </c>
      <c r="AT2367" s="122"/>
      <c r="AU2367" s="280">
        <f t="shared" si="743"/>
        <v>0</v>
      </c>
      <c r="AV2367" s="281">
        <f t="shared" si="744"/>
        <v>0</v>
      </c>
      <c r="AW2367" s="291">
        <f t="shared" si="745"/>
        <v>0</v>
      </c>
      <c r="AX2367" s="283">
        <f t="shared" si="746"/>
        <v>0</v>
      </c>
    </row>
    <row r="2368" spans="1:50" ht="26.45" customHeight="1">
      <c r="A2368" s="117"/>
      <c r="B2368" s="245"/>
      <c r="C2368" s="136"/>
      <c r="D2368" s="208" t="str">
        <f t="shared" si="730"/>
        <v/>
      </c>
      <c r="E2368" s="129" t="s">
        <v>169</v>
      </c>
      <c r="F2368" s="209" t="s">
        <v>169</v>
      </c>
      <c r="G2368" s="135"/>
      <c r="H2368" s="258"/>
      <c r="I2368" s="259">
        <f t="shared" si="731"/>
        <v>0</v>
      </c>
      <c r="J2368" s="259">
        <f t="shared" si="732"/>
        <v>0</v>
      </c>
      <c r="K2368" s="259">
        <f t="shared" si="733"/>
        <v>0</v>
      </c>
      <c r="L2368" s="252"/>
      <c r="M2368" s="252"/>
      <c r="N2368" s="252"/>
      <c r="O2368" s="147">
        <v>0</v>
      </c>
      <c r="P2368" s="147">
        <v>0</v>
      </c>
      <c r="Q2368" s="137">
        <f t="shared" si="734"/>
        <v>0</v>
      </c>
      <c r="R2368" s="80">
        <f t="shared" si="735"/>
        <v>0</v>
      </c>
      <c r="S2368" s="147">
        <v>0</v>
      </c>
      <c r="T2368" s="121"/>
      <c r="U2368" s="263">
        <f>IFERROR(VLOOKUP(B2368,คำนวณตกเบิกวิทยฐานะ!$B$9:$P$1008,14,FALSE),0)</f>
        <v>0</v>
      </c>
      <c r="V2368" s="263">
        <f>IFERROR(VLOOKUP(B2368,คำนวณตกเบิกวิทยฐานะ!$B$9:$P$1008,15,FALSE),0)</f>
        <v>0</v>
      </c>
      <c r="W2368" s="264">
        <f t="shared" si="736"/>
        <v>0</v>
      </c>
      <c r="X2368" s="119" t="s">
        <v>169</v>
      </c>
      <c r="Y2368" s="209" t="s">
        <v>169</v>
      </c>
      <c r="Z2368" s="258"/>
      <c r="AA2368" s="253">
        <f t="shared" si="737"/>
        <v>0</v>
      </c>
      <c r="AB2368" s="253">
        <f t="shared" si="738"/>
        <v>0</v>
      </c>
      <c r="AC2368" s="253">
        <f t="shared" si="728"/>
        <v>0</v>
      </c>
      <c r="AD2368" s="253">
        <f t="shared" si="739"/>
        <v>0</v>
      </c>
      <c r="AE2368" s="268">
        <f t="shared" si="729"/>
        <v>0</v>
      </c>
      <c r="AF2368" s="269">
        <f t="shared" si="740"/>
        <v>0</v>
      </c>
      <c r="AG2368" s="270">
        <f t="shared" si="741"/>
        <v>0</v>
      </c>
      <c r="AH2368" s="121"/>
      <c r="AI2368" s="252"/>
      <c r="AJ2368" s="295"/>
      <c r="AK2368" s="301">
        <f t="shared" si="742"/>
        <v>0</v>
      </c>
      <c r="AL2368" s="119" t="s">
        <v>169</v>
      </c>
      <c r="AM2368" s="123" t="s">
        <v>169</v>
      </c>
      <c r="AN2368" s="122"/>
      <c r="AO2368" s="119" t="s">
        <v>169</v>
      </c>
      <c r="AP2368" s="123" t="s">
        <v>169</v>
      </c>
      <c r="AQ2368" s="124"/>
      <c r="AR2368" s="119" t="s">
        <v>169</v>
      </c>
      <c r="AS2368" s="123" t="s">
        <v>169</v>
      </c>
      <c r="AT2368" s="122"/>
      <c r="AU2368" s="280">
        <f t="shared" si="743"/>
        <v>0</v>
      </c>
      <c r="AV2368" s="281">
        <f t="shared" si="744"/>
        <v>0</v>
      </c>
      <c r="AW2368" s="291">
        <f t="shared" si="745"/>
        <v>0</v>
      </c>
      <c r="AX2368" s="283">
        <f t="shared" si="746"/>
        <v>0</v>
      </c>
    </row>
    <row r="2369" spans="1:50" ht="26.45" customHeight="1">
      <c r="A2369" s="117"/>
      <c r="B2369" s="245"/>
      <c r="C2369" s="136"/>
      <c r="D2369" s="208" t="str">
        <f t="shared" si="730"/>
        <v/>
      </c>
      <c r="E2369" s="129" t="s">
        <v>169</v>
      </c>
      <c r="F2369" s="209" t="s">
        <v>169</v>
      </c>
      <c r="G2369" s="135"/>
      <c r="H2369" s="258"/>
      <c r="I2369" s="259">
        <f t="shared" si="731"/>
        <v>0</v>
      </c>
      <c r="J2369" s="259">
        <f t="shared" si="732"/>
        <v>0</v>
      </c>
      <c r="K2369" s="259">
        <f t="shared" si="733"/>
        <v>0</v>
      </c>
      <c r="L2369" s="252"/>
      <c r="M2369" s="252"/>
      <c r="N2369" s="252"/>
      <c r="O2369" s="147">
        <v>0</v>
      </c>
      <c r="P2369" s="147">
        <v>0</v>
      </c>
      <c r="Q2369" s="137">
        <f t="shared" si="734"/>
        <v>0</v>
      </c>
      <c r="R2369" s="80">
        <f t="shared" si="735"/>
        <v>0</v>
      </c>
      <c r="S2369" s="147">
        <v>0</v>
      </c>
      <c r="T2369" s="121"/>
      <c r="U2369" s="263">
        <f>IFERROR(VLOOKUP(B2369,คำนวณตกเบิกวิทยฐานะ!$B$9:$P$1008,14,FALSE),0)</f>
        <v>0</v>
      </c>
      <c r="V2369" s="263">
        <f>IFERROR(VLOOKUP(B2369,คำนวณตกเบิกวิทยฐานะ!$B$9:$P$1008,15,FALSE),0)</f>
        <v>0</v>
      </c>
      <c r="W2369" s="264">
        <f t="shared" si="736"/>
        <v>0</v>
      </c>
      <c r="X2369" s="119" t="s">
        <v>169</v>
      </c>
      <c r="Y2369" s="209" t="s">
        <v>169</v>
      </c>
      <c r="Z2369" s="258"/>
      <c r="AA2369" s="253">
        <f t="shared" si="737"/>
        <v>0</v>
      </c>
      <c r="AB2369" s="253">
        <f t="shared" si="738"/>
        <v>0</v>
      </c>
      <c r="AC2369" s="253">
        <f t="shared" si="728"/>
        <v>0</v>
      </c>
      <c r="AD2369" s="253">
        <f t="shared" si="739"/>
        <v>0</v>
      </c>
      <c r="AE2369" s="268">
        <f t="shared" si="729"/>
        <v>0</v>
      </c>
      <c r="AF2369" s="269">
        <f t="shared" si="740"/>
        <v>0</v>
      </c>
      <c r="AG2369" s="270">
        <f t="shared" si="741"/>
        <v>0</v>
      </c>
      <c r="AH2369" s="121"/>
      <c r="AI2369" s="252"/>
      <c r="AJ2369" s="295"/>
      <c r="AK2369" s="301">
        <f t="shared" si="742"/>
        <v>0</v>
      </c>
      <c r="AL2369" s="119" t="s">
        <v>169</v>
      </c>
      <c r="AM2369" s="123" t="s">
        <v>169</v>
      </c>
      <c r="AN2369" s="122"/>
      <c r="AO2369" s="119" t="s">
        <v>169</v>
      </c>
      <c r="AP2369" s="123" t="s">
        <v>169</v>
      </c>
      <c r="AQ2369" s="124"/>
      <c r="AR2369" s="119" t="s">
        <v>169</v>
      </c>
      <c r="AS2369" s="123" t="s">
        <v>169</v>
      </c>
      <c r="AT2369" s="122"/>
      <c r="AU2369" s="280">
        <f t="shared" si="743"/>
        <v>0</v>
      </c>
      <c r="AV2369" s="281">
        <f t="shared" si="744"/>
        <v>0</v>
      </c>
      <c r="AW2369" s="291">
        <f t="shared" si="745"/>
        <v>0</v>
      </c>
      <c r="AX2369" s="283">
        <f t="shared" si="746"/>
        <v>0</v>
      </c>
    </row>
    <row r="2370" spans="1:50" ht="26.45" customHeight="1">
      <c r="A2370" s="117"/>
      <c r="B2370" s="245"/>
      <c r="C2370" s="136"/>
      <c r="D2370" s="208" t="str">
        <f t="shared" si="730"/>
        <v/>
      </c>
      <c r="E2370" s="129" t="s">
        <v>169</v>
      </c>
      <c r="F2370" s="209" t="s">
        <v>169</v>
      </c>
      <c r="G2370" s="135"/>
      <c r="H2370" s="258"/>
      <c r="I2370" s="259">
        <f t="shared" si="731"/>
        <v>0</v>
      </c>
      <c r="J2370" s="259">
        <f t="shared" si="732"/>
        <v>0</v>
      </c>
      <c r="K2370" s="259">
        <f t="shared" si="733"/>
        <v>0</v>
      </c>
      <c r="L2370" s="252"/>
      <c r="M2370" s="252"/>
      <c r="N2370" s="252"/>
      <c r="O2370" s="147">
        <v>0</v>
      </c>
      <c r="P2370" s="147">
        <v>0</v>
      </c>
      <c r="Q2370" s="137">
        <f t="shared" si="734"/>
        <v>0</v>
      </c>
      <c r="R2370" s="80">
        <f t="shared" si="735"/>
        <v>0</v>
      </c>
      <c r="S2370" s="147">
        <v>0</v>
      </c>
      <c r="T2370" s="121"/>
      <c r="U2370" s="263">
        <f>IFERROR(VLOOKUP(B2370,คำนวณตกเบิกวิทยฐานะ!$B$9:$P$1008,14,FALSE),0)</f>
        <v>0</v>
      </c>
      <c r="V2370" s="263">
        <f>IFERROR(VLOOKUP(B2370,คำนวณตกเบิกวิทยฐานะ!$B$9:$P$1008,15,FALSE),0)</f>
        <v>0</v>
      </c>
      <c r="W2370" s="264">
        <f t="shared" si="736"/>
        <v>0</v>
      </c>
      <c r="X2370" s="119" t="s">
        <v>169</v>
      </c>
      <c r="Y2370" s="209" t="s">
        <v>169</v>
      </c>
      <c r="Z2370" s="258"/>
      <c r="AA2370" s="253">
        <f t="shared" si="737"/>
        <v>0</v>
      </c>
      <c r="AB2370" s="253">
        <f t="shared" si="738"/>
        <v>0</v>
      </c>
      <c r="AC2370" s="253">
        <f t="shared" si="728"/>
        <v>0</v>
      </c>
      <c r="AD2370" s="253">
        <f t="shared" si="739"/>
        <v>0</v>
      </c>
      <c r="AE2370" s="268">
        <f t="shared" si="729"/>
        <v>0</v>
      </c>
      <c r="AF2370" s="269">
        <f t="shared" si="740"/>
        <v>0</v>
      </c>
      <c r="AG2370" s="270">
        <f t="shared" si="741"/>
        <v>0</v>
      </c>
      <c r="AH2370" s="121"/>
      <c r="AI2370" s="252"/>
      <c r="AJ2370" s="295"/>
      <c r="AK2370" s="301">
        <f t="shared" si="742"/>
        <v>0</v>
      </c>
      <c r="AL2370" s="119" t="s">
        <v>169</v>
      </c>
      <c r="AM2370" s="123" t="s">
        <v>169</v>
      </c>
      <c r="AN2370" s="122"/>
      <c r="AO2370" s="119" t="s">
        <v>169</v>
      </c>
      <c r="AP2370" s="123" t="s">
        <v>169</v>
      </c>
      <c r="AQ2370" s="124"/>
      <c r="AR2370" s="119" t="s">
        <v>169</v>
      </c>
      <c r="AS2370" s="123" t="s">
        <v>169</v>
      </c>
      <c r="AT2370" s="122"/>
      <c r="AU2370" s="280">
        <f t="shared" si="743"/>
        <v>0</v>
      </c>
      <c r="AV2370" s="281">
        <f t="shared" si="744"/>
        <v>0</v>
      </c>
      <c r="AW2370" s="291">
        <f t="shared" si="745"/>
        <v>0</v>
      </c>
      <c r="AX2370" s="283">
        <f t="shared" si="746"/>
        <v>0</v>
      </c>
    </row>
    <row r="2371" spans="1:50" ht="26.45" customHeight="1">
      <c r="A2371" s="117"/>
      <c r="B2371" s="245"/>
      <c r="C2371" s="136"/>
      <c r="D2371" s="208" t="str">
        <f t="shared" si="730"/>
        <v/>
      </c>
      <c r="E2371" s="129" t="s">
        <v>169</v>
      </c>
      <c r="F2371" s="209" t="s">
        <v>169</v>
      </c>
      <c r="G2371" s="135"/>
      <c r="H2371" s="258"/>
      <c r="I2371" s="259">
        <f t="shared" si="731"/>
        <v>0</v>
      </c>
      <c r="J2371" s="259">
        <f t="shared" si="732"/>
        <v>0</v>
      </c>
      <c r="K2371" s="259">
        <f t="shared" si="733"/>
        <v>0</v>
      </c>
      <c r="L2371" s="252"/>
      <c r="M2371" s="252"/>
      <c r="N2371" s="252"/>
      <c r="O2371" s="147">
        <v>0</v>
      </c>
      <c r="P2371" s="147">
        <v>0</v>
      </c>
      <c r="Q2371" s="137">
        <f t="shared" si="734"/>
        <v>0</v>
      </c>
      <c r="R2371" s="80">
        <f t="shared" si="735"/>
        <v>0</v>
      </c>
      <c r="S2371" s="147">
        <v>0</v>
      </c>
      <c r="T2371" s="121"/>
      <c r="U2371" s="263">
        <f>IFERROR(VLOOKUP(B2371,คำนวณตกเบิกวิทยฐานะ!$B$9:$P$1008,14,FALSE),0)</f>
        <v>0</v>
      </c>
      <c r="V2371" s="263">
        <f>IFERROR(VLOOKUP(B2371,คำนวณตกเบิกวิทยฐานะ!$B$9:$P$1008,15,FALSE),0)</f>
        <v>0</v>
      </c>
      <c r="W2371" s="264">
        <f t="shared" si="736"/>
        <v>0</v>
      </c>
      <c r="X2371" s="119" t="s">
        <v>169</v>
      </c>
      <c r="Y2371" s="209" t="s">
        <v>169</v>
      </c>
      <c r="Z2371" s="258"/>
      <c r="AA2371" s="253">
        <f t="shared" si="737"/>
        <v>0</v>
      </c>
      <c r="AB2371" s="253">
        <f t="shared" si="738"/>
        <v>0</v>
      </c>
      <c r="AC2371" s="253">
        <f t="shared" si="728"/>
        <v>0</v>
      </c>
      <c r="AD2371" s="253">
        <f t="shared" si="739"/>
        <v>0</v>
      </c>
      <c r="AE2371" s="268">
        <f t="shared" si="729"/>
        <v>0</v>
      </c>
      <c r="AF2371" s="269">
        <f t="shared" si="740"/>
        <v>0</v>
      </c>
      <c r="AG2371" s="270">
        <f t="shared" si="741"/>
        <v>0</v>
      </c>
      <c r="AH2371" s="121"/>
      <c r="AI2371" s="252"/>
      <c r="AJ2371" s="295"/>
      <c r="AK2371" s="301">
        <f t="shared" si="742"/>
        <v>0</v>
      </c>
      <c r="AL2371" s="119" t="s">
        <v>169</v>
      </c>
      <c r="AM2371" s="123" t="s">
        <v>169</v>
      </c>
      <c r="AN2371" s="122"/>
      <c r="AO2371" s="119" t="s">
        <v>169</v>
      </c>
      <c r="AP2371" s="123" t="s">
        <v>169</v>
      </c>
      <c r="AQ2371" s="124"/>
      <c r="AR2371" s="119" t="s">
        <v>169</v>
      </c>
      <c r="AS2371" s="123" t="s">
        <v>169</v>
      </c>
      <c r="AT2371" s="122"/>
      <c r="AU2371" s="280">
        <f t="shared" si="743"/>
        <v>0</v>
      </c>
      <c r="AV2371" s="281">
        <f t="shared" si="744"/>
        <v>0</v>
      </c>
      <c r="AW2371" s="291">
        <f t="shared" si="745"/>
        <v>0</v>
      </c>
      <c r="AX2371" s="283">
        <f t="shared" si="746"/>
        <v>0</v>
      </c>
    </row>
    <row r="2372" spans="1:50" ht="26.45" customHeight="1">
      <c r="A2372" s="117"/>
      <c r="B2372" s="245"/>
      <c r="C2372" s="136"/>
      <c r="D2372" s="208" t="str">
        <f t="shared" si="730"/>
        <v/>
      </c>
      <c r="E2372" s="129" t="s">
        <v>169</v>
      </c>
      <c r="F2372" s="209" t="s">
        <v>169</v>
      </c>
      <c r="G2372" s="135"/>
      <c r="H2372" s="258"/>
      <c r="I2372" s="259">
        <f t="shared" si="731"/>
        <v>0</v>
      </c>
      <c r="J2372" s="259">
        <f t="shared" si="732"/>
        <v>0</v>
      </c>
      <c r="K2372" s="259">
        <f t="shared" si="733"/>
        <v>0</v>
      </c>
      <c r="L2372" s="252"/>
      <c r="M2372" s="252"/>
      <c r="N2372" s="252"/>
      <c r="O2372" s="147">
        <v>0</v>
      </c>
      <c r="P2372" s="147">
        <v>0</v>
      </c>
      <c r="Q2372" s="137">
        <f t="shared" si="734"/>
        <v>0</v>
      </c>
      <c r="R2372" s="80">
        <f t="shared" si="735"/>
        <v>0</v>
      </c>
      <c r="S2372" s="147">
        <v>0</v>
      </c>
      <c r="T2372" s="121"/>
      <c r="U2372" s="263">
        <f>IFERROR(VLOOKUP(B2372,คำนวณตกเบิกวิทยฐานะ!$B$9:$P$1008,14,FALSE),0)</f>
        <v>0</v>
      </c>
      <c r="V2372" s="263">
        <f>IFERROR(VLOOKUP(B2372,คำนวณตกเบิกวิทยฐานะ!$B$9:$P$1008,15,FALSE),0)</f>
        <v>0</v>
      </c>
      <c r="W2372" s="264">
        <f t="shared" si="736"/>
        <v>0</v>
      </c>
      <c r="X2372" s="119" t="s">
        <v>169</v>
      </c>
      <c r="Y2372" s="209" t="s">
        <v>169</v>
      </c>
      <c r="Z2372" s="258"/>
      <c r="AA2372" s="253">
        <f t="shared" si="737"/>
        <v>0</v>
      </c>
      <c r="AB2372" s="253">
        <f t="shared" si="738"/>
        <v>0</v>
      </c>
      <c r="AC2372" s="253">
        <f t="shared" si="728"/>
        <v>0</v>
      </c>
      <c r="AD2372" s="253">
        <f t="shared" si="739"/>
        <v>0</v>
      </c>
      <c r="AE2372" s="268">
        <f t="shared" si="729"/>
        <v>0</v>
      </c>
      <c r="AF2372" s="269">
        <f t="shared" si="740"/>
        <v>0</v>
      </c>
      <c r="AG2372" s="270">
        <f t="shared" si="741"/>
        <v>0</v>
      </c>
      <c r="AH2372" s="121"/>
      <c r="AI2372" s="252"/>
      <c r="AJ2372" s="295"/>
      <c r="AK2372" s="301">
        <f t="shared" si="742"/>
        <v>0</v>
      </c>
      <c r="AL2372" s="119" t="s">
        <v>169</v>
      </c>
      <c r="AM2372" s="123" t="s">
        <v>169</v>
      </c>
      <c r="AN2372" s="122"/>
      <c r="AO2372" s="119" t="s">
        <v>169</v>
      </c>
      <c r="AP2372" s="123" t="s">
        <v>169</v>
      </c>
      <c r="AQ2372" s="124"/>
      <c r="AR2372" s="119" t="s">
        <v>169</v>
      </c>
      <c r="AS2372" s="123" t="s">
        <v>169</v>
      </c>
      <c r="AT2372" s="122"/>
      <c r="AU2372" s="280">
        <f t="shared" si="743"/>
        <v>0</v>
      </c>
      <c r="AV2372" s="281">
        <f t="shared" si="744"/>
        <v>0</v>
      </c>
      <c r="AW2372" s="291">
        <f t="shared" si="745"/>
        <v>0</v>
      </c>
      <c r="AX2372" s="283">
        <f t="shared" si="746"/>
        <v>0</v>
      </c>
    </row>
    <row r="2373" spans="1:50" ht="26.45" customHeight="1">
      <c r="A2373" s="117"/>
      <c r="B2373" s="245"/>
      <c r="C2373" s="136"/>
      <c r="D2373" s="208" t="str">
        <f t="shared" si="730"/>
        <v/>
      </c>
      <c r="E2373" s="129" t="s">
        <v>169</v>
      </c>
      <c r="F2373" s="209" t="s">
        <v>169</v>
      </c>
      <c r="G2373" s="135"/>
      <c r="H2373" s="258"/>
      <c r="I2373" s="259">
        <f t="shared" si="731"/>
        <v>0</v>
      </c>
      <c r="J2373" s="259">
        <f t="shared" si="732"/>
        <v>0</v>
      </c>
      <c r="K2373" s="259">
        <f t="shared" si="733"/>
        <v>0</v>
      </c>
      <c r="L2373" s="252"/>
      <c r="M2373" s="252"/>
      <c r="N2373" s="252"/>
      <c r="O2373" s="147">
        <v>0</v>
      </c>
      <c r="P2373" s="147">
        <v>0</v>
      </c>
      <c r="Q2373" s="137">
        <f t="shared" si="734"/>
        <v>0</v>
      </c>
      <c r="R2373" s="80">
        <f t="shared" si="735"/>
        <v>0</v>
      </c>
      <c r="S2373" s="147">
        <v>0</v>
      </c>
      <c r="T2373" s="121"/>
      <c r="U2373" s="263">
        <f>IFERROR(VLOOKUP(B2373,คำนวณตกเบิกวิทยฐานะ!$B$9:$P$1008,14,FALSE),0)</f>
        <v>0</v>
      </c>
      <c r="V2373" s="263">
        <f>IFERROR(VLOOKUP(B2373,คำนวณตกเบิกวิทยฐานะ!$B$9:$P$1008,15,FALSE),0)</f>
        <v>0</v>
      </c>
      <c r="W2373" s="264">
        <f t="shared" si="736"/>
        <v>0</v>
      </c>
      <c r="X2373" s="119" t="s">
        <v>169</v>
      </c>
      <c r="Y2373" s="209" t="s">
        <v>169</v>
      </c>
      <c r="Z2373" s="258"/>
      <c r="AA2373" s="253">
        <f t="shared" si="737"/>
        <v>0</v>
      </c>
      <c r="AB2373" s="253">
        <f t="shared" si="738"/>
        <v>0</v>
      </c>
      <c r="AC2373" s="253">
        <f t="shared" si="728"/>
        <v>0</v>
      </c>
      <c r="AD2373" s="253">
        <f t="shared" si="739"/>
        <v>0</v>
      </c>
      <c r="AE2373" s="268">
        <f t="shared" si="729"/>
        <v>0</v>
      </c>
      <c r="AF2373" s="269">
        <f t="shared" si="740"/>
        <v>0</v>
      </c>
      <c r="AG2373" s="270">
        <f t="shared" si="741"/>
        <v>0</v>
      </c>
      <c r="AH2373" s="121"/>
      <c r="AI2373" s="252"/>
      <c r="AJ2373" s="295"/>
      <c r="AK2373" s="301">
        <f t="shared" si="742"/>
        <v>0</v>
      </c>
      <c r="AL2373" s="119" t="s">
        <v>169</v>
      </c>
      <c r="AM2373" s="123" t="s">
        <v>169</v>
      </c>
      <c r="AN2373" s="122"/>
      <c r="AO2373" s="119" t="s">
        <v>169</v>
      </c>
      <c r="AP2373" s="123" t="s">
        <v>169</v>
      </c>
      <c r="AQ2373" s="124"/>
      <c r="AR2373" s="119" t="s">
        <v>169</v>
      </c>
      <c r="AS2373" s="123" t="s">
        <v>169</v>
      </c>
      <c r="AT2373" s="122"/>
      <c r="AU2373" s="280">
        <f t="shared" si="743"/>
        <v>0</v>
      </c>
      <c r="AV2373" s="281">
        <f t="shared" si="744"/>
        <v>0</v>
      </c>
      <c r="AW2373" s="291">
        <f t="shared" si="745"/>
        <v>0</v>
      </c>
      <c r="AX2373" s="283">
        <f t="shared" si="746"/>
        <v>0</v>
      </c>
    </row>
    <row r="2374" spans="1:50" ht="26.45" customHeight="1">
      <c r="A2374" s="117"/>
      <c r="B2374" s="245"/>
      <c r="C2374" s="136"/>
      <c r="D2374" s="208" t="str">
        <f t="shared" si="730"/>
        <v/>
      </c>
      <c r="E2374" s="129" t="s">
        <v>169</v>
      </c>
      <c r="F2374" s="209" t="s">
        <v>169</v>
      </c>
      <c r="G2374" s="135"/>
      <c r="H2374" s="258"/>
      <c r="I2374" s="259">
        <f t="shared" si="731"/>
        <v>0</v>
      </c>
      <c r="J2374" s="259">
        <f t="shared" si="732"/>
        <v>0</v>
      </c>
      <c r="K2374" s="259">
        <f t="shared" si="733"/>
        <v>0</v>
      </c>
      <c r="L2374" s="252"/>
      <c r="M2374" s="252"/>
      <c r="N2374" s="252"/>
      <c r="O2374" s="147">
        <v>0</v>
      </c>
      <c r="P2374" s="147">
        <v>0</v>
      </c>
      <c r="Q2374" s="137">
        <f t="shared" si="734"/>
        <v>0</v>
      </c>
      <c r="R2374" s="80">
        <f t="shared" si="735"/>
        <v>0</v>
      </c>
      <c r="S2374" s="147">
        <v>0</v>
      </c>
      <c r="T2374" s="121"/>
      <c r="U2374" s="263">
        <f>IFERROR(VLOOKUP(B2374,คำนวณตกเบิกวิทยฐานะ!$B$9:$P$1008,14,FALSE),0)</f>
        <v>0</v>
      </c>
      <c r="V2374" s="263">
        <f>IFERROR(VLOOKUP(B2374,คำนวณตกเบิกวิทยฐานะ!$B$9:$P$1008,15,FALSE),0)</f>
        <v>0</v>
      </c>
      <c r="W2374" s="264">
        <f t="shared" si="736"/>
        <v>0</v>
      </c>
      <c r="X2374" s="119" t="s">
        <v>169</v>
      </c>
      <c r="Y2374" s="209" t="s">
        <v>169</v>
      </c>
      <c r="Z2374" s="258"/>
      <c r="AA2374" s="253">
        <f t="shared" si="737"/>
        <v>0</v>
      </c>
      <c r="AB2374" s="253">
        <f t="shared" si="738"/>
        <v>0</v>
      </c>
      <c r="AC2374" s="253">
        <f t="shared" si="728"/>
        <v>0</v>
      </c>
      <c r="AD2374" s="253">
        <f t="shared" si="739"/>
        <v>0</v>
      </c>
      <c r="AE2374" s="268">
        <f t="shared" si="729"/>
        <v>0</v>
      </c>
      <c r="AF2374" s="269">
        <f t="shared" si="740"/>
        <v>0</v>
      </c>
      <c r="AG2374" s="270">
        <f t="shared" si="741"/>
        <v>0</v>
      </c>
      <c r="AH2374" s="121"/>
      <c r="AI2374" s="252"/>
      <c r="AJ2374" s="295"/>
      <c r="AK2374" s="301">
        <f t="shared" si="742"/>
        <v>0</v>
      </c>
      <c r="AL2374" s="119" t="s">
        <v>169</v>
      </c>
      <c r="AM2374" s="123" t="s">
        <v>169</v>
      </c>
      <c r="AN2374" s="122"/>
      <c r="AO2374" s="119" t="s">
        <v>169</v>
      </c>
      <c r="AP2374" s="123" t="s">
        <v>169</v>
      </c>
      <c r="AQ2374" s="124"/>
      <c r="AR2374" s="119" t="s">
        <v>169</v>
      </c>
      <c r="AS2374" s="123" t="s">
        <v>169</v>
      </c>
      <c r="AT2374" s="122"/>
      <c r="AU2374" s="280">
        <f t="shared" si="743"/>
        <v>0</v>
      </c>
      <c r="AV2374" s="281">
        <f t="shared" si="744"/>
        <v>0</v>
      </c>
      <c r="AW2374" s="291">
        <f t="shared" si="745"/>
        <v>0</v>
      </c>
      <c r="AX2374" s="283">
        <f t="shared" si="746"/>
        <v>0</v>
      </c>
    </row>
    <row r="2375" spans="1:50" ht="26.45" customHeight="1">
      <c r="A2375" s="117"/>
      <c r="B2375" s="245"/>
      <c r="C2375" s="136"/>
      <c r="D2375" s="208" t="str">
        <f t="shared" si="730"/>
        <v/>
      </c>
      <c r="E2375" s="129" t="s">
        <v>169</v>
      </c>
      <c r="F2375" s="209" t="s">
        <v>169</v>
      </c>
      <c r="G2375" s="135"/>
      <c r="H2375" s="258"/>
      <c r="I2375" s="259">
        <f t="shared" si="731"/>
        <v>0</v>
      </c>
      <c r="J2375" s="259">
        <f t="shared" si="732"/>
        <v>0</v>
      </c>
      <c r="K2375" s="259">
        <f t="shared" si="733"/>
        <v>0</v>
      </c>
      <c r="L2375" s="252"/>
      <c r="M2375" s="252"/>
      <c r="N2375" s="252"/>
      <c r="O2375" s="147">
        <v>0</v>
      </c>
      <c r="P2375" s="147">
        <v>0</v>
      </c>
      <c r="Q2375" s="137">
        <f t="shared" si="734"/>
        <v>0</v>
      </c>
      <c r="R2375" s="80">
        <f t="shared" si="735"/>
        <v>0</v>
      </c>
      <c r="S2375" s="147">
        <v>0</v>
      </c>
      <c r="T2375" s="121"/>
      <c r="U2375" s="263">
        <f>IFERROR(VLOOKUP(B2375,คำนวณตกเบิกวิทยฐานะ!$B$9:$P$1008,14,FALSE),0)</f>
        <v>0</v>
      </c>
      <c r="V2375" s="263">
        <f>IFERROR(VLOOKUP(B2375,คำนวณตกเบิกวิทยฐานะ!$B$9:$P$1008,15,FALSE),0)</f>
        <v>0</v>
      </c>
      <c r="W2375" s="264">
        <f t="shared" si="736"/>
        <v>0</v>
      </c>
      <c r="X2375" s="119" t="s">
        <v>169</v>
      </c>
      <c r="Y2375" s="209" t="s">
        <v>169</v>
      </c>
      <c r="Z2375" s="258"/>
      <c r="AA2375" s="253">
        <f t="shared" si="737"/>
        <v>0</v>
      </c>
      <c r="AB2375" s="253">
        <f t="shared" si="738"/>
        <v>0</v>
      </c>
      <c r="AC2375" s="253">
        <f t="shared" si="728"/>
        <v>0</v>
      </c>
      <c r="AD2375" s="253">
        <f t="shared" si="739"/>
        <v>0</v>
      </c>
      <c r="AE2375" s="268">
        <f t="shared" si="729"/>
        <v>0</v>
      </c>
      <c r="AF2375" s="269">
        <f t="shared" si="740"/>
        <v>0</v>
      </c>
      <c r="AG2375" s="270">
        <f t="shared" si="741"/>
        <v>0</v>
      </c>
      <c r="AH2375" s="121"/>
      <c r="AI2375" s="252"/>
      <c r="AJ2375" s="295"/>
      <c r="AK2375" s="301">
        <f t="shared" si="742"/>
        <v>0</v>
      </c>
      <c r="AL2375" s="119" t="s">
        <v>169</v>
      </c>
      <c r="AM2375" s="123" t="s">
        <v>169</v>
      </c>
      <c r="AN2375" s="122"/>
      <c r="AO2375" s="119" t="s">
        <v>169</v>
      </c>
      <c r="AP2375" s="123" t="s">
        <v>169</v>
      </c>
      <c r="AQ2375" s="124"/>
      <c r="AR2375" s="119" t="s">
        <v>169</v>
      </c>
      <c r="AS2375" s="123" t="s">
        <v>169</v>
      </c>
      <c r="AT2375" s="122"/>
      <c r="AU2375" s="280">
        <f t="shared" si="743"/>
        <v>0</v>
      </c>
      <c r="AV2375" s="281">
        <f t="shared" si="744"/>
        <v>0</v>
      </c>
      <c r="AW2375" s="291">
        <f t="shared" si="745"/>
        <v>0</v>
      </c>
      <c r="AX2375" s="283">
        <f t="shared" si="746"/>
        <v>0</v>
      </c>
    </row>
    <row r="2376" spans="1:50" ht="26.45" customHeight="1">
      <c r="A2376" s="117"/>
      <c r="B2376" s="245"/>
      <c r="C2376" s="136"/>
      <c r="D2376" s="208" t="str">
        <f t="shared" si="730"/>
        <v/>
      </c>
      <c r="E2376" s="129" t="s">
        <v>169</v>
      </c>
      <c r="F2376" s="209" t="s">
        <v>169</v>
      </c>
      <c r="G2376" s="135"/>
      <c r="H2376" s="258"/>
      <c r="I2376" s="259">
        <f t="shared" si="731"/>
        <v>0</v>
      </c>
      <c r="J2376" s="259">
        <f t="shared" si="732"/>
        <v>0</v>
      </c>
      <c r="K2376" s="259">
        <f t="shared" si="733"/>
        <v>0</v>
      </c>
      <c r="L2376" s="252"/>
      <c r="M2376" s="252"/>
      <c r="N2376" s="252"/>
      <c r="O2376" s="147">
        <v>0</v>
      </c>
      <c r="P2376" s="147">
        <v>0</v>
      </c>
      <c r="Q2376" s="137">
        <f t="shared" si="734"/>
        <v>0</v>
      </c>
      <c r="R2376" s="80">
        <f t="shared" si="735"/>
        <v>0</v>
      </c>
      <c r="S2376" s="147">
        <v>0</v>
      </c>
      <c r="T2376" s="121"/>
      <c r="U2376" s="263">
        <f>IFERROR(VLOOKUP(B2376,คำนวณตกเบิกวิทยฐานะ!$B$9:$P$1008,14,FALSE),0)</f>
        <v>0</v>
      </c>
      <c r="V2376" s="263">
        <f>IFERROR(VLOOKUP(B2376,คำนวณตกเบิกวิทยฐานะ!$B$9:$P$1008,15,FALSE),0)</f>
        <v>0</v>
      </c>
      <c r="W2376" s="264">
        <f t="shared" si="736"/>
        <v>0</v>
      </c>
      <c r="X2376" s="119" t="s">
        <v>169</v>
      </c>
      <c r="Y2376" s="209" t="s">
        <v>169</v>
      </c>
      <c r="Z2376" s="258"/>
      <c r="AA2376" s="253">
        <f t="shared" si="737"/>
        <v>0</v>
      </c>
      <c r="AB2376" s="253">
        <f t="shared" si="738"/>
        <v>0</v>
      </c>
      <c r="AC2376" s="253">
        <f t="shared" si="728"/>
        <v>0</v>
      </c>
      <c r="AD2376" s="253">
        <f t="shared" si="739"/>
        <v>0</v>
      </c>
      <c r="AE2376" s="268">
        <f t="shared" si="729"/>
        <v>0</v>
      </c>
      <c r="AF2376" s="269">
        <f t="shared" si="740"/>
        <v>0</v>
      </c>
      <c r="AG2376" s="270">
        <f t="shared" si="741"/>
        <v>0</v>
      </c>
      <c r="AH2376" s="121"/>
      <c r="AI2376" s="252"/>
      <c r="AJ2376" s="295"/>
      <c r="AK2376" s="301">
        <f t="shared" si="742"/>
        <v>0</v>
      </c>
      <c r="AL2376" s="119" t="s">
        <v>169</v>
      </c>
      <c r="AM2376" s="123" t="s">
        <v>169</v>
      </c>
      <c r="AN2376" s="122"/>
      <c r="AO2376" s="119" t="s">
        <v>169</v>
      </c>
      <c r="AP2376" s="123" t="s">
        <v>169</v>
      </c>
      <c r="AQ2376" s="124"/>
      <c r="AR2376" s="119" t="s">
        <v>169</v>
      </c>
      <c r="AS2376" s="123" t="s">
        <v>169</v>
      </c>
      <c r="AT2376" s="122"/>
      <c r="AU2376" s="280">
        <f t="shared" si="743"/>
        <v>0</v>
      </c>
      <c r="AV2376" s="281">
        <f t="shared" si="744"/>
        <v>0</v>
      </c>
      <c r="AW2376" s="291">
        <f t="shared" si="745"/>
        <v>0</v>
      </c>
      <c r="AX2376" s="283">
        <f t="shared" si="746"/>
        <v>0</v>
      </c>
    </row>
    <row r="2377" spans="1:50" ht="26.45" customHeight="1">
      <c r="A2377" s="117"/>
      <c r="B2377" s="245"/>
      <c r="C2377" s="136"/>
      <c r="D2377" s="208" t="str">
        <f t="shared" si="730"/>
        <v/>
      </c>
      <c r="E2377" s="129" t="s">
        <v>169</v>
      </c>
      <c r="F2377" s="209" t="s">
        <v>169</v>
      </c>
      <c r="G2377" s="135"/>
      <c r="H2377" s="258"/>
      <c r="I2377" s="259">
        <f t="shared" si="731"/>
        <v>0</v>
      </c>
      <c r="J2377" s="259">
        <f t="shared" si="732"/>
        <v>0</v>
      </c>
      <c r="K2377" s="259">
        <f t="shared" si="733"/>
        <v>0</v>
      </c>
      <c r="L2377" s="252"/>
      <c r="M2377" s="252"/>
      <c r="N2377" s="252"/>
      <c r="O2377" s="147">
        <v>0</v>
      </c>
      <c r="P2377" s="147">
        <v>0</v>
      </c>
      <c r="Q2377" s="137">
        <f t="shared" si="734"/>
        <v>0</v>
      </c>
      <c r="R2377" s="80">
        <f t="shared" si="735"/>
        <v>0</v>
      </c>
      <c r="S2377" s="147">
        <v>0</v>
      </c>
      <c r="T2377" s="121"/>
      <c r="U2377" s="263">
        <f>IFERROR(VLOOKUP(B2377,คำนวณตกเบิกวิทยฐานะ!$B$9:$P$1008,14,FALSE),0)</f>
        <v>0</v>
      </c>
      <c r="V2377" s="263">
        <f>IFERROR(VLOOKUP(B2377,คำนวณตกเบิกวิทยฐานะ!$B$9:$P$1008,15,FALSE),0)</f>
        <v>0</v>
      </c>
      <c r="W2377" s="264">
        <f t="shared" si="736"/>
        <v>0</v>
      </c>
      <c r="X2377" s="119" t="s">
        <v>169</v>
      </c>
      <c r="Y2377" s="209" t="s">
        <v>169</v>
      </c>
      <c r="Z2377" s="258"/>
      <c r="AA2377" s="253">
        <f t="shared" si="737"/>
        <v>0</v>
      </c>
      <c r="AB2377" s="253">
        <f t="shared" si="738"/>
        <v>0</v>
      </c>
      <c r="AC2377" s="253">
        <f t="shared" si="728"/>
        <v>0</v>
      </c>
      <c r="AD2377" s="253">
        <f t="shared" si="739"/>
        <v>0</v>
      </c>
      <c r="AE2377" s="268">
        <f t="shared" si="729"/>
        <v>0</v>
      </c>
      <c r="AF2377" s="269">
        <f t="shared" si="740"/>
        <v>0</v>
      </c>
      <c r="AG2377" s="270">
        <f t="shared" si="741"/>
        <v>0</v>
      </c>
      <c r="AH2377" s="121"/>
      <c r="AI2377" s="252"/>
      <c r="AJ2377" s="295"/>
      <c r="AK2377" s="301">
        <f t="shared" si="742"/>
        <v>0</v>
      </c>
      <c r="AL2377" s="119" t="s">
        <v>169</v>
      </c>
      <c r="AM2377" s="123" t="s">
        <v>169</v>
      </c>
      <c r="AN2377" s="122"/>
      <c r="AO2377" s="119" t="s">
        <v>169</v>
      </c>
      <c r="AP2377" s="123" t="s">
        <v>169</v>
      </c>
      <c r="AQ2377" s="124"/>
      <c r="AR2377" s="119" t="s">
        <v>169</v>
      </c>
      <c r="AS2377" s="123" t="s">
        <v>169</v>
      </c>
      <c r="AT2377" s="122"/>
      <c r="AU2377" s="280">
        <f t="shared" si="743"/>
        <v>0</v>
      </c>
      <c r="AV2377" s="281">
        <f t="shared" si="744"/>
        <v>0</v>
      </c>
      <c r="AW2377" s="291">
        <f t="shared" si="745"/>
        <v>0</v>
      </c>
      <c r="AX2377" s="283">
        <f t="shared" si="746"/>
        <v>0</v>
      </c>
    </row>
    <row r="2378" spans="1:50" ht="26.45" customHeight="1">
      <c r="A2378" s="117"/>
      <c r="B2378" s="245"/>
      <c r="C2378" s="136"/>
      <c r="D2378" s="208" t="str">
        <f t="shared" si="730"/>
        <v/>
      </c>
      <c r="E2378" s="129" t="s">
        <v>169</v>
      </c>
      <c r="F2378" s="209" t="s">
        <v>169</v>
      </c>
      <c r="G2378" s="135"/>
      <c r="H2378" s="258"/>
      <c r="I2378" s="259">
        <f t="shared" si="731"/>
        <v>0</v>
      </c>
      <c r="J2378" s="259">
        <f t="shared" si="732"/>
        <v>0</v>
      </c>
      <c r="K2378" s="259">
        <f t="shared" si="733"/>
        <v>0</v>
      </c>
      <c r="L2378" s="252"/>
      <c r="M2378" s="252"/>
      <c r="N2378" s="252"/>
      <c r="O2378" s="147">
        <v>0</v>
      </c>
      <c r="P2378" s="147">
        <v>0</v>
      </c>
      <c r="Q2378" s="137">
        <f t="shared" si="734"/>
        <v>0</v>
      </c>
      <c r="R2378" s="80">
        <f t="shared" si="735"/>
        <v>0</v>
      </c>
      <c r="S2378" s="147">
        <v>0</v>
      </c>
      <c r="T2378" s="121"/>
      <c r="U2378" s="263">
        <f>IFERROR(VLOOKUP(B2378,คำนวณตกเบิกวิทยฐานะ!$B$9:$P$1008,14,FALSE),0)</f>
        <v>0</v>
      </c>
      <c r="V2378" s="263">
        <f>IFERROR(VLOOKUP(B2378,คำนวณตกเบิกวิทยฐานะ!$B$9:$P$1008,15,FALSE),0)</f>
        <v>0</v>
      </c>
      <c r="W2378" s="264">
        <f t="shared" si="736"/>
        <v>0</v>
      </c>
      <c r="X2378" s="119" t="s">
        <v>169</v>
      </c>
      <c r="Y2378" s="209" t="s">
        <v>169</v>
      </c>
      <c r="Z2378" s="258"/>
      <c r="AA2378" s="253">
        <f t="shared" si="737"/>
        <v>0</v>
      </c>
      <c r="AB2378" s="253">
        <f t="shared" si="738"/>
        <v>0</v>
      </c>
      <c r="AC2378" s="253">
        <f t="shared" si="728"/>
        <v>0</v>
      </c>
      <c r="AD2378" s="253">
        <f t="shared" si="739"/>
        <v>0</v>
      </c>
      <c r="AE2378" s="268">
        <f t="shared" si="729"/>
        <v>0</v>
      </c>
      <c r="AF2378" s="269">
        <f t="shared" si="740"/>
        <v>0</v>
      </c>
      <c r="AG2378" s="270">
        <f t="shared" si="741"/>
        <v>0</v>
      </c>
      <c r="AH2378" s="121"/>
      <c r="AI2378" s="252"/>
      <c r="AJ2378" s="295"/>
      <c r="AK2378" s="301">
        <f t="shared" si="742"/>
        <v>0</v>
      </c>
      <c r="AL2378" s="119" t="s">
        <v>169</v>
      </c>
      <c r="AM2378" s="123" t="s">
        <v>169</v>
      </c>
      <c r="AN2378" s="122"/>
      <c r="AO2378" s="119" t="s">
        <v>169</v>
      </c>
      <c r="AP2378" s="123" t="s">
        <v>169</v>
      </c>
      <c r="AQ2378" s="124"/>
      <c r="AR2378" s="119" t="s">
        <v>169</v>
      </c>
      <c r="AS2378" s="123" t="s">
        <v>169</v>
      </c>
      <c r="AT2378" s="122"/>
      <c r="AU2378" s="280">
        <f t="shared" si="743"/>
        <v>0</v>
      </c>
      <c r="AV2378" s="281">
        <f t="shared" si="744"/>
        <v>0</v>
      </c>
      <c r="AW2378" s="291">
        <f t="shared" si="745"/>
        <v>0</v>
      </c>
      <c r="AX2378" s="283">
        <f t="shared" si="746"/>
        <v>0</v>
      </c>
    </row>
    <row r="2379" spans="1:50" ht="26.45" customHeight="1">
      <c r="A2379" s="117"/>
      <c r="B2379" s="245"/>
      <c r="C2379" s="136"/>
      <c r="D2379" s="208" t="str">
        <f t="shared" si="730"/>
        <v/>
      </c>
      <c r="E2379" s="129" t="s">
        <v>169</v>
      </c>
      <c r="F2379" s="209" t="s">
        <v>169</v>
      </c>
      <c r="G2379" s="135"/>
      <c r="H2379" s="258"/>
      <c r="I2379" s="259">
        <f t="shared" si="731"/>
        <v>0</v>
      </c>
      <c r="J2379" s="259">
        <f t="shared" si="732"/>
        <v>0</v>
      </c>
      <c r="K2379" s="259">
        <f t="shared" si="733"/>
        <v>0</v>
      </c>
      <c r="L2379" s="252"/>
      <c r="M2379" s="252"/>
      <c r="N2379" s="252"/>
      <c r="O2379" s="147">
        <v>0</v>
      </c>
      <c r="P2379" s="147">
        <v>0</v>
      </c>
      <c r="Q2379" s="137">
        <f t="shared" si="734"/>
        <v>0</v>
      </c>
      <c r="R2379" s="80">
        <f t="shared" si="735"/>
        <v>0</v>
      </c>
      <c r="S2379" s="147">
        <v>0</v>
      </c>
      <c r="T2379" s="121"/>
      <c r="U2379" s="263">
        <f>IFERROR(VLOOKUP(B2379,คำนวณตกเบิกวิทยฐานะ!$B$9:$P$1008,14,FALSE),0)</f>
        <v>0</v>
      </c>
      <c r="V2379" s="263">
        <f>IFERROR(VLOOKUP(B2379,คำนวณตกเบิกวิทยฐานะ!$B$9:$P$1008,15,FALSE),0)</f>
        <v>0</v>
      </c>
      <c r="W2379" s="264">
        <f t="shared" si="736"/>
        <v>0</v>
      </c>
      <c r="X2379" s="119" t="s">
        <v>169</v>
      </c>
      <c r="Y2379" s="209" t="s">
        <v>169</v>
      </c>
      <c r="Z2379" s="258"/>
      <c r="AA2379" s="253">
        <f t="shared" si="737"/>
        <v>0</v>
      </c>
      <c r="AB2379" s="253">
        <f t="shared" si="738"/>
        <v>0</v>
      </c>
      <c r="AC2379" s="253">
        <f t="shared" si="728"/>
        <v>0</v>
      </c>
      <c r="AD2379" s="253">
        <f t="shared" si="739"/>
        <v>0</v>
      </c>
      <c r="AE2379" s="268">
        <f t="shared" si="729"/>
        <v>0</v>
      </c>
      <c r="AF2379" s="269">
        <f t="shared" si="740"/>
        <v>0</v>
      </c>
      <c r="AG2379" s="270">
        <f t="shared" si="741"/>
        <v>0</v>
      </c>
      <c r="AH2379" s="121"/>
      <c r="AI2379" s="252"/>
      <c r="AJ2379" s="295"/>
      <c r="AK2379" s="301">
        <f t="shared" si="742"/>
        <v>0</v>
      </c>
      <c r="AL2379" s="119" t="s">
        <v>169</v>
      </c>
      <c r="AM2379" s="123" t="s">
        <v>169</v>
      </c>
      <c r="AN2379" s="122"/>
      <c r="AO2379" s="119" t="s">
        <v>169</v>
      </c>
      <c r="AP2379" s="123" t="s">
        <v>169</v>
      </c>
      <c r="AQ2379" s="124"/>
      <c r="AR2379" s="119" t="s">
        <v>169</v>
      </c>
      <c r="AS2379" s="123" t="s">
        <v>169</v>
      </c>
      <c r="AT2379" s="122"/>
      <c r="AU2379" s="280">
        <f t="shared" si="743"/>
        <v>0</v>
      </c>
      <c r="AV2379" s="281">
        <f t="shared" si="744"/>
        <v>0</v>
      </c>
      <c r="AW2379" s="291">
        <f t="shared" si="745"/>
        <v>0</v>
      </c>
      <c r="AX2379" s="283">
        <f t="shared" si="746"/>
        <v>0</v>
      </c>
    </row>
    <row r="2380" spans="1:50" ht="26.45" customHeight="1">
      <c r="A2380" s="117"/>
      <c r="B2380" s="245"/>
      <c r="C2380" s="136"/>
      <c r="D2380" s="208" t="str">
        <f t="shared" si="730"/>
        <v/>
      </c>
      <c r="E2380" s="129" t="s">
        <v>169</v>
      </c>
      <c r="F2380" s="209" t="s">
        <v>169</v>
      </c>
      <c r="G2380" s="135"/>
      <c r="H2380" s="258"/>
      <c r="I2380" s="259">
        <f t="shared" si="731"/>
        <v>0</v>
      </c>
      <c r="J2380" s="259">
        <f t="shared" si="732"/>
        <v>0</v>
      </c>
      <c r="K2380" s="259">
        <f t="shared" si="733"/>
        <v>0</v>
      </c>
      <c r="L2380" s="252"/>
      <c r="M2380" s="252"/>
      <c r="N2380" s="252"/>
      <c r="O2380" s="147">
        <v>0</v>
      </c>
      <c r="P2380" s="147">
        <v>0</v>
      </c>
      <c r="Q2380" s="137">
        <f t="shared" si="734"/>
        <v>0</v>
      </c>
      <c r="R2380" s="80">
        <f t="shared" si="735"/>
        <v>0</v>
      </c>
      <c r="S2380" s="147">
        <v>0</v>
      </c>
      <c r="T2380" s="121"/>
      <c r="U2380" s="263">
        <f>IFERROR(VLOOKUP(B2380,คำนวณตกเบิกวิทยฐานะ!$B$9:$P$1008,14,FALSE),0)</f>
        <v>0</v>
      </c>
      <c r="V2380" s="263">
        <f>IFERROR(VLOOKUP(B2380,คำนวณตกเบิกวิทยฐานะ!$B$9:$P$1008,15,FALSE),0)</f>
        <v>0</v>
      </c>
      <c r="W2380" s="264">
        <f t="shared" si="736"/>
        <v>0</v>
      </c>
      <c r="X2380" s="119" t="s">
        <v>169</v>
      </c>
      <c r="Y2380" s="209" t="s">
        <v>169</v>
      </c>
      <c r="Z2380" s="258"/>
      <c r="AA2380" s="253">
        <f t="shared" si="737"/>
        <v>0</v>
      </c>
      <c r="AB2380" s="253">
        <f t="shared" si="738"/>
        <v>0</v>
      </c>
      <c r="AC2380" s="253">
        <f t="shared" si="728"/>
        <v>0</v>
      </c>
      <c r="AD2380" s="253">
        <f t="shared" si="739"/>
        <v>0</v>
      </c>
      <c r="AE2380" s="268">
        <f t="shared" si="729"/>
        <v>0</v>
      </c>
      <c r="AF2380" s="269">
        <f t="shared" si="740"/>
        <v>0</v>
      </c>
      <c r="AG2380" s="270">
        <f t="shared" si="741"/>
        <v>0</v>
      </c>
      <c r="AH2380" s="121"/>
      <c r="AI2380" s="252"/>
      <c r="AJ2380" s="295"/>
      <c r="AK2380" s="301">
        <f t="shared" si="742"/>
        <v>0</v>
      </c>
      <c r="AL2380" s="119" t="s">
        <v>169</v>
      </c>
      <c r="AM2380" s="123" t="s">
        <v>169</v>
      </c>
      <c r="AN2380" s="122"/>
      <c r="AO2380" s="119" t="s">
        <v>169</v>
      </c>
      <c r="AP2380" s="123" t="s">
        <v>169</v>
      </c>
      <c r="AQ2380" s="124"/>
      <c r="AR2380" s="119" t="s">
        <v>169</v>
      </c>
      <c r="AS2380" s="123" t="s">
        <v>169</v>
      </c>
      <c r="AT2380" s="122"/>
      <c r="AU2380" s="280">
        <f t="shared" si="743"/>
        <v>0</v>
      </c>
      <c r="AV2380" s="281">
        <f t="shared" si="744"/>
        <v>0</v>
      </c>
      <c r="AW2380" s="291">
        <f t="shared" si="745"/>
        <v>0</v>
      </c>
      <c r="AX2380" s="283">
        <f t="shared" si="746"/>
        <v>0</v>
      </c>
    </row>
    <row r="2381" spans="1:50" ht="26.45" customHeight="1">
      <c r="A2381" s="117"/>
      <c r="B2381" s="245"/>
      <c r="C2381" s="136"/>
      <c r="D2381" s="208" t="str">
        <f t="shared" si="730"/>
        <v/>
      </c>
      <c r="E2381" s="129" t="s">
        <v>169</v>
      </c>
      <c r="F2381" s="209" t="s">
        <v>169</v>
      </c>
      <c r="G2381" s="135"/>
      <c r="H2381" s="258"/>
      <c r="I2381" s="259">
        <f t="shared" si="731"/>
        <v>0</v>
      </c>
      <c r="J2381" s="259">
        <f t="shared" si="732"/>
        <v>0</v>
      </c>
      <c r="K2381" s="259">
        <f t="shared" si="733"/>
        <v>0</v>
      </c>
      <c r="L2381" s="252"/>
      <c r="M2381" s="252"/>
      <c r="N2381" s="252"/>
      <c r="O2381" s="147">
        <v>0</v>
      </c>
      <c r="P2381" s="147">
        <v>0</v>
      </c>
      <c r="Q2381" s="137">
        <f t="shared" si="734"/>
        <v>0</v>
      </c>
      <c r="R2381" s="80">
        <f t="shared" si="735"/>
        <v>0</v>
      </c>
      <c r="S2381" s="147">
        <v>0</v>
      </c>
      <c r="T2381" s="121"/>
      <c r="U2381" s="263">
        <f>IFERROR(VLOOKUP(B2381,คำนวณตกเบิกวิทยฐานะ!$B$9:$P$1008,14,FALSE),0)</f>
        <v>0</v>
      </c>
      <c r="V2381" s="263">
        <f>IFERROR(VLOOKUP(B2381,คำนวณตกเบิกวิทยฐานะ!$B$9:$P$1008,15,FALSE),0)</f>
        <v>0</v>
      </c>
      <c r="W2381" s="264">
        <f t="shared" si="736"/>
        <v>0</v>
      </c>
      <c r="X2381" s="119" t="s">
        <v>169</v>
      </c>
      <c r="Y2381" s="209" t="s">
        <v>169</v>
      </c>
      <c r="Z2381" s="258"/>
      <c r="AA2381" s="253">
        <f t="shared" si="737"/>
        <v>0</v>
      </c>
      <c r="AB2381" s="253">
        <f t="shared" si="738"/>
        <v>0</v>
      </c>
      <c r="AC2381" s="253">
        <f t="shared" si="728"/>
        <v>0</v>
      </c>
      <c r="AD2381" s="253">
        <f t="shared" si="739"/>
        <v>0</v>
      </c>
      <c r="AE2381" s="268">
        <f t="shared" si="729"/>
        <v>0</v>
      </c>
      <c r="AF2381" s="269">
        <f t="shared" si="740"/>
        <v>0</v>
      </c>
      <c r="AG2381" s="270">
        <f t="shared" si="741"/>
        <v>0</v>
      </c>
      <c r="AH2381" s="121"/>
      <c r="AI2381" s="252"/>
      <c r="AJ2381" s="295"/>
      <c r="AK2381" s="301">
        <f t="shared" si="742"/>
        <v>0</v>
      </c>
      <c r="AL2381" s="119" t="s">
        <v>169</v>
      </c>
      <c r="AM2381" s="123" t="s">
        <v>169</v>
      </c>
      <c r="AN2381" s="122"/>
      <c r="AO2381" s="119" t="s">
        <v>169</v>
      </c>
      <c r="AP2381" s="123" t="s">
        <v>169</v>
      </c>
      <c r="AQ2381" s="124"/>
      <c r="AR2381" s="119" t="s">
        <v>169</v>
      </c>
      <c r="AS2381" s="123" t="s">
        <v>169</v>
      </c>
      <c r="AT2381" s="122"/>
      <c r="AU2381" s="280">
        <f t="shared" si="743"/>
        <v>0</v>
      </c>
      <c r="AV2381" s="281">
        <f t="shared" si="744"/>
        <v>0</v>
      </c>
      <c r="AW2381" s="291">
        <f t="shared" si="745"/>
        <v>0</v>
      </c>
      <c r="AX2381" s="283">
        <f t="shared" si="746"/>
        <v>0</v>
      </c>
    </row>
    <row r="2382" spans="1:50" ht="26.45" customHeight="1">
      <c r="A2382" s="117"/>
      <c r="B2382" s="245"/>
      <c r="C2382" s="136"/>
      <c r="D2382" s="208" t="str">
        <f t="shared" si="730"/>
        <v/>
      </c>
      <c r="E2382" s="129" t="s">
        <v>169</v>
      </c>
      <c r="F2382" s="209" t="s">
        <v>169</v>
      </c>
      <c r="G2382" s="135"/>
      <c r="H2382" s="258"/>
      <c r="I2382" s="259">
        <f t="shared" si="731"/>
        <v>0</v>
      </c>
      <c r="J2382" s="259">
        <f t="shared" si="732"/>
        <v>0</v>
      </c>
      <c r="K2382" s="259">
        <f t="shared" si="733"/>
        <v>0</v>
      </c>
      <c r="L2382" s="252"/>
      <c r="M2382" s="252"/>
      <c r="N2382" s="252"/>
      <c r="O2382" s="147">
        <v>0</v>
      </c>
      <c r="P2382" s="147">
        <v>0</v>
      </c>
      <c r="Q2382" s="137">
        <f t="shared" si="734"/>
        <v>0</v>
      </c>
      <c r="R2382" s="80">
        <f t="shared" si="735"/>
        <v>0</v>
      </c>
      <c r="S2382" s="147">
        <v>0</v>
      </c>
      <c r="T2382" s="121"/>
      <c r="U2382" s="263">
        <f>IFERROR(VLOOKUP(B2382,คำนวณตกเบิกวิทยฐานะ!$B$9:$P$1008,14,FALSE),0)</f>
        <v>0</v>
      </c>
      <c r="V2382" s="263">
        <f>IFERROR(VLOOKUP(B2382,คำนวณตกเบิกวิทยฐานะ!$B$9:$P$1008,15,FALSE),0)</f>
        <v>0</v>
      </c>
      <c r="W2382" s="264">
        <f t="shared" si="736"/>
        <v>0</v>
      </c>
      <c r="X2382" s="119" t="s">
        <v>169</v>
      </c>
      <c r="Y2382" s="209" t="s">
        <v>169</v>
      </c>
      <c r="Z2382" s="258"/>
      <c r="AA2382" s="253">
        <f t="shared" si="737"/>
        <v>0</v>
      </c>
      <c r="AB2382" s="253">
        <f t="shared" si="738"/>
        <v>0</v>
      </c>
      <c r="AC2382" s="253">
        <f t="shared" si="728"/>
        <v>0</v>
      </c>
      <c r="AD2382" s="253">
        <f t="shared" si="739"/>
        <v>0</v>
      </c>
      <c r="AE2382" s="268">
        <f t="shared" si="729"/>
        <v>0</v>
      </c>
      <c r="AF2382" s="269">
        <f t="shared" si="740"/>
        <v>0</v>
      </c>
      <c r="AG2382" s="270">
        <f t="shared" si="741"/>
        <v>0</v>
      </c>
      <c r="AH2382" s="121"/>
      <c r="AI2382" s="252"/>
      <c r="AJ2382" s="295"/>
      <c r="AK2382" s="301">
        <f t="shared" si="742"/>
        <v>0</v>
      </c>
      <c r="AL2382" s="119" t="s">
        <v>169</v>
      </c>
      <c r="AM2382" s="123" t="s">
        <v>169</v>
      </c>
      <c r="AN2382" s="122"/>
      <c r="AO2382" s="119" t="s">
        <v>169</v>
      </c>
      <c r="AP2382" s="123" t="s">
        <v>169</v>
      </c>
      <c r="AQ2382" s="124"/>
      <c r="AR2382" s="119" t="s">
        <v>169</v>
      </c>
      <c r="AS2382" s="123" t="s">
        <v>169</v>
      </c>
      <c r="AT2382" s="122"/>
      <c r="AU2382" s="280">
        <f t="shared" si="743"/>
        <v>0</v>
      </c>
      <c r="AV2382" s="281">
        <f t="shared" si="744"/>
        <v>0</v>
      </c>
      <c r="AW2382" s="291">
        <f t="shared" si="745"/>
        <v>0</v>
      </c>
      <c r="AX2382" s="283">
        <f t="shared" si="746"/>
        <v>0</v>
      </c>
    </row>
    <row r="2383" spans="1:50" ht="26.45" customHeight="1">
      <c r="A2383" s="117"/>
      <c r="B2383" s="245"/>
      <c r="C2383" s="136"/>
      <c r="D2383" s="208" t="str">
        <f t="shared" si="730"/>
        <v/>
      </c>
      <c r="E2383" s="129" t="s">
        <v>169</v>
      </c>
      <c r="F2383" s="209" t="s">
        <v>169</v>
      </c>
      <c r="G2383" s="135"/>
      <c r="H2383" s="258"/>
      <c r="I2383" s="259">
        <f t="shared" si="731"/>
        <v>0</v>
      </c>
      <c r="J2383" s="259">
        <f t="shared" si="732"/>
        <v>0</v>
      </c>
      <c r="K2383" s="259">
        <f t="shared" si="733"/>
        <v>0</v>
      </c>
      <c r="L2383" s="252"/>
      <c r="M2383" s="252"/>
      <c r="N2383" s="252"/>
      <c r="O2383" s="147">
        <v>0</v>
      </c>
      <c r="P2383" s="147">
        <v>0</v>
      </c>
      <c r="Q2383" s="137">
        <f t="shared" si="734"/>
        <v>0</v>
      </c>
      <c r="R2383" s="80">
        <f t="shared" si="735"/>
        <v>0</v>
      </c>
      <c r="S2383" s="147">
        <v>0</v>
      </c>
      <c r="T2383" s="121"/>
      <c r="U2383" s="263">
        <f>IFERROR(VLOOKUP(B2383,คำนวณตกเบิกวิทยฐานะ!$B$9:$P$1008,14,FALSE),0)</f>
        <v>0</v>
      </c>
      <c r="V2383" s="263">
        <f>IFERROR(VLOOKUP(B2383,คำนวณตกเบิกวิทยฐานะ!$B$9:$P$1008,15,FALSE),0)</f>
        <v>0</v>
      </c>
      <c r="W2383" s="264">
        <f t="shared" si="736"/>
        <v>0</v>
      </c>
      <c r="X2383" s="119" t="s">
        <v>169</v>
      </c>
      <c r="Y2383" s="209" t="s">
        <v>169</v>
      </c>
      <c r="Z2383" s="258"/>
      <c r="AA2383" s="253">
        <f t="shared" si="737"/>
        <v>0</v>
      </c>
      <c r="AB2383" s="253">
        <f t="shared" si="738"/>
        <v>0</v>
      </c>
      <c r="AC2383" s="253">
        <f t="shared" si="728"/>
        <v>0</v>
      </c>
      <c r="AD2383" s="253">
        <f t="shared" si="739"/>
        <v>0</v>
      </c>
      <c r="AE2383" s="268">
        <f t="shared" si="729"/>
        <v>0</v>
      </c>
      <c r="AF2383" s="269">
        <f t="shared" si="740"/>
        <v>0</v>
      </c>
      <c r="AG2383" s="270">
        <f t="shared" si="741"/>
        <v>0</v>
      </c>
      <c r="AH2383" s="121"/>
      <c r="AI2383" s="252"/>
      <c r="AJ2383" s="295"/>
      <c r="AK2383" s="301">
        <f t="shared" si="742"/>
        <v>0</v>
      </c>
      <c r="AL2383" s="119" t="s">
        <v>169</v>
      </c>
      <c r="AM2383" s="123" t="s">
        <v>169</v>
      </c>
      <c r="AN2383" s="122"/>
      <c r="AO2383" s="119" t="s">
        <v>169</v>
      </c>
      <c r="AP2383" s="123" t="s">
        <v>169</v>
      </c>
      <c r="AQ2383" s="124"/>
      <c r="AR2383" s="119" t="s">
        <v>169</v>
      </c>
      <c r="AS2383" s="123" t="s">
        <v>169</v>
      </c>
      <c r="AT2383" s="122"/>
      <c r="AU2383" s="280">
        <f t="shared" si="743"/>
        <v>0</v>
      </c>
      <c r="AV2383" s="281">
        <f t="shared" si="744"/>
        <v>0</v>
      </c>
      <c r="AW2383" s="291">
        <f t="shared" si="745"/>
        <v>0</v>
      </c>
      <c r="AX2383" s="283">
        <f t="shared" si="746"/>
        <v>0</v>
      </c>
    </row>
    <row r="2384" spans="1:50" ht="26.45" customHeight="1">
      <c r="A2384" s="117"/>
      <c r="B2384" s="245"/>
      <c r="C2384" s="136"/>
      <c r="D2384" s="208" t="str">
        <f t="shared" si="730"/>
        <v/>
      </c>
      <c r="E2384" s="129" t="s">
        <v>169</v>
      </c>
      <c r="F2384" s="209" t="s">
        <v>169</v>
      </c>
      <c r="G2384" s="135"/>
      <c r="H2384" s="258"/>
      <c r="I2384" s="259">
        <f t="shared" si="731"/>
        <v>0</v>
      </c>
      <c r="J2384" s="259">
        <f t="shared" si="732"/>
        <v>0</v>
      </c>
      <c r="K2384" s="259">
        <f t="shared" si="733"/>
        <v>0</v>
      </c>
      <c r="L2384" s="252"/>
      <c r="M2384" s="252"/>
      <c r="N2384" s="252"/>
      <c r="O2384" s="147">
        <v>0</v>
      </c>
      <c r="P2384" s="147">
        <v>0</v>
      </c>
      <c r="Q2384" s="137">
        <f t="shared" si="734"/>
        <v>0</v>
      </c>
      <c r="R2384" s="80">
        <f t="shared" si="735"/>
        <v>0</v>
      </c>
      <c r="S2384" s="147">
        <v>0</v>
      </c>
      <c r="T2384" s="121"/>
      <c r="U2384" s="263">
        <f>IFERROR(VLOOKUP(B2384,คำนวณตกเบิกวิทยฐานะ!$B$9:$P$1008,14,FALSE),0)</f>
        <v>0</v>
      </c>
      <c r="V2384" s="263">
        <f>IFERROR(VLOOKUP(B2384,คำนวณตกเบิกวิทยฐานะ!$B$9:$P$1008,15,FALSE),0)</f>
        <v>0</v>
      </c>
      <c r="W2384" s="264">
        <f t="shared" si="736"/>
        <v>0</v>
      </c>
      <c r="X2384" s="119" t="s">
        <v>169</v>
      </c>
      <c r="Y2384" s="209" t="s">
        <v>169</v>
      </c>
      <c r="Z2384" s="258"/>
      <c r="AA2384" s="253">
        <f t="shared" si="737"/>
        <v>0</v>
      </c>
      <c r="AB2384" s="253">
        <f t="shared" si="738"/>
        <v>0</v>
      </c>
      <c r="AC2384" s="253">
        <f t="shared" ref="AC2384:AC2447" si="747">IF(Z2384=0,0,IF(X2384="พนักงานจ้างทั่วไป",IF(AB2384&gt;11000,0,IF(11000-AB2384&lt;=2000,11000-AB2384,2000)),IF(AB2384&gt;14600,0,IF(14600-AB2384&lt;=2000,14600-AB2384,2000))))</f>
        <v>0</v>
      </c>
      <c r="AD2384" s="253">
        <f t="shared" si="739"/>
        <v>0</v>
      </c>
      <c r="AE2384" s="268">
        <f t="shared" ref="AE2384:AE2447" si="748">IF(OR(X2384="พนักงานจ้างตามภารกิจ",X2384="พนักงานจ้างทั่วไป"),IF(AD2384*5/100&gt;750,750,AD2384*5/100),0)</f>
        <v>0</v>
      </c>
      <c r="AF2384" s="269">
        <f t="shared" si="740"/>
        <v>0</v>
      </c>
      <c r="AG2384" s="270">
        <f t="shared" si="741"/>
        <v>0</v>
      </c>
      <c r="AH2384" s="121"/>
      <c r="AI2384" s="252"/>
      <c r="AJ2384" s="295"/>
      <c r="AK2384" s="301">
        <f t="shared" si="742"/>
        <v>0</v>
      </c>
      <c r="AL2384" s="119" t="s">
        <v>169</v>
      </c>
      <c r="AM2384" s="123" t="s">
        <v>169</v>
      </c>
      <c r="AN2384" s="122"/>
      <c r="AO2384" s="119" t="s">
        <v>169</v>
      </c>
      <c r="AP2384" s="123" t="s">
        <v>169</v>
      </c>
      <c r="AQ2384" s="124"/>
      <c r="AR2384" s="119" t="s">
        <v>169</v>
      </c>
      <c r="AS2384" s="123" t="s">
        <v>169</v>
      </c>
      <c r="AT2384" s="122"/>
      <c r="AU2384" s="280">
        <f t="shared" si="743"/>
        <v>0</v>
      </c>
      <c r="AV2384" s="281">
        <f t="shared" si="744"/>
        <v>0</v>
      </c>
      <c r="AW2384" s="291">
        <f t="shared" si="745"/>
        <v>0</v>
      </c>
      <c r="AX2384" s="283">
        <f t="shared" si="746"/>
        <v>0</v>
      </c>
    </row>
    <row r="2385" spans="1:50" ht="26.45" customHeight="1">
      <c r="A2385" s="117"/>
      <c r="B2385" s="245"/>
      <c r="C2385" s="136"/>
      <c r="D2385" s="208" t="str">
        <f t="shared" si="730"/>
        <v/>
      </c>
      <c r="E2385" s="129" t="s">
        <v>169</v>
      </c>
      <c r="F2385" s="209" t="s">
        <v>169</v>
      </c>
      <c r="G2385" s="135"/>
      <c r="H2385" s="258"/>
      <c r="I2385" s="259">
        <f t="shared" si="731"/>
        <v>0</v>
      </c>
      <c r="J2385" s="259">
        <f t="shared" si="732"/>
        <v>0</v>
      </c>
      <c r="K2385" s="259">
        <f t="shared" si="733"/>
        <v>0</v>
      </c>
      <c r="L2385" s="252"/>
      <c r="M2385" s="252"/>
      <c r="N2385" s="252"/>
      <c r="O2385" s="147">
        <v>0</v>
      </c>
      <c r="P2385" s="147">
        <v>0</v>
      </c>
      <c r="Q2385" s="137">
        <f t="shared" si="734"/>
        <v>0</v>
      </c>
      <c r="R2385" s="80">
        <f t="shared" si="735"/>
        <v>0</v>
      </c>
      <c r="S2385" s="147">
        <v>0</v>
      </c>
      <c r="T2385" s="121"/>
      <c r="U2385" s="263">
        <f>IFERROR(VLOOKUP(B2385,คำนวณตกเบิกวิทยฐานะ!$B$9:$P$1008,14,FALSE),0)</f>
        <v>0</v>
      </c>
      <c r="V2385" s="263">
        <f>IFERROR(VLOOKUP(B2385,คำนวณตกเบิกวิทยฐานะ!$B$9:$P$1008,15,FALSE),0)</f>
        <v>0</v>
      </c>
      <c r="W2385" s="264">
        <f t="shared" si="736"/>
        <v>0</v>
      </c>
      <c r="X2385" s="119" t="s">
        <v>169</v>
      </c>
      <c r="Y2385" s="209" t="s">
        <v>169</v>
      </c>
      <c r="Z2385" s="258"/>
      <c r="AA2385" s="253">
        <f t="shared" si="737"/>
        <v>0</v>
      </c>
      <c r="AB2385" s="253">
        <f t="shared" si="738"/>
        <v>0</v>
      </c>
      <c r="AC2385" s="253">
        <f t="shared" si="747"/>
        <v>0</v>
      </c>
      <c r="AD2385" s="253">
        <f t="shared" si="739"/>
        <v>0</v>
      </c>
      <c r="AE2385" s="268">
        <f t="shared" si="748"/>
        <v>0</v>
      </c>
      <c r="AF2385" s="269">
        <f t="shared" si="740"/>
        <v>0</v>
      </c>
      <c r="AG2385" s="270">
        <f t="shared" si="741"/>
        <v>0</v>
      </c>
      <c r="AH2385" s="121"/>
      <c r="AI2385" s="252"/>
      <c r="AJ2385" s="295"/>
      <c r="AK2385" s="301">
        <f t="shared" si="742"/>
        <v>0</v>
      </c>
      <c r="AL2385" s="119" t="s">
        <v>169</v>
      </c>
      <c r="AM2385" s="123" t="s">
        <v>169</v>
      </c>
      <c r="AN2385" s="122"/>
      <c r="AO2385" s="119" t="s">
        <v>169</v>
      </c>
      <c r="AP2385" s="123" t="s">
        <v>169</v>
      </c>
      <c r="AQ2385" s="124"/>
      <c r="AR2385" s="119" t="s">
        <v>169</v>
      </c>
      <c r="AS2385" s="123" t="s">
        <v>169</v>
      </c>
      <c r="AT2385" s="122"/>
      <c r="AU2385" s="280">
        <f t="shared" si="743"/>
        <v>0</v>
      </c>
      <c r="AV2385" s="281">
        <f t="shared" si="744"/>
        <v>0</v>
      </c>
      <c r="AW2385" s="291">
        <f t="shared" si="745"/>
        <v>0</v>
      </c>
      <c r="AX2385" s="283">
        <f t="shared" si="746"/>
        <v>0</v>
      </c>
    </row>
    <row r="2386" spans="1:50" ht="26.45" customHeight="1">
      <c r="A2386" s="117"/>
      <c r="B2386" s="245"/>
      <c r="C2386" s="136"/>
      <c r="D2386" s="208" t="str">
        <f t="shared" si="730"/>
        <v/>
      </c>
      <c r="E2386" s="129" t="s">
        <v>169</v>
      </c>
      <c r="F2386" s="209" t="s">
        <v>169</v>
      </c>
      <c r="G2386" s="135"/>
      <c r="H2386" s="258"/>
      <c r="I2386" s="259">
        <f t="shared" si="731"/>
        <v>0</v>
      </c>
      <c r="J2386" s="259">
        <f t="shared" si="732"/>
        <v>0</v>
      </c>
      <c r="K2386" s="259">
        <f t="shared" si="733"/>
        <v>0</v>
      </c>
      <c r="L2386" s="252"/>
      <c r="M2386" s="252"/>
      <c r="N2386" s="252"/>
      <c r="O2386" s="147">
        <v>0</v>
      </c>
      <c r="P2386" s="147">
        <v>0</v>
      </c>
      <c r="Q2386" s="137">
        <f t="shared" si="734"/>
        <v>0</v>
      </c>
      <c r="R2386" s="80">
        <f t="shared" si="735"/>
        <v>0</v>
      </c>
      <c r="S2386" s="147">
        <v>0</v>
      </c>
      <c r="T2386" s="121"/>
      <c r="U2386" s="263">
        <f>IFERROR(VLOOKUP(B2386,คำนวณตกเบิกวิทยฐานะ!$B$9:$P$1008,14,FALSE),0)</f>
        <v>0</v>
      </c>
      <c r="V2386" s="263">
        <f>IFERROR(VLOOKUP(B2386,คำนวณตกเบิกวิทยฐานะ!$B$9:$P$1008,15,FALSE),0)</f>
        <v>0</v>
      </c>
      <c r="W2386" s="264">
        <f t="shared" si="736"/>
        <v>0</v>
      </c>
      <c r="X2386" s="119" t="s">
        <v>169</v>
      </c>
      <c r="Y2386" s="209" t="s">
        <v>169</v>
      </c>
      <c r="Z2386" s="258"/>
      <c r="AA2386" s="253">
        <f t="shared" si="737"/>
        <v>0</v>
      </c>
      <c r="AB2386" s="253">
        <f t="shared" si="738"/>
        <v>0</v>
      </c>
      <c r="AC2386" s="253">
        <f t="shared" si="747"/>
        <v>0</v>
      </c>
      <c r="AD2386" s="253">
        <f t="shared" si="739"/>
        <v>0</v>
      </c>
      <c r="AE2386" s="268">
        <f t="shared" si="748"/>
        <v>0</v>
      </c>
      <c r="AF2386" s="269">
        <f t="shared" si="740"/>
        <v>0</v>
      </c>
      <c r="AG2386" s="270">
        <f t="shared" si="741"/>
        <v>0</v>
      </c>
      <c r="AH2386" s="121"/>
      <c r="AI2386" s="252"/>
      <c r="AJ2386" s="295"/>
      <c r="AK2386" s="301">
        <f t="shared" si="742"/>
        <v>0</v>
      </c>
      <c r="AL2386" s="119" t="s">
        <v>169</v>
      </c>
      <c r="AM2386" s="123" t="s">
        <v>169</v>
      </c>
      <c r="AN2386" s="122"/>
      <c r="AO2386" s="119" t="s">
        <v>169</v>
      </c>
      <c r="AP2386" s="123" t="s">
        <v>169</v>
      </c>
      <c r="AQ2386" s="124"/>
      <c r="AR2386" s="119" t="s">
        <v>169</v>
      </c>
      <c r="AS2386" s="123" t="s">
        <v>169</v>
      </c>
      <c r="AT2386" s="122"/>
      <c r="AU2386" s="280">
        <f t="shared" si="743"/>
        <v>0</v>
      </c>
      <c r="AV2386" s="281">
        <f t="shared" si="744"/>
        <v>0</v>
      </c>
      <c r="AW2386" s="291">
        <f t="shared" si="745"/>
        <v>0</v>
      </c>
      <c r="AX2386" s="283">
        <f t="shared" si="746"/>
        <v>0</v>
      </c>
    </row>
    <row r="2387" spans="1:50" ht="26.45" customHeight="1">
      <c r="A2387" s="117"/>
      <c r="B2387" s="245"/>
      <c r="C2387" s="136"/>
      <c r="D2387" s="208" t="str">
        <f t="shared" si="730"/>
        <v/>
      </c>
      <c r="E2387" s="129" t="s">
        <v>169</v>
      </c>
      <c r="F2387" s="209" t="s">
        <v>169</v>
      </c>
      <c r="G2387" s="135"/>
      <c r="H2387" s="258"/>
      <c r="I2387" s="259">
        <f t="shared" si="731"/>
        <v>0</v>
      </c>
      <c r="J2387" s="259">
        <f t="shared" si="732"/>
        <v>0</v>
      </c>
      <c r="K2387" s="259">
        <f t="shared" si="733"/>
        <v>0</v>
      </c>
      <c r="L2387" s="252"/>
      <c r="M2387" s="252"/>
      <c r="N2387" s="252"/>
      <c r="O2387" s="147">
        <v>0</v>
      </c>
      <c r="P2387" s="147">
        <v>0</v>
      </c>
      <c r="Q2387" s="137">
        <f t="shared" si="734"/>
        <v>0</v>
      </c>
      <c r="R2387" s="80">
        <f t="shared" si="735"/>
        <v>0</v>
      </c>
      <c r="S2387" s="147">
        <v>0</v>
      </c>
      <c r="T2387" s="121"/>
      <c r="U2387" s="263">
        <f>IFERROR(VLOOKUP(B2387,คำนวณตกเบิกวิทยฐานะ!$B$9:$P$1008,14,FALSE),0)</f>
        <v>0</v>
      </c>
      <c r="V2387" s="263">
        <f>IFERROR(VLOOKUP(B2387,คำนวณตกเบิกวิทยฐานะ!$B$9:$P$1008,15,FALSE),0)</f>
        <v>0</v>
      </c>
      <c r="W2387" s="264">
        <f t="shared" si="736"/>
        <v>0</v>
      </c>
      <c r="X2387" s="119" t="s">
        <v>169</v>
      </c>
      <c r="Y2387" s="209" t="s">
        <v>169</v>
      </c>
      <c r="Z2387" s="258"/>
      <c r="AA2387" s="253">
        <f t="shared" si="737"/>
        <v>0</v>
      </c>
      <c r="AB2387" s="253">
        <f t="shared" si="738"/>
        <v>0</v>
      </c>
      <c r="AC2387" s="253">
        <f t="shared" si="747"/>
        <v>0</v>
      </c>
      <c r="AD2387" s="253">
        <f t="shared" si="739"/>
        <v>0</v>
      </c>
      <c r="AE2387" s="268">
        <f t="shared" si="748"/>
        <v>0</v>
      </c>
      <c r="AF2387" s="269">
        <f t="shared" si="740"/>
        <v>0</v>
      </c>
      <c r="AG2387" s="270">
        <f t="shared" si="741"/>
        <v>0</v>
      </c>
      <c r="AH2387" s="121"/>
      <c r="AI2387" s="252"/>
      <c r="AJ2387" s="295"/>
      <c r="AK2387" s="301">
        <f t="shared" si="742"/>
        <v>0</v>
      </c>
      <c r="AL2387" s="119" t="s">
        <v>169</v>
      </c>
      <c r="AM2387" s="123" t="s">
        <v>169</v>
      </c>
      <c r="AN2387" s="122"/>
      <c r="AO2387" s="119" t="s">
        <v>169</v>
      </c>
      <c r="AP2387" s="123" t="s">
        <v>169</v>
      </c>
      <c r="AQ2387" s="124"/>
      <c r="AR2387" s="119" t="s">
        <v>169</v>
      </c>
      <c r="AS2387" s="123" t="s">
        <v>169</v>
      </c>
      <c r="AT2387" s="122"/>
      <c r="AU2387" s="280">
        <f t="shared" si="743"/>
        <v>0</v>
      </c>
      <c r="AV2387" s="281">
        <f t="shared" si="744"/>
        <v>0</v>
      </c>
      <c r="AW2387" s="291">
        <f t="shared" si="745"/>
        <v>0</v>
      </c>
      <c r="AX2387" s="283">
        <f t="shared" si="746"/>
        <v>0</v>
      </c>
    </row>
    <row r="2388" spans="1:50" ht="26.45" customHeight="1">
      <c r="A2388" s="117"/>
      <c r="B2388" s="245"/>
      <c r="C2388" s="136"/>
      <c r="D2388" s="208" t="str">
        <f t="shared" si="730"/>
        <v/>
      </c>
      <c r="E2388" s="129" t="s">
        <v>169</v>
      </c>
      <c r="F2388" s="209" t="s">
        <v>169</v>
      </c>
      <c r="G2388" s="135"/>
      <c r="H2388" s="258"/>
      <c r="I2388" s="259">
        <f t="shared" si="731"/>
        <v>0</v>
      </c>
      <c r="J2388" s="259">
        <f t="shared" si="732"/>
        <v>0</v>
      </c>
      <c r="K2388" s="259">
        <f t="shared" si="733"/>
        <v>0</v>
      </c>
      <c r="L2388" s="252"/>
      <c r="M2388" s="252"/>
      <c r="N2388" s="252"/>
      <c r="O2388" s="147">
        <v>0</v>
      </c>
      <c r="P2388" s="147">
        <v>0</v>
      </c>
      <c r="Q2388" s="137">
        <f t="shared" si="734"/>
        <v>0</v>
      </c>
      <c r="R2388" s="80">
        <f t="shared" si="735"/>
        <v>0</v>
      </c>
      <c r="S2388" s="147">
        <v>0</v>
      </c>
      <c r="T2388" s="121"/>
      <c r="U2388" s="263">
        <f>IFERROR(VLOOKUP(B2388,คำนวณตกเบิกวิทยฐานะ!$B$9:$P$1008,14,FALSE),0)</f>
        <v>0</v>
      </c>
      <c r="V2388" s="263">
        <f>IFERROR(VLOOKUP(B2388,คำนวณตกเบิกวิทยฐานะ!$B$9:$P$1008,15,FALSE),0)</f>
        <v>0</v>
      </c>
      <c r="W2388" s="264">
        <f t="shared" si="736"/>
        <v>0</v>
      </c>
      <c r="X2388" s="119" t="s">
        <v>169</v>
      </c>
      <c r="Y2388" s="209" t="s">
        <v>169</v>
      </c>
      <c r="Z2388" s="258"/>
      <c r="AA2388" s="253">
        <f t="shared" si="737"/>
        <v>0</v>
      </c>
      <c r="AB2388" s="253">
        <f t="shared" si="738"/>
        <v>0</v>
      </c>
      <c r="AC2388" s="253">
        <f t="shared" si="747"/>
        <v>0</v>
      </c>
      <c r="AD2388" s="253">
        <f t="shared" si="739"/>
        <v>0</v>
      </c>
      <c r="AE2388" s="268">
        <f t="shared" si="748"/>
        <v>0</v>
      </c>
      <c r="AF2388" s="269">
        <f t="shared" si="740"/>
        <v>0</v>
      </c>
      <c r="AG2388" s="270">
        <f t="shared" si="741"/>
        <v>0</v>
      </c>
      <c r="AH2388" s="121"/>
      <c r="AI2388" s="252"/>
      <c r="AJ2388" s="295"/>
      <c r="AK2388" s="301">
        <f t="shared" si="742"/>
        <v>0</v>
      </c>
      <c r="AL2388" s="119" t="s">
        <v>169</v>
      </c>
      <c r="AM2388" s="123" t="s">
        <v>169</v>
      </c>
      <c r="AN2388" s="122"/>
      <c r="AO2388" s="119" t="s">
        <v>169</v>
      </c>
      <c r="AP2388" s="123" t="s">
        <v>169</v>
      </c>
      <c r="AQ2388" s="124"/>
      <c r="AR2388" s="119" t="s">
        <v>169</v>
      </c>
      <c r="AS2388" s="123" t="s">
        <v>169</v>
      </c>
      <c r="AT2388" s="122"/>
      <c r="AU2388" s="280">
        <f t="shared" si="743"/>
        <v>0</v>
      </c>
      <c r="AV2388" s="281">
        <f t="shared" si="744"/>
        <v>0</v>
      </c>
      <c r="AW2388" s="291">
        <f t="shared" si="745"/>
        <v>0</v>
      </c>
      <c r="AX2388" s="283">
        <f t="shared" si="746"/>
        <v>0</v>
      </c>
    </row>
    <row r="2389" spans="1:50" ht="26.45" customHeight="1">
      <c r="A2389" s="117"/>
      <c r="B2389" s="245"/>
      <c r="C2389" s="136"/>
      <c r="D2389" s="208" t="str">
        <f t="shared" si="730"/>
        <v/>
      </c>
      <c r="E2389" s="129" t="s">
        <v>169</v>
      </c>
      <c r="F2389" s="209" t="s">
        <v>169</v>
      </c>
      <c r="G2389" s="135"/>
      <c r="H2389" s="258"/>
      <c r="I2389" s="259">
        <f t="shared" si="731"/>
        <v>0</v>
      </c>
      <c r="J2389" s="259">
        <f t="shared" si="732"/>
        <v>0</v>
      </c>
      <c r="K2389" s="259">
        <f t="shared" si="733"/>
        <v>0</v>
      </c>
      <c r="L2389" s="252"/>
      <c r="M2389" s="252"/>
      <c r="N2389" s="252"/>
      <c r="O2389" s="147">
        <v>0</v>
      </c>
      <c r="P2389" s="147">
        <v>0</v>
      </c>
      <c r="Q2389" s="137">
        <f t="shared" si="734"/>
        <v>0</v>
      </c>
      <c r="R2389" s="80">
        <f t="shared" si="735"/>
        <v>0</v>
      </c>
      <c r="S2389" s="147">
        <v>0</v>
      </c>
      <c r="T2389" s="121"/>
      <c r="U2389" s="263">
        <f>IFERROR(VLOOKUP(B2389,คำนวณตกเบิกวิทยฐานะ!$B$9:$P$1008,14,FALSE),0)</f>
        <v>0</v>
      </c>
      <c r="V2389" s="263">
        <f>IFERROR(VLOOKUP(B2389,คำนวณตกเบิกวิทยฐานะ!$B$9:$P$1008,15,FALSE),0)</f>
        <v>0</v>
      </c>
      <c r="W2389" s="264">
        <f t="shared" si="736"/>
        <v>0</v>
      </c>
      <c r="X2389" s="119" t="s">
        <v>169</v>
      </c>
      <c r="Y2389" s="209" t="s">
        <v>169</v>
      </c>
      <c r="Z2389" s="258"/>
      <c r="AA2389" s="253">
        <f t="shared" si="737"/>
        <v>0</v>
      </c>
      <c r="AB2389" s="253">
        <f t="shared" si="738"/>
        <v>0</v>
      </c>
      <c r="AC2389" s="253">
        <f t="shared" si="747"/>
        <v>0</v>
      </c>
      <c r="AD2389" s="253">
        <f t="shared" si="739"/>
        <v>0</v>
      </c>
      <c r="AE2389" s="268">
        <f t="shared" si="748"/>
        <v>0</v>
      </c>
      <c r="AF2389" s="269">
        <f t="shared" si="740"/>
        <v>0</v>
      </c>
      <c r="AG2389" s="270">
        <f t="shared" si="741"/>
        <v>0</v>
      </c>
      <c r="AH2389" s="121"/>
      <c r="AI2389" s="252"/>
      <c r="AJ2389" s="295"/>
      <c r="AK2389" s="301">
        <f t="shared" si="742"/>
        <v>0</v>
      </c>
      <c r="AL2389" s="119" t="s">
        <v>169</v>
      </c>
      <c r="AM2389" s="123" t="s">
        <v>169</v>
      </c>
      <c r="AN2389" s="122"/>
      <c r="AO2389" s="119" t="s">
        <v>169</v>
      </c>
      <c r="AP2389" s="123" t="s">
        <v>169</v>
      </c>
      <c r="AQ2389" s="124"/>
      <c r="AR2389" s="119" t="s">
        <v>169</v>
      </c>
      <c r="AS2389" s="123" t="s">
        <v>169</v>
      </c>
      <c r="AT2389" s="122"/>
      <c r="AU2389" s="280">
        <f t="shared" si="743"/>
        <v>0</v>
      </c>
      <c r="AV2389" s="281">
        <f t="shared" si="744"/>
        <v>0</v>
      </c>
      <c r="AW2389" s="291">
        <f t="shared" si="745"/>
        <v>0</v>
      </c>
      <c r="AX2389" s="283">
        <f t="shared" si="746"/>
        <v>0</v>
      </c>
    </row>
    <row r="2390" spans="1:50" ht="26.45" customHeight="1">
      <c r="A2390" s="117"/>
      <c r="B2390" s="245"/>
      <c r="C2390" s="136"/>
      <c r="D2390" s="208" t="str">
        <f t="shared" si="730"/>
        <v/>
      </c>
      <c r="E2390" s="129" t="s">
        <v>169</v>
      </c>
      <c r="F2390" s="209" t="s">
        <v>169</v>
      </c>
      <c r="G2390" s="135"/>
      <c r="H2390" s="258"/>
      <c r="I2390" s="259">
        <f t="shared" si="731"/>
        <v>0</v>
      </c>
      <c r="J2390" s="259">
        <f t="shared" si="732"/>
        <v>0</v>
      </c>
      <c r="K2390" s="259">
        <f t="shared" si="733"/>
        <v>0</v>
      </c>
      <c r="L2390" s="252"/>
      <c r="M2390" s="252"/>
      <c r="N2390" s="252"/>
      <c r="O2390" s="147">
        <v>0</v>
      </c>
      <c r="P2390" s="147">
        <v>0</v>
      </c>
      <c r="Q2390" s="137">
        <f t="shared" si="734"/>
        <v>0</v>
      </c>
      <c r="R2390" s="80">
        <f t="shared" si="735"/>
        <v>0</v>
      </c>
      <c r="S2390" s="147">
        <v>0</v>
      </c>
      <c r="T2390" s="121"/>
      <c r="U2390" s="263">
        <f>IFERROR(VLOOKUP(B2390,คำนวณตกเบิกวิทยฐานะ!$B$9:$P$1008,14,FALSE),0)</f>
        <v>0</v>
      </c>
      <c r="V2390" s="263">
        <f>IFERROR(VLOOKUP(B2390,คำนวณตกเบิกวิทยฐานะ!$B$9:$P$1008,15,FALSE),0)</f>
        <v>0</v>
      </c>
      <c r="W2390" s="264">
        <f t="shared" si="736"/>
        <v>0</v>
      </c>
      <c r="X2390" s="119" t="s">
        <v>169</v>
      </c>
      <c r="Y2390" s="209" t="s">
        <v>169</v>
      </c>
      <c r="Z2390" s="258"/>
      <c r="AA2390" s="253">
        <f t="shared" si="737"/>
        <v>0</v>
      </c>
      <c r="AB2390" s="253">
        <f t="shared" si="738"/>
        <v>0</v>
      </c>
      <c r="AC2390" s="253">
        <f t="shared" si="747"/>
        <v>0</v>
      </c>
      <c r="AD2390" s="253">
        <f t="shared" si="739"/>
        <v>0</v>
      </c>
      <c r="AE2390" s="268">
        <f t="shared" si="748"/>
        <v>0</v>
      </c>
      <c r="AF2390" s="269">
        <f t="shared" si="740"/>
        <v>0</v>
      </c>
      <c r="AG2390" s="270">
        <f t="shared" si="741"/>
        <v>0</v>
      </c>
      <c r="AH2390" s="121"/>
      <c r="AI2390" s="252"/>
      <c r="AJ2390" s="295"/>
      <c r="AK2390" s="301">
        <f t="shared" si="742"/>
        <v>0</v>
      </c>
      <c r="AL2390" s="119" t="s">
        <v>169</v>
      </c>
      <c r="AM2390" s="123" t="s">
        <v>169</v>
      </c>
      <c r="AN2390" s="122"/>
      <c r="AO2390" s="119" t="s">
        <v>169</v>
      </c>
      <c r="AP2390" s="123" t="s">
        <v>169</v>
      </c>
      <c r="AQ2390" s="124"/>
      <c r="AR2390" s="119" t="s">
        <v>169</v>
      </c>
      <c r="AS2390" s="123" t="s">
        <v>169</v>
      </c>
      <c r="AT2390" s="122"/>
      <c r="AU2390" s="280">
        <f t="shared" si="743"/>
        <v>0</v>
      </c>
      <c r="AV2390" s="281">
        <f t="shared" si="744"/>
        <v>0</v>
      </c>
      <c r="AW2390" s="291">
        <f t="shared" si="745"/>
        <v>0</v>
      </c>
      <c r="AX2390" s="283">
        <f t="shared" si="746"/>
        <v>0</v>
      </c>
    </row>
    <row r="2391" spans="1:50" ht="26.45" customHeight="1">
      <c r="A2391" s="117"/>
      <c r="B2391" s="245"/>
      <c r="C2391" s="136"/>
      <c r="D2391" s="208" t="str">
        <f t="shared" si="730"/>
        <v/>
      </c>
      <c r="E2391" s="129" t="s">
        <v>169</v>
      </c>
      <c r="F2391" s="209" t="s">
        <v>169</v>
      </c>
      <c r="G2391" s="135"/>
      <c r="H2391" s="258"/>
      <c r="I2391" s="259">
        <f t="shared" si="731"/>
        <v>0</v>
      </c>
      <c r="J2391" s="259">
        <f t="shared" si="732"/>
        <v>0</v>
      </c>
      <c r="K2391" s="259">
        <f t="shared" si="733"/>
        <v>0</v>
      </c>
      <c r="L2391" s="252"/>
      <c r="M2391" s="252"/>
      <c r="N2391" s="252"/>
      <c r="O2391" s="147">
        <v>0</v>
      </c>
      <c r="P2391" s="147">
        <v>0</v>
      </c>
      <c r="Q2391" s="137">
        <f t="shared" si="734"/>
        <v>0</v>
      </c>
      <c r="R2391" s="80">
        <f t="shared" si="735"/>
        <v>0</v>
      </c>
      <c r="S2391" s="147">
        <v>0</v>
      </c>
      <c r="T2391" s="121"/>
      <c r="U2391" s="263">
        <f>IFERROR(VLOOKUP(B2391,คำนวณตกเบิกวิทยฐานะ!$B$9:$P$1008,14,FALSE),0)</f>
        <v>0</v>
      </c>
      <c r="V2391" s="263">
        <f>IFERROR(VLOOKUP(B2391,คำนวณตกเบิกวิทยฐานะ!$B$9:$P$1008,15,FALSE),0)</f>
        <v>0</v>
      </c>
      <c r="W2391" s="264">
        <f t="shared" si="736"/>
        <v>0</v>
      </c>
      <c r="X2391" s="119" t="s">
        <v>169</v>
      </c>
      <c r="Y2391" s="209" t="s">
        <v>169</v>
      </c>
      <c r="Z2391" s="258"/>
      <c r="AA2391" s="253">
        <f t="shared" si="737"/>
        <v>0</v>
      </c>
      <c r="AB2391" s="253">
        <f t="shared" si="738"/>
        <v>0</v>
      </c>
      <c r="AC2391" s="253">
        <f t="shared" si="747"/>
        <v>0</v>
      </c>
      <c r="AD2391" s="253">
        <f t="shared" si="739"/>
        <v>0</v>
      </c>
      <c r="AE2391" s="268">
        <f t="shared" si="748"/>
        <v>0</v>
      </c>
      <c r="AF2391" s="269">
        <f t="shared" si="740"/>
        <v>0</v>
      </c>
      <c r="AG2391" s="270">
        <f t="shared" si="741"/>
        <v>0</v>
      </c>
      <c r="AH2391" s="121"/>
      <c r="AI2391" s="252"/>
      <c r="AJ2391" s="295"/>
      <c r="AK2391" s="301">
        <f t="shared" si="742"/>
        <v>0</v>
      </c>
      <c r="AL2391" s="119" t="s">
        <v>169</v>
      </c>
      <c r="AM2391" s="123" t="s">
        <v>169</v>
      </c>
      <c r="AN2391" s="122"/>
      <c r="AO2391" s="119" t="s">
        <v>169</v>
      </c>
      <c r="AP2391" s="123" t="s">
        <v>169</v>
      </c>
      <c r="AQ2391" s="124"/>
      <c r="AR2391" s="119" t="s">
        <v>169</v>
      </c>
      <c r="AS2391" s="123" t="s">
        <v>169</v>
      </c>
      <c r="AT2391" s="122"/>
      <c r="AU2391" s="280">
        <f t="shared" si="743"/>
        <v>0</v>
      </c>
      <c r="AV2391" s="281">
        <f t="shared" si="744"/>
        <v>0</v>
      </c>
      <c r="AW2391" s="291">
        <f t="shared" si="745"/>
        <v>0</v>
      </c>
      <c r="AX2391" s="283">
        <f t="shared" si="746"/>
        <v>0</v>
      </c>
    </row>
    <row r="2392" spans="1:50" ht="26.45" customHeight="1">
      <c r="A2392" s="117"/>
      <c r="B2392" s="245"/>
      <c r="C2392" s="136"/>
      <c r="D2392" s="208" t="str">
        <f t="shared" si="730"/>
        <v/>
      </c>
      <c r="E2392" s="129" t="s">
        <v>169</v>
      </c>
      <c r="F2392" s="209" t="s">
        <v>169</v>
      </c>
      <c r="G2392" s="135"/>
      <c r="H2392" s="258"/>
      <c r="I2392" s="259">
        <f t="shared" si="731"/>
        <v>0</v>
      </c>
      <c r="J2392" s="259">
        <f t="shared" si="732"/>
        <v>0</v>
      </c>
      <c r="K2392" s="259">
        <f t="shared" si="733"/>
        <v>0</v>
      </c>
      <c r="L2392" s="252"/>
      <c r="M2392" s="252"/>
      <c r="N2392" s="252"/>
      <c r="O2392" s="147">
        <v>0</v>
      </c>
      <c r="P2392" s="147">
        <v>0</v>
      </c>
      <c r="Q2392" s="137">
        <f t="shared" si="734"/>
        <v>0</v>
      </c>
      <c r="R2392" s="80">
        <f t="shared" si="735"/>
        <v>0</v>
      </c>
      <c r="S2392" s="147">
        <v>0</v>
      </c>
      <c r="T2392" s="121"/>
      <c r="U2392" s="263">
        <f>IFERROR(VLOOKUP(B2392,คำนวณตกเบิกวิทยฐานะ!$B$9:$P$1008,14,FALSE),0)</f>
        <v>0</v>
      </c>
      <c r="V2392" s="263">
        <f>IFERROR(VLOOKUP(B2392,คำนวณตกเบิกวิทยฐานะ!$B$9:$P$1008,15,FALSE),0)</f>
        <v>0</v>
      </c>
      <c r="W2392" s="264">
        <f t="shared" si="736"/>
        <v>0</v>
      </c>
      <c r="X2392" s="119" t="s">
        <v>169</v>
      </c>
      <c r="Y2392" s="209" t="s">
        <v>169</v>
      </c>
      <c r="Z2392" s="258"/>
      <c r="AA2392" s="253">
        <f t="shared" si="737"/>
        <v>0</v>
      </c>
      <c r="AB2392" s="253">
        <f t="shared" si="738"/>
        <v>0</v>
      </c>
      <c r="AC2392" s="253">
        <f t="shared" si="747"/>
        <v>0</v>
      </c>
      <c r="AD2392" s="253">
        <f t="shared" si="739"/>
        <v>0</v>
      </c>
      <c r="AE2392" s="268">
        <f t="shared" si="748"/>
        <v>0</v>
      </c>
      <c r="AF2392" s="269">
        <f t="shared" si="740"/>
        <v>0</v>
      </c>
      <c r="AG2392" s="270">
        <f t="shared" si="741"/>
        <v>0</v>
      </c>
      <c r="AH2392" s="121"/>
      <c r="AI2392" s="252"/>
      <c r="AJ2392" s="295"/>
      <c r="AK2392" s="301">
        <f t="shared" si="742"/>
        <v>0</v>
      </c>
      <c r="AL2392" s="119" t="s">
        <v>169</v>
      </c>
      <c r="AM2392" s="123" t="s">
        <v>169</v>
      </c>
      <c r="AN2392" s="122"/>
      <c r="AO2392" s="119" t="s">
        <v>169</v>
      </c>
      <c r="AP2392" s="123" t="s">
        <v>169</v>
      </c>
      <c r="AQ2392" s="124"/>
      <c r="AR2392" s="119" t="s">
        <v>169</v>
      </c>
      <c r="AS2392" s="123" t="s">
        <v>169</v>
      </c>
      <c r="AT2392" s="122"/>
      <c r="AU2392" s="280">
        <f t="shared" si="743"/>
        <v>0</v>
      </c>
      <c r="AV2392" s="281">
        <f t="shared" si="744"/>
        <v>0</v>
      </c>
      <c r="AW2392" s="291">
        <f t="shared" si="745"/>
        <v>0</v>
      </c>
      <c r="AX2392" s="283">
        <f t="shared" si="746"/>
        <v>0</v>
      </c>
    </row>
    <row r="2393" spans="1:50" ht="26.45" customHeight="1">
      <c r="A2393" s="117"/>
      <c r="B2393" s="245"/>
      <c r="C2393" s="136"/>
      <c r="D2393" s="208" t="str">
        <f t="shared" si="730"/>
        <v/>
      </c>
      <c r="E2393" s="129" t="s">
        <v>169</v>
      </c>
      <c r="F2393" s="209" t="s">
        <v>169</v>
      </c>
      <c r="G2393" s="135"/>
      <c r="H2393" s="258"/>
      <c r="I2393" s="259">
        <f t="shared" si="731"/>
        <v>0</v>
      </c>
      <c r="J2393" s="259">
        <f t="shared" si="732"/>
        <v>0</v>
      </c>
      <c r="K2393" s="259">
        <f t="shared" si="733"/>
        <v>0</v>
      </c>
      <c r="L2393" s="252"/>
      <c r="M2393" s="252"/>
      <c r="N2393" s="252"/>
      <c r="O2393" s="147">
        <v>0</v>
      </c>
      <c r="P2393" s="147">
        <v>0</v>
      </c>
      <c r="Q2393" s="137">
        <f t="shared" si="734"/>
        <v>0</v>
      </c>
      <c r="R2393" s="80">
        <f t="shared" si="735"/>
        <v>0</v>
      </c>
      <c r="S2393" s="147">
        <v>0</v>
      </c>
      <c r="T2393" s="121"/>
      <c r="U2393" s="263">
        <f>IFERROR(VLOOKUP(B2393,คำนวณตกเบิกวิทยฐานะ!$B$9:$P$1008,14,FALSE),0)</f>
        <v>0</v>
      </c>
      <c r="V2393" s="263">
        <f>IFERROR(VLOOKUP(B2393,คำนวณตกเบิกวิทยฐานะ!$B$9:$P$1008,15,FALSE),0)</f>
        <v>0</v>
      </c>
      <c r="W2393" s="264">
        <f t="shared" si="736"/>
        <v>0</v>
      </c>
      <c r="X2393" s="119" t="s">
        <v>169</v>
      </c>
      <c r="Y2393" s="209" t="s">
        <v>169</v>
      </c>
      <c r="Z2393" s="258"/>
      <c r="AA2393" s="253">
        <f t="shared" si="737"/>
        <v>0</v>
      </c>
      <c r="AB2393" s="253">
        <f t="shared" si="738"/>
        <v>0</v>
      </c>
      <c r="AC2393" s="253">
        <f t="shared" si="747"/>
        <v>0</v>
      </c>
      <c r="AD2393" s="253">
        <f t="shared" si="739"/>
        <v>0</v>
      </c>
      <c r="AE2393" s="268">
        <f t="shared" si="748"/>
        <v>0</v>
      </c>
      <c r="AF2393" s="269">
        <f t="shared" si="740"/>
        <v>0</v>
      </c>
      <c r="AG2393" s="270">
        <f t="shared" si="741"/>
        <v>0</v>
      </c>
      <c r="AH2393" s="121"/>
      <c r="AI2393" s="252"/>
      <c r="AJ2393" s="295"/>
      <c r="AK2393" s="301">
        <f t="shared" si="742"/>
        <v>0</v>
      </c>
      <c r="AL2393" s="119" t="s">
        <v>169</v>
      </c>
      <c r="AM2393" s="123" t="s">
        <v>169</v>
      </c>
      <c r="AN2393" s="122"/>
      <c r="AO2393" s="119" t="s">
        <v>169</v>
      </c>
      <c r="AP2393" s="123" t="s">
        <v>169</v>
      </c>
      <c r="AQ2393" s="124"/>
      <c r="AR2393" s="119" t="s">
        <v>169</v>
      </c>
      <c r="AS2393" s="123" t="s">
        <v>169</v>
      </c>
      <c r="AT2393" s="122"/>
      <c r="AU2393" s="280">
        <f t="shared" si="743"/>
        <v>0</v>
      </c>
      <c r="AV2393" s="281">
        <f t="shared" si="744"/>
        <v>0</v>
      </c>
      <c r="AW2393" s="291">
        <f t="shared" si="745"/>
        <v>0</v>
      </c>
      <c r="AX2393" s="283">
        <f t="shared" si="746"/>
        <v>0</v>
      </c>
    </row>
    <row r="2394" spans="1:50" ht="26.45" customHeight="1">
      <c r="A2394" s="117"/>
      <c r="B2394" s="245"/>
      <c r="C2394" s="136"/>
      <c r="D2394" s="208" t="str">
        <f t="shared" si="730"/>
        <v/>
      </c>
      <c r="E2394" s="129" t="s">
        <v>169</v>
      </c>
      <c r="F2394" s="209" t="s">
        <v>169</v>
      </c>
      <c r="G2394" s="135"/>
      <c r="H2394" s="258"/>
      <c r="I2394" s="259">
        <f t="shared" si="731"/>
        <v>0</v>
      </c>
      <c r="J2394" s="259">
        <f t="shared" si="732"/>
        <v>0</v>
      </c>
      <c r="K2394" s="259">
        <f t="shared" si="733"/>
        <v>0</v>
      </c>
      <c r="L2394" s="252"/>
      <c r="M2394" s="252"/>
      <c r="N2394" s="252"/>
      <c r="O2394" s="147">
        <v>0</v>
      </c>
      <c r="P2394" s="147">
        <v>0</v>
      </c>
      <c r="Q2394" s="137">
        <f t="shared" si="734"/>
        <v>0</v>
      </c>
      <c r="R2394" s="80">
        <f t="shared" si="735"/>
        <v>0</v>
      </c>
      <c r="S2394" s="147">
        <v>0</v>
      </c>
      <c r="T2394" s="121"/>
      <c r="U2394" s="263">
        <f>IFERROR(VLOOKUP(B2394,คำนวณตกเบิกวิทยฐานะ!$B$9:$P$1008,14,FALSE),0)</f>
        <v>0</v>
      </c>
      <c r="V2394" s="263">
        <f>IFERROR(VLOOKUP(B2394,คำนวณตกเบิกวิทยฐานะ!$B$9:$P$1008,15,FALSE),0)</f>
        <v>0</v>
      </c>
      <c r="W2394" s="264">
        <f t="shared" si="736"/>
        <v>0</v>
      </c>
      <c r="X2394" s="119" t="s">
        <v>169</v>
      </c>
      <c r="Y2394" s="209" t="s">
        <v>169</v>
      </c>
      <c r="Z2394" s="258"/>
      <c r="AA2394" s="253">
        <f t="shared" si="737"/>
        <v>0</v>
      </c>
      <c r="AB2394" s="253">
        <f t="shared" si="738"/>
        <v>0</v>
      </c>
      <c r="AC2394" s="253">
        <f t="shared" si="747"/>
        <v>0</v>
      </c>
      <c r="AD2394" s="253">
        <f t="shared" si="739"/>
        <v>0</v>
      </c>
      <c r="AE2394" s="268">
        <f t="shared" si="748"/>
        <v>0</v>
      </c>
      <c r="AF2394" s="269">
        <f t="shared" si="740"/>
        <v>0</v>
      </c>
      <c r="AG2394" s="270">
        <f t="shared" si="741"/>
        <v>0</v>
      </c>
      <c r="AH2394" s="121"/>
      <c r="AI2394" s="252"/>
      <c r="AJ2394" s="295"/>
      <c r="AK2394" s="301">
        <f t="shared" si="742"/>
        <v>0</v>
      </c>
      <c r="AL2394" s="119" t="s">
        <v>169</v>
      </c>
      <c r="AM2394" s="123" t="s">
        <v>169</v>
      </c>
      <c r="AN2394" s="122"/>
      <c r="AO2394" s="119" t="s">
        <v>169</v>
      </c>
      <c r="AP2394" s="123" t="s">
        <v>169</v>
      </c>
      <c r="AQ2394" s="124"/>
      <c r="AR2394" s="119" t="s">
        <v>169</v>
      </c>
      <c r="AS2394" s="123" t="s">
        <v>169</v>
      </c>
      <c r="AT2394" s="122"/>
      <c r="AU2394" s="280">
        <f t="shared" si="743"/>
        <v>0</v>
      </c>
      <c r="AV2394" s="281">
        <f t="shared" si="744"/>
        <v>0</v>
      </c>
      <c r="AW2394" s="291">
        <f t="shared" si="745"/>
        <v>0</v>
      </c>
      <c r="AX2394" s="283">
        <f t="shared" si="746"/>
        <v>0</v>
      </c>
    </row>
    <row r="2395" spans="1:50" ht="26.45" customHeight="1">
      <c r="A2395" s="117"/>
      <c r="B2395" s="245"/>
      <c r="C2395" s="136"/>
      <c r="D2395" s="208" t="str">
        <f t="shared" si="730"/>
        <v/>
      </c>
      <c r="E2395" s="129" t="s">
        <v>169</v>
      </c>
      <c r="F2395" s="209" t="s">
        <v>169</v>
      </c>
      <c r="G2395" s="135"/>
      <c r="H2395" s="258"/>
      <c r="I2395" s="259">
        <f t="shared" si="731"/>
        <v>0</v>
      </c>
      <c r="J2395" s="259">
        <f t="shared" si="732"/>
        <v>0</v>
      </c>
      <c r="K2395" s="259">
        <f t="shared" si="733"/>
        <v>0</v>
      </c>
      <c r="L2395" s="252"/>
      <c r="M2395" s="252"/>
      <c r="N2395" s="252"/>
      <c r="O2395" s="147">
        <v>0</v>
      </c>
      <c r="P2395" s="147">
        <v>0</v>
      </c>
      <c r="Q2395" s="137">
        <f t="shared" si="734"/>
        <v>0</v>
      </c>
      <c r="R2395" s="80">
        <f t="shared" si="735"/>
        <v>0</v>
      </c>
      <c r="S2395" s="147">
        <v>0</v>
      </c>
      <c r="T2395" s="121"/>
      <c r="U2395" s="263">
        <f>IFERROR(VLOOKUP(B2395,คำนวณตกเบิกวิทยฐานะ!$B$9:$P$1008,14,FALSE),0)</f>
        <v>0</v>
      </c>
      <c r="V2395" s="263">
        <f>IFERROR(VLOOKUP(B2395,คำนวณตกเบิกวิทยฐานะ!$B$9:$P$1008,15,FALSE),0)</f>
        <v>0</v>
      </c>
      <c r="W2395" s="264">
        <f t="shared" si="736"/>
        <v>0</v>
      </c>
      <c r="X2395" s="119" t="s">
        <v>169</v>
      </c>
      <c r="Y2395" s="209" t="s">
        <v>169</v>
      </c>
      <c r="Z2395" s="258"/>
      <c r="AA2395" s="253">
        <f t="shared" si="737"/>
        <v>0</v>
      </c>
      <c r="AB2395" s="253">
        <f t="shared" si="738"/>
        <v>0</v>
      </c>
      <c r="AC2395" s="253">
        <f t="shared" si="747"/>
        <v>0</v>
      </c>
      <c r="AD2395" s="253">
        <f t="shared" si="739"/>
        <v>0</v>
      </c>
      <c r="AE2395" s="268">
        <f t="shared" si="748"/>
        <v>0</v>
      </c>
      <c r="AF2395" s="269">
        <f t="shared" si="740"/>
        <v>0</v>
      </c>
      <c r="AG2395" s="270">
        <f t="shared" si="741"/>
        <v>0</v>
      </c>
      <c r="AH2395" s="121"/>
      <c r="AI2395" s="252"/>
      <c r="AJ2395" s="295"/>
      <c r="AK2395" s="301">
        <f t="shared" si="742"/>
        <v>0</v>
      </c>
      <c r="AL2395" s="119" t="s">
        <v>169</v>
      </c>
      <c r="AM2395" s="123" t="s">
        <v>169</v>
      </c>
      <c r="AN2395" s="122"/>
      <c r="AO2395" s="119" t="s">
        <v>169</v>
      </c>
      <c r="AP2395" s="123" t="s">
        <v>169</v>
      </c>
      <c r="AQ2395" s="124"/>
      <c r="AR2395" s="119" t="s">
        <v>169</v>
      </c>
      <c r="AS2395" s="123" t="s">
        <v>169</v>
      </c>
      <c r="AT2395" s="122"/>
      <c r="AU2395" s="280">
        <f t="shared" si="743"/>
        <v>0</v>
      </c>
      <c r="AV2395" s="281">
        <f t="shared" si="744"/>
        <v>0</v>
      </c>
      <c r="AW2395" s="291">
        <f t="shared" si="745"/>
        <v>0</v>
      </c>
      <c r="AX2395" s="283">
        <f t="shared" si="746"/>
        <v>0</v>
      </c>
    </row>
    <row r="2396" spans="1:50" ht="26.45" customHeight="1">
      <c r="A2396" s="117"/>
      <c r="B2396" s="245"/>
      <c r="C2396" s="136"/>
      <c r="D2396" s="208" t="str">
        <f t="shared" si="730"/>
        <v/>
      </c>
      <c r="E2396" s="129" t="s">
        <v>169</v>
      </c>
      <c r="F2396" s="209" t="s">
        <v>169</v>
      </c>
      <c r="G2396" s="135"/>
      <c r="H2396" s="258"/>
      <c r="I2396" s="259">
        <f t="shared" si="731"/>
        <v>0</v>
      </c>
      <c r="J2396" s="259">
        <f t="shared" si="732"/>
        <v>0</v>
      </c>
      <c r="K2396" s="259">
        <f t="shared" si="733"/>
        <v>0</v>
      </c>
      <c r="L2396" s="252"/>
      <c r="M2396" s="252"/>
      <c r="N2396" s="252"/>
      <c r="O2396" s="147">
        <v>0</v>
      </c>
      <c r="P2396" s="147">
        <v>0</v>
      </c>
      <c r="Q2396" s="137">
        <f t="shared" si="734"/>
        <v>0</v>
      </c>
      <c r="R2396" s="80">
        <f t="shared" si="735"/>
        <v>0</v>
      </c>
      <c r="S2396" s="147">
        <v>0</v>
      </c>
      <c r="T2396" s="121"/>
      <c r="U2396" s="263">
        <f>IFERROR(VLOOKUP(B2396,คำนวณตกเบิกวิทยฐานะ!$B$9:$P$1008,14,FALSE),0)</f>
        <v>0</v>
      </c>
      <c r="V2396" s="263">
        <f>IFERROR(VLOOKUP(B2396,คำนวณตกเบิกวิทยฐานะ!$B$9:$P$1008,15,FALSE),0)</f>
        <v>0</v>
      </c>
      <c r="W2396" s="264">
        <f t="shared" si="736"/>
        <v>0</v>
      </c>
      <c r="X2396" s="119" t="s">
        <v>169</v>
      </c>
      <c r="Y2396" s="209" t="s">
        <v>169</v>
      </c>
      <c r="Z2396" s="258"/>
      <c r="AA2396" s="253">
        <f t="shared" si="737"/>
        <v>0</v>
      </c>
      <c r="AB2396" s="253">
        <f t="shared" si="738"/>
        <v>0</v>
      </c>
      <c r="AC2396" s="253">
        <f t="shared" si="747"/>
        <v>0</v>
      </c>
      <c r="AD2396" s="253">
        <f t="shared" si="739"/>
        <v>0</v>
      </c>
      <c r="AE2396" s="268">
        <f t="shared" si="748"/>
        <v>0</v>
      </c>
      <c r="AF2396" s="269">
        <f t="shared" si="740"/>
        <v>0</v>
      </c>
      <c r="AG2396" s="270">
        <f t="shared" si="741"/>
        <v>0</v>
      </c>
      <c r="AH2396" s="121"/>
      <c r="AI2396" s="252"/>
      <c r="AJ2396" s="295"/>
      <c r="AK2396" s="301">
        <f t="shared" si="742"/>
        <v>0</v>
      </c>
      <c r="AL2396" s="119" t="s">
        <v>169</v>
      </c>
      <c r="AM2396" s="123" t="s">
        <v>169</v>
      </c>
      <c r="AN2396" s="122"/>
      <c r="AO2396" s="119" t="s">
        <v>169</v>
      </c>
      <c r="AP2396" s="123" t="s">
        <v>169</v>
      </c>
      <c r="AQ2396" s="124"/>
      <c r="AR2396" s="119" t="s">
        <v>169</v>
      </c>
      <c r="AS2396" s="123" t="s">
        <v>169</v>
      </c>
      <c r="AT2396" s="122"/>
      <c r="AU2396" s="280">
        <f t="shared" si="743"/>
        <v>0</v>
      </c>
      <c r="AV2396" s="281">
        <f t="shared" si="744"/>
        <v>0</v>
      </c>
      <c r="AW2396" s="291">
        <f t="shared" si="745"/>
        <v>0</v>
      </c>
      <c r="AX2396" s="283">
        <f t="shared" si="746"/>
        <v>0</v>
      </c>
    </row>
    <row r="2397" spans="1:50" ht="26.45" customHeight="1">
      <c r="A2397" s="117"/>
      <c r="B2397" s="245"/>
      <c r="C2397" s="136"/>
      <c r="D2397" s="208" t="str">
        <f t="shared" si="730"/>
        <v/>
      </c>
      <c r="E2397" s="129" t="s">
        <v>169</v>
      </c>
      <c r="F2397" s="209" t="s">
        <v>169</v>
      </c>
      <c r="G2397" s="135"/>
      <c r="H2397" s="258"/>
      <c r="I2397" s="259">
        <f t="shared" si="731"/>
        <v>0</v>
      </c>
      <c r="J2397" s="259">
        <f t="shared" si="732"/>
        <v>0</v>
      </c>
      <c r="K2397" s="259">
        <f t="shared" si="733"/>
        <v>0</v>
      </c>
      <c r="L2397" s="252"/>
      <c r="M2397" s="252"/>
      <c r="N2397" s="252"/>
      <c r="O2397" s="147">
        <v>0</v>
      </c>
      <c r="P2397" s="147">
        <v>0</v>
      </c>
      <c r="Q2397" s="137">
        <f t="shared" si="734"/>
        <v>0</v>
      </c>
      <c r="R2397" s="80">
        <f t="shared" si="735"/>
        <v>0</v>
      </c>
      <c r="S2397" s="147">
        <v>0</v>
      </c>
      <c r="T2397" s="121"/>
      <c r="U2397" s="263">
        <f>IFERROR(VLOOKUP(B2397,คำนวณตกเบิกวิทยฐานะ!$B$9:$P$1008,14,FALSE),0)</f>
        <v>0</v>
      </c>
      <c r="V2397" s="263">
        <f>IFERROR(VLOOKUP(B2397,คำนวณตกเบิกวิทยฐานะ!$B$9:$P$1008,15,FALSE),0)</f>
        <v>0</v>
      </c>
      <c r="W2397" s="264">
        <f t="shared" si="736"/>
        <v>0</v>
      </c>
      <c r="X2397" s="119" t="s">
        <v>169</v>
      </c>
      <c r="Y2397" s="209" t="s">
        <v>169</v>
      </c>
      <c r="Z2397" s="258"/>
      <c r="AA2397" s="253">
        <f t="shared" si="737"/>
        <v>0</v>
      </c>
      <c r="AB2397" s="253">
        <f t="shared" si="738"/>
        <v>0</v>
      </c>
      <c r="AC2397" s="253">
        <f t="shared" si="747"/>
        <v>0</v>
      </c>
      <c r="AD2397" s="253">
        <f t="shared" si="739"/>
        <v>0</v>
      </c>
      <c r="AE2397" s="268">
        <f t="shared" si="748"/>
        <v>0</v>
      </c>
      <c r="AF2397" s="269">
        <f t="shared" si="740"/>
        <v>0</v>
      </c>
      <c r="AG2397" s="270">
        <f t="shared" si="741"/>
        <v>0</v>
      </c>
      <c r="AH2397" s="121"/>
      <c r="AI2397" s="252"/>
      <c r="AJ2397" s="295"/>
      <c r="AK2397" s="301">
        <f t="shared" si="742"/>
        <v>0</v>
      </c>
      <c r="AL2397" s="119" t="s">
        <v>169</v>
      </c>
      <c r="AM2397" s="123" t="s">
        <v>169</v>
      </c>
      <c r="AN2397" s="122"/>
      <c r="AO2397" s="119" t="s">
        <v>169</v>
      </c>
      <c r="AP2397" s="123" t="s">
        <v>169</v>
      </c>
      <c r="AQ2397" s="124"/>
      <c r="AR2397" s="119" t="s">
        <v>169</v>
      </c>
      <c r="AS2397" s="123" t="s">
        <v>169</v>
      </c>
      <c r="AT2397" s="122"/>
      <c r="AU2397" s="280">
        <f t="shared" si="743"/>
        <v>0</v>
      </c>
      <c r="AV2397" s="281">
        <f t="shared" si="744"/>
        <v>0</v>
      </c>
      <c r="AW2397" s="291">
        <f t="shared" si="745"/>
        <v>0</v>
      </c>
      <c r="AX2397" s="283">
        <f t="shared" si="746"/>
        <v>0</v>
      </c>
    </row>
    <row r="2398" spans="1:50" ht="26.45" customHeight="1">
      <c r="A2398" s="117"/>
      <c r="B2398" s="245"/>
      <c r="C2398" s="136"/>
      <c r="D2398" s="208" t="str">
        <f t="shared" si="730"/>
        <v/>
      </c>
      <c r="E2398" s="129" t="s">
        <v>169</v>
      </c>
      <c r="F2398" s="209" t="s">
        <v>169</v>
      </c>
      <c r="G2398" s="135"/>
      <c r="H2398" s="258"/>
      <c r="I2398" s="259">
        <f t="shared" si="731"/>
        <v>0</v>
      </c>
      <c r="J2398" s="259">
        <f t="shared" si="732"/>
        <v>0</v>
      </c>
      <c r="K2398" s="259">
        <f t="shared" si="733"/>
        <v>0</v>
      </c>
      <c r="L2398" s="252"/>
      <c r="M2398" s="252"/>
      <c r="N2398" s="252"/>
      <c r="O2398" s="147">
        <v>0</v>
      </c>
      <c r="P2398" s="147">
        <v>0</v>
      </c>
      <c r="Q2398" s="137">
        <f t="shared" si="734"/>
        <v>0</v>
      </c>
      <c r="R2398" s="80">
        <f t="shared" si="735"/>
        <v>0</v>
      </c>
      <c r="S2398" s="147">
        <v>0</v>
      </c>
      <c r="T2398" s="121"/>
      <c r="U2398" s="263">
        <f>IFERROR(VLOOKUP(B2398,คำนวณตกเบิกวิทยฐานะ!$B$9:$P$1008,14,FALSE),0)</f>
        <v>0</v>
      </c>
      <c r="V2398" s="263">
        <f>IFERROR(VLOOKUP(B2398,คำนวณตกเบิกวิทยฐานะ!$B$9:$P$1008,15,FALSE),0)</f>
        <v>0</v>
      </c>
      <c r="W2398" s="264">
        <f t="shared" si="736"/>
        <v>0</v>
      </c>
      <c r="X2398" s="119" t="s">
        <v>169</v>
      </c>
      <c r="Y2398" s="209" t="s">
        <v>169</v>
      </c>
      <c r="Z2398" s="258"/>
      <c r="AA2398" s="253">
        <f t="shared" si="737"/>
        <v>0</v>
      </c>
      <c r="AB2398" s="253">
        <f t="shared" si="738"/>
        <v>0</v>
      </c>
      <c r="AC2398" s="253">
        <f t="shared" si="747"/>
        <v>0</v>
      </c>
      <c r="AD2398" s="253">
        <f t="shared" si="739"/>
        <v>0</v>
      </c>
      <c r="AE2398" s="268">
        <f t="shared" si="748"/>
        <v>0</v>
      </c>
      <c r="AF2398" s="269">
        <f t="shared" si="740"/>
        <v>0</v>
      </c>
      <c r="AG2398" s="270">
        <f t="shared" si="741"/>
        <v>0</v>
      </c>
      <c r="AH2398" s="121"/>
      <c r="AI2398" s="252"/>
      <c r="AJ2398" s="295"/>
      <c r="AK2398" s="301">
        <f t="shared" si="742"/>
        <v>0</v>
      </c>
      <c r="AL2398" s="119" t="s">
        <v>169</v>
      </c>
      <c r="AM2398" s="123" t="s">
        <v>169</v>
      </c>
      <c r="AN2398" s="122"/>
      <c r="AO2398" s="119" t="s">
        <v>169</v>
      </c>
      <c r="AP2398" s="123" t="s">
        <v>169</v>
      </c>
      <c r="AQ2398" s="124"/>
      <c r="AR2398" s="119" t="s">
        <v>169</v>
      </c>
      <c r="AS2398" s="123" t="s">
        <v>169</v>
      </c>
      <c r="AT2398" s="122"/>
      <c r="AU2398" s="280">
        <f t="shared" si="743"/>
        <v>0</v>
      </c>
      <c r="AV2398" s="281">
        <f t="shared" si="744"/>
        <v>0</v>
      </c>
      <c r="AW2398" s="291">
        <f t="shared" si="745"/>
        <v>0</v>
      </c>
      <c r="AX2398" s="283">
        <f t="shared" si="746"/>
        <v>0</v>
      </c>
    </row>
    <row r="2399" spans="1:50" ht="26.45" customHeight="1">
      <c r="A2399" s="117"/>
      <c r="B2399" s="245"/>
      <c r="C2399" s="136"/>
      <c r="D2399" s="208" t="str">
        <f t="shared" si="730"/>
        <v/>
      </c>
      <c r="E2399" s="129" t="s">
        <v>169</v>
      </c>
      <c r="F2399" s="209" t="s">
        <v>169</v>
      </c>
      <c r="G2399" s="135"/>
      <c r="H2399" s="258"/>
      <c r="I2399" s="259">
        <f t="shared" si="731"/>
        <v>0</v>
      </c>
      <c r="J2399" s="259">
        <f t="shared" si="732"/>
        <v>0</v>
      </c>
      <c r="K2399" s="259">
        <f t="shared" si="733"/>
        <v>0</v>
      </c>
      <c r="L2399" s="252"/>
      <c r="M2399" s="252"/>
      <c r="N2399" s="252"/>
      <c r="O2399" s="147">
        <v>0</v>
      </c>
      <c r="P2399" s="147">
        <v>0</v>
      </c>
      <c r="Q2399" s="137">
        <f t="shared" si="734"/>
        <v>0</v>
      </c>
      <c r="R2399" s="80">
        <f t="shared" si="735"/>
        <v>0</v>
      </c>
      <c r="S2399" s="147">
        <v>0</v>
      </c>
      <c r="T2399" s="121"/>
      <c r="U2399" s="263">
        <f>IFERROR(VLOOKUP(B2399,คำนวณตกเบิกวิทยฐานะ!$B$9:$P$1008,14,FALSE),0)</f>
        <v>0</v>
      </c>
      <c r="V2399" s="263">
        <f>IFERROR(VLOOKUP(B2399,คำนวณตกเบิกวิทยฐานะ!$B$9:$P$1008,15,FALSE),0)</f>
        <v>0</v>
      </c>
      <c r="W2399" s="264">
        <f t="shared" si="736"/>
        <v>0</v>
      </c>
      <c r="X2399" s="119" t="s">
        <v>169</v>
      </c>
      <c r="Y2399" s="209" t="s">
        <v>169</v>
      </c>
      <c r="Z2399" s="258"/>
      <c r="AA2399" s="253">
        <f t="shared" si="737"/>
        <v>0</v>
      </c>
      <c r="AB2399" s="253">
        <f t="shared" si="738"/>
        <v>0</v>
      </c>
      <c r="AC2399" s="253">
        <f t="shared" si="747"/>
        <v>0</v>
      </c>
      <c r="AD2399" s="253">
        <f t="shared" si="739"/>
        <v>0</v>
      </c>
      <c r="AE2399" s="268">
        <f t="shared" si="748"/>
        <v>0</v>
      </c>
      <c r="AF2399" s="269">
        <f t="shared" si="740"/>
        <v>0</v>
      </c>
      <c r="AG2399" s="270">
        <f t="shared" si="741"/>
        <v>0</v>
      </c>
      <c r="AH2399" s="121"/>
      <c r="AI2399" s="252"/>
      <c r="AJ2399" s="295"/>
      <c r="AK2399" s="301">
        <f t="shared" si="742"/>
        <v>0</v>
      </c>
      <c r="AL2399" s="119" t="s">
        <v>169</v>
      </c>
      <c r="AM2399" s="123" t="s">
        <v>169</v>
      </c>
      <c r="AN2399" s="122"/>
      <c r="AO2399" s="119" t="s">
        <v>169</v>
      </c>
      <c r="AP2399" s="123" t="s">
        <v>169</v>
      </c>
      <c r="AQ2399" s="124"/>
      <c r="AR2399" s="119" t="s">
        <v>169</v>
      </c>
      <c r="AS2399" s="123" t="s">
        <v>169</v>
      </c>
      <c r="AT2399" s="122"/>
      <c r="AU2399" s="280">
        <f t="shared" si="743"/>
        <v>0</v>
      </c>
      <c r="AV2399" s="281">
        <f t="shared" si="744"/>
        <v>0</v>
      </c>
      <c r="AW2399" s="291">
        <f t="shared" si="745"/>
        <v>0</v>
      </c>
      <c r="AX2399" s="283">
        <f t="shared" si="746"/>
        <v>0</v>
      </c>
    </row>
    <row r="2400" spans="1:50" ht="26.45" customHeight="1">
      <c r="A2400" s="117"/>
      <c r="B2400" s="245"/>
      <c r="C2400" s="136"/>
      <c r="D2400" s="208" t="str">
        <f t="shared" si="730"/>
        <v/>
      </c>
      <c r="E2400" s="129" t="s">
        <v>169</v>
      </c>
      <c r="F2400" s="209" t="s">
        <v>169</v>
      </c>
      <c r="G2400" s="135"/>
      <c r="H2400" s="258"/>
      <c r="I2400" s="259">
        <f t="shared" si="731"/>
        <v>0</v>
      </c>
      <c r="J2400" s="259">
        <f t="shared" si="732"/>
        <v>0</v>
      </c>
      <c r="K2400" s="259">
        <f t="shared" si="733"/>
        <v>0</v>
      </c>
      <c r="L2400" s="252"/>
      <c r="M2400" s="252"/>
      <c r="N2400" s="252"/>
      <c r="O2400" s="147">
        <v>0</v>
      </c>
      <c r="P2400" s="147">
        <v>0</v>
      </c>
      <c r="Q2400" s="137">
        <f t="shared" si="734"/>
        <v>0</v>
      </c>
      <c r="R2400" s="80">
        <f t="shared" si="735"/>
        <v>0</v>
      </c>
      <c r="S2400" s="147">
        <v>0</v>
      </c>
      <c r="T2400" s="121"/>
      <c r="U2400" s="263">
        <f>IFERROR(VLOOKUP(B2400,คำนวณตกเบิกวิทยฐานะ!$B$9:$P$1008,14,FALSE),0)</f>
        <v>0</v>
      </c>
      <c r="V2400" s="263">
        <f>IFERROR(VLOOKUP(B2400,คำนวณตกเบิกวิทยฐานะ!$B$9:$P$1008,15,FALSE),0)</f>
        <v>0</v>
      </c>
      <c r="W2400" s="264">
        <f t="shared" si="736"/>
        <v>0</v>
      </c>
      <c r="X2400" s="119" t="s">
        <v>169</v>
      </c>
      <c r="Y2400" s="209" t="s">
        <v>169</v>
      </c>
      <c r="Z2400" s="258"/>
      <c r="AA2400" s="253">
        <f t="shared" si="737"/>
        <v>0</v>
      </c>
      <c r="AB2400" s="253">
        <f t="shared" si="738"/>
        <v>0</v>
      </c>
      <c r="AC2400" s="253">
        <f t="shared" si="747"/>
        <v>0</v>
      </c>
      <c r="AD2400" s="253">
        <f t="shared" si="739"/>
        <v>0</v>
      </c>
      <c r="AE2400" s="268">
        <f t="shared" si="748"/>
        <v>0</v>
      </c>
      <c r="AF2400" s="269">
        <f t="shared" si="740"/>
        <v>0</v>
      </c>
      <c r="AG2400" s="270">
        <f t="shared" si="741"/>
        <v>0</v>
      </c>
      <c r="AH2400" s="121"/>
      <c r="AI2400" s="252"/>
      <c r="AJ2400" s="295"/>
      <c r="AK2400" s="301">
        <f t="shared" si="742"/>
        <v>0</v>
      </c>
      <c r="AL2400" s="119" t="s">
        <v>169</v>
      </c>
      <c r="AM2400" s="123" t="s">
        <v>169</v>
      </c>
      <c r="AN2400" s="122"/>
      <c r="AO2400" s="119" t="s">
        <v>169</v>
      </c>
      <c r="AP2400" s="123" t="s">
        <v>169</v>
      </c>
      <c r="AQ2400" s="124"/>
      <c r="AR2400" s="119" t="s">
        <v>169</v>
      </c>
      <c r="AS2400" s="123" t="s">
        <v>169</v>
      </c>
      <c r="AT2400" s="122"/>
      <c r="AU2400" s="280">
        <f t="shared" si="743"/>
        <v>0</v>
      </c>
      <c r="AV2400" s="281">
        <f t="shared" si="744"/>
        <v>0</v>
      </c>
      <c r="AW2400" s="291">
        <f t="shared" si="745"/>
        <v>0</v>
      </c>
      <c r="AX2400" s="283">
        <f t="shared" si="746"/>
        <v>0</v>
      </c>
    </row>
    <row r="2401" spans="1:50" ht="26.45" customHeight="1">
      <c r="A2401" s="117"/>
      <c r="B2401" s="245"/>
      <c r="C2401" s="136"/>
      <c r="D2401" s="208" t="str">
        <f t="shared" si="730"/>
        <v/>
      </c>
      <c r="E2401" s="129" t="s">
        <v>169</v>
      </c>
      <c r="F2401" s="209" t="s">
        <v>169</v>
      </c>
      <c r="G2401" s="135"/>
      <c r="H2401" s="258"/>
      <c r="I2401" s="259">
        <f t="shared" si="731"/>
        <v>0</v>
      </c>
      <c r="J2401" s="259">
        <f t="shared" si="732"/>
        <v>0</v>
      </c>
      <c r="K2401" s="259">
        <f t="shared" si="733"/>
        <v>0</v>
      </c>
      <c r="L2401" s="252"/>
      <c r="M2401" s="252"/>
      <c r="N2401" s="252"/>
      <c r="O2401" s="147">
        <v>0</v>
      </c>
      <c r="P2401" s="147">
        <v>0</v>
      </c>
      <c r="Q2401" s="137">
        <f t="shared" si="734"/>
        <v>0</v>
      </c>
      <c r="R2401" s="80">
        <f t="shared" si="735"/>
        <v>0</v>
      </c>
      <c r="S2401" s="147">
        <v>0</v>
      </c>
      <c r="T2401" s="121"/>
      <c r="U2401" s="263">
        <f>IFERROR(VLOOKUP(B2401,คำนวณตกเบิกวิทยฐานะ!$B$9:$P$1008,14,FALSE),0)</f>
        <v>0</v>
      </c>
      <c r="V2401" s="263">
        <f>IFERROR(VLOOKUP(B2401,คำนวณตกเบิกวิทยฐานะ!$B$9:$P$1008,15,FALSE),0)</f>
        <v>0</v>
      </c>
      <c r="W2401" s="264">
        <f t="shared" si="736"/>
        <v>0</v>
      </c>
      <c r="X2401" s="119" t="s">
        <v>169</v>
      </c>
      <c r="Y2401" s="209" t="s">
        <v>169</v>
      </c>
      <c r="Z2401" s="258"/>
      <c r="AA2401" s="253">
        <f t="shared" si="737"/>
        <v>0</v>
      </c>
      <c r="AB2401" s="253">
        <f t="shared" si="738"/>
        <v>0</v>
      </c>
      <c r="AC2401" s="253">
        <f t="shared" si="747"/>
        <v>0</v>
      </c>
      <c r="AD2401" s="253">
        <f t="shared" si="739"/>
        <v>0</v>
      </c>
      <c r="AE2401" s="268">
        <f t="shared" si="748"/>
        <v>0</v>
      </c>
      <c r="AF2401" s="269">
        <f t="shared" si="740"/>
        <v>0</v>
      </c>
      <c r="AG2401" s="270">
        <f t="shared" si="741"/>
        <v>0</v>
      </c>
      <c r="AH2401" s="121"/>
      <c r="AI2401" s="252"/>
      <c r="AJ2401" s="295"/>
      <c r="AK2401" s="301">
        <f t="shared" si="742"/>
        <v>0</v>
      </c>
      <c r="AL2401" s="119" t="s">
        <v>169</v>
      </c>
      <c r="AM2401" s="123" t="s">
        <v>169</v>
      </c>
      <c r="AN2401" s="122"/>
      <c r="AO2401" s="119" t="s">
        <v>169</v>
      </c>
      <c r="AP2401" s="123" t="s">
        <v>169</v>
      </c>
      <c r="AQ2401" s="124"/>
      <c r="AR2401" s="119" t="s">
        <v>169</v>
      </c>
      <c r="AS2401" s="123" t="s">
        <v>169</v>
      </c>
      <c r="AT2401" s="122"/>
      <c r="AU2401" s="280">
        <f t="shared" si="743"/>
        <v>0</v>
      </c>
      <c r="AV2401" s="281">
        <f t="shared" si="744"/>
        <v>0</v>
      </c>
      <c r="AW2401" s="291">
        <f t="shared" si="745"/>
        <v>0</v>
      </c>
      <c r="AX2401" s="283">
        <f t="shared" si="746"/>
        <v>0</v>
      </c>
    </row>
    <row r="2402" spans="1:50" ht="26.45" customHeight="1">
      <c r="A2402" s="117"/>
      <c r="B2402" s="245"/>
      <c r="C2402" s="136"/>
      <c r="D2402" s="208" t="str">
        <f t="shared" si="730"/>
        <v/>
      </c>
      <c r="E2402" s="129" t="s">
        <v>169</v>
      </c>
      <c r="F2402" s="209" t="s">
        <v>169</v>
      </c>
      <c r="G2402" s="135"/>
      <c r="H2402" s="258"/>
      <c r="I2402" s="259">
        <f t="shared" si="731"/>
        <v>0</v>
      </c>
      <c r="J2402" s="259">
        <f t="shared" si="732"/>
        <v>0</v>
      </c>
      <c r="K2402" s="259">
        <f t="shared" si="733"/>
        <v>0</v>
      </c>
      <c r="L2402" s="252"/>
      <c r="M2402" s="252"/>
      <c r="N2402" s="252"/>
      <c r="O2402" s="147">
        <v>0</v>
      </c>
      <c r="P2402" s="147">
        <v>0</v>
      </c>
      <c r="Q2402" s="137">
        <f t="shared" si="734"/>
        <v>0</v>
      </c>
      <c r="R2402" s="80">
        <f t="shared" si="735"/>
        <v>0</v>
      </c>
      <c r="S2402" s="147">
        <v>0</v>
      </c>
      <c r="T2402" s="121"/>
      <c r="U2402" s="263">
        <f>IFERROR(VLOOKUP(B2402,คำนวณตกเบิกวิทยฐานะ!$B$9:$P$1008,14,FALSE),0)</f>
        <v>0</v>
      </c>
      <c r="V2402" s="263">
        <f>IFERROR(VLOOKUP(B2402,คำนวณตกเบิกวิทยฐานะ!$B$9:$P$1008,15,FALSE),0)</f>
        <v>0</v>
      </c>
      <c r="W2402" s="264">
        <f t="shared" si="736"/>
        <v>0</v>
      </c>
      <c r="X2402" s="119" t="s">
        <v>169</v>
      </c>
      <c r="Y2402" s="209" t="s">
        <v>169</v>
      </c>
      <c r="Z2402" s="258"/>
      <c r="AA2402" s="253">
        <f t="shared" si="737"/>
        <v>0</v>
      </c>
      <c r="AB2402" s="253">
        <f t="shared" si="738"/>
        <v>0</v>
      </c>
      <c r="AC2402" s="253">
        <f t="shared" si="747"/>
        <v>0</v>
      </c>
      <c r="AD2402" s="253">
        <f t="shared" si="739"/>
        <v>0</v>
      </c>
      <c r="AE2402" s="268">
        <f t="shared" si="748"/>
        <v>0</v>
      </c>
      <c r="AF2402" s="269">
        <f t="shared" si="740"/>
        <v>0</v>
      </c>
      <c r="AG2402" s="270">
        <f t="shared" si="741"/>
        <v>0</v>
      </c>
      <c r="AH2402" s="121"/>
      <c r="AI2402" s="252"/>
      <c r="AJ2402" s="295"/>
      <c r="AK2402" s="301">
        <f t="shared" si="742"/>
        <v>0</v>
      </c>
      <c r="AL2402" s="119" t="s">
        <v>169</v>
      </c>
      <c r="AM2402" s="123" t="s">
        <v>169</v>
      </c>
      <c r="AN2402" s="122"/>
      <c r="AO2402" s="119" t="s">
        <v>169</v>
      </c>
      <c r="AP2402" s="123" t="s">
        <v>169</v>
      </c>
      <c r="AQ2402" s="124"/>
      <c r="AR2402" s="119" t="s">
        <v>169</v>
      </c>
      <c r="AS2402" s="123" t="s">
        <v>169</v>
      </c>
      <c r="AT2402" s="122"/>
      <c r="AU2402" s="280">
        <f t="shared" si="743"/>
        <v>0</v>
      </c>
      <c r="AV2402" s="281">
        <f t="shared" si="744"/>
        <v>0</v>
      </c>
      <c r="AW2402" s="291">
        <f t="shared" si="745"/>
        <v>0</v>
      </c>
      <c r="AX2402" s="283">
        <f t="shared" si="746"/>
        <v>0</v>
      </c>
    </row>
    <row r="2403" spans="1:50" ht="26.45" customHeight="1">
      <c r="A2403" s="117"/>
      <c r="B2403" s="245"/>
      <c r="C2403" s="136"/>
      <c r="D2403" s="208" t="str">
        <f t="shared" si="730"/>
        <v/>
      </c>
      <c r="E2403" s="129" t="s">
        <v>169</v>
      </c>
      <c r="F2403" s="209" t="s">
        <v>169</v>
      </c>
      <c r="G2403" s="135"/>
      <c r="H2403" s="258"/>
      <c r="I2403" s="259">
        <f t="shared" si="731"/>
        <v>0</v>
      </c>
      <c r="J2403" s="259">
        <f t="shared" si="732"/>
        <v>0</v>
      </c>
      <c r="K2403" s="259">
        <f t="shared" si="733"/>
        <v>0</v>
      </c>
      <c r="L2403" s="252"/>
      <c r="M2403" s="252"/>
      <c r="N2403" s="252"/>
      <c r="O2403" s="147">
        <v>0</v>
      </c>
      <c r="P2403" s="147">
        <v>0</v>
      </c>
      <c r="Q2403" s="137">
        <f t="shared" si="734"/>
        <v>0</v>
      </c>
      <c r="R2403" s="80">
        <f t="shared" si="735"/>
        <v>0</v>
      </c>
      <c r="S2403" s="147">
        <v>0</v>
      </c>
      <c r="T2403" s="121"/>
      <c r="U2403" s="263">
        <f>IFERROR(VLOOKUP(B2403,คำนวณตกเบิกวิทยฐานะ!$B$9:$P$1008,14,FALSE),0)</f>
        <v>0</v>
      </c>
      <c r="V2403" s="263">
        <f>IFERROR(VLOOKUP(B2403,คำนวณตกเบิกวิทยฐานะ!$B$9:$P$1008,15,FALSE),0)</f>
        <v>0</v>
      </c>
      <c r="W2403" s="264">
        <f t="shared" si="736"/>
        <v>0</v>
      </c>
      <c r="X2403" s="119" t="s">
        <v>169</v>
      </c>
      <c r="Y2403" s="209" t="s">
        <v>169</v>
      </c>
      <c r="Z2403" s="258"/>
      <c r="AA2403" s="253">
        <f t="shared" si="737"/>
        <v>0</v>
      </c>
      <c r="AB2403" s="253">
        <f t="shared" si="738"/>
        <v>0</v>
      </c>
      <c r="AC2403" s="253">
        <f t="shared" si="747"/>
        <v>0</v>
      </c>
      <c r="AD2403" s="253">
        <f t="shared" si="739"/>
        <v>0</v>
      </c>
      <c r="AE2403" s="268">
        <f t="shared" si="748"/>
        <v>0</v>
      </c>
      <c r="AF2403" s="269">
        <f t="shared" si="740"/>
        <v>0</v>
      </c>
      <c r="AG2403" s="270">
        <f t="shared" si="741"/>
        <v>0</v>
      </c>
      <c r="AH2403" s="121"/>
      <c r="AI2403" s="252"/>
      <c r="AJ2403" s="295"/>
      <c r="AK2403" s="301">
        <f t="shared" si="742"/>
        <v>0</v>
      </c>
      <c r="AL2403" s="119" t="s">
        <v>169</v>
      </c>
      <c r="AM2403" s="123" t="s">
        <v>169</v>
      </c>
      <c r="AN2403" s="122"/>
      <c r="AO2403" s="119" t="s">
        <v>169</v>
      </c>
      <c r="AP2403" s="123" t="s">
        <v>169</v>
      </c>
      <c r="AQ2403" s="124"/>
      <c r="AR2403" s="119" t="s">
        <v>169</v>
      </c>
      <c r="AS2403" s="123" t="s">
        <v>169</v>
      </c>
      <c r="AT2403" s="122"/>
      <c r="AU2403" s="280">
        <f t="shared" si="743"/>
        <v>0</v>
      </c>
      <c r="AV2403" s="281">
        <f t="shared" si="744"/>
        <v>0</v>
      </c>
      <c r="AW2403" s="291">
        <f t="shared" si="745"/>
        <v>0</v>
      </c>
      <c r="AX2403" s="283">
        <f t="shared" si="746"/>
        <v>0</v>
      </c>
    </row>
    <row r="2404" spans="1:50" ht="26.45" customHeight="1">
      <c r="A2404" s="117"/>
      <c r="B2404" s="245"/>
      <c r="C2404" s="136"/>
      <c r="D2404" s="208" t="str">
        <f t="shared" si="730"/>
        <v/>
      </c>
      <c r="E2404" s="129" t="s">
        <v>169</v>
      </c>
      <c r="F2404" s="209" t="s">
        <v>169</v>
      </c>
      <c r="G2404" s="135"/>
      <c r="H2404" s="258"/>
      <c r="I2404" s="259">
        <f t="shared" si="731"/>
        <v>0</v>
      </c>
      <c r="J2404" s="259">
        <f t="shared" si="732"/>
        <v>0</v>
      </c>
      <c r="K2404" s="259">
        <f t="shared" si="733"/>
        <v>0</v>
      </c>
      <c r="L2404" s="252"/>
      <c r="M2404" s="252"/>
      <c r="N2404" s="252"/>
      <c r="O2404" s="147">
        <v>0</v>
      </c>
      <c r="P2404" s="147">
        <v>0</v>
      </c>
      <c r="Q2404" s="137">
        <f t="shared" si="734"/>
        <v>0</v>
      </c>
      <c r="R2404" s="80">
        <f t="shared" si="735"/>
        <v>0</v>
      </c>
      <c r="S2404" s="147">
        <v>0</v>
      </c>
      <c r="T2404" s="121"/>
      <c r="U2404" s="263">
        <f>IFERROR(VLOOKUP(B2404,คำนวณตกเบิกวิทยฐานะ!$B$9:$P$1008,14,FALSE),0)</f>
        <v>0</v>
      </c>
      <c r="V2404" s="263">
        <f>IFERROR(VLOOKUP(B2404,คำนวณตกเบิกวิทยฐานะ!$B$9:$P$1008,15,FALSE),0)</f>
        <v>0</v>
      </c>
      <c r="W2404" s="264">
        <f t="shared" si="736"/>
        <v>0</v>
      </c>
      <c r="X2404" s="119" t="s">
        <v>169</v>
      </c>
      <c r="Y2404" s="209" t="s">
        <v>169</v>
      </c>
      <c r="Z2404" s="258"/>
      <c r="AA2404" s="253">
        <f t="shared" si="737"/>
        <v>0</v>
      </c>
      <c r="AB2404" s="253">
        <f t="shared" si="738"/>
        <v>0</v>
      </c>
      <c r="AC2404" s="253">
        <f t="shared" si="747"/>
        <v>0</v>
      </c>
      <c r="AD2404" s="253">
        <f t="shared" si="739"/>
        <v>0</v>
      </c>
      <c r="AE2404" s="268">
        <f t="shared" si="748"/>
        <v>0</v>
      </c>
      <c r="AF2404" s="269">
        <f t="shared" si="740"/>
        <v>0</v>
      </c>
      <c r="AG2404" s="270">
        <f t="shared" si="741"/>
        <v>0</v>
      </c>
      <c r="AH2404" s="121"/>
      <c r="AI2404" s="252"/>
      <c r="AJ2404" s="295"/>
      <c r="AK2404" s="301">
        <f t="shared" si="742"/>
        <v>0</v>
      </c>
      <c r="AL2404" s="119" t="s">
        <v>169</v>
      </c>
      <c r="AM2404" s="123" t="s">
        <v>169</v>
      </c>
      <c r="AN2404" s="122"/>
      <c r="AO2404" s="119" t="s">
        <v>169</v>
      </c>
      <c r="AP2404" s="123" t="s">
        <v>169</v>
      </c>
      <c r="AQ2404" s="124"/>
      <c r="AR2404" s="119" t="s">
        <v>169</v>
      </c>
      <c r="AS2404" s="123" t="s">
        <v>169</v>
      </c>
      <c r="AT2404" s="122"/>
      <c r="AU2404" s="280">
        <f t="shared" si="743"/>
        <v>0</v>
      </c>
      <c r="AV2404" s="281">
        <f t="shared" si="744"/>
        <v>0</v>
      </c>
      <c r="AW2404" s="291">
        <f t="shared" si="745"/>
        <v>0</v>
      </c>
      <c r="AX2404" s="283">
        <f t="shared" si="746"/>
        <v>0</v>
      </c>
    </row>
    <row r="2405" spans="1:50" ht="26.45" customHeight="1">
      <c r="A2405" s="117"/>
      <c r="B2405" s="245"/>
      <c r="C2405" s="136"/>
      <c r="D2405" s="208" t="str">
        <f t="shared" si="730"/>
        <v/>
      </c>
      <c r="E2405" s="129" t="s">
        <v>169</v>
      </c>
      <c r="F2405" s="209" t="s">
        <v>169</v>
      </c>
      <c r="G2405" s="135"/>
      <c r="H2405" s="258"/>
      <c r="I2405" s="259">
        <f t="shared" si="731"/>
        <v>0</v>
      </c>
      <c r="J2405" s="259">
        <f t="shared" si="732"/>
        <v>0</v>
      </c>
      <c r="K2405" s="259">
        <f t="shared" si="733"/>
        <v>0</v>
      </c>
      <c r="L2405" s="252"/>
      <c r="M2405" s="252"/>
      <c r="N2405" s="252"/>
      <c r="O2405" s="147">
        <v>0</v>
      </c>
      <c r="P2405" s="147">
        <v>0</v>
      </c>
      <c r="Q2405" s="137">
        <f t="shared" si="734"/>
        <v>0</v>
      </c>
      <c r="R2405" s="80">
        <f t="shared" si="735"/>
        <v>0</v>
      </c>
      <c r="S2405" s="147">
        <v>0</v>
      </c>
      <c r="T2405" s="121"/>
      <c r="U2405" s="263">
        <f>IFERROR(VLOOKUP(B2405,คำนวณตกเบิกวิทยฐานะ!$B$9:$P$1008,14,FALSE),0)</f>
        <v>0</v>
      </c>
      <c r="V2405" s="263">
        <f>IFERROR(VLOOKUP(B2405,คำนวณตกเบิกวิทยฐานะ!$B$9:$P$1008,15,FALSE),0)</f>
        <v>0</v>
      </c>
      <c r="W2405" s="264">
        <f t="shared" si="736"/>
        <v>0</v>
      </c>
      <c r="X2405" s="119" t="s">
        <v>169</v>
      </c>
      <c r="Y2405" s="209" t="s">
        <v>169</v>
      </c>
      <c r="Z2405" s="258"/>
      <c r="AA2405" s="253">
        <f t="shared" si="737"/>
        <v>0</v>
      </c>
      <c r="AB2405" s="253">
        <f t="shared" si="738"/>
        <v>0</v>
      </c>
      <c r="AC2405" s="253">
        <f t="shared" si="747"/>
        <v>0</v>
      </c>
      <c r="AD2405" s="253">
        <f t="shared" si="739"/>
        <v>0</v>
      </c>
      <c r="AE2405" s="268">
        <f t="shared" si="748"/>
        <v>0</v>
      </c>
      <c r="AF2405" s="269">
        <f t="shared" si="740"/>
        <v>0</v>
      </c>
      <c r="AG2405" s="270">
        <f t="shared" si="741"/>
        <v>0</v>
      </c>
      <c r="AH2405" s="121"/>
      <c r="AI2405" s="252"/>
      <c r="AJ2405" s="295"/>
      <c r="AK2405" s="301">
        <f t="shared" si="742"/>
        <v>0</v>
      </c>
      <c r="AL2405" s="119" t="s">
        <v>169</v>
      </c>
      <c r="AM2405" s="123" t="s">
        <v>169</v>
      </c>
      <c r="AN2405" s="122"/>
      <c r="AO2405" s="119" t="s">
        <v>169</v>
      </c>
      <c r="AP2405" s="123" t="s">
        <v>169</v>
      </c>
      <c r="AQ2405" s="124"/>
      <c r="AR2405" s="119" t="s">
        <v>169</v>
      </c>
      <c r="AS2405" s="123" t="s">
        <v>169</v>
      </c>
      <c r="AT2405" s="122"/>
      <c r="AU2405" s="280">
        <f t="shared" si="743"/>
        <v>0</v>
      </c>
      <c r="AV2405" s="281">
        <f t="shared" si="744"/>
        <v>0</v>
      </c>
      <c r="AW2405" s="291">
        <f t="shared" si="745"/>
        <v>0</v>
      </c>
      <c r="AX2405" s="283">
        <f t="shared" si="746"/>
        <v>0</v>
      </c>
    </row>
    <row r="2406" spans="1:50" ht="26.45" customHeight="1">
      <c r="A2406" s="117"/>
      <c r="B2406" s="245"/>
      <c r="C2406" s="136"/>
      <c r="D2406" s="208" t="str">
        <f t="shared" si="730"/>
        <v/>
      </c>
      <c r="E2406" s="129" t="s">
        <v>169</v>
      </c>
      <c r="F2406" s="209" t="s">
        <v>169</v>
      </c>
      <c r="G2406" s="135"/>
      <c r="H2406" s="258"/>
      <c r="I2406" s="259">
        <f t="shared" si="731"/>
        <v>0</v>
      </c>
      <c r="J2406" s="259">
        <f t="shared" si="732"/>
        <v>0</v>
      </c>
      <c r="K2406" s="259">
        <f t="shared" si="733"/>
        <v>0</v>
      </c>
      <c r="L2406" s="252"/>
      <c r="M2406" s="252"/>
      <c r="N2406" s="252"/>
      <c r="O2406" s="147">
        <v>0</v>
      </c>
      <c r="P2406" s="147">
        <v>0</v>
      </c>
      <c r="Q2406" s="137">
        <f t="shared" si="734"/>
        <v>0</v>
      </c>
      <c r="R2406" s="80">
        <f t="shared" si="735"/>
        <v>0</v>
      </c>
      <c r="S2406" s="147">
        <v>0</v>
      </c>
      <c r="T2406" s="121"/>
      <c r="U2406" s="263">
        <f>IFERROR(VLOOKUP(B2406,คำนวณตกเบิกวิทยฐานะ!$B$9:$P$1008,14,FALSE),0)</f>
        <v>0</v>
      </c>
      <c r="V2406" s="263">
        <f>IFERROR(VLOOKUP(B2406,คำนวณตกเบิกวิทยฐานะ!$B$9:$P$1008,15,FALSE),0)</f>
        <v>0</v>
      </c>
      <c r="W2406" s="264">
        <f t="shared" si="736"/>
        <v>0</v>
      </c>
      <c r="X2406" s="119" t="s">
        <v>169</v>
      </c>
      <c r="Y2406" s="209" t="s">
        <v>169</v>
      </c>
      <c r="Z2406" s="258"/>
      <c r="AA2406" s="253">
        <f t="shared" si="737"/>
        <v>0</v>
      </c>
      <c r="AB2406" s="253">
        <f t="shared" si="738"/>
        <v>0</v>
      </c>
      <c r="AC2406" s="253">
        <f t="shared" si="747"/>
        <v>0</v>
      </c>
      <c r="AD2406" s="253">
        <f t="shared" si="739"/>
        <v>0</v>
      </c>
      <c r="AE2406" s="268">
        <f t="shared" si="748"/>
        <v>0</v>
      </c>
      <c r="AF2406" s="269">
        <f t="shared" si="740"/>
        <v>0</v>
      </c>
      <c r="AG2406" s="270">
        <f t="shared" si="741"/>
        <v>0</v>
      </c>
      <c r="AH2406" s="121"/>
      <c r="AI2406" s="252"/>
      <c r="AJ2406" s="295"/>
      <c r="AK2406" s="301">
        <f t="shared" si="742"/>
        <v>0</v>
      </c>
      <c r="AL2406" s="119" t="s">
        <v>169</v>
      </c>
      <c r="AM2406" s="123" t="s">
        <v>169</v>
      </c>
      <c r="AN2406" s="122"/>
      <c r="AO2406" s="119" t="s">
        <v>169</v>
      </c>
      <c r="AP2406" s="123" t="s">
        <v>169</v>
      </c>
      <c r="AQ2406" s="124"/>
      <c r="AR2406" s="119" t="s">
        <v>169</v>
      </c>
      <c r="AS2406" s="123" t="s">
        <v>169</v>
      </c>
      <c r="AT2406" s="122"/>
      <c r="AU2406" s="280">
        <f t="shared" si="743"/>
        <v>0</v>
      </c>
      <c r="AV2406" s="281">
        <f t="shared" si="744"/>
        <v>0</v>
      </c>
      <c r="AW2406" s="291">
        <f t="shared" si="745"/>
        <v>0</v>
      </c>
      <c r="AX2406" s="283">
        <f t="shared" si="746"/>
        <v>0</v>
      </c>
    </row>
    <row r="2407" spans="1:50" ht="26.45" customHeight="1">
      <c r="A2407" s="117"/>
      <c r="B2407" s="245"/>
      <c r="C2407" s="136"/>
      <c r="D2407" s="208" t="str">
        <f t="shared" si="730"/>
        <v/>
      </c>
      <c r="E2407" s="129" t="s">
        <v>169</v>
      </c>
      <c r="F2407" s="209" t="s">
        <v>169</v>
      </c>
      <c r="G2407" s="135"/>
      <c r="H2407" s="258"/>
      <c r="I2407" s="259">
        <f t="shared" si="731"/>
        <v>0</v>
      </c>
      <c r="J2407" s="259">
        <f t="shared" si="732"/>
        <v>0</v>
      </c>
      <c r="K2407" s="259">
        <f t="shared" si="733"/>
        <v>0</v>
      </c>
      <c r="L2407" s="252"/>
      <c r="M2407" s="252"/>
      <c r="N2407" s="252"/>
      <c r="O2407" s="147">
        <v>0</v>
      </c>
      <c r="P2407" s="147">
        <v>0</v>
      </c>
      <c r="Q2407" s="137">
        <f t="shared" si="734"/>
        <v>0</v>
      </c>
      <c r="R2407" s="80">
        <f t="shared" si="735"/>
        <v>0</v>
      </c>
      <c r="S2407" s="147">
        <v>0</v>
      </c>
      <c r="T2407" s="121"/>
      <c r="U2407" s="263">
        <f>IFERROR(VLOOKUP(B2407,คำนวณตกเบิกวิทยฐานะ!$B$9:$P$1008,14,FALSE),0)</f>
        <v>0</v>
      </c>
      <c r="V2407" s="263">
        <f>IFERROR(VLOOKUP(B2407,คำนวณตกเบิกวิทยฐานะ!$B$9:$P$1008,15,FALSE),0)</f>
        <v>0</v>
      </c>
      <c r="W2407" s="264">
        <f t="shared" si="736"/>
        <v>0</v>
      </c>
      <c r="X2407" s="119" t="s">
        <v>169</v>
      </c>
      <c r="Y2407" s="209" t="s">
        <v>169</v>
      </c>
      <c r="Z2407" s="258"/>
      <c r="AA2407" s="253">
        <f t="shared" si="737"/>
        <v>0</v>
      </c>
      <c r="AB2407" s="253">
        <f t="shared" si="738"/>
        <v>0</v>
      </c>
      <c r="AC2407" s="253">
        <f t="shared" si="747"/>
        <v>0</v>
      </c>
      <c r="AD2407" s="253">
        <f t="shared" si="739"/>
        <v>0</v>
      </c>
      <c r="AE2407" s="268">
        <f t="shared" si="748"/>
        <v>0</v>
      </c>
      <c r="AF2407" s="269">
        <f t="shared" si="740"/>
        <v>0</v>
      </c>
      <c r="AG2407" s="270">
        <f t="shared" si="741"/>
        <v>0</v>
      </c>
      <c r="AH2407" s="121"/>
      <c r="AI2407" s="252"/>
      <c r="AJ2407" s="295"/>
      <c r="AK2407" s="301">
        <f t="shared" si="742"/>
        <v>0</v>
      </c>
      <c r="AL2407" s="119" t="s">
        <v>169</v>
      </c>
      <c r="AM2407" s="123" t="s">
        <v>169</v>
      </c>
      <c r="AN2407" s="122"/>
      <c r="AO2407" s="119" t="s">
        <v>169</v>
      </c>
      <c r="AP2407" s="123" t="s">
        <v>169</v>
      </c>
      <c r="AQ2407" s="124"/>
      <c r="AR2407" s="119" t="s">
        <v>169</v>
      </c>
      <c r="AS2407" s="123" t="s">
        <v>169</v>
      </c>
      <c r="AT2407" s="122"/>
      <c r="AU2407" s="280">
        <f t="shared" si="743"/>
        <v>0</v>
      </c>
      <c r="AV2407" s="281">
        <f t="shared" si="744"/>
        <v>0</v>
      </c>
      <c r="AW2407" s="291">
        <f t="shared" si="745"/>
        <v>0</v>
      </c>
      <c r="AX2407" s="283">
        <f t="shared" si="746"/>
        <v>0</v>
      </c>
    </row>
    <row r="2408" spans="1:50" ht="26.45" customHeight="1">
      <c r="A2408" s="117"/>
      <c r="B2408" s="245"/>
      <c r="C2408" s="136"/>
      <c r="D2408" s="208" t="str">
        <f t="shared" si="730"/>
        <v/>
      </c>
      <c r="E2408" s="129" t="s">
        <v>169</v>
      </c>
      <c r="F2408" s="209" t="s">
        <v>169</v>
      </c>
      <c r="G2408" s="135"/>
      <c r="H2408" s="258"/>
      <c r="I2408" s="259">
        <f t="shared" si="731"/>
        <v>0</v>
      </c>
      <c r="J2408" s="259">
        <f t="shared" si="732"/>
        <v>0</v>
      </c>
      <c r="K2408" s="259">
        <f t="shared" si="733"/>
        <v>0</v>
      </c>
      <c r="L2408" s="252"/>
      <c r="M2408" s="252"/>
      <c r="N2408" s="252"/>
      <c r="O2408" s="147">
        <v>0</v>
      </c>
      <c r="P2408" s="147">
        <v>0</v>
      </c>
      <c r="Q2408" s="137">
        <f t="shared" si="734"/>
        <v>0</v>
      </c>
      <c r="R2408" s="80">
        <f t="shared" si="735"/>
        <v>0</v>
      </c>
      <c r="S2408" s="147">
        <v>0</v>
      </c>
      <c r="T2408" s="121"/>
      <c r="U2408" s="263">
        <f>IFERROR(VLOOKUP(B2408,คำนวณตกเบิกวิทยฐานะ!$B$9:$P$1008,14,FALSE),0)</f>
        <v>0</v>
      </c>
      <c r="V2408" s="263">
        <f>IFERROR(VLOOKUP(B2408,คำนวณตกเบิกวิทยฐานะ!$B$9:$P$1008,15,FALSE),0)</f>
        <v>0</v>
      </c>
      <c r="W2408" s="264">
        <f t="shared" si="736"/>
        <v>0</v>
      </c>
      <c r="X2408" s="119" t="s">
        <v>169</v>
      </c>
      <c r="Y2408" s="209" t="s">
        <v>169</v>
      </c>
      <c r="Z2408" s="258"/>
      <c r="AA2408" s="253">
        <f t="shared" si="737"/>
        <v>0</v>
      </c>
      <c r="AB2408" s="253">
        <f t="shared" si="738"/>
        <v>0</v>
      </c>
      <c r="AC2408" s="253">
        <f t="shared" si="747"/>
        <v>0</v>
      </c>
      <c r="AD2408" s="253">
        <f t="shared" si="739"/>
        <v>0</v>
      </c>
      <c r="AE2408" s="268">
        <f t="shared" si="748"/>
        <v>0</v>
      </c>
      <c r="AF2408" s="269">
        <f t="shared" si="740"/>
        <v>0</v>
      </c>
      <c r="AG2408" s="270">
        <f t="shared" si="741"/>
        <v>0</v>
      </c>
      <c r="AH2408" s="121"/>
      <c r="AI2408" s="252"/>
      <c r="AJ2408" s="295"/>
      <c r="AK2408" s="301">
        <f t="shared" si="742"/>
        <v>0</v>
      </c>
      <c r="AL2408" s="119" t="s">
        <v>169</v>
      </c>
      <c r="AM2408" s="123" t="s">
        <v>169</v>
      </c>
      <c r="AN2408" s="122"/>
      <c r="AO2408" s="119" t="s">
        <v>169</v>
      </c>
      <c r="AP2408" s="123" t="s">
        <v>169</v>
      </c>
      <c r="AQ2408" s="124"/>
      <c r="AR2408" s="119" t="s">
        <v>169</v>
      </c>
      <c r="AS2408" s="123" t="s">
        <v>169</v>
      </c>
      <c r="AT2408" s="122"/>
      <c r="AU2408" s="280">
        <f t="shared" si="743"/>
        <v>0</v>
      </c>
      <c r="AV2408" s="281">
        <f t="shared" si="744"/>
        <v>0</v>
      </c>
      <c r="AW2408" s="291">
        <f t="shared" si="745"/>
        <v>0</v>
      </c>
      <c r="AX2408" s="283">
        <f t="shared" si="746"/>
        <v>0</v>
      </c>
    </row>
    <row r="2409" spans="1:50" ht="26.45" customHeight="1">
      <c r="A2409" s="117"/>
      <c r="B2409" s="245"/>
      <c r="C2409" s="136"/>
      <c r="D2409" s="208" t="str">
        <f t="shared" si="730"/>
        <v/>
      </c>
      <c r="E2409" s="129" t="s">
        <v>169</v>
      </c>
      <c r="F2409" s="209" t="s">
        <v>169</v>
      </c>
      <c r="G2409" s="135"/>
      <c r="H2409" s="258"/>
      <c r="I2409" s="259">
        <f t="shared" si="731"/>
        <v>0</v>
      </c>
      <c r="J2409" s="259">
        <f t="shared" si="732"/>
        <v>0</v>
      </c>
      <c r="K2409" s="259">
        <f t="shared" si="733"/>
        <v>0</v>
      </c>
      <c r="L2409" s="252"/>
      <c r="M2409" s="252"/>
      <c r="N2409" s="252"/>
      <c r="O2409" s="147">
        <v>0</v>
      </c>
      <c r="P2409" s="147">
        <v>0</v>
      </c>
      <c r="Q2409" s="137">
        <f t="shared" si="734"/>
        <v>0</v>
      </c>
      <c r="R2409" s="80">
        <f t="shared" si="735"/>
        <v>0</v>
      </c>
      <c r="S2409" s="147">
        <v>0</v>
      </c>
      <c r="T2409" s="121"/>
      <c r="U2409" s="263">
        <f>IFERROR(VLOOKUP(B2409,คำนวณตกเบิกวิทยฐานะ!$B$9:$P$1008,14,FALSE),0)</f>
        <v>0</v>
      </c>
      <c r="V2409" s="263">
        <f>IFERROR(VLOOKUP(B2409,คำนวณตกเบิกวิทยฐานะ!$B$9:$P$1008,15,FALSE),0)</f>
        <v>0</v>
      </c>
      <c r="W2409" s="264">
        <f t="shared" si="736"/>
        <v>0</v>
      </c>
      <c r="X2409" s="119" t="s">
        <v>169</v>
      </c>
      <c r="Y2409" s="209" t="s">
        <v>169</v>
      </c>
      <c r="Z2409" s="258"/>
      <c r="AA2409" s="253">
        <f t="shared" si="737"/>
        <v>0</v>
      </c>
      <c r="AB2409" s="253">
        <f t="shared" si="738"/>
        <v>0</v>
      </c>
      <c r="AC2409" s="253">
        <f t="shared" si="747"/>
        <v>0</v>
      </c>
      <c r="AD2409" s="253">
        <f t="shared" si="739"/>
        <v>0</v>
      </c>
      <c r="AE2409" s="268">
        <f t="shared" si="748"/>
        <v>0</v>
      </c>
      <c r="AF2409" s="269">
        <f t="shared" si="740"/>
        <v>0</v>
      </c>
      <c r="AG2409" s="270">
        <f t="shared" si="741"/>
        <v>0</v>
      </c>
      <c r="AH2409" s="121"/>
      <c r="AI2409" s="252"/>
      <c r="AJ2409" s="295"/>
      <c r="AK2409" s="301">
        <f t="shared" si="742"/>
        <v>0</v>
      </c>
      <c r="AL2409" s="119" t="s">
        <v>169</v>
      </c>
      <c r="AM2409" s="123" t="s">
        <v>169</v>
      </c>
      <c r="AN2409" s="122"/>
      <c r="AO2409" s="119" t="s">
        <v>169</v>
      </c>
      <c r="AP2409" s="123" t="s">
        <v>169</v>
      </c>
      <c r="AQ2409" s="124"/>
      <c r="AR2409" s="119" t="s">
        <v>169</v>
      </c>
      <c r="AS2409" s="123" t="s">
        <v>169</v>
      </c>
      <c r="AT2409" s="122"/>
      <c r="AU2409" s="280">
        <f t="shared" si="743"/>
        <v>0</v>
      </c>
      <c r="AV2409" s="281">
        <f t="shared" si="744"/>
        <v>0</v>
      </c>
      <c r="AW2409" s="291">
        <f t="shared" si="745"/>
        <v>0</v>
      </c>
      <c r="AX2409" s="283">
        <f t="shared" si="746"/>
        <v>0</v>
      </c>
    </row>
    <row r="2410" spans="1:50" ht="26.45" customHeight="1">
      <c r="A2410" s="117"/>
      <c r="B2410" s="245"/>
      <c r="C2410" s="136"/>
      <c r="D2410" s="208" t="str">
        <f t="shared" si="730"/>
        <v/>
      </c>
      <c r="E2410" s="129" t="s">
        <v>169</v>
      </c>
      <c r="F2410" s="209" t="s">
        <v>169</v>
      </c>
      <c r="G2410" s="135"/>
      <c r="H2410" s="258"/>
      <c r="I2410" s="259">
        <f t="shared" si="731"/>
        <v>0</v>
      </c>
      <c r="J2410" s="259">
        <f t="shared" si="732"/>
        <v>0</v>
      </c>
      <c r="K2410" s="259">
        <f t="shared" si="733"/>
        <v>0</v>
      </c>
      <c r="L2410" s="252"/>
      <c r="M2410" s="252"/>
      <c r="N2410" s="252"/>
      <c r="O2410" s="147">
        <v>0</v>
      </c>
      <c r="P2410" s="147">
        <v>0</v>
      </c>
      <c r="Q2410" s="137">
        <f t="shared" si="734"/>
        <v>0</v>
      </c>
      <c r="R2410" s="80">
        <f t="shared" si="735"/>
        <v>0</v>
      </c>
      <c r="S2410" s="147">
        <v>0</v>
      </c>
      <c r="T2410" s="121"/>
      <c r="U2410" s="263">
        <f>IFERROR(VLOOKUP(B2410,คำนวณตกเบิกวิทยฐานะ!$B$9:$P$1008,14,FALSE),0)</f>
        <v>0</v>
      </c>
      <c r="V2410" s="263">
        <f>IFERROR(VLOOKUP(B2410,คำนวณตกเบิกวิทยฐานะ!$B$9:$P$1008,15,FALSE),0)</f>
        <v>0</v>
      </c>
      <c r="W2410" s="264">
        <f t="shared" si="736"/>
        <v>0</v>
      </c>
      <c r="X2410" s="119" t="s">
        <v>169</v>
      </c>
      <c r="Y2410" s="209" t="s">
        <v>169</v>
      </c>
      <c r="Z2410" s="258"/>
      <c r="AA2410" s="253">
        <f t="shared" si="737"/>
        <v>0</v>
      </c>
      <c r="AB2410" s="253">
        <f t="shared" si="738"/>
        <v>0</v>
      </c>
      <c r="AC2410" s="253">
        <f t="shared" si="747"/>
        <v>0</v>
      </c>
      <c r="AD2410" s="253">
        <f t="shared" si="739"/>
        <v>0</v>
      </c>
      <c r="AE2410" s="268">
        <f t="shared" si="748"/>
        <v>0</v>
      </c>
      <c r="AF2410" s="269">
        <f t="shared" si="740"/>
        <v>0</v>
      </c>
      <c r="AG2410" s="270">
        <f t="shared" si="741"/>
        <v>0</v>
      </c>
      <c r="AH2410" s="121"/>
      <c r="AI2410" s="252"/>
      <c r="AJ2410" s="295"/>
      <c r="AK2410" s="301">
        <f t="shared" si="742"/>
        <v>0</v>
      </c>
      <c r="AL2410" s="119" t="s">
        <v>169</v>
      </c>
      <c r="AM2410" s="123" t="s">
        <v>169</v>
      </c>
      <c r="AN2410" s="122"/>
      <c r="AO2410" s="119" t="s">
        <v>169</v>
      </c>
      <c r="AP2410" s="123" t="s">
        <v>169</v>
      </c>
      <c r="AQ2410" s="124"/>
      <c r="AR2410" s="119" t="s">
        <v>169</v>
      </c>
      <c r="AS2410" s="123" t="s">
        <v>169</v>
      </c>
      <c r="AT2410" s="122"/>
      <c r="AU2410" s="280">
        <f t="shared" si="743"/>
        <v>0</v>
      </c>
      <c r="AV2410" s="281">
        <f t="shared" si="744"/>
        <v>0</v>
      </c>
      <c r="AW2410" s="291">
        <f t="shared" si="745"/>
        <v>0</v>
      </c>
      <c r="AX2410" s="283">
        <f t="shared" si="746"/>
        <v>0</v>
      </c>
    </row>
    <row r="2411" spans="1:50" ht="26.45" customHeight="1">
      <c r="A2411" s="117"/>
      <c r="B2411" s="245"/>
      <c r="C2411" s="136"/>
      <c r="D2411" s="208" t="str">
        <f t="shared" si="730"/>
        <v/>
      </c>
      <c r="E2411" s="129" t="s">
        <v>169</v>
      </c>
      <c r="F2411" s="209" t="s">
        <v>169</v>
      </c>
      <c r="G2411" s="135"/>
      <c r="H2411" s="258"/>
      <c r="I2411" s="259">
        <f t="shared" si="731"/>
        <v>0</v>
      </c>
      <c r="J2411" s="259">
        <f t="shared" si="732"/>
        <v>0</v>
      </c>
      <c r="K2411" s="259">
        <f t="shared" si="733"/>
        <v>0</v>
      </c>
      <c r="L2411" s="252"/>
      <c r="M2411" s="252"/>
      <c r="N2411" s="252"/>
      <c r="O2411" s="147">
        <v>0</v>
      </c>
      <c r="P2411" s="147">
        <v>0</v>
      </c>
      <c r="Q2411" s="137">
        <f t="shared" si="734"/>
        <v>0</v>
      </c>
      <c r="R2411" s="80">
        <f t="shared" si="735"/>
        <v>0</v>
      </c>
      <c r="S2411" s="147">
        <v>0</v>
      </c>
      <c r="T2411" s="121"/>
      <c r="U2411" s="263">
        <f>IFERROR(VLOOKUP(B2411,คำนวณตกเบิกวิทยฐานะ!$B$9:$P$1008,14,FALSE),0)</f>
        <v>0</v>
      </c>
      <c r="V2411" s="263">
        <f>IFERROR(VLOOKUP(B2411,คำนวณตกเบิกวิทยฐานะ!$B$9:$P$1008,15,FALSE),0)</f>
        <v>0</v>
      </c>
      <c r="W2411" s="264">
        <f t="shared" si="736"/>
        <v>0</v>
      </c>
      <c r="X2411" s="119" t="s">
        <v>169</v>
      </c>
      <c r="Y2411" s="209" t="s">
        <v>169</v>
      </c>
      <c r="Z2411" s="258"/>
      <c r="AA2411" s="253">
        <f t="shared" si="737"/>
        <v>0</v>
      </c>
      <c r="AB2411" s="253">
        <f t="shared" si="738"/>
        <v>0</v>
      </c>
      <c r="AC2411" s="253">
        <f t="shared" si="747"/>
        <v>0</v>
      </c>
      <c r="AD2411" s="253">
        <f t="shared" si="739"/>
        <v>0</v>
      </c>
      <c r="AE2411" s="268">
        <f t="shared" si="748"/>
        <v>0</v>
      </c>
      <c r="AF2411" s="269">
        <f t="shared" si="740"/>
        <v>0</v>
      </c>
      <c r="AG2411" s="270">
        <f t="shared" si="741"/>
        <v>0</v>
      </c>
      <c r="AH2411" s="121"/>
      <c r="AI2411" s="252"/>
      <c r="AJ2411" s="295"/>
      <c r="AK2411" s="301">
        <f t="shared" si="742"/>
        <v>0</v>
      </c>
      <c r="AL2411" s="119" t="s">
        <v>169</v>
      </c>
      <c r="AM2411" s="123" t="s">
        <v>169</v>
      </c>
      <c r="AN2411" s="122"/>
      <c r="AO2411" s="119" t="s">
        <v>169</v>
      </c>
      <c r="AP2411" s="123" t="s">
        <v>169</v>
      </c>
      <c r="AQ2411" s="124"/>
      <c r="AR2411" s="119" t="s">
        <v>169</v>
      </c>
      <c r="AS2411" s="123" t="s">
        <v>169</v>
      </c>
      <c r="AT2411" s="122"/>
      <c r="AU2411" s="280">
        <f t="shared" si="743"/>
        <v>0</v>
      </c>
      <c r="AV2411" s="281">
        <f t="shared" si="744"/>
        <v>0</v>
      </c>
      <c r="AW2411" s="291">
        <f t="shared" si="745"/>
        <v>0</v>
      </c>
      <c r="AX2411" s="283">
        <f t="shared" si="746"/>
        <v>0</v>
      </c>
    </row>
    <row r="2412" spans="1:50" ht="26.45" customHeight="1">
      <c r="A2412" s="117"/>
      <c r="B2412" s="245"/>
      <c r="C2412" s="136"/>
      <c r="D2412" s="208" t="str">
        <f t="shared" si="730"/>
        <v/>
      </c>
      <c r="E2412" s="129" t="s">
        <v>169</v>
      </c>
      <c r="F2412" s="209" t="s">
        <v>169</v>
      </c>
      <c r="G2412" s="135"/>
      <c r="H2412" s="258"/>
      <c r="I2412" s="259">
        <f t="shared" si="731"/>
        <v>0</v>
      </c>
      <c r="J2412" s="259">
        <f t="shared" si="732"/>
        <v>0</v>
      </c>
      <c r="K2412" s="259">
        <f t="shared" si="733"/>
        <v>0</v>
      </c>
      <c r="L2412" s="252"/>
      <c r="M2412" s="252"/>
      <c r="N2412" s="252"/>
      <c r="O2412" s="147">
        <v>0</v>
      </c>
      <c r="P2412" s="147">
        <v>0</v>
      </c>
      <c r="Q2412" s="137">
        <f t="shared" si="734"/>
        <v>0</v>
      </c>
      <c r="R2412" s="80">
        <f t="shared" si="735"/>
        <v>0</v>
      </c>
      <c r="S2412" s="147">
        <v>0</v>
      </c>
      <c r="T2412" s="121"/>
      <c r="U2412" s="263">
        <f>IFERROR(VLOOKUP(B2412,คำนวณตกเบิกวิทยฐานะ!$B$9:$P$1008,14,FALSE),0)</f>
        <v>0</v>
      </c>
      <c r="V2412" s="263">
        <f>IFERROR(VLOOKUP(B2412,คำนวณตกเบิกวิทยฐานะ!$B$9:$P$1008,15,FALSE),0)</f>
        <v>0</v>
      </c>
      <c r="W2412" s="264">
        <f t="shared" si="736"/>
        <v>0</v>
      </c>
      <c r="X2412" s="119" t="s">
        <v>169</v>
      </c>
      <c r="Y2412" s="209" t="s">
        <v>169</v>
      </c>
      <c r="Z2412" s="258"/>
      <c r="AA2412" s="253">
        <f t="shared" si="737"/>
        <v>0</v>
      </c>
      <c r="AB2412" s="253">
        <f t="shared" si="738"/>
        <v>0</v>
      </c>
      <c r="AC2412" s="253">
        <f t="shared" si="747"/>
        <v>0</v>
      </c>
      <c r="AD2412" s="253">
        <f t="shared" si="739"/>
        <v>0</v>
      </c>
      <c r="AE2412" s="268">
        <f t="shared" si="748"/>
        <v>0</v>
      </c>
      <c r="AF2412" s="269">
        <f t="shared" si="740"/>
        <v>0</v>
      </c>
      <c r="AG2412" s="270">
        <f t="shared" si="741"/>
        <v>0</v>
      </c>
      <c r="AH2412" s="121"/>
      <c r="AI2412" s="252"/>
      <c r="AJ2412" s="295"/>
      <c r="AK2412" s="301">
        <f t="shared" si="742"/>
        <v>0</v>
      </c>
      <c r="AL2412" s="119" t="s">
        <v>169</v>
      </c>
      <c r="AM2412" s="123" t="s">
        <v>169</v>
      </c>
      <c r="AN2412" s="122"/>
      <c r="AO2412" s="119" t="s">
        <v>169</v>
      </c>
      <c r="AP2412" s="123" t="s">
        <v>169</v>
      </c>
      <c r="AQ2412" s="124"/>
      <c r="AR2412" s="119" t="s">
        <v>169</v>
      </c>
      <c r="AS2412" s="123" t="s">
        <v>169</v>
      </c>
      <c r="AT2412" s="122"/>
      <c r="AU2412" s="280">
        <f t="shared" si="743"/>
        <v>0</v>
      </c>
      <c r="AV2412" s="281">
        <f t="shared" si="744"/>
        <v>0</v>
      </c>
      <c r="AW2412" s="291">
        <f t="shared" si="745"/>
        <v>0</v>
      </c>
      <c r="AX2412" s="283">
        <f t="shared" si="746"/>
        <v>0</v>
      </c>
    </row>
    <row r="2413" spans="1:50" ht="26.45" customHeight="1">
      <c r="A2413" s="117"/>
      <c r="B2413" s="245"/>
      <c r="C2413" s="136"/>
      <c r="D2413" s="208" t="str">
        <f t="shared" si="730"/>
        <v/>
      </c>
      <c r="E2413" s="129" t="s">
        <v>169</v>
      </c>
      <c r="F2413" s="209" t="s">
        <v>169</v>
      </c>
      <c r="G2413" s="135"/>
      <c r="H2413" s="258"/>
      <c r="I2413" s="259">
        <f t="shared" si="731"/>
        <v>0</v>
      </c>
      <c r="J2413" s="259">
        <f t="shared" si="732"/>
        <v>0</v>
      </c>
      <c r="K2413" s="259">
        <f t="shared" si="733"/>
        <v>0</v>
      </c>
      <c r="L2413" s="252"/>
      <c r="M2413" s="252"/>
      <c r="N2413" s="252"/>
      <c r="O2413" s="147">
        <v>0</v>
      </c>
      <c r="P2413" s="147">
        <v>0</v>
      </c>
      <c r="Q2413" s="137">
        <f t="shared" si="734"/>
        <v>0</v>
      </c>
      <c r="R2413" s="80">
        <f t="shared" si="735"/>
        <v>0</v>
      </c>
      <c r="S2413" s="147">
        <v>0</v>
      </c>
      <c r="T2413" s="121"/>
      <c r="U2413" s="263">
        <f>IFERROR(VLOOKUP(B2413,คำนวณตกเบิกวิทยฐานะ!$B$9:$P$1008,14,FALSE),0)</f>
        <v>0</v>
      </c>
      <c r="V2413" s="263">
        <f>IFERROR(VLOOKUP(B2413,คำนวณตกเบิกวิทยฐานะ!$B$9:$P$1008,15,FALSE),0)</f>
        <v>0</v>
      </c>
      <c r="W2413" s="264">
        <f t="shared" si="736"/>
        <v>0</v>
      </c>
      <c r="X2413" s="119" t="s">
        <v>169</v>
      </c>
      <c r="Y2413" s="209" t="s">
        <v>169</v>
      </c>
      <c r="Z2413" s="258"/>
      <c r="AA2413" s="253">
        <f t="shared" si="737"/>
        <v>0</v>
      </c>
      <c r="AB2413" s="253">
        <f t="shared" si="738"/>
        <v>0</v>
      </c>
      <c r="AC2413" s="253">
        <f t="shared" si="747"/>
        <v>0</v>
      </c>
      <c r="AD2413" s="253">
        <f t="shared" si="739"/>
        <v>0</v>
      </c>
      <c r="AE2413" s="268">
        <f t="shared" si="748"/>
        <v>0</v>
      </c>
      <c r="AF2413" s="269">
        <f t="shared" si="740"/>
        <v>0</v>
      </c>
      <c r="AG2413" s="270">
        <f t="shared" si="741"/>
        <v>0</v>
      </c>
      <c r="AH2413" s="121"/>
      <c r="AI2413" s="252"/>
      <c r="AJ2413" s="295"/>
      <c r="AK2413" s="301">
        <f t="shared" si="742"/>
        <v>0</v>
      </c>
      <c r="AL2413" s="119" t="s">
        <v>169</v>
      </c>
      <c r="AM2413" s="123" t="s">
        <v>169</v>
      </c>
      <c r="AN2413" s="122"/>
      <c r="AO2413" s="119" t="s">
        <v>169</v>
      </c>
      <c r="AP2413" s="123" t="s">
        <v>169</v>
      </c>
      <c r="AQ2413" s="124"/>
      <c r="AR2413" s="119" t="s">
        <v>169</v>
      </c>
      <c r="AS2413" s="123" t="s">
        <v>169</v>
      </c>
      <c r="AT2413" s="122"/>
      <c r="AU2413" s="280">
        <f t="shared" si="743"/>
        <v>0</v>
      </c>
      <c r="AV2413" s="281">
        <f t="shared" si="744"/>
        <v>0</v>
      </c>
      <c r="AW2413" s="291">
        <f t="shared" si="745"/>
        <v>0</v>
      </c>
      <c r="AX2413" s="283">
        <f t="shared" si="746"/>
        <v>0</v>
      </c>
    </row>
    <row r="2414" spans="1:50" ht="26.45" customHeight="1">
      <c r="A2414" s="117"/>
      <c r="B2414" s="245"/>
      <c r="C2414" s="136"/>
      <c r="D2414" s="208" t="str">
        <f t="shared" si="730"/>
        <v/>
      </c>
      <c r="E2414" s="129" t="s">
        <v>169</v>
      </c>
      <c r="F2414" s="209" t="s">
        <v>169</v>
      </c>
      <c r="G2414" s="135"/>
      <c r="H2414" s="258"/>
      <c r="I2414" s="259">
        <f t="shared" si="731"/>
        <v>0</v>
      </c>
      <c r="J2414" s="259">
        <f t="shared" si="732"/>
        <v>0</v>
      </c>
      <c r="K2414" s="259">
        <f t="shared" si="733"/>
        <v>0</v>
      </c>
      <c r="L2414" s="252"/>
      <c r="M2414" s="252"/>
      <c r="N2414" s="252"/>
      <c r="O2414" s="147">
        <v>0</v>
      </c>
      <c r="P2414" s="147">
        <v>0</v>
      </c>
      <c r="Q2414" s="137">
        <f t="shared" si="734"/>
        <v>0</v>
      </c>
      <c r="R2414" s="80">
        <f t="shared" si="735"/>
        <v>0</v>
      </c>
      <c r="S2414" s="147">
        <v>0</v>
      </c>
      <c r="T2414" s="121"/>
      <c r="U2414" s="263">
        <f>IFERROR(VLOOKUP(B2414,คำนวณตกเบิกวิทยฐานะ!$B$9:$P$1008,14,FALSE),0)</f>
        <v>0</v>
      </c>
      <c r="V2414" s="263">
        <f>IFERROR(VLOOKUP(B2414,คำนวณตกเบิกวิทยฐานะ!$B$9:$P$1008,15,FALSE),0)</f>
        <v>0</v>
      </c>
      <c r="W2414" s="264">
        <f t="shared" si="736"/>
        <v>0</v>
      </c>
      <c r="X2414" s="119" t="s">
        <v>169</v>
      </c>
      <c r="Y2414" s="209" t="s">
        <v>169</v>
      </c>
      <c r="Z2414" s="258"/>
      <c r="AA2414" s="253">
        <f t="shared" si="737"/>
        <v>0</v>
      </c>
      <c r="AB2414" s="253">
        <f t="shared" si="738"/>
        <v>0</v>
      </c>
      <c r="AC2414" s="253">
        <f t="shared" si="747"/>
        <v>0</v>
      </c>
      <c r="AD2414" s="253">
        <f t="shared" si="739"/>
        <v>0</v>
      </c>
      <c r="AE2414" s="268">
        <f t="shared" si="748"/>
        <v>0</v>
      </c>
      <c r="AF2414" s="269">
        <f t="shared" si="740"/>
        <v>0</v>
      </c>
      <c r="AG2414" s="270">
        <f t="shared" si="741"/>
        <v>0</v>
      </c>
      <c r="AH2414" s="121"/>
      <c r="AI2414" s="252"/>
      <c r="AJ2414" s="295"/>
      <c r="AK2414" s="301">
        <f t="shared" si="742"/>
        <v>0</v>
      </c>
      <c r="AL2414" s="119" t="s">
        <v>169</v>
      </c>
      <c r="AM2414" s="123" t="s">
        <v>169</v>
      </c>
      <c r="AN2414" s="122"/>
      <c r="AO2414" s="119" t="s">
        <v>169</v>
      </c>
      <c r="AP2414" s="123" t="s">
        <v>169</v>
      </c>
      <c r="AQ2414" s="124"/>
      <c r="AR2414" s="119" t="s">
        <v>169</v>
      </c>
      <c r="AS2414" s="123" t="s">
        <v>169</v>
      </c>
      <c r="AT2414" s="122"/>
      <c r="AU2414" s="280">
        <f t="shared" si="743"/>
        <v>0</v>
      </c>
      <c r="AV2414" s="281">
        <f t="shared" si="744"/>
        <v>0</v>
      </c>
      <c r="AW2414" s="291">
        <f t="shared" si="745"/>
        <v>0</v>
      </c>
      <c r="AX2414" s="283">
        <f t="shared" si="746"/>
        <v>0</v>
      </c>
    </row>
    <row r="2415" spans="1:50" ht="26.45" customHeight="1">
      <c r="A2415" s="117"/>
      <c r="B2415" s="245"/>
      <c r="C2415" s="136"/>
      <c r="D2415" s="208" t="str">
        <f t="shared" si="730"/>
        <v/>
      </c>
      <c r="E2415" s="129" t="s">
        <v>169</v>
      </c>
      <c r="F2415" s="209" t="s">
        <v>169</v>
      </c>
      <c r="G2415" s="135"/>
      <c r="H2415" s="258"/>
      <c r="I2415" s="259">
        <f t="shared" si="731"/>
        <v>0</v>
      </c>
      <c r="J2415" s="259">
        <f t="shared" si="732"/>
        <v>0</v>
      </c>
      <c r="K2415" s="259">
        <f t="shared" si="733"/>
        <v>0</v>
      </c>
      <c r="L2415" s="252"/>
      <c r="M2415" s="252"/>
      <c r="N2415" s="252"/>
      <c r="O2415" s="147">
        <v>0</v>
      </c>
      <c r="P2415" s="147">
        <v>0</v>
      </c>
      <c r="Q2415" s="137">
        <f t="shared" si="734"/>
        <v>0</v>
      </c>
      <c r="R2415" s="80">
        <f t="shared" si="735"/>
        <v>0</v>
      </c>
      <c r="S2415" s="147">
        <v>0</v>
      </c>
      <c r="T2415" s="121"/>
      <c r="U2415" s="263">
        <f>IFERROR(VLOOKUP(B2415,คำนวณตกเบิกวิทยฐานะ!$B$9:$P$1008,14,FALSE),0)</f>
        <v>0</v>
      </c>
      <c r="V2415" s="263">
        <f>IFERROR(VLOOKUP(B2415,คำนวณตกเบิกวิทยฐานะ!$B$9:$P$1008,15,FALSE),0)</f>
        <v>0</v>
      </c>
      <c r="W2415" s="264">
        <f t="shared" si="736"/>
        <v>0</v>
      </c>
      <c r="X2415" s="119" t="s">
        <v>169</v>
      </c>
      <c r="Y2415" s="209" t="s">
        <v>169</v>
      </c>
      <c r="Z2415" s="258"/>
      <c r="AA2415" s="253">
        <f t="shared" si="737"/>
        <v>0</v>
      </c>
      <c r="AB2415" s="253">
        <f t="shared" si="738"/>
        <v>0</v>
      </c>
      <c r="AC2415" s="253">
        <f t="shared" si="747"/>
        <v>0</v>
      </c>
      <c r="AD2415" s="253">
        <f t="shared" si="739"/>
        <v>0</v>
      </c>
      <c r="AE2415" s="268">
        <f t="shared" si="748"/>
        <v>0</v>
      </c>
      <c r="AF2415" s="269">
        <f t="shared" si="740"/>
        <v>0</v>
      </c>
      <c r="AG2415" s="270">
        <f t="shared" si="741"/>
        <v>0</v>
      </c>
      <c r="AH2415" s="121"/>
      <c r="AI2415" s="252"/>
      <c r="AJ2415" s="295"/>
      <c r="AK2415" s="301">
        <f t="shared" si="742"/>
        <v>0</v>
      </c>
      <c r="AL2415" s="119" t="s">
        <v>169</v>
      </c>
      <c r="AM2415" s="123" t="s">
        <v>169</v>
      </c>
      <c r="AN2415" s="122"/>
      <c r="AO2415" s="119" t="s">
        <v>169</v>
      </c>
      <c r="AP2415" s="123" t="s">
        <v>169</v>
      </c>
      <c r="AQ2415" s="124"/>
      <c r="AR2415" s="119" t="s">
        <v>169</v>
      </c>
      <c r="AS2415" s="123" t="s">
        <v>169</v>
      </c>
      <c r="AT2415" s="122"/>
      <c r="AU2415" s="280">
        <f t="shared" si="743"/>
        <v>0</v>
      </c>
      <c r="AV2415" s="281">
        <f t="shared" si="744"/>
        <v>0</v>
      </c>
      <c r="AW2415" s="291">
        <f t="shared" si="745"/>
        <v>0</v>
      </c>
      <c r="AX2415" s="283">
        <f t="shared" si="746"/>
        <v>0</v>
      </c>
    </row>
    <row r="2416" spans="1:50" ht="26.45" customHeight="1">
      <c r="A2416" s="117"/>
      <c r="B2416" s="245"/>
      <c r="C2416" s="136"/>
      <c r="D2416" s="208" t="str">
        <f t="shared" si="730"/>
        <v/>
      </c>
      <c r="E2416" s="129" t="s">
        <v>169</v>
      </c>
      <c r="F2416" s="209" t="s">
        <v>169</v>
      </c>
      <c r="G2416" s="135"/>
      <c r="H2416" s="258"/>
      <c r="I2416" s="259">
        <f t="shared" si="731"/>
        <v>0</v>
      </c>
      <c r="J2416" s="259">
        <f t="shared" si="732"/>
        <v>0</v>
      </c>
      <c r="K2416" s="259">
        <f t="shared" si="733"/>
        <v>0</v>
      </c>
      <c r="L2416" s="252"/>
      <c r="M2416" s="252"/>
      <c r="N2416" s="252"/>
      <c r="O2416" s="147">
        <v>0</v>
      </c>
      <c r="P2416" s="147">
        <v>0</v>
      </c>
      <c r="Q2416" s="137">
        <f t="shared" si="734"/>
        <v>0</v>
      </c>
      <c r="R2416" s="80">
        <f t="shared" si="735"/>
        <v>0</v>
      </c>
      <c r="S2416" s="147">
        <v>0</v>
      </c>
      <c r="T2416" s="121"/>
      <c r="U2416" s="263">
        <f>IFERROR(VLOOKUP(B2416,คำนวณตกเบิกวิทยฐานะ!$B$9:$P$1008,14,FALSE),0)</f>
        <v>0</v>
      </c>
      <c r="V2416" s="263">
        <f>IFERROR(VLOOKUP(B2416,คำนวณตกเบิกวิทยฐานะ!$B$9:$P$1008,15,FALSE),0)</f>
        <v>0</v>
      </c>
      <c r="W2416" s="264">
        <f t="shared" si="736"/>
        <v>0</v>
      </c>
      <c r="X2416" s="119" t="s">
        <v>169</v>
      </c>
      <c r="Y2416" s="209" t="s">
        <v>169</v>
      </c>
      <c r="Z2416" s="258"/>
      <c r="AA2416" s="253">
        <f t="shared" si="737"/>
        <v>0</v>
      </c>
      <c r="AB2416" s="253">
        <f t="shared" si="738"/>
        <v>0</v>
      </c>
      <c r="AC2416" s="253">
        <f t="shared" si="747"/>
        <v>0</v>
      </c>
      <c r="AD2416" s="253">
        <f t="shared" si="739"/>
        <v>0</v>
      </c>
      <c r="AE2416" s="268">
        <f t="shared" si="748"/>
        <v>0</v>
      </c>
      <c r="AF2416" s="269">
        <f t="shared" si="740"/>
        <v>0</v>
      </c>
      <c r="AG2416" s="270">
        <f t="shared" si="741"/>
        <v>0</v>
      </c>
      <c r="AH2416" s="121"/>
      <c r="AI2416" s="252"/>
      <c r="AJ2416" s="295"/>
      <c r="AK2416" s="301">
        <f t="shared" si="742"/>
        <v>0</v>
      </c>
      <c r="AL2416" s="119" t="s">
        <v>169</v>
      </c>
      <c r="AM2416" s="123" t="s">
        <v>169</v>
      </c>
      <c r="AN2416" s="122"/>
      <c r="AO2416" s="119" t="s">
        <v>169</v>
      </c>
      <c r="AP2416" s="123" t="s">
        <v>169</v>
      </c>
      <c r="AQ2416" s="124"/>
      <c r="AR2416" s="119" t="s">
        <v>169</v>
      </c>
      <c r="AS2416" s="123" t="s">
        <v>169</v>
      </c>
      <c r="AT2416" s="122"/>
      <c r="AU2416" s="280">
        <f t="shared" si="743"/>
        <v>0</v>
      </c>
      <c r="AV2416" s="281">
        <f t="shared" si="744"/>
        <v>0</v>
      </c>
      <c r="AW2416" s="291">
        <f t="shared" si="745"/>
        <v>0</v>
      </c>
      <c r="AX2416" s="283">
        <f t="shared" si="746"/>
        <v>0</v>
      </c>
    </row>
    <row r="2417" spans="1:50" ht="26.45" customHeight="1">
      <c r="A2417" s="117"/>
      <c r="B2417" s="245"/>
      <c r="C2417" s="136"/>
      <c r="D2417" s="208" t="str">
        <f t="shared" si="730"/>
        <v/>
      </c>
      <c r="E2417" s="129" t="s">
        <v>169</v>
      </c>
      <c r="F2417" s="209" t="s">
        <v>169</v>
      </c>
      <c r="G2417" s="135"/>
      <c r="H2417" s="258"/>
      <c r="I2417" s="259">
        <f t="shared" si="731"/>
        <v>0</v>
      </c>
      <c r="J2417" s="259">
        <f t="shared" si="732"/>
        <v>0</v>
      </c>
      <c r="K2417" s="259">
        <f t="shared" si="733"/>
        <v>0</v>
      </c>
      <c r="L2417" s="252"/>
      <c r="M2417" s="252"/>
      <c r="N2417" s="252"/>
      <c r="O2417" s="147">
        <v>0</v>
      </c>
      <c r="P2417" s="147">
        <v>0</v>
      </c>
      <c r="Q2417" s="137">
        <f t="shared" si="734"/>
        <v>0</v>
      </c>
      <c r="R2417" s="80">
        <f t="shared" si="735"/>
        <v>0</v>
      </c>
      <c r="S2417" s="147">
        <v>0</v>
      </c>
      <c r="T2417" s="121"/>
      <c r="U2417" s="263">
        <f>IFERROR(VLOOKUP(B2417,คำนวณตกเบิกวิทยฐานะ!$B$9:$P$1008,14,FALSE),0)</f>
        <v>0</v>
      </c>
      <c r="V2417" s="263">
        <f>IFERROR(VLOOKUP(B2417,คำนวณตกเบิกวิทยฐานะ!$B$9:$P$1008,15,FALSE),0)</f>
        <v>0</v>
      </c>
      <c r="W2417" s="264">
        <f t="shared" si="736"/>
        <v>0</v>
      </c>
      <c r="X2417" s="119" t="s">
        <v>169</v>
      </c>
      <c r="Y2417" s="209" t="s">
        <v>169</v>
      </c>
      <c r="Z2417" s="258"/>
      <c r="AA2417" s="253">
        <f t="shared" si="737"/>
        <v>0</v>
      </c>
      <c r="AB2417" s="253">
        <f t="shared" si="738"/>
        <v>0</v>
      </c>
      <c r="AC2417" s="253">
        <f t="shared" si="747"/>
        <v>0</v>
      </c>
      <c r="AD2417" s="253">
        <f t="shared" si="739"/>
        <v>0</v>
      </c>
      <c r="AE2417" s="268">
        <f t="shared" si="748"/>
        <v>0</v>
      </c>
      <c r="AF2417" s="269">
        <f t="shared" si="740"/>
        <v>0</v>
      </c>
      <c r="AG2417" s="270">
        <f t="shared" si="741"/>
        <v>0</v>
      </c>
      <c r="AH2417" s="121"/>
      <c r="AI2417" s="252"/>
      <c r="AJ2417" s="295"/>
      <c r="AK2417" s="301">
        <f t="shared" si="742"/>
        <v>0</v>
      </c>
      <c r="AL2417" s="119" t="s">
        <v>169</v>
      </c>
      <c r="AM2417" s="123" t="s">
        <v>169</v>
      </c>
      <c r="AN2417" s="122"/>
      <c r="AO2417" s="119" t="s">
        <v>169</v>
      </c>
      <c r="AP2417" s="123" t="s">
        <v>169</v>
      </c>
      <c r="AQ2417" s="124"/>
      <c r="AR2417" s="119" t="s">
        <v>169</v>
      </c>
      <c r="AS2417" s="123" t="s">
        <v>169</v>
      </c>
      <c r="AT2417" s="122"/>
      <c r="AU2417" s="280">
        <f t="shared" si="743"/>
        <v>0</v>
      </c>
      <c r="AV2417" s="281">
        <f t="shared" si="744"/>
        <v>0</v>
      </c>
      <c r="AW2417" s="291">
        <f t="shared" si="745"/>
        <v>0</v>
      </c>
      <c r="AX2417" s="283">
        <f t="shared" si="746"/>
        <v>0</v>
      </c>
    </row>
    <row r="2418" spans="1:50" ht="26.45" customHeight="1">
      <c r="A2418" s="117"/>
      <c r="B2418" s="245"/>
      <c r="C2418" s="136"/>
      <c r="D2418" s="208" t="str">
        <f t="shared" si="730"/>
        <v/>
      </c>
      <c r="E2418" s="129" t="s">
        <v>169</v>
      </c>
      <c r="F2418" s="209" t="s">
        <v>169</v>
      </c>
      <c r="G2418" s="135"/>
      <c r="H2418" s="258"/>
      <c r="I2418" s="259">
        <f t="shared" si="731"/>
        <v>0</v>
      </c>
      <c r="J2418" s="259">
        <f t="shared" si="732"/>
        <v>0</v>
      </c>
      <c r="K2418" s="259">
        <f t="shared" si="733"/>
        <v>0</v>
      </c>
      <c r="L2418" s="252"/>
      <c r="M2418" s="252"/>
      <c r="N2418" s="252"/>
      <c r="O2418" s="147">
        <v>0</v>
      </c>
      <c r="P2418" s="147">
        <v>0</v>
      </c>
      <c r="Q2418" s="137">
        <f t="shared" si="734"/>
        <v>0</v>
      </c>
      <c r="R2418" s="80">
        <f t="shared" si="735"/>
        <v>0</v>
      </c>
      <c r="S2418" s="147">
        <v>0</v>
      </c>
      <c r="T2418" s="121"/>
      <c r="U2418" s="263">
        <f>IFERROR(VLOOKUP(B2418,คำนวณตกเบิกวิทยฐานะ!$B$9:$P$1008,14,FALSE),0)</f>
        <v>0</v>
      </c>
      <c r="V2418" s="263">
        <f>IFERROR(VLOOKUP(B2418,คำนวณตกเบิกวิทยฐานะ!$B$9:$P$1008,15,FALSE),0)</f>
        <v>0</v>
      </c>
      <c r="W2418" s="264">
        <f t="shared" si="736"/>
        <v>0</v>
      </c>
      <c r="X2418" s="119" t="s">
        <v>169</v>
      </c>
      <c r="Y2418" s="209" t="s">
        <v>169</v>
      </c>
      <c r="Z2418" s="258"/>
      <c r="AA2418" s="253">
        <f t="shared" si="737"/>
        <v>0</v>
      </c>
      <c r="AB2418" s="253">
        <f t="shared" si="738"/>
        <v>0</v>
      </c>
      <c r="AC2418" s="253">
        <f t="shared" si="747"/>
        <v>0</v>
      </c>
      <c r="AD2418" s="253">
        <f t="shared" si="739"/>
        <v>0</v>
      </c>
      <c r="AE2418" s="268">
        <f t="shared" si="748"/>
        <v>0</v>
      </c>
      <c r="AF2418" s="269">
        <f t="shared" si="740"/>
        <v>0</v>
      </c>
      <c r="AG2418" s="270">
        <f t="shared" si="741"/>
        <v>0</v>
      </c>
      <c r="AH2418" s="121"/>
      <c r="AI2418" s="252"/>
      <c r="AJ2418" s="295"/>
      <c r="AK2418" s="301">
        <f t="shared" si="742"/>
        <v>0</v>
      </c>
      <c r="AL2418" s="119" t="s">
        <v>169</v>
      </c>
      <c r="AM2418" s="123" t="s">
        <v>169</v>
      </c>
      <c r="AN2418" s="122"/>
      <c r="AO2418" s="119" t="s">
        <v>169</v>
      </c>
      <c r="AP2418" s="123" t="s">
        <v>169</v>
      </c>
      <c r="AQ2418" s="124"/>
      <c r="AR2418" s="119" t="s">
        <v>169</v>
      </c>
      <c r="AS2418" s="123" t="s">
        <v>169</v>
      </c>
      <c r="AT2418" s="122"/>
      <c r="AU2418" s="280">
        <f t="shared" si="743"/>
        <v>0</v>
      </c>
      <c r="AV2418" s="281">
        <f t="shared" si="744"/>
        <v>0</v>
      </c>
      <c r="AW2418" s="291">
        <f t="shared" si="745"/>
        <v>0</v>
      </c>
      <c r="AX2418" s="283">
        <f t="shared" si="746"/>
        <v>0</v>
      </c>
    </row>
    <row r="2419" spans="1:50" ht="26.45" customHeight="1">
      <c r="A2419" s="117"/>
      <c r="B2419" s="245"/>
      <c r="C2419" s="136"/>
      <c r="D2419" s="208" t="str">
        <f t="shared" si="730"/>
        <v/>
      </c>
      <c r="E2419" s="129" t="s">
        <v>169</v>
      </c>
      <c r="F2419" s="209" t="s">
        <v>169</v>
      </c>
      <c r="G2419" s="135"/>
      <c r="H2419" s="258"/>
      <c r="I2419" s="259">
        <f t="shared" si="731"/>
        <v>0</v>
      </c>
      <c r="J2419" s="259">
        <f t="shared" si="732"/>
        <v>0</v>
      </c>
      <c r="K2419" s="259">
        <f t="shared" si="733"/>
        <v>0</v>
      </c>
      <c r="L2419" s="252"/>
      <c r="M2419" s="252"/>
      <c r="N2419" s="252"/>
      <c r="O2419" s="147">
        <v>0</v>
      </c>
      <c r="P2419" s="147">
        <v>0</v>
      </c>
      <c r="Q2419" s="137">
        <f t="shared" si="734"/>
        <v>0</v>
      </c>
      <c r="R2419" s="80">
        <f t="shared" si="735"/>
        <v>0</v>
      </c>
      <c r="S2419" s="147">
        <v>0</v>
      </c>
      <c r="T2419" s="121"/>
      <c r="U2419" s="263">
        <f>IFERROR(VLOOKUP(B2419,คำนวณตกเบิกวิทยฐานะ!$B$9:$P$1008,14,FALSE),0)</f>
        <v>0</v>
      </c>
      <c r="V2419" s="263">
        <f>IFERROR(VLOOKUP(B2419,คำนวณตกเบิกวิทยฐานะ!$B$9:$P$1008,15,FALSE),0)</f>
        <v>0</v>
      </c>
      <c r="W2419" s="264">
        <f t="shared" si="736"/>
        <v>0</v>
      </c>
      <c r="X2419" s="119" t="s">
        <v>169</v>
      </c>
      <c r="Y2419" s="209" t="s">
        <v>169</v>
      </c>
      <c r="Z2419" s="258"/>
      <c r="AA2419" s="253">
        <f t="shared" si="737"/>
        <v>0</v>
      </c>
      <c r="AB2419" s="253">
        <f t="shared" si="738"/>
        <v>0</v>
      </c>
      <c r="AC2419" s="253">
        <f t="shared" si="747"/>
        <v>0</v>
      </c>
      <c r="AD2419" s="253">
        <f t="shared" si="739"/>
        <v>0</v>
      </c>
      <c r="AE2419" s="268">
        <f t="shared" si="748"/>
        <v>0</v>
      </c>
      <c r="AF2419" s="269">
        <f t="shared" si="740"/>
        <v>0</v>
      </c>
      <c r="AG2419" s="270">
        <f t="shared" si="741"/>
        <v>0</v>
      </c>
      <c r="AH2419" s="121"/>
      <c r="AI2419" s="252"/>
      <c r="AJ2419" s="295"/>
      <c r="AK2419" s="301">
        <f t="shared" si="742"/>
        <v>0</v>
      </c>
      <c r="AL2419" s="119" t="s">
        <v>169</v>
      </c>
      <c r="AM2419" s="123" t="s">
        <v>169</v>
      </c>
      <c r="AN2419" s="122"/>
      <c r="AO2419" s="119" t="s">
        <v>169</v>
      </c>
      <c r="AP2419" s="123" t="s">
        <v>169</v>
      </c>
      <c r="AQ2419" s="124"/>
      <c r="AR2419" s="119" t="s">
        <v>169</v>
      </c>
      <c r="AS2419" s="123" t="s">
        <v>169</v>
      </c>
      <c r="AT2419" s="122"/>
      <c r="AU2419" s="280">
        <f t="shared" si="743"/>
        <v>0</v>
      </c>
      <c r="AV2419" s="281">
        <f t="shared" si="744"/>
        <v>0</v>
      </c>
      <c r="AW2419" s="291">
        <f t="shared" si="745"/>
        <v>0</v>
      </c>
      <c r="AX2419" s="283">
        <f t="shared" si="746"/>
        <v>0</v>
      </c>
    </row>
    <row r="2420" spans="1:50" ht="26.45" customHeight="1">
      <c r="A2420" s="117"/>
      <c r="B2420" s="245"/>
      <c r="C2420" s="136"/>
      <c r="D2420" s="208" t="str">
        <f t="shared" si="730"/>
        <v/>
      </c>
      <c r="E2420" s="129" t="s">
        <v>169</v>
      </c>
      <c r="F2420" s="209" t="s">
        <v>169</v>
      </c>
      <c r="G2420" s="135"/>
      <c r="H2420" s="258"/>
      <c r="I2420" s="259">
        <f t="shared" si="731"/>
        <v>0</v>
      </c>
      <c r="J2420" s="259">
        <f t="shared" si="732"/>
        <v>0</v>
      </c>
      <c r="K2420" s="259">
        <f t="shared" si="733"/>
        <v>0</v>
      </c>
      <c r="L2420" s="252"/>
      <c r="M2420" s="252"/>
      <c r="N2420" s="252"/>
      <c r="O2420" s="147">
        <v>0</v>
      </c>
      <c r="P2420" s="147">
        <v>0</v>
      </c>
      <c r="Q2420" s="137">
        <f t="shared" si="734"/>
        <v>0</v>
      </c>
      <c r="R2420" s="80">
        <f t="shared" si="735"/>
        <v>0</v>
      </c>
      <c r="S2420" s="147">
        <v>0</v>
      </c>
      <c r="T2420" s="121"/>
      <c r="U2420" s="263">
        <f>IFERROR(VLOOKUP(B2420,คำนวณตกเบิกวิทยฐานะ!$B$9:$P$1008,14,FALSE),0)</f>
        <v>0</v>
      </c>
      <c r="V2420" s="263">
        <f>IFERROR(VLOOKUP(B2420,คำนวณตกเบิกวิทยฐานะ!$B$9:$P$1008,15,FALSE),0)</f>
        <v>0</v>
      </c>
      <c r="W2420" s="264">
        <f t="shared" si="736"/>
        <v>0</v>
      </c>
      <c r="X2420" s="119" t="s">
        <v>169</v>
      </c>
      <c r="Y2420" s="209" t="s">
        <v>169</v>
      </c>
      <c r="Z2420" s="258"/>
      <c r="AA2420" s="253">
        <f t="shared" si="737"/>
        <v>0</v>
      </c>
      <c r="AB2420" s="253">
        <f t="shared" si="738"/>
        <v>0</v>
      </c>
      <c r="AC2420" s="253">
        <f t="shared" si="747"/>
        <v>0</v>
      </c>
      <c r="AD2420" s="253">
        <f t="shared" si="739"/>
        <v>0</v>
      </c>
      <c r="AE2420" s="268">
        <f t="shared" si="748"/>
        <v>0</v>
      </c>
      <c r="AF2420" s="269">
        <f t="shared" si="740"/>
        <v>0</v>
      </c>
      <c r="AG2420" s="270">
        <f t="shared" si="741"/>
        <v>0</v>
      </c>
      <c r="AH2420" s="121"/>
      <c r="AI2420" s="252"/>
      <c r="AJ2420" s="295"/>
      <c r="AK2420" s="301">
        <f t="shared" si="742"/>
        <v>0</v>
      </c>
      <c r="AL2420" s="119" t="s">
        <v>169</v>
      </c>
      <c r="AM2420" s="123" t="s">
        <v>169</v>
      </c>
      <c r="AN2420" s="122"/>
      <c r="AO2420" s="119" t="s">
        <v>169</v>
      </c>
      <c r="AP2420" s="123" t="s">
        <v>169</v>
      </c>
      <c r="AQ2420" s="124"/>
      <c r="AR2420" s="119" t="s">
        <v>169</v>
      </c>
      <c r="AS2420" s="123" t="s">
        <v>169</v>
      </c>
      <c r="AT2420" s="122"/>
      <c r="AU2420" s="280">
        <f t="shared" si="743"/>
        <v>0</v>
      </c>
      <c r="AV2420" s="281">
        <f t="shared" si="744"/>
        <v>0</v>
      </c>
      <c r="AW2420" s="291">
        <f t="shared" si="745"/>
        <v>0</v>
      </c>
      <c r="AX2420" s="283">
        <f t="shared" si="746"/>
        <v>0</v>
      </c>
    </row>
    <row r="2421" spans="1:50" ht="26.45" customHeight="1">
      <c r="A2421" s="117"/>
      <c r="B2421" s="245"/>
      <c r="C2421" s="136"/>
      <c r="D2421" s="208" t="str">
        <f t="shared" si="730"/>
        <v/>
      </c>
      <c r="E2421" s="129" t="s">
        <v>169</v>
      </c>
      <c r="F2421" s="209" t="s">
        <v>169</v>
      </c>
      <c r="G2421" s="135"/>
      <c r="H2421" s="258"/>
      <c r="I2421" s="259">
        <f t="shared" si="731"/>
        <v>0</v>
      </c>
      <c r="J2421" s="259">
        <f t="shared" si="732"/>
        <v>0</v>
      </c>
      <c r="K2421" s="259">
        <f t="shared" si="733"/>
        <v>0</v>
      </c>
      <c r="L2421" s="252"/>
      <c r="M2421" s="252"/>
      <c r="N2421" s="252"/>
      <c r="O2421" s="147">
        <v>0</v>
      </c>
      <c r="P2421" s="147">
        <v>0</v>
      </c>
      <c r="Q2421" s="137">
        <f t="shared" si="734"/>
        <v>0</v>
      </c>
      <c r="R2421" s="80">
        <f t="shared" si="735"/>
        <v>0</v>
      </c>
      <c r="S2421" s="147">
        <v>0</v>
      </c>
      <c r="T2421" s="121"/>
      <c r="U2421" s="263">
        <f>IFERROR(VLOOKUP(B2421,คำนวณตกเบิกวิทยฐานะ!$B$9:$P$1008,14,FALSE),0)</f>
        <v>0</v>
      </c>
      <c r="V2421" s="263">
        <f>IFERROR(VLOOKUP(B2421,คำนวณตกเบิกวิทยฐานะ!$B$9:$P$1008,15,FALSE),0)</f>
        <v>0</v>
      </c>
      <c r="W2421" s="264">
        <f t="shared" si="736"/>
        <v>0</v>
      </c>
      <c r="X2421" s="119" t="s">
        <v>169</v>
      </c>
      <c r="Y2421" s="209" t="s">
        <v>169</v>
      </c>
      <c r="Z2421" s="258"/>
      <c r="AA2421" s="253">
        <f t="shared" si="737"/>
        <v>0</v>
      </c>
      <c r="AB2421" s="253">
        <f t="shared" si="738"/>
        <v>0</v>
      </c>
      <c r="AC2421" s="253">
        <f t="shared" si="747"/>
        <v>0</v>
      </c>
      <c r="AD2421" s="253">
        <f t="shared" si="739"/>
        <v>0</v>
      </c>
      <c r="AE2421" s="268">
        <f t="shared" si="748"/>
        <v>0</v>
      </c>
      <c r="AF2421" s="269">
        <f t="shared" si="740"/>
        <v>0</v>
      </c>
      <c r="AG2421" s="270">
        <f t="shared" si="741"/>
        <v>0</v>
      </c>
      <c r="AH2421" s="121"/>
      <c r="AI2421" s="252"/>
      <c r="AJ2421" s="295"/>
      <c r="AK2421" s="301">
        <f t="shared" si="742"/>
        <v>0</v>
      </c>
      <c r="AL2421" s="119" t="s">
        <v>169</v>
      </c>
      <c r="AM2421" s="123" t="s">
        <v>169</v>
      </c>
      <c r="AN2421" s="122"/>
      <c r="AO2421" s="119" t="s">
        <v>169</v>
      </c>
      <c r="AP2421" s="123" t="s">
        <v>169</v>
      </c>
      <c r="AQ2421" s="124"/>
      <c r="AR2421" s="119" t="s">
        <v>169</v>
      </c>
      <c r="AS2421" s="123" t="s">
        <v>169</v>
      </c>
      <c r="AT2421" s="122"/>
      <c r="AU2421" s="280">
        <f t="shared" si="743"/>
        <v>0</v>
      </c>
      <c r="AV2421" s="281">
        <f t="shared" si="744"/>
        <v>0</v>
      </c>
      <c r="AW2421" s="291">
        <f t="shared" si="745"/>
        <v>0</v>
      </c>
      <c r="AX2421" s="283">
        <f t="shared" si="746"/>
        <v>0</v>
      </c>
    </row>
    <row r="2422" spans="1:50" ht="26.45" customHeight="1">
      <c r="A2422" s="117"/>
      <c r="B2422" s="245"/>
      <c r="C2422" s="136"/>
      <c r="D2422" s="208" t="str">
        <f t="shared" si="730"/>
        <v/>
      </c>
      <c r="E2422" s="129" t="s">
        <v>169</v>
      </c>
      <c r="F2422" s="209" t="s">
        <v>169</v>
      </c>
      <c r="G2422" s="135"/>
      <c r="H2422" s="258"/>
      <c r="I2422" s="259">
        <f t="shared" si="731"/>
        <v>0</v>
      </c>
      <c r="J2422" s="259">
        <f t="shared" si="732"/>
        <v>0</v>
      </c>
      <c r="K2422" s="259">
        <f t="shared" si="733"/>
        <v>0</v>
      </c>
      <c r="L2422" s="252"/>
      <c r="M2422" s="252"/>
      <c r="N2422" s="252"/>
      <c r="O2422" s="147">
        <v>0</v>
      </c>
      <c r="P2422" s="147">
        <v>0</v>
      </c>
      <c r="Q2422" s="137">
        <f t="shared" si="734"/>
        <v>0</v>
      </c>
      <c r="R2422" s="80">
        <f t="shared" si="735"/>
        <v>0</v>
      </c>
      <c r="S2422" s="147">
        <v>0</v>
      </c>
      <c r="T2422" s="121"/>
      <c r="U2422" s="263">
        <f>IFERROR(VLOOKUP(B2422,คำนวณตกเบิกวิทยฐานะ!$B$9:$P$1008,14,FALSE),0)</f>
        <v>0</v>
      </c>
      <c r="V2422" s="263">
        <f>IFERROR(VLOOKUP(B2422,คำนวณตกเบิกวิทยฐานะ!$B$9:$P$1008,15,FALSE),0)</f>
        <v>0</v>
      </c>
      <c r="W2422" s="264">
        <f t="shared" si="736"/>
        <v>0</v>
      </c>
      <c r="X2422" s="119" t="s">
        <v>169</v>
      </c>
      <c r="Y2422" s="209" t="s">
        <v>169</v>
      </c>
      <c r="Z2422" s="258"/>
      <c r="AA2422" s="253">
        <f t="shared" si="737"/>
        <v>0</v>
      </c>
      <c r="AB2422" s="253">
        <f t="shared" si="738"/>
        <v>0</v>
      </c>
      <c r="AC2422" s="253">
        <f t="shared" si="747"/>
        <v>0</v>
      </c>
      <c r="AD2422" s="253">
        <f t="shared" si="739"/>
        <v>0</v>
      </c>
      <c r="AE2422" s="268">
        <f t="shared" si="748"/>
        <v>0</v>
      </c>
      <c r="AF2422" s="269">
        <f t="shared" si="740"/>
        <v>0</v>
      </c>
      <c r="AG2422" s="270">
        <f t="shared" si="741"/>
        <v>0</v>
      </c>
      <c r="AH2422" s="121"/>
      <c r="AI2422" s="252"/>
      <c r="AJ2422" s="295"/>
      <c r="AK2422" s="301">
        <f t="shared" si="742"/>
        <v>0</v>
      </c>
      <c r="AL2422" s="119" t="s">
        <v>169</v>
      </c>
      <c r="AM2422" s="123" t="s">
        <v>169</v>
      </c>
      <c r="AN2422" s="122"/>
      <c r="AO2422" s="119" t="s">
        <v>169</v>
      </c>
      <c r="AP2422" s="123" t="s">
        <v>169</v>
      </c>
      <c r="AQ2422" s="124"/>
      <c r="AR2422" s="119" t="s">
        <v>169</v>
      </c>
      <c r="AS2422" s="123" t="s">
        <v>169</v>
      </c>
      <c r="AT2422" s="122"/>
      <c r="AU2422" s="280">
        <f t="shared" si="743"/>
        <v>0</v>
      </c>
      <c r="AV2422" s="281">
        <f t="shared" si="744"/>
        <v>0</v>
      </c>
      <c r="AW2422" s="291">
        <f t="shared" si="745"/>
        <v>0</v>
      </c>
      <c r="AX2422" s="283">
        <f t="shared" si="746"/>
        <v>0</v>
      </c>
    </row>
    <row r="2423" spans="1:50" ht="26.45" customHeight="1">
      <c r="A2423" s="117"/>
      <c r="B2423" s="245"/>
      <c r="C2423" s="136"/>
      <c r="D2423" s="208" t="str">
        <f t="shared" si="730"/>
        <v/>
      </c>
      <c r="E2423" s="129" t="s">
        <v>169</v>
      </c>
      <c r="F2423" s="209" t="s">
        <v>169</v>
      </c>
      <c r="G2423" s="135"/>
      <c r="H2423" s="258"/>
      <c r="I2423" s="259">
        <f t="shared" si="731"/>
        <v>0</v>
      </c>
      <c r="J2423" s="259">
        <f t="shared" si="732"/>
        <v>0</v>
      </c>
      <c r="K2423" s="259">
        <f t="shared" si="733"/>
        <v>0</v>
      </c>
      <c r="L2423" s="252"/>
      <c r="M2423" s="252"/>
      <c r="N2423" s="252"/>
      <c r="O2423" s="147">
        <v>0</v>
      </c>
      <c r="P2423" s="147">
        <v>0</v>
      </c>
      <c r="Q2423" s="137">
        <f t="shared" si="734"/>
        <v>0</v>
      </c>
      <c r="R2423" s="80">
        <f t="shared" si="735"/>
        <v>0</v>
      </c>
      <c r="S2423" s="147">
        <v>0</v>
      </c>
      <c r="T2423" s="121"/>
      <c r="U2423" s="263">
        <f>IFERROR(VLOOKUP(B2423,คำนวณตกเบิกวิทยฐานะ!$B$9:$P$1008,14,FALSE),0)</f>
        <v>0</v>
      </c>
      <c r="V2423" s="263">
        <f>IFERROR(VLOOKUP(B2423,คำนวณตกเบิกวิทยฐานะ!$B$9:$P$1008,15,FALSE),0)</f>
        <v>0</v>
      </c>
      <c r="W2423" s="264">
        <f t="shared" si="736"/>
        <v>0</v>
      </c>
      <c r="X2423" s="119" t="s">
        <v>169</v>
      </c>
      <c r="Y2423" s="209" t="s">
        <v>169</v>
      </c>
      <c r="Z2423" s="258"/>
      <c r="AA2423" s="253">
        <f t="shared" si="737"/>
        <v>0</v>
      </c>
      <c r="AB2423" s="253">
        <f t="shared" si="738"/>
        <v>0</v>
      </c>
      <c r="AC2423" s="253">
        <f t="shared" si="747"/>
        <v>0</v>
      </c>
      <c r="AD2423" s="253">
        <f t="shared" si="739"/>
        <v>0</v>
      </c>
      <c r="AE2423" s="268">
        <f t="shared" si="748"/>
        <v>0</v>
      </c>
      <c r="AF2423" s="269">
        <f t="shared" si="740"/>
        <v>0</v>
      </c>
      <c r="AG2423" s="270">
        <f t="shared" si="741"/>
        <v>0</v>
      </c>
      <c r="AH2423" s="121"/>
      <c r="AI2423" s="252"/>
      <c r="AJ2423" s="295"/>
      <c r="AK2423" s="301">
        <f t="shared" si="742"/>
        <v>0</v>
      </c>
      <c r="AL2423" s="119" t="s">
        <v>169</v>
      </c>
      <c r="AM2423" s="123" t="s">
        <v>169</v>
      </c>
      <c r="AN2423" s="122"/>
      <c r="AO2423" s="119" t="s">
        <v>169</v>
      </c>
      <c r="AP2423" s="123" t="s">
        <v>169</v>
      </c>
      <c r="AQ2423" s="124"/>
      <c r="AR2423" s="119" t="s">
        <v>169</v>
      </c>
      <c r="AS2423" s="123" t="s">
        <v>169</v>
      </c>
      <c r="AT2423" s="122"/>
      <c r="AU2423" s="280">
        <f t="shared" si="743"/>
        <v>0</v>
      </c>
      <c r="AV2423" s="281">
        <f t="shared" si="744"/>
        <v>0</v>
      </c>
      <c r="AW2423" s="291">
        <f t="shared" si="745"/>
        <v>0</v>
      </c>
      <c r="AX2423" s="283">
        <f t="shared" si="746"/>
        <v>0</v>
      </c>
    </row>
    <row r="2424" spans="1:50" ht="26.45" customHeight="1">
      <c r="A2424" s="117"/>
      <c r="B2424" s="245"/>
      <c r="C2424" s="136"/>
      <c r="D2424" s="208" t="str">
        <f t="shared" ref="D2424:D2487" si="749">IF(LEN(B2424)=0,"",IF(IFERROR(FIND("อัตราว่าง",B2424,1),0)=0,"อัตราคนครอง","อัตราว่าง"))</f>
        <v/>
      </c>
      <c r="E2424" s="129" t="s">
        <v>169</v>
      </c>
      <c r="F2424" s="209" t="s">
        <v>169</v>
      </c>
      <c r="G2424" s="135"/>
      <c r="H2424" s="258"/>
      <c r="I2424" s="259">
        <f t="shared" ref="I2424:I2487" si="750">H2424*3%</f>
        <v>0</v>
      </c>
      <c r="J2424" s="259">
        <f t="shared" ref="J2424:J2487" si="751">(H2424+I2424)*6%</f>
        <v>0</v>
      </c>
      <c r="K2424" s="259">
        <f t="shared" ref="K2424:K2487" si="752">H2424+J2424+I2424</f>
        <v>0</v>
      </c>
      <c r="L2424" s="252"/>
      <c r="M2424" s="252"/>
      <c r="N2424" s="252"/>
      <c r="O2424" s="147">
        <v>0</v>
      </c>
      <c r="P2424" s="147">
        <v>0</v>
      </c>
      <c r="Q2424" s="137">
        <f t="shared" ref="Q2424:Q2487" si="753">VLOOKUP(E2424,$BA$15:$BC$22,2,FALSE)</f>
        <v>0</v>
      </c>
      <c r="R2424" s="80">
        <f t="shared" ref="R2424:R2487" si="754">VLOOKUP(E2424,$BA$15:$BC$22,3,FALSE)</f>
        <v>0</v>
      </c>
      <c r="S2424" s="147">
        <v>0</v>
      </c>
      <c r="T2424" s="121"/>
      <c r="U2424" s="263">
        <f>IFERROR(VLOOKUP(B2424,คำนวณตกเบิกวิทยฐานะ!$B$9:$P$1008,14,FALSE),0)</f>
        <v>0</v>
      </c>
      <c r="V2424" s="263">
        <f>IFERROR(VLOOKUP(B2424,คำนวณตกเบิกวิทยฐานะ!$B$9:$P$1008,15,FALSE),0)</f>
        <v>0</v>
      </c>
      <c r="W2424" s="264">
        <f t="shared" ref="W2424:W2487" si="755">(K2424+L2424+M2424+N2424+O2424+P2424+Q2424+R2424+S2424)*12+U2424+V2424+T2424</f>
        <v>0</v>
      </c>
      <c r="X2424" s="119" t="s">
        <v>169</v>
      </c>
      <c r="Y2424" s="209" t="s">
        <v>169</v>
      </c>
      <c r="Z2424" s="258"/>
      <c r="AA2424" s="253">
        <f t="shared" ref="AA2424:AA2487" si="756">IF(X2424="พนักงานจ้างตามภารกิจ",Z2424*4/100,0)</f>
        <v>0</v>
      </c>
      <c r="AB2424" s="253">
        <f t="shared" ref="AB2424:AB2487" si="757">Z2424+AA2424</f>
        <v>0</v>
      </c>
      <c r="AC2424" s="253">
        <f t="shared" si="747"/>
        <v>0</v>
      </c>
      <c r="AD2424" s="253">
        <f t="shared" ref="AD2424:AD2487" si="758">AB2424+AC2424</f>
        <v>0</v>
      </c>
      <c r="AE2424" s="268">
        <f t="shared" si="748"/>
        <v>0</v>
      </c>
      <c r="AF2424" s="269">
        <f t="shared" ref="AF2424:AF2487" si="759">(AD2424+AE2424)*12</f>
        <v>0</v>
      </c>
      <c r="AG2424" s="270">
        <f t="shared" ref="AG2424:AG2487" si="760">W2424+AF2424</f>
        <v>0</v>
      </c>
      <c r="AH2424" s="121"/>
      <c r="AI2424" s="252"/>
      <c r="AJ2424" s="295"/>
      <c r="AK2424" s="301">
        <f t="shared" ref="AK2424:AK2487" si="761">AI2424*AJ2424</f>
        <v>0</v>
      </c>
      <c r="AL2424" s="119" t="s">
        <v>169</v>
      </c>
      <c r="AM2424" s="123" t="s">
        <v>169</v>
      </c>
      <c r="AN2424" s="122"/>
      <c r="AO2424" s="119" t="s">
        <v>169</v>
      </c>
      <c r="AP2424" s="123" t="s">
        <v>169</v>
      </c>
      <c r="AQ2424" s="124"/>
      <c r="AR2424" s="119" t="s">
        <v>169</v>
      </c>
      <c r="AS2424" s="123" t="s">
        <v>169</v>
      </c>
      <c r="AT2424" s="122"/>
      <c r="AU2424" s="280">
        <f t="shared" ref="AU2424:AU2487" si="762">AN2424+AQ2424+AT2424</f>
        <v>0</v>
      </c>
      <c r="AV2424" s="281">
        <f t="shared" ref="AV2424:AV2487" si="763">AG2424+AK2424+AU2424+(AH2424*12)</f>
        <v>0</v>
      </c>
      <c r="AW2424" s="291">
        <f t="shared" ref="AW2424:AW2487" si="764">U2424+V2424</f>
        <v>0</v>
      </c>
      <c r="AX2424" s="283">
        <f t="shared" ref="AX2424:AX2487" si="765">AV2424</f>
        <v>0</v>
      </c>
    </row>
    <row r="2425" spans="1:50" ht="26.45" customHeight="1">
      <c r="A2425" s="117"/>
      <c r="B2425" s="245"/>
      <c r="C2425" s="136"/>
      <c r="D2425" s="208" t="str">
        <f t="shared" si="749"/>
        <v/>
      </c>
      <c r="E2425" s="129" t="s">
        <v>169</v>
      </c>
      <c r="F2425" s="209" t="s">
        <v>169</v>
      </c>
      <c r="G2425" s="135"/>
      <c r="H2425" s="258"/>
      <c r="I2425" s="259">
        <f t="shared" si="750"/>
        <v>0</v>
      </c>
      <c r="J2425" s="259">
        <f t="shared" si="751"/>
        <v>0</v>
      </c>
      <c r="K2425" s="259">
        <f t="shared" si="752"/>
        <v>0</v>
      </c>
      <c r="L2425" s="252"/>
      <c r="M2425" s="252"/>
      <c r="N2425" s="252"/>
      <c r="O2425" s="147">
        <v>0</v>
      </c>
      <c r="P2425" s="147">
        <v>0</v>
      </c>
      <c r="Q2425" s="137">
        <f t="shared" si="753"/>
        <v>0</v>
      </c>
      <c r="R2425" s="80">
        <f t="shared" si="754"/>
        <v>0</v>
      </c>
      <c r="S2425" s="147">
        <v>0</v>
      </c>
      <c r="T2425" s="121"/>
      <c r="U2425" s="263">
        <f>IFERROR(VLOOKUP(B2425,คำนวณตกเบิกวิทยฐานะ!$B$9:$P$1008,14,FALSE),0)</f>
        <v>0</v>
      </c>
      <c r="V2425" s="263">
        <f>IFERROR(VLOOKUP(B2425,คำนวณตกเบิกวิทยฐานะ!$B$9:$P$1008,15,FALSE),0)</f>
        <v>0</v>
      </c>
      <c r="W2425" s="264">
        <f t="shared" si="755"/>
        <v>0</v>
      </c>
      <c r="X2425" s="119" t="s">
        <v>169</v>
      </c>
      <c r="Y2425" s="209" t="s">
        <v>169</v>
      </c>
      <c r="Z2425" s="258"/>
      <c r="AA2425" s="253">
        <f t="shared" si="756"/>
        <v>0</v>
      </c>
      <c r="AB2425" s="253">
        <f t="shared" si="757"/>
        <v>0</v>
      </c>
      <c r="AC2425" s="253">
        <f t="shared" si="747"/>
        <v>0</v>
      </c>
      <c r="AD2425" s="253">
        <f t="shared" si="758"/>
        <v>0</v>
      </c>
      <c r="AE2425" s="268">
        <f t="shared" si="748"/>
        <v>0</v>
      </c>
      <c r="AF2425" s="269">
        <f t="shared" si="759"/>
        <v>0</v>
      </c>
      <c r="AG2425" s="270">
        <f t="shared" si="760"/>
        <v>0</v>
      </c>
      <c r="AH2425" s="121"/>
      <c r="AI2425" s="252"/>
      <c r="AJ2425" s="295"/>
      <c r="AK2425" s="301">
        <f t="shared" si="761"/>
        <v>0</v>
      </c>
      <c r="AL2425" s="119" t="s">
        <v>169</v>
      </c>
      <c r="AM2425" s="123" t="s">
        <v>169</v>
      </c>
      <c r="AN2425" s="122"/>
      <c r="AO2425" s="119" t="s">
        <v>169</v>
      </c>
      <c r="AP2425" s="123" t="s">
        <v>169</v>
      </c>
      <c r="AQ2425" s="124"/>
      <c r="AR2425" s="119" t="s">
        <v>169</v>
      </c>
      <c r="AS2425" s="123" t="s">
        <v>169</v>
      </c>
      <c r="AT2425" s="122"/>
      <c r="AU2425" s="280">
        <f t="shared" si="762"/>
        <v>0</v>
      </c>
      <c r="AV2425" s="281">
        <f t="shared" si="763"/>
        <v>0</v>
      </c>
      <c r="AW2425" s="291">
        <f t="shared" si="764"/>
        <v>0</v>
      </c>
      <c r="AX2425" s="283">
        <f t="shared" si="765"/>
        <v>0</v>
      </c>
    </row>
    <row r="2426" spans="1:50" ht="26.45" customHeight="1">
      <c r="A2426" s="117"/>
      <c r="B2426" s="245"/>
      <c r="C2426" s="136"/>
      <c r="D2426" s="208" t="str">
        <f t="shared" si="749"/>
        <v/>
      </c>
      <c r="E2426" s="129" t="s">
        <v>169</v>
      </c>
      <c r="F2426" s="209" t="s">
        <v>169</v>
      </c>
      <c r="G2426" s="135"/>
      <c r="H2426" s="258"/>
      <c r="I2426" s="259">
        <f t="shared" si="750"/>
        <v>0</v>
      </c>
      <c r="J2426" s="259">
        <f t="shared" si="751"/>
        <v>0</v>
      </c>
      <c r="K2426" s="259">
        <f t="shared" si="752"/>
        <v>0</v>
      </c>
      <c r="L2426" s="252"/>
      <c r="M2426" s="252"/>
      <c r="N2426" s="252"/>
      <c r="O2426" s="147">
        <v>0</v>
      </c>
      <c r="P2426" s="147">
        <v>0</v>
      </c>
      <c r="Q2426" s="137">
        <f t="shared" si="753"/>
        <v>0</v>
      </c>
      <c r="R2426" s="80">
        <f t="shared" si="754"/>
        <v>0</v>
      </c>
      <c r="S2426" s="147">
        <v>0</v>
      </c>
      <c r="T2426" s="121"/>
      <c r="U2426" s="263">
        <f>IFERROR(VLOOKUP(B2426,คำนวณตกเบิกวิทยฐานะ!$B$9:$P$1008,14,FALSE),0)</f>
        <v>0</v>
      </c>
      <c r="V2426" s="263">
        <f>IFERROR(VLOOKUP(B2426,คำนวณตกเบิกวิทยฐานะ!$B$9:$P$1008,15,FALSE),0)</f>
        <v>0</v>
      </c>
      <c r="W2426" s="264">
        <f t="shared" si="755"/>
        <v>0</v>
      </c>
      <c r="X2426" s="119" t="s">
        <v>169</v>
      </c>
      <c r="Y2426" s="209" t="s">
        <v>169</v>
      </c>
      <c r="Z2426" s="258"/>
      <c r="AA2426" s="253">
        <f t="shared" si="756"/>
        <v>0</v>
      </c>
      <c r="AB2426" s="253">
        <f t="shared" si="757"/>
        <v>0</v>
      </c>
      <c r="AC2426" s="253">
        <f t="shared" si="747"/>
        <v>0</v>
      </c>
      <c r="AD2426" s="253">
        <f t="shared" si="758"/>
        <v>0</v>
      </c>
      <c r="AE2426" s="268">
        <f t="shared" si="748"/>
        <v>0</v>
      </c>
      <c r="AF2426" s="269">
        <f t="shared" si="759"/>
        <v>0</v>
      </c>
      <c r="AG2426" s="270">
        <f t="shared" si="760"/>
        <v>0</v>
      </c>
      <c r="AH2426" s="121"/>
      <c r="AI2426" s="252"/>
      <c r="AJ2426" s="295"/>
      <c r="AK2426" s="301">
        <f t="shared" si="761"/>
        <v>0</v>
      </c>
      <c r="AL2426" s="119" t="s">
        <v>169</v>
      </c>
      <c r="AM2426" s="123" t="s">
        <v>169</v>
      </c>
      <c r="AN2426" s="122"/>
      <c r="AO2426" s="119" t="s">
        <v>169</v>
      </c>
      <c r="AP2426" s="123" t="s">
        <v>169</v>
      </c>
      <c r="AQ2426" s="124"/>
      <c r="AR2426" s="119" t="s">
        <v>169</v>
      </c>
      <c r="AS2426" s="123" t="s">
        <v>169</v>
      </c>
      <c r="AT2426" s="122"/>
      <c r="AU2426" s="280">
        <f t="shared" si="762"/>
        <v>0</v>
      </c>
      <c r="AV2426" s="281">
        <f t="shared" si="763"/>
        <v>0</v>
      </c>
      <c r="AW2426" s="291">
        <f t="shared" si="764"/>
        <v>0</v>
      </c>
      <c r="AX2426" s="283">
        <f t="shared" si="765"/>
        <v>0</v>
      </c>
    </row>
    <row r="2427" spans="1:50" ht="26.45" customHeight="1">
      <c r="A2427" s="117"/>
      <c r="B2427" s="245"/>
      <c r="C2427" s="136"/>
      <c r="D2427" s="208" t="str">
        <f t="shared" si="749"/>
        <v/>
      </c>
      <c r="E2427" s="129" t="s">
        <v>169</v>
      </c>
      <c r="F2427" s="209" t="s">
        <v>169</v>
      </c>
      <c r="G2427" s="135"/>
      <c r="H2427" s="258"/>
      <c r="I2427" s="259">
        <f t="shared" si="750"/>
        <v>0</v>
      </c>
      <c r="J2427" s="259">
        <f t="shared" si="751"/>
        <v>0</v>
      </c>
      <c r="K2427" s="259">
        <f t="shared" si="752"/>
        <v>0</v>
      </c>
      <c r="L2427" s="252"/>
      <c r="M2427" s="252"/>
      <c r="N2427" s="252"/>
      <c r="O2427" s="147">
        <v>0</v>
      </c>
      <c r="P2427" s="147">
        <v>0</v>
      </c>
      <c r="Q2427" s="137">
        <f t="shared" si="753"/>
        <v>0</v>
      </c>
      <c r="R2427" s="80">
        <f t="shared" si="754"/>
        <v>0</v>
      </c>
      <c r="S2427" s="147">
        <v>0</v>
      </c>
      <c r="T2427" s="121"/>
      <c r="U2427" s="263">
        <f>IFERROR(VLOOKUP(B2427,คำนวณตกเบิกวิทยฐานะ!$B$9:$P$1008,14,FALSE),0)</f>
        <v>0</v>
      </c>
      <c r="V2427" s="263">
        <f>IFERROR(VLOOKUP(B2427,คำนวณตกเบิกวิทยฐานะ!$B$9:$P$1008,15,FALSE),0)</f>
        <v>0</v>
      </c>
      <c r="W2427" s="264">
        <f t="shared" si="755"/>
        <v>0</v>
      </c>
      <c r="X2427" s="119" t="s">
        <v>169</v>
      </c>
      <c r="Y2427" s="209" t="s">
        <v>169</v>
      </c>
      <c r="Z2427" s="258"/>
      <c r="AA2427" s="253">
        <f t="shared" si="756"/>
        <v>0</v>
      </c>
      <c r="AB2427" s="253">
        <f t="shared" si="757"/>
        <v>0</v>
      </c>
      <c r="AC2427" s="253">
        <f t="shared" si="747"/>
        <v>0</v>
      </c>
      <c r="AD2427" s="253">
        <f t="shared" si="758"/>
        <v>0</v>
      </c>
      <c r="AE2427" s="268">
        <f t="shared" si="748"/>
        <v>0</v>
      </c>
      <c r="AF2427" s="269">
        <f t="shared" si="759"/>
        <v>0</v>
      </c>
      <c r="AG2427" s="270">
        <f t="shared" si="760"/>
        <v>0</v>
      </c>
      <c r="AH2427" s="121"/>
      <c r="AI2427" s="252"/>
      <c r="AJ2427" s="295"/>
      <c r="AK2427" s="301">
        <f t="shared" si="761"/>
        <v>0</v>
      </c>
      <c r="AL2427" s="119" t="s">
        <v>169</v>
      </c>
      <c r="AM2427" s="123" t="s">
        <v>169</v>
      </c>
      <c r="AN2427" s="122"/>
      <c r="AO2427" s="119" t="s">
        <v>169</v>
      </c>
      <c r="AP2427" s="123" t="s">
        <v>169</v>
      </c>
      <c r="AQ2427" s="124"/>
      <c r="AR2427" s="119" t="s">
        <v>169</v>
      </c>
      <c r="AS2427" s="123" t="s">
        <v>169</v>
      </c>
      <c r="AT2427" s="122"/>
      <c r="AU2427" s="280">
        <f t="shared" si="762"/>
        <v>0</v>
      </c>
      <c r="AV2427" s="281">
        <f t="shared" si="763"/>
        <v>0</v>
      </c>
      <c r="AW2427" s="291">
        <f t="shared" si="764"/>
        <v>0</v>
      </c>
      <c r="AX2427" s="283">
        <f t="shared" si="765"/>
        <v>0</v>
      </c>
    </row>
    <row r="2428" spans="1:50" ht="26.45" customHeight="1">
      <c r="A2428" s="117"/>
      <c r="B2428" s="245"/>
      <c r="C2428" s="136"/>
      <c r="D2428" s="208" t="str">
        <f t="shared" si="749"/>
        <v/>
      </c>
      <c r="E2428" s="129" t="s">
        <v>169</v>
      </c>
      <c r="F2428" s="209" t="s">
        <v>169</v>
      </c>
      <c r="G2428" s="135"/>
      <c r="H2428" s="258"/>
      <c r="I2428" s="259">
        <f t="shared" si="750"/>
        <v>0</v>
      </c>
      <c r="J2428" s="259">
        <f t="shared" si="751"/>
        <v>0</v>
      </c>
      <c r="K2428" s="259">
        <f t="shared" si="752"/>
        <v>0</v>
      </c>
      <c r="L2428" s="252"/>
      <c r="M2428" s="252"/>
      <c r="N2428" s="252"/>
      <c r="O2428" s="147">
        <v>0</v>
      </c>
      <c r="P2428" s="147">
        <v>0</v>
      </c>
      <c r="Q2428" s="137">
        <f t="shared" si="753"/>
        <v>0</v>
      </c>
      <c r="R2428" s="80">
        <f t="shared" si="754"/>
        <v>0</v>
      </c>
      <c r="S2428" s="147">
        <v>0</v>
      </c>
      <c r="T2428" s="121"/>
      <c r="U2428" s="263">
        <f>IFERROR(VLOOKUP(B2428,คำนวณตกเบิกวิทยฐานะ!$B$9:$P$1008,14,FALSE),0)</f>
        <v>0</v>
      </c>
      <c r="V2428" s="263">
        <f>IFERROR(VLOOKUP(B2428,คำนวณตกเบิกวิทยฐานะ!$B$9:$P$1008,15,FALSE),0)</f>
        <v>0</v>
      </c>
      <c r="W2428" s="264">
        <f t="shared" si="755"/>
        <v>0</v>
      </c>
      <c r="X2428" s="119" t="s">
        <v>169</v>
      </c>
      <c r="Y2428" s="209" t="s">
        <v>169</v>
      </c>
      <c r="Z2428" s="258"/>
      <c r="AA2428" s="253">
        <f t="shared" si="756"/>
        <v>0</v>
      </c>
      <c r="AB2428" s="253">
        <f t="shared" si="757"/>
        <v>0</v>
      </c>
      <c r="AC2428" s="253">
        <f t="shared" si="747"/>
        <v>0</v>
      </c>
      <c r="AD2428" s="253">
        <f t="shared" si="758"/>
        <v>0</v>
      </c>
      <c r="AE2428" s="268">
        <f t="shared" si="748"/>
        <v>0</v>
      </c>
      <c r="AF2428" s="269">
        <f t="shared" si="759"/>
        <v>0</v>
      </c>
      <c r="AG2428" s="270">
        <f t="shared" si="760"/>
        <v>0</v>
      </c>
      <c r="AH2428" s="121"/>
      <c r="AI2428" s="252"/>
      <c r="AJ2428" s="295"/>
      <c r="AK2428" s="301">
        <f t="shared" si="761"/>
        <v>0</v>
      </c>
      <c r="AL2428" s="119" t="s">
        <v>169</v>
      </c>
      <c r="AM2428" s="123" t="s">
        <v>169</v>
      </c>
      <c r="AN2428" s="122"/>
      <c r="AO2428" s="119" t="s">
        <v>169</v>
      </c>
      <c r="AP2428" s="123" t="s">
        <v>169</v>
      </c>
      <c r="AQ2428" s="124"/>
      <c r="AR2428" s="119" t="s">
        <v>169</v>
      </c>
      <c r="AS2428" s="123" t="s">
        <v>169</v>
      </c>
      <c r="AT2428" s="122"/>
      <c r="AU2428" s="280">
        <f t="shared" si="762"/>
        <v>0</v>
      </c>
      <c r="AV2428" s="281">
        <f t="shared" si="763"/>
        <v>0</v>
      </c>
      <c r="AW2428" s="291">
        <f t="shared" si="764"/>
        <v>0</v>
      </c>
      <c r="AX2428" s="283">
        <f t="shared" si="765"/>
        <v>0</v>
      </c>
    </row>
    <row r="2429" spans="1:50" ht="26.45" customHeight="1">
      <c r="A2429" s="117"/>
      <c r="B2429" s="245"/>
      <c r="C2429" s="136"/>
      <c r="D2429" s="208" t="str">
        <f t="shared" si="749"/>
        <v/>
      </c>
      <c r="E2429" s="129" t="s">
        <v>169</v>
      </c>
      <c r="F2429" s="209" t="s">
        <v>169</v>
      </c>
      <c r="G2429" s="135"/>
      <c r="H2429" s="258"/>
      <c r="I2429" s="259">
        <f t="shared" si="750"/>
        <v>0</v>
      </c>
      <c r="J2429" s="259">
        <f t="shared" si="751"/>
        <v>0</v>
      </c>
      <c r="K2429" s="259">
        <f t="shared" si="752"/>
        <v>0</v>
      </c>
      <c r="L2429" s="252"/>
      <c r="M2429" s="252"/>
      <c r="N2429" s="252"/>
      <c r="O2429" s="147">
        <v>0</v>
      </c>
      <c r="P2429" s="147">
        <v>0</v>
      </c>
      <c r="Q2429" s="137">
        <f t="shared" si="753"/>
        <v>0</v>
      </c>
      <c r="R2429" s="80">
        <f t="shared" si="754"/>
        <v>0</v>
      </c>
      <c r="S2429" s="147">
        <v>0</v>
      </c>
      <c r="T2429" s="121"/>
      <c r="U2429" s="263">
        <f>IFERROR(VLOOKUP(B2429,คำนวณตกเบิกวิทยฐานะ!$B$9:$P$1008,14,FALSE),0)</f>
        <v>0</v>
      </c>
      <c r="V2429" s="263">
        <f>IFERROR(VLOOKUP(B2429,คำนวณตกเบิกวิทยฐานะ!$B$9:$P$1008,15,FALSE),0)</f>
        <v>0</v>
      </c>
      <c r="W2429" s="264">
        <f t="shared" si="755"/>
        <v>0</v>
      </c>
      <c r="X2429" s="119" t="s">
        <v>169</v>
      </c>
      <c r="Y2429" s="209" t="s">
        <v>169</v>
      </c>
      <c r="Z2429" s="258"/>
      <c r="AA2429" s="253">
        <f t="shared" si="756"/>
        <v>0</v>
      </c>
      <c r="AB2429" s="253">
        <f t="shared" si="757"/>
        <v>0</v>
      </c>
      <c r="AC2429" s="253">
        <f t="shared" si="747"/>
        <v>0</v>
      </c>
      <c r="AD2429" s="253">
        <f t="shared" si="758"/>
        <v>0</v>
      </c>
      <c r="AE2429" s="268">
        <f t="shared" si="748"/>
        <v>0</v>
      </c>
      <c r="AF2429" s="269">
        <f t="shared" si="759"/>
        <v>0</v>
      </c>
      <c r="AG2429" s="270">
        <f t="shared" si="760"/>
        <v>0</v>
      </c>
      <c r="AH2429" s="121"/>
      <c r="AI2429" s="252"/>
      <c r="AJ2429" s="295"/>
      <c r="AK2429" s="301">
        <f t="shared" si="761"/>
        <v>0</v>
      </c>
      <c r="AL2429" s="119" t="s">
        <v>169</v>
      </c>
      <c r="AM2429" s="123" t="s">
        <v>169</v>
      </c>
      <c r="AN2429" s="122"/>
      <c r="AO2429" s="119" t="s">
        <v>169</v>
      </c>
      <c r="AP2429" s="123" t="s">
        <v>169</v>
      </c>
      <c r="AQ2429" s="124"/>
      <c r="AR2429" s="119" t="s">
        <v>169</v>
      </c>
      <c r="AS2429" s="123" t="s">
        <v>169</v>
      </c>
      <c r="AT2429" s="122"/>
      <c r="AU2429" s="280">
        <f t="shared" si="762"/>
        <v>0</v>
      </c>
      <c r="AV2429" s="281">
        <f t="shared" si="763"/>
        <v>0</v>
      </c>
      <c r="AW2429" s="291">
        <f t="shared" si="764"/>
        <v>0</v>
      </c>
      <c r="AX2429" s="283">
        <f t="shared" si="765"/>
        <v>0</v>
      </c>
    </row>
    <row r="2430" spans="1:50" ht="26.45" customHeight="1">
      <c r="A2430" s="117"/>
      <c r="B2430" s="245"/>
      <c r="C2430" s="136"/>
      <c r="D2430" s="208" t="str">
        <f t="shared" si="749"/>
        <v/>
      </c>
      <c r="E2430" s="129" t="s">
        <v>169</v>
      </c>
      <c r="F2430" s="209" t="s">
        <v>169</v>
      </c>
      <c r="G2430" s="135"/>
      <c r="H2430" s="258"/>
      <c r="I2430" s="259">
        <f t="shared" si="750"/>
        <v>0</v>
      </c>
      <c r="J2430" s="259">
        <f t="shared" si="751"/>
        <v>0</v>
      </c>
      <c r="K2430" s="259">
        <f t="shared" si="752"/>
        <v>0</v>
      </c>
      <c r="L2430" s="252"/>
      <c r="M2430" s="252"/>
      <c r="N2430" s="252"/>
      <c r="O2430" s="147">
        <v>0</v>
      </c>
      <c r="P2430" s="147">
        <v>0</v>
      </c>
      <c r="Q2430" s="137">
        <f t="shared" si="753"/>
        <v>0</v>
      </c>
      <c r="R2430" s="80">
        <f t="shared" si="754"/>
        <v>0</v>
      </c>
      <c r="S2430" s="147">
        <v>0</v>
      </c>
      <c r="T2430" s="121"/>
      <c r="U2430" s="263">
        <f>IFERROR(VLOOKUP(B2430,คำนวณตกเบิกวิทยฐานะ!$B$9:$P$1008,14,FALSE),0)</f>
        <v>0</v>
      </c>
      <c r="V2430" s="263">
        <f>IFERROR(VLOOKUP(B2430,คำนวณตกเบิกวิทยฐานะ!$B$9:$P$1008,15,FALSE),0)</f>
        <v>0</v>
      </c>
      <c r="W2430" s="264">
        <f t="shared" si="755"/>
        <v>0</v>
      </c>
      <c r="X2430" s="119" t="s">
        <v>169</v>
      </c>
      <c r="Y2430" s="209" t="s">
        <v>169</v>
      </c>
      <c r="Z2430" s="258"/>
      <c r="AA2430" s="253">
        <f t="shared" si="756"/>
        <v>0</v>
      </c>
      <c r="AB2430" s="253">
        <f t="shared" si="757"/>
        <v>0</v>
      </c>
      <c r="AC2430" s="253">
        <f t="shared" si="747"/>
        <v>0</v>
      </c>
      <c r="AD2430" s="253">
        <f t="shared" si="758"/>
        <v>0</v>
      </c>
      <c r="AE2430" s="268">
        <f t="shared" si="748"/>
        <v>0</v>
      </c>
      <c r="AF2430" s="269">
        <f t="shared" si="759"/>
        <v>0</v>
      </c>
      <c r="AG2430" s="270">
        <f t="shared" si="760"/>
        <v>0</v>
      </c>
      <c r="AH2430" s="121"/>
      <c r="AI2430" s="252"/>
      <c r="AJ2430" s="295"/>
      <c r="AK2430" s="301">
        <f t="shared" si="761"/>
        <v>0</v>
      </c>
      <c r="AL2430" s="119" t="s">
        <v>169</v>
      </c>
      <c r="AM2430" s="123" t="s">
        <v>169</v>
      </c>
      <c r="AN2430" s="122"/>
      <c r="AO2430" s="119" t="s">
        <v>169</v>
      </c>
      <c r="AP2430" s="123" t="s">
        <v>169</v>
      </c>
      <c r="AQ2430" s="124"/>
      <c r="AR2430" s="119" t="s">
        <v>169</v>
      </c>
      <c r="AS2430" s="123" t="s">
        <v>169</v>
      </c>
      <c r="AT2430" s="122"/>
      <c r="AU2430" s="280">
        <f t="shared" si="762"/>
        <v>0</v>
      </c>
      <c r="AV2430" s="281">
        <f t="shared" si="763"/>
        <v>0</v>
      </c>
      <c r="AW2430" s="291">
        <f t="shared" si="764"/>
        <v>0</v>
      </c>
      <c r="AX2430" s="283">
        <f t="shared" si="765"/>
        <v>0</v>
      </c>
    </row>
    <row r="2431" spans="1:50" ht="26.45" customHeight="1">
      <c r="A2431" s="117"/>
      <c r="B2431" s="245"/>
      <c r="C2431" s="136"/>
      <c r="D2431" s="208" t="str">
        <f t="shared" si="749"/>
        <v/>
      </c>
      <c r="E2431" s="129" t="s">
        <v>169</v>
      </c>
      <c r="F2431" s="209" t="s">
        <v>169</v>
      </c>
      <c r="G2431" s="135"/>
      <c r="H2431" s="258"/>
      <c r="I2431" s="259">
        <f t="shared" si="750"/>
        <v>0</v>
      </c>
      <c r="J2431" s="259">
        <f t="shared" si="751"/>
        <v>0</v>
      </c>
      <c r="K2431" s="259">
        <f t="shared" si="752"/>
        <v>0</v>
      </c>
      <c r="L2431" s="252"/>
      <c r="M2431" s="252"/>
      <c r="N2431" s="252"/>
      <c r="O2431" s="147">
        <v>0</v>
      </c>
      <c r="P2431" s="147">
        <v>0</v>
      </c>
      <c r="Q2431" s="137">
        <f t="shared" si="753"/>
        <v>0</v>
      </c>
      <c r="R2431" s="80">
        <f t="shared" si="754"/>
        <v>0</v>
      </c>
      <c r="S2431" s="147">
        <v>0</v>
      </c>
      <c r="T2431" s="121"/>
      <c r="U2431" s="263">
        <f>IFERROR(VLOOKUP(B2431,คำนวณตกเบิกวิทยฐานะ!$B$9:$P$1008,14,FALSE),0)</f>
        <v>0</v>
      </c>
      <c r="V2431" s="263">
        <f>IFERROR(VLOOKUP(B2431,คำนวณตกเบิกวิทยฐานะ!$B$9:$P$1008,15,FALSE),0)</f>
        <v>0</v>
      </c>
      <c r="W2431" s="264">
        <f t="shared" si="755"/>
        <v>0</v>
      </c>
      <c r="X2431" s="119" t="s">
        <v>169</v>
      </c>
      <c r="Y2431" s="209" t="s">
        <v>169</v>
      </c>
      <c r="Z2431" s="258"/>
      <c r="AA2431" s="253">
        <f t="shared" si="756"/>
        <v>0</v>
      </c>
      <c r="AB2431" s="253">
        <f t="shared" si="757"/>
        <v>0</v>
      </c>
      <c r="AC2431" s="253">
        <f t="shared" si="747"/>
        <v>0</v>
      </c>
      <c r="AD2431" s="253">
        <f t="shared" si="758"/>
        <v>0</v>
      </c>
      <c r="AE2431" s="268">
        <f t="shared" si="748"/>
        <v>0</v>
      </c>
      <c r="AF2431" s="269">
        <f t="shared" si="759"/>
        <v>0</v>
      </c>
      <c r="AG2431" s="270">
        <f t="shared" si="760"/>
        <v>0</v>
      </c>
      <c r="AH2431" s="121"/>
      <c r="AI2431" s="252"/>
      <c r="AJ2431" s="295"/>
      <c r="AK2431" s="301">
        <f t="shared" si="761"/>
        <v>0</v>
      </c>
      <c r="AL2431" s="119" t="s">
        <v>169</v>
      </c>
      <c r="AM2431" s="123" t="s">
        <v>169</v>
      </c>
      <c r="AN2431" s="122"/>
      <c r="AO2431" s="119" t="s">
        <v>169</v>
      </c>
      <c r="AP2431" s="123" t="s">
        <v>169</v>
      </c>
      <c r="AQ2431" s="124"/>
      <c r="AR2431" s="119" t="s">
        <v>169</v>
      </c>
      <c r="AS2431" s="123" t="s">
        <v>169</v>
      </c>
      <c r="AT2431" s="122"/>
      <c r="AU2431" s="280">
        <f t="shared" si="762"/>
        <v>0</v>
      </c>
      <c r="AV2431" s="281">
        <f t="shared" si="763"/>
        <v>0</v>
      </c>
      <c r="AW2431" s="291">
        <f t="shared" si="764"/>
        <v>0</v>
      </c>
      <c r="AX2431" s="283">
        <f t="shared" si="765"/>
        <v>0</v>
      </c>
    </row>
    <row r="2432" spans="1:50" ht="26.45" customHeight="1">
      <c r="A2432" s="117"/>
      <c r="B2432" s="245"/>
      <c r="C2432" s="136"/>
      <c r="D2432" s="208" t="str">
        <f t="shared" si="749"/>
        <v/>
      </c>
      <c r="E2432" s="129" t="s">
        <v>169</v>
      </c>
      <c r="F2432" s="209" t="s">
        <v>169</v>
      </c>
      <c r="G2432" s="135"/>
      <c r="H2432" s="258"/>
      <c r="I2432" s="259">
        <f t="shared" si="750"/>
        <v>0</v>
      </c>
      <c r="J2432" s="259">
        <f t="shared" si="751"/>
        <v>0</v>
      </c>
      <c r="K2432" s="259">
        <f t="shared" si="752"/>
        <v>0</v>
      </c>
      <c r="L2432" s="252"/>
      <c r="M2432" s="252"/>
      <c r="N2432" s="252"/>
      <c r="O2432" s="147">
        <v>0</v>
      </c>
      <c r="P2432" s="147">
        <v>0</v>
      </c>
      <c r="Q2432" s="137">
        <f t="shared" si="753"/>
        <v>0</v>
      </c>
      <c r="R2432" s="80">
        <f t="shared" si="754"/>
        <v>0</v>
      </c>
      <c r="S2432" s="147">
        <v>0</v>
      </c>
      <c r="T2432" s="121"/>
      <c r="U2432" s="263">
        <f>IFERROR(VLOOKUP(B2432,คำนวณตกเบิกวิทยฐานะ!$B$9:$P$1008,14,FALSE),0)</f>
        <v>0</v>
      </c>
      <c r="V2432" s="263">
        <f>IFERROR(VLOOKUP(B2432,คำนวณตกเบิกวิทยฐานะ!$B$9:$P$1008,15,FALSE),0)</f>
        <v>0</v>
      </c>
      <c r="W2432" s="264">
        <f t="shared" si="755"/>
        <v>0</v>
      </c>
      <c r="X2432" s="119" t="s">
        <v>169</v>
      </c>
      <c r="Y2432" s="209" t="s">
        <v>169</v>
      </c>
      <c r="Z2432" s="258"/>
      <c r="AA2432" s="253">
        <f t="shared" si="756"/>
        <v>0</v>
      </c>
      <c r="AB2432" s="253">
        <f t="shared" si="757"/>
        <v>0</v>
      </c>
      <c r="AC2432" s="253">
        <f t="shared" si="747"/>
        <v>0</v>
      </c>
      <c r="AD2432" s="253">
        <f t="shared" si="758"/>
        <v>0</v>
      </c>
      <c r="AE2432" s="268">
        <f t="shared" si="748"/>
        <v>0</v>
      </c>
      <c r="AF2432" s="269">
        <f t="shared" si="759"/>
        <v>0</v>
      </c>
      <c r="AG2432" s="270">
        <f t="shared" si="760"/>
        <v>0</v>
      </c>
      <c r="AH2432" s="121"/>
      <c r="AI2432" s="252"/>
      <c r="AJ2432" s="295"/>
      <c r="AK2432" s="301">
        <f t="shared" si="761"/>
        <v>0</v>
      </c>
      <c r="AL2432" s="119" t="s">
        <v>169</v>
      </c>
      <c r="AM2432" s="123" t="s">
        <v>169</v>
      </c>
      <c r="AN2432" s="122"/>
      <c r="AO2432" s="119" t="s">
        <v>169</v>
      </c>
      <c r="AP2432" s="123" t="s">
        <v>169</v>
      </c>
      <c r="AQ2432" s="124"/>
      <c r="AR2432" s="119" t="s">
        <v>169</v>
      </c>
      <c r="AS2432" s="123" t="s">
        <v>169</v>
      </c>
      <c r="AT2432" s="122"/>
      <c r="AU2432" s="280">
        <f t="shared" si="762"/>
        <v>0</v>
      </c>
      <c r="AV2432" s="281">
        <f t="shared" si="763"/>
        <v>0</v>
      </c>
      <c r="AW2432" s="291">
        <f t="shared" si="764"/>
        <v>0</v>
      </c>
      <c r="AX2432" s="283">
        <f t="shared" si="765"/>
        <v>0</v>
      </c>
    </row>
    <row r="2433" spans="1:50" ht="26.45" customHeight="1">
      <c r="A2433" s="117"/>
      <c r="B2433" s="245"/>
      <c r="C2433" s="136"/>
      <c r="D2433" s="208" t="str">
        <f t="shared" si="749"/>
        <v/>
      </c>
      <c r="E2433" s="129" t="s">
        <v>169</v>
      </c>
      <c r="F2433" s="209" t="s">
        <v>169</v>
      </c>
      <c r="G2433" s="135"/>
      <c r="H2433" s="258"/>
      <c r="I2433" s="259">
        <f t="shared" si="750"/>
        <v>0</v>
      </c>
      <c r="J2433" s="259">
        <f t="shared" si="751"/>
        <v>0</v>
      </c>
      <c r="K2433" s="259">
        <f t="shared" si="752"/>
        <v>0</v>
      </c>
      <c r="L2433" s="252"/>
      <c r="M2433" s="252"/>
      <c r="N2433" s="252"/>
      <c r="O2433" s="147">
        <v>0</v>
      </c>
      <c r="P2433" s="147">
        <v>0</v>
      </c>
      <c r="Q2433" s="137">
        <f t="shared" si="753"/>
        <v>0</v>
      </c>
      <c r="R2433" s="80">
        <f t="shared" si="754"/>
        <v>0</v>
      </c>
      <c r="S2433" s="147">
        <v>0</v>
      </c>
      <c r="T2433" s="121"/>
      <c r="U2433" s="263">
        <f>IFERROR(VLOOKUP(B2433,คำนวณตกเบิกวิทยฐานะ!$B$9:$P$1008,14,FALSE),0)</f>
        <v>0</v>
      </c>
      <c r="V2433" s="263">
        <f>IFERROR(VLOOKUP(B2433,คำนวณตกเบิกวิทยฐานะ!$B$9:$P$1008,15,FALSE),0)</f>
        <v>0</v>
      </c>
      <c r="W2433" s="264">
        <f t="shared" si="755"/>
        <v>0</v>
      </c>
      <c r="X2433" s="119" t="s">
        <v>169</v>
      </c>
      <c r="Y2433" s="209" t="s">
        <v>169</v>
      </c>
      <c r="Z2433" s="258"/>
      <c r="AA2433" s="253">
        <f t="shared" si="756"/>
        <v>0</v>
      </c>
      <c r="AB2433" s="253">
        <f t="shared" si="757"/>
        <v>0</v>
      </c>
      <c r="AC2433" s="253">
        <f t="shared" si="747"/>
        <v>0</v>
      </c>
      <c r="AD2433" s="253">
        <f t="shared" si="758"/>
        <v>0</v>
      </c>
      <c r="AE2433" s="268">
        <f t="shared" si="748"/>
        <v>0</v>
      </c>
      <c r="AF2433" s="269">
        <f t="shared" si="759"/>
        <v>0</v>
      </c>
      <c r="AG2433" s="270">
        <f t="shared" si="760"/>
        <v>0</v>
      </c>
      <c r="AH2433" s="121"/>
      <c r="AI2433" s="252"/>
      <c r="AJ2433" s="295"/>
      <c r="AK2433" s="301">
        <f t="shared" si="761"/>
        <v>0</v>
      </c>
      <c r="AL2433" s="119" t="s">
        <v>169</v>
      </c>
      <c r="AM2433" s="123" t="s">
        <v>169</v>
      </c>
      <c r="AN2433" s="122"/>
      <c r="AO2433" s="119" t="s">
        <v>169</v>
      </c>
      <c r="AP2433" s="123" t="s">
        <v>169</v>
      </c>
      <c r="AQ2433" s="124"/>
      <c r="AR2433" s="119" t="s">
        <v>169</v>
      </c>
      <c r="AS2433" s="123" t="s">
        <v>169</v>
      </c>
      <c r="AT2433" s="122"/>
      <c r="AU2433" s="280">
        <f t="shared" si="762"/>
        <v>0</v>
      </c>
      <c r="AV2433" s="281">
        <f t="shared" si="763"/>
        <v>0</v>
      </c>
      <c r="AW2433" s="291">
        <f t="shared" si="764"/>
        <v>0</v>
      </c>
      <c r="AX2433" s="283">
        <f t="shared" si="765"/>
        <v>0</v>
      </c>
    </row>
    <row r="2434" spans="1:50" ht="26.45" customHeight="1">
      <c r="A2434" s="117"/>
      <c r="B2434" s="245"/>
      <c r="C2434" s="136"/>
      <c r="D2434" s="208" t="str">
        <f t="shared" si="749"/>
        <v/>
      </c>
      <c r="E2434" s="129" t="s">
        <v>169</v>
      </c>
      <c r="F2434" s="209" t="s">
        <v>169</v>
      </c>
      <c r="G2434" s="135"/>
      <c r="H2434" s="258"/>
      <c r="I2434" s="259">
        <f t="shared" si="750"/>
        <v>0</v>
      </c>
      <c r="J2434" s="259">
        <f t="shared" si="751"/>
        <v>0</v>
      </c>
      <c r="K2434" s="259">
        <f t="shared" si="752"/>
        <v>0</v>
      </c>
      <c r="L2434" s="252"/>
      <c r="M2434" s="252"/>
      <c r="N2434" s="252"/>
      <c r="O2434" s="147">
        <v>0</v>
      </c>
      <c r="P2434" s="147">
        <v>0</v>
      </c>
      <c r="Q2434" s="137">
        <f t="shared" si="753"/>
        <v>0</v>
      </c>
      <c r="R2434" s="80">
        <f t="shared" si="754"/>
        <v>0</v>
      </c>
      <c r="S2434" s="147">
        <v>0</v>
      </c>
      <c r="T2434" s="121"/>
      <c r="U2434" s="263">
        <f>IFERROR(VLOOKUP(B2434,คำนวณตกเบิกวิทยฐานะ!$B$9:$P$1008,14,FALSE),0)</f>
        <v>0</v>
      </c>
      <c r="V2434" s="263">
        <f>IFERROR(VLOOKUP(B2434,คำนวณตกเบิกวิทยฐานะ!$B$9:$P$1008,15,FALSE),0)</f>
        <v>0</v>
      </c>
      <c r="W2434" s="264">
        <f t="shared" si="755"/>
        <v>0</v>
      </c>
      <c r="X2434" s="119" t="s">
        <v>169</v>
      </c>
      <c r="Y2434" s="209" t="s">
        <v>169</v>
      </c>
      <c r="Z2434" s="258"/>
      <c r="AA2434" s="253">
        <f t="shared" si="756"/>
        <v>0</v>
      </c>
      <c r="AB2434" s="253">
        <f t="shared" si="757"/>
        <v>0</v>
      </c>
      <c r="AC2434" s="253">
        <f t="shared" si="747"/>
        <v>0</v>
      </c>
      <c r="AD2434" s="253">
        <f t="shared" si="758"/>
        <v>0</v>
      </c>
      <c r="AE2434" s="268">
        <f t="shared" si="748"/>
        <v>0</v>
      </c>
      <c r="AF2434" s="269">
        <f t="shared" si="759"/>
        <v>0</v>
      </c>
      <c r="AG2434" s="270">
        <f t="shared" si="760"/>
        <v>0</v>
      </c>
      <c r="AH2434" s="121"/>
      <c r="AI2434" s="252"/>
      <c r="AJ2434" s="295"/>
      <c r="AK2434" s="301">
        <f t="shared" si="761"/>
        <v>0</v>
      </c>
      <c r="AL2434" s="119" t="s">
        <v>169</v>
      </c>
      <c r="AM2434" s="123" t="s">
        <v>169</v>
      </c>
      <c r="AN2434" s="122"/>
      <c r="AO2434" s="119" t="s">
        <v>169</v>
      </c>
      <c r="AP2434" s="123" t="s">
        <v>169</v>
      </c>
      <c r="AQ2434" s="124"/>
      <c r="AR2434" s="119" t="s">
        <v>169</v>
      </c>
      <c r="AS2434" s="123" t="s">
        <v>169</v>
      </c>
      <c r="AT2434" s="122"/>
      <c r="AU2434" s="280">
        <f t="shared" si="762"/>
        <v>0</v>
      </c>
      <c r="AV2434" s="281">
        <f t="shared" si="763"/>
        <v>0</v>
      </c>
      <c r="AW2434" s="291">
        <f t="shared" si="764"/>
        <v>0</v>
      </c>
      <c r="AX2434" s="283">
        <f t="shared" si="765"/>
        <v>0</v>
      </c>
    </row>
    <row r="2435" spans="1:50" ht="26.45" customHeight="1">
      <c r="A2435" s="117"/>
      <c r="B2435" s="245"/>
      <c r="C2435" s="136"/>
      <c r="D2435" s="208" t="str">
        <f t="shared" si="749"/>
        <v/>
      </c>
      <c r="E2435" s="129" t="s">
        <v>169</v>
      </c>
      <c r="F2435" s="209" t="s">
        <v>169</v>
      </c>
      <c r="G2435" s="135"/>
      <c r="H2435" s="258"/>
      <c r="I2435" s="259">
        <f t="shared" si="750"/>
        <v>0</v>
      </c>
      <c r="J2435" s="259">
        <f t="shared" si="751"/>
        <v>0</v>
      </c>
      <c r="K2435" s="259">
        <f t="shared" si="752"/>
        <v>0</v>
      </c>
      <c r="L2435" s="252"/>
      <c r="M2435" s="252"/>
      <c r="N2435" s="252"/>
      <c r="O2435" s="147">
        <v>0</v>
      </c>
      <c r="P2435" s="147">
        <v>0</v>
      </c>
      <c r="Q2435" s="137">
        <f t="shared" si="753"/>
        <v>0</v>
      </c>
      <c r="R2435" s="80">
        <f t="shared" si="754"/>
        <v>0</v>
      </c>
      <c r="S2435" s="147">
        <v>0</v>
      </c>
      <c r="T2435" s="121"/>
      <c r="U2435" s="263">
        <f>IFERROR(VLOOKUP(B2435,คำนวณตกเบิกวิทยฐานะ!$B$9:$P$1008,14,FALSE),0)</f>
        <v>0</v>
      </c>
      <c r="V2435" s="263">
        <f>IFERROR(VLOOKUP(B2435,คำนวณตกเบิกวิทยฐานะ!$B$9:$P$1008,15,FALSE),0)</f>
        <v>0</v>
      </c>
      <c r="W2435" s="264">
        <f t="shared" si="755"/>
        <v>0</v>
      </c>
      <c r="X2435" s="119" t="s">
        <v>169</v>
      </c>
      <c r="Y2435" s="209" t="s">
        <v>169</v>
      </c>
      <c r="Z2435" s="258"/>
      <c r="AA2435" s="253">
        <f t="shared" si="756"/>
        <v>0</v>
      </c>
      <c r="AB2435" s="253">
        <f t="shared" si="757"/>
        <v>0</v>
      </c>
      <c r="AC2435" s="253">
        <f t="shared" si="747"/>
        <v>0</v>
      </c>
      <c r="AD2435" s="253">
        <f t="shared" si="758"/>
        <v>0</v>
      </c>
      <c r="AE2435" s="268">
        <f t="shared" si="748"/>
        <v>0</v>
      </c>
      <c r="AF2435" s="269">
        <f t="shared" si="759"/>
        <v>0</v>
      </c>
      <c r="AG2435" s="270">
        <f t="shared" si="760"/>
        <v>0</v>
      </c>
      <c r="AH2435" s="121"/>
      <c r="AI2435" s="252"/>
      <c r="AJ2435" s="295"/>
      <c r="AK2435" s="301">
        <f t="shared" si="761"/>
        <v>0</v>
      </c>
      <c r="AL2435" s="119" t="s">
        <v>169</v>
      </c>
      <c r="AM2435" s="123" t="s">
        <v>169</v>
      </c>
      <c r="AN2435" s="122"/>
      <c r="AO2435" s="119" t="s">
        <v>169</v>
      </c>
      <c r="AP2435" s="123" t="s">
        <v>169</v>
      </c>
      <c r="AQ2435" s="124"/>
      <c r="AR2435" s="119" t="s">
        <v>169</v>
      </c>
      <c r="AS2435" s="123" t="s">
        <v>169</v>
      </c>
      <c r="AT2435" s="122"/>
      <c r="AU2435" s="280">
        <f t="shared" si="762"/>
        <v>0</v>
      </c>
      <c r="AV2435" s="281">
        <f t="shared" si="763"/>
        <v>0</v>
      </c>
      <c r="AW2435" s="291">
        <f t="shared" si="764"/>
        <v>0</v>
      </c>
      <c r="AX2435" s="283">
        <f t="shared" si="765"/>
        <v>0</v>
      </c>
    </row>
    <row r="2436" spans="1:50" ht="26.45" customHeight="1">
      <c r="A2436" s="117"/>
      <c r="B2436" s="245"/>
      <c r="C2436" s="136"/>
      <c r="D2436" s="208" t="str">
        <f t="shared" si="749"/>
        <v/>
      </c>
      <c r="E2436" s="129" t="s">
        <v>169</v>
      </c>
      <c r="F2436" s="209" t="s">
        <v>169</v>
      </c>
      <c r="G2436" s="135"/>
      <c r="H2436" s="258"/>
      <c r="I2436" s="259">
        <f t="shared" si="750"/>
        <v>0</v>
      </c>
      <c r="J2436" s="259">
        <f t="shared" si="751"/>
        <v>0</v>
      </c>
      <c r="K2436" s="259">
        <f t="shared" si="752"/>
        <v>0</v>
      </c>
      <c r="L2436" s="252"/>
      <c r="M2436" s="252"/>
      <c r="N2436" s="252"/>
      <c r="O2436" s="147">
        <v>0</v>
      </c>
      <c r="P2436" s="147">
        <v>0</v>
      </c>
      <c r="Q2436" s="137">
        <f t="shared" si="753"/>
        <v>0</v>
      </c>
      <c r="R2436" s="80">
        <f t="shared" si="754"/>
        <v>0</v>
      </c>
      <c r="S2436" s="147">
        <v>0</v>
      </c>
      <c r="T2436" s="121"/>
      <c r="U2436" s="263">
        <f>IFERROR(VLOOKUP(B2436,คำนวณตกเบิกวิทยฐานะ!$B$9:$P$1008,14,FALSE),0)</f>
        <v>0</v>
      </c>
      <c r="V2436" s="263">
        <f>IFERROR(VLOOKUP(B2436,คำนวณตกเบิกวิทยฐานะ!$B$9:$P$1008,15,FALSE),0)</f>
        <v>0</v>
      </c>
      <c r="W2436" s="264">
        <f t="shared" si="755"/>
        <v>0</v>
      </c>
      <c r="X2436" s="119" t="s">
        <v>169</v>
      </c>
      <c r="Y2436" s="209" t="s">
        <v>169</v>
      </c>
      <c r="Z2436" s="258"/>
      <c r="AA2436" s="253">
        <f t="shared" si="756"/>
        <v>0</v>
      </c>
      <c r="AB2436" s="253">
        <f t="shared" si="757"/>
        <v>0</v>
      </c>
      <c r="AC2436" s="253">
        <f t="shared" si="747"/>
        <v>0</v>
      </c>
      <c r="AD2436" s="253">
        <f t="shared" si="758"/>
        <v>0</v>
      </c>
      <c r="AE2436" s="268">
        <f t="shared" si="748"/>
        <v>0</v>
      </c>
      <c r="AF2436" s="269">
        <f t="shared" si="759"/>
        <v>0</v>
      </c>
      <c r="AG2436" s="270">
        <f t="shared" si="760"/>
        <v>0</v>
      </c>
      <c r="AH2436" s="121"/>
      <c r="AI2436" s="252"/>
      <c r="AJ2436" s="295"/>
      <c r="AK2436" s="301">
        <f t="shared" si="761"/>
        <v>0</v>
      </c>
      <c r="AL2436" s="119" t="s">
        <v>169</v>
      </c>
      <c r="AM2436" s="123" t="s">
        <v>169</v>
      </c>
      <c r="AN2436" s="122"/>
      <c r="AO2436" s="119" t="s">
        <v>169</v>
      </c>
      <c r="AP2436" s="123" t="s">
        <v>169</v>
      </c>
      <c r="AQ2436" s="124"/>
      <c r="AR2436" s="119" t="s">
        <v>169</v>
      </c>
      <c r="AS2436" s="123" t="s">
        <v>169</v>
      </c>
      <c r="AT2436" s="122"/>
      <c r="AU2436" s="280">
        <f t="shared" si="762"/>
        <v>0</v>
      </c>
      <c r="AV2436" s="281">
        <f t="shared" si="763"/>
        <v>0</v>
      </c>
      <c r="AW2436" s="291">
        <f t="shared" si="764"/>
        <v>0</v>
      </c>
      <c r="AX2436" s="283">
        <f t="shared" si="765"/>
        <v>0</v>
      </c>
    </row>
    <row r="2437" spans="1:50" ht="26.45" customHeight="1">
      <c r="A2437" s="117"/>
      <c r="B2437" s="245"/>
      <c r="C2437" s="136"/>
      <c r="D2437" s="208" t="str">
        <f t="shared" si="749"/>
        <v/>
      </c>
      <c r="E2437" s="129" t="s">
        <v>169</v>
      </c>
      <c r="F2437" s="209" t="s">
        <v>169</v>
      </c>
      <c r="G2437" s="135"/>
      <c r="H2437" s="258"/>
      <c r="I2437" s="259">
        <f t="shared" si="750"/>
        <v>0</v>
      </c>
      <c r="J2437" s="259">
        <f t="shared" si="751"/>
        <v>0</v>
      </c>
      <c r="K2437" s="259">
        <f t="shared" si="752"/>
        <v>0</v>
      </c>
      <c r="L2437" s="252"/>
      <c r="M2437" s="252"/>
      <c r="N2437" s="252"/>
      <c r="O2437" s="147">
        <v>0</v>
      </c>
      <c r="P2437" s="147">
        <v>0</v>
      </c>
      <c r="Q2437" s="137">
        <f t="shared" si="753"/>
        <v>0</v>
      </c>
      <c r="R2437" s="80">
        <f t="shared" si="754"/>
        <v>0</v>
      </c>
      <c r="S2437" s="147">
        <v>0</v>
      </c>
      <c r="T2437" s="121"/>
      <c r="U2437" s="263">
        <f>IFERROR(VLOOKUP(B2437,คำนวณตกเบิกวิทยฐานะ!$B$9:$P$1008,14,FALSE),0)</f>
        <v>0</v>
      </c>
      <c r="V2437" s="263">
        <f>IFERROR(VLOOKUP(B2437,คำนวณตกเบิกวิทยฐานะ!$B$9:$P$1008,15,FALSE),0)</f>
        <v>0</v>
      </c>
      <c r="W2437" s="264">
        <f t="shared" si="755"/>
        <v>0</v>
      </c>
      <c r="X2437" s="119" t="s">
        <v>169</v>
      </c>
      <c r="Y2437" s="209" t="s">
        <v>169</v>
      </c>
      <c r="Z2437" s="258"/>
      <c r="AA2437" s="253">
        <f t="shared" si="756"/>
        <v>0</v>
      </c>
      <c r="AB2437" s="253">
        <f t="shared" si="757"/>
        <v>0</v>
      </c>
      <c r="AC2437" s="253">
        <f t="shared" si="747"/>
        <v>0</v>
      </c>
      <c r="AD2437" s="253">
        <f t="shared" si="758"/>
        <v>0</v>
      </c>
      <c r="AE2437" s="268">
        <f t="shared" si="748"/>
        <v>0</v>
      </c>
      <c r="AF2437" s="269">
        <f t="shared" si="759"/>
        <v>0</v>
      </c>
      <c r="AG2437" s="270">
        <f t="shared" si="760"/>
        <v>0</v>
      </c>
      <c r="AH2437" s="121"/>
      <c r="AI2437" s="252"/>
      <c r="AJ2437" s="295"/>
      <c r="AK2437" s="301">
        <f t="shared" si="761"/>
        <v>0</v>
      </c>
      <c r="AL2437" s="119" t="s">
        <v>169</v>
      </c>
      <c r="AM2437" s="123" t="s">
        <v>169</v>
      </c>
      <c r="AN2437" s="122"/>
      <c r="AO2437" s="119" t="s">
        <v>169</v>
      </c>
      <c r="AP2437" s="123" t="s">
        <v>169</v>
      </c>
      <c r="AQ2437" s="124"/>
      <c r="AR2437" s="119" t="s">
        <v>169</v>
      </c>
      <c r="AS2437" s="123" t="s">
        <v>169</v>
      </c>
      <c r="AT2437" s="122"/>
      <c r="AU2437" s="280">
        <f t="shared" si="762"/>
        <v>0</v>
      </c>
      <c r="AV2437" s="281">
        <f t="shared" si="763"/>
        <v>0</v>
      </c>
      <c r="AW2437" s="291">
        <f t="shared" si="764"/>
        <v>0</v>
      </c>
      <c r="AX2437" s="283">
        <f t="shared" si="765"/>
        <v>0</v>
      </c>
    </row>
    <row r="2438" spans="1:50" ht="26.45" customHeight="1">
      <c r="A2438" s="117"/>
      <c r="B2438" s="245"/>
      <c r="C2438" s="136"/>
      <c r="D2438" s="208" t="str">
        <f t="shared" si="749"/>
        <v/>
      </c>
      <c r="E2438" s="129" t="s">
        <v>169</v>
      </c>
      <c r="F2438" s="209" t="s">
        <v>169</v>
      </c>
      <c r="G2438" s="135"/>
      <c r="H2438" s="258"/>
      <c r="I2438" s="259">
        <f t="shared" si="750"/>
        <v>0</v>
      </c>
      <c r="J2438" s="259">
        <f t="shared" si="751"/>
        <v>0</v>
      </c>
      <c r="K2438" s="259">
        <f t="shared" si="752"/>
        <v>0</v>
      </c>
      <c r="L2438" s="252"/>
      <c r="M2438" s="252"/>
      <c r="N2438" s="252"/>
      <c r="O2438" s="147">
        <v>0</v>
      </c>
      <c r="P2438" s="147">
        <v>0</v>
      </c>
      <c r="Q2438" s="137">
        <f t="shared" si="753"/>
        <v>0</v>
      </c>
      <c r="R2438" s="80">
        <f t="shared" si="754"/>
        <v>0</v>
      </c>
      <c r="S2438" s="147">
        <v>0</v>
      </c>
      <c r="T2438" s="121"/>
      <c r="U2438" s="263">
        <f>IFERROR(VLOOKUP(B2438,คำนวณตกเบิกวิทยฐานะ!$B$9:$P$1008,14,FALSE),0)</f>
        <v>0</v>
      </c>
      <c r="V2438" s="263">
        <f>IFERROR(VLOOKUP(B2438,คำนวณตกเบิกวิทยฐานะ!$B$9:$P$1008,15,FALSE),0)</f>
        <v>0</v>
      </c>
      <c r="W2438" s="264">
        <f t="shared" si="755"/>
        <v>0</v>
      </c>
      <c r="X2438" s="119" t="s">
        <v>169</v>
      </c>
      <c r="Y2438" s="209" t="s">
        <v>169</v>
      </c>
      <c r="Z2438" s="258"/>
      <c r="AA2438" s="253">
        <f t="shared" si="756"/>
        <v>0</v>
      </c>
      <c r="AB2438" s="253">
        <f t="shared" si="757"/>
        <v>0</v>
      </c>
      <c r="AC2438" s="253">
        <f t="shared" si="747"/>
        <v>0</v>
      </c>
      <c r="AD2438" s="253">
        <f t="shared" si="758"/>
        <v>0</v>
      </c>
      <c r="AE2438" s="268">
        <f t="shared" si="748"/>
        <v>0</v>
      </c>
      <c r="AF2438" s="269">
        <f t="shared" si="759"/>
        <v>0</v>
      </c>
      <c r="AG2438" s="270">
        <f t="shared" si="760"/>
        <v>0</v>
      </c>
      <c r="AH2438" s="121"/>
      <c r="AI2438" s="252"/>
      <c r="AJ2438" s="295"/>
      <c r="AK2438" s="301">
        <f t="shared" si="761"/>
        <v>0</v>
      </c>
      <c r="AL2438" s="119" t="s">
        <v>169</v>
      </c>
      <c r="AM2438" s="123" t="s">
        <v>169</v>
      </c>
      <c r="AN2438" s="122"/>
      <c r="AO2438" s="119" t="s">
        <v>169</v>
      </c>
      <c r="AP2438" s="123" t="s">
        <v>169</v>
      </c>
      <c r="AQ2438" s="124"/>
      <c r="AR2438" s="119" t="s">
        <v>169</v>
      </c>
      <c r="AS2438" s="123" t="s">
        <v>169</v>
      </c>
      <c r="AT2438" s="122"/>
      <c r="AU2438" s="280">
        <f t="shared" si="762"/>
        <v>0</v>
      </c>
      <c r="AV2438" s="281">
        <f t="shared" si="763"/>
        <v>0</v>
      </c>
      <c r="AW2438" s="291">
        <f t="shared" si="764"/>
        <v>0</v>
      </c>
      <c r="AX2438" s="283">
        <f t="shared" si="765"/>
        <v>0</v>
      </c>
    </row>
    <row r="2439" spans="1:50" ht="26.45" customHeight="1">
      <c r="A2439" s="117"/>
      <c r="B2439" s="245"/>
      <c r="C2439" s="136"/>
      <c r="D2439" s="208" t="str">
        <f t="shared" si="749"/>
        <v/>
      </c>
      <c r="E2439" s="129" t="s">
        <v>169</v>
      </c>
      <c r="F2439" s="209" t="s">
        <v>169</v>
      </c>
      <c r="G2439" s="135"/>
      <c r="H2439" s="258"/>
      <c r="I2439" s="259">
        <f t="shared" si="750"/>
        <v>0</v>
      </c>
      <c r="J2439" s="259">
        <f t="shared" si="751"/>
        <v>0</v>
      </c>
      <c r="K2439" s="259">
        <f t="shared" si="752"/>
        <v>0</v>
      </c>
      <c r="L2439" s="252"/>
      <c r="M2439" s="252"/>
      <c r="N2439" s="252"/>
      <c r="O2439" s="147">
        <v>0</v>
      </c>
      <c r="P2439" s="147">
        <v>0</v>
      </c>
      <c r="Q2439" s="137">
        <f t="shared" si="753"/>
        <v>0</v>
      </c>
      <c r="R2439" s="80">
        <f t="shared" si="754"/>
        <v>0</v>
      </c>
      <c r="S2439" s="147">
        <v>0</v>
      </c>
      <c r="T2439" s="121"/>
      <c r="U2439" s="263">
        <f>IFERROR(VLOOKUP(B2439,คำนวณตกเบิกวิทยฐานะ!$B$9:$P$1008,14,FALSE),0)</f>
        <v>0</v>
      </c>
      <c r="V2439" s="263">
        <f>IFERROR(VLOOKUP(B2439,คำนวณตกเบิกวิทยฐานะ!$B$9:$P$1008,15,FALSE),0)</f>
        <v>0</v>
      </c>
      <c r="W2439" s="264">
        <f t="shared" si="755"/>
        <v>0</v>
      </c>
      <c r="X2439" s="119" t="s">
        <v>169</v>
      </c>
      <c r="Y2439" s="209" t="s">
        <v>169</v>
      </c>
      <c r="Z2439" s="258"/>
      <c r="AA2439" s="253">
        <f t="shared" si="756"/>
        <v>0</v>
      </c>
      <c r="AB2439" s="253">
        <f t="shared" si="757"/>
        <v>0</v>
      </c>
      <c r="AC2439" s="253">
        <f t="shared" si="747"/>
        <v>0</v>
      </c>
      <c r="AD2439" s="253">
        <f t="shared" si="758"/>
        <v>0</v>
      </c>
      <c r="AE2439" s="268">
        <f t="shared" si="748"/>
        <v>0</v>
      </c>
      <c r="AF2439" s="269">
        <f t="shared" si="759"/>
        <v>0</v>
      </c>
      <c r="AG2439" s="270">
        <f t="shared" si="760"/>
        <v>0</v>
      </c>
      <c r="AH2439" s="121"/>
      <c r="AI2439" s="252"/>
      <c r="AJ2439" s="295"/>
      <c r="AK2439" s="301">
        <f t="shared" si="761"/>
        <v>0</v>
      </c>
      <c r="AL2439" s="119" t="s">
        <v>169</v>
      </c>
      <c r="AM2439" s="123" t="s">
        <v>169</v>
      </c>
      <c r="AN2439" s="122"/>
      <c r="AO2439" s="119" t="s">
        <v>169</v>
      </c>
      <c r="AP2439" s="123" t="s">
        <v>169</v>
      </c>
      <c r="AQ2439" s="124"/>
      <c r="AR2439" s="119" t="s">
        <v>169</v>
      </c>
      <c r="AS2439" s="123" t="s">
        <v>169</v>
      </c>
      <c r="AT2439" s="122"/>
      <c r="AU2439" s="280">
        <f t="shared" si="762"/>
        <v>0</v>
      </c>
      <c r="AV2439" s="281">
        <f t="shared" si="763"/>
        <v>0</v>
      </c>
      <c r="AW2439" s="291">
        <f t="shared" si="764"/>
        <v>0</v>
      </c>
      <c r="AX2439" s="283">
        <f t="shared" si="765"/>
        <v>0</v>
      </c>
    </row>
    <row r="2440" spans="1:50" ht="26.45" customHeight="1">
      <c r="A2440" s="117"/>
      <c r="B2440" s="245"/>
      <c r="C2440" s="136"/>
      <c r="D2440" s="208" t="str">
        <f t="shared" si="749"/>
        <v/>
      </c>
      <c r="E2440" s="129" t="s">
        <v>169</v>
      </c>
      <c r="F2440" s="209" t="s">
        <v>169</v>
      </c>
      <c r="G2440" s="135"/>
      <c r="H2440" s="258"/>
      <c r="I2440" s="259">
        <f t="shared" si="750"/>
        <v>0</v>
      </c>
      <c r="J2440" s="259">
        <f t="shared" si="751"/>
        <v>0</v>
      </c>
      <c r="K2440" s="259">
        <f t="shared" si="752"/>
        <v>0</v>
      </c>
      <c r="L2440" s="252"/>
      <c r="M2440" s="252"/>
      <c r="N2440" s="252"/>
      <c r="O2440" s="147">
        <v>0</v>
      </c>
      <c r="P2440" s="147">
        <v>0</v>
      </c>
      <c r="Q2440" s="137">
        <f t="shared" si="753"/>
        <v>0</v>
      </c>
      <c r="R2440" s="80">
        <f t="shared" si="754"/>
        <v>0</v>
      </c>
      <c r="S2440" s="147">
        <v>0</v>
      </c>
      <c r="T2440" s="121"/>
      <c r="U2440" s="263">
        <f>IFERROR(VLOOKUP(B2440,คำนวณตกเบิกวิทยฐานะ!$B$9:$P$1008,14,FALSE),0)</f>
        <v>0</v>
      </c>
      <c r="V2440" s="263">
        <f>IFERROR(VLOOKUP(B2440,คำนวณตกเบิกวิทยฐานะ!$B$9:$P$1008,15,FALSE),0)</f>
        <v>0</v>
      </c>
      <c r="W2440" s="264">
        <f t="shared" si="755"/>
        <v>0</v>
      </c>
      <c r="X2440" s="119" t="s">
        <v>169</v>
      </c>
      <c r="Y2440" s="209" t="s">
        <v>169</v>
      </c>
      <c r="Z2440" s="258"/>
      <c r="AA2440" s="253">
        <f t="shared" si="756"/>
        <v>0</v>
      </c>
      <c r="AB2440" s="253">
        <f t="shared" si="757"/>
        <v>0</v>
      </c>
      <c r="AC2440" s="253">
        <f t="shared" si="747"/>
        <v>0</v>
      </c>
      <c r="AD2440" s="253">
        <f t="shared" si="758"/>
        <v>0</v>
      </c>
      <c r="AE2440" s="268">
        <f t="shared" si="748"/>
        <v>0</v>
      </c>
      <c r="AF2440" s="269">
        <f t="shared" si="759"/>
        <v>0</v>
      </c>
      <c r="AG2440" s="270">
        <f t="shared" si="760"/>
        <v>0</v>
      </c>
      <c r="AH2440" s="121"/>
      <c r="AI2440" s="252"/>
      <c r="AJ2440" s="295"/>
      <c r="AK2440" s="301">
        <f t="shared" si="761"/>
        <v>0</v>
      </c>
      <c r="AL2440" s="119" t="s">
        <v>169</v>
      </c>
      <c r="AM2440" s="123" t="s">
        <v>169</v>
      </c>
      <c r="AN2440" s="122"/>
      <c r="AO2440" s="119" t="s">
        <v>169</v>
      </c>
      <c r="AP2440" s="123" t="s">
        <v>169</v>
      </c>
      <c r="AQ2440" s="124"/>
      <c r="AR2440" s="119" t="s">
        <v>169</v>
      </c>
      <c r="AS2440" s="123" t="s">
        <v>169</v>
      </c>
      <c r="AT2440" s="122"/>
      <c r="AU2440" s="280">
        <f t="shared" si="762"/>
        <v>0</v>
      </c>
      <c r="AV2440" s="281">
        <f t="shared" si="763"/>
        <v>0</v>
      </c>
      <c r="AW2440" s="291">
        <f t="shared" si="764"/>
        <v>0</v>
      </c>
      <c r="AX2440" s="283">
        <f t="shared" si="765"/>
        <v>0</v>
      </c>
    </row>
    <row r="2441" spans="1:50" ht="26.45" customHeight="1">
      <c r="A2441" s="117"/>
      <c r="B2441" s="245"/>
      <c r="C2441" s="136"/>
      <c r="D2441" s="208" t="str">
        <f t="shared" si="749"/>
        <v/>
      </c>
      <c r="E2441" s="129" t="s">
        <v>169</v>
      </c>
      <c r="F2441" s="209" t="s">
        <v>169</v>
      </c>
      <c r="G2441" s="135"/>
      <c r="H2441" s="258"/>
      <c r="I2441" s="259">
        <f t="shared" si="750"/>
        <v>0</v>
      </c>
      <c r="J2441" s="259">
        <f t="shared" si="751"/>
        <v>0</v>
      </c>
      <c r="K2441" s="259">
        <f t="shared" si="752"/>
        <v>0</v>
      </c>
      <c r="L2441" s="252"/>
      <c r="M2441" s="252"/>
      <c r="N2441" s="252"/>
      <c r="O2441" s="147">
        <v>0</v>
      </c>
      <c r="P2441" s="147">
        <v>0</v>
      </c>
      <c r="Q2441" s="137">
        <f t="shared" si="753"/>
        <v>0</v>
      </c>
      <c r="R2441" s="80">
        <f t="shared" si="754"/>
        <v>0</v>
      </c>
      <c r="S2441" s="147">
        <v>0</v>
      </c>
      <c r="T2441" s="121"/>
      <c r="U2441" s="263">
        <f>IFERROR(VLOOKUP(B2441,คำนวณตกเบิกวิทยฐานะ!$B$9:$P$1008,14,FALSE),0)</f>
        <v>0</v>
      </c>
      <c r="V2441" s="263">
        <f>IFERROR(VLOOKUP(B2441,คำนวณตกเบิกวิทยฐานะ!$B$9:$P$1008,15,FALSE),0)</f>
        <v>0</v>
      </c>
      <c r="W2441" s="264">
        <f t="shared" si="755"/>
        <v>0</v>
      </c>
      <c r="X2441" s="119" t="s">
        <v>169</v>
      </c>
      <c r="Y2441" s="209" t="s">
        <v>169</v>
      </c>
      <c r="Z2441" s="258"/>
      <c r="AA2441" s="253">
        <f t="shared" si="756"/>
        <v>0</v>
      </c>
      <c r="AB2441" s="253">
        <f t="shared" si="757"/>
        <v>0</v>
      </c>
      <c r="AC2441" s="253">
        <f t="shared" si="747"/>
        <v>0</v>
      </c>
      <c r="AD2441" s="253">
        <f t="shared" si="758"/>
        <v>0</v>
      </c>
      <c r="AE2441" s="268">
        <f t="shared" si="748"/>
        <v>0</v>
      </c>
      <c r="AF2441" s="269">
        <f t="shared" si="759"/>
        <v>0</v>
      </c>
      <c r="AG2441" s="270">
        <f t="shared" si="760"/>
        <v>0</v>
      </c>
      <c r="AH2441" s="121"/>
      <c r="AI2441" s="252"/>
      <c r="AJ2441" s="295"/>
      <c r="AK2441" s="301">
        <f t="shared" si="761"/>
        <v>0</v>
      </c>
      <c r="AL2441" s="119" t="s">
        <v>169</v>
      </c>
      <c r="AM2441" s="123" t="s">
        <v>169</v>
      </c>
      <c r="AN2441" s="122"/>
      <c r="AO2441" s="119" t="s">
        <v>169</v>
      </c>
      <c r="AP2441" s="123" t="s">
        <v>169</v>
      </c>
      <c r="AQ2441" s="124"/>
      <c r="AR2441" s="119" t="s">
        <v>169</v>
      </c>
      <c r="AS2441" s="123" t="s">
        <v>169</v>
      </c>
      <c r="AT2441" s="122"/>
      <c r="AU2441" s="280">
        <f t="shared" si="762"/>
        <v>0</v>
      </c>
      <c r="AV2441" s="281">
        <f t="shared" si="763"/>
        <v>0</v>
      </c>
      <c r="AW2441" s="291">
        <f t="shared" si="764"/>
        <v>0</v>
      </c>
      <c r="AX2441" s="283">
        <f t="shared" si="765"/>
        <v>0</v>
      </c>
    </row>
    <row r="2442" spans="1:50" ht="26.45" customHeight="1">
      <c r="A2442" s="117"/>
      <c r="B2442" s="245"/>
      <c r="C2442" s="136"/>
      <c r="D2442" s="208" t="str">
        <f t="shared" si="749"/>
        <v/>
      </c>
      <c r="E2442" s="129" t="s">
        <v>169</v>
      </c>
      <c r="F2442" s="209" t="s">
        <v>169</v>
      </c>
      <c r="G2442" s="135"/>
      <c r="H2442" s="258"/>
      <c r="I2442" s="259">
        <f t="shared" si="750"/>
        <v>0</v>
      </c>
      <c r="J2442" s="259">
        <f t="shared" si="751"/>
        <v>0</v>
      </c>
      <c r="K2442" s="259">
        <f t="shared" si="752"/>
        <v>0</v>
      </c>
      <c r="L2442" s="252"/>
      <c r="M2442" s="252"/>
      <c r="N2442" s="252"/>
      <c r="O2442" s="147">
        <v>0</v>
      </c>
      <c r="P2442" s="147">
        <v>0</v>
      </c>
      <c r="Q2442" s="137">
        <f t="shared" si="753"/>
        <v>0</v>
      </c>
      <c r="R2442" s="80">
        <f t="shared" si="754"/>
        <v>0</v>
      </c>
      <c r="S2442" s="147">
        <v>0</v>
      </c>
      <c r="T2442" s="121"/>
      <c r="U2442" s="263">
        <f>IFERROR(VLOOKUP(B2442,คำนวณตกเบิกวิทยฐานะ!$B$9:$P$1008,14,FALSE),0)</f>
        <v>0</v>
      </c>
      <c r="V2442" s="263">
        <f>IFERROR(VLOOKUP(B2442,คำนวณตกเบิกวิทยฐานะ!$B$9:$P$1008,15,FALSE),0)</f>
        <v>0</v>
      </c>
      <c r="W2442" s="264">
        <f t="shared" si="755"/>
        <v>0</v>
      </c>
      <c r="X2442" s="119" t="s">
        <v>169</v>
      </c>
      <c r="Y2442" s="209" t="s">
        <v>169</v>
      </c>
      <c r="Z2442" s="258"/>
      <c r="AA2442" s="253">
        <f t="shared" si="756"/>
        <v>0</v>
      </c>
      <c r="AB2442" s="253">
        <f t="shared" si="757"/>
        <v>0</v>
      </c>
      <c r="AC2442" s="253">
        <f t="shared" si="747"/>
        <v>0</v>
      </c>
      <c r="AD2442" s="253">
        <f t="shared" si="758"/>
        <v>0</v>
      </c>
      <c r="AE2442" s="268">
        <f t="shared" si="748"/>
        <v>0</v>
      </c>
      <c r="AF2442" s="269">
        <f t="shared" si="759"/>
        <v>0</v>
      </c>
      <c r="AG2442" s="270">
        <f t="shared" si="760"/>
        <v>0</v>
      </c>
      <c r="AH2442" s="121"/>
      <c r="AI2442" s="252"/>
      <c r="AJ2442" s="295"/>
      <c r="AK2442" s="301">
        <f t="shared" si="761"/>
        <v>0</v>
      </c>
      <c r="AL2442" s="119" t="s">
        <v>169</v>
      </c>
      <c r="AM2442" s="123" t="s">
        <v>169</v>
      </c>
      <c r="AN2442" s="122"/>
      <c r="AO2442" s="119" t="s">
        <v>169</v>
      </c>
      <c r="AP2442" s="123" t="s">
        <v>169</v>
      </c>
      <c r="AQ2442" s="124"/>
      <c r="AR2442" s="119" t="s">
        <v>169</v>
      </c>
      <c r="AS2442" s="123" t="s">
        <v>169</v>
      </c>
      <c r="AT2442" s="122"/>
      <c r="AU2442" s="280">
        <f t="shared" si="762"/>
        <v>0</v>
      </c>
      <c r="AV2442" s="281">
        <f t="shared" si="763"/>
        <v>0</v>
      </c>
      <c r="AW2442" s="291">
        <f t="shared" si="764"/>
        <v>0</v>
      </c>
      <c r="AX2442" s="283">
        <f t="shared" si="765"/>
        <v>0</v>
      </c>
    </row>
    <row r="2443" spans="1:50" ht="26.45" customHeight="1">
      <c r="A2443" s="117"/>
      <c r="B2443" s="245"/>
      <c r="C2443" s="136"/>
      <c r="D2443" s="208" t="str">
        <f t="shared" si="749"/>
        <v/>
      </c>
      <c r="E2443" s="129" t="s">
        <v>169</v>
      </c>
      <c r="F2443" s="209" t="s">
        <v>169</v>
      </c>
      <c r="G2443" s="135"/>
      <c r="H2443" s="258"/>
      <c r="I2443" s="259">
        <f t="shared" si="750"/>
        <v>0</v>
      </c>
      <c r="J2443" s="259">
        <f t="shared" si="751"/>
        <v>0</v>
      </c>
      <c r="K2443" s="259">
        <f t="shared" si="752"/>
        <v>0</v>
      </c>
      <c r="L2443" s="252"/>
      <c r="M2443" s="252"/>
      <c r="N2443" s="252"/>
      <c r="O2443" s="147">
        <v>0</v>
      </c>
      <c r="P2443" s="147">
        <v>0</v>
      </c>
      <c r="Q2443" s="137">
        <f t="shared" si="753"/>
        <v>0</v>
      </c>
      <c r="R2443" s="80">
        <f t="shared" si="754"/>
        <v>0</v>
      </c>
      <c r="S2443" s="147">
        <v>0</v>
      </c>
      <c r="T2443" s="121"/>
      <c r="U2443" s="263">
        <f>IFERROR(VLOOKUP(B2443,คำนวณตกเบิกวิทยฐานะ!$B$9:$P$1008,14,FALSE),0)</f>
        <v>0</v>
      </c>
      <c r="V2443" s="263">
        <f>IFERROR(VLOOKUP(B2443,คำนวณตกเบิกวิทยฐานะ!$B$9:$P$1008,15,FALSE),0)</f>
        <v>0</v>
      </c>
      <c r="W2443" s="264">
        <f t="shared" si="755"/>
        <v>0</v>
      </c>
      <c r="X2443" s="119" t="s">
        <v>169</v>
      </c>
      <c r="Y2443" s="209" t="s">
        <v>169</v>
      </c>
      <c r="Z2443" s="258"/>
      <c r="AA2443" s="253">
        <f t="shared" si="756"/>
        <v>0</v>
      </c>
      <c r="AB2443" s="253">
        <f t="shared" si="757"/>
        <v>0</v>
      </c>
      <c r="AC2443" s="253">
        <f t="shared" si="747"/>
        <v>0</v>
      </c>
      <c r="AD2443" s="253">
        <f t="shared" si="758"/>
        <v>0</v>
      </c>
      <c r="AE2443" s="268">
        <f t="shared" si="748"/>
        <v>0</v>
      </c>
      <c r="AF2443" s="269">
        <f t="shared" si="759"/>
        <v>0</v>
      </c>
      <c r="AG2443" s="270">
        <f t="shared" si="760"/>
        <v>0</v>
      </c>
      <c r="AH2443" s="121"/>
      <c r="AI2443" s="252"/>
      <c r="AJ2443" s="295"/>
      <c r="AK2443" s="301">
        <f t="shared" si="761"/>
        <v>0</v>
      </c>
      <c r="AL2443" s="119" t="s">
        <v>169</v>
      </c>
      <c r="AM2443" s="123" t="s">
        <v>169</v>
      </c>
      <c r="AN2443" s="122"/>
      <c r="AO2443" s="119" t="s">
        <v>169</v>
      </c>
      <c r="AP2443" s="123" t="s">
        <v>169</v>
      </c>
      <c r="AQ2443" s="124"/>
      <c r="AR2443" s="119" t="s">
        <v>169</v>
      </c>
      <c r="AS2443" s="123" t="s">
        <v>169</v>
      </c>
      <c r="AT2443" s="122"/>
      <c r="AU2443" s="280">
        <f t="shared" si="762"/>
        <v>0</v>
      </c>
      <c r="AV2443" s="281">
        <f t="shared" si="763"/>
        <v>0</v>
      </c>
      <c r="AW2443" s="291">
        <f t="shared" si="764"/>
        <v>0</v>
      </c>
      <c r="AX2443" s="283">
        <f t="shared" si="765"/>
        <v>0</v>
      </c>
    </row>
    <row r="2444" spans="1:50" ht="26.45" customHeight="1">
      <c r="A2444" s="117"/>
      <c r="B2444" s="245"/>
      <c r="C2444" s="136"/>
      <c r="D2444" s="208" t="str">
        <f t="shared" si="749"/>
        <v/>
      </c>
      <c r="E2444" s="129" t="s">
        <v>169</v>
      </c>
      <c r="F2444" s="209" t="s">
        <v>169</v>
      </c>
      <c r="G2444" s="135"/>
      <c r="H2444" s="258"/>
      <c r="I2444" s="259">
        <f t="shared" si="750"/>
        <v>0</v>
      </c>
      <c r="J2444" s="259">
        <f t="shared" si="751"/>
        <v>0</v>
      </c>
      <c r="K2444" s="259">
        <f t="shared" si="752"/>
        <v>0</v>
      </c>
      <c r="L2444" s="252"/>
      <c r="M2444" s="252"/>
      <c r="N2444" s="252"/>
      <c r="O2444" s="147">
        <v>0</v>
      </c>
      <c r="P2444" s="147">
        <v>0</v>
      </c>
      <c r="Q2444" s="137">
        <f t="shared" si="753"/>
        <v>0</v>
      </c>
      <c r="R2444" s="80">
        <f t="shared" si="754"/>
        <v>0</v>
      </c>
      <c r="S2444" s="147">
        <v>0</v>
      </c>
      <c r="T2444" s="121"/>
      <c r="U2444" s="263">
        <f>IFERROR(VLOOKUP(B2444,คำนวณตกเบิกวิทยฐานะ!$B$9:$P$1008,14,FALSE),0)</f>
        <v>0</v>
      </c>
      <c r="V2444" s="263">
        <f>IFERROR(VLOOKUP(B2444,คำนวณตกเบิกวิทยฐานะ!$B$9:$P$1008,15,FALSE),0)</f>
        <v>0</v>
      </c>
      <c r="W2444" s="264">
        <f t="shared" si="755"/>
        <v>0</v>
      </c>
      <c r="X2444" s="119" t="s">
        <v>169</v>
      </c>
      <c r="Y2444" s="209" t="s">
        <v>169</v>
      </c>
      <c r="Z2444" s="258"/>
      <c r="AA2444" s="253">
        <f t="shared" si="756"/>
        <v>0</v>
      </c>
      <c r="AB2444" s="253">
        <f t="shared" si="757"/>
        <v>0</v>
      </c>
      <c r="AC2444" s="253">
        <f t="shared" si="747"/>
        <v>0</v>
      </c>
      <c r="AD2444" s="253">
        <f t="shared" si="758"/>
        <v>0</v>
      </c>
      <c r="AE2444" s="268">
        <f t="shared" si="748"/>
        <v>0</v>
      </c>
      <c r="AF2444" s="269">
        <f t="shared" si="759"/>
        <v>0</v>
      </c>
      <c r="AG2444" s="270">
        <f t="shared" si="760"/>
        <v>0</v>
      </c>
      <c r="AH2444" s="121"/>
      <c r="AI2444" s="252"/>
      <c r="AJ2444" s="295"/>
      <c r="AK2444" s="301">
        <f t="shared" si="761"/>
        <v>0</v>
      </c>
      <c r="AL2444" s="119" t="s">
        <v>169</v>
      </c>
      <c r="AM2444" s="123" t="s">
        <v>169</v>
      </c>
      <c r="AN2444" s="122"/>
      <c r="AO2444" s="119" t="s">
        <v>169</v>
      </c>
      <c r="AP2444" s="123" t="s">
        <v>169</v>
      </c>
      <c r="AQ2444" s="124"/>
      <c r="AR2444" s="119" t="s">
        <v>169</v>
      </c>
      <c r="AS2444" s="123" t="s">
        <v>169</v>
      </c>
      <c r="AT2444" s="122"/>
      <c r="AU2444" s="280">
        <f t="shared" si="762"/>
        <v>0</v>
      </c>
      <c r="AV2444" s="281">
        <f t="shared" si="763"/>
        <v>0</v>
      </c>
      <c r="AW2444" s="291">
        <f t="shared" si="764"/>
        <v>0</v>
      </c>
      <c r="AX2444" s="283">
        <f t="shared" si="765"/>
        <v>0</v>
      </c>
    </row>
    <row r="2445" spans="1:50" ht="26.45" customHeight="1">
      <c r="A2445" s="117"/>
      <c r="B2445" s="245"/>
      <c r="C2445" s="136"/>
      <c r="D2445" s="208" t="str">
        <f t="shared" si="749"/>
        <v/>
      </c>
      <c r="E2445" s="129" t="s">
        <v>169</v>
      </c>
      <c r="F2445" s="209" t="s">
        <v>169</v>
      </c>
      <c r="G2445" s="135"/>
      <c r="H2445" s="258"/>
      <c r="I2445" s="259">
        <f t="shared" si="750"/>
        <v>0</v>
      </c>
      <c r="J2445" s="259">
        <f t="shared" si="751"/>
        <v>0</v>
      </c>
      <c r="K2445" s="259">
        <f t="shared" si="752"/>
        <v>0</v>
      </c>
      <c r="L2445" s="252"/>
      <c r="M2445" s="252"/>
      <c r="N2445" s="252"/>
      <c r="O2445" s="147">
        <v>0</v>
      </c>
      <c r="P2445" s="147">
        <v>0</v>
      </c>
      <c r="Q2445" s="137">
        <f t="shared" si="753"/>
        <v>0</v>
      </c>
      <c r="R2445" s="80">
        <f t="shared" si="754"/>
        <v>0</v>
      </c>
      <c r="S2445" s="147">
        <v>0</v>
      </c>
      <c r="T2445" s="121"/>
      <c r="U2445" s="263">
        <f>IFERROR(VLOOKUP(B2445,คำนวณตกเบิกวิทยฐานะ!$B$9:$P$1008,14,FALSE),0)</f>
        <v>0</v>
      </c>
      <c r="V2445" s="263">
        <f>IFERROR(VLOOKUP(B2445,คำนวณตกเบิกวิทยฐานะ!$B$9:$P$1008,15,FALSE),0)</f>
        <v>0</v>
      </c>
      <c r="W2445" s="264">
        <f t="shared" si="755"/>
        <v>0</v>
      </c>
      <c r="X2445" s="119" t="s">
        <v>169</v>
      </c>
      <c r="Y2445" s="209" t="s">
        <v>169</v>
      </c>
      <c r="Z2445" s="258"/>
      <c r="AA2445" s="253">
        <f t="shared" si="756"/>
        <v>0</v>
      </c>
      <c r="AB2445" s="253">
        <f t="shared" si="757"/>
        <v>0</v>
      </c>
      <c r="AC2445" s="253">
        <f t="shared" si="747"/>
        <v>0</v>
      </c>
      <c r="AD2445" s="253">
        <f t="shared" si="758"/>
        <v>0</v>
      </c>
      <c r="AE2445" s="268">
        <f t="shared" si="748"/>
        <v>0</v>
      </c>
      <c r="AF2445" s="269">
        <f t="shared" si="759"/>
        <v>0</v>
      </c>
      <c r="AG2445" s="270">
        <f t="shared" si="760"/>
        <v>0</v>
      </c>
      <c r="AH2445" s="121"/>
      <c r="AI2445" s="252"/>
      <c r="AJ2445" s="295"/>
      <c r="AK2445" s="301">
        <f t="shared" si="761"/>
        <v>0</v>
      </c>
      <c r="AL2445" s="119" t="s">
        <v>169</v>
      </c>
      <c r="AM2445" s="123" t="s">
        <v>169</v>
      </c>
      <c r="AN2445" s="122"/>
      <c r="AO2445" s="119" t="s">
        <v>169</v>
      </c>
      <c r="AP2445" s="123" t="s">
        <v>169</v>
      </c>
      <c r="AQ2445" s="124"/>
      <c r="AR2445" s="119" t="s">
        <v>169</v>
      </c>
      <c r="AS2445" s="123" t="s">
        <v>169</v>
      </c>
      <c r="AT2445" s="122"/>
      <c r="AU2445" s="280">
        <f t="shared" si="762"/>
        <v>0</v>
      </c>
      <c r="AV2445" s="281">
        <f t="shared" si="763"/>
        <v>0</v>
      </c>
      <c r="AW2445" s="291">
        <f t="shared" si="764"/>
        <v>0</v>
      </c>
      <c r="AX2445" s="283">
        <f t="shared" si="765"/>
        <v>0</v>
      </c>
    </row>
    <row r="2446" spans="1:50" ht="26.45" customHeight="1">
      <c r="A2446" s="117"/>
      <c r="B2446" s="245"/>
      <c r="C2446" s="136"/>
      <c r="D2446" s="208" t="str">
        <f t="shared" si="749"/>
        <v/>
      </c>
      <c r="E2446" s="129" t="s">
        <v>169</v>
      </c>
      <c r="F2446" s="209" t="s">
        <v>169</v>
      </c>
      <c r="G2446" s="135"/>
      <c r="H2446" s="258"/>
      <c r="I2446" s="259">
        <f t="shared" si="750"/>
        <v>0</v>
      </c>
      <c r="J2446" s="259">
        <f t="shared" si="751"/>
        <v>0</v>
      </c>
      <c r="K2446" s="259">
        <f t="shared" si="752"/>
        <v>0</v>
      </c>
      <c r="L2446" s="252"/>
      <c r="M2446" s="252"/>
      <c r="N2446" s="252"/>
      <c r="O2446" s="147">
        <v>0</v>
      </c>
      <c r="P2446" s="147">
        <v>0</v>
      </c>
      <c r="Q2446" s="137">
        <f t="shared" si="753"/>
        <v>0</v>
      </c>
      <c r="R2446" s="80">
        <f t="shared" si="754"/>
        <v>0</v>
      </c>
      <c r="S2446" s="147">
        <v>0</v>
      </c>
      <c r="T2446" s="121"/>
      <c r="U2446" s="263">
        <f>IFERROR(VLOOKUP(B2446,คำนวณตกเบิกวิทยฐานะ!$B$9:$P$1008,14,FALSE),0)</f>
        <v>0</v>
      </c>
      <c r="V2446" s="263">
        <f>IFERROR(VLOOKUP(B2446,คำนวณตกเบิกวิทยฐานะ!$B$9:$P$1008,15,FALSE),0)</f>
        <v>0</v>
      </c>
      <c r="W2446" s="264">
        <f t="shared" si="755"/>
        <v>0</v>
      </c>
      <c r="X2446" s="119" t="s">
        <v>169</v>
      </c>
      <c r="Y2446" s="209" t="s">
        <v>169</v>
      </c>
      <c r="Z2446" s="258"/>
      <c r="AA2446" s="253">
        <f t="shared" si="756"/>
        <v>0</v>
      </c>
      <c r="AB2446" s="253">
        <f t="shared" si="757"/>
        <v>0</v>
      </c>
      <c r="AC2446" s="253">
        <f t="shared" si="747"/>
        <v>0</v>
      </c>
      <c r="AD2446" s="253">
        <f t="shared" si="758"/>
        <v>0</v>
      </c>
      <c r="AE2446" s="268">
        <f t="shared" si="748"/>
        <v>0</v>
      </c>
      <c r="AF2446" s="269">
        <f t="shared" si="759"/>
        <v>0</v>
      </c>
      <c r="AG2446" s="270">
        <f t="shared" si="760"/>
        <v>0</v>
      </c>
      <c r="AH2446" s="121"/>
      <c r="AI2446" s="252"/>
      <c r="AJ2446" s="295"/>
      <c r="AK2446" s="301">
        <f t="shared" si="761"/>
        <v>0</v>
      </c>
      <c r="AL2446" s="119" t="s">
        <v>169</v>
      </c>
      <c r="AM2446" s="123" t="s">
        <v>169</v>
      </c>
      <c r="AN2446" s="122"/>
      <c r="AO2446" s="119" t="s">
        <v>169</v>
      </c>
      <c r="AP2446" s="123" t="s">
        <v>169</v>
      </c>
      <c r="AQ2446" s="124"/>
      <c r="AR2446" s="119" t="s">
        <v>169</v>
      </c>
      <c r="AS2446" s="123" t="s">
        <v>169</v>
      </c>
      <c r="AT2446" s="122"/>
      <c r="AU2446" s="280">
        <f t="shared" si="762"/>
        <v>0</v>
      </c>
      <c r="AV2446" s="281">
        <f t="shared" si="763"/>
        <v>0</v>
      </c>
      <c r="AW2446" s="291">
        <f t="shared" si="764"/>
        <v>0</v>
      </c>
      <c r="AX2446" s="283">
        <f t="shared" si="765"/>
        <v>0</v>
      </c>
    </row>
    <row r="2447" spans="1:50" ht="26.45" customHeight="1">
      <c r="A2447" s="117"/>
      <c r="B2447" s="245"/>
      <c r="C2447" s="136"/>
      <c r="D2447" s="208" t="str">
        <f t="shared" si="749"/>
        <v/>
      </c>
      <c r="E2447" s="129" t="s">
        <v>169</v>
      </c>
      <c r="F2447" s="209" t="s">
        <v>169</v>
      </c>
      <c r="G2447" s="135"/>
      <c r="H2447" s="258"/>
      <c r="I2447" s="259">
        <f t="shared" si="750"/>
        <v>0</v>
      </c>
      <c r="J2447" s="259">
        <f t="shared" si="751"/>
        <v>0</v>
      </c>
      <c r="K2447" s="259">
        <f t="shared" si="752"/>
        <v>0</v>
      </c>
      <c r="L2447" s="252"/>
      <c r="M2447" s="252"/>
      <c r="N2447" s="252"/>
      <c r="O2447" s="147">
        <v>0</v>
      </c>
      <c r="P2447" s="147">
        <v>0</v>
      </c>
      <c r="Q2447" s="137">
        <f t="shared" si="753"/>
        <v>0</v>
      </c>
      <c r="R2447" s="80">
        <f t="shared" si="754"/>
        <v>0</v>
      </c>
      <c r="S2447" s="147">
        <v>0</v>
      </c>
      <c r="T2447" s="121"/>
      <c r="U2447" s="263">
        <f>IFERROR(VLOOKUP(B2447,คำนวณตกเบิกวิทยฐานะ!$B$9:$P$1008,14,FALSE),0)</f>
        <v>0</v>
      </c>
      <c r="V2447" s="263">
        <f>IFERROR(VLOOKUP(B2447,คำนวณตกเบิกวิทยฐานะ!$B$9:$P$1008,15,FALSE),0)</f>
        <v>0</v>
      </c>
      <c r="W2447" s="264">
        <f t="shared" si="755"/>
        <v>0</v>
      </c>
      <c r="X2447" s="119" t="s">
        <v>169</v>
      </c>
      <c r="Y2447" s="209" t="s">
        <v>169</v>
      </c>
      <c r="Z2447" s="258"/>
      <c r="AA2447" s="253">
        <f t="shared" si="756"/>
        <v>0</v>
      </c>
      <c r="AB2447" s="253">
        <f t="shared" si="757"/>
        <v>0</v>
      </c>
      <c r="AC2447" s="253">
        <f t="shared" si="747"/>
        <v>0</v>
      </c>
      <c r="AD2447" s="253">
        <f t="shared" si="758"/>
        <v>0</v>
      </c>
      <c r="AE2447" s="268">
        <f t="shared" si="748"/>
        <v>0</v>
      </c>
      <c r="AF2447" s="269">
        <f t="shared" si="759"/>
        <v>0</v>
      </c>
      <c r="AG2447" s="270">
        <f t="shared" si="760"/>
        <v>0</v>
      </c>
      <c r="AH2447" s="121"/>
      <c r="AI2447" s="252"/>
      <c r="AJ2447" s="295"/>
      <c r="AK2447" s="301">
        <f t="shared" si="761"/>
        <v>0</v>
      </c>
      <c r="AL2447" s="119" t="s">
        <v>169</v>
      </c>
      <c r="AM2447" s="123" t="s">
        <v>169</v>
      </c>
      <c r="AN2447" s="122"/>
      <c r="AO2447" s="119" t="s">
        <v>169</v>
      </c>
      <c r="AP2447" s="123" t="s">
        <v>169</v>
      </c>
      <c r="AQ2447" s="124"/>
      <c r="AR2447" s="119" t="s">
        <v>169</v>
      </c>
      <c r="AS2447" s="123" t="s">
        <v>169</v>
      </c>
      <c r="AT2447" s="122"/>
      <c r="AU2447" s="280">
        <f t="shared" si="762"/>
        <v>0</v>
      </c>
      <c r="AV2447" s="281">
        <f t="shared" si="763"/>
        <v>0</v>
      </c>
      <c r="AW2447" s="291">
        <f t="shared" si="764"/>
        <v>0</v>
      </c>
      <c r="AX2447" s="283">
        <f t="shared" si="765"/>
        <v>0</v>
      </c>
    </row>
    <row r="2448" spans="1:50" ht="26.45" customHeight="1">
      <c r="A2448" s="117"/>
      <c r="B2448" s="245"/>
      <c r="C2448" s="136"/>
      <c r="D2448" s="208" t="str">
        <f t="shared" si="749"/>
        <v/>
      </c>
      <c r="E2448" s="129" t="s">
        <v>169</v>
      </c>
      <c r="F2448" s="209" t="s">
        <v>169</v>
      </c>
      <c r="G2448" s="135"/>
      <c r="H2448" s="258"/>
      <c r="I2448" s="259">
        <f t="shared" si="750"/>
        <v>0</v>
      </c>
      <c r="J2448" s="259">
        <f t="shared" si="751"/>
        <v>0</v>
      </c>
      <c r="K2448" s="259">
        <f t="shared" si="752"/>
        <v>0</v>
      </c>
      <c r="L2448" s="252"/>
      <c r="M2448" s="252"/>
      <c r="N2448" s="252"/>
      <c r="O2448" s="147">
        <v>0</v>
      </c>
      <c r="P2448" s="147">
        <v>0</v>
      </c>
      <c r="Q2448" s="137">
        <f t="shared" si="753"/>
        <v>0</v>
      </c>
      <c r="R2448" s="80">
        <f t="shared" si="754"/>
        <v>0</v>
      </c>
      <c r="S2448" s="147">
        <v>0</v>
      </c>
      <c r="T2448" s="121"/>
      <c r="U2448" s="263">
        <f>IFERROR(VLOOKUP(B2448,คำนวณตกเบิกวิทยฐานะ!$B$9:$P$1008,14,FALSE),0)</f>
        <v>0</v>
      </c>
      <c r="V2448" s="263">
        <f>IFERROR(VLOOKUP(B2448,คำนวณตกเบิกวิทยฐานะ!$B$9:$P$1008,15,FALSE),0)</f>
        <v>0</v>
      </c>
      <c r="W2448" s="264">
        <f t="shared" si="755"/>
        <v>0</v>
      </c>
      <c r="X2448" s="119" t="s">
        <v>169</v>
      </c>
      <c r="Y2448" s="209" t="s">
        <v>169</v>
      </c>
      <c r="Z2448" s="258"/>
      <c r="AA2448" s="253">
        <f t="shared" si="756"/>
        <v>0</v>
      </c>
      <c r="AB2448" s="253">
        <f t="shared" si="757"/>
        <v>0</v>
      </c>
      <c r="AC2448" s="253">
        <f t="shared" ref="AC2448:AC2511" si="766">IF(Z2448=0,0,IF(X2448="พนักงานจ้างทั่วไป",IF(AB2448&gt;11000,0,IF(11000-AB2448&lt;=2000,11000-AB2448,2000)),IF(AB2448&gt;14600,0,IF(14600-AB2448&lt;=2000,14600-AB2448,2000))))</f>
        <v>0</v>
      </c>
      <c r="AD2448" s="253">
        <f t="shared" si="758"/>
        <v>0</v>
      </c>
      <c r="AE2448" s="268">
        <f t="shared" ref="AE2448:AE2511" si="767">IF(OR(X2448="พนักงานจ้างตามภารกิจ",X2448="พนักงานจ้างทั่วไป"),IF(AD2448*5/100&gt;750,750,AD2448*5/100),0)</f>
        <v>0</v>
      </c>
      <c r="AF2448" s="269">
        <f t="shared" si="759"/>
        <v>0</v>
      </c>
      <c r="AG2448" s="270">
        <f t="shared" si="760"/>
        <v>0</v>
      </c>
      <c r="AH2448" s="121"/>
      <c r="AI2448" s="252"/>
      <c r="AJ2448" s="295"/>
      <c r="AK2448" s="301">
        <f t="shared" si="761"/>
        <v>0</v>
      </c>
      <c r="AL2448" s="119" t="s">
        <v>169</v>
      </c>
      <c r="AM2448" s="123" t="s">
        <v>169</v>
      </c>
      <c r="AN2448" s="122"/>
      <c r="AO2448" s="119" t="s">
        <v>169</v>
      </c>
      <c r="AP2448" s="123" t="s">
        <v>169</v>
      </c>
      <c r="AQ2448" s="124"/>
      <c r="AR2448" s="119" t="s">
        <v>169</v>
      </c>
      <c r="AS2448" s="123" t="s">
        <v>169</v>
      </c>
      <c r="AT2448" s="122"/>
      <c r="AU2448" s="280">
        <f t="shared" si="762"/>
        <v>0</v>
      </c>
      <c r="AV2448" s="281">
        <f t="shared" si="763"/>
        <v>0</v>
      </c>
      <c r="AW2448" s="291">
        <f t="shared" si="764"/>
        <v>0</v>
      </c>
      <c r="AX2448" s="283">
        <f t="shared" si="765"/>
        <v>0</v>
      </c>
    </row>
    <row r="2449" spans="1:50" ht="26.45" customHeight="1">
      <c r="A2449" s="117"/>
      <c r="B2449" s="245"/>
      <c r="C2449" s="136"/>
      <c r="D2449" s="208" t="str">
        <f t="shared" si="749"/>
        <v/>
      </c>
      <c r="E2449" s="129" t="s">
        <v>169</v>
      </c>
      <c r="F2449" s="209" t="s">
        <v>169</v>
      </c>
      <c r="G2449" s="135"/>
      <c r="H2449" s="258"/>
      <c r="I2449" s="259">
        <f t="shared" si="750"/>
        <v>0</v>
      </c>
      <c r="J2449" s="259">
        <f t="shared" si="751"/>
        <v>0</v>
      </c>
      <c r="K2449" s="259">
        <f t="shared" si="752"/>
        <v>0</v>
      </c>
      <c r="L2449" s="252"/>
      <c r="M2449" s="252"/>
      <c r="N2449" s="252"/>
      <c r="O2449" s="147">
        <v>0</v>
      </c>
      <c r="P2449" s="147">
        <v>0</v>
      </c>
      <c r="Q2449" s="137">
        <f t="shared" si="753"/>
        <v>0</v>
      </c>
      <c r="R2449" s="80">
        <f t="shared" si="754"/>
        <v>0</v>
      </c>
      <c r="S2449" s="147">
        <v>0</v>
      </c>
      <c r="T2449" s="121"/>
      <c r="U2449" s="263">
        <f>IFERROR(VLOOKUP(B2449,คำนวณตกเบิกวิทยฐานะ!$B$9:$P$1008,14,FALSE),0)</f>
        <v>0</v>
      </c>
      <c r="V2449" s="263">
        <f>IFERROR(VLOOKUP(B2449,คำนวณตกเบิกวิทยฐานะ!$B$9:$P$1008,15,FALSE),0)</f>
        <v>0</v>
      </c>
      <c r="W2449" s="264">
        <f t="shared" si="755"/>
        <v>0</v>
      </c>
      <c r="X2449" s="119" t="s">
        <v>169</v>
      </c>
      <c r="Y2449" s="209" t="s">
        <v>169</v>
      </c>
      <c r="Z2449" s="258"/>
      <c r="AA2449" s="253">
        <f t="shared" si="756"/>
        <v>0</v>
      </c>
      <c r="AB2449" s="253">
        <f t="shared" si="757"/>
        <v>0</v>
      </c>
      <c r="AC2449" s="253">
        <f t="shared" si="766"/>
        <v>0</v>
      </c>
      <c r="AD2449" s="253">
        <f t="shared" si="758"/>
        <v>0</v>
      </c>
      <c r="AE2449" s="268">
        <f t="shared" si="767"/>
        <v>0</v>
      </c>
      <c r="AF2449" s="269">
        <f t="shared" si="759"/>
        <v>0</v>
      </c>
      <c r="AG2449" s="270">
        <f t="shared" si="760"/>
        <v>0</v>
      </c>
      <c r="AH2449" s="121"/>
      <c r="AI2449" s="252"/>
      <c r="AJ2449" s="295"/>
      <c r="AK2449" s="301">
        <f t="shared" si="761"/>
        <v>0</v>
      </c>
      <c r="AL2449" s="119" t="s">
        <v>169</v>
      </c>
      <c r="AM2449" s="123" t="s">
        <v>169</v>
      </c>
      <c r="AN2449" s="122"/>
      <c r="AO2449" s="119" t="s">
        <v>169</v>
      </c>
      <c r="AP2449" s="123" t="s">
        <v>169</v>
      </c>
      <c r="AQ2449" s="124"/>
      <c r="AR2449" s="119" t="s">
        <v>169</v>
      </c>
      <c r="AS2449" s="123" t="s">
        <v>169</v>
      </c>
      <c r="AT2449" s="122"/>
      <c r="AU2449" s="280">
        <f t="shared" si="762"/>
        <v>0</v>
      </c>
      <c r="AV2449" s="281">
        <f t="shared" si="763"/>
        <v>0</v>
      </c>
      <c r="AW2449" s="291">
        <f t="shared" si="764"/>
        <v>0</v>
      </c>
      <c r="AX2449" s="283">
        <f t="shared" si="765"/>
        <v>0</v>
      </c>
    </row>
    <row r="2450" spans="1:50" ht="26.45" customHeight="1">
      <c r="A2450" s="117"/>
      <c r="B2450" s="245"/>
      <c r="C2450" s="136"/>
      <c r="D2450" s="208" t="str">
        <f t="shared" si="749"/>
        <v/>
      </c>
      <c r="E2450" s="129" t="s">
        <v>169</v>
      </c>
      <c r="F2450" s="209" t="s">
        <v>169</v>
      </c>
      <c r="G2450" s="135"/>
      <c r="H2450" s="258"/>
      <c r="I2450" s="259">
        <f t="shared" si="750"/>
        <v>0</v>
      </c>
      <c r="J2450" s="259">
        <f t="shared" si="751"/>
        <v>0</v>
      </c>
      <c r="K2450" s="259">
        <f t="shared" si="752"/>
        <v>0</v>
      </c>
      <c r="L2450" s="252"/>
      <c r="M2450" s="252"/>
      <c r="N2450" s="252"/>
      <c r="O2450" s="147">
        <v>0</v>
      </c>
      <c r="P2450" s="147">
        <v>0</v>
      </c>
      <c r="Q2450" s="137">
        <f t="shared" si="753"/>
        <v>0</v>
      </c>
      <c r="R2450" s="80">
        <f t="shared" si="754"/>
        <v>0</v>
      </c>
      <c r="S2450" s="147">
        <v>0</v>
      </c>
      <c r="T2450" s="121"/>
      <c r="U2450" s="263">
        <f>IFERROR(VLOOKUP(B2450,คำนวณตกเบิกวิทยฐานะ!$B$9:$P$1008,14,FALSE),0)</f>
        <v>0</v>
      </c>
      <c r="V2450" s="263">
        <f>IFERROR(VLOOKUP(B2450,คำนวณตกเบิกวิทยฐานะ!$B$9:$P$1008,15,FALSE),0)</f>
        <v>0</v>
      </c>
      <c r="W2450" s="264">
        <f t="shared" si="755"/>
        <v>0</v>
      </c>
      <c r="X2450" s="119" t="s">
        <v>169</v>
      </c>
      <c r="Y2450" s="209" t="s">
        <v>169</v>
      </c>
      <c r="Z2450" s="258"/>
      <c r="AA2450" s="253">
        <f t="shared" si="756"/>
        <v>0</v>
      </c>
      <c r="AB2450" s="253">
        <f t="shared" si="757"/>
        <v>0</v>
      </c>
      <c r="AC2450" s="253">
        <f t="shared" si="766"/>
        <v>0</v>
      </c>
      <c r="AD2450" s="253">
        <f t="shared" si="758"/>
        <v>0</v>
      </c>
      <c r="AE2450" s="268">
        <f t="shared" si="767"/>
        <v>0</v>
      </c>
      <c r="AF2450" s="269">
        <f t="shared" si="759"/>
        <v>0</v>
      </c>
      <c r="AG2450" s="270">
        <f t="shared" si="760"/>
        <v>0</v>
      </c>
      <c r="AH2450" s="121"/>
      <c r="AI2450" s="252"/>
      <c r="AJ2450" s="295"/>
      <c r="AK2450" s="301">
        <f t="shared" si="761"/>
        <v>0</v>
      </c>
      <c r="AL2450" s="119" t="s">
        <v>169</v>
      </c>
      <c r="AM2450" s="123" t="s">
        <v>169</v>
      </c>
      <c r="AN2450" s="122"/>
      <c r="AO2450" s="119" t="s">
        <v>169</v>
      </c>
      <c r="AP2450" s="123" t="s">
        <v>169</v>
      </c>
      <c r="AQ2450" s="124"/>
      <c r="AR2450" s="119" t="s">
        <v>169</v>
      </c>
      <c r="AS2450" s="123" t="s">
        <v>169</v>
      </c>
      <c r="AT2450" s="122"/>
      <c r="AU2450" s="280">
        <f t="shared" si="762"/>
        <v>0</v>
      </c>
      <c r="AV2450" s="281">
        <f t="shared" si="763"/>
        <v>0</v>
      </c>
      <c r="AW2450" s="291">
        <f t="shared" si="764"/>
        <v>0</v>
      </c>
      <c r="AX2450" s="283">
        <f t="shared" si="765"/>
        <v>0</v>
      </c>
    </row>
    <row r="2451" spans="1:50" ht="26.45" customHeight="1">
      <c r="A2451" s="117"/>
      <c r="B2451" s="245"/>
      <c r="C2451" s="136"/>
      <c r="D2451" s="208" t="str">
        <f t="shared" si="749"/>
        <v/>
      </c>
      <c r="E2451" s="129" t="s">
        <v>169</v>
      </c>
      <c r="F2451" s="209" t="s">
        <v>169</v>
      </c>
      <c r="G2451" s="135"/>
      <c r="H2451" s="258"/>
      <c r="I2451" s="259">
        <f t="shared" si="750"/>
        <v>0</v>
      </c>
      <c r="J2451" s="259">
        <f t="shared" si="751"/>
        <v>0</v>
      </c>
      <c r="K2451" s="259">
        <f t="shared" si="752"/>
        <v>0</v>
      </c>
      <c r="L2451" s="252"/>
      <c r="M2451" s="252"/>
      <c r="N2451" s="252"/>
      <c r="O2451" s="147">
        <v>0</v>
      </c>
      <c r="P2451" s="147">
        <v>0</v>
      </c>
      <c r="Q2451" s="137">
        <f t="shared" si="753"/>
        <v>0</v>
      </c>
      <c r="R2451" s="80">
        <f t="shared" si="754"/>
        <v>0</v>
      </c>
      <c r="S2451" s="147">
        <v>0</v>
      </c>
      <c r="T2451" s="121"/>
      <c r="U2451" s="263">
        <f>IFERROR(VLOOKUP(B2451,คำนวณตกเบิกวิทยฐานะ!$B$9:$P$1008,14,FALSE),0)</f>
        <v>0</v>
      </c>
      <c r="V2451" s="263">
        <f>IFERROR(VLOOKUP(B2451,คำนวณตกเบิกวิทยฐานะ!$B$9:$P$1008,15,FALSE),0)</f>
        <v>0</v>
      </c>
      <c r="W2451" s="264">
        <f t="shared" si="755"/>
        <v>0</v>
      </c>
      <c r="X2451" s="119" t="s">
        <v>169</v>
      </c>
      <c r="Y2451" s="209" t="s">
        <v>169</v>
      </c>
      <c r="Z2451" s="258"/>
      <c r="AA2451" s="253">
        <f t="shared" si="756"/>
        <v>0</v>
      </c>
      <c r="AB2451" s="253">
        <f t="shared" si="757"/>
        <v>0</v>
      </c>
      <c r="AC2451" s="253">
        <f t="shared" si="766"/>
        <v>0</v>
      </c>
      <c r="AD2451" s="253">
        <f t="shared" si="758"/>
        <v>0</v>
      </c>
      <c r="AE2451" s="268">
        <f t="shared" si="767"/>
        <v>0</v>
      </c>
      <c r="AF2451" s="269">
        <f t="shared" si="759"/>
        <v>0</v>
      </c>
      <c r="AG2451" s="270">
        <f t="shared" si="760"/>
        <v>0</v>
      </c>
      <c r="AH2451" s="121"/>
      <c r="AI2451" s="252"/>
      <c r="AJ2451" s="295"/>
      <c r="AK2451" s="301">
        <f t="shared" si="761"/>
        <v>0</v>
      </c>
      <c r="AL2451" s="119" t="s">
        <v>169</v>
      </c>
      <c r="AM2451" s="123" t="s">
        <v>169</v>
      </c>
      <c r="AN2451" s="122"/>
      <c r="AO2451" s="119" t="s">
        <v>169</v>
      </c>
      <c r="AP2451" s="123" t="s">
        <v>169</v>
      </c>
      <c r="AQ2451" s="124"/>
      <c r="AR2451" s="119" t="s">
        <v>169</v>
      </c>
      <c r="AS2451" s="123" t="s">
        <v>169</v>
      </c>
      <c r="AT2451" s="122"/>
      <c r="AU2451" s="280">
        <f t="shared" si="762"/>
        <v>0</v>
      </c>
      <c r="AV2451" s="281">
        <f t="shared" si="763"/>
        <v>0</v>
      </c>
      <c r="AW2451" s="291">
        <f t="shared" si="764"/>
        <v>0</v>
      </c>
      <c r="AX2451" s="283">
        <f t="shared" si="765"/>
        <v>0</v>
      </c>
    </row>
    <row r="2452" spans="1:50" ht="26.45" customHeight="1">
      <c r="A2452" s="117"/>
      <c r="B2452" s="245"/>
      <c r="C2452" s="136"/>
      <c r="D2452" s="208" t="str">
        <f t="shared" si="749"/>
        <v/>
      </c>
      <c r="E2452" s="129" t="s">
        <v>169</v>
      </c>
      <c r="F2452" s="209" t="s">
        <v>169</v>
      </c>
      <c r="G2452" s="135"/>
      <c r="H2452" s="258"/>
      <c r="I2452" s="259">
        <f t="shared" si="750"/>
        <v>0</v>
      </c>
      <c r="J2452" s="259">
        <f t="shared" si="751"/>
        <v>0</v>
      </c>
      <c r="K2452" s="259">
        <f t="shared" si="752"/>
        <v>0</v>
      </c>
      <c r="L2452" s="252"/>
      <c r="M2452" s="252"/>
      <c r="N2452" s="252"/>
      <c r="O2452" s="147">
        <v>0</v>
      </c>
      <c r="P2452" s="147">
        <v>0</v>
      </c>
      <c r="Q2452" s="137">
        <f t="shared" si="753"/>
        <v>0</v>
      </c>
      <c r="R2452" s="80">
        <f t="shared" si="754"/>
        <v>0</v>
      </c>
      <c r="S2452" s="147">
        <v>0</v>
      </c>
      <c r="T2452" s="121"/>
      <c r="U2452" s="263">
        <f>IFERROR(VLOOKUP(B2452,คำนวณตกเบิกวิทยฐานะ!$B$9:$P$1008,14,FALSE),0)</f>
        <v>0</v>
      </c>
      <c r="V2452" s="263">
        <f>IFERROR(VLOOKUP(B2452,คำนวณตกเบิกวิทยฐานะ!$B$9:$P$1008,15,FALSE),0)</f>
        <v>0</v>
      </c>
      <c r="W2452" s="264">
        <f t="shared" si="755"/>
        <v>0</v>
      </c>
      <c r="X2452" s="119" t="s">
        <v>169</v>
      </c>
      <c r="Y2452" s="209" t="s">
        <v>169</v>
      </c>
      <c r="Z2452" s="258"/>
      <c r="AA2452" s="253">
        <f t="shared" si="756"/>
        <v>0</v>
      </c>
      <c r="AB2452" s="253">
        <f t="shared" si="757"/>
        <v>0</v>
      </c>
      <c r="AC2452" s="253">
        <f t="shared" si="766"/>
        <v>0</v>
      </c>
      <c r="AD2452" s="253">
        <f t="shared" si="758"/>
        <v>0</v>
      </c>
      <c r="AE2452" s="268">
        <f t="shared" si="767"/>
        <v>0</v>
      </c>
      <c r="AF2452" s="269">
        <f t="shared" si="759"/>
        <v>0</v>
      </c>
      <c r="AG2452" s="270">
        <f t="shared" si="760"/>
        <v>0</v>
      </c>
      <c r="AH2452" s="121"/>
      <c r="AI2452" s="252"/>
      <c r="AJ2452" s="295"/>
      <c r="AK2452" s="301">
        <f t="shared" si="761"/>
        <v>0</v>
      </c>
      <c r="AL2452" s="119" t="s">
        <v>169</v>
      </c>
      <c r="AM2452" s="123" t="s">
        <v>169</v>
      </c>
      <c r="AN2452" s="122"/>
      <c r="AO2452" s="119" t="s">
        <v>169</v>
      </c>
      <c r="AP2452" s="123" t="s">
        <v>169</v>
      </c>
      <c r="AQ2452" s="124"/>
      <c r="AR2452" s="119" t="s">
        <v>169</v>
      </c>
      <c r="AS2452" s="123" t="s">
        <v>169</v>
      </c>
      <c r="AT2452" s="122"/>
      <c r="AU2452" s="280">
        <f t="shared" si="762"/>
        <v>0</v>
      </c>
      <c r="AV2452" s="281">
        <f t="shared" si="763"/>
        <v>0</v>
      </c>
      <c r="AW2452" s="291">
        <f t="shared" si="764"/>
        <v>0</v>
      </c>
      <c r="AX2452" s="283">
        <f t="shared" si="765"/>
        <v>0</v>
      </c>
    </row>
    <row r="2453" spans="1:50" ht="26.45" customHeight="1">
      <c r="A2453" s="117"/>
      <c r="B2453" s="245"/>
      <c r="C2453" s="136"/>
      <c r="D2453" s="208" t="str">
        <f t="shared" si="749"/>
        <v/>
      </c>
      <c r="E2453" s="129" t="s">
        <v>169</v>
      </c>
      <c r="F2453" s="209" t="s">
        <v>169</v>
      </c>
      <c r="G2453" s="135"/>
      <c r="H2453" s="258"/>
      <c r="I2453" s="259">
        <f t="shared" si="750"/>
        <v>0</v>
      </c>
      <c r="J2453" s="259">
        <f t="shared" si="751"/>
        <v>0</v>
      </c>
      <c r="K2453" s="259">
        <f t="shared" si="752"/>
        <v>0</v>
      </c>
      <c r="L2453" s="252"/>
      <c r="M2453" s="252"/>
      <c r="N2453" s="252"/>
      <c r="O2453" s="147">
        <v>0</v>
      </c>
      <c r="P2453" s="147">
        <v>0</v>
      </c>
      <c r="Q2453" s="137">
        <f t="shared" si="753"/>
        <v>0</v>
      </c>
      <c r="R2453" s="80">
        <f t="shared" si="754"/>
        <v>0</v>
      </c>
      <c r="S2453" s="147">
        <v>0</v>
      </c>
      <c r="T2453" s="121"/>
      <c r="U2453" s="263">
        <f>IFERROR(VLOOKUP(B2453,คำนวณตกเบิกวิทยฐานะ!$B$9:$P$1008,14,FALSE),0)</f>
        <v>0</v>
      </c>
      <c r="V2453" s="263">
        <f>IFERROR(VLOOKUP(B2453,คำนวณตกเบิกวิทยฐานะ!$B$9:$P$1008,15,FALSE),0)</f>
        <v>0</v>
      </c>
      <c r="W2453" s="264">
        <f t="shared" si="755"/>
        <v>0</v>
      </c>
      <c r="X2453" s="119" t="s">
        <v>169</v>
      </c>
      <c r="Y2453" s="209" t="s">
        <v>169</v>
      </c>
      <c r="Z2453" s="258"/>
      <c r="AA2453" s="253">
        <f t="shared" si="756"/>
        <v>0</v>
      </c>
      <c r="AB2453" s="253">
        <f t="shared" si="757"/>
        <v>0</v>
      </c>
      <c r="AC2453" s="253">
        <f t="shared" si="766"/>
        <v>0</v>
      </c>
      <c r="AD2453" s="253">
        <f t="shared" si="758"/>
        <v>0</v>
      </c>
      <c r="AE2453" s="268">
        <f t="shared" si="767"/>
        <v>0</v>
      </c>
      <c r="AF2453" s="269">
        <f t="shared" si="759"/>
        <v>0</v>
      </c>
      <c r="AG2453" s="270">
        <f t="shared" si="760"/>
        <v>0</v>
      </c>
      <c r="AH2453" s="121"/>
      <c r="AI2453" s="252"/>
      <c r="AJ2453" s="295"/>
      <c r="AK2453" s="301">
        <f t="shared" si="761"/>
        <v>0</v>
      </c>
      <c r="AL2453" s="119" t="s">
        <v>169</v>
      </c>
      <c r="AM2453" s="123" t="s">
        <v>169</v>
      </c>
      <c r="AN2453" s="122"/>
      <c r="AO2453" s="119" t="s">
        <v>169</v>
      </c>
      <c r="AP2453" s="123" t="s">
        <v>169</v>
      </c>
      <c r="AQ2453" s="124"/>
      <c r="AR2453" s="119" t="s">
        <v>169</v>
      </c>
      <c r="AS2453" s="123" t="s">
        <v>169</v>
      </c>
      <c r="AT2453" s="122"/>
      <c r="AU2453" s="280">
        <f t="shared" si="762"/>
        <v>0</v>
      </c>
      <c r="AV2453" s="281">
        <f t="shared" si="763"/>
        <v>0</v>
      </c>
      <c r="AW2453" s="291">
        <f t="shared" si="764"/>
        <v>0</v>
      </c>
      <c r="AX2453" s="283">
        <f t="shared" si="765"/>
        <v>0</v>
      </c>
    </row>
    <row r="2454" spans="1:50" ht="26.45" customHeight="1">
      <c r="A2454" s="117"/>
      <c r="B2454" s="245"/>
      <c r="C2454" s="136"/>
      <c r="D2454" s="208" t="str">
        <f t="shared" si="749"/>
        <v/>
      </c>
      <c r="E2454" s="129" t="s">
        <v>169</v>
      </c>
      <c r="F2454" s="209" t="s">
        <v>169</v>
      </c>
      <c r="G2454" s="135"/>
      <c r="H2454" s="258"/>
      <c r="I2454" s="259">
        <f t="shared" si="750"/>
        <v>0</v>
      </c>
      <c r="J2454" s="259">
        <f t="shared" si="751"/>
        <v>0</v>
      </c>
      <c r="K2454" s="259">
        <f t="shared" si="752"/>
        <v>0</v>
      </c>
      <c r="L2454" s="252"/>
      <c r="M2454" s="252"/>
      <c r="N2454" s="252"/>
      <c r="O2454" s="147">
        <v>0</v>
      </c>
      <c r="P2454" s="147">
        <v>0</v>
      </c>
      <c r="Q2454" s="137">
        <f t="shared" si="753"/>
        <v>0</v>
      </c>
      <c r="R2454" s="80">
        <f t="shared" si="754"/>
        <v>0</v>
      </c>
      <c r="S2454" s="147">
        <v>0</v>
      </c>
      <c r="T2454" s="121"/>
      <c r="U2454" s="263">
        <f>IFERROR(VLOOKUP(B2454,คำนวณตกเบิกวิทยฐานะ!$B$9:$P$1008,14,FALSE),0)</f>
        <v>0</v>
      </c>
      <c r="V2454" s="263">
        <f>IFERROR(VLOOKUP(B2454,คำนวณตกเบิกวิทยฐานะ!$B$9:$P$1008,15,FALSE),0)</f>
        <v>0</v>
      </c>
      <c r="W2454" s="264">
        <f t="shared" si="755"/>
        <v>0</v>
      </c>
      <c r="X2454" s="119" t="s">
        <v>169</v>
      </c>
      <c r="Y2454" s="209" t="s">
        <v>169</v>
      </c>
      <c r="Z2454" s="258"/>
      <c r="AA2454" s="253">
        <f t="shared" si="756"/>
        <v>0</v>
      </c>
      <c r="AB2454" s="253">
        <f t="shared" si="757"/>
        <v>0</v>
      </c>
      <c r="AC2454" s="253">
        <f t="shared" si="766"/>
        <v>0</v>
      </c>
      <c r="AD2454" s="253">
        <f t="shared" si="758"/>
        <v>0</v>
      </c>
      <c r="AE2454" s="268">
        <f t="shared" si="767"/>
        <v>0</v>
      </c>
      <c r="AF2454" s="269">
        <f t="shared" si="759"/>
        <v>0</v>
      </c>
      <c r="AG2454" s="270">
        <f t="shared" si="760"/>
        <v>0</v>
      </c>
      <c r="AH2454" s="121"/>
      <c r="AI2454" s="252"/>
      <c r="AJ2454" s="295"/>
      <c r="AK2454" s="301">
        <f t="shared" si="761"/>
        <v>0</v>
      </c>
      <c r="AL2454" s="119" t="s">
        <v>169</v>
      </c>
      <c r="AM2454" s="123" t="s">
        <v>169</v>
      </c>
      <c r="AN2454" s="122"/>
      <c r="AO2454" s="119" t="s">
        <v>169</v>
      </c>
      <c r="AP2454" s="123" t="s">
        <v>169</v>
      </c>
      <c r="AQ2454" s="124"/>
      <c r="AR2454" s="119" t="s">
        <v>169</v>
      </c>
      <c r="AS2454" s="123" t="s">
        <v>169</v>
      </c>
      <c r="AT2454" s="122"/>
      <c r="AU2454" s="280">
        <f t="shared" si="762"/>
        <v>0</v>
      </c>
      <c r="AV2454" s="281">
        <f t="shared" si="763"/>
        <v>0</v>
      </c>
      <c r="AW2454" s="291">
        <f t="shared" si="764"/>
        <v>0</v>
      </c>
      <c r="AX2454" s="283">
        <f t="shared" si="765"/>
        <v>0</v>
      </c>
    </row>
    <row r="2455" spans="1:50" ht="26.45" customHeight="1">
      <c r="A2455" s="117"/>
      <c r="B2455" s="245"/>
      <c r="C2455" s="136"/>
      <c r="D2455" s="208" t="str">
        <f t="shared" si="749"/>
        <v/>
      </c>
      <c r="E2455" s="129" t="s">
        <v>169</v>
      </c>
      <c r="F2455" s="209" t="s">
        <v>169</v>
      </c>
      <c r="G2455" s="135"/>
      <c r="H2455" s="258"/>
      <c r="I2455" s="259">
        <f t="shared" si="750"/>
        <v>0</v>
      </c>
      <c r="J2455" s="259">
        <f t="shared" si="751"/>
        <v>0</v>
      </c>
      <c r="K2455" s="259">
        <f t="shared" si="752"/>
        <v>0</v>
      </c>
      <c r="L2455" s="252"/>
      <c r="M2455" s="252"/>
      <c r="N2455" s="252"/>
      <c r="O2455" s="147">
        <v>0</v>
      </c>
      <c r="P2455" s="147">
        <v>0</v>
      </c>
      <c r="Q2455" s="137">
        <f t="shared" si="753"/>
        <v>0</v>
      </c>
      <c r="R2455" s="80">
        <f t="shared" si="754"/>
        <v>0</v>
      </c>
      <c r="S2455" s="147">
        <v>0</v>
      </c>
      <c r="T2455" s="121"/>
      <c r="U2455" s="263">
        <f>IFERROR(VLOOKUP(B2455,คำนวณตกเบิกวิทยฐานะ!$B$9:$P$1008,14,FALSE),0)</f>
        <v>0</v>
      </c>
      <c r="V2455" s="263">
        <f>IFERROR(VLOOKUP(B2455,คำนวณตกเบิกวิทยฐานะ!$B$9:$P$1008,15,FALSE),0)</f>
        <v>0</v>
      </c>
      <c r="W2455" s="264">
        <f t="shared" si="755"/>
        <v>0</v>
      </c>
      <c r="X2455" s="119" t="s">
        <v>169</v>
      </c>
      <c r="Y2455" s="209" t="s">
        <v>169</v>
      </c>
      <c r="Z2455" s="258"/>
      <c r="AA2455" s="253">
        <f t="shared" si="756"/>
        <v>0</v>
      </c>
      <c r="AB2455" s="253">
        <f t="shared" si="757"/>
        <v>0</v>
      </c>
      <c r="AC2455" s="253">
        <f t="shared" si="766"/>
        <v>0</v>
      </c>
      <c r="AD2455" s="253">
        <f t="shared" si="758"/>
        <v>0</v>
      </c>
      <c r="AE2455" s="268">
        <f t="shared" si="767"/>
        <v>0</v>
      </c>
      <c r="AF2455" s="269">
        <f t="shared" si="759"/>
        <v>0</v>
      </c>
      <c r="AG2455" s="270">
        <f t="shared" si="760"/>
        <v>0</v>
      </c>
      <c r="AH2455" s="121"/>
      <c r="AI2455" s="252"/>
      <c r="AJ2455" s="295"/>
      <c r="AK2455" s="301">
        <f t="shared" si="761"/>
        <v>0</v>
      </c>
      <c r="AL2455" s="119" t="s">
        <v>169</v>
      </c>
      <c r="AM2455" s="123" t="s">
        <v>169</v>
      </c>
      <c r="AN2455" s="122"/>
      <c r="AO2455" s="119" t="s">
        <v>169</v>
      </c>
      <c r="AP2455" s="123" t="s">
        <v>169</v>
      </c>
      <c r="AQ2455" s="124"/>
      <c r="AR2455" s="119" t="s">
        <v>169</v>
      </c>
      <c r="AS2455" s="123" t="s">
        <v>169</v>
      </c>
      <c r="AT2455" s="122"/>
      <c r="AU2455" s="280">
        <f t="shared" si="762"/>
        <v>0</v>
      </c>
      <c r="AV2455" s="281">
        <f t="shared" si="763"/>
        <v>0</v>
      </c>
      <c r="AW2455" s="291">
        <f t="shared" si="764"/>
        <v>0</v>
      </c>
      <c r="AX2455" s="283">
        <f t="shared" si="765"/>
        <v>0</v>
      </c>
    </row>
    <row r="2456" spans="1:50" ht="26.45" customHeight="1">
      <c r="A2456" s="117"/>
      <c r="B2456" s="245"/>
      <c r="C2456" s="136"/>
      <c r="D2456" s="208" t="str">
        <f t="shared" si="749"/>
        <v/>
      </c>
      <c r="E2456" s="129" t="s">
        <v>169</v>
      </c>
      <c r="F2456" s="209" t="s">
        <v>169</v>
      </c>
      <c r="G2456" s="135"/>
      <c r="H2456" s="258"/>
      <c r="I2456" s="259">
        <f t="shared" si="750"/>
        <v>0</v>
      </c>
      <c r="J2456" s="259">
        <f t="shared" si="751"/>
        <v>0</v>
      </c>
      <c r="K2456" s="259">
        <f t="shared" si="752"/>
        <v>0</v>
      </c>
      <c r="L2456" s="252"/>
      <c r="M2456" s="252"/>
      <c r="N2456" s="252"/>
      <c r="O2456" s="147">
        <v>0</v>
      </c>
      <c r="P2456" s="147">
        <v>0</v>
      </c>
      <c r="Q2456" s="137">
        <f t="shared" si="753"/>
        <v>0</v>
      </c>
      <c r="R2456" s="80">
        <f t="shared" si="754"/>
        <v>0</v>
      </c>
      <c r="S2456" s="147">
        <v>0</v>
      </c>
      <c r="T2456" s="121"/>
      <c r="U2456" s="263">
        <f>IFERROR(VLOOKUP(B2456,คำนวณตกเบิกวิทยฐานะ!$B$9:$P$1008,14,FALSE),0)</f>
        <v>0</v>
      </c>
      <c r="V2456" s="263">
        <f>IFERROR(VLOOKUP(B2456,คำนวณตกเบิกวิทยฐานะ!$B$9:$P$1008,15,FALSE),0)</f>
        <v>0</v>
      </c>
      <c r="W2456" s="264">
        <f t="shared" si="755"/>
        <v>0</v>
      </c>
      <c r="X2456" s="119" t="s">
        <v>169</v>
      </c>
      <c r="Y2456" s="209" t="s">
        <v>169</v>
      </c>
      <c r="Z2456" s="258"/>
      <c r="AA2456" s="253">
        <f t="shared" si="756"/>
        <v>0</v>
      </c>
      <c r="AB2456" s="253">
        <f t="shared" si="757"/>
        <v>0</v>
      </c>
      <c r="AC2456" s="253">
        <f t="shared" si="766"/>
        <v>0</v>
      </c>
      <c r="AD2456" s="253">
        <f t="shared" si="758"/>
        <v>0</v>
      </c>
      <c r="AE2456" s="268">
        <f t="shared" si="767"/>
        <v>0</v>
      </c>
      <c r="AF2456" s="269">
        <f t="shared" si="759"/>
        <v>0</v>
      </c>
      <c r="AG2456" s="270">
        <f t="shared" si="760"/>
        <v>0</v>
      </c>
      <c r="AH2456" s="121"/>
      <c r="AI2456" s="252"/>
      <c r="AJ2456" s="295"/>
      <c r="AK2456" s="301">
        <f t="shared" si="761"/>
        <v>0</v>
      </c>
      <c r="AL2456" s="119" t="s">
        <v>169</v>
      </c>
      <c r="AM2456" s="123" t="s">
        <v>169</v>
      </c>
      <c r="AN2456" s="122"/>
      <c r="AO2456" s="119" t="s">
        <v>169</v>
      </c>
      <c r="AP2456" s="123" t="s">
        <v>169</v>
      </c>
      <c r="AQ2456" s="124"/>
      <c r="AR2456" s="119" t="s">
        <v>169</v>
      </c>
      <c r="AS2456" s="123" t="s">
        <v>169</v>
      </c>
      <c r="AT2456" s="122"/>
      <c r="AU2456" s="280">
        <f t="shared" si="762"/>
        <v>0</v>
      </c>
      <c r="AV2456" s="281">
        <f t="shared" si="763"/>
        <v>0</v>
      </c>
      <c r="AW2456" s="291">
        <f t="shared" si="764"/>
        <v>0</v>
      </c>
      <c r="AX2456" s="283">
        <f t="shared" si="765"/>
        <v>0</v>
      </c>
    </row>
    <row r="2457" spans="1:50" ht="26.45" customHeight="1">
      <c r="A2457" s="117"/>
      <c r="B2457" s="245"/>
      <c r="C2457" s="136"/>
      <c r="D2457" s="208" t="str">
        <f t="shared" si="749"/>
        <v/>
      </c>
      <c r="E2457" s="129" t="s">
        <v>169</v>
      </c>
      <c r="F2457" s="209" t="s">
        <v>169</v>
      </c>
      <c r="G2457" s="135"/>
      <c r="H2457" s="258"/>
      <c r="I2457" s="259">
        <f t="shared" si="750"/>
        <v>0</v>
      </c>
      <c r="J2457" s="259">
        <f t="shared" si="751"/>
        <v>0</v>
      </c>
      <c r="K2457" s="259">
        <f t="shared" si="752"/>
        <v>0</v>
      </c>
      <c r="L2457" s="252"/>
      <c r="M2457" s="252"/>
      <c r="N2457" s="252"/>
      <c r="O2457" s="147">
        <v>0</v>
      </c>
      <c r="P2457" s="147">
        <v>0</v>
      </c>
      <c r="Q2457" s="137">
        <f t="shared" si="753"/>
        <v>0</v>
      </c>
      <c r="R2457" s="80">
        <f t="shared" si="754"/>
        <v>0</v>
      </c>
      <c r="S2457" s="147">
        <v>0</v>
      </c>
      <c r="T2457" s="121"/>
      <c r="U2457" s="263">
        <f>IFERROR(VLOOKUP(B2457,คำนวณตกเบิกวิทยฐานะ!$B$9:$P$1008,14,FALSE),0)</f>
        <v>0</v>
      </c>
      <c r="V2457" s="263">
        <f>IFERROR(VLOOKUP(B2457,คำนวณตกเบิกวิทยฐานะ!$B$9:$P$1008,15,FALSE),0)</f>
        <v>0</v>
      </c>
      <c r="W2457" s="264">
        <f t="shared" si="755"/>
        <v>0</v>
      </c>
      <c r="X2457" s="119" t="s">
        <v>169</v>
      </c>
      <c r="Y2457" s="209" t="s">
        <v>169</v>
      </c>
      <c r="Z2457" s="258"/>
      <c r="AA2457" s="253">
        <f t="shared" si="756"/>
        <v>0</v>
      </c>
      <c r="AB2457" s="253">
        <f t="shared" si="757"/>
        <v>0</v>
      </c>
      <c r="AC2457" s="253">
        <f t="shared" si="766"/>
        <v>0</v>
      </c>
      <c r="AD2457" s="253">
        <f t="shared" si="758"/>
        <v>0</v>
      </c>
      <c r="AE2457" s="268">
        <f t="shared" si="767"/>
        <v>0</v>
      </c>
      <c r="AF2457" s="269">
        <f t="shared" si="759"/>
        <v>0</v>
      </c>
      <c r="AG2457" s="270">
        <f t="shared" si="760"/>
        <v>0</v>
      </c>
      <c r="AH2457" s="121"/>
      <c r="AI2457" s="252"/>
      <c r="AJ2457" s="295"/>
      <c r="AK2457" s="301">
        <f t="shared" si="761"/>
        <v>0</v>
      </c>
      <c r="AL2457" s="119" t="s">
        <v>169</v>
      </c>
      <c r="AM2457" s="123" t="s">
        <v>169</v>
      </c>
      <c r="AN2457" s="122"/>
      <c r="AO2457" s="119" t="s">
        <v>169</v>
      </c>
      <c r="AP2457" s="123" t="s">
        <v>169</v>
      </c>
      <c r="AQ2457" s="124"/>
      <c r="AR2457" s="119" t="s">
        <v>169</v>
      </c>
      <c r="AS2457" s="123" t="s">
        <v>169</v>
      </c>
      <c r="AT2457" s="122"/>
      <c r="AU2457" s="280">
        <f t="shared" si="762"/>
        <v>0</v>
      </c>
      <c r="AV2457" s="281">
        <f t="shared" si="763"/>
        <v>0</v>
      </c>
      <c r="AW2457" s="291">
        <f t="shared" si="764"/>
        <v>0</v>
      </c>
      <c r="AX2457" s="283">
        <f t="shared" si="765"/>
        <v>0</v>
      </c>
    </row>
    <row r="2458" spans="1:50" ht="26.45" customHeight="1">
      <c r="A2458" s="117"/>
      <c r="B2458" s="245"/>
      <c r="C2458" s="136"/>
      <c r="D2458" s="208" t="str">
        <f t="shared" si="749"/>
        <v/>
      </c>
      <c r="E2458" s="129" t="s">
        <v>169</v>
      </c>
      <c r="F2458" s="209" t="s">
        <v>169</v>
      </c>
      <c r="G2458" s="135"/>
      <c r="H2458" s="258"/>
      <c r="I2458" s="259">
        <f t="shared" si="750"/>
        <v>0</v>
      </c>
      <c r="J2458" s="259">
        <f t="shared" si="751"/>
        <v>0</v>
      </c>
      <c r="K2458" s="259">
        <f t="shared" si="752"/>
        <v>0</v>
      </c>
      <c r="L2458" s="252"/>
      <c r="M2458" s="252"/>
      <c r="N2458" s="252"/>
      <c r="O2458" s="147">
        <v>0</v>
      </c>
      <c r="P2458" s="147">
        <v>0</v>
      </c>
      <c r="Q2458" s="137">
        <f t="shared" si="753"/>
        <v>0</v>
      </c>
      <c r="R2458" s="80">
        <f t="shared" si="754"/>
        <v>0</v>
      </c>
      <c r="S2458" s="147">
        <v>0</v>
      </c>
      <c r="T2458" s="121"/>
      <c r="U2458" s="263">
        <f>IFERROR(VLOOKUP(B2458,คำนวณตกเบิกวิทยฐานะ!$B$9:$P$1008,14,FALSE),0)</f>
        <v>0</v>
      </c>
      <c r="V2458" s="263">
        <f>IFERROR(VLOOKUP(B2458,คำนวณตกเบิกวิทยฐานะ!$B$9:$P$1008,15,FALSE),0)</f>
        <v>0</v>
      </c>
      <c r="W2458" s="264">
        <f t="shared" si="755"/>
        <v>0</v>
      </c>
      <c r="X2458" s="119" t="s">
        <v>169</v>
      </c>
      <c r="Y2458" s="209" t="s">
        <v>169</v>
      </c>
      <c r="Z2458" s="258"/>
      <c r="AA2458" s="253">
        <f t="shared" si="756"/>
        <v>0</v>
      </c>
      <c r="AB2458" s="253">
        <f t="shared" si="757"/>
        <v>0</v>
      </c>
      <c r="AC2458" s="253">
        <f t="shared" si="766"/>
        <v>0</v>
      </c>
      <c r="AD2458" s="253">
        <f t="shared" si="758"/>
        <v>0</v>
      </c>
      <c r="AE2458" s="268">
        <f t="shared" si="767"/>
        <v>0</v>
      </c>
      <c r="AF2458" s="269">
        <f t="shared" si="759"/>
        <v>0</v>
      </c>
      <c r="AG2458" s="270">
        <f t="shared" si="760"/>
        <v>0</v>
      </c>
      <c r="AH2458" s="121"/>
      <c r="AI2458" s="252"/>
      <c r="AJ2458" s="295"/>
      <c r="AK2458" s="301">
        <f t="shared" si="761"/>
        <v>0</v>
      </c>
      <c r="AL2458" s="119" t="s">
        <v>169</v>
      </c>
      <c r="AM2458" s="123" t="s">
        <v>169</v>
      </c>
      <c r="AN2458" s="122"/>
      <c r="AO2458" s="119" t="s">
        <v>169</v>
      </c>
      <c r="AP2458" s="123" t="s">
        <v>169</v>
      </c>
      <c r="AQ2458" s="124"/>
      <c r="AR2458" s="119" t="s">
        <v>169</v>
      </c>
      <c r="AS2458" s="123" t="s">
        <v>169</v>
      </c>
      <c r="AT2458" s="122"/>
      <c r="AU2458" s="280">
        <f t="shared" si="762"/>
        <v>0</v>
      </c>
      <c r="AV2458" s="281">
        <f t="shared" si="763"/>
        <v>0</v>
      </c>
      <c r="AW2458" s="291">
        <f t="shared" si="764"/>
        <v>0</v>
      </c>
      <c r="AX2458" s="283">
        <f t="shared" si="765"/>
        <v>0</v>
      </c>
    </row>
    <row r="2459" spans="1:50" ht="26.45" customHeight="1">
      <c r="A2459" s="117"/>
      <c r="B2459" s="245"/>
      <c r="C2459" s="136"/>
      <c r="D2459" s="208" t="str">
        <f t="shared" si="749"/>
        <v/>
      </c>
      <c r="E2459" s="129" t="s">
        <v>169</v>
      </c>
      <c r="F2459" s="209" t="s">
        <v>169</v>
      </c>
      <c r="G2459" s="135"/>
      <c r="H2459" s="258"/>
      <c r="I2459" s="259">
        <f t="shared" si="750"/>
        <v>0</v>
      </c>
      <c r="J2459" s="259">
        <f t="shared" si="751"/>
        <v>0</v>
      </c>
      <c r="K2459" s="259">
        <f t="shared" si="752"/>
        <v>0</v>
      </c>
      <c r="L2459" s="252"/>
      <c r="M2459" s="252"/>
      <c r="N2459" s="252"/>
      <c r="O2459" s="147">
        <v>0</v>
      </c>
      <c r="P2459" s="147">
        <v>0</v>
      </c>
      <c r="Q2459" s="137">
        <f t="shared" si="753"/>
        <v>0</v>
      </c>
      <c r="R2459" s="80">
        <f t="shared" si="754"/>
        <v>0</v>
      </c>
      <c r="S2459" s="147">
        <v>0</v>
      </c>
      <c r="T2459" s="121"/>
      <c r="U2459" s="263">
        <f>IFERROR(VLOOKUP(B2459,คำนวณตกเบิกวิทยฐานะ!$B$9:$P$1008,14,FALSE),0)</f>
        <v>0</v>
      </c>
      <c r="V2459" s="263">
        <f>IFERROR(VLOOKUP(B2459,คำนวณตกเบิกวิทยฐานะ!$B$9:$P$1008,15,FALSE),0)</f>
        <v>0</v>
      </c>
      <c r="W2459" s="264">
        <f t="shared" si="755"/>
        <v>0</v>
      </c>
      <c r="X2459" s="119" t="s">
        <v>169</v>
      </c>
      <c r="Y2459" s="209" t="s">
        <v>169</v>
      </c>
      <c r="Z2459" s="258"/>
      <c r="AA2459" s="253">
        <f t="shared" si="756"/>
        <v>0</v>
      </c>
      <c r="AB2459" s="253">
        <f t="shared" si="757"/>
        <v>0</v>
      </c>
      <c r="AC2459" s="253">
        <f t="shared" si="766"/>
        <v>0</v>
      </c>
      <c r="AD2459" s="253">
        <f t="shared" si="758"/>
        <v>0</v>
      </c>
      <c r="AE2459" s="268">
        <f t="shared" si="767"/>
        <v>0</v>
      </c>
      <c r="AF2459" s="269">
        <f t="shared" si="759"/>
        <v>0</v>
      </c>
      <c r="AG2459" s="270">
        <f t="shared" si="760"/>
        <v>0</v>
      </c>
      <c r="AH2459" s="121"/>
      <c r="AI2459" s="252"/>
      <c r="AJ2459" s="295"/>
      <c r="AK2459" s="301">
        <f t="shared" si="761"/>
        <v>0</v>
      </c>
      <c r="AL2459" s="119" t="s">
        <v>169</v>
      </c>
      <c r="AM2459" s="123" t="s">
        <v>169</v>
      </c>
      <c r="AN2459" s="122"/>
      <c r="AO2459" s="119" t="s">
        <v>169</v>
      </c>
      <c r="AP2459" s="123" t="s">
        <v>169</v>
      </c>
      <c r="AQ2459" s="124"/>
      <c r="AR2459" s="119" t="s">
        <v>169</v>
      </c>
      <c r="AS2459" s="123" t="s">
        <v>169</v>
      </c>
      <c r="AT2459" s="122"/>
      <c r="AU2459" s="280">
        <f t="shared" si="762"/>
        <v>0</v>
      </c>
      <c r="AV2459" s="281">
        <f t="shared" si="763"/>
        <v>0</v>
      </c>
      <c r="AW2459" s="291">
        <f t="shared" si="764"/>
        <v>0</v>
      </c>
      <c r="AX2459" s="283">
        <f t="shared" si="765"/>
        <v>0</v>
      </c>
    </row>
    <row r="2460" spans="1:50" ht="26.45" customHeight="1">
      <c r="A2460" s="117"/>
      <c r="B2460" s="245"/>
      <c r="C2460" s="136"/>
      <c r="D2460" s="208" t="str">
        <f t="shared" si="749"/>
        <v/>
      </c>
      <c r="E2460" s="129" t="s">
        <v>169</v>
      </c>
      <c r="F2460" s="209" t="s">
        <v>169</v>
      </c>
      <c r="G2460" s="135"/>
      <c r="H2460" s="258"/>
      <c r="I2460" s="259">
        <f t="shared" si="750"/>
        <v>0</v>
      </c>
      <c r="J2460" s="259">
        <f t="shared" si="751"/>
        <v>0</v>
      </c>
      <c r="K2460" s="259">
        <f t="shared" si="752"/>
        <v>0</v>
      </c>
      <c r="L2460" s="252"/>
      <c r="M2460" s="252"/>
      <c r="N2460" s="252"/>
      <c r="O2460" s="147">
        <v>0</v>
      </c>
      <c r="P2460" s="147">
        <v>0</v>
      </c>
      <c r="Q2460" s="137">
        <f t="shared" si="753"/>
        <v>0</v>
      </c>
      <c r="R2460" s="80">
        <f t="shared" si="754"/>
        <v>0</v>
      </c>
      <c r="S2460" s="147">
        <v>0</v>
      </c>
      <c r="T2460" s="121"/>
      <c r="U2460" s="263">
        <f>IFERROR(VLOOKUP(B2460,คำนวณตกเบิกวิทยฐานะ!$B$9:$P$1008,14,FALSE),0)</f>
        <v>0</v>
      </c>
      <c r="V2460" s="263">
        <f>IFERROR(VLOOKUP(B2460,คำนวณตกเบิกวิทยฐานะ!$B$9:$P$1008,15,FALSE),0)</f>
        <v>0</v>
      </c>
      <c r="W2460" s="264">
        <f t="shared" si="755"/>
        <v>0</v>
      </c>
      <c r="X2460" s="119" t="s">
        <v>169</v>
      </c>
      <c r="Y2460" s="209" t="s">
        <v>169</v>
      </c>
      <c r="Z2460" s="258"/>
      <c r="AA2460" s="253">
        <f t="shared" si="756"/>
        <v>0</v>
      </c>
      <c r="AB2460" s="253">
        <f t="shared" si="757"/>
        <v>0</v>
      </c>
      <c r="AC2460" s="253">
        <f t="shared" si="766"/>
        <v>0</v>
      </c>
      <c r="AD2460" s="253">
        <f t="shared" si="758"/>
        <v>0</v>
      </c>
      <c r="AE2460" s="268">
        <f t="shared" si="767"/>
        <v>0</v>
      </c>
      <c r="AF2460" s="269">
        <f t="shared" si="759"/>
        <v>0</v>
      </c>
      <c r="AG2460" s="270">
        <f t="shared" si="760"/>
        <v>0</v>
      </c>
      <c r="AH2460" s="121"/>
      <c r="AI2460" s="252"/>
      <c r="AJ2460" s="295"/>
      <c r="AK2460" s="301">
        <f t="shared" si="761"/>
        <v>0</v>
      </c>
      <c r="AL2460" s="119" t="s">
        <v>169</v>
      </c>
      <c r="AM2460" s="123" t="s">
        <v>169</v>
      </c>
      <c r="AN2460" s="122"/>
      <c r="AO2460" s="119" t="s">
        <v>169</v>
      </c>
      <c r="AP2460" s="123" t="s">
        <v>169</v>
      </c>
      <c r="AQ2460" s="124"/>
      <c r="AR2460" s="119" t="s">
        <v>169</v>
      </c>
      <c r="AS2460" s="123" t="s">
        <v>169</v>
      </c>
      <c r="AT2460" s="122"/>
      <c r="AU2460" s="280">
        <f t="shared" si="762"/>
        <v>0</v>
      </c>
      <c r="AV2460" s="281">
        <f t="shared" si="763"/>
        <v>0</v>
      </c>
      <c r="AW2460" s="291">
        <f t="shared" si="764"/>
        <v>0</v>
      </c>
      <c r="AX2460" s="283">
        <f t="shared" si="765"/>
        <v>0</v>
      </c>
    </row>
    <row r="2461" spans="1:50" ht="26.45" customHeight="1">
      <c r="A2461" s="117"/>
      <c r="B2461" s="245"/>
      <c r="C2461" s="136"/>
      <c r="D2461" s="208" t="str">
        <f t="shared" si="749"/>
        <v/>
      </c>
      <c r="E2461" s="129" t="s">
        <v>169</v>
      </c>
      <c r="F2461" s="209" t="s">
        <v>169</v>
      </c>
      <c r="G2461" s="135"/>
      <c r="H2461" s="258"/>
      <c r="I2461" s="259">
        <f t="shared" si="750"/>
        <v>0</v>
      </c>
      <c r="J2461" s="259">
        <f t="shared" si="751"/>
        <v>0</v>
      </c>
      <c r="K2461" s="259">
        <f t="shared" si="752"/>
        <v>0</v>
      </c>
      <c r="L2461" s="252"/>
      <c r="M2461" s="252"/>
      <c r="N2461" s="252"/>
      <c r="O2461" s="147">
        <v>0</v>
      </c>
      <c r="P2461" s="147">
        <v>0</v>
      </c>
      <c r="Q2461" s="137">
        <f t="shared" si="753"/>
        <v>0</v>
      </c>
      <c r="R2461" s="80">
        <f t="shared" si="754"/>
        <v>0</v>
      </c>
      <c r="S2461" s="147">
        <v>0</v>
      </c>
      <c r="T2461" s="121"/>
      <c r="U2461" s="263">
        <f>IFERROR(VLOOKUP(B2461,คำนวณตกเบิกวิทยฐานะ!$B$9:$P$1008,14,FALSE),0)</f>
        <v>0</v>
      </c>
      <c r="V2461" s="263">
        <f>IFERROR(VLOOKUP(B2461,คำนวณตกเบิกวิทยฐานะ!$B$9:$P$1008,15,FALSE),0)</f>
        <v>0</v>
      </c>
      <c r="W2461" s="264">
        <f t="shared" si="755"/>
        <v>0</v>
      </c>
      <c r="X2461" s="119" t="s">
        <v>169</v>
      </c>
      <c r="Y2461" s="209" t="s">
        <v>169</v>
      </c>
      <c r="Z2461" s="258"/>
      <c r="AA2461" s="253">
        <f t="shared" si="756"/>
        <v>0</v>
      </c>
      <c r="AB2461" s="253">
        <f t="shared" si="757"/>
        <v>0</v>
      </c>
      <c r="AC2461" s="253">
        <f t="shared" si="766"/>
        <v>0</v>
      </c>
      <c r="AD2461" s="253">
        <f t="shared" si="758"/>
        <v>0</v>
      </c>
      <c r="AE2461" s="268">
        <f t="shared" si="767"/>
        <v>0</v>
      </c>
      <c r="AF2461" s="269">
        <f t="shared" si="759"/>
        <v>0</v>
      </c>
      <c r="AG2461" s="270">
        <f t="shared" si="760"/>
        <v>0</v>
      </c>
      <c r="AH2461" s="121"/>
      <c r="AI2461" s="252"/>
      <c r="AJ2461" s="295"/>
      <c r="AK2461" s="301">
        <f t="shared" si="761"/>
        <v>0</v>
      </c>
      <c r="AL2461" s="119" t="s">
        <v>169</v>
      </c>
      <c r="AM2461" s="123" t="s">
        <v>169</v>
      </c>
      <c r="AN2461" s="122"/>
      <c r="AO2461" s="119" t="s">
        <v>169</v>
      </c>
      <c r="AP2461" s="123" t="s">
        <v>169</v>
      </c>
      <c r="AQ2461" s="124"/>
      <c r="AR2461" s="119" t="s">
        <v>169</v>
      </c>
      <c r="AS2461" s="123" t="s">
        <v>169</v>
      </c>
      <c r="AT2461" s="122"/>
      <c r="AU2461" s="280">
        <f t="shared" si="762"/>
        <v>0</v>
      </c>
      <c r="AV2461" s="281">
        <f t="shared" si="763"/>
        <v>0</v>
      </c>
      <c r="AW2461" s="291">
        <f t="shared" si="764"/>
        <v>0</v>
      </c>
      <c r="AX2461" s="283">
        <f t="shared" si="765"/>
        <v>0</v>
      </c>
    </row>
    <row r="2462" spans="1:50" ht="26.45" customHeight="1">
      <c r="A2462" s="117"/>
      <c r="B2462" s="245"/>
      <c r="C2462" s="136"/>
      <c r="D2462" s="208" t="str">
        <f t="shared" si="749"/>
        <v/>
      </c>
      <c r="E2462" s="129" t="s">
        <v>169</v>
      </c>
      <c r="F2462" s="209" t="s">
        <v>169</v>
      </c>
      <c r="G2462" s="135"/>
      <c r="H2462" s="258"/>
      <c r="I2462" s="259">
        <f t="shared" si="750"/>
        <v>0</v>
      </c>
      <c r="J2462" s="259">
        <f t="shared" si="751"/>
        <v>0</v>
      </c>
      <c r="K2462" s="259">
        <f t="shared" si="752"/>
        <v>0</v>
      </c>
      <c r="L2462" s="252"/>
      <c r="M2462" s="252"/>
      <c r="N2462" s="252"/>
      <c r="O2462" s="147">
        <v>0</v>
      </c>
      <c r="P2462" s="147">
        <v>0</v>
      </c>
      <c r="Q2462" s="137">
        <f t="shared" si="753"/>
        <v>0</v>
      </c>
      <c r="R2462" s="80">
        <f t="shared" si="754"/>
        <v>0</v>
      </c>
      <c r="S2462" s="147">
        <v>0</v>
      </c>
      <c r="T2462" s="121"/>
      <c r="U2462" s="263">
        <f>IFERROR(VLOOKUP(B2462,คำนวณตกเบิกวิทยฐานะ!$B$9:$P$1008,14,FALSE),0)</f>
        <v>0</v>
      </c>
      <c r="V2462" s="263">
        <f>IFERROR(VLOOKUP(B2462,คำนวณตกเบิกวิทยฐานะ!$B$9:$P$1008,15,FALSE),0)</f>
        <v>0</v>
      </c>
      <c r="W2462" s="264">
        <f t="shared" si="755"/>
        <v>0</v>
      </c>
      <c r="X2462" s="119" t="s">
        <v>169</v>
      </c>
      <c r="Y2462" s="209" t="s">
        <v>169</v>
      </c>
      <c r="Z2462" s="258"/>
      <c r="AA2462" s="253">
        <f t="shared" si="756"/>
        <v>0</v>
      </c>
      <c r="AB2462" s="253">
        <f t="shared" si="757"/>
        <v>0</v>
      </c>
      <c r="AC2462" s="253">
        <f t="shared" si="766"/>
        <v>0</v>
      </c>
      <c r="AD2462" s="253">
        <f t="shared" si="758"/>
        <v>0</v>
      </c>
      <c r="AE2462" s="268">
        <f t="shared" si="767"/>
        <v>0</v>
      </c>
      <c r="AF2462" s="269">
        <f t="shared" si="759"/>
        <v>0</v>
      </c>
      <c r="AG2462" s="270">
        <f t="shared" si="760"/>
        <v>0</v>
      </c>
      <c r="AH2462" s="121"/>
      <c r="AI2462" s="252"/>
      <c r="AJ2462" s="295"/>
      <c r="AK2462" s="301">
        <f t="shared" si="761"/>
        <v>0</v>
      </c>
      <c r="AL2462" s="119" t="s">
        <v>169</v>
      </c>
      <c r="AM2462" s="123" t="s">
        <v>169</v>
      </c>
      <c r="AN2462" s="122"/>
      <c r="AO2462" s="119" t="s">
        <v>169</v>
      </c>
      <c r="AP2462" s="123" t="s">
        <v>169</v>
      </c>
      <c r="AQ2462" s="124"/>
      <c r="AR2462" s="119" t="s">
        <v>169</v>
      </c>
      <c r="AS2462" s="123" t="s">
        <v>169</v>
      </c>
      <c r="AT2462" s="122"/>
      <c r="AU2462" s="280">
        <f t="shared" si="762"/>
        <v>0</v>
      </c>
      <c r="AV2462" s="281">
        <f t="shared" si="763"/>
        <v>0</v>
      </c>
      <c r="AW2462" s="291">
        <f t="shared" si="764"/>
        <v>0</v>
      </c>
      <c r="AX2462" s="283">
        <f t="shared" si="765"/>
        <v>0</v>
      </c>
    </row>
    <row r="2463" spans="1:50" ht="26.45" customHeight="1">
      <c r="A2463" s="117"/>
      <c r="B2463" s="245"/>
      <c r="C2463" s="136"/>
      <c r="D2463" s="208" t="str">
        <f t="shared" si="749"/>
        <v/>
      </c>
      <c r="E2463" s="129" t="s">
        <v>169</v>
      </c>
      <c r="F2463" s="209" t="s">
        <v>169</v>
      </c>
      <c r="G2463" s="135"/>
      <c r="H2463" s="258"/>
      <c r="I2463" s="259">
        <f t="shared" si="750"/>
        <v>0</v>
      </c>
      <c r="J2463" s="259">
        <f t="shared" si="751"/>
        <v>0</v>
      </c>
      <c r="K2463" s="259">
        <f t="shared" si="752"/>
        <v>0</v>
      </c>
      <c r="L2463" s="252"/>
      <c r="M2463" s="252"/>
      <c r="N2463" s="252"/>
      <c r="O2463" s="147">
        <v>0</v>
      </c>
      <c r="P2463" s="147">
        <v>0</v>
      </c>
      <c r="Q2463" s="137">
        <f t="shared" si="753"/>
        <v>0</v>
      </c>
      <c r="R2463" s="80">
        <f t="shared" si="754"/>
        <v>0</v>
      </c>
      <c r="S2463" s="147">
        <v>0</v>
      </c>
      <c r="T2463" s="121"/>
      <c r="U2463" s="263">
        <f>IFERROR(VLOOKUP(B2463,คำนวณตกเบิกวิทยฐานะ!$B$9:$P$1008,14,FALSE),0)</f>
        <v>0</v>
      </c>
      <c r="V2463" s="263">
        <f>IFERROR(VLOOKUP(B2463,คำนวณตกเบิกวิทยฐานะ!$B$9:$P$1008,15,FALSE),0)</f>
        <v>0</v>
      </c>
      <c r="W2463" s="264">
        <f t="shared" si="755"/>
        <v>0</v>
      </c>
      <c r="X2463" s="119" t="s">
        <v>169</v>
      </c>
      <c r="Y2463" s="209" t="s">
        <v>169</v>
      </c>
      <c r="Z2463" s="258"/>
      <c r="AA2463" s="253">
        <f t="shared" si="756"/>
        <v>0</v>
      </c>
      <c r="AB2463" s="253">
        <f t="shared" si="757"/>
        <v>0</v>
      </c>
      <c r="AC2463" s="253">
        <f t="shared" si="766"/>
        <v>0</v>
      </c>
      <c r="AD2463" s="253">
        <f t="shared" si="758"/>
        <v>0</v>
      </c>
      <c r="AE2463" s="268">
        <f t="shared" si="767"/>
        <v>0</v>
      </c>
      <c r="AF2463" s="269">
        <f t="shared" si="759"/>
        <v>0</v>
      </c>
      <c r="AG2463" s="270">
        <f t="shared" si="760"/>
        <v>0</v>
      </c>
      <c r="AH2463" s="121"/>
      <c r="AI2463" s="252"/>
      <c r="AJ2463" s="295"/>
      <c r="AK2463" s="301">
        <f t="shared" si="761"/>
        <v>0</v>
      </c>
      <c r="AL2463" s="119" t="s">
        <v>169</v>
      </c>
      <c r="AM2463" s="123" t="s">
        <v>169</v>
      </c>
      <c r="AN2463" s="122"/>
      <c r="AO2463" s="119" t="s">
        <v>169</v>
      </c>
      <c r="AP2463" s="123" t="s">
        <v>169</v>
      </c>
      <c r="AQ2463" s="124"/>
      <c r="AR2463" s="119" t="s">
        <v>169</v>
      </c>
      <c r="AS2463" s="123" t="s">
        <v>169</v>
      </c>
      <c r="AT2463" s="122"/>
      <c r="AU2463" s="280">
        <f t="shared" si="762"/>
        <v>0</v>
      </c>
      <c r="AV2463" s="281">
        <f t="shared" si="763"/>
        <v>0</v>
      </c>
      <c r="AW2463" s="291">
        <f t="shared" si="764"/>
        <v>0</v>
      </c>
      <c r="AX2463" s="283">
        <f t="shared" si="765"/>
        <v>0</v>
      </c>
    </row>
    <row r="2464" spans="1:50" ht="26.45" customHeight="1">
      <c r="A2464" s="117"/>
      <c r="B2464" s="245"/>
      <c r="C2464" s="136"/>
      <c r="D2464" s="208" t="str">
        <f t="shared" si="749"/>
        <v/>
      </c>
      <c r="E2464" s="129" t="s">
        <v>169</v>
      </c>
      <c r="F2464" s="209" t="s">
        <v>169</v>
      </c>
      <c r="G2464" s="135"/>
      <c r="H2464" s="258"/>
      <c r="I2464" s="259">
        <f t="shared" si="750"/>
        <v>0</v>
      </c>
      <c r="J2464" s="259">
        <f t="shared" si="751"/>
        <v>0</v>
      </c>
      <c r="K2464" s="259">
        <f t="shared" si="752"/>
        <v>0</v>
      </c>
      <c r="L2464" s="252"/>
      <c r="M2464" s="252"/>
      <c r="N2464" s="252"/>
      <c r="O2464" s="147">
        <v>0</v>
      </c>
      <c r="P2464" s="147">
        <v>0</v>
      </c>
      <c r="Q2464" s="137">
        <f t="shared" si="753"/>
        <v>0</v>
      </c>
      <c r="R2464" s="80">
        <f t="shared" si="754"/>
        <v>0</v>
      </c>
      <c r="S2464" s="147">
        <v>0</v>
      </c>
      <c r="T2464" s="121"/>
      <c r="U2464" s="263">
        <f>IFERROR(VLOOKUP(B2464,คำนวณตกเบิกวิทยฐานะ!$B$9:$P$1008,14,FALSE),0)</f>
        <v>0</v>
      </c>
      <c r="V2464" s="263">
        <f>IFERROR(VLOOKUP(B2464,คำนวณตกเบิกวิทยฐานะ!$B$9:$P$1008,15,FALSE),0)</f>
        <v>0</v>
      </c>
      <c r="W2464" s="264">
        <f t="shared" si="755"/>
        <v>0</v>
      </c>
      <c r="X2464" s="119" t="s">
        <v>169</v>
      </c>
      <c r="Y2464" s="209" t="s">
        <v>169</v>
      </c>
      <c r="Z2464" s="258"/>
      <c r="AA2464" s="253">
        <f t="shared" si="756"/>
        <v>0</v>
      </c>
      <c r="AB2464" s="253">
        <f t="shared" si="757"/>
        <v>0</v>
      </c>
      <c r="AC2464" s="253">
        <f t="shared" si="766"/>
        <v>0</v>
      </c>
      <c r="AD2464" s="253">
        <f t="shared" si="758"/>
        <v>0</v>
      </c>
      <c r="AE2464" s="268">
        <f t="shared" si="767"/>
        <v>0</v>
      </c>
      <c r="AF2464" s="269">
        <f t="shared" si="759"/>
        <v>0</v>
      </c>
      <c r="AG2464" s="270">
        <f t="shared" si="760"/>
        <v>0</v>
      </c>
      <c r="AH2464" s="121"/>
      <c r="AI2464" s="252"/>
      <c r="AJ2464" s="295"/>
      <c r="AK2464" s="301">
        <f t="shared" si="761"/>
        <v>0</v>
      </c>
      <c r="AL2464" s="119" t="s">
        <v>169</v>
      </c>
      <c r="AM2464" s="123" t="s">
        <v>169</v>
      </c>
      <c r="AN2464" s="122"/>
      <c r="AO2464" s="119" t="s">
        <v>169</v>
      </c>
      <c r="AP2464" s="123" t="s">
        <v>169</v>
      </c>
      <c r="AQ2464" s="124"/>
      <c r="AR2464" s="119" t="s">
        <v>169</v>
      </c>
      <c r="AS2464" s="123" t="s">
        <v>169</v>
      </c>
      <c r="AT2464" s="122"/>
      <c r="AU2464" s="280">
        <f t="shared" si="762"/>
        <v>0</v>
      </c>
      <c r="AV2464" s="281">
        <f t="shared" si="763"/>
        <v>0</v>
      </c>
      <c r="AW2464" s="291">
        <f t="shared" si="764"/>
        <v>0</v>
      </c>
      <c r="AX2464" s="283">
        <f t="shared" si="765"/>
        <v>0</v>
      </c>
    </row>
    <row r="2465" spans="1:50" ht="26.45" customHeight="1">
      <c r="A2465" s="117"/>
      <c r="B2465" s="245"/>
      <c r="C2465" s="136"/>
      <c r="D2465" s="208" t="str">
        <f t="shared" si="749"/>
        <v/>
      </c>
      <c r="E2465" s="129" t="s">
        <v>169</v>
      </c>
      <c r="F2465" s="209" t="s">
        <v>169</v>
      </c>
      <c r="G2465" s="135"/>
      <c r="H2465" s="258"/>
      <c r="I2465" s="259">
        <f t="shared" si="750"/>
        <v>0</v>
      </c>
      <c r="J2465" s="259">
        <f t="shared" si="751"/>
        <v>0</v>
      </c>
      <c r="K2465" s="259">
        <f t="shared" si="752"/>
        <v>0</v>
      </c>
      <c r="L2465" s="252"/>
      <c r="M2465" s="252"/>
      <c r="N2465" s="252"/>
      <c r="O2465" s="147">
        <v>0</v>
      </c>
      <c r="P2465" s="147">
        <v>0</v>
      </c>
      <c r="Q2465" s="137">
        <f t="shared" si="753"/>
        <v>0</v>
      </c>
      <c r="R2465" s="80">
        <f t="shared" si="754"/>
        <v>0</v>
      </c>
      <c r="S2465" s="147">
        <v>0</v>
      </c>
      <c r="T2465" s="121"/>
      <c r="U2465" s="263">
        <f>IFERROR(VLOOKUP(B2465,คำนวณตกเบิกวิทยฐานะ!$B$9:$P$1008,14,FALSE),0)</f>
        <v>0</v>
      </c>
      <c r="V2465" s="263">
        <f>IFERROR(VLOOKUP(B2465,คำนวณตกเบิกวิทยฐานะ!$B$9:$P$1008,15,FALSE),0)</f>
        <v>0</v>
      </c>
      <c r="W2465" s="264">
        <f t="shared" si="755"/>
        <v>0</v>
      </c>
      <c r="X2465" s="119" t="s">
        <v>169</v>
      </c>
      <c r="Y2465" s="209" t="s">
        <v>169</v>
      </c>
      <c r="Z2465" s="258"/>
      <c r="AA2465" s="253">
        <f t="shared" si="756"/>
        <v>0</v>
      </c>
      <c r="AB2465" s="253">
        <f t="shared" si="757"/>
        <v>0</v>
      </c>
      <c r="AC2465" s="253">
        <f t="shared" si="766"/>
        <v>0</v>
      </c>
      <c r="AD2465" s="253">
        <f t="shared" si="758"/>
        <v>0</v>
      </c>
      <c r="AE2465" s="268">
        <f t="shared" si="767"/>
        <v>0</v>
      </c>
      <c r="AF2465" s="269">
        <f t="shared" si="759"/>
        <v>0</v>
      </c>
      <c r="AG2465" s="270">
        <f t="shared" si="760"/>
        <v>0</v>
      </c>
      <c r="AH2465" s="121"/>
      <c r="AI2465" s="252"/>
      <c r="AJ2465" s="295"/>
      <c r="AK2465" s="301">
        <f t="shared" si="761"/>
        <v>0</v>
      </c>
      <c r="AL2465" s="119" t="s">
        <v>169</v>
      </c>
      <c r="AM2465" s="123" t="s">
        <v>169</v>
      </c>
      <c r="AN2465" s="122"/>
      <c r="AO2465" s="119" t="s">
        <v>169</v>
      </c>
      <c r="AP2465" s="123" t="s">
        <v>169</v>
      </c>
      <c r="AQ2465" s="124"/>
      <c r="AR2465" s="119" t="s">
        <v>169</v>
      </c>
      <c r="AS2465" s="123" t="s">
        <v>169</v>
      </c>
      <c r="AT2465" s="122"/>
      <c r="AU2465" s="280">
        <f t="shared" si="762"/>
        <v>0</v>
      </c>
      <c r="AV2465" s="281">
        <f t="shared" si="763"/>
        <v>0</v>
      </c>
      <c r="AW2465" s="291">
        <f t="shared" si="764"/>
        <v>0</v>
      </c>
      <c r="AX2465" s="283">
        <f t="shared" si="765"/>
        <v>0</v>
      </c>
    </row>
    <row r="2466" spans="1:50" ht="26.45" customHeight="1">
      <c r="A2466" s="117"/>
      <c r="B2466" s="245"/>
      <c r="C2466" s="136"/>
      <c r="D2466" s="208" t="str">
        <f t="shared" si="749"/>
        <v/>
      </c>
      <c r="E2466" s="129" t="s">
        <v>169</v>
      </c>
      <c r="F2466" s="209" t="s">
        <v>169</v>
      </c>
      <c r="G2466" s="135"/>
      <c r="H2466" s="258"/>
      <c r="I2466" s="259">
        <f t="shared" si="750"/>
        <v>0</v>
      </c>
      <c r="J2466" s="259">
        <f t="shared" si="751"/>
        <v>0</v>
      </c>
      <c r="K2466" s="259">
        <f t="shared" si="752"/>
        <v>0</v>
      </c>
      <c r="L2466" s="252"/>
      <c r="M2466" s="252"/>
      <c r="N2466" s="252"/>
      <c r="O2466" s="147">
        <v>0</v>
      </c>
      <c r="P2466" s="147">
        <v>0</v>
      </c>
      <c r="Q2466" s="137">
        <f t="shared" si="753"/>
        <v>0</v>
      </c>
      <c r="R2466" s="80">
        <f t="shared" si="754"/>
        <v>0</v>
      </c>
      <c r="S2466" s="147">
        <v>0</v>
      </c>
      <c r="T2466" s="121"/>
      <c r="U2466" s="263">
        <f>IFERROR(VLOOKUP(B2466,คำนวณตกเบิกวิทยฐานะ!$B$9:$P$1008,14,FALSE),0)</f>
        <v>0</v>
      </c>
      <c r="V2466" s="263">
        <f>IFERROR(VLOOKUP(B2466,คำนวณตกเบิกวิทยฐานะ!$B$9:$P$1008,15,FALSE),0)</f>
        <v>0</v>
      </c>
      <c r="W2466" s="264">
        <f t="shared" si="755"/>
        <v>0</v>
      </c>
      <c r="X2466" s="119" t="s">
        <v>169</v>
      </c>
      <c r="Y2466" s="209" t="s">
        <v>169</v>
      </c>
      <c r="Z2466" s="258"/>
      <c r="AA2466" s="253">
        <f t="shared" si="756"/>
        <v>0</v>
      </c>
      <c r="AB2466" s="253">
        <f t="shared" si="757"/>
        <v>0</v>
      </c>
      <c r="AC2466" s="253">
        <f t="shared" si="766"/>
        <v>0</v>
      </c>
      <c r="AD2466" s="253">
        <f t="shared" si="758"/>
        <v>0</v>
      </c>
      <c r="AE2466" s="268">
        <f t="shared" si="767"/>
        <v>0</v>
      </c>
      <c r="AF2466" s="269">
        <f t="shared" si="759"/>
        <v>0</v>
      </c>
      <c r="AG2466" s="270">
        <f t="shared" si="760"/>
        <v>0</v>
      </c>
      <c r="AH2466" s="121"/>
      <c r="AI2466" s="252"/>
      <c r="AJ2466" s="295"/>
      <c r="AK2466" s="301">
        <f t="shared" si="761"/>
        <v>0</v>
      </c>
      <c r="AL2466" s="119" t="s">
        <v>169</v>
      </c>
      <c r="AM2466" s="123" t="s">
        <v>169</v>
      </c>
      <c r="AN2466" s="122"/>
      <c r="AO2466" s="119" t="s">
        <v>169</v>
      </c>
      <c r="AP2466" s="123" t="s">
        <v>169</v>
      </c>
      <c r="AQ2466" s="124"/>
      <c r="AR2466" s="119" t="s">
        <v>169</v>
      </c>
      <c r="AS2466" s="123" t="s">
        <v>169</v>
      </c>
      <c r="AT2466" s="122"/>
      <c r="AU2466" s="280">
        <f t="shared" si="762"/>
        <v>0</v>
      </c>
      <c r="AV2466" s="281">
        <f t="shared" si="763"/>
        <v>0</v>
      </c>
      <c r="AW2466" s="291">
        <f t="shared" si="764"/>
        <v>0</v>
      </c>
      <c r="AX2466" s="283">
        <f t="shared" si="765"/>
        <v>0</v>
      </c>
    </row>
    <row r="2467" spans="1:50" ht="26.45" customHeight="1">
      <c r="A2467" s="117"/>
      <c r="B2467" s="245"/>
      <c r="C2467" s="136"/>
      <c r="D2467" s="208" t="str">
        <f t="shared" si="749"/>
        <v/>
      </c>
      <c r="E2467" s="129" t="s">
        <v>169</v>
      </c>
      <c r="F2467" s="209" t="s">
        <v>169</v>
      </c>
      <c r="G2467" s="135"/>
      <c r="H2467" s="258"/>
      <c r="I2467" s="259">
        <f t="shared" si="750"/>
        <v>0</v>
      </c>
      <c r="J2467" s="259">
        <f t="shared" si="751"/>
        <v>0</v>
      </c>
      <c r="K2467" s="259">
        <f t="shared" si="752"/>
        <v>0</v>
      </c>
      <c r="L2467" s="252"/>
      <c r="M2467" s="252"/>
      <c r="N2467" s="252"/>
      <c r="O2467" s="147">
        <v>0</v>
      </c>
      <c r="P2467" s="147">
        <v>0</v>
      </c>
      <c r="Q2467" s="137">
        <f t="shared" si="753"/>
        <v>0</v>
      </c>
      <c r="R2467" s="80">
        <f t="shared" si="754"/>
        <v>0</v>
      </c>
      <c r="S2467" s="147">
        <v>0</v>
      </c>
      <c r="T2467" s="121"/>
      <c r="U2467" s="263">
        <f>IFERROR(VLOOKUP(B2467,คำนวณตกเบิกวิทยฐานะ!$B$9:$P$1008,14,FALSE),0)</f>
        <v>0</v>
      </c>
      <c r="V2467" s="263">
        <f>IFERROR(VLOOKUP(B2467,คำนวณตกเบิกวิทยฐานะ!$B$9:$P$1008,15,FALSE),0)</f>
        <v>0</v>
      </c>
      <c r="W2467" s="264">
        <f t="shared" si="755"/>
        <v>0</v>
      </c>
      <c r="X2467" s="119" t="s">
        <v>169</v>
      </c>
      <c r="Y2467" s="209" t="s">
        <v>169</v>
      </c>
      <c r="Z2467" s="258"/>
      <c r="AA2467" s="253">
        <f t="shared" si="756"/>
        <v>0</v>
      </c>
      <c r="AB2467" s="253">
        <f t="shared" si="757"/>
        <v>0</v>
      </c>
      <c r="AC2467" s="253">
        <f t="shared" si="766"/>
        <v>0</v>
      </c>
      <c r="AD2467" s="253">
        <f t="shared" si="758"/>
        <v>0</v>
      </c>
      <c r="AE2467" s="268">
        <f t="shared" si="767"/>
        <v>0</v>
      </c>
      <c r="AF2467" s="269">
        <f t="shared" si="759"/>
        <v>0</v>
      </c>
      <c r="AG2467" s="270">
        <f t="shared" si="760"/>
        <v>0</v>
      </c>
      <c r="AH2467" s="121"/>
      <c r="AI2467" s="252"/>
      <c r="AJ2467" s="295"/>
      <c r="AK2467" s="301">
        <f t="shared" si="761"/>
        <v>0</v>
      </c>
      <c r="AL2467" s="119" t="s">
        <v>169</v>
      </c>
      <c r="AM2467" s="123" t="s">
        <v>169</v>
      </c>
      <c r="AN2467" s="122"/>
      <c r="AO2467" s="119" t="s">
        <v>169</v>
      </c>
      <c r="AP2467" s="123" t="s">
        <v>169</v>
      </c>
      <c r="AQ2467" s="124"/>
      <c r="AR2467" s="119" t="s">
        <v>169</v>
      </c>
      <c r="AS2467" s="123" t="s">
        <v>169</v>
      </c>
      <c r="AT2467" s="122"/>
      <c r="AU2467" s="280">
        <f t="shared" si="762"/>
        <v>0</v>
      </c>
      <c r="AV2467" s="281">
        <f t="shared" si="763"/>
        <v>0</v>
      </c>
      <c r="AW2467" s="291">
        <f t="shared" si="764"/>
        <v>0</v>
      </c>
      <c r="AX2467" s="283">
        <f t="shared" si="765"/>
        <v>0</v>
      </c>
    </row>
    <row r="2468" spans="1:50" ht="26.45" customHeight="1">
      <c r="A2468" s="117"/>
      <c r="B2468" s="245"/>
      <c r="C2468" s="136"/>
      <c r="D2468" s="208" t="str">
        <f t="shared" si="749"/>
        <v/>
      </c>
      <c r="E2468" s="129" t="s">
        <v>169</v>
      </c>
      <c r="F2468" s="209" t="s">
        <v>169</v>
      </c>
      <c r="G2468" s="135"/>
      <c r="H2468" s="258"/>
      <c r="I2468" s="259">
        <f t="shared" si="750"/>
        <v>0</v>
      </c>
      <c r="J2468" s="259">
        <f t="shared" si="751"/>
        <v>0</v>
      </c>
      <c r="K2468" s="259">
        <f t="shared" si="752"/>
        <v>0</v>
      </c>
      <c r="L2468" s="252"/>
      <c r="M2468" s="252"/>
      <c r="N2468" s="252"/>
      <c r="O2468" s="147">
        <v>0</v>
      </c>
      <c r="P2468" s="147">
        <v>0</v>
      </c>
      <c r="Q2468" s="137">
        <f t="shared" si="753"/>
        <v>0</v>
      </c>
      <c r="R2468" s="80">
        <f t="shared" si="754"/>
        <v>0</v>
      </c>
      <c r="S2468" s="147">
        <v>0</v>
      </c>
      <c r="T2468" s="121"/>
      <c r="U2468" s="263">
        <f>IFERROR(VLOOKUP(B2468,คำนวณตกเบิกวิทยฐานะ!$B$9:$P$1008,14,FALSE),0)</f>
        <v>0</v>
      </c>
      <c r="V2468" s="263">
        <f>IFERROR(VLOOKUP(B2468,คำนวณตกเบิกวิทยฐานะ!$B$9:$P$1008,15,FALSE),0)</f>
        <v>0</v>
      </c>
      <c r="W2468" s="264">
        <f t="shared" si="755"/>
        <v>0</v>
      </c>
      <c r="X2468" s="119" t="s">
        <v>169</v>
      </c>
      <c r="Y2468" s="209" t="s">
        <v>169</v>
      </c>
      <c r="Z2468" s="258"/>
      <c r="AA2468" s="253">
        <f t="shared" si="756"/>
        <v>0</v>
      </c>
      <c r="AB2468" s="253">
        <f t="shared" si="757"/>
        <v>0</v>
      </c>
      <c r="AC2468" s="253">
        <f t="shared" si="766"/>
        <v>0</v>
      </c>
      <c r="AD2468" s="253">
        <f t="shared" si="758"/>
        <v>0</v>
      </c>
      <c r="AE2468" s="268">
        <f t="shared" si="767"/>
        <v>0</v>
      </c>
      <c r="AF2468" s="269">
        <f t="shared" si="759"/>
        <v>0</v>
      </c>
      <c r="AG2468" s="270">
        <f t="shared" si="760"/>
        <v>0</v>
      </c>
      <c r="AH2468" s="121"/>
      <c r="AI2468" s="252"/>
      <c r="AJ2468" s="295"/>
      <c r="AK2468" s="301">
        <f t="shared" si="761"/>
        <v>0</v>
      </c>
      <c r="AL2468" s="119" t="s">
        <v>169</v>
      </c>
      <c r="AM2468" s="123" t="s">
        <v>169</v>
      </c>
      <c r="AN2468" s="122"/>
      <c r="AO2468" s="119" t="s">
        <v>169</v>
      </c>
      <c r="AP2468" s="123" t="s">
        <v>169</v>
      </c>
      <c r="AQ2468" s="124"/>
      <c r="AR2468" s="119" t="s">
        <v>169</v>
      </c>
      <c r="AS2468" s="123" t="s">
        <v>169</v>
      </c>
      <c r="AT2468" s="122"/>
      <c r="AU2468" s="280">
        <f t="shared" si="762"/>
        <v>0</v>
      </c>
      <c r="AV2468" s="281">
        <f t="shared" si="763"/>
        <v>0</v>
      </c>
      <c r="AW2468" s="291">
        <f t="shared" si="764"/>
        <v>0</v>
      </c>
      <c r="AX2468" s="283">
        <f t="shared" si="765"/>
        <v>0</v>
      </c>
    </row>
    <row r="2469" spans="1:50" ht="26.45" customHeight="1">
      <c r="A2469" s="117"/>
      <c r="B2469" s="245"/>
      <c r="C2469" s="136"/>
      <c r="D2469" s="208" t="str">
        <f t="shared" si="749"/>
        <v/>
      </c>
      <c r="E2469" s="129" t="s">
        <v>169</v>
      </c>
      <c r="F2469" s="209" t="s">
        <v>169</v>
      </c>
      <c r="G2469" s="135"/>
      <c r="H2469" s="258"/>
      <c r="I2469" s="259">
        <f t="shared" si="750"/>
        <v>0</v>
      </c>
      <c r="J2469" s="259">
        <f t="shared" si="751"/>
        <v>0</v>
      </c>
      <c r="K2469" s="259">
        <f t="shared" si="752"/>
        <v>0</v>
      </c>
      <c r="L2469" s="252"/>
      <c r="M2469" s="252"/>
      <c r="N2469" s="252"/>
      <c r="O2469" s="147">
        <v>0</v>
      </c>
      <c r="P2469" s="147">
        <v>0</v>
      </c>
      <c r="Q2469" s="137">
        <f t="shared" si="753"/>
        <v>0</v>
      </c>
      <c r="R2469" s="80">
        <f t="shared" si="754"/>
        <v>0</v>
      </c>
      <c r="S2469" s="147">
        <v>0</v>
      </c>
      <c r="T2469" s="121"/>
      <c r="U2469" s="263">
        <f>IFERROR(VLOOKUP(B2469,คำนวณตกเบิกวิทยฐานะ!$B$9:$P$1008,14,FALSE),0)</f>
        <v>0</v>
      </c>
      <c r="V2469" s="263">
        <f>IFERROR(VLOOKUP(B2469,คำนวณตกเบิกวิทยฐานะ!$B$9:$P$1008,15,FALSE),0)</f>
        <v>0</v>
      </c>
      <c r="W2469" s="264">
        <f t="shared" si="755"/>
        <v>0</v>
      </c>
      <c r="X2469" s="119" t="s">
        <v>169</v>
      </c>
      <c r="Y2469" s="209" t="s">
        <v>169</v>
      </c>
      <c r="Z2469" s="258"/>
      <c r="AA2469" s="253">
        <f t="shared" si="756"/>
        <v>0</v>
      </c>
      <c r="AB2469" s="253">
        <f t="shared" si="757"/>
        <v>0</v>
      </c>
      <c r="AC2469" s="253">
        <f t="shared" si="766"/>
        <v>0</v>
      </c>
      <c r="AD2469" s="253">
        <f t="shared" si="758"/>
        <v>0</v>
      </c>
      <c r="AE2469" s="268">
        <f t="shared" si="767"/>
        <v>0</v>
      </c>
      <c r="AF2469" s="269">
        <f t="shared" si="759"/>
        <v>0</v>
      </c>
      <c r="AG2469" s="270">
        <f t="shared" si="760"/>
        <v>0</v>
      </c>
      <c r="AH2469" s="121"/>
      <c r="AI2469" s="252"/>
      <c r="AJ2469" s="295"/>
      <c r="AK2469" s="301">
        <f t="shared" si="761"/>
        <v>0</v>
      </c>
      <c r="AL2469" s="119" t="s">
        <v>169</v>
      </c>
      <c r="AM2469" s="123" t="s">
        <v>169</v>
      </c>
      <c r="AN2469" s="122"/>
      <c r="AO2469" s="119" t="s">
        <v>169</v>
      </c>
      <c r="AP2469" s="123" t="s">
        <v>169</v>
      </c>
      <c r="AQ2469" s="124"/>
      <c r="AR2469" s="119" t="s">
        <v>169</v>
      </c>
      <c r="AS2469" s="123" t="s">
        <v>169</v>
      </c>
      <c r="AT2469" s="122"/>
      <c r="AU2469" s="280">
        <f t="shared" si="762"/>
        <v>0</v>
      </c>
      <c r="AV2469" s="281">
        <f t="shared" si="763"/>
        <v>0</v>
      </c>
      <c r="AW2469" s="291">
        <f t="shared" si="764"/>
        <v>0</v>
      </c>
      <c r="AX2469" s="283">
        <f t="shared" si="765"/>
        <v>0</v>
      </c>
    </row>
    <row r="2470" spans="1:50" ht="26.45" customHeight="1">
      <c r="A2470" s="117"/>
      <c r="B2470" s="245"/>
      <c r="C2470" s="136"/>
      <c r="D2470" s="208" t="str">
        <f t="shared" si="749"/>
        <v/>
      </c>
      <c r="E2470" s="129" t="s">
        <v>169</v>
      </c>
      <c r="F2470" s="209" t="s">
        <v>169</v>
      </c>
      <c r="G2470" s="135"/>
      <c r="H2470" s="258"/>
      <c r="I2470" s="259">
        <f t="shared" si="750"/>
        <v>0</v>
      </c>
      <c r="J2470" s="259">
        <f t="shared" si="751"/>
        <v>0</v>
      </c>
      <c r="K2470" s="259">
        <f t="shared" si="752"/>
        <v>0</v>
      </c>
      <c r="L2470" s="252"/>
      <c r="M2470" s="252"/>
      <c r="N2470" s="252"/>
      <c r="O2470" s="147">
        <v>0</v>
      </c>
      <c r="P2470" s="147">
        <v>0</v>
      </c>
      <c r="Q2470" s="137">
        <f t="shared" si="753"/>
        <v>0</v>
      </c>
      <c r="R2470" s="80">
        <f t="shared" si="754"/>
        <v>0</v>
      </c>
      <c r="S2470" s="147">
        <v>0</v>
      </c>
      <c r="T2470" s="121"/>
      <c r="U2470" s="263">
        <f>IFERROR(VLOOKUP(B2470,คำนวณตกเบิกวิทยฐานะ!$B$9:$P$1008,14,FALSE),0)</f>
        <v>0</v>
      </c>
      <c r="V2470" s="263">
        <f>IFERROR(VLOOKUP(B2470,คำนวณตกเบิกวิทยฐานะ!$B$9:$P$1008,15,FALSE),0)</f>
        <v>0</v>
      </c>
      <c r="W2470" s="264">
        <f t="shared" si="755"/>
        <v>0</v>
      </c>
      <c r="X2470" s="119" t="s">
        <v>169</v>
      </c>
      <c r="Y2470" s="209" t="s">
        <v>169</v>
      </c>
      <c r="Z2470" s="258"/>
      <c r="AA2470" s="253">
        <f t="shared" si="756"/>
        <v>0</v>
      </c>
      <c r="AB2470" s="253">
        <f t="shared" si="757"/>
        <v>0</v>
      </c>
      <c r="AC2470" s="253">
        <f t="shared" si="766"/>
        <v>0</v>
      </c>
      <c r="AD2470" s="253">
        <f t="shared" si="758"/>
        <v>0</v>
      </c>
      <c r="AE2470" s="268">
        <f t="shared" si="767"/>
        <v>0</v>
      </c>
      <c r="AF2470" s="269">
        <f t="shared" si="759"/>
        <v>0</v>
      </c>
      <c r="AG2470" s="270">
        <f t="shared" si="760"/>
        <v>0</v>
      </c>
      <c r="AH2470" s="121"/>
      <c r="AI2470" s="252"/>
      <c r="AJ2470" s="295"/>
      <c r="AK2470" s="301">
        <f t="shared" si="761"/>
        <v>0</v>
      </c>
      <c r="AL2470" s="119" t="s">
        <v>169</v>
      </c>
      <c r="AM2470" s="123" t="s">
        <v>169</v>
      </c>
      <c r="AN2470" s="122"/>
      <c r="AO2470" s="119" t="s">
        <v>169</v>
      </c>
      <c r="AP2470" s="123" t="s">
        <v>169</v>
      </c>
      <c r="AQ2470" s="124"/>
      <c r="AR2470" s="119" t="s">
        <v>169</v>
      </c>
      <c r="AS2470" s="123" t="s">
        <v>169</v>
      </c>
      <c r="AT2470" s="122"/>
      <c r="AU2470" s="280">
        <f t="shared" si="762"/>
        <v>0</v>
      </c>
      <c r="AV2470" s="281">
        <f t="shared" si="763"/>
        <v>0</v>
      </c>
      <c r="AW2470" s="291">
        <f t="shared" si="764"/>
        <v>0</v>
      </c>
      <c r="AX2470" s="283">
        <f t="shared" si="765"/>
        <v>0</v>
      </c>
    </row>
    <row r="2471" spans="1:50" ht="26.45" customHeight="1">
      <c r="A2471" s="117"/>
      <c r="B2471" s="245"/>
      <c r="C2471" s="136"/>
      <c r="D2471" s="208" t="str">
        <f t="shared" si="749"/>
        <v/>
      </c>
      <c r="E2471" s="129" t="s">
        <v>169</v>
      </c>
      <c r="F2471" s="209" t="s">
        <v>169</v>
      </c>
      <c r="G2471" s="135"/>
      <c r="H2471" s="258"/>
      <c r="I2471" s="259">
        <f t="shared" si="750"/>
        <v>0</v>
      </c>
      <c r="J2471" s="259">
        <f t="shared" si="751"/>
        <v>0</v>
      </c>
      <c r="K2471" s="259">
        <f t="shared" si="752"/>
        <v>0</v>
      </c>
      <c r="L2471" s="252"/>
      <c r="M2471" s="252"/>
      <c r="N2471" s="252"/>
      <c r="O2471" s="147">
        <v>0</v>
      </c>
      <c r="P2471" s="147">
        <v>0</v>
      </c>
      <c r="Q2471" s="137">
        <f t="shared" si="753"/>
        <v>0</v>
      </c>
      <c r="R2471" s="80">
        <f t="shared" si="754"/>
        <v>0</v>
      </c>
      <c r="S2471" s="147">
        <v>0</v>
      </c>
      <c r="T2471" s="121"/>
      <c r="U2471" s="263">
        <f>IFERROR(VLOOKUP(B2471,คำนวณตกเบิกวิทยฐานะ!$B$9:$P$1008,14,FALSE),0)</f>
        <v>0</v>
      </c>
      <c r="V2471" s="263">
        <f>IFERROR(VLOOKUP(B2471,คำนวณตกเบิกวิทยฐานะ!$B$9:$P$1008,15,FALSE),0)</f>
        <v>0</v>
      </c>
      <c r="W2471" s="264">
        <f t="shared" si="755"/>
        <v>0</v>
      </c>
      <c r="X2471" s="119" t="s">
        <v>169</v>
      </c>
      <c r="Y2471" s="209" t="s">
        <v>169</v>
      </c>
      <c r="Z2471" s="258"/>
      <c r="AA2471" s="253">
        <f t="shared" si="756"/>
        <v>0</v>
      </c>
      <c r="AB2471" s="253">
        <f t="shared" si="757"/>
        <v>0</v>
      </c>
      <c r="AC2471" s="253">
        <f t="shared" si="766"/>
        <v>0</v>
      </c>
      <c r="AD2471" s="253">
        <f t="shared" si="758"/>
        <v>0</v>
      </c>
      <c r="AE2471" s="268">
        <f t="shared" si="767"/>
        <v>0</v>
      </c>
      <c r="AF2471" s="269">
        <f t="shared" si="759"/>
        <v>0</v>
      </c>
      <c r="AG2471" s="270">
        <f t="shared" si="760"/>
        <v>0</v>
      </c>
      <c r="AH2471" s="121"/>
      <c r="AI2471" s="252"/>
      <c r="AJ2471" s="295"/>
      <c r="AK2471" s="301">
        <f t="shared" si="761"/>
        <v>0</v>
      </c>
      <c r="AL2471" s="119" t="s">
        <v>169</v>
      </c>
      <c r="AM2471" s="123" t="s">
        <v>169</v>
      </c>
      <c r="AN2471" s="122"/>
      <c r="AO2471" s="119" t="s">
        <v>169</v>
      </c>
      <c r="AP2471" s="123" t="s">
        <v>169</v>
      </c>
      <c r="AQ2471" s="124"/>
      <c r="AR2471" s="119" t="s">
        <v>169</v>
      </c>
      <c r="AS2471" s="123" t="s">
        <v>169</v>
      </c>
      <c r="AT2471" s="122"/>
      <c r="AU2471" s="280">
        <f t="shared" si="762"/>
        <v>0</v>
      </c>
      <c r="AV2471" s="281">
        <f t="shared" si="763"/>
        <v>0</v>
      </c>
      <c r="AW2471" s="291">
        <f t="shared" si="764"/>
        <v>0</v>
      </c>
      <c r="AX2471" s="283">
        <f t="shared" si="765"/>
        <v>0</v>
      </c>
    </row>
    <row r="2472" spans="1:50" ht="26.45" customHeight="1">
      <c r="A2472" s="117"/>
      <c r="B2472" s="245"/>
      <c r="C2472" s="136"/>
      <c r="D2472" s="208" t="str">
        <f t="shared" si="749"/>
        <v/>
      </c>
      <c r="E2472" s="129" t="s">
        <v>169</v>
      </c>
      <c r="F2472" s="209" t="s">
        <v>169</v>
      </c>
      <c r="G2472" s="135"/>
      <c r="H2472" s="258"/>
      <c r="I2472" s="259">
        <f t="shared" si="750"/>
        <v>0</v>
      </c>
      <c r="J2472" s="259">
        <f t="shared" si="751"/>
        <v>0</v>
      </c>
      <c r="K2472" s="259">
        <f t="shared" si="752"/>
        <v>0</v>
      </c>
      <c r="L2472" s="252"/>
      <c r="M2472" s="252"/>
      <c r="N2472" s="252"/>
      <c r="O2472" s="147">
        <v>0</v>
      </c>
      <c r="P2472" s="147">
        <v>0</v>
      </c>
      <c r="Q2472" s="137">
        <f t="shared" si="753"/>
        <v>0</v>
      </c>
      <c r="R2472" s="80">
        <f t="shared" si="754"/>
        <v>0</v>
      </c>
      <c r="S2472" s="147">
        <v>0</v>
      </c>
      <c r="T2472" s="121"/>
      <c r="U2472" s="263">
        <f>IFERROR(VLOOKUP(B2472,คำนวณตกเบิกวิทยฐานะ!$B$9:$P$1008,14,FALSE),0)</f>
        <v>0</v>
      </c>
      <c r="V2472" s="263">
        <f>IFERROR(VLOOKUP(B2472,คำนวณตกเบิกวิทยฐานะ!$B$9:$P$1008,15,FALSE),0)</f>
        <v>0</v>
      </c>
      <c r="W2472" s="264">
        <f t="shared" si="755"/>
        <v>0</v>
      </c>
      <c r="X2472" s="119" t="s">
        <v>169</v>
      </c>
      <c r="Y2472" s="209" t="s">
        <v>169</v>
      </c>
      <c r="Z2472" s="258"/>
      <c r="AA2472" s="253">
        <f t="shared" si="756"/>
        <v>0</v>
      </c>
      <c r="AB2472" s="253">
        <f t="shared" si="757"/>
        <v>0</v>
      </c>
      <c r="AC2472" s="253">
        <f t="shared" si="766"/>
        <v>0</v>
      </c>
      <c r="AD2472" s="253">
        <f t="shared" si="758"/>
        <v>0</v>
      </c>
      <c r="AE2472" s="268">
        <f t="shared" si="767"/>
        <v>0</v>
      </c>
      <c r="AF2472" s="269">
        <f t="shared" si="759"/>
        <v>0</v>
      </c>
      <c r="AG2472" s="270">
        <f t="shared" si="760"/>
        <v>0</v>
      </c>
      <c r="AH2472" s="121"/>
      <c r="AI2472" s="252"/>
      <c r="AJ2472" s="295"/>
      <c r="AK2472" s="301">
        <f t="shared" si="761"/>
        <v>0</v>
      </c>
      <c r="AL2472" s="119" t="s">
        <v>169</v>
      </c>
      <c r="AM2472" s="123" t="s">
        <v>169</v>
      </c>
      <c r="AN2472" s="122"/>
      <c r="AO2472" s="119" t="s">
        <v>169</v>
      </c>
      <c r="AP2472" s="123" t="s">
        <v>169</v>
      </c>
      <c r="AQ2472" s="124"/>
      <c r="AR2472" s="119" t="s">
        <v>169</v>
      </c>
      <c r="AS2472" s="123" t="s">
        <v>169</v>
      </c>
      <c r="AT2472" s="122"/>
      <c r="AU2472" s="280">
        <f t="shared" si="762"/>
        <v>0</v>
      </c>
      <c r="AV2472" s="281">
        <f t="shared" si="763"/>
        <v>0</v>
      </c>
      <c r="AW2472" s="291">
        <f t="shared" si="764"/>
        <v>0</v>
      </c>
      <c r="AX2472" s="283">
        <f t="shared" si="765"/>
        <v>0</v>
      </c>
    </row>
    <row r="2473" spans="1:50" ht="26.45" customHeight="1">
      <c r="A2473" s="117"/>
      <c r="B2473" s="245"/>
      <c r="C2473" s="136"/>
      <c r="D2473" s="208" t="str">
        <f t="shared" si="749"/>
        <v/>
      </c>
      <c r="E2473" s="129" t="s">
        <v>169</v>
      </c>
      <c r="F2473" s="209" t="s">
        <v>169</v>
      </c>
      <c r="G2473" s="135"/>
      <c r="H2473" s="258"/>
      <c r="I2473" s="259">
        <f t="shared" si="750"/>
        <v>0</v>
      </c>
      <c r="J2473" s="259">
        <f t="shared" si="751"/>
        <v>0</v>
      </c>
      <c r="K2473" s="259">
        <f t="shared" si="752"/>
        <v>0</v>
      </c>
      <c r="L2473" s="252"/>
      <c r="M2473" s="252"/>
      <c r="N2473" s="252"/>
      <c r="O2473" s="147">
        <v>0</v>
      </c>
      <c r="P2473" s="147">
        <v>0</v>
      </c>
      <c r="Q2473" s="137">
        <f t="shared" si="753"/>
        <v>0</v>
      </c>
      <c r="R2473" s="80">
        <f t="shared" si="754"/>
        <v>0</v>
      </c>
      <c r="S2473" s="147">
        <v>0</v>
      </c>
      <c r="T2473" s="121"/>
      <c r="U2473" s="263">
        <f>IFERROR(VLOOKUP(B2473,คำนวณตกเบิกวิทยฐานะ!$B$9:$P$1008,14,FALSE),0)</f>
        <v>0</v>
      </c>
      <c r="V2473" s="263">
        <f>IFERROR(VLOOKUP(B2473,คำนวณตกเบิกวิทยฐานะ!$B$9:$P$1008,15,FALSE),0)</f>
        <v>0</v>
      </c>
      <c r="W2473" s="264">
        <f t="shared" si="755"/>
        <v>0</v>
      </c>
      <c r="X2473" s="119" t="s">
        <v>169</v>
      </c>
      <c r="Y2473" s="209" t="s">
        <v>169</v>
      </c>
      <c r="Z2473" s="258"/>
      <c r="AA2473" s="253">
        <f t="shared" si="756"/>
        <v>0</v>
      </c>
      <c r="AB2473" s="253">
        <f t="shared" si="757"/>
        <v>0</v>
      </c>
      <c r="AC2473" s="253">
        <f t="shared" si="766"/>
        <v>0</v>
      </c>
      <c r="AD2473" s="253">
        <f t="shared" si="758"/>
        <v>0</v>
      </c>
      <c r="AE2473" s="268">
        <f t="shared" si="767"/>
        <v>0</v>
      </c>
      <c r="AF2473" s="269">
        <f t="shared" si="759"/>
        <v>0</v>
      </c>
      <c r="AG2473" s="270">
        <f t="shared" si="760"/>
        <v>0</v>
      </c>
      <c r="AH2473" s="121"/>
      <c r="AI2473" s="252"/>
      <c r="AJ2473" s="295"/>
      <c r="AK2473" s="301">
        <f t="shared" si="761"/>
        <v>0</v>
      </c>
      <c r="AL2473" s="119" t="s">
        <v>169</v>
      </c>
      <c r="AM2473" s="123" t="s">
        <v>169</v>
      </c>
      <c r="AN2473" s="122"/>
      <c r="AO2473" s="119" t="s">
        <v>169</v>
      </c>
      <c r="AP2473" s="123" t="s">
        <v>169</v>
      </c>
      <c r="AQ2473" s="124"/>
      <c r="AR2473" s="119" t="s">
        <v>169</v>
      </c>
      <c r="AS2473" s="123" t="s">
        <v>169</v>
      </c>
      <c r="AT2473" s="122"/>
      <c r="AU2473" s="280">
        <f t="shared" si="762"/>
        <v>0</v>
      </c>
      <c r="AV2473" s="281">
        <f t="shared" si="763"/>
        <v>0</v>
      </c>
      <c r="AW2473" s="291">
        <f t="shared" si="764"/>
        <v>0</v>
      </c>
      <c r="AX2473" s="283">
        <f t="shared" si="765"/>
        <v>0</v>
      </c>
    </row>
    <row r="2474" spans="1:50" ht="26.45" customHeight="1">
      <c r="A2474" s="117"/>
      <c r="B2474" s="245"/>
      <c r="C2474" s="136"/>
      <c r="D2474" s="208" t="str">
        <f t="shared" si="749"/>
        <v/>
      </c>
      <c r="E2474" s="129" t="s">
        <v>169</v>
      </c>
      <c r="F2474" s="209" t="s">
        <v>169</v>
      </c>
      <c r="G2474" s="135"/>
      <c r="H2474" s="258"/>
      <c r="I2474" s="259">
        <f t="shared" si="750"/>
        <v>0</v>
      </c>
      <c r="J2474" s="259">
        <f t="shared" si="751"/>
        <v>0</v>
      </c>
      <c r="K2474" s="259">
        <f t="shared" si="752"/>
        <v>0</v>
      </c>
      <c r="L2474" s="252"/>
      <c r="M2474" s="252"/>
      <c r="N2474" s="252"/>
      <c r="O2474" s="147">
        <v>0</v>
      </c>
      <c r="P2474" s="147">
        <v>0</v>
      </c>
      <c r="Q2474" s="137">
        <f t="shared" si="753"/>
        <v>0</v>
      </c>
      <c r="R2474" s="80">
        <f t="shared" si="754"/>
        <v>0</v>
      </c>
      <c r="S2474" s="147">
        <v>0</v>
      </c>
      <c r="T2474" s="121"/>
      <c r="U2474" s="263">
        <f>IFERROR(VLOOKUP(B2474,คำนวณตกเบิกวิทยฐานะ!$B$9:$P$1008,14,FALSE),0)</f>
        <v>0</v>
      </c>
      <c r="V2474" s="263">
        <f>IFERROR(VLOOKUP(B2474,คำนวณตกเบิกวิทยฐานะ!$B$9:$P$1008,15,FALSE),0)</f>
        <v>0</v>
      </c>
      <c r="W2474" s="264">
        <f t="shared" si="755"/>
        <v>0</v>
      </c>
      <c r="X2474" s="119" t="s">
        <v>169</v>
      </c>
      <c r="Y2474" s="209" t="s">
        <v>169</v>
      </c>
      <c r="Z2474" s="258"/>
      <c r="AA2474" s="253">
        <f t="shared" si="756"/>
        <v>0</v>
      </c>
      <c r="AB2474" s="253">
        <f t="shared" si="757"/>
        <v>0</v>
      </c>
      <c r="AC2474" s="253">
        <f t="shared" si="766"/>
        <v>0</v>
      </c>
      <c r="AD2474" s="253">
        <f t="shared" si="758"/>
        <v>0</v>
      </c>
      <c r="AE2474" s="268">
        <f t="shared" si="767"/>
        <v>0</v>
      </c>
      <c r="AF2474" s="269">
        <f t="shared" si="759"/>
        <v>0</v>
      </c>
      <c r="AG2474" s="270">
        <f t="shared" si="760"/>
        <v>0</v>
      </c>
      <c r="AH2474" s="121"/>
      <c r="AI2474" s="252"/>
      <c r="AJ2474" s="295"/>
      <c r="AK2474" s="301">
        <f t="shared" si="761"/>
        <v>0</v>
      </c>
      <c r="AL2474" s="119" t="s">
        <v>169</v>
      </c>
      <c r="AM2474" s="123" t="s">
        <v>169</v>
      </c>
      <c r="AN2474" s="122"/>
      <c r="AO2474" s="119" t="s">
        <v>169</v>
      </c>
      <c r="AP2474" s="123" t="s">
        <v>169</v>
      </c>
      <c r="AQ2474" s="124"/>
      <c r="AR2474" s="119" t="s">
        <v>169</v>
      </c>
      <c r="AS2474" s="123" t="s">
        <v>169</v>
      </c>
      <c r="AT2474" s="122"/>
      <c r="AU2474" s="280">
        <f t="shared" si="762"/>
        <v>0</v>
      </c>
      <c r="AV2474" s="281">
        <f t="shared" si="763"/>
        <v>0</v>
      </c>
      <c r="AW2474" s="291">
        <f t="shared" si="764"/>
        <v>0</v>
      </c>
      <c r="AX2474" s="283">
        <f t="shared" si="765"/>
        <v>0</v>
      </c>
    </row>
    <row r="2475" spans="1:50" ht="26.45" customHeight="1">
      <c r="A2475" s="117"/>
      <c r="B2475" s="245"/>
      <c r="C2475" s="136"/>
      <c r="D2475" s="208" t="str">
        <f t="shared" si="749"/>
        <v/>
      </c>
      <c r="E2475" s="129" t="s">
        <v>169</v>
      </c>
      <c r="F2475" s="209" t="s">
        <v>169</v>
      </c>
      <c r="G2475" s="135"/>
      <c r="H2475" s="258"/>
      <c r="I2475" s="259">
        <f t="shared" si="750"/>
        <v>0</v>
      </c>
      <c r="J2475" s="259">
        <f t="shared" si="751"/>
        <v>0</v>
      </c>
      <c r="K2475" s="259">
        <f t="shared" si="752"/>
        <v>0</v>
      </c>
      <c r="L2475" s="252"/>
      <c r="M2475" s="252"/>
      <c r="N2475" s="252"/>
      <c r="O2475" s="147">
        <v>0</v>
      </c>
      <c r="P2475" s="147">
        <v>0</v>
      </c>
      <c r="Q2475" s="137">
        <f t="shared" si="753"/>
        <v>0</v>
      </c>
      <c r="R2475" s="80">
        <f t="shared" si="754"/>
        <v>0</v>
      </c>
      <c r="S2475" s="147">
        <v>0</v>
      </c>
      <c r="T2475" s="121"/>
      <c r="U2475" s="263">
        <f>IFERROR(VLOOKUP(B2475,คำนวณตกเบิกวิทยฐานะ!$B$9:$P$1008,14,FALSE),0)</f>
        <v>0</v>
      </c>
      <c r="V2475" s="263">
        <f>IFERROR(VLOOKUP(B2475,คำนวณตกเบิกวิทยฐานะ!$B$9:$P$1008,15,FALSE),0)</f>
        <v>0</v>
      </c>
      <c r="W2475" s="264">
        <f t="shared" si="755"/>
        <v>0</v>
      </c>
      <c r="X2475" s="119" t="s">
        <v>169</v>
      </c>
      <c r="Y2475" s="209" t="s">
        <v>169</v>
      </c>
      <c r="Z2475" s="258"/>
      <c r="AA2475" s="253">
        <f t="shared" si="756"/>
        <v>0</v>
      </c>
      <c r="AB2475" s="253">
        <f t="shared" si="757"/>
        <v>0</v>
      </c>
      <c r="AC2475" s="253">
        <f t="shared" si="766"/>
        <v>0</v>
      </c>
      <c r="AD2475" s="253">
        <f t="shared" si="758"/>
        <v>0</v>
      </c>
      <c r="AE2475" s="268">
        <f t="shared" si="767"/>
        <v>0</v>
      </c>
      <c r="AF2475" s="269">
        <f t="shared" si="759"/>
        <v>0</v>
      </c>
      <c r="AG2475" s="270">
        <f t="shared" si="760"/>
        <v>0</v>
      </c>
      <c r="AH2475" s="121"/>
      <c r="AI2475" s="252"/>
      <c r="AJ2475" s="295"/>
      <c r="AK2475" s="301">
        <f t="shared" si="761"/>
        <v>0</v>
      </c>
      <c r="AL2475" s="119" t="s">
        <v>169</v>
      </c>
      <c r="AM2475" s="123" t="s">
        <v>169</v>
      </c>
      <c r="AN2475" s="122"/>
      <c r="AO2475" s="119" t="s">
        <v>169</v>
      </c>
      <c r="AP2475" s="123" t="s">
        <v>169</v>
      </c>
      <c r="AQ2475" s="124"/>
      <c r="AR2475" s="119" t="s">
        <v>169</v>
      </c>
      <c r="AS2475" s="123" t="s">
        <v>169</v>
      </c>
      <c r="AT2475" s="122"/>
      <c r="AU2475" s="280">
        <f t="shared" si="762"/>
        <v>0</v>
      </c>
      <c r="AV2475" s="281">
        <f t="shared" si="763"/>
        <v>0</v>
      </c>
      <c r="AW2475" s="291">
        <f t="shared" si="764"/>
        <v>0</v>
      </c>
      <c r="AX2475" s="283">
        <f t="shared" si="765"/>
        <v>0</v>
      </c>
    </row>
    <row r="2476" spans="1:50" ht="26.45" customHeight="1">
      <c r="A2476" s="117"/>
      <c r="B2476" s="245"/>
      <c r="C2476" s="136"/>
      <c r="D2476" s="208" t="str">
        <f t="shared" si="749"/>
        <v/>
      </c>
      <c r="E2476" s="129" t="s">
        <v>169</v>
      </c>
      <c r="F2476" s="209" t="s">
        <v>169</v>
      </c>
      <c r="G2476" s="135"/>
      <c r="H2476" s="258"/>
      <c r="I2476" s="259">
        <f t="shared" si="750"/>
        <v>0</v>
      </c>
      <c r="J2476" s="259">
        <f t="shared" si="751"/>
        <v>0</v>
      </c>
      <c r="K2476" s="259">
        <f t="shared" si="752"/>
        <v>0</v>
      </c>
      <c r="L2476" s="252"/>
      <c r="M2476" s="252"/>
      <c r="N2476" s="252"/>
      <c r="O2476" s="147">
        <v>0</v>
      </c>
      <c r="P2476" s="147">
        <v>0</v>
      </c>
      <c r="Q2476" s="137">
        <f t="shared" si="753"/>
        <v>0</v>
      </c>
      <c r="R2476" s="80">
        <f t="shared" si="754"/>
        <v>0</v>
      </c>
      <c r="S2476" s="147">
        <v>0</v>
      </c>
      <c r="T2476" s="121"/>
      <c r="U2476" s="263">
        <f>IFERROR(VLOOKUP(B2476,คำนวณตกเบิกวิทยฐานะ!$B$9:$P$1008,14,FALSE),0)</f>
        <v>0</v>
      </c>
      <c r="V2476" s="263">
        <f>IFERROR(VLOOKUP(B2476,คำนวณตกเบิกวิทยฐานะ!$B$9:$P$1008,15,FALSE),0)</f>
        <v>0</v>
      </c>
      <c r="W2476" s="264">
        <f t="shared" si="755"/>
        <v>0</v>
      </c>
      <c r="X2476" s="119" t="s">
        <v>169</v>
      </c>
      <c r="Y2476" s="209" t="s">
        <v>169</v>
      </c>
      <c r="Z2476" s="258"/>
      <c r="AA2476" s="253">
        <f t="shared" si="756"/>
        <v>0</v>
      </c>
      <c r="AB2476" s="253">
        <f t="shared" si="757"/>
        <v>0</v>
      </c>
      <c r="AC2476" s="253">
        <f t="shared" si="766"/>
        <v>0</v>
      </c>
      <c r="AD2476" s="253">
        <f t="shared" si="758"/>
        <v>0</v>
      </c>
      <c r="AE2476" s="268">
        <f t="shared" si="767"/>
        <v>0</v>
      </c>
      <c r="AF2476" s="269">
        <f t="shared" si="759"/>
        <v>0</v>
      </c>
      <c r="AG2476" s="270">
        <f t="shared" si="760"/>
        <v>0</v>
      </c>
      <c r="AH2476" s="121"/>
      <c r="AI2476" s="252"/>
      <c r="AJ2476" s="295"/>
      <c r="AK2476" s="301">
        <f t="shared" si="761"/>
        <v>0</v>
      </c>
      <c r="AL2476" s="119" t="s">
        <v>169</v>
      </c>
      <c r="AM2476" s="123" t="s">
        <v>169</v>
      </c>
      <c r="AN2476" s="122"/>
      <c r="AO2476" s="119" t="s">
        <v>169</v>
      </c>
      <c r="AP2476" s="123" t="s">
        <v>169</v>
      </c>
      <c r="AQ2476" s="124"/>
      <c r="AR2476" s="119" t="s">
        <v>169</v>
      </c>
      <c r="AS2476" s="123" t="s">
        <v>169</v>
      </c>
      <c r="AT2476" s="122"/>
      <c r="AU2476" s="280">
        <f t="shared" si="762"/>
        <v>0</v>
      </c>
      <c r="AV2476" s="281">
        <f t="shared" si="763"/>
        <v>0</v>
      </c>
      <c r="AW2476" s="291">
        <f t="shared" si="764"/>
        <v>0</v>
      </c>
      <c r="AX2476" s="283">
        <f t="shared" si="765"/>
        <v>0</v>
      </c>
    </row>
    <row r="2477" spans="1:50" ht="26.45" customHeight="1">
      <c r="A2477" s="117"/>
      <c r="B2477" s="245"/>
      <c r="C2477" s="136"/>
      <c r="D2477" s="208" t="str">
        <f t="shared" si="749"/>
        <v/>
      </c>
      <c r="E2477" s="129" t="s">
        <v>169</v>
      </c>
      <c r="F2477" s="209" t="s">
        <v>169</v>
      </c>
      <c r="G2477" s="135"/>
      <c r="H2477" s="258"/>
      <c r="I2477" s="259">
        <f t="shared" si="750"/>
        <v>0</v>
      </c>
      <c r="J2477" s="259">
        <f t="shared" si="751"/>
        <v>0</v>
      </c>
      <c r="K2477" s="259">
        <f t="shared" si="752"/>
        <v>0</v>
      </c>
      <c r="L2477" s="252"/>
      <c r="M2477" s="252"/>
      <c r="N2477" s="252"/>
      <c r="O2477" s="147">
        <v>0</v>
      </c>
      <c r="P2477" s="147">
        <v>0</v>
      </c>
      <c r="Q2477" s="137">
        <f t="shared" si="753"/>
        <v>0</v>
      </c>
      <c r="R2477" s="80">
        <f t="shared" si="754"/>
        <v>0</v>
      </c>
      <c r="S2477" s="147">
        <v>0</v>
      </c>
      <c r="T2477" s="121"/>
      <c r="U2477" s="263">
        <f>IFERROR(VLOOKUP(B2477,คำนวณตกเบิกวิทยฐานะ!$B$9:$P$1008,14,FALSE),0)</f>
        <v>0</v>
      </c>
      <c r="V2477" s="263">
        <f>IFERROR(VLOOKUP(B2477,คำนวณตกเบิกวิทยฐานะ!$B$9:$P$1008,15,FALSE),0)</f>
        <v>0</v>
      </c>
      <c r="W2477" s="264">
        <f t="shared" si="755"/>
        <v>0</v>
      </c>
      <c r="X2477" s="119" t="s">
        <v>169</v>
      </c>
      <c r="Y2477" s="209" t="s">
        <v>169</v>
      </c>
      <c r="Z2477" s="258"/>
      <c r="AA2477" s="253">
        <f t="shared" si="756"/>
        <v>0</v>
      </c>
      <c r="AB2477" s="253">
        <f t="shared" si="757"/>
        <v>0</v>
      </c>
      <c r="AC2477" s="253">
        <f t="shared" si="766"/>
        <v>0</v>
      </c>
      <c r="AD2477" s="253">
        <f t="shared" si="758"/>
        <v>0</v>
      </c>
      <c r="AE2477" s="268">
        <f t="shared" si="767"/>
        <v>0</v>
      </c>
      <c r="AF2477" s="269">
        <f t="shared" si="759"/>
        <v>0</v>
      </c>
      <c r="AG2477" s="270">
        <f t="shared" si="760"/>
        <v>0</v>
      </c>
      <c r="AH2477" s="121"/>
      <c r="AI2477" s="252"/>
      <c r="AJ2477" s="295"/>
      <c r="AK2477" s="301">
        <f t="shared" si="761"/>
        <v>0</v>
      </c>
      <c r="AL2477" s="119" t="s">
        <v>169</v>
      </c>
      <c r="AM2477" s="123" t="s">
        <v>169</v>
      </c>
      <c r="AN2477" s="122"/>
      <c r="AO2477" s="119" t="s">
        <v>169</v>
      </c>
      <c r="AP2477" s="123" t="s">
        <v>169</v>
      </c>
      <c r="AQ2477" s="124"/>
      <c r="AR2477" s="119" t="s">
        <v>169</v>
      </c>
      <c r="AS2477" s="123" t="s">
        <v>169</v>
      </c>
      <c r="AT2477" s="122"/>
      <c r="AU2477" s="280">
        <f t="shared" si="762"/>
        <v>0</v>
      </c>
      <c r="AV2477" s="281">
        <f t="shared" si="763"/>
        <v>0</v>
      </c>
      <c r="AW2477" s="291">
        <f t="shared" si="764"/>
        <v>0</v>
      </c>
      <c r="AX2477" s="283">
        <f t="shared" si="765"/>
        <v>0</v>
      </c>
    </row>
    <row r="2478" spans="1:50" ht="26.45" customHeight="1">
      <c r="A2478" s="117"/>
      <c r="B2478" s="245"/>
      <c r="C2478" s="136"/>
      <c r="D2478" s="208" t="str">
        <f t="shared" si="749"/>
        <v/>
      </c>
      <c r="E2478" s="129" t="s">
        <v>169</v>
      </c>
      <c r="F2478" s="209" t="s">
        <v>169</v>
      </c>
      <c r="G2478" s="135"/>
      <c r="H2478" s="258"/>
      <c r="I2478" s="259">
        <f t="shared" si="750"/>
        <v>0</v>
      </c>
      <c r="J2478" s="259">
        <f t="shared" si="751"/>
        <v>0</v>
      </c>
      <c r="K2478" s="259">
        <f t="shared" si="752"/>
        <v>0</v>
      </c>
      <c r="L2478" s="252"/>
      <c r="M2478" s="252"/>
      <c r="N2478" s="252"/>
      <c r="O2478" s="147">
        <v>0</v>
      </c>
      <c r="P2478" s="147">
        <v>0</v>
      </c>
      <c r="Q2478" s="137">
        <f t="shared" si="753"/>
        <v>0</v>
      </c>
      <c r="R2478" s="80">
        <f t="shared" si="754"/>
        <v>0</v>
      </c>
      <c r="S2478" s="147">
        <v>0</v>
      </c>
      <c r="T2478" s="121"/>
      <c r="U2478" s="263">
        <f>IFERROR(VLOOKUP(B2478,คำนวณตกเบิกวิทยฐานะ!$B$9:$P$1008,14,FALSE),0)</f>
        <v>0</v>
      </c>
      <c r="V2478" s="263">
        <f>IFERROR(VLOOKUP(B2478,คำนวณตกเบิกวิทยฐานะ!$B$9:$P$1008,15,FALSE),0)</f>
        <v>0</v>
      </c>
      <c r="W2478" s="264">
        <f t="shared" si="755"/>
        <v>0</v>
      </c>
      <c r="X2478" s="119" t="s">
        <v>169</v>
      </c>
      <c r="Y2478" s="209" t="s">
        <v>169</v>
      </c>
      <c r="Z2478" s="258"/>
      <c r="AA2478" s="253">
        <f t="shared" si="756"/>
        <v>0</v>
      </c>
      <c r="AB2478" s="253">
        <f t="shared" si="757"/>
        <v>0</v>
      </c>
      <c r="AC2478" s="253">
        <f t="shared" si="766"/>
        <v>0</v>
      </c>
      <c r="AD2478" s="253">
        <f t="shared" si="758"/>
        <v>0</v>
      </c>
      <c r="AE2478" s="268">
        <f t="shared" si="767"/>
        <v>0</v>
      </c>
      <c r="AF2478" s="269">
        <f t="shared" si="759"/>
        <v>0</v>
      </c>
      <c r="AG2478" s="270">
        <f t="shared" si="760"/>
        <v>0</v>
      </c>
      <c r="AH2478" s="121"/>
      <c r="AI2478" s="252"/>
      <c r="AJ2478" s="295"/>
      <c r="AK2478" s="301">
        <f t="shared" si="761"/>
        <v>0</v>
      </c>
      <c r="AL2478" s="119" t="s">
        <v>169</v>
      </c>
      <c r="AM2478" s="123" t="s">
        <v>169</v>
      </c>
      <c r="AN2478" s="122"/>
      <c r="AO2478" s="119" t="s">
        <v>169</v>
      </c>
      <c r="AP2478" s="123" t="s">
        <v>169</v>
      </c>
      <c r="AQ2478" s="124"/>
      <c r="AR2478" s="119" t="s">
        <v>169</v>
      </c>
      <c r="AS2478" s="123" t="s">
        <v>169</v>
      </c>
      <c r="AT2478" s="122"/>
      <c r="AU2478" s="280">
        <f t="shared" si="762"/>
        <v>0</v>
      </c>
      <c r="AV2478" s="281">
        <f t="shared" si="763"/>
        <v>0</v>
      </c>
      <c r="AW2478" s="291">
        <f t="shared" si="764"/>
        <v>0</v>
      </c>
      <c r="AX2478" s="283">
        <f t="shared" si="765"/>
        <v>0</v>
      </c>
    </row>
    <row r="2479" spans="1:50" ht="26.45" customHeight="1">
      <c r="A2479" s="117"/>
      <c r="B2479" s="245"/>
      <c r="C2479" s="136"/>
      <c r="D2479" s="208" t="str">
        <f t="shared" si="749"/>
        <v/>
      </c>
      <c r="E2479" s="129" t="s">
        <v>169</v>
      </c>
      <c r="F2479" s="209" t="s">
        <v>169</v>
      </c>
      <c r="G2479" s="135"/>
      <c r="H2479" s="258"/>
      <c r="I2479" s="259">
        <f t="shared" si="750"/>
        <v>0</v>
      </c>
      <c r="J2479" s="259">
        <f t="shared" si="751"/>
        <v>0</v>
      </c>
      <c r="K2479" s="259">
        <f t="shared" si="752"/>
        <v>0</v>
      </c>
      <c r="L2479" s="252"/>
      <c r="M2479" s="252"/>
      <c r="N2479" s="252"/>
      <c r="O2479" s="147">
        <v>0</v>
      </c>
      <c r="P2479" s="147">
        <v>0</v>
      </c>
      <c r="Q2479" s="137">
        <f t="shared" si="753"/>
        <v>0</v>
      </c>
      <c r="R2479" s="80">
        <f t="shared" si="754"/>
        <v>0</v>
      </c>
      <c r="S2479" s="147">
        <v>0</v>
      </c>
      <c r="T2479" s="121"/>
      <c r="U2479" s="263">
        <f>IFERROR(VLOOKUP(B2479,คำนวณตกเบิกวิทยฐานะ!$B$9:$P$1008,14,FALSE),0)</f>
        <v>0</v>
      </c>
      <c r="V2479" s="263">
        <f>IFERROR(VLOOKUP(B2479,คำนวณตกเบิกวิทยฐานะ!$B$9:$P$1008,15,FALSE),0)</f>
        <v>0</v>
      </c>
      <c r="W2479" s="264">
        <f t="shared" si="755"/>
        <v>0</v>
      </c>
      <c r="X2479" s="119" t="s">
        <v>169</v>
      </c>
      <c r="Y2479" s="209" t="s">
        <v>169</v>
      </c>
      <c r="Z2479" s="258"/>
      <c r="AA2479" s="253">
        <f t="shared" si="756"/>
        <v>0</v>
      </c>
      <c r="AB2479" s="253">
        <f t="shared" si="757"/>
        <v>0</v>
      </c>
      <c r="AC2479" s="253">
        <f t="shared" si="766"/>
        <v>0</v>
      </c>
      <c r="AD2479" s="253">
        <f t="shared" si="758"/>
        <v>0</v>
      </c>
      <c r="AE2479" s="268">
        <f t="shared" si="767"/>
        <v>0</v>
      </c>
      <c r="AF2479" s="269">
        <f t="shared" si="759"/>
        <v>0</v>
      </c>
      <c r="AG2479" s="270">
        <f t="shared" si="760"/>
        <v>0</v>
      </c>
      <c r="AH2479" s="121"/>
      <c r="AI2479" s="252"/>
      <c r="AJ2479" s="295"/>
      <c r="AK2479" s="301">
        <f t="shared" si="761"/>
        <v>0</v>
      </c>
      <c r="AL2479" s="119" t="s">
        <v>169</v>
      </c>
      <c r="AM2479" s="123" t="s">
        <v>169</v>
      </c>
      <c r="AN2479" s="122"/>
      <c r="AO2479" s="119" t="s">
        <v>169</v>
      </c>
      <c r="AP2479" s="123" t="s">
        <v>169</v>
      </c>
      <c r="AQ2479" s="124"/>
      <c r="AR2479" s="119" t="s">
        <v>169</v>
      </c>
      <c r="AS2479" s="123" t="s">
        <v>169</v>
      </c>
      <c r="AT2479" s="122"/>
      <c r="AU2479" s="280">
        <f t="shared" si="762"/>
        <v>0</v>
      </c>
      <c r="AV2479" s="281">
        <f t="shared" si="763"/>
        <v>0</v>
      </c>
      <c r="AW2479" s="291">
        <f t="shared" si="764"/>
        <v>0</v>
      </c>
      <c r="AX2479" s="283">
        <f t="shared" si="765"/>
        <v>0</v>
      </c>
    </row>
    <row r="2480" spans="1:50" ht="26.45" customHeight="1">
      <c r="A2480" s="117"/>
      <c r="B2480" s="245"/>
      <c r="C2480" s="136"/>
      <c r="D2480" s="208" t="str">
        <f t="shared" si="749"/>
        <v/>
      </c>
      <c r="E2480" s="129" t="s">
        <v>169</v>
      </c>
      <c r="F2480" s="209" t="s">
        <v>169</v>
      </c>
      <c r="G2480" s="135"/>
      <c r="H2480" s="258"/>
      <c r="I2480" s="259">
        <f t="shared" si="750"/>
        <v>0</v>
      </c>
      <c r="J2480" s="259">
        <f t="shared" si="751"/>
        <v>0</v>
      </c>
      <c r="K2480" s="259">
        <f t="shared" si="752"/>
        <v>0</v>
      </c>
      <c r="L2480" s="252"/>
      <c r="M2480" s="252"/>
      <c r="N2480" s="252"/>
      <c r="O2480" s="147">
        <v>0</v>
      </c>
      <c r="P2480" s="147">
        <v>0</v>
      </c>
      <c r="Q2480" s="137">
        <f t="shared" si="753"/>
        <v>0</v>
      </c>
      <c r="R2480" s="80">
        <f t="shared" si="754"/>
        <v>0</v>
      </c>
      <c r="S2480" s="147">
        <v>0</v>
      </c>
      <c r="T2480" s="121"/>
      <c r="U2480" s="263">
        <f>IFERROR(VLOOKUP(B2480,คำนวณตกเบิกวิทยฐานะ!$B$9:$P$1008,14,FALSE),0)</f>
        <v>0</v>
      </c>
      <c r="V2480" s="263">
        <f>IFERROR(VLOOKUP(B2480,คำนวณตกเบิกวิทยฐานะ!$B$9:$P$1008,15,FALSE),0)</f>
        <v>0</v>
      </c>
      <c r="W2480" s="264">
        <f t="shared" si="755"/>
        <v>0</v>
      </c>
      <c r="X2480" s="119" t="s">
        <v>169</v>
      </c>
      <c r="Y2480" s="209" t="s">
        <v>169</v>
      </c>
      <c r="Z2480" s="258"/>
      <c r="AA2480" s="253">
        <f t="shared" si="756"/>
        <v>0</v>
      </c>
      <c r="AB2480" s="253">
        <f t="shared" si="757"/>
        <v>0</v>
      </c>
      <c r="AC2480" s="253">
        <f t="shared" si="766"/>
        <v>0</v>
      </c>
      <c r="AD2480" s="253">
        <f t="shared" si="758"/>
        <v>0</v>
      </c>
      <c r="AE2480" s="268">
        <f t="shared" si="767"/>
        <v>0</v>
      </c>
      <c r="AF2480" s="269">
        <f t="shared" si="759"/>
        <v>0</v>
      </c>
      <c r="AG2480" s="270">
        <f t="shared" si="760"/>
        <v>0</v>
      </c>
      <c r="AH2480" s="121"/>
      <c r="AI2480" s="252"/>
      <c r="AJ2480" s="295"/>
      <c r="AK2480" s="301">
        <f t="shared" si="761"/>
        <v>0</v>
      </c>
      <c r="AL2480" s="119" t="s">
        <v>169</v>
      </c>
      <c r="AM2480" s="123" t="s">
        <v>169</v>
      </c>
      <c r="AN2480" s="122"/>
      <c r="AO2480" s="119" t="s">
        <v>169</v>
      </c>
      <c r="AP2480" s="123" t="s">
        <v>169</v>
      </c>
      <c r="AQ2480" s="124"/>
      <c r="AR2480" s="119" t="s">
        <v>169</v>
      </c>
      <c r="AS2480" s="123" t="s">
        <v>169</v>
      </c>
      <c r="AT2480" s="122"/>
      <c r="AU2480" s="280">
        <f t="shared" si="762"/>
        <v>0</v>
      </c>
      <c r="AV2480" s="281">
        <f t="shared" si="763"/>
        <v>0</v>
      </c>
      <c r="AW2480" s="291">
        <f t="shared" si="764"/>
        <v>0</v>
      </c>
      <c r="AX2480" s="283">
        <f t="shared" si="765"/>
        <v>0</v>
      </c>
    </row>
    <row r="2481" spans="1:50" ht="26.45" customHeight="1">
      <c r="A2481" s="117"/>
      <c r="B2481" s="245"/>
      <c r="C2481" s="136"/>
      <c r="D2481" s="208" t="str">
        <f t="shared" si="749"/>
        <v/>
      </c>
      <c r="E2481" s="129" t="s">
        <v>169</v>
      </c>
      <c r="F2481" s="209" t="s">
        <v>169</v>
      </c>
      <c r="G2481" s="135"/>
      <c r="H2481" s="258"/>
      <c r="I2481" s="259">
        <f t="shared" si="750"/>
        <v>0</v>
      </c>
      <c r="J2481" s="259">
        <f t="shared" si="751"/>
        <v>0</v>
      </c>
      <c r="K2481" s="259">
        <f t="shared" si="752"/>
        <v>0</v>
      </c>
      <c r="L2481" s="252"/>
      <c r="M2481" s="252"/>
      <c r="N2481" s="252"/>
      <c r="O2481" s="147">
        <v>0</v>
      </c>
      <c r="P2481" s="147">
        <v>0</v>
      </c>
      <c r="Q2481" s="137">
        <f t="shared" si="753"/>
        <v>0</v>
      </c>
      <c r="R2481" s="80">
        <f t="shared" si="754"/>
        <v>0</v>
      </c>
      <c r="S2481" s="147">
        <v>0</v>
      </c>
      <c r="T2481" s="121"/>
      <c r="U2481" s="263">
        <f>IFERROR(VLOOKUP(B2481,คำนวณตกเบิกวิทยฐานะ!$B$9:$P$1008,14,FALSE),0)</f>
        <v>0</v>
      </c>
      <c r="V2481" s="263">
        <f>IFERROR(VLOOKUP(B2481,คำนวณตกเบิกวิทยฐานะ!$B$9:$P$1008,15,FALSE),0)</f>
        <v>0</v>
      </c>
      <c r="W2481" s="264">
        <f t="shared" si="755"/>
        <v>0</v>
      </c>
      <c r="X2481" s="119" t="s">
        <v>169</v>
      </c>
      <c r="Y2481" s="209" t="s">
        <v>169</v>
      </c>
      <c r="Z2481" s="258"/>
      <c r="AA2481" s="253">
        <f t="shared" si="756"/>
        <v>0</v>
      </c>
      <c r="AB2481" s="253">
        <f t="shared" si="757"/>
        <v>0</v>
      </c>
      <c r="AC2481" s="253">
        <f t="shared" si="766"/>
        <v>0</v>
      </c>
      <c r="AD2481" s="253">
        <f t="shared" si="758"/>
        <v>0</v>
      </c>
      <c r="AE2481" s="268">
        <f t="shared" si="767"/>
        <v>0</v>
      </c>
      <c r="AF2481" s="269">
        <f t="shared" si="759"/>
        <v>0</v>
      </c>
      <c r="AG2481" s="270">
        <f t="shared" si="760"/>
        <v>0</v>
      </c>
      <c r="AH2481" s="121"/>
      <c r="AI2481" s="252"/>
      <c r="AJ2481" s="295"/>
      <c r="AK2481" s="301">
        <f t="shared" si="761"/>
        <v>0</v>
      </c>
      <c r="AL2481" s="119" t="s">
        <v>169</v>
      </c>
      <c r="AM2481" s="123" t="s">
        <v>169</v>
      </c>
      <c r="AN2481" s="122"/>
      <c r="AO2481" s="119" t="s">
        <v>169</v>
      </c>
      <c r="AP2481" s="123" t="s">
        <v>169</v>
      </c>
      <c r="AQ2481" s="124"/>
      <c r="AR2481" s="119" t="s">
        <v>169</v>
      </c>
      <c r="AS2481" s="123" t="s">
        <v>169</v>
      </c>
      <c r="AT2481" s="122"/>
      <c r="AU2481" s="280">
        <f t="shared" si="762"/>
        <v>0</v>
      </c>
      <c r="AV2481" s="281">
        <f t="shared" si="763"/>
        <v>0</v>
      </c>
      <c r="AW2481" s="291">
        <f t="shared" si="764"/>
        <v>0</v>
      </c>
      <c r="AX2481" s="283">
        <f t="shared" si="765"/>
        <v>0</v>
      </c>
    </row>
    <row r="2482" spans="1:50" ht="26.45" customHeight="1">
      <c r="A2482" s="117"/>
      <c r="B2482" s="245"/>
      <c r="C2482" s="136"/>
      <c r="D2482" s="208" t="str">
        <f t="shared" si="749"/>
        <v/>
      </c>
      <c r="E2482" s="129" t="s">
        <v>169</v>
      </c>
      <c r="F2482" s="209" t="s">
        <v>169</v>
      </c>
      <c r="G2482" s="135"/>
      <c r="H2482" s="258"/>
      <c r="I2482" s="259">
        <f t="shared" si="750"/>
        <v>0</v>
      </c>
      <c r="J2482" s="259">
        <f t="shared" si="751"/>
        <v>0</v>
      </c>
      <c r="K2482" s="259">
        <f t="shared" si="752"/>
        <v>0</v>
      </c>
      <c r="L2482" s="252"/>
      <c r="M2482" s="252"/>
      <c r="N2482" s="252"/>
      <c r="O2482" s="147">
        <v>0</v>
      </c>
      <c r="P2482" s="147">
        <v>0</v>
      </c>
      <c r="Q2482" s="137">
        <f t="shared" si="753"/>
        <v>0</v>
      </c>
      <c r="R2482" s="80">
        <f t="shared" si="754"/>
        <v>0</v>
      </c>
      <c r="S2482" s="147">
        <v>0</v>
      </c>
      <c r="T2482" s="121"/>
      <c r="U2482" s="263">
        <f>IFERROR(VLOOKUP(B2482,คำนวณตกเบิกวิทยฐานะ!$B$9:$P$1008,14,FALSE),0)</f>
        <v>0</v>
      </c>
      <c r="V2482" s="263">
        <f>IFERROR(VLOOKUP(B2482,คำนวณตกเบิกวิทยฐานะ!$B$9:$P$1008,15,FALSE),0)</f>
        <v>0</v>
      </c>
      <c r="W2482" s="264">
        <f t="shared" si="755"/>
        <v>0</v>
      </c>
      <c r="X2482" s="119" t="s">
        <v>169</v>
      </c>
      <c r="Y2482" s="209" t="s">
        <v>169</v>
      </c>
      <c r="Z2482" s="258"/>
      <c r="AA2482" s="253">
        <f t="shared" si="756"/>
        <v>0</v>
      </c>
      <c r="AB2482" s="253">
        <f t="shared" si="757"/>
        <v>0</v>
      </c>
      <c r="AC2482" s="253">
        <f t="shared" si="766"/>
        <v>0</v>
      </c>
      <c r="AD2482" s="253">
        <f t="shared" si="758"/>
        <v>0</v>
      </c>
      <c r="AE2482" s="268">
        <f t="shared" si="767"/>
        <v>0</v>
      </c>
      <c r="AF2482" s="269">
        <f t="shared" si="759"/>
        <v>0</v>
      </c>
      <c r="AG2482" s="270">
        <f t="shared" si="760"/>
        <v>0</v>
      </c>
      <c r="AH2482" s="121"/>
      <c r="AI2482" s="252"/>
      <c r="AJ2482" s="295"/>
      <c r="AK2482" s="301">
        <f t="shared" si="761"/>
        <v>0</v>
      </c>
      <c r="AL2482" s="119" t="s">
        <v>169</v>
      </c>
      <c r="AM2482" s="123" t="s">
        <v>169</v>
      </c>
      <c r="AN2482" s="122"/>
      <c r="AO2482" s="119" t="s">
        <v>169</v>
      </c>
      <c r="AP2482" s="123" t="s">
        <v>169</v>
      </c>
      <c r="AQ2482" s="124"/>
      <c r="AR2482" s="119" t="s">
        <v>169</v>
      </c>
      <c r="AS2482" s="123" t="s">
        <v>169</v>
      </c>
      <c r="AT2482" s="122"/>
      <c r="AU2482" s="280">
        <f t="shared" si="762"/>
        <v>0</v>
      </c>
      <c r="AV2482" s="281">
        <f t="shared" si="763"/>
        <v>0</v>
      </c>
      <c r="AW2482" s="291">
        <f t="shared" si="764"/>
        <v>0</v>
      </c>
      <c r="AX2482" s="283">
        <f t="shared" si="765"/>
        <v>0</v>
      </c>
    </row>
    <row r="2483" spans="1:50" ht="26.45" customHeight="1">
      <c r="A2483" s="117"/>
      <c r="B2483" s="245"/>
      <c r="C2483" s="136"/>
      <c r="D2483" s="208" t="str">
        <f t="shared" si="749"/>
        <v/>
      </c>
      <c r="E2483" s="129" t="s">
        <v>169</v>
      </c>
      <c r="F2483" s="209" t="s">
        <v>169</v>
      </c>
      <c r="G2483" s="135"/>
      <c r="H2483" s="258"/>
      <c r="I2483" s="259">
        <f t="shared" si="750"/>
        <v>0</v>
      </c>
      <c r="J2483" s="259">
        <f t="shared" si="751"/>
        <v>0</v>
      </c>
      <c r="K2483" s="259">
        <f t="shared" si="752"/>
        <v>0</v>
      </c>
      <c r="L2483" s="252"/>
      <c r="M2483" s="252"/>
      <c r="N2483" s="252"/>
      <c r="O2483" s="147">
        <v>0</v>
      </c>
      <c r="P2483" s="147">
        <v>0</v>
      </c>
      <c r="Q2483" s="137">
        <f t="shared" si="753"/>
        <v>0</v>
      </c>
      <c r="R2483" s="80">
        <f t="shared" si="754"/>
        <v>0</v>
      </c>
      <c r="S2483" s="147">
        <v>0</v>
      </c>
      <c r="T2483" s="121"/>
      <c r="U2483" s="263">
        <f>IFERROR(VLOOKUP(B2483,คำนวณตกเบิกวิทยฐานะ!$B$9:$P$1008,14,FALSE),0)</f>
        <v>0</v>
      </c>
      <c r="V2483" s="263">
        <f>IFERROR(VLOOKUP(B2483,คำนวณตกเบิกวิทยฐานะ!$B$9:$P$1008,15,FALSE),0)</f>
        <v>0</v>
      </c>
      <c r="W2483" s="264">
        <f t="shared" si="755"/>
        <v>0</v>
      </c>
      <c r="X2483" s="119" t="s">
        <v>169</v>
      </c>
      <c r="Y2483" s="209" t="s">
        <v>169</v>
      </c>
      <c r="Z2483" s="258"/>
      <c r="AA2483" s="253">
        <f t="shared" si="756"/>
        <v>0</v>
      </c>
      <c r="AB2483" s="253">
        <f t="shared" si="757"/>
        <v>0</v>
      </c>
      <c r="AC2483" s="253">
        <f t="shared" si="766"/>
        <v>0</v>
      </c>
      <c r="AD2483" s="253">
        <f t="shared" si="758"/>
        <v>0</v>
      </c>
      <c r="AE2483" s="268">
        <f t="shared" si="767"/>
        <v>0</v>
      </c>
      <c r="AF2483" s="269">
        <f t="shared" si="759"/>
        <v>0</v>
      </c>
      <c r="AG2483" s="270">
        <f t="shared" si="760"/>
        <v>0</v>
      </c>
      <c r="AH2483" s="121"/>
      <c r="AI2483" s="252"/>
      <c r="AJ2483" s="295"/>
      <c r="AK2483" s="301">
        <f t="shared" si="761"/>
        <v>0</v>
      </c>
      <c r="AL2483" s="119" t="s">
        <v>169</v>
      </c>
      <c r="AM2483" s="123" t="s">
        <v>169</v>
      </c>
      <c r="AN2483" s="122"/>
      <c r="AO2483" s="119" t="s">
        <v>169</v>
      </c>
      <c r="AP2483" s="123" t="s">
        <v>169</v>
      </c>
      <c r="AQ2483" s="124"/>
      <c r="AR2483" s="119" t="s">
        <v>169</v>
      </c>
      <c r="AS2483" s="123" t="s">
        <v>169</v>
      </c>
      <c r="AT2483" s="122"/>
      <c r="AU2483" s="280">
        <f t="shared" si="762"/>
        <v>0</v>
      </c>
      <c r="AV2483" s="281">
        <f t="shared" si="763"/>
        <v>0</v>
      </c>
      <c r="AW2483" s="291">
        <f t="shared" si="764"/>
        <v>0</v>
      </c>
      <c r="AX2483" s="283">
        <f t="shared" si="765"/>
        <v>0</v>
      </c>
    </row>
    <row r="2484" spans="1:50" ht="26.45" customHeight="1">
      <c r="A2484" s="117"/>
      <c r="B2484" s="245"/>
      <c r="C2484" s="136"/>
      <c r="D2484" s="208" t="str">
        <f t="shared" si="749"/>
        <v/>
      </c>
      <c r="E2484" s="129" t="s">
        <v>169</v>
      </c>
      <c r="F2484" s="209" t="s">
        <v>169</v>
      </c>
      <c r="G2484" s="135"/>
      <c r="H2484" s="258"/>
      <c r="I2484" s="259">
        <f t="shared" si="750"/>
        <v>0</v>
      </c>
      <c r="J2484" s="259">
        <f t="shared" si="751"/>
        <v>0</v>
      </c>
      <c r="K2484" s="259">
        <f t="shared" si="752"/>
        <v>0</v>
      </c>
      <c r="L2484" s="252"/>
      <c r="M2484" s="252"/>
      <c r="N2484" s="252"/>
      <c r="O2484" s="147">
        <v>0</v>
      </c>
      <c r="P2484" s="147">
        <v>0</v>
      </c>
      <c r="Q2484" s="137">
        <f t="shared" si="753"/>
        <v>0</v>
      </c>
      <c r="R2484" s="80">
        <f t="shared" si="754"/>
        <v>0</v>
      </c>
      <c r="S2484" s="147">
        <v>0</v>
      </c>
      <c r="T2484" s="121"/>
      <c r="U2484" s="263">
        <f>IFERROR(VLOOKUP(B2484,คำนวณตกเบิกวิทยฐานะ!$B$9:$P$1008,14,FALSE),0)</f>
        <v>0</v>
      </c>
      <c r="V2484" s="263">
        <f>IFERROR(VLOOKUP(B2484,คำนวณตกเบิกวิทยฐานะ!$B$9:$P$1008,15,FALSE),0)</f>
        <v>0</v>
      </c>
      <c r="W2484" s="264">
        <f t="shared" si="755"/>
        <v>0</v>
      </c>
      <c r="X2484" s="119" t="s">
        <v>169</v>
      </c>
      <c r="Y2484" s="209" t="s">
        <v>169</v>
      </c>
      <c r="Z2484" s="258"/>
      <c r="AA2484" s="253">
        <f t="shared" si="756"/>
        <v>0</v>
      </c>
      <c r="AB2484" s="253">
        <f t="shared" si="757"/>
        <v>0</v>
      </c>
      <c r="AC2484" s="253">
        <f t="shared" si="766"/>
        <v>0</v>
      </c>
      <c r="AD2484" s="253">
        <f t="shared" si="758"/>
        <v>0</v>
      </c>
      <c r="AE2484" s="268">
        <f t="shared" si="767"/>
        <v>0</v>
      </c>
      <c r="AF2484" s="269">
        <f t="shared" si="759"/>
        <v>0</v>
      </c>
      <c r="AG2484" s="270">
        <f t="shared" si="760"/>
        <v>0</v>
      </c>
      <c r="AH2484" s="121"/>
      <c r="AI2484" s="252"/>
      <c r="AJ2484" s="295"/>
      <c r="AK2484" s="301">
        <f t="shared" si="761"/>
        <v>0</v>
      </c>
      <c r="AL2484" s="119" t="s">
        <v>169</v>
      </c>
      <c r="AM2484" s="123" t="s">
        <v>169</v>
      </c>
      <c r="AN2484" s="122"/>
      <c r="AO2484" s="119" t="s">
        <v>169</v>
      </c>
      <c r="AP2484" s="123" t="s">
        <v>169</v>
      </c>
      <c r="AQ2484" s="124"/>
      <c r="AR2484" s="119" t="s">
        <v>169</v>
      </c>
      <c r="AS2484" s="123" t="s">
        <v>169</v>
      </c>
      <c r="AT2484" s="122"/>
      <c r="AU2484" s="280">
        <f t="shared" si="762"/>
        <v>0</v>
      </c>
      <c r="AV2484" s="281">
        <f t="shared" si="763"/>
        <v>0</v>
      </c>
      <c r="AW2484" s="291">
        <f t="shared" si="764"/>
        <v>0</v>
      </c>
      <c r="AX2484" s="283">
        <f t="shared" si="765"/>
        <v>0</v>
      </c>
    </row>
    <row r="2485" spans="1:50" ht="26.45" customHeight="1">
      <c r="A2485" s="117"/>
      <c r="B2485" s="245"/>
      <c r="C2485" s="136"/>
      <c r="D2485" s="208" t="str">
        <f t="shared" si="749"/>
        <v/>
      </c>
      <c r="E2485" s="129" t="s">
        <v>169</v>
      </c>
      <c r="F2485" s="209" t="s">
        <v>169</v>
      </c>
      <c r="G2485" s="135"/>
      <c r="H2485" s="258"/>
      <c r="I2485" s="259">
        <f t="shared" si="750"/>
        <v>0</v>
      </c>
      <c r="J2485" s="259">
        <f t="shared" si="751"/>
        <v>0</v>
      </c>
      <c r="K2485" s="259">
        <f t="shared" si="752"/>
        <v>0</v>
      </c>
      <c r="L2485" s="252"/>
      <c r="M2485" s="252"/>
      <c r="N2485" s="252"/>
      <c r="O2485" s="147">
        <v>0</v>
      </c>
      <c r="P2485" s="147">
        <v>0</v>
      </c>
      <c r="Q2485" s="137">
        <f t="shared" si="753"/>
        <v>0</v>
      </c>
      <c r="R2485" s="80">
        <f t="shared" si="754"/>
        <v>0</v>
      </c>
      <c r="S2485" s="147">
        <v>0</v>
      </c>
      <c r="T2485" s="121"/>
      <c r="U2485" s="263">
        <f>IFERROR(VLOOKUP(B2485,คำนวณตกเบิกวิทยฐานะ!$B$9:$P$1008,14,FALSE),0)</f>
        <v>0</v>
      </c>
      <c r="V2485" s="263">
        <f>IFERROR(VLOOKUP(B2485,คำนวณตกเบิกวิทยฐานะ!$B$9:$P$1008,15,FALSE),0)</f>
        <v>0</v>
      </c>
      <c r="W2485" s="264">
        <f t="shared" si="755"/>
        <v>0</v>
      </c>
      <c r="X2485" s="119" t="s">
        <v>169</v>
      </c>
      <c r="Y2485" s="209" t="s">
        <v>169</v>
      </c>
      <c r="Z2485" s="258"/>
      <c r="AA2485" s="253">
        <f t="shared" si="756"/>
        <v>0</v>
      </c>
      <c r="AB2485" s="253">
        <f t="shared" si="757"/>
        <v>0</v>
      </c>
      <c r="AC2485" s="253">
        <f t="shared" si="766"/>
        <v>0</v>
      </c>
      <c r="AD2485" s="253">
        <f t="shared" si="758"/>
        <v>0</v>
      </c>
      <c r="AE2485" s="268">
        <f t="shared" si="767"/>
        <v>0</v>
      </c>
      <c r="AF2485" s="269">
        <f t="shared" si="759"/>
        <v>0</v>
      </c>
      <c r="AG2485" s="270">
        <f t="shared" si="760"/>
        <v>0</v>
      </c>
      <c r="AH2485" s="121"/>
      <c r="AI2485" s="252"/>
      <c r="AJ2485" s="295"/>
      <c r="AK2485" s="301">
        <f t="shared" si="761"/>
        <v>0</v>
      </c>
      <c r="AL2485" s="119" t="s">
        <v>169</v>
      </c>
      <c r="AM2485" s="123" t="s">
        <v>169</v>
      </c>
      <c r="AN2485" s="122"/>
      <c r="AO2485" s="119" t="s">
        <v>169</v>
      </c>
      <c r="AP2485" s="123" t="s">
        <v>169</v>
      </c>
      <c r="AQ2485" s="124"/>
      <c r="AR2485" s="119" t="s">
        <v>169</v>
      </c>
      <c r="AS2485" s="123" t="s">
        <v>169</v>
      </c>
      <c r="AT2485" s="122"/>
      <c r="AU2485" s="280">
        <f t="shared" si="762"/>
        <v>0</v>
      </c>
      <c r="AV2485" s="281">
        <f t="shared" si="763"/>
        <v>0</v>
      </c>
      <c r="AW2485" s="291">
        <f t="shared" si="764"/>
        <v>0</v>
      </c>
      <c r="AX2485" s="283">
        <f t="shared" si="765"/>
        <v>0</v>
      </c>
    </row>
    <row r="2486" spans="1:50" ht="26.45" customHeight="1">
      <c r="A2486" s="117"/>
      <c r="B2486" s="245"/>
      <c r="C2486" s="136"/>
      <c r="D2486" s="208" t="str">
        <f t="shared" si="749"/>
        <v/>
      </c>
      <c r="E2486" s="129" t="s">
        <v>169</v>
      </c>
      <c r="F2486" s="209" t="s">
        <v>169</v>
      </c>
      <c r="G2486" s="135"/>
      <c r="H2486" s="258"/>
      <c r="I2486" s="259">
        <f t="shared" si="750"/>
        <v>0</v>
      </c>
      <c r="J2486" s="259">
        <f t="shared" si="751"/>
        <v>0</v>
      </c>
      <c r="K2486" s="259">
        <f t="shared" si="752"/>
        <v>0</v>
      </c>
      <c r="L2486" s="252"/>
      <c r="M2486" s="252"/>
      <c r="N2486" s="252"/>
      <c r="O2486" s="147">
        <v>0</v>
      </c>
      <c r="P2486" s="147">
        <v>0</v>
      </c>
      <c r="Q2486" s="137">
        <f t="shared" si="753"/>
        <v>0</v>
      </c>
      <c r="R2486" s="80">
        <f t="shared" si="754"/>
        <v>0</v>
      </c>
      <c r="S2486" s="147">
        <v>0</v>
      </c>
      <c r="T2486" s="121"/>
      <c r="U2486" s="263">
        <f>IFERROR(VLOOKUP(B2486,คำนวณตกเบิกวิทยฐานะ!$B$9:$P$1008,14,FALSE),0)</f>
        <v>0</v>
      </c>
      <c r="V2486" s="263">
        <f>IFERROR(VLOOKUP(B2486,คำนวณตกเบิกวิทยฐานะ!$B$9:$P$1008,15,FALSE),0)</f>
        <v>0</v>
      </c>
      <c r="W2486" s="264">
        <f t="shared" si="755"/>
        <v>0</v>
      </c>
      <c r="X2486" s="119" t="s">
        <v>169</v>
      </c>
      <c r="Y2486" s="209" t="s">
        <v>169</v>
      </c>
      <c r="Z2486" s="258"/>
      <c r="AA2486" s="253">
        <f t="shared" si="756"/>
        <v>0</v>
      </c>
      <c r="AB2486" s="253">
        <f t="shared" si="757"/>
        <v>0</v>
      </c>
      <c r="AC2486" s="253">
        <f t="shared" si="766"/>
        <v>0</v>
      </c>
      <c r="AD2486" s="253">
        <f t="shared" si="758"/>
        <v>0</v>
      </c>
      <c r="AE2486" s="268">
        <f t="shared" si="767"/>
        <v>0</v>
      </c>
      <c r="AF2486" s="269">
        <f t="shared" si="759"/>
        <v>0</v>
      </c>
      <c r="AG2486" s="270">
        <f t="shared" si="760"/>
        <v>0</v>
      </c>
      <c r="AH2486" s="121"/>
      <c r="AI2486" s="252"/>
      <c r="AJ2486" s="295"/>
      <c r="AK2486" s="301">
        <f t="shared" si="761"/>
        <v>0</v>
      </c>
      <c r="AL2486" s="119" t="s">
        <v>169</v>
      </c>
      <c r="AM2486" s="123" t="s">
        <v>169</v>
      </c>
      <c r="AN2486" s="122"/>
      <c r="AO2486" s="119" t="s">
        <v>169</v>
      </c>
      <c r="AP2486" s="123" t="s">
        <v>169</v>
      </c>
      <c r="AQ2486" s="124"/>
      <c r="AR2486" s="119" t="s">
        <v>169</v>
      </c>
      <c r="AS2486" s="123" t="s">
        <v>169</v>
      </c>
      <c r="AT2486" s="122"/>
      <c r="AU2486" s="280">
        <f t="shared" si="762"/>
        <v>0</v>
      </c>
      <c r="AV2486" s="281">
        <f t="shared" si="763"/>
        <v>0</v>
      </c>
      <c r="AW2486" s="291">
        <f t="shared" si="764"/>
        <v>0</v>
      </c>
      <c r="AX2486" s="283">
        <f t="shared" si="765"/>
        <v>0</v>
      </c>
    </row>
    <row r="2487" spans="1:50" ht="26.45" customHeight="1">
      <c r="A2487" s="117"/>
      <c r="B2487" s="245"/>
      <c r="C2487" s="136"/>
      <c r="D2487" s="208" t="str">
        <f t="shared" si="749"/>
        <v/>
      </c>
      <c r="E2487" s="129" t="s">
        <v>169</v>
      </c>
      <c r="F2487" s="209" t="s">
        <v>169</v>
      </c>
      <c r="G2487" s="135"/>
      <c r="H2487" s="258"/>
      <c r="I2487" s="259">
        <f t="shared" si="750"/>
        <v>0</v>
      </c>
      <c r="J2487" s="259">
        <f t="shared" si="751"/>
        <v>0</v>
      </c>
      <c r="K2487" s="259">
        <f t="shared" si="752"/>
        <v>0</v>
      </c>
      <c r="L2487" s="252"/>
      <c r="M2487" s="252"/>
      <c r="N2487" s="252"/>
      <c r="O2487" s="147">
        <v>0</v>
      </c>
      <c r="P2487" s="147">
        <v>0</v>
      </c>
      <c r="Q2487" s="137">
        <f t="shared" si="753"/>
        <v>0</v>
      </c>
      <c r="R2487" s="80">
        <f t="shared" si="754"/>
        <v>0</v>
      </c>
      <c r="S2487" s="147">
        <v>0</v>
      </c>
      <c r="T2487" s="121"/>
      <c r="U2487" s="263">
        <f>IFERROR(VLOOKUP(B2487,คำนวณตกเบิกวิทยฐานะ!$B$9:$P$1008,14,FALSE),0)</f>
        <v>0</v>
      </c>
      <c r="V2487" s="263">
        <f>IFERROR(VLOOKUP(B2487,คำนวณตกเบิกวิทยฐานะ!$B$9:$P$1008,15,FALSE),0)</f>
        <v>0</v>
      </c>
      <c r="W2487" s="264">
        <f t="shared" si="755"/>
        <v>0</v>
      </c>
      <c r="X2487" s="119" t="s">
        <v>169</v>
      </c>
      <c r="Y2487" s="209" t="s">
        <v>169</v>
      </c>
      <c r="Z2487" s="258"/>
      <c r="AA2487" s="253">
        <f t="shared" si="756"/>
        <v>0</v>
      </c>
      <c r="AB2487" s="253">
        <f t="shared" si="757"/>
        <v>0</v>
      </c>
      <c r="AC2487" s="253">
        <f t="shared" si="766"/>
        <v>0</v>
      </c>
      <c r="AD2487" s="253">
        <f t="shared" si="758"/>
        <v>0</v>
      </c>
      <c r="AE2487" s="268">
        <f t="shared" si="767"/>
        <v>0</v>
      </c>
      <c r="AF2487" s="269">
        <f t="shared" si="759"/>
        <v>0</v>
      </c>
      <c r="AG2487" s="270">
        <f t="shared" si="760"/>
        <v>0</v>
      </c>
      <c r="AH2487" s="121"/>
      <c r="AI2487" s="252"/>
      <c r="AJ2487" s="295"/>
      <c r="AK2487" s="301">
        <f t="shared" si="761"/>
        <v>0</v>
      </c>
      <c r="AL2487" s="119" t="s">
        <v>169</v>
      </c>
      <c r="AM2487" s="123" t="s">
        <v>169</v>
      </c>
      <c r="AN2487" s="122"/>
      <c r="AO2487" s="119" t="s">
        <v>169</v>
      </c>
      <c r="AP2487" s="123" t="s">
        <v>169</v>
      </c>
      <c r="AQ2487" s="124"/>
      <c r="AR2487" s="119" t="s">
        <v>169</v>
      </c>
      <c r="AS2487" s="123" t="s">
        <v>169</v>
      </c>
      <c r="AT2487" s="122"/>
      <c r="AU2487" s="280">
        <f t="shared" si="762"/>
        <v>0</v>
      </c>
      <c r="AV2487" s="281">
        <f t="shared" si="763"/>
        <v>0</v>
      </c>
      <c r="AW2487" s="291">
        <f t="shared" si="764"/>
        <v>0</v>
      </c>
      <c r="AX2487" s="283">
        <f t="shared" si="765"/>
        <v>0</v>
      </c>
    </row>
    <row r="2488" spans="1:50" ht="26.45" customHeight="1">
      <c r="A2488" s="117"/>
      <c r="B2488" s="245"/>
      <c r="C2488" s="136"/>
      <c r="D2488" s="208" t="str">
        <f t="shared" ref="D2488:D2512" si="768">IF(LEN(B2488)=0,"",IF(IFERROR(FIND("อัตราว่าง",B2488,1),0)=0,"อัตราคนครอง","อัตราว่าง"))</f>
        <v/>
      </c>
      <c r="E2488" s="129" t="s">
        <v>169</v>
      </c>
      <c r="F2488" s="209" t="s">
        <v>169</v>
      </c>
      <c r="G2488" s="135"/>
      <c r="H2488" s="258"/>
      <c r="I2488" s="259">
        <f t="shared" ref="I2488:I2512" si="769">H2488*3%</f>
        <v>0</v>
      </c>
      <c r="J2488" s="259">
        <f t="shared" ref="J2488:J2512" si="770">(H2488+I2488)*6%</f>
        <v>0</v>
      </c>
      <c r="K2488" s="259">
        <f t="shared" ref="K2488:K2512" si="771">H2488+J2488+I2488</f>
        <v>0</v>
      </c>
      <c r="L2488" s="252"/>
      <c r="M2488" s="252"/>
      <c r="N2488" s="252"/>
      <c r="O2488" s="147">
        <v>0</v>
      </c>
      <c r="P2488" s="147">
        <v>0</v>
      </c>
      <c r="Q2488" s="137">
        <f t="shared" ref="Q2488:Q2512" si="772">VLOOKUP(E2488,$BA$15:$BC$22,2,FALSE)</f>
        <v>0</v>
      </c>
      <c r="R2488" s="80">
        <f t="shared" ref="R2488:R2512" si="773">VLOOKUP(E2488,$BA$15:$BC$22,3,FALSE)</f>
        <v>0</v>
      </c>
      <c r="S2488" s="147">
        <v>0</v>
      </c>
      <c r="T2488" s="121"/>
      <c r="U2488" s="263">
        <f>IFERROR(VLOOKUP(B2488,คำนวณตกเบิกวิทยฐานะ!$B$9:$P$1008,14,FALSE),0)</f>
        <v>0</v>
      </c>
      <c r="V2488" s="263">
        <f>IFERROR(VLOOKUP(B2488,คำนวณตกเบิกวิทยฐานะ!$B$9:$P$1008,15,FALSE),0)</f>
        <v>0</v>
      </c>
      <c r="W2488" s="264">
        <f t="shared" ref="W2488:W2512" si="774">(K2488+L2488+M2488+N2488+O2488+P2488+Q2488+R2488+S2488)*12+U2488+V2488+T2488</f>
        <v>0</v>
      </c>
      <c r="X2488" s="119" t="s">
        <v>169</v>
      </c>
      <c r="Y2488" s="209" t="s">
        <v>169</v>
      </c>
      <c r="Z2488" s="258"/>
      <c r="AA2488" s="253">
        <f t="shared" ref="AA2488:AA2512" si="775">IF(X2488="พนักงานจ้างตามภารกิจ",Z2488*4/100,0)</f>
        <v>0</v>
      </c>
      <c r="AB2488" s="253">
        <f t="shared" ref="AB2488:AB2512" si="776">Z2488+AA2488</f>
        <v>0</v>
      </c>
      <c r="AC2488" s="253">
        <f t="shared" si="766"/>
        <v>0</v>
      </c>
      <c r="AD2488" s="253">
        <f t="shared" ref="AD2488:AD2512" si="777">AB2488+AC2488</f>
        <v>0</v>
      </c>
      <c r="AE2488" s="268">
        <f t="shared" si="767"/>
        <v>0</v>
      </c>
      <c r="AF2488" s="269">
        <f t="shared" ref="AF2488:AF2512" si="778">(AD2488+AE2488)*12</f>
        <v>0</v>
      </c>
      <c r="AG2488" s="270">
        <f t="shared" ref="AG2488:AG2512" si="779">W2488+AF2488</f>
        <v>0</v>
      </c>
      <c r="AH2488" s="121"/>
      <c r="AI2488" s="252"/>
      <c r="AJ2488" s="295"/>
      <c r="AK2488" s="301">
        <f t="shared" ref="AK2488:AK2512" si="780">AI2488*AJ2488</f>
        <v>0</v>
      </c>
      <c r="AL2488" s="119" t="s">
        <v>169</v>
      </c>
      <c r="AM2488" s="123" t="s">
        <v>169</v>
      </c>
      <c r="AN2488" s="122"/>
      <c r="AO2488" s="119" t="s">
        <v>169</v>
      </c>
      <c r="AP2488" s="123" t="s">
        <v>169</v>
      </c>
      <c r="AQ2488" s="124"/>
      <c r="AR2488" s="119" t="s">
        <v>169</v>
      </c>
      <c r="AS2488" s="123" t="s">
        <v>169</v>
      </c>
      <c r="AT2488" s="122"/>
      <c r="AU2488" s="280">
        <f t="shared" ref="AU2488:AU2512" si="781">AN2488+AQ2488+AT2488</f>
        <v>0</v>
      </c>
      <c r="AV2488" s="281">
        <f t="shared" ref="AV2488:AV2512" si="782">AG2488+AK2488+AU2488+(AH2488*12)</f>
        <v>0</v>
      </c>
      <c r="AW2488" s="291">
        <f t="shared" ref="AW2488:AW2512" si="783">U2488+V2488</f>
        <v>0</v>
      </c>
      <c r="AX2488" s="283">
        <f t="shared" ref="AX2488:AX2512" si="784">AV2488</f>
        <v>0</v>
      </c>
    </row>
    <row r="2489" spans="1:50" ht="26.45" customHeight="1">
      <c r="A2489" s="117"/>
      <c r="B2489" s="245"/>
      <c r="C2489" s="136"/>
      <c r="D2489" s="208" t="str">
        <f t="shared" si="768"/>
        <v/>
      </c>
      <c r="E2489" s="129" t="s">
        <v>169</v>
      </c>
      <c r="F2489" s="209" t="s">
        <v>169</v>
      </c>
      <c r="G2489" s="135"/>
      <c r="H2489" s="258"/>
      <c r="I2489" s="259">
        <f t="shared" si="769"/>
        <v>0</v>
      </c>
      <c r="J2489" s="259">
        <f t="shared" si="770"/>
        <v>0</v>
      </c>
      <c r="K2489" s="259">
        <f t="shared" si="771"/>
        <v>0</v>
      </c>
      <c r="L2489" s="252"/>
      <c r="M2489" s="252"/>
      <c r="N2489" s="252"/>
      <c r="O2489" s="147">
        <v>0</v>
      </c>
      <c r="P2489" s="147">
        <v>0</v>
      </c>
      <c r="Q2489" s="137">
        <f t="shared" si="772"/>
        <v>0</v>
      </c>
      <c r="R2489" s="80">
        <f t="shared" si="773"/>
        <v>0</v>
      </c>
      <c r="S2489" s="147">
        <v>0</v>
      </c>
      <c r="T2489" s="121"/>
      <c r="U2489" s="263">
        <f>IFERROR(VLOOKUP(B2489,คำนวณตกเบิกวิทยฐานะ!$B$9:$P$1008,14,FALSE),0)</f>
        <v>0</v>
      </c>
      <c r="V2489" s="263">
        <f>IFERROR(VLOOKUP(B2489,คำนวณตกเบิกวิทยฐานะ!$B$9:$P$1008,15,FALSE),0)</f>
        <v>0</v>
      </c>
      <c r="W2489" s="264">
        <f t="shared" si="774"/>
        <v>0</v>
      </c>
      <c r="X2489" s="119" t="s">
        <v>169</v>
      </c>
      <c r="Y2489" s="209" t="s">
        <v>169</v>
      </c>
      <c r="Z2489" s="258"/>
      <c r="AA2489" s="253">
        <f t="shared" si="775"/>
        <v>0</v>
      </c>
      <c r="AB2489" s="253">
        <f t="shared" si="776"/>
        <v>0</v>
      </c>
      <c r="AC2489" s="253">
        <f t="shared" si="766"/>
        <v>0</v>
      </c>
      <c r="AD2489" s="253">
        <f t="shared" si="777"/>
        <v>0</v>
      </c>
      <c r="AE2489" s="268">
        <f t="shared" si="767"/>
        <v>0</v>
      </c>
      <c r="AF2489" s="269">
        <f t="shared" si="778"/>
        <v>0</v>
      </c>
      <c r="AG2489" s="270">
        <f t="shared" si="779"/>
        <v>0</v>
      </c>
      <c r="AH2489" s="121"/>
      <c r="AI2489" s="252"/>
      <c r="AJ2489" s="295"/>
      <c r="AK2489" s="301">
        <f t="shared" si="780"/>
        <v>0</v>
      </c>
      <c r="AL2489" s="119" t="s">
        <v>169</v>
      </c>
      <c r="AM2489" s="123" t="s">
        <v>169</v>
      </c>
      <c r="AN2489" s="122"/>
      <c r="AO2489" s="119" t="s">
        <v>169</v>
      </c>
      <c r="AP2489" s="123" t="s">
        <v>169</v>
      </c>
      <c r="AQ2489" s="124"/>
      <c r="AR2489" s="119" t="s">
        <v>169</v>
      </c>
      <c r="AS2489" s="123" t="s">
        <v>169</v>
      </c>
      <c r="AT2489" s="122"/>
      <c r="AU2489" s="280">
        <f t="shared" si="781"/>
        <v>0</v>
      </c>
      <c r="AV2489" s="281">
        <f t="shared" si="782"/>
        <v>0</v>
      </c>
      <c r="AW2489" s="291">
        <f t="shared" si="783"/>
        <v>0</v>
      </c>
      <c r="AX2489" s="283">
        <f t="shared" si="784"/>
        <v>0</v>
      </c>
    </row>
    <row r="2490" spans="1:50" ht="26.45" customHeight="1">
      <c r="A2490" s="117"/>
      <c r="B2490" s="245"/>
      <c r="C2490" s="136"/>
      <c r="D2490" s="208" t="str">
        <f t="shared" si="768"/>
        <v/>
      </c>
      <c r="E2490" s="129" t="s">
        <v>169</v>
      </c>
      <c r="F2490" s="209" t="s">
        <v>169</v>
      </c>
      <c r="G2490" s="135"/>
      <c r="H2490" s="258"/>
      <c r="I2490" s="259">
        <f t="shared" si="769"/>
        <v>0</v>
      </c>
      <c r="J2490" s="259">
        <f t="shared" si="770"/>
        <v>0</v>
      </c>
      <c r="K2490" s="259">
        <f t="shared" si="771"/>
        <v>0</v>
      </c>
      <c r="L2490" s="252"/>
      <c r="M2490" s="252"/>
      <c r="N2490" s="252"/>
      <c r="O2490" s="147">
        <v>0</v>
      </c>
      <c r="P2490" s="147">
        <v>0</v>
      </c>
      <c r="Q2490" s="137">
        <f t="shared" si="772"/>
        <v>0</v>
      </c>
      <c r="R2490" s="80">
        <f t="shared" si="773"/>
        <v>0</v>
      </c>
      <c r="S2490" s="147">
        <v>0</v>
      </c>
      <c r="T2490" s="121"/>
      <c r="U2490" s="263">
        <f>IFERROR(VLOOKUP(B2490,คำนวณตกเบิกวิทยฐานะ!$B$9:$P$1008,14,FALSE),0)</f>
        <v>0</v>
      </c>
      <c r="V2490" s="263">
        <f>IFERROR(VLOOKUP(B2490,คำนวณตกเบิกวิทยฐานะ!$B$9:$P$1008,15,FALSE),0)</f>
        <v>0</v>
      </c>
      <c r="W2490" s="264">
        <f t="shared" si="774"/>
        <v>0</v>
      </c>
      <c r="X2490" s="119" t="s">
        <v>169</v>
      </c>
      <c r="Y2490" s="209" t="s">
        <v>169</v>
      </c>
      <c r="Z2490" s="258"/>
      <c r="AA2490" s="253">
        <f t="shared" si="775"/>
        <v>0</v>
      </c>
      <c r="AB2490" s="253">
        <f t="shared" si="776"/>
        <v>0</v>
      </c>
      <c r="AC2490" s="253">
        <f t="shared" si="766"/>
        <v>0</v>
      </c>
      <c r="AD2490" s="253">
        <f t="shared" si="777"/>
        <v>0</v>
      </c>
      <c r="AE2490" s="268">
        <f t="shared" si="767"/>
        <v>0</v>
      </c>
      <c r="AF2490" s="269">
        <f t="shared" si="778"/>
        <v>0</v>
      </c>
      <c r="AG2490" s="270">
        <f t="shared" si="779"/>
        <v>0</v>
      </c>
      <c r="AH2490" s="121"/>
      <c r="AI2490" s="252"/>
      <c r="AJ2490" s="295"/>
      <c r="AK2490" s="301">
        <f t="shared" si="780"/>
        <v>0</v>
      </c>
      <c r="AL2490" s="119" t="s">
        <v>169</v>
      </c>
      <c r="AM2490" s="123" t="s">
        <v>169</v>
      </c>
      <c r="AN2490" s="122"/>
      <c r="AO2490" s="119" t="s">
        <v>169</v>
      </c>
      <c r="AP2490" s="123" t="s">
        <v>169</v>
      </c>
      <c r="AQ2490" s="124"/>
      <c r="AR2490" s="119" t="s">
        <v>169</v>
      </c>
      <c r="AS2490" s="123" t="s">
        <v>169</v>
      </c>
      <c r="AT2490" s="122"/>
      <c r="AU2490" s="280">
        <f t="shared" si="781"/>
        <v>0</v>
      </c>
      <c r="AV2490" s="281">
        <f t="shared" si="782"/>
        <v>0</v>
      </c>
      <c r="AW2490" s="291">
        <f t="shared" si="783"/>
        <v>0</v>
      </c>
      <c r="AX2490" s="283">
        <f t="shared" si="784"/>
        <v>0</v>
      </c>
    </row>
    <row r="2491" spans="1:50" ht="26.45" customHeight="1">
      <c r="A2491" s="117"/>
      <c r="B2491" s="245"/>
      <c r="C2491" s="136"/>
      <c r="D2491" s="208" t="str">
        <f t="shared" si="768"/>
        <v/>
      </c>
      <c r="E2491" s="129" t="s">
        <v>169</v>
      </c>
      <c r="F2491" s="209" t="s">
        <v>169</v>
      </c>
      <c r="G2491" s="135"/>
      <c r="H2491" s="258"/>
      <c r="I2491" s="259">
        <f t="shared" si="769"/>
        <v>0</v>
      </c>
      <c r="J2491" s="259">
        <f t="shared" si="770"/>
        <v>0</v>
      </c>
      <c r="K2491" s="259">
        <f t="shared" si="771"/>
        <v>0</v>
      </c>
      <c r="L2491" s="252"/>
      <c r="M2491" s="252"/>
      <c r="N2491" s="252"/>
      <c r="O2491" s="147">
        <v>0</v>
      </c>
      <c r="P2491" s="147">
        <v>0</v>
      </c>
      <c r="Q2491" s="137">
        <f t="shared" si="772"/>
        <v>0</v>
      </c>
      <c r="R2491" s="80">
        <f t="shared" si="773"/>
        <v>0</v>
      </c>
      <c r="S2491" s="147">
        <v>0</v>
      </c>
      <c r="T2491" s="121"/>
      <c r="U2491" s="263">
        <f>IFERROR(VLOOKUP(B2491,คำนวณตกเบิกวิทยฐานะ!$B$9:$P$1008,14,FALSE),0)</f>
        <v>0</v>
      </c>
      <c r="V2491" s="263">
        <f>IFERROR(VLOOKUP(B2491,คำนวณตกเบิกวิทยฐานะ!$B$9:$P$1008,15,FALSE),0)</f>
        <v>0</v>
      </c>
      <c r="W2491" s="264">
        <f t="shared" si="774"/>
        <v>0</v>
      </c>
      <c r="X2491" s="119" t="s">
        <v>169</v>
      </c>
      <c r="Y2491" s="209" t="s">
        <v>169</v>
      </c>
      <c r="Z2491" s="258"/>
      <c r="AA2491" s="253">
        <f t="shared" si="775"/>
        <v>0</v>
      </c>
      <c r="AB2491" s="253">
        <f t="shared" si="776"/>
        <v>0</v>
      </c>
      <c r="AC2491" s="253">
        <f t="shared" si="766"/>
        <v>0</v>
      </c>
      <c r="AD2491" s="253">
        <f t="shared" si="777"/>
        <v>0</v>
      </c>
      <c r="AE2491" s="268">
        <f t="shared" si="767"/>
        <v>0</v>
      </c>
      <c r="AF2491" s="269">
        <f t="shared" si="778"/>
        <v>0</v>
      </c>
      <c r="AG2491" s="270">
        <f t="shared" si="779"/>
        <v>0</v>
      </c>
      <c r="AH2491" s="121"/>
      <c r="AI2491" s="252"/>
      <c r="AJ2491" s="295"/>
      <c r="AK2491" s="301">
        <f t="shared" si="780"/>
        <v>0</v>
      </c>
      <c r="AL2491" s="119" t="s">
        <v>169</v>
      </c>
      <c r="AM2491" s="123" t="s">
        <v>169</v>
      </c>
      <c r="AN2491" s="122"/>
      <c r="AO2491" s="119" t="s">
        <v>169</v>
      </c>
      <c r="AP2491" s="123" t="s">
        <v>169</v>
      </c>
      <c r="AQ2491" s="124"/>
      <c r="AR2491" s="119" t="s">
        <v>169</v>
      </c>
      <c r="AS2491" s="123" t="s">
        <v>169</v>
      </c>
      <c r="AT2491" s="122"/>
      <c r="AU2491" s="280">
        <f t="shared" si="781"/>
        <v>0</v>
      </c>
      <c r="AV2491" s="281">
        <f t="shared" si="782"/>
        <v>0</v>
      </c>
      <c r="AW2491" s="291">
        <f t="shared" si="783"/>
        <v>0</v>
      </c>
      <c r="AX2491" s="283">
        <f t="shared" si="784"/>
        <v>0</v>
      </c>
    </row>
    <row r="2492" spans="1:50" ht="26.45" customHeight="1">
      <c r="A2492" s="117"/>
      <c r="B2492" s="245"/>
      <c r="C2492" s="136"/>
      <c r="D2492" s="208" t="str">
        <f t="shared" si="768"/>
        <v/>
      </c>
      <c r="E2492" s="129" t="s">
        <v>169</v>
      </c>
      <c r="F2492" s="209" t="s">
        <v>169</v>
      </c>
      <c r="G2492" s="135"/>
      <c r="H2492" s="258"/>
      <c r="I2492" s="259">
        <f t="shared" si="769"/>
        <v>0</v>
      </c>
      <c r="J2492" s="259">
        <f t="shared" si="770"/>
        <v>0</v>
      </c>
      <c r="K2492" s="259">
        <f t="shared" si="771"/>
        <v>0</v>
      </c>
      <c r="L2492" s="252"/>
      <c r="M2492" s="252"/>
      <c r="N2492" s="252"/>
      <c r="O2492" s="147">
        <v>0</v>
      </c>
      <c r="P2492" s="147">
        <v>0</v>
      </c>
      <c r="Q2492" s="137">
        <f t="shared" si="772"/>
        <v>0</v>
      </c>
      <c r="R2492" s="80">
        <f t="shared" si="773"/>
        <v>0</v>
      </c>
      <c r="S2492" s="147">
        <v>0</v>
      </c>
      <c r="T2492" s="121"/>
      <c r="U2492" s="263">
        <f>IFERROR(VLOOKUP(B2492,คำนวณตกเบิกวิทยฐานะ!$B$9:$P$1008,14,FALSE),0)</f>
        <v>0</v>
      </c>
      <c r="V2492" s="263">
        <f>IFERROR(VLOOKUP(B2492,คำนวณตกเบิกวิทยฐานะ!$B$9:$P$1008,15,FALSE),0)</f>
        <v>0</v>
      </c>
      <c r="W2492" s="264">
        <f t="shared" si="774"/>
        <v>0</v>
      </c>
      <c r="X2492" s="119" t="s">
        <v>169</v>
      </c>
      <c r="Y2492" s="209" t="s">
        <v>169</v>
      </c>
      <c r="Z2492" s="258"/>
      <c r="AA2492" s="253">
        <f t="shared" si="775"/>
        <v>0</v>
      </c>
      <c r="AB2492" s="253">
        <f t="shared" si="776"/>
        <v>0</v>
      </c>
      <c r="AC2492" s="253">
        <f t="shared" si="766"/>
        <v>0</v>
      </c>
      <c r="AD2492" s="253">
        <f t="shared" si="777"/>
        <v>0</v>
      </c>
      <c r="AE2492" s="268">
        <f t="shared" si="767"/>
        <v>0</v>
      </c>
      <c r="AF2492" s="269">
        <f t="shared" si="778"/>
        <v>0</v>
      </c>
      <c r="AG2492" s="270">
        <f t="shared" si="779"/>
        <v>0</v>
      </c>
      <c r="AH2492" s="121"/>
      <c r="AI2492" s="252"/>
      <c r="AJ2492" s="295"/>
      <c r="AK2492" s="301">
        <f t="shared" si="780"/>
        <v>0</v>
      </c>
      <c r="AL2492" s="119" t="s">
        <v>169</v>
      </c>
      <c r="AM2492" s="123" t="s">
        <v>169</v>
      </c>
      <c r="AN2492" s="122"/>
      <c r="AO2492" s="119" t="s">
        <v>169</v>
      </c>
      <c r="AP2492" s="123" t="s">
        <v>169</v>
      </c>
      <c r="AQ2492" s="124"/>
      <c r="AR2492" s="119" t="s">
        <v>169</v>
      </c>
      <c r="AS2492" s="123" t="s">
        <v>169</v>
      </c>
      <c r="AT2492" s="122"/>
      <c r="AU2492" s="280">
        <f t="shared" si="781"/>
        <v>0</v>
      </c>
      <c r="AV2492" s="281">
        <f t="shared" si="782"/>
        <v>0</v>
      </c>
      <c r="AW2492" s="291">
        <f t="shared" si="783"/>
        <v>0</v>
      </c>
      <c r="AX2492" s="283">
        <f t="shared" si="784"/>
        <v>0</v>
      </c>
    </row>
    <row r="2493" spans="1:50" ht="26.45" customHeight="1">
      <c r="A2493" s="117"/>
      <c r="B2493" s="245"/>
      <c r="C2493" s="136"/>
      <c r="D2493" s="208" t="str">
        <f t="shared" si="768"/>
        <v/>
      </c>
      <c r="E2493" s="129" t="s">
        <v>169</v>
      </c>
      <c r="F2493" s="209" t="s">
        <v>169</v>
      </c>
      <c r="G2493" s="135"/>
      <c r="H2493" s="258"/>
      <c r="I2493" s="259">
        <f t="shared" si="769"/>
        <v>0</v>
      </c>
      <c r="J2493" s="259">
        <f t="shared" si="770"/>
        <v>0</v>
      </c>
      <c r="K2493" s="259">
        <f t="shared" si="771"/>
        <v>0</v>
      </c>
      <c r="L2493" s="252"/>
      <c r="M2493" s="252"/>
      <c r="N2493" s="252"/>
      <c r="O2493" s="147">
        <v>0</v>
      </c>
      <c r="P2493" s="147">
        <v>0</v>
      </c>
      <c r="Q2493" s="137">
        <f t="shared" si="772"/>
        <v>0</v>
      </c>
      <c r="R2493" s="80">
        <f t="shared" si="773"/>
        <v>0</v>
      </c>
      <c r="S2493" s="147">
        <v>0</v>
      </c>
      <c r="T2493" s="121"/>
      <c r="U2493" s="263">
        <f>IFERROR(VLOOKUP(B2493,คำนวณตกเบิกวิทยฐานะ!$B$9:$P$1008,14,FALSE),0)</f>
        <v>0</v>
      </c>
      <c r="V2493" s="263">
        <f>IFERROR(VLOOKUP(B2493,คำนวณตกเบิกวิทยฐานะ!$B$9:$P$1008,15,FALSE),0)</f>
        <v>0</v>
      </c>
      <c r="W2493" s="264">
        <f t="shared" si="774"/>
        <v>0</v>
      </c>
      <c r="X2493" s="119" t="s">
        <v>169</v>
      </c>
      <c r="Y2493" s="209" t="s">
        <v>169</v>
      </c>
      <c r="Z2493" s="258"/>
      <c r="AA2493" s="253">
        <f t="shared" si="775"/>
        <v>0</v>
      </c>
      <c r="AB2493" s="253">
        <f t="shared" si="776"/>
        <v>0</v>
      </c>
      <c r="AC2493" s="253">
        <f t="shared" si="766"/>
        <v>0</v>
      </c>
      <c r="AD2493" s="253">
        <f t="shared" si="777"/>
        <v>0</v>
      </c>
      <c r="AE2493" s="268">
        <f t="shared" si="767"/>
        <v>0</v>
      </c>
      <c r="AF2493" s="269">
        <f t="shared" si="778"/>
        <v>0</v>
      </c>
      <c r="AG2493" s="270">
        <f t="shared" si="779"/>
        <v>0</v>
      </c>
      <c r="AH2493" s="121"/>
      <c r="AI2493" s="252"/>
      <c r="AJ2493" s="295"/>
      <c r="AK2493" s="301">
        <f t="shared" si="780"/>
        <v>0</v>
      </c>
      <c r="AL2493" s="119" t="s">
        <v>169</v>
      </c>
      <c r="AM2493" s="123" t="s">
        <v>169</v>
      </c>
      <c r="AN2493" s="122"/>
      <c r="AO2493" s="119" t="s">
        <v>169</v>
      </c>
      <c r="AP2493" s="123" t="s">
        <v>169</v>
      </c>
      <c r="AQ2493" s="124"/>
      <c r="AR2493" s="119" t="s">
        <v>169</v>
      </c>
      <c r="AS2493" s="123" t="s">
        <v>169</v>
      </c>
      <c r="AT2493" s="122"/>
      <c r="AU2493" s="280">
        <f t="shared" si="781"/>
        <v>0</v>
      </c>
      <c r="AV2493" s="281">
        <f t="shared" si="782"/>
        <v>0</v>
      </c>
      <c r="AW2493" s="291">
        <f t="shared" si="783"/>
        <v>0</v>
      </c>
      <c r="AX2493" s="283">
        <f t="shared" si="784"/>
        <v>0</v>
      </c>
    </row>
    <row r="2494" spans="1:50" ht="26.45" customHeight="1">
      <c r="A2494" s="117"/>
      <c r="B2494" s="245"/>
      <c r="C2494" s="136"/>
      <c r="D2494" s="208" t="str">
        <f t="shared" si="768"/>
        <v/>
      </c>
      <c r="E2494" s="129" t="s">
        <v>169</v>
      </c>
      <c r="F2494" s="209" t="s">
        <v>169</v>
      </c>
      <c r="G2494" s="135"/>
      <c r="H2494" s="258"/>
      <c r="I2494" s="259">
        <f t="shared" si="769"/>
        <v>0</v>
      </c>
      <c r="J2494" s="259">
        <f t="shared" si="770"/>
        <v>0</v>
      </c>
      <c r="K2494" s="259">
        <f t="shared" si="771"/>
        <v>0</v>
      </c>
      <c r="L2494" s="252"/>
      <c r="M2494" s="252"/>
      <c r="N2494" s="252"/>
      <c r="O2494" s="147">
        <v>0</v>
      </c>
      <c r="P2494" s="147">
        <v>0</v>
      </c>
      <c r="Q2494" s="137">
        <f t="shared" si="772"/>
        <v>0</v>
      </c>
      <c r="R2494" s="80">
        <f t="shared" si="773"/>
        <v>0</v>
      </c>
      <c r="S2494" s="147">
        <v>0</v>
      </c>
      <c r="T2494" s="121"/>
      <c r="U2494" s="263">
        <f>IFERROR(VLOOKUP(B2494,คำนวณตกเบิกวิทยฐานะ!$B$9:$P$1008,14,FALSE),0)</f>
        <v>0</v>
      </c>
      <c r="V2494" s="263">
        <f>IFERROR(VLOOKUP(B2494,คำนวณตกเบิกวิทยฐานะ!$B$9:$P$1008,15,FALSE),0)</f>
        <v>0</v>
      </c>
      <c r="W2494" s="264">
        <f t="shared" si="774"/>
        <v>0</v>
      </c>
      <c r="X2494" s="119" t="s">
        <v>169</v>
      </c>
      <c r="Y2494" s="209" t="s">
        <v>169</v>
      </c>
      <c r="Z2494" s="258"/>
      <c r="AA2494" s="253">
        <f t="shared" si="775"/>
        <v>0</v>
      </c>
      <c r="AB2494" s="253">
        <f t="shared" si="776"/>
        <v>0</v>
      </c>
      <c r="AC2494" s="253">
        <f t="shared" si="766"/>
        <v>0</v>
      </c>
      <c r="AD2494" s="253">
        <f t="shared" si="777"/>
        <v>0</v>
      </c>
      <c r="AE2494" s="268">
        <f t="shared" si="767"/>
        <v>0</v>
      </c>
      <c r="AF2494" s="269">
        <f t="shared" si="778"/>
        <v>0</v>
      </c>
      <c r="AG2494" s="270">
        <f t="shared" si="779"/>
        <v>0</v>
      </c>
      <c r="AH2494" s="121"/>
      <c r="AI2494" s="252"/>
      <c r="AJ2494" s="295"/>
      <c r="AK2494" s="301">
        <f t="shared" si="780"/>
        <v>0</v>
      </c>
      <c r="AL2494" s="119" t="s">
        <v>169</v>
      </c>
      <c r="AM2494" s="123" t="s">
        <v>169</v>
      </c>
      <c r="AN2494" s="122"/>
      <c r="AO2494" s="119" t="s">
        <v>169</v>
      </c>
      <c r="AP2494" s="123" t="s">
        <v>169</v>
      </c>
      <c r="AQ2494" s="124"/>
      <c r="AR2494" s="119" t="s">
        <v>169</v>
      </c>
      <c r="AS2494" s="123" t="s">
        <v>169</v>
      </c>
      <c r="AT2494" s="122"/>
      <c r="AU2494" s="280">
        <f t="shared" si="781"/>
        <v>0</v>
      </c>
      <c r="AV2494" s="281">
        <f t="shared" si="782"/>
        <v>0</v>
      </c>
      <c r="AW2494" s="291">
        <f t="shared" si="783"/>
        <v>0</v>
      </c>
      <c r="AX2494" s="283">
        <f t="shared" si="784"/>
        <v>0</v>
      </c>
    </row>
    <row r="2495" spans="1:50" ht="26.45" customHeight="1">
      <c r="A2495" s="117"/>
      <c r="B2495" s="245"/>
      <c r="C2495" s="136"/>
      <c r="D2495" s="208" t="str">
        <f t="shared" si="768"/>
        <v/>
      </c>
      <c r="E2495" s="129" t="s">
        <v>169</v>
      </c>
      <c r="F2495" s="209" t="s">
        <v>169</v>
      </c>
      <c r="G2495" s="135"/>
      <c r="H2495" s="258"/>
      <c r="I2495" s="259">
        <f t="shared" si="769"/>
        <v>0</v>
      </c>
      <c r="J2495" s="259">
        <f t="shared" si="770"/>
        <v>0</v>
      </c>
      <c r="K2495" s="259">
        <f t="shared" si="771"/>
        <v>0</v>
      </c>
      <c r="L2495" s="252"/>
      <c r="M2495" s="252"/>
      <c r="N2495" s="252"/>
      <c r="O2495" s="147">
        <v>0</v>
      </c>
      <c r="P2495" s="147">
        <v>0</v>
      </c>
      <c r="Q2495" s="137">
        <f t="shared" si="772"/>
        <v>0</v>
      </c>
      <c r="R2495" s="80">
        <f t="shared" si="773"/>
        <v>0</v>
      </c>
      <c r="S2495" s="147">
        <v>0</v>
      </c>
      <c r="T2495" s="121"/>
      <c r="U2495" s="263">
        <f>IFERROR(VLOOKUP(B2495,คำนวณตกเบิกวิทยฐานะ!$B$9:$P$1008,14,FALSE),0)</f>
        <v>0</v>
      </c>
      <c r="V2495" s="263">
        <f>IFERROR(VLOOKUP(B2495,คำนวณตกเบิกวิทยฐานะ!$B$9:$P$1008,15,FALSE),0)</f>
        <v>0</v>
      </c>
      <c r="W2495" s="264">
        <f t="shared" si="774"/>
        <v>0</v>
      </c>
      <c r="X2495" s="119" t="s">
        <v>169</v>
      </c>
      <c r="Y2495" s="209" t="s">
        <v>169</v>
      </c>
      <c r="Z2495" s="258"/>
      <c r="AA2495" s="253">
        <f t="shared" si="775"/>
        <v>0</v>
      </c>
      <c r="AB2495" s="253">
        <f t="shared" si="776"/>
        <v>0</v>
      </c>
      <c r="AC2495" s="253">
        <f t="shared" si="766"/>
        <v>0</v>
      </c>
      <c r="AD2495" s="253">
        <f t="shared" si="777"/>
        <v>0</v>
      </c>
      <c r="AE2495" s="268">
        <f t="shared" si="767"/>
        <v>0</v>
      </c>
      <c r="AF2495" s="269">
        <f t="shared" si="778"/>
        <v>0</v>
      </c>
      <c r="AG2495" s="270">
        <f t="shared" si="779"/>
        <v>0</v>
      </c>
      <c r="AH2495" s="121"/>
      <c r="AI2495" s="252"/>
      <c r="AJ2495" s="295"/>
      <c r="AK2495" s="301">
        <f t="shared" si="780"/>
        <v>0</v>
      </c>
      <c r="AL2495" s="119" t="s">
        <v>169</v>
      </c>
      <c r="AM2495" s="123" t="s">
        <v>169</v>
      </c>
      <c r="AN2495" s="122"/>
      <c r="AO2495" s="119" t="s">
        <v>169</v>
      </c>
      <c r="AP2495" s="123" t="s">
        <v>169</v>
      </c>
      <c r="AQ2495" s="124"/>
      <c r="AR2495" s="119" t="s">
        <v>169</v>
      </c>
      <c r="AS2495" s="123" t="s">
        <v>169</v>
      </c>
      <c r="AT2495" s="122"/>
      <c r="AU2495" s="280">
        <f t="shared" si="781"/>
        <v>0</v>
      </c>
      <c r="AV2495" s="281">
        <f t="shared" si="782"/>
        <v>0</v>
      </c>
      <c r="AW2495" s="291">
        <f t="shared" si="783"/>
        <v>0</v>
      </c>
      <c r="AX2495" s="283">
        <f t="shared" si="784"/>
        <v>0</v>
      </c>
    </row>
    <row r="2496" spans="1:50" ht="26.45" customHeight="1">
      <c r="A2496" s="117"/>
      <c r="B2496" s="245"/>
      <c r="C2496" s="136"/>
      <c r="D2496" s="208" t="str">
        <f t="shared" si="768"/>
        <v/>
      </c>
      <c r="E2496" s="129" t="s">
        <v>169</v>
      </c>
      <c r="F2496" s="209" t="s">
        <v>169</v>
      </c>
      <c r="G2496" s="135"/>
      <c r="H2496" s="258"/>
      <c r="I2496" s="259">
        <f t="shared" si="769"/>
        <v>0</v>
      </c>
      <c r="J2496" s="259">
        <f t="shared" si="770"/>
        <v>0</v>
      </c>
      <c r="K2496" s="259">
        <f t="shared" si="771"/>
        <v>0</v>
      </c>
      <c r="L2496" s="252"/>
      <c r="M2496" s="252"/>
      <c r="N2496" s="252"/>
      <c r="O2496" s="147">
        <v>0</v>
      </c>
      <c r="P2496" s="147">
        <v>0</v>
      </c>
      <c r="Q2496" s="137">
        <f t="shared" si="772"/>
        <v>0</v>
      </c>
      <c r="R2496" s="80">
        <f t="shared" si="773"/>
        <v>0</v>
      </c>
      <c r="S2496" s="147">
        <v>0</v>
      </c>
      <c r="T2496" s="121"/>
      <c r="U2496" s="263">
        <f>IFERROR(VLOOKUP(B2496,คำนวณตกเบิกวิทยฐานะ!$B$9:$P$1008,14,FALSE),0)</f>
        <v>0</v>
      </c>
      <c r="V2496" s="263">
        <f>IFERROR(VLOOKUP(B2496,คำนวณตกเบิกวิทยฐานะ!$B$9:$P$1008,15,FALSE),0)</f>
        <v>0</v>
      </c>
      <c r="W2496" s="264">
        <f t="shared" si="774"/>
        <v>0</v>
      </c>
      <c r="X2496" s="119" t="s">
        <v>169</v>
      </c>
      <c r="Y2496" s="209" t="s">
        <v>169</v>
      </c>
      <c r="Z2496" s="258"/>
      <c r="AA2496" s="253">
        <f t="shared" si="775"/>
        <v>0</v>
      </c>
      <c r="AB2496" s="253">
        <f t="shared" si="776"/>
        <v>0</v>
      </c>
      <c r="AC2496" s="253">
        <f t="shared" si="766"/>
        <v>0</v>
      </c>
      <c r="AD2496" s="253">
        <f t="shared" si="777"/>
        <v>0</v>
      </c>
      <c r="AE2496" s="268">
        <f t="shared" si="767"/>
        <v>0</v>
      </c>
      <c r="AF2496" s="269">
        <f t="shared" si="778"/>
        <v>0</v>
      </c>
      <c r="AG2496" s="270">
        <f t="shared" si="779"/>
        <v>0</v>
      </c>
      <c r="AH2496" s="121"/>
      <c r="AI2496" s="252"/>
      <c r="AJ2496" s="295"/>
      <c r="AK2496" s="301">
        <f t="shared" si="780"/>
        <v>0</v>
      </c>
      <c r="AL2496" s="119" t="s">
        <v>169</v>
      </c>
      <c r="AM2496" s="123" t="s">
        <v>169</v>
      </c>
      <c r="AN2496" s="122"/>
      <c r="AO2496" s="119" t="s">
        <v>169</v>
      </c>
      <c r="AP2496" s="123" t="s">
        <v>169</v>
      </c>
      <c r="AQ2496" s="124"/>
      <c r="AR2496" s="119" t="s">
        <v>169</v>
      </c>
      <c r="AS2496" s="123" t="s">
        <v>169</v>
      </c>
      <c r="AT2496" s="122"/>
      <c r="AU2496" s="280">
        <f t="shared" si="781"/>
        <v>0</v>
      </c>
      <c r="AV2496" s="281">
        <f t="shared" si="782"/>
        <v>0</v>
      </c>
      <c r="AW2496" s="291">
        <f t="shared" si="783"/>
        <v>0</v>
      </c>
      <c r="AX2496" s="283">
        <f t="shared" si="784"/>
        <v>0</v>
      </c>
    </row>
    <row r="2497" spans="1:50" ht="26.45" customHeight="1">
      <c r="A2497" s="117"/>
      <c r="B2497" s="245"/>
      <c r="C2497" s="136"/>
      <c r="D2497" s="208" t="str">
        <f t="shared" si="768"/>
        <v/>
      </c>
      <c r="E2497" s="129" t="s">
        <v>169</v>
      </c>
      <c r="F2497" s="209" t="s">
        <v>169</v>
      </c>
      <c r="G2497" s="135"/>
      <c r="H2497" s="258"/>
      <c r="I2497" s="259">
        <f t="shared" si="769"/>
        <v>0</v>
      </c>
      <c r="J2497" s="259">
        <f t="shared" si="770"/>
        <v>0</v>
      </c>
      <c r="K2497" s="259">
        <f t="shared" si="771"/>
        <v>0</v>
      </c>
      <c r="L2497" s="252"/>
      <c r="M2497" s="252"/>
      <c r="N2497" s="252"/>
      <c r="O2497" s="147">
        <v>0</v>
      </c>
      <c r="P2497" s="147">
        <v>0</v>
      </c>
      <c r="Q2497" s="137">
        <f t="shared" si="772"/>
        <v>0</v>
      </c>
      <c r="R2497" s="80">
        <f t="shared" si="773"/>
        <v>0</v>
      </c>
      <c r="S2497" s="147">
        <v>0</v>
      </c>
      <c r="T2497" s="121"/>
      <c r="U2497" s="263">
        <f>IFERROR(VLOOKUP(B2497,คำนวณตกเบิกวิทยฐานะ!$B$9:$P$1008,14,FALSE),0)</f>
        <v>0</v>
      </c>
      <c r="V2497" s="263">
        <f>IFERROR(VLOOKUP(B2497,คำนวณตกเบิกวิทยฐานะ!$B$9:$P$1008,15,FALSE),0)</f>
        <v>0</v>
      </c>
      <c r="W2497" s="264">
        <f t="shared" si="774"/>
        <v>0</v>
      </c>
      <c r="X2497" s="119" t="s">
        <v>169</v>
      </c>
      <c r="Y2497" s="209" t="s">
        <v>169</v>
      </c>
      <c r="Z2497" s="258"/>
      <c r="AA2497" s="253">
        <f t="shared" si="775"/>
        <v>0</v>
      </c>
      <c r="AB2497" s="253">
        <f t="shared" si="776"/>
        <v>0</v>
      </c>
      <c r="AC2497" s="253">
        <f t="shared" si="766"/>
        <v>0</v>
      </c>
      <c r="AD2497" s="253">
        <f t="shared" si="777"/>
        <v>0</v>
      </c>
      <c r="AE2497" s="268">
        <f t="shared" si="767"/>
        <v>0</v>
      </c>
      <c r="AF2497" s="269">
        <f t="shared" si="778"/>
        <v>0</v>
      </c>
      <c r="AG2497" s="270">
        <f t="shared" si="779"/>
        <v>0</v>
      </c>
      <c r="AH2497" s="121"/>
      <c r="AI2497" s="252"/>
      <c r="AJ2497" s="295"/>
      <c r="AK2497" s="301">
        <f t="shared" si="780"/>
        <v>0</v>
      </c>
      <c r="AL2497" s="119" t="s">
        <v>169</v>
      </c>
      <c r="AM2497" s="123" t="s">
        <v>169</v>
      </c>
      <c r="AN2497" s="122"/>
      <c r="AO2497" s="119" t="s">
        <v>169</v>
      </c>
      <c r="AP2497" s="123" t="s">
        <v>169</v>
      </c>
      <c r="AQ2497" s="124"/>
      <c r="AR2497" s="119" t="s">
        <v>169</v>
      </c>
      <c r="AS2497" s="123" t="s">
        <v>169</v>
      </c>
      <c r="AT2497" s="122"/>
      <c r="AU2497" s="280">
        <f t="shared" si="781"/>
        <v>0</v>
      </c>
      <c r="AV2497" s="281">
        <f t="shared" si="782"/>
        <v>0</v>
      </c>
      <c r="AW2497" s="291">
        <f t="shared" si="783"/>
        <v>0</v>
      </c>
      <c r="AX2497" s="283">
        <f t="shared" si="784"/>
        <v>0</v>
      </c>
    </row>
    <row r="2498" spans="1:50" ht="26.45" customHeight="1">
      <c r="A2498" s="117"/>
      <c r="B2498" s="245"/>
      <c r="C2498" s="136"/>
      <c r="D2498" s="208" t="str">
        <f t="shared" si="768"/>
        <v/>
      </c>
      <c r="E2498" s="129" t="s">
        <v>169</v>
      </c>
      <c r="F2498" s="209" t="s">
        <v>169</v>
      </c>
      <c r="G2498" s="135"/>
      <c r="H2498" s="258"/>
      <c r="I2498" s="259">
        <f t="shared" si="769"/>
        <v>0</v>
      </c>
      <c r="J2498" s="259">
        <f t="shared" si="770"/>
        <v>0</v>
      </c>
      <c r="K2498" s="259">
        <f t="shared" si="771"/>
        <v>0</v>
      </c>
      <c r="L2498" s="252"/>
      <c r="M2498" s="252"/>
      <c r="N2498" s="252"/>
      <c r="O2498" s="147">
        <v>0</v>
      </c>
      <c r="P2498" s="147">
        <v>0</v>
      </c>
      <c r="Q2498" s="137">
        <f t="shared" si="772"/>
        <v>0</v>
      </c>
      <c r="R2498" s="80">
        <f t="shared" si="773"/>
        <v>0</v>
      </c>
      <c r="S2498" s="147">
        <v>0</v>
      </c>
      <c r="T2498" s="121"/>
      <c r="U2498" s="263">
        <f>IFERROR(VLOOKUP(B2498,คำนวณตกเบิกวิทยฐานะ!$B$9:$P$1008,14,FALSE),0)</f>
        <v>0</v>
      </c>
      <c r="V2498" s="263">
        <f>IFERROR(VLOOKUP(B2498,คำนวณตกเบิกวิทยฐานะ!$B$9:$P$1008,15,FALSE),0)</f>
        <v>0</v>
      </c>
      <c r="W2498" s="264">
        <f t="shared" si="774"/>
        <v>0</v>
      </c>
      <c r="X2498" s="119" t="s">
        <v>169</v>
      </c>
      <c r="Y2498" s="209" t="s">
        <v>169</v>
      </c>
      <c r="Z2498" s="258"/>
      <c r="AA2498" s="253">
        <f t="shared" si="775"/>
        <v>0</v>
      </c>
      <c r="AB2498" s="253">
        <f t="shared" si="776"/>
        <v>0</v>
      </c>
      <c r="AC2498" s="253">
        <f t="shared" si="766"/>
        <v>0</v>
      </c>
      <c r="AD2498" s="253">
        <f t="shared" si="777"/>
        <v>0</v>
      </c>
      <c r="AE2498" s="268">
        <f t="shared" si="767"/>
        <v>0</v>
      </c>
      <c r="AF2498" s="269">
        <f t="shared" si="778"/>
        <v>0</v>
      </c>
      <c r="AG2498" s="270">
        <f t="shared" si="779"/>
        <v>0</v>
      </c>
      <c r="AH2498" s="121"/>
      <c r="AI2498" s="252"/>
      <c r="AJ2498" s="295"/>
      <c r="AK2498" s="301">
        <f t="shared" si="780"/>
        <v>0</v>
      </c>
      <c r="AL2498" s="119" t="s">
        <v>169</v>
      </c>
      <c r="AM2498" s="123" t="s">
        <v>169</v>
      </c>
      <c r="AN2498" s="122"/>
      <c r="AO2498" s="119" t="s">
        <v>169</v>
      </c>
      <c r="AP2498" s="123" t="s">
        <v>169</v>
      </c>
      <c r="AQ2498" s="124"/>
      <c r="AR2498" s="119" t="s">
        <v>169</v>
      </c>
      <c r="AS2498" s="123" t="s">
        <v>169</v>
      </c>
      <c r="AT2498" s="122"/>
      <c r="AU2498" s="280">
        <f t="shared" si="781"/>
        <v>0</v>
      </c>
      <c r="AV2498" s="281">
        <f t="shared" si="782"/>
        <v>0</v>
      </c>
      <c r="AW2498" s="291">
        <f t="shared" si="783"/>
        <v>0</v>
      </c>
      <c r="AX2498" s="283">
        <f t="shared" si="784"/>
        <v>0</v>
      </c>
    </row>
    <row r="2499" spans="1:50" ht="26.45" customHeight="1">
      <c r="A2499" s="117"/>
      <c r="B2499" s="245"/>
      <c r="C2499" s="136"/>
      <c r="D2499" s="208" t="str">
        <f t="shared" si="768"/>
        <v/>
      </c>
      <c r="E2499" s="129" t="s">
        <v>169</v>
      </c>
      <c r="F2499" s="209" t="s">
        <v>169</v>
      </c>
      <c r="G2499" s="135"/>
      <c r="H2499" s="258"/>
      <c r="I2499" s="259">
        <f t="shared" si="769"/>
        <v>0</v>
      </c>
      <c r="J2499" s="259">
        <f t="shared" si="770"/>
        <v>0</v>
      </c>
      <c r="K2499" s="259">
        <f t="shared" si="771"/>
        <v>0</v>
      </c>
      <c r="L2499" s="252"/>
      <c r="M2499" s="252"/>
      <c r="N2499" s="252"/>
      <c r="O2499" s="147">
        <v>0</v>
      </c>
      <c r="P2499" s="147">
        <v>0</v>
      </c>
      <c r="Q2499" s="137">
        <f t="shared" si="772"/>
        <v>0</v>
      </c>
      <c r="R2499" s="80">
        <f t="shared" si="773"/>
        <v>0</v>
      </c>
      <c r="S2499" s="147">
        <v>0</v>
      </c>
      <c r="T2499" s="121"/>
      <c r="U2499" s="263">
        <f>IFERROR(VLOOKUP(B2499,คำนวณตกเบิกวิทยฐานะ!$B$9:$P$1008,14,FALSE),0)</f>
        <v>0</v>
      </c>
      <c r="V2499" s="263">
        <f>IFERROR(VLOOKUP(B2499,คำนวณตกเบิกวิทยฐานะ!$B$9:$P$1008,15,FALSE),0)</f>
        <v>0</v>
      </c>
      <c r="W2499" s="264">
        <f t="shared" si="774"/>
        <v>0</v>
      </c>
      <c r="X2499" s="119" t="s">
        <v>169</v>
      </c>
      <c r="Y2499" s="209" t="s">
        <v>169</v>
      </c>
      <c r="Z2499" s="258"/>
      <c r="AA2499" s="253">
        <f t="shared" si="775"/>
        <v>0</v>
      </c>
      <c r="AB2499" s="253">
        <f t="shared" si="776"/>
        <v>0</v>
      </c>
      <c r="AC2499" s="253">
        <f t="shared" si="766"/>
        <v>0</v>
      </c>
      <c r="AD2499" s="253">
        <f t="shared" si="777"/>
        <v>0</v>
      </c>
      <c r="AE2499" s="268">
        <f t="shared" si="767"/>
        <v>0</v>
      </c>
      <c r="AF2499" s="269">
        <f t="shared" si="778"/>
        <v>0</v>
      </c>
      <c r="AG2499" s="270">
        <f t="shared" si="779"/>
        <v>0</v>
      </c>
      <c r="AH2499" s="121"/>
      <c r="AI2499" s="252"/>
      <c r="AJ2499" s="295"/>
      <c r="AK2499" s="301">
        <f t="shared" si="780"/>
        <v>0</v>
      </c>
      <c r="AL2499" s="119" t="s">
        <v>169</v>
      </c>
      <c r="AM2499" s="123" t="s">
        <v>169</v>
      </c>
      <c r="AN2499" s="122"/>
      <c r="AO2499" s="119" t="s">
        <v>169</v>
      </c>
      <c r="AP2499" s="123" t="s">
        <v>169</v>
      </c>
      <c r="AQ2499" s="124"/>
      <c r="AR2499" s="119" t="s">
        <v>169</v>
      </c>
      <c r="AS2499" s="123" t="s">
        <v>169</v>
      </c>
      <c r="AT2499" s="122"/>
      <c r="AU2499" s="280">
        <f t="shared" si="781"/>
        <v>0</v>
      </c>
      <c r="AV2499" s="281">
        <f t="shared" si="782"/>
        <v>0</v>
      </c>
      <c r="AW2499" s="291">
        <f t="shared" si="783"/>
        <v>0</v>
      </c>
      <c r="AX2499" s="283">
        <f t="shared" si="784"/>
        <v>0</v>
      </c>
    </row>
    <row r="2500" spans="1:50" ht="26.45" customHeight="1">
      <c r="A2500" s="117"/>
      <c r="B2500" s="245"/>
      <c r="C2500" s="136"/>
      <c r="D2500" s="208" t="str">
        <f t="shared" si="768"/>
        <v/>
      </c>
      <c r="E2500" s="129" t="s">
        <v>169</v>
      </c>
      <c r="F2500" s="209" t="s">
        <v>169</v>
      </c>
      <c r="G2500" s="135"/>
      <c r="H2500" s="258"/>
      <c r="I2500" s="259">
        <f t="shared" si="769"/>
        <v>0</v>
      </c>
      <c r="J2500" s="259">
        <f t="shared" si="770"/>
        <v>0</v>
      </c>
      <c r="K2500" s="259">
        <f t="shared" si="771"/>
        <v>0</v>
      </c>
      <c r="L2500" s="252"/>
      <c r="M2500" s="252"/>
      <c r="N2500" s="252"/>
      <c r="O2500" s="147">
        <v>0</v>
      </c>
      <c r="P2500" s="147">
        <v>0</v>
      </c>
      <c r="Q2500" s="137">
        <f t="shared" si="772"/>
        <v>0</v>
      </c>
      <c r="R2500" s="80">
        <f t="shared" si="773"/>
        <v>0</v>
      </c>
      <c r="S2500" s="147">
        <v>0</v>
      </c>
      <c r="T2500" s="121"/>
      <c r="U2500" s="263">
        <f>IFERROR(VLOOKUP(B2500,คำนวณตกเบิกวิทยฐานะ!$B$9:$P$1008,14,FALSE),0)</f>
        <v>0</v>
      </c>
      <c r="V2500" s="263">
        <f>IFERROR(VLOOKUP(B2500,คำนวณตกเบิกวิทยฐานะ!$B$9:$P$1008,15,FALSE),0)</f>
        <v>0</v>
      </c>
      <c r="W2500" s="264">
        <f t="shared" si="774"/>
        <v>0</v>
      </c>
      <c r="X2500" s="119" t="s">
        <v>169</v>
      </c>
      <c r="Y2500" s="209" t="s">
        <v>169</v>
      </c>
      <c r="Z2500" s="258"/>
      <c r="AA2500" s="253">
        <f t="shared" si="775"/>
        <v>0</v>
      </c>
      <c r="AB2500" s="253">
        <f t="shared" si="776"/>
        <v>0</v>
      </c>
      <c r="AC2500" s="253">
        <f t="shared" si="766"/>
        <v>0</v>
      </c>
      <c r="AD2500" s="253">
        <f t="shared" si="777"/>
        <v>0</v>
      </c>
      <c r="AE2500" s="268">
        <f t="shared" si="767"/>
        <v>0</v>
      </c>
      <c r="AF2500" s="269">
        <f t="shared" si="778"/>
        <v>0</v>
      </c>
      <c r="AG2500" s="270">
        <f t="shared" si="779"/>
        <v>0</v>
      </c>
      <c r="AH2500" s="121"/>
      <c r="AI2500" s="252"/>
      <c r="AJ2500" s="295"/>
      <c r="AK2500" s="301">
        <f t="shared" si="780"/>
        <v>0</v>
      </c>
      <c r="AL2500" s="119" t="s">
        <v>169</v>
      </c>
      <c r="AM2500" s="123" t="s">
        <v>169</v>
      </c>
      <c r="AN2500" s="122"/>
      <c r="AO2500" s="119" t="s">
        <v>169</v>
      </c>
      <c r="AP2500" s="123" t="s">
        <v>169</v>
      </c>
      <c r="AQ2500" s="124"/>
      <c r="AR2500" s="119" t="s">
        <v>169</v>
      </c>
      <c r="AS2500" s="123" t="s">
        <v>169</v>
      </c>
      <c r="AT2500" s="122"/>
      <c r="AU2500" s="280">
        <f t="shared" si="781"/>
        <v>0</v>
      </c>
      <c r="AV2500" s="281">
        <f t="shared" si="782"/>
        <v>0</v>
      </c>
      <c r="AW2500" s="291">
        <f t="shared" si="783"/>
        <v>0</v>
      </c>
      <c r="AX2500" s="283">
        <f t="shared" si="784"/>
        <v>0</v>
      </c>
    </row>
    <row r="2501" spans="1:50" ht="26.45" customHeight="1">
      <c r="A2501" s="117"/>
      <c r="B2501" s="245"/>
      <c r="C2501" s="136"/>
      <c r="D2501" s="208" t="str">
        <f t="shared" si="768"/>
        <v/>
      </c>
      <c r="E2501" s="129" t="s">
        <v>169</v>
      </c>
      <c r="F2501" s="209" t="s">
        <v>169</v>
      </c>
      <c r="G2501" s="135"/>
      <c r="H2501" s="258"/>
      <c r="I2501" s="259">
        <f t="shared" si="769"/>
        <v>0</v>
      </c>
      <c r="J2501" s="259">
        <f t="shared" si="770"/>
        <v>0</v>
      </c>
      <c r="K2501" s="259">
        <f t="shared" si="771"/>
        <v>0</v>
      </c>
      <c r="L2501" s="252"/>
      <c r="M2501" s="252"/>
      <c r="N2501" s="252"/>
      <c r="O2501" s="147">
        <v>0</v>
      </c>
      <c r="P2501" s="147">
        <v>0</v>
      </c>
      <c r="Q2501" s="137">
        <f t="shared" si="772"/>
        <v>0</v>
      </c>
      <c r="R2501" s="80">
        <f t="shared" si="773"/>
        <v>0</v>
      </c>
      <c r="S2501" s="147">
        <v>0</v>
      </c>
      <c r="T2501" s="121"/>
      <c r="U2501" s="263">
        <f>IFERROR(VLOOKUP(B2501,คำนวณตกเบิกวิทยฐานะ!$B$9:$P$1008,14,FALSE),0)</f>
        <v>0</v>
      </c>
      <c r="V2501" s="263">
        <f>IFERROR(VLOOKUP(B2501,คำนวณตกเบิกวิทยฐานะ!$B$9:$P$1008,15,FALSE),0)</f>
        <v>0</v>
      </c>
      <c r="W2501" s="264">
        <f t="shared" si="774"/>
        <v>0</v>
      </c>
      <c r="X2501" s="119" t="s">
        <v>169</v>
      </c>
      <c r="Y2501" s="209" t="s">
        <v>169</v>
      </c>
      <c r="Z2501" s="258"/>
      <c r="AA2501" s="253">
        <f t="shared" si="775"/>
        <v>0</v>
      </c>
      <c r="AB2501" s="253">
        <f t="shared" si="776"/>
        <v>0</v>
      </c>
      <c r="AC2501" s="253">
        <f t="shared" si="766"/>
        <v>0</v>
      </c>
      <c r="AD2501" s="253">
        <f t="shared" si="777"/>
        <v>0</v>
      </c>
      <c r="AE2501" s="268">
        <f t="shared" si="767"/>
        <v>0</v>
      </c>
      <c r="AF2501" s="269">
        <f t="shared" si="778"/>
        <v>0</v>
      </c>
      <c r="AG2501" s="270">
        <f t="shared" si="779"/>
        <v>0</v>
      </c>
      <c r="AH2501" s="121"/>
      <c r="AI2501" s="252"/>
      <c r="AJ2501" s="295"/>
      <c r="AK2501" s="301">
        <f t="shared" si="780"/>
        <v>0</v>
      </c>
      <c r="AL2501" s="119" t="s">
        <v>169</v>
      </c>
      <c r="AM2501" s="123" t="s">
        <v>169</v>
      </c>
      <c r="AN2501" s="122"/>
      <c r="AO2501" s="119" t="s">
        <v>169</v>
      </c>
      <c r="AP2501" s="123" t="s">
        <v>169</v>
      </c>
      <c r="AQ2501" s="124"/>
      <c r="AR2501" s="119" t="s">
        <v>169</v>
      </c>
      <c r="AS2501" s="123" t="s">
        <v>169</v>
      </c>
      <c r="AT2501" s="122"/>
      <c r="AU2501" s="280">
        <f t="shared" si="781"/>
        <v>0</v>
      </c>
      <c r="AV2501" s="281">
        <f t="shared" si="782"/>
        <v>0</v>
      </c>
      <c r="AW2501" s="291">
        <f t="shared" si="783"/>
        <v>0</v>
      </c>
      <c r="AX2501" s="283">
        <f t="shared" si="784"/>
        <v>0</v>
      </c>
    </row>
    <row r="2502" spans="1:50" ht="26.45" customHeight="1">
      <c r="A2502" s="117"/>
      <c r="B2502" s="245"/>
      <c r="C2502" s="136"/>
      <c r="D2502" s="208" t="str">
        <f t="shared" si="768"/>
        <v/>
      </c>
      <c r="E2502" s="129" t="s">
        <v>169</v>
      </c>
      <c r="F2502" s="209" t="s">
        <v>169</v>
      </c>
      <c r="G2502" s="135"/>
      <c r="H2502" s="258"/>
      <c r="I2502" s="259">
        <f t="shared" si="769"/>
        <v>0</v>
      </c>
      <c r="J2502" s="259">
        <f t="shared" si="770"/>
        <v>0</v>
      </c>
      <c r="K2502" s="259">
        <f t="shared" si="771"/>
        <v>0</v>
      </c>
      <c r="L2502" s="252"/>
      <c r="M2502" s="252"/>
      <c r="N2502" s="252"/>
      <c r="O2502" s="147">
        <v>0</v>
      </c>
      <c r="P2502" s="147">
        <v>0</v>
      </c>
      <c r="Q2502" s="137">
        <f t="shared" si="772"/>
        <v>0</v>
      </c>
      <c r="R2502" s="80">
        <f t="shared" si="773"/>
        <v>0</v>
      </c>
      <c r="S2502" s="147">
        <v>0</v>
      </c>
      <c r="T2502" s="121"/>
      <c r="U2502" s="263">
        <f>IFERROR(VLOOKUP(B2502,คำนวณตกเบิกวิทยฐานะ!$B$9:$P$1008,14,FALSE),0)</f>
        <v>0</v>
      </c>
      <c r="V2502" s="263">
        <f>IFERROR(VLOOKUP(B2502,คำนวณตกเบิกวิทยฐานะ!$B$9:$P$1008,15,FALSE),0)</f>
        <v>0</v>
      </c>
      <c r="W2502" s="264">
        <f t="shared" si="774"/>
        <v>0</v>
      </c>
      <c r="X2502" s="119" t="s">
        <v>169</v>
      </c>
      <c r="Y2502" s="209" t="s">
        <v>169</v>
      </c>
      <c r="Z2502" s="258"/>
      <c r="AA2502" s="253">
        <f t="shared" si="775"/>
        <v>0</v>
      </c>
      <c r="AB2502" s="253">
        <f t="shared" si="776"/>
        <v>0</v>
      </c>
      <c r="AC2502" s="253">
        <f t="shared" si="766"/>
        <v>0</v>
      </c>
      <c r="AD2502" s="253">
        <f t="shared" si="777"/>
        <v>0</v>
      </c>
      <c r="AE2502" s="268">
        <f t="shared" si="767"/>
        <v>0</v>
      </c>
      <c r="AF2502" s="269">
        <f t="shared" si="778"/>
        <v>0</v>
      </c>
      <c r="AG2502" s="270">
        <f t="shared" si="779"/>
        <v>0</v>
      </c>
      <c r="AH2502" s="121"/>
      <c r="AI2502" s="252"/>
      <c r="AJ2502" s="295"/>
      <c r="AK2502" s="301">
        <f t="shared" si="780"/>
        <v>0</v>
      </c>
      <c r="AL2502" s="119" t="s">
        <v>169</v>
      </c>
      <c r="AM2502" s="123" t="s">
        <v>169</v>
      </c>
      <c r="AN2502" s="122"/>
      <c r="AO2502" s="119" t="s">
        <v>169</v>
      </c>
      <c r="AP2502" s="123" t="s">
        <v>169</v>
      </c>
      <c r="AQ2502" s="124"/>
      <c r="AR2502" s="119" t="s">
        <v>169</v>
      </c>
      <c r="AS2502" s="123" t="s">
        <v>169</v>
      </c>
      <c r="AT2502" s="122"/>
      <c r="AU2502" s="280">
        <f t="shared" si="781"/>
        <v>0</v>
      </c>
      <c r="AV2502" s="281">
        <f t="shared" si="782"/>
        <v>0</v>
      </c>
      <c r="AW2502" s="291">
        <f t="shared" si="783"/>
        <v>0</v>
      </c>
      <c r="AX2502" s="283">
        <f t="shared" si="784"/>
        <v>0</v>
      </c>
    </row>
    <row r="2503" spans="1:50" ht="26.45" customHeight="1">
      <c r="A2503" s="117"/>
      <c r="B2503" s="245"/>
      <c r="C2503" s="136"/>
      <c r="D2503" s="208" t="str">
        <f t="shared" si="768"/>
        <v/>
      </c>
      <c r="E2503" s="129" t="s">
        <v>169</v>
      </c>
      <c r="F2503" s="209" t="s">
        <v>169</v>
      </c>
      <c r="G2503" s="135"/>
      <c r="H2503" s="258"/>
      <c r="I2503" s="259">
        <f t="shared" si="769"/>
        <v>0</v>
      </c>
      <c r="J2503" s="259">
        <f t="shared" si="770"/>
        <v>0</v>
      </c>
      <c r="K2503" s="259">
        <f t="shared" si="771"/>
        <v>0</v>
      </c>
      <c r="L2503" s="252"/>
      <c r="M2503" s="252"/>
      <c r="N2503" s="252"/>
      <c r="O2503" s="147">
        <v>0</v>
      </c>
      <c r="P2503" s="147">
        <v>0</v>
      </c>
      <c r="Q2503" s="137">
        <f t="shared" si="772"/>
        <v>0</v>
      </c>
      <c r="R2503" s="80">
        <f t="shared" si="773"/>
        <v>0</v>
      </c>
      <c r="S2503" s="147">
        <v>0</v>
      </c>
      <c r="T2503" s="121"/>
      <c r="U2503" s="263">
        <f>IFERROR(VLOOKUP(B2503,คำนวณตกเบิกวิทยฐานะ!$B$9:$P$1008,14,FALSE),0)</f>
        <v>0</v>
      </c>
      <c r="V2503" s="263">
        <f>IFERROR(VLOOKUP(B2503,คำนวณตกเบิกวิทยฐานะ!$B$9:$P$1008,15,FALSE),0)</f>
        <v>0</v>
      </c>
      <c r="W2503" s="264">
        <f t="shared" si="774"/>
        <v>0</v>
      </c>
      <c r="X2503" s="119" t="s">
        <v>169</v>
      </c>
      <c r="Y2503" s="209" t="s">
        <v>169</v>
      </c>
      <c r="Z2503" s="258"/>
      <c r="AA2503" s="253">
        <f t="shared" si="775"/>
        <v>0</v>
      </c>
      <c r="AB2503" s="253">
        <f t="shared" si="776"/>
        <v>0</v>
      </c>
      <c r="AC2503" s="253">
        <f t="shared" si="766"/>
        <v>0</v>
      </c>
      <c r="AD2503" s="253">
        <f t="shared" si="777"/>
        <v>0</v>
      </c>
      <c r="AE2503" s="268">
        <f t="shared" si="767"/>
        <v>0</v>
      </c>
      <c r="AF2503" s="269">
        <f t="shared" si="778"/>
        <v>0</v>
      </c>
      <c r="AG2503" s="270">
        <f t="shared" si="779"/>
        <v>0</v>
      </c>
      <c r="AH2503" s="121"/>
      <c r="AI2503" s="252"/>
      <c r="AJ2503" s="295"/>
      <c r="AK2503" s="301">
        <f t="shared" si="780"/>
        <v>0</v>
      </c>
      <c r="AL2503" s="119" t="s">
        <v>169</v>
      </c>
      <c r="AM2503" s="123" t="s">
        <v>169</v>
      </c>
      <c r="AN2503" s="122"/>
      <c r="AO2503" s="119" t="s">
        <v>169</v>
      </c>
      <c r="AP2503" s="123" t="s">
        <v>169</v>
      </c>
      <c r="AQ2503" s="124"/>
      <c r="AR2503" s="119" t="s">
        <v>169</v>
      </c>
      <c r="AS2503" s="123" t="s">
        <v>169</v>
      </c>
      <c r="AT2503" s="122"/>
      <c r="AU2503" s="280">
        <f t="shared" si="781"/>
        <v>0</v>
      </c>
      <c r="AV2503" s="281">
        <f t="shared" si="782"/>
        <v>0</v>
      </c>
      <c r="AW2503" s="291">
        <f t="shared" si="783"/>
        <v>0</v>
      </c>
      <c r="AX2503" s="283">
        <f t="shared" si="784"/>
        <v>0</v>
      </c>
    </row>
    <row r="2504" spans="1:50" ht="26.45" customHeight="1">
      <c r="A2504" s="117"/>
      <c r="B2504" s="245"/>
      <c r="C2504" s="136"/>
      <c r="D2504" s="208" t="str">
        <f t="shared" si="768"/>
        <v/>
      </c>
      <c r="E2504" s="129" t="s">
        <v>169</v>
      </c>
      <c r="F2504" s="209" t="s">
        <v>169</v>
      </c>
      <c r="G2504" s="135"/>
      <c r="H2504" s="258"/>
      <c r="I2504" s="259">
        <f t="shared" si="769"/>
        <v>0</v>
      </c>
      <c r="J2504" s="259">
        <f t="shared" si="770"/>
        <v>0</v>
      </c>
      <c r="K2504" s="259">
        <f t="shared" si="771"/>
        <v>0</v>
      </c>
      <c r="L2504" s="252"/>
      <c r="M2504" s="252"/>
      <c r="N2504" s="252"/>
      <c r="O2504" s="147">
        <v>0</v>
      </c>
      <c r="P2504" s="147">
        <v>0</v>
      </c>
      <c r="Q2504" s="137">
        <f t="shared" si="772"/>
        <v>0</v>
      </c>
      <c r="R2504" s="80">
        <f t="shared" si="773"/>
        <v>0</v>
      </c>
      <c r="S2504" s="147">
        <v>0</v>
      </c>
      <c r="T2504" s="121"/>
      <c r="U2504" s="263">
        <f>IFERROR(VLOOKUP(B2504,คำนวณตกเบิกวิทยฐานะ!$B$9:$P$1008,14,FALSE),0)</f>
        <v>0</v>
      </c>
      <c r="V2504" s="263">
        <f>IFERROR(VLOOKUP(B2504,คำนวณตกเบิกวิทยฐานะ!$B$9:$P$1008,15,FALSE),0)</f>
        <v>0</v>
      </c>
      <c r="W2504" s="264">
        <f t="shared" si="774"/>
        <v>0</v>
      </c>
      <c r="X2504" s="119" t="s">
        <v>169</v>
      </c>
      <c r="Y2504" s="209" t="s">
        <v>169</v>
      </c>
      <c r="Z2504" s="258"/>
      <c r="AA2504" s="253">
        <f t="shared" si="775"/>
        <v>0</v>
      </c>
      <c r="AB2504" s="253">
        <f t="shared" si="776"/>
        <v>0</v>
      </c>
      <c r="AC2504" s="253">
        <f t="shared" si="766"/>
        <v>0</v>
      </c>
      <c r="AD2504" s="253">
        <f t="shared" si="777"/>
        <v>0</v>
      </c>
      <c r="AE2504" s="268">
        <f t="shared" si="767"/>
        <v>0</v>
      </c>
      <c r="AF2504" s="269">
        <f t="shared" si="778"/>
        <v>0</v>
      </c>
      <c r="AG2504" s="270">
        <f t="shared" si="779"/>
        <v>0</v>
      </c>
      <c r="AH2504" s="121"/>
      <c r="AI2504" s="252"/>
      <c r="AJ2504" s="295"/>
      <c r="AK2504" s="301">
        <f t="shared" si="780"/>
        <v>0</v>
      </c>
      <c r="AL2504" s="119" t="s">
        <v>169</v>
      </c>
      <c r="AM2504" s="123" t="s">
        <v>169</v>
      </c>
      <c r="AN2504" s="122"/>
      <c r="AO2504" s="119" t="s">
        <v>169</v>
      </c>
      <c r="AP2504" s="123" t="s">
        <v>169</v>
      </c>
      <c r="AQ2504" s="124"/>
      <c r="AR2504" s="119" t="s">
        <v>169</v>
      </c>
      <c r="AS2504" s="123" t="s">
        <v>169</v>
      </c>
      <c r="AT2504" s="122"/>
      <c r="AU2504" s="280">
        <f t="shared" si="781"/>
        <v>0</v>
      </c>
      <c r="AV2504" s="281">
        <f t="shared" si="782"/>
        <v>0</v>
      </c>
      <c r="AW2504" s="291">
        <f t="shared" si="783"/>
        <v>0</v>
      </c>
      <c r="AX2504" s="283">
        <f t="shared" si="784"/>
        <v>0</v>
      </c>
    </row>
    <row r="2505" spans="1:50" ht="26.45" customHeight="1">
      <c r="A2505" s="117"/>
      <c r="B2505" s="245"/>
      <c r="C2505" s="136"/>
      <c r="D2505" s="208" t="str">
        <f t="shared" si="768"/>
        <v/>
      </c>
      <c r="E2505" s="129" t="s">
        <v>169</v>
      </c>
      <c r="F2505" s="209" t="s">
        <v>169</v>
      </c>
      <c r="G2505" s="135"/>
      <c r="H2505" s="258"/>
      <c r="I2505" s="259">
        <f t="shared" si="769"/>
        <v>0</v>
      </c>
      <c r="J2505" s="259">
        <f t="shared" si="770"/>
        <v>0</v>
      </c>
      <c r="K2505" s="259">
        <f t="shared" si="771"/>
        <v>0</v>
      </c>
      <c r="L2505" s="252"/>
      <c r="M2505" s="252"/>
      <c r="N2505" s="252"/>
      <c r="O2505" s="147">
        <v>0</v>
      </c>
      <c r="P2505" s="147">
        <v>0</v>
      </c>
      <c r="Q2505" s="137">
        <f t="shared" si="772"/>
        <v>0</v>
      </c>
      <c r="R2505" s="80">
        <f t="shared" si="773"/>
        <v>0</v>
      </c>
      <c r="S2505" s="147">
        <v>0</v>
      </c>
      <c r="T2505" s="121"/>
      <c r="U2505" s="263">
        <f>IFERROR(VLOOKUP(B2505,คำนวณตกเบิกวิทยฐานะ!$B$9:$P$1008,14,FALSE),0)</f>
        <v>0</v>
      </c>
      <c r="V2505" s="263">
        <f>IFERROR(VLOOKUP(B2505,คำนวณตกเบิกวิทยฐานะ!$B$9:$P$1008,15,FALSE),0)</f>
        <v>0</v>
      </c>
      <c r="W2505" s="264">
        <f t="shared" si="774"/>
        <v>0</v>
      </c>
      <c r="X2505" s="119" t="s">
        <v>169</v>
      </c>
      <c r="Y2505" s="209" t="s">
        <v>169</v>
      </c>
      <c r="Z2505" s="258"/>
      <c r="AA2505" s="253">
        <f t="shared" si="775"/>
        <v>0</v>
      </c>
      <c r="AB2505" s="253">
        <f t="shared" si="776"/>
        <v>0</v>
      </c>
      <c r="AC2505" s="253">
        <f t="shared" si="766"/>
        <v>0</v>
      </c>
      <c r="AD2505" s="253">
        <f t="shared" si="777"/>
        <v>0</v>
      </c>
      <c r="AE2505" s="268">
        <f t="shared" si="767"/>
        <v>0</v>
      </c>
      <c r="AF2505" s="269">
        <f t="shared" si="778"/>
        <v>0</v>
      </c>
      <c r="AG2505" s="270">
        <f t="shared" si="779"/>
        <v>0</v>
      </c>
      <c r="AH2505" s="121"/>
      <c r="AI2505" s="252"/>
      <c r="AJ2505" s="295"/>
      <c r="AK2505" s="301">
        <f t="shared" si="780"/>
        <v>0</v>
      </c>
      <c r="AL2505" s="119" t="s">
        <v>169</v>
      </c>
      <c r="AM2505" s="123" t="s">
        <v>169</v>
      </c>
      <c r="AN2505" s="122"/>
      <c r="AO2505" s="119" t="s">
        <v>169</v>
      </c>
      <c r="AP2505" s="123" t="s">
        <v>169</v>
      </c>
      <c r="AQ2505" s="124"/>
      <c r="AR2505" s="119" t="s">
        <v>169</v>
      </c>
      <c r="AS2505" s="123" t="s">
        <v>169</v>
      </c>
      <c r="AT2505" s="122"/>
      <c r="AU2505" s="280">
        <f t="shared" si="781"/>
        <v>0</v>
      </c>
      <c r="AV2505" s="281">
        <f t="shared" si="782"/>
        <v>0</v>
      </c>
      <c r="AW2505" s="291">
        <f t="shared" si="783"/>
        <v>0</v>
      </c>
      <c r="AX2505" s="283">
        <f t="shared" si="784"/>
        <v>0</v>
      </c>
    </row>
    <row r="2506" spans="1:50" ht="26.45" customHeight="1">
      <c r="A2506" s="117"/>
      <c r="B2506" s="245"/>
      <c r="C2506" s="136"/>
      <c r="D2506" s="208" t="str">
        <f t="shared" si="768"/>
        <v/>
      </c>
      <c r="E2506" s="129" t="s">
        <v>169</v>
      </c>
      <c r="F2506" s="209" t="s">
        <v>169</v>
      </c>
      <c r="G2506" s="135"/>
      <c r="H2506" s="258"/>
      <c r="I2506" s="259">
        <f t="shared" si="769"/>
        <v>0</v>
      </c>
      <c r="J2506" s="259">
        <f t="shared" si="770"/>
        <v>0</v>
      </c>
      <c r="K2506" s="259">
        <f t="shared" si="771"/>
        <v>0</v>
      </c>
      <c r="L2506" s="252"/>
      <c r="M2506" s="252"/>
      <c r="N2506" s="252"/>
      <c r="O2506" s="147">
        <v>0</v>
      </c>
      <c r="P2506" s="147">
        <v>0</v>
      </c>
      <c r="Q2506" s="137">
        <f t="shared" si="772"/>
        <v>0</v>
      </c>
      <c r="R2506" s="80">
        <f t="shared" si="773"/>
        <v>0</v>
      </c>
      <c r="S2506" s="147">
        <v>0</v>
      </c>
      <c r="T2506" s="121"/>
      <c r="U2506" s="263">
        <f>IFERROR(VLOOKUP(B2506,คำนวณตกเบิกวิทยฐานะ!$B$9:$P$1008,14,FALSE),0)</f>
        <v>0</v>
      </c>
      <c r="V2506" s="263">
        <f>IFERROR(VLOOKUP(B2506,คำนวณตกเบิกวิทยฐานะ!$B$9:$P$1008,15,FALSE),0)</f>
        <v>0</v>
      </c>
      <c r="W2506" s="264">
        <f t="shared" si="774"/>
        <v>0</v>
      </c>
      <c r="X2506" s="119" t="s">
        <v>169</v>
      </c>
      <c r="Y2506" s="209" t="s">
        <v>169</v>
      </c>
      <c r="Z2506" s="258"/>
      <c r="AA2506" s="253">
        <f t="shared" si="775"/>
        <v>0</v>
      </c>
      <c r="AB2506" s="253">
        <f t="shared" si="776"/>
        <v>0</v>
      </c>
      <c r="AC2506" s="253">
        <f t="shared" si="766"/>
        <v>0</v>
      </c>
      <c r="AD2506" s="253">
        <f t="shared" si="777"/>
        <v>0</v>
      </c>
      <c r="AE2506" s="268">
        <f t="shared" si="767"/>
        <v>0</v>
      </c>
      <c r="AF2506" s="269">
        <f t="shared" si="778"/>
        <v>0</v>
      </c>
      <c r="AG2506" s="270">
        <f t="shared" si="779"/>
        <v>0</v>
      </c>
      <c r="AH2506" s="121"/>
      <c r="AI2506" s="252"/>
      <c r="AJ2506" s="295"/>
      <c r="AK2506" s="301">
        <f t="shared" si="780"/>
        <v>0</v>
      </c>
      <c r="AL2506" s="119" t="s">
        <v>169</v>
      </c>
      <c r="AM2506" s="123" t="s">
        <v>169</v>
      </c>
      <c r="AN2506" s="122"/>
      <c r="AO2506" s="119" t="s">
        <v>169</v>
      </c>
      <c r="AP2506" s="123" t="s">
        <v>169</v>
      </c>
      <c r="AQ2506" s="124"/>
      <c r="AR2506" s="119" t="s">
        <v>169</v>
      </c>
      <c r="AS2506" s="123" t="s">
        <v>169</v>
      </c>
      <c r="AT2506" s="122"/>
      <c r="AU2506" s="280">
        <f t="shared" si="781"/>
        <v>0</v>
      </c>
      <c r="AV2506" s="281">
        <f t="shared" si="782"/>
        <v>0</v>
      </c>
      <c r="AW2506" s="291">
        <f t="shared" si="783"/>
        <v>0</v>
      </c>
      <c r="AX2506" s="283">
        <f t="shared" si="784"/>
        <v>0</v>
      </c>
    </row>
    <row r="2507" spans="1:50" ht="26.45" customHeight="1">
      <c r="A2507" s="117"/>
      <c r="B2507" s="245"/>
      <c r="C2507" s="136"/>
      <c r="D2507" s="208" t="str">
        <f t="shared" si="768"/>
        <v/>
      </c>
      <c r="E2507" s="129" t="s">
        <v>169</v>
      </c>
      <c r="F2507" s="209" t="s">
        <v>169</v>
      </c>
      <c r="G2507" s="135"/>
      <c r="H2507" s="258"/>
      <c r="I2507" s="259">
        <f t="shared" si="769"/>
        <v>0</v>
      </c>
      <c r="J2507" s="259">
        <f t="shared" si="770"/>
        <v>0</v>
      </c>
      <c r="K2507" s="259">
        <f t="shared" si="771"/>
        <v>0</v>
      </c>
      <c r="L2507" s="252"/>
      <c r="M2507" s="252"/>
      <c r="N2507" s="252"/>
      <c r="O2507" s="147">
        <v>0</v>
      </c>
      <c r="P2507" s="147">
        <v>0</v>
      </c>
      <c r="Q2507" s="137">
        <f t="shared" si="772"/>
        <v>0</v>
      </c>
      <c r="R2507" s="80">
        <f t="shared" si="773"/>
        <v>0</v>
      </c>
      <c r="S2507" s="147">
        <v>0</v>
      </c>
      <c r="T2507" s="121"/>
      <c r="U2507" s="263">
        <f>IFERROR(VLOOKUP(B2507,คำนวณตกเบิกวิทยฐานะ!$B$9:$P$1008,14,FALSE),0)</f>
        <v>0</v>
      </c>
      <c r="V2507" s="263">
        <f>IFERROR(VLOOKUP(B2507,คำนวณตกเบิกวิทยฐานะ!$B$9:$P$1008,15,FALSE),0)</f>
        <v>0</v>
      </c>
      <c r="W2507" s="264">
        <f t="shared" si="774"/>
        <v>0</v>
      </c>
      <c r="X2507" s="119" t="s">
        <v>169</v>
      </c>
      <c r="Y2507" s="209" t="s">
        <v>169</v>
      </c>
      <c r="Z2507" s="258"/>
      <c r="AA2507" s="253">
        <f t="shared" si="775"/>
        <v>0</v>
      </c>
      <c r="AB2507" s="253">
        <f t="shared" si="776"/>
        <v>0</v>
      </c>
      <c r="AC2507" s="253">
        <f t="shared" si="766"/>
        <v>0</v>
      </c>
      <c r="AD2507" s="253">
        <f t="shared" si="777"/>
        <v>0</v>
      </c>
      <c r="AE2507" s="268">
        <f t="shared" si="767"/>
        <v>0</v>
      </c>
      <c r="AF2507" s="269">
        <f t="shared" si="778"/>
        <v>0</v>
      </c>
      <c r="AG2507" s="270">
        <f t="shared" si="779"/>
        <v>0</v>
      </c>
      <c r="AH2507" s="121"/>
      <c r="AI2507" s="252"/>
      <c r="AJ2507" s="295"/>
      <c r="AK2507" s="301">
        <f t="shared" si="780"/>
        <v>0</v>
      </c>
      <c r="AL2507" s="119" t="s">
        <v>169</v>
      </c>
      <c r="AM2507" s="123" t="s">
        <v>169</v>
      </c>
      <c r="AN2507" s="122"/>
      <c r="AO2507" s="119" t="s">
        <v>169</v>
      </c>
      <c r="AP2507" s="123" t="s">
        <v>169</v>
      </c>
      <c r="AQ2507" s="124"/>
      <c r="AR2507" s="119" t="s">
        <v>169</v>
      </c>
      <c r="AS2507" s="123" t="s">
        <v>169</v>
      </c>
      <c r="AT2507" s="122"/>
      <c r="AU2507" s="280">
        <f t="shared" si="781"/>
        <v>0</v>
      </c>
      <c r="AV2507" s="281">
        <f t="shared" si="782"/>
        <v>0</v>
      </c>
      <c r="AW2507" s="291">
        <f t="shared" si="783"/>
        <v>0</v>
      </c>
      <c r="AX2507" s="283">
        <f t="shared" si="784"/>
        <v>0</v>
      </c>
    </row>
    <row r="2508" spans="1:50" ht="26.45" customHeight="1">
      <c r="A2508" s="117"/>
      <c r="B2508" s="245"/>
      <c r="C2508" s="136"/>
      <c r="D2508" s="208" t="str">
        <f t="shared" si="768"/>
        <v/>
      </c>
      <c r="E2508" s="129" t="s">
        <v>169</v>
      </c>
      <c r="F2508" s="209" t="s">
        <v>169</v>
      </c>
      <c r="G2508" s="135"/>
      <c r="H2508" s="258"/>
      <c r="I2508" s="259">
        <f t="shared" si="769"/>
        <v>0</v>
      </c>
      <c r="J2508" s="259">
        <f t="shared" si="770"/>
        <v>0</v>
      </c>
      <c r="K2508" s="259">
        <f t="shared" si="771"/>
        <v>0</v>
      </c>
      <c r="L2508" s="252"/>
      <c r="M2508" s="252"/>
      <c r="N2508" s="252"/>
      <c r="O2508" s="147">
        <v>0</v>
      </c>
      <c r="P2508" s="147">
        <v>0</v>
      </c>
      <c r="Q2508" s="137">
        <f t="shared" si="772"/>
        <v>0</v>
      </c>
      <c r="R2508" s="80">
        <f t="shared" si="773"/>
        <v>0</v>
      </c>
      <c r="S2508" s="147">
        <v>0</v>
      </c>
      <c r="T2508" s="121"/>
      <c r="U2508" s="263">
        <f>IFERROR(VLOOKUP(B2508,คำนวณตกเบิกวิทยฐานะ!$B$9:$P$1008,14,FALSE),0)</f>
        <v>0</v>
      </c>
      <c r="V2508" s="263">
        <f>IFERROR(VLOOKUP(B2508,คำนวณตกเบิกวิทยฐานะ!$B$9:$P$1008,15,FALSE),0)</f>
        <v>0</v>
      </c>
      <c r="W2508" s="264">
        <f t="shared" si="774"/>
        <v>0</v>
      </c>
      <c r="X2508" s="119" t="s">
        <v>169</v>
      </c>
      <c r="Y2508" s="209" t="s">
        <v>169</v>
      </c>
      <c r="Z2508" s="258"/>
      <c r="AA2508" s="253">
        <f t="shared" si="775"/>
        <v>0</v>
      </c>
      <c r="AB2508" s="253">
        <f t="shared" si="776"/>
        <v>0</v>
      </c>
      <c r="AC2508" s="253">
        <f t="shared" si="766"/>
        <v>0</v>
      </c>
      <c r="AD2508" s="253">
        <f t="shared" si="777"/>
        <v>0</v>
      </c>
      <c r="AE2508" s="268">
        <f t="shared" si="767"/>
        <v>0</v>
      </c>
      <c r="AF2508" s="269">
        <f t="shared" si="778"/>
        <v>0</v>
      </c>
      <c r="AG2508" s="270">
        <f t="shared" si="779"/>
        <v>0</v>
      </c>
      <c r="AH2508" s="121"/>
      <c r="AI2508" s="252"/>
      <c r="AJ2508" s="295"/>
      <c r="AK2508" s="301">
        <f t="shared" si="780"/>
        <v>0</v>
      </c>
      <c r="AL2508" s="119" t="s">
        <v>169</v>
      </c>
      <c r="AM2508" s="123" t="s">
        <v>169</v>
      </c>
      <c r="AN2508" s="122"/>
      <c r="AO2508" s="119" t="s">
        <v>169</v>
      </c>
      <c r="AP2508" s="123" t="s">
        <v>169</v>
      </c>
      <c r="AQ2508" s="124"/>
      <c r="AR2508" s="119" t="s">
        <v>169</v>
      </c>
      <c r="AS2508" s="123" t="s">
        <v>169</v>
      </c>
      <c r="AT2508" s="122"/>
      <c r="AU2508" s="280">
        <f t="shared" si="781"/>
        <v>0</v>
      </c>
      <c r="AV2508" s="281">
        <f t="shared" si="782"/>
        <v>0</v>
      </c>
      <c r="AW2508" s="291">
        <f t="shared" si="783"/>
        <v>0</v>
      </c>
      <c r="AX2508" s="283">
        <f t="shared" si="784"/>
        <v>0</v>
      </c>
    </row>
    <row r="2509" spans="1:50" ht="26.45" customHeight="1">
      <c r="A2509" s="117"/>
      <c r="B2509" s="245"/>
      <c r="C2509" s="136"/>
      <c r="D2509" s="208" t="str">
        <f t="shared" si="768"/>
        <v/>
      </c>
      <c r="E2509" s="129" t="s">
        <v>169</v>
      </c>
      <c r="F2509" s="209" t="s">
        <v>169</v>
      </c>
      <c r="G2509" s="135"/>
      <c r="H2509" s="258"/>
      <c r="I2509" s="259">
        <f t="shared" si="769"/>
        <v>0</v>
      </c>
      <c r="J2509" s="259">
        <f t="shared" si="770"/>
        <v>0</v>
      </c>
      <c r="K2509" s="259">
        <f t="shared" si="771"/>
        <v>0</v>
      </c>
      <c r="L2509" s="252"/>
      <c r="M2509" s="252"/>
      <c r="N2509" s="252"/>
      <c r="O2509" s="147">
        <v>0</v>
      </c>
      <c r="P2509" s="147">
        <v>0</v>
      </c>
      <c r="Q2509" s="137">
        <f t="shared" si="772"/>
        <v>0</v>
      </c>
      <c r="R2509" s="80">
        <f t="shared" si="773"/>
        <v>0</v>
      </c>
      <c r="S2509" s="147">
        <v>0</v>
      </c>
      <c r="T2509" s="121"/>
      <c r="U2509" s="263">
        <f>IFERROR(VLOOKUP(B2509,คำนวณตกเบิกวิทยฐานะ!$B$9:$P$1008,14,FALSE),0)</f>
        <v>0</v>
      </c>
      <c r="V2509" s="263">
        <f>IFERROR(VLOOKUP(B2509,คำนวณตกเบิกวิทยฐานะ!$B$9:$P$1008,15,FALSE),0)</f>
        <v>0</v>
      </c>
      <c r="W2509" s="264">
        <f t="shared" si="774"/>
        <v>0</v>
      </c>
      <c r="X2509" s="119" t="s">
        <v>169</v>
      </c>
      <c r="Y2509" s="209" t="s">
        <v>169</v>
      </c>
      <c r="Z2509" s="258"/>
      <c r="AA2509" s="253">
        <f t="shared" si="775"/>
        <v>0</v>
      </c>
      <c r="AB2509" s="253">
        <f t="shared" si="776"/>
        <v>0</v>
      </c>
      <c r="AC2509" s="253">
        <f t="shared" si="766"/>
        <v>0</v>
      </c>
      <c r="AD2509" s="253">
        <f t="shared" si="777"/>
        <v>0</v>
      </c>
      <c r="AE2509" s="268">
        <f t="shared" si="767"/>
        <v>0</v>
      </c>
      <c r="AF2509" s="269">
        <f t="shared" si="778"/>
        <v>0</v>
      </c>
      <c r="AG2509" s="270">
        <f t="shared" si="779"/>
        <v>0</v>
      </c>
      <c r="AH2509" s="121"/>
      <c r="AI2509" s="252"/>
      <c r="AJ2509" s="295"/>
      <c r="AK2509" s="301">
        <f t="shared" si="780"/>
        <v>0</v>
      </c>
      <c r="AL2509" s="119" t="s">
        <v>169</v>
      </c>
      <c r="AM2509" s="123" t="s">
        <v>169</v>
      </c>
      <c r="AN2509" s="122"/>
      <c r="AO2509" s="119" t="s">
        <v>169</v>
      </c>
      <c r="AP2509" s="123" t="s">
        <v>169</v>
      </c>
      <c r="AQ2509" s="124"/>
      <c r="AR2509" s="119" t="s">
        <v>169</v>
      </c>
      <c r="AS2509" s="123" t="s">
        <v>169</v>
      </c>
      <c r="AT2509" s="122"/>
      <c r="AU2509" s="280">
        <f t="shared" si="781"/>
        <v>0</v>
      </c>
      <c r="AV2509" s="281">
        <f t="shared" si="782"/>
        <v>0</v>
      </c>
      <c r="AW2509" s="291">
        <f t="shared" si="783"/>
        <v>0</v>
      </c>
      <c r="AX2509" s="283">
        <f t="shared" si="784"/>
        <v>0</v>
      </c>
    </row>
    <row r="2510" spans="1:50" ht="26.45" customHeight="1">
      <c r="A2510" s="117"/>
      <c r="B2510" s="245"/>
      <c r="C2510" s="136"/>
      <c r="D2510" s="208" t="str">
        <f t="shared" si="768"/>
        <v/>
      </c>
      <c r="E2510" s="129" t="s">
        <v>169</v>
      </c>
      <c r="F2510" s="209" t="s">
        <v>169</v>
      </c>
      <c r="G2510" s="135"/>
      <c r="H2510" s="258"/>
      <c r="I2510" s="259">
        <f t="shared" si="769"/>
        <v>0</v>
      </c>
      <c r="J2510" s="259">
        <f t="shared" si="770"/>
        <v>0</v>
      </c>
      <c r="K2510" s="259">
        <f t="shared" si="771"/>
        <v>0</v>
      </c>
      <c r="L2510" s="252"/>
      <c r="M2510" s="252"/>
      <c r="N2510" s="252"/>
      <c r="O2510" s="147">
        <v>0</v>
      </c>
      <c r="P2510" s="147">
        <v>0</v>
      </c>
      <c r="Q2510" s="137">
        <f t="shared" si="772"/>
        <v>0</v>
      </c>
      <c r="R2510" s="80">
        <f t="shared" si="773"/>
        <v>0</v>
      </c>
      <c r="S2510" s="147">
        <v>0</v>
      </c>
      <c r="T2510" s="121"/>
      <c r="U2510" s="263">
        <f>IFERROR(VLOOKUP(B2510,คำนวณตกเบิกวิทยฐานะ!$B$9:$P$1008,14,FALSE),0)</f>
        <v>0</v>
      </c>
      <c r="V2510" s="263">
        <f>IFERROR(VLOOKUP(B2510,คำนวณตกเบิกวิทยฐานะ!$B$9:$P$1008,15,FALSE),0)</f>
        <v>0</v>
      </c>
      <c r="W2510" s="264">
        <f t="shared" si="774"/>
        <v>0</v>
      </c>
      <c r="X2510" s="119" t="s">
        <v>169</v>
      </c>
      <c r="Y2510" s="209" t="s">
        <v>169</v>
      </c>
      <c r="Z2510" s="258"/>
      <c r="AA2510" s="253">
        <f t="shared" si="775"/>
        <v>0</v>
      </c>
      <c r="AB2510" s="253">
        <f t="shared" si="776"/>
        <v>0</v>
      </c>
      <c r="AC2510" s="253">
        <f t="shared" si="766"/>
        <v>0</v>
      </c>
      <c r="AD2510" s="253">
        <f t="shared" si="777"/>
        <v>0</v>
      </c>
      <c r="AE2510" s="268">
        <f t="shared" si="767"/>
        <v>0</v>
      </c>
      <c r="AF2510" s="269">
        <f t="shared" si="778"/>
        <v>0</v>
      </c>
      <c r="AG2510" s="270">
        <f t="shared" si="779"/>
        <v>0</v>
      </c>
      <c r="AH2510" s="121"/>
      <c r="AI2510" s="252"/>
      <c r="AJ2510" s="295"/>
      <c r="AK2510" s="301">
        <f t="shared" si="780"/>
        <v>0</v>
      </c>
      <c r="AL2510" s="119" t="s">
        <v>169</v>
      </c>
      <c r="AM2510" s="123" t="s">
        <v>169</v>
      </c>
      <c r="AN2510" s="122"/>
      <c r="AO2510" s="119" t="s">
        <v>169</v>
      </c>
      <c r="AP2510" s="123" t="s">
        <v>169</v>
      </c>
      <c r="AQ2510" s="124"/>
      <c r="AR2510" s="119" t="s">
        <v>169</v>
      </c>
      <c r="AS2510" s="123" t="s">
        <v>169</v>
      </c>
      <c r="AT2510" s="122"/>
      <c r="AU2510" s="280">
        <f t="shared" si="781"/>
        <v>0</v>
      </c>
      <c r="AV2510" s="281">
        <f t="shared" si="782"/>
        <v>0</v>
      </c>
      <c r="AW2510" s="291">
        <f t="shared" si="783"/>
        <v>0</v>
      </c>
      <c r="AX2510" s="283">
        <f t="shared" si="784"/>
        <v>0</v>
      </c>
    </row>
    <row r="2511" spans="1:50" ht="26.45" customHeight="1">
      <c r="A2511" s="117"/>
      <c r="B2511" s="245"/>
      <c r="C2511" s="136"/>
      <c r="D2511" s="208" t="str">
        <f t="shared" si="768"/>
        <v/>
      </c>
      <c r="E2511" s="129" t="s">
        <v>169</v>
      </c>
      <c r="F2511" s="209" t="s">
        <v>169</v>
      </c>
      <c r="G2511" s="135"/>
      <c r="H2511" s="258"/>
      <c r="I2511" s="259">
        <f t="shared" si="769"/>
        <v>0</v>
      </c>
      <c r="J2511" s="259">
        <f t="shared" si="770"/>
        <v>0</v>
      </c>
      <c r="K2511" s="259">
        <f t="shared" si="771"/>
        <v>0</v>
      </c>
      <c r="L2511" s="252"/>
      <c r="M2511" s="252"/>
      <c r="N2511" s="252"/>
      <c r="O2511" s="147">
        <v>0</v>
      </c>
      <c r="P2511" s="147">
        <v>0</v>
      </c>
      <c r="Q2511" s="137">
        <f t="shared" si="772"/>
        <v>0</v>
      </c>
      <c r="R2511" s="80">
        <f t="shared" si="773"/>
        <v>0</v>
      </c>
      <c r="S2511" s="147">
        <v>0</v>
      </c>
      <c r="T2511" s="121"/>
      <c r="U2511" s="263">
        <f>IFERROR(VLOOKUP(B2511,คำนวณตกเบิกวิทยฐานะ!$B$9:$P$1008,14,FALSE),0)</f>
        <v>0</v>
      </c>
      <c r="V2511" s="263">
        <f>IFERROR(VLOOKUP(B2511,คำนวณตกเบิกวิทยฐานะ!$B$9:$P$1008,15,FALSE),0)</f>
        <v>0</v>
      </c>
      <c r="W2511" s="264">
        <f t="shared" si="774"/>
        <v>0</v>
      </c>
      <c r="X2511" s="119" t="s">
        <v>169</v>
      </c>
      <c r="Y2511" s="209" t="s">
        <v>169</v>
      </c>
      <c r="Z2511" s="258"/>
      <c r="AA2511" s="253">
        <f t="shared" si="775"/>
        <v>0</v>
      </c>
      <c r="AB2511" s="253">
        <f t="shared" si="776"/>
        <v>0</v>
      </c>
      <c r="AC2511" s="253">
        <f t="shared" si="766"/>
        <v>0</v>
      </c>
      <c r="AD2511" s="253">
        <f t="shared" si="777"/>
        <v>0</v>
      </c>
      <c r="AE2511" s="268">
        <f t="shared" si="767"/>
        <v>0</v>
      </c>
      <c r="AF2511" s="269">
        <f t="shared" si="778"/>
        <v>0</v>
      </c>
      <c r="AG2511" s="270">
        <f t="shared" si="779"/>
        <v>0</v>
      </c>
      <c r="AH2511" s="121"/>
      <c r="AI2511" s="252"/>
      <c r="AJ2511" s="295"/>
      <c r="AK2511" s="301">
        <f t="shared" si="780"/>
        <v>0</v>
      </c>
      <c r="AL2511" s="119" t="s">
        <v>169</v>
      </c>
      <c r="AM2511" s="123" t="s">
        <v>169</v>
      </c>
      <c r="AN2511" s="122"/>
      <c r="AO2511" s="119" t="s">
        <v>169</v>
      </c>
      <c r="AP2511" s="123" t="s">
        <v>169</v>
      </c>
      <c r="AQ2511" s="124"/>
      <c r="AR2511" s="119" t="s">
        <v>169</v>
      </c>
      <c r="AS2511" s="123" t="s">
        <v>169</v>
      </c>
      <c r="AT2511" s="122"/>
      <c r="AU2511" s="280">
        <f t="shared" si="781"/>
        <v>0</v>
      </c>
      <c r="AV2511" s="281">
        <f t="shared" si="782"/>
        <v>0</v>
      </c>
      <c r="AW2511" s="291">
        <f t="shared" si="783"/>
        <v>0</v>
      </c>
      <c r="AX2511" s="283">
        <f t="shared" si="784"/>
        <v>0</v>
      </c>
    </row>
    <row r="2512" spans="1:50" ht="26.45" customHeight="1">
      <c r="A2512" s="117"/>
      <c r="B2512" s="245"/>
      <c r="C2512" s="136"/>
      <c r="D2512" s="208" t="str">
        <f t="shared" si="768"/>
        <v/>
      </c>
      <c r="E2512" s="129" t="s">
        <v>169</v>
      </c>
      <c r="F2512" s="209" t="s">
        <v>169</v>
      </c>
      <c r="G2512" s="135"/>
      <c r="H2512" s="258"/>
      <c r="I2512" s="259">
        <f t="shared" si="769"/>
        <v>0</v>
      </c>
      <c r="J2512" s="259">
        <f t="shared" si="770"/>
        <v>0</v>
      </c>
      <c r="K2512" s="259">
        <f t="shared" si="771"/>
        <v>0</v>
      </c>
      <c r="L2512" s="252"/>
      <c r="M2512" s="252"/>
      <c r="N2512" s="252"/>
      <c r="O2512" s="147">
        <v>0</v>
      </c>
      <c r="P2512" s="147">
        <v>0</v>
      </c>
      <c r="Q2512" s="137">
        <f t="shared" si="772"/>
        <v>0</v>
      </c>
      <c r="R2512" s="80">
        <f t="shared" si="773"/>
        <v>0</v>
      </c>
      <c r="S2512" s="147">
        <v>0</v>
      </c>
      <c r="T2512" s="121"/>
      <c r="U2512" s="263">
        <f>IFERROR(VLOOKUP(B2512,คำนวณตกเบิกวิทยฐานะ!$B$9:$P$1008,14,FALSE),0)</f>
        <v>0</v>
      </c>
      <c r="V2512" s="263">
        <f>IFERROR(VLOOKUP(B2512,คำนวณตกเบิกวิทยฐานะ!$B$9:$P$1008,15,FALSE),0)</f>
        <v>0</v>
      </c>
      <c r="W2512" s="264">
        <f t="shared" si="774"/>
        <v>0</v>
      </c>
      <c r="X2512" s="119" t="s">
        <v>169</v>
      </c>
      <c r="Y2512" s="209" t="s">
        <v>169</v>
      </c>
      <c r="Z2512" s="258"/>
      <c r="AA2512" s="253">
        <f t="shared" si="775"/>
        <v>0</v>
      </c>
      <c r="AB2512" s="253">
        <f t="shared" si="776"/>
        <v>0</v>
      </c>
      <c r="AC2512" s="253">
        <f t="shared" ref="AC2512:AC2514" si="785">IF(Z2512=0,0,IF(X2512="พนักงานจ้างทั่วไป",IF(AB2512&gt;11000,0,IF(11000-AB2512&lt;=2000,11000-AB2512,2000)),IF(AB2512&gt;14600,0,IF(14600-AB2512&lt;=2000,14600-AB2512,2000))))</f>
        <v>0</v>
      </c>
      <c r="AD2512" s="253">
        <f t="shared" si="777"/>
        <v>0</v>
      </c>
      <c r="AE2512" s="268">
        <f t="shared" ref="AE2512:AE2514" si="786">IF(OR(X2512="พนักงานจ้างตามภารกิจ",X2512="พนักงานจ้างทั่วไป"),IF(AD2512*5/100&gt;750,750,AD2512*5/100),0)</f>
        <v>0</v>
      </c>
      <c r="AF2512" s="269">
        <f t="shared" si="778"/>
        <v>0</v>
      </c>
      <c r="AG2512" s="270">
        <f t="shared" si="779"/>
        <v>0</v>
      </c>
      <c r="AH2512" s="121"/>
      <c r="AI2512" s="252"/>
      <c r="AJ2512" s="295"/>
      <c r="AK2512" s="301">
        <f t="shared" si="780"/>
        <v>0</v>
      </c>
      <c r="AL2512" s="119" t="s">
        <v>169</v>
      </c>
      <c r="AM2512" s="123" t="s">
        <v>169</v>
      </c>
      <c r="AN2512" s="122"/>
      <c r="AO2512" s="119" t="s">
        <v>169</v>
      </c>
      <c r="AP2512" s="123" t="s">
        <v>169</v>
      </c>
      <c r="AQ2512" s="124"/>
      <c r="AR2512" s="119" t="s">
        <v>169</v>
      </c>
      <c r="AS2512" s="123" t="s">
        <v>169</v>
      </c>
      <c r="AT2512" s="122"/>
      <c r="AU2512" s="280">
        <f t="shared" si="781"/>
        <v>0</v>
      </c>
      <c r="AV2512" s="281">
        <f t="shared" si="782"/>
        <v>0</v>
      </c>
      <c r="AW2512" s="291">
        <f t="shared" si="783"/>
        <v>0</v>
      </c>
      <c r="AX2512" s="283">
        <f t="shared" si="784"/>
        <v>0</v>
      </c>
    </row>
    <row r="2513" spans="1:50" ht="26.45" customHeight="1">
      <c r="A2513" s="117"/>
      <c r="B2513" s="245"/>
      <c r="C2513" s="136"/>
      <c r="D2513" s="208" t="str">
        <f t="shared" ref="D2513:D2514" si="787">IF(LEN(B2513)=0,"",IF(IFERROR(FIND("อัตราว่าง",B2513,1),0)=0,"อัตราคนครอง","อัตราว่าง"))</f>
        <v/>
      </c>
      <c r="E2513" s="129" t="s">
        <v>169</v>
      </c>
      <c r="F2513" s="209" t="s">
        <v>169</v>
      </c>
      <c r="G2513" s="135"/>
      <c r="H2513" s="258"/>
      <c r="I2513" s="259">
        <f t="shared" ref="I2513:I2514" si="788">H2513*3%</f>
        <v>0</v>
      </c>
      <c r="J2513" s="259">
        <f t="shared" ref="J2513:J2514" si="789">(H2513+I2513)*6%</f>
        <v>0</v>
      </c>
      <c r="K2513" s="259">
        <f t="shared" ref="K2513:K2514" si="790">H2513+J2513+I2513</f>
        <v>0</v>
      </c>
      <c r="L2513" s="252"/>
      <c r="M2513" s="252"/>
      <c r="N2513" s="252"/>
      <c r="O2513" s="147">
        <v>0</v>
      </c>
      <c r="P2513" s="147">
        <v>0</v>
      </c>
      <c r="Q2513" s="137">
        <f t="shared" ref="Q2513:Q2514" si="791">VLOOKUP(E2513,$BA$15:$BC$22,2,FALSE)</f>
        <v>0</v>
      </c>
      <c r="R2513" s="80">
        <f t="shared" ref="R2513:R2514" si="792">VLOOKUP(E2513,$BA$15:$BC$22,3,FALSE)</f>
        <v>0</v>
      </c>
      <c r="S2513" s="147">
        <v>0</v>
      </c>
      <c r="T2513" s="121"/>
      <c r="U2513" s="263">
        <f>IFERROR(VLOOKUP(B2513,คำนวณตกเบิกวิทยฐานะ!$B$9:$P$1008,14,FALSE),0)</f>
        <v>0</v>
      </c>
      <c r="V2513" s="263">
        <f>IFERROR(VLOOKUP(B2513,คำนวณตกเบิกวิทยฐานะ!$B$9:$P$1008,15,FALSE),0)</f>
        <v>0</v>
      </c>
      <c r="W2513" s="264">
        <f t="shared" ref="W2513:W2514" si="793">(K2513+L2513+M2513+N2513+O2513+P2513+Q2513+R2513+S2513)*12+U2513+V2513+T2513</f>
        <v>0</v>
      </c>
      <c r="X2513" s="119" t="s">
        <v>169</v>
      </c>
      <c r="Y2513" s="209" t="s">
        <v>169</v>
      </c>
      <c r="Z2513" s="258"/>
      <c r="AA2513" s="253">
        <f t="shared" ref="AA2513:AA2514" si="794">IF(X2513="พนักงานจ้างตามภารกิจ",Z2513*4/100,0)</f>
        <v>0</v>
      </c>
      <c r="AB2513" s="253">
        <f t="shared" ref="AB2513:AB2514" si="795">Z2513+AA2513</f>
        <v>0</v>
      </c>
      <c r="AC2513" s="253">
        <f t="shared" si="785"/>
        <v>0</v>
      </c>
      <c r="AD2513" s="253">
        <f t="shared" ref="AD2513:AD2514" si="796">AB2513+AC2513</f>
        <v>0</v>
      </c>
      <c r="AE2513" s="268">
        <f t="shared" si="786"/>
        <v>0</v>
      </c>
      <c r="AF2513" s="269">
        <f t="shared" ref="AF2513:AF2514" si="797">(AD2513+AE2513)*12</f>
        <v>0</v>
      </c>
      <c r="AG2513" s="270">
        <f t="shared" ref="AG2513:AG2514" si="798">W2513+AF2513</f>
        <v>0</v>
      </c>
      <c r="AH2513" s="121"/>
      <c r="AI2513" s="252"/>
      <c r="AJ2513" s="295"/>
      <c r="AK2513" s="301">
        <f t="shared" ref="AK2513:AK2514" si="799">AI2513*AJ2513</f>
        <v>0</v>
      </c>
      <c r="AL2513" s="119" t="s">
        <v>169</v>
      </c>
      <c r="AM2513" s="123" t="s">
        <v>169</v>
      </c>
      <c r="AN2513" s="122"/>
      <c r="AO2513" s="119" t="s">
        <v>169</v>
      </c>
      <c r="AP2513" s="123" t="s">
        <v>169</v>
      </c>
      <c r="AQ2513" s="124"/>
      <c r="AR2513" s="119" t="s">
        <v>169</v>
      </c>
      <c r="AS2513" s="123" t="s">
        <v>169</v>
      </c>
      <c r="AT2513" s="122"/>
      <c r="AU2513" s="280">
        <f t="shared" ref="AU2513:AU2514" si="800">AN2513+AQ2513+AT2513</f>
        <v>0</v>
      </c>
      <c r="AV2513" s="281">
        <f t="shared" ref="AV2513:AV2514" si="801">AG2513+AK2513+AU2513+(AH2513*12)</f>
        <v>0</v>
      </c>
      <c r="AW2513" s="291">
        <f t="shared" ref="AW2513:AW2514" si="802">U2513+V2513</f>
        <v>0</v>
      </c>
      <c r="AX2513" s="283">
        <f t="shared" ref="AX2513:AX2514" si="803">AV2513</f>
        <v>0</v>
      </c>
    </row>
    <row r="2514" spans="1:50" ht="26.45" customHeight="1">
      <c r="A2514" s="236"/>
      <c r="B2514" s="245"/>
      <c r="C2514" s="136"/>
      <c r="D2514" s="237" t="str">
        <f t="shared" si="787"/>
        <v/>
      </c>
      <c r="E2514" s="238" t="s">
        <v>169</v>
      </c>
      <c r="F2514" s="239" t="s">
        <v>169</v>
      </c>
      <c r="G2514" s="135"/>
      <c r="H2514" s="258"/>
      <c r="I2514" s="259">
        <f t="shared" si="788"/>
        <v>0</v>
      </c>
      <c r="J2514" s="259">
        <f t="shared" si="789"/>
        <v>0</v>
      </c>
      <c r="K2514" s="259">
        <f t="shared" si="790"/>
        <v>0</v>
      </c>
      <c r="L2514" s="252"/>
      <c r="M2514" s="260"/>
      <c r="N2514" s="260"/>
      <c r="O2514" s="241">
        <v>0</v>
      </c>
      <c r="P2514" s="241">
        <v>0</v>
      </c>
      <c r="Q2514" s="242">
        <f t="shared" si="791"/>
        <v>0</v>
      </c>
      <c r="R2514" s="243">
        <f t="shared" si="792"/>
        <v>0</v>
      </c>
      <c r="S2514" s="241">
        <v>0</v>
      </c>
      <c r="T2514" s="240"/>
      <c r="U2514" s="266">
        <f>IFERROR(VLOOKUP(B2514,คำนวณตกเบิกวิทยฐานะ!$B$9:$P$1008,14,FALSE),0)</f>
        <v>0</v>
      </c>
      <c r="V2514" s="266">
        <f>IFERROR(VLOOKUP(B2514,คำนวณตกเบิกวิทยฐานะ!$B$9:$P$1008,15,FALSE),0)</f>
        <v>0</v>
      </c>
      <c r="W2514" s="267">
        <f t="shared" si="793"/>
        <v>0</v>
      </c>
      <c r="X2514" s="244" t="s">
        <v>169</v>
      </c>
      <c r="Y2514" s="239" t="s">
        <v>169</v>
      </c>
      <c r="Z2514" s="258"/>
      <c r="AA2514" s="277">
        <f t="shared" si="794"/>
        <v>0</v>
      </c>
      <c r="AB2514" s="277">
        <f t="shared" si="795"/>
        <v>0</v>
      </c>
      <c r="AC2514" s="277">
        <f t="shared" si="785"/>
        <v>0</v>
      </c>
      <c r="AD2514" s="277">
        <f t="shared" si="796"/>
        <v>0</v>
      </c>
      <c r="AE2514" s="278">
        <f t="shared" si="786"/>
        <v>0</v>
      </c>
      <c r="AF2514" s="269">
        <f t="shared" si="797"/>
        <v>0</v>
      </c>
      <c r="AG2514" s="279">
        <f t="shared" si="798"/>
        <v>0</v>
      </c>
      <c r="AH2514" s="240"/>
      <c r="AI2514" s="260"/>
      <c r="AJ2514" s="295"/>
      <c r="AK2514" s="301">
        <f t="shared" si="799"/>
        <v>0</v>
      </c>
      <c r="AL2514" s="119" t="s">
        <v>169</v>
      </c>
      <c r="AM2514" s="123" t="s">
        <v>169</v>
      </c>
      <c r="AN2514" s="122"/>
      <c r="AO2514" s="119" t="s">
        <v>169</v>
      </c>
      <c r="AP2514" s="123" t="s">
        <v>169</v>
      </c>
      <c r="AQ2514" s="124"/>
      <c r="AR2514" s="119" t="s">
        <v>169</v>
      </c>
      <c r="AS2514" s="123" t="s">
        <v>169</v>
      </c>
      <c r="AT2514" s="122"/>
      <c r="AU2514" s="292">
        <f t="shared" si="800"/>
        <v>0</v>
      </c>
      <c r="AV2514" s="293">
        <f t="shared" si="801"/>
        <v>0</v>
      </c>
      <c r="AW2514" s="291">
        <f t="shared" si="802"/>
        <v>0</v>
      </c>
      <c r="AX2514" s="294">
        <f t="shared" si="803"/>
        <v>0</v>
      </c>
    </row>
  </sheetData>
  <sheetProtection algorithmName="SHA-512" hashValue="XUtC4x8sDyJF8VZTnqDJaUci1z3nE0otsm3i3/HXw9S1+4YARt/OBGQM+oEzMrep3FBcOOXg3oz7LSbxkf4v4g==" saltValue="rWx/zRa3YN3YYgXbqURWJw==" spinCount="100000" sheet="1" objects="1" scenarios="1"/>
  <mergeCells count="59">
    <mergeCell ref="AQ12:AQ13"/>
    <mergeCell ref="AR12:AR13"/>
    <mergeCell ref="AS12:AS13"/>
    <mergeCell ref="AT12:AT13"/>
    <mergeCell ref="A14:B14"/>
    <mergeCell ref="AA12:AA13"/>
    <mergeCell ref="AB12:AB13"/>
    <mergeCell ref="AC12:AC13"/>
    <mergeCell ref="AD12:AD13"/>
    <mergeCell ref="AE12:AE13"/>
    <mergeCell ref="AL12:AL13"/>
    <mergeCell ref="S12:S13"/>
    <mergeCell ref="T12:T13"/>
    <mergeCell ref="U12:V12"/>
    <mergeCell ref="X12:X13"/>
    <mergeCell ref="Y12:Y13"/>
    <mergeCell ref="M12:M13"/>
    <mergeCell ref="N12:N13"/>
    <mergeCell ref="O12:O13"/>
    <mergeCell ref="P12:P13"/>
    <mergeCell ref="Q12:R12"/>
    <mergeCell ref="AU11:AU13"/>
    <mergeCell ref="AV11:AV13"/>
    <mergeCell ref="AW11:AW13"/>
    <mergeCell ref="AX11:AX13"/>
    <mergeCell ref="A12:A13"/>
    <mergeCell ref="B12:B13"/>
    <mergeCell ref="C12:C13"/>
    <mergeCell ref="D12:D13"/>
    <mergeCell ref="E12:F12"/>
    <mergeCell ref="G12:G13"/>
    <mergeCell ref="AG11:AG13"/>
    <mergeCell ref="AH11:AH13"/>
    <mergeCell ref="AI11:AK12"/>
    <mergeCell ref="AL11:AN11"/>
    <mergeCell ref="AO11:AQ11"/>
    <mergeCell ref="AR11:AT11"/>
    <mergeCell ref="AM12:AM13"/>
    <mergeCell ref="AN12:AN13"/>
    <mergeCell ref="AO12:AO13"/>
    <mergeCell ref="AP12:AP13"/>
    <mergeCell ref="A9:C9"/>
    <mergeCell ref="A11:D11"/>
    <mergeCell ref="E11:V11"/>
    <mergeCell ref="W11:W13"/>
    <mergeCell ref="X11:AE11"/>
    <mergeCell ref="AF11:AF13"/>
    <mergeCell ref="H12:H13"/>
    <mergeCell ref="I12:I13"/>
    <mergeCell ref="J12:J13"/>
    <mergeCell ref="K12:K13"/>
    <mergeCell ref="Z12:Z13"/>
    <mergeCell ref="L12:L13"/>
    <mergeCell ref="A8:C8"/>
    <mergeCell ref="A1:AX1"/>
    <mergeCell ref="A2:AX2"/>
    <mergeCell ref="A3:AX3"/>
    <mergeCell ref="U4:X4"/>
    <mergeCell ref="A5:C5"/>
  </mergeCells>
  <dataValidations xWindow="509" yWindow="245" count="19">
    <dataValidation allowBlank="1" showInputMessage="1" showErrorMessage="1" prompt="กรุณากรอก ชื่อโรงเรียน/ศพด./สถานที่ทำงาน" sqref="A15:A2514" xr:uid="{00000000-0002-0000-0200-000001000000}"/>
    <dataValidation allowBlank="1" showInputMessage="1" showErrorMessage="1" prompt="กรุณากรอกค่าตอบแทนคณะกรรมการประเมินผลงาน (ถ้ามี)" sqref="T15:T2514" xr:uid="{00000000-0002-0000-0200-000004000000}"/>
    <dataValidation allowBlank="1" showInputMessage="1" showErrorMessage="1" prompt="กรุณากรอกเงิน พสร. (ถ้ามี)" sqref="N15:N2514" xr:uid="{00000000-0002-0000-0200-000005000000}"/>
    <dataValidation type="custom" allowBlank="1" showInputMessage="1" showErrorMessage="1" errorTitle="เตือนยังบันทึกรายการไม่ครบ" error="ใส่ชื่อ นามสกุล และโปรดเลือกตำแหน่ง ชั้น/ระดับ" prompt="กรุณากรอกเงินเดือน" sqref="H15:H2514" xr:uid="{00000000-0002-0000-0200-000009000000}">
      <formula1>AND(E15&lt;&gt;"โปรดเลือก",OR(D15="อัตราคนครอง",D15="อัตราว่าง"))</formula1>
    </dataValidation>
    <dataValidation type="list" allowBlank="1" showInputMessage="1" showErrorMessage="1" prompt="โปรดเลือกตำแหน่ง ชั้น/ระดับ" sqref="E15:E2514" xr:uid="{00000000-0002-0000-0200-00000A000000}">
      <formula1>"โปรดเลือก, ครูผู้ช่วย, คศ.1/ครู, คศ.2/ครูชำนาญการ, คศ.3/ครูชำนาญการพิเศษ, คศ.4/ครูเชี่ยวชาญ, คศ.5/ครูเชี่ยวชาญขึ้นไป, ลูกจ้างประจำ"</formula1>
    </dataValidation>
    <dataValidation type="list" allowBlank="1" showInputMessage="1" showErrorMessage="1" prompt="โปรดเลือก ตำแหน่ง" sqref="X15:X2514" xr:uid="{00000000-0002-0000-0200-00000B000000}">
      <formula1>"โปรดเลือก,พนักงานจ้างตามภารกิจ,พนักงานจ้างทั่วไป"</formula1>
    </dataValidation>
    <dataValidation allowBlank="1" showInputMessage="1" showErrorMessage="1" prompt="กรุณากรอกเลขที่ตำแหน่ง (ถ้ามี)" sqref="C15:C2514" xr:uid="{00000000-0002-0000-0200-00000F000000}"/>
    <dataValidation type="custom" allowBlank="1" showInputMessage="1" showErrorMessage="1" errorTitle="บันทึกข้อมูลผิดพลาด" error="ใส่ชื่อ นามสกุล/ท่านได้บันทึกในเงินเดือนครูไปแล้ว/ท่านได้เลือกตำแหน่งข้าราชการและลูกจ้างประจำไปแล้ว/ และโปรดเลือกตำแหน่ง ของพนักงานจ้าง" prompt="กรุณากรอกเงินเดือน" sqref="Z15:Z2514" xr:uid="{00000000-0002-0000-0200-000010000000}">
      <formula1>AND(COUNTA(B15,D15,H15)=2,E15="โปรดเลือก",X15&lt;&gt;"โปรดเลือก")</formula1>
    </dataValidation>
    <dataValidation allowBlank="1" showInputMessage="1" showErrorMessage="1" prompt="กรุณากรอก วัน/เดือน/ปีที่บรรจุ ใส่วันที่ในรูปแบบ วัน/เดือน/ปี พ.ศ. เช่น  15/01/2535" sqref="G15:G2514" xr:uid="{00000000-0002-0000-0200-000011000000}"/>
    <dataValidation type="whole" operator="equal" allowBlank="1" showInputMessage="1" showErrorMessage="1" errorTitle="บันทึกข้อมูลไม่ถูกต้อง" error="เงินค่าตอบแทนพิเศษชายแดนใต้ 2,500 บาท/เดือน" prompt="กรุณากรอกเงินค่าตอบแทนพิเศษชายแดนใต้ (ถ้ามี)" sqref="AH15:AH2514" xr:uid="{00000000-0002-0000-0200-000012000000}">
      <formula1>2500</formula1>
    </dataValidation>
    <dataValidation type="custom" allowBlank="1" showInputMessage="1" showErrorMessage="1" error="กรอกได้เฉพาะ &quot;ลูกจ้างประจำ&quot; เท่านั้น" prompt="กรุณากรอกเงิน กสจ. (ถ้ามี)" sqref="M15:M2514" xr:uid="{AB0515B1-FE9F-4BD5-AB8B-6988C62954DF}">
      <formula1>E15="ลูกจ้างประจำ"</formula1>
    </dataValidation>
    <dataValidation allowBlank="1" showInputMessage="1" showErrorMessage="1" error="กรอกได้เฉพาะ &quot;ลูกจ้างประจำ&quot; เท่านั้น" prompt="กรุณากรอก เงิน กบข. (ถ้ามี)" sqref="L15:L2514" xr:uid="{A8FB7E43-BC27-44CB-B297-33F8F3E9B13A}"/>
    <dataValidation type="custom" allowBlank="1" showInputMessage="1" showErrorMessage="1" error="กรอกได้เฉพาะ &quot;ข้าราชการ&quot; หรือ &quot;ลูกจ้างประจำ&quot; เท่านั้น" prompt="กรุณากรอกสิทธิ์ประโยชน์ค่าเช่าบ้าน รายเดือน" sqref="AI15:AI2514" xr:uid="{130F9006-E1F9-42CA-8ED2-C9F639F40532}">
      <formula1>AND(X15&lt;&gt;"พนักงานจ้างทั่วไป",X15&lt;&gt;"พนักงานจ้างตามภารกิจ")</formula1>
    </dataValidation>
    <dataValidation type="list" allowBlank="1" showInputMessage="1" showErrorMessage="1" prompt="โปรดเลือก ค่าการศึกษาบุตร ประเภทสถานศึกษา" sqref="AL15:AL2514 AO15:AO2514 AR15:AR2514" xr:uid="{128BBC07-25E2-4FD1-9E3B-3005A076557F}">
      <formula1>"โปรดเลือก,รัฐบาล,เอกชนที่รับเงินอุดหนุน,เอกชนที่ไม่รับเงินอุดหนุน"</formula1>
    </dataValidation>
    <dataValidation type="list" allowBlank="1" showInputMessage="1" showErrorMessage="1" prompt="โปรดเลือก ค่าการศึกษาบุตร ระดับชั้น" sqref="AM15:AM2514 AP15:AP2514 AS15:AS2514" xr:uid="{2E72E578-12C0-4051-9D78-85C66E56D222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  _x000a_- กรอกข้อมูลได้เฉพาะตำแหน่ง &quot;ข้าราชการ&quot; หรือ &quot;ลูกจ้างประจำ&quot; เท่านั้น" prompt="กรุณากรอก ค่าการศึกษาบุตร จำนวนเงิน" sqref="AN15:AN2514" xr:uid="{C0DE96AE-ABB7-4DD1-97CD-AB2920B48723}">
      <formula1>AND(X15&lt;&gt;"พนักงานจ้างทั่วไป",X15&lt;&gt;"พนักงานจ้างตามภารกิจ",AL15&lt;&gt;"โปรดเลือก",AM15&lt;&gt;"โปรดเลือก")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  _x000a_- กรอกข้อมูลได้เฉพาะตำแหน่ง &quot;ข้าราชการ&quot; หรือ &quot;ลูกจ้างประจำ&quot; " prompt="กรุณากรอก ค่าการศึกษาบุตร จำนวนเงิน" sqref="AQ15:AQ2514" xr:uid="{53B55BB4-509A-4776-B06B-7C397380D0A0}">
      <formula1>AND(X15&lt;&gt;"พนักงานจ้างทั่วไป",X15&lt;&gt;"พนักงานจ้างตามภารกิจ",AO15&lt;&gt;"โปรดเลือก",AP15&lt;&gt;"โปรดเลือก")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  _x000a_- กรอกข้อมูลได้เฉพาะตำแหน่ง &quot;ข้าราชการ&quot; หรือ &quot;ลูกจ้างประจำ&quot; " prompt="กรุณากรอก ค่าการศึกษาบุตร จำนวนเงิน" sqref="AT15:AT2514" xr:uid="{E94A16DA-2FD4-4D2A-B0B8-2E89C2FB2612}">
      <formula1>AND(X15&lt;&gt;"พนักงานจ้างทั่วไป",X15&lt;&gt;"พนักงานจ้างตามภารกิจ",AR15&lt;&gt;"โปรดเลือก",AS15&lt;&gt;"โปรดเลือก")</formula1>
    </dataValidation>
    <dataValidation type="custom" allowBlank="1" showInputMessage="1" showErrorMessage="1" error="**โปรดตรวจสอบ** _x000a__x000a_- กรอกค่าเช่าบ้านรายเดือน (คอลัมน์ AI)_x000a_- จำนวนเดือนที่ขอ (ไม่เกิน 12 เดือน)" prompt="กรุณากรอกสิทธิ์ประโยชน์ค่าเช่าบ้าน จำนวนเดือนที่ขอ" sqref="AJ15:AJ2514" xr:uid="{5D593B8B-0361-41EF-971F-0C9B1946C48F}">
      <formula1>AND(COUNTA(AI15)&gt;=1,AJ15&lt;=12)</formula1>
    </dataValidation>
  </dataValidations>
  <printOptions horizontalCentered="1"/>
  <pageMargins left="0" right="0" top="0.35433070866141736" bottom="0.55118110236220474" header="0" footer="0"/>
  <pageSetup paperSize="8" scale="26" orientation="landscape" r:id="rId1"/>
  <ignoredErrors>
    <ignoredError sqref="AC17:AC2514" formula="1"/>
  </ignoredErrors>
  <extLst>
    <ext xmlns:x14="http://schemas.microsoft.com/office/spreadsheetml/2009/9/main" uri="{CCE6A557-97BC-4b89-ADB6-D9C93CAAB3DF}">
      <x14:dataValidations xmlns:xm="http://schemas.microsoft.com/office/excel/2006/main" xWindow="509" yWindow="245" count="2">
        <x14:dataValidation type="custom" allowBlank="1" showInputMessage="1" showErrorMessage="1" errorTitle="บันทึกข้อมูลไม่ครบถ้วน" error="กรุณากรอกสถานที่ทำงาน หรือ มีการกรอกชื่อซ้ำกันในชีท &quot;คำนวณเงินเดือน&quot; หรือ &quot;คำนวณบำเหน็จบำนาญ&quot;" prompt="กรุณากรอกชื่อนามสกุล / ถ้าเป็นอัตราว่างให้ใส่คำว่า &quot;อัตราว่าง&quot; ในช่องนี้" xr:uid="{789D66CB-2FF0-4C25-AEFC-72917A42C9F5}">
          <x14:formula1>
            <xm:f>AND(COUNTA(A16)=1,COUNTIF($B$15:$B$2514,B16)&lt;=1,COUNTIF(คำนวณบำเหน็จบำนาญ!$C$12:$C$2011,B16)=0,IFERROR(FIND("  ",B16),0)=0)</xm:f>
          </x14:formula1>
          <xm:sqref>B16:B2514</xm:sqref>
        </x14:dataValidation>
        <x14:dataValidation type="custom" allowBlank="1" showInputMessage="1" showErrorMessage="1" errorTitle="บันทึกข้อมูลไม่ครบถ้วน" error="**โปรดตรวจสอบ** _x000a__x000a_- ไม่ได้กรอกสถานที่ทำงาน _x000a_- มีชื่อ - นามสกุล ซ้ำภายในชีท &quot;คำนวณเงินเดือน&quot; หรือในชีท &quot;คำนวณบำเหน็จบำนาญ&quot;_x000a_- มีการเว้นวรรคเกิน 1 วรรค" prompt="กรุณากรอกชื่อนามสกุล / ถ้าเป็นอัตราว่างให้ใส่คำว่า &quot;อัตราว่าง&quot; ในช่องนี้" xr:uid="{C0AB09FC-7914-40B3-BF17-E0AA8650E825}">
          <x14:formula1>
            <xm:f>AND(COUNTA(A15)=1,COUNTIF($B$15:$B$2514,B15)&lt;=1,COUNTIF(คำนวณบำเหน็จบำนาญ!$C$12:$C$2011,B15)=0,IFERROR(FIND("  ",B15),0)=0)</xm:f>
          </x14:formula1>
          <xm:sqref>B15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79998168889431442"/>
  </sheetPr>
  <dimension ref="A1:M16"/>
  <sheetViews>
    <sheetView zoomScale="120" zoomScaleNormal="120" workbookViewId="0">
      <pane ySplit="4" topLeftCell="A5" activePane="bottomLeft" state="frozen"/>
      <selection pane="bottomLeft" activeCell="B7" sqref="B7:K7"/>
      <selection activeCell="B14" sqref="B14:K14"/>
    </sheetView>
  </sheetViews>
  <sheetFormatPr defaultColWidth="9.125" defaultRowHeight="21"/>
  <cols>
    <col min="1" max="1" width="9.125" style="26"/>
    <col min="2" max="10" width="9.125" style="24"/>
    <col min="11" max="11" width="14.25" style="24" customWidth="1"/>
    <col min="12" max="12" width="12.625" style="144" customWidth="1"/>
    <col min="13" max="13" width="18.25" style="144" bestFit="1" customWidth="1"/>
    <col min="14" max="16384" width="9.125" style="24"/>
  </cols>
  <sheetData>
    <row r="1" spans="1:13" ht="21" customHeight="1">
      <c r="A1" s="344" t="s">
        <v>177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</row>
    <row r="2" spans="1:13" ht="53.25" customHeight="1">
      <c r="A2" s="344"/>
      <c r="B2" s="344"/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344"/>
    </row>
    <row r="3" spans="1:13" ht="17.25" customHeight="1">
      <c r="A3" s="194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</row>
    <row r="4" spans="1:13" ht="50.25" customHeight="1">
      <c r="A4" s="332" t="s">
        <v>9</v>
      </c>
      <c r="B4" s="447" t="s">
        <v>10</v>
      </c>
      <c r="C4" s="447"/>
      <c r="D4" s="447"/>
      <c r="E4" s="447"/>
      <c r="F4" s="447"/>
      <c r="G4" s="447"/>
      <c r="H4" s="447"/>
      <c r="I4" s="447"/>
      <c r="J4" s="447"/>
      <c r="K4" s="447"/>
      <c r="L4" s="332" t="s">
        <v>11</v>
      </c>
      <c r="M4" s="192" t="s">
        <v>12</v>
      </c>
    </row>
    <row r="5" spans="1:13" ht="25.5" customHeight="1">
      <c r="A5" s="181" t="s">
        <v>14</v>
      </c>
      <c r="B5" s="448" t="s">
        <v>178</v>
      </c>
      <c r="C5" s="448"/>
      <c r="D5" s="448"/>
      <c r="E5" s="448"/>
      <c r="F5" s="448"/>
      <c r="G5" s="448"/>
      <c r="H5" s="448"/>
      <c r="I5" s="448"/>
      <c r="J5" s="448"/>
      <c r="K5" s="448"/>
      <c r="L5" s="195"/>
      <c r="M5" s="195"/>
    </row>
    <row r="6" spans="1:13" ht="26.25" customHeight="1">
      <c r="A6" s="181" t="s">
        <v>17</v>
      </c>
      <c r="B6" s="357" t="s">
        <v>179</v>
      </c>
      <c r="C6" s="342"/>
      <c r="D6" s="342"/>
      <c r="E6" s="342"/>
      <c r="F6" s="342"/>
      <c r="G6" s="342"/>
      <c r="H6" s="342"/>
      <c r="I6" s="342"/>
      <c r="J6" s="342"/>
      <c r="K6" s="342"/>
      <c r="L6" s="204" t="s">
        <v>16</v>
      </c>
      <c r="M6" s="195"/>
    </row>
    <row r="7" spans="1:13" ht="26.25" customHeight="1">
      <c r="A7" s="181" t="s">
        <v>19</v>
      </c>
      <c r="B7" s="357" t="s">
        <v>180</v>
      </c>
      <c r="C7" s="357"/>
      <c r="D7" s="357"/>
      <c r="E7" s="357"/>
      <c r="F7" s="357"/>
      <c r="G7" s="357"/>
      <c r="H7" s="357"/>
      <c r="I7" s="357"/>
      <c r="J7" s="357"/>
      <c r="K7" s="357"/>
      <c r="L7" s="204" t="s">
        <v>16</v>
      </c>
      <c r="M7" s="195"/>
    </row>
    <row r="8" spans="1:13" ht="72" customHeight="1">
      <c r="A8" s="191" t="s">
        <v>181</v>
      </c>
      <c r="B8" s="357" t="s">
        <v>182</v>
      </c>
      <c r="C8" s="342"/>
      <c r="D8" s="342"/>
      <c r="E8" s="342"/>
      <c r="F8" s="342"/>
      <c r="G8" s="342"/>
      <c r="H8" s="342"/>
      <c r="I8" s="342"/>
      <c r="J8" s="342"/>
      <c r="K8" s="342"/>
      <c r="L8" s="195"/>
      <c r="M8" s="204" t="s">
        <v>16</v>
      </c>
    </row>
    <row r="9" spans="1:13" ht="70.5" customHeight="1">
      <c r="A9" s="191" t="s">
        <v>183</v>
      </c>
      <c r="B9" s="357" t="s">
        <v>184</v>
      </c>
      <c r="C9" s="342"/>
      <c r="D9" s="342"/>
      <c r="E9" s="342"/>
      <c r="F9" s="342"/>
      <c r="G9" s="342"/>
      <c r="H9" s="342"/>
      <c r="I9" s="342"/>
      <c r="J9" s="342"/>
      <c r="K9" s="342"/>
      <c r="L9" s="195"/>
      <c r="M9" s="204" t="s">
        <v>16</v>
      </c>
    </row>
    <row r="10" spans="1:13" ht="29.25" customHeight="1">
      <c r="A10" s="191" t="s">
        <v>185</v>
      </c>
      <c r="B10" s="357" t="s">
        <v>186</v>
      </c>
      <c r="C10" s="342"/>
      <c r="D10" s="342"/>
      <c r="E10" s="342"/>
      <c r="F10" s="342"/>
      <c r="G10" s="342"/>
      <c r="H10" s="342"/>
      <c r="I10" s="342"/>
      <c r="J10" s="342"/>
      <c r="K10" s="342"/>
      <c r="L10" s="195"/>
      <c r="M10" s="204" t="s">
        <v>16</v>
      </c>
    </row>
    <row r="11" spans="1:13" ht="64.5" customHeight="1">
      <c r="A11" s="191" t="s">
        <v>187</v>
      </c>
      <c r="B11" s="357" t="s">
        <v>188</v>
      </c>
      <c r="C11" s="342"/>
      <c r="D11" s="342"/>
      <c r="E11" s="342"/>
      <c r="F11" s="342"/>
      <c r="G11" s="342"/>
      <c r="H11" s="342"/>
      <c r="I11" s="342"/>
      <c r="J11" s="342"/>
      <c r="K11" s="342"/>
      <c r="L11" s="195"/>
      <c r="M11" s="204" t="s">
        <v>16</v>
      </c>
    </row>
    <row r="12" spans="1:13" ht="62.25" customHeight="1">
      <c r="A12" s="191" t="s">
        <v>189</v>
      </c>
      <c r="B12" s="357" t="s">
        <v>190</v>
      </c>
      <c r="C12" s="342"/>
      <c r="D12" s="342"/>
      <c r="E12" s="342"/>
      <c r="F12" s="342"/>
      <c r="G12" s="342"/>
      <c r="H12" s="342"/>
      <c r="I12" s="342"/>
      <c r="J12" s="342"/>
      <c r="K12" s="342"/>
      <c r="L12" s="195"/>
      <c r="M12" s="204" t="s">
        <v>16</v>
      </c>
    </row>
    <row r="13" spans="1:13">
      <c r="A13" s="181" t="s">
        <v>38</v>
      </c>
      <c r="B13" s="357" t="s">
        <v>191</v>
      </c>
      <c r="C13" s="357"/>
      <c r="D13" s="357"/>
      <c r="E13" s="357"/>
      <c r="F13" s="357"/>
      <c r="G13" s="357"/>
      <c r="H13" s="357"/>
      <c r="I13" s="357"/>
      <c r="J13" s="357"/>
      <c r="K13" s="357"/>
      <c r="L13" s="204" t="s">
        <v>16</v>
      </c>
      <c r="M13" s="195"/>
    </row>
    <row r="14" spans="1:13">
      <c r="A14" s="181" t="s">
        <v>40</v>
      </c>
      <c r="B14" s="357" t="s">
        <v>192</v>
      </c>
      <c r="C14" s="357"/>
      <c r="D14" s="357"/>
      <c r="E14" s="357"/>
      <c r="F14" s="357"/>
      <c r="G14" s="357"/>
      <c r="H14" s="357"/>
      <c r="I14" s="357"/>
      <c r="J14" s="357"/>
      <c r="K14" s="357"/>
      <c r="L14" s="195"/>
      <c r="M14" s="204" t="s">
        <v>16</v>
      </c>
    </row>
    <row r="15" spans="1:13">
      <c r="A15" s="181" t="s">
        <v>42</v>
      </c>
      <c r="B15" s="357" t="s">
        <v>193</v>
      </c>
      <c r="C15" s="357"/>
      <c r="D15" s="357"/>
      <c r="E15" s="357"/>
      <c r="F15" s="357"/>
      <c r="G15" s="357"/>
      <c r="H15" s="357"/>
      <c r="I15" s="357"/>
      <c r="J15" s="357"/>
      <c r="K15" s="357"/>
      <c r="L15" s="195"/>
      <c r="M15" s="204" t="s">
        <v>16</v>
      </c>
    </row>
    <row r="16" spans="1:13" ht="63" customHeight="1">
      <c r="A16" s="191" t="s">
        <v>194</v>
      </c>
      <c r="B16" s="357" t="s">
        <v>195</v>
      </c>
      <c r="C16" s="449"/>
      <c r="D16" s="449"/>
      <c r="E16" s="449"/>
      <c r="F16" s="449"/>
      <c r="G16" s="449"/>
      <c r="H16" s="449"/>
      <c r="I16" s="449"/>
      <c r="J16" s="449"/>
      <c r="K16" s="449"/>
      <c r="L16" s="195"/>
      <c r="M16" s="204" t="s">
        <v>16</v>
      </c>
    </row>
  </sheetData>
  <sheetProtection algorithmName="SHA-512" hashValue="oqBVuIEZyu9A9e08TD33IxlfvXAgmQ8nLkMIwDvdn9B/u8/IeTmEwEILgErverzBIQ8QpVP4VpomHt7K1Zzemw==" saltValue="DDtIM11jnG0IYhkd23BdbQ==" spinCount="100000" sheet="1" objects="1" scenarios="1"/>
  <mergeCells count="14">
    <mergeCell ref="B15:K15"/>
    <mergeCell ref="B16:K16"/>
    <mergeCell ref="B9:K9"/>
    <mergeCell ref="B10:K10"/>
    <mergeCell ref="B11:K11"/>
    <mergeCell ref="B12:K12"/>
    <mergeCell ref="B13:K13"/>
    <mergeCell ref="B14:K14"/>
    <mergeCell ref="B8:K8"/>
    <mergeCell ref="A1:M2"/>
    <mergeCell ref="B4:K4"/>
    <mergeCell ref="B5:K5"/>
    <mergeCell ref="B6:K6"/>
    <mergeCell ref="B7:K7"/>
  </mergeCells>
  <pageMargins left="0.73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79998168889431442"/>
  </sheetPr>
  <dimension ref="A1:AI1013"/>
  <sheetViews>
    <sheetView zoomScale="77" zoomScaleNormal="77" zoomScaleSheetLayoutView="100" workbookViewId="0">
      <pane ySplit="8" topLeftCell="A9" activePane="bottomLeft" state="frozen"/>
      <selection pane="bottomLeft" activeCell="M9" sqref="M9"/>
    </sheetView>
  </sheetViews>
  <sheetFormatPr defaultColWidth="9.125" defaultRowHeight="15"/>
  <cols>
    <col min="1" max="1" width="9.625" style="104" customWidth="1"/>
    <col min="2" max="2" width="30" style="104" customWidth="1"/>
    <col min="3" max="3" width="20.375" style="104" customWidth="1"/>
    <col min="4" max="4" width="9.125" style="104" customWidth="1"/>
    <col min="5" max="7" width="9.125" style="104"/>
    <col min="8" max="8" width="16.75" style="104" customWidth="1"/>
    <col min="9" max="9" width="19.875" style="104" customWidth="1"/>
    <col min="10" max="10" width="17.25" style="104" customWidth="1"/>
    <col min="11" max="11" width="15.875" style="104" customWidth="1"/>
    <col min="12" max="12" width="16.125" style="104" customWidth="1"/>
    <col min="13" max="13" width="15.25" style="104" customWidth="1"/>
    <col min="14" max="14" width="20.375" style="104" customWidth="1"/>
    <col min="15" max="15" width="15.625" style="104" customWidth="1"/>
    <col min="16" max="16" width="16.125" style="104" customWidth="1"/>
    <col min="17" max="17" width="9.125" style="104" hidden="1" customWidth="1"/>
    <col min="18" max="18" width="18.875" style="104" hidden="1" customWidth="1"/>
    <col min="19" max="35" width="9.125" style="104" hidden="1" customWidth="1"/>
    <col min="36" max="16384" width="9.125" style="104"/>
  </cols>
  <sheetData>
    <row r="1" spans="1:35" s="90" customFormat="1">
      <c r="A1" s="451"/>
      <c r="B1" s="451"/>
      <c r="C1" s="451"/>
      <c r="D1" s="451"/>
      <c r="E1" s="451"/>
      <c r="F1" s="451"/>
      <c r="G1" s="451"/>
      <c r="H1" s="451"/>
      <c r="I1" s="451"/>
      <c r="J1" s="451"/>
      <c r="K1" s="451"/>
      <c r="L1" s="451"/>
      <c r="M1" s="451"/>
      <c r="N1" s="451"/>
      <c r="O1" s="451"/>
      <c r="P1" s="451"/>
      <c r="Q1" s="451"/>
      <c r="R1" s="451"/>
      <c r="S1" s="451"/>
      <c r="T1" s="451"/>
      <c r="U1" s="451"/>
      <c r="V1" s="451"/>
    </row>
    <row r="2" spans="1:35" s="90" customFormat="1" ht="21">
      <c r="A2" s="463" t="s">
        <v>196</v>
      </c>
      <c r="B2" s="463"/>
      <c r="C2" s="463"/>
      <c r="D2" s="463"/>
      <c r="E2" s="463"/>
      <c r="F2" s="463"/>
      <c r="G2" s="463"/>
      <c r="H2" s="463"/>
      <c r="I2" s="463"/>
      <c r="J2" s="463"/>
      <c r="K2" s="463"/>
      <c r="L2" s="463"/>
      <c r="M2" s="463"/>
      <c r="N2" s="463"/>
      <c r="O2" s="463"/>
      <c r="P2" s="463"/>
      <c r="Q2" s="91"/>
      <c r="R2" s="91"/>
      <c r="S2" s="91"/>
      <c r="T2" s="91"/>
      <c r="U2" s="91"/>
      <c r="V2" s="91"/>
    </row>
    <row r="3" spans="1:35" s="90" customFormat="1" ht="21">
      <c r="A3" s="463" t="s">
        <v>197</v>
      </c>
      <c r="B3" s="463"/>
      <c r="C3" s="463"/>
      <c r="D3" s="463"/>
      <c r="E3" s="463"/>
      <c r="F3" s="463"/>
      <c r="G3" s="463"/>
      <c r="H3" s="463"/>
      <c r="I3" s="463"/>
      <c r="J3" s="463"/>
      <c r="K3" s="463"/>
      <c r="L3" s="463"/>
      <c r="M3" s="463"/>
      <c r="N3" s="463"/>
      <c r="O3" s="463"/>
      <c r="P3" s="463"/>
      <c r="Q3" s="91"/>
      <c r="R3" s="91"/>
      <c r="S3" s="91"/>
      <c r="T3" s="91"/>
      <c r="U3" s="91"/>
      <c r="V3" s="91"/>
    </row>
    <row r="4" spans="1:35" s="90" customFormat="1" ht="21">
      <c r="A4" s="464"/>
      <c r="B4" s="464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229"/>
      <c r="P4" s="229"/>
    </row>
    <row r="5" spans="1:35" s="92" customFormat="1" ht="27" customHeight="1">
      <c r="A5" s="459" t="s">
        <v>198</v>
      </c>
      <c r="B5" s="459" t="s">
        <v>199</v>
      </c>
      <c r="C5" s="468" t="s">
        <v>200</v>
      </c>
      <c r="D5" s="469" t="s">
        <v>201</v>
      </c>
      <c r="E5" s="470"/>
      <c r="F5" s="469" t="s">
        <v>202</v>
      </c>
      <c r="G5" s="470"/>
      <c r="H5" s="452" t="s">
        <v>186</v>
      </c>
      <c r="I5" s="453"/>
      <c r="J5" s="453"/>
      <c r="K5" s="453"/>
      <c r="L5" s="453"/>
      <c r="M5" s="453"/>
      <c r="N5" s="453"/>
      <c r="O5" s="453"/>
      <c r="P5" s="454"/>
      <c r="AE5" s="230"/>
    </row>
    <row r="6" spans="1:35" s="142" customFormat="1" ht="62.25" customHeight="1">
      <c r="A6" s="465"/>
      <c r="B6" s="467"/>
      <c r="C6" s="467"/>
      <c r="D6" s="471"/>
      <c r="E6" s="472"/>
      <c r="F6" s="471"/>
      <c r="G6" s="472"/>
      <c r="H6" s="455" t="s">
        <v>203</v>
      </c>
      <c r="I6" s="456"/>
      <c r="J6" s="455" t="s">
        <v>204</v>
      </c>
      <c r="K6" s="456"/>
      <c r="L6" s="457" t="s">
        <v>205</v>
      </c>
      <c r="M6" s="459" t="s">
        <v>206</v>
      </c>
      <c r="N6" s="459" t="s">
        <v>207</v>
      </c>
      <c r="O6" s="461" t="s">
        <v>208</v>
      </c>
      <c r="P6" s="462"/>
      <c r="Q6" s="335"/>
      <c r="R6" s="335"/>
      <c r="S6" s="335"/>
      <c r="T6" s="335"/>
      <c r="U6" s="335"/>
      <c r="V6" s="335"/>
      <c r="W6" s="335"/>
      <c r="X6" s="335"/>
      <c r="Y6" s="335"/>
      <c r="Z6" s="335"/>
      <c r="AA6" s="335"/>
      <c r="AB6" s="335"/>
      <c r="AC6" s="335"/>
      <c r="AD6" s="335"/>
      <c r="AE6" s="335"/>
      <c r="AF6" s="335"/>
      <c r="AG6" s="230"/>
      <c r="AH6" s="335"/>
      <c r="AI6" s="335"/>
    </row>
    <row r="7" spans="1:35" s="93" customFormat="1" ht="69.75" customHeight="1">
      <c r="A7" s="466"/>
      <c r="B7" s="460"/>
      <c r="C7" s="460"/>
      <c r="D7" s="143" t="s">
        <v>209</v>
      </c>
      <c r="E7" s="143" t="s">
        <v>210</v>
      </c>
      <c r="F7" s="143" t="s">
        <v>211</v>
      </c>
      <c r="G7" s="143" t="s">
        <v>212</v>
      </c>
      <c r="H7" s="143" t="s">
        <v>213</v>
      </c>
      <c r="I7" s="143" t="s">
        <v>214</v>
      </c>
      <c r="J7" s="143" t="s">
        <v>215</v>
      </c>
      <c r="K7" s="143" t="s">
        <v>216</v>
      </c>
      <c r="L7" s="458"/>
      <c r="M7" s="460"/>
      <c r="N7" s="460"/>
      <c r="O7" s="143" t="s">
        <v>217</v>
      </c>
      <c r="P7" s="143" t="s">
        <v>218</v>
      </c>
      <c r="W7" s="473" t="s">
        <v>219</v>
      </c>
      <c r="X7" s="473"/>
      <c r="Y7" s="473"/>
      <c r="Z7" s="333" t="s">
        <v>220</v>
      </c>
      <c r="AA7" s="473" t="s">
        <v>221</v>
      </c>
      <c r="AB7" s="473"/>
      <c r="AC7" s="473"/>
      <c r="AD7" s="93" t="s">
        <v>222</v>
      </c>
      <c r="AE7" s="93" t="s">
        <v>223</v>
      </c>
      <c r="AF7" s="93" t="s">
        <v>224</v>
      </c>
      <c r="AG7" s="224" t="s">
        <v>225</v>
      </c>
    </row>
    <row r="8" spans="1:35" s="100" customFormat="1" ht="15.75" hidden="1">
      <c r="A8" s="94"/>
      <c r="B8" s="94"/>
      <c r="C8" s="94"/>
      <c r="D8" s="95" t="s">
        <v>226</v>
      </c>
      <c r="E8" s="95" t="s">
        <v>227</v>
      </c>
      <c r="F8" s="96" t="s">
        <v>228</v>
      </c>
      <c r="G8" s="96" t="s">
        <v>229</v>
      </c>
      <c r="H8" s="97" t="s">
        <v>230</v>
      </c>
      <c r="I8" s="97" t="s">
        <v>231</v>
      </c>
      <c r="J8" s="97" t="s">
        <v>232</v>
      </c>
      <c r="K8" s="97" t="s">
        <v>233</v>
      </c>
      <c r="L8" s="98" t="s">
        <v>234</v>
      </c>
      <c r="M8" s="97" t="s">
        <v>235</v>
      </c>
      <c r="N8" s="97" t="s">
        <v>236</v>
      </c>
      <c r="O8" s="99" t="s">
        <v>237</v>
      </c>
      <c r="P8" s="99" t="s">
        <v>238</v>
      </c>
      <c r="S8" s="100" t="s">
        <v>239</v>
      </c>
      <c r="T8" s="100" t="s">
        <v>240</v>
      </c>
      <c r="U8" s="100" t="s">
        <v>239</v>
      </c>
      <c r="V8" s="100" t="s">
        <v>241</v>
      </c>
    </row>
    <row r="9" spans="1:35" s="92" customFormat="1" ht="21">
      <c r="A9" s="101">
        <v>1</v>
      </c>
      <c r="B9" s="324"/>
      <c r="C9" s="210" t="s">
        <v>169</v>
      </c>
      <c r="D9" s="168">
        <f t="shared" ref="D9:D72" si="0">VLOOKUP($C9,$R$9:$V$16,2,0)</f>
        <v>0</v>
      </c>
      <c r="E9" s="168">
        <f t="shared" ref="E9:E72" si="1">VLOOKUP($C9,$R$9:$V$16,3,0)</f>
        <v>0</v>
      </c>
      <c r="F9" s="168">
        <f t="shared" ref="F9:F72" si="2">VLOOKUP($C9,$R$9:$V$16,4,0)</f>
        <v>0</v>
      </c>
      <c r="G9" s="168">
        <f t="shared" ref="G9:G72" si="3">VLOOKUP($C9,$R$9:$V$16,5,0)</f>
        <v>0</v>
      </c>
      <c r="H9" s="168">
        <f>+E9-D9</f>
        <v>0</v>
      </c>
      <c r="I9" s="169">
        <f>+H9/30</f>
        <v>0</v>
      </c>
      <c r="J9" s="168">
        <f>+G9-F9</f>
        <v>0</v>
      </c>
      <c r="K9" s="169">
        <f>J9/30</f>
        <v>0</v>
      </c>
      <c r="L9" s="226"/>
      <c r="M9" s="220" t="s">
        <v>242</v>
      </c>
      <c r="N9" s="106">
        <f>AG9</f>
        <v>0</v>
      </c>
      <c r="O9" s="105">
        <f>N9*I9</f>
        <v>0</v>
      </c>
      <c r="P9" s="105">
        <f>K9*N9</f>
        <v>0</v>
      </c>
      <c r="R9" s="92" t="s">
        <v>169</v>
      </c>
      <c r="S9" s="92">
        <v>0</v>
      </c>
      <c r="T9" s="92">
        <v>0</v>
      </c>
      <c r="U9" s="92">
        <v>0</v>
      </c>
      <c r="V9" s="92">
        <v>0</v>
      </c>
      <c r="W9" s="92">
        <f>IFERROR(VALUE(LEFT(L9,2)),0)</f>
        <v>0</v>
      </c>
      <c r="X9" s="92">
        <f>IFERROR(VALUE(MID(L9,4,2)),0)</f>
        <v>0</v>
      </c>
      <c r="Y9" s="92">
        <f>IFERROR(VALUE(RIGHT(L9,4)),0)</f>
        <v>0</v>
      </c>
      <c r="Z9" s="92" cm="1">
        <f t="array" aca="1" ref="Z9" ca="1">IFERROR(VLOOKUP(AB-1,$AH$9:$AI$20,2,0),0)</f>
        <v>0</v>
      </c>
      <c r="AA9" s="92">
        <f>IFERROR(VALUE(LEFT(M9,2)),0)</f>
        <v>30</v>
      </c>
      <c r="AB9" s="92">
        <f>IFERROR(VALUE(MID(M9,4,2)),0)</f>
        <v>9</v>
      </c>
      <c r="AC9" s="92">
        <f>IFERROR(VALUE(RIGHT(M9,4)),0)</f>
        <v>2569</v>
      </c>
      <c r="AD9" s="92">
        <f>IF(W9&gt;0,IF(AA9&lt;W9,Z9-W9+AA9,AA9-W9),0)</f>
        <v>0</v>
      </c>
      <c r="AE9" s="227">
        <f>IF(W9&gt;0,IF(AA9=W9,IF(AB9=X9,0,IF(AB9&gt;X9,AB9-X9,12+AB9-X9)),IF(AA9&gt;W9,IF(AB9&gt;X9,AB9-X9,IF(AB9=X9,0,12+AB9-X9)),IF(AA9&lt;W9,IF(AB9&gt;X9,AB9-X9-1,IF(AB9=X9,0,12+AB9-X9-1))))),0)</f>
        <v>0</v>
      </c>
      <c r="AF9" s="223">
        <f>IF(W9&gt;0,IF(AND(W9=AA9,X9=AB9),AC9-Y9,IF(AND(W9&gt;=AA9,X9&gt;AB9),AC9-Y9-1,IF(AND(W9&lt;AA9,X9&gt;AB9),AC9-Y9-1,IF(AND(W9&lt;AA9,X9&lt;AB9),AC9-Y9,AC9-Y9)))),0)</f>
        <v>0</v>
      </c>
      <c r="AG9" s="228">
        <f>ROUND((AD9+(AE9*$AI$21)+(AF9*365)),0)</f>
        <v>0</v>
      </c>
      <c r="AH9" s="92">
        <v>1</v>
      </c>
      <c r="AI9" s="92">
        <v>31</v>
      </c>
    </row>
    <row r="10" spans="1:35" s="92" customFormat="1" ht="21">
      <c r="A10" s="102">
        <v>2</v>
      </c>
      <c r="B10" s="324"/>
      <c r="C10" s="178" t="s">
        <v>169</v>
      </c>
      <c r="D10" s="170">
        <f t="shared" si="0"/>
        <v>0</v>
      </c>
      <c r="E10" s="170">
        <f t="shared" si="1"/>
        <v>0</v>
      </c>
      <c r="F10" s="170">
        <f t="shared" si="2"/>
        <v>0</v>
      </c>
      <c r="G10" s="170">
        <f t="shared" si="3"/>
        <v>0</v>
      </c>
      <c r="H10" s="171">
        <f t="shared" ref="H10:H38" si="4">+E10-D10</f>
        <v>0</v>
      </c>
      <c r="I10" s="172">
        <f>+H10/30</f>
        <v>0</v>
      </c>
      <c r="J10" s="170">
        <f t="shared" ref="J10:J38" si="5">+G10-F10</f>
        <v>0</v>
      </c>
      <c r="K10" s="172">
        <f t="shared" ref="K10:K38" si="6">J10/30</f>
        <v>0</v>
      </c>
      <c r="L10" s="226"/>
      <c r="M10" s="221" t="s">
        <v>242</v>
      </c>
      <c r="N10" s="106">
        <f t="shared" ref="N10:N73" si="7">AG10</f>
        <v>0</v>
      </c>
      <c r="O10" s="176">
        <f t="shared" ref="O10:O38" si="8">N10*I10</f>
        <v>0</v>
      </c>
      <c r="P10" s="176">
        <f t="shared" ref="P10:P38" si="9">K10*N10</f>
        <v>0</v>
      </c>
      <c r="R10" s="92" t="s">
        <v>170</v>
      </c>
      <c r="S10" s="92">
        <v>0</v>
      </c>
      <c r="T10" s="92">
        <v>0</v>
      </c>
      <c r="U10" s="92">
        <v>0</v>
      </c>
      <c r="V10" s="92">
        <v>0</v>
      </c>
      <c r="W10" s="92">
        <f t="shared" ref="W10:W16" si="10">IFERROR(VALUE(LEFT(L10,2)),0)</f>
        <v>0</v>
      </c>
      <c r="X10" s="92">
        <f t="shared" ref="X10:X16" si="11">IFERROR(VALUE(MID(L10,4,2)),0)</f>
        <v>0</v>
      </c>
      <c r="Y10" s="92">
        <f t="shared" ref="Y10:Y16" si="12">IFERROR(VALUE(RIGHT(L10,4)),0)</f>
        <v>0</v>
      </c>
      <c r="Z10" s="92" cm="1">
        <f t="array" aca="1" ref="Z10" ca="1">IFERROR(VLOOKUP(AB-1,$AH$9:$AI$20,2,0),0)</f>
        <v>0</v>
      </c>
      <c r="AA10" s="92">
        <f t="shared" ref="AA10:AA16" si="13">IFERROR(VALUE(LEFT(M10,2)),0)</f>
        <v>30</v>
      </c>
      <c r="AB10" s="92">
        <f t="shared" ref="AB10:AB16" si="14">IFERROR(VALUE(MID(M10,4,2)),0)</f>
        <v>9</v>
      </c>
      <c r="AC10" s="92">
        <f>IFERROR(VALUE(RIGHT(M10,4)),0)</f>
        <v>2569</v>
      </c>
      <c r="AD10" s="92">
        <f t="shared" ref="AD10:AD73" si="15">IF(W10&gt;0,IF(AA10&lt;W10,Z10-W10+AA10,AA10-W10),0)</f>
        <v>0</v>
      </c>
      <c r="AE10" s="227">
        <f>IF(W10&gt;0,IF(AA10=W10,IF(AB10=X10,0,IF(AB10&gt;X10,AB10-X10,12+AB10-X10)),IF(AA10&gt;W10,IF(AB10&gt;X10,AB10-X10,IF(AB10=X10,0,12+AB10-X10)),IF(AA10&lt;W10,IF(AB10&gt;X10,AB10-X10-1,IF(AB10=X10,0,12+AB10-X10-1))))),0)</f>
        <v>0</v>
      </c>
      <c r="AF10" s="223">
        <f t="shared" ref="AF10:AF73" si="16">IF(W10&gt;0,IF(AND(W10=AA10,X10=AB10),AC10-Y10,IF(AND(W10&gt;=AA10,X10&gt;AB10),AC10-Y10-1,IF(AND(W10&lt;AA10,X10&gt;AB10),AC10-Y10-1,IF(AND(W10&lt;AA10,X10&lt;AB10),AC10-Y10,AC10-Y10)))),0)</f>
        <v>0</v>
      </c>
      <c r="AG10" s="228">
        <f>ROUND((AD10+(AE10*$AI$21)+(AF10*365)),0)</f>
        <v>0</v>
      </c>
      <c r="AH10" s="92">
        <v>2</v>
      </c>
      <c r="AI10" s="92">
        <v>28</v>
      </c>
    </row>
    <row r="11" spans="1:35" s="92" customFormat="1" ht="21">
      <c r="A11" s="102">
        <v>3</v>
      </c>
      <c r="B11" s="324"/>
      <c r="C11" s="178" t="s">
        <v>169</v>
      </c>
      <c r="D11" s="170">
        <f t="shared" si="0"/>
        <v>0</v>
      </c>
      <c r="E11" s="170">
        <f t="shared" si="1"/>
        <v>0</v>
      </c>
      <c r="F11" s="170">
        <f t="shared" si="2"/>
        <v>0</v>
      </c>
      <c r="G11" s="170">
        <f t="shared" si="3"/>
        <v>0</v>
      </c>
      <c r="H11" s="171">
        <f t="shared" si="4"/>
        <v>0</v>
      </c>
      <c r="I11" s="172">
        <f>+H11/30</f>
        <v>0</v>
      </c>
      <c r="J11" s="170">
        <f t="shared" si="5"/>
        <v>0</v>
      </c>
      <c r="K11" s="172">
        <f t="shared" si="6"/>
        <v>0</v>
      </c>
      <c r="L11" s="226"/>
      <c r="M11" s="221" t="s">
        <v>242</v>
      </c>
      <c r="N11" s="106">
        <f t="shared" si="7"/>
        <v>0</v>
      </c>
      <c r="O11" s="176">
        <f t="shared" si="8"/>
        <v>0</v>
      </c>
      <c r="P11" s="176">
        <f t="shared" si="9"/>
        <v>0</v>
      </c>
      <c r="R11" s="92" t="s">
        <v>171</v>
      </c>
      <c r="S11" s="92">
        <v>0</v>
      </c>
      <c r="T11" s="92">
        <v>0</v>
      </c>
      <c r="U11" s="92">
        <v>0</v>
      </c>
      <c r="V11" s="92">
        <v>0</v>
      </c>
      <c r="W11" s="92">
        <f t="shared" si="10"/>
        <v>0</v>
      </c>
      <c r="X11" s="92">
        <f t="shared" si="11"/>
        <v>0</v>
      </c>
      <c r="Y11" s="92">
        <f t="shared" si="12"/>
        <v>0</v>
      </c>
      <c r="Z11" s="92" cm="1">
        <f t="array" aca="1" ref="Z11" ca="1">IFERROR(VLOOKUP(AB-1,$AH$9:$AI$20,2,0),0)</f>
        <v>0</v>
      </c>
      <c r="AA11" s="92">
        <f t="shared" si="13"/>
        <v>30</v>
      </c>
      <c r="AB11" s="92">
        <f t="shared" si="14"/>
        <v>9</v>
      </c>
      <c r="AC11" s="92">
        <f t="shared" ref="AC11:AC16" si="17">IFERROR(VALUE(RIGHT(M11,4)),0)</f>
        <v>2569</v>
      </c>
      <c r="AD11" s="92">
        <f t="shared" si="15"/>
        <v>0</v>
      </c>
      <c r="AE11" s="227">
        <f t="shared" ref="AE11:AE74" si="18">IF(W11&gt;0,IF(AA11=W11,IF(AB11=X11,0,IF(AB11&gt;X11,AB11-X11,12+AB11-X11)),IF(AA11&gt;W11,IF(AB11&gt;X11,AB11-X11,IF(AB11=X11,0,12+AB11-X11)),IF(AA11&lt;W11,IF(AB11&gt;X11,AB11-X11-1,IF(AB11=X11,0,12+AB11-X11-1))))),0)</f>
        <v>0</v>
      </c>
      <c r="AF11" s="223">
        <f t="shared" si="16"/>
        <v>0</v>
      </c>
      <c r="AG11" s="228">
        <f t="shared" ref="AG11:AG74" si="19">ROUND((AD11+(AE11*$AI$21)+(AF11*365)),0)</f>
        <v>0</v>
      </c>
      <c r="AH11" s="92">
        <v>3</v>
      </c>
      <c r="AI11" s="92">
        <v>31</v>
      </c>
    </row>
    <row r="12" spans="1:35" s="92" customFormat="1" ht="21">
      <c r="A12" s="102">
        <v>4</v>
      </c>
      <c r="B12" s="324"/>
      <c r="C12" s="178" t="s">
        <v>169</v>
      </c>
      <c r="D12" s="170">
        <f t="shared" si="0"/>
        <v>0</v>
      </c>
      <c r="E12" s="170">
        <f t="shared" si="1"/>
        <v>0</v>
      </c>
      <c r="F12" s="170">
        <f t="shared" si="2"/>
        <v>0</v>
      </c>
      <c r="G12" s="170">
        <f t="shared" si="3"/>
        <v>0</v>
      </c>
      <c r="H12" s="171">
        <f t="shared" si="4"/>
        <v>0</v>
      </c>
      <c r="I12" s="172">
        <f t="shared" ref="I12:I38" si="20">+H12/30</f>
        <v>0</v>
      </c>
      <c r="J12" s="170">
        <f t="shared" si="5"/>
        <v>0</v>
      </c>
      <c r="K12" s="172">
        <f t="shared" si="6"/>
        <v>0</v>
      </c>
      <c r="L12" s="226"/>
      <c r="M12" s="221" t="s">
        <v>242</v>
      </c>
      <c r="N12" s="106">
        <f t="shared" si="7"/>
        <v>0</v>
      </c>
      <c r="O12" s="176">
        <f>N12*I12</f>
        <v>0</v>
      </c>
      <c r="P12" s="176">
        <f t="shared" si="9"/>
        <v>0</v>
      </c>
      <c r="R12" s="92" t="s">
        <v>172</v>
      </c>
      <c r="S12" s="92">
        <v>0</v>
      </c>
      <c r="T12" s="92">
        <v>3500</v>
      </c>
      <c r="U12" s="92">
        <v>0</v>
      </c>
      <c r="V12" s="92">
        <v>0</v>
      </c>
      <c r="W12" s="92">
        <f t="shared" si="10"/>
        <v>0</v>
      </c>
      <c r="X12" s="92">
        <f t="shared" si="11"/>
        <v>0</v>
      </c>
      <c r="Y12" s="92">
        <f t="shared" si="12"/>
        <v>0</v>
      </c>
      <c r="Z12" s="92" cm="1">
        <f t="array" aca="1" ref="Z12" ca="1">IFERROR(VLOOKUP(AB-1,$AH$9:$AI$20,2,0),0)</f>
        <v>0</v>
      </c>
      <c r="AA12" s="92">
        <f t="shared" si="13"/>
        <v>30</v>
      </c>
      <c r="AB12" s="92">
        <f t="shared" si="14"/>
        <v>9</v>
      </c>
      <c r="AC12" s="92">
        <f t="shared" si="17"/>
        <v>2569</v>
      </c>
      <c r="AD12" s="92">
        <f t="shared" si="15"/>
        <v>0</v>
      </c>
      <c r="AE12" s="227">
        <f t="shared" si="18"/>
        <v>0</v>
      </c>
      <c r="AF12" s="223">
        <f t="shared" si="16"/>
        <v>0</v>
      </c>
      <c r="AG12" s="228">
        <f t="shared" si="19"/>
        <v>0</v>
      </c>
      <c r="AH12" s="92">
        <v>4</v>
      </c>
      <c r="AI12" s="92">
        <v>30</v>
      </c>
    </row>
    <row r="13" spans="1:35" s="92" customFormat="1" ht="21">
      <c r="A13" s="102">
        <v>5</v>
      </c>
      <c r="B13" s="324"/>
      <c r="C13" s="178" t="s">
        <v>169</v>
      </c>
      <c r="D13" s="170">
        <f t="shared" si="0"/>
        <v>0</v>
      </c>
      <c r="E13" s="170">
        <f t="shared" si="1"/>
        <v>0</v>
      </c>
      <c r="F13" s="170">
        <f t="shared" si="2"/>
        <v>0</v>
      </c>
      <c r="G13" s="170">
        <f t="shared" si="3"/>
        <v>0</v>
      </c>
      <c r="H13" s="171">
        <f t="shared" si="4"/>
        <v>0</v>
      </c>
      <c r="I13" s="172">
        <f t="shared" si="20"/>
        <v>0</v>
      </c>
      <c r="J13" s="170">
        <f t="shared" si="5"/>
        <v>0</v>
      </c>
      <c r="K13" s="172">
        <f t="shared" si="6"/>
        <v>0</v>
      </c>
      <c r="L13" s="226"/>
      <c r="M13" s="221" t="s">
        <v>242</v>
      </c>
      <c r="N13" s="106">
        <f t="shared" si="7"/>
        <v>0</v>
      </c>
      <c r="O13" s="176">
        <f t="shared" si="8"/>
        <v>0</v>
      </c>
      <c r="P13" s="176">
        <f t="shared" si="9"/>
        <v>0</v>
      </c>
      <c r="R13" s="92" t="s">
        <v>173</v>
      </c>
      <c r="S13" s="92">
        <v>3500</v>
      </c>
      <c r="T13" s="92">
        <v>5600</v>
      </c>
      <c r="U13" s="92">
        <v>0</v>
      </c>
      <c r="V13" s="92">
        <v>5600</v>
      </c>
      <c r="W13" s="92">
        <f t="shared" si="10"/>
        <v>0</v>
      </c>
      <c r="X13" s="92">
        <f t="shared" si="11"/>
        <v>0</v>
      </c>
      <c r="Y13" s="92">
        <f t="shared" si="12"/>
        <v>0</v>
      </c>
      <c r="Z13" s="92" cm="1">
        <f t="array" aca="1" ref="Z13" ca="1">IFERROR(VLOOKUP(AB-1,$AH$9:$AI$20,2,0),0)</f>
        <v>0</v>
      </c>
      <c r="AA13" s="92">
        <f t="shared" si="13"/>
        <v>30</v>
      </c>
      <c r="AB13" s="92">
        <f t="shared" si="14"/>
        <v>9</v>
      </c>
      <c r="AC13" s="92">
        <f t="shared" si="17"/>
        <v>2569</v>
      </c>
      <c r="AD13" s="92">
        <f t="shared" si="15"/>
        <v>0</v>
      </c>
      <c r="AE13" s="227">
        <f t="shared" si="18"/>
        <v>0</v>
      </c>
      <c r="AF13" s="223">
        <f t="shared" si="16"/>
        <v>0</v>
      </c>
      <c r="AG13" s="228">
        <f t="shared" si="19"/>
        <v>0</v>
      </c>
      <c r="AH13" s="92">
        <v>5</v>
      </c>
      <c r="AI13" s="92">
        <v>31</v>
      </c>
    </row>
    <row r="14" spans="1:35" s="92" customFormat="1" ht="21">
      <c r="A14" s="102">
        <v>6</v>
      </c>
      <c r="B14" s="324"/>
      <c r="C14" s="178" t="s">
        <v>169</v>
      </c>
      <c r="D14" s="170">
        <f t="shared" si="0"/>
        <v>0</v>
      </c>
      <c r="E14" s="170">
        <f t="shared" si="1"/>
        <v>0</v>
      </c>
      <c r="F14" s="170">
        <f t="shared" si="2"/>
        <v>0</v>
      </c>
      <c r="G14" s="170">
        <f t="shared" si="3"/>
        <v>0</v>
      </c>
      <c r="H14" s="171">
        <f t="shared" si="4"/>
        <v>0</v>
      </c>
      <c r="I14" s="172">
        <f t="shared" si="20"/>
        <v>0</v>
      </c>
      <c r="J14" s="170">
        <f t="shared" si="5"/>
        <v>0</v>
      </c>
      <c r="K14" s="172">
        <f t="shared" si="6"/>
        <v>0</v>
      </c>
      <c r="L14" s="226"/>
      <c r="M14" s="221" t="s">
        <v>242</v>
      </c>
      <c r="N14" s="106">
        <f t="shared" si="7"/>
        <v>0</v>
      </c>
      <c r="O14" s="176">
        <f t="shared" si="8"/>
        <v>0</v>
      </c>
      <c r="P14" s="176">
        <f t="shared" si="9"/>
        <v>0</v>
      </c>
      <c r="R14" s="92" t="s">
        <v>174</v>
      </c>
      <c r="S14" s="92">
        <v>5600</v>
      </c>
      <c r="T14" s="92">
        <v>9900</v>
      </c>
      <c r="U14" s="92">
        <v>5600</v>
      </c>
      <c r="V14" s="92">
        <v>9900</v>
      </c>
      <c r="W14" s="92">
        <f t="shared" si="10"/>
        <v>0</v>
      </c>
      <c r="X14" s="92">
        <f t="shared" si="11"/>
        <v>0</v>
      </c>
      <c r="Y14" s="92">
        <f t="shared" si="12"/>
        <v>0</v>
      </c>
      <c r="Z14" s="92" cm="1">
        <f t="array" aca="1" ref="Z14" ca="1">IFERROR(VLOOKUP(AB-1,$AH$9:$AI$20,2,0),0)</f>
        <v>0</v>
      </c>
      <c r="AA14" s="92">
        <f t="shared" si="13"/>
        <v>30</v>
      </c>
      <c r="AB14" s="92">
        <f t="shared" si="14"/>
        <v>9</v>
      </c>
      <c r="AC14" s="92">
        <f t="shared" si="17"/>
        <v>2569</v>
      </c>
      <c r="AD14" s="92">
        <f t="shared" si="15"/>
        <v>0</v>
      </c>
      <c r="AE14" s="227">
        <f t="shared" si="18"/>
        <v>0</v>
      </c>
      <c r="AF14" s="223">
        <f t="shared" si="16"/>
        <v>0</v>
      </c>
      <c r="AG14" s="228">
        <f t="shared" si="19"/>
        <v>0</v>
      </c>
      <c r="AH14" s="92">
        <v>6</v>
      </c>
      <c r="AI14" s="92">
        <v>30</v>
      </c>
    </row>
    <row r="15" spans="1:35" s="92" customFormat="1" ht="21">
      <c r="A15" s="102">
        <v>7</v>
      </c>
      <c r="B15" s="324"/>
      <c r="C15" s="178" t="s">
        <v>169</v>
      </c>
      <c r="D15" s="170">
        <f t="shared" si="0"/>
        <v>0</v>
      </c>
      <c r="E15" s="170">
        <f t="shared" si="1"/>
        <v>0</v>
      </c>
      <c r="F15" s="170">
        <f t="shared" si="2"/>
        <v>0</v>
      </c>
      <c r="G15" s="170">
        <f t="shared" si="3"/>
        <v>0</v>
      </c>
      <c r="H15" s="171">
        <f t="shared" si="4"/>
        <v>0</v>
      </c>
      <c r="I15" s="172">
        <f t="shared" si="20"/>
        <v>0</v>
      </c>
      <c r="J15" s="170">
        <f t="shared" si="5"/>
        <v>0</v>
      </c>
      <c r="K15" s="172">
        <f t="shared" si="6"/>
        <v>0</v>
      </c>
      <c r="L15" s="226"/>
      <c r="M15" s="221" t="s">
        <v>242</v>
      </c>
      <c r="N15" s="106">
        <f t="shared" si="7"/>
        <v>0</v>
      </c>
      <c r="O15" s="176">
        <f t="shared" si="8"/>
        <v>0</v>
      </c>
      <c r="P15" s="176">
        <f t="shared" si="9"/>
        <v>0</v>
      </c>
      <c r="R15" s="92" t="s">
        <v>175</v>
      </c>
      <c r="S15" s="92">
        <v>5600</v>
      </c>
      <c r="T15" s="92">
        <v>9900</v>
      </c>
      <c r="U15" s="92">
        <v>5600</v>
      </c>
      <c r="V15" s="92">
        <v>9900</v>
      </c>
      <c r="W15" s="92">
        <f t="shared" si="10"/>
        <v>0</v>
      </c>
      <c r="X15" s="92">
        <f t="shared" si="11"/>
        <v>0</v>
      </c>
      <c r="Y15" s="92">
        <f t="shared" si="12"/>
        <v>0</v>
      </c>
      <c r="Z15" s="92" cm="1">
        <f t="array" aca="1" ref="Z15" ca="1">IFERROR(VLOOKUP(AB-1,$AH$9:$AI$20,2,0),0)</f>
        <v>0</v>
      </c>
      <c r="AA15" s="92">
        <f t="shared" si="13"/>
        <v>30</v>
      </c>
      <c r="AB15" s="92">
        <f t="shared" si="14"/>
        <v>9</v>
      </c>
      <c r="AC15" s="92">
        <f t="shared" si="17"/>
        <v>2569</v>
      </c>
      <c r="AD15" s="92">
        <f t="shared" si="15"/>
        <v>0</v>
      </c>
      <c r="AE15" s="227">
        <f t="shared" si="18"/>
        <v>0</v>
      </c>
      <c r="AF15" s="223">
        <f t="shared" si="16"/>
        <v>0</v>
      </c>
      <c r="AG15" s="228">
        <f t="shared" si="19"/>
        <v>0</v>
      </c>
      <c r="AH15" s="92">
        <v>7</v>
      </c>
      <c r="AI15" s="92">
        <v>31</v>
      </c>
    </row>
    <row r="16" spans="1:35" s="92" customFormat="1" ht="21">
      <c r="A16" s="102">
        <v>8</v>
      </c>
      <c r="B16" s="324"/>
      <c r="C16" s="178" t="s">
        <v>169</v>
      </c>
      <c r="D16" s="170">
        <f t="shared" si="0"/>
        <v>0</v>
      </c>
      <c r="E16" s="170">
        <f t="shared" si="1"/>
        <v>0</v>
      </c>
      <c r="F16" s="170">
        <f t="shared" si="2"/>
        <v>0</v>
      </c>
      <c r="G16" s="170">
        <f t="shared" si="3"/>
        <v>0</v>
      </c>
      <c r="H16" s="171">
        <f t="shared" si="4"/>
        <v>0</v>
      </c>
      <c r="I16" s="172">
        <f t="shared" si="20"/>
        <v>0</v>
      </c>
      <c r="J16" s="170">
        <f t="shared" si="5"/>
        <v>0</v>
      </c>
      <c r="K16" s="172">
        <f t="shared" si="6"/>
        <v>0</v>
      </c>
      <c r="L16" s="226"/>
      <c r="M16" s="221" t="s">
        <v>242</v>
      </c>
      <c r="N16" s="106">
        <f t="shared" si="7"/>
        <v>0</v>
      </c>
      <c r="O16" s="176">
        <f t="shared" si="8"/>
        <v>0</v>
      </c>
      <c r="P16" s="176">
        <f t="shared" si="9"/>
        <v>0</v>
      </c>
      <c r="R16" s="92" t="s">
        <v>176</v>
      </c>
      <c r="S16" s="92">
        <v>0</v>
      </c>
      <c r="T16" s="92">
        <v>0</v>
      </c>
      <c r="U16" s="92">
        <v>0</v>
      </c>
      <c r="V16" s="92">
        <v>0</v>
      </c>
      <c r="W16" s="92">
        <f t="shared" si="10"/>
        <v>0</v>
      </c>
      <c r="X16" s="92">
        <f t="shared" si="11"/>
        <v>0</v>
      </c>
      <c r="Y16" s="92">
        <f t="shared" si="12"/>
        <v>0</v>
      </c>
      <c r="Z16" s="92" cm="1">
        <f t="array" aca="1" ref="Z16" ca="1">IFERROR(VLOOKUP(AB-1,$AH$9:$AI$20,2,0),0)</f>
        <v>0</v>
      </c>
      <c r="AA16" s="92">
        <f t="shared" si="13"/>
        <v>30</v>
      </c>
      <c r="AB16" s="92">
        <f t="shared" si="14"/>
        <v>9</v>
      </c>
      <c r="AC16" s="92">
        <f t="shared" si="17"/>
        <v>2569</v>
      </c>
      <c r="AD16" s="92">
        <f t="shared" si="15"/>
        <v>0</v>
      </c>
      <c r="AE16" s="227">
        <f t="shared" si="18"/>
        <v>0</v>
      </c>
      <c r="AF16" s="223">
        <f t="shared" si="16"/>
        <v>0</v>
      </c>
      <c r="AG16" s="228">
        <f t="shared" si="19"/>
        <v>0</v>
      </c>
      <c r="AH16" s="92">
        <v>8</v>
      </c>
      <c r="AI16" s="92">
        <v>31</v>
      </c>
    </row>
    <row r="17" spans="1:35" s="92" customFormat="1" ht="21">
      <c r="A17" s="102">
        <v>9</v>
      </c>
      <c r="B17" s="324"/>
      <c r="C17" s="178" t="s">
        <v>169</v>
      </c>
      <c r="D17" s="170">
        <f t="shared" si="0"/>
        <v>0</v>
      </c>
      <c r="E17" s="170">
        <f t="shared" si="1"/>
        <v>0</v>
      </c>
      <c r="F17" s="170">
        <f t="shared" si="2"/>
        <v>0</v>
      </c>
      <c r="G17" s="170">
        <f t="shared" si="3"/>
        <v>0</v>
      </c>
      <c r="H17" s="171">
        <f t="shared" si="4"/>
        <v>0</v>
      </c>
      <c r="I17" s="172">
        <f t="shared" si="20"/>
        <v>0</v>
      </c>
      <c r="J17" s="170">
        <f t="shared" si="5"/>
        <v>0</v>
      </c>
      <c r="K17" s="172">
        <f t="shared" si="6"/>
        <v>0</v>
      </c>
      <c r="L17" s="226"/>
      <c r="M17" s="221" t="s">
        <v>242</v>
      </c>
      <c r="N17" s="106">
        <f t="shared" si="7"/>
        <v>0</v>
      </c>
      <c r="O17" s="176">
        <f t="shared" si="8"/>
        <v>0</v>
      </c>
      <c r="P17" s="176">
        <f t="shared" si="9"/>
        <v>0</v>
      </c>
      <c r="W17" s="92">
        <f t="shared" ref="W17:W80" si="21">IFERROR(VALUE(LEFT(L17,2)),0)</f>
        <v>0</v>
      </c>
      <c r="X17" s="92">
        <f t="shared" ref="X17:X80" si="22">IFERROR(VALUE(MID(L17,4,2)),0)</f>
        <v>0</v>
      </c>
      <c r="Y17" s="92">
        <f t="shared" ref="Y17:Y80" si="23">IFERROR(VALUE(RIGHT(L17,4)),0)</f>
        <v>0</v>
      </c>
      <c r="Z17" s="92" cm="1">
        <f t="array" aca="1" ref="Z17" ca="1">IFERROR(VLOOKUP(AB-1,$AH$9:$AI$20,2,0),0)</f>
        <v>0</v>
      </c>
      <c r="AA17" s="92">
        <f t="shared" ref="AA17:AA80" si="24">IFERROR(VALUE(LEFT(M17,2)),0)</f>
        <v>30</v>
      </c>
      <c r="AB17" s="92">
        <f t="shared" ref="AB17:AB80" si="25">IFERROR(VALUE(MID(M17,4,2)),0)</f>
        <v>9</v>
      </c>
      <c r="AC17" s="92">
        <f t="shared" ref="AC17:AC80" si="26">IFERROR(VALUE(RIGHT(M17,4)),0)</f>
        <v>2569</v>
      </c>
      <c r="AD17" s="92">
        <f t="shared" si="15"/>
        <v>0</v>
      </c>
      <c r="AE17" s="227">
        <f t="shared" si="18"/>
        <v>0</v>
      </c>
      <c r="AF17" s="223">
        <f t="shared" si="16"/>
        <v>0</v>
      </c>
      <c r="AG17" s="228">
        <f t="shared" si="19"/>
        <v>0</v>
      </c>
      <c r="AH17" s="92">
        <v>9</v>
      </c>
      <c r="AI17" s="92">
        <v>30</v>
      </c>
    </row>
    <row r="18" spans="1:35" s="92" customFormat="1" ht="21">
      <c r="A18" s="102">
        <v>10</v>
      </c>
      <c r="B18" s="324"/>
      <c r="C18" s="178" t="s">
        <v>169</v>
      </c>
      <c r="D18" s="170">
        <f t="shared" si="0"/>
        <v>0</v>
      </c>
      <c r="E18" s="170">
        <f t="shared" si="1"/>
        <v>0</v>
      </c>
      <c r="F18" s="170">
        <f t="shared" si="2"/>
        <v>0</v>
      </c>
      <c r="G18" s="170">
        <f t="shared" si="3"/>
        <v>0</v>
      </c>
      <c r="H18" s="171">
        <f t="shared" si="4"/>
        <v>0</v>
      </c>
      <c r="I18" s="172">
        <f t="shared" si="20"/>
        <v>0</v>
      </c>
      <c r="J18" s="170">
        <f t="shared" si="5"/>
        <v>0</v>
      </c>
      <c r="K18" s="172">
        <f t="shared" si="6"/>
        <v>0</v>
      </c>
      <c r="L18" s="226"/>
      <c r="M18" s="221" t="s">
        <v>242</v>
      </c>
      <c r="N18" s="106">
        <f t="shared" si="7"/>
        <v>0</v>
      </c>
      <c r="O18" s="176">
        <f t="shared" si="8"/>
        <v>0</v>
      </c>
      <c r="P18" s="176">
        <f t="shared" si="9"/>
        <v>0</v>
      </c>
      <c r="W18" s="92">
        <f t="shared" si="21"/>
        <v>0</v>
      </c>
      <c r="X18" s="92">
        <f t="shared" si="22"/>
        <v>0</v>
      </c>
      <c r="Y18" s="92">
        <f t="shared" si="23"/>
        <v>0</v>
      </c>
      <c r="Z18" s="92" cm="1">
        <f t="array" aca="1" ref="Z18" ca="1">IFERROR(VLOOKUP(AB-1,$AH$9:$AI$20,2,0),0)</f>
        <v>0</v>
      </c>
      <c r="AA18" s="92">
        <f t="shared" si="24"/>
        <v>30</v>
      </c>
      <c r="AB18" s="92">
        <f t="shared" si="25"/>
        <v>9</v>
      </c>
      <c r="AC18" s="92">
        <f t="shared" si="26"/>
        <v>2569</v>
      </c>
      <c r="AD18" s="92">
        <f t="shared" si="15"/>
        <v>0</v>
      </c>
      <c r="AE18" s="227">
        <f t="shared" si="18"/>
        <v>0</v>
      </c>
      <c r="AF18" s="223">
        <f t="shared" si="16"/>
        <v>0</v>
      </c>
      <c r="AG18" s="228">
        <f t="shared" si="19"/>
        <v>0</v>
      </c>
      <c r="AH18" s="92">
        <v>10</v>
      </c>
      <c r="AI18" s="92">
        <v>31</v>
      </c>
    </row>
    <row r="19" spans="1:35" s="92" customFormat="1" ht="21">
      <c r="A19" s="102">
        <v>11</v>
      </c>
      <c r="B19" s="324"/>
      <c r="C19" s="178" t="s">
        <v>169</v>
      </c>
      <c r="D19" s="170">
        <f t="shared" si="0"/>
        <v>0</v>
      </c>
      <c r="E19" s="170">
        <f t="shared" si="1"/>
        <v>0</v>
      </c>
      <c r="F19" s="170">
        <f t="shared" si="2"/>
        <v>0</v>
      </c>
      <c r="G19" s="170">
        <f t="shared" si="3"/>
        <v>0</v>
      </c>
      <c r="H19" s="171">
        <f t="shared" si="4"/>
        <v>0</v>
      </c>
      <c r="I19" s="172">
        <f t="shared" si="20"/>
        <v>0</v>
      </c>
      <c r="J19" s="170">
        <f t="shared" si="5"/>
        <v>0</v>
      </c>
      <c r="K19" s="172">
        <f t="shared" si="6"/>
        <v>0</v>
      </c>
      <c r="L19" s="226"/>
      <c r="M19" s="221" t="s">
        <v>242</v>
      </c>
      <c r="N19" s="106">
        <f t="shared" si="7"/>
        <v>0</v>
      </c>
      <c r="O19" s="176">
        <f t="shared" si="8"/>
        <v>0</v>
      </c>
      <c r="P19" s="176">
        <f t="shared" si="9"/>
        <v>0</v>
      </c>
      <c r="W19" s="92">
        <f t="shared" si="21"/>
        <v>0</v>
      </c>
      <c r="X19" s="92">
        <f t="shared" si="22"/>
        <v>0</v>
      </c>
      <c r="Y19" s="92">
        <f t="shared" si="23"/>
        <v>0</v>
      </c>
      <c r="Z19" s="92" cm="1">
        <f t="array" aca="1" ref="Z19" ca="1">IFERROR(VLOOKUP(AB-1,$AH$9:$AI$20,2,0),0)</f>
        <v>0</v>
      </c>
      <c r="AA19" s="92">
        <f t="shared" si="24"/>
        <v>30</v>
      </c>
      <c r="AB19" s="92">
        <f t="shared" si="25"/>
        <v>9</v>
      </c>
      <c r="AC19" s="92">
        <f t="shared" si="26"/>
        <v>2569</v>
      </c>
      <c r="AD19" s="92">
        <f t="shared" si="15"/>
        <v>0</v>
      </c>
      <c r="AE19" s="227">
        <f t="shared" si="18"/>
        <v>0</v>
      </c>
      <c r="AF19" s="223">
        <f t="shared" si="16"/>
        <v>0</v>
      </c>
      <c r="AG19" s="228">
        <f t="shared" si="19"/>
        <v>0</v>
      </c>
      <c r="AH19" s="92">
        <v>11</v>
      </c>
      <c r="AI19" s="92">
        <v>30</v>
      </c>
    </row>
    <row r="20" spans="1:35" s="92" customFormat="1" ht="21">
      <c r="A20" s="102">
        <v>12</v>
      </c>
      <c r="B20" s="324"/>
      <c r="C20" s="178" t="s">
        <v>169</v>
      </c>
      <c r="D20" s="170">
        <f t="shared" si="0"/>
        <v>0</v>
      </c>
      <c r="E20" s="170">
        <f t="shared" si="1"/>
        <v>0</v>
      </c>
      <c r="F20" s="170">
        <f t="shared" si="2"/>
        <v>0</v>
      </c>
      <c r="G20" s="170">
        <f t="shared" si="3"/>
        <v>0</v>
      </c>
      <c r="H20" s="171">
        <f t="shared" si="4"/>
        <v>0</v>
      </c>
      <c r="I20" s="172">
        <f t="shared" si="20"/>
        <v>0</v>
      </c>
      <c r="J20" s="170">
        <f t="shared" si="5"/>
        <v>0</v>
      </c>
      <c r="K20" s="172">
        <f t="shared" si="6"/>
        <v>0</v>
      </c>
      <c r="L20" s="226"/>
      <c r="M20" s="221" t="s">
        <v>242</v>
      </c>
      <c r="N20" s="106">
        <f t="shared" si="7"/>
        <v>0</v>
      </c>
      <c r="O20" s="176">
        <f t="shared" si="8"/>
        <v>0</v>
      </c>
      <c r="P20" s="176">
        <f t="shared" si="9"/>
        <v>0</v>
      </c>
      <c r="W20" s="92">
        <f t="shared" si="21"/>
        <v>0</v>
      </c>
      <c r="X20" s="92">
        <f t="shared" si="22"/>
        <v>0</v>
      </c>
      <c r="Y20" s="92">
        <f t="shared" si="23"/>
        <v>0</v>
      </c>
      <c r="Z20" s="92" cm="1">
        <f t="array" aca="1" ref="Z20" ca="1">IFERROR(VLOOKUP(AB-1,$AH$9:$AI$20,2,0),0)</f>
        <v>0</v>
      </c>
      <c r="AA20" s="92">
        <f t="shared" si="24"/>
        <v>30</v>
      </c>
      <c r="AB20" s="92">
        <f t="shared" si="25"/>
        <v>9</v>
      </c>
      <c r="AC20" s="92">
        <f t="shared" si="26"/>
        <v>2569</v>
      </c>
      <c r="AD20" s="92">
        <f t="shared" si="15"/>
        <v>0</v>
      </c>
      <c r="AE20" s="227">
        <f t="shared" si="18"/>
        <v>0</v>
      </c>
      <c r="AF20" s="223">
        <f t="shared" si="16"/>
        <v>0</v>
      </c>
      <c r="AG20" s="228">
        <f t="shared" si="19"/>
        <v>0</v>
      </c>
      <c r="AH20" s="92">
        <v>0</v>
      </c>
      <c r="AI20" s="92">
        <v>31</v>
      </c>
    </row>
    <row r="21" spans="1:35" s="92" customFormat="1" ht="21">
      <c r="A21" s="102">
        <v>13</v>
      </c>
      <c r="B21" s="324"/>
      <c r="C21" s="178" t="s">
        <v>169</v>
      </c>
      <c r="D21" s="170">
        <f t="shared" si="0"/>
        <v>0</v>
      </c>
      <c r="E21" s="170">
        <f t="shared" si="1"/>
        <v>0</v>
      </c>
      <c r="F21" s="170">
        <f t="shared" si="2"/>
        <v>0</v>
      </c>
      <c r="G21" s="170">
        <f t="shared" si="3"/>
        <v>0</v>
      </c>
      <c r="H21" s="171">
        <f t="shared" si="4"/>
        <v>0</v>
      </c>
      <c r="I21" s="172">
        <f t="shared" si="20"/>
        <v>0</v>
      </c>
      <c r="J21" s="170">
        <f t="shared" si="5"/>
        <v>0</v>
      </c>
      <c r="K21" s="172">
        <f t="shared" si="6"/>
        <v>0</v>
      </c>
      <c r="L21" s="226"/>
      <c r="M21" s="221" t="s">
        <v>242</v>
      </c>
      <c r="N21" s="106">
        <f t="shared" si="7"/>
        <v>0</v>
      </c>
      <c r="O21" s="176">
        <f t="shared" si="8"/>
        <v>0</v>
      </c>
      <c r="P21" s="176">
        <f t="shared" si="9"/>
        <v>0</v>
      </c>
      <c r="W21" s="92">
        <f t="shared" si="21"/>
        <v>0</v>
      </c>
      <c r="X21" s="92">
        <f t="shared" si="22"/>
        <v>0</v>
      </c>
      <c r="Y21" s="92">
        <f t="shared" si="23"/>
        <v>0</v>
      </c>
      <c r="Z21" s="92" cm="1">
        <f t="array" aca="1" ref="Z21" ca="1">IFERROR(VLOOKUP(AB-1,$AH$9:$AI$20,2,0),0)</f>
        <v>0</v>
      </c>
      <c r="AA21" s="92">
        <f t="shared" si="24"/>
        <v>30</v>
      </c>
      <c r="AB21" s="92">
        <f t="shared" si="25"/>
        <v>9</v>
      </c>
      <c r="AC21" s="92">
        <f t="shared" si="26"/>
        <v>2569</v>
      </c>
      <c r="AD21" s="92">
        <f t="shared" si="15"/>
        <v>0</v>
      </c>
      <c r="AE21" s="227">
        <f t="shared" si="18"/>
        <v>0</v>
      </c>
      <c r="AF21" s="223">
        <f t="shared" si="16"/>
        <v>0</v>
      </c>
      <c r="AG21" s="228">
        <f t="shared" si="19"/>
        <v>0</v>
      </c>
      <c r="AI21" s="92">
        <f>SUM(AI9:AI20)/12</f>
        <v>30.416666666666668</v>
      </c>
    </row>
    <row r="22" spans="1:35" s="92" customFormat="1" ht="21">
      <c r="A22" s="102">
        <v>14</v>
      </c>
      <c r="B22" s="324"/>
      <c r="C22" s="178" t="s">
        <v>169</v>
      </c>
      <c r="D22" s="170">
        <f t="shared" si="0"/>
        <v>0</v>
      </c>
      <c r="E22" s="170">
        <f t="shared" si="1"/>
        <v>0</v>
      </c>
      <c r="F22" s="170">
        <f t="shared" si="2"/>
        <v>0</v>
      </c>
      <c r="G22" s="170">
        <f t="shared" si="3"/>
        <v>0</v>
      </c>
      <c r="H22" s="171">
        <f t="shared" si="4"/>
        <v>0</v>
      </c>
      <c r="I22" s="172">
        <f t="shared" si="20"/>
        <v>0</v>
      </c>
      <c r="J22" s="170">
        <f t="shared" si="5"/>
        <v>0</v>
      </c>
      <c r="K22" s="172">
        <f t="shared" si="6"/>
        <v>0</v>
      </c>
      <c r="L22" s="226"/>
      <c r="M22" s="221" t="s">
        <v>242</v>
      </c>
      <c r="N22" s="106">
        <f t="shared" si="7"/>
        <v>0</v>
      </c>
      <c r="O22" s="176">
        <f t="shared" si="8"/>
        <v>0</v>
      </c>
      <c r="P22" s="176">
        <f t="shared" si="9"/>
        <v>0</v>
      </c>
      <c r="W22" s="92">
        <f t="shared" si="21"/>
        <v>0</v>
      </c>
      <c r="X22" s="92">
        <f t="shared" si="22"/>
        <v>0</v>
      </c>
      <c r="Y22" s="92">
        <f t="shared" si="23"/>
        <v>0</v>
      </c>
      <c r="Z22" s="92" cm="1">
        <f t="array" aca="1" ref="Z22" ca="1">IFERROR(VLOOKUP(AB-1,$AH$9:$AI$20,2,0),0)</f>
        <v>0</v>
      </c>
      <c r="AA22" s="92">
        <f t="shared" si="24"/>
        <v>30</v>
      </c>
      <c r="AB22" s="92">
        <f t="shared" si="25"/>
        <v>9</v>
      </c>
      <c r="AC22" s="92">
        <f t="shared" si="26"/>
        <v>2569</v>
      </c>
      <c r="AD22" s="92">
        <f t="shared" si="15"/>
        <v>0</v>
      </c>
      <c r="AE22" s="227">
        <f t="shared" si="18"/>
        <v>0</v>
      </c>
      <c r="AF22" s="223">
        <f t="shared" si="16"/>
        <v>0</v>
      </c>
      <c r="AG22" s="228">
        <f t="shared" si="19"/>
        <v>0</v>
      </c>
    </row>
    <row r="23" spans="1:35" s="92" customFormat="1" ht="21">
      <c r="A23" s="102">
        <v>15</v>
      </c>
      <c r="B23" s="324"/>
      <c r="C23" s="178" t="s">
        <v>169</v>
      </c>
      <c r="D23" s="170">
        <f t="shared" si="0"/>
        <v>0</v>
      </c>
      <c r="E23" s="170">
        <f t="shared" si="1"/>
        <v>0</v>
      </c>
      <c r="F23" s="170">
        <f t="shared" si="2"/>
        <v>0</v>
      </c>
      <c r="G23" s="170">
        <f t="shared" si="3"/>
        <v>0</v>
      </c>
      <c r="H23" s="171">
        <f t="shared" si="4"/>
        <v>0</v>
      </c>
      <c r="I23" s="172">
        <f t="shared" si="20"/>
        <v>0</v>
      </c>
      <c r="J23" s="170">
        <f t="shared" si="5"/>
        <v>0</v>
      </c>
      <c r="K23" s="172">
        <f t="shared" si="6"/>
        <v>0</v>
      </c>
      <c r="L23" s="226"/>
      <c r="M23" s="221" t="s">
        <v>242</v>
      </c>
      <c r="N23" s="106">
        <f t="shared" si="7"/>
        <v>0</v>
      </c>
      <c r="O23" s="176">
        <f t="shared" si="8"/>
        <v>0</v>
      </c>
      <c r="P23" s="176">
        <f t="shared" si="9"/>
        <v>0</v>
      </c>
      <c r="W23" s="92">
        <f t="shared" si="21"/>
        <v>0</v>
      </c>
      <c r="X23" s="92">
        <f t="shared" si="22"/>
        <v>0</v>
      </c>
      <c r="Y23" s="92">
        <f t="shared" si="23"/>
        <v>0</v>
      </c>
      <c r="Z23" s="92" cm="1">
        <f t="array" aca="1" ref="Z23" ca="1">IFERROR(VLOOKUP(AB-1,$AH$9:$AI$20,2,0),0)</f>
        <v>0</v>
      </c>
      <c r="AA23" s="92">
        <f t="shared" si="24"/>
        <v>30</v>
      </c>
      <c r="AB23" s="92">
        <f t="shared" si="25"/>
        <v>9</v>
      </c>
      <c r="AC23" s="92">
        <f t="shared" si="26"/>
        <v>2569</v>
      </c>
      <c r="AD23" s="92">
        <f t="shared" si="15"/>
        <v>0</v>
      </c>
      <c r="AE23" s="227">
        <f t="shared" si="18"/>
        <v>0</v>
      </c>
      <c r="AF23" s="223">
        <f t="shared" si="16"/>
        <v>0</v>
      </c>
      <c r="AG23" s="228">
        <f t="shared" si="19"/>
        <v>0</v>
      </c>
    </row>
    <row r="24" spans="1:35" s="92" customFormat="1" ht="21">
      <c r="A24" s="102">
        <v>16</v>
      </c>
      <c r="B24" s="324"/>
      <c r="C24" s="178" t="s">
        <v>169</v>
      </c>
      <c r="D24" s="170">
        <f t="shared" si="0"/>
        <v>0</v>
      </c>
      <c r="E24" s="170">
        <f t="shared" si="1"/>
        <v>0</v>
      </c>
      <c r="F24" s="170">
        <f t="shared" si="2"/>
        <v>0</v>
      </c>
      <c r="G24" s="170">
        <f t="shared" si="3"/>
        <v>0</v>
      </c>
      <c r="H24" s="171">
        <f t="shared" si="4"/>
        <v>0</v>
      </c>
      <c r="I24" s="172">
        <f t="shared" si="20"/>
        <v>0</v>
      </c>
      <c r="J24" s="170">
        <f t="shared" si="5"/>
        <v>0</v>
      </c>
      <c r="K24" s="172">
        <f t="shared" si="6"/>
        <v>0</v>
      </c>
      <c r="L24" s="226"/>
      <c r="M24" s="221" t="s">
        <v>242</v>
      </c>
      <c r="N24" s="106">
        <f t="shared" si="7"/>
        <v>0</v>
      </c>
      <c r="O24" s="176">
        <f t="shared" si="8"/>
        <v>0</v>
      </c>
      <c r="P24" s="176">
        <f t="shared" si="9"/>
        <v>0</v>
      </c>
      <c r="W24" s="92">
        <f t="shared" si="21"/>
        <v>0</v>
      </c>
      <c r="X24" s="92">
        <f t="shared" si="22"/>
        <v>0</v>
      </c>
      <c r="Y24" s="92">
        <f t="shared" si="23"/>
        <v>0</v>
      </c>
      <c r="Z24" s="92" cm="1">
        <f t="array" aca="1" ref="Z24" ca="1">IFERROR(VLOOKUP(AB-1,$AH$9:$AI$20,2,0),0)</f>
        <v>0</v>
      </c>
      <c r="AA24" s="92">
        <f t="shared" si="24"/>
        <v>30</v>
      </c>
      <c r="AB24" s="92">
        <f t="shared" si="25"/>
        <v>9</v>
      </c>
      <c r="AC24" s="92">
        <f t="shared" si="26"/>
        <v>2569</v>
      </c>
      <c r="AD24" s="92">
        <f t="shared" si="15"/>
        <v>0</v>
      </c>
      <c r="AE24" s="227">
        <f t="shared" si="18"/>
        <v>0</v>
      </c>
      <c r="AF24" s="223">
        <f t="shared" si="16"/>
        <v>0</v>
      </c>
      <c r="AG24" s="228">
        <f t="shared" si="19"/>
        <v>0</v>
      </c>
    </row>
    <row r="25" spans="1:35" s="92" customFormat="1" ht="21">
      <c r="A25" s="102">
        <v>17</v>
      </c>
      <c r="B25" s="324"/>
      <c r="C25" s="178" t="s">
        <v>169</v>
      </c>
      <c r="D25" s="170">
        <f t="shared" si="0"/>
        <v>0</v>
      </c>
      <c r="E25" s="170">
        <f t="shared" si="1"/>
        <v>0</v>
      </c>
      <c r="F25" s="170">
        <f t="shared" si="2"/>
        <v>0</v>
      </c>
      <c r="G25" s="170">
        <f t="shared" si="3"/>
        <v>0</v>
      </c>
      <c r="H25" s="171">
        <f t="shared" si="4"/>
        <v>0</v>
      </c>
      <c r="I25" s="172">
        <f t="shared" si="20"/>
        <v>0</v>
      </c>
      <c r="J25" s="170">
        <f t="shared" si="5"/>
        <v>0</v>
      </c>
      <c r="K25" s="172">
        <f t="shared" si="6"/>
        <v>0</v>
      </c>
      <c r="L25" s="226"/>
      <c r="M25" s="221" t="s">
        <v>242</v>
      </c>
      <c r="N25" s="106">
        <f t="shared" si="7"/>
        <v>0</v>
      </c>
      <c r="O25" s="176">
        <f t="shared" si="8"/>
        <v>0</v>
      </c>
      <c r="P25" s="176">
        <f t="shared" si="9"/>
        <v>0</v>
      </c>
      <c r="W25" s="92">
        <f t="shared" si="21"/>
        <v>0</v>
      </c>
      <c r="X25" s="92">
        <f t="shared" si="22"/>
        <v>0</v>
      </c>
      <c r="Y25" s="92">
        <f t="shared" si="23"/>
        <v>0</v>
      </c>
      <c r="Z25" s="92" cm="1">
        <f t="array" aca="1" ref="Z25" ca="1">IFERROR(VLOOKUP(AB-1,$AH$9:$AI$20,2,0),0)</f>
        <v>0</v>
      </c>
      <c r="AA25" s="92">
        <f t="shared" si="24"/>
        <v>30</v>
      </c>
      <c r="AB25" s="92">
        <f t="shared" si="25"/>
        <v>9</v>
      </c>
      <c r="AC25" s="92">
        <f t="shared" si="26"/>
        <v>2569</v>
      </c>
      <c r="AD25" s="92">
        <f t="shared" si="15"/>
        <v>0</v>
      </c>
      <c r="AE25" s="227">
        <f t="shared" si="18"/>
        <v>0</v>
      </c>
      <c r="AF25" s="223">
        <f t="shared" si="16"/>
        <v>0</v>
      </c>
      <c r="AG25" s="228">
        <f t="shared" si="19"/>
        <v>0</v>
      </c>
    </row>
    <row r="26" spans="1:35" s="92" customFormat="1" ht="21">
      <c r="A26" s="102">
        <v>18</v>
      </c>
      <c r="B26" s="324"/>
      <c r="C26" s="178" t="s">
        <v>169</v>
      </c>
      <c r="D26" s="170">
        <f t="shared" si="0"/>
        <v>0</v>
      </c>
      <c r="E26" s="170">
        <f t="shared" si="1"/>
        <v>0</v>
      </c>
      <c r="F26" s="170">
        <f t="shared" si="2"/>
        <v>0</v>
      </c>
      <c r="G26" s="170">
        <f t="shared" si="3"/>
        <v>0</v>
      </c>
      <c r="H26" s="171">
        <f t="shared" si="4"/>
        <v>0</v>
      </c>
      <c r="I26" s="172">
        <f t="shared" si="20"/>
        <v>0</v>
      </c>
      <c r="J26" s="170">
        <f t="shared" si="5"/>
        <v>0</v>
      </c>
      <c r="K26" s="172">
        <f t="shared" si="6"/>
        <v>0</v>
      </c>
      <c r="L26" s="226"/>
      <c r="M26" s="221" t="s">
        <v>242</v>
      </c>
      <c r="N26" s="106">
        <f t="shared" si="7"/>
        <v>0</v>
      </c>
      <c r="O26" s="176">
        <f t="shared" si="8"/>
        <v>0</v>
      </c>
      <c r="P26" s="176">
        <f t="shared" si="9"/>
        <v>0</v>
      </c>
      <c r="W26" s="92">
        <f t="shared" si="21"/>
        <v>0</v>
      </c>
      <c r="X26" s="92">
        <f t="shared" si="22"/>
        <v>0</v>
      </c>
      <c r="Y26" s="92">
        <f t="shared" si="23"/>
        <v>0</v>
      </c>
      <c r="Z26" s="92" cm="1">
        <f t="array" aca="1" ref="Z26" ca="1">IFERROR(VLOOKUP(AB-1,$AH$9:$AI$20,2,0),0)</f>
        <v>0</v>
      </c>
      <c r="AA26" s="92">
        <f t="shared" si="24"/>
        <v>30</v>
      </c>
      <c r="AB26" s="92">
        <f t="shared" si="25"/>
        <v>9</v>
      </c>
      <c r="AC26" s="92">
        <f t="shared" si="26"/>
        <v>2569</v>
      </c>
      <c r="AD26" s="92">
        <f t="shared" si="15"/>
        <v>0</v>
      </c>
      <c r="AE26" s="227">
        <f t="shared" si="18"/>
        <v>0</v>
      </c>
      <c r="AF26" s="223">
        <f t="shared" si="16"/>
        <v>0</v>
      </c>
      <c r="AG26" s="228">
        <f t="shared" si="19"/>
        <v>0</v>
      </c>
    </row>
    <row r="27" spans="1:35" s="92" customFormat="1" ht="21">
      <c r="A27" s="102">
        <v>19</v>
      </c>
      <c r="B27" s="324"/>
      <c r="C27" s="178" t="s">
        <v>169</v>
      </c>
      <c r="D27" s="170">
        <f t="shared" si="0"/>
        <v>0</v>
      </c>
      <c r="E27" s="170">
        <f t="shared" si="1"/>
        <v>0</v>
      </c>
      <c r="F27" s="170">
        <f t="shared" si="2"/>
        <v>0</v>
      </c>
      <c r="G27" s="170">
        <f t="shared" si="3"/>
        <v>0</v>
      </c>
      <c r="H27" s="171">
        <f t="shared" si="4"/>
        <v>0</v>
      </c>
      <c r="I27" s="172">
        <f t="shared" si="20"/>
        <v>0</v>
      </c>
      <c r="J27" s="170">
        <f t="shared" si="5"/>
        <v>0</v>
      </c>
      <c r="K27" s="172">
        <f t="shared" si="6"/>
        <v>0</v>
      </c>
      <c r="L27" s="226"/>
      <c r="M27" s="221" t="s">
        <v>242</v>
      </c>
      <c r="N27" s="106">
        <f t="shared" si="7"/>
        <v>0</v>
      </c>
      <c r="O27" s="176">
        <f t="shared" si="8"/>
        <v>0</v>
      </c>
      <c r="P27" s="176">
        <f t="shared" si="9"/>
        <v>0</v>
      </c>
      <c r="W27" s="92">
        <f t="shared" si="21"/>
        <v>0</v>
      </c>
      <c r="X27" s="92">
        <f t="shared" si="22"/>
        <v>0</v>
      </c>
      <c r="Y27" s="92">
        <f t="shared" si="23"/>
        <v>0</v>
      </c>
      <c r="Z27" s="92" cm="1">
        <f t="array" aca="1" ref="Z27" ca="1">IFERROR(VLOOKUP(AB-1,$AH$9:$AI$20,2,0),0)</f>
        <v>0</v>
      </c>
      <c r="AA27" s="92">
        <f t="shared" si="24"/>
        <v>30</v>
      </c>
      <c r="AB27" s="92">
        <f t="shared" si="25"/>
        <v>9</v>
      </c>
      <c r="AC27" s="92">
        <f t="shared" si="26"/>
        <v>2569</v>
      </c>
      <c r="AD27" s="92">
        <f t="shared" si="15"/>
        <v>0</v>
      </c>
      <c r="AE27" s="227">
        <f t="shared" si="18"/>
        <v>0</v>
      </c>
      <c r="AF27" s="223">
        <f t="shared" si="16"/>
        <v>0</v>
      </c>
      <c r="AG27" s="228">
        <f t="shared" si="19"/>
        <v>0</v>
      </c>
    </row>
    <row r="28" spans="1:35" s="92" customFormat="1" ht="21">
      <c r="A28" s="102">
        <v>20</v>
      </c>
      <c r="B28" s="324"/>
      <c r="C28" s="178" t="s">
        <v>169</v>
      </c>
      <c r="D28" s="170">
        <f t="shared" si="0"/>
        <v>0</v>
      </c>
      <c r="E28" s="170">
        <f t="shared" si="1"/>
        <v>0</v>
      </c>
      <c r="F28" s="170">
        <f t="shared" si="2"/>
        <v>0</v>
      </c>
      <c r="G28" s="170">
        <f t="shared" si="3"/>
        <v>0</v>
      </c>
      <c r="H28" s="171">
        <f t="shared" si="4"/>
        <v>0</v>
      </c>
      <c r="I28" s="172">
        <f t="shared" si="20"/>
        <v>0</v>
      </c>
      <c r="J28" s="170">
        <f t="shared" si="5"/>
        <v>0</v>
      </c>
      <c r="K28" s="172">
        <f t="shared" si="6"/>
        <v>0</v>
      </c>
      <c r="L28" s="226"/>
      <c r="M28" s="221" t="s">
        <v>242</v>
      </c>
      <c r="N28" s="106">
        <f t="shared" si="7"/>
        <v>0</v>
      </c>
      <c r="O28" s="176">
        <f t="shared" si="8"/>
        <v>0</v>
      </c>
      <c r="P28" s="176">
        <f t="shared" si="9"/>
        <v>0</v>
      </c>
      <c r="W28" s="92">
        <f t="shared" si="21"/>
        <v>0</v>
      </c>
      <c r="X28" s="92">
        <f t="shared" si="22"/>
        <v>0</v>
      </c>
      <c r="Y28" s="92">
        <f t="shared" si="23"/>
        <v>0</v>
      </c>
      <c r="Z28" s="92" cm="1">
        <f t="array" aca="1" ref="Z28" ca="1">IFERROR(VLOOKUP(AB-1,$AH$9:$AI$20,2,0),0)</f>
        <v>0</v>
      </c>
      <c r="AA28" s="92">
        <f t="shared" si="24"/>
        <v>30</v>
      </c>
      <c r="AB28" s="92">
        <f t="shared" si="25"/>
        <v>9</v>
      </c>
      <c r="AC28" s="92">
        <f t="shared" si="26"/>
        <v>2569</v>
      </c>
      <c r="AD28" s="92">
        <f t="shared" si="15"/>
        <v>0</v>
      </c>
      <c r="AE28" s="227">
        <f t="shared" si="18"/>
        <v>0</v>
      </c>
      <c r="AF28" s="223">
        <f t="shared" si="16"/>
        <v>0</v>
      </c>
      <c r="AG28" s="228">
        <f t="shared" si="19"/>
        <v>0</v>
      </c>
    </row>
    <row r="29" spans="1:35" s="92" customFormat="1" ht="21">
      <c r="A29" s="102">
        <v>21</v>
      </c>
      <c r="B29" s="324"/>
      <c r="C29" s="178" t="s">
        <v>169</v>
      </c>
      <c r="D29" s="170">
        <f t="shared" si="0"/>
        <v>0</v>
      </c>
      <c r="E29" s="170">
        <f t="shared" si="1"/>
        <v>0</v>
      </c>
      <c r="F29" s="170">
        <f t="shared" si="2"/>
        <v>0</v>
      </c>
      <c r="G29" s="170">
        <f t="shared" si="3"/>
        <v>0</v>
      </c>
      <c r="H29" s="171">
        <f t="shared" si="4"/>
        <v>0</v>
      </c>
      <c r="I29" s="172">
        <f t="shared" si="20"/>
        <v>0</v>
      </c>
      <c r="J29" s="170">
        <f t="shared" si="5"/>
        <v>0</v>
      </c>
      <c r="K29" s="172">
        <f t="shared" si="6"/>
        <v>0</v>
      </c>
      <c r="L29" s="226"/>
      <c r="M29" s="221" t="s">
        <v>242</v>
      </c>
      <c r="N29" s="106">
        <f t="shared" si="7"/>
        <v>0</v>
      </c>
      <c r="O29" s="176">
        <f t="shared" si="8"/>
        <v>0</v>
      </c>
      <c r="P29" s="176">
        <f t="shared" si="9"/>
        <v>0</v>
      </c>
      <c r="W29" s="92">
        <f t="shared" si="21"/>
        <v>0</v>
      </c>
      <c r="X29" s="92">
        <f t="shared" si="22"/>
        <v>0</v>
      </c>
      <c r="Y29" s="92">
        <f t="shared" si="23"/>
        <v>0</v>
      </c>
      <c r="Z29" s="92" cm="1">
        <f t="array" aca="1" ref="Z29" ca="1">IFERROR(VLOOKUP(AB-1,$AH$9:$AI$20,2,0),0)</f>
        <v>0</v>
      </c>
      <c r="AA29" s="92">
        <f t="shared" si="24"/>
        <v>30</v>
      </c>
      <c r="AB29" s="92">
        <f t="shared" si="25"/>
        <v>9</v>
      </c>
      <c r="AC29" s="92">
        <f t="shared" si="26"/>
        <v>2569</v>
      </c>
      <c r="AD29" s="92">
        <f t="shared" si="15"/>
        <v>0</v>
      </c>
      <c r="AE29" s="227">
        <f t="shared" si="18"/>
        <v>0</v>
      </c>
      <c r="AF29" s="223">
        <f t="shared" si="16"/>
        <v>0</v>
      </c>
      <c r="AG29" s="228">
        <f t="shared" si="19"/>
        <v>0</v>
      </c>
    </row>
    <row r="30" spans="1:35" s="92" customFormat="1" ht="21">
      <c r="A30" s="102">
        <v>22</v>
      </c>
      <c r="B30" s="324"/>
      <c r="C30" s="178" t="s">
        <v>169</v>
      </c>
      <c r="D30" s="170">
        <f t="shared" si="0"/>
        <v>0</v>
      </c>
      <c r="E30" s="170">
        <f t="shared" si="1"/>
        <v>0</v>
      </c>
      <c r="F30" s="170">
        <f t="shared" si="2"/>
        <v>0</v>
      </c>
      <c r="G30" s="170">
        <f t="shared" si="3"/>
        <v>0</v>
      </c>
      <c r="H30" s="171">
        <f t="shared" si="4"/>
        <v>0</v>
      </c>
      <c r="I30" s="172">
        <f t="shared" si="20"/>
        <v>0</v>
      </c>
      <c r="J30" s="170">
        <f t="shared" si="5"/>
        <v>0</v>
      </c>
      <c r="K30" s="172">
        <f t="shared" si="6"/>
        <v>0</v>
      </c>
      <c r="L30" s="226"/>
      <c r="M30" s="221" t="s">
        <v>242</v>
      </c>
      <c r="N30" s="106">
        <f t="shared" si="7"/>
        <v>0</v>
      </c>
      <c r="O30" s="176">
        <f t="shared" si="8"/>
        <v>0</v>
      </c>
      <c r="P30" s="176">
        <f t="shared" si="9"/>
        <v>0</v>
      </c>
      <c r="W30" s="92">
        <f t="shared" si="21"/>
        <v>0</v>
      </c>
      <c r="X30" s="92">
        <f t="shared" si="22"/>
        <v>0</v>
      </c>
      <c r="Y30" s="92">
        <f t="shared" si="23"/>
        <v>0</v>
      </c>
      <c r="Z30" s="92" cm="1">
        <f t="array" aca="1" ref="Z30" ca="1">IFERROR(VLOOKUP(AB-1,$AH$9:$AI$20,2,0),0)</f>
        <v>0</v>
      </c>
      <c r="AA30" s="92">
        <f t="shared" si="24"/>
        <v>30</v>
      </c>
      <c r="AB30" s="92">
        <f t="shared" si="25"/>
        <v>9</v>
      </c>
      <c r="AC30" s="92">
        <f t="shared" si="26"/>
        <v>2569</v>
      </c>
      <c r="AD30" s="92">
        <f t="shared" si="15"/>
        <v>0</v>
      </c>
      <c r="AE30" s="227">
        <f t="shared" si="18"/>
        <v>0</v>
      </c>
      <c r="AF30" s="223">
        <f t="shared" si="16"/>
        <v>0</v>
      </c>
      <c r="AG30" s="228">
        <f t="shared" si="19"/>
        <v>0</v>
      </c>
    </row>
    <row r="31" spans="1:35" s="92" customFormat="1" ht="21">
      <c r="A31" s="102">
        <v>23</v>
      </c>
      <c r="B31" s="324"/>
      <c r="C31" s="178" t="s">
        <v>169</v>
      </c>
      <c r="D31" s="170">
        <f t="shared" si="0"/>
        <v>0</v>
      </c>
      <c r="E31" s="170">
        <f t="shared" si="1"/>
        <v>0</v>
      </c>
      <c r="F31" s="170">
        <f t="shared" si="2"/>
        <v>0</v>
      </c>
      <c r="G31" s="170">
        <f t="shared" si="3"/>
        <v>0</v>
      </c>
      <c r="H31" s="171">
        <f t="shared" si="4"/>
        <v>0</v>
      </c>
      <c r="I31" s="172">
        <f t="shared" si="20"/>
        <v>0</v>
      </c>
      <c r="J31" s="170">
        <f t="shared" si="5"/>
        <v>0</v>
      </c>
      <c r="K31" s="172">
        <f t="shared" si="6"/>
        <v>0</v>
      </c>
      <c r="L31" s="226"/>
      <c r="M31" s="221" t="s">
        <v>242</v>
      </c>
      <c r="N31" s="106">
        <f t="shared" si="7"/>
        <v>0</v>
      </c>
      <c r="O31" s="176">
        <f t="shared" si="8"/>
        <v>0</v>
      </c>
      <c r="P31" s="176">
        <f t="shared" si="9"/>
        <v>0</v>
      </c>
      <c r="W31" s="92">
        <f t="shared" si="21"/>
        <v>0</v>
      </c>
      <c r="X31" s="92">
        <f t="shared" si="22"/>
        <v>0</v>
      </c>
      <c r="Y31" s="92">
        <f t="shared" si="23"/>
        <v>0</v>
      </c>
      <c r="Z31" s="92" cm="1">
        <f t="array" aca="1" ref="Z31" ca="1">IFERROR(VLOOKUP(AB-1,$AH$9:$AI$20,2,0),0)</f>
        <v>0</v>
      </c>
      <c r="AA31" s="92">
        <f t="shared" si="24"/>
        <v>30</v>
      </c>
      <c r="AB31" s="92">
        <f t="shared" si="25"/>
        <v>9</v>
      </c>
      <c r="AC31" s="92">
        <f t="shared" si="26"/>
        <v>2569</v>
      </c>
      <c r="AD31" s="92">
        <f t="shared" si="15"/>
        <v>0</v>
      </c>
      <c r="AE31" s="227">
        <f t="shared" si="18"/>
        <v>0</v>
      </c>
      <c r="AF31" s="223">
        <f t="shared" si="16"/>
        <v>0</v>
      </c>
      <c r="AG31" s="228">
        <f t="shared" si="19"/>
        <v>0</v>
      </c>
    </row>
    <row r="32" spans="1:35" s="92" customFormat="1" ht="21">
      <c r="A32" s="102">
        <v>24</v>
      </c>
      <c r="B32" s="324"/>
      <c r="C32" s="178" t="s">
        <v>169</v>
      </c>
      <c r="D32" s="170">
        <f t="shared" si="0"/>
        <v>0</v>
      </c>
      <c r="E32" s="170">
        <f t="shared" si="1"/>
        <v>0</v>
      </c>
      <c r="F32" s="170">
        <f t="shared" si="2"/>
        <v>0</v>
      </c>
      <c r="G32" s="170">
        <f t="shared" si="3"/>
        <v>0</v>
      </c>
      <c r="H32" s="171">
        <f t="shared" si="4"/>
        <v>0</v>
      </c>
      <c r="I32" s="172">
        <f t="shared" si="20"/>
        <v>0</v>
      </c>
      <c r="J32" s="170">
        <f t="shared" si="5"/>
        <v>0</v>
      </c>
      <c r="K32" s="172">
        <f t="shared" si="6"/>
        <v>0</v>
      </c>
      <c r="L32" s="226"/>
      <c r="M32" s="221" t="s">
        <v>242</v>
      </c>
      <c r="N32" s="106">
        <f t="shared" si="7"/>
        <v>0</v>
      </c>
      <c r="O32" s="176">
        <f t="shared" si="8"/>
        <v>0</v>
      </c>
      <c r="P32" s="176">
        <f t="shared" si="9"/>
        <v>0</v>
      </c>
      <c r="W32" s="92">
        <f t="shared" si="21"/>
        <v>0</v>
      </c>
      <c r="X32" s="92">
        <f t="shared" si="22"/>
        <v>0</v>
      </c>
      <c r="Y32" s="92">
        <f t="shared" si="23"/>
        <v>0</v>
      </c>
      <c r="Z32" s="92" cm="1">
        <f t="array" aca="1" ref="Z32" ca="1">IFERROR(VLOOKUP(AB-1,$AH$9:$AI$20,2,0),0)</f>
        <v>0</v>
      </c>
      <c r="AA32" s="92">
        <f t="shared" si="24"/>
        <v>30</v>
      </c>
      <c r="AB32" s="92">
        <f t="shared" si="25"/>
        <v>9</v>
      </c>
      <c r="AC32" s="92">
        <f t="shared" si="26"/>
        <v>2569</v>
      </c>
      <c r="AD32" s="92">
        <f t="shared" si="15"/>
        <v>0</v>
      </c>
      <c r="AE32" s="227">
        <f t="shared" si="18"/>
        <v>0</v>
      </c>
      <c r="AF32" s="223">
        <f t="shared" si="16"/>
        <v>0</v>
      </c>
      <c r="AG32" s="228">
        <f t="shared" si="19"/>
        <v>0</v>
      </c>
    </row>
    <row r="33" spans="1:33" s="92" customFormat="1" ht="21">
      <c r="A33" s="102">
        <v>25</v>
      </c>
      <c r="B33" s="324"/>
      <c r="C33" s="178" t="s">
        <v>169</v>
      </c>
      <c r="D33" s="170">
        <f t="shared" si="0"/>
        <v>0</v>
      </c>
      <c r="E33" s="170">
        <f t="shared" si="1"/>
        <v>0</v>
      </c>
      <c r="F33" s="170">
        <f t="shared" si="2"/>
        <v>0</v>
      </c>
      <c r="G33" s="170">
        <f t="shared" si="3"/>
        <v>0</v>
      </c>
      <c r="H33" s="171">
        <f t="shared" si="4"/>
        <v>0</v>
      </c>
      <c r="I33" s="172">
        <f t="shared" si="20"/>
        <v>0</v>
      </c>
      <c r="J33" s="170">
        <f t="shared" si="5"/>
        <v>0</v>
      </c>
      <c r="K33" s="172">
        <f t="shared" si="6"/>
        <v>0</v>
      </c>
      <c r="L33" s="226"/>
      <c r="M33" s="221" t="s">
        <v>242</v>
      </c>
      <c r="N33" s="106">
        <f t="shared" si="7"/>
        <v>0</v>
      </c>
      <c r="O33" s="176">
        <f t="shared" si="8"/>
        <v>0</v>
      </c>
      <c r="P33" s="176">
        <f t="shared" si="9"/>
        <v>0</v>
      </c>
      <c r="W33" s="92">
        <f t="shared" si="21"/>
        <v>0</v>
      </c>
      <c r="X33" s="92">
        <f t="shared" si="22"/>
        <v>0</v>
      </c>
      <c r="Y33" s="92">
        <f t="shared" si="23"/>
        <v>0</v>
      </c>
      <c r="Z33" s="92" cm="1">
        <f t="array" aca="1" ref="Z33" ca="1">IFERROR(VLOOKUP(AB-1,$AH$9:$AI$20,2,0),0)</f>
        <v>0</v>
      </c>
      <c r="AA33" s="92">
        <f t="shared" si="24"/>
        <v>30</v>
      </c>
      <c r="AB33" s="92">
        <f t="shared" si="25"/>
        <v>9</v>
      </c>
      <c r="AC33" s="92">
        <f t="shared" si="26"/>
        <v>2569</v>
      </c>
      <c r="AD33" s="92">
        <f t="shared" si="15"/>
        <v>0</v>
      </c>
      <c r="AE33" s="227">
        <f t="shared" si="18"/>
        <v>0</v>
      </c>
      <c r="AF33" s="223">
        <f t="shared" si="16"/>
        <v>0</v>
      </c>
      <c r="AG33" s="228">
        <f t="shared" si="19"/>
        <v>0</v>
      </c>
    </row>
    <row r="34" spans="1:33" s="92" customFormat="1" ht="21">
      <c r="A34" s="102">
        <v>26</v>
      </c>
      <c r="B34" s="324"/>
      <c r="C34" s="178" t="s">
        <v>169</v>
      </c>
      <c r="D34" s="170">
        <f t="shared" si="0"/>
        <v>0</v>
      </c>
      <c r="E34" s="170">
        <f t="shared" si="1"/>
        <v>0</v>
      </c>
      <c r="F34" s="170">
        <f t="shared" si="2"/>
        <v>0</v>
      </c>
      <c r="G34" s="170">
        <f t="shared" si="3"/>
        <v>0</v>
      </c>
      <c r="H34" s="171">
        <f t="shared" si="4"/>
        <v>0</v>
      </c>
      <c r="I34" s="172">
        <f t="shared" si="20"/>
        <v>0</v>
      </c>
      <c r="J34" s="170">
        <f t="shared" si="5"/>
        <v>0</v>
      </c>
      <c r="K34" s="172">
        <f t="shared" si="6"/>
        <v>0</v>
      </c>
      <c r="L34" s="226"/>
      <c r="M34" s="221" t="s">
        <v>242</v>
      </c>
      <c r="N34" s="106">
        <f t="shared" si="7"/>
        <v>0</v>
      </c>
      <c r="O34" s="176">
        <f t="shared" si="8"/>
        <v>0</v>
      </c>
      <c r="P34" s="176">
        <f t="shared" si="9"/>
        <v>0</v>
      </c>
      <c r="W34" s="92">
        <f t="shared" si="21"/>
        <v>0</v>
      </c>
      <c r="X34" s="92">
        <f t="shared" si="22"/>
        <v>0</v>
      </c>
      <c r="Y34" s="92">
        <f t="shared" si="23"/>
        <v>0</v>
      </c>
      <c r="Z34" s="92" cm="1">
        <f t="array" aca="1" ref="Z34" ca="1">IFERROR(VLOOKUP(AB-1,$AH$9:$AI$20,2,0),0)</f>
        <v>0</v>
      </c>
      <c r="AA34" s="92">
        <f t="shared" si="24"/>
        <v>30</v>
      </c>
      <c r="AB34" s="92">
        <f t="shared" si="25"/>
        <v>9</v>
      </c>
      <c r="AC34" s="92">
        <f t="shared" si="26"/>
        <v>2569</v>
      </c>
      <c r="AD34" s="92">
        <f t="shared" si="15"/>
        <v>0</v>
      </c>
      <c r="AE34" s="227">
        <f t="shared" si="18"/>
        <v>0</v>
      </c>
      <c r="AF34" s="223">
        <f t="shared" si="16"/>
        <v>0</v>
      </c>
      <c r="AG34" s="228">
        <f t="shared" si="19"/>
        <v>0</v>
      </c>
    </row>
    <row r="35" spans="1:33" s="92" customFormat="1" ht="21">
      <c r="A35" s="102">
        <v>27</v>
      </c>
      <c r="B35" s="324"/>
      <c r="C35" s="178" t="s">
        <v>169</v>
      </c>
      <c r="D35" s="170">
        <f t="shared" si="0"/>
        <v>0</v>
      </c>
      <c r="E35" s="170">
        <f t="shared" si="1"/>
        <v>0</v>
      </c>
      <c r="F35" s="170">
        <f t="shared" si="2"/>
        <v>0</v>
      </c>
      <c r="G35" s="170">
        <f t="shared" si="3"/>
        <v>0</v>
      </c>
      <c r="H35" s="171">
        <f t="shared" si="4"/>
        <v>0</v>
      </c>
      <c r="I35" s="172">
        <f t="shared" si="20"/>
        <v>0</v>
      </c>
      <c r="J35" s="170">
        <f t="shared" si="5"/>
        <v>0</v>
      </c>
      <c r="K35" s="172">
        <f t="shared" si="6"/>
        <v>0</v>
      </c>
      <c r="L35" s="226"/>
      <c r="M35" s="221" t="s">
        <v>242</v>
      </c>
      <c r="N35" s="106">
        <f t="shared" si="7"/>
        <v>0</v>
      </c>
      <c r="O35" s="176">
        <f t="shared" si="8"/>
        <v>0</v>
      </c>
      <c r="P35" s="176">
        <f t="shared" si="9"/>
        <v>0</v>
      </c>
      <c r="W35" s="92">
        <f t="shared" si="21"/>
        <v>0</v>
      </c>
      <c r="X35" s="92">
        <f t="shared" si="22"/>
        <v>0</v>
      </c>
      <c r="Y35" s="92">
        <f t="shared" si="23"/>
        <v>0</v>
      </c>
      <c r="Z35" s="92" cm="1">
        <f t="array" aca="1" ref="Z35" ca="1">IFERROR(VLOOKUP(AB-1,$AH$9:$AI$20,2,0),0)</f>
        <v>0</v>
      </c>
      <c r="AA35" s="92">
        <f t="shared" si="24"/>
        <v>30</v>
      </c>
      <c r="AB35" s="92">
        <f t="shared" si="25"/>
        <v>9</v>
      </c>
      <c r="AC35" s="92">
        <f t="shared" si="26"/>
        <v>2569</v>
      </c>
      <c r="AD35" s="92">
        <f t="shared" si="15"/>
        <v>0</v>
      </c>
      <c r="AE35" s="227">
        <f t="shared" si="18"/>
        <v>0</v>
      </c>
      <c r="AF35" s="223">
        <f t="shared" si="16"/>
        <v>0</v>
      </c>
      <c r="AG35" s="228">
        <f t="shared" si="19"/>
        <v>0</v>
      </c>
    </row>
    <row r="36" spans="1:33" s="92" customFormat="1" ht="21">
      <c r="A36" s="102">
        <v>28</v>
      </c>
      <c r="B36" s="324"/>
      <c r="C36" s="178" t="s">
        <v>169</v>
      </c>
      <c r="D36" s="170">
        <f t="shared" si="0"/>
        <v>0</v>
      </c>
      <c r="E36" s="170">
        <f t="shared" si="1"/>
        <v>0</v>
      </c>
      <c r="F36" s="170">
        <f t="shared" si="2"/>
        <v>0</v>
      </c>
      <c r="G36" s="170">
        <f t="shared" si="3"/>
        <v>0</v>
      </c>
      <c r="H36" s="171">
        <f t="shared" si="4"/>
        <v>0</v>
      </c>
      <c r="I36" s="172">
        <f t="shared" si="20"/>
        <v>0</v>
      </c>
      <c r="J36" s="170">
        <f t="shared" si="5"/>
        <v>0</v>
      </c>
      <c r="K36" s="172">
        <f t="shared" si="6"/>
        <v>0</v>
      </c>
      <c r="L36" s="226"/>
      <c r="M36" s="221" t="s">
        <v>242</v>
      </c>
      <c r="N36" s="106">
        <f t="shared" si="7"/>
        <v>0</v>
      </c>
      <c r="O36" s="176">
        <f t="shared" si="8"/>
        <v>0</v>
      </c>
      <c r="P36" s="176">
        <f t="shared" si="9"/>
        <v>0</v>
      </c>
      <c r="W36" s="92">
        <f t="shared" si="21"/>
        <v>0</v>
      </c>
      <c r="X36" s="92">
        <f t="shared" si="22"/>
        <v>0</v>
      </c>
      <c r="Y36" s="92">
        <f t="shared" si="23"/>
        <v>0</v>
      </c>
      <c r="Z36" s="92" cm="1">
        <f t="array" aca="1" ref="Z36" ca="1">IFERROR(VLOOKUP(AB-1,$AH$9:$AI$20,2,0),0)</f>
        <v>0</v>
      </c>
      <c r="AA36" s="92">
        <f t="shared" si="24"/>
        <v>30</v>
      </c>
      <c r="AB36" s="92">
        <f t="shared" si="25"/>
        <v>9</v>
      </c>
      <c r="AC36" s="92">
        <f t="shared" si="26"/>
        <v>2569</v>
      </c>
      <c r="AD36" s="92">
        <f t="shared" si="15"/>
        <v>0</v>
      </c>
      <c r="AE36" s="227">
        <f t="shared" si="18"/>
        <v>0</v>
      </c>
      <c r="AF36" s="223">
        <f t="shared" si="16"/>
        <v>0</v>
      </c>
      <c r="AG36" s="228">
        <f t="shared" si="19"/>
        <v>0</v>
      </c>
    </row>
    <row r="37" spans="1:33" s="92" customFormat="1" ht="21">
      <c r="A37" s="102">
        <v>29</v>
      </c>
      <c r="B37" s="324"/>
      <c r="C37" s="178" t="s">
        <v>169</v>
      </c>
      <c r="D37" s="170">
        <f t="shared" si="0"/>
        <v>0</v>
      </c>
      <c r="E37" s="170">
        <f t="shared" si="1"/>
        <v>0</v>
      </c>
      <c r="F37" s="170">
        <f t="shared" si="2"/>
        <v>0</v>
      </c>
      <c r="G37" s="170">
        <f t="shared" si="3"/>
        <v>0</v>
      </c>
      <c r="H37" s="171">
        <f t="shared" si="4"/>
        <v>0</v>
      </c>
      <c r="I37" s="172">
        <f t="shared" si="20"/>
        <v>0</v>
      </c>
      <c r="J37" s="170">
        <f t="shared" si="5"/>
        <v>0</v>
      </c>
      <c r="K37" s="172">
        <f t="shared" si="6"/>
        <v>0</v>
      </c>
      <c r="L37" s="226"/>
      <c r="M37" s="221" t="s">
        <v>242</v>
      </c>
      <c r="N37" s="106">
        <f t="shared" si="7"/>
        <v>0</v>
      </c>
      <c r="O37" s="176">
        <f t="shared" si="8"/>
        <v>0</v>
      </c>
      <c r="P37" s="176">
        <f t="shared" si="9"/>
        <v>0</v>
      </c>
      <c r="W37" s="92">
        <f t="shared" si="21"/>
        <v>0</v>
      </c>
      <c r="X37" s="92">
        <f t="shared" si="22"/>
        <v>0</v>
      </c>
      <c r="Y37" s="92">
        <f t="shared" si="23"/>
        <v>0</v>
      </c>
      <c r="Z37" s="92" cm="1">
        <f t="array" aca="1" ref="Z37" ca="1">IFERROR(VLOOKUP(AB-1,$AH$9:$AI$20,2,0),0)</f>
        <v>0</v>
      </c>
      <c r="AA37" s="92">
        <f t="shared" si="24"/>
        <v>30</v>
      </c>
      <c r="AB37" s="92">
        <f t="shared" si="25"/>
        <v>9</v>
      </c>
      <c r="AC37" s="92">
        <f t="shared" si="26"/>
        <v>2569</v>
      </c>
      <c r="AD37" s="92">
        <f t="shared" si="15"/>
        <v>0</v>
      </c>
      <c r="AE37" s="227">
        <f t="shared" si="18"/>
        <v>0</v>
      </c>
      <c r="AF37" s="223">
        <f t="shared" si="16"/>
        <v>0</v>
      </c>
      <c r="AG37" s="228">
        <f t="shared" si="19"/>
        <v>0</v>
      </c>
    </row>
    <row r="38" spans="1:33" s="92" customFormat="1" ht="21">
      <c r="A38" s="102">
        <v>30</v>
      </c>
      <c r="B38" s="324"/>
      <c r="C38" s="178" t="s">
        <v>169</v>
      </c>
      <c r="D38" s="170">
        <f t="shared" si="0"/>
        <v>0</v>
      </c>
      <c r="E38" s="170">
        <f t="shared" si="1"/>
        <v>0</v>
      </c>
      <c r="F38" s="170">
        <f t="shared" si="2"/>
        <v>0</v>
      </c>
      <c r="G38" s="170">
        <f t="shared" si="3"/>
        <v>0</v>
      </c>
      <c r="H38" s="171">
        <f t="shared" si="4"/>
        <v>0</v>
      </c>
      <c r="I38" s="172">
        <f t="shared" si="20"/>
        <v>0</v>
      </c>
      <c r="J38" s="170">
        <f t="shared" si="5"/>
        <v>0</v>
      </c>
      <c r="K38" s="172">
        <f t="shared" si="6"/>
        <v>0</v>
      </c>
      <c r="L38" s="226"/>
      <c r="M38" s="221" t="s">
        <v>242</v>
      </c>
      <c r="N38" s="106">
        <f t="shared" si="7"/>
        <v>0</v>
      </c>
      <c r="O38" s="176">
        <f t="shared" si="8"/>
        <v>0</v>
      </c>
      <c r="P38" s="176">
        <f t="shared" si="9"/>
        <v>0</v>
      </c>
      <c r="W38" s="92">
        <f t="shared" si="21"/>
        <v>0</v>
      </c>
      <c r="X38" s="92">
        <f t="shared" si="22"/>
        <v>0</v>
      </c>
      <c r="Y38" s="92">
        <f t="shared" si="23"/>
        <v>0</v>
      </c>
      <c r="Z38" s="92" cm="1">
        <f t="array" aca="1" ref="Z38" ca="1">IFERROR(VLOOKUP(AB-1,$AH$9:$AI$20,2,0),0)</f>
        <v>0</v>
      </c>
      <c r="AA38" s="92">
        <f t="shared" si="24"/>
        <v>30</v>
      </c>
      <c r="AB38" s="92">
        <f t="shared" si="25"/>
        <v>9</v>
      </c>
      <c r="AC38" s="92">
        <f t="shared" si="26"/>
        <v>2569</v>
      </c>
      <c r="AD38" s="92">
        <f t="shared" si="15"/>
        <v>0</v>
      </c>
      <c r="AE38" s="227">
        <f t="shared" si="18"/>
        <v>0</v>
      </c>
      <c r="AF38" s="223">
        <f t="shared" si="16"/>
        <v>0</v>
      </c>
      <c r="AG38" s="228">
        <f t="shared" si="19"/>
        <v>0</v>
      </c>
    </row>
    <row r="39" spans="1:33" s="92" customFormat="1" ht="21">
      <c r="A39" s="102">
        <v>31</v>
      </c>
      <c r="B39" s="324"/>
      <c r="C39" s="178" t="s">
        <v>169</v>
      </c>
      <c r="D39" s="170">
        <f t="shared" si="0"/>
        <v>0</v>
      </c>
      <c r="E39" s="170">
        <f t="shared" si="1"/>
        <v>0</v>
      </c>
      <c r="F39" s="170">
        <f t="shared" si="2"/>
        <v>0</v>
      </c>
      <c r="G39" s="170">
        <f t="shared" si="3"/>
        <v>0</v>
      </c>
      <c r="H39" s="171">
        <f t="shared" ref="H39:H102" si="27">+E39-D39</f>
        <v>0</v>
      </c>
      <c r="I39" s="172">
        <f t="shared" ref="I39:I102" si="28">+H39/30</f>
        <v>0</v>
      </c>
      <c r="J39" s="170">
        <f t="shared" ref="J39:J102" si="29">+G39-F39</f>
        <v>0</v>
      </c>
      <c r="K39" s="172">
        <f t="shared" ref="K39:K102" si="30">J39/30</f>
        <v>0</v>
      </c>
      <c r="L39" s="226"/>
      <c r="M39" s="221" t="s">
        <v>242</v>
      </c>
      <c r="N39" s="106">
        <f t="shared" si="7"/>
        <v>0</v>
      </c>
      <c r="O39" s="176">
        <f t="shared" ref="O39:O102" si="31">N39*I39</f>
        <v>0</v>
      </c>
      <c r="P39" s="176">
        <f t="shared" ref="P39:P102" si="32">K39*N39</f>
        <v>0</v>
      </c>
      <c r="W39" s="92">
        <f t="shared" si="21"/>
        <v>0</v>
      </c>
      <c r="X39" s="92">
        <f t="shared" si="22"/>
        <v>0</v>
      </c>
      <c r="Y39" s="92">
        <f t="shared" si="23"/>
        <v>0</v>
      </c>
      <c r="Z39" s="92" cm="1">
        <f t="array" aca="1" ref="Z39" ca="1">IFERROR(VLOOKUP(AB-1,$AH$9:$AI$20,2,0),0)</f>
        <v>0</v>
      </c>
      <c r="AA39" s="92">
        <f t="shared" si="24"/>
        <v>30</v>
      </c>
      <c r="AB39" s="92">
        <f t="shared" si="25"/>
        <v>9</v>
      </c>
      <c r="AC39" s="92">
        <f t="shared" si="26"/>
        <v>2569</v>
      </c>
      <c r="AD39" s="92">
        <f t="shared" si="15"/>
        <v>0</v>
      </c>
      <c r="AE39" s="227">
        <f t="shared" si="18"/>
        <v>0</v>
      </c>
      <c r="AF39" s="223">
        <f t="shared" si="16"/>
        <v>0</v>
      </c>
      <c r="AG39" s="228">
        <f t="shared" si="19"/>
        <v>0</v>
      </c>
    </row>
    <row r="40" spans="1:33" s="92" customFormat="1" ht="21">
      <c r="A40" s="102">
        <v>32</v>
      </c>
      <c r="B40" s="324"/>
      <c r="C40" s="178" t="s">
        <v>169</v>
      </c>
      <c r="D40" s="170">
        <f t="shared" si="0"/>
        <v>0</v>
      </c>
      <c r="E40" s="170">
        <f t="shared" si="1"/>
        <v>0</v>
      </c>
      <c r="F40" s="170">
        <f t="shared" si="2"/>
        <v>0</v>
      </c>
      <c r="G40" s="170">
        <f t="shared" si="3"/>
        <v>0</v>
      </c>
      <c r="H40" s="171">
        <f t="shared" si="27"/>
        <v>0</v>
      </c>
      <c r="I40" s="172">
        <f t="shared" si="28"/>
        <v>0</v>
      </c>
      <c r="J40" s="170">
        <f t="shared" si="29"/>
        <v>0</v>
      </c>
      <c r="K40" s="172">
        <f t="shared" si="30"/>
        <v>0</v>
      </c>
      <c r="L40" s="226"/>
      <c r="M40" s="221" t="s">
        <v>242</v>
      </c>
      <c r="N40" s="106">
        <f t="shared" si="7"/>
        <v>0</v>
      </c>
      <c r="O40" s="176">
        <f t="shared" si="31"/>
        <v>0</v>
      </c>
      <c r="P40" s="176">
        <f t="shared" si="32"/>
        <v>0</v>
      </c>
      <c r="W40" s="92">
        <f t="shared" si="21"/>
        <v>0</v>
      </c>
      <c r="X40" s="92">
        <f t="shared" si="22"/>
        <v>0</v>
      </c>
      <c r="Y40" s="92">
        <f t="shared" si="23"/>
        <v>0</v>
      </c>
      <c r="Z40" s="92" cm="1">
        <f t="array" aca="1" ref="Z40" ca="1">IFERROR(VLOOKUP(AB-1,$AH$9:$AI$20,2,0),0)</f>
        <v>0</v>
      </c>
      <c r="AA40" s="92">
        <f t="shared" si="24"/>
        <v>30</v>
      </c>
      <c r="AB40" s="92">
        <f t="shared" si="25"/>
        <v>9</v>
      </c>
      <c r="AC40" s="92">
        <f t="shared" si="26"/>
        <v>2569</v>
      </c>
      <c r="AD40" s="92">
        <f t="shared" si="15"/>
        <v>0</v>
      </c>
      <c r="AE40" s="227">
        <f t="shared" si="18"/>
        <v>0</v>
      </c>
      <c r="AF40" s="223">
        <f t="shared" si="16"/>
        <v>0</v>
      </c>
      <c r="AG40" s="228">
        <f t="shared" si="19"/>
        <v>0</v>
      </c>
    </row>
    <row r="41" spans="1:33" s="92" customFormat="1" ht="21">
      <c r="A41" s="102">
        <v>33</v>
      </c>
      <c r="B41" s="324"/>
      <c r="C41" s="178" t="s">
        <v>169</v>
      </c>
      <c r="D41" s="170">
        <f t="shared" si="0"/>
        <v>0</v>
      </c>
      <c r="E41" s="170">
        <f t="shared" si="1"/>
        <v>0</v>
      </c>
      <c r="F41" s="170">
        <f t="shared" si="2"/>
        <v>0</v>
      </c>
      <c r="G41" s="170">
        <f t="shared" si="3"/>
        <v>0</v>
      </c>
      <c r="H41" s="171">
        <f t="shared" si="27"/>
        <v>0</v>
      </c>
      <c r="I41" s="172">
        <f t="shared" si="28"/>
        <v>0</v>
      </c>
      <c r="J41" s="170">
        <f t="shared" si="29"/>
        <v>0</v>
      </c>
      <c r="K41" s="172">
        <f t="shared" si="30"/>
        <v>0</v>
      </c>
      <c r="L41" s="226"/>
      <c r="M41" s="221" t="s">
        <v>242</v>
      </c>
      <c r="N41" s="106">
        <f t="shared" si="7"/>
        <v>0</v>
      </c>
      <c r="O41" s="176">
        <f t="shared" si="31"/>
        <v>0</v>
      </c>
      <c r="P41" s="176">
        <f t="shared" si="32"/>
        <v>0</v>
      </c>
      <c r="W41" s="92">
        <f t="shared" si="21"/>
        <v>0</v>
      </c>
      <c r="X41" s="92">
        <f t="shared" si="22"/>
        <v>0</v>
      </c>
      <c r="Y41" s="92">
        <f t="shared" si="23"/>
        <v>0</v>
      </c>
      <c r="Z41" s="92" cm="1">
        <f t="array" aca="1" ref="Z41" ca="1">IFERROR(VLOOKUP(AB-1,$AH$9:$AI$20,2,0),0)</f>
        <v>0</v>
      </c>
      <c r="AA41" s="92">
        <f t="shared" si="24"/>
        <v>30</v>
      </c>
      <c r="AB41" s="92">
        <f t="shared" si="25"/>
        <v>9</v>
      </c>
      <c r="AC41" s="92">
        <f t="shared" si="26"/>
        <v>2569</v>
      </c>
      <c r="AD41" s="92">
        <f t="shared" si="15"/>
        <v>0</v>
      </c>
      <c r="AE41" s="227">
        <f t="shared" si="18"/>
        <v>0</v>
      </c>
      <c r="AF41" s="223">
        <f t="shared" si="16"/>
        <v>0</v>
      </c>
      <c r="AG41" s="228">
        <f t="shared" si="19"/>
        <v>0</v>
      </c>
    </row>
    <row r="42" spans="1:33" s="92" customFormat="1" ht="21">
      <c r="A42" s="102">
        <v>34</v>
      </c>
      <c r="B42" s="324"/>
      <c r="C42" s="178" t="s">
        <v>169</v>
      </c>
      <c r="D42" s="170">
        <f t="shared" si="0"/>
        <v>0</v>
      </c>
      <c r="E42" s="170">
        <f t="shared" si="1"/>
        <v>0</v>
      </c>
      <c r="F42" s="170">
        <f t="shared" si="2"/>
        <v>0</v>
      </c>
      <c r="G42" s="170">
        <f t="shared" si="3"/>
        <v>0</v>
      </c>
      <c r="H42" s="171">
        <f t="shared" si="27"/>
        <v>0</v>
      </c>
      <c r="I42" s="172">
        <f t="shared" si="28"/>
        <v>0</v>
      </c>
      <c r="J42" s="170">
        <f t="shared" si="29"/>
        <v>0</v>
      </c>
      <c r="K42" s="172">
        <f t="shared" si="30"/>
        <v>0</v>
      </c>
      <c r="L42" s="226"/>
      <c r="M42" s="221" t="s">
        <v>242</v>
      </c>
      <c r="N42" s="106">
        <f t="shared" si="7"/>
        <v>0</v>
      </c>
      <c r="O42" s="176">
        <f t="shared" si="31"/>
        <v>0</v>
      </c>
      <c r="P42" s="176">
        <f t="shared" si="32"/>
        <v>0</v>
      </c>
      <c r="W42" s="92">
        <f t="shared" si="21"/>
        <v>0</v>
      </c>
      <c r="X42" s="92">
        <f t="shared" si="22"/>
        <v>0</v>
      </c>
      <c r="Y42" s="92">
        <f t="shared" si="23"/>
        <v>0</v>
      </c>
      <c r="Z42" s="92" cm="1">
        <f t="array" aca="1" ref="Z42" ca="1">IFERROR(VLOOKUP(AB-1,$AH$9:$AI$20,2,0),0)</f>
        <v>0</v>
      </c>
      <c r="AA42" s="92">
        <f t="shared" si="24"/>
        <v>30</v>
      </c>
      <c r="AB42" s="92">
        <f t="shared" si="25"/>
        <v>9</v>
      </c>
      <c r="AC42" s="92">
        <f t="shared" si="26"/>
        <v>2569</v>
      </c>
      <c r="AD42" s="92">
        <f t="shared" si="15"/>
        <v>0</v>
      </c>
      <c r="AE42" s="227">
        <f t="shared" si="18"/>
        <v>0</v>
      </c>
      <c r="AF42" s="223">
        <f t="shared" si="16"/>
        <v>0</v>
      </c>
      <c r="AG42" s="228">
        <f t="shared" si="19"/>
        <v>0</v>
      </c>
    </row>
    <row r="43" spans="1:33" s="92" customFormat="1" ht="21">
      <c r="A43" s="102">
        <v>35</v>
      </c>
      <c r="B43" s="324"/>
      <c r="C43" s="178" t="s">
        <v>169</v>
      </c>
      <c r="D43" s="170">
        <f t="shared" si="0"/>
        <v>0</v>
      </c>
      <c r="E43" s="170">
        <f t="shared" si="1"/>
        <v>0</v>
      </c>
      <c r="F43" s="170">
        <f t="shared" si="2"/>
        <v>0</v>
      </c>
      <c r="G43" s="170">
        <f t="shared" si="3"/>
        <v>0</v>
      </c>
      <c r="H43" s="171">
        <f t="shared" si="27"/>
        <v>0</v>
      </c>
      <c r="I43" s="172">
        <f t="shared" si="28"/>
        <v>0</v>
      </c>
      <c r="J43" s="170">
        <f t="shared" si="29"/>
        <v>0</v>
      </c>
      <c r="K43" s="172">
        <f t="shared" si="30"/>
        <v>0</v>
      </c>
      <c r="L43" s="226"/>
      <c r="M43" s="221" t="s">
        <v>242</v>
      </c>
      <c r="N43" s="106">
        <f t="shared" si="7"/>
        <v>0</v>
      </c>
      <c r="O43" s="176">
        <f t="shared" si="31"/>
        <v>0</v>
      </c>
      <c r="P43" s="176">
        <f t="shared" si="32"/>
        <v>0</v>
      </c>
      <c r="W43" s="92">
        <f t="shared" si="21"/>
        <v>0</v>
      </c>
      <c r="X43" s="92">
        <f t="shared" si="22"/>
        <v>0</v>
      </c>
      <c r="Y43" s="92">
        <f t="shared" si="23"/>
        <v>0</v>
      </c>
      <c r="Z43" s="92" cm="1">
        <f t="array" aca="1" ref="Z43" ca="1">IFERROR(VLOOKUP(AB-1,$AH$9:$AI$20,2,0),0)</f>
        <v>0</v>
      </c>
      <c r="AA43" s="92">
        <f t="shared" si="24"/>
        <v>30</v>
      </c>
      <c r="AB43" s="92">
        <f t="shared" si="25"/>
        <v>9</v>
      </c>
      <c r="AC43" s="92">
        <f t="shared" si="26"/>
        <v>2569</v>
      </c>
      <c r="AD43" s="92">
        <f t="shared" si="15"/>
        <v>0</v>
      </c>
      <c r="AE43" s="227">
        <f t="shared" si="18"/>
        <v>0</v>
      </c>
      <c r="AF43" s="223">
        <f t="shared" si="16"/>
        <v>0</v>
      </c>
      <c r="AG43" s="228">
        <f t="shared" si="19"/>
        <v>0</v>
      </c>
    </row>
    <row r="44" spans="1:33" s="92" customFormat="1" ht="21">
      <c r="A44" s="102">
        <v>36</v>
      </c>
      <c r="B44" s="324"/>
      <c r="C44" s="178" t="s">
        <v>169</v>
      </c>
      <c r="D44" s="170">
        <f t="shared" si="0"/>
        <v>0</v>
      </c>
      <c r="E44" s="170">
        <f t="shared" si="1"/>
        <v>0</v>
      </c>
      <c r="F44" s="170">
        <f t="shared" si="2"/>
        <v>0</v>
      </c>
      <c r="G44" s="170">
        <f t="shared" si="3"/>
        <v>0</v>
      </c>
      <c r="H44" s="171">
        <f t="shared" si="27"/>
        <v>0</v>
      </c>
      <c r="I44" s="172">
        <f t="shared" si="28"/>
        <v>0</v>
      </c>
      <c r="J44" s="170">
        <f t="shared" si="29"/>
        <v>0</v>
      </c>
      <c r="K44" s="172">
        <f t="shared" si="30"/>
        <v>0</v>
      </c>
      <c r="L44" s="226"/>
      <c r="M44" s="221" t="s">
        <v>242</v>
      </c>
      <c r="N44" s="106">
        <f t="shared" si="7"/>
        <v>0</v>
      </c>
      <c r="O44" s="176">
        <f t="shared" si="31"/>
        <v>0</v>
      </c>
      <c r="P44" s="176">
        <f t="shared" si="32"/>
        <v>0</v>
      </c>
      <c r="W44" s="92">
        <f t="shared" si="21"/>
        <v>0</v>
      </c>
      <c r="X44" s="92">
        <f t="shared" si="22"/>
        <v>0</v>
      </c>
      <c r="Y44" s="92">
        <f t="shared" si="23"/>
        <v>0</v>
      </c>
      <c r="Z44" s="92" cm="1">
        <f t="array" aca="1" ref="Z44" ca="1">IFERROR(VLOOKUP(AB-1,$AH$9:$AI$20,2,0),0)</f>
        <v>0</v>
      </c>
      <c r="AA44" s="92">
        <f t="shared" si="24"/>
        <v>30</v>
      </c>
      <c r="AB44" s="92">
        <f t="shared" si="25"/>
        <v>9</v>
      </c>
      <c r="AC44" s="92">
        <f t="shared" si="26"/>
        <v>2569</v>
      </c>
      <c r="AD44" s="92">
        <f t="shared" si="15"/>
        <v>0</v>
      </c>
      <c r="AE44" s="227">
        <f t="shared" si="18"/>
        <v>0</v>
      </c>
      <c r="AF44" s="223">
        <f t="shared" si="16"/>
        <v>0</v>
      </c>
      <c r="AG44" s="228">
        <f t="shared" si="19"/>
        <v>0</v>
      </c>
    </row>
    <row r="45" spans="1:33" s="92" customFormat="1" ht="21">
      <c r="A45" s="102">
        <v>37</v>
      </c>
      <c r="B45" s="324"/>
      <c r="C45" s="178" t="s">
        <v>169</v>
      </c>
      <c r="D45" s="170">
        <f t="shared" si="0"/>
        <v>0</v>
      </c>
      <c r="E45" s="170">
        <f t="shared" si="1"/>
        <v>0</v>
      </c>
      <c r="F45" s="170">
        <f t="shared" si="2"/>
        <v>0</v>
      </c>
      <c r="G45" s="170">
        <f t="shared" si="3"/>
        <v>0</v>
      </c>
      <c r="H45" s="171">
        <f t="shared" si="27"/>
        <v>0</v>
      </c>
      <c r="I45" s="172">
        <f t="shared" si="28"/>
        <v>0</v>
      </c>
      <c r="J45" s="170">
        <f t="shared" si="29"/>
        <v>0</v>
      </c>
      <c r="K45" s="172">
        <f t="shared" si="30"/>
        <v>0</v>
      </c>
      <c r="L45" s="226"/>
      <c r="M45" s="221" t="s">
        <v>242</v>
      </c>
      <c r="N45" s="106">
        <f t="shared" si="7"/>
        <v>0</v>
      </c>
      <c r="O45" s="176">
        <f t="shared" si="31"/>
        <v>0</v>
      </c>
      <c r="P45" s="176">
        <f t="shared" si="32"/>
        <v>0</v>
      </c>
      <c r="W45" s="92">
        <f t="shared" si="21"/>
        <v>0</v>
      </c>
      <c r="X45" s="92">
        <f t="shared" si="22"/>
        <v>0</v>
      </c>
      <c r="Y45" s="92">
        <f t="shared" si="23"/>
        <v>0</v>
      </c>
      <c r="Z45" s="92" cm="1">
        <f t="array" aca="1" ref="Z45" ca="1">IFERROR(VLOOKUP(AB-1,$AH$9:$AI$20,2,0),0)</f>
        <v>0</v>
      </c>
      <c r="AA45" s="92">
        <f t="shared" si="24"/>
        <v>30</v>
      </c>
      <c r="AB45" s="92">
        <f t="shared" si="25"/>
        <v>9</v>
      </c>
      <c r="AC45" s="92">
        <f t="shared" si="26"/>
        <v>2569</v>
      </c>
      <c r="AD45" s="92">
        <f t="shared" si="15"/>
        <v>0</v>
      </c>
      <c r="AE45" s="227">
        <f t="shared" si="18"/>
        <v>0</v>
      </c>
      <c r="AF45" s="223">
        <f t="shared" si="16"/>
        <v>0</v>
      </c>
      <c r="AG45" s="228">
        <f t="shared" si="19"/>
        <v>0</v>
      </c>
    </row>
    <row r="46" spans="1:33" s="92" customFormat="1" ht="21">
      <c r="A46" s="102">
        <v>38</v>
      </c>
      <c r="B46" s="324"/>
      <c r="C46" s="178" t="s">
        <v>169</v>
      </c>
      <c r="D46" s="170">
        <f t="shared" si="0"/>
        <v>0</v>
      </c>
      <c r="E46" s="170">
        <f t="shared" si="1"/>
        <v>0</v>
      </c>
      <c r="F46" s="170">
        <f t="shared" si="2"/>
        <v>0</v>
      </c>
      <c r="G46" s="170">
        <f t="shared" si="3"/>
        <v>0</v>
      </c>
      <c r="H46" s="171">
        <f t="shared" si="27"/>
        <v>0</v>
      </c>
      <c r="I46" s="172">
        <f t="shared" si="28"/>
        <v>0</v>
      </c>
      <c r="J46" s="170">
        <f t="shared" si="29"/>
        <v>0</v>
      </c>
      <c r="K46" s="172">
        <f t="shared" si="30"/>
        <v>0</v>
      </c>
      <c r="L46" s="226"/>
      <c r="M46" s="221" t="s">
        <v>242</v>
      </c>
      <c r="N46" s="106">
        <f t="shared" si="7"/>
        <v>0</v>
      </c>
      <c r="O46" s="176">
        <f t="shared" si="31"/>
        <v>0</v>
      </c>
      <c r="P46" s="176">
        <f t="shared" si="32"/>
        <v>0</v>
      </c>
      <c r="W46" s="92">
        <f t="shared" si="21"/>
        <v>0</v>
      </c>
      <c r="X46" s="92">
        <f t="shared" si="22"/>
        <v>0</v>
      </c>
      <c r="Y46" s="92">
        <f t="shared" si="23"/>
        <v>0</v>
      </c>
      <c r="Z46" s="92" cm="1">
        <f t="array" aca="1" ref="Z46" ca="1">IFERROR(VLOOKUP(AB-1,$AH$9:$AI$20,2,0),0)</f>
        <v>0</v>
      </c>
      <c r="AA46" s="92">
        <f t="shared" si="24"/>
        <v>30</v>
      </c>
      <c r="AB46" s="92">
        <f t="shared" si="25"/>
        <v>9</v>
      </c>
      <c r="AC46" s="92">
        <f t="shared" si="26"/>
        <v>2569</v>
      </c>
      <c r="AD46" s="92">
        <f t="shared" si="15"/>
        <v>0</v>
      </c>
      <c r="AE46" s="227">
        <f t="shared" si="18"/>
        <v>0</v>
      </c>
      <c r="AF46" s="223">
        <f t="shared" si="16"/>
        <v>0</v>
      </c>
      <c r="AG46" s="228">
        <f t="shared" si="19"/>
        <v>0</v>
      </c>
    </row>
    <row r="47" spans="1:33" s="92" customFormat="1" ht="21">
      <c r="A47" s="102">
        <v>39</v>
      </c>
      <c r="B47" s="324"/>
      <c r="C47" s="178" t="s">
        <v>169</v>
      </c>
      <c r="D47" s="170">
        <f t="shared" si="0"/>
        <v>0</v>
      </c>
      <c r="E47" s="170">
        <f t="shared" si="1"/>
        <v>0</v>
      </c>
      <c r="F47" s="170">
        <f t="shared" si="2"/>
        <v>0</v>
      </c>
      <c r="G47" s="170">
        <f t="shared" si="3"/>
        <v>0</v>
      </c>
      <c r="H47" s="171">
        <f t="shared" si="27"/>
        <v>0</v>
      </c>
      <c r="I47" s="172">
        <f t="shared" si="28"/>
        <v>0</v>
      </c>
      <c r="J47" s="170">
        <f t="shared" si="29"/>
        <v>0</v>
      </c>
      <c r="K47" s="172">
        <f t="shared" si="30"/>
        <v>0</v>
      </c>
      <c r="L47" s="226"/>
      <c r="M47" s="221" t="s">
        <v>242</v>
      </c>
      <c r="N47" s="106">
        <f t="shared" si="7"/>
        <v>0</v>
      </c>
      <c r="O47" s="176">
        <f t="shared" si="31"/>
        <v>0</v>
      </c>
      <c r="P47" s="176">
        <f t="shared" si="32"/>
        <v>0</v>
      </c>
      <c r="W47" s="92">
        <f t="shared" si="21"/>
        <v>0</v>
      </c>
      <c r="X47" s="92">
        <f t="shared" si="22"/>
        <v>0</v>
      </c>
      <c r="Y47" s="92">
        <f t="shared" si="23"/>
        <v>0</v>
      </c>
      <c r="Z47" s="92" cm="1">
        <f t="array" aca="1" ref="Z47" ca="1">IFERROR(VLOOKUP(AB-1,$AH$9:$AI$20,2,0),0)</f>
        <v>0</v>
      </c>
      <c r="AA47" s="92">
        <f t="shared" si="24"/>
        <v>30</v>
      </c>
      <c r="AB47" s="92">
        <f t="shared" si="25"/>
        <v>9</v>
      </c>
      <c r="AC47" s="92">
        <f t="shared" si="26"/>
        <v>2569</v>
      </c>
      <c r="AD47" s="92">
        <f t="shared" si="15"/>
        <v>0</v>
      </c>
      <c r="AE47" s="227">
        <f t="shared" si="18"/>
        <v>0</v>
      </c>
      <c r="AF47" s="223">
        <f t="shared" si="16"/>
        <v>0</v>
      </c>
      <c r="AG47" s="228">
        <f t="shared" si="19"/>
        <v>0</v>
      </c>
    </row>
    <row r="48" spans="1:33" s="92" customFormat="1" ht="21">
      <c r="A48" s="102">
        <v>40</v>
      </c>
      <c r="B48" s="324"/>
      <c r="C48" s="178" t="s">
        <v>169</v>
      </c>
      <c r="D48" s="170">
        <f t="shared" si="0"/>
        <v>0</v>
      </c>
      <c r="E48" s="170">
        <f t="shared" si="1"/>
        <v>0</v>
      </c>
      <c r="F48" s="170">
        <f t="shared" si="2"/>
        <v>0</v>
      </c>
      <c r="G48" s="170">
        <f t="shared" si="3"/>
        <v>0</v>
      </c>
      <c r="H48" s="171">
        <f t="shared" si="27"/>
        <v>0</v>
      </c>
      <c r="I48" s="172">
        <f t="shared" si="28"/>
        <v>0</v>
      </c>
      <c r="J48" s="170">
        <f t="shared" si="29"/>
        <v>0</v>
      </c>
      <c r="K48" s="172">
        <f t="shared" si="30"/>
        <v>0</v>
      </c>
      <c r="L48" s="226"/>
      <c r="M48" s="221" t="s">
        <v>242</v>
      </c>
      <c r="N48" s="106">
        <f t="shared" si="7"/>
        <v>0</v>
      </c>
      <c r="O48" s="176">
        <f t="shared" si="31"/>
        <v>0</v>
      </c>
      <c r="P48" s="176">
        <f t="shared" si="32"/>
        <v>0</v>
      </c>
      <c r="W48" s="92">
        <f t="shared" si="21"/>
        <v>0</v>
      </c>
      <c r="X48" s="92">
        <f t="shared" si="22"/>
        <v>0</v>
      </c>
      <c r="Y48" s="92">
        <f t="shared" si="23"/>
        <v>0</v>
      </c>
      <c r="Z48" s="92" cm="1">
        <f t="array" aca="1" ref="Z48" ca="1">IFERROR(VLOOKUP(AB-1,$AH$9:$AI$20,2,0),0)</f>
        <v>0</v>
      </c>
      <c r="AA48" s="92">
        <f t="shared" si="24"/>
        <v>30</v>
      </c>
      <c r="AB48" s="92">
        <f t="shared" si="25"/>
        <v>9</v>
      </c>
      <c r="AC48" s="92">
        <f t="shared" si="26"/>
        <v>2569</v>
      </c>
      <c r="AD48" s="92">
        <f t="shared" si="15"/>
        <v>0</v>
      </c>
      <c r="AE48" s="227">
        <f t="shared" si="18"/>
        <v>0</v>
      </c>
      <c r="AF48" s="223">
        <f t="shared" si="16"/>
        <v>0</v>
      </c>
      <c r="AG48" s="228">
        <f t="shared" si="19"/>
        <v>0</v>
      </c>
    </row>
    <row r="49" spans="1:33" s="92" customFormat="1" ht="21">
      <c r="A49" s="102">
        <v>41</v>
      </c>
      <c r="B49" s="324"/>
      <c r="C49" s="178" t="s">
        <v>169</v>
      </c>
      <c r="D49" s="170">
        <f t="shared" si="0"/>
        <v>0</v>
      </c>
      <c r="E49" s="170">
        <f t="shared" si="1"/>
        <v>0</v>
      </c>
      <c r="F49" s="170">
        <f t="shared" si="2"/>
        <v>0</v>
      </c>
      <c r="G49" s="170">
        <f t="shared" si="3"/>
        <v>0</v>
      </c>
      <c r="H49" s="171">
        <f t="shared" si="27"/>
        <v>0</v>
      </c>
      <c r="I49" s="172">
        <f t="shared" si="28"/>
        <v>0</v>
      </c>
      <c r="J49" s="170">
        <f t="shared" si="29"/>
        <v>0</v>
      </c>
      <c r="K49" s="172">
        <f t="shared" si="30"/>
        <v>0</v>
      </c>
      <c r="L49" s="226"/>
      <c r="M49" s="221" t="s">
        <v>242</v>
      </c>
      <c r="N49" s="106">
        <f t="shared" si="7"/>
        <v>0</v>
      </c>
      <c r="O49" s="176">
        <f t="shared" si="31"/>
        <v>0</v>
      </c>
      <c r="P49" s="176">
        <f t="shared" si="32"/>
        <v>0</v>
      </c>
      <c r="W49" s="92">
        <f t="shared" si="21"/>
        <v>0</v>
      </c>
      <c r="X49" s="92">
        <f t="shared" si="22"/>
        <v>0</v>
      </c>
      <c r="Y49" s="92">
        <f t="shared" si="23"/>
        <v>0</v>
      </c>
      <c r="Z49" s="92" cm="1">
        <f t="array" aca="1" ref="Z49" ca="1">IFERROR(VLOOKUP(AB-1,$AH$9:$AI$20,2,0),0)</f>
        <v>0</v>
      </c>
      <c r="AA49" s="92">
        <f t="shared" si="24"/>
        <v>30</v>
      </c>
      <c r="AB49" s="92">
        <f t="shared" si="25"/>
        <v>9</v>
      </c>
      <c r="AC49" s="92">
        <f t="shared" si="26"/>
        <v>2569</v>
      </c>
      <c r="AD49" s="92">
        <f t="shared" si="15"/>
        <v>0</v>
      </c>
      <c r="AE49" s="227">
        <f t="shared" si="18"/>
        <v>0</v>
      </c>
      <c r="AF49" s="223">
        <f t="shared" si="16"/>
        <v>0</v>
      </c>
      <c r="AG49" s="228">
        <f t="shared" si="19"/>
        <v>0</v>
      </c>
    </row>
    <row r="50" spans="1:33" s="92" customFormat="1" ht="21">
      <c r="A50" s="102">
        <v>42</v>
      </c>
      <c r="B50" s="324"/>
      <c r="C50" s="178" t="s">
        <v>169</v>
      </c>
      <c r="D50" s="170">
        <f t="shared" si="0"/>
        <v>0</v>
      </c>
      <c r="E50" s="170">
        <f t="shared" si="1"/>
        <v>0</v>
      </c>
      <c r="F50" s="170">
        <f t="shared" si="2"/>
        <v>0</v>
      </c>
      <c r="G50" s="170">
        <f t="shared" si="3"/>
        <v>0</v>
      </c>
      <c r="H50" s="171">
        <f t="shared" si="27"/>
        <v>0</v>
      </c>
      <c r="I50" s="172">
        <f t="shared" si="28"/>
        <v>0</v>
      </c>
      <c r="J50" s="170">
        <f t="shared" si="29"/>
        <v>0</v>
      </c>
      <c r="K50" s="172">
        <f t="shared" si="30"/>
        <v>0</v>
      </c>
      <c r="L50" s="226"/>
      <c r="M50" s="221" t="s">
        <v>242</v>
      </c>
      <c r="N50" s="106">
        <f t="shared" si="7"/>
        <v>0</v>
      </c>
      <c r="O50" s="176">
        <f t="shared" si="31"/>
        <v>0</v>
      </c>
      <c r="P50" s="176">
        <f t="shared" si="32"/>
        <v>0</v>
      </c>
      <c r="W50" s="92">
        <f t="shared" si="21"/>
        <v>0</v>
      </c>
      <c r="X50" s="92">
        <f t="shared" si="22"/>
        <v>0</v>
      </c>
      <c r="Y50" s="92">
        <f t="shared" si="23"/>
        <v>0</v>
      </c>
      <c r="Z50" s="92" cm="1">
        <f t="array" aca="1" ref="Z50" ca="1">IFERROR(VLOOKUP(AB-1,$AH$9:$AI$20,2,0),0)</f>
        <v>0</v>
      </c>
      <c r="AA50" s="92">
        <f t="shared" si="24"/>
        <v>30</v>
      </c>
      <c r="AB50" s="92">
        <f t="shared" si="25"/>
        <v>9</v>
      </c>
      <c r="AC50" s="92">
        <f t="shared" si="26"/>
        <v>2569</v>
      </c>
      <c r="AD50" s="92">
        <f t="shared" si="15"/>
        <v>0</v>
      </c>
      <c r="AE50" s="227">
        <f t="shared" si="18"/>
        <v>0</v>
      </c>
      <c r="AF50" s="223">
        <f t="shared" si="16"/>
        <v>0</v>
      </c>
      <c r="AG50" s="228">
        <f t="shared" si="19"/>
        <v>0</v>
      </c>
    </row>
    <row r="51" spans="1:33" s="92" customFormat="1" ht="21">
      <c r="A51" s="102">
        <v>43</v>
      </c>
      <c r="B51" s="324"/>
      <c r="C51" s="178" t="s">
        <v>169</v>
      </c>
      <c r="D51" s="170">
        <f t="shared" si="0"/>
        <v>0</v>
      </c>
      <c r="E51" s="170">
        <f t="shared" si="1"/>
        <v>0</v>
      </c>
      <c r="F51" s="170">
        <f t="shared" si="2"/>
        <v>0</v>
      </c>
      <c r="G51" s="170">
        <f t="shared" si="3"/>
        <v>0</v>
      </c>
      <c r="H51" s="171">
        <f t="shared" si="27"/>
        <v>0</v>
      </c>
      <c r="I51" s="172">
        <f t="shared" si="28"/>
        <v>0</v>
      </c>
      <c r="J51" s="170">
        <f t="shared" si="29"/>
        <v>0</v>
      </c>
      <c r="K51" s="172">
        <f t="shared" si="30"/>
        <v>0</v>
      </c>
      <c r="L51" s="226"/>
      <c r="M51" s="221" t="s">
        <v>242</v>
      </c>
      <c r="N51" s="106">
        <f t="shared" si="7"/>
        <v>0</v>
      </c>
      <c r="O51" s="176">
        <f t="shared" si="31"/>
        <v>0</v>
      </c>
      <c r="P51" s="176">
        <f t="shared" si="32"/>
        <v>0</v>
      </c>
      <c r="W51" s="92">
        <f t="shared" si="21"/>
        <v>0</v>
      </c>
      <c r="X51" s="92">
        <f t="shared" si="22"/>
        <v>0</v>
      </c>
      <c r="Y51" s="92">
        <f t="shared" si="23"/>
        <v>0</v>
      </c>
      <c r="Z51" s="92" cm="1">
        <f t="array" aca="1" ref="Z51" ca="1">IFERROR(VLOOKUP(AB-1,$AH$9:$AI$20,2,0),0)</f>
        <v>0</v>
      </c>
      <c r="AA51" s="92">
        <f t="shared" si="24"/>
        <v>30</v>
      </c>
      <c r="AB51" s="92">
        <f t="shared" si="25"/>
        <v>9</v>
      </c>
      <c r="AC51" s="92">
        <f t="shared" si="26"/>
        <v>2569</v>
      </c>
      <c r="AD51" s="92">
        <f t="shared" si="15"/>
        <v>0</v>
      </c>
      <c r="AE51" s="227">
        <f t="shared" si="18"/>
        <v>0</v>
      </c>
      <c r="AF51" s="223">
        <f t="shared" si="16"/>
        <v>0</v>
      </c>
      <c r="AG51" s="228">
        <f t="shared" si="19"/>
        <v>0</v>
      </c>
    </row>
    <row r="52" spans="1:33" s="92" customFormat="1" ht="21">
      <c r="A52" s="102">
        <v>44</v>
      </c>
      <c r="B52" s="324"/>
      <c r="C52" s="178" t="s">
        <v>169</v>
      </c>
      <c r="D52" s="170">
        <f t="shared" si="0"/>
        <v>0</v>
      </c>
      <c r="E52" s="170">
        <f t="shared" si="1"/>
        <v>0</v>
      </c>
      <c r="F52" s="170">
        <f t="shared" si="2"/>
        <v>0</v>
      </c>
      <c r="G52" s="170">
        <f t="shared" si="3"/>
        <v>0</v>
      </c>
      <c r="H52" s="171">
        <f t="shared" si="27"/>
        <v>0</v>
      </c>
      <c r="I52" s="172">
        <f t="shared" si="28"/>
        <v>0</v>
      </c>
      <c r="J52" s="170">
        <f t="shared" si="29"/>
        <v>0</v>
      </c>
      <c r="K52" s="172">
        <f t="shared" si="30"/>
        <v>0</v>
      </c>
      <c r="L52" s="226"/>
      <c r="M52" s="221" t="s">
        <v>242</v>
      </c>
      <c r="N52" s="106">
        <f t="shared" si="7"/>
        <v>0</v>
      </c>
      <c r="O52" s="176">
        <f t="shared" si="31"/>
        <v>0</v>
      </c>
      <c r="P52" s="176">
        <f t="shared" si="32"/>
        <v>0</v>
      </c>
      <c r="W52" s="92">
        <f t="shared" si="21"/>
        <v>0</v>
      </c>
      <c r="X52" s="92">
        <f t="shared" si="22"/>
        <v>0</v>
      </c>
      <c r="Y52" s="92">
        <f t="shared" si="23"/>
        <v>0</v>
      </c>
      <c r="Z52" s="92" cm="1">
        <f t="array" aca="1" ref="Z52" ca="1">IFERROR(VLOOKUP(AB-1,$AH$9:$AI$20,2,0),0)</f>
        <v>0</v>
      </c>
      <c r="AA52" s="92">
        <f t="shared" si="24"/>
        <v>30</v>
      </c>
      <c r="AB52" s="92">
        <f t="shared" si="25"/>
        <v>9</v>
      </c>
      <c r="AC52" s="92">
        <f t="shared" si="26"/>
        <v>2569</v>
      </c>
      <c r="AD52" s="92">
        <f t="shared" si="15"/>
        <v>0</v>
      </c>
      <c r="AE52" s="227">
        <f t="shared" si="18"/>
        <v>0</v>
      </c>
      <c r="AF52" s="223">
        <f t="shared" si="16"/>
        <v>0</v>
      </c>
      <c r="AG52" s="228">
        <f t="shared" si="19"/>
        <v>0</v>
      </c>
    </row>
    <row r="53" spans="1:33" s="92" customFormat="1" ht="21">
      <c r="A53" s="102">
        <v>45</v>
      </c>
      <c r="B53" s="324"/>
      <c r="C53" s="178" t="s">
        <v>169</v>
      </c>
      <c r="D53" s="170">
        <f t="shared" si="0"/>
        <v>0</v>
      </c>
      <c r="E53" s="170">
        <f t="shared" si="1"/>
        <v>0</v>
      </c>
      <c r="F53" s="170">
        <f t="shared" si="2"/>
        <v>0</v>
      </c>
      <c r="G53" s="170">
        <f t="shared" si="3"/>
        <v>0</v>
      </c>
      <c r="H53" s="171">
        <f t="shared" si="27"/>
        <v>0</v>
      </c>
      <c r="I53" s="172">
        <f t="shared" si="28"/>
        <v>0</v>
      </c>
      <c r="J53" s="170">
        <f t="shared" si="29"/>
        <v>0</v>
      </c>
      <c r="K53" s="172">
        <f t="shared" si="30"/>
        <v>0</v>
      </c>
      <c r="L53" s="226"/>
      <c r="M53" s="221" t="s">
        <v>242</v>
      </c>
      <c r="N53" s="106">
        <f t="shared" si="7"/>
        <v>0</v>
      </c>
      <c r="O53" s="176">
        <f t="shared" si="31"/>
        <v>0</v>
      </c>
      <c r="P53" s="176">
        <f t="shared" si="32"/>
        <v>0</v>
      </c>
      <c r="W53" s="92">
        <f t="shared" si="21"/>
        <v>0</v>
      </c>
      <c r="X53" s="92">
        <f t="shared" si="22"/>
        <v>0</v>
      </c>
      <c r="Y53" s="92">
        <f t="shared" si="23"/>
        <v>0</v>
      </c>
      <c r="Z53" s="92" cm="1">
        <f t="array" aca="1" ref="Z53" ca="1">IFERROR(VLOOKUP(AB-1,$AH$9:$AI$20,2,0),0)</f>
        <v>0</v>
      </c>
      <c r="AA53" s="92">
        <f t="shared" si="24"/>
        <v>30</v>
      </c>
      <c r="AB53" s="92">
        <f t="shared" si="25"/>
        <v>9</v>
      </c>
      <c r="AC53" s="92">
        <f t="shared" si="26"/>
        <v>2569</v>
      </c>
      <c r="AD53" s="92">
        <f t="shared" si="15"/>
        <v>0</v>
      </c>
      <c r="AE53" s="227">
        <f t="shared" si="18"/>
        <v>0</v>
      </c>
      <c r="AF53" s="223">
        <f t="shared" si="16"/>
        <v>0</v>
      </c>
      <c r="AG53" s="228">
        <f t="shared" si="19"/>
        <v>0</v>
      </c>
    </row>
    <row r="54" spans="1:33" s="92" customFormat="1" ht="21">
      <c r="A54" s="102">
        <v>46</v>
      </c>
      <c r="B54" s="324"/>
      <c r="C54" s="178" t="s">
        <v>169</v>
      </c>
      <c r="D54" s="170">
        <f t="shared" si="0"/>
        <v>0</v>
      </c>
      <c r="E54" s="170">
        <f t="shared" si="1"/>
        <v>0</v>
      </c>
      <c r="F54" s="170">
        <f t="shared" si="2"/>
        <v>0</v>
      </c>
      <c r="G54" s="170">
        <f t="shared" si="3"/>
        <v>0</v>
      </c>
      <c r="H54" s="171">
        <f t="shared" si="27"/>
        <v>0</v>
      </c>
      <c r="I54" s="172">
        <f t="shared" si="28"/>
        <v>0</v>
      </c>
      <c r="J54" s="170">
        <f t="shared" si="29"/>
        <v>0</v>
      </c>
      <c r="K54" s="172">
        <f t="shared" si="30"/>
        <v>0</v>
      </c>
      <c r="L54" s="226"/>
      <c r="M54" s="221" t="s">
        <v>242</v>
      </c>
      <c r="N54" s="106">
        <f t="shared" si="7"/>
        <v>0</v>
      </c>
      <c r="O54" s="176">
        <f t="shared" si="31"/>
        <v>0</v>
      </c>
      <c r="P54" s="176">
        <f t="shared" si="32"/>
        <v>0</v>
      </c>
      <c r="W54" s="92">
        <f t="shared" si="21"/>
        <v>0</v>
      </c>
      <c r="X54" s="92">
        <f t="shared" si="22"/>
        <v>0</v>
      </c>
      <c r="Y54" s="92">
        <f t="shared" si="23"/>
        <v>0</v>
      </c>
      <c r="Z54" s="92" cm="1">
        <f t="array" aca="1" ref="Z54" ca="1">IFERROR(VLOOKUP(AB-1,$AH$9:$AI$20,2,0),0)</f>
        <v>0</v>
      </c>
      <c r="AA54" s="92">
        <f t="shared" si="24"/>
        <v>30</v>
      </c>
      <c r="AB54" s="92">
        <f t="shared" si="25"/>
        <v>9</v>
      </c>
      <c r="AC54" s="92">
        <f t="shared" si="26"/>
        <v>2569</v>
      </c>
      <c r="AD54" s="92">
        <f t="shared" si="15"/>
        <v>0</v>
      </c>
      <c r="AE54" s="227">
        <f t="shared" si="18"/>
        <v>0</v>
      </c>
      <c r="AF54" s="223">
        <f t="shared" si="16"/>
        <v>0</v>
      </c>
      <c r="AG54" s="228">
        <f t="shared" si="19"/>
        <v>0</v>
      </c>
    </row>
    <row r="55" spans="1:33" s="92" customFormat="1" ht="21">
      <c r="A55" s="102">
        <v>47</v>
      </c>
      <c r="B55" s="324"/>
      <c r="C55" s="178" t="s">
        <v>169</v>
      </c>
      <c r="D55" s="170">
        <f t="shared" si="0"/>
        <v>0</v>
      </c>
      <c r="E55" s="170">
        <f t="shared" si="1"/>
        <v>0</v>
      </c>
      <c r="F55" s="170">
        <f t="shared" si="2"/>
        <v>0</v>
      </c>
      <c r="G55" s="170">
        <f t="shared" si="3"/>
        <v>0</v>
      </c>
      <c r="H55" s="171">
        <f t="shared" si="27"/>
        <v>0</v>
      </c>
      <c r="I55" s="172">
        <f t="shared" si="28"/>
        <v>0</v>
      </c>
      <c r="J55" s="170">
        <f t="shared" si="29"/>
        <v>0</v>
      </c>
      <c r="K55" s="172">
        <f t="shared" si="30"/>
        <v>0</v>
      </c>
      <c r="L55" s="226"/>
      <c r="M55" s="221" t="s">
        <v>242</v>
      </c>
      <c r="N55" s="106">
        <f t="shared" si="7"/>
        <v>0</v>
      </c>
      <c r="O55" s="176">
        <f t="shared" si="31"/>
        <v>0</v>
      </c>
      <c r="P55" s="176">
        <f t="shared" si="32"/>
        <v>0</v>
      </c>
      <c r="W55" s="92">
        <f t="shared" si="21"/>
        <v>0</v>
      </c>
      <c r="X55" s="92">
        <f t="shared" si="22"/>
        <v>0</v>
      </c>
      <c r="Y55" s="92">
        <f t="shared" si="23"/>
        <v>0</v>
      </c>
      <c r="Z55" s="92" cm="1">
        <f t="array" aca="1" ref="Z55" ca="1">IFERROR(VLOOKUP(AB-1,$AH$9:$AI$20,2,0),0)</f>
        <v>0</v>
      </c>
      <c r="AA55" s="92">
        <f t="shared" si="24"/>
        <v>30</v>
      </c>
      <c r="AB55" s="92">
        <f t="shared" si="25"/>
        <v>9</v>
      </c>
      <c r="AC55" s="92">
        <f t="shared" si="26"/>
        <v>2569</v>
      </c>
      <c r="AD55" s="92">
        <f t="shared" si="15"/>
        <v>0</v>
      </c>
      <c r="AE55" s="227">
        <f t="shared" si="18"/>
        <v>0</v>
      </c>
      <c r="AF55" s="223">
        <f t="shared" si="16"/>
        <v>0</v>
      </c>
      <c r="AG55" s="228">
        <f t="shared" si="19"/>
        <v>0</v>
      </c>
    </row>
    <row r="56" spans="1:33" s="92" customFormat="1" ht="21">
      <c r="A56" s="102">
        <v>48</v>
      </c>
      <c r="B56" s="324"/>
      <c r="C56" s="178" t="s">
        <v>169</v>
      </c>
      <c r="D56" s="170">
        <f t="shared" si="0"/>
        <v>0</v>
      </c>
      <c r="E56" s="170">
        <f t="shared" si="1"/>
        <v>0</v>
      </c>
      <c r="F56" s="170">
        <f t="shared" si="2"/>
        <v>0</v>
      </c>
      <c r="G56" s="170">
        <f t="shared" si="3"/>
        <v>0</v>
      </c>
      <c r="H56" s="171">
        <f t="shared" si="27"/>
        <v>0</v>
      </c>
      <c r="I56" s="172">
        <f t="shared" si="28"/>
        <v>0</v>
      </c>
      <c r="J56" s="170">
        <f t="shared" si="29"/>
        <v>0</v>
      </c>
      <c r="K56" s="172">
        <f t="shared" si="30"/>
        <v>0</v>
      </c>
      <c r="L56" s="226"/>
      <c r="M56" s="221" t="s">
        <v>242</v>
      </c>
      <c r="N56" s="106">
        <f t="shared" si="7"/>
        <v>0</v>
      </c>
      <c r="O56" s="176">
        <f t="shared" si="31"/>
        <v>0</v>
      </c>
      <c r="P56" s="176">
        <f t="shared" si="32"/>
        <v>0</v>
      </c>
      <c r="W56" s="92">
        <f t="shared" si="21"/>
        <v>0</v>
      </c>
      <c r="X56" s="92">
        <f t="shared" si="22"/>
        <v>0</v>
      </c>
      <c r="Y56" s="92">
        <f t="shared" si="23"/>
        <v>0</v>
      </c>
      <c r="Z56" s="92" cm="1">
        <f t="array" aca="1" ref="Z56" ca="1">IFERROR(VLOOKUP(AB-1,$AH$9:$AI$20,2,0),0)</f>
        <v>0</v>
      </c>
      <c r="AA56" s="92">
        <f t="shared" si="24"/>
        <v>30</v>
      </c>
      <c r="AB56" s="92">
        <f t="shared" si="25"/>
        <v>9</v>
      </c>
      <c r="AC56" s="92">
        <f t="shared" si="26"/>
        <v>2569</v>
      </c>
      <c r="AD56" s="92">
        <f t="shared" si="15"/>
        <v>0</v>
      </c>
      <c r="AE56" s="227">
        <f t="shared" si="18"/>
        <v>0</v>
      </c>
      <c r="AF56" s="223">
        <f t="shared" si="16"/>
        <v>0</v>
      </c>
      <c r="AG56" s="228">
        <f t="shared" si="19"/>
        <v>0</v>
      </c>
    </row>
    <row r="57" spans="1:33" s="92" customFormat="1" ht="21">
      <c r="A57" s="102">
        <v>49</v>
      </c>
      <c r="B57" s="324"/>
      <c r="C57" s="178" t="s">
        <v>169</v>
      </c>
      <c r="D57" s="170">
        <f t="shared" si="0"/>
        <v>0</v>
      </c>
      <c r="E57" s="170">
        <f t="shared" si="1"/>
        <v>0</v>
      </c>
      <c r="F57" s="170">
        <f t="shared" si="2"/>
        <v>0</v>
      </c>
      <c r="G57" s="170">
        <f t="shared" si="3"/>
        <v>0</v>
      </c>
      <c r="H57" s="171">
        <f t="shared" si="27"/>
        <v>0</v>
      </c>
      <c r="I57" s="172">
        <f t="shared" si="28"/>
        <v>0</v>
      </c>
      <c r="J57" s="170">
        <f t="shared" si="29"/>
        <v>0</v>
      </c>
      <c r="K57" s="172">
        <f t="shared" si="30"/>
        <v>0</v>
      </c>
      <c r="L57" s="226"/>
      <c r="M57" s="221" t="s">
        <v>242</v>
      </c>
      <c r="N57" s="106">
        <f t="shared" si="7"/>
        <v>0</v>
      </c>
      <c r="O57" s="176">
        <f t="shared" si="31"/>
        <v>0</v>
      </c>
      <c r="P57" s="176">
        <f t="shared" si="32"/>
        <v>0</v>
      </c>
      <c r="W57" s="92">
        <f t="shared" si="21"/>
        <v>0</v>
      </c>
      <c r="X57" s="92">
        <f t="shared" si="22"/>
        <v>0</v>
      </c>
      <c r="Y57" s="92">
        <f t="shared" si="23"/>
        <v>0</v>
      </c>
      <c r="Z57" s="92" cm="1">
        <f t="array" aca="1" ref="Z57" ca="1">IFERROR(VLOOKUP(AB-1,$AH$9:$AI$20,2,0),0)</f>
        <v>0</v>
      </c>
      <c r="AA57" s="92">
        <f t="shared" si="24"/>
        <v>30</v>
      </c>
      <c r="AB57" s="92">
        <f t="shared" si="25"/>
        <v>9</v>
      </c>
      <c r="AC57" s="92">
        <f t="shared" si="26"/>
        <v>2569</v>
      </c>
      <c r="AD57" s="92">
        <f t="shared" si="15"/>
        <v>0</v>
      </c>
      <c r="AE57" s="227">
        <f t="shared" si="18"/>
        <v>0</v>
      </c>
      <c r="AF57" s="223">
        <f t="shared" si="16"/>
        <v>0</v>
      </c>
      <c r="AG57" s="228">
        <f t="shared" si="19"/>
        <v>0</v>
      </c>
    </row>
    <row r="58" spans="1:33" s="92" customFormat="1" ht="21">
      <c r="A58" s="102">
        <v>50</v>
      </c>
      <c r="B58" s="324"/>
      <c r="C58" s="178" t="s">
        <v>169</v>
      </c>
      <c r="D58" s="170">
        <f t="shared" si="0"/>
        <v>0</v>
      </c>
      <c r="E58" s="170">
        <f t="shared" si="1"/>
        <v>0</v>
      </c>
      <c r="F58" s="170">
        <f t="shared" si="2"/>
        <v>0</v>
      </c>
      <c r="G58" s="170">
        <f t="shared" si="3"/>
        <v>0</v>
      </c>
      <c r="H58" s="171">
        <f t="shared" si="27"/>
        <v>0</v>
      </c>
      <c r="I58" s="172">
        <f t="shared" si="28"/>
        <v>0</v>
      </c>
      <c r="J58" s="170">
        <f t="shared" si="29"/>
        <v>0</v>
      </c>
      <c r="K58" s="172">
        <f t="shared" si="30"/>
        <v>0</v>
      </c>
      <c r="L58" s="226"/>
      <c r="M58" s="221" t="s">
        <v>242</v>
      </c>
      <c r="N58" s="106">
        <f t="shared" si="7"/>
        <v>0</v>
      </c>
      <c r="O58" s="176">
        <f t="shared" si="31"/>
        <v>0</v>
      </c>
      <c r="P58" s="176">
        <f t="shared" si="32"/>
        <v>0</v>
      </c>
      <c r="W58" s="92">
        <f t="shared" si="21"/>
        <v>0</v>
      </c>
      <c r="X58" s="92">
        <f t="shared" si="22"/>
        <v>0</v>
      </c>
      <c r="Y58" s="92">
        <f t="shared" si="23"/>
        <v>0</v>
      </c>
      <c r="Z58" s="92" cm="1">
        <f t="array" aca="1" ref="Z58" ca="1">IFERROR(VLOOKUP(AB-1,$AH$9:$AI$20,2,0),0)</f>
        <v>0</v>
      </c>
      <c r="AA58" s="92">
        <f t="shared" si="24"/>
        <v>30</v>
      </c>
      <c r="AB58" s="92">
        <f t="shared" si="25"/>
        <v>9</v>
      </c>
      <c r="AC58" s="92">
        <f t="shared" si="26"/>
        <v>2569</v>
      </c>
      <c r="AD58" s="92">
        <f t="shared" si="15"/>
        <v>0</v>
      </c>
      <c r="AE58" s="227">
        <f t="shared" si="18"/>
        <v>0</v>
      </c>
      <c r="AF58" s="223">
        <f t="shared" si="16"/>
        <v>0</v>
      </c>
      <c r="AG58" s="228">
        <f t="shared" si="19"/>
        <v>0</v>
      </c>
    </row>
    <row r="59" spans="1:33" s="92" customFormat="1" ht="21">
      <c r="A59" s="102">
        <v>51</v>
      </c>
      <c r="B59" s="324"/>
      <c r="C59" s="178" t="s">
        <v>169</v>
      </c>
      <c r="D59" s="170">
        <f t="shared" si="0"/>
        <v>0</v>
      </c>
      <c r="E59" s="170">
        <f t="shared" si="1"/>
        <v>0</v>
      </c>
      <c r="F59" s="170">
        <f t="shared" si="2"/>
        <v>0</v>
      </c>
      <c r="G59" s="170">
        <f t="shared" si="3"/>
        <v>0</v>
      </c>
      <c r="H59" s="171">
        <f t="shared" si="27"/>
        <v>0</v>
      </c>
      <c r="I59" s="172">
        <f t="shared" si="28"/>
        <v>0</v>
      </c>
      <c r="J59" s="170">
        <f t="shared" si="29"/>
        <v>0</v>
      </c>
      <c r="K59" s="172">
        <f t="shared" si="30"/>
        <v>0</v>
      </c>
      <c r="L59" s="226"/>
      <c r="M59" s="221" t="s">
        <v>242</v>
      </c>
      <c r="N59" s="106">
        <f t="shared" si="7"/>
        <v>0</v>
      </c>
      <c r="O59" s="176">
        <f t="shared" si="31"/>
        <v>0</v>
      </c>
      <c r="P59" s="176">
        <f t="shared" si="32"/>
        <v>0</v>
      </c>
      <c r="W59" s="92">
        <f t="shared" si="21"/>
        <v>0</v>
      </c>
      <c r="X59" s="92">
        <f t="shared" si="22"/>
        <v>0</v>
      </c>
      <c r="Y59" s="92">
        <f t="shared" si="23"/>
        <v>0</v>
      </c>
      <c r="Z59" s="92" cm="1">
        <f t="array" aca="1" ref="Z59" ca="1">IFERROR(VLOOKUP(AB-1,$AH$9:$AI$20,2,0),0)</f>
        <v>0</v>
      </c>
      <c r="AA59" s="92">
        <f t="shared" si="24"/>
        <v>30</v>
      </c>
      <c r="AB59" s="92">
        <f t="shared" si="25"/>
        <v>9</v>
      </c>
      <c r="AC59" s="92">
        <f t="shared" si="26"/>
        <v>2569</v>
      </c>
      <c r="AD59" s="92">
        <f t="shared" si="15"/>
        <v>0</v>
      </c>
      <c r="AE59" s="227">
        <f t="shared" si="18"/>
        <v>0</v>
      </c>
      <c r="AF59" s="223">
        <f t="shared" si="16"/>
        <v>0</v>
      </c>
      <c r="AG59" s="228">
        <f t="shared" si="19"/>
        <v>0</v>
      </c>
    </row>
    <row r="60" spans="1:33" s="92" customFormat="1" ht="21">
      <c r="A60" s="102">
        <v>52</v>
      </c>
      <c r="B60" s="324"/>
      <c r="C60" s="178" t="s">
        <v>169</v>
      </c>
      <c r="D60" s="170">
        <f t="shared" si="0"/>
        <v>0</v>
      </c>
      <c r="E60" s="170">
        <f t="shared" si="1"/>
        <v>0</v>
      </c>
      <c r="F60" s="170">
        <f t="shared" si="2"/>
        <v>0</v>
      </c>
      <c r="G60" s="170">
        <f t="shared" si="3"/>
        <v>0</v>
      </c>
      <c r="H60" s="171">
        <f t="shared" si="27"/>
        <v>0</v>
      </c>
      <c r="I60" s="172">
        <f t="shared" si="28"/>
        <v>0</v>
      </c>
      <c r="J60" s="170">
        <f t="shared" si="29"/>
        <v>0</v>
      </c>
      <c r="K60" s="172">
        <f t="shared" si="30"/>
        <v>0</v>
      </c>
      <c r="L60" s="226"/>
      <c r="M60" s="221" t="s">
        <v>242</v>
      </c>
      <c r="N60" s="106">
        <f t="shared" si="7"/>
        <v>0</v>
      </c>
      <c r="O60" s="176">
        <f t="shared" si="31"/>
        <v>0</v>
      </c>
      <c r="P60" s="176">
        <f t="shared" si="32"/>
        <v>0</v>
      </c>
      <c r="W60" s="92">
        <f t="shared" si="21"/>
        <v>0</v>
      </c>
      <c r="X60" s="92">
        <f t="shared" si="22"/>
        <v>0</v>
      </c>
      <c r="Y60" s="92">
        <f t="shared" si="23"/>
        <v>0</v>
      </c>
      <c r="Z60" s="92" cm="1">
        <f t="array" aca="1" ref="Z60" ca="1">IFERROR(VLOOKUP(AB-1,$AH$9:$AI$20,2,0),0)</f>
        <v>0</v>
      </c>
      <c r="AA60" s="92">
        <f t="shared" si="24"/>
        <v>30</v>
      </c>
      <c r="AB60" s="92">
        <f t="shared" si="25"/>
        <v>9</v>
      </c>
      <c r="AC60" s="92">
        <f t="shared" si="26"/>
        <v>2569</v>
      </c>
      <c r="AD60" s="92">
        <f t="shared" si="15"/>
        <v>0</v>
      </c>
      <c r="AE60" s="227">
        <f t="shared" si="18"/>
        <v>0</v>
      </c>
      <c r="AF60" s="223">
        <f t="shared" si="16"/>
        <v>0</v>
      </c>
      <c r="AG60" s="228">
        <f t="shared" si="19"/>
        <v>0</v>
      </c>
    </row>
    <row r="61" spans="1:33" s="92" customFormat="1" ht="21">
      <c r="A61" s="102">
        <v>53</v>
      </c>
      <c r="B61" s="324"/>
      <c r="C61" s="178" t="s">
        <v>169</v>
      </c>
      <c r="D61" s="170">
        <f t="shared" si="0"/>
        <v>0</v>
      </c>
      <c r="E61" s="170">
        <f t="shared" si="1"/>
        <v>0</v>
      </c>
      <c r="F61" s="170">
        <f t="shared" si="2"/>
        <v>0</v>
      </c>
      <c r="G61" s="170">
        <f t="shared" si="3"/>
        <v>0</v>
      </c>
      <c r="H61" s="171">
        <f t="shared" si="27"/>
        <v>0</v>
      </c>
      <c r="I61" s="172">
        <f t="shared" si="28"/>
        <v>0</v>
      </c>
      <c r="J61" s="170">
        <f t="shared" si="29"/>
        <v>0</v>
      </c>
      <c r="K61" s="172">
        <f t="shared" si="30"/>
        <v>0</v>
      </c>
      <c r="L61" s="226"/>
      <c r="M61" s="221" t="s">
        <v>242</v>
      </c>
      <c r="N61" s="106">
        <f t="shared" si="7"/>
        <v>0</v>
      </c>
      <c r="O61" s="176">
        <f t="shared" si="31"/>
        <v>0</v>
      </c>
      <c r="P61" s="176">
        <f t="shared" si="32"/>
        <v>0</v>
      </c>
      <c r="W61" s="92">
        <f t="shared" si="21"/>
        <v>0</v>
      </c>
      <c r="X61" s="92">
        <f t="shared" si="22"/>
        <v>0</v>
      </c>
      <c r="Y61" s="92">
        <f t="shared" si="23"/>
        <v>0</v>
      </c>
      <c r="Z61" s="92" cm="1">
        <f t="array" aca="1" ref="Z61" ca="1">IFERROR(VLOOKUP(AB-1,$AH$9:$AI$20,2,0),0)</f>
        <v>0</v>
      </c>
      <c r="AA61" s="92">
        <f t="shared" si="24"/>
        <v>30</v>
      </c>
      <c r="AB61" s="92">
        <f t="shared" si="25"/>
        <v>9</v>
      </c>
      <c r="AC61" s="92">
        <f t="shared" si="26"/>
        <v>2569</v>
      </c>
      <c r="AD61" s="92">
        <f t="shared" si="15"/>
        <v>0</v>
      </c>
      <c r="AE61" s="227">
        <f t="shared" si="18"/>
        <v>0</v>
      </c>
      <c r="AF61" s="223">
        <f t="shared" si="16"/>
        <v>0</v>
      </c>
      <c r="AG61" s="228">
        <f t="shared" si="19"/>
        <v>0</v>
      </c>
    </row>
    <row r="62" spans="1:33" s="92" customFormat="1" ht="21">
      <c r="A62" s="102">
        <v>54</v>
      </c>
      <c r="B62" s="324"/>
      <c r="C62" s="178" t="s">
        <v>169</v>
      </c>
      <c r="D62" s="170">
        <f t="shared" si="0"/>
        <v>0</v>
      </c>
      <c r="E62" s="170">
        <f t="shared" si="1"/>
        <v>0</v>
      </c>
      <c r="F62" s="170">
        <f t="shared" si="2"/>
        <v>0</v>
      </c>
      <c r="G62" s="170">
        <f t="shared" si="3"/>
        <v>0</v>
      </c>
      <c r="H62" s="171">
        <f t="shared" si="27"/>
        <v>0</v>
      </c>
      <c r="I62" s="172">
        <f t="shared" si="28"/>
        <v>0</v>
      </c>
      <c r="J62" s="170">
        <f t="shared" si="29"/>
        <v>0</v>
      </c>
      <c r="K62" s="172">
        <f t="shared" si="30"/>
        <v>0</v>
      </c>
      <c r="L62" s="226"/>
      <c r="M62" s="221" t="s">
        <v>242</v>
      </c>
      <c r="N62" s="106">
        <f t="shared" si="7"/>
        <v>0</v>
      </c>
      <c r="O62" s="176">
        <f t="shared" si="31"/>
        <v>0</v>
      </c>
      <c r="P62" s="176">
        <f t="shared" si="32"/>
        <v>0</v>
      </c>
      <c r="W62" s="92">
        <f t="shared" si="21"/>
        <v>0</v>
      </c>
      <c r="X62" s="92">
        <f t="shared" si="22"/>
        <v>0</v>
      </c>
      <c r="Y62" s="92">
        <f t="shared" si="23"/>
        <v>0</v>
      </c>
      <c r="Z62" s="92" cm="1">
        <f t="array" aca="1" ref="Z62" ca="1">IFERROR(VLOOKUP(AB-1,$AH$9:$AI$20,2,0),0)</f>
        <v>0</v>
      </c>
      <c r="AA62" s="92">
        <f t="shared" si="24"/>
        <v>30</v>
      </c>
      <c r="AB62" s="92">
        <f t="shared" si="25"/>
        <v>9</v>
      </c>
      <c r="AC62" s="92">
        <f t="shared" si="26"/>
        <v>2569</v>
      </c>
      <c r="AD62" s="92">
        <f t="shared" si="15"/>
        <v>0</v>
      </c>
      <c r="AE62" s="227">
        <f t="shared" si="18"/>
        <v>0</v>
      </c>
      <c r="AF62" s="223">
        <f t="shared" si="16"/>
        <v>0</v>
      </c>
      <c r="AG62" s="228">
        <f t="shared" si="19"/>
        <v>0</v>
      </c>
    </row>
    <row r="63" spans="1:33" s="92" customFormat="1" ht="21">
      <c r="A63" s="102">
        <v>55</v>
      </c>
      <c r="B63" s="324"/>
      <c r="C63" s="178" t="s">
        <v>169</v>
      </c>
      <c r="D63" s="170">
        <f t="shared" si="0"/>
        <v>0</v>
      </c>
      <c r="E63" s="170">
        <f t="shared" si="1"/>
        <v>0</v>
      </c>
      <c r="F63" s="170">
        <f t="shared" si="2"/>
        <v>0</v>
      </c>
      <c r="G63" s="170">
        <f t="shared" si="3"/>
        <v>0</v>
      </c>
      <c r="H63" s="171">
        <f t="shared" si="27"/>
        <v>0</v>
      </c>
      <c r="I63" s="172">
        <f t="shared" si="28"/>
        <v>0</v>
      </c>
      <c r="J63" s="170">
        <f t="shared" si="29"/>
        <v>0</v>
      </c>
      <c r="K63" s="172">
        <f t="shared" si="30"/>
        <v>0</v>
      </c>
      <c r="L63" s="226"/>
      <c r="M63" s="221" t="s">
        <v>242</v>
      </c>
      <c r="N63" s="106">
        <f t="shared" si="7"/>
        <v>0</v>
      </c>
      <c r="O63" s="176">
        <f t="shared" si="31"/>
        <v>0</v>
      </c>
      <c r="P63" s="176">
        <f t="shared" si="32"/>
        <v>0</v>
      </c>
      <c r="W63" s="92">
        <f t="shared" si="21"/>
        <v>0</v>
      </c>
      <c r="X63" s="92">
        <f t="shared" si="22"/>
        <v>0</v>
      </c>
      <c r="Y63" s="92">
        <f t="shared" si="23"/>
        <v>0</v>
      </c>
      <c r="Z63" s="92" cm="1">
        <f t="array" aca="1" ref="Z63" ca="1">IFERROR(VLOOKUP(AB-1,$AH$9:$AI$20,2,0),0)</f>
        <v>0</v>
      </c>
      <c r="AA63" s="92">
        <f t="shared" si="24"/>
        <v>30</v>
      </c>
      <c r="AB63" s="92">
        <f t="shared" si="25"/>
        <v>9</v>
      </c>
      <c r="AC63" s="92">
        <f t="shared" si="26"/>
        <v>2569</v>
      </c>
      <c r="AD63" s="92">
        <f t="shared" si="15"/>
        <v>0</v>
      </c>
      <c r="AE63" s="227">
        <f t="shared" si="18"/>
        <v>0</v>
      </c>
      <c r="AF63" s="223">
        <f t="shared" si="16"/>
        <v>0</v>
      </c>
      <c r="AG63" s="228">
        <f t="shared" si="19"/>
        <v>0</v>
      </c>
    </row>
    <row r="64" spans="1:33" s="92" customFormat="1" ht="21">
      <c r="A64" s="102">
        <v>56</v>
      </c>
      <c r="B64" s="324"/>
      <c r="C64" s="178" t="s">
        <v>169</v>
      </c>
      <c r="D64" s="170">
        <f t="shared" si="0"/>
        <v>0</v>
      </c>
      <c r="E64" s="170">
        <f t="shared" si="1"/>
        <v>0</v>
      </c>
      <c r="F64" s="170">
        <f t="shared" si="2"/>
        <v>0</v>
      </c>
      <c r="G64" s="170">
        <f t="shared" si="3"/>
        <v>0</v>
      </c>
      <c r="H64" s="171">
        <f t="shared" si="27"/>
        <v>0</v>
      </c>
      <c r="I64" s="172">
        <f t="shared" si="28"/>
        <v>0</v>
      </c>
      <c r="J64" s="170">
        <f t="shared" si="29"/>
        <v>0</v>
      </c>
      <c r="K64" s="172">
        <f t="shared" si="30"/>
        <v>0</v>
      </c>
      <c r="L64" s="226"/>
      <c r="M64" s="221" t="s">
        <v>242</v>
      </c>
      <c r="N64" s="106">
        <f t="shared" si="7"/>
        <v>0</v>
      </c>
      <c r="O64" s="176">
        <f t="shared" si="31"/>
        <v>0</v>
      </c>
      <c r="P64" s="176">
        <f t="shared" si="32"/>
        <v>0</v>
      </c>
      <c r="W64" s="92">
        <f t="shared" si="21"/>
        <v>0</v>
      </c>
      <c r="X64" s="92">
        <f t="shared" si="22"/>
        <v>0</v>
      </c>
      <c r="Y64" s="92">
        <f t="shared" si="23"/>
        <v>0</v>
      </c>
      <c r="Z64" s="92" cm="1">
        <f t="array" aca="1" ref="Z64" ca="1">IFERROR(VLOOKUP(AB-1,$AH$9:$AI$20,2,0),0)</f>
        <v>0</v>
      </c>
      <c r="AA64" s="92">
        <f t="shared" si="24"/>
        <v>30</v>
      </c>
      <c r="AB64" s="92">
        <f t="shared" si="25"/>
        <v>9</v>
      </c>
      <c r="AC64" s="92">
        <f t="shared" si="26"/>
        <v>2569</v>
      </c>
      <c r="AD64" s="92">
        <f t="shared" si="15"/>
        <v>0</v>
      </c>
      <c r="AE64" s="227">
        <f t="shared" si="18"/>
        <v>0</v>
      </c>
      <c r="AF64" s="223">
        <f t="shared" si="16"/>
        <v>0</v>
      </c>
      <c r="AG64" s="228">
        <f t="shared" si="19"/>
        <v>0</v>
      </c>
    </row>
    <row r="65" spans="1:33" s="92" customFormat="1" ht="21">
      <c r="A65" s="102">
        <v>57</v>
      </c>
      <c r="B65" s="324"/>
      <c r="C65" s="178" t="s">
        <v>169</v>
      </c>
      <c r="D65" s="170">
        <f t="shared" si="0"/>
        <v>0</v>
      </c>
      <c r="E65" s="170">
        <f t="shared" si="1"/>
        <v>0</v>
      </c>
      <c r="F65" s="170">
        <f t="shared" si="2"/>
        <v>0</v>
      </c>
      <c r="G65" s="170">
        <f t="shared" si="3"/>
        <v>0</v>
      </c>
      <c r="H65" s="171">
        <f t="shared" si="27"/>
        <v>0</v>
      </c>
      <c r="I65" s="172">
        <f t="shared" si="28"/>
        <v>0</v>
      </c>
      <c r="J65" s="170">
        <f t="shared" si="29"/>
        <v>0</v>
      </c>
      <c r="K65" s="172">
        <f t="shared" si="30"/>
        <v>0</v>
      </c>
      <c r="L65" s="226"/>
      <c r="M65" s="221" t="s">
        <v>242</v>
      </c>
      <c r="N65" s="106">
        <f t="shared" si="7"/>
        <v>0</v>
      </c>
      <c r="O65" s="176">
        <f t="shared" si="31"/>
        <v>0</v>
      </c>
      <c r="P65" s="176">
        <f t="shared" si="32"/>
        <v>0</v>
      </c>
      <c r="W65" s="92">
        <f t="shared" si="21"/>
        <v>0</v>
      </c>
      <c r="X65" s="92">
        <f t="shared" si="22"/>
        <v>0</v>
      </c>
      <c r="Y65" s="92">
        <f t="shared" si="23"/>
        <v>0</v>
      </c>
      <c r="Z65" s="92" cm="1">
        <f t="array" aca="1" ref="Z65" ca="1">IFERROR(VLOOKUP(AB-1,$AH$9:$AI$20,2,0),0)</f>
        <v>0</v>
      </c>
      <c r="AA65" s="92">
        <f t="shared" si="24"/>
        <v>30</v>
      </c>
      <c r="AB65" s="92">
        <f t="shared" si="25"/>
        <v>9</v>
      </c>
      <c r="AC65" s="92">
        <f t="shared" si="26"/>
        <v>2569</v>
      </c>
      <c r="AD65" s="92">
        <f t="shared" si="15"/>
        <v>0</v>
      </c>
      <c r="AE65" s="227">
        <f t="shared" si="18"/>
        <v>0</v>
      </c>
      <c r="AF65" s="223">
        <f t="shared" si="16"/>
        <v>0</v>
      </c>
      <c r="AG65" s="228">
        <f t="shared" si="19"/>
        <v>0</v>
      </c>
    </row>
    <row r="66" spans="1:33" s="92" customFormat="1" ht="21">
      <c r="A66" s="102">
        <v>58</v>
      </c>
      <c r="B66" s="324"/>
      <c r="C66" s="178" t="s">
        <v>169</v>
      </c>
      <c r="D66" s="170">
        <f t="shared" si="0"/>
        <v>0</v>
      </c>
      <c r="E66" s="170">
        <f t="shared" si="1"/>
        <v>0</v>
      </c>
      <c r="F66" s="170">
        <f t="shared" si="2"/>
        <v>0</v>
      </c>
      <c r="G66" s="170">
        <f t="shared" si="3"/>
        <v>0</v>
      </c>
      <c r="H66" s="171">
        <f t="shared" si="27"/>
        <v>0</v>
      </c>
      <c r="I66" s="172">
        <f t="shared" si="28"/>
        <v>0</v>
      </c>
      <c r="J66" s="170">
        <f t="shared" si="29"/>
        <v>0</v>
      </c>
      <c r="K66" s="172">
        <f t="shared" si="30"/>
        <v>0</v>
      </c>
      <c r="L66" s="226"/>
      <c r="M66" s="221" t="s">
        <v>242</v>
      </c>
      <c r="N66" s="106">
        <f t="shared" si="7"/>
        <v>0</v>
      </c>
      <c r="O66" s="176">
        <f t="shared" si="31"/>
        <v>0</v>
      </c>
      <c r="P66" s="176">
        <f t="shared" si="32"/>
        <v>0</v>
      </c>
      <c r="W66" s="92">
        <f t="shared" si="21"/>
        <v>0</v>
      </c>
      <c r="X66" s="92">
        <f t="shared" si="22"/>
        <v>0</v>
      </c>
      <c r="Y66" s="92">
        <f t="shared" si="23"/>
        <v>0</v>
      </c>
      <c r="Z66" s="92" cm="1">
        <f t="array" aca="1" ref="Z66" ca="1">IFERROR(VLOOKUP(AB-1,$AH$9:$AI$20,2,0),0)</f>
        <v>0</v>
      </c>
      <c r="AA66" s="92">
        <f t="shared" si="24"/>
        <v>30</v>
      </c>
      <c r="AB66" s="92">
        <f t="shared" si="25"/>
        <v>9</v>
      </c>
      <c r="AC66" s="92">
        <f t="shared" si="26"/>
        <v>2569</v>
      </c>
      <c r="AD66" s="92">
        <f t="shared" si="15"/>
        <v>0</v>
      </c>
      <c r="AE66" s="227">
        <f t="shared" si="18"/>
        <v>0</v>
      </c>
      <c r="AF66" s="223">
        <f t="shared" si="16"/>
        <v>0</v>
      </c>
      <c r="AG66" s="228">
        <f t="shared" si="19"/>
        <v>0</v>
      </c>
    </row>
    <row r="67" spans="1:33" s="92" customFormat="1" ht="21">
      <c r="A67" s="102">
        <v>59</v>
      </c>
      <c r="B67" s="324"/>
      <c r="C67" s="178" t="s">
        <v>169</v>
      </c>
      <c r="D67" s="170">
        <f t="shared" si="0"/>
        <v>0</v>
      </c>
      <c r="E67" s="170">
        <f t="shared" si="1"/>
        <v>0</v>
      </c>
      <c r="F67" s="170">
        <f t="shared" si="2"/>
        <v>0</v>
      </c>
      <c r="G67" s="170">
        <f t="shared" si="3"/>
        <v>0</v>
      </c>
      <c r="H67" s="171">
        <f t="shared" si="27"/>
        <v>0</v>
      </c>
      <c r="I67" s="172">
        <f t="shared" si="28"/>
        <v>0</v>
      </c>
      <c r="J67" s="170">
        <f t="shared" si="29"/>
        <v>0</v>
      </c>
      <c r="K67" s="172">
        <f t="shared" si="30"/>
        <v>0</v>
      </c>
      <c r="L67" s="226"/>
      <c r="M67" s="221" t="s">
        <v>242</v>
      </c>
      <c r="N67" s="106">
        <f t="shared" si="7"/>
        <v>0</v>
      </c>
      <c r="O67" s="176">
        <f t="shared" si="31"/>
        <v>0</v>
      </c>
      <c r="P67" s="176">
        <f t="shared" si="32"/>
        <v>0</v>
      </c>
      <c r="W67" s="92">
        <f t="shared" si="21"/>
        <v>0</v>
      </c>
      <c r="X67" s="92">
        <f t="shared" si="22"/>
        <v>0</v>
      </c>
      <c r="Y67" s="92">
        <f t="shared" si="23"/>
        <v>0</v>
      </c>
      <c r="Z67" s="92" cm="1">
        <f t="array" aca="1" ref="Z67" ca="1">IFERROR(VLOOKUP(AB-1,$AH$9:$AI$20,2,0),0)</f>
        <v>0</v>
      </c>
      <c r="AA67" s="92">
        <f t="shared" si="24"/>
        <v>30</v>
      </c>
      <c r="AB67" s="92">
        <f t="shared" si="25"/>
        <v>9</v>
      </c>
      <c r="AC67" s="92">
        <f t="shared" si="26"/>
        <v>2569</v>
      </c>
      <c r="AD67" s="92">
        <f t="shared" si="15"/>
        <v>0</v>
      </c>
      <c r="AE67" s="227">
        <f t="shared" si="18"/>
        <v>0</v>
      </c>
      <c r="AF67" s="223">
        <f t="shared" si="16"/>
        <v>0</v>
      </c>
      <c r="AG67" s="228">
        <f t="shared" si="19"/>
        <v>0</v>
      </c>
    </row>
    <row r="68" spans="1:33" s="92" customFormat="1" ht="21">
      <c r="A68" s="102">
        <v>60</v>
      </c>
      <c r="B68" s="324"/>
      <c r="C68" s="178" t="s">
        <v>169</v>
      </c>
      <c r="D68" s="170">
        <f t="shared" si="0"/>
        <v>0</v>
      </c>
      <c r="E68" s="170">
        <f t="shared" si="1"/>
        <v>0</v>
      </c>
      <c r="F68" s="170">
        <f t="shared" si="2"/>
        <v>0</v>
      </c>
      <c r="G68" s="170">
        <f t="shared" si="3"/>
        <v>0</v>
      </c>
      <c r="H68" s="171">
        <f t="shared" si="27"/>
        <v>0</v>
      </c>
      <c r="I68" s="172">
        <f t="shared" si="28"/>
        <v>0</v>
      </c>
      <c r="J68" s="170">
        <f t="shared" si="29"/>
        <v>0</v>
      </c>
      <c r="K68" s="172">
        <f t="shared" si="30"/>
        <v>0</v>
      </c>
      <c r="L68" s="226"/>
      <c r="M68" s="221" t="s">
        <v>242</v>
      </c>
      <c r="N68" s="106">
        <f t="shared" si="7"/>
        <v>0</v>
      </c>
      <c r="O68" s="176">
        <f t="shared" si="31"/>
        <v>0</v>
      </c>
      <c r="P68" s="176">
        <f t="shared" si="32"/>
        <v>0</v>
      </c>
      <c r="W68" s="92">
        <f t="shared" si="21"/>
        <v>0</v>
      </c>
      <c r="X68" s="92">
        <f t="shared" si="22"/>
        <v>0</v>
      </c>
      <c r="Y68" s="92">
        <f t="shared" si="23"/>
        <v>0</v>
      </c>
      <c r="Z68" s="92" cm="1">
        <f t="array" aca="1" ref="Z68" ca="1">IFERROR(VLOOKUP(AB-1,$AH$9:$AI$20,2,0),0)</f>
        <v>0</v>
      </c>
      <c r="AA68" s="92">
        <f t="shared" si="24"/>
        <v>30</v>
      </c>
      <c r="AB68" s="92">
        <f t="shared" si="25"/>
        <v>9</v>
      </c>
      <c r="AC68" s="92">
        <f t="shared" si="26"/>
        <v>2569</v>
      </c>
      <c r="AD68" s="92">
        <f t="shared" si="15"/>
        <v>0</v>
      </c>
      <c r="AE68" s="227">
        <f t="shared" si="18"/>
        <v>0</v>
      </c>
      <c r="AF68" s="223">
        <f t="shared" si="16"/>
        <v>0</v>
      </c>
      <c r="AG68" s="228">
        <f t="shared" si="19"/>
        <v>0</v>
      </c>
    </row>
    <row r="69" spans="1:33" s="92" customFormat="1" ht="21">
      <c r="A69" s="102">
        <v>61</v>
      </c>
      <c r="B69" s="324"/>
      <c r="C69" s="178" t="s">
        <v>169</v>
      </c>
      <c r="D69" s="170">
        <f t="shared" si="0"/>
        <v>0</v>
      </c>
      <c r="E69" s="170">
        <f t="shared" si="1"/>
        <v>0</v>
      </c>
      <c r="F69" s="170">
        <f t="shared" si="2"/>
        <v>0</v>
      </c>
      <c r="G69" s="170">
        <f t="shared" si="3"/>
        <v>0</v>
      </c>
      <c r="H69" s="171">
        <f t="shared" si="27"/>
        <v>0</v>
      </c>
      <c r="I69" s="172">
        <f t="shared" si="28"/>
        <v>0</v>
      </c>
      <c r="J69" s="170">
        <f t="shared" si="29"/>
        <v>0</v>
      </c>
      <c r="K69" s="172">
        <f t="shared" si="30"/>
        <v>0</v>
      </c>
      <c r="L69" s="226"/>
      <c r="M69" s="221" t="s">
        <v>242</v>
      </c>
      <c r="N69" s="106">
        <f t="shared" si="7"/>
        <v>0</v>
      </c>
      <c r="O69" s="176">
        <f t="shared" si="31"/>
        <v>0</v>
      </c>
      <c r="P69" s="176">
        <f t="shared" si="32"/>
        <v>0</v>
      </c>
      <c r="W69" s="92">
        <f t="shared" si="21"/>
        <v>0</v>
      </c>
      <c r="X69" s="92">
        <f t="shared" si="22"/>
        <v>0</v>
      </c>
      <c r="Y69" s="92">
        <f t="shared" si="23"/>
        <v>0</v>
      </c>
      <c r="Z69" s="92" cm="1">
        <f t="array" aca="1" ref="Z69" ca="1">IFERROR(VLOOKUP(AB-1,$AH$9:$AI$20,2,0),0)</f>
        <v>0</v>
      </c>
      <c r="AA69" s="92">
        <f t="shared" si="24"/>
        <v>30</v>
      </c>
      <c r="AB69" s="92">
        <f t="shared" si="25"/>
        <v>9</v>
      </c>
      <c r="AC69" s="92">
        <f t="shared" si="26"/>
        <v>2569</v>
      </c>
      <c r="AD69" s="92">
        <f t="shared" si="15"/>
        <v>0</v>
      </c>
      <c r="AE69" s="227">
        <f t="shared" si="18"/>
        <v>0</v>
      </c>
      <c r="AF69" s="223">
        <f t="shared" si="16"/>
        <v>0</v>
      </c>
      <c r="AG69" s="228">
        <f t="shared" si="19"/>
        <v>0</v>
      </c>
    </row>
    <row r="70" spans="1:33" s="92" customFormat="1" ht="21">
      <c r="A70" s="102">
        <v>62</v>
      </c>
      <c r="B70" s="324"/>
      <c r="C70" s="178" t="s">
        <v>169</v>
      </c>
      <c r="D70" s="170">
        <f t="shared" si="0"/>
        <v>0</v>
      </c>
      <c r="E70" s="170">
        <f t="shared" si="1"/>
        <v>0</v>
      </c>
      <c r="F70" s="170">
        <f t="shared" si="2"/>
        <v>0</v>
      </c>
      <c r="G70" s="170">
        <f t="shared" si="3"/>
        <v>0</v>
      </c>
      <c r="H70" s="171">
        <f t="shared" si="27"/>
        <v>0</v>
      </c>
      <c r="I70" s="172">
        <f t="shared" si="28"/>
        <v>0</v>
      </c>
      <c r="J70" s="170">
        <f t="shared" si="29"/>
        <v>0</v>
      </c>
      <c r="K70" s="172">
        <f t="shared" si="30"/>
        <v>0</v>
      </c>
      <c r="L70" s="226"/>
      <c r="M70" s="221" t="s">
        <v>242</v>
      </c>
      <c r="N70" s="106">
        <f t="shared" si="7"/>
        <v>0</v>
      </c>
      <c r="O70" s="176">
        <f t="shared" si="31"/>
        <v>0</v>
      </c>
      <c r="P70" s="176">
        <f t="shared" si="32"/>
        <v>0</v>
      </c>
      <c r="W70" s="92">
        <f t="shared" si="21"/>
        <v>0</v>
      </c>
      <c r="X70" s="92">
        <f t="shared" si="22"/>
        <v>0</v>
      </c>
      <c r="Y70" s="92">
        <f t="shared" si="23"/>
        <v>0</v>
      </c>
      <c r="Z70" s="92" cm="1">
        <f t="array" aca="1" ref="Z70" ca="1">IFERROR(VLOOKUP(AB-1,$AH$9:$AI$20,2,0),0)</f>
        <v>0</v>
      </c>
      <c r="AA70" s="92">
        <f t="shared" si="24"/>
        <v>30</v>
      </c>
      <c r="AB70" s="92">
        <f t="shared" si="25"/>
        <v>9</v>
      </c>
      <c r="AC70" s="92">
        <f t="shared" si="26"/>
        <v>2569</v>
      </c>
      <c r="AD70" s="92">
        <f t="shared" si="15"/>
        <v>0</v>
      </c>
      <c r="AE70" s="227">
        <f t="shared" si="18"/>
        <v>0</v>
      </c>
      <c r="AF70" s="223">
        <f t="shared" si="16"/>
        <v>0</v>
      </c>
      <c r="AG70" s="228">
        <f t="shared" si="19"/>
        <v>0</v>
      </c>
    </row>
    <row r="71" spans="1:33" s="92" customFormat="1" ht="21">
      <c r="A71" s="102">
        <v>63</v>
      </c>
      <c r="B71" s="324"/>
      <c r="C71" s="178" t="s">
        <v>169</v>
      </c>
      <c r="D71" s="170">
        <f t="shared" si="0"/>
        <v>0</v>
      </c>
      <c r="E71" s="170">
        <f t="shared" si="1"/>
        <v>0</v>
      </c>
      <c r="F71" s="170">
        <f t="shared" si="2"/>
        <v>0</v>
      </c>
      <c r="G71" s="170">
        <f t="shared" si="3"/>
        <v>0</v>
      </c>
      <c r="H71" s="171">
        <f t="shared" si="27"/>
        <v>0</v>
      </c>
      <c r="I71" s="172">
        <f t="shared" si="28"/>
        <v>0</v>
      </c>
      <c r="J71" s="170">
        <f t="shared" si="29"/>
        <v>0</v>
      </c>
      <c r="K71" s="172">
        <f t="shared" si="30"/>
        <v>0</v>
      </c>
      <c r="L71" s="226"/>
      <c r="M71" s="221" t="s">
        <v>242</v>
      </c>
      <c r="N71" s="106">
        <f t="shared" si="7"/>
        <v>0</v>
      </c>
      <c r="O71" s="176">
        <f t="shared" si="31"/>
        <v>0</v>
      </c>
      <c r="P71" s="176">
        <f t="shared" si="32"/>
        <v>0</v>
      </c>
      <c r="W71" s="92">
        <f t="shared" si="21"/>
        <v>0</v>
      </c>
      <c r="X71" s="92">
        <f t="shared" si="22"/>
        <v>0</v>
      </c>
      <c r="Y71" s="92">
        <f t="shared" si="23"/>
        <v>0</v>
      </c>
      <c r="Z71" s="92" cm="1">
        <f t="array" aca="1" ref="Z71" ca="1">IFERROR(VLOOKUP(AB-1,$AH$9:$AI$20,2,0),0)</f>
        <v>0</v>
      </c>
      <c r="AA71" s="92">
        <f t="shared" si="24"/>
        <v>30</v>
      </c>
      <c r="AB71" s="92">
        <f t="shared" si="25"/>
        <v>9</v>
      </c>
      <c r="AC71" s="92">
        <f t="shared" si="26"/>
        <v>2569</v>
      </c>
      <c r="AD71" s="92">
        <f t="shared" si="15"/>
        <v>0</v>
      </c>
      <c r="AE71" s="227">
        <f t="shared" si="18"/>
        <v>0</v>
      </c>
      <c r="AF71" s="223">
        <f t="shared" si="16"/>
        <v>0</v>
      </c>
      <c r="AG71" s="228">
        <f t="shared" si="19"/>
        <v>0</v>
      </c>
    </row>
    <row r="72" spans="1:33" s="92" customFormat="1" ht="21">
      <c r="A72" s="102">
        <v>64</v>
      </c>
      <c r="B72" s="324"/>
      <c r="C72" s="178" t="s">
        <v>169</v>
      </c>
      <c r="D72" s="170">
        <f t="shared" si="0"/>
        <v>0</v>
      </c>
      <c r="E72" s="170">
        <f t="shared" si="1"/>
        <v>0</v>
      </c>
      <c r="F72" s="170">
        <f t="shared" si="2"/>
        <v>0</v>
      </c>
      <c r="G72" s="170">
        <f t="shared" si="3"/>
        <v>0</v>
      </c>
      <c r="H72" s="171">
        <f t="shared" si="27"/>
        <v>0</v>
      </c>
      <c r="I72" s="172">
        <f t="shared" si="28"/>
        <v>0</v>
      </c>
      <c r="J72" s="170">
        <f t="shared" si="29"/>
        <v>0</v>
      </c>
      <c r="K72" s="172">
        <f t="shared" si="30"/>
        <v>0</v>
      </c>
      <c r="L72" s="226"/>
      <c r="M72" s="221" t="s">
        <v>242</v>
      </c>
      <c r="N72" s="106">
        <f t="shared" si="7"/>
        <v>0</v>
      </c>
      <c r="O72" s="176">
        <f t="shared" si="31"/>
        <v>0</v>
      </c>
      <c r="P72" s="176">
        <f t="shared" si="32"/>
        <v>0</v>
      </c>
      <c r="W72" s="92">
        <f t="shared" si="21"/>
        <v>0</v>
      </c>
      <c r="X72" s="92">
        <f t="shared" si="22"/>
        <v>0</v>
      </c>
      <c r="Y72" s="92">
        <f t="shared" si="23"/>
        <v>0</v>
      </c>
      <c r="Z72" s="92" cm="1">
        <f t="array" aca="1" ref="Z72" ca="1">IFERROR(VLOOKUP(AB-1,$AH$9:$AI$20,2,0),0)</f>
        <v>0</v>
      </c>
      <c r="AA72" s="92">
        <f t="shared" si="24"/>
        <v>30</v>
      </c>
      <c r="AB72" s="92">
        <f t="shared" si="25"/>
        <v>9</v>
      </c>
      <c r="AC72" s="92">
        <f t="shared" si="26"/>
        <v>2569</v>
      </c>
      <c r="AD72" s="92">
        <f t="shared" si="15"/>
        <v>0</v>
      </c>
      <c r="AE72" s="227">
        <f t="shared" si="18"/>
        <v>0</v>
      </c>
      <c r="AF72" s="223">
        <f t="shared" si="16"/>
        <v>0</v>
      </c>
      <c r="AG72" s="228">
        <f t="shared" si="19"/>
        <v>0</v>
      </c>
    </row>
    <row r="73" spans="1:33" s="92" customFormat="1" ht="21">
      <c r="A73" s="102">
        <v>65</v>
      </c>
      <c r="B73" s="324"/>
      <c r="C73" s="178" t="s">
        <v>169</v>
      </c>
      <c r="D73" s="170">
        <f t="shared" ref="D73:D136" si="33">VLOOKUP($C73,$R$9:$V$16,2,0)</f>
        <v>0</v>
      </c>
      <c r="E73" s="170">
        <f t="shared" ref="E73:E136" si="34">VLOOKUP($C73,$R$9:$V$16,3,0)</f>
        <v>0</v>
      </c>
      <c r="F73" s="170">
        <f t="shared" ref="F73:F136" si="35">VLOOKUP($C73,$R$9:$V$16,4,0)</f>
        <v>0</v>
      </c>
      <c r="G73" s="170">
        <f t="shared" ref="G73:G136" si="36">VLOOKUP($C73,$R$9:$V$16,5,0)</f>
        <v>0</v>
      </c>
      <c r="H73" s="171">
        <f t="shared" si="27"/>
        <v>0</v>
      </c>
      <c r="I73" s="172">
        <f t="shared" si="28"/>
        <v>0</v>
      </c>
      <c r="J73" s="170">
        <f t="shared" si="29"/>
        <v>0</v>
      </c>
      <c r="K73" s="172">
        <f t="shared" si="30"/>
        <v>0</v>
      </c>
      <c r="L73" s="226"/>
      <c r="M73" s="221" t="s">
        <v>242</v>
      </c>
      <c r="N73" s="106">
        <f t="shared" si="7"/>
        <v>0</v>
      </c>
      <c r="O73" s="176">
        <f t="shared" si="31"/>
        <v>0</v>
      </c>
      <c r="P73" s="176">
        <f t="shared" si="32"/>
        <v>0</v>
      </c>
      <c r="W73" s="92">
        <f t="shared" si="21"/>
        <v>0</v>
      </c>
      <c r="X73" s="92">
        <f t="shared" si="22"/>
        <v>0</v>
      </c>
      <c r="Y73" s="92">
        <f t="shared" si="23"/>
        <v>0</v>
      </c>
      <c r="Z73" s="92" cm="1">
        <f t="array" aca="1" ref="Z73" ca="1">IFERROR(VLOOKUP(AB-1,$AH$9:$AI$20,2,0),0)</f>
        <v>0</v>
      </c>
      <c r="AA73" s="92">
        <f t="shared" si="24"/>
        <v>30</v>
      </c>
      <c r="AB73" s="92">
        <f t="shared" si="25"/>
        <v>9</v>
      </c>
      <c r="AC73" s="92">
        <f t="shared" si="26"/>
        <v>2569</v>
      </c>
      <c r="AD73" s="92">
        <f t="shared" si="15"/>
        <v>0</v>
      </c>
      <c r="AE73" s="227">
        <f t="shared" si="18"/>
        <v>0</v>
      </c>
      <c r="AF73" s="223">
        <f t="shared" si="16"/>
        <v>0</v>
      </c>
      <c r="AG73" s="228">
        <f t="shared" si="19"/>
        <v>0</v>
      </c>
    </row>
    <row r="74" spans="1:33" s="92" customFormat="1" ht="21">
      <c r="A74" s="102">
        <v>66</v>
      </c>
      <c r="B74" s="324"/>
      <c r="C74" s="178" t="s">
        <v>169</v>
      </c>
      <c r="D74" s="170">
        <f t="shared" si="33"/>
        <v>0</v>
      </c>
      <c r="E74" s="170">
        <f t="shared" si="34"/>
        <v>0</v>
      </c>
      <c r="F74" s="170">
        <f t="shared" si="35"/>
        <v>0</v>
      </c>
      <c r="G74" s="170">
        <f t="shared" si="36"/>
        <v>0</v>
      </c>
      <c r="H74" s="171">
        <f t="shared" si="27"/>
        <v>0</v>
      </c>
      <c r="I74" s="172">
        <f t="shared" si="28"/>
        <v>0</v>
      </c>
      <c r="J74" s="170">
        <f t="shared" si="29"/>
        <v>0</v>
      </c>
      <c r="K74" s="172">
        <f t="shared" si="30"/>
        <v>0</v>
      </c>
      <c r="L74" s="226"/>
      <c r="M74" s="221" t="s">
        <v>242</v>
      </c>
      <c r="N74" s="106">
        <f t="shared" ref="N74:N137" si="37">AG74</f>
        <v>0</v>
      </c>
      <c r="O74" s="176">
        <f t="shared" si="31"/>
        <v>0</v>
      </c>
      <c r="P74" s="176">
        <f t="shared" si="32"/>
        <v>0</v>
      </c>
      <c r="W74" s="92">
        <f t="shared" si="21"/>
        <v>0</v>
      </c>
      <c r="X74" s="92">
        <f t="shared" si="22"/>
        <v>0</v>
      </c>
      <c r="Y74" s="92">
        <f t="shared" si="23"/>
        <v>0</v>
      </c>
      <c r="Z74" s="92" cm="1">
        <f t="array" aca="1" ref="Z74" ca="1">IFERROR(VLOOKUP(AB-1,$AH$9:$AI$20,2,0),0)</f>
        <v>0</v>
      </c>
      <c r="AA74" s="92">
        <f t="shared" si="24"/>
        <v>30</v>
      </c>
      <c r="AB74" s="92">
        <f t="shared" si="25"/>
        <v>9</v>
      </c>
      <c r="AC74" s="92">
        <f t="shared" si="26"/>
        <v>2569</v>
      </c>
      <c r="AD74" s="92">
        <f t="shared" ref="AD74:AD137" si="38">IF(W74&gt;0,IF(AA74&lt;W74,Z74-W74+AA74,AA74-W74),0)</f>
        <v>0</v>
      </c>
      <c r="AE74" s="227">
        <f t="shared" si="18"/>
        <v>0</v>
      </c>
      <c r="AF74" s="223">
        <f t="shared" ref="AF74:AF137" si="39">IF(W74&gt;0,IF(AND(W74=AA74,X74=AB74),AC74-Y74,IF(AND(W74&gt;=AA74,X74&gt;AB74),AC74-Y74-1,IF(AND(W74&lt;AA74,X74&gt;AB74),AC74-Y74-1,IF(AND(W74&lt;AA74,X74&lt;AB74),AC74-Y74,AC74-Y74)))),0)</f>
        <v>0</v>
      </c>
      <c r="AG74" s="228">
        <f t="shared" si="19"/>
        <v>0</v>
      </c>
    </row>
    <row r="75" spans="1:33" s="92" customFormat="1" ht="21">
      <c r="A75" s="102">
        <v>67</v>
      </c>
      <c r="B75" s="324"/>
      <c r="C75" s="178" t="s">
        <v>169</v>
      </c>
      <c r="D75" s="170">
        <f t="shared" si="33"/>
        <v>0</v>
      </c>
      <c r="E75" s="170">
        <f t="shared" si="34"/>
        <v>0</v>
      </c>
      <c r="F75" s="170">
        <f t="shared" si="35"/>
        <v>0</v>
      </c>
      <c r="G75" s="170">
        <f t="shared" si="36"/>
        <v>0</v>
      </c>
      <c r="H75" s="171">
        <f t="shared" si="27"/>
        <v>0</v>
      </c>
      <c r="I75" s="172">
        <f t="shared" si="28"/>
        <v>0</v>
      </c>
      <c r="J75" s="170">
        <f t="shared" si="29"/>
        <v>0</v>
      </c>
      <c r="K75" s="172">
        <f t="shared" si="30"/>
        <v>0</v>
      </c>
      <c r="L75" s="226"/>
      <c r="M75" s="221" t="s">
        <v>242</v>
      </c>
      <c r="N75" s="106">
        <f t="shared" si="37"/>
        <v>0</v>
      </c>
      <c r="O75" s="176">
        <f t="shared" si="31"/>
        <v>0</v>
      </c>
      <c r="P75" s="176">
        <f t="shared" si="32"/>
        <v>0</v>
      </c>
      <c r="W75" s="92">
        <f t="shared" si="21"/>
        <v>0</v>
      </c>
      <c r="X75" s="92">
        <f t="shared" si="22"/>
        <v>0</v>
      </c>
      <c r="Y75" s="92">
        <f t="shared" si="23"/>
        <v>0</v>
      </c>
      <c r="Z75" s="92" cm="1">
        <f t="array" aca="1" ref="Z75" ca="1">IFERROR(VLOOKUP(AB-1,$AH$9:$AI$20,2,0),0)</f>
        <v>0</v>
      </c>
      <c r="AA75" s="92">
        <f t="shared" si="24"/>
        <v>30</v>
      </c>
      <c r="AB75" s="92">
        <f t="shared" si="25"/>
        <v>9</v>
      </c>
      <c r="AC75" s="92">
        <f t="shared" si="26"/>
        <v>2569</v>
      </c>
      <c r="AD75" s="92">
        <f t="shared" si="38"/>
        <v>0</v>
      </c>
      <c r="AE75" s="227">
        <f t="shared" ref="AE75:AE138" si="40">IF(W75&gt;0,IF(AA75=W75,IF(AB75=X75,0,IF(AB75&gt;X75,AB75-X75,12+AB75-X75)),IF(AA75&gt;W75,IF(AB75&gt;X75,AB75-X75,IF(AB75=X75,0,12+AB75-X75)),IF(AA75&lt;W75,IF(AB75&gt;X75,AB75-X75-1,IF(AB75=X75,0,12+AB75-X75-1))))),0)</f>
        <v>0</v>
      </c>
      <c r="AF75" s="223">
        <f t="shared" si="39"/>
        <v>0</v>
      </c>
      <c r="AG75" s="228">
        <f t="shared" ref="AG75:AG138" si="41">ROUND((AD75+(AE75*$AI$21)+(AF75*365)),0)</f>
        <v>0</v>
      </c>
    </row>
    <row r="76" spans="1:33" s="92" customFormat="1" ht="21">
      <c r="A76" s="102">
        <v>68</v>
      </c>
      <c r="B76" s="324"/>
      <c r="C76" s="178" t="s">
        <v>169</v>
      </c>
      <c r="D76" s="170">
        <f t="shared" si="33"/>
        <v>0</v>
      </c>
      <c r="E76" s="170">
        <f t="shared" si="34"/>
        <v>0</v>
      </c>
      <c r="F76" s="170">
        <f t="shared" si="35"/>
        <v>0</v>
      </c>
      <c r="G76" s="170">
        <f t="shared" si="36"/>
        <v>0</v>
      </c>
      <c r="H76" s="171">
        <f t="shared" si="27"/>
        <v>0</v>
      </c>
      <c r="I76" s="172">
        <f t="shared" si="28"/>
        <v>0</v>
      </c>
      <c r="J76" s="170">
        <f t="shared" si="29"/>
        <v>0</v>
      </c>
      <c r="K76" s="172">
        <f t="shared" si="30"/>
        <v>0</v>
      </c>
      <c r="L76" s="226"/>
      <c r="M76" s="221" t="s">
        <v>242</v>
      </c>
      <c r="N76" s="106">
        <f t="shared" si="37"/>
        <v>0</v>
      </c>
      <c r="O76" s="176">
        <f t="shared" si="31"/>
        <v>0</v>
      </c>
      <c r="P76" s="176">
        <f t="shared" si="32"/>
        <v>0</v>
      </c>
      <c r="W76" s="92">
        <f t="shared" si="21"/>
        <v>0</v>
      </c>
      <c r="X76" s="92">
        <f t="shared" si="22"/>
        <v>0</v>
      </c>
      <c r="Y76" s="92">
        <f t="shared" si="23"/>
        <v>0</v>
      </c>
      <c r="Z76" s="92" cm="1">
        <f t="array" aca="1" ref="Z76" ca="1">IFERROR(VLOOKUP(AB-1,$AH$9:$AI$20,2,0),0)</f>
        <v>0</v>
      </c>
      <c r="AA76" s="92">
        <f t="shared" si="24"/>
        <v>30</v>
      </c>
      <c r="AB76" s="92">
        <f t="shared" si="25"/>
        <v>9</v>
      </c>
      <c r="AC76" s="92">
        <f t="shared" si="26"/>
        <v>2569</v>
      </c>
      <c r="AD76" s="92">
        <f t="shared" si="38"/>
        <v>0</v>
      </c>
      <c r="AE76" s="227">
        <f t="shared" si="40"/>
        <v>0</v>
      </c>
      <c r="AF76" s="223">
        <f t="shared" si="39"/>
        <v>0</v>
      </c>
      <c r="AG76" s="228">
        <f t="shared" si="41"/>
        <v>0</v>
      </c>
    </row>
    <row r="77" spans="1:33" s="92" customFormat="1" ht="21">
      <c r="A77" s="102">
        <v>69</v>
      </c>
      <c r="B77" s="324"/>
      <c r="C77" s="178" t="s">
        <v>169</v>
      </c>
      <c r="D77" s="170">
        <f t="shared" si="33"/>
        <v>0</v>
      </c>
      <c r="E77" s="170">
        <f t="shared" si="34"/>
        <v>0</v>
      </c>
      <c r="F77" s="170">
        <f t="shared" si="35"/>
        <v>0</v>
      </c>
      <c r="G77" s="170">
        <f t="shared" si="36"/>
        <v>0</v>
      </c>
      <c r="H77" s="171">
        <f t="shared" si="27"/>
        <v>0</v>
      </c>
      <c r="I77" s="172">
        <f t="shared" si="28"/>
        <v>0</v>
      </c>
      <c r="J77" s="170">
        <f t="shared" si="29"/>
        <v>0</v>
      </c>
      <c r="K77" s="172">
        <f t="shared" si="30"/>
        <v>0</v>
      </c>
      <c r="L77" s="226"/>
      <c r="M77" s="221" t="s">
        <v>242</v>
      </c>
      <c r="N77" s="106">
        <f t="shared" si="37"/>
        <v>0</v>
      </c>
      <c r="O77" s="176">
        <f t="shared" si="31"/>
        <v>0</v>
      </c>
      <c r="P77" s="176">
        <f t="shared" si="32"/>
        <v>0</v>
      </c>
      <c r="W77" s="92">
        <f t="shared" si="21"/>
        <v>0</v>
      </c>
      <c r="X77" s="92">
        <f t="shared" si="22"/>
        <v>0</v>
      </c>
      <c r="Y77" s="92">
        <f t="shared" si="23"/>
        <v>0</v>
      </c>
      <c r="Z77" s="92" cm="1">
        <f t="array" aca="1" ref="Z77" ca="1">IFERROR(VLOOKUP(AB-1,$AH$9:$AI$20,2,0),0)</f>
        <v>0</v>
      </c>
      <c r="AA77" s="92">
        <f t="shared" si="24"/>
        <v>30</v>
      </c>
      <c r="AB77" s="92">
        <f t="shared" si="25"/>
        <v>9</v>
      </c>
      <c r="AC77" s="92">
        <f t="shared" si="26"/>
        <v>2569</v>
      </c>
      <c r="AD77" s="92">
        <f t="shared" si="38"/>
        <v>0</v>
      </c>
      <c r="AE77" s="227">
        <f t="shared" si="40"/>
        <v>0</v>
      </c>
      <c r="AF77" s="223">
        <f t="shared" si="39"/>
        <v>0</v>
      </c>
      <c r="AG77" s="228">
        <f t="shared" si="41"/>
        <v>0</v>
      </c>
    </row>
    <row r="78" spans="1:33" s="92" customFormat="1" ht="21">
      <c r="A78" s="102">
        <v>70</v>
      </c>
      <c r="B78" s="324"/>
      <c r="C78" s="178" t="s">
        <v>169</v>
      </c>
      <c r="D78" s="170">
        <f t="shared" si="33"/>
        <v>0</v>
      </c>
      <c r="E78" s="170">
        <f t="shared" si="34"/>
        <v>0</v>
      </c>
      <c r="F78" s="170">
        <f t="shared" si="35"/>
        <v>0</v>
      </c>
      <c r="G78" s="170">
        <f t="shared" si="36"/>
        <v>0</v>
      </c>
      <c r="H78" s="171">
        <f t="shared" si="27"/>
        <v>0</v>
      </c>
      <c r="I78" s="172">
        <f t="shared" si="28"/>
        <v>0</v>
      </c>
      <c r="J78" s="170">
        <f t="shared" si="29"/>
        <v>0</v>
      </c>
      <c r="K78" s="172">
        <f t="shared" si="30"/>
        <v>0</v>
      </c>
      <c r="L78" s="226"/>
      <c r="M78" s="221" t="s">
        <v>242</v>
      </c>
      <c r="N78" s="106">
        <f t="shared" si="37"/>
        <v>0</v>
      </c>
      <c r="O78" s="176">
        <f t="shared" si="31"/>
        <v>0</v>
      </c>
      <c r="P78" s="176">
        <f t="shared" si="32"/>
        <v>0</v>
      </c>
      <c r="W78" s="92">
        <f t="shared" si="21"/>
        <v>0</v>
      </c>
      <c r="X78" s="92">
        <f t="shared" si="22"/>
        <v>0</v>
      </c>
      <c r="Y78" s="92">
        <f t="shared" si="23"/>
        <v>0</v>
      </c>
      <c r="Z78" s="92" cm="1">
        <f t="array" aca="1" ref="Z78" ca="1">IFERROR(VLOOKUP(AB-1,$AH$9:$AI$20,2,0),0)</f>
        <v>0</v>
      </c>
      <c r="AA78" s="92">
        <f t="shared" si="24"/>
        <v>30</v>
      </c>
      <c r="AB78" s="92">
        <f t="shared" si="25"/>
        <v>9</v>
      </c>
      <c r="AC78" s="92">
        <f t="shared" si="26"/>
        <v>2569</v>
      </c>
      <c r="AD78" s="92">
        <f t="shared" si="38"/>
        <v>0</v>
      </c>
      <c r="AE78" s="227">
        <f t="shared" si="40"/>
        <v>0</v>
      </c>
      <c r="AF78" s="223">
        <f t="shared" si="39"/>
        <v>0</v>
      </c>
      <c r="AG78" s="228">
        <f t="shared" si="41"/>
        <v>0</v>
      </c>
    </row>
    <row r="79" spans="1:33" s="92" customFormat="1" ht="21">
      <c r="A79" s="102">
        <v>71</v>
      </c>
      <c r="B79" s="324"/>
      <c r="C79" s="178" t="s">
        <v>169</v>
      </c>
      <c r="D79" s="170">
        <f t="shared" si="33"/>
        <v>0</v>
      </c>
      <c r="E79" s="170">
        <f t="shared" si="34"/>
        <v>0</v>
      </c>
      <c r="F79" s="170">
        <f t="shared" si="35"/>
        <v>0</v>
      </c>
      <c r="G79" s="170">
        <f t="shared" si="36"/>
        <v>0</v>
      </c>
      <c r="H79" s="171">
        <f t="shared" si="27"/>
        <v>0</v>
      </c>
      <c r="I79" s="172">
        <f t="shared" si="28"/>
        <v>0</v>
      </c>
      <c r="J79" s="170">
        <f t="shared" si="29"/>
        <v>0</v>
      </c>
      <c r="K79" s="172">
        <f t="shared" si="30"/>
        <v>0</v>
      </c>
      <c r="L79" s="226"/>
      <c r="M79" s="221" t="s">
        <v>242</v>
      </c>
      <c r="N79" s="106">
        <f t="shared" si="37"/>
        <v>0</v>
      </c>
      <c r="O79" s="176">
        <f t="shared" si="31"/>
        <v>0</v>
      </c>
      <c r="P79" s="176">
        <f t="shared" si="32"/>
        <v>0</v>
      </c>
      <c r="W79" s="92">
        <f t="shared" si="21"/>
        <v>0</v>
      </c>
      <c r="X79" s="92">
        <f t="shared" si="22"/>
        <v>0</v>
      </c>
      <c r="Y79" s="92">
        <f t="shared" si="23"/>
        <v>0</v>
      </c>
      <c r="Z79" s="92" cm="1">
        <f t="array" aca="1" ref="Z79" ca="1">IFERROR(VLOOKUP(AB-1,$AH$9:$AI$20,2,0),0)</f>
        <v>0</v>
      </c>
      <c r="AA79" s="92">
        <f t="shared" si="24"/>
        <v>30</v>
      </c>
      <c r="AB79" s="92">
        <f t="shared" si="25"/>
        <v>9</v>
      </c>
      <c r="AC79" s="92">
        <f t="shared" si="26"/>
        <v>2569</v>
      </c>
      <c r="AD79" s="92">
        <f t="shared" si="38"/>
        <v>0</v>
      </c>
      <c r="AE79" s="227">
        <f t="shared" si="40"/>
        <v>0</v>
      </c>
      <c r="AF79" s="223">
        <f t="shared" si="39"/>
        <v>0</v>
      </c>
      <c r="AG79" s="228">
        <f t="shared" si="41"/>
        <v>0</v>
      </c>
    </row>
    <row r="80" spans="1:33" s="92" customFormat="1" ht="21">
      <c r="A80" s="102">
        <v>72</v>
      </c>
      <c r="B80" s="324"/>
      <c r="C80" s="178" t="s">
        <v>169</v>
      </c>
      <c r="D80" s="170">
        <f t="shared" si="33"/>
        <v>0</v>
      </c>
      <c r="E80" s="170">
        <f t="shared" si="34"/>
        <v>0</v>
      </c>
      <c r="F80" s="170">
        <f t="shared" si="35"/>
        <v>0</v>
      </c>
      <c r="G80" s="170">
        <f t="shared" si="36"/>
        <v>0</v>
      </c>
      <c r="H80" s="171">
        <f t="shared" si="27"/>
        <v>0</v>
      </c>
      <c r="I80" s="172">
        <f t="shared" si="28"/>
        <v>0</v>
      </c>
      <c r="J80" s="170">
        <f t="shared" si="29"/>
        <v>0</v>
      </c>
      <c r="K80" s="172">
        <f t="shared" si="30"/>
        <v>0</v>
      </c>
      <c r="L80" s="226"/>
      <c r="M80" s="221" t="s">
        <v>242</v>
      </c>
      <c r="N80" s="106">
        <f t="shared" si="37"/>
        <v>0</v>
      </c>
      <c r="O80" s="176">
        <f t="shared" si="31"/>
        <v>0</v>
      </c>
      <c r="P80" s="176">
        <f t="shared" si="32"/>
        <v>0</v>
      </c>
      <c r="W80" s="92">
        <f t="shared" si="21"/>
        <v>0</v>
      </c>
      <c r="X80" s="92">
        <f t="shared" si="22"/>
        <v>0</v>
      </c>
      <c r="Y80" s="92">
        <f t="shared" si="23"/>
        <v>0</v>
      </c>
      <c r="Z80" s="92" cm="1">
        <f t="array" aca="1" ref="Z80" ca="1">IFERROR(VLOOKUP(AB-1,$AH$9:$AI$20,2,0),0)</f>
        <v>0</v>
      </c>
      <c r="AA80" s="92">
        <f t="shared" si="24"/>
        <v>30</v>
      </c>
      <c r="AB80" s="92">
        <f t="shared" si="25"/>
        <v>9</v>
      </c>
      <c r="AC80" s="92">
        <f t="shared" si="26"/>
        <v>2569</v>
      </c>
      <c r="AD80" s="92">
        <f t="shared" si="38"/>
        <v>0</v>
      </c>
      <c r="AE80" s="227">
        <f t="shared" si="40"/>
        <v>0</v>
      </c>
      <c r="AF80" s="223">
        <f t="shared" si="39"/>
        <v>0</v>
      </c>
      <c r="AG80" s="228">
        <f t="shared" si="41"/>
        <v>0</v>
      </c>
    </row>
    <row r="81" spans="1:33" s="92" customFormat="1" ht="21">
      <c r="A81" s="102">
        <v>73</v>
      </c>
      <c r="B81" s="324"/>
      <c r="C81" s="178" t="s">
        <v>169</v>
      </c>
      <c r="D81" s="170">
        <f t="shared" si="33"/>
        <v>0</v>
      </c>
      <c r="E81" s="170">
        <f t="shared" si="34"/>
        <v>0</v>
      </c>
      <c r="F81" s="170">
        <f t="shared" si="35"/>
        <v>0</v>
      </c>
      <c r="G81" s="170">
        <f t="shared" si="36"/>
        <v>0</v>
      </c>
      <c r="H81" s="171">
        <f t="shared" si="27"/>
        <v>0</v>
      </c>
      <c r="I81" s="172">
        <f t="shared" si="28"/>
        <v>0</v>
      </c>
      <c r="J81" s="170">
        <f t="shared" si="29"/>
        <v>0</v>
      </c>
      <c r="K81" s="172">
        <f t="shared" si="30"/>
        <v>0</v>
      </c>
      <c r="L81" s="226"/>
      <c r="M81" s="221" t="s">
        <v>242</v>
      </c>
      <c r="N81" s="106">
        <f t="shared" si="37"/>
        <v>0</v>
      </c>
      <c r="O81" s="176">
        <f t="shared" si="31"/>
        <v>0</v>
      </c>
      <c r="P81" s="176">
        <f t="shared" si="32"/>
        <v>0</v>
      </c>
      <c r="W81" s="92">
        <f t="shared" ref="W81:W144" si="42">IFERROR(VALUE(LEFT(L81,2)),0)</f>
        <v>0</v>
      </c>
      <c r="X81" s="92">
        <f t="shared" ref="X81:X144" si="43">IFERROR(VALUE(MID(L81,4,2)),0)</f>
        <v>0</v>
      </c>
      <c r="Y81" s="92">
        <f t="shared" ref="Y81:Y144" si="44">IFERROR(VALUE(RIGHT(L81,4)),0)</f>
        <v>0</v>
      </c>
      <c r="Z81" s="92" cm="1">
        <f t="array" aca="1" ref="Z81" ca="1">IFERROR(VLOOKUP(AB-1,$AH$9:$AI$20,2,0),0)</f>
        <v>0</v>
      </c>
      <c r="AA81" s="92">
        <f t="shared" ref="AA81:AA144" si="45">IFERROR(VALUE(LEFT(M81,2)),0)</f>
        <v>30</v>
      </c>
      <c r="AB81" s="92">
        <f t="shared" ref="AB81:AB144" si="46">IFERROR(VALUE(MID(M81,4,2)),0)</f>
        <v>9</v>
      </c>
      <c r="AC81" s="92">
        <f t="shared" ref="AC81:AC144" si="47">IFERROR(VALUE(RIGHT(M81,4)),0)</f>
        <v>2569</v>
      </c>
      <c r="AD81" s="92">
        <f t="shared" si="38"/>
        <v>0</v>
      </c>
      <c r="AE81" s="227">
        <f t="shared" si="40"/>
        <v>0</v>
      </c>
      <c r="AF81" s="223">
        <f t="shared" si="39"/>
        <v>0</v>
      </c>
      <c r="AG81" s="228">
        <f t="shared" si="41"/>
        <v>0</v>
      </c>
    </row>
    <row r="82" spans="1:33" s="92" customFormat="1" ht="21">
      <c r="A82" s="102">
        <v>74</v>
      </c>
      <c r="B82" s="324"/>
      <c r="C82" s="178" t="s">
        <v>169</v>
      </c>
      <c r="D82" s="170">
        <f t="shared" si="33"/>
        <v>0</v>
      </c>
      <c r="E82" s="170">
        <f t="shared" si="34"/>
        <v>0</v>
      </c>
      <c r="F82" s="170">
        <f t="shared" si="35"/>
        <v>0</v>
      </c>
      <c r="G82" s="170">
        <f t="shared" si="36"/>
        <v>0</v>
      </c>
      <c r="H82" s="171">
        <f t="shared" si="27"/>
        <v>0</v>
      </c>
      <c r="I82" s="172">
        <f t="shared" si="28"/>
        <v>0</v>
      </c>
      <c r="J82" s="170">
        <f t="shared" si="29"/>
        <v>0</v>
      </c>
      <c r="K82" s="172">
        <f t="shared" si="30"/>
        <v>0</v>
      </c>
      <c r="L82" s="226"/>
      <c r="M82" s="221" t="s">
        <v>242</v>
      </c>
      <c r="N82" s="106">
        <f t="shared" si="37"/>
        <v>0</v>
      </c>
      <c r="O82" s="176">
        <f t="shared" si="31"/>
        <v>0</v>
      </c>
      <c r="P82" s="176">
        <f t="shared" si="32"/>
        <v>0</v>
      </c>
      <c r="W82" s="92">
        <f t="shared" si="42"/>
        <v>0</v>
      </c>
      <c r="X82" s="92">
        <f t="shared" si="43"/>
        <v>0</v>
      </c>
      <c r="Y82" s="92">
        <f t="shared" si="44"/>
        <v>0</v>
      </c>
      <c r="Z82" s="92" cm="1">
        <f t="array" aca="1" ref="Z82" ca="1">IFERROR(VLOOKUP(AB-1,$AH$9:$AI$20,2,0),0)</f>
        <v>0</v>
      </c>
      <c r="AA82" s="92">
        <f t="shared" si="45"/>
        <v>30</v>
      </c>
      <c r="AB82" s="92">
        <f t="shared" si="46"/>
        <v>9</v>
      </c>
      <c r="AC82" s="92">
        <f t="shared" si="47"/>
        <v>2569</v>
      </c>
      <c r="AD82" s="92">
        <f t="shared" si="38"/>
        <v>0</v>
      </c>
      <c r="AE82" s="227">
        <f t="shared" si="40"/>
        <v>0</v>
      </c>
      <c r="AF82" s="223">
        <f t="shared" si="39"/>
        <v>0</v>
      </c>
      <c r="AG82" s="228">
        <f t="shared" si="41"/>
        <v>0</v>
      </c>
    </row>
    <row r="83" spans="1:33" s="92" customFormat="1" ht="21">
      <c r="A83" s="102">
        <v>75</v>
      </c>
      <c r="B83" s="324"/>
      <c r="C83" s="178" t="s">
        <v>169</v>
      </c>
      <c r="D83" s="170">
        <f t="shared" si="33"/>
        <v>0</v>
      </c>
      <c r="E83" s="170">
        <f t="shared" si="34"/>
        <v>0</v>
      </c>
      <c r="F83" s="170">
        <f t="shared" si="35"/>
        <v>0</v>
      </c>
      <c r="G83" s="170">
        <f t="shared" si="36"/>
        <v>0</v>
      </c>
      <c r="H83" s="171">
        <f t="shared" si="27"/>
        <v>0</v>
      </c>
      <c r="I83" s="172">
        <f t="shared" si="28"/>
        <v>0</v>
      </c>
      <c r="J83" s="170">
        <f t="shared" si="29"/>
        <v>0</v>
      </c>
      <c r="K83" s="172">
        <f t="shared" si="30"/>
        <v>0</v>
      </c>
      <c r="L83" s="226"/>
      <c r="M83" s="221" t="s">
        <v>242</v>
      </c>
      <c r="N83" s="106">
        <f t="shared" si="37"/>
        <v>0</v>
      </c>
      <c r="O83" s="176">
        <f t="shared" si="31"/>
        <v>0</v>
      </c>
      <c r="P83" s="176">
        <f t="shared" si="32"/>
        <v>0</v>
      </c>
      <c r="W83" s="92">
        <f t="shared" si="42"/>
        <v>0</v>
      </c>
      <c r="X83" s="92">
        <f t="shared" si="43"/>
        <v>0</v>
      </c>
      <c r="Y83" s="92">
        <f t="shared" si="44"/>
        <v>0</v>
      </c>
      <c r="Z83" s="92" cm="1">
        <f t="array" aca="1" ref="Z83" ca="1">IFERROR(VLOOKUP(AB-1,$AH$9:$AI$20,2,0),0)</f>
        <v>0</v>
      </c>
      <c r="AA83" s="92">
        <f t="shared" si="45"/>
        <v>30</v>
      </c>
      <c r="AB83" s="92">
        <f t="shared" si="46"/>
        <v>9</v>
      </c>
      <c r="AC83" s="92">
        <f t="shared" si="47"/>
        <v>2569</v>
      </c>
      <c r="AD83" s="92">
        <f t="shared" si="38"/>
        <v>0</v>
      </c>
      <c r="AE83" s="227">
        <f t="shared" si="40"/>
        <v>0</v>
      </c>
      <c r="AF83" s="223">
        <f t="shared" si="39"/>
        <v>0</v>
      </c>
      <c r="AG83" s="228">
        <f t="shared" si="41"/>
        <v>0</v>
      </c>
    </row>
    <row r="84" spans="1:33" s="92" customFormat="1" ht="21">
      <c r="A84" s="102">
        <v>76</v>
      </c>
      <c r="B84" s="324"/>
      <c r="C84" s="178" t="s">
        <v>169</v>
      </c>
      <c r="D84" s="170">
        <f t="shared" si="33"/>
        <v>0</v>
      </c>
      <c r="E84" s="170">
        <f t="shared" si="34"/>
        <v>0</v>
      </c>
      <c r="F84" s="170">
        <f t="shared" si="35"/>
        <v>0</v>
      </c>
      <c r="G84" s="170">
        <f t="shared" si="36"/>
        <v>0</v>
      </c>
      <c r="H84" s="171">
        <f t="shared" si="27"/>
        <v>0</v>
      </c>
      <c r="I84" s="172">
        <f t="shared" si="28"/>
        <v>0</v>
      </c>
      <c r="J84" s="170">
        <f t="shared" si="29"/>
        <v>0</v>
      </c>
      <c r="K84" s="172">
        <f t="shared" si="30"/>
        <v>0</v>
      </c>
      <c r="L84" s="226"/>
      <c r="M84" s="221" t="s">
        <v>242</v>
      </c>
      <c r="N84" s="106">
        <f t="shared" si="37"/>
        <v>0</v>
      </c>
      <c r="O84" s="176">
        <f t="shared" si="31"/>
        <v>0</v>
      </c>
      <c r="P84" s="176">
        <f t="shared" si="32"/>
        <v>0</v>
      </c>
      <c r="W84" s="92">
        <f t="shared" si="42"/>
        <v>0</v>
      </c>
      <c r="X84" s="92">
        <f t="shared" si="43"/>
        <v>0</v>
      </c>
      <c r="Y84" s="92">
        <f t="shared" si="44"/>
        <v>0</v>
      </c>
      <c r="Z84" s="92" cm="1">
        <f t="array" aca="1" ref="Z84" ca="1">IFERROR(VLOOKUP(AB-1,$AH$9:$AI$20,2,0),0)</f>
        <v>0</v>
      </c>
      <c r="AA84" s="92">
        <f t="shared" si="45"/>
        <v>30</v>
      </c>
      <c r="AB84" s="92">
        <f t="shared" si="46"/>
        <v>9</v>
      </c>
      <c r="AC84" s="92">
        <f t="shared" si="47"/>
        <v>2569</v>
      </c>
      <c r="AD84" s="92">
        <f t="shared" si="38"/>
        <v>0</v>
      </c>
      <c r="AE84" s="227">
        <f t="shared" si="40"/>
        <v>0</v>
      </c>
      <c r="AF84" s="223">
        <f t="shared" si="39"/>
        <v>0</v>
      </c>
      <c r="AG84" s="228">
        <f t="shared" si="41"/>
        <v>0</v>
      </c>
    </row>
    <row r="85" spans="1:33" s="92" customFormat="1" ht="21">
      <c r="A85" s="102">
        <v>77</v>
      </c>
      <c r="B85" s="324"/>
      <c r="C85" s="178" t="s">
        <v>169</v>
      </c>
      <c r="D85" s="170">
        <f t="shared" si="33"/>
        <v>0</v>
      </c>
      <c r="E85" s="170">
        <f t="shared" si="34"/>
        <v>0</v>
      </c>
      <c r="F85" s="170">
        <f t="shared" si="35"/>
        <v>0</v>
      </c>
      <c r="G85" s="170">
        <f t="shared" si="36"/>
        <v>0</v>
      </c>
      <c r="H85" s="171">
        <f t="shared" si="27"/>
        <v>0</v>
      </c>
      <c r="I85" s="172">
        <f t="shared" si="28"/>
        <v>0</v>
      </c>
      <c r="J85" s="170">
        <f t="shared" si="29"/>
        <v>0</v>
      </c>
      <c r="K85" s="172">
        <f t="shared" si="30"/>
        <v>0</v>
      </c>
      <c r="L85" s="226"/>
      <c r="M85" s="221" t="s">
        <v>242</v>
      </c>
      <c r="N85" s="106">
        <f t="shared" si="37"/>
        <v>0</v>
      </c>
      <c r="O85" s="176">
        <f t="shared" si="31"/>
        <v>0</v>
      </c>
      <c r="P85" s="176">
        <f t="shared" si="32"/>
        <v>0</v>
      </c>
      <c r="W85" s="92">
        <f t="shared" si="42"/>
        <v>0</v>
      </c>
      <c r="X85" s="92">
        <f t="shared" si="43"/>
        <v>0</v>
      </c>
      <c r="Y85" s="92">
        <f t="shared" si="44"/>
        <v>0</v>
      </c>
      <c r="Z85" s="92" cm="1">
        <f t="array" aca="1" ref="Z85" ca="1">IFERROR(VLOOKUP(AB-1,$AH$9:$AI$20,2,0),0)</f>
        <v>0</v>
      </c>
      <c r="AA85" s="92">
        <f t="shared" si="45"/>
        <v>30</v>
      </c>
      <c r="AB85" s="92">
        <f t="shared" si="46"/>
        <v>9</v>
      </c>
      <c r="AC85" s="92">
        <f t="shared" si="47"/>
        <v>2569</v>
      </c>
      <c r="AD85" s="92">
        <f t="shared" si="38"/>
        <v>0</v>
      </c>
      <c r="AE85" s="227">
        <f t="shared" si="40"/>
        <v>0</v>
      </c>
      <c r="AF85" s="223">
        <f t="shared" si="39"/>
        <v>0</v>
      </c>
      <c r="AG85" s="228">
        <f t="shared" si="41"/>
        <v>0</v>
      </c>
    </row>
    <row r="86" spans="1:33" s="92" customFormat="1" ht="21">
      <c r="A86" s="102">
        <v>78</v>
      </c>
      <c r="B86" s="324"/>
      <c r="C86" s="178" t="s">
        <v>169</v>
      </c>
      <c r="D86" s="170">
        <f t="shared" si="33"/>
        <v>0</v>
      </c>
      <c r="E86" s="170">
        <f t="shared" si="34"/>
        <v>0</v>
      </c>
      <c r="F86" s="170">
        <f t="shared" si="35"/>
        <v>0</v>
      </c>
      <c r="G86" s="170">
        <f t="shared" si="36"/>
        <v>0</v>
      </c>
      <c r="H86" s="171">
        <f t="shared" si="27"/>
        <v>0</v>
      </c>
      <c r="I86" s="172">
        <f t="shared" si="28"/>
        <v>0</v>
      </c>
      <c r="J86" s="170">
        <f t="shared" si="29"/>
        <v>0</v>
      </c>
      <c r="K86" s="172">
        <f t="shared" si="30"/>
        <v>0</v>
      </c>
      <c r="L86" s="226"/>
      <c r="M86" s="221" t="s">
        <v>242</v>
      </c>
      <c r="N86" s="106">
        <f t="shared" si="37"/>
        <v>0</v>
      </c>
      <c r="O86" s="176">
        <f t="shared" si="31"/>
        <v>0</v>
      </c>
      <c r="P86" s="176">
        <f t="shared" si="32"/>
        <v>0</v>
      </c>
      <c r="W86" s="92">
        <f t="shared" si="42"/>
        <v>0</v>
      </c>
      <c r="X86" s="92">
        <f t="shared" si="43"/>
        <v>0</v>
      </c>
      <c r="Y86" s="92">
        <f t="shared" si="44"/>
        <v>0</v>
      </c>
      <c r="Z86" s="92" cm="1">
        <f t="array" aca="1" ref="Z86" ca="1">IFERROR(VLOOKUP(AB-1,$AH$9:$AI$20,2,0),0)</f>
        <v>0</v>
      </c>
      <c r="AA86" s="92">
        <f t="shared" si="45"/>
        <v>30</v>
      </c>
      <c r="AB86" s="92">
        <f t="shared" si="46"/>
        <v>9</v>
      </c>
      <c r="AC86" s="92">
        <f t="shared" si="47"/>
        <v>2569</v>
      </c>
      <c r="AD86" s="92">
        <f t="shared" si="38"/>
        <v>0</v>
      </c>
      <c r="AE86" s="227">
        <f t="shared" si="40"/>
        <v>0</v>
      </c>
      <c r="AF86" s="223">
        <f t="shared" si="39"/>
        <v>0</v>
      </c>
      <c r="AG86" s="228">
        <f t="shared" si="41"/>
        <v>0</v>
      </c>
    </row>
    <row r="87" spans="1:33" s="92" customFormat="1" ht="21">
      <c r="A87" s="102">
        <v>79</v>
      </c>
      <c r="B87" s="324"/>
      <c r="C87" s="178" t="s">
        <v>169</v>
      </c>
      <c r="D87" s="170">
        <f t="shared" si="33"/>
        <v>0</v>
      </c>
      <c r="E87" s="170">
        <f t="shared" si="34"/>
        <v>0</v>
      </c>
      <c r="F87" s="170">
        <f t="shared" si="35"/>
        <v>0</v>
      </c>
      <c r="G87" s="170">
        <f t="shared" si="36"/>
        <v>0</v>
      </c>
      <c r="H87" s="171">
        <f t="shared" si="27"/>
        <v>0</v>
      </c>
      <c r="I87" s="172">
        <f t="shared" si="28"/>
        <v>0</v>
      </c>
      <c r="J87" s="170">
        <f t="shared" si="29"/>
        <v>0</v>
      </c>
      <c r="K87" s="172">
        <f t="shared" si="30"/>
        <v>0</v>
      </c>
      <c r="L87" s="226"/>
      <c r="M87" s="221" t="s">
        <v>242</v>
      </c>
      <c r="N87" s="106">
        <f t="shared" si="37"/>
        <v>0</v>
      </c>
      <c r="O87" s="176">
        <f t="shared" si="31"/>
        <v>0</v>
      </c>
      <c r="P87" s="176">
        <f t="shared" si="32"/>
        <v>0</v>
      </c>
      <c r="W87" s="92">
        <f t="shared" si="42"/>
        <v>0</v>
      </c>
      <c r="X87" s="92">
        <f t="shared" si="43"/>
        <v>0</v>
      </c>
      <c r="Y87" s="92">
        <f t="shared" si="44"/>
        <v>0</v>
      </c>
      <c r="Z87" s="92" cm="1">
        <f t="array" aca="1" ref="Z87" ca="1">IFERROR(VLOOKUP(AB-1,$AH$9:$AI$20,2,0),0)</f>
        <v>0</v>
      </c>
      <c r="AA87" s="92">
        <f t="shared" si="45"/>
        <v>30</v>
      </c>
      <c r="AB87" s="92">
        <f t="shared" si="46"/>
        <v>9</v>
      </c>
      <c r="AC87" s="92">
        <f t="shared" si="47"/>
        <v>2569</v>
      </c>
      <c r="AD87" s="92">
        <f t="shared" si="38"/>
        <v>0</v>
      </c>
      <c r="AE87" s="227">
        <f t="shared" si="40"/>
        <v>0</v>
      </c>
      <c r="AF87" s="223">
        <f t="shared" si="39"/>
        <v>0</v>
      </c>
      <c r="AG87" s="228">
        <f t="shared" si="41"/>
        <v>0</v>
      </c>
    </row>
    <row r="88" spans="1:33" s="92" customFormat="1" ht="21">
      <c r="A88" s="102">
        <v>80</v>
      </c>
      <c r="B88" s="324"/>
      <c r="C88" s="178" t="s">
        <v>169</v>
      </c>
      <c r="D88" s="170">
        <f t="shared" si="33"/>
        <v>0</v>
      </c>
      <c r="E88" s="170">
        <f t="shared" si="34"/>
        <v>0</v>
      </c>
      <c r="F88" s="170">
        <f t="shared" si="35"/>
        <v>0</v>
      </c>
      <c r="G88" s="170">
        <f t="shared" si="36"/>
        <v>0</v>
      </c>
      <c r="H88" s="171">
        <f t="shared" si="27"/>
        <v>0</v>
      </c>
      <c r="I88" s="172">
        <f t="shared" si="28"/>
        <v>0</v>
      </c>
      <c r="J88" s="170">
        <f t="shared" si="29"/>
        <v>0</v>
      </c>
      <c r="K88" s="172">
        <f t="shared" si="30"/>
        <v>0</v>
      </c>
      <c r="L88" s="226"/>
      <c r="M88" s="221" t="s">
        <v>242</v>
      </c>
      <c r="N88" s="106">
        <f t="shared" si="37"/>
        <v>0</v>
      </c>
      <c r="O88" s="176">
        <f t="shared" si="31"/>
        <v>0</v>
      </c>
      <c r="P88" s="176">
        <f t="shared" si="32"/>
        <v>0</v>
      </c>
      <c r="W88" s="92">
        <f t="shared" si="42"/>
        <v>0</v>
      </c>
      <c r="X88" s="92">
        <f t="shared" si="43"/>
        <v>0</v>
      </c>
      <c r="Y88" s="92">
        <f t="shared" si="44"/>
        <v>0</v>
      </c>
      <c r="Z88" s="92" cm="1">
        <f t="array" aca="1" ref="Z88" ca="1">IFERROR(VLOOKUP(AB-1,$AH$9:$AI$20,2,0),0)</f>
        <v>0</v>
      </c>
      <c r="AA88" s="92">
        <f t="shared" si="45"/>
        <v>30</v>
      </c>
      <c r="AB88" s="92">
        <f t="shared" si="46"/>
        <v>9</v>
      </c>
      <c r="AC88" s="92">
        <f t="shared" si="47"/>
        <v>2569</v>
      </c>
      <c r="AD88" s="92">
        <f t="shared" si="38"/>
        <v>0</v>
      </c>
      <c r="AE88" s="227">
        <f t="shared" si="40"/>
        <v>0</v>
      </c>
      <c r="AF88" s="223">
        <f t="shared" si="39"/>
        <v>0</v>
      </c>
      <c r="AG88" s="228">
        <f t="shared" si="41"/>
        <v>0</v>
      </c>
    </row>
    <row r="89" spans="1:33" s="92" customFormat="1" ht="21">
      <c r="A89" s="102">
        <v>81</v>
      </c>
      <c r="B89" s="324"/>
      <c r="C89" s="178" t="s">
        <v>169</v>
      </c>
      <c r="D89" s="170">
        <f t="shared" si="33"/>
        <v>0</v>
      </c>
      <c r="E89" s="170">
        <f t="shared" si="34"/>
        <v>0</v>
      </c>
      <c r="F89" s="170">
        <f t="shared" si="35"/>
        <v>0</v>
      </c>
      <c r="G89" s="170">
        <f t="shared" si="36"/>
        <v>0</v>
      </c>
      <c r="H89" s="171">
        <f t="shared" si="27"/>
        <v>0</v>
      </c>
      <c r="I89" s="172">
        <f t="shared" si="28"/>
        <v>0</v>
      </c>
      <c r="J89" s="170">
        <f t="shared" si="29"/>
        <v>0</v>
      </c>
      <c r="K89" s="172">
        <f t="shared" si="30"/>
        <v>0</v>
      </c>
      <c r="L89" s="226"/>
      <c r="M89" s="221" t="s">
        <v>242</v>
      </c>
      <c r="N89" s="106">
        <f t="shared" si="37"/>
        <v>0</v>
      </c>
      <c r="O89" s="176">
        <f t="shared" si="31"/>
        <v>0</v>
      </c>
      <c r="P89" s="176">
        <f t="shared" si="32"/>
        <v>0</v>
      </c>
      <c r="W89" s="92">
        <f t="shared" si="42"/>
        <v>0</v>
      </c>
      <c r="X89" s="92">
        <f t="shared" si="43"/>
        <v>0</v>
      </c>
      <c r="Y89" s="92">
        <f t="shared" si="44"/>
        <v>0</v>
      </c>
      <c r="Z89" s="92" cm="1">
        <f t="array" aca="1" ref="Z89" ca="1">IFERROR(VLOOKUP(AB-1,$AH$9:$AI$20,2,0),0)</f>
        <v>0</v>
      </c>
      <c r="AA89" s="92">
        <f t="shared" si="45"/>
        <v>30</v>
      </c>
      <c r="AB89" s="92">
        <f t="shared" si="46"/>
        <v>9</v>
      </c>
      <c r="AC89" s="92">
        <f t="shared" si="47"/>
        <v>2569</v>
      </c>
      <c r="AD89" s="92">
        <f t="shared" si="38"/>
        <v>0</v>
      </c>
      <c r="AE89" s="227">
        <f t="shared" si="40"/>
        <v>0</v>
      </c>
      <c r="AF89" s="223">
        <f t="shared" si="39"/>
        <v>0</v>
      </c>
      <c r="AG89" s="228">
        <f t="shared" si="41"/>
        <v>0</v>
      </c>
    </row>
    <row r="90" spans="1:33" s="92" customFormat="1" ht="21">
      <c r="A90" s="102">
        <v>82</v>
      </c>
      <c r="B90" s="324"/>
      <c r="C90" s="178" t="s">
        <v>169</v>
      </c>
      <c r="D90" s="170">
        <f t="shared" si="33"/>
        <v>0</v>
      </c>
      <c r="E90" s="170">
        <f t="shared" si="34"/>
        <v>0</v>
      </c>
      <c r="F90" s="170">
        <f t="shared" si="35"/>
        <v>0</v>
      </c>
      <c r="G90" s="170">
        <f t="shared" si="36"/>
        <v>0</v>
      </c>
      <c r="H90" s="171">
        <f t="shared" si="27"/>
        <v>0</v>
      </c>
      <c r="I90" s="172">
        <f t="shared" si="28"/>
        <v>0</v>
      </c>
      <c r="J90" s="170">
        <f t="shared" si="29"/>
        <v>0</v>
      </c>
      <c r="K90" s="172">
        <f t="shared" si="30"/>
        <v>0</v>
      </c>
      <c r="L90" s="226"/>
      <c r="M90" s="221" t="s">
        <v>242</v>
      </c>
      <c r="N90" s="106">
        <f t="shared" si="37"/>
        <v>0</v>
      </c>
      <c r="O90" s="176">
        <f t="shared" si="31"/>
        <v>0</v>
      </c>
      <c r="P90" s="176">
        <f t="shared" si="32"/>
        <v>0</v>
      </c>
      <c r="W90" s="92">
        <f t="shared" si="42"/>
        <v>0</v>
      </c>
      <c r="X90" s="92">
        <f t="shared" si="43"/>
        <v>0</v>
      </c>
      <c r="Y90" s="92">
        <f t="shared" si="44"/>
        <v>0</v>
      </c>
      <c r="Z90" s="92" cm="1">
        <f t="array" aca="1" ref="Z90" ca="1">IFERROR(VLOOKUP(AB-1,$AH$9:$AI$20,2,0),0)</f>
        <v>0</v>
      </c>
      <c r="AA90" s="92">
        <f t="shared" si="45"/>
        <v>30</v>
      </c>
      <c r="AB90" s="92">
        <f t="shared" si="46"/>
        <v>9</v>
      </c>
      <c r="AC90" s="92">
        <f t="shared" si="47"/>
        <v>2569</v>
      </c>
      <c r="AD90" s="92">
        <f t="shared" si="38"/>
        <v>0</v>
      </c>
      <c r="AE90" s="227">
        <f t="shared" si="40"/>
        <v>0</v>
      </c>
      <c r="AF90" s="223">
        <f t="shared" si="39"/>
        <v>0</v>
      </c>
      <c r="AG90" s="228">
        <f t="shared" si="41"/>
        <v>0</v>
      </c>
    </row>
    <row r="91" spans="1:33" s="92" customFormat="1" ht="21">
      <c r="A91" s="102">
        <v>83</v>
      </c>
      <c r="B91" s="324"/>
      <c r="C91" s="178" t="s">
        <v>169</v>
      </c>
      <c r="D91" s="170">
        <f t="shared" si="33"/>
        <v>0</v>
      </c>
      <c r="E91" s="170">
        <f t="shared" si="34"/>
        <v>0</v>
      </c>
      <c r="F91" s="170">
        <f t="shared" si="35"/>
        <v>0</v>
      </c>
      <c r="G91" s="170">
        <f t="shared" si="36"/>
        <v>0</v>
      </c>
      <c r="H91" s="171">
        <f t="shared" si="27"/>
        <v>0</v>
      </c>
      <c r="I91" s="172">
        <f t="shared" si="28"/>
        <v>0</v>
      </c>
      <c r="J91" s="170">
        <f t="shared" si="29"/>
        <v>0</v>
      </c>
      <c r="K91" s="172">
        <f t="shared" si="30"/>
        <v>0</v>
      </c>
      <c r="L91" s="226"/>
      <c r="M91" s="221" t="s">
        <v>242</v>
      </c>
      <c r="N91" s="106">
        <f t="shared" si="37"/>
        <v>0</v>
      </c>
      <c r="O91" s="176">
        <f t="shared" si="31"/>
        <v>0</v>
      </c>
      <c r="P91" s="176">
        <f t="shared" si="32"/>
        <v>0</v>
      </c>
      <c r="W91" s="92">
        <f t="shared" si="42"/>
        <v>0</v>
      </c>
      <c r="X91" s="92">
        <f t="shared" si="43"/>
        <v>0</v>
      </c>
      <c r="Y91" s="92">
        <f t="shared" si="44"/>
        <v>0</v>
      </c>
      <c r="Z91" s="92" cm="1">
        <f t="array" aca="1" ref="Z91" ca="1">IFERROR(VLOOKUP(AB-1,$AH$9:$AI$20,2,0),0)</f>
        <v>0</v>
      </c>
      <c r="AA91" s="92">
        <f t="shared" si="45"/>
        <v>30</v>
      </c>
      <c r="AB91" s="92">
        <f t="shared" si="46"/>
        <v>9</v>
      </c>
      <c r="AC91" s="92">
        <f t="shared" si="47"/>
        <v>2569</v>
      </c>
      <c r="AD91" s="92">
        <f t="shared" si="38"/>
        <v>0</v>
      </c>
      <c r="AE91" s="227">
        <f t="shared" si="40"/>
        <v>0</v>
      </c>
      <c r="AF91" s="223">
        <f t="shared" si="39"/>
        <v>0</v>
      </c>
      <c r="AG91" s="228">
        <f t="shared" si="41"/>
        <v>0</v>
      </c>
    </row>
    <row r="92" spans="1:33" s="92" customFormat="1" ht="21">
      <c r="A92" s="102">
        <v>84</v>
      </c>
      <c r="B92" s="324"/>
      <c r="C92" s="178" t="s">
        <v>169</v>
      </c>
      <c r="D92" s="170">
        <f t="shared" si="33"/>
        <v>0</v>
      </c>
      <c r="E92" s="170">
        <f t="shared" si="34"/>
        <v>0</v>
      </c>
      <c r="F92" s="170">
        <f t="shared" si="35"/>
        <v>0</v>
      </c>
      <c r="G92" s="170">
        <f t="shared" si="36"/>
        <v>0</v>
      </c>
      <c r="H92" s="171">
        <f t="shared" si="27"/>
        <v>0</v>
      </c>
      <c r="I92" s="172">
        <f t="shared" si="28"/>
        <v>0</v>
      </c>
      <c r="J92" s="170">
        <f t="shared" si="29"/>
        <v>0</v>
      </c>
      <c r="K92" s="172">
        <f t="shared" si="30"/>
        <v>0</v>
      </c>
      <c r="L92" s="226"/>
      <c r="M92" s="221" t="s">
        <v>242</v>
      </c>
      <c r="N92" s="106">
        <f t="shared" si="37"/>
        <v>0</v>
      </c>
      <c r="O92" s="176">
        <f t="shared" si="31"/>
        <v>0</v>
      </c>
      <c r="P92" s="176">
        <f t="shared" si="32"/>
        <v>0</v>
      </c>
      <c r="W92" s="92">
        <f t="shared" si="42"/>
        <v>0</v>
      </c>
      <c r="X92" s="92">
        <f t="shared" si="43"/>
        <v>0</v>
      </c>
      <c r="Y92" s="92">
        <f t="shared" si="44"/>
        <v>0</v>
      </c>
      <c r="Z92" s="92" cm="1">
        <f t="array" aca="1" ref="Z92" ca="1">IFERROR(VLOOKUP(AB-1,$AH$9:$AI$20,2,0),0)</f>
        <v>0</v>
      </c>
      <c r="AA92" s="92">
        <f t="shared" si="45"/>
        <v>30</v>
      </c>
      <c r="AB92" s="92">
        <f t="shared" si="46"/>
        <v>9</v>
      </c>
      <c r="AC92" s="92">
        <f t="shared" si="47"/>
        <v>2569</v>
      </c>
      <c r="AD92" s="92">
        <f t="shared" si="38"/>
        <v>0</v>
      </c>
      <c r="AE92" s="227">
        <f t="shared" si="40"/>
        <v>0</v>
      </c>
      <c r="AF92" s="223">
        <f t="shared" si="39"/>
        <v>0</v>
      </c>
      <c r="AG92" s="228">
        <f t="shared" si="41"/>
        <v>0</v>
      </c>
    </row>
    <row r="93" spans="1:33" s="92" customFormat="1" ht="21">
      <c r="A93" s="102">
        <v>85</v>
      </c>
      <c r="B93" s="324"/>
      <c r="C93" s="178" t="s">
        <v>169</v>
      </c>
      <c r="D93" s="170">
        <f t="shared" si="33"/>
        <v>0</v>
      </c>
      <c r="E93" s="170">
        <f t="shared" si="34"/>
        <v>0</v>
      </c>
      <c r="F93" s="170">
        <f t="shared" si="35"/>
        <v>0</v>
      </c>
      <c r="G93" s="170">
        <f t="shared" si="36"/>
        <v>0</v>
      </c>
      <c r="H93" s="171">
        <f t="shared" si="27"/>
        <v>0</v>
      </c>
      <c r="I93" s="172">
        <f t="shared" si="28"/>
        <v>0</v>
      </c>
      <c r="J93" s="170">
        <f t="shared" si="29"/>
        <v>0</v>
      </c>
      <c r="K93" s="172">
        <f t="shared" si="30"/>
        <v>0</v>
      </c>
      <c r="L93" s="226"/>
      <c r="M93" s="221" t="s">
        <v>242</v>
      </c>
      <c r="N93" s="106">
        <f t="shared" si="37"/>
        <v>0</v>
      </c>
      <c r="O93" s="176">
        <f t="shared" si="31"/>
        <v>0</v>
      </c>
      <c r="P93" s="176">
        <f t="shared" si="32"/>
        <v>0</v>
      </c>
      <c r="W93" s="92">
        <f t="shared" si="42"/>
        <v>0</v>
      </c>
      <c r="X93" s="92">
        <f t="shared" si="43"/>
        <v>0</v>
      </c>
      <c r="Y93" s="92">
        <f t="shared" si="44"/>
        <v>0</v>
      </c>
      <c r="Z93" s="92" cm="1">
        <f t="array" aca="1" ref="Z93" ca="1">IFERROR(VLOOKUP(AB-1,$AH$9:$AI$20,2,0),0)</f>
        <v>0</v>
      </c>
      <c r="AA93" s="92">
        <f t="shared" si="45"/>
        <v>30</v>
      </c>
      <c r="AB93" s="92">
        <f t="shared" si="46"/>
        <v>9</v>
      </c>
      <c r="AC93" s="92">
        <f t="shared" si="47"/>
        <v>2569</v>
      </c>
      <c r="AD93" s="92">
        <f t="shared" si="38"/>
        <v>0</v>
      </c>
      <c r="AE93" s="227">
        <f t="shared" si="40"/>
        <v>0</v>
      </c>
      <c r="AF93" s="223">
        <f t="shared" si="39"/>
        <v>0</v>
      </c>
      <c r="AG93" s="228">
        <f t="shared" si="41"/>
        <v>0</v>
      </c>
    </row>
    <row r="94" spans="1:33" s="92" customFormat="1" ht="21">
      <c r="A94" s="102">
        <v>86</v>
      </c>
      <c r="B94" s="324"/>
      <c r="C94" s="178" t="s">
        <v>169</v>
      </c>
      <c r="D94" s="170">
        <f t="shared" si="33"/>
        <v>0</v>
      </c>
      <c r="E94" s="170">
        <f t="shared" si="34"/>
        <v>0</v>
      </c>
      <c r="F94" s="170">
        <f t="shared" si="35"/>
        <v>0</v>
      </c>
      <c r="G94" s="170">
        <f t="shared" si="36"/>
        <v>0</v>
      </c>
      <c r="H94" s="171">
        <f t="shared" si="27"/>
        <v>0</v>
      </c>
      <c r="I94" s="172">
        <f t="shared" si="28"/>
        <v>0</v>
      </c>
      <c r="J94" s="170">
        <f t="shared" si="29"/>
        <v>0</v>
      </c>
      <c r="K94" s="172">
        <f t="shared" si="30"/>
        <v>0</v>
      </c>
      <c r="L94" s="226"/>
      <c r="M94" s="221" t="s">
        <v>242</v>
      </c>
      <c r="N94" s="106">
        <f t="shared" si="37"/>
        <v>0</v>
      </c>
      <c r="O94" s="176">
        <f t="shared" si="31"/>
        <v>0</v>
      </c>
      <c r="P94" s="176">
        <f t="shared" si="32"/>
        <v>0</v>
      </c>
      <c r="W94" s="92">
        <f t="shared" si="42"/>
        <v>0</v>
      </c>
      <c r="X94" s="92">
        <f t="shared" si="43"/>
        <v>0</v>
      </c>
      <c r="Y94" s="92">
        <f t="shared" si="44"/>
        <v>0</v>
      </c>
      <c r="Z94" s="92" cm="1">
        <f t="array" aca="1" ref="Z94" ca="1">IFERROR(VLOOKUP(AB-1,$AH$9:$AI$20,2,0),0)</f>
        <v>0</v>
      </c>
      <c r="AA94" s="92">
        <f t="shared" si="45"/>
        <v>30</v>
      </c>
      <c r="AB94" s="92">
        <f t="shared" si="46"/>
        <v>9</v>
      </c>
      <c r="AC94" s="92">
        <f t="shared" si="47"/>
        <v>2569</v>
      </c>
      <c r="AD94" s="92">
        <f t="shared" si="38"/>
        <v>0</v>
      </c>
      <c r="AE94" s="227">
        <f t="shared" si="40"/>
        <v>0</v>
      </c>
      <c r="AF94" s="223">
        <f t="shared" si="39"/>
        <v>0</v>
      </c>
      <c r="AG94" s="228">
        <f t="shared" si="41"/>
        <v>0</v>
      </c>
    </row>
    <row r="95" spans="1:33" s="92" customFormat="1" ht="21">
      <c r="A95" s="102">
        <v>87</v>
      </c>
      <c r="B95" s="324"/>
      <c r="C95" s="178" t="s">
        <v>169</v>
      </c>
      <c r="D95" s="170">
        <f t="shared" si="33"/>
        <v>0</v>
      </c>
      <c r="E95" s="170">
        <f t="shared" si="34"/>
        <v>0</v>
      </c>
      <c r="F95" s="170">
        <f t="shared" si="35"/>
        <v>0</v>
      </c>
      <c r="G95" s="170">
        <f t="shared" si="36"/>
        <v>0</v>
      </c>
      <c r="H95" s="171">
        <f t="shared" si="27"/>
        <v>0</v>
      </c>
      <c r="I95" s="172">
        <f t="shared" si="28"/>
        <v>0</v>
      </c>
      <c r="J95" s="170">
        <f t="shared" si="29"/>
        <v>0</v>
      </c>
      <c r="K95" s="172">
        <f t="shared" si="30"/>
        <v>0</v>
      </c>
      <c r="L95" s="226"/>
      <c r="M95" s="221" t="s">
        <v>242</v>
      </c>
      <c r="N95" s="106">
        <f t="shared" si="37"/>
        <v>0</v>
      </c>
      <c r="O95" s="176">
        <f t="shared" si="31"/>
        <v>0</v>
      </c>
      <c r="P95" s="176">
        <f t="shared" si="32"/>
        <v>0</v>
      </c>
      <c r="W95" s="92">
        <f t="shared" si="42"/>
        <v>0</v>
      </c>
      <c r="X95" s="92">
        <f t="shared" si="43"/>
        <v>0</v>
      </c>
      <c r="Y95" s="92">
        <f t="shared" si="44"/>
        <v>0</v>
      </c>
      <c r="Z95" s="92" cm="1">
        <f t="array" aca="1" ref="Z95" ca="1">IFERROR(VLOOKUP(AB-1,$AH$9:$AI$20,2,0),0)</f>
        <v>0</v>
      </c>
      <c r="AA95" s="92">
        <f t="shared" si="45"/>
        <v>30</v>
      </c>
      <c r="AB95" s="92">
        <f t="shared" si="46"/>
        <v>9</v>
      </c>
      <c r="AC95" s="92">
        <f t="shared" si="47"/>
        <v>2569</v>
      </c>
      <c r="AD95" s="92">
        <f t="shared" si="38"/>
        <v>0</v>
      </c>
      <c r="AE95" s="227">
        <f t="shared" si="40"/>
        <v>0</v>
      </c>
      <c r="AF95" s="223">
        <f t="shared" si="39"/>
        <v>0</v>
      </c>
      <c r="AG95" s="228">
        <f t="shared" si="41"/>
        <v>0</v>
      </c>
    </row>
    <row r="96" spans="1:33" s="92" customFormat="1" ht="21">
      <c r="A96" s="102">
        <v>88</v>
      </c>
      <c r="B96" s="324"/>
      <c r="C96" s="178" t="s">
        <v>169</v>
      </c>
      <c r="D96" s="170">
        <f t="shared" si="33"/>
        <v>0</v>
      </c>
      <c r="E96" s="170">
        <f t="shared" si="34"/>
        <v>0</v>
      </c>
      <c r="F96" s="170">
        <f t="shared" si="35"/>
        <v>0</v>
      </c>
      <c r="G96" s="170">
        <f t="shared" si="36"/>
        <v>0</v>
      </c>
      <c r="H96" s="171">
        <f t="shared" si="27"/>
        <v>0</v>
      </c>
      <c r="I96" s="172">
        <f t="shared" si="28"/>
        <v>0</v>
      </c>
      <c r="J96" s="170">
        <f t="shared" si="29"/>
        <v>0</v>
      </c>
      <c r="K96" s="172">
        <f t="shared" si="30"/>
        <v>0</v>
      </c>
      <c r="L96" s="226"/>
      <c r="M96" s="221" t="s">
        <v>242</v>
      </c>
      <c r="N96" s="106">
        <f t="shared" si="37"/>
        <v>0</v>
      </c>
      <c r="O96" s="176">
        <f t="shared" si="31"/>
        <v>0</v>
      </c>
      <c r="P96" s="176">
        <f t="shared" si="32"/>
        <v>0</v>
      </c>
      <c r="W96" s="92">
        <f t="shared" si="42"/>
        <v>0</v>
      </c>
      <c r="X96" s="92">
        <f t="shared" si="43"/>
        <v>0</v>
      </c>
      <c r="Y96" s="92">
        <f t="shared" si="44"/>
        <v>0</v>
      </c>
      <c r="Z96" s="92" cm="1">
        <f t="array" aca="1" ref="Z96" ca="1">IFERROR(VLOOKUP(AB-1,$AH$9:$AI$20,2,0),0)</f>
        <v>0</v>
      </c>
      <c r="AA96" s="92">
        <f t="shared" si="45"/>
        <v>30</v>
      </c>
      <c r="AB96" s="92">
        <f t="shared" si="46"/>
        <v>9</v>
      </c>
      <c r="AC96" s="92">
        <f t="shared" si="47"/>
        <v>2569</v>
      </c>
      <c r="AD96" s="92">
        <f t="shared" si="38"/>
        <v>0</v>
      </c>
      <c r="AE96" s="227">
        <f t="shared" si="40"/>
        <v>0</v>
      </c>
      <c r="AF96" s="223">
        <f t="shared" si="39"/>
        <v>0</v>
      </c>
      <c r="AG96" s="228">
        <f t="shared" si="41"/>
        <v>0</v>
      </c>
    </row>
    <row r="97" spans="1:33" s="92" customFormat="1" ht="21">
      <c r="A97" s="102">
        <v>89</v>
      </c>
      <c r="B97" s="324"/>
      <c r="C97" s="178" t="s">
        <v>169</v>
      </c>
      <c r="D97" s="170">
        <f t="shared" si="33"/>
        <v>0</v>
      </c>
      <c r="E97" s="170">
        <f t="shared" si="34"/>
        <v>0</v>
      </c>
      <c r="F97" s="170">
        <f t="shared" si="35"/>
        <v>0</v>
      </c>
      <c r="G97" s="170">
        <f t="shared" si="36"/>
        <v>0</v>
      </c>
      <c r="H97" s="171">
        <f t="shared" si="27"/>
        <v>0</v>
      </c>
      <c r="I97" s="172">
        <f t="shared" si="28"/>
        <v>0</v>
      </c>
      <c r="J97" s="170">
        <f t="shared" si="29"/>
        <v>0</v>
      </c>
      <c r="K97" s="172">
        <f t="shared" si="30"/>
        <v>0</v>
      </c>
      <c r="L97" s="226"/>
      <c r="M97" s="221" t="s">
        <v>242</v>
      </c>
      <c r="N97" s="106">
        <f t="shared" si="37"/>
        <v>0</v>
      </c>
      <c r="O97" s="176">
        <f t="shared" si="31"/>
        <v>0</v>
      </c>
      <c r="P97" s="176">
        <f t="shared" si="32"/>
        <v>0</v>
      </c>
      <c r="W97" s="92">
        <f t="shared" si="42"/>
        <v>0</v>
      </c>
      <c r="X97" s="92">
        <f t="shared" si="43"/>
        <v>0</v>
      </c>
      <c r="Y97" s="92">
        <f t="shared" si="44"/>
        <v>0</v>
      </c>
      <c r="Z97" s="92" cm="1">
        <f t="array" aca="1" ref="Z97" ca="1">IFERROR(VLOOKUP(AB-1,$AH$9:$AI$20,2,0),0)</f>
        <v>0</v>
      </c>
      <c r="AA97" s="92">
        <f t="shared" si="45"/>
        <v>30</v>
      </c>
      <c r="AB97" s="92">
        <f t="shared" si="46"/>
        <v>9</v>
      </c>
      <c r="AC97" s="92">
        <f t="shared" si="47"/>
        <v>2569</v>
      </c>
      <c r="AD97" s="92">
        <f t="shared" si="38"/>
        <v>0</v>
      </c>
      <c r="AE97" s="227">
        <f t="shared" si="40"/>
        <v>0</v>
      </c>
      <c r="AF97" s="223">
        <f t="shared" si="39"/>
        <v>0</v>
      </c>
      <c r="AG97" s="228">
        <f t="shared" si="41"/>
        <v>0</v>
      </c>
    </row>
    <row r="98" spans="1:33" s="92" customFormat="1" ht="21">
      <c r="A98" s="102">
        <v>90</v>
      </c>
      <c r="B98" s="324"/>
      <c r="C98" s="178" t="s">
        <v>169</v>
      </c>
      <c r="D98" s="170">
        <f t="shared" si="33"/>
        <v>0</v>
      </c>
      <c r="E98" s="170">
        <f t="shared" si="34"/>
        <v>0</v>
      </c>
      <c r="F98" s="170">
        <f t="shared" si="35"/>
        <v>0</v>
      </c>
      <c r="G98" s="170">
        <f t="shared" si="36"/>
        <v>0</v>
      </c>
      <c r="H98" s="171">
        <f t="shared" si="27"/>
        <v>0</v>
      </c>
      <c r="I98" s="172">
        <f t="shared" si="28"/>
        <v>0</v>
      </c>
      <c r="J98" s="170">
        <f t="shared" si="29"/>
        <v>0</v>
      </c>
      <c r="K98" s="172">
        <f t="shared" si="30"/>
        <v>0</v>
      </c>
      <c r="L98" s="226"/>
      <c r="M98" s="221" t="s">
        <v>242</v>
      </c>
      <c r="N98" s="106">
        <f t="shared" si="37"/>
        <v>0</v>
      </c>
      <c r="O98" s="176">
        <f t="shared" si="31"/>
        <v>0</v>
      </c>
      <c r="P98" s="176">
        <f t="shared" si="32"/>
        <v>0</v>
      </c>
      <c r="W98" s="92">
        <f t="shared" si="42"/>
        <v>0</v>
      </c>
      <c r="X98" s="92">
        <f t="shared" si="43"/>
        <v>0</v>
      </c>
      <c r="Y98" s="92">
        <f t="shared" si="44"/>
        <v>0</v>
      </c>
      <c r="Z98" s="92" cm="1">
        <f t="array" aca="1" ref="Z98" ca="1">IFERROR(VLOOKUP(AB-1,$AH$9:$AI$20,2,0),0)</f>
        <v>0</v>
      </c>
      <c r="AA98" s="92">
        <f t="shared" si="45"/>
        <v>30</v>
      </c>
      <c r="AB98" s="92">
        <f t="shared" si="46"/>
        <v>9</v>
      </c>
      <c r="AC98" s="92">
        <f t="shared" si="47"/>
        <v>2569</v>
      </c>
      <c r="AD98" s="92">
        <f t="shared" si="38"/>
        <v>0</v>
      </c>
      <c r="AE98" s="227">
        <f t="shared" si="40"/>
        <v>0</v>
      </c>
      <c r="AF98" s="223">
        <f t="shared" si="39"/>
        <v>0</v>
      </c>
      <c r="AG98" s="228">
        <f t="shared" si="41"/>
        <v>0</v>
      </c>
    </row>
    <row r="99" spans="1:33" s="92" customFormat="1" ht="21">
      <c r="A99" s="102">
        <v>91</v>
      </c>
      <c r="B99" s="324"/>
      <c r="C99" s="178" t="s">
        <v>169</v>
      </c>
      <c r="D99" s="170">
        <f t="shared" si="33"/>
        <v>0</v>
      </c>
      <c r="E99" s="170">
        <f t="shared" si="34"/>
        <v>0</v>
      </c>
      <c r="F99" s="170">
        <f t="shared" si="35"/>
        <v>0</v>
      </c>
      <c r="G99" s="170">
        <f t="shared" si="36"/>
        <v>0</v>
      </c>
      <c r="H99" s="171">
        <f t="shared" si="27"/>
        <v>0</v>
      </c>
      <c r="I99" s="172">
        <f t="shared" si="28"/>
        <v>0</v>
      </c>
      <c r="J99" s="170">
        <f t="shared" si="29"/>
        <v>0</v>
      </c>
      <c r="K99" s="172">
        <f t="shared" si="30"/>
        <v>0</v>
      </c>
      <c r="L99" s="226"/>
      <c r="M99" s="221" t="s">
        <v>242</v>
      </c>
      <c r="N99" s="106">
        <f t="shared" si="37"/>
        <v>0</v>
      </c>
      <c r="O99" s="176">
        <f t="shared" si="31"/>
        <v>0</v>
      </c>
      <c r="P99" s="176">
        <f t="shared" si="32"/>
        <v>0</v>
      </c>
      <c r="W99" s="92">
        <f t="shared" si="42"/>
        <v>0</v>
      </c>
      <c r="X99" s="92">
        <f t="shared" si="43"/>
        <v>0</v>
      </c>
      <c r="Y99" s="92">
        <f t="shared" si="44"/>
        <v>0</v>
      </c>
      <c r="Z99" s="92" cm="1">
        <f t="array" aca="1" ref="Z99" ca="1">IFERROR(VLOOKUP(AB-1,$AH$9:$AI$20,2,0),0)</f>
        <v>0</v>
      </c>
      <c r="AA99" s="92">
        <f t="shared" si="45"/>
        <v>30</v>
      </c>
      <c r="AB99" s="92">
        <f t="shared" si="46"/>
        <v>9</v>
      </c>
      <c r="AC99" s="92">
        <f t="shared" si="47"/>
        <v>2569</v>
      </c>
      <c r="AD99" s="92">
        <f t="shared" si="38"/>
        <v>0</v>
      </c>
      <c r="AE99" s="227">
        <f t="shared" si="40"/>
        <v>0</v>
      </c>
      <c r="AF99" s="223">
        <f t="shared" si="39"/>
        <v>0</v>
      </c>
      <c r="AG99" s="228">
        <f t="shared" si="41"/>
        <v>0</v>
      </c>
    </row>
    <row r="100" spans="1:33" s="92" customFormat="1" ht="21">
      <c r="A100" s="102">
        <v>92</v>
      </c>
      <c r="B100" s="324"/>
      <c r="C100" s="178" t="s">
        <v>169</v>
      </c>
      <c r="D100" s="170">
        <f t="shared" si="33"/>
        <v>0</v>
      </c>
      <c r="E100" s="170">
        <f t="shared" si="34"/>
        <v>0</v>
      </c>
      <c r="F100" s="170">
        <f t="shared" si="35"/>
        <v>0</v>
      </c>
      <c r="G100" s="170">
        <f t="shared" si="36"/>
        <v>0</v>
      </c>
      <c r="H100" s="171">
        <f t="shared" si="27"/>
        <v>0</v>
      </c>
      <c r="I100" s="172">
        <f t="shared" si="28"/>
        <v>0</v>
      </c>
      <c r="J100" s="170">
        <f t="shared" si="29"/>
        <v>0</v>
      </c>
      <c r="K100" s="172">
        <f t="shared" si="30"/>
        <v>0</v>
      </c>
      <c r="L100" s="226"/>
      <c r="M100" s="221" t="s">
        <v>242</v>
      </c>
      <c r="N100" s="106">
        <f t="shared" si="37"/>
        <v>0</v>
      </c>
      <c r="O100" s="176">
        <f t="shared" si="31"/>
        <v>0</v>
      </c>
      <c r="P100" s="176">
        <f t="shared" si="32"/>
        <v>0</v>
      </c>
      <c r="W100" s="92">
        <f t="shared" si="42"/>
        <v>0</v>
      </c>
      <c r="X100" s="92">
        <f t="shared" si="43"/>
        <v>0</v>
      </c>
      <c r="Y100" s="92">
        <f t="shared" si="44"/>
        <v>0</v>
      </c>
      <c r="Z100" s="92" cm="1">
        <f t="array" aca="1" ref="Z100" ca="1">IFERROR(VLOOKUP(AB-1,$AH$9:$AI$20,2,0),0)</f>
        <v>0</v>
      </c>
      <c r="AA100" s="92">
        <f t="shared" si="45"/>
        <v>30</v>
      </c>
      <c r="AB100" s="92">
        <f t="shared" si="46"/>
        <v>9</v>
      </c>
      <c r="AC100" s="92">
        <f t="shared" si="47"/>
        <v>2569</v>
      </c>
      <c r="AD100" s="92">
        <f t="shared" si="38"/>
        <v>0</v>
      </c>
      <c r="AE100" s="227">
        <f t="shared" si="40"/>
        <v>0</v>
      </c>
      <c r="AF100" s="223">
        <f t="shared" si="39"/>
        <v>0</v>
      </c>
      <c r="AG100" s="228">
        <f t="shared" si="41"/>
        <v>0</v>
      </c>
    </row>
    <row r="101" spans="1:33" s="92" customFormat="1" ht="21">
      <c r="A101" s="102">
        <v>93</v>
      </c>
      <c r="B101" s="324"/>
      <c r="C101" s="178" t="s">
        <v>169</v>
      </c>
      <c r="D101" s="170">
        <f t="shared" si="33"/>
        <v>0</v>
      </c>
      <c r="E101" s="170">
        <f t="shared" si="34"/>
        <v>0</v>
      </c>
      <c r="F101" s="170">
        <f t="shared" si="35"/>
        <v>0</v>
      </c>
      <c r="G101" s="170">
        <f t="shared" si="36"/>
        <v>0</v>
      </c>
      <c r="H101" s="171">
        <f t="shared" si="27"/>
        <v>0</v>
      </c>
      <c r="I101" s="172">
        <f t="shared" si="28"/>
        <v>0</v>
      </c>
      <c r="J101" s="170">
        <f t="shared" si="29"/>
        <v>0</v>
      </c>
      <c r="K101" s="172">
        <f t="shared" si="30"/>
        <v>0</v>
      </c>
      <c r="L101" s="226"/>
      <c r="M101" s="221" t="s">
        <v>242</v>
      </c>
      <c r="N101" s="106">
        <f t="shared" si="37"/>
        <v>0</v>
      </c>
      <c r="O101" s="176">
        <f t="shared" si="31"/>
        <v>0</v>
      </c>
      <c r="P101" s="176">
        <f t="shared" si="32"/>
        <v>0</v>
      </c>
      <c r="W101" s="92">
        <f t="shared" si="42"/>
        <v>0</v>
      </c>
      <c r="X101" s="92">
        <f t="shared" si="43"/>
        <v>0</v>
      </c>
      <c r="Y101" s="92">
        <f t="shared" si="44"/>
        <v>0</v>
      </c>
      <c r="Z101" s="92" cm="1">
        <f t="array" aca="1" ref="Z101" ca="1">IFERROR(VLOOKUP(AB-1,$AH$9:$AI$20,2,0),0)</f>
        <v>0</v>
      </c>
      <c r="AA101" s="92">
        <f t="shared" si="45"/>
        <v>30</v>
      </c>
      <c r="AB101" s="92">
        <f t="shared" si="46"/>
        <v>9</v>
      </c>
      <c r="AC101" s="92">
        <f t="shared" si="47"/>
        <v>2569</v>
      </c>
      <c r="AD101" s="92">
        <f t="shared" si="38"/>
        <v>0</v>
      </c>
      <c r="AE101" s="227">
        <f t="shared" si="40"/>
        <v>0</v>
      </c>
      <c r="AF101" s="223">
        <f t="shared" si="39"/>
        <v>0</v>
      </c>
      <c r="AG101" s="228">
        <f t="shared" si="41"/>
        <v>0</v>
      </c>
    </row>
    <row r="102" spans="1:33" s="92" customFormat="1" ht="21">
      <c r="A102" s="102">
        <v>94</v>
      </c>
      <c r="B102" s="324"/>
      <c r="C102" s="178" t="s">
        <v>169</v>
      </c>
      <c r="D102" s="170">
        <f t="shared" si="33"/>
        <v>0</v>
      </c>
      <c r="E102" s="170">
        <f t="shared" si="34"/>
        <v>0</v>
      </c>
      <c r="F102" s="170">
        <f t="shared" si="35"/>
        <v>0</v>
      </c>
      <c r="G102" s="170">
        <f t="shared" si="36"/>
        <v>0</v>
      </c>
      <c r="H102" s="171">
        <f t="shared" si="27"/>
        <v>0</v>
      </c>
      <c r="I102" s="172">
        <f t="shared" si="28"/>
        <v>0</v>
      </c>
      <c r="J102" s="170">
        <f t="shared" si="29"/>
        <v>0</v>
      </c>
      <c r="K102" s="172">
        <f t="shared" si="30"/>
        <v>0</v>
      </c>
      <c r="L102" s="226"/>
      <c r="M102" s="221" t="s">
        <v>242</v>
      </c>
      <c r="N102" s="106">
        <f t="shared" si="37"/>
        <v>0</v>
      </c>
      <c r="O102" s="176">
        <f t="shared" si="31"/>
        <v>0</v>
      </c>
      <c r="P102" s="176">
        <f t="shared" si="32"/>
        <v>0</v>
      </c>
      <c r="W102" s="92">
        <f t="shared" si="42"/>
        <v>0</v>
      </c>
      <c r="X102" s="92">
        <f t="shared" si="43"/>
        <v>0</v>
      </c>
      <c r="Y102" s="92">
        <f t="shared" si="44"/>
        <v>0</v>
      </c>
      <c r="Z102" s="92" cm="1">
        <f t="array" aca="1" ref="Z102" ca="1">IFERROR(VLOOKUP(AB-1,$AH$9:$AI$20,2,0),0)</f>
        <v>0</v>
      </c>
      <c r="AA102" s="92">
        <f t="shared" si="45"/>
        <v>30</v>
      </c>
      <c r="AB102" s="92">
        <f t="shared" si="46"/>
        <v>9</v>
      </c>
      <c r="AC102" s="92">
        <f t="shared" si="47"/>
        <v>2569</v>
      </c>
      <c r="AD102" s="92">
        <f t="shared" si="38"/>
        <v>0</v>
      </c>
      <c r="AE102" s="227">
        <f t="shared" si="40"/>
        <v>0</v>
      </c>
      <c r="AF102" s="223">
        <f t="shared" si="39"/>
        <v>0</v>
      </c>
      <c r="AG102" s="228">
        <f t="shared" si="41"/>
        <v>0</v>
      </c>
    </row>
    <row r="103" spans="1:33" s="92" customFormat="1" ht="21">
      <c r="A103" s="102">
        <v>95</v>
      </c>
      <c r="B103" s="324"/>
      <c r="C103" s="178" t="s">
        <v>169</v>
      </c>
      <c r="D103" s="170">
        <f t="shared" si="33"/>
        <v>0</v>
      </c>
      <c r="E103" s="170">
        <f t="shared" si="34"/>
        <v>0</v>
      </c>
      <c r="F103" s="170">
        <f t="shared" si="35"/>
        <v>0</v>
      </c>
      <c r="G103" s="170">
        <f t="shared" si="36"/>
        <v>0</v>
      </c>
      <c r="H103" s="171">
        <f t="shared" ref="H103:H166" si="48">+E103-D103</f>
        <v>0</v>
      </c>
      <c r="I103" s="172">
        <f t="shared" ref="I103:I166" si="49">+H103/30</f>
        <v>0</v>
      </c>
      <c r="J103" s="170">
        <f t="shared" ref="J103:J166" si="50">+G103-F103</f>
        <v>0</v>
      </c>
      <c r="K103" s="172">
        <f t="shared" ref="K103:K166" si="51">J103/30</f>
        <v>0</v>
      </c>
      <c r="L103" s="226"/>
      <c r="M103" s="221" t="s">
        <v>242</v>
      </c>
      <c r="N103" s="106">
        <f t="shared" si="37"/>
        <v>0</v>
      </c>
      <c r="O103" s="176">
        <f t="shared" ref="O103:O166" si="52">N103*I103</f>
        <v>0</v>
      </c>
      <c r="P103" s="176">
        <f t="shared" ref="P103:P166" si="53">K103*N103</f>
        <v>0</v>
      </c>
      <c r="W103" s="92">
        <f t="shared" si="42"/>
        <v>0</v>
      </c>
      <c r="X103" s="92">
        <f t="shared" si="43"/>
        <v>0</v>
      </c>
      <c r="Y103" s="92">
        <f t="shared" si="44"/>
        <v>0</v>
      </c>
      <c r="Z103" s="92" cm="1">
        <f t="array" aca="1" ref="Z103" ca="1">IFERROR(VLOOKUP(AB-1,$AH$9:$AI$20,2,0),0)</f>
        <v>0</v>
      </c>
      <c r="AA103" s="92">
        <f t="shared" si="45"/>
        <v>30</v>
      </c>
      <c r="AB103" s="92">
        <f t="shared" si="46"/>
        <v>9</v>
      </c>
      <c r="AC103" s="92">
        <f t="shared" si="47"/>
        <v>2569</v>
      </c>
      <c r="AD103" s="92">
        <f t="shared" si="38"/>
        <v>0</v>
      </c>
      <c r="AE103" s="227">
        <f t="shared" si="40"/>
        <v>0</v>
      </c>
      <c r="AF103" s="223">
        <f t="shared" si="39"/>
        <v>0</v>
      </c>
      <c r="AG103" s="228">
        <f t="shared" si="41"/>
        <v>0</v>
      </c>
    </row>
    <row r="104" spans="1:33" s="92" customFormat="1" ht="21">
      <c r="A104" s="102">
        <v>96</v>
      </c>
      <c r="B104" s="324"/>
      <c r="C104" s="178" t="s">
        <v>169</v>
      </c>
      <c r="D104" s="170">
        <f t="shared" si="33"/>
        <v>0</v>
      </c>
      <c r="E104" s="170">
        <f t="shared" si="34"/>
        <v>0</v>
      </c>
      <c r="F104" s="170">
        <f t="shared" si="35"/>
        <v>0</v>
      </c>
      <c r="G104" s="170">
        <f t="shared" si="36"/>
        <v>0</v>
      </c>
      <c r="H104" s="171">
        <f t="shared" si="48"/>
        <v>0</v>
      </c>
      <c r="I104" s="172">
        <f t="shared" si="49"/>
        <v>0</v>
      </c>
      <c r="J104" s="170">
        <f t="shared" si="50"/>
        <v>0</v>
      </c>
      <c r="K104" s="172">
        <f t="shared" si="51"/>
        <v>0</v>
      </c>
      <c r="L104" s="226"/>
      <c r="M104" s="221" t="s">
        <v>242</v>
      </c>
      <c r="N104" s="106">
        <f t="shared" si="37"/>
        <v>0</v>
      </c>
      <c r="O104" s="176">
        <f t="shared" si="52"/>
        <v>0</v>
      </c>
      <c r="P104" s="176">
        <f t="shared" si="53"/>
        <v>0</v>
      </c>
      <c r="W104" s="92">
        <f t="shared" si="42"/>
        <v>0</v>
      </c>
      <c r="X104" s="92">
        <f t="shared" si="43"/>
        <v>0</v>
      </c>
      <c r="Y104" s="92">
        <f t="shared" si="44"/>
        <v>0</v>
      </c>
      <c r="Z104" s="92" cm="1">
        <f t="array" aca="1" ref="Z104" ca="1">IFERROR(VLOOKUP(AB-1,$AH$9:$AI$20,2,0),0)</f>
        <v>0</v>
      </c>
      <c r="AA104" s="92">
        <f t="shared" si="45"/>
        <v>30</v>
      </c>
      <c r="AB104" s="92">
        <f t="shared" si="46"/>
        <v>9</v>
      </c>
      <c r="AC104" s="92">
        <f t="shared" si="47"/>
        <v>2569</v>
      </c>
      <c r="AD104" s="92">
        <f t="shared" si="38"/>
        <v>0</v>
      </c>
      <c r="AE104" s="227">
        <f t="shared" si="40"/>
        <v>0</v>
      </c>
      <c r="AF104" s="223">
        <f t="shared" si="39"/>
        <v>0</v>
      </c>
      <c r="AG104" s="228">
        <f t="shared" si="41"/>
        <v>0</v>
      </c>
    </row>
    <row r="105" spans="1:33" s="92" customFormat="1" ht="21">
      <c r="A105" s="102">
        <v>97</v>
      </c>
      <c r="B105" s="324"/>
      <c r="C105" s="178" t="s">
        <v>169</v>
      </c>
      <c r="D105" s="170">
        <f t="shared" si="33"/>
        <v>0</v>
      </c>
      <c r="E105" s="170">
        <f t="shared" si="34"/>
        <v>0</v>
      </c>
      <c r="F105" s="170">
        <f t="shared" si="35"/>
        <v>0</v>
      </c>
      <c r="G105" s="170">
        <f t="shared" si="36"/>
        <v>0</v>
      </c>
      <c r="H105" s="171">
        <f t="shared" si="48"/>
        <v>0</v>
      </c>
      <c r="I105" s="172">
        <f t="shared" si="49"/>
        <v>0</v>
      </c>
      <c r="J105" s="170">
        <f t="shared" si="50"/>
        <v>0</v>
      </c>
      <c r="K105" s="172">
        <f t="shared" si="51"/>
        <v>0</v>
      </c>
      <c r="L105" s="226"/>
      <c r="M105" s="221" t="s">
        <v>242</v>
      </c>
      <c r="N105" s="106">
        <f t="shared" si="37"/>
        <v>0</v>
      </c>
      <c r="O105" s="176">
        <f t="shared" si="52"/>
        <v>0</v>
      </c>
      <c r="P105" s="176">
        <f t="shared" si="53"/>
        <v>0</v>
      </c>
      <c r="W105" s="92">
        <f t="shared" si="42"/>
        <v>0</v>
      </c>
      <c r="X105" s="92">
        <f t="shared" si="43"/>
        <v>0</v>
      </c>
      <c r="Y105" s="92">
        <f t="shared" si="44"/>
        <v>0</v>
      </c>
      <c r="Z105" s="92" cm="1">
        <f t="array" aca="1" ref="Z105" ca="1">IFERROR(VLOOKUP(AB-1,$AH$9:$AI$20,2,0),0)</f>
        <v>0</v>
      </c>
      <c r="AA105" s="92">
        <f t="shared" si="45"/>
        <v>30</v>
      </c>
      <c r="AB105" s="92">
        <f t="shared" si="46"/>
        <v>9</v>
      </c>
      <c r="AC105" s="92">
        <f t="shared" si="47"/>
        <v>2569</v>
      </c>
      <c r="AD105" s="92">
        <f t="shared" si="38"/>
        <v>0</v>
      </c>
      <c r="AE105" s="227">
        <f t="shared" si="40"/>
        <v>0</v>
      </c>
      <c r="AF105" s="223">
        <f t="shared" si="39"/>
        <v>0</v>
      </c>
      <c r="AG105" s="228">
        <f t="shared" si="41"/>
        <v>0</v>
      </c>
    </row>
    <row r="106" spans="1:33" s="92" customFormat="1" ht="21">
      <c r="A106" s="102">
        <v>98</v>
      </c>
      <c r="B106" s="324"/>
      <c r="C106" s="178" t="s">
        <v>169</v>
      </c>
      <c r="D106" s="170">
        <f t="shared" si="33"/>
        <v>0</v>
      </c>
      <c r="E106" s="170">
        <f t="shared" si="34"/>
        <v>0</v>
      </c>
      <c r="F106" s="170">
        <f t="shared" si="35"/>
        <v>0</v>
      </c>
      <c r="G106" s="170">
        <f t="shared" si="36"/>
        <v>0</v>
      </c>
      <c r="H106" s="171">
        <f t="shared" si="48"/>
        <v>0</v>
      </c>
      <c r="I106" s="172">
        <f t="shared" si="49"/>
        <v>0</v>
      </c>
      <c r="J106" s="170">
        <f t="shared" si="50"/>
        <v>0</v>
      </c>
      <c r="K106" s="172">
        <f t="shared" si="51"/>
        <v>0</v>
      </c>
      <c r="L106" s="226"/>
      <c r="M106" s="221" t="s">
        <v>242</v>
      </c>
      <c r="N106" s="106">
        <f t="shared" si="37"/>
        <v>0</v>
      </c>
      <c r="O106" s="176">
        <f t="shared" si="52"/>
        <v>0</v>
      </c>
      <c r="P106" s="176">
        <f t="shared" si="53"/>
        <v>0</v>
      </c>
      <c r="W106" s="92">
        <f t="shared" si="42"/>
        <v>0</v>
      </c>
      <c r="X106" s="92">
        <f t="shared" si="43"/>
        <v>0</v>
      </c>
      <c r="Y106" s="92">
        <f t="shared" si="44"/>
        <v>0</v>
      </c>
      <c r="Z106" s="92" cm="1">
        <f t="array" aca="1" ref="Z106" ca="1">IFERROR(VLOOKUP(AB-1,$AH$9:$AI$20,2,0),0)</f>
        <v>0</v>
      </c>
      <c r="AA106" s="92">
        <f t="shared" si="45"/>
        <v>30</v>
      </c>
      <c r="AB106" s="92">
        <f t="shared" si="46"/>
        <v>9</v>
      </c>
      <c r="AC106" s="92">
        <f t="shared" si="47"/>
        <v>2569</v>
      </c>
      <c r="AD106" s="92">
        <f t="shared" si="38"/>
        <v>0</v>
      </c>
      <c r="AE106" s="227">
        <f t="shared" si="40"/>
        <v>0</v>
      </c>
      <c r="AF106" s="223">
        <f t="shared" si="39"/>
        <v>0</v>
      </c>
      <c r="AG106" s="228">
        <f t="shared" si="41"/>
        <v>0</v>
      </c>
    </row>
    <row r="107" spans="1:33" s="92" customFormat="1" ht="21">
      <c r="A107" s="102">
        <v>99</v>
      </c>
      <c r="B107" s="324"/>
      <c r="C107" s="178" t="s">
        <v>169</v>
      </c>
      <c r="D107" s="170">
        <f t="shared" si="33"/>
        <v>0</v>
      </c>
      <c r="E107" s="170">
        <f t="shared" si="34"/>
        <v>0</v>
      </c>
      <c r="F107" s="170">
        <f t="shared" si="35"/>
        <v>0</v>
      </c>
      <c r="G107" s="170">
        <f t="shared" si="36"/>
        <v>0</v>
      </c>
      <c r="H107" s="171">
        <f t="shared" si="48"/>
        <v>0</v>
      </c>
      <c r="I107" s="172">
        <f t="shared" si="49"/>
        <v>0</v>
      </c>
      <c r="J107" s="170">
        <f t="shared" si="50"/>
        <v>0</v>
      </c>
      <c r="K107" s="172">
        <f t="shared" si="51"/>
        <v>0</v>
      </c>
      <c r="L107" s="226"/>
      <c r="M107" s="221" t="s">
        <v>242</v>
      </c>
      <c r="N107" s="106">
        <f t="shared" si="37"/>
        <v>0</v>
      </c>
      <c r="O107" s="176">
        <f t="shared" si="52"/>
        <v>0</v>
      </c>
      <c r="P107" s="176">
        <f t="shared" si="53"/>
        <v>0</v>
      </c>
      <c r="W107" s="92">
        <f t="shared" si="42"/>
        <v>0</v>
      </c>
      <c r="X107" s="92">
        <f t="shared" si="43"/>
        <v>0</v>
      </c>
      <c r="Y107" s="92">
        <f t="shared" si="44"/>
        <v>0</v>
      </c>
      <c r="Z107" s="92" cm="1">
        <f t="array" aca="1" ref="Z107" ca="1">IFERROR(VLOOKUP(AB-1,$AH$9:$AI$20,2,0),0)</f>
        <v>0</v>
      </c>
      <c r="AA107" s="92">
        <f t="shared" si="45"/>
        <v>30</v>
      </c>
      <c r="AB107" s="92">
        <f t="shared" si="46"/>
        <v>9</v>
      </c>
      <c r="AC107" s="92">
        <f t="shared" si="47"/>
        <v>2569</v>
      </c>
      <c r="AD107" s="92">
        <f t="shared" si="38"/>
        <v>0</v>
      </c>
      <c r="AE107" s="227">
        <f t="shared" si="40"/>
        <v>0</v>
      </c>
      <c r="AF107" s="223">
        <f t="shared" si="39"/>
        <v>0</v>
      </c>
      <c r="AG107" s="228">
        <f t="shared" si="41"/>
        <v>0</v>
      </c>
    </row>
    <row r="108" spans="1:33" s="92" customFormat="1" ht="21">
      <c r="A108" s="102">
        <v>100</v>
      </c>
      <c r="B108" s="324"/>
      <c r="C108" s="178" t="s">
        <v>169</v>
      </c>
      <c r="D108" s="170">
        <f t="shared" si="33"/>
        <v>0</v>
      </c>
      <c r="E108" s="170">
        <f t="shared" si="34"/>
        <v>0</v>
      </c>
      <c r="F108" s="170">
        <f t="shared" si="35"/>
        <v>0</v>
      </c>
      <c r="G108" s="170">
        <f t="shared" si="36"/>
        <v>0</v>
      </c>
      <c r="H108" s="171">
        <f t="shared" si="48"/>
        <v>0</v>
      </c>
      <c r="I108" s="172">
        <f t="shared" si="49"/>
        <v>0</v>
      </c>
      <c r="J108" s="170">
        <f t="shared" si="50"/>
        <v>0</v>
      </c>
      <c r="K108" s="172">
        <f t="shared" si="51"/>
        <v>0</v>
      </c>
      <c r="L108" s="226"/>
      <c r="M108" s="221" t="s">
        <v>242</v>
      </c>
      <c r="N108" s="106">
        <f t="shared" si="37"/>
        <v>0</v>
      </c>
      <c r="O108" s="176">
        <f t="shared" si="52"/>
        <v>0</v>
      </c>
      <c r="P108" s="176">
        <f t="shared" si="53"/>
        <v>0</v>
      </c>
      <c r="W108" s="92">
        <f t="shared" si="42"/>
        <v>0</v>
      </c>
      <c r="X108" s="92">
        <f t="shared" si="43"/>
        <v>0</v>
      </c>
      <c r="Y108" s="92">
        <f t="shared" si="44"/>
        <v>0</v>
      </c>
      <c r="Z108" s="92" cm="1">
        <f t="array" aca="1" ref="Z108" ca="1">IFERROR(VLOOKUP(AB-1,$AH$9:$AI$20,2,0),0)</f>
        <v>0</v>
      </c>
      <c r="AA108" s="92">
        <f t="shared" si="45"/>
        <v>30</v>
      </c>
      <c r="AB108" s="92">
        <f t="shared" si="46"/>
        <v>9</v>
      </c>
      <c r="AC108" s="92">
        <f t="shared" si="47"/>
        <v>2569</v>
      </c>
      <c r="AD108" s="92">
        <f t="shared" si="38"/>
        <v>0</v>
      </c>
      <c r="AE108" s="227">
        <f t="shared" si="40"/>
        <v>0</v>
      </c>
      <c r="AF108" s="223">
        <f t="shared" si="39"/>
        <v>0</v>
      </c>
      <c r="AG108" s="228">
        <f t="shared" si="41"/>
        <v>0</v>
      </c>
    </row>
    <row r="109" spans="1:33" s="92" customFormat="1" ht="21">
      <c r="A109" s="102">
        <v>101</v>
      </c>
      <c r="B109" s="324"/>
      <c r="C109" s="178" t="s">
        <v>169</v>
      </c>
      <c r="D109" s="170">
        <f t="shared" si="33"/>
        <v>0</v>
      </c>
      <c r="E109" s="170">
        <f t="shared" si="34"/>
        <v>0</v>
      </c>
      <c r="F109" s="170">
        <f t="shared" si="35"/>
        <v>0</v>
      </c>
      <c r="G109" s="170">
        <f t="shared" si="36"/>
        <v>0</v>
      </c>
      <c r="H109" s="171">
        <f t="shared" si="48"/>
        <v>0</v>
      </c>
      <c r="I109" s="172">
        <f t="shared" si="49"/>
        <v>0</v>
      </c>
      <c r="J109" s="170">
        <f t="shared" si="50"/>
        <v>0</v>
      </c>
      <c r="K109" s="172">
        <f t="shared" si="51"/>
        <v>0</v>
      </c>
      <c r="L109" s="226"/>
      <c r="M109" s="221" t="s">
        <v>242</v>
      </c>
      <c r="N109" s="106">
        <f t="shared" si="37"/>
        <v>0</v>
      </c>
      <c r="O109" s="176">
        <f t="shared" si="52"/>
        <v>0</v>
      </c>
      <c r="P109" s="176">
        <f t="shared" si="53"/>
        <v>0</v>
      </c>
      <c r="W109" s="92">
        <f t="shared" si="42"/>
        <v>0</v>
      </c>
      <c r="X109" s="92">
        <f t="shared" si="43"/>
        <v>0</v>
      </c>
      <c r="Y109" s="92">
        <f t="shared" si="44"/>
        <v>0</v>
      </c>
      <c r="Z109" s="92" cm="1">
        <f t="array" aca="1" ref="Z109" ca="1">IFERROR(VLOOKUP(AB-1,$AH$9:$AI$20,2,0),0)</f>
        <v>0</v>
      </c>
      <c r="AA109" s="92">
        <f t="shared" si="45"/>
        <v>30</v>
      </c>
      <c r="AB109" s="92">
        <f t="shared" si="46"/>
        <v>9</v>
      </c>
      <c r="AC109" s="92">
        <f t="shared" si="47"/>
        <v>2569</v>
      </c>
      <c r="AD109" s="92">
        <f t="shared" si="38"/>
        <v>0</v>
      </c>
      <c r="AE109" s="227">
        <f t="shared" si="40"/>
        <v>0</v>
      </c>
      <c r="AF109" s="223">
        <f t="shared" si="39"/>
        <v>0</v>
      </c>
      <c r="AG109" s="228">
        <f t="shared" si="41"/>
        <v>0</v>
      </c>
    </row>
    <row r="110" spans="1:33" s="92" customFormat="1" ht="21">
      <c r="A110" s="102">
        <v>102</v>
      </c>
      <c r="B110" s="324"/>
      <c r="C110" s="178" t="s">
        <v>169</v>
      </c>
      <c r="D110" s="170">
        <f t="shared" si="33"/>
        <v>0</v>
      </c>
      <c r="E110" s="170">
        <f t="shared" si="34"/>
        <v>0</v>
      </c>
      <c r="F110" s="170">
        <f t="shared" si="35"/>
        <v>0</v>
      </c>
      <c r="G110" s="170">
        <f t="shared" si="36"/>
        <v>0</v>
      </c>
      <c r="H110" s="171">
        <f t="shared" si="48"/>
        <v>0</v>
      </c>
      <c r="I110" s="172">
        <f t="shared" si="49"/>
        <v>0</v>
      </c>
      <c r="J110" s="170">
        <f t="shared" si="50"/>
        <v>0</v>
      </c>
      <c r="K110" s="172">
        <f t="shared" si="51"/>
        <v>0</v>
      </c>
      <c r="L110" s="226"/>
      <c r="M110" s="221" t="s">
        <v>242</v>
      </c>
      <c r="N110" s="106">
        <f t="shared" si="37"/>
        <v>0</v>
      </c>
      <c r="O110" s="176">
        <f t="shared" si="52"/>
        <v>0</v>
      </c>
      <c r="P110" s="176">
        <f t="shared" si="53"/>
        <v>0</v>
      </c>
      <c r="W110" s="92">
        <f t="shared" si="42"/>
        <v>0</v>
      </c>
      <c r="X110" s="92">
        <f t="shared" si="43"/>
        <v>0</v>
      </c>
      <c r="Y110" s="92">
        <f t="shared" si="44"/>
        <v>0</v>
      </c>
      <c r="Z110" s="92" cm="1">
        <f t="array" aca="1" ref="Z110" ca="1">IFERROR(VLOOKUP(AB-1,$AH$9:$AI$20,2,0),0)</f>
        <v>0</v>
      </c>
      <c r="AA110" s="92">
        <f t="shared" si="45"/>
        <v>30</v>
      </c>
      <c r="AB110" s="92">
        <f t="shared" si="46"/>
        <v>9</v>
      </c>
      <c r="AC110" s="92">
        <f t="shared" si="47"/>
        <v>2569</v>
      </c>
      <c r="AD110" s="92">
        <f t="shared" si="38"/>
        <v>0</v>
      </c>
      <c r="AE110" s="227">
        <f t="shared" si="40"/>
        <v>0</v>
      </c>
      <c r="AF110" s="223">
        <f t="shared" si="39"/>
        <v>0</v>
      </c>
      <c r="AG110" s="228">
        <f t="shared" si="41"/>
        <v>0</v>
      </c>
    </row>
    <row r="111" spans="1:33" s="92" customFormat="1" ht="21">
      <c r="A111" s="102">
        <v>103</v>
      </c>
      <c r="B111" s="324"/>
      <c r="C111" s="178" t="s">
        <v>169</v>
      </c>
      <c r="D111" s="170">
        <f t="shared" si="33"/>
        <v>0</v>
      </c>
      <c r="E111" s="170">
        <f t="shared" si="34"/>
        <v>0</v>
      </c>
      <c r="F111" s="170">
        <f t="shared" si="35"/>
        <v>0</v>
      </c>
      <c r="G111" s="170">
        <f t="shared" si="36"/>
        <v>0</v>
      </c>
      <c r="H111" s="171">
        <f t="shared" si="48"/>
        <v>0</v>
      </c>
      <c r="I111" s="172">
        <f t="shared" si="49"/>
        <v>0</v>
      </c>
      <c r="J111" s="170">
        <f t="shared" si="50"/>
        <v>0</v>
      </c>
      <c r="K111" s="172">
        <f t="shared" si="51"/>
        <v>0</v>
      </c>
      <c r="L111" s="226"/>
      <c r="M111" s="221" t="s">
        <v>242</v>
      </c>
      <c r="N111" s="106">
        <f t="shared" si="37"/>
        <v>0</v>
      </c>
      <c r="O111" s="176">
        <f t="shared" si="52"/>
        <v>0</v>
      </c>
      <c r="P111" s="176">
        <f t="shared" si="53"/>
        <v>0</v>
      </c>
      <c r="W111" s="92">
        <f t="shared" si="42"/>
        <v>0</v>
      </c>
      <c r="X111" s="92">
        <f t="shared" si="43"/>
        <v>0</v>
      </c>
      <c r="Y111" s="92">
        <f t="shared" si="44"/>
        <v>0</v>
      </c>
      <c r="Z111" s="92" cm="1">
        <f t="array" aca="1" ref="Z111" ca="1">IFERROR(VLOOKUP(AB-1,$AH$9:$AI$20,2,0),0)</f>
        <v>0</v>
      </c>
      <c r="AA111" s="92">
        <f t="shared" si="45"/>
        <v>30</v>
      </c>
      <c r="AB111" s="92">
        <f t="shared" si="46"/>
        <v>9</v>
      </c>
      <c r="AC111" s="92">
        <f t="shared" si="47"/>
        <v>2569</v>
      </c>
      <c r="AD111" s="92">
        <f t="shared" si="38"/>
        <v>0</v>
      </c>
      <c r="AE111" s="227">
        <f t="shared" si="40"/>
        <v>0</v>
      </c>
      <c r="AF111" s="223">
        <f t="shared" si="39"/>
        <v>0</v>
      </c>
      <c r="AG111" s="228">
        <f t="shared" si="41"/>
        <v>0</v>
      </c>
    </row>
    <row r="112" spans="1:33" s="92" customFormat="1" ht="21">
      <c r="A112" s="102">
        <v>104</v>
      </c>
      <c r="B112" s="324"/>
      <c r="C112" s="178" t="s">
        <v>169</v>
      </c>
      <c r="D112" s="170">
        <f t="shared" si="33"/>
        <v>0</v>
      </c>
      <c r="E112" s="170">
        <f t="shared" si="34"/>
        <v>0</v>
      </c>
      <c r="F112" s="170">
        <f t="shared" si="35"/>
        <v>0</v>
      </c>
      <c r="G112" s="170">
        <f t="shared" si="36"/>
        <v>0</v>
      </c>
      <c r="H112" s="171">
        <f t="shared" si="48"/>
        <v>0</v>
      </c>
      <c r="I112" s="172">
        <f t="shared" si="49"/>
        <v>0</v>
      </c>
      <c r="J112" s="170">
        <f t="shared" si="50"/>
        <v>0</v>
      </c>
      <c r="K112" s="172">
        <f t="shared" si="51"/>
        <v>0</v>
      </c>
      <c r="L112" s="226"/>
      <c r="M112" s="221" t="s">
        <v>242</v>
      </c>
      <c r="N112" s="106">
        <f t="shared" si="37"/>
        <v>0</v>
      </c>
      <c r="O112" s="176">
        <f t="shared" si="52"/>
        <v>0</v>
      </c>
      <c r="P112" s="176">
        <f t="shared" si="53"/>
        <v>0</v>
      </c>
      <c r="W112" s="92">
        <f t="shared" si="42"/>
        <v>0</v>
      </c>
      <c r="X112" s="92">
        <f t="shared" si="43"/>
        <v>0</v>
      </c>
      <c r="Y112" s="92">
        <f t="shared" si="44"/>
        <v>0</v>
      </c>
      <c r="Z112" s="92" cm="1">
        <f t="array" aca="1" ref="Z112" ca="1">IFERROR(VLOOKUP(AB-1,$AH$9:$AI$20,2,0),0)</f>
        <v>0</v>
      </c>
      <c r="AA112" s="92">
        <f t="shared" si="45"/>
        <v>30</v>
      </c>
      <c r="AB112" s="92">
        <f t="shared" si="46"/>
        <v>9</v>
      </c>
      <c r="AC112" s="92">
        <f t="shared" si="47"/>
        <v>2569</v>
      </c>
      <c r="AD112" s="92">
        <f t="shared" si="38"/>
        <v>0</v>
      </c>
      <c r="AE112" s="227">
        <f t="shared" si="40"/>
        <v>0</v>
      </c>
      <c r="AF112" s="223">
        <f t="shared" si="39"/>
        <v>0</v>
      </c>
      <c r="AG112" s="228">
        <f t="shared" si="41"/>
        <v>0</v>
      </c>
    </row>
    <row r="113" spans="1:33" s="92" customFormat="1" ht="21">
      <c r="A113" s="102">
        <v>105</v>
      </c>
      <c r="B113" s="324"/>
      <c r="C113" s="178" t="s">
        <v>169</v>
      </c>
      <c r="D113" s="170">
        <f t="shared" si="33"/>
        <v>0</v>
      </c>
      <c r="E113" s="170">
        <f t="shared" si="34"/>
        <v>0</v>
      </c>
      <c r="F113" s="170">
        <f t="shared" si="35"/>
        <v>0</v>
      </c>
      <c r="G113" s="170">
        <f t="shared" si="36"/>
        <v>0</v>
      </c>
      <c r="H113" s="171">
        <f t="shared" si="48"/>
        <v>0</v>
      </c>
      <c r="I113" s="172">
        <f t="shared" si="49"/>
        <v>0</v>
      </c>
      <c r="J113" s="170">
        <f t="shared" si="50"/>
        <v>0</v>
      </c>
      <c r="K113" s="172">
        <f t="shared" si="51"/>
        <v>0</v>
      </c>
      <c r="L113" s="226"/>
      <c r="M113" s="221" t="s">
        <v>242</v>
      </c>
      <c r="N113" s="106">
        <f t="shared" si="37"/>
        <v>0</v>
      </c>
      <c r="O113" s="176">
        <f t="shared" si="52"/>
        <v>0</v>
      </c>
      <c r="P113" s="176">
        <f t="shared" si="53"/>
        <v>0</v>
      </c>
      <c r="W113" s="92">
        <f t="shared" si="42"/>
        <v>0</v>
      </c>
      <c r="X113" s="92">
        <f t="shared" si="43"/>
        <v>0</v>
      </c>
      <c r="Y113" s="92">
        <f t="shared" si="44"/>
        <v>0</v>
      </c>
      <c r="Z113" s="92" cm="1">
        <f t="array" aca="1" ref="Z113" ca="1">IFERROR(VLOOKUP(AB-1,$AH$9:$AI$20,2,0),0)</f>
        <v>0</v>
      </c>
      <c r="AA113" s="92">
        <f t="shared" si="45"/>
        <v>30</v>
      </c>
      <c r="AB113" s="92">
        <f t="shared" si="46"/>
        <v>9</v>
      </c>
      <c r="AC113" s="92">
        <f t="shared" si="47"/>
        <v>2569</v>
      </c>
      <c r="AD113" s="92">
        <f t="shared" si="38"/>
        <v>0</v>
      </c>
      <c r="AE113" s="227">
        <f t="shared" si="40"/>
        <v>0</v>
      </c>
      <c r="AF113" s="223">
        <f t="shared" si="39"/>
        <v>0</v>
      </c>
      <c r="AG113" s="228">
        <f t="shared" si="41"/>
        <v>0</v>
      </c>
    </row>
    <row r="114" spans="1:33" s="92" customFormat="1" ht="21">
      <c r="A114" s="102">
        <v>106</v>
      </c>
      <c r="B114" s="324"/>
      <c r="C114" s="178" t="s">
        <v>169</v>
      </c>
      <c r="D114" s="170">
        <f t="shared" si="33"/>
        <v>0</v>
      </c>
      <c r="E114" s="170">
        <f t="shared" si="34"/>
        <v>0</v>
      </c>
      <c r="F114" s="170">
        <f t="shared" si="35"/>
        <v>0</v>
      </c>
      <c r="G114" s="170">
        <f t="shared" si="36"/>
        <v>0</v>
      </c>
      <c r="H114" s="171">
        <f t="shared" si="48"/>
        <v>0</v>
      </c>
      <c r="I114" s="172">
        <f t="shared" si="49"/>
        <v>0</v>
      </c>
      <c r="J114" s="170">
        <f t="shared" si="50"/>
        <v>0</v>
      </c>
      <c r="K114" s="172">
        <f t="shared" si="51"/>
        <v>0</v>
      </c>
      <c r="L114" s="226"/>
      <c r="M114" s="221" t="s">
        <v>242</v>
      </c>
      <c r="N114" s="106">
        <f t="shared" si="37"/>
        <v>0</v>
      </c>
      <c r="O114" s="176">
        <f t="shared" si="52"/>
        <v>0</v>
      </c>
      <c r="P114" s="176">
        <f t="shared" si="53"/>
        <v>0</v>
      </c>
      <c r="W114" s="92">
        <f t="shared" si="42"/>
        <v>0</v>
      </c>
      <c r="X114" s="92">
        <f t="shared" si="43"/>
        <v>0</v>
      </c>
      <c r="Y114" s="92">
        <f t="shared" si="44"/>
        <v>0</v>
      </c>
      <c r="Z114" s="92" cm="1">
        <f t="array" aca="1" ref="Z114" ca="1">IFERROR(VLOOKUP(AB-1,$AH$9:$AI$20,2,0),0)</f>
        <v>0</v>
      </c>
      <c r="AA114" s="92">
        <f t="shared" si="45"/>
        <v>30</v>
      </c>
      <c r="AB114" s="92">
        <f t="shared" si="46"/>
        <v>9</v>
      </c>
      <c r="AC114" s="92">
        <f t="shared" si="47"/>
        <v>2569</v>
      </c>
      <c r="AD114" s="92">
        <f t="shared" si="38"/>
        <v>0</v>
      </c>
      <c r="AE114" s="227">
        <f t="shared" si="40"/>
        <v>0</v>
      </c>
      <c r="AF114" s="223">
        <f t="shared" si="39"/>
        <v>0</v>
      </c>
      <c r="AG114" s="228">
        <f t="shared" si="41"/>
        <v>0</v>
      </c>
    </row>
    <row r="115" spans="1:33" s="92" customFormat="1" ht="21">
      <c r="A115" s="102">
        <v>107</v>
      </c>
      <c r="B115" s="324"/>
      <c r="C115" s="178" t="s">
        <v>169</v>
      </c>
      <c r="D115" s="170">
        <f t="shared" si="33"/>
        <v>0</v>
      </c>
      <c r="E115" s="170">
        <f t="shared" si="34"/>
        <v>0</v>
      </c>
      <c r="F115" s="170">
        <f t="shared" si="35"/>
        <v>0</v>
      </c>
      <c r="G115" s="170">
        <f t="shared" si="36"/>
        <v>0</v>
      </c>
      <c r="H115" s="171">
        <f t="shared" si="48"/>
        <v>0</v>
      </c>
      <c r="I115" s="172">
        <f t="shared" si="49"/>
        <v>0</v>
      </c>
      <c r="J115" s="170">
        <f t="shared" si="50"/>
        <v>0</v>
      </c>
      <c r="K115" s="172">
        <f t="shared" si="51"/>
        <v>0</v>
      </c>
      <c r="L115" s="226"/>
      <c r="M115" s="221" t="s">
        <v>242</v>
      </c>
      <c r="N115" s="106">
        <f t="shared" si="37"/>
        <v>0</v>
      </c>
      <c r="O115" s="176">
        <f t="shared" si="52"/>
        <v>0</v>
      </c>
      <c r="P115" s="176">
        <f t="shared" si="53"/>
        <v>0</v>
      </c>
      <c r="W115" s="92">
        <f t="shared" si="42"/>
        <v>0</v>
      </c>
      <c r="X115" s="92">
        <f t="shared" si="43"/>
        <v>0</v>
      </c>
      <c r="Y115" s="92">
        <f t="shared" si="44"/>
        <v>0</v>
      </c>
      <c r="Z115" s="92" cm="1">
        <f t="array" aca="1" ref="Z115" ca="1">IFERROR(VLOOKUP(AB-1,$AH$9:$AI$20,2,0),0)</f>
        <v>0</v>
      </c>
      <c r="AA115" s="92">
        <f t="shared" si="45"/>
        <v>30</v>
      </c>
      <c r="AB115" s="92">
        <f t="shared" si="46"/>
        <v>9</v>
      </c>
      <c r="AC115" s="92">
        <f t="shared" si="47"/>
        <v>2569</v>
      </c>
      <c r="AD115" s="92">
        <f t="shared" si="38"/>
        <v>0</v>
      </c>
      <c r="AE115" s="227">
        <f t="shared" si="40"/>
        <v>0</v>
      </c>
      <c r="AF115" s="223">
        <f t="shared" si="39"/>
        <v>0</v>
      </c>
      <c r="AG115" s="228">
        <f t="shared" si="41"/>
        <v>0</v>
      </c>
    </row>
    <row r="116" spans="1:33" s="92" customFormat="1" ht="21">
      <c r="A116" s="102">
        <v>108</v>
      </c>
      <c r="B116" s="324"/>
      <c r="C116" s="178" t="s">
        <v>169</v>
      </c>
      <c r="D116" s="170">
        <f t="shared" si="33"/>
        <v>0</v>
      </c>
      <c r="E116" s="170">
        <f t="shared" si="34"/>
        <v>0</v>
      </c>
      <c r="F116" s="170">
        <f t="shared" si="35"/>
        <v>0</v>
      </c>
      <c r="G116" s="170">
        <f t="shared" si="36"/>
        <v>0</v>
      </c>
      <c r="H116" s="171">
        <f t="shared" si="48"/>
        <v>0</v>
      </c>
      <c r="I116" s="172">
        <f t="shared" si="49"/>
        <v>0</v>
      </c>
      <c r="J116" s="170">
        <f t="shared" si="50"/>
        <v>0</v>
      </c>
      <c r="K116" s="172">
        <f t="shared" si="51"/>
        <v>0</v>
      </c>
      <c r="L116" s="226"/>
      <c r="M116" s="221" t="s">
        <v>242</v>
      </c>
      <c r="N116" s="106">
        <f t="shared" si="37"/>
        <v>0</v>
      </c>
      <c r="O116" s="176">
        <f t="shared" si="52"/>
        <v>0</v>
      </c>
      <c r="P116" s="176">
        <f t="shared" si="53"/>
        <v>0</v>
      </c>
      <c r="W116" s="92">
        <f t="shared" si="42"/>
        <v>0</v>
      </c>
      <c r="X116" s="92">
        <f t="shared" si="43"/>
        <v>0</v>
      </c>
      <c r="Y116" s="92">
        <f t="shared" si="44"/>
        <v>0</v>
      </c>
      <c r="Z116" s="92" cm="1">
        <f t="array" aca="1" ref="Z116" ca="1">IFERROR(VLOOKUP(AB-1,$AH$9:$AI$20,2,0),0)</f>
        <v>0</v>
      </c>
      <c r="AA116" s="92">
        <f t="shared" si="45"/>
        <v>30</v>
      </c>
      <c r="AB116" s="92">
        <f t="shared" si="46"/>
        <v>9</v>
      </c>
      <c r="AC116" s="92">
        <f t="shared" si="47"/>
        <v>2569</v>
      </c>
      <c r="AD116" s="92">
        <f t="shared" si="38"/>
        <v>0</v>
      </c>
      <c r="AE116" s="227">
        <f t="shared" si="40"/>
        <v>0</v>
      </c>
      <c r="AF116" s="223">
        <f t="shared" si="39"/>
        <v>0</v>
      </c>
      <c r="AG116" s="228">
        <f t="shared" si="41"/>
        <v>0</v>
      </c>
    </row>
    <row r="117" spans="1:33" s="92" customFormat="1" ht="21">
      <c r="A117" s="102">
        <v>109</v>
      </c>
      <c r="B117" s="324"/>
      <c r="C117" s="178" t="s">
        <v>169</v>
      </c>
      <c r="D117" s="170">
        <f t="shared" si="33"/>
        <v>0</v>
      </c>
      <c r="E117" s="170">
        <f t="shared" si="34"/>
        <v>0</v>
      </c>
      <c r="F117" s="170">
        <f t="shared" si="35"/>
        <v>0</v>
      </c>
      <c r="G117" s="170">
        <f t="shared" si="36"/>
        <v>0</v>
      </c>
      <c r="H117" s="171">
        <f t="shared" si="48"/>
        <v>0</v>
      </c>
      <c r="I117" s="172">
        <f t="shared" si="49"/>
        <v>0</v>
      </c>
      <c r="J117" s="170">
        <f t="shared" si="50"/>
        <v>0</v>
      </c>
      <c r="K117" s="172">
        <f t="shared" si="51"/>
        <v>0</v>
      </c>
      <c r="L117" s="226"/>
      <c r="M117" s="221" t="s">
        <v>242</v>
      </c>
      <c r="N117" s="106">
        <f t="shared" si="37"/>
        <v>0</v>
      </c>
      <c r="O117" s="176">
        <f t="shared" si="52"/>
        <v>0</v>
      </c>
      <c r="P117" s="176">
        <f t="shared" si="53"/>
        <v>0</v>
      </c>
      <c r="W117" s="92">
        <f t="shared" si="42"/>
        <v>0</v>
      </c>
      <c r="X117" s="92">
        <f t="shared" si="43"/>
        <v>0</v>
      </c>
      <c r="Y117" s="92">
        <f t="shared" si="44"/>
        <v>0</v>
      </c>
      <c r="Z117" s="92" cm="1">
        <f t="array" aca="1" ref="Z117" ca="1">IFERROR(VLOOKUP(AB-1,$AH$9:$AI$20,2,0),0)</f>
        <v>0</v>
      </c>
      <c r="AA117" s="92">
        <f t="shared" si="45"/>
        <v>30</v>
      </c>
      <c r="AB117" s="92">
        <f t="shared" si="46"/>
        <v>9</v>
      </c>
      <c r="AC117" s="92">
        <f t="shared" si="47"/>
        <v>2569</v>
      </c>
      <c r="AD117" s="92">
        <f t="shared" si="38"/>
        <v>0</v>
      </c>
      <c r="AE117" s="227">
        <f t="shared" si="40"/>
        <v>0</v>
      </c>
      <c r="AF117" s="223">
        <f t="shared" si="39"/>
        <v>0</v>
      </c>
      <c r="AG117" s="228">
        <f t="shared" si="41"/>
        <v>0</v>
      </c>
    </row>
    <row r="118" spans="1:33" s="92" customFormat="1" ht="21">
      <c r="A118" s="102">
        <v>110</v>
      </c>
      <c r="B118" s="324"/>
      <c r="C118" s="178" t="s">
        <v>169</v>
      </c>
      <c r="D118" s="170">
        <f t="shared" si="33"/>
        <v>0</v>
      </c>
      <c r="E118" s="170">
        <f t="shared" si="34"/>
        <v>0</v>
      </c>
      <c r="F118" s="170">
        <f t="shared" si="35"/>
        <v>0</v>
      </c>
      <c r="G118" s="170">
        <f t="shared" si="36"/>
        <v>0</v>
      </c>
      <c r="H118" s="171">
        <f t="shared" si="48"/>
        <v>0</v>
      </c>
      <c r="I118" s="172">
        <f t="shared" si="49"/>
        <v>0</v>
      </c>
      <c r="J118" s="170">
        <f t="shared" si="50"/>
        <v>0</v>
      </c>
      <c r="K118" s="172">
        <f t="shared" si="51"/>
        <v>0</v>
      </c>
      <c r="L118" s="226"/>
      <c r="M118" s="221" t="s">
        <v>242</v>
      </c>
      <c r="N118" s="106">
        <f t="shared" si="37"/>
        <v>0</v>
      </c>
      <c r="O118" s="176">
        <f t="shared" si="52"/>
        <v>0</v>
      </c>
      <c r="P118" s="176">
        <f t="shared" si="53"/>
        <v>0</v>
      </c>
      <c r="W118" s="92">
        <f t="shared" si="42"/>
        <v>0</v>
      </c>
      <c r="X118" s="92">
        <f t="shared" si="43"/>
        <v>0</v>
      </c>
      <c r="Y118" s="92">
        <f t="shared" si="44"/>
        <v>0</v>
      </c>
      <c r="Z118" s="92" cm="1">
        <f t="array" aca="1" ref="Z118" ca="1">IFERROR(VLOOKUP(AB-1,$AH$9:$AI$20,2,0),0)</f>
        <v>0</v>
      </c>
      <c r="AA118" s="92">
        <f t="shared" si="45"/>
        <v>30</v>
      </c>
      <c r="AB118" s="92">
        <f t="shared" si="46"/>
        <v>9</v>
      </c>
      <c r="AC118" s="92">
        <f t="shared" si="47"/>
        <v>2569</v>
      </c>
      <c r="AD118" s="92">
        <f t="shared" si="38"/>
        <v>0</v>
      </c>
      <c r="AE118" s="227">
        <f t="shared" si="40"/>
        <v>0</v>
      </c>
      <c r="AF118" s="223">
        <f t="shared" si="39"/>
        <v>0</v>
      </c>
      <c r="AG118" s="228">
        <f t="shared" si="41"/>
        <v>0</v>
      </c>
    </row>
    <row r="119" spans="1:33" s="92" customFormat="1" ht="21">
      <c r="A119" s="102">
        <v>111</v>
      </c>
      <c r="B119" s="324"/>
      <c r="C119" s="178" t="s">
        <v>169</v>
      </c>
      <c r="D119" s="170">
        <f t="shared" si="33"/>
        <v>0</v>
      </c>
      <c r="E119" s="170">
        <f t="shared" si="34"/>
        <v>0</v>
      </c>
      <c r="F119" s="170">
        <f t="shared" si="35"/>
        <v>0</v>
      </c>
      <c r="G119" s="170">
        <f t="shared" si="36"/>
        <v>0</v>
      </c>
      <c r="H119" s="171">
        <f t="shared" si="48"/>
        <v>0</v>
      </c>
      <c r="I119" s="172">
        <f t="shared" si="49"/>
        <v>0</v>
      </c>
      <c r="J119" s="170">
        <f t="shared" si="50"/>
        <v>0</v>
      </c>
      <c r="K119" s="172">
        <f t="shared" si="51"/>
        <v>0</v>
      </c>
      <c r="L119" s="226"/>
      <c r="M119" s="221" t="s">
        <v>242</v>
      </c>
      <c r="N119" s="106">
        <f t="shared" si="37"/>
        <v>0</v>
      </c>
      <c r="O119" s="176">
        <f t="shared" si="52"/>
        <v>0</v>
      </c>
      <c r="P119" s="176">
        <f t="shared" si="53"/>
        <v>0</v>
      </c>
      <c r="W119" s="92">
        <f t="shared" si="42"/>
        <v>0</v>
      </c>
      <c r="X119" s="92">
        <f t="shared" si="43"/>
        <v>0</v>
      </c>
      <c r="Y119" s="92">
        <f t="shared" si="44"/>
        <v>0</v>
      </c>
      <c r="Z119" s="92" cm="1">
        <f t="array" aca="1" ref="Z119" ca="1">IFERROR(VLOOKUP(AB-1,$AH$9:$AI$20,2,0),0)</f>
        <v>0</v>
      </c>
      <c r="AA119" s="92">
        <f t="shared" si="45"/>
        <v>30</v>
      </c>
      <c r="AB119" s="92">
        <f t="shared" si="46"/>
        <v>9</v>
      </c>
      <c r="AC119" s="92">
        <f t="shared" si="47"/>
        <v>2569</v>
      </c>
      <c r="AD119" s="92">
        <f t="shared" si="38"/>
        <v>0</v>
      </c>
      <c r="AE119" s="227">
        <f t="shared" si="40"/>
        <v>0</v>
      </c>
      <c r="AF119" s="223">
        <f t="shared" si="39"/>
        <v>0</v>
      </c>
      <c r="AG119" s="228">
        <f t="shared" si="41"/>
        <v>0</v>
      </c>
    </row>
    <row r="120" spans="1:33" s="92" customFormat="1" ht="21">
      <c r="A120" s="102">
        <v>112</v>
      </c>
      <c r="B120" s="324"/>
      <c r="C120" s="178" t="s">
        <v>169</v>
      </c>
      <c r="D120" s="170">
        <f t="shared" si="33"/>
        <v>0</v>
      </c>
      <c r="E120" s="170">
        <f t="shared" si="34"/>
        <v>0</v>
      </c>
      <c r="F120" s="170">
        <f t="shared" si="35"/>
        <v>0</v>
      </c>
      <c r="G120" s="170">
        <f t="shared" si="36"/>
        <v>0</v>
      </c>
      <c r="H120" s="171">
        <f t="shared" si="48"/>
        <v>0</v>
      </c>
      <c r="I120" s="172">
        <f t="shared" si="49"/>
        <v>0</v>
      </c>
      <c r="J120" s="170">
        <f t="shared" si="50"/>
        <v>0</v>
      </c>
      <c r="K120" s="172">
        <f t="shared" si="51"/>
        <v>0</v>
      </c>
      <c r="L120" s="226"/>
      <c r="M120" s="221" t="s">
        <v>242</v>
      </c>
      <c r="N120" s="106">
        <f t="shared" si="37"/>
        <v>0</v>
      </c>
      <c r="O120" s="176">
        <f t="shared" si="52"/>
        <v>0</v>
      </c>
      <c r="P120" s="176">
        <f t="shared" si="53"/>
        <v>0</v>
      </c>
      <c r="W120" s="92">
        <f t="shared" si="42"/>
        <v>0</v>
      </c>
      <c r="X120" s="92">
        <f t="shared" si="43"/>
        <v>0</v>
      </c>
      <c r="Y120" s="92">
        <f t="shared" si="44"/>
        <v>0</v>
      </c>
      <c r="Z120" s="92" cm="1">
        <f t="array" aca="1" ref="Z120" ca="1">IFERROR(VLOOKUP(AB-1,$AH$9:$AI$20,2,0),0)</f>
        <v>0</v>
      </c>
      <c r="AA120" s="92">
        <f t="shared" si="45"/>
        <v>30</v>
      </c>
      <c r="AB120" s="92">
        <f t="shared" si="46"/>
        <v>9</v>
      </c>
      <c r="AC120" s="92">
        <f t="shared" si="47"/>
        <v>2569</v>
      </c>
      <c r="AD120" s="92">
        <f t="shared" si="38"/>
        <v>0</v>
      </c>
      <c r="AE120" s="227">
        <f t="shared" si="40"/>
        <v>0</v>
      </c>
      <c r="AF120" s="223">
        <f t="shared" si="39"/>
        <v>0</v>
      </c>
      <c r="AG120" s="228">
        <f t="shared" si="41"/>
        <v>0</v>
      </c>
    </row>
    <row r="121" spans="1:33" s="92" customFormat="1" ht="21">
      <c r="A121" s="102">
        <v>113</v>
      </c>
      <c r="B121" s="324"/>
      <c r="C121" s="178" t="s">
        <v>169</v>
      </c>
      <c r="D121" s="170">
        <f t="shared" si="33"/>
        <v>0</v>
      </c>
      <c r="E121" s="170">
        <f t="shared" si="34"/>
        <v>0</v>
      </c>
      <c r="F121" s="170">
        <f t="shared" si="35"/>
        <v>0</v>
      </c>
      <c r="G121" s="170">
        <f t="shared" si="36"/>
        <v>0</v>
      </c>
      <c r="H121" s="171">
        <f t="shared" si="48"/>
        <v>0</v>
      </c>
      <c r="I121" s="172">
        <f t="shared" si="49"/>
        <v>0</v>
      </c>
      <c r="J121" s="170">
        <f t="shared" si="50"/>
        <v>0</v>
      </c>
      <c r="K121" s="172">
        <f t="shared" si="51"/>
        <v>0</v>
      </c>
      <c r="L121" s="226"/>
      <c r="M121" s="221" t="s">
        <v>242</v>
      </c>
      <c r="N121" s="106">
        <f t="shared" si="37"/>
        <v>0</v>
      </c>
      <c r="O121" s="176">
        <f t="shared" si="52"/>
        <v>0</v>
      </c>
      <c r="P121" s="176">
        <f t="shared" si="53"/>
        <v>0</v>
      </c>
      <c r="W121" s="92">
        <f t="shared" si="42"/>
        <v>0</v>
      </c>
      <c r="X121" s="92">
        <f t="shared" si="43"/>
        <v>0</v>
      </c>
      <c r="Y121" s="92">
        <f t="shared" si="44"/>
        <v>0</v>
      </c>
      <c r="Z121" s="92" cm="1">
        <f t="array" aca="1" ref="Z121" ca="1">IFERROR(VLOOKUP(AB-1,$AH$9:$AI$20,2,0),0)</f>
        <v>0</v>
      </c>
      <c r="AA121" s="92">
        <f t="shared" si="45"/>
        <v>30</v>
      </c>
      <c r="AB121" s="92">
        <f t="shared" si="46"/>
        <v>9</v>
      </c>
      <c r="AC121" s="92">
        <f t="shared" si="47"/>
        <v>2569</v>
      </c>
      <c r="AD121" s="92">
        <f t="shared" si="38"/>
        <v>0</v>
      </c>
      <c r="AE121" s="227">
        <f t="shared" si="40"/>
        <v>0</v>
      </c>
      <c r="AF121" s="223">
        <f t="shared" si="39"/>
        <v>0</v>
      </c>
      <c r="AG121" s="228">
        <f t="shared" si="41"/>
        <v>0</v>
      </c>
    </row>
    <row r="122" spans="1:33" s="92" customFormat="1" ht="21">
      <c r="A122" s="102">
        <v>114</v>
      </c>
      <c r="B122" s="324"/>
      <c r="C122" s="178" t="s">
        <v>169</v>
      </c>
      <c r="D122" s="170">
        <f t="shared" si="33"/>
        <v>0</v>
      </c>
      <c r="E122" s="170">
        <f t="shared" si="34"/>
        <v>0</v>
      </c>
      <c r="F122" s="170">
        <f t="shared" si="35"/>
        <v>0</v>
      </c>
      <c r="G122" s="170">
        <f t="shared" si="36"/>
        <v>0</v>
      </c>
      <c r="H122" s="171">
        <f t="shared" si="48"/>
        <v>0</v>
      </c>
      <c r="I122" s="172">
        <f t="shared" si="49"/>
        <v>0</v>
      </c>
      <c r="J122" s="170">
        <f t="shared" si="50"/>
        <v>0</v>
      </c>
      <c r="K122" s="172">
        <f t="shared" si="51"/>
        <v>0</v>
      </c>
      <c r="L122" s="226"/>
      <c r="M122" s="221" t="s">
        <v>242</v>
      </c>
      <c r="N122" s="106">
        <f t="shared" si="37"/>
        <v>0</v>
      </c>
      <c r="O122" s="176">
        <f t="shared" si="52"/>
        <v>0</v>
      </c>
      <c r="P122" s="176">
        <f t="shared" si="53"/>
        <v>0</v>
      </c>
      <c r="W122" s="92">
        <f t="shared" si="42"/>
        <v>0</v>
      </c>
      <c r="X122" s="92">
        <f t="shared" si="43"/>
        <v>0</v>
      </c>
      <c r="Y122" s="92">
        <f t="shared" si="44"/>
        <v>0</v>
      </c>
      <c r="Z122" s="92" cm="1">
        <f t="array" aca="1" ref="Z122" ca="1">IFERROR(VLOOKUP(AB-1,$AH$9:$AI$20,2,0),0)</f>
        <v>0</v>
      </c>
      <c r="AA122" s="92">
        <f t="shared" si="45"/>
        <v>30</v>
      </c>
      <c r="AB122" s="92">
        <f t="shared" si="46"/>
        <v>9</v>
      </c>
      <c r="AC122" s="92">
        <f t="shared" si="47"/>
        <v>2569</v>
      </c>
      <c r="AD122" s="92">
        <f t="shared" si="38"/>
        <v>0</v>
      </c>
      <c r="AE122" s="227">
        <f t="shared" si="40"/>
        <v>0</v>
      </c>
      <c r="AF122" s="223">
        <f t="shared" si="39"/>
        <v>0</v>
      </c>
      <c r="AG122" s="228">
        <f t="shared" si="41"/>
        <v>0</v>
      </c>
    </row>
    <row r="123" spans="1:33" s="92" customFormat="1" ht="21">
      <c r="A123" s="102">
        <v>115</v>
      </c>
      <c r="B123" s="324"/>
      <c r="C123" s="178" t="s">
        <v>169</v>
      </c>
      <c r="D123" s="170">
        <f t="shared" si="33"/>
        <v>0</v>
      </c>
      <c r="E123" s="170">
        <f t="shared" si="34"/>
        <v>0</v>
      </c>
      <c r="F123" s="170">
        <f t="shared" si="35"/>
        <v>0</v>
      </c>
      <c r="G123" s="170">
        <f t="shared" si="36"/>
        <v>0</v>
      </c>
      <c r="H123" s="171">
        <f t="shared" si="48"/>
        <v>0</v>
      </c>
      <c r="I123" s="172">
        <f t="shared" si="49"/>
        <v>0</v>
      </c>
      <c r="J123" s="170">
        <f t="shared" si="50"/>
        <v>0</v>
      </c>
      <c r="K123" s="172">
        <f t="shared" si="51"/>
        <v>0</v>
      </c>
      <c r="L123" s="226"/>
      <c r="M123" s="221" t="s">
        <v>242</v>
      </c>
      <c r="N123" s="106">
        <f t="shared" si="37"/>
        <v>0</v>
      </c>
      <c r="O123" s="176">
        <f t="shared" si="52"/>
        <v>0</v>
      </c>
      <c r="P123" s="176">
        <f t="shared" si="53"/>
        <v>0</v>
      </c>
      <c r="W123" s="92">
        <f t="shared" si="42"/>
        <v>0</v>
      </c>
      <c r="X123" s="92">
        <f t="shared" si="43"/>
        <v>0</v>
      </c>
      <c r="Y123" s="92">
        <f t="shared" si="44"/>
        <v>0</v>
      </c>
      <c r="Z123" s="92" cm="1">
        <f t="array" aca="1" ref="Z123" ca="1">IFERROR(VLOOKUP(AB-1,$AH$9:$AI$20,2,0),0)</f>
        <v>0</v>
      </c>
      <c r="AA123" s="92">
        <f t="shared" si="45"/>
        <v>30</v>
      </c>
      <c r="AB123" s="92">
        <f t="shared" si="46"/>
        <v>9</v>
      </c>
      <c r="AC123" s="92">
        <f t="shared" si="47"/>
        <v>2569</v>
      </c>
      <c r="AD123" s="92">
        <f t="shared" si="38"/>
        <v>0</v>
      </c>
      <c r="AE123" s="227">
        <f t="shared" si="40"/>
        <v>0</v>
      </c>
      <c r="AF123" s="223">
        <f t="shared" si="39"/>
        <v>0</v>
      </c>
      <c r="AG123" s="228">
        <f t="shared" si="41"/>
        <v>0</v>
      </c>
    </row>
    <row r="124" spans="1:33" s="92" customFormat="1" ht="21">
      <c r="A124" s="102">
        <v>116</v>
      </c>
      <c r="B124" s="324"/>
      <c r="C124" s="178" t="s">
        <v>169</v>
      </c>
      <c r="D124" s="170">
        <f t="shared" si="33"/>
        <v>0</v>
      </c>
      <c r="E124" s="170">
        <f t="shared" si="34"/>
        <v>0</v>
      </c>
      <c r="F124" s="170">
        <f t="shared" si="35"/>
        <v>0</v>
      </c>
      <c r="G124" s="170">
        <f t="shared" si="36"/>
        <v>0</v>
      </c>
      <c r="H124" s="171">
        <f t="shared" si="48"/>
        <v>0</v>
      </c>
      <c r="I124" s="172">
        <f t="shared" si="49"/>
        <v>0</v>
      </c>
      <c r="J124" s="170">
        <f t="shared" si="50"/>
        <v>0</v>
      </c>
      <c r="K124" s="172">
        <f t="shared" si="51"/>
        <v>0</v>
      </c>
      <c r="L124" s="226"/>
      <c r="M124" s="221" t="s">
        <v>242</v>
      </c>
      <c r="N124" s="106">
        <f t="shared" si="37"/>
        <v>0</v>
      </c>
      <c r="O124" s="176">
        <f t="shared" si="52"/>
        <v>0</v>
      </c>
      <c r="P124" s="176">
        <f t="shared" si="53"/>
        <v>0</v>
      </c>
      <c r="W124" s="92">
        <f t="shared" si="42"/>
        <v>0</v>
      </c>
      <c r="X124" s="92">
        <f t="shared" si="43"/>
        <v>0</v>
      </c>
      <c r="Y124" s="92">
        <f t="shared" si="44"/>
        <v>0</v>
      </c>
      <c r="Z124" s="92" cm="1">
        <f t="array" aca="1" ref="Z124" ca="1">IFERROR(VLOOKUP(AB-1,$AH$9:$AI$20,2,0),0)</f>
        <v>0</v>
      </c>
      <c r="AA124" s="92">
        <f t="shared" si="45"/>
        <v>30</v>
      </c>
      <c r="AB124" s="92">
        <f t="shared" si="46"/>
        <v>9</v>
      </c>
      <c r="AC124" s="92">
        <f t="shared" si="47"/>
        <v>2569</v>
      </c>
      <c r="AD124" s="92">
        <f t="shared" si="38"/>
        <v>0</v>
      </c>
      <c r="AE124" s="227">
        <f t="shared" si="40"/>
        <v>0</v>
      </c>
      <c r="AF124" s="223">
        <f t="shared" si="39"/>
        <v>0</v>
      </c>
      <c r="AG124" s="228">
        <f t="shared" si="41"/>
        <v>0</v>
      </c>
    </row>
    <row r="125" spans="1:33" s="92" customFormat="1" ht="21">
      <c r="A125" s="102">
        <v>117</v>
      </c>
      <c r="B125" s="324"/>
      <c r="C125" s="178" t="s">
        <v>169</v>
      </c>
      <c r="D125" s="170">
        <f t="shared" si="33"/>
        <v>0</v>
      </c>
      <c r="E125" s="170">
        <f t="shared" si="34"/>
        <v>0</v>
      </c>
      <c r="F125" s="170">
        <f t="shared" si="35"/>
        <v>0</v>
      </c>
      <c r="G125" s="170">
        <f t="shared" si="36"/>
        <v>0</v>
      </c>
      <c r="H125" s="171">
        <f t="shared" si="48"/>
        <v>0</v>
      </c>
      <c r="I125" s="172">
        <f t="shared" si="49"/>
        <v>0</v>
      </c>
      <c r="J125" s="170">
        <f t="shared" si="50"/>
        <v>0</v>
      </c>
      <c r="K125" s="172">
        <f t="shared" si="51"/>
        <v>0</v>
      </c>
      <c r="L125" s="226"/>
      <c r="M125" s="221" t="s">
        <v>242</v>
      </c>
      <c r="N125" s="106">
        <f t="shared" si="37"/>
        <v>0</v>
      </c>
      <c r="O125" s="176">
        <f t="shared" si="52"/>
        <v>0</v>
      </c>
      <c r="P125" s="176">
        <f t="shared" si="53"/>
        <v>0</v>
      </c>
      <c r="W125" s="92">
        <f t="shared" si="42"/>
        <v>0</v>
      </c>
      <c r="X125" s="92">
        <f t="shared" si="43"/>
        <v>0</v>
      </c>
      <c r="Y125" s="92">
        <f t="shared" si="44"/>
        <v>0</v>
      </c>
      <c r="Z125" s="92" cm="1">
        <f t="array" aca="1" ref="Z125" ca="1">IFERROR(VLOOKUP(AB-1,$AH$9:$AI$20,2,0),0)</f>
        <v>0</v>
      </c>
      <c r="AA125" s="92">
        <f t="shared" si="45"/>
        <v>30</v>
      </c>
      <c r="AB125" s="92">
        <f t="shared" si="46"/>
        <v>9</v>
      </c>
      <c r="AC125" s="92">
        <f t="shared" si="47"/>
        <v>2569</v>
      </c>
      <c r="AD125" s="92">
        <f t="shared" si="38"/>
        <v>0</v>
      </c>
      <c r="AE125" s="227">
        <f t="shared" si="40"/>
        <v>0</v>
      </c>
      <c r="AF125" s="223">
        <f t="shared" si="39"/>
        <v>0</v>
      </c>
      <c r="AG125" s="228">
        <f t="shared" si="41"/>
        <v>0</v>
      </c>
    </row>
    <row r="126" spans="1:33" s="92" customFormat="1" ht="21">
      <c r="A126" s="102">
        <v>118</v>
      </c>
      <c r="B126" s="324"/>
      <c r="C126" s="178" t="s">
        <v>169</v>
      </c>
      <c r="D126" s="170">
        <f t="shared" si="33"/>
        <v>0</v>
      </c>
      <c r="E126" s="170">
        <f t="shared" si="34"/>
        <v>0</v>
      </c>
      <c r="F126" s="170">
        <f t="shared" si="35"/>
        <v>0</v>
      </c>
      <c r="G126" s="170">
        <f t="shared" si="36"/>
        <v>0</v>
      </c>
      <c r="H126" s="171">
        <f t="shared" si="48"/>
        <v>0</v>
      </c>
      <c r="I126" s="172">
        <f t="shared" si="49"/>
        <v>0</v>
      </c>
      <c r="J126" s="170">
        <f t="shared" si="50"/>
        <v>0</v>
      </c>
      <c r="K126" s="172">
        <f t="shared" si="51"/>
        <v>0</v>
      </c>
      <c r="L126" s="226"/>
      <c r="M126" s="221" t="s">
        <v>242</v>
      </c>
      <c r="N126" s="106">
        <f t="shared" si="37"/>
        <v>0</v>
      </c>
      <c r="O126" s="176">
        <f t="shared" si="52"/>
        <v>0</v>
      </c>
      <c r="P126" s="176">
        <f t="shared" si="53"/>
        <v>0</v>
      </c>
      <c r="W126" s="92">
        <f t="shared" si="42"/>
        <v>0</v>
      </c>
      <c r="X126" s="92">
        <f t="shared" si="43"/>
        <v>0</v>
      </c>
      <c r="Y126" s="92">
        <f t="shared" si="44"/>
        <v>0</v>
      </c>
      <c r="Z126" s="92" cm="1">
        <f t="array" aca="1" ref="Z126" ca="1">IFERROR(VLOOKUP(AB-1,$AH$9:$AI$20,2,0),0)</f>
        <v>0</v>
      </c>
      <c r="AA126" s="92">
        <f t="shared" si="45"/>
        <v>30</v>
      </c>
      <c r="AB126" s="92">
        <f t="shared" si="46"/>
        <v>9</v>
      </c>
      <c r="AC126" s="92">
        <f t="shared" si="47"/>
        <v>2569</v>
      </c>
      <c r="AD126" s="92">
        <f t="shared" si="38"/>
        <v>0</v>
      </c>
      <c r="AE126" s="227">
        <f t="shared" si="40"/>
        <v>0</v>
      </c>
      <c r="AF126" s="223">
        <f t="shared" si="39"/>
        <v>0</v>
      </c>
      <c r="AG126" s="228">
        <f t="shared" si="41"/>
        <v>0</v>
      </c>
    </row>
    <row r="127" spans="1:33" s="92" customFormat="1" ht="21">
      <c r="A127" s="102">
        <v>119</v>
      </c>
      <c r="B127" s="324"/>
      <c r="C127" s="178" t="s">
        <v>169</v>
      </c>
      <c r="D127" s="170">
        <f t="shared" si="33"/>
        <v>0</v>
      </c>
      <c r="E127" s="170">
        <f t="shared" si="34"/>
        <v>0</v>
      </c>
      <c r="F127" s="170">
        <f t="shared" si="35"/>
        <v>0</v>
      </c>
      <c r="G127" s="170">
        <f t="shared" si="36"/>
        <v>0</v>
      </c>
      <c r="H127" s="171">
        <f t="shared" si="48"/>
        <v>0</v>
      </c>
      <c r="I127" s="172">
        <f t="shared" si="49"/>
        <v>0</v>
      </c>
      <c r="J127" s="170">
        <f t="shared" si="50"/>
        <v>0</v>
      </c>
      <c r="K127" s="172">
        <f t="shared" si="51"/>
        <v>0</v>
      </c>
      <c r="L127" s="226"/>
      <c r="M127" s="221" t="s">
        <v>242</v>
      </c>
      <c r="N127" s="106">
        <f t="shared" si="37"/>
        <v>0</v>
      </c>
      <c r="O127" s="176">
        <f t="shared" si="52"/>
        <v>0</v>
      </c>
      <c r="P127" s="176">
        <f t="shared" si="53"/>
        <v>0</v>
      </c>
      <c r="W127" s="92">
        <f t="shared" si="42"/>
        <v>0</v>
      </c>
      <c r="X127" s="92">
        <f t="shared" si="43"/>
        <v>0</v>
      </c>
      <c r="Y127" s="92">
        <f t="shared" si="44"/>
        <v>0</v>
      </c>
      <c r="Z127" s="92" cm="1">
        <f t="array" aca="1" ref="Z127" ca="1">IFERROR(VLOOKUP(AB-1,$AH$9:$AI$20,2,0),0)</f>
        <v>0</v>
      </c>
      <c r="AA127" s="92">
        <f t="shared" si="45"/>
        <v>30</v>
      </c>
      <c r="AB127" s="92">
        <f t="shared" si="46"/>
        <v>9</v>
      </c>
      <c r="AC127" s="92">
        <f t="shared" si="47"/>
        <v>2569</v>
      </c>
      <c r="AD127" s="92">
        <f t="shared" si="38"/>
        <v>0</v>
      </c>
      <c r="AE127" s="227">
        <f t="shared" si="40"/>
        <v>0</v>
      </c>
      <c r="AF127" s="223">
        <f t="shared" si="39"/>
        <v>0</v>
      </c>
      <c r="AG127" s="228">
        <f t="shared" si="41"/>
        <v>0</v>
      </c>
    </row>
    <row r="128" spans="1:33" s="92" customFormat="1" ht="21">
      <c r="A128" s="102">
        <v>120</v>
      </c>
      <c r="B128" s="324"/>
      <c r="C128" s="178" t="s">
        <v>169</v>
      </c>
      <c r="D128" s="170">
        <f t="shared" si="33"/>
        <v>0</v>
      </c>
      <c r="E128" s="170">
        <f t="shared" si="34"/>
        <v>0</v>
      </c>
      <c r="F128" s="170">
        <f t="shared" si="35"/>
        <v>0</v>
      </c>
      <c r="G128" s="170">
        <f t="shared" si="36"/>
        <v>0</v>
      </c>
      <c r="H128" s="171">
        <f t="shared" si="48"/>
        <v>0</v>
      </c>
      <c r="I128" s="172">
        <f t="shared" si="49"/>
        <v>0</v>
      </c>
      <c r="J128" s="170">
        <f t="shared" si="50"/>
        <v>0</v>
      </c>
      <c r="K128" s="172">
        <f t="shared" si="51"/>
        <v>0</v>
      </c>
      <c r="L128" s="226"/>
      <c r="M128" s="221" t="s">
        <v>242</v>
      </c>
      <c r="N128" s="106">
        <f t="shared" si="37"/>
        <v>0</v>
      </c>
      <c r="O128" s="176">
        <f t="shared" si="52"/>
        <v>0</v>
      </c>
      <c r="P128" s="176">
        <f t="shared" si="53"/>
        <v>0</v>
      </c>
      <c r="W128" s="92">
        <f t="shared" si="42"/>
        <v>0</v>
      </c>
      <c r="X128" s="92">
        <f t="shared" si="43"/>
        <v>0</v>
      </c>
      <c r="Y128" s="92">
        <f t="shared" si="44"/>
        <v>0</v>
      </c>
      <c r="Z128" s="92" cm="1">
        <f t="array" aca="1" ref="Z128" ca="1">IFERROR(VLOOKUP(AB-1,$AH$9:$AI$20,2,0),0)</f>
        <v>0</v>
      </c>
      <c r="AA128" s="92">
        <f t="shared" si="45"/>
        <v>30</v>
      </c>
      <c r="AB128" s="92">
        <f t="shared" si="46"/>
        <v>9</v>
      </c>
      <c r="AC128" s="92">
        <f t="shared" si="47"/>
        <v>2569</v>
      </c>
      <c r="AD128" s="92">
        <f t="shared" si="38"/>
        <v>0</v>
      </c>
      <c r="AE128" s="227">
        <f t="shared" si="40"/>
        <v>0</v>
      </c>
      <c r="AF128" s="223">
        <f t="shared" si="39"/>
        <v>0</v>
      </c>
      <c r="AG128" s="228">
        <f t="shared" si="41"/>
        <v>0</v>
      </c>
    </row>
    <row r="129" spans="1:33" s="92" customFormat="1" ht="21">
      <c r="A129" s="102">
        <v>121</v>
      </c>
      <c r="B129" s="324"/>
      <c r="C129" s="178" t="s">
        <v>169</v>
      </c>
      <c r="D129" s="170">
        <f t="shared" si="33"/>
        <v>0</v>
      </c>
      <c r="E129" s="170">
        <f t="shared" si="34"/>
        <v>0</v>
      </c>
      <c r="F129" s="170">
        <f t="shared" si="35"/>
        <v>0</v>
      </c>
      <c r="G129" s="170">
        <f t="shared" si="36"/>
        <v>0</v>
      </c>
      <c r="H129" s="171">
        <f t="shared" si="48"/>
        <v>0</v>
      </c>
      <c r="I129" s="172">
        <f t="shared" si="49"/>
        <v>0</v>
      </c>
      <c r="J129" s="170">
        <f t="shared" si="50"/>
        <v>0</v>
      </c>
      <c r="K129" s="172">
        <f t="shared" si="51"/>
        <v>0</v>
      </c>
      <c r="L129" s="226"/>
      <c r="M129" s="221" t="s">
        <v>242</v>
      </c>
      <c r="N129" s="106">
        <f t="shared" si="37"/>
        <v>0</v>
      </c>
      <c r="O129" s="176">
        <f t="shared" si="52"/>
        <v>0</v>
      </c>
      <c r="P129" s="176">
        <f t="shared" si="53"/>
        <v>0</v>
      </c>
      <c r="W129" s="92">
        <f t="shared" si="42"/>
        <v>0</v>
      </c>
      <c r="X129" s="92">
        <f t="shared" si="43"/>
        <v>0</v>
      </c>
      <c r="Y129" s="92">
        <f t="shared" si="44"/>
        <v>0</v>
      </c>
      <c r="Z129" s="92" cm="1">
        <f t="array" aca="1" ref="Z129" ca="1">IFERROR(VLOOKUP(AB-1,$AH$9:$AI$20,2,0),0)</f>
        <v>0</v>
      </c>
      <c r="AA129" s="92">
        <f t="shared" si="45"/>
        <v>30</v>
      </c>
      <c r="AB129" s="92">
        <f t="shared" si="46"/>
        <v>9</v>
      </c>
      <c r="AC129" s="92">
        <f t="shared" si="47"/>
        <v>2569</v>
      </c>
      <c r="AD129" s="92">
        <f t="shared" si="38"/>
        <v>0</v>
      </c>
      <c r="AE129" s="227">
        <f t="shared" si="40"/>
        <v>0</v>
      </c>
      <c r="AF129" s="223">
        <f t="shared" si="39"/>
        <v>0</v>
      </c>
      <c r="AG129" s="228">
        <f t="shared" si="41"/>
        <v>0</v>
      </c>
    </row>
    <row r="130" spans="1:33" s="92" customFormat="1" ht="21">
      <c r="A130" s="102">
        <v>122</v>
      </c>
      <c r="B130" s="324"/>
      <c r="C130" s="178" t="s">
        <v>169</v>
      </c>
      <c r="D130" s="170">
        <f t="shared" si="33"/>
        <v>0</v>
      </c>
      <c r="E130" s="170">
        <f t="shared" si="34"/>
        <v>0</v>
      </c>
      <c r="F130" s="170">
        <f t="shared" si="35"/>
        <v>0</v>
      </c>
      <c r="G130" s="170">
        <f t="shared" si="36"/>
        <v>0</v>
      </c>
      <c r="H130" s="171">
        <f t="shared" si="48"/>
        <v>0</v>
      </c>
      <c r="I130" s="172">
        <f t="shared" si="49"/>
        <v>0</v>
      </c>
      <c r="J130" s="170">
        <f t="shared" si="50"/>
        <v>0</v>
      </c>
      <c r="K130" s="172">
        <f t="shared" si="51"/>
        <v>0</v>
      </c>
      <c r="L130" s="226"/>
      <c r="M130" s="221" t="s">
        <v>242</v>
      </c>
      <c r="N130" s="106">
        <f t="shared" si="37"/>
        <v>0</v>
      </c>
      <c r="O130" s="176">
        <f t="shared" si="52"/>
        <v>0</v>
      </c>
      <c r="P130" s="176">
        <f t="shared" si="53"/>
        <v>0</v>
      </c>
      <c r="W130" s="92">
        <f t="shared" si="42"/>
        <v>0</v>
      </c>
      <c r="X130" s="92">
        <f t="shared" si="43"/>
        <v>0</v>
      </c>
      <c r="Y130" s="92">
        <f t="shared" si="44"/>
        <v>0</v>
      </c>
      <c r="Z130" s="92" cm="1">
        <f t="array" aca="1" ref="Z130" ca="1">IFERROR(VLOOKUP(AB-1,$AH$9:$AI$20,2,0),0)</f>
        <v>0</v>
      </c>
      <c r="AA130" s="92">
        <f t="shared" si="45"/>
        <v>30</v>
      </c>
      <c r="AB130" s="92">
        <f t="shared" si="46"/>
        <v>9</v>
      </c>
      <c r="AC130" s="92">
        <f t="shared" si="47"/>
        <v>2569</v>
      </c>
      <c r="AD130" s="92">
        <f t="shared" si="38"/>
        <v>0</v>
      </c>
      <c r="AE130" s="227">
        <f t="shared" si="40"/>
        <v>0</v>
      </c>
      <c r="AF130" s="223">
        <f t="shared" si="39"/>
        <v>0</v>
      </c>
      <c r="AG130" s="228">
        <f t="shared" si="41"/>
        <v>0</v>
      </c>
    </row>
    <row r="131" spans="1:33" s="92" customFormat="1" ht="21">
      <c r="A131" s="102">
        <v>123</v>
      </c>
      <c r="B131" s="324"/>
      <c r="C131" s="178" t="s">
        <v>169</v>
      </c>
      <c r="D131" s="170">
        <f t="shared" si="33"/>
        <v>0</v>
      </c>
      <c r="E131" s="170">
        <f t="shared" si="34"/>
        <v>0</v>
      </c>
      <c r="F131" s="170">
        <f t="shared" si="35"/>
        <v>0</v>
      </c>
      <c r="G131" s="170">
        <f t="shared" si="36"/>
        <v>0</v>
      </c>
      <c r="H131" s="171">
        <f t="shared" si="48"/>
        <v>0</v>
      </c>
      <c r="I131" s="172">
        <f t="shared" si="49"/>
        <v>0</v>
      </c>
      <c r="J131" s="170">
        <f t="shared" si="50"/>
        <v>0</v>
      </c>
      <c r="K131" s="172">
        <f t="shared" si="51"/>
        <v>0</v>
      </c>
      <c r="L131" s="226"/>
      <c r="M131" s="221" t="s">
        <v>242</v>
      </c>
      <c r="N131" s="106">
        <f t="shared" si="37"/>
        <v>0</v>
      </c>
      <c r="O131" s="176">
        <f t="shared" si="52"/>
        <v>0</v>
      </c>
      <c r="P131" s="176">
        <f t="shared" si="53"/>
        <v>0</v>
      </c>
      <c r="W131" s="92">
        <f t="shared" si="42"/>
        <v>0</v>
      </c>
      <c r="X131" s="92">
        <f t="shared" si="43"/>
        <v>0</v>
      </c>
      <c r="Y131" s="92">
        <f t="shared" si="44"/>
        <v>0</v>
      </c>
      <c r="Z131" s="92" cm="1">
        <f t="array" aca="1" ref="Z131" ca="1">IFERROR(VLOOKUP(AB-1,$AH$9:$AI$20,2,0),0)</f>
        <v>0</v>
      </c>
      <c r="AA131" s="92">
        <f t="shared" si="45"/>
        <v>30</v>
      </c>
      <c r="AB131" s="92">
        <f t="shared" si="46"/>
        <v>9</v>
      </c>
      <c r="AC131" s="92">
        <f t="shared" si="47"/>
        <v>2569</v>
      </c>
      <c r="AD131" s="92">
        <f t="shared" si="38"/>
        <v>0</v>
      </c>
      <c r="AE131" s="227">
        <f t="shared" si="40"/>
        <v>0</v>
      </c>
      <c r="AF131" s="223">
        <f t="shared" si="39"/>
        <v>0</v>
      </c>
      <c r="AG131" s="228">
        <f t="shared" si="41"/>
        <v>0</v>
      </c>
    </row>
    <row r="132" spans="1:33" s="92" customFormat="1" ht="21">
      <c r="A132" s="102">
        <v>124</v>
      </c>
      <c r="B132" s="324"/>
      <c r="C132" s="178" t="s">
        <v>169</v>
      </c>
      <c r="D132" s="170">
        <f t="shared" si="33"/>
        <v>0</v>
      </c>
      <c r="E132" s="170">
        <f t="shared" si="34"/>
        <v>0</v>
      </c>
      <c r="F132" s="170">
        <f t="shared" si="35"/>
        <v>0</v>
      </c>
      <c r="G132" s="170">
        <f t="shared" si="36"/>
        <v>0</v>
      </c>
      <c r="H132" s="171">
        <f t="shared" si="48"/>
        <v>0</v>
      </c>
      <c r="I132" s="172">
        <f t="shared" si="49"/>
        <v>0</v>
      </c>
      <c r="J132" s="170">
        <f t="shared" si="50"/>
        <v>0</v>
      </c>
      <c r="K132" s="172">
        <f t="shared" si="51"/>
        <v>0</v>
      </c>
      <c r="L132" s="226"/>
      <c r="M132" s="221" t="s">
        <v>242</v>
      </c>
      <c r="N132" s="106">
        <f t="shared" si="37"/>
        <v>0</v>
      </c>
      <c r="O132" s="176">
        <f t="shared" si="52"/>
        <v>0</v>
      </c>
      <c r="P132" s="176">
        <f t="shared" si="53"/>
        <v>0</v>
      </c>
      <c r="W132" s="92">
        <f t="shared" si="42"/>
        <v>0</v>
      </c>
      <c r="X132" s="92">
        <f t="shared" si="43"/>
        <v>0</v>
      </c>
      <c r="Y132" s="92">
        <f t="shared" si="44"/>
        <v>0</v>
      </c>
      <c r="Z132" s="92" cm="1">
        <f t="array" aca="1" ref="Z132" ca="1">IFERROR(VLOOKUP(AB-1,$AH$9:$AI$20,2,0),0)</f>
        <v>0</v>
      </c>
      <c r="AA132" s="92">
        <f t="shared" si="45"/>
        <v>30</v>
      </c>
      <c r="AB132" s="92">
        <f t="shared" si="46"/>
        <v>9</v>
      </c>
      <c r="AC132" s="92">
        <f t="shared" si="47"/>
        <v>2569</v>
      </c>
      <c r="AD132" s="92">
        <f t="shared" si="38"/>
        <v>0</v>
      </c>
      <c r="AE132" s="227">
        <f t="shared" si="40"/>
        <v>0</v>
      </c>
      <c r="AF132" s="223">
        <f t="shared" si="39"/>
        <v>0</v>
      </c>
      <c r="AG132" s="228">
        <f t="shared" si="41"/>
        <v>0</v>
      </c>
    </row>
    <row r="133" spans="1:33" s="92" customFormat="1" ht="21">
      <c r="A133" s="102">
        <v>125</v>
      </c>
      <c r="B133" s="324"/>
      <c r="C133" s="178" t="s">
        <v>169</v>
      </c>
      <c r="D133" s="170">
        <f t="shared" si="33"/>
        <v>0</v>
      </c>
      <c r="E133" s="170">
        <f t="shared" si="34"/>
        <v>0</v>
      </c>
      <c r="F133" s="170">
        <f t="shared" si="35"/>
        <v>0</v>
      </c>
      <c r="G133" s="170">
        <f t="shared" si="36"/>
        <v>0</v>
      </c>
      <c r="H133" s="171">
        <f t="shared" si="48"/>
        <v>0</v>
      </c>
      <c r="I133" s="172">
        <f t="shared" si="49"/>
        <v>0</v>
      </c>
      <c r="J133" s="170">
        <f t="shared" si="50"/>
        <v>0</v>
      </c>
      <c r="K133" s="172">
        <f t="shared" si="51"/>
        <v>0</v>
      </c>
      <c r="L133" s="226"/>
      <c r="M133" s="221" t="s">
        <v>242</v>
      </c>
      <c r="N133" s="106">
        <f t="shared" si="37"/>
        <v>0</v>
      </c>
      <c r="O133" s="176">
        <f t="shared" si="52"/>
        <v>0</v>
      </c>
      <c r="P133" s="176">
        <f t="shared" si="53"/>
        <v>0</v>
      </c>
      <c r="W133" s="92">
        <f t="shared" si="42"/>
        <v>0</v>
      </c>
      <c r="X133" s="92">
        <f t="shared" si="43"/>
        <v>0</v>
      </c>
      <c r="Y133" s="92">
        <f t="shared" si="44"/>
        <v>0</v>
      </c>
      <c r="Z133" s="92" cm="1">
        <f t="array" aca="1" ref="Z133" ca="1">IFERROR(VLOOKUP(AB-1,$AH$9:$AI$20,2,0),0)</f>
        <v>0</v>
      </c>
      <c r="AA133" s="92">
        <f t="shared" si="45"/>
        <v>30</v>
      </c>
      <c r="AB133" s="92">
        <f t="shared" si="46"/>
        <v>9</v>
      </c>
      <c r="AC133" s="92">
        <f t="shared" si="47"/>
        <v>2569</v>
      </c>
      <c r="AD133" s="92">
        <f t="shared" si="38"/>
        <v>0</v>
      </c>
      <c r="AE133" s="227">
        <f t="shared" si="40"/>
        <v>0</v>
      </c>
      <c r="AF133" s="223">
        <f t="shared" si="39"/>
        <v>0</v>
      </c>
      <c r="AG133" s="228">
        <f t="shared" si="41"/>
        <v>0</v>
      </c>
    </row>
    <row r="134" spans="1:33" s="92" customFormat="1" ht="21">
      <c r="A134" s="102">
        <v>126</v>
      </c>
      <c r="B134" s="324"/>
      <c r="C134" s="178" t="s">
        <v>169</v>
      </c>
      <c r="D134" s="170">
        <f t="shared" si="33"/>
        <v>0</v>
      </c>
      <c r="E134" s="170">
        <f t="shared" si="34"/>
        <v>0</v>
      </c>
      <c r="F134" s="170">
        <f t="shared" si="35"/>
        <v>0</v>
      </c>
      <c r="G134" s="170">
        <f t="shared" si="36"/>
        <v>0</v>
      </c>
      <c r="H134" s="171">
        <f t="shared" si="48"/>
        <v>0</v>
      </c>
      <c r="I134" s="172">
        <f t="shared" si="49"/>
        <v>0</v>
      </c>
      <c r="J134" s="170">
        <f t="shared" si="50"/>
        <v>0</v>
      </c>
      <c r="K134" s="172">
        <f t="shared" si="51"/>
        <v>0</v>
      </c>
      <c r="L134" s="226"/>
      <c r="M134" s="221" t="s">
        <v>242</v>
      </c>
      <c r="N134" s="106">
        <f t="shared" si="37"/>
        <v>0</v>
      </c>
      <c r="O134" s="176">
        <f t="shared" si="52"/>
        <v>0</v>
      </c>
      <c r="P134" s="176">
        <f t="shared" si="53"/>
        <v>0</v>
      </c>
      <c r="W134" s="92">
        <f t="shared" si="42"/>
        <v>0</v>
      </c>
      <c r="X134" s="92">
        <f t="shared" si="43"/>
        <v>0</v>
      </c>
      <c r="Y134" s="92">
        <f t="shared" si="44"/>
        <v>0</v>
      </c>
      <c r="Z134" s="92" cm="1">
        <f t="array" aca="1" ref="Z134" ca="1">IFERROR(VLOOKUP(AB-1,$AH$9:$AI$20,2,0),0)</f>
        <v>0</v>
      </c>
      <c r="AA134" s="92">
        <f t="shared" si="45"/>
        <v>30</v>
      </c>
      <c r="AB134" s="92">
        <f t="shared" si="46"/>
        <v>9</v>
      </c>
      <c r="AC134" s="92">
        <f t="shared" si="47"/>
        <v>2569</v>
      </c>
      <c r="AD134" s="92">
        <f t="shared" si="38"/>
        <v>0</v>
      </c>
      <c r="AE134" s="227">
        <f t="shared" si="40"/>
        <v>0</v>
      </c>
      <c r="AF134" s="223">
        <f t="shared" si="39"/>
        <v>0</v>
      </c>
      <c r="AG134" s="228">
        <f t="shared" si="41"/>
        <v>0</v>
      </c>
    </row>
    <row r="135" spans="1:33" s="92" customFormat="1" ht="21">
      <c r="A135" s="102">
        <v>127</v>
      </c>
      <c r="B135" s="324"/>
      <c r="C135" s="178" t="s">
        <v>169</v>
      </c>
      <c r="D135" s="170">
        <f t="shared" si="33"/>
        <v>0</v>
      </c>
      <c r="E135" s="170">
        <f t="shared" si="34"/>
        <v>0</v>
      </c>
      <c r="F135" s="170">
        <f t="shared" si="35"/>
        <v>0</v>
      </c>
      <c r="G135" s="170">
        <f t="shared" si="36"/>
        <v>0</v>
      </c>
      <c r="H135" s="171">
        <f t="shared" si="48"/>
        <v>0</v>
      </c>
      <c r="I135" s="172">
        <f t="shared" si="49"/>
        <v>0</v>
      </c>
      <c r="J135" s="170">
        <f t="shared" si="50"/>
        <v>0</v>
      </c>
      <c r="K135" s="172">
        <f t="shared" si="51"/>
        <v>0</v>
      </c>
      <c r="L135" s="226"/>
      <c r="M135" s="221" t="s">
        <v>242</v>
      </c>
      <c r="N135" s="106">
        <f t="shared" si="37"/>
        <v>0</v>
      </c>
      <c r="O135" s="176">
        <f t="shared" si="52"/>
        <v>0</v>
      </c>
      <c r="P135" s="176">
        <f t="shared" si="53"/>
        <v>0</v>
      </c>
      <c r="W135" s="92">
        <f t="shared" si="42"/>
        <v>0</v>
      </c>
      <c r="X135" s="92">
        <f t="shared" si="43"/>
        <v>0</v>
      </c>
      <c r="Y135" s="92">
        <f t="shared" si="44"/>
        <v>0</v>
      </c>
      <c r="Z135" s="92" cm="1">
        <f t="array" aca="1" ref="Z135" ca="1">IFERROR(VLOOKUP(AB-1,$AH$9:$AI$20,2,0),0)</f>
        <v>0</v>
      </c>
      <c r="AA135" s="92">
        <f t="shared" si="45"/>
        <v>30</v>
      </c>
      <c r="AB135" s="92">
        <f t="shared" si="46"/>
        <v>9</v>
      </c>
      <c r="AC135" s="92">
        <f t="shared" si="47"/>
        <v>2569</v>
      </c>
      <c r="AD135" s="92">
        <f t="shared" si="38"/>
        <v>0</v>
      </c>
      <c r="AE135" s="227">
        <f t="shared" si="40"/>
        <v>0</v>
      </c>
      <c r="AF135" s="223">
        <f t="shared" si="39"/>
        <v>0</v>
      </c>
      <c r="AG135" s="228">
        <f t="shared" si="41"/>
        <v>0</v>
      </c>
    </row>
    <row r="136" spans="1:33" s="92" customFormat="1" ht="21">
      <c r="A136" s="102">
        <v>128</v>
      </c>
      <c r="B136" s="324"/>
      <c r="C136" s="178" t="s">
        <v>169</v>
      </c>
      <c r="D136" s="170">
        <f t="shared" si="33"/>
        <v>0</v>
      </c>
      <c r="E136" s="170">
        <f t="shared" si="34"/>
        <v>0</v>
      </c>
      <c r="F136" s="170">
        <f t="shared" si="35"/>
        <v>0</v>
      </c>
      <c r="G136" s="170">
        <f t="shared" si="36"/>
        <v>0</v>
      </c>
      <c r="H136" s="171">
        <f t="shared" si="48"/>
        <v>0</v>
      </c>
      <c r="I136" s="172">
        <f t="shared" si="49"/>
        <v>0</v>
      </c>
      <c r="J136" s="170">
        <f t="shared" si="50"/>
        <v>0</v>
      </c>
      <c r="K136" s="172">
        <f t="shared" si="51"/>
        <v>0</v>
      </c>
      <c r="L136" s="226"/>
      <c r="M136" s="221" t="s">
        <v>242</v>
      </c>
      <c r="N136" s="106">
        <f t="shared" si="37"/>
        <v>0</v>
      </c>
      <c r="O136" s="176">
        <f t="shared" si="52"/>
        <v>0</v>
      </c>
      <c r="P136" s="176">
        <f t="shared" si="53"/>
        <v>0</v>
      </c>
      <c r="W136" s="92">
        <f t="shared" si="42"/>
        <v>0</v>
      </c>
      <c r="X136" s="92">
        <f t="shared" si="43"/>
        <v>0</v>
      </c>
      <c r="Y136" s="92">
        <f t="shared" si="44"/>
        <v>0</v>
      </c>
      <c r="Z136" s="92" cm="1">
        <f t="array" aca="1" ref="Z136" ca="1">IFERROR(VLOOKUP(AB-1,$AH$9:$AI$20,2,0),0)</f>
        <v>0</v>
      </c>
      <c r="AA136" s="92">
        <f t="shared" si="45"/>
        <v>30</v>
      </c>
      <c r="AB136" s="92">
        <f t="shared" si="46"/>
        <v>9</v>
      </c>
      <c r="AC136" s="92">
        <f t="shared" si="47"/>
        <v>2569</v>
      </c>
      <c r="AD136" s="92">
        <f t="shared" si="38"/>
        <v>0</v>
      </c>
      <c r="AE136" s="227">
        <f t="shared" si="40"/>
        <v>0</v>
      </c>
      <c r="AF136" s="223">
        <f t="shared" si="39"/>
        <v>0</v>
      </c>
      <c r="AG136" s="228">
        <f t="shared" si="41"/>
        <v>0</v>
      </c>
    </row>
    <row r="137" spans="1:33" s="92" customFormat="1" ht="21">
      <c r="A137" s="102">
        <v>129</v>
      </c>
      <c r="B137" s="324"/>
      <c r="C137" s="178" t="s">
        <v>169</v>
      </c>
      <c r="D137" s="170">
        <f t="shared" ref="D137:D200" si="54">VLOOKUP($C137,$R$9:$V$16,2,0)</f>
        <v>0</v>
      </c>
      <c r="E137" s="170">
        <f t="shared" ref="E137:E200" si="55">VLOOKUP($C137,$R$9:$V$16,3,0)</f>
        <v>0</v>
      </c>
      <c r="F137" s="170">
        <f t="shared" ref="F137:F200" si="56">VLOOKUP($C137,$R$9:$V$16,4,0)</f>
        <v>0</v>
      </c>
      <c r="G137" s="170">
        <f t="shared" ref="G137:G200" si="57">VLOOKUP($C137,$R$9:$V$16,5,0)</f>
        <v>0</v>
      </c>
      <c r="H137" s="171">
        <f t="shared" si="48"/>
        <v>0</v>
      </c>
      <c r="I137" s="172">
        <f t="shared" si="49"/>
        <v>0</v>
      </c>
      <c r="J137" s="170">
        <f t="shared" si="50"/>
        <v>0</v>
      </c>
      <c r="K137" s="172">
        <f t="shared" si="51"/>
        <v>0</v>
      </c>
      <c r="L137" s="226"/>
      <c r="M137" s="221" t="s">
        <v>242</v>
      </c>
      <c r="N137" s="106">
        <f t="shared" si="37"/>
        <v>0</v>
      </c>
      <c r="O137" s="176">
        <f t="shared" si="52"/>
        <v>0</v>
      </c>
      <c r="P137" s="176">
        <f t="shared" si="53"/>
        <v>0</v>
      </c>
      <c r="W137" s="92">
        <f t="shared" si="42"/>
        <v>0</v>
      </c>
      <c r="X137" s="92">
        <f t="shared" si="43"/>
        <v>0</v>
      </c>
      <c r="Y137" s="92">
        <f t="shared" si="44"/>
        <v>0</v>
      </c>
      <c r="Z137" s="92" cm="1">
        <f t="array" aca="1" ref="Z137" ca="1">IFERROR(VLOOKUP(AB-1,$AH$9:$AI$20,2,0),0)</f>
        <v>0</v>
      </c>
      <c r="AA137" s="92">
        <f t="shared" si="45"/>
        <v>30</v>
      </c>
      <c r="AB137" s="92">
        <f t="shared" si="46"/>
        <v>9</v>
      </c>
      <c r="AC137" s="92">
        <f t="shared" si="47"/>
        <v>2569</v>
      </c>
      <c r="AD137" s="92">
        <f t="shared" si="38"/>
        <v>0</v>
      </c>
      <c r="AE137" s="227">
        <f t="shared" si="40"/>
        <v>0</v>
      </c>
      <c r="AF137" s="223">
        <f t="shared" si="39"/>
        <v>0</v>
      </c>
      <c r="AG137" s="228">
        <f t="shared" si="41"/>
        <v>0</v>
      </c>
    </row>
    <row r="138" spans="1:33" s="92" customFormat="1" ht="21">
      <c r="A138" s="102">
        <v>130</v>
      </c>
      <c r="B138" s="324"/>
      <c r="C138" s="178" t="s">
        <v>169</v>
      </c>
      <c r="D138" s="170">
        <f t="shared" si="54"/>
        <v>0</v>
      </c>
      <c r="E138" s="170">
        <f t="shared" si="55"/>
        <v>0</v>
      </c>
      <c r="F138" s="170">
        <f t="shared" si="56"/>
        <v>0</v>
      </c>
      <c r="G138" s="170">
        <f t="shared" si="57"/>
        <v>0</v>
      </c>
      <c r="H138" s="171">
        <f t="shared" si="48"/>
        <v>0</v>
      </c>
      <c r="I138" s="172">
        <f t="shared" si="49"/>
        <v>0</v>
      </c>
      <c r="J138" s="170">
        <f t="shared" si="50"/>
        <v>0</v>
      </c>
      <c r="K138" s="172">
        <f t="shared" si="51"/>
        <v>0</v>
      </c>
      <c r="L138" s="226"/>
      <c r="M138" s="221" t="s">
        <v>242</v>
      </c>
      <c r="N138" s="106">
        <f t="shared" ref="N138:N201" si="58">AG138</f>
        <v>0</v>
      </c>
      <c r="O138" s="176">
        <f t="shared" si="52"/>
        <v>0</v>
      </c>
      <c r="P138" s="176">
        <f t="shared" si="53"/>
        <v>0</v>
      </c>
      <c r="W138" s="92">
        <f t="shared" si="42"/>
        <v>0</v>
      </c>
      <c r="X138" s="92">
        <f t="shared" si="43"/>
        <v>0</v>
      </c>
      <c r="Y138" s="92">
        <f t="shared" si="44"/>
        <v>0</v>
      </c>
      <c r="Z138" s="92" cm="1">
        <f t="array" aca="1" ref="Z138" ca="1">IFERROR(VLOOKUP(AB-1,$AH$9:$AI$20,2,0),0)</f>
        <v>0</v>
      </c>
      <c r="AA138" s="92">
        <f t="shared" si="45"/>
        <v>30</v>
      </c>
      <c r="AB138" s="92">
        <f t="shared" si="46"/>
        <v>9</v>
      </c>
      <c r="AC138" s="92">
        <f t="shared" si="47"/>
        <v>2569</v>
      </c>
      <c r="AD138" s="92">
        <f t="shared" ref="AD138:AD201" si="59">IF(W138&gt;0,IF(AA138&lt;W138,Z138-W138+AA138,AA138-W138),0)</f>
        <v>0</v>
      </c>
      <c r="AE138" s="227">
        <f t="shared" si="40"/>
        <v>0</v>
      </c>
      <c r="AF138" s="223">
        <f t="shared" ref="AF138:AF201" si="60">IF(W138&gt;0,IF(AND(W138=AA138,X138=AB138),AC138-Y138,IF(AND(W138&gt;=AA138,X138&gt;AB138),AC138-Y138-1,IF(AND(W138&lt;AA138,X138&gt;AB138),AC138-Y138-1,IF(AND(W138&lt;AA138,X138&lt;AB138),AC138-Y138,AC138-Y138)))),0)</f>
        <v>0</v>
      </c>
      <c r="AG138" s="228">
        <f t="shared" si="41"/>
        <v>0</v>
      </c>
    </row>
    <row r="139" spans="1:33" s="92" customFormat="1" ht="21">
      <c r="A139" s="102">
        <v>131</v>
      </c>
      <c r="B139" s="324"/>
      <c r="C139" s="178" t="s">
        <v>169</v>
      </c>
      <c r="D139" s="170">
        <f t="shared" si="54"/>
        <v>0</v>
      </c>
      <c r="E139" s="170">
        <f t="shared" si="55"/>
        <v>0</v>
      </c>
      <c r="F139" s="170">
        <f t="shared" si="56"/>
        <v>0</v>
      </c>
      <c r="G139" s="170">
        <f t="shared" si="57"/>
        <v>0</v>
      </c>
      <c r="H139" s="171">
        <f t="shared" si="48"/>
        <v>0</v>
      </c>
      <c r="I139" s="172">
        <f t="shared" si="49"/>
        <v>0</v>
      </c>
      <c r="J139" s="170">
        <f t="shared" si="50"/>
        <v>0</v>
      </c>
      <c r="K139" s="172">
        <f t="shared" si="51"/>
        <v>0</v>
      </c>
      <c r="L139" s="226"/>
      <c r="M139" s="221" t="s">
        <v>242</v>
      </c>
      <c r="N139" s="106">
        <f t="shared" si="58"/>
        <v>0</v>
      </c>
      <c r="O139" s="176">
        <f t="shared" si="52"/>
        <v>0</v>
      </c>
      <c r="P139" s="176">
        <f t="shared" si="53"/>
        <v>0</v>
      </c>
      <c r="W139" s="92">
        <f t="shared" si="42"/>
        <v>0</v>
      </c>
      <c r="X139" s="92">
        <f t="shared" si="43"/>
        <v>0</v>
      </c>
      <c r="Y139" s="92">
        <f t="shared" si="44"/>
        <v>0</v>
      </c>
      <c r="Z139" s="92" cm="1">
        <f t="array" aca="1" ref="Z139" ca="1">IFERROR(VLOOKUP(AB-1,$AH$9:$AI$20,2,0),0)</f>
        <v>0</v>
      </c>
      <c r="AA139" s="92">
        <f t="shared" si="45"/>
        <v>30</v>
      </c>
      <c r="AB139" s="92">
        <f t="shared" si="46"/>
        <v>9</v>
      </c>
      <c r="AC139" s="92">
        <f t="shared" si="47"/>
        <v>2569</v>
      </c>
      <c r="AD139" s="92">
        <f t="shared" si="59"/>
        <v>0</v>
      </c>
      <c r="AE139" s="227">
        <f t="shared" ref="AE139:AE202" si="61">IF(W139&gt;0,IF(AA139=W139,IF(AB139=X139,0,IF(AB139&gt;X139,AB139-X139,12+AB139-X139)),IF(AA139&gt;W139,IF(AB139&gt;X139,AB139-X139,IF(AB139=X139,0,12+AB139-X139)),IF(AA139&lt;W139,IF(AB139&gt;X139,AB139-X139-1,IF(AB139=X139,0,12+AB139-X139-1))))),0)</f>
        <v>0</v>
      </c>
      <c r="AF139" s="223">
        <f t="shared" si="60"/>
        <v>0</v>
      </c>
      <c r="AG139" s="228">
        <f t="shared" ref="AG139:AG202" si="62">ROUND((AD139+(AE139*$AI$21)+(AF139*365)),0)</f>
        <v>0</v>
      </c>
    </row>
    <row r="140" spans="1:33" s="92" customFormat="1" ht="21">
      <c r="A140" s="102">
        <v>132</v>
      </c>
      <c r="B140" s="324"/>
      <c r="C140" s="178" t="s">
        <v>169</v>
      </c>
      <c r="D140" s="170">
        <f t="shared" si="54"/>
        <v>0</v>
      </c>
      <c r="E140" s="170">
        <f t="shared" si="55"/>
        <v>0</v>
      </c>
      <c r="F140" s="170">
        <f t="shared" si="56"/>
        <v>0</v>
      </c>
      <c r="G140" s="170">
        <f t="shared" si="57"/>
        <v>0</v>
      </c>
      <c r="H140" s="171">
        <f t="shared" si="48"/>
        <v>0</v>
      </c>
      <c r="I140" s="172">
        <f t="shared" si="49"/>
        <v>0</v>
      </c>
      <c r="J140" s="170">
        <f t="shared" si="50"/>
        <v>0</v>
      </c>
      <c r="K140" s="172">
        <f t="shared" si="51"/>
        <v>0</v>
      </c>
      <c r="L140" s="226"/>
      <c r="M140" s="221" t="s">
        <v>242</v>
      </c>
      <c r="N140" s="106">
        <f t="shared" si="58"/>
        <v>0</v>
      </c>
      <c r="O140" s="176">
        <f t="shared" si="52"/>
        <v>0</v>
      </c>
      <c r="P140" s="176">
        <f t="shared" si="53"/>
        <v>0</v>
      </c>
      <c r="W140" s="92">
        <f t="shared" si="42"/>
        <v>0</v>
      </c>
      <c r="X140" s="92">
        <f t="shared" si="43"/>
        <v>0</v>
      </c>
      <c r="Y140" s="92">
        <f t="shared" si="44"/>
        <v>0</v>
      </c>
      <c r="Z140" s="92" cm="1">
        <f t="array" aca="1" ref="Z140" ca="1">IFERROR(VLOOKUP(AB-1,$AH$9:$AI$20,2,0),0)</f>
        <v>0</v>
      </c>
      <c r="AA140" s="92">
        <f t="shared" si="45"/>
        <v>30</v>
      </c>
      <c r="AB140" s="92">
        <f t="shared" si="46"/>
        <v>9</v>
      </c>
      <c r="AC140" s="92">
        <f t="shared" si="47"/>
        <v>2569</v>
      </c>
      <c r="AD140" s="92">
        <f t="shared" si="59"/>
        <v>0</v>
      </c>
      <c r="AE140" s="227">
        <f t="shared" si="61"/>
        <v>0</v>
      </c>
      <c r="AF140" s="223">
        <f t="shared" si="60"/>
        <v>0</v>
      </c>
      <c r="AG140" s="228">
        <f t="shared" si="62"/>
        <v>0</v>
      </c>
    </row>
    <row r="141" spans="1:33" s="92" customFormat="1" ht="21">
      <c r="A141" s="102">
        <v>133</v>
      </c>
      <c r="B141" s="324"/>
      <c r="C141" s="178" t="s">
        <v>169</v>
      </c>
      <c r="D141" s="170">
        <f t="shared" si="54"/>
        <v>0</v>
      </c>
      <c r="E141" s="170">
        <f t="shared" si="55"/>
        <v>0</v>
      </c>
      <c r="F141" s="170">
        <f t="shared" si="56"/>
        <v>0</v>
      </c>
      <c r="G141" s="170">
        <f t="shared" si="57"/>
        <v>0</v>
      </c>
      <c r="H141" s="171">
        <f t="shared" si="48"/>
        <v>0</v>
      </c>
      <c r="I141" s="172">
        <f t="shared" si="49"/>
        <v>0</v>
      </c>
      <c r="J141" s="170">
        <f t="shared" si="50"/>
        <v>0</v>
      </c>
      <c r="K141" s="172">
        <f t="shared" si="51"/>
        <v>0</v>
      </c>
      <c r="L141" s="226"/>
      <c r="M141" s="221" t="s">
        <v>242</v>
      </c>
      <c r="N141" s="106">
        <f t="shared" si="58"/>
        <v>0</v>
      </c>
      <c r="O141" s="176">
        <f t="shared" si="52"/>
        <v>0</v>
      </c>
      <c r="P141" s="176">
        <f t="shared" si="53"/>
        <v>0</v>
      </c>
      <c r="W141" s="92">
        <f t="shared" si="42"/>
        <v>0</v>
      </c>
      <c r="X141" s="92">
        <f t="shared" si="43"/>
        <v>0</v>
      </c>
      <c r="Y141" s="92">
        <f t="shared" si="44"/>
        <v>0</v>
      </c>
      <c r="Z141" s="92" cm="1">
        <f t="array" aca="1" ref="Z141" ca="1">IFERROR(VLOOKUP(AB-1,$AH$9:$AI$20,2,0),0)</f>
        <v>0</v>
      </c>
      <c r="AA141" s="92">
        <f t="shared" si="45"/>
        <v>30</v>
      </c>
      <c r="AB141" s="92">
        <f t="shared" si="46"/>
        <v>9</v>
      </c>
      <c r="AC141" s="92">
        <f t="shared" si="47"/>
        <v>2569</v>
      </c>
      <c r="AD141" s="92">
        <f t="shared" si="59"/>
        <v>0</v>
      </c>
      <c r="AE141" s="227">
        <f t="shared" si="61"/>
        <v>0</v>
      </c>
      <c r="AF141" s="223">
        <f t="shared" si="60"/>
        <v>0</v>
      </c>
      <c r="AG141" s="228">
        <f t="shared" si="62"/>
        <v>0</v>
      </c>
    </row>
    <row r="142" spans="1:33" s="92" customFormat="1" ht="21">
      <c r="A142" s="102">
        <v>134</v>
      </c>
      <c r="B142" s="324"/>
      <c r="C142" s="178" t="s">
        <v>169</v>
      </c>
      <c r="D142" s="170">
        <f t="shared" si="54"/>
        <v>0</v>
      </c>
      <c r="E142" s="170">
        <f t="shared" si="55"/>
        <v>0</v>
      </c>
      <c r="F142" s="170">
        <f t="shared" si="56"/>
        <v>0</v>
      </c>
      <c r="G142" s="170">
        <f t="shared" si="57"/>
        <v>0</v>
      </c>
      <c r="H142" s="171">
        <f t="shared" si="48"/>
        <v>0</v>
      </c>
      <c r="I142" s="172">
        <f t="shared" si="49"/>
        <v>0</v>
      </c>
      <c r="J142" s="170">
        <f t="shared" si="50"/>
        <v>0</v>
      </c>
      <c r="K142" s="172">
        <f t="shared" si="51"/>
        <v>0</v>
      </c>
      <c r="L142" s="226"/>
      <c r="M142" s="221" t="s">
        <v>242</v>
      </c>
      <c r="N142" s="106">
        <f t="shared" si="58"/>
        <v>0</v>
      </c>
      <c r="O142" s="176">
        <f t="shared" si="52"/>
        <v>0</v>
      </c>
      <c r="P142" s="176">
        <f t="shared" si="53"/>
        <v>0</v>
      </c>
      <c r="W142" s="92">
        <f t="shared" si="42"/>
        <v>0</v>
      </c>
      <c r="X142" s="92">
        <f t="shared" si="43"/>
        <v>0</v>
      </c>
      <c r="Y142" s="92">
        <f t="shared" si="44"/>
        <v>0</v>
      </c>
      <c r="Z142" s="92" cm="1">
        <f t="array" aca="1" ref="Z142" ca="1">IFERROR(VLOOKUP(AB-1,$AH$9:$AI$20,2,0),0)</f>
        <v>0</v>
      </c>
      <c r="AA142" s="92">
        <f t="shared" si="45"/>
        <v>30</v>
      </c>
      <c r="AB142" s="92">
        <f t="shared" si="46"/>
        <v>9</v>
      </c>
      <c r="AC142" s="92">
        <f t="shared" si="47"/>
        <v>2569</v>
      </c>
      <c r="AD142" s="92">
        <f t="shared" si="59"/>
        <v>0</v>
      </c>
      <c r="AE142" s="227">
        <f t="shared" si="61"/>
        <v>0</v>
      </c>
      <c r="AF142" s="223">
        <f t="shared" si="60"/>
        <v>0</v>
      </c>
      <c r="AG142" s="228">
        <f t="shared" si="62"/>
        <v>0</v>
      </c>
    </row>
    <row r="143" spans="1:33" s="92" customFormat="1" ht="21">
      <c r="A143" s="102">
        <v>135</v>
      </c>
      <c r="B143" s="324"/>
      <c r="C143" s="178" t="s">
        <v>169</v>
      </c>
      <c r="D143" s="170">
        <f t="shared" si="54"/>
        <v>0</v>
      </c>
      <c r="E143" s="170">
        <f t="shared" si="55"/>
        <v>0</v>
      </c>
      <c r="F143" s="170">
        <f t="shared" si="56"/>
        <v>0</v>
      </c>
      <c r="G143" s="170">
        <f t="shared" si="57"/>
        <v>0</v>
      </c>
      <c r="H143" s="171">
        <f t="shared" si="48"/>
        <v>0</v>
      </c>
      <c r="I143" s="172">
        <f t="shared" si="49"/>
        <v>0</v>
      </c>
      <c r="J143" s="170">
        <f t="shared" si="50"/>
        <v>0</v>
      </c>
      <c r="K143" s="172">
        <f t="shared" si="51"/>
        <v>0</v>
      </c>
      <c r="L143" s="226"/>
      <c r="M143" s="221" t="s">
        <v>242</v>
      </c>
      <c r="N143" s="106">
        <f t="shared" si="58"/>
        <v>0</v>
      </c>
      <c r="O143" s="176">
        <f t="shared" si="52"/>
        <v>0</v>
      </c>
      <c r="P143" s="176">
        <f t="shared" si="53"/>
        <v>0</v>
      </c>
      <c r="W143" s="92">
        <f t="shared" si="42"/>
        <v>0</v>
      </c>
      <c r="X143" s="92">
        <f t="shared" si="43"/>
        <v>0</v>
      </c>
      <c r="Y143" s="92">
        <f t="shared" si="44"/>
        <v>0</v>
      </c>
      <c r="Z143" s="92" cm="1">
        <f t="array" aca="1" ref="Z143" ca="1">IFERROR(VLOOKUP(AB-1,$AH$9:$AI$20,2,0),0)</f>
        <v>0</v>
      </c>
      <c r="AA143" s="92">
        <f t="shared" si="45"/>
        <v>30</v>
      </c>
      <c r="AB143" s="92">
        <f t="shared" si="46"/>
        <v>9</v>
      </c>
      <c r="AC143" s="92">
        <f t="shared" si="47"/>
        <v>2569</v>
      </c>
      <c r="AD143" s="92">
        <f t="shared" si="59"/>
        <v>0</v>
      </c>
      <c r="AE143" s="227">
        <f t="shared" si="61"/>
        <v>0</v>
      </c>
      <c r="AF143" s="223">
        <f t="shared" si="60"/>
        <v>0</v>
      </c>
      <c r="AG143" s="228">
        <f t="shared" si="62"/>
        <v>0</v>
      </c>
    </row>
    <row r="144" spans="1:33" s="92" customFormat="1" ht="21">
      <c r="A144" s="102">
        <v>136</v>
      </c>
      <c r="B144" s="324"/>
      <c r="C144" s="178" t="s">
        <v>169</v>
      </c>
      <c r="D144" s="170">
        <f t="shared" si="54"/>
        <v>0</v>
      </c>
      <c r="E144" s="170">
        <f t="shared" si="55"/>
        <v>0</v>
      </c>
      <c r="F144" s="170">
        <f t="shared" si="56"/>
        <v>0</v>
      </c>
      <c r="G144" s="170">
        <f t="shared" si="57"/>
        <v>0</v>
      </c>
      <c r="H144" s="171">
        <f t="shared" si="48"/>
        <v>0</v>
      </c>
      <c r="I144" s="172">
        <f t="shared" si="49"/>
        <v>0</v>
      </c>
      <c r="J144" s="170">
        <f t="shared" si="50"/>
        <v>0</v>
      </c>
      <c r="K144" s="172">
        <f t="shared" si="51"/>
        <v>0</v>
      </c>
      <c r="L144" s="226"/>
      <c r="M144" s="221" t="s">
        <v>242</v>
      </c>
      <c r="N144" s="106">
        <f t="shared" si="58"/>
        <v>0</v>
      </c>
      <c r="O144" s="176">
        <f t="shared" si="52"/>
        <v>0</v>
      </c>
      <c r="P144" s="176">
        <f t="shared" si="53"/>
        <v>0</v>
      </c>
      <c r="W144" s="92">
        <f t="shared" si="42"/>
        <v>0</v>
      </c>
      <c r="X144" s="92">
        <f t="shared" si="43"/>
        <v>0</v>
      </c>
      <c r="Y144" s="92">
        <f t="shared" si="44"/>
        <v>0</v>
      </c>
      <c r="Z144" s="92" cm="1">
        <f t="array" aca="1" ref="Z144" ca="1">IFERROR(VLOOKUP(AB-1,$AH$9:$AI$20,2,0),0)</f>
        <v>0</v>
      </c>
      <c r="AA144" s="92">
        <f t="shared" si="45"/>
        <v>30</v>
      </c>
      <c r="AB144" s="92">
        <f t="shared" si="46"/>
        <v>9</v>
      </c>
      <c r="AC144" s="92">
        <f t="shared" si="47"/>
        <v>2569</v>
      </c>
      <c r="AD144" s="92">
        <f t="shared" si="59"/>
        <v>0</v>
      </c>
      <c r="AE144" s="227">
        <f t="shared" si="61"/>
        <v>0</v>
      </c>
      <c r="AF144" s="223">
        <f t="shared" si="60"/>
        <v>0</v>
      </c>
      <c r="AG144" s="228">
        <f t="shared" si="62"/>
        <v>0</v>
      </c>
    </row>
    <row r="145" spans="1:33" s="92" customFormat="1" ht="21">
      <c r="A145" s="102">
        <v>137</v>
      </c>
      <c r="B145" s="324"/>
      <c r="C145" s="178" t="s">
        <v>169</v>
      </c>
      <c r="D145" s="170">
        <f t="shared" si="54"/>
        <v>0</v>
      </c>
      <c r="E145" s="170">
        <f t="shared" si="55"/>
        <v>0</v>
      </c>
      <c r="F145" s="170">
        <f t="shared" si="56"/>
        <v>0</v>
      </c>
      <c r="G145" s="170">
        <f t="shared" si="57"/>
        <v>0</v>
      </c>
      <c r="H145" s="171">
        <f t="shared" si="48"/>
        <v>0</v>
      </c>
      <c r="I145" s="172">
        <f t="shared" si="49"/>
        <v>0</v>
      </c>
      <c r="J145" s="170">
        <f t="shared" si="50"/>
        <v>0</v>
      </c>
      <c r="K145" s="172">
        <f t="shared" si="51"/>
        <v>0</v>
      </c>
      <c r="L145" s="226"/>
      <c r="M145" s="221" t="s">
        <v>242</v>
      </c>
      <c r="N145" s="106">
        <f t="shared" si="58"/>
        <v>0</v>
      </c>
      <c r="O145" s="176">
        <f t="shared" si="52"/>
        <v>0</v>
      </c>
      <c r="P145" s="176">
        <f t="shared" si="53"/>
        <v>0</v>
      </c>
      <c r="W145" s="92">
        <f t="shared" ref="W145:W208" si="63">IFERROR(VALUE(LEFT(L145,2)),0)</f>
        <v>0</v>
      </c>
      <c r="X145" s="92">
        <f t="shared" ref="X145:X208" si="64">IFERROR(VALUE(MID(L145,4,2)),0)</f>
        <v>0</v>
      </c>
      <c r="Y145" s="92">
        <f t="shared" ref="Y145:Y208" si="65">IFERROR(VALUE(RIGHT(L145,4)),0)</f>
        <v>0</v>
      </c>
      <c r="Z145" s="92" cm="1">
        <f t="array" aca="1" ref="Z145" ca="1">IFERROR(VLOOKUP(AB-1,$AH$9:$AI$20,2,0),0)</f>
        <v>0</v>
      </c>
      <c r="AA145" s="92">
        <f t="shared" ref="AA145:AA208" si="66">IFERROR(VALUE(LEFT(M145,2)),0)</f>
        <v>30</v>
      </c>
      <c r="AB145" s="92">
        <f t="shared" ref="AB145:AB208" si="67">IFERROR(VALUE(MID(M145,4,2)),0)</f>
        <v>9</v>
      </c>
      <c r="AC145" s="92">
        <f t="shared" ref="AC145:AC208" si="68">IFERROR(VALUE(RIGHT(M145,4)),0)</f>
        <v>2569</v>
      </c>
      <c r="AD145" s="92">
        <f t="shared" si="59"/>
        <v>0</v>
      </c>
      <c r="AE145" s="227">
        <f t="shared" si="61"/>
        <v>0</v>
      </c>
      <c r="AF145" s="223">
        <f t="shared" si="60"/>
        <v>0</v>
      </c>
      <c r="AG145" s="228">
        <f t="shared" si="62"/>
        <v>0</v>
      </c>
    </row>
    <row r="146" spans="1:33" s="92" customFormat="1" ht="21">
      <c r="A146" s="102">
        <v>138</v>
      </c>
      <c r="B146" s="324"/>
      <c r="C146" s="178" t="s">
        <v>169</v>
      </c>
      <c r="D146" s="170">
        <f t="shared" si="54"/>
        <v>0</v>
      </c>
      <c r="E146" s="170">
        <f t="shared" si="55"/>
        <v>0</v>
      </c>
      <c r="F146" s="170">
        <f t="shared" si="56"/>
        <v>0</v>
      </c>
      <c r="G146" s="170">
        <f t="shared" si="57"/>
        <v>0</v>
      </c>
      <c r="H146" s="171">
        <f t="shared" si="48"/>
        <v>0</v>
      </c>
      <c r="I146" s="172">
        <f t="shared" si="49"/>
        <v>0</v>
      </c>
      <c r="J146" s="170">
        <f t="shared" si="50"/>
        <v>0</v>
      </c>
      <c r="K146" s="172">
        <f t="shared" si="51"/>
        <v>0</v>
      </c>
      <c r="L146" s="226"/>
      <c r="M146" s="221" t="s">
        <v>242</v>
      </c>
      <c r="N146" s="106">
        <f t="shared" si="58"/>
        <v>0</v>
      </c>
      <c r="O146" s="176">
        <f t="shared" si="52"/>
        <v>0</v>
      </c>
      <c r="P146" s="176">
        <f t="shared" si="53"/>
        <v>0</v>
      </c>
      <c r="W146" s="92">
        <f t="shared" si="63"/>
        <v>0</v>
      </c>
      <c r="X146" s="92">
        <f t="shared" si="64"/>
        <v>0</v>
      </c>
      <c r="Y146" s="92">
        <f t="shared" si="65"/>
        <v>0</v>
      </c>
      <c r="Z146" s="92" cm="1">
        <f t="array" aca="1" ref="Z146" ca="1">IFERROR(VLOOKUP(AB-1,$AH$9:$AI$20,2,0),0)</f>
        <v>0</v>
      </c>
      <c r="AA146" s="92">
        <f t="shared" si="66"/>
        <v>30</v>
      </c>
      <c r="AB146" s="92">
        <f t="shared" si="67"/>
        <v>9</v>
      </c>
      <c r="AC146" s="92">
        <f t="shared" si="68"/>
        <v>2569</v>
      </c>
      <c r="AD146" s="92">
        <f t="shared" si="59"/>
        <v>0</v>
      </c>
      <c r="AE146" s="227">
        <f t="shared" si="61"/>
        <v>0</v>
      </c>
      <c r="AF146" s="223">
        <f t="shared" si="60"/>
        <v>0</v>
      </c>
      <c r="AG146" s="228">
        <f t="shared" si="62"/>
        <v>0</v>
      </c>
    </row>
    <row r="147" spans="1:33" s="92" customFormat="1" ht="21">
      <c r="A147" s="102">
        <v>139</v>
      </c>
      <c r="B147" s="324"/>
      <c r="C147" s="178" t="s">
        <v>169</v>
      </c>
      <c r="D147" s="170">
        <f t="shared" si="54"/>
        <v>0</v>
      </c>
      <c r="E147" s="170">
        <f t="shared" si="55"/>
        <v>0</v>
      </c>
      <c r="F147" s="170">
        <f t="shared" si="56"/>
        <v>0</v>
      </c>
      <c r="G147" s="170">
        <f t="shared" si="57"/>
        <v>0</v>
      </c>
      <c r="H147" s="171">
        <f t="shared" si="48"/>
        <v>0</v>
      </c>
      <c r="I147" s="172">
        <f t="shared" si="49"/>
        <v>0</v>
      </c>
      <c r="J147" s="170">
        <f t="shared" si="50"/>
        <v>0</v>
      </c>
      <c r="K147" s="172">
        <f t="shared" si="51"/>
        <v>0</v>
      </c>
      <c r="L147" s="226"/>
      <c r="M147" s="221" t="s">
        <v>242</v>
      </c>
      <c r="N147" s="106">
        <f t="shared" si="58"/>
        <v>0</v>
      </c>
      <c r="O147" s="176">
        <f t="shared" si="52"/>
        <v>0</v>
      </c>
      <c r="P147" s="176">
        <f t="shared" si="53"/>
        <v>0</v>
      </c>
      <c r="W147" s="92">
        <f t="shared" si="63"/>
        <v>0</v>
      </c>
      <c r="X147" s="92">
        <f t="shared" si="64"/>
        <v>0</v>
      </c>
      <c r="Y147" s="92">
        <f t="shared" si="65"/>
        <v>0</v>
      </c>
      <c r="Z147" s="92" cm="1">
        <f t="array" aca="1" ref="Z147" ca="1">IFERROR(VLOOKUP(AB-1,$AH$9:$AI$20,2,0),0)</f>
        <v>0</v>
      </c>
      <c r="AA147" s="92">
        <f t="shared" si="66"/>
        <v>30</v>
      </c>
      <c r="AB147" s="92">
        <f t="shared" si="67"/>
        <v>9</v>
      </c>
      <c r="AC147" s="92">
        <f t="shared" si="68"/>
        <v>2569</v>
      </c>
      <c r="AD147" s="92">
        <f t="shared" si="59"/>
        <v>0</v>
      </c>
      <c r="AE147" s="227">
        <f t="shared" si="61"/>
        <v>0</v>
      </c>
      <c r="AF147" s="223">
        <f t="shared" si="60"/>
        <v>0</v>
      </c>
      <c r="AG147" s="228">
        <f t="shared" si="62"/>
        <v>0</v>
      </c>
    </row>
    <row r="148" spans="1:33" s="92" customFormat="1" ht="21">
      <c r="A148" s="102">
        <v>140</v>
      </c>
      <c r="B148" s="324"/>
      <c r="C148" s="178" t="s">
        <v>169</v>
      </c>
      <c r="D148" s="170">
        <f t="shared" si="54"/>
        <v>0</v>
      </c>
      <c r="E148" s="170">
        <f t="shared" si="55"/>
        <v>0</v>
      </c>
      <c r="F148" s="170">
        <f t="shared" si="56"/>
        <v>0</v>
      </c>
      <c r="G148" s="170">
        <f t="shared" si="57"/>
        <v>0</v>
      </c>
      <c r="H148" s="171">
        <f t="shared" si="48"/>
        <v>0</v>
      </c>
      <c r="I148" s="172">
        <f t="shared" si="49"/>
        <v>0</v>
      </c>
      <c r="J148" s="170">
        <f t="shared" si="50"/>
        <v>0</v>
      </c>
      <c r="K148" s="172">
        <f t="shared" si="51"/>
        <v>0</v>
      </c>
      <c r="L148" s="226"/>
      <c r="M148" s="221" t="s">
        <v>242</v>
      </c>
      <c r="N148" s="106">
        <f t="shared" si="58"/>
        <v>0</v>
      </c>
      <c r="O148" s="176">
        <f t="shared" si="52"/>
        <v>0</v>
      </c>
      <c r="P148" s="176">
        <f t="shared" si="53"/>
        <v>0</v>
      </c>
      <c r="W148" s="92">
        <f t="shared" si="63"/>
        <v>0</v>
      </c>
      <c r="X148" s="92">
        <f t="shared" si="64"/>
        <v>0</v>
      </c>
      <c r="Y148" s="92">
        <f t="shared" si="65"/>
        <v>0</v>
      </c>
      <c r="Z148" s="92" cm="1">
        <f t="array" aca="1" ref="Z148" ca="1">IFERROR(VLOOKUP(AB-1,$AH$9:$AI$20,2,0),0)</f>
        <v>0</v>
      </c>
      <c r="AA148" s="92">
        <f t="shared" si="66"/>
        <v>30</v>
      </c>
      <c r="AB148" s="92">
        <f t="shared" si="67"/>
        <v>9</v>
      </c>
      <c r="AC148" s="92">
        <f t="shared" si="68"/>
        <v>2569</v>
      </c>
      <c r="AD148" s="92">
        <f t="shared" si="59"/>
        <v>0</v>
      </c>
      <c r="AE148" s="227">
        <f t="shared" si="61"/>
        <v>0</v>
      </c>
      <c r="AF148" s="223">
        <f t="shared" si="60"/>
        <v>0</v>
      </c>
      <c r="AG148" s="228">
        <f t="shared" si="62"/>
        <v>0</v>
      </c>
    </row>
    <row r="149" spans="1:33" s="92" customFormat="1" ht="21">
      <c r="A149" s="102">
        <v>141</v>
      </c>
      <c r="B149" s="324"/>
      <c r="C149" s="178" t="s">
        <v>169</v>
      </c>
      <c r="D149" s="170">
        <f t="shared" si="54"/>
        <v>0</v>
      </c>
      <c r="E149" s="170">
        <f t="shared" si="55"/>
        <v>0</v>
      </c>
      <c r="F149" s="170">
        <f t="shared" si="56"/>
        <v>0</v>
      </c>
      <c r="G149" s="170">
        <f t="shared" si="57"/>
        <v>0</v>
      </c>
      <c r="H149" s="171">
        <f t="shared" si="48"/>
        <v>0</v>
      </c>
      <c r="I149" s="172">
        <f t="shared" si="49"/>
        <v>0</v>
      </c>
      <c r="J149" s="170">
        <f t="shared" si="50"/>
        <v>0</v>
      </c>
      <c r="K149" s="172">
        <f t="shared" si="51"/>
        <v>0</v>
      </c>
      <c r="L149" s="226"/>
      <c r="M149" s="221" t="s">
        <v>242</v>
      </c>
      <c r="N149" s="106">
        <f t="shared" si="58"/>
        <v>0</v>
      </c>
      <c r="O149" s="176">
        <f t="shared" si="52"/>
        <v>0</v>
      </c>
      <c r="P149" s="176">
        <f t="shared" si="53"/>
        <v>0</v>
      </c>
      <c r="W149" s="92">
        <f t="shared" si="63"/>
        <v>0</v>
      </c>
      <c r="X149" s="92">
        <f t="shared" si="64"/>
        <v>0</v>
      </c>
      <c r="Y149" s="92">
        <f t="shared" si="65"/>
        <v>0</v>
      </c>
      <c r="Z149" s="92" cm="1">
        <f t="array" aca="1" ref="Z149" ca="1">IFERROR(VLOOKUP(AB-1,$AH$9:$AI$20,2,0),0)</f>
        <v>0</v>
      </c>
      <c r="AA149" s="92">
        <f t="shared" si="66"/>
        <v>30</v>
      </c>
      <c r="AB149" s="92">
        <f t="shared" si="67"/>
        <v>9</v>
      </c>
      <c r="AC149" s="92">
        <f t="shared" si="68"/>
        <v>2569</v>
      </c>
      <c r="AD149" s="92">
        <f t="shared" si="59"/>
        <v>0</v>
      </c>
      <c r="AE149" s="227">
        <f t="shared" si="61"/>
        <v>0</v>
      </c>
      <c r="AF149" s="223">
        <f t="shared" si="60"/>
        <v>0</v>
      </c>
      <c r="AG149" s="228">
        <f t="shared" si="62"/>
        <v>0</v>
      </c>
    </row>
    <row r="150" spans="1:33" s="92" customFormat="1" ht="21">
      <c r="A150" s="102">
        <v>142</v>
      </c>
      <c r="B150" s="324"/>
      <c r="C150" s="178" t="s">
        <v>169</v>
      </c>
      <c r="D150" s="170">
        <f t="shared" si="54"/>
        <v>0</v>
      </c>
      <c r="E150" s="170">
        <f t="shared" si="55"/>
        <v>0</v>
      </c>
      <c r="F150" s="170">
        <f t="shared" si="56"/>
        <v>0</v>
      </c>
      <c r="G150" s="170">
        <f t="shared" si="57"/>
        <v>0</v>
      </c>
      <c r="H150" s="171">
        <f t="shared" si="48"/>
        <v>0</v>
      </c>
      <c r="I150" s="172">
        <f t="shared" si="49"/>
        <v>0</v>
      </c>
      <c r="J150" s="170">
        <f t="shared" si="50"/>
        <v>0</v>
      </c>
      <c r="K150" s="172">
        <f t="shared" si="51"/>
        <v>0</v>
      </c>
      <c r="L150" s="226"/>
      <c r="M150" s="221" t="s">
        <v>242</v>
      </c>
      <c r="N150" s="106">
        <f t="shared" si="58"/>
        <v>0</v>
      </c>
      <c r="O150" s="176">
        <f t="shared" si="52"/>
        <v>0</v>
      </c>
      <c r="P150" s="176">
        <f t="shared" si="53"/>
        <v>0</v>
      </c>
      <c r="W150" s="92">
        <f t="shared" si="63"/>
        <v>0</v>
      </c>
      <c r="X150" s="92">
        <f t="shared" si="64"/>
        <v>0</v>
      </c>
      <c r="Y150" s="92">
        <f t="shared" si="65"/>
        <v>0</v>
      </c>
      <c r="Z150" s="92" cm="1">
        <f t="array" aca="1" ref="Z150" ca="1">IFERROR(VLOOKUP(AB-1,$AH$9:$AI$20,2,0),0)</f>
        <v>0</v>
      </c>
      <c r="AA150" s="92">
        <f t="shared" si="66"/>
        <v>30</v>
      </c>
      <c r="AB150" s="92">
        <f t="shared" si="67"/>
        <v>9</v>
      </c>
      <c r="AC150" s="92">
        <f t="shared" si="68"/>
        <v>2569</v>
      </c>
      <c r="AD150" s="92">
        <f t="shared" si="59"/>
        <v>0</v>
      </c>
      <c r="AE150" s="227">
        <f t="shared" si="61"/>
        <v>0</v>
      </c>
      <c r="AF150" s="223">
        <f t="shared" si="60"/>
        <v>0</v>
      </c>
      <c r="AG150" s="228">
        <f t="shared" si="62"/>
        <v>0</v>
      </c>
    </row>
    <row r="151" spans="1:33" s="92" customFormat="1" ht="21">
      <c r="A151" s="102">
        <v>143</v>
      </c>
      <c r="B151" s="324"/>
      <c r="C151" s="178" t="s">
        <v>169</v>
      </c>
      <c r="D151" s="170">
        <f t="shared" si="54"/>
        <v>0</v>
      </c>
      <c r="E151" s="170">
        <f t="shared" si="55"/>
        <v>0</v>
      </c>
      <c r="F151" s="170">
        <f t="shared" si="56"/>
        <v>0</v>
      </c>
      <c r="G151" s="170">
        <f t="shared" si="57"/>
        <v>0</v>
      </c>
      <c r="H151" s="171">
        <f t="shared" si="48"/>
        <v>0</v>
      </c>
      <c r="I151" s="172">
        <f t="shared" si="49"/>
        <v>0</v>
      </c>
      <c r="J151" s="170">
        <f t="shared" si="50"/>
        <v>0</v>
      </c>
      <c r="K151" s="172">
        <f t="shared" si="51"/>
        <v>0</v>
      </c>
      <c r="L151" s="226"/>
      <c r="M151" s="221" t="s">
        <v>242</v>
      </c>
      <c r="N151" s="106">
        <f t="shared" si="58"/>
        <v>0</v>
      </c>
      <c r="O151" s="176">
        <f t="shared" si="52"/>
        <v>0</v>
      </c>
      <c r="P151" s="176">
        <f t="shared" si="53"/>
        <v>0</v>
      </c>
      <c r="W151" s="92">
        <f t="shared" si="63"/>
        <v>0</v>
      </c>
      <c r="X151" s="92">
        <f t="shared" si="64"/>
        <v>0</v>
      </c>
      <c r="Y151" s="92">
        <f t="shared" si="65"/>
        <v>0</v>
      </c>
      <c r="Z151" s="92" cm="1">
        <f t="array" aca="1" ref="Z151" ca="1">IFERROR(VLOOKUP(AB-1,$AH$9:$AI$20,2,0),0)</f>
        <v>0</v>
      </c>
      <c r="AA151" s="92">
        <f t="shared" si="66"/>
        <v>30</v>
      </c>
      <c r="AB151" s="92">
        <f t="shared" si="67"/>
        <v>9</v>
      </c>
      <c r="AC151" s="92">
        <f t="shared" si="68"/>
        <v>2569</v>
      </c>
      <c r="AD151" s="92">
        <f t="shared" si="59"/>
        <v>0</v>
      </c>
      <c r="AE151" s="227">
        <f t="shared" si="61"/>
        <v>0</v>
      </c>
      <c r="AF151" s="223">
        <f t="shared" si="60"/>
        <v>0</v>
      </c>
      <c r="AG151" s="228">
        <f t="shared" si="62"/>
        <v>0</v>
      </c>
    </row>
    <row r="152" spans="1:33" s="92" customFormat="1" ht="21">
      <c r="A152" s="102">
        <v>144</v>
      </c>
      <c r="B152" s="324"/>
      <c r="C152" s="178" t="s">
        <v>169</v>
      </c>
      <c r="D152" s="170">
        <f t="shared" si="54"/>
        <v>0</v>
      </c>
      <c r="E152" s="170">
        <f t="shared" si="55"/>
        <v>0</v>
      </c>
      <c r="F152" s="170">
        <f t="shared" si="56"/>
        <v>0</v>
      </c>
      <c r="G152" s="170">
        <f t="shared" si="57"/>
        <v>0</v>
      </c>
      <c r="H152" s="171">
        <f t="shared" si="48"/>
        <v>0</v>
      </c>
      <c r="I152" s="172">
        <f t="shared" si="49"/>
        <v>0</v>
      </c>
      <c r="J152" s="170">
        <f t="shared" si="50"/>
        <v>0</v>
      </c>
      <c r="K152" s="172">
        <f t="shared" si="51"/>
        <v>0</v>
      </c>
      <c r="L152" s="226"/>
      <c r="M152" s="221" t="s">
        <v>242</v>
      </c>
      <c r="N152" s="106">
        <f t="shared" si="58"/>
        <v>0</v>
      </c>
      <c r="O152" s="176">
        <f t="shared" si="52"/>
        <v>0</v>
      </c>
      <c r="P152" s="176">
        <f t="shared" si="53"/>
        <v>0</v>
      </c>
      <c r="W152" s="92">
        <f t="shared" si="63"/>
        <v>0</v>
      </c>
      <c r="X152" s="92">
        <f t="shared" si="64"/>
        <v>0</v>
      </c>
      <c r="Y152" s="92">
        <f t="shared" si="65"/>
        <v>0</v>
      </c>
      <c r="Z152" s="92" cm="1">
        <f t="array" aca="1" ref="Z152" ca="1">IFERROR(VLOOKUP(AB-1,$AH$9:$AI$20,2,0),0)</f>
        <v>0</v>
      </c>
      <c r="AA152" s="92">
        <f t="shared" si="66"/>
        <v>30</v>
      </c>
      <c r="AB152" s="92">
        <f t="shared" si="67"/>
        <v>9</v>
      </c>
      <c r="AC152" s="92">
        <f t="shared" si="68"/>
        <v>2569</v>
      </c>
      <c r="AD152" s="92">
        <f t="shared" si="59"/>
        <v>0</v>
      </c>
      <c r="AE152" s="227">
        <f t="shared" si="61"/>
        <v>0</v>
      </c>
      <c r="AF152" s="223">
        <f t="shared" si="60"/>
        <v>0</v>
      </c>
      <c r="AG152" s="228">
        <f t="shared" si="62"/>
        <v>0</v>
      </c>
    </row>
    <row r="153" spans="1:33" s="92" customFormat="1" ht="21">
      <c r="A153" s="102">
        <v>145</v>
      </c>
      <c r="B153" s="324"/>
      <c r="C153" s="178" t="s">
        <v>169</v>
      </c>
      <c r="D153" s="170">
        <f t="shared" si="54"/>
        <v>0</v>
      </c>
      <c r="E153" s="170">
        <f t="shared" si="55"/>
        <v>0</v>
      </c>
      <c r="F153" s="170">
        <f t="shared" si="56"/>
        <v>0</v>
      </c>
      <c r="G153" s="170">
        <f t="shared" si="57"/>
        <v>0</v>
      </c>
      <c r="H153" s="171">
        <f t="shared" si="48"/>
        <v>0</v>
      </c>
      <c r="I153" s="172">
        <f t="shared" si="49"/>
        <v>0</v>
      </c>
      <c r="J153" s="170">
        <f t="shared" si="50"/>
        <v>0</v>
      </c>
      <c r="K153" s="172">
        <f t="shared" si="51"/>
        <v>0</v>
      </c>
      <c r="L153" s="226"/>
      <c r="M153" s="221" t="s">
        <v>242</v>
      </c>
      <c r="N153" s="106">
        <f t="shared" si="58"/>
        <v>0</v>
      </c>
      <c r="O153" s="176">
        <f t="shared" si="52"/>
        <v>0</v>
      </c>
      <c r="P153" s="176">
        <f t="shared" si="53"/>
        <v>0</v>
      </c>
      <c r="W153" s="92">
        <f t="shared" si="63"/>
        <v>0</v>
      </c>
      <c r="X153" s="92">
        <f t="shared" si="64"/>
        <v>0</v>
      </c>
      <c r="Y153" s="92">
        <f t="shared" si="65"/>
        <v>0</v>
      </c>
      <c r="Z153" s="92" cm="1">
        <f t="array" aca="1" ref="Z153" ca="1">IFERROR(VLOOKUP(AB-1,$AH$9:$AI$20,2,0),0)</f>
        <v>0</v>
      </c>
      <c r="AA153" s="92">
        <f t="shared" si="66"/>
        <v>30</v>
      </c>
      <c r="AB153" s="92">
        <f t="shared" si="67"/>
        <v>9</v>
      </c>
      <c r="AC153" s="92">
        <f t="shared" si="68"/>
        <v>2569</v>
      </c>
      <c r="AD153" s="92">
        <f t="shared" si="59"/>
        <v>0</v>
      </c>
      <c r="AE153" s="227">
        <f t="shared" si="61"/>
        <v>0</v>
      </c>
      <c r="AF153" s="223">
        <f t="shared" si="60"/>
        <v>0</v>
      </c>
      <c r="AG153" s="228">
        <f t="shared" si="62"/>
        <v>0</v>
      </c>
    </row>
    <row r="154" spans="1:33" s="92" customFormat="1" ht="21">
      <c r="A154" s="102">
        <v>146</v>
      </c>
      <c r="B154" s="324"/>
      <c r="C154" s="178" t="s">
        <v>169</v>
      </c>
      <c r="D154" s="170">
        <f t="shared" si="54"/>
        <v>0</v>
      </c>
      <c r="E154" s="170">
        <f t="shared" si="55"/>
        <v>0</v>
      </c>
      <c r="F154" s="170">
        <f t="shared" si="56"/>
        <v>0</v>
      </c>
      <c r="G154" s="170">
        <f t="shared" si="57"/>
        <v>0</v>
      </c>
      <c r="H154" s="171">
        <f t="shared" si="48"/>
        <v>0</v>
      </c>
      <c r="I154" s="172">
        <f t="shared" si="49"/>
        <v>0</v>
      </c>
      <c r="J154" s="170">
        <f t="shared" si="50"/>
        <v>0</v>
      </c>
      <c r="K154" s="172">
        <f t="shared" si="51"/>
        <v>0</v>
      </c>
      <c r="L154" s="226"/>
      <c r="M154" s="221" t="s">
        <v>242</v>
      </c>
      <c r="N154" s="106">
        <f t="shared" si="58"/>
        <v>0</v>
      </c>
      <c r="O154" s="176">
        <f t="shared" si="52"/>
        <v>0</v>
      </c>
      <c r="P154" s="176">
        <f t="shared" si="53"/>
        <v>0</v>
      </c>
      <c r="W154" s="92">
        <f t="shared" si="63"/>
        <v>0</v>
      </c>
      <c r="X154" s="92">
        <f t="shared" si="64"/>
        <v>0</v>
      </c>
      <c r="Y154" s="92">
        <f t="shared" si="65"/>
        <v>0</v>
      </c>
      <c r="Z154" s="92" cm="1">
        <f t="array" aca="1" ref="Z154" ca="1">IFERROR(VLOOKUP(AB-1,$AH$9:$AI$20,2,0),0)</f>
        <v>0</v>
      </c>
      <c r="AA154" s="92">
        <f t="shared" si="66"/>
        <v>30</v>
      </c>
      <c r="AB154" s="92">
        <f t="shared" si="67"/>
        <v>9</v>
      </c>
      <c r="AC154" s="92">
        <f t="shared" si="68"/>
        <v>2569</v>
      </c>
      <c r="AD154" s="92">
        <f t="shared" si="59"/>
        <v>0</v>
      </c>
      <c r="AE154" s="227">
        <f t="shared" si="61"/>
        <v>0</v>
      </c>
      <c r="AF154" s="223">
        <f t="shared" si="60"/>
        <v>0</v>
      </c>
      <c r="AG154" s="228">
        <f t="shared" si="62"/>
        <v>0</v>
      </c>
    </row>
    <row r="155" spans="1:33" s="92" customFormat="1" ht="21">
      <c r="A155" s="102">
        <v>147</v>
      </c>
      <c r="B155" s="324"/>
      <c r="C155" s="178" t="s">
        <v>169</v>
      </c>
      <c r="D155" s="170">
        <f t="shared" si="54"/>
        <v>0</v>
      </c>
      <c r="E155" s="170">
        <f t="shared" si="55"/>
        <v>0</v>
      </c>
      <c r="F155" s="170">
        <f t="shared" si="56"/>
        <v>0</v>
      </c>
      <c r="G155" s="170">
        <f t="shared" si="57"/>
        <v>0</v>
      </c>
      <c r="H155" s="171">
        <f t="shared" si="48"/>
        <v>0</v>
      </c>
      <c r="I155" s="172">
        <f t="shared" si="49"/>
        <v>0</v>
      </c>
      <c r="J155" s="170">
        <f t="shared" si="50"/>
        <v>0</v>
      </c>
      <c r="K155" s="172">
        <f t="shared" si="51"/>
        <v>0</v>
      </c>
      <c r="L155" s="226"/>
      <c r="M155" s="221" t="s">
        <v>242</v>
      </c>
      <c r="N155" s="106">
        <f t="shared" si="58"/>
        <v>0</v>
      </c>
      <c r="O155" s="176">
        <f t="shared" si="52"/>
        <v>0</v>
      </c>
      <c r="P155" s="176">
        <f t="shared" si="53"/>
        <v>0</v>
      </c>
      <c r="W155" s="92">
        <f t="shared" si="63"/>
        <v>0</v>
      </c>
      <c r="X155" s="92">
        <f t="shared" si="64"/>
        <v>0</v>
      </c>
      <c r="Y155" s="92">
        <f t="shared" si="65"/>
        <v>0</v>
      </c>
      <c r="Z155" s="92" cm="1">
        <f t="array" aca="1" ref="Z155" ca="1">IFERROR(VLOOKUP(AB-1,$AH$9:$AI$20,2,0),0)</f>
        <v>0</v>
      </c>
      <c r="AA155" s="92">
        <f t="shared" si="66"/>
        <v>30</v>
      </c>
      <c r="AB155" s="92">
        <f t="shared" si="67"/>
        <v>9</v>
      </c>
      <c r="AC155" s="92">
        <f t="shared" si="68"/>
        <v>2569</v>
      </c>
      <c r="AD155" s="92">
        <f t="shared" si="59"/>
        <v>0</v>
      </c>
      <c r="AE155" s="227">
        <f t="shared" si="61"/>
        <v>0</v>
      </c>
      <c r="AF155" s="223">
        <f t="shared" si="60"/>
        <v>0</v>
      </c>
      <c r="AG155" s="228">
        <f t="shared" si="62"/>
        <v>0</v>
      </c>
    </row>
    <row r="156" spans="1:33" s="92" customFormat="1" ht="21">
      <c r="A156" s="102">
        <v>148</v>
      </c>
      <c r="B156" s="324"/>
      <c r="C156" s="178" t="s">
        <v>169</v>
      </c>
      <c r="D156" s="170">
        <f t="shared" si="54"/>
        <v>0</v>
      </c>
      <c r="E156" s="170">
        <f t="shared" si="55"/>
        <v>0</v>
      </c>
      <c r="F156" s="170">
        <f t="shared" si="56"/>
        <v>0</v>
      </c>
      <c r="G156" s="170">
        <f t="shared" si="57"/>
        <v>0</v>
      </c>
      <c r="H156" s="171">
        <f t="shared" si="48"/>
        <v>0</v>
      </c>
      <c r="I156" s="172">
        <f t="shared" si="49"/>
        <v>0</v>
      </c>
      <c r="J156" s="170">
        <f t="shared" si="50"/>
        <v>0</v>
      </c>
      <c r="K156" s="172">
        <f t="shared" si="51"/>
        <v>0</v>
      </c>
      <c r="L156" s="226"/>
      <c r="M156" s="221" t="s">
        <v>242</v>
      </c>
      <c r="N156" s="106">
        <f t="shared" si="58"/>
        <v>0</v>
      </c>
      <c r="O156" s="176">
        <f t="shared" si="52"/>
        <v>0</v>
      </c>
      <c r="P156" s="176">
        <f t="shared" si="53"/>
        <v>0</v>
      </c>
      <c r="W156" s="92">
        <f t="shared" si="63"/>
        <v>0</v>
      </c>
      <c r="X156" s="92">
        <f t="shared" si="64"/>
        <v>0</v>
      </c>
      <c r="Y156" s="92">
        <f t="shared" si="65"/>
        <v>0</v>
      </c>
      <c r="Z156" s="92" cm="1">
        <f t="array" aca="1" ref="Z156" ca="1">IFERROR(VLOOKUP(AB-1,$AH$9:$AI$20,2,0),0)</f>
        <v>0</v>
      </c>
      <c r="AA156" s="92">
        <f t="shared" si="66"/>
        <v>30</v>
      </c>
      <c r="AB156" s="92">
        <f t="shared" si="67"/>
        <v>9</v>
      </c>
      <c r="AC156" s="92">
        <f t="shared" si="68"/>
        <v>2569</v>
      </c>
      <c r="AD156" s="92">
        <f t="shared" si="59"/>
        <v>0</v>
      </c>
      <c r="AE156" s="227">
        <f t="shared" si="61"/>
        <v>0</v>
      </c>
      <c r="AF156" s="223">
        <f t="shared" si="60"/>
        <v>0</v>
      </c>
      <c r="AG156" s="228">
        <f t="shared" si="62"/>
        <v>0</v>
      </c>
    </row>
    <row r="157" spans="1:33" s="92" customFormat="1" ht="21">
      <c r="A157" s="102">
        <v>149</v>
      </c>
      <c r="B157" s="324"/>
      <c r="C157" s="178" t="s">
        <v>169</v>
      </c>
      <c r="D157" s="170">
        <f t="shared" si="54"/>
        <v>0</v>
      </c>
      <c r="E157" s="170">
        <f t="shared" si="55"/>
        <v>0</v>
      </c>
      <c r="F157" s="170">
        <f t="shared" si="56"/>
        <v>0</v>
      </c>
      <c r="G157" s="170">
        <f t="shared" si="57"/>
        <v>0</v>
      </c>
      <c r="H157" s="171">
        <f t="shared" si="48"/>
        <v>0</v>
      </c>
      <c r="I157" s="172">
        <f t="shared" si="49"/>
        <v>0</v>
      </c>
      <c r="J157" s="170">
        <f t="shared" si="50"/>
        <v>0</v>
      </c>
      <c r="K157" s="172">
        <f t="shared" si="51"/>
        <v>0</v>
      </c>
      <c r="L157" s="226"/>
      <c r="M157" s="221" t="s">
        <v>242</v>
      </c>
      <c r="N157" s="106">
        <f t="shared" si="58"/>
        <v>0</v>
      </c>
      <c r="O157" s="176">
        <f t="shared" si="52"/>
        <v>0</v>
      </c>
      <c r="P157" s="176">
        <f t="shared" si="53"/>
        <v>0</v>
      </c>
      <c r="W157" s="92">
        <f t="shared" si="63"/>
        <v>0</v>
      </c>
      <c r="X157" s="92">
        <f t="shared" si="64"/>
        <v>0</v>
      </c>
      <c r="Y157" s="92">
        <f t="shared" si="65"/>
        <v>0</v>
      </c>
      <c r="Z157" s="92" cm="1">
        <f t="array" aca="1" ref="Z157" ca="1">IFERROR(VLOOKUP(AB-1,$AH$9:$AI$20,2,0),0)</f>
        <v>0</v>
      </c>
      <c r="AA157" s="92">
        <f t="shared" si="66"/>
        <v>30</v>
      </c>
      <c r="AB157" s="92">
        <f t="shared" si="67"/>
        <v>9</v>
      </c>
      <c r="AC157" s="92">
        <f t="shared" si="68"/>
        <v>2569</v>
      </c>
      <c r="AD157" s="92">
        <f t="shared" si="59"/>
        <v>0</v>
      </c>
      <c r="AE157" s="227">
        <f t="shared" si="61"/>
        <v>0</v>
      </c>
      <c r="AF157" s="223">
        <f t="shared" si="60"/>
        <v>0</v>
      </c>
      <c r="AG157" s="228">
        <f t="shared" si="62"/>
        <v>0</v>
      </c>
    </row>
    <row r="158" spans="1:33" s="92" customFormat="1" ht="21">
      <c r="A158" s="102">
        <v>150</v>
      </c>
      <c r="B158" s="324"/>
      <c r="C158" s="178" t="s">
        <v>169</v>
      </c>
      <c r="D158" s="170">
        <f t="shared" si="54"/>
        <v>0</v>
      </c>
      <c r="E158" s="170">
        <f t="shared" si="55"/>
        <v>0</v>
      </c>
      <c r="F158" s="170">
        <f t="shared" si="56"/>
        <v>0</v>
      </c>
      <c r="G158" s="170">
        <f t="shared" si="57"/>
        <v>0</v>
      </c>
      <c r="H158" s="171">
        <f t="shared" si="48"/>
        <v>0</v>
      </c>
      <c r="I158" s="172">
        <f t="shared" si="49"/>
        <v>0</v>
      </c>
      <c r="J158" s="170">
        <f t="shared" si="50"/>
        <v>0</v>
      </c>
      <c r="K158" s="172">
        <f t="shared" si="51"/>
        <v>0</v>
      </c>
      <c r="L158" s="226"/>
      <c r="M158" s="221" t="s">
        <v>242</v>
      </c>
      <c r="N158" s="106">
        <f t="shared" si="58"/>
        <v>0</v>
      </c>
      <c r="O158" s="176">
        <f t="shared" si="52"/>
        <v>0</v>
      </c>
      <c r="P158" s="176">
        <f t="shared" si="53"/>
        <v>0</v>
      </c>
      <c r="W158" s="92">
        <f t="shared" si="63"/>
        <v>0</v>
      </c>
      <c r="X158" s="92">
        <f t="shared" si="64"/>
        <v>0</v>
      </c>
      <c r="Y158" s="92">
        <f t="shared" si="65"/>
        <v>0</v>
      </c>
      <c r="Z158" s="92" cm="1">
        <f t="array" aca="1" ref="Z158" ca="1">IFERROR(VLOOKUP(AB-1,$AH$9:$AI$20,2,0),0)</f>
        <v>0</v>
      </c>
      <c r="AA158" s="92">
        <f t="shared" si="66"/>
        <v>30</v>
      </c>
      <c r="AB158" s="92">
        <f t="shared" si="67"/>
        <v>9</v>
      </c>
      <c r="AC158" s="92">
        <f t="shared" si="68"/>
        <v>2569</v>
      </c>
      <c r="AD158" s="92">
        <f t="shared" si="59"/>
        <v>0</v>
      </c>
      <c r="AE158" s="227">
        <f t="shared" si="61"/>
        <v>0</v>
      </c>
      <c r="AF158" s="223">
        <f t="shared" si="60"/>
        <v>0</v>
      </c>
      <c r="AG158" s="228">
        <f t="shared" si="62"/>
        <v>0</v>
      </c>
    </row>
    <row r="159" spans="1:33" s="92" customFormat="1" ht="21">
      <c r="A159" s="102">
        <v>151</v>
      </c>
      <c r="B159" s="324"/>
      <c r="C159" s="178" t="s">
        <v>169</v>
      </c>
      <c r="D159" s="170">
        <f t="shared" si="54"/>
        <v>0</v>
      </c>
      <c r="E159" s="170">
        <f t="shared" si="55"/>
        <v>0</v>
      </c>
      <c r="F159" s="170">
        <f t="shared" si="56"/>
        <v>0</v>
      </c>
      <c r="G159" s="170">
        <f t="shared" si="57"/>
        <v>0</v>
      </c>
      <c r="H159" s="171">
        <f t="shared" si="48"/>
        <v>0</v>
      </c>
      <c r="I159" s="172">
        <f t="shared" si="49"/>
        <v>0</v>
      </c>
      <c r="J159" s="170">
        <f t="shared" si="50"/>
        <v>0</v>
      </c>
      <c r="K159" s="172">
        <f t="shared" si="51"/>
        <v>0</v>
      </c>
      <c r="L159" s="226"/>
      <c r="M159" s="221" t="s">
        <v>242</v>
      </c>
      <c r="N159" s="106">
        <f t="shared" si="58"/>
        <v>0</v>
      </c>
      <c r="O159" s="176">
        <f t="shared" si="52"/>
        <v>0</v>
      </c>
      <c r="P159" s="176">
        <f t="shared" si="53"/>
        <v>0</v>
      </c>
      <c r="W159" s="92">
        <f t="shared" si="63"/>
        <v>0</v>
      </c>
      <c r="X159" s="92">
        <f t="shared" si="64"/>
        <v>0</v>
      </c>
      <c r="Y159" s="92">
        <f t="shared" si="65"/>
        <v>0</v>
      </c>
      <c r="Z159" s="92" cm="1">
        <f t="array" aca="1" ref="Z159" ca="1">IFERROR(VLOOKUP(AB-1,$AH$9:$AI$20,2,0),0)</f>
        <v>0</v>
      </c>
      <c r="AA159" s="92">
        <f t="shared" si="66"/>
        <v>30</v>
      </c>
      <c r="AB159" s="92">
        <f t="shared" si="67"/>
        <v>9</v>
      </c>
      <c r="AC159" s="92">
        <f t="shared" si="68"/>
        <v>2569</v>
      </c>
      <c r="AD159" s="92">
        <f t="shared" si="59"/>
        <v>0</v>
      </c>
      <c r="AE159" s="227">
        <f t="shared" si="61"/>
        <v>0</v>
      </c>
      <c r="AF159" s="223">
        <f t="shared" si="60"/>
        <v>0</v>
      </c>
      <c r="AG159" s="228">
        <f t="shared" si="62"/>
        <v>0</v>
      </c>
    </row>
    <row r="160" spans="1:33" s="92" customFormat="1" ht="21">
      <c r="A160" s="102">
        <v>152</v>
      </c>
      <c r="B160" s="324"/>
      <c r="C160" s="178" t="s">
        <v>169</v>
      </c>
      <c r="D160" s="170">
        <f t="shared" si="54"/>
        <v>0</v>
      </c>
      <c r="E160" s="170">
        <f t="shared" si="55"/>
        <v>0</v>
      </c>
      <c r="F160" s="170">
        <f t="shared" si="56"/>
        <v>0</v>
      </c>
      <c r="G160" s="170">
        <f t="shared" si="57"/>
        <v>0</v>
      </c>
      <c r="H160" s="171">
        <f t="shared" si="48"/>
        <v>0</v>
      </c>
      <c r="I160" s="172">
        <f t="shared" si="49"/>
        <v>0</v>
      </c>
      <c r="J160" s="170">
        <f t="shared" si="50"/>
        <v>0</v>
      </c>
      <c r="K160" s="172">
        <f t="shared" si="51"/>
        <v>0</v>
      </c>
      <c r="L160" s="226"/>
      <c r="M160" s="221" t="s">
        <v>242</v>
      </c>
      <c r="N160" s="106">
        <f t="shared" si="58"/>
        <v>0</v>
      </c>
      <c r="O160" s="176">
        <f t="shared" si="52"/>
        <v>0</v>
      </c>
      <c r="P160" s="176">
        <f t="shared" si="53"/>
        <v>0</v>
      </c>
      <c r="W160" s="92">
        <f t="shared" si="63"/>
        <v>0</v>
      </c>
      <c r="X160" s="92">
        <f t="shared" si="64"/>
        <v>0</v>
      </c>
      <c r="Y160" s="92">
        <f t="shared" si="65"/>
        <v>0</v>
      </c>
      <c r="Z160" s="92" cm="1">
        <f t="array" aca="1" ref="Z160" ca="1">IFERROR(VLOOKUP(AB-1,$AH$9:$AI$20,2,0),0)</f>
        <v>0</v>
      </c>
      <c r="AA160" s="92">
        <f t="shared" si="66"/>
        <v>30</v>
      </c>
      <c r="AB160" s="92">
        <f t="shared" si="67"/>
        <v>9</v>
      </c>
      <c r="AC160" s="92">
        <f t="shared" si="68"/>
        <v>2569</v>
      </c>
      <c r="AD160" s="92">
        <f t="shared" si="59"/>
        <v>0</v>
      </c>
      <c r="AE160" s="227">
        <f t="shared" si="61"/>
        <v>0</v>
      </c>
      <c r="AF160" s="223">
        <f t="shared" si="60"/>
        <v>0</v>
      </c>
      <c r="AG160" s="228">
        <f t="shared" si="62"/>
        <v>0</v>
      </c>
    </row>
    <row r="161" spans="1:33" s="92" customFormat="1" ht="21">
      <c r="A161" s="102">
        <v>153</v>
      </c>
      <c r="B161" s="324"/>
      <c r="C161" s="178" t="s">
        <v>169</v>
      </c>
      <c r="D161" s="170">
        <f t="shared" si="54"/>
        <v>0</v>
      </c>
      <c r="E161" s="170">
        <f t="shared" si="55"/>
        <v>0</v>
      </c>
      <c r="F161" s="170">
        <f t="shared" si="56"/>
        <v>0</v>
      </c>
      <c r="G161" s="170">
        <f t="shared" si="57"/>
        <v>0</v>
      </c>
      <c r="H161" s="171">
        <f t="shared" si="48"/>
        <v>0</v>
      </c>
      <c r="I161" s="172">
        <f t="shared" si="49"/>
        <v>0</v>
      </c>
      <c r="J161" s="170">
        <f t="shared" si="50"/>
        <v>0</v>
      </c>
      <c r="K161" s="172">
        <f t="shared" si="51"/>
        <v>0</v>
      </c>
      <c r="L161" s="226"/>
      <c r="M161" s="221" t="s">
        <v>242</v>
      </c>
      <c r="N161" s="106">
        <f t="shared" si="58"/>
        <v>0</v>
      </c>
      <c r="O161" s="176">
        <f t="shared" si="52"/>
        <v>0</v>
      </c>
      <c r="P161" s="176">
        <f t="shared" si="53"/>
        <v>0</v>
      </c>
      <c r="W161" s="92">
        <f t="shared" si="63"/>
        <v>0</v>
      </c>
      <c r="X161" s="92">
        <f t="shared" si="64"/>
        <v>0</v>
      </c>
      <c r="Y161" s="92">
        <f t="shared" si="65"/>
        <v>0</v>
      </c>
      <c r="Z161" s="92" cm="1">
        <f t="array" aca="1" ref="Z161" ca="1">IFERROR(VLOOKUP(AB-1,$AH$9:$AI$20,2,0),0)</f>
        <v>0</v>
      </c>
      <c r="AA161" s="92">
        <f t="shared" si="66"/>
        <v>30</v>
      </c>
      <c r="AB161" s="92">
        <f t="shared" si="67"/>
        <v>9</v>
      </c>
      <c r="AC161" s="92">
        <f t="shared" si="68"/>
        <v>2569</v>
      </c>
      <c r="AD161" s="92">
        <f t="shared" si="59"/>
        <v>0</v>
      </c>
      <c r="AE161" s="227">
        <f t="shared" si="61"/>
        <v>0</v>
      </c>
      <c r="AF161" s="223">
        <f t="shared" si="60"/>
        <v>0</v>
      </c>
      <c r="AG161" s="228">
        <f t="shared" si="62"/>
        <v>0</v>
      </c>
    </row>
    <row r="162" spans="1:33" s="92" customFormat="1" ht="21">
      <c r="A162" s="102">
        <v>154</v>
      </c>
      <c r="B162" s="324"/>
      <c r="C162" s="178" t="s">
        <v>169</v>
      </c>
      <c r="D162" s="170">
        <f t="shared" si="54"/>
        <v>0</v>
      </c>
      <c r="E162" s="170">
        <f t="shared" si="55"/>
        <v>0</v>
      </c>
      <c r="F162" s="170">
        <f t="shared" si="56"/>
        <v>0</v>
      </c>
      <c r="G162" s="170">
        <f t="shared" si="57"/>
        <v>0</v>
      </c>
      <c r="H162" s="171">
        <f t="shared" si="48"/>
        <v>0</v>
      </c>
      <c r="I162" s="172">
        <f t="shared" si="49"/>
        <v>0</v>
      </c>
      <c r="J162" s="170">
        <f t="shared" si="50"/>
        <v>0</v>
      </c>
      <c r="K162" s="172">
        <f t="shared" si="51"/>
        <v>0</v>
      </c>
      <c r="L162" s="226"/>
      <c r="M162" s="221" t="s">
        <v>242</v>
      </c>
      <c r="N162" s="106">
        <f t="shared" si="58"/>
        <v>0</v>
      </c>
      <c r="O162" s="176">
        <f t="shared" si="52"/>
        <v>0</v>
      </c>
      <c r="P162" s="176">
        <f t="shared" si="53"/>
        <v>0</v>
      </c>
      <c r="W162" s="92">
        <f t="shared" si="63"/>
        <v>0</v>
      </c>
      <c r="X162" s="92">
        <f t="shared" si="64"/>
        <v>0</v>
      </c>
      <c r="Y162" s="92">
        <f t="shared" si="65"/>
        <v>0</v>
      </c>
      <c r="Z162" s="92" cm="1">
        <f t="array" aca="1" ref="Z162" ca="1">IFERROR(VLOOKUP(AB-1,$AH$9:$AI$20,2,0),0)</f>
        <v>0</v>
      </c>
      <c r="AA162" s="92">
        <f t="shared" si="66"/>
        <v>30</v>
      </c>
      <c r="AB162" s="92">
        <f t="shared" si="67"/>
        <v>9</v>
      </c>
      <c r="AC162" s="92">
        <f t="shared" si="68"/>
        <v>2569</v>
      </c>
      <c r="AD162" s="92">
        <f t="shared" si="59"/>
        <v>0</v>
      </c>
      <c r="AE162" s="227">
        <f t="shared" si="61"/>
        <v>0</v>
      </c>
      <c r="AF162" s="223">
        <f t="shared" si="60"/>
        <v>0</v>
      </c>
      <c r="AG162" s="228">
        <f t="shared" si="62"/>
        <v>0</v>
      </c>
    </row>
    <row r="163" spans="1:33" s="92" customFormat="1" ht="21">
      <c r="A163" s="102">
        <v>155</v>
      </c>
      <c r="B163" s="324"/>
      <c r="C163" s="178" t="s">
        <v>169</v>
      </c>
      <c r="D163" s="170">
        <f t="shared" si="54"/>
        <v>0</v>
      </c>
      <c r="E163" s="170">
        <f t="shared" si="55"/>
        <v>0</v>
      </c>
      <c r="F163" s="170">
        <f t="shared" si="56"/>
        <v>0</v>
      </c>
      <c r="G163" s="170">
        <f t="shared" si="57"/>
        <v>0</v>
      </c>
      <c r="H163" s="171">
        <f t="shared" si="48"/>
        <v>0</v>
      </c>
      <c r="I163" s="172">
        <f t="shared" si="49"/>
        <v>0</v>
      </c>
      <c r="J163" s="170">
        <f t="shared" si="50"/>
        <v>0</v>
      </c>
      <c r="K163" s="172">
        <f t="shared" si="51"/>
        <v>0</v>
      </c>
      <c r="L163" s="226"/>
      <c r="M163" s="221" t="s">
        <v>242</v>
      </c>
      <c r="N163" s="106">
        <f t="shared" si="58"/>
        <v>0</v>
      </c>
      <c r="O163" s="176">
        <f t="shared" si="52"/>
        <v>0</v>
      </c>
      <c r="P163" s="176">
        <f t="shared" si="53"/>
        <v>0</v>
      </c>
      <c r="W163" s="92">
        <f t="shared" si="63"/>
        <v>0</v>
      </c>
      <c r="X163" s="92">
        <f t="shared" si="64"/>
        <v>0</v>
      </c>
      <c r="Y163" s="92">
        <f t="shared" si="65"/>
        <v>0</v>
      </c>
      <c r="Z163" s="92" cm="1">
        <f t="array" aca="1" ref="Z163" ca="1">IFERROR(VLOOKUP(AB-1,$AH$9:$AI$20,2,0),0)</f>
        <v>0</v>
      </c>
      <c r="AA163" s="92">
        <f t="shared" si="66"/>
        <v>30</v>
      </c>
      <c r="AB163" s="92">
        <f t="shared" si="67"/>
        <v>9</v>
      </c>
      <c r="AC163" s="92">
        <f t="shared" si="68"/>
        <v>2569</v>
      </c>
      <c r="AD163" s="92">
        <f t="shared" si="59"/>
        <v>0</v>
      </c>
      <c r="AE163" s="227">
        <f t="shared" si="61"/>
        <v>0</v>
      </c>
      <c r="AF163" s="223">
        <f t="shared" si="60"/>
        <v>0</v>
      </c>
      <c r="AG163" s="228">
        <f t="shared" si="62"/>
        <v>0</v>
      </c>
    </row>
    <row r="164" spans="1:33" s="92" customFormat="1" ht="21">
      <c r="A164" s="102">
        <v>156</v>
      </c>
      <c r="B164" s="324"/>
      <c r="C164" s="178" t="s">
        <v>169</v>
      </c>
      <c r="D164" s="170">
        <f t="shared" si="54"/>
        <v>0</v>
      </c>
      <c r="E164" s="170">
        <f t="shared" si="55"/>
        <v>0</v>
      </c>
      <c r="F164" s="170">
        <f t="shared" si="56"/>
        <v>0</v>
      </c>
      <c r="G164" s="170">
        <f t="shared" si="57"/>
        <v>0</v>
      </c>
      <c r="H164" s="171">
        <f t="shared" si="48"/>
        <v>0</v>
      </c>
      <c r="I164" s="172">
        <f t="shared" si="49"/>
        <v>0</v>
      </c>
      <c r="J164" s="170">
        <f t="shared" si="50"/>
        <v>0</v>
      </c>
      <c r="K164" s="172">
        <f t="shared" si="51"/>
        <v>0</v>
      </c>
      <c r="L164" s="226"/>
      <c r="M164" s="221" t="s">
        <v>242</v>
      </c>
      <c r="N164" s="106">
        <f t="shared" si="58"/>
        <v>0</v>
      </c>
      <c r="O164" s="176">
        <f t="shared" si="52"/>
        <v>0</v>
      </c>
      <c r="P164" s="176">
        <f t="shared" si="53"/>
        <v>0</v>
      </c>
      <c r="W164" s="92">
        <f t="shared" si="63"/>
        <v>0</v>
      </c>
      <c r="X164" s="92">
        <f t="shared" si="64"/>
        <v>0</v>
      </c>
      <c r="Y164" s="92">
        <f t="shared" si="65"/>
        <v>0</v>
      </c>
      <c r="Z164" s="92" cm="1">
        <f t="array" aca="1" ref="Z164" ca="1">IFERROR(VLOOKUP(AB-1,$AH$9:$AI$20,2,0),0)</f>
        <v>0</v>
      </c>
      <c r="AA164" s="92">
        <f t="shared" si="66"/>
        <v>30</v>
      </c>
      <c r="AB164" s="92">
        <f t="shared" si="67"/>
        <v>9</v>
      </c>
      <c r="AC164" s="92">
        <f t="shared" si="68"/>
        <v>2569</v>
      </c>
      <c r="AD164" s="92">
        <f t="shared" si="59"/>
        <v>0</v>
      </c>
      <c r="AE164" s="227">
        <f t="shared" si="61"/>
        <v>0</v>
      </c>
      <c r="AF164" s="223">
        <f t="shared" si="60"/>
        <v>0</v>
      </c>
      <c r="AG164" s="228">
        <f t="shared" si="62"/>
        <v>0</v>
      </c>
    </row>
    <row r="165" spans="1:33" s="92" customFormat="1" ht="21">
      <c r="A165" s="102">
        <v>157</v>
      </c>
      <c r="B165" s="324"/>
      <c r="C165" s="178" t="s">
        <v>169</v>
      </c>
      <c r="D165" s="170">
        <f t="shared" si="54"/>
        <v>0</v>
      </c>
      <c r="E165" s="170">
        <f t="shared" si="55"/>
        <v>0</v>
      </c>
      <c r="F165" s="170">
        <f t="shared" si="56"/>
        <v>0</v>
      </c>
      <c r="G165" s="170">
        <f t="shared" si="57"/>
        <v>0</v>
      </c>
      <c r="H165" s="171">
        <f t="shared" si="48"/>
        <v>0</v>
      </c>
      <c r="I165" s="172">
        <f t="shared" si="49"/>
        <v>0</v>
      </c>
      <c r="J165" s="170">
        <f t="shared" si="50"/>
        <v>0</v>
      </c>
      <c r="K165" s="172">
        <f t="shared" si="51"/>
        <v>0</v>
      </c>
      <c r="L165" s="226"/>
      <c r="M165" s="221" t="s">
        <v>242</v>
      </c>
      <c r="N165" s="106">
        <f t="shared" si="58"/>
        <v>0</v>
      </c>
      <c r="O165" s="176">
        <f t="shared" si="52"/>
        <v>0</v>
      </c>
      <c r="P165" s="176">
        <f t="shared" si="53"/>
        <v>0</v>
      </c>
      <c r="W165" s="92">
        <f t="shared" si="63"/>
        <v>0</v>
      </c>
      <c r="X165" s="92">
        <f t="shared" si="64"/>
        <v>0</v>
      </c>
      <c r="Y165" s="92">
        <f t="shared" si="65"/>
        <v>0</v>
      </c>
      <c r="Z165" s="92" cm="1">
        <f t="array" aca="1" ref="Z165" ca="1">IFERROR(VLOOKUP(AB-1,$AH$9:$AI$20,2,0),0)</f>
        <v>0</v>
      </c>
      <c r="AA165" s="92">
        <f t="shared" si="66"/>
        <v>30</v>
      </c>
      <c r="AB165" s="92">
        <f t="shared" si="67"/>
        <v>9</v>
      </c>
      <c r="AC165" s="92">
        <f t="shared" si="68"/>
        <v>2569</v>
      </c>
      <c r="AD165" s="92">
        <f t="shared" si="59"/>
        <v>0</v>
      </c>
      <c r="AE165" s="227">
        <f t="shared" si="61"/>
        <v>0</v>
      </c>
      <c r="AF165" s="223">
        <f t="shared" si="60"/>
        <v>0</v>
      </c>
      <c r="AG165" s="228">
        <f t="shared" si="62"/>
        <v>0</v>
      </c>
    </row>
    <row r="166" spans="1:33" s="92" customFormat="1" ht="21">
      <c r="A166" s="102">
        <v>158</v>
      </c>
      <c r="B166" s="324"/>
      <c r="C166" s="178" t="s">
        <v>169</v>
      </c>
      <c r="D166" s="170">
        <f t="shared" si="54"/>
        <v>0</v>
      </c>
      <c r="E166" s="170">
        <f t="shared" si="55"/>
        <v>0</v>
      </c>
      <c r="F166" s="170">
        <f t="shared" si="56"/>
        <v>0</v>
      </c>
      <c r="G166" s="170">
        <f t="shared" si="57"/>
        <v>0</v>
      </c>
      <c r="H166" s="171">
        <f t="shared" si="48"/>
        <v>0</v>
      </c>
      <c r="I166" s="172">
        <f t="shared" si="49"/>
        <v>0</v>
      </c>
      <c r="J166" s="170">
        <f t="shared" si="50"/>
        <v>0</v>
      </c>
      <c r="K166" s="172">
        <f t="shared" si="51"/>
        <v>0</v>
      </c>
      <c r="L166" s="226"/>
      <c r="M166" s="221" t="s">
        <v>242</v>
      </c>
      <c r="N166" s="106">
        <f t="shared" si="58"/>
        <v>0</v>
      </c>
      <c r="O166" s="176">
        <f t="shared" si="52"/>
        <v>0</v>
      </c>
      <c r="P166" s="176">
        <f t="shared" si="53"/>
        <v>0</v>
      </c>
      <c r="W166" s="92">
        <f t="shared" si="63"/>
        <v>0</v>
      </c>
      <c r="X166" s="92">
        <f t="shared" si="64"/>
        <v>0</v>
      </c>
      <c r="Y166" s="92">
        <f t="shared" si="65"/>
        <v>0</v>
      </c>
      <c r="Z166" s="92" cm="1">
        <f t="array" aca="1" ref="Z166" ca="1">IFERROR(VLOOKUP(AB-1,$AH$9:$AI$20,2,0),0)</f>
        <v>0</v>
      </c>
      <c r="AA166" s="92">
        <f t="shared" si="66"/>
        <v>30</v>
      </c>
      <c r="AB166" s="92">
        <f t="shared" si="67"/>
        <v>9</v>
      </c>
      <c r="AC166" s="92">
        <f t="shared" si="68"/>
        <v>2569</v>
      </c>
      <c r="AD166" s="92">
        <f t="shared" si="59"/>
        <v>0</v>
      </c>
      <c r="AE166" s="227">
        <f t="shared" si="61"/>
        <v>0</v>
      </c>
      <c r="AF166" s="223">
        <f t="shared" si="60"/>
        <v>0</v>
      </c>
      <c r="AG166" s="228">
        <f t="shared" si="62"/>
        <v>0</v>
      </c>
    </row>
    <row r="167" spans="1:33" s="92" customFormat="1" ht="21">
      <c r="A167" s="102">
        <v>159</v>
      </c>
      <c r="B167" s="324"/>
      <c r="C167" s="178" t="s">
        <v>169</v>
      </c>
      <c r="D167" s="170">
        <f t="shared" si="54"/>
        <v>0</v>
      </c>
      <c r="E167" s="170">
        <f t="shared" si="55"/>
        <v>0</v>
      </c>
      <c r="F167" s="170">
        <f t="shared" si="56"/>
        <v>0</v>
      </c>
      <c r="G167" s="170">
        <f t="shared" si="57"/>
        <v>0</v>
      </c>
      <c r="H167" s="171">
        <f t="shared" ref="H167:H230" si="69">+E167-D167</f>
        <v>0</v>
      </c>
      <c r="I167" s="172">
        <f t="shared" ref="I167:I230" si="70">+H167/30</f>
        <v>0</v>
      </c>
      <c r="J167" s="170">
        <f t="shared" ref="J167:J230" si="71">+G167-F167</f>
        <v>0</v>
      </c>
      <c r="K167" s="172">
        <f t="shared" ref="K167:K230" si="72">J167/30</f>
        <v>0</v>
      </c>
      <c r="L167" s="226"/>
      <c r="M167" s="221" t="s">
        <v>242</v>
      </c>
      <c r="N167" s="106">
        <f t="shared" si="58"/>
        <v>0</v>
      </c>
      <c r="O167" s="176">
        <f t="shared" ref="O167:O230" si="73">N167*I167</f>
        <v>0</v>
      </c>
      <c r="P167" s="176">
        <f t="shared" ref="P167:P230" si="74">K167*N167</f>
        <v>0</v>
      </c>
      <c r="W167" s="92">
        <f t="shared" si="63"/>
        <v>0</v>
      </c>
      <c r="X167" s="92">
        <f t="shared" si="64"/>
        <v>0</v>
      </c>
      <c r="Y167" s="92">
        <f t="shared" si="65"/>
        <v>0</v>
      </c>
      <c r="Z167" s="92" cm="1">
        <f t="array" aca="1" ref="Z167" ca="1">IFERROR(VLOOKUP(AB-1,$AH$9:$AI$20,2,0),0)</f>
        <v>0</v>
      </c>
      <c r="AA167" s="92">
        <f t="shared" si="66"/>
        <v>30</v>
      </c>
      <c r="AB167" s="92">
        <f t="shared" si="67"/>
        <v>9</v>
      </c>
      <c r="AC167" s="92">
        <f t="shared" si="68"/>
        <v>2569</v>
      </c>
      <c r="AD167" s="92">
        <f t="shared" si="59"/>
        <v>0</v>
      </c>
      <c r="AE167" s="227">
        <f t="shared" si="61"/>
        <v>0</v>
      </c>
      <c r="AF167" s="223">
        <f t="shared" si="60"/>
        <v>0</v>
      </c>
      <c r="AG167" s="228">
        <f t="shared" si="62"/>
        <v>0</v>
      </c>
    </row>
    <row r="168" spans="1:33" s="92" customFormat="1" ht="21">
      <c r="A168" s="102">
        <v>160</v>
      </c>
      <c r="B168" s="324"/>
      <c r="C168" s="178" t="s">
        <v>169</v>
      </c>
      <c r="D168" s="170">
        <f t="shared" si="54"/>
        <v>0</v>
      </c>
      <c r="E168" s="170">
        <f t="shared" si="55"/>
        <v>0</v>
      </c>
      <c r="F168" s="170">
        <f t="shared" si="56"/>
        <v>0</v>
      </c>
      <c r="G168" s="170">
        <f t="shared" si="57"/>
        <v>0</v>
      </c>
      <c r="H168" s="171">
        <f t="shared" si="69"/>
        <v>0</v>
      </c>
      <c r="I168" s="172">
        <f t="shared" si="70"/>
        <v>0</v>
      </c>
      <c r="J168" s="170">
        <f t="shared" si="71"/>
        <v>0</v>
      </c>
      <c r="K168" s="172">
        <f t="shared" si="72"/>
        <v>0</v>
      </c>
      <c r="L168" s="226"/>
      <c r="M168" s="221" t="s">
        <v>242</v>
      </c>
      <c r="N168" s="106">
        <f t="shared" si="58"/>
        <v>0</v>
      </c>
      <c r="O168" s="176">
        <f t="shared" si="73"/>
        <v>0</v>
      </c>
      <c r="P168" s="176">
        <f t="shared" si="74"/>
        <v>0</v>
      </c>
      <c r="W168" s="92">
        <f t="shared" si="63"/>
        <v>0</v>
      </c>
      <c r="X168" s="92">
        <f t="shared" si="64"/>
        <v>0</v>
      </c>
      <c r="Y168" s="92">
        <f t="shared" si="65"/>
        <v>0</v>
      </c>
      <c r="Z168" s="92" cm="1">
        <f t="array" aca="1" ref="Z168" ca="1">IFERROR(VLOOKUP(AB-1,$AH$9:$AI$20,2,0),0)</f>
        <v>0</v>
      </c>
      <c r="AA168" s="92">
        <f t="shared" si="66"/>
        <v>30</v>
      </c>
      <c r="AB168" s="92">
        <f t="shared" si="67"/>
        <v>9</v>
      </c>
      <c r="AC168" s="92">
        <f t="shared" si="68"/>
        <v>2569</v>
      </c>
      <c r="AD168" s="92">
        <f t="shared" si="59"/>
        <v>0</v>
      </c>
      <c r="AE168" s="227">
        <f t="shared" si="61"/>
        <v>0</v>
      </c>
      <c r="AF168" s="223">
        <f t="shared" si="60"/>
        <v>0</v>
      </c>
      <c r="AG168" s="228">
        <f t="shared" si="62"/>
        <v>0</v>
      </c>
    </row>
    <row r="169" spans="1:33" s="92" customFormat="1" ht="21">
      <c r="A169" s="102">
        <v>161</v>
      </c>
      <c r="B169" s="324"/>
      <c r="C169" s="178" t="s">
        <v>169</v>
      </c>
      <c r="D169" s="170">
        <f t="shared" si="54"/>
        <v>0</v>
      </c>
      <c r="E169" s="170">
        <f t="shared" si="55"/>
        <v>0</v>
      </c>
      <c r="F169" s="170">
        <f t="shared" si="56"/>
        <v>0</v>
      </c>
      <c r="G169" s="170">
        <f t="shared" si="57"/>
        <v>0</v>
      </c>
      <c r="H169" s="171">
        <f t="shared" si="69"/>
        <v>0</v>
      </c>
      <c r="I169" s="172">
        <f t="shared" si="70"/>
        <v>0</v>
      </c>
      <c r="J169" s="170">
        <f t="shared" si="71"/>
        <v>0</v>
      </c>
      <c r="K169" s="172">
        <f t="shared" si="72"/>
        <v>0</v>
      </c>
      <c r="L169" s="226"/>
      <c r="M169" s="221" t="s">
        <v>242</v>
      </c>
      <c r="N169" s="106">
        <f t="shared" si="58"/>
        <v>0</v>
      </c>
      <c r="O169" s="176">
        <f t="shared" si="73"/>
        <v>0</v>
      </c>
      <c r="P169" s="176">
        <f t="shared" si="74"/>
        <v>0</v>
      </c>
      <c r="W169" s="92">
        <f t="shared" si="63"/>
        <v>0</v>
      </c>
      <c r="X169" s="92">
        <f t="shared" si="64"/>
        <v>0</v>
      </c>
      <c r="Y169" s="92">
        <f t="shared" si="65"/>
        <v>0</v>
      </c>
      <c r="Z169" s="92" cm="1">
        <f t="array" aca="1" ref="Z169" ca="1">IFERROR(VLOOKUP(AB-1,$AH$9:$AI$20,2,0),0)</f>
        <v>0</v>
      </c>
      <c r="AA169" s="92">
        <f t="shared" si="66"/>
        <v>30</v>
      </c>
      <c r="AB169" s="92">
        <f t="shared" si="67"/>
        <v>9</v>
      </c>
      <c r="AC169" s="92">
        <f t="shared" si="68"/>
        <v>2569</v>
      </c>
      <c r="AD169" s="92">
        <f t="shared" si="59"/>
        <v>0</v>
      </c>
      <c r="AE169" s="227">
        <f t="shared" si="61"/>
        <v>0</v>
      </c>
      <c r="AF169" s="223">
        <f t="shared" si="60"/>
        <v>0</v>
      </c>
      <c r="AG169" s="228">
        <f t="shared" si="62"/>
        <v>0</v>
      </c>
    </row>
    <row r="170" spans="1:33" s="92" customFormat="1" ht="21">
      <c r="A170" s="102">
        <v>162</v>
      </c>
      <c r="B170" s="324"/>
      <c r="C170" s="178" t="s">
        <v>169</v>
      </c>
      <c r="D170" s="170">
        <f t="shared" si="54"/>
        <v>0</v>
      </c>
      <c r="E170" s="170">
        <f t="shared" si="55"/>
        <v>0</v>
      </c>
      <c r="F170" s="170">
        <f t="shared" si="56"/>
        <v>0</v>
      </c>
      <c r="G170" s="170">
        <f t="shared" si="57"/>
        <v>0</v>
      </c>
      <c r="H170" s="171">
        <f t="shared" si="69"/>
        <v>0</v>
      </c>
      <c r="I170" s="172">
        <f t="shared" si="70"/>
        <v>0</v>
      </c>
      <c r="J170" s="170">
        <f t="shared" si="71"/>
        <v>0</v>
      </c>
      <c r="K170" s="172">
        <f t="shared" si="72"/>
        <v>0</v>
      </c>
      <c r="L170" s="226"/>
      <c r="M170" s="221" t="s">
        <v>242</v>
      </c>
      <c r="N170" s="106">
        <f t="shared" si="58"/>
        <v>0</v>
      </c>
      <c r="O170" s="176">
        <f t="shared" si="73"/>
        <v>0</v>
      </c>
      <c r="P170" s="176">
        <f t="shared" si="74"/>
        <v>0</v>
      </c>
      <c r="W170" s="92">
        <f t="shared" si="63"/>
        <v>0</v>
      </c>
      <c r="X170" s="92">
        <f t="shared" si="64"/>
        <v>0</v>
      </c>
      <c r="Y170" s="92">
        <f t="shared" si="65"/>
        <v>0</v>
      </c>
      <c r="Z170" s="92" cm="1">
        <f t="array" aca="1" ref="Z170" ca="1">IFERROR(VLOOKUP(AB-1,$AH$9:$AI$20,2,0),0)</f>
        <v>0</v>
      </c>
      <c r="AA170" s="92">
        <f t="shared" si="66"/>
        <v>30</v>
      </c>
      <c r="AB170" s="92">
        <f t="shared" si="67"/>
        <v>9</v>
      </c>
      <c r="AC170" s="92">
        <f t="shared" si="68"/>
        <v>2569</v>
      </c>
      <c r="AD170" s="92">
        <f t="shared" si="59"/>
        <v>0</v>
      </c>
      <c r="AE170" s="227">
        <f t="shared" si="61"/>
        <v>0</v>
      </c>
      <c r="AF170" s="223">
        <f t="shared" si="60"/>
        <v>0</v>
      </c>
      <c r="AG170" s="228">
        <f t="shared" si="62"/>
        <v>0</v>
      </c>
    </row>
    <row r="171" spans="1:33" s="92" customFormat="1" ht="21">
      <c r="A171" s="102">
        <v>163</v>
      </c>
      <c r="B171" s="324"/>
      <c r="C171" s="178" t="s">
        <v>169</v>
      </c>
      <c r="D171" s="170">
        <f t="shared" si="54"/>
        <v>0</v>
      </c>
      <c r="E171" s="170">
        <f t="shared" si="55"/>
        <v>0</v>
      </c>
      <c r="F171" s="170">
        <f t="shared" si="56"/>
        <v>0</v>
      </c>
      <c r="G171" s="170">
        <f t="shared" si="57"/>
        <v>0</v>
      </c>
      <c r="H171" s="171">
        <f t="shared" si="69"/>
        <v>0</v>
      </c>
      <c r="I171" s="172">
        <f t="shared" si="70"/>
        <v>0</v>
      </c>
      <c r="J171" s="170">
        <f t="shared" si="71"/>
        <v>0</v>
      </c>
      <c r="K171" s="172">
        <f t="shared" si="72"/>
        <v>0</v>
      </c>
      <c r="L171" s="226"/>
      <c r="M171" s="221" t="s">
        <v>242</v>
      </c>
      <c r="N171" s="106">
        <f t="shared" si="58"/>
        <v>0</v>
      </c>
      <c r="O171" s="176">
        <f t="shared" si="73"/>
        <v>0</v>
      </c>
      <c r="P171" s="176">
        <f t="shared" si="74"/>
        <v>0</v>
      </c>
      <c r="W171" s="92">
        <f t="shared" si="63"/>
        <v>0</v>
      </c>
      <c r="X171" s="92">
        <f t="shared" si="64"/>
        <v>0</v>
      </c>
      <c r="Y171" s="92">
        <f t="shared" si="65"/>
        <v>0</v>
      </c>
      <c r="Z171" s="92" cm="1">
        <f t="array" aca="1" ref="Z171" ca="1">IFERROR(VLOOKUP(AB-1,$AH$9:$AI$20,2,0),0)</f>
        <v>0</v>
      </c>
      <c r="AA171" s="92">
        <f t="shared" si="66"/>
        <v>30</v>
      </c>
      <c r="AB171" s="92">
        <f t="shared" si="67"/>
        <v>9</v>
      </c>
      <c r="AC171" s="92">
        <f t="shared" si="68"/>
        <v>2569</v>
      </c>
      <c r="AD171" s="92">
        <f t="shared" si="59"/>
        <v>0</v>
      </c>
      <c r="AE171" s="227">
        <f t="shared" si="61"/>
        <v>0</v>
      </c>
      <c r="AF171" s="223">
        <f t="shared" si="60"/>
        <v>0</v>
      </c>
      <c r="AG171" s="228">
        <f t="shared" si="62"/>
        <v>0</v>
      </c>
    </row>
    <row r="172" spans="1:33" s="92" customFormat="1" ht="21">
      <c r="A172" s="102">
        <v>164</v>
      </c>
      <c r="B172" s="324"/>
      <c r="C172" s="178" t="s">
        <v>169</v>
      </c>
      <c r="D172" s="170">
        <f t="shared" si="54"/>
        <v>0</v>
      </c>
      <c r="E172" s="170">
        <f t="shared" si="55"/>
        <v>0</v>
      </c>
      <c r="F172" s="170">
        <f t="shared" si="56"/>
        <v>0</v>
      </c>
      <c r="G172" s="170">
        <f t="shared" si="57"/>
        <v>0</v>
      </c>
      <c r="H172" s="171">
        <f t="shared" si="69"/>
        <v>0</v>
      </c>
      <c r="I172" s="172">
        <f t="shared" si="70"/>
        <v>0</v>
      </c>
      <c r="J172" s="170">
        <f t="shared" si="71"/>
        <v>0</v>
      </c>
      <c r="K172" s="172">
        <f t="shared" si="72"/>
        <v>0</v>
      </c>
      <c r="L172" s="226"/>
      <c r="M172" s="221" t="s">
        <v>242</v>
      </c>
      <c r="N172" s="106">
        <f t="shared" si="58"/>
        <v>0</v>
      </c>
      <c r="O172" s="176">
        <f t="shared" si="73"/>
        <v>0</v>
      </c>
      <c r="P172" s="176">
        <f t="shared" si="74"/>
        <v>0</v>
      </c>
      <c r="W172" s="92">
        <f t="shared" si="63"/>
        <v>0</v>
      </c>
      <c r="X172" s="92">
        <f t="shared" si="64"/>
        <v>0</v>
      </c>
      <c r="Y172" s="92">
        <f t="shared" si="65"/>
        <v>0</v>
      </c>
      <c r="Z172" s="92" cm="1">
        <f t="array" aca="1" ref="Z172" ca="1">IFERROR(VLOOKUP(AB-1,$AH$9:$AI$20,2,0),0)</f>
        <v>0</v>
      </c>
      <c r="AA172" s="92">
        <f t="shared" si="66"/>
        <v>30</v>
      </c>
      <c r="AB172" s="92">
        <f t="shared" si="67"/>
        <v>9</v>
      </c>
      <c r="AC172" s="92">
        <f t="shared" si="68"/>
        <v>2569</v>
      </c>
      <c r="AD172" s="92">
        <f t="shared" si="59"/>
        <v>0</v>
      </c>
      <c r="AE172" s="227">
        <f t="shared" si="61"/>
        <v>0</v>
      </c>
      <c r="AF172" s="223">
        <f t="shared" si="60"/>
        <v>0</v>
      </c>
      <c r="AG172" s="228">
        <f t="shared" si="62"/>
        <v>0</v>
      </c>
    </row>
    <row r="173" spans="1:33" s="92" customFormat="1" ht="21">
      <c r="A173" s="102">
        <v>165</v>
      </c>
      <c r="B173" s="324"/>
      <c r="C173" s="178" t="s">
        <v>169</v>
      </c>
      <c r="D173" s="170">
        <f t="shared" si="54"/>
        <v>0</v>
      </c>
      <c r="E173" s="170">
        <f t="shared" si="55"/>
        <v>0</v>
      </c>
      <c r="F173" s="170">
        <f t="shared" si="56"/>
        <v>0</v>
      </c>
      <c r="G173" s="170">
        <f t="shared" si="57"/>
        <v>0</v>
      </c>
      <c r="H173" s="171">
        <f t="shared" si="69"/>
        <v>0</v>
      </c>
      <c r="I173" s="172">
        <f t="shared" si="70"/>
        <v>0</v>
      </c>
      <c r="J173" s="170">
        <f t="shared" si="71"/>
        <v>0</v>
      </c>
      <c r="K173" s="172">
        <f t="shared" si="72"/>
        <v>0</v>
      </c>
      <c r="L173" s="226"/>
      <c r="M173" s="221" t="s">
        <v>242</v>
      </c>
      <c r="N173" s="106">
        <f t="shared" si="58"/>
        <v>0</v>
      </c>
      <c r="O173" s="176">
        <f t="shared" si="73"/>
        <v>0</v>
      </c>
      <c r="P173" s="176">
        <f t="shared" si="74"/>
        <v>0</v>
      </c>
      <c r="W173" s="92">
        <f t="shared" si="63"/>
        <v>0</v>
      </c>
      <c r="X173" s="92">
        <f t="shared" si="64"/>
        <v>0</v>
      </c>
      <c r="Y173" s="92">
        <f t="shared" si="65"/>
        <v>0</v>
      </c>
      <c r="Z173" s="92" cm="1">
        <f t="array" aca="1" ref="Z173" ca="1">IFERROR(VLOOKUP(AB-1,$AH$9:$AI$20,2,0),0)</f>
        <v>0</v>
      </c>
      <c r="AA173" s="92">
        <f t="shared" si="66"/>
        <v>30</v>
      </c>
      <c r="AB173" s="92">
        <f t="shared" si="67"/>
        <v>9</v>
      </c>
      <c r="AC173" s="92">
        <f t="shared" si="68"/>
        <v>2569</v>
      </c>
      <c r="AD173" s="92">
        <f t="shared" si="59"/>
        <v>0</v>
      </c>
      <c r="AE173" s="227">
        <f t="shared" si="61"/>
        <v>0</v>
      </c>
      <c r="AF173" s="223">
        <f t="shared" si="60"/>
        <v>0</v>
      </c>
      <c r="AG173" s="228">
        <f t="shared" si="62"/>
        <v>0</v>
      </c>
    </row>
    <row r="174" spans="1:33" s="92" customFormat="1" ht="21">
      <c r="A174" s="102">
        <v>166</v>
      </c>
      <c r="B174" s="324"/>
      <c r="C174" s="178" t="s">
        <v>169</v>
      </c>
      <c r="D174" s="170">
        <f t="shared" si="54"/>
        <v>0</v>
      </c>
      <c r="E174" s="170">
        <f t="shared" si="55"/>
        <v>0</v>
      </c>
      <c r="F174" s="170">
        <f t="shared" si="56"/>
        <v>0</v>
      </c>
      <c r="G174" s="170">
        <f t="shared" si="57"/>
        <v>0</v>
      </c>
      <c r="H174" s="171">
        <f t="shared" si="69"/>
        <v>0</v>
      </c>
      <c r="I174" s="172">
        <f t="shared" si="70"/>
        <v>0</v>
      </c>
      <c r="J174" s="170">
        <f t="shared" si="71"/>
        <v>0</v>
      </c>
      <c r="K174" s="172">
        <f t="shared" si="72"/>
        <v>0</v>
      </c>
      <c r="L174" s="226"/>
      <c r="M174" s="221" t="s">
        <v>242</v>
      </c>
      <c r="N174" s="106">
        <f t="shared" si="58"/>
        <v>0</v>
      </c>
      <c r="O174" s="176">
        <f t="shared" si="73"/>
        <v>0</v>
      </c>
      <c r="P174" s="176">
        <f t="shared" si="74"/>
        <v>0</v>
      </c>
      <c r="W174" s="92">
        <f t="shared" si="63"/>
        <v>0</v>
      </c>
      <c r="X174" s="92">
        <f t="shared" si="64"/>
        <v>0</v>
      </c>
      <c r="Y174" s="92">
        <f t="shared" si="65"/>
        <v>0</v>
      </c>
      <c r="Z174" s="92" cm="1">
        <f t="array" aca="1" ref="Z174" ca="1">IFERROR(VLOOKUP(AB-1,$AH$9:$AI$20,2,0),0)</f>
        <v>0</v>
      </c>
      <c r="AA174" s="92">
        <f t="shared" si="66"/>
        <v>30</v>
      </c>
      <c r="AB174" s="92">
        <f t="shared" si="67"/>
        <v>9</v>
      </c>
      <c r="AC174" s="92">
        <f t="shared" si="68"/>
        <v>2569</v>
      </c>
      <c r="AD174" s="92">
        <f t="shared" si="59"/>
        <v>0</v>
      </c>
      <c r="AE174" s="227">
        <f t="shared" si="61"/>
        <v>0</v>
      </c>
      <c r="AF174" s="223">
        <f t="shared" si="60"/>
        <v>0</v>
      </c>
      <c r="AG174" s="228">
        <f t="shared" si="62"/>
        <v>0</v>
      </c>
    </row>
    <row r="175" spans="1:33" s="92" customFormat="1" ht="21">
      <c r="A175" s="102">
        <v>167</v>
      </c>
      <c r="B175" s="324"/>
      <c r="C175" s="178" t="s">
        <v>169</v>
      </c>
      <c r="D175" s="170">
        <f t="shared" si="54"/>
        <v>0</v>
      </c>
      <c r="E175" s="170">
        <f t="shared" si="55"/>
        <v>0</v>
      </c>
      <c r="F175" s="170">
        <f t="shared" si="56"/>
        <v>0</v>
      </c>
      <c r="G175" s="170">
        <f t="shared" si="57"/>
        <v>0</v>
      </c>
      <c r="H175" s="171">
        <f t="shared" si="69"/>
        <v>0</v>
      </c>
      <c r="I175" s="172">
        <f t="shared" si="70"/>
        <v>0</v>
      </c>
      <c r="J175" s="170">
        <f t="shared" si="71"/>
        <v>0</v>
      </c>
      <c r="K175" s="172">
        <f t="shared" si="72"/>
        <v>0</v>
      </c>
      <c r="L175" s="226"/>
      <c r="M175" s="221" t="s">
        <v>242</v>
      </c>
      <c r="N175" s="106">
        <f t="shared" si="58"/>
        <v>0</v>
      </c>
      <c r="O175" s="176">
        <f t="shared" si="73"/>
        <v>0</v>
      </c>
      <c r="P175" s="176">
        <f t="shared" si="74"/>
        <v>0</v>
      </c>
      <c r="W175" s="92">
        <f t="shared" si="63"/>
        <v>0</v>
      </c>
      <c r="X175" s="92">
        <f t="shared" si="64"/>
        <v>0</v>
      </c>
      <c r="Y175" s="92">
        <f t="shared" si="65"/>
        <v>0</v>
      </c>
      <c r="Z175" s="92" cm="1">
        <f t="array" aca="1" ref="Z175" ca="1">IFERROR(VLOOKUP(AB-1,$AH$9:$AI$20,2,0),0)</f>
        <v>0</v>
      </c>
      <c r="AA175" s="92">
        <f t="shared" si="66"/>
        <v>30</v>
      </c>
      <c r="AB175" s="92">
        <f t="shared" si="67"/>
        <v>9</v>
      </c>
      <c r="AC175" s="92">
        <f t="shared" si="68"/>
        <v>2569</v>
      </c>
      <c r="AD175" s="92">
        <f t="shared" si="59"/>
        <v>0</v>
      </c>
      <c r="AE175" s="227">
        <f t="shared" si="61"/>
        <v>0</v>
      </c>
      <c r="AF175" s="223">
        <f t="shared" si="60"/>
        <v>0</v>
      </c>
      <c r="AG175" s="228">
        <f t="shared" si="62"/>
        <v>0</v>
      </c>
    </row>
    <row r="176" spans="1:33" s="92" customFormat="1" ht="21">
      <c r="A176" s="102">
        <v>168</v>
      </c>
      <c r="B176" s="324"/>
      <c r="C176" s="178" t="s">
        <v>169</v>
      </c>
      <c r="D176" s="170">
        <f t="shared" si="54"/>
        <v>0</v>
      </c>
      <c r="E176" s="170">
        <f t="shared" si="55"/>
        <v>0</v>
      </c>
      <c r="F176" s="170">
        <f t="shared" si="56"/>
        <v>0</v>
      </c>
      <c r="G176" s="170">
        <f t="shared" si="57"/>
        <v>0</v>
      </c>
      <c r="H176" s="171">
        <f t="shared" si="69"/>
        <v>0</v>
      </c>
      <c r="I176" s="172">
        <f t="shared" si="70"/>
        <v>0</v>
      </c>
      <c r="J176" s="170">
        <f t="shared" si="71"/>
        <v>0</v>
      </c>
      <c r="K176" s="172">
        <f t="shared" si="72"/>
        <v>0</v>
      </c>
      <c r="L176" s="226"/>
      <c r="M176" s="221" t="s">
        <v>242</v>
      </c>
      <c r="N176" s="106">
        <f t="shared" si="58"/>
        <v>0</v>
      </c>
      <c r="O176" s="176">
        <f t="shared" si="73"/>
        <v>0</v>
      </c>
      <c r="P176" s="176">
        <f t="shared" si="74"/>
        <v>0</v>
      </c>
      <c r="W176" s="92">
        <f t="shared" si="63"/>
        <v>0</v>
      </c>
      <c r="X176" s="92">
        <f t="shared" si="64"/>
        <v>0</v>
      </c>
      <c r="Y176" s="92">
        <f t="shared" si="65"/>
        <v>0</v>
      </c>
      <c r="Z176" s="92" cm="1">
        <f t="array" aca="1" ref="Z176" ca="1">IFERROR(VLOOKUP(AB-1,$AH$9:$AI$20,2,0),0)</f>
        <v>0</v>
      </c>
      <c r="AA176" s="92">
        <f t="shared" si="66"/>
        <v>30</v>
      </c>
      <c r="AB176" s="92">
        <f t="shared" si="67"/>
        <v>9</v>
      </c>
      <c r="AC176" s="92">
        <f t="shared" si="68"/>
        <v>2569</v>
      </c>
      <c r="AD176" s="92">
        <f t="shared" si="59"/>
        <v>0</v>
      </c>
      <c r="AE176" s="227">
        <f t="shared" si="61"/>
        <v>0</v>
      </c>
      <c r="AF176" s="223">
        <f t="shared" si="60"/>
        <v>0</v>
      </c>
      <c r="AG176" s="228">
        <f t="shared" si="62"/>
        <v>0</v>
      </c>
    </row>
    <row r="177" spans="1:33" s="92" customFormat="1" ht="21">
      <c r="A177" s="102">
        <v>169</v>
      </c>
      <c r="B177" s="324"/>
      <c r="C177" s="178" t="s">
        <v>169</v>
      </c>
      <c r="D177" s="170">
        <f t="shared" si="54"/>
        <v>0</v>
      </c>
      <c r="E177" s="170">
        <f t="shared" si="55"/>
        <v>0</v>
      </c>
      <c r="F177" s="170">
        <f t="shared" si="56"/>
        <v>0</v>
      </c>
      <c r="G177" s="170">
        <f t="shared" si="57"/>
        <v>0</v>
      </c>
      <c r="H177" s="171">
        <f t="shared" si="69"/>
        <v>0</v>
      </c>
      <c r="I177" s="172">
        <f t="shared" si="70"/>
        <v>0</v>
      </c>
      <c r="J177" s="170">
        <f t="shared" si="71"/>
        <v>0</v>
      </c>
      <c r="K177" s="172">
        <f t="shared" si="72"/>
        <v>0</v>
      </c>
      <c r="L177" s="226"/>
      <c r="M177" s="221" t="s">
        <v>242</v>
      </c>
      <c r="N177" s="106">
        <f t="shared" si="58"/>
        <v>0</v>
      </c>
      <c r="O177" s="176">
        <f t="shared" si="73"/>
        <v>0</v>
      </c>
      <c r="P177" s="176">
        <f t="shared" si="74"/>
        <v>0</v>
      </c>
      <c r="W177" s="92">
        <f t="shared" si="63"/>
        <v>0</v>
      </c>
      <c r="X177" s="92">
        <f t="shared" si="64"/>
        <v>0</v>
      </c>
      <c r="Y177" s="92">
        <f t="shared" si="65"/>
        <v>0</v>
      </c>
      <c r="Z177" s="92" cm="1">
        <f t="array" aca="1" ref="Z177" ca="1">IFERROR(VLOOKUP(AB-1,$AH$9:$AI$20,2,0),0)</f>
        <v>0</v>
      </c>
      <c r="AA177" s="92">
        <f t="shared" si="66"/>
        <v>30</v>
      </c>
      <c r="AB177" s="92">
        <f t="shared" si="67"/>
        <v>9</v>
      </c>
      <c r="AC177" s="92">
        <f t="shared" si="68"/>
        <v>2569</v>
      </c>
      <c r="AD177" s="92">
        <f t="shared" si="59"/>
        <v>0</v>
      </c>
      <c r="AE177" s="227">
        <f t="shared" si="61"/>
        <v>0</v>
      </c>
      <c r="AF177" s="223">
        <f t="shared" si="60"/>
        <v>0</v>
      </c>
      <c r="AG177" s="228">
        <f t="shared" si="62"/>
        <v>0</v>
      </c>
    </row>
    <row r="178" spans="1:33" s="92" customFormat="1" ht="21">
      <c r="A178" s="102">
        <v>170</v>
      </c>
      <c r="B178" s="324"/>
      <c r="C178" s="178" t="s">
        <v>169</v>
      </c>
      <c r="D178" s="170">
        <f t="shared" si="54"/>
        <v>0</v>
      </c>
      <c r="E178" s="170">
        <f t="shared" si="55"/>
        <v>0</v>
      </c>
      <c r="F178" s="170">
        <f t="shared" si="56"/>
        <v>0</v>
      </c>
      <c r="G178" s="170">
        <f t="shared" si="57"/>
        <v>0</v>
      </c>
      <c r="H178" s="171">
        <f t="shared" si="69"/>
        <v>0</v>
      </c>
      <c r="I178" s="172">
        <f t="shared" si="70"/>
        <v>0</v>
      </c>
      <c r="J178" s="170">
        <f t="shared" si="71"/>
        <v>0</v>
      </c>
      <c r="K178" s="172">
        <f t="shared" si="72"/>
        <v>0</v>
      </c>
      <c r="L178" s="226"/>
      <c r="M178" s="221" t="s">
        <v>242</v>
      </c>
      <c r="N178" s="106">
        <f t="shared" si="58"/>
        <v>0</v>
      </c>
      <c r="O178" s="176">
        <f t="shared" si="73"/>
        <v>0</v>
      </c>
      <c r="P178" s="176">
        <f t="shared" si="74"/>
        <v>0</v>
      </c>
      <c r="W178" s="92">
        <f t="shared" si="63"/>
        <v>0</v>
      </c>
      <c r="X178" s="92">
        <f t="shared" si="64"/>
        <v>0</v>
      </c>
      <c r="Y178" s="92">
        <f t="shared" si="65"/>
        <v>0</v>
      </c>
      <c r="Z178" s="92" cm="1">
        <f t="array" aca="1" ref="Z178" ca="1">IFERROR(VLOOKUP(AB-1,$AH$9:$AI$20,2,0),0)</f>
        <v>0</v>
      </c>
      <c r="AA178" s="92">
        <f t="shared" si="66"/>
        <v>30</v>
      </c>
      <c r="AB178" s="92">
        <f t="shared" si="67"/>
        <v>9</v>
      </c>
      <c r="AC178" s="92">
        <f t="shared" si="68"/>
        <v>2569</v>
      </c>
      <c r="AD178" s="92">
        <f t="shared" si="59"/>
        <v>0</v>
      </c>
      <c r="AE178" s="227">
        <f t="shared" si="61"/>
        <v>0</v>
      </c>
      <c r="AF178" s="223">
        <f t="shared" si="60"/>
        <v>0</v>
      </c>
      <c r="AG178" s="228">
        <f t="shared" si="62"/>
        <v>0</v>
      </c>
    </row>
    <row r="179" spans="1:33" s="92" customFormat="1" ht="21">
      <c r="A179" s="102">
        <v>171</v>
      </c>
      <c r="B179" s="324"/>
      <c r="C179" s="178" t="s">
        <v>169</v>
      </c>
      <c r="D179" s="170">
        <f t="shared" si="54"/>
        <v>0</v>
      </c>
      <c r="E179" s="170">
        <f t="shared" si="55"/>
        <v>0</v>
      </c>
      <c r="F179" s="170">
        <f t="shared" si="56"/>
        <v>0</v>
      </c>
      <c r="G179" s="170">
        <f t="shared" si="57"/>
        <v>0</v>
      </c>
      <c r="H179" s="171">
        <f t="shared" si="69"/>
        <v>0</v>
      </c>
      <c r="I179" s="172">
        <f t="shared" si="70"/>
        <v>0</v>
      </c>
      <c r="J179" s="170">
        <f t="shared" si="71"/>
        <v>0</v>
      </c>
      <c r="K179" s="172">
        <f t="shared" si="72"/>
        <v>0</v>
      </c>
      <c r="L179" s="226"/>
      <c r="M179" s="221" t="s">
        <v>242</v>
      </c>
      <c r="N179" s="106">
        <f t="shared" si="58"/>
        <v>0</v>
      </c>
      <c r="O179" s="176">
        <f t="shared" si="73"/>
        <v>0</v>
      </c>
      <c r="P179" s="176">
        <f t="shared" si="74"/>
        <v>0</v>
      </c>
      <c r="W179" s="92">
        <f t="shared" si="63"/>
        <v>0</v>
      </c>
      <c r="X179" s="92">
        <f t="shared" si="64"/>
        <v>0</v>
      </c>
      <c r="Y179" s="92">
        <f t="shared" si="65"/>
        <v>0</v>
      </c>
      <c r="Z179" s="92" cm="1">
        <f t="array" aca="1" ref="Z179" ca="1">IFERROR(VLOOKUP(AB-1,$AH$9:$AI$20,2,0),0)</f>
        <v>0</v>
      </c>
      <c r="AA179" s="92">
        <f t="shared" si="66"/>
        <v>30</v>
      </c>
      <c r="AB179" s="92">
        <f t="shared" si="67"/>
        <v>9</v>
      </c>
      <c r="AC179" s="92">
        <f t="shared" si="68"/>
        <v>2569</v>
      </c>
      <c r="AD179" s="92">
        <f t="shared" si="59"/>
        <v>0</v>
      </c>
      <c r="AE179" s="227">
        <f t="shared" si="61"/>
        <v>0</v>
      </c>
      <c r="AF179" s="223">
        <f t="shared" si="60"/>
        <v>0</v>
      </c>
      <c r="AG179" s="228">
        <f t="shared" si="62"/>
        <v>0</v>
      </c>
    </row>
    <row r="180" spans="1:33" s="92" customFormat="1" ht="21">
      <c r="A180" s="102">
        <v>172</v>
      </c>
      <c r="B180" s="324"/>
      <c r="C180" s="178" t="s">
        <v>169</v>
      </c>
      <c r="D180" s="170">
        <f t="shared" si="54"/>
        <v>0</v>
      </c>
      <c r="E180" s="170">
        <f t="shared" si="55"/>
        <v>0</v>
      </c>
      <c r="F180" s="170">
        <f t="shared" si="56"/>
        <v>0</v>
      </c>
      <c r="G180" s="170">
        <f t="shared" si="57"/>
        <v>0</v>
      </c>
      <c r="H180" s="171">
        <f t="shared" si="69"/>
        <v>0</v>
      </c>
      <c r="I180" s="172">
        <f t="shared" si="70"/>
        <v>0</v>
      </c>
      <c r="J180" s="170">
        <f t="shared" si="71"/>
        <v>0</v>
      </c>
      <c r="K180" s="172">
        <f t="shared" si="72"/>
        <v>0</v>
      </c>
      <c r="L180" s="226"/>
      <c r="M180" s="221" t="s">
        <v>242</v>
      </c>
      <c r="N180" s="106">
        <f t="shared" si="58"/>
        <v>0</v>
      </c>
      <c r="O180" s="176">
        <f t="shared" si="73"/>
        <v>0</v>
      </c>
      <c r="P180" s="176">
        <f t="shared" si="74"/>
        <v>0</v>
      </c>
      <c r="W180" s="92">
        <f t="shared" si="63"/>
        <v>0</v>
      </c>
      <c r="X180" s="92">
        <f t="shared" si="64"/>
        <v>0</v>
      </c>
      <c r="Y180" s="92">
        <f t="shared" si="65"/>
        <v>0</v>
      </c>
      <c r="Z180" s="92" cm="1">
        <f t="array" aca="1" ref="Z180" ca="1">IFERROR(VLOOKUP(AB-1,$AH$9:$AI$20,2,0),0)</f>
        <v>0</v>
      </c>
      <c r="AA180" s="92">
        <f t="shared" si="66"/>
        <v>30</v>
      </c>
      <c r="AB180" s="92">
        <f t="shared" si="67"/>
        <v>9</v>
      </c>
      <c r="AC180" s="92">
        <f t="shared" si="68"/>
        <v>2569</v>
      </c>
      <c r="AD180" s="92">
        <f t="shared" si="59"/>
        <v>0</v>
      </c>
      <c r="AE180" s="227">
        <f t="shared" si="61"/>
        <v>0</v>
      </c>
      <c r="AF180" s="223">
        <f t="shared" si="60"/>
        <v>0</v>
      </c>
      <c r="AG180" s="228">
        <f t="shared" si="62"/>
        <v>0</v>
      </c>
    </row>
    <row r="181" spans="1:33" s="92" customFormat="1" ht="21">
      <c r="A181" s="102">
        <v>173</v>
      </c>
      <c r="B181" s="324"/>
      <c r="C181" s="178" t="s">
        <v>169</v>
      </c>
      <c r="D181" s="170">
        <f t="shared" si="54"/>
        <v>0</v>
      </c>
      <c r="E181" s="170">
        <f t="shared" si="55"/>
        <v>0</v>
      </c>
      <c r="F181" s="170">
        <f t="shared" si="56"/>
        <v>0</v>
      </c>
      <c r="G181" s="170">
        <f t="shared" si="57"/>
        <v>0</v>
      </c>
      <c r="H181" s="171">
        <f t="shared" si="69"/>
        <v>0</v>
      </c>
      <c r="I181" s="172">
        <f t="shared" si="70"/>
        <v>0</v>
      </c>
      <c r="J181" s="170">
        <f t="shared" si="71"/>
        <v>0</v>
      </c>
      <c r="K181" s="172">
        <f t="shared" si="72"/>
        <v>0</v>
      </c>
      <c r="L181" s="226"/>
      <c r="M181" s="221" t="s">
        <v>242</v>
      </c>
      <c r="N181" s="106">
        <f t="shared" si="58"/>
        <v>0</v>
      </c>
      <c r="O181" s="176">
        <f t="shared" si="73"/>
        <v>0</v>
      </c>
      <c r="P181" s="176">
        <f t="shared" si="74"/>
        <v>0</v>
      </c>
      <c r="W181" s="92">
        <f t="shared" si="63"/>
        <v>0</v>
      </c>
      <c r="X181" s="92">
        <f t="shared" si="64"/>
        <v>0</v>
      </c>
      <c r="Y181" s="92">
        <f t="shared" si="65"/>
        <v>0</v>
      </c>
      <c r="Z181" s="92" cm="1">
        <f t="array" aca="1" ref="Z181" ca="1">IFERROR(VLOOKUP(AB-1,$AH$9:$AI$20,2,0),0)</f>
        <v>0</v>
      </c>
      <c r="AA181" s="92">
        <f t="shared" si="66"/>
        <v>30</v>
      </c>
      <c r="AB181" s="92">
        <f t="shared" si="67"/>
        <v>9</v>
      </c>
      <c r="AC181" s="92">
        <f t="shared" si="68"/>
        <v>2569</v>
      </c>
      <c r="AD181" s="92">
        <f t="shared" si="59"/>
        <v>0</v>
      </c>
      <c r="AE181" s="227">
        <f t="shared" si="61"/>
        <v>0</v>
      </c>
      <c r="AF181" s="223">
        <f t="shared" si="60"/>
        <v>0</v>
      </c>
      <c r="AG181" s="228">
        <f t="shared" si="62"/>
        <v>0</v>
      </c>
    </row>
    <row r="182" spans="1:33" s="92" customFormat="1" ht="21">
      <c r="A182" s="102">
        <v>174</v>
      </c>
      <c r="B182" s="324"/>
      <c r="C182" s="178" t="s">
        <v>169</v>
      </c>
      <c r="D182" s="170">
        <f t="shared" si="54"/>
        <v>0</v>
      </c>
      <c r="E182" s="170">
        <f t="shared" si="55"/>
        <v>0</v>
      </c>
      <c r="F182" s="170">
        <f t="shared" si="56"/>
        <v>0</v>
      </c>
      <c r="G182" s="170">
        <f t="shared" si="57"/>
        <v>0</v>
      </c>
      <c r="H182" s="171">
        <f t="shared" si="69"/>
        <v>0</v>
      </c>
      <c r="I182" s="172">
        <f t="shared" si="70"/>
        <v>0</v>
      </c>
      <c r="J182" s="170">
        <f t="shared" si="71"/>
        <v>0</v>
      </c>
      <c r="K182" s="172">
        <f t="shared" si="72"/>
        <v>0</v>
      </c>
      <c r="L182" s="226"/>
      <c r="M182" s="221" t="s">
        <v>242</v>
      </c>
      <c r="N182" s="106">
        <f t="shared" si="58"/>
        <v>0</v>
      </c>
      <c r="O182" s="176">
        <f t="shared" si="73"/>
        <v>0</v>
      </c>
      <c r="P182" s="176">
        <f t="shared" si="74"/>
        <v>0</v>
      </c>
      <c r="W182" s="92">
        <f t="shared" si="63"/>
        <v>0</v>
      </c>
      <c r="X182" s="92">
        <f t="shared" si="64"/>
        <v>0</v>
      </c>
      <c r="Y182" s="92">
        <f t="shared" si="65"/>
        <v>0</v>
      </c>
      <c r="Z182" s="92" cm="1">
        <f t="array" aca="1" ref="Z182" ca="1">IFERROR(VLOOKUP(AB-1,$AH$9:$AI$20,2,0),0)</f>
        <v>0</v>
      </c>
      <c r="AA182" s="92">
        <f t="shared" si="66"/>
        <v>30</v>
      </c>
      <c r="AB182" s="92">
        <f t="shared" si="67"/>
        <v>9</v>
      </c>
      <c r="AC182" s="92">
        <f t="shared" si="68"/>
        <v>2569</v>
      </c>
      <c r="AD182" s="92">
        <f t="shared" si="59"/>
        <v>0</v>
      </c>
      <c r="AE182" s="227">
        <f t="shared" si="61"/>
        <v>0</v>
      </c>
      <c r="AF182" s="223">
        <f t="shared" si="60"/>
        <v>0</v>
      </c>
      <c r="AG182" s="228">
        <f t="shared" si="62"/>
        <v>0</v>
      </c>
    </row>
    <row r="183" spans="1:33" s="92" customFormat="1" ht="21">
      <c r="A183" s="102">
        <v>175</v>
      </c>
      <c r="B183" s="324"/>
      <c r="C183" s="178" t="s">
        <v>169</v>
      </c>
      <c r="D183" s="170">
        <f t="shared" si="54"/>
        <v>0</v>
      </c>
      <c r="E183" s="170">
        <f t="shared" si="55"/>
        <v>0</v>
      </c>
      <c r="F183" s="170">
        <f t="shared" si="56"/>
        <v>0</v>
      </c>
      <c r="G183" s="170">
        <f t="shared" si="57"/>
        <v>0</v>
      </c>
      <c r="H183" s="171">
        <f t="shared" si="69"/>
        <v>0</v>
      </c>
      <c r="I183" s="172">
        <f t="shared" si="70"/>
        <v>0</v>
      </c>
      <c r="J183" s="170">
        <f t="shared" si="71"/>
        <v>0</v>
      </c>
      <c r="K183" s="172">
        <f t="shared" si="72"/>
        <v>0</v>
      </c>
      <c r="L183" s="226"/>
      <c r="M183" s="221" t="s">
        <v>242</v>
      </c>
      <c r="N183" s="106">
        <f t="shared" si="58"/>
        <v>0</v>
      </c>
      <c r="O183" s="176">
        <f t="shared" si="73"/>
        <v>0</v>
      </c>
      <c r="P183" s="176">
        <f t="shared" si="74"/>
        <v>0</v>
      </c>
      <c r="W183" s="92">
        <f t="shared" si="63"/>
        <v>0</v>
      </c>
      <c r="X183" s="92">
        <f t="shared" si="64"/>
        <v>0</v>
      </c>
      <c r="Y183" s="92">
        <f t="shared" si="65"/>
        <v>0</v>
      </c>
      <c r="Z183" s="92" cm="1">
        <f t="array" aca="1" ref="Z183" ca="1">IFERROR(VLOOKUP(AB-1,$AH$9:$AI$20,2,0),0)</f>
        <v>0</v>
      </c>
      <c r="AA183" s="92">
        <f t="shared" si="66"/>
        <v>30</v>
      </c>
      <c r="AB183" s="92">
        <f t="shared" si="67"/>
        <v>9</v>
      </c>
      <c r="AC183" s="92">
        <f t="shared" si="68"/>
        <v>2569</v>
      </c>
      <c r="AD183" s="92">
        <f t="shared" si="59"/>
        <v>0</v>
      </c>
      <c r="AE183" s="227">
        <f t="shared" si="61"/>
        <v>0</v>
      </c>
      <c r="AF183" s="223">
        <f t="shared" si="60"/>
        <v>0</v>
      </c>
      <c r="AG183" s="228">
        <f t="shared" si="62"/>
        <v>0</v>
      </c>
    </row>
    <row r="184" spans="1:33" s="92" customFormat="1" ht="21">
      <c r="A184" s="102">
        <v>176</v>
      </c>
      <c r="B184" s="324"/>
      <c r="C184" s="178" t="s">
        <v>169</v>
      </c>
      <c r="D184" s="170">
        <f t="shared" si="54"/>
        <v>0</v>
      </c>
      <c r="E184" s="170">
        <f t="shared" si="55"/>
        <v>0</v>
      </c>
      <c r="F184" s="170">
        <f t="shared" si="56"/>
        <v>0</v>
      </c>
      <c r="G184" s="170">
        <f t="shared" si="57"/>
        <v>0</v>
      </c>
      <c r="H184" s="171">
        <f t="shared" si="69"/>
        <v>0</v>
      </c>
      <c r="I184" s="172">
        <f t="shared" si="70"/>
        <v>0</v>
      </c>
      <c r="J184" s="170">
        <f t="shared" si="71"/>
        <v>0</v>
      </c>
      <c r="K184" s="172">
        <f t="shared" si="72"/>
        <v>0</v>
      </c>
      <c r="L184" s="226"/>
      <c r="M184" s="221" t="s">
        <v>242</v>
      </c>
      <c r="N184" s="106">
        <f t="shared" si="58"/>
        <v>0</v>
      </c>
      <c r="O184" s="176">
        <f t="shared" si="73"/>
        <v>0</v>
      </c>
      <c r="P184" s="176">
        <f t="shared" si="74"/>
        <v>0</v>
      </c>
      <c r="W184" s="92">
        <f t="shared" si="63"/>
        <v>0</v>
      </c>
      <c r="X184" s="92">
        <f t="shared" si="64"/>
        <v>0</v>
      </c>
      <c r="Y184" s="92">
        <f t="shared" si="65"/>
        <v>0</v>
      </c>
      <c r="Z184" s="92" cm="1">
        <f t="array" aca="1" ref="Z184" ca="1">IFERROR(VLOOKUP(AB-1,$AH$9:$AI$20,2,0),0)</f>
        <v>0</v>
      </c>
      <c r="AA184" s="92">
        <f t="shared" si="66"/>
        <v>30</v>
      </c>
      <c r="AB184" s="92">
        <f t="shared" si="67"/>
        <v>9</v>
      </c>
      <c r="AC184" s="92">
        <f t="shared" si="68"/>
        <v>2569</v>
      </c>
      <c r="AD184" s="92">
        <f t="shared" si="59"/>
        <v>0</v>
      </c>
      <c r="AE184" s="227">
        <f t="shared" si="61"/>
        <v>0</v>
      </c>
      <c r="AF184" s="223">
        <f t="shared" si="60"/>
        <v>0</v>
      </c>
      <c r="AG184" s="228">
        <f t="shared" si="62"/>
        <v>0</v>
      </c>
    </row>
    <row r="185" spans="1:33" s="92" customFormat="1" ht="21">
      <c r="A185" s="102">
        <v>177</v>
      </c>
      <c r="B185" s="324"/>
      <c r="C185" s="178" t="s">
        <v>169</v>
      </c>
      <c r="D185" s="170">
        <f t="shared" si="54"/>
        <v>0</v>
      </c>
      <c r="E185" s="170">
        <f t="shared" si="55"/>
        <v>0</v>
      </c>
      <c r="F185" s="170">
        <f t="shared" si="56"/>
        <v>0</v>
      </c>
      <c r="G185" s="170">
        <f t="shared" si="57"/>
        <v>0</v>
      </c>
      <c r="H185" s="171">
        <f t="shared" si="69"/>
        <v>0</v>
      </c>
      <c r="I185" s="172">
        <f t="shared" si="70"/>
        <v>0</v>
      </c>
      <c r="J185" s="170">
        <f t="shared" si="71"/>
        <v>0</v>
      </c>
      <c r="K185" s="172">
        <f t="shared" si="72"/>
        <v>0</v>
      </c>
      <c r="L185" s="226"/>
      <c r="M185" s="221" t="s">
        <v>242</v>
      </c>
      <c r="N185" s="106">
        <f t="shared" si="58"/>
        <v>0</v>
      </c>
      <c r="O185" s="176">
        <f t="shared" si="73"/>
        <v>0</v>
      </c>
      <c r="P185" s="176">
        <f t="shared" si="74"/>
        <v>0</v>
      </c>
      <c r="W185" s="92">
        <f t="shared" si="63"/>
        <v>0</v>
      </c>
      <c r="X185" s="92">
        <f t="shared" si="64"/>
        <v>0</v>
      </c>
      <c r="Y185" s="92">
        <f t="shared" si="65"/>
        <v>0</v>
      </c>
      <c r="Z185" s="92" cm="1">
        <f t="array" aca="1" ref="Z185" ca="1">IFERROR(VLOOKUP(AB-1,$AH$9:$AI$20,2,0),0)</f>
        <v>0</v>
      </c>
      <c r="AA185" s="92">
        <f t="shared" si="66"/>
        <v>30</v>
      </c>
      <c r="AB185" s="92">
        <f t="shared" si="67"/>
        <v>9</v>
      </c>
      <c r="AC185" s="92">
        <f t="shared" si="68"/>
        <v>2569</v>
      </c>
      <c r="AD185" s="92">
        <f t="shared" si="59"/>
        <v>0</v>
      </c>
      <c r="AE185" s="227">
        <f t="shared" si="61"/>
        <v>0</v>
      </c>
      <c r="AF185" s="223">
        <f t="shared" si="60"/>
        <v>0</v>
      </c>
      <c r="AG185" s="228">
        <f t="shared" si="62"/>
        <v>0</v>
      </c>
    </row>
    <row r="186" spans="1:33" s="92" customFormat="1" ht="21">
      <c r="A186" s="102">
        <v>178</v>
      </c>
      <c r="B186" s="324"/>
      <c r="C186" s="178" t="s">
        <v>169</v>
      </c>
      <c r="D186" s="170">
        <f t="shared" si="54"/>
        <v>0</v>
      </c>
      <c r="E186" s="170">
        <f t="shared" si="55"/>
        <v>0</v>
      </c>
      <c r="F186" s="170">
        <f t="shared" si="56"/>
        <v>0</v>
      </c>
      <c r="G186" s="170">
        <f t="shared" si="57"/>
        <v>0</v>
      </c>
      <c r="H186" s="171">
        <f t="shared" si="69"/>
        <v>0</v>
      </c>
      <c r="I186" s="172">
        <f t="shared" si="70"/>
        <v>0</v>
      </c>
      <c r="J186" s="170">
        <f t="shared" si="71"/>
        <v>0</v>
      </c>
      <c r="K186" s="172">
        <f t="shared" si="72"/>
        <v>0</v>
      </c>
      <c r="L186" s="226"/>
      <c r="M186" s="221" t="s">
        <v>242</v>
      </c>
      <c r="N186" s="106">
        <f t="shared" si="58"/>
        <v>0</v>
      </c>
      <c r="O186" s="176">
        <f t="shared" si="73"/>
        <v>0</v>
      </c>
      <c r="P186" s="176">
        <f t="shared" si="74"/>
        <v>0</v>
      </c>
      <c r="W186" s="92">
        <f t="shared" si="63"/>
        <v>0</v>
      </c>
      <c r="X186" s="92">
        <f t="shared" si="64"/>
        <v>0</v>
      </c>
      <c r="Y186" s="92">
        <f t="shared" si="65"/>
        <v>0</v>
      </c>
      <c r="Z186" s="92" cm="1">
        <f t="array" aca="1" ref="Z186" ca="1">IFERROR(VLOOKUP(AB-1,$AH$9:$AI$20,2,0),0)</f>
        <v>0</v>
      </c>
      <c r="AA186" s="92">
        <f t="shared" si="66"/>
        <v>30</v>
      </c>
      <c r="AB186" s="92">
        <f t="shared" si="67"/>
        <v>9</v>
      </c>
      <c r="AC186" s="92">
        <f t="shared" si="68"/>
        <v>2569</v>
      </c>
      <c r="AD186" s="92">
        <f t="shared" si="59"/>
        <v>0</v>
      </c>
      <c r="AE186" s="227">
        <f t="shared" si="61"/>
        <v>0</v>
      </c>
      <c r="AF186" s="223">
        <f t="shared" si="60"/>
        <v>0</v>
      </c>
      <c r="AG186" s="228">
        <f t="shared" si="62"/>
        <v>0</v>
      </c>
    </row>
    <row r="187" spans="1:33" s="92" customFormat="1" ht="21">
      <c r="A187" s="102">
        <v>179</v>
      </c>
      <c r="B187" s="324"/>
      <c r="C187" s="178" t="s">
        <v>169</v>
      </c>
      <c r="D187" s="170">
        <f t="shared" si="54"/>
        <v>0</v>
      </c>
      <c r="E187" s="170">
        <f t="shared" si="55"/>
        <v>0</v>
      </c>
      <c r="F187" s="170">
        <f t="shared" si="56"/>
        <v>0</v>
      </c>
      <c r="G187" s="170">
        <f t="shared" si="57"/>
        <v>0</v>
      </c>
      <c r="H187" s="171">
        <f t="shared" si="69"/>
        <v>0</v>
      </c>
      <c r="I187" s="172">
        <f t="shared" si="70"/>
        <v>0</v>
      </c>
      <c r="J187" s="170">
        <f t="shared" si="71"/>
        <v>0</v>
      </c>
      <c r="K187" s="172">
        <f t="shared" si="72"/>
        <v>0</v>
      </c>
      <c r="L187" s="226"/>
      <c r="M187" s="221" t="s">
        <v>242</v>
      </c>
      <c r="N187" s="106">
        <f t="shared" si="58"/>
        <v>0</v>
      </c>
      <c r="O187" s="176">
        <f t="shared" si="73"/>
        <v>0</v>
      </c>
      <c r="P187" s="176">
        <f t="shared" si="74"/>
        <v>0</v>
      </c>
      <c r="W187" s="92">
        <f t="shared" si="63"/>
        <v>0</v>
      </c>
      <c r="X187" s="92">
        <f t="shared" si="64"/>
        <v>0</v>
      </c>
      <c r="Y187" s="92">
        <f t="shared" si="65"/>
        <v>0</v>
      </c>
      <c r="Z187" s="92" cm="1">
        <f t="array" aca="1" ref="Z187" ca="1">IFERROR(VLOOKUP(AB-1,$AH$9:$AI$20,2,0),0)</f>
        <v>0</v>
      </c>
      <c r="AA187" s="92">
        <f t="shared" si="66"/>
        <v>30</v>
      </c>
      <c r="AB187" s="92">
        <f t="shared" si="67"/>
        <v>9</v>
      </c>
      <c r="AC187" s="92">
        <f t="shared" si="68"/>
        <v>2569</v>
      </c>
      <c r="AD187" s="92">
        <f t="shared" si="59"/>
        <v>0</v>
      </c>
      <c r="AE187" s="227">
        <f t="shared" si="61"/>
        <v>0</v>
      </c>
      <c r="AF187" s="223">
        <f t="shared" si="60"/>
        <v>0</v>
      </c>
      <c r="AG187" s="228">
        <f t="shared" si="62"/>
        <v>0</v>
      </c>
    </row>
    <row r="188" spans="1:33" s="92" customFormat="1" ht="21">
      <c r="A188" s="102">
        <v>180</v>
      </c>
      <c r="B188" s="324"/>
      <c r="C188" s="178" t="s">
        <v>169</v>
      </c>
      <c r="D188" s="170">
        <f t="shared" si="54"/>
        <v>0</v>
      </c>
      <c r="E188" s="170">
        <f t="shared" si="55"/>
        <v>0</v>
      </c>
      <c r="F188" s="170">
        <f t="shared" si="56"/>
        <v>0</v>
      </c>
      <c r="G188" s="170">
        <f t="shared" si="57"/>
        <v>0</v>
      </c>
      <c r="H188" s="171">
        <f t="shared" si="69"/>
        <v>0</v>
      </c>
      <c r="I188" s="172">
        <f t="shared" si="70"/>
        <v>0</v>
      </c>
      <c r="J188" s="170">
        <f t="shared" si="71"/>
        <v>0</v>
      </c>
      <c r="K188" s="172">
        <f t="shared" si="72"/>
        <v>0</v>
      </c>
      <c r="L188" s="226"/>
      <c r="M188" s="221" t="s">
        <v>242</v>
      </c>
      <c r="N188" s="106">
        <f t="shared" si="58"/>
        <v>0</v>
      </c>
      <c r="O188" s="176">
        <f t="shared" si="73"/>
        <v>0</v>
      </c>
      <c r="P188" s="176">
        <f t="shared" si="74"/>
        <v>0</v>
      </c>
      <c r="W188" s="92">
        <f t="shared" si="63"/>
        <v>0</v>
      </c>
      <c r="X188" s="92">
        <f t="shared" si="64"/>
        <v>0</v>
      </c>
      <c r="Y188" s="92">
        <f t="shared" si="65"/>
        <v>0</v>
      </c>
      <c r="Z188" s="92" cm="1">
        <f t="array" aca="1" ref="Z188" ca="1">IFERROR(VLOOKUP(AB-1,$AH$9:$AI$20,2,0),0)</f>
        <v>0</v>
      </c>
      <c r="AA188" s="92">
        <f t="shared" si="66"/>
        <v>30</v>
      </c>
      <c r="AB188" s="92">
        <f t="shared" si="67"/>
        <v>9</v>
      </c>
      <c r="AC188" s="92">
        <f t="shared" si="68"/>
        <v>2569</v>
      </c>
      <c r="AD188" s="92">
        <f t="shared" si="59"/>
        <v>0</v>
      </c>
      <c r="AE188" s="227">
        <f t="shared" si="61"/>
        <v>0</v>
      </c>
      <c r="AF188" s="223">
        <f t="shared" si="60"/>
        <v>0</v>
      </c>
      <c r="AG188" s="228">
        <f t="shared" si="62"/>
        <v>0</v>
      </c>
    </row>
    <row r="189" spans="1:33" s="92" customFormat="1" ht="21">
      <c r="A189" s="102">
        <v>181</v>
      </c>
      <c r="B189" s="324"/>
      <c r="C189" s="178" t="s">
        <v>169</v>
      </c>
      <c r="D189" s="170">
        <f t="shared" si="54"/>
        <v>0</v>
      </c>
      <c r="E189" s="170">
        <f t="shared" si="55"/>
        <v>0</v>
      </c>
      <c r="F189" s="170">
        <f t="shared" si="56"/>
        <v>0</v>
      </c>
      <c r="G189" s="170">
        <f t="shared" si="57"/>
        <v>0</v>
      </c>
      <c r="H189" s="171">
        <f t="shared" si="69"/>
        <v>0</v>
      </c>
      <c r="I189" s="172">
        <f t="shared" si="70"/>
        <v>0</v>
      </c>
      <c r="J189" s="170">
        <f t="shared" si="71"/>
        <v>0</v>
      </c>
      <c r="K189" s="172">
        <f t="shared" si="72"/>
        <v>0</v>
      </c>
      <c r="L189" s="226"/>
      <c r="M189" s="221" t="s">
        <v>242</v>
      </c>
      <c r="N189" s="106">
        <f t="shared" si="58"/>
        <v>0</v>
      </c>
      <c r="O189" s="176">
        <f t="shared" si="73"/>
        <v>0</v>
      </c>
      <c r="P189" s="176">
        <f t="shared" si="74"/>
        <v>0</v>
      </c>
      <c r="W189" s="92">
        <f t="shared" si="63"/>
        <v>0</v>
      </c>
      <c r="X189" s="92">
        <f t="shared" si="64"/>
        <v>0</v>
      </c>
      <c r="Y189" s="92">
        <f t="shared" si="65"/>
        <v>0</v>
      </c>
      <c r="Z189" s="92" cm="1">
        <f t="array" aca="1" ref="Z189" ca="1">IFERROR(VLOOKUP(AB-1,$AH$9:$AI$20,2,0),0)</f>
        <v>0</v>
      </c>
      <c r="AA189" s="92">
        <f t="shared" si="66"/>
        <v>30</v>
      </c>
      <c r="AB189" s="92">
        <f t="shared" si="67"/>
        <v>9</v>
      </c>
      <c r="AC189" s="92">
        <f t="shared" si="68"/>
        <v>2569</v>
      </c>
      <c r="AD189" s="92">
        <f t="shared" si="59"/>
        <v>0</v>
      </c>
      <c r="AE189" s="227">
        <f t="shared" si="61"/>
        <v>0</v>
      </c>
      <c r="AF189" s="223">
        <f t="shared" si="60"/>
        <v>0</v>
      </c>
      <c r="AG189" s="228">
        <f t="shared" si="62"/>
        <v>0</v>
      </c>
    </row>
    <row r="190" spans="1:33" s="92" customFormat="1" ht="21">
      <c r="A190" s="102">
        <v>182</v>
      </c>
      <c r="B190" s="324"/>
      <c r="C190" s="178" t="s">
        <v>169</v>
      </c>
      <c r="D190" s="170">
        <f t="shared" si="54"/>
        <v>0</v>
      </c>
      <c r="E190" s="170">
        <f t="shared" si="55"/>
        <v>0</v>
      </c>
      <c r="F190" s="170">
        <f t="shared" si="56"/>
        <v>0</v>
      </c>
      <c r="G190" s="170">
        <f t="shared" si="57"/>
        <v>0</v>
      </c>
      <c r="H190" s="171">
        <f t="shared" si="69"/>
        <v>0</v>
      </c>
      <c r="I190" s="172">
        <f t="shared" si="70"/>
        <v>0</v>
      </c>
      <c r="J190" s="170">
        <f t="shared" si="71"/>
        <v>0</v>
      </c>
      <c r="K190" s="172">
        <f t="shared" si="72"/>
        <v>0</v>
      </c>
      <c r="L190" s="226"/>
      <c r="M190" s="221" t="s">
        <v>242</v>
      </c>
      <c r="N190" s="106">
        <f t="shared" si="58"/>
        <v>0</v>
      </c>
      <c r="O190" s="176">
        <f t="shared" si="73"/>
        <v>0</v>
      </c>
      <c r="P190" s="176">
        <f t="shared" si="74"/>
        <v>0</v>
      </c>
      <c r="W190" s="92">
        <f t="shared" si="63"/>
        <v>0</v>
      </c>
      <c r="X190" s="92">
        <f t="shared" si="64"/>
        <v>0</v>
      </c>
      <c r="Y190" s="92">
        <f t="shared" si="65"/>
        <v>0</v>
      </c>
      <c r="Z190" s="92" cm="1">
        <f t="array" aca="1" ref="Z190" ca="1">IFERROR(VLOOKUP(AB-1,$AH$9:$AI$20,2,0),0)</f>
        <v>0</v>
      </c>
      <c r="AA190" s="92">
        <f t="shared" si="66"/>
        <v>30</v>
      </c>
      <c r="AB190" s="92">
        <f t="shared" si="67"/>
        <v>9</v>
      </c>
      <c r="AC190" s="92">
        <f t="shared" si="68"/>
        <v>2569</v>
      </c>
      <c r="AD190" s="92">
        <f t="shared" si="59"/>
        <v>0</v>
      </c>
      <c r="AE190" s="227">
        <f t="shared" si="61"/>
        <v>0</v>
      </c>
      <c r="AF190" s="223">
        <f t="shared" si="60"/>
        <v>0</v>
      </c>
      <c r="AG190" s="228">
        <f t="shared" si="62"/>
        <v>0</v>
      </c>
    </row>
    <row r="191" spans="1:33" s="92" customFormat="1" ht="21">
      <c r="A191" s="102">
        <v>183</v>
      </c>
      <c r="B191" s="324"/>
      <c r="C191" s="178" t="s">
        <v>169</v>
      </c>
      <c r="D191" s="170">
        <f t="shared" si="54"/>
        <v>0</v>
      </c>
      <c r="E191" s="170">
        <f t="shared" si="55"/>
        <v>0</v>
      </c>
      <c r="F191" s="170">
        <f t="shared" si="56"/>
        <v>0</v>
      </c>
      <c r="G191" s="170">
        <f t="shared" si="57"/>
        <v>0</v>
      </c>
      <c r="H191" s="171">
        <f t="shared" si="69"/>
        <v>0</v>
      </c>
      <c r="I191" s="172">
        <f t="shared" si="70"/>
        <v>0</v>
      </c>
      <c r="J191" s="170">
        <f t="shared" si="71"/>
        <v>0</v>
      </c>
      <c r="K191" s="172">
        <f t="shared" si="72"/>
        <v>0</v>
      </c>
      <c r="L191" s="226"/>
      <c r="M191" s="221" t="s">
        <v>242</v>
      </c>
      <c r="N191" s="106">
        <f t="shared" si="58"/>
        <v>0</v>
      </c>
      <c r="O191" s="176">
        <f t="shared" si="73"/>
        <v>0</v>
      </c>
      <c r="P191" s="176">
        <f t="shared" si="74"/>
        <v>0</v>
      </c>
      <c r="W191" s="92">
        <f t="shared" si="63"/>
        <v>0</v>
      </c>
      <c r="X191" s="92">
        <f t="shared" si="64"/>
        <v>0</v>
      </c>
      <c r="Y191" s="92">
        <f t="shared" si="65"/>
        <v>0</v>
      </c>
      <c r="Z191" s="92" cm="1">
        <f t="array" aca="1" ref="Z191" ca="1">IFERROR(VLOOKUP(AB-1,$AH$9:$AI$20,2,0),0)</f>
        <v>0</v>
      </c>
      <c r="AA191" s="92">
        <f t="shared" si="66"/>
        <v>30</v>
      </c>
      <c r="AB191" s="92">
        <f t="shared" si="67"/>
        <v>9</v>
      </c>
      <c r="AC191" s="92">
        <f t="shared" si="68"/>
        <v>2569</v>
      </c>
      <c r="AD191" s="92">
        <f t="shared" si="59"/>
        <v>0</v>
      </c>
      <c r="AE191" s="227">
        <f t="shared" si="61"/>
        <v>0</v>
      </c>
      <c r="AF191" s="223">
        <f t="shared" si="60"/>
        <v>0</v>
      </c>
      <c r="AG191" s="228">
        <f t="shared" si="62"/>
        <v>0</v>
      </c>
    </row>
    <row r="192" spans="1:33" s="92" customFormat="1" ht="21">
      <c r="A192" s="102">
        <v>184</v>
      </c>
      <c r="B192" s="324"/>
      <c r="C192" s="178" t="s">
        <v>169</v>
      </c>
      <c r="D192" s="170">
        <f t="shared" si="54"/>
        <v>0</v>
      </c>
      <c r="E192" s="170">
        <f t="shared" si="55"/>
        <v>0</v>
      </c>
      <c r="F192" s="170">
        <f t="shared" si="56"/>
        <v>0</v>
      </c>
      <c r="G192" s="170">
        <f t="shared" si="57"/>
        <v>0</v>
      </c>
      <c r="H192" s="171">
        <f t="shared" si="69"/>
        <v>0</v>
      </c>
      <c r="I192" s="172">
        <f t="shared" si="70"/>
        <v>0</v>
      </c>
      <c r="J192" s="170">
        <f t="shared" si="71"/>
        <v>0</v>
      </c>
      <c r="K192" s="172">
        <f t="shared" si="72"/>
        <v>0</v>
      </c>
      <c r="L192" s="226"/>
      <c r="M192" s="221" t="s">
        <v>242</v>
      </c>
      <c r="N192" s="106">
        <f t="shared" si="58"/>
        <v>0</v>
      </c>
      <c r="O192" s="176">
        <f t="shared" si="73"/>
        <v>0</v>
      </c>
      <c r="P192" s="176">
        <f t="shared" si="74"/>
        <v>0</v>
      </c>
      <c r="W192" s="92">
        <f t="shared" si="63"/>
        <v>0</v>
      </c>
      <c r="X192" s="92">
        <f t="shared" si="64"/>
        <v>0</v>
      </c>
      <c r="Y192" s="92">
        <f t="shared" si="65"/>
        <v>0</v>
      </c>
      <c r="Z192" s="92" cm="1">
        <f t="array" aca="1" ref="Z192" ca="1">IFERROR(VLOOKUP(AB-1,$AH$9:$AI$20,2,0),0)</f>
        <v>0</v>
      </c>
      <c r="AA192" s="92">
        <f t="shared" si="66"/>
        <v>30</v>
      </c>
      <c r="AB192" s="92">
        <f t="shared" si="67"/>
        <v>9</v>
      </c>
      <c r="AC192" s="92">
        <f t="shared" si="68"/>
        <v>2569</v>
      </c>
      <c r="AD192" s="92">
        <f t="shared" si="59"/>
        <v>0</v>
      </c>
      <c r="AE192" s="227">
        <f t="shared" si="61"/>
        <v>0</v>
      </c>
      <c r="AF192" s="223">
        <f t="shared" si="60"/>
        <v>0</v>
      </c>
      <c r="AG192" s="228">
        <f t="shared" si="62"/>
        <v>0</v>
      </c>
    </row>
    <row r="193" spans="1:33" s="92" customFormat="1" ht="21">
      <c r="A193" s="102">
        <v>185</v>
      </c>
      <c r="B193" s="324"/>
      <c r="C193" s="178" t="s">
        <v>169</v>
      </c>
      <c r="D193" s="170">
        <f t="shared" si="54"/>
        <v>0</v>
      </c>
      <c r="E193" s="170">
        <f t="shared" si="55"/>
        <v>0</v>
      </c>
      <c r="F193" s="170">
        <f t="shared" si="56"/>
        <v>0</v>
      </c>
      <c r="G193" s="170">
        <f t="shared" si="57"/>
        <v>0</v>
      </c>
      <c r="H193" s="171">
        <f t="shared" si="69"/>
        <v>0</v>
      </c>
      <c r="I193" s="172">
        <f t="shared" si="70"/>
        <v>0</v>
      </c>
      <c r="J193" s="170">
        <f t="shared" si="71"/>
        <v>0</v>
      </c>
      <c r="K193" s="172">
        <f t="shared" si="72"/>
        <v>0</v>
      </c>
      <c r="L193" s="226"/>
      <c r="M193" s="221" t="s">
        <v>242</v>
      </c>
      <c r="N193" s="106">
        <f t="shared" si="58"/>
        <v>0</v>
      </c>
      <c r="O193" s="176">
        <f t="shared" si="73"/>
        <v>0</v>
      </c>
      <c r="P193" s="176">
        <f t="shared" si="74"/>
        <v>0</v>
      </c>
      <c r="W193" s="92">
        <f t="shared" si="63"/>
        <v>0</v>
      </c>
      <c r="X193" s="92">
        <f t="shared" si="64"/>
        <v>0</v>
      </c>
      <c r="Y193" s="92">
        <f t="shared" si="65"/>
        <v>0</v>
      </c>
      <c r="Z193" s="92" cm="1">
        <f t="array" aca="1" ref="Z193" ca="1">IFERROR(VLOOKUP(AB-1,$AH$9:$AI$20,2,0),0)</f>
        <v>0</v>
      </c>
      <c r="AA193" s="92">
        <f t="shared" si="66"/>
        <v>30</v>
      </c>
      <c r="AB193" s="92">
        <f t="shared" si="67"/>
        <v>9</v>
      </c>
      <c r="AC193" s="92">
        <f t="shared" si="68"/>
        <v>2569</v>
      </c>
      <c r="AD193" s="92">
        <f t="shared" si="59"/>
        <v>0</v>
      </c>
      <c r="AE193" s="227">
        <f t="shared" si="61"/>
        <v>0</v>
      </c>
      <c r="AF193" s="223">
        <f t="shared" si="60"/>
        <v>0</v>
      </c>
      <c r="AG193" s="228">
        <f t="shared" si="62"/>
        <v>0</v>
      </c>
    </row>
    <row r="194" spans="1:33" s="92" customFormat="1" ht="21">
      <c r="A194" s="102">
        <v>186</v>
      </c>
      <c r="B194" s="324"/>
      <c r="C194" s="178" t="s">
        <v>169</v>
      </c>
      <c r="D194" s="170">
        <f t="shared" si="54"/>
        <v>0</v>
      </c>
      <c r="E194" s="170">
        <f t="shared" si="55"/>
        <v>0</v>
      </c>
      <c r="F194" s="170">
        <f t="shared" si="56"/>
        <v>0</v>
      </c>
      <c r="G194" s="170">
        <f t="shared" si="57"/>
        <v>0</v>
      </c>
      <c r="H194" s="171">
        <f t="shared" si="69"/>
        <v>0</v>
      </c>
      <c r="I194" s="172">
        <f t="shared" si="70"/>
        <v>0</v>
      </c>
      <c r="J194" s="170">
        <f t="shared" si="71"/>
        <v>0</v>
      </c>
      <c r="K194" s="172">
        <f t="shared" si="72"/>
        <v>0</v>
      </c>
      <c r="L194" s="226"/>
      <c r="M194" s="221" t="s">
        <v>242</v>
      </c>
      <c r="N194" s="106">
        <f t="shared" si="58"/>
        <v>0</v>
      </c>
      <c r="O194" s="176">
        <f t="shared" si="73"/>
        <v>0</v>
      </c>
      <c r="P194" s="176">
        <f t="shared" si="74"/>
        <v>0</v>
      </c>
      <c r="W194" s="92">
        <f t="shared" si="63"/>
        <v>0</v>
      </c>
      <c r="X194" s="92">
        <f t="shared" si="64"/>
        <v>0</v>
      </c>
      <c r="Y194" s="92">
        <f t="shared" si="65"/>
        <v>0</v>
      </c>
      <c r="Z194" s="92" cm="1">
        <f t="array" aca="1" ref="Z194" ca="1">IFERROR(VLOOKUP(AB-1,$AH$9:$AI$20,2,0),0)</f>
        <v>0</v>
      </c>
      <c r="AA194" s="92">
        <f t="shared" si="66"/>
        <v>30</v>
      </c>
      <c r="AB194" s="92">
        <f t="shared" si="67"/>
        <v>9</v>
      </c>
      <c r="AC194" s="92">
        <f t="shared" si="68"/>
        <v>2569</v>
      </c>
      <c r="AD194" s="92">
        <f t="shared" si="59"/>
        <v>0</v>
      </c>
      <c r="AE194" s="227">
        <f t="shared" si="61"/>
        <v>0</v>
      </c>
      <c r="AF194" s="223">
        <f t="shared" si="60"/>
        <v>0</v>
      </c>
      <c r="AG194" s="228">
        <f t="shared" si="62"/>
        <v>0</v>
      </c>
    </row>
    <row r="195" spans="1:33" s="92" customFormat="1" ht="21">
      <c r="A195" s="102">
        <v>187</v>
      </c>
      <c r="B195" s="324"/>
      <c r="C195" s="178" t="s">
        <v>169</v>
      </c>
      <c r="D195" s="170">
        <f t="shared" si="54"/>
        <v>0</v>
      </c>
      <c r="E195" s="170">
        <f t="shared" si="55"/>
        <v>0</v>
      </c>
      <c r="F195" s="170">
        <f t="shared" si="56"/>
        <v>0</v>
      </c>
      <c r="G195" s="170">
        <f t="shared" si="57"/>
        <v>0</v>
      </c>
      <c r="H195" s="171">
        <f t="shared" si="69"/>
        <v>0</v>
      </c>
      <c r="I195" s="172">
        <f t="shared" si="70"/>
        <v>0</v>
      </c>
      <c r="J195" s="170">
        <f t="shared" si="71"/>
        <v>0</v>
      </c>
      <c r="K195" s="172">
        <f t="shared" si="72"/>
        <v>0</v>
      </c>
      <c r="L195" s="226"/>
      <c r="M195" s="221" t="s">
        <v>242</v>
      </c>
      <c r="N195" s="106">
        <f t="shared" si="58"/>
        <v>0</v>
      </c>
      <c r="O195" s="176">
        <f t="shared" si="73"/>
        <v>0</v>
      </c>
      <c r="P195" s="176">
        <f t="shared" si="74"/>
        <v>0</v>
      </c>
      <c r="W195" s="92">
        <f t="shared" si="63"/>
        <v>0</v>
      </c>
      <c r="X195" s="92">
        <f t="shared" si="64"/>
        <v>0</v>
      </c>
      <c r="Y195" s="92">
        <f t="shared" si="65"/>
        <v>0</v>
      </c>
      <c r="Z195" s="92" cm="1">
        <f t="array" aca="1" ref="Z195" ca="1">IFERROR(VLOOKUP(AB-1,$AH$9:$AI$20,2,0),0)</f>
        <v>0</v>
      </c>
      <c r="AA195" s="92">
        <f t="shared" si="66"/>
        <v>30</v>
      </c>
      <c r="AB195" s="92">
        <f t="shared" si="67"/>
        <v>9</v>
      </c>
      <c r="AC195" s="92">
        <f t="shared" si="68"/>
        <v>2569</v>
      </c>
      <c r="AD195" s="92">
        <f t="shared" si="59"/>
        <v>0</v>
      </c>
      <c r="AE195" s="227">
        <f t="shared" si="61"/>
        <v>0</v>
      </c>
      <c r="AF195" s="223">
        <f t="shared" si="60"/>
        <v>0</v>
      </c>
      <c r="AG195" s="228">
        <f t="shared" si="62"/>
        <v>0</v>
      </c>
    </row>
    <row r="196" spans="1:33" s="92" customFormat="1" ht="21">
      <c r="A196" s="102">
        <v>188</v>
      </c>
      <c r="B196" s="324"/>
      <c r="C196" s="178" t="s">
        <v>169</v>
      </c>
      <c r="D196" s="170">
        <f t="shared" si="54"/>
        <v>0</v>
      </c>
      <c r="E196" s="170">
        <f t="shared" si="55"/>
        <v>0</v>
      </c>
      <c r="F196" s="170">
        <f t="shared" si="56"/>
        <v>0</v>
      </c>
      <c r="G196" s="170">
        <f t="shared" si="57"/>
        <v>0</v>
      </c>
      <c r="H196" s="171">
        <f t="shared" si="69"/>
        <v>0</v>
      </c>
      <c r="I196" s="172">
        <f t="shared" si="70"/>
        <v>0</v>
      </c>
      <c r="J196" s="170">
        <f t="shared" si="71"/>
        <v>0</v>
      </c>
      <c r="K196" s="172">
        <f t="shared" si="72"/>
        <v>0</v>
      </c>
      <c r="L196" s="226"/>
      <c r="M196" s="221" t="s">
        <v>242</v>
      </c>
      <c r="N196" s="106">
        <f t="shared" si="58"/>
        <v>0</v>
      </c>
      <c r="O196" s="176">
        <f t="shared" si="73"/>
        <v>0</v>
      </c>
      <c r="P196" s="176">
        <f t="shared" si="74"/>
        <v>0</v>
      </c>
      <c r="W196" s="92">
        <f t="shared" si="63"/>
        <v>0</v>
      </c>
      <c r="X196" s="92">
        <f t="shared" si="64"/>
        <v>0</v>
      </c>
      <c r="Y196" s="92">
        <f t="shared" si="65"/>
        <v>0</v>
      </c>
      <c r="Z196" s="92" cm="1">
        <f t="array" aca="1" ref="Z196" ca="1">IFERROR(VLOOKUP(AB-1,$AH$9:$AI$20,2,0),0)</f>
        <v>0</v>
      </c>
      <c r="AA196" s="92">
        <f t="shared" si="66"/>
        <v>30</v>
      </c>
      <c r="AB196" s="92">
        <f t="shared" si="67"/>
        <v>9</v>
      </c>
      <c r="AC196" s="92">
        <f t="shared" si="68"/>
        <v>2569</v>
      </c>
      <c r="AD196" s="92">
        <f t="shared" si="59"/>
        <v>0</v>
      </c>
      <c r="AE196" s="227">
        <f t="shared" si="61"/>
        <v>0</v>
      </c>
      <c r="AF196" s="223">
        <f t="shared" si="60"/>
        <v>0</v>
      </c>
      <c r="AG196" s="228">
        <f t="shared" si="62"/>
        <v>0</v>
      </c>
    </row>
    <row r="197" spans="1:33" s="92" customFormat="1" ht="21">
      <c r="A197" s="102">
        <v>189</v>
      </c>
      <c r="B197" s="324"/>
      <c r="C197" s="178" t="s">
        <v>169</v>
      </c>
      <c r="D197" s="170">
        <f t="shared" si="54"/>
        <v>0</v>
      </c>
      <c r="E197" s="170">
        <f t="shared" si="55"/>
        <v>0</v>
      </c>
      <c r="F197" s="170">
        <f t="shared" si="56"/>
        <v>0</v>
      </c>
      <c r="G197" s="170">
        <f t="shared" si="57"/>
        <v>0</v>
      </c>
      <c r="H197" s="171">
        <f t="shared" si="69"/>
        <v>0</v>
      </c>
      <c r="I197" s="172">
        <f t="shared" si="70"/>
        <v>0</v>
      </c>
      <c r="J197" s="170">
        <f t="shared" si="71"/>
        <v>0</v>
      </c>
      <c r="K197" s="172">
        <f t="shared" si="72"/>
        <v>0</v>
      </c>
      <c r="L197" s="226"/>
      <c r="M197" s="221" t="s">
        <v>242</v>
      </c>
      <c r="N197" s="106">
        <f t="shared" si="58"/>
        <v>0</v>
      </c>
      <c r="O197" s="176">
        <f t="shared" si="73"/>
        <v>0</v>
      </c>
      <c r="P197" s="176">
        <f t="shared" si="74"/>
        <v>0</v>
      </c>
      <c r="W197" s="92">
        <f t="shared" si="63"/>
        <v>0</v>
      </c>
      <c r="X197" s="92">
        <f t="shared" si="64"/>
        <v>0</v>
      </c>
      <c r="Y197" s="92">
        <f t="shared" si="65"/>
        <v>0</v>
      </c>
      <c r="Z197" s="92" cm="1">
        <f t="array" aca="1" ref="Z197" ca="1">IFERROR(VLOOKUP(AB-1,$AH$9:$AI$20,2,0),0)</f>
        <v>0</v>
      </c>
      <c r="AA197" s="92">
        <f t="shared" si="66"/>
        <v>30</v>
      </c>
      <c r="AB197" s="92">
        <f t="shared" si="67"/>
        <v>9</v>
      </c>
      <c r="AC197" s="92">
        <f t="shared" si="68"/>
        <v>2569</v>
      </c>
      <c r="AD197" s="92">
        <f t="shared" si="59"/>
        <v>0</v>
      </c>
      <c r="AE197" s="227">
        <f t="shared" si="61"/>
        <v>0</v>
      </c>
      <c r="AF197" s="223">
        <f t="shared" si="60"/>
        <v>0</v>
      </c>
      <c r="AG197" s="228">
        <f t="shared" si="62"/>
        <v>0</v>
      </c>
    </row>
    <row r="198" spans="1:33" s="92" customFormat="1" ht="21">
      <c r="A198" s="102">
        <v>190</v>
      </c>
      <c r="B198" s="324"/>
      <c r="C198" s="178" t="s">
        <v>169</v>
      </c>
      <c r="D198" s="170">
        <f t="shared" si="54"/>
        <v>0</v>
      </c>
      <c r="E198" s="170">
        <f t="shared" si="55"/>
        <v>0</v>
      </c>
      <c r="F198" s="170">
        <f t="shared" si="56"/>
        <v>0</v>
      </c>
      <c r="G198" s="170">
        <f t="shared" si="57"/>
        <v>0</v>
      </c>
      <c r="H198" s="171">
        <f t="shared" si="69"/>
        <v>0</v>
      </c>
      <c r="I198" s="172">
        <f t="shared" si="70"/>
        <v>0</v>
      </c>
      <c r="J198" s="170">
        <f t="shared" si="71"/>
        <v>0</v>
      </c>
      <c r="K198" s="172">
        <f t="shared" si="72"/>
        <v>0</v>
      </c>
      <c r="L198" s="226"/>
      <c r="M198" s="221" t="s">
        <v>242</v>
      </c>
      <c r="N198" s="106">
        <f t="shared" si="58"/>
        <v>0</v>
      </c>
      <c r="O198" s="176">
        <f t="shared" si="73"/>
        <v>0</v>
      </c>
      <c r="P198" s="176">
        <f t="shared" si="74"/>
        <v>0</v>
      </c>
      <c r="W198" s="92">
        <f t="shared" si="63"/>
        <v>0</v>
      </c>
      <c r="X198" s="92">
        <f t="shared" si="64"/>
        <v>0</v>
      </c>
      <c r="Y198" s="92">
        <f t="shared" si="65"/>
        <v>0</v>
      </c>
      <c r="Z198" s="92" cm="1">
        <f t="array" aca="1" ref="Z198" ca="1">IFERROR(VLOOKUP(AB-1,$AH$9:$AI$20,2,0),0)</f>
        <v>0</v>
      </c>
      <c r="AA198" s="92">
        <f t="shared" si="66"/>
        <v>30</v>
      </c>
      <c r="AB198" s="92">
        <f t="shared" si="67"/>
        <v>9</v>
      </c>
      <c r="AC198" s="92">
        <f t="shared" si="68"/>
        <v>2569</v>
      </c>
      <c r="AD198" s="92">
        <f t="shared" si="59"/>
        <v>0</v>
      </c>
      <c r="AE198" s="227">
        <f t="shared" si="61"/>
        <v>0</v>
      </c>
      <c r="AF198" s="223">
        <f t="shared" si="60"/>
        <v>0</v>
      </c>
      <c r="AG198" s="228">
        <f t="shared" si="62"/>
        <v>0</v>
      </c>
    </row>
    <row r="199" spans="1:33" s="92" customFormat="1" ht="21">
      <c r="A199" s="102">
        <v>191</v>
      </c>
      <c r="B199" s="324"/>
      <c r="C199" s="178" t="s">
        <v>169</v>
      </c>
      <c r="D199" s="170">
        <f t="shared" si="54"/>
        <v>0</v>
      </c>
      <c r="E199" s="170">
        <f t="shared" si="55"/>
        <v>0</v>
      </c>
      <c r="F199" s="170">
        <f t="shared" si="56"/>
        <v>0</v>
      </c>
      <c r="G199" s="170">
        <f t="shared" si="57"/>
        <v>0</v>
      </c>
      <c r="H199" s="171">
        <f t="shared" si="69"/>
        <v>0</v>
      </c>
      <c r="I199" s="172">
        <f t="shared" si="70"/>
        <v>0</v>
      </c>
      <c r="J199" s="170">
        <f t="shared" si="71"/>
        <v>0</v>
      </c>
      <c r="K199" s="172">
        <f t="shared" si="72"/>
        <v>0</v>
      </c>
      <c r="L199" s="226"/>
      <c r="M199" s="221" t="s">
        <v>242</v>
      </c>
      <c r="N199" s="106">
        <f t="shared" si="58"/>
        <v>0</v>
      </c>
      <c r="O199" s="176">
        <f t="shared" si="73"/>
        <v>0</v>
      </c>
      <c r="P199" s="176">
        <f t="shared" si="74"/>
        <v>0</v>
      </c>
      <c r="W199" s="92">
        <f t="shared" si="63"/>
        <v>0</v>
      </c>
      <c r="X199" s="92">
        <f t="shared" si="64"/>
        <v>0</v>
      </c>
      <c r="Y199" s="92">
        <f t="shared" si="65"/>
        <v>0</v>
      </c>
      <c r="Z199" s="92" cm="1">
        <f t="array" aca="1" ref="Z199" ca="1">IFERROR(VLOOKUP(AB-1,$AH$9:$AI$20,2,0),0)</f>
        <v>0</v>
      </c>
      <c r="AA199" s="92">
        <f t="shared" si="66"/>
        <v>30</v>
      </c>
      <c r="AB199" s="92">
        <f t="shared" si="67"/>
        <v>9</v>
      </c>
      <c r="AC199" s="92">
        <f t="shared" si="68"/>
        <v>2569</v>
      </c>
      <c r="AD199" s="92">
        <f t="shared" si="59"/>
        <v>0</v>
      </c>
      <c r="AE199" s="227">
        <f t="shared" si="61"/>
        <v>0</v>
      </c>
      <c r="AF199" s="223">
        <f t="shared" si="60"/>
        <v>0</v>
      </c>
      <c r="AG199" s="228">
        <f t="shared" si="62"/>
        <v>0</v>
      </c>
    </row>
    <row r="200" spans="1:33" s="92" customFormat="1" ht="21">
      <c r="A200" s="102">
        <v>192</v>
      </c>
      <c r="B200" s="324"/>
      <c r="C200" s="178" t="s">
        <v>169</v>
      </c>
      <c r="D200" s="170">
        <f t="shared" si="54"/>
        <v>0</v>
      </c>
      <c r="E200" s="170">
        <f t="shared" si="55"/>
        <v>0</v>
      </c>
      <c r="F200" s="170">
        <f t="shared" si="56"/>
        <v>0</v>
      </c>
      <c r="G200" s="170">
        <f t="shared" si="57"/>
        <v>0</v>
      </c>
      <c r="H200" s="171">
        <f t="shared" si="69"/>
        <v>0</v>
      </c>
      <c r="I200" s="172">
        <f t="shared" si="70"/>
        <v>0</v>
      </c>
      <c r="J200" s="170">
        <f t="shared" si="71"/>
        <v>0</v>
      </c>
      <c r="K200" s="172">
        <f t="shared" si="72"/>
        <v>0</v>
      </c>
      <c r="L200" s="226"/>
      <c r="M200" s="221" t="s">
        <v>242</v>
      </c>
      <c r="N200" s="106">
        <f t="shared" si="58"/>
        <v>0</v>
      </c>
      <c r="O200" s="176">
        <f t="shared" si="73"/>
        <v>0</v>
      </c>
      <c r="P200" s="176">
        <f t="shared" si="74"/>
        <v>0</v>
      </c>
      <c r="W200" s="92">
        <f t="shared" si="63"/>
        <v>0</v>
      </c>
      <c r="X200" s="92">
        <f t="shared" si="64"/>
        <v>0</v>
      </c>
      <c r="Y200" s="92">
        <f t="shared" si="65"/>
        <v>0</v>
      </c>
      <c r="Z200" s="92" cm="1">
        <f t="array" aca="1" ref="Z200" ca="1">IFERROR(VLOOKUP(AB-1,$AH$9:$AI$20,2,0),0)</f>
        <v>0</v>
      </c>
      <c r="AA200" s="92">
        <f t="shared" si="66"/>
        <v>30</v>
      </c>
      <c r="AB200" s="92">
        <f t="shared" si="67"/>
        <v>9</v>
      </c>
      <c r="AC200" s="92">
        <f t="shared" si="68"/>
        <v>2569</v>
      </c>
      <c r="AD200" s="92">
        <f t="shared" si="59"/>
        <v>0</v>
      </c>
      <c r="AE200" s="227">
        <f t="shared" si="61"/>
        <v>0</v>
      </c>
      <c r="AF200" s="223">
        <f t="shared" si="60"/>
        <v>0</v>
      </c>
      <c r="AG200" s="228">
        <f t="shared" si="62"/>
        <v>0</v>
      </c>
    </row>
    <row r="201" spans="1:33" s="92" customFormat="1" ht="21">
      <c r="A201" s="102">
        <v>193</v>
      </c>
      <c r="B201" s="324"/>
      <c r="C201" s="178" t="s">
        <v>169</v>
      </c>
      <c r="D201" s="170">
        <f t="shared" ref="D201:D264" si="75">VLOOKUP($C201,$R$9:$V$16,2,0)</f>
        <v>0</v>
      </c>
      <c r="E201" s="170">
        <f t="shared" ref="E201:E264" si="76">VLOOKUP($C201,$R$9:$V$16,3,0)</f>
        <v>0</v>
      </c>
      <c r="F201" s="170">
        <f t="shared" ref="F201:F264" si="77">VLOOKUP($C201,$R$9:$V$16,4,0)</f>
        <v>0</v>
      </c>
      <c r="G201" s="170">
        <f t="shared" ref="G201:G264" si="78">VLOOKUP($C201,$R$9:$V$16,5,0)</f>
        <v>0</v>
      </c>
      <c r="H201" s="171">
        <f t="shared" si="69"/>
        <v>0</v>
      </c>
      <c r="I201" s="172">
        <f t="shared" si="70"/>
        <v>0</v>
      </c>
      <c r="J201" s="170">
        <f t="shared" si="71"/>
        <v>0</v>
      </c>
      <c r="K201" s="172">
        <f t="shared" si="72"/>
        <v>0</v>
      </c>
      <c r="L201" s="226"/>
      <c r="M201" s="221" t="s">
        <v>242</v>
      </c>
      <c r="N201" s="106">
        <f t="shared" si="58"/>
        <v>0</v>
      </c>
      <c r="O201" s="176">
        <f t="shared" si="73"/>
        <v>0</v>
      </c>
      <c r="P201" s="176">
        <f t="shared" si="74"/>
        <v>0</v>
      </c>
      <c r="W201" s="92">
        <f t="shared" si="63"/>
        <v>0</v>
      </c>
      <c r="X201" s="92">
        <f t="shared" si="64"/>
        <v>0</v>
      </c>
      <c r="Y201" s="92">
        <f t="shared" si="65"/>
        <v>0</v>
      </c>
      <c r="Z201" s="92" cm="1">
        <f t="array" aca="1" ref="Z201" ca="1">IFERROR(VLOOKUP(AB-1,$AH$9:$AI$20,2,0),0)</f>
        <v>0</v>
      </c>
      <c r="AA201" s="92">
        <f t="shared" si="66"/>
        <v>30</v>
      </c>
      <c r="AB201" s="92">
        <f t="shared" si="67"/>
        <v>9</v>
      </c>
      <c r="AC201" s="92">
        <f t="shared" si="68"/>
        <v>2569</v>
      </c>
      <c r="AD201" s="92">
        <f t="shared" si="59"/>
        <v>0</v>
      </c>
      <c r="AE201" s="227">
        <f t="shared" si="61"/>
        <v>0</v>
      </c>
      <c r="AF201" s="223">
        <f t="shared" si="60"/>
        <v>0</v>
      </c>
      <c r="AG201" s="228">
        <f t="shared" si="62"/>
        <v>0</v>
      </c>
    </row>
    <row r="202" spans="1:33" s="92" customFormat="1" ht="21">
      <c r="A202" s="102">
        <v>194</v>
      </c>
      <c r="B202" s="324"/>
      <c r="C202" s="178" t="s">
        <v>169</v>
      </c>
      <c r="D202" s="170">
        <f t="shared" si="75"/>
        <v>0</v>
      </c>
      <c r="E202" s="170">
        <f t="shared" si="76"/>
        <v>0</v>
      </c>
      <c r="F202" s="170">
        <f t="shared" si="77"/>
        <v>0</v>
      </c>
      <c r="G202" s="170">
        <f t="shared" si="78"/>
        <v>0</v>
      </c>
      <c r="H202" s="171">
        <f t="shared" si="69"/>
        <v>0</v>
      </c>
      <c r="I202" s="172">
        <f t="shared" si="70"/>
        <v>0</v>
      </c>
      <c r="J202" s="170">
        <f t="shared" si="71"/>
        <v>0</v>
      </c>
      <c r="K202" s="172">
        <f t="shared" si="72"/>
        <v>0</v>
      </c>
      <c r="L202" s="226"/>
      <c r="M202" s="221" t="s">
        <v>242</v>
      </c>
      <c r="N202" s="106">
        <f t="shared" ref="N202:N265" si="79">AG202</f>
        <v>0</v>
      </c>
      <c r="O202" s="176">
        <f t="shared" si="73"/>
        <v>0</v>
      </c>
      <c r="P202" s="176">
        <f t="shared" si="74"/>
        <v>0</v>
      </c>
      <c r="W202" s="92">
        <f t="shared" si="63"/>
        <v>0</v>
      </c>
      <c r="X202" s="92">
        <f t="shared" si="64"/>
        <v>0</v>
      </c>
      <c r="Y202" s="92">
        <f t="shared" si="65"/>
        <v>0</v>
      </c>
      <c r="Z202" s="92" cm="1">
        <f t="array" aca="1" ref="Z202" ca="1">IFERROR(VLOOKUP(AB-1,$AH$9:$AI$20,2,0),0)</f>
        <v>0</v>
      </c>
      <c r="AA202" s="92">
        <f t="shared" si="66"/>
        <v>30</v>
      </c>
      <c r="AB202" s="92">
        <f t="shared" si="67"/>
        <v>9</v>
      </c>
      <c r="AC202" s="92">
        <f t="shared" si="68"/>
        <v>2569</v>
      </c>
      <c r="AD202" s="92">
        <f t="shared" ref="AD202:AD265" si="80">IF(W202&gt;0,IF(AA202&lt;W202,Z202-W202+AA202,AA202-W202),0)</f>
        <v>0</v>
      </c>
      <c r="AE202" s="227">
        <f t="shared" si="61"/>
        <v>0</v>
      </c>
      <c r="AF202" s="223">
        <f t="shared" ref="AF202:AF265" si="81">IF(W202&gt;0,IF(AND(W202=AA202,X202=AB202),AC202-Y202,IF(AND(W202&gt;=AA202,X202&gt;AB202),AC202-Y202-1,IF(AND(W202&lt;AA202,X202&gt;AB202),AC202-Y202-1,IF(AND(W202&lt;AA202,X202&lt;AB202),AC202-Y202,AC202-Y202)))),0)</f>
        <v>0</v>
      </c>
      <c r="AG202" s="228">
        <f t="shared" si="62"/>
        <v>0</v>
      </c>
    </row>
    <row r="203" spans="1:33" s="92" customFormat="1" ht="21">
      <c r="A203" s="102">
        <v>195</v>
      </c>
      <c r="B203" s="324"/>
      <c r="C203" s="178" t="s">
        <v>169</v>
      </c>
      <c r="D203" s="170">
        <f t="shared" si="75"/>
        <v>0</v>
      </c>
      <c r="E203" s="170">
        <f t="shared" si="76"/>
        <v>0</v>
      </c>
      <c r="F203" s="170">
        <f t="shared" si="77"/>
        <v>0</v>
      </c>
      <c r="G203" s="170">
        <f t="shared" si="78"/>
        <v>0</v>
      </c>
      <c r="H203" s="171">
        <f t="shared" si="69"/>
        <v>0</v>
      </c>
      <c r="I203" s="172">
        <f t="shared" si="70"/>
        <v>0</v>
      </c>
      <c r="J203" s="170">
        <f t="shared" si="71"/>
        <v>0</v>
      </c>
      <c r="K203" s="172">
        <f t="shared" si="72"/>
        <v>0</v>
      </c>
      <c r="L203" s="226"/>
      <c r="M203" s="221" t="s">
        <v>242</v>
      </c>
      <c r="N203" s="106">
        <f t="shared" si="79"/>
        <v>0</v>
      </c>
      <c r="O203" s="176">
        <f t="shared" si="73"/>
        <v>0</v>
      </c>
      <c r="P203" s="176">
        <f t="shared" si="74"/>
        <v>0</v>
      </c>
      <c r="W203" s="92">
        <f t="shared" si="63"/>
        <v>0</v>
      </c>
      <c r="X203" s="92">
        <f t="shared" si="64"/>
        <v>0</v>
      </c>
      <c r="Y203" s="92">
        <f t="shared" si="65"/>
        <v>0</v>
      </c>
      <c r="Z203" s="92" cm="1">
        <f t="array" aca="1" ref="Z203" ca="1">IFERROR(VLOOKUP(AB-1,$AH$9:$AI$20,2,0),0)</f>
        <v>0</v>
      </c>
      <c r="AA203" s="92">
        <f t="shared" si="66"/>
        <v>30</v>
      </c>
      <c r="AB203" s="92">
        <f t="shared" si="67"/>
        <v>9</v>
      </c>
      <c r="AC203" s="92">
        <f t="shared" si="68"/>
        <v>2569</v>
      </c>
      <c r="AD203" s="92">
        <f t="shared" si="80"/>
        <v>0</v>
      </c>
      <c r="AE203" s="227">
        <f t="shared" ref="AE203:AE266" si="82">IF(W203&gt;0,IF(AA203=W203,IF(AB203=X203,0,IF(AB203&gt;X203,AB203-X203,12+AB203-X203)),IF(AA203&gt;W203,IF(AB203&gt;X203,AB203-X203,IF(AB203=X203,0,12+AB203-X203)),IF(AA203&lt;W203,IF(AB203&gt;X203,AB203-X203-1,IF(AB203=X203,0,12+AB203-X203-1))))),0)</f>
        <v>0</v>
      </c>
      <c r="AF203" s="223">
        <f t="shared" si="81"/>
        <v>0</v>
      </c>
      <c r="AG203" s="228">
        <f t="shared" ref="AG203:AG266" si="83">ROUND((AD203+(AE203*$AI$21)+(AF203*365)),0)</f>
        <v>0</v>
      </c>
    </row>
    <row r="204" spans="1:33" s="92" customFormat="1" ht="21">
      <c r="A204" s="102">
        <v>196</v>
      </c>
      <c r="B204" s="324"/>
      <c r="C204" s="178" t="s">
        <v>169</v>
      </c>
      <c r="D204" s="170">
        <f t="shared" si="75"/>
        <v>0</v>
      </c>
      <c r="E204" s="170">
        <f t="shared" si="76"/>
        <v>0</v>
      </c>
      <c r="F204" s="170">
        <f t="shared" si="77"/>
        <v>0</v>
      </c>
      <c r="G204" s="170">
        <f t="shared" si="78"/>
        <v>0</v>
      </c>
      <c r="H204" s="171">
        <f t="shared" si="69"/>
        <v>0</v>
      </c>
      <c r="I204" s="172">
        <f t="shared" si="70"/>
        <v>0</v>
      </c>
      <c r="J204" s="170">
        <f t="shared" si="71"/>
        <v>0</v>
      </c>
      <c r="K204" s="172">
        <f t="shared" si="72"/>
        <v>0</v>
      </c>
      <c r="L204" s="226"/>
      <c r="M204" s="221" t="s">
        <v>242</v>
      </c>
      <c r="N204" s="106">
        <f t="shared" si="79"/>
        <v>0</v>
      </c>
      <c r="O204" s="176">
        <f t="shared" si="73"/>
        <v>0</v>
      </c>
      <c r="P204" s="176">
        <f t="shared" si="74"/>
        <v>0</v>
      </c>
      <c r="W204" s="92">
        <f t="shared" si="63"/>
        <v>0</v>
      </c>
      <c r="X204" s="92">
        <f t="shared" si="64"/>
        <v>0</v>
      </c>
      <c r="Y204" s="92">
        <f t="shared" si="65"/>
        <v>0</v>
      </c>
      <c r="Z204" s="92" cm="1">
        <f t="array" aca="1" ref="Z204" ca="1">IFERROR(VLOOKUP(AB-1,$AH$9:$AI$20,2,0),0)</f>
        <v>0</v>
      </c>
      <c r="AA204" s="92">
        <f t="shared" si="66"/>
        <v>30</v>
      </c>
      <c r="AB204" s="92">
        <f t="shared" si="67"/>
        <v>9</v>
      </c>
      <c r="AC204" s="92">
        <f t="shared" si="68"/>
        <v>2569</v>
      </c>
      <c r="AD204" s="92">
        <f t="shared" si="80"/>
        <v>0</v>
      </c>
      <c r="AE204" s="227">
        <f t="shared" si="82"/>
        <v>0</v>
      </c>
      <c r="AF204" s="223">
        <f t="shared" si="81"/>
        <v>0</v>
      </c>
      <c r="AG204" s="228">
        <f t="shared" si="83"/>
        <v>0</v>
      </c>
    </row>
    <row r="205" spans="1:33" s="92" customFormat="1" ht="21">
      <c r="A205" s="102">
        <v>197</v>
      </c>
      <c r="B205" s="324"/>
      <c r="C205" s="178" t="s">
        <v>169</v>
      </c>
      <c r="D205" s="170">
        <f t="shared" si="75"/>
        <v>0</v>
      </c>
      <c r="E205" s="170">
        <f t="shared" si="76"/>
        <v>0</v>
      </c>
      <c r="F205" s="170">
        <f t="shared" si="77"/>
        <v>0</v>
      </c>
      <c r="G205" s="170">
        <f t="shared" si="78"/>
        <v>0</v>
      </c>
      <c r="H205" s="171">
        <f t="shared" si="69"/>
        <v>0</v>
      </c>
      <c r="I205" s="172">
        <f t="shared" si="70"/>
        <v>0</v>
      </c>
      <c r="J205" s="170">
        <f t="shared" si="71"/>
        <v>0</v>
      </c>
      <c r="K205" s="172">
        <f t="shared" si="72"/>
        <v>0</v>
      </c>
      <c r="L205" s="226"/>
      <c r="M205" s="221" t="s">
        <v>242</v>
      </c>
      <c r="N205" s="106">
        <f t="shared" si="79"/>
        <v>0</v>
      </c>
      <c r="O205" s="176">
        <f t="shared" si="73"/>
        <v>0</v>
      </c>
      <c r="P205" s="176">
        <f t="shared" si="74"/>
        <v>0</v>
      </c>
      <c r="W205" s="92">
        <f t="shared" si="63"/>
        <v>0</v>
      </c>
      <c r="X205" s="92">
        <f t="shared" si="64"/>
        <v>0</v>
      </c>
      <c r="Y205" s="92">
        <f t="shared" si="65"/>
        <v>0</v>
      </c>
      <c r="Z205" s="92" cm="1">
        <f t="array" aca="1" ref="Z205" ca="1">IFERROR(VLOOKUP(AB-1,$AH$9:$AI$20,2,0),0)</f>
        <v>0</v>
      </c>
      <c r="AA205" s="92">
        <f t="shared" si="66"/>
        <v>30</v>
      </c>
      <c r="AB205" s="92">
        <f t="shared" si="67"/>
        <v>9</v>
      </c>
      <c r="AC205" s="92">
        <f t="shared" si="68"/>
        <v>2569</v>
      </c>
      <c r="AD205" s="92">
        <f t="shared" si="80"/>
        <v>0</v>
      </c>
      <c r="AE205" s="227">
        <f t="shared" si="82"/>
        <v>0</v>
      </c>
      <c r="AF205" s="223">
        <f t="shared" si="81"/>
        <v>0</v>
      </c>
      <c r="AG205" s="228">
        <f t="shared" si="83"/>
        <v>0</v>
      </c>
    </row>
    <row r="206" spans="1:33" s="92" customFormat="1" ht="21">
      <c r="A206" s="102">
        <v>198</v>
      </c>
      <c r="B206" s="324"/>
      <c r="C206" s="178" t="s">
        <v>169</v>
      </c>
      <c r="D206" s="170">
        <f t="shared" si="75"/>
        <v>0</v>
      </c>
      <c r="E206" s="170">
        <f t="shared" si="76"/>
        <v>0</v>
      </c>
      <c r="F206" s="170">
        <f t="shared" si="77"/>
        <v>0</v>
      </c>
      <c r="G206" s="170">
        <f t="shared" si="78"/>
        <v>0</v>
      </c>
      <c r="H206" s="171">
        <f t="shared" si="69"/>
        <v>0</v>
      </c>
      <c r="I206" s="172">
        <f t="shared" si="70"/>
        <v>0</v>
      </c>
      <c r="J206" s="170">
        <f t="shared" si="71"/>
        <v>0</v>
      </c>
      <c r="K206" s="172">
        <f t="shared" si="72"/>
        <v>0</v>
      </c>
      <c r="L206" s="226"/>
      <c r="M206" s="221" t="s">
        <v>242</v>
      </c>
      <c r="N206" s="106">
        <f t="shared" si="79"/>
        <v>0</v>
      </c>
      <c r="O206" s="176">
        <f t="shared" si="73"/>
        <v>0</v>
      </c>
      <c r="P206" s="176">
        <f t="shared" si="74"/>
        <v>0</v>
      </c>
      <c r="W206" s="92">
        <f t="shared" si="63"/>
        <v>0</v>
      </c>
      <c r="X206" s="92">
        <f t="shared" si="64"/>
        <v>0</v>
      </c>
      <c r="Y206" s="92">
        <f t="shared" si="65"/>
        <v>0</v>
      </c>
      <c r="Z206" s="92" cm="1">
        <f t="array" aca="1" ref="Z206" ca="1">IFERROR(VLOOKUP(AB-1,$AH$9:$AI$20,2,0),0)</f>
        <v>0</v>
      </c>
      <c r="AA206" s="92">
        <f t="shared" si="66"/>
        <v>30</v>
      </c>
      <c r="AB206" s="92">
        <f t="shared" si="67"/>
        <v>9</v>
      </c>
      <c r="AC206" s="92">
        <f t="shared" si="68"/>
        <v>2569</v>
      </c>
      <c r="AD206" s="92">
        <f t="shared" si="80"/>
        <v>0</v>
      </c>
      <c r="AE206" s="227">
        <f t="shared" si="82"/>
        <v>0</v>
      </c>
      <c r="AF206" s="223">
        <f t="shared" si="81"/>
        <v>0</v>
      </c>
      <c r="AG206" s="228">
        <f t="shared" si="83"/>
        <v>0</v>
      </c>
    </row>
    <row r="207" spans="1:33" s="92" customFormat="1" ht="21">
      <c r="A207" s="102">
        <v>199</v>
      </c>
      <c r="B207" s="324"/>
      <c r="C207" s="178" t="s">
        <v>169</v>
      </c>
      <c r="D207" s="170">
        <f t="shared" si="75"/>
        <v>0</v>
      </c>
      <c r="E207" s="170">
        <f t="shared" si="76"/>
        <v>0</v>
      </c>
      <c r="F207" s="170">
        <f t="shared" si="77"/>
        <v>0</v>
      </c>
      <c r="G207" s="170">
        <f t="shared" si="78"/>
        <v>0</v>
      </c>
      <c r="H207" s="171">
        <f t="shared" si="69"/>
        <v>0</v>
      </c>
      <c r="I207" s="172">
        <f t="shared" si="70"/>
        <v>0</v>
      </c>
      <c r="J207" s="170">
        <f t="shared" si="71"/>
        <v>0</v>
      </c>
      <c r="K207" s="172">
        <f t="shared" si="72"/>
        <v>0</v>
      </c>
      <c r="L207" s="226"/>
      <c r="M207" s="221" t="s">
        <v>242</v>
      </c>
      <c r="N207" s="106">
        <f t="shared" si="79"/>
        <v>0</v>
      </c>
      <c r="O207" s="176">
        <f t="shared" si="73"/>
        <v>0</v>
      </c>
      <c r="P207" s="176">
        <f t="shared" si="74"/>
        <v>0</v>
      </c>
      <c r="W207" s="92">
        <f t="shared" si="63"/>
        <v>0</v>
      </c>
      <c r="X207" s="92">
        <f t="shared" si="64"/>
        <v>0</v>
      </c>
      <c r="Y207" s="92">
        <f t="shared" si="65"/>
        <v>0</v>
      </c>
      <c r="Z207" s="92" cm="1">
        <f t="array" aca="1" ref="Z207" ca="1">IFERROR(VLOOKUP(AB-1,$AH$9:$AI$20,2,0),0)</f>
        <v>0</v>
      </c>
      <c r="AA207" s="92">
        <f t="shared" si="66"/>
        <v>30</v>
      </c>
      <c r="AB207" s="92">
        <f t="shared" si="67"/>
        <v>9</v>
      </c>
      <c r="AC207" s="92">
        <f t="shared" si="68"/>
        <v>2569</v>
      </c>
      <c r="AD207" s="92">
        <f t="shared" si="80"/>
        <v>0</v>
      </c>
      <c r="AE207" s="227">
        <f t="shared" si="82"/>
        <v>0</v>
      </c>
      <c r="AF207" s="223">
        <f t="shared" si="81"/>
        <v>0</v>
      </c>
      <c r="AG207" s="228">
        <f t="shared" si="83"/>
        <v>0</v>
      </c>
    </row>
    <row r="208" spans="1:33" s="92" customFormat="1" ht="21">
      <c r="A208" s="102">
        <v>200</v>
      </c>
      <c r="B208" s="324"/>
      <c r="C208" s="178" t="s">
        <v>169</v>
      </c>
      <c r="D208" s="170">
        <f t="shared" si="75"/>
        <v>0</v>
      </c>
      <c r="E208" s="170">
        <f t="shared" si="76"/>
        <v>0</v>
      </c>
      <c r="F208" s="170">
        <f t="shared" si="77"/>
        <v>0</v>
      </c>
      <c r="G208" s="170">
        <f t="shared" si="78"/>
        <v>0</v>
      </c>
      <c r="H208" s="171">
        <f t="shared" si="69"/>
        <v>0</v>
      </c>
      <c r="I208" s="172">
        <f t="shared" si="70"/>
        <v>0</v>
      </c>
      <c r="J208" s="170">
        <f t="shared" si="71"/>
        <v>0</v>
      </c>
      <c r="K208" s="172">
        <f t="shared" si="72"/>
        <v>0</v>
      </c>
      <c r="L208" s="226"/>
      <c r="M208" s="221" t="s">
        <v>242</v>
      </c>
      <c r="N208" s="106">
        <f t="shared" si="79"/>
        <v>0</v>
      </c>
      <c r="O208" s="176">
        <f t="shared" si="73"/>
        <v>0</v>
      </c>
      <c r="P208" s="176">
        <f t="shared" si="74"/>
        <v>0</v>
      </c>
      <c r="W208" s="92">
        <f t="shared" si="63"/>
        <v>0</v>
      </c>
      <c r="X208" s="92">
        <f t="shared" si="64"/>
        <v>0</v>
      </c>
      <c r="Y208" s="92">
        <f t="shared" si="65"/>
        <v>0</v>
      </c>
      <c r="Z208" s="92" cm="1">
        <f t="array" aca="1" ref="Z208" ca="1">IFERROR(VLOOKUP(AB-1,$AH$9:$AI$20,2,0),0)</f>
        <v>0</v>
      </c>
      <c r="AA208" s="92">
        <f t="shared" si="66"/>
        <v>30</v>
      </c>
      <c r="AB208" s="92">
        <f t="shared" si="67"/>
        <v>9</v>
      </c>
      <c r="AC208" s="92">
        <f t="shared" si="68"/>
        <v>2569</v>
      </c>
      <c r="AD208" s="92">
        <f t="shared" si="80"/>
        <v>0</v>
      </c>
      <c r="AE208" s="227">
        <f t="shared" si="82"/>
        <v>0</v>
      </c>
      <c r="AF208" s="223">
        <f t="shared" si="81"/>
        <v>0</v>
      </c>
      <c r="AG208" s="228">
        <f t="shared" si="83"/>
        <v>0</v>
      </c>
    </row>
    <row r="209" spans="1:33" s="92" customFormat="1" ht="21">
      <c r="A209" s="102">
        <v>201</v>
      </c>
      <c r="B209" s="324"/>
      <c r="C209" s="178" t="s">
        <v>169</v>
      </c>
      <c r="D209" s="170">
        <f t="shared" si="75"/>
        <v>0</v>
      </c>
      <c r="E209" s="170">
        <f t="shared" si="76"/>
        <v>0</v>
      </c>
      <c r="F209" s="170">
        <f t="shared" si="77"/>
        <v>0</v>
      </c>
      <c r="G209" s="170">
        <f t="shared" si="78"/>
        <v>0</v>
      </c>
      <c r="H209" s="171">
        <f t="shared" si="69"/>
        <v>0</v>
      </c>
      <c r="I209" s="172">
        <f t="shared" si="70"/>
        <v>0</v>
      </c>
      <c r="J209" s="170">
        <f t="shared" si="71"/>
        <v>0</v>
      </c>
      <c r="K209" s="172">
        <f t="shared" si="72"/>
        <v>0</v>
      </c>
      <c r="L209" s="226"/>
      <c r="M209" s="221" t="s">
        <v>242</v>
      </c>
      <c r="N209" s="106">
        <f t="shared" si="79"/>
        <v>0</v>
      </c>
      <c r="O209" s="176">
        <f t="shared" si="73"/>
        <v>0</v>
      </c>
      <c r="P209" s="176">
        <f t="shared" si="74"/>
        <v>0</v>
      </c>
      <c r="W209" s="92">
        <f t="shared" ref="W209:W272" si="84">IFERROR(VALUE(LEFT(L209,2)),0)</f>
        <v>0</v>
      </c>
      <c r="X209" s="92">
        <f t="shared" ref="X209:X272" si="85">IFERROR(VALUE(MID(L209,4,2)),0)</f>
        <v>0</v>
      </c>
      <c r="Y209" s="92">
        <f t="shared" ref="Y209:Y272" si="86">IFERROR(VALUE(RIGHT(L209,4)),0)</f>
        <v>0</v>
      </c>
      <c r="Z209" s="92" cm="1">
        <f t="array" aca="1" ref="Z209" ca="1">IFERROR(VLOOKUP(AB-1,$AH$9:$AI$20,2,0),0)</f>
        <v>0</v>
      </c>
      <c r="AA209" s="92">
        <f t="shared" ref="AA209:AA272" si="87">IFERROR(VALUE(LEFT(M209,2)),0)</f>
        <v>30</v>
      </c>
      <c r="AB209" s="92">
        <f t="shared" ref="AB209:AB272" si="88">IFERROR(VALUE(MID(M209,4,2)),0)</f>
        <v>9</v>
      </c>
      <c r="AC209" s="92">
        <f t="shared" ref="AC209:AC272" si="89">IFERROR(VALUE(RIGHT(M209,4)),0)</f>
        <v>2569</v>
      </c>
      <c r="AD209" s="92">
        <f t="shared" si="80"/>
        <v>0</v>
      </c>
      <c r="AE209" s="227">
        <f t="shared" si="82"/>
        <v>0</v>
      </c>
      <c r="AF209" s="223">
        <f t="shared" si="81"/>
        <v>0</v>
      </c>
      <c r="AG209" s="228">
        <f t="shared" si="83"/>
        <v>0</v>
      </c>
    </row>
    <row r="210" spans="1:33" s="92" customFormat="1" ht="21">
      <c r="A210" s="102">
        <v>202</v>
      </c>
      <c r="B210" s="324"/>
      <c r="C210" s="178" t="s">
        <v>169</v>
      </c>
      <c r="D210" s="170">
        <f t="shared" si="75"/>
        <v>0</v>
      </c>
      <c r="E210" s="170">
        <f t="shared" si="76"/>
        <v>0</v>
      </c>
      <c r="F210" s="170">
        <f t="shared" si="77"/>
        <v>0</v>
      </c>
      <c r="G210" s="170">
        <f t="shared" si="78"/>
        <v>0</v>
      </c>
      <c r="H210" s="171">
        <f t="shared" si="69"/>
        <v>0</v>
      </c>
      <c r="I210" s="172">
        <f t="shared" si="70"/>
        <v>0</v>
      </c>
      <c r="J210" s="170">
        <f t="shared" si="71"/>
        <v>0</v>
      </c>
      <c r="K210" s="172">
        <f t="shared" si="72"/>
        <v>0</v>
      </c>
      <c r="L210" s="226"/>
      <c r="M210" s="221" t="s">
        <v>242</v>
      </c>
      <c r="N210" s="106">
        <f t="shared" si="79"/>
        <v>0</v>
      </c>
      <c r="O210" s="176">
        <f t="shared" si="73"/>
        <v>0</v>
      </c>
      <c r="P210" s="176">
        <f t="shared" si="74"/>
        <v>0</v>
      </c>
      <c r="W210" s="92">
        <f t="shared" si="84"/>
        <v>0</v>
      </c>
      <c r="X210" s="92">
        <f t="shared" si="85"/>
        <v>0</v>
      </c>
      <c r="Y210" s="92">
        <f t="shared" si="86"/>
        <v>0</v>
      </c>
      <c r="Z210" s="92" cm="1">
        <f t="array" aca="1" ref="Z210" ca="1">IFERROR(VLOOKUP(AB-1,$AH$9:$AI$20,2,0),0)</f>
        <v>0</v>
      </c>
      <c r="AA210" s="92">
        <f t="shared" si="87"/>
        <v>30</v>
      </c>
      <c r="AB210" s="92">
        <f t="shared" si="88"/>
        <v>9</v>
      </c>
      <c r="AC210" s="92">
        <f t="shared" si="89"/>
        <v>2569</v>
      </c>
      <c r="AD210" s="92">
        <f t="shared" si="80"/>
        <v>0</v>
      </c>
      <c r="AE210" s="227">
        <f t="shared" si="82"/>
        <v>0</v>
      </c>
      <c r="AF210" s="223">
        <f t="shared" si="81"/>
        <v>0</v>
      </c>
      <c r="AG210" s="228">
        <f t="shared" si="83"/>
        <v>0</v>
      </c>
    </row>
    <row r="211" spans="1:33" s="92" customFormat="1" ht="21">
      <c r="A211" s="102">
        <v>203</v>
      </c>
      <c r="B211" s="324"/>
      <c r="C211" s="178" t="s">
        <v>169</v>
      </c>
      <c r="D211" s="170">
        <f t="shared" si="75"/>
        <v>0</v>
      </c>
      <c r="E211" s="170">
        <f t="shared" si="76"/>
        <v>0</v>
      </c>
      <c r="F211" s="170">
        <f t="shared" si="77"/>
        <v>0</v>
      </c>
      <c r="G211" s="170">
        <f t="shared" si="78"/>
        <v>0</v>
      </c>
      <c r="H211" s="171">
        <f t="shared" si="69"/>
        <v>0</v>
      </c>
      <c r="I211" s="172">
        <f t="shared" si="70"/>
        <v>0</v>
      </c>
      <c r="J211" s="170">
        <f t="shared" si="71"/>
        <v>0</v>
      </c>
      <c r="K211" s="172">
        <f t="shared" si="72"/>
        <v>0</v>
      </c>
      <c r="L211" s="226"/>
      <c r="M211" s="221" t="s">
        <v>242</v>
      </c>
      <c r="N211" s="106">
        <f t="shared" si="79"/>
        <v>0</v>
      </c>
      <c r="O211" s="176">
        <f t="shared" si="73"/>
        <v>0</v>
      </c>
      <c r="P211" s="176">
        <f t="shared" si="74"/>
        <v>0</v>
      </c>
      <c r="W211" s="92">
        <f t="shared" si="84"/>
        <v>0</v>
      </c>
      <c r="X211" s="92">
        <f t="shared" si="85"/>
        <v>0</v>
      </c>
      <c r="Y211" s="92">
        <f t="shared" si="86"/>
        <v>0</v>
      </c>
      <c r="Z211" s="92" cm="1">
        <f t="array" aca="1" ref="Z211" ca="1">IFERROR(VLOOKUP(AB-1,$AH$9:$AI$20,2,0),0)</f>
        <v>0</v>
      </c>
      <c r="AA211" s="92">
        <f t="shared" si="87"/>
        <v>30</v>
      </c>
      <c r="AB211" s="92">
        <f t="shared" si="88"/>
        <v>9</v>
      </c>
      <c r="AC211" s="92">
        <f t="shared" si="89"/>
        <v>2569</v>
      </c>
      <c r="AD211" s="92">
        <f t="shared" si="80"/>
        <v>0</v>
      </c>
      <c r="AE211" s="227">
        <f t="shared" si="82"/>
        <v>0</v>
      </c>
      <c r="AF211" s="223">
        <f t="shared" si="81"/>
        <v>0</v>
      </c>
      <c r="AG211" s="228">
        <f t="shared" si="83"/>
        <v>0</v>
      </c>
    </row>
    <row r="212" spans="1:33" s="92" customFormat="1" ht="21">
      <c r="A212" s="102">
        <v>204</v>
      </c>
      <c r="B212" s="324"/>
      <c r="C212" s="178" t="s">
        <v>169</v>
      </c>
      <c r="D212" s="170">
        <f t="shared" si="75"/>
        <v>0</v>
      </c>
      <c r="E212" s="170">
        <f t="shared" si="76"/>
        <v>0</v>
      </c>
      <c r="F212" s="170">
        <f t="shared" si="77"/>
        <v>0</v>
      </c>
      <c r="G212" s="170">
        <f t="shared" si="78"/>
        <v>0</v>
      </c>
      <c r="H212" s="171">
        <f t="shared" si="69"/>
        <v>0</v>
      </c>
      <c r="I212" s="172">
        <f t="shared" si="70"/>
        <v>0</v>
      </c>
      <c r="J212" s="170">
        <f t="shared" si="71"/>
        <v>0</v>
      </c>
      <c r="K212" s="172">
        <f t="shared" si="72"/>
        <v>0</v>
      </c>
      <c r="L212" s="226"/>
      <c r="M212" s="221" t="s">
        <v>242</v>
      </c>
      <c r="N212" s="106">
        <f t="shared" si="79"/>
        <v>0</v>
      </c>
      <c r="O212" s="176">
        <f t="shared" si="73"/>
        <v>0</v>
      </c>
      <c r="P212" s="176">
        <f t="shared" si="74"/>
        <v>0</v>
      </c>
      <c r="W212" s="92">
        <f t="shared" si="84"/>
        <v>0</v>
      </c>
      <c r="X212" s="92">
        <f t="shared" si="85"/>
        <v>0</v>
      </c>
      <c r="Y212" s="92">
        <f t="shared" si="86"/>
        <v>0</v>
      </c>
      <c r="Z212" s="92" cm="1">
        <f t="array" aca="1" ref="Z212" ca="1">IFERROR(VLOOKUP(AB-1,$AH$9:$AI$20,2,0),0)</f>
        <v>0</v>
      </c>
      <c r="AA212" s="92">
        <f t="shared" si="87"/>
        <v>30</v>
      </c>
      <c r="AB212" s="92">
        <f t="shared" si="88"/>
        <v>9</v>
      </c>
      <c r="AC212" s="92">
        <f t="shared" si="89"/>
        <v>2569</v>
      </c>
      <c r="AD212" s="92">
        <f t="shared" si="80"/>
        <v>0</v>
      </c>
      <c r="AE212" s="227">
        <f t="shared" si="82"/>
        <v>0</v>
      </c>
      <c r="AF212" s="223">
        <f t="shared" si="81"/>
        <v>0</v>
      </c>
      <c r="AG212" s="228">
        <f t="shared" si="83"/>
        <v>0</v>
      </c>
    </row>
    <row r="213" spans="1:33" s="92" customFormat="1" ht="21">
      <c r="A213" s="102">
        <v>205</v>
      </c>
      <c r="B213" s="324"/>
      <c r="C213" s="178" t="s">
        <v>169</v>
      </c>
      <c r="D213" s="170">
        <f t="shared" si="75"/>
        <v>0</v>
      </c>
      <c r="E213" s="170">
        <f t="shared" si="76"/>
        <v>0</v>
      </c>
      <c r="F213" s="170">
        <f t="shared" si="77"/>
        <v>0</v>
      </c>
      <c r="G213" s="170">
        <f t="shared" si="78"/>
        <v>0</v>
      </c>
      <c r="H213" s="171">
        <f t="shared" si="69"/>
        <v>0</v>
      </c>
      <c r="I213" s="172">
        <f t="shared" si="70"/>
        <v>0</v>
      </c>
      <c r="J213" s="170">
        <f t="shared" si="71"/>
        <v>0</v>
      </c>
      <c r="K213" s="172">
        <f t="shared" si="72"/>
        <v>0</v>
      </c>
      <c r="L213" s="226"/>
      <c r="M213" s="221" t="s">
        <v>242</v>
      </c>
      <c r="N213" s="106">
        <f t="shared" si="79"/>
        <v>0</v>
      </c>
      <c r="O213" s="176">
        <f t="shared" si="73"/>
        <v>0</v>
      </c>
      <c r="P213" s="176">
        <f t="shared" si="74"/>
        <v>0</v>
      </c>
      <c r="W213" s="92">
        <f t="shared" si="84"/>
        <v>0</v>
      </c>
      <c r="X213" s="92">
        <f t="shared" si="85"/>
        <v>0</v>
      </c>
      <c r="Y213" s="92">
        <f t="shared" si="86"/>
        <v>0</v>
      </c>
      <c r="Z213" s="92" cm="1">
        <f t="array" aca="1" ref="Z213" ca="1">IFERROR(VLOOKUP(AB-1,$AH$9:$AI$20,2,0),0)</f>
        <v>0</v>
      </c>
      <c r="AA213" s="92">
        <f t="shared" si="87"/>
        <v>30</v>
      </c>
      <c r="AB213" s="92">
        <f t="shared" si="88"/>
        <v>9</v>
      </c>
      <c r="AC213" s="92">
        <f t="shared" si="89"/>
        <v>2569</v>
      </c>
      <c r="AD213" s="92">
        <f t="shared" si="80"/>
        <v>0</v>
      </c>
      <c r="AE213" s="227">
        <f t="shared" si="82"/>
        <v>0</v>
      </c>
      <c r="AF213" s="223">
        <f t="shared" si="81"/>
        <v>0</v>
      </c>
      <c r="AG213" s="228">
        <f t="shared" si="83"/>
        <v>0</v>
      </c>
    </row>
    <row r="214" spans="1:33" s="92" customFormat="1" ht="21">
      <c r="A214" s="102">
        <v>206</v>
      </c>
      <c r="B214" s="324"/>
      <c r="C214" s="178" t="s">
        <v>169</v>
      </c>
      <c r="D214" s="170">
        <f t="shared" si="75"/>
        <v>0</v>
      </c>
      <c r="E214" s="170">
        <f t="shared" si="76"/>
        <v>0</v>
      </c>
      <c r="F214" s="170">
        <f t="shared" si="77"/>
        <v>0</v>
      </c>
      <c r="G214" s="170">
        <f t="shared" si="78"/>
        <v>0</v>
      </c>
      <c r="H214" s="171">
        <f t="shared" si="69"/>
        <v>0</v>
      </c>
      <c r="I214" s="172">
        <f t="shared" si="70"/>
        <v>0</v>
      </c>
      <c r="J214" s="170">
        <f t="shared" si="71"/>
        <v>0</v>
      </c>
      <c r="K214" s="172">
        <f t="shared" si="72"/>
        <v>0</v>
      </c>
      <c r="L214" s="226"/>
      <c r="M214" s="221" t="s">
        <v>242</v>
      </c>
      <c r="N214" s="106">
        <f t="shared" si="79"/>
        <v>0</v>
      </c>
      <c r="O214" s="176">
        <f t="shared" si="73"/>
        <v>0</v>
      </c>
      <c r="P214" s="176">
        <f t="shared" si="74"/>
        <v>0</v>
      </c>
      <c r="W214" s="92">
        <f t="shared" si="84"/>
        <v>0</v>
      </c>
      <c r="X214" s="92">
        <f t="shared" si="85"/>
        <v>0</v>
      </c>
      <c r="Y214" s="92">
        <f t="shared" si="86"/>
        <v>0</v>
      </c>
      <c r="Z214" s="92" cm="1">
        <f t="array" aca="1" ref="Z214" ca="1">IFERROR(VLOOKUP(AB-1,$AH$9:$AI$20,2,0),0)</f>
        <v>0</v>
      </c>
      <c r="AA214" s="92">
        <f t="shared" si="87"/>
        <v>30</v>
      </c>
      <c r="AB214" s="92">
        <f t="shared" si="88"/>
        <v>9</v>
      </c>
      <c r="AC214" s="92">
        <f t="shared" si="89"/>
        <v>2569</v>
      </c>
      <c r="AD214" s="92">
        <f t="shared" si="80"/>
        <v>0</v>
      </c>
      <c r="AE214" s="227">
        <f t="shared" si="82"/>
        <v>0</v>
      </c>
      <c r="AF214" s="223">
        <f t="shared" si="81"/>
        <v>0</v>
      </c>
      <c r="AG214" s="228">
        <f t="shared" si="83"/>
        <v>0</v>
      </c>
    </row>
    <row r="215" spans="1:33" s="92" customFormat="1" ht="21">
      <c r="A215" s="102">
        <v>207</v>
      </c>
      <c r="B215" s="324"/>
      <c r="C215" s="178" t="s">
        <v>169</v>
      </c>
      <c r="D215" s="170">
        <f t="shared" si="75"/>
        <v>0</v>
      </c>
      <c r="E215" s="170">
        <f t="shared" si="76"/>
        <v>0</v>
      </c>
      <c r="F215" s="170">
        <f t="shared" si="77"/>
        <v>0</v>
      </c>
      <c r="G215" s="170">
        <f t="shared" si="78"/>
        <v>0</v>
      </c>
      <c r="H215" s="171">
        <f t="shared" si="69"/>
        <v>0</v>
      </c>
      <c r="I215" s="172">
        <f t="shared" si="70"/>
        <v>0</v>
      </c>
      <c r="J215" s="170">
        <f t="shared" si="71"/>
        <v>0</v>
      </c>
      <c r="K215" s="172">
        <f t="shared" si="72"/>
        <v>0</v>
      </c>
      <c r="L215" s="226"/>
      <c r="M215" s="221" t="s">
        <v>242</v>
      </c>
      <c r="N215" s="106">
        <f t="shared" si="79"/>
        <v>0</v>
      </c>
      <c r="O215" s="176">
        <f t="shared" si="73"/>
        <v>0</v>
      </c>
      <c r="P215" s="176">
        <f t="shared" si="74"/>
        <v>0</v>
      </c>
      <c r="W215" s="92">
        <f t="shared" si="84"/>
        <v>0</v>
      </c>
      <c r="X215" s="92">
        <f t="shared" si="85"/>
        <v>0</v>
      </c>
      <c r="Y215" s="92">
        <f t="shared" si="86"/>
        <v>0</v>
      </c>
      <c r="Z215" s="92" cm="1">
        <f t="array" aca="1" ref="Z215" ca="1">IFERROR(VLOOKUP(AB-1,$AH$9:$AI$20,2,0),0)</f>
        <v>0</v>
      </c>
      <c r="AA215" s="92">
        <f t="shared" si="87"/>
        <v>30</v>
      </c>
      <c r="AB215" s="92">
        <f t="shared" si="88"/>
        <v>9</v>
      </c>
      <c r="AC215" s="92">
        <f t="shared" si="89"/>
        <v>2569</v>
      </c>
      <c r="AD215" s="92">
        <f t="shared" si="80"/>
        <v>0</v>
      </c>
      <c r="AE215" s="227">
        <f t="shared" si="82"/>
        <v>0</v>
      </c>
      <c r="AF215" s="223">
        <f t="shared" si="81"/>
        <v>0</v>
      </c>
      <c r="AG215" s="228">
        <f t="shared" si="83"/>
        <v>0</v>
      </c>
    </row>
    <row r="216" spans="1:33" s="92" customFormat="1" ht="21">
      <c r="A216" s="102">
        <v>208</v>
      </c>
      <c r="B216" s="324"/>
      <c r="C216" s="178" t="s">
        <v>169</v>
      </c>
      <c r="D216" s="170">
        <f t="shared" si="75"/>
        <v>0</v>
      </c>
      <c r="E216" s="170">
        <f t="shared" si="76"/>
        <v>0</v>
      </c>
      <c r="F216" s="170">
        <f t="shared" si="77"/>
        <v>0</v>
      </c>
      <c r="G216" s="170">
        <f t="shared" si="78"/>
        <v>0</v>
      </c>
      <c r="H216" s="171">
        <f t="shared" si="69"/>
        <v>0</v>
      </c>
      <c r="I216" s="172">
        <f t="shared" si="70"/>
        <v>0</v>
      </c>
      <c r="J216" s="170">
        <f t="shared" si="71"/>
        <v>0</v>
      </c>
      <c r="K216" s="172">
        <f t="shared" si="72"/>
        <v>0</v>
      </c>
      <c r="L216" s="226"/>
      <c r="M216" s="221" t="s">
        <v>242</v>
      </c>
      <c r="N216" s="106">
        <f t="shared" si="79"/>
        <v>0</v>
      </c>
      <c r="O216" s="176">
        <f t="shared" si="73"/>
        <v>0</v>
      </c>
      <c r="P216" s="176">
        <f t="shared" si="74"/>
        <v>0</v>
      </c>
      <c r="W216" s="92">
        <f t="shared" si="84"/>
        <v>0</v>
      </c>
      <c r="X216" s="92">
        <f t="shared" si="85"/>
        <v>0</v>
      </c>
      <c r="Y216" s="92">
        <f t="shared" si="86"/>
        <v>0</v>
      </c>
      <c r="Z216" s="92" cm="1">
        <f t="array" aca="1" ref="Z216" ca="1">IFERROR(VLOOKUP(AB-1,$AH$9:$AI$20,2,0),0)</f>
        <v>0</v>
      </c>
      <c r="AA216" s="92">
        <f t="shared" si="87"/>
        <v>30</v>
      </c>
      <c r="AB216" s="92">
        <f t="shared" si="88"/>
        <v>9</v>
      </c>
      <c r="AC216" s="92">
        <f t="shared" si="89"/>
        <v>2569</v>
      </c>
      <c r="AD216" s="92">
        <f t="shared" si="80"/>
        <v>0</v>
      </c>
      <c r="AE216" s="227">
        <f t="shared" si="82"/>
        <v>0</v>
      </c>
      <c r="AF216" s="223">
        <f t="shared" si="81"/>
        <v>0</v>
      </c>
      <c r="AG216" s="228">
        <f t="shared" si="83"/>
        <v>0</v>
      </c>
    </row>
    <row r="217" spans="1:33" s="92" customFormat="1" ht="21">
      <c r="A217" s="102">
        <v>209</v>
      </c>
      <c r="B217" s="324"/>
      <c r="C217" s="178" t="s">
        <v>169</v>
      </c>
      <c r="D217" s="170">
        <f t="shared" si="75"/>
        <v>0</v>
      </c>
      <c r="E217" s="170">
        <f t="shared" si="76"/>
        <v>0</v>
      </c>
      <c r="F217" s="170">
        <f t="shared" si="77"/>
        <v>0</v>
      </c>
      <c r="G217" s="170">
        <f t="shared" si="78"/>
        <v>0</v>
      </c>
      <c r="H217" s="171">
        <f t="shared" si="69"/>
        <v>0</v>
      </c>
      <c r="I217" s="172">
        <f t="shared" si="70"/>
        <v>0</v>
      </c>
      <c r="J217" s="170">
        <f t="shared" si="71"/>
        <v>0</v>
      </c>
      <c r="K217" s="172">
        <f t="shared" si="72"/>
        <v>0</v>
      </c>
      <c r="L217" s="226"/>
      <c r="M217" s="221" t="s">
        <v>242</v>
      </c>
      <c r="N217" s="106">
        <f t="shared" si="79"/>
        <v>0</v>
      </c>
      <c r="O217" s="176">
        <f t="shared" si="73"/>
        <v>0</v>
      </c>
      <c r="P217" s="176">
        <f t="shared" si="74"/>
        <v>0</v>
      </c>
      <c r="W217" s="92">
        <f t="shared" si="84"/>
        <v>0</v>
      </c>
      <c r="X217" s="92">
        <f t="shared" si="85"/>
        <v>0</v>
      </c>
      <c r="Y217" s="92">
        <f t="shared" si="86"/>
        <v>0</v>
      </c>
      <c r="Z217" s="92" cm="1">
        <f t="array" aca="1" ref="Z217" ca="1">IFERROR(VLOOKUP(AB-1,$AH$9:$AI$20,2,0),0)</f>
        <v>0</v>
      </c>
      <c r="AA217" s="92">
        <f t="shared" si="87"/>
        <v>30</v>
      </c>
      <c r="AB217" s="92">
        <f t="shared" si="88"/>
        <v>9</v>
      </c>
      <c r="AC217" s="92">
        <f t="shared" si="89"/>
        <v>2569</v>
      </c>
      <c r="AD217" s="92">
        <f t="shared" si="80"/>
        <v>0</v>
      </c>
      <c r="AE217" s="227">
        <f t="shared" si="82"/>
        <v>0</v>
      </c>
      <c r="AF217" s="223">
        <f t="shared" si="81"/>
        <v>0</v>
      </c>
      <c r="AG217" s="228">
        <f t="shared" si="83"/>
        <v>0</v>
      </c>
    </row>
    <row r="218" spans="1:33" s="92" customFormat="1" ht="21">
      <c r="A218" s="102">
        <v>210</v>
      </c>
      <c r="B218" s="324"/>
      <c r="C218" s="178" t="s">
        <v>169</v>
      </c>
      <c r="D218" s="170">
        <f t="shared" si="75"/>
        <v>0</v>
      </c>
      <c r="E218" s="170">
        <f t="shared" si="76"/>
        <v>0</v>
      </c>
      <c r="F218" s="170">
        <f t="shared" si="77"/>
        <v>0</v>
      </c>
      <c r="G218" s="170">
        <f t="shared" si="78"/>
        <v>0</v>
      </c>
      <c r="H218" s="171">
        <f t="shared" si="69"/>
        <v>0</v>
      </c>
      <c r="I218" s="172">
        <f t="shared" si="70"/>
        <v>0</v>
      </c>
      <c r="J218" s="170">
        <f t="shared" si="71"/>
        <v>0</v>
      </c>
      <c r="K218" s="172">
        <f t="shared" si="72"/>
        <v>0</v>
      </c>
      <c r="L218" s="226"/>
      <c r="M218" s="221" t="s">
        <v>242</v>
      </c>
      <c r="N218" s="106">
        <f t="shared" si="79"/>
        <v>0</v>
      </c>
      <c r="O218" s="176">
        <f t="shared" si="73"/>
        <v>0</v>
      </c>
      <c r="P218" s="176">
        <f t="shared" si="74"/>
        <v>0</v>
      </c>
      <c r="W218" s="92">
        <f t="shared" si="84"/>
        <v>0</v>
      </c>
      <c r="X218" s="92">
        <f t="shared" si="85"/>
        <v>0</v>
      </c>
      <c r="Y218" s="92">
        <f t="shared" si="86"/>
        <v>0</v>
      </c>
      <c r="Z218" s="92" cm="1">
        <f t="array" aca="1" ref="Z218" ca="1">IFERROR(VLOOKUP(AB-1,$AH$9:$AI$20,2,0),0)</f>
        <v>0</v>
      </c>
      <c r="AA218" s="92">
        <f t="shared" si="87"/>
        <v>30</v>
      </c>
      <c r="AB218" s="92">
        <f t="shared" si="88"/>
        <v>9</v>
      </c>
      <c r="AC218" s="92">
        <f t="shared" si="89"/>
        <v>2569</v>
      </c>
      <c r="AD218" s="92">
        <f t="shared" si="80"/>
        <v>0</v>
      </c>
      <c r="AE218" s="227">
        <f t="shared" si="82"/>
        <v>0</v>
      </c>
      <c r="AF218" s="223">
        <f t="shared" si="81"/>
        <v>0</v>
      </c>
      <c r="AG218" s="228">
        <f t="shared" si="83"/>
        <v>0</v>
      </c>
    </row>
    <row r="219" spans="1:33" s="92" customFormat="1" ht="21">
      <c r="A219" s="102">
        <v>211</v>
      </c>
      <c r="B219" s="324"/>
      <c r="C219" s="178" t="s">
        <v>169</v>
      </c>
      <c r="D219" s="170">
        <f t="shared" si="75"/>
        <v>0</v>
      </c>
      <c r="E219" s="170">
        <f t="shared" si="76"/>
        <v>0</v>
      </c>
      <c r="F219" s="170">
        <f t="shared" si="77"/>
        <v>0</v>
      </c>
      <c r="G219" s="170">
        <f t="shared" si="78"/>
        <v>0</v>
      </c>
      <c r="H219" s="171">
        <f t="shared" si="69"/>
        <v>0</v>
      </c>
      <c r="I219" s="172">
        <f t="shared" si="70"/>
        <v>0</v>
      </c>
      <c r="J219" s="170">
        <f t="shared" si="71"/>
        <v>0</v>
      </c>
      <c r="K219" s="172">
        <f t="shared" si="72"/>
        <v>0</v>
      </c>
      <c r="L219" s="226"/>
      <c r="M219" s="221" t="s">
        <v>242</v>
      </c>
      <c r="N219" s="106">
        <f t="shared" si="79"/>
        <v>0</v>
      </c>
      <c r="O219" s="176">
        <f t="shared" si="73"/>
        <v>0</v>
      </c>
      <c r="P219" s="176">
        <f t="shared" si="74"/>
        <v>0</v>
      </c>
      <c r="W219" s="92">
        <f t="shared" si="84"/>
        <v>0</v>
      </c>
      <c r="X219" s="92">
        <f t="shared" si="85"/>
        <v>0</v>
      </c>
      <c r="Y219" s="92">
        <f t="shared" si="86"/>
        <v>0</v>
      </c>
      <c r="Z219" s="92" cm="1">
        <f t="array" aca="1" ref="Z219" ca="1">IFERROR(VLOOKUP(AB-1,$AH$9:$AI$20,2,0),0)</f>
        <v>0</v>
      </c>
      <c r="AA219" s="92">
        <f t="shared" si="87"/>
        <v>30</v>
      </c>
      <c r="AB219" s="92">
        <f t="shared" si="88"/>
        <v>9</v>
      </c>
      <c r="AC219" s="92">
        <f t="shared" si="89"/>
        <v>2569</v>
      </c>
      <c r="AD219" s="92">
        <f t="shared" si="80"/>
        <v>0</v>
      </c>
      <c r="AE219" s="227">
        <f t="shared" si="82"/>
        <v>0</v>
      </c>
      <c r="AF219" s="223">
        <f t="shared" si="81"/>
        <v>0</v>
      </c>
      <c r="AG219" s="228">
        <f t="shared" si="83"/>
        <v>0</v>
      </c>
    </row>
    <row r="220" spans="1:33" s="92" customFormat="1" ht="21">
      <c r="A220" s="102">
        <v>212</v>
      </c>
      <c r="B220" s="324"/>
      <c r="C220" s="178" t="s">
        <v>169</v>
      </c>
      <c r="D220" s="170">
        <f t="shared" si="75"/>
        <v>0</v>
      </c>
      <c r="E220" s="170">
        <f t="shared" si="76"/>
        <v>0</v>
      </c>
      <c r="F220" s="170">
        <f t="shared" si="77"/>
        <v>0</v>
      </c>
      <c r="G220" s="170">
        <f t="shared" si="78"/>
        <v>0</v>
      </c>
      <c r="H220" s="171">
        <f t="shared" si="69"/>
        <v>0</v>
      </c>
      <c r="I220" s="172">
        <f t="shared" si="70"/>
        <v>0</v>
      </c>
      <c r="J220" s="170">
        <f t="shared" si="71"/>
        <v>0</v>
      </c>
      <c r="K220" s="172">
        <f t="shared" si="72"/>
        <v>0</v>
      </c>
      <c r="L220" s="226"/>
      <c r="M220" s="221" t="s">
        <v>242</v>
      </c>
      <c r="N220" s="106">
        <f t="shared" si="79"/>
        <v>0</v>
      </c>
      <c r="O220" s="176">
        <f t="shared" si="73"/>
        <v>0</v>
      </c>
      <c r="P220" s="176">
        <f t="shared" si="74"/>
        <v>0</v>
      </c>
      <c r="W220" s="92">
        <f t="shared" si="84"/>
        <v>0</v>
      </c>
      <c r="X220" s="92">
        <f t="shared" si="85"/>
        <v>0</v>
      </c>
      <c r="Y220" s="92">
        <f t="shared" si="86"/>
        <v>0</v>
      </c>
      <c r="Z220" s="92" cm="1">
        <f t="array" aca="1" ref="Z220" ca="1">IFERROR(VLOOKUP(AB-1,$AH$9:$AI$20,2,0),0)</f>
        <v>0</v>
      </c>
      <c r="AA220" s="92">
        <f t="shared" si="87"/>
        <v>30</v>
      </c>
      <c r="AB220" s="92">
        <f t="shared" si="88"/>
        <v>9</v>
      </c>
      <c r="AC220" s="92">
        <f t="shared" si="89"/>
        <v>2569</v>
      </c>
      <c r="AD220" s="92">
        <f t="shared" si="80"/>
        <v>0</v>
      </c>
      <c r="AE220" s="227">
        <f t="shared" si="82"/>
        <v>0</v>
      </c>
      <c r="AF220" s="223">
        <f t="shared" si="81"/>
        <v>0</v>
      </c>
      <c r="AG220" s="228">
        <f t="shared" si="83"/>
        <v>0</v>
      </c>
    </row>
    <row r="221" spans="1:33" s="92" customFormat="1" ht="21">
      <c r="A221" s="102">
        <v>213</v>
      </c>
      <c r="B221" s="324"/>
      <c r="C221" s="178" t="s">
        <v>169</v>
      </c>
      <c r="D221" s="170">
        <f t="shared" si="75"/>
        <v>0</v>
      </c>
      <c r="E221" s="170">
        <f t="shared" si="76"/>
        <v>0</v>
      </c>
      <c r="F221" s="170">
        <f t="shared" si="77"/>
        <v>0</v>
      </c>
      <c r="G221" s="170">
        <f t="shared" si="78"/>
        <v>0</v>
      </c>
      <c r="H221" s="171">
        <f t="shared" si="69"/>
        <v>0</v>
      </c>
      <c r="I221" s="172">
        <f t="shared" si="70"/>
        <v>0</v>
      </c>
      <c r="J221" s="170">
        <f t="shared" si="71"/>
        <v>0</v>
      </c>
      <c r="K221" s="172">
        <f t="shared" si="72"/>
        <v>0</v>
      </c>
      <c r="L221" s="226"/>
      <c r="M221" s="221" t="s">
        <v>242</v>
      </c>
      <c r="N221" s="106">
        <f t="shared" si="79"/>
        <v>0</v>
      </c>
      <c r="O221" s="176">
        <f t="shared" si="73"/>
        <v>0</v>
      </c>
      <c r="P221" s="176">
        <f t="shared" si="74"/>
        <v>0</v>
      </c>
      <c r="W221" s="92">
        <f t="shared" si="84"/>
        <v>0</v>
      </c>
      <c r="X221" s="92">
        <f t="shared" si="85"/>
        <v>0</v>
      </c>
      <c r="Y221" s="92">
        <f t="shared" si="86"/>
        <v>0</v>
      </c>
      <c r="Z221" s="92" cm="1">
        <f t="array" aca="1" ref="Z221" ca="1">IFERROR(VLOOKUP(AB-1,$AH$9:$AI$20,2,0),0)</f>
        <v>0</v>
      </c>
      <c r="AA221" s="92">
        <f t="shared" si="87"/>
        <v>30</v>
      </c>
      <c r="AB221" s="92">
        <f t="shared" si="88"/>
        <v>9</v>
      </c>
      <c r="AC221" s="92">
        <f t="shared" si="89"/>
        <v>2569</v>
      </c>
      <c r="AD221" s="92">
        <f t="shared" si="80"/>
        <v>0</v>
      </c>
      <c r="AE221" s="227">
        <f t="shared" si="82"/>
        <v>0</v>
      </c>
      <c r="AF221" s="223">
        <f t="shared" si="81"/>
        <v>0</v>
      </c>
      <c r="AG221" s="228">
        <f t="shared" si="83"/>
        <v>0</v>
      </c>
    </row>
    <row r="222" spans="1:33" s="92" customFormat="1" ht="21">
      <c r="A222" s="102">
        <v>214</v>
      </c>
      <c r="B222" s="324"/>
      <c r="C222" s="178" t="s">
        <v>169</v>
      </c>
      <c r="D222" s="170">
        <f t="shared" si="75"/>
        <v>0</v>
      </c>
      <c r="E222" s="170">
        <f t="shared" si="76"/>
        <v>0</v>
      </c>
      <c r="F222" s="170">
        <f t="shared" si="77"/>
        <v>0</v>
      </c>
      <c r="G222" s="170">
        <f t="shared" si="78"/>
        <v>0</v>
      </c>
      <c r="H222" s="171">
        <f t="shared" si="69"/>
        <v>0</v>
      </c>
      <c r="I222" s="172">
        <f t="shared" si="70"/>
        <v>0</v>
      </c>
      <c r="J222" s="170">
        <f t="shared" si="71"/>
        <v>0</v>
      </c>
      <c r="K222" s="172">
        <f t="shared" si="72"/>
        <v>0</v>
      </c>
      <c r="L222" s="226"/>
      <c r="M222" s="221" t="s">
        <v>242</v>
      </c>
      <c r="N222" s="106">
        <f t="shared" si="79"/>
        <v>0</v>
      </c>
      <c r="O222" s="176">
        <f t="shared" si="73"/>
        <v>0</v>
      </c>
      <c r="P222" s="176">
        <f t="shared" si="74"/>
        <v>0</v>
      </c>
      <c r="W222" s="92">
        <f t="shared" si="84"/>
        <v>0</v>
      </c>
      <c r="X222" s="92">
        <f t="shared" si="85"/>
        <v>0</v>
      </c>
      <c r="Y222" s="92">
        <f t="shared" si="86"/>
        <v>0</v>
      </c>
      <c r="Z222" s="92" cm="1">
        <f t="array" aca="1" ref="Z222" ca="1">IFERROR(VLOOKUP(AB-1,$AH$9:$AI$20,2,0),0)</f>
        <v>0</v>
      </c>
      <c r="AA222" s="92">
        <f t="shared" si="87"/>
        <v>30</v>
      </c>
      <c r="AB222" s="92">
        <f t="shared" si="88"/>
        <v>9</v>
      </c>
      <c r="AC222" s="92">
        <f t="shared" si="89"/>
        <v>2569</v>
      </c>
      <c r="AD222" s="92">
        <f t="shared" si="80"/>
        <v>0</v>
      </c>
      <c r="AE222" s="227">
        <f t="shared" si="82"/>
        <v>0</v>
      </c>
      <c r="AF222" s="223">
        <f t="shared" si="81"/>
        <v>0</v>
      </c>
      <c r="AG222" s="228">
        <f t="shared" si="83"/>
        <v>0</v>
      </c>
    </row>
    <row r="223" spans="1:33" s="92" customFormat="1" ht="21">
      <c r="A223" s="102">
        <v>215</v>
      </c>
      <c r="B223" s="324"/>
      <c r="C223" s="178" t="s">
        <v>169</v>
      </c>
      <c r="D223" s="170">
        <f t="shared" si="75"/>
        <v>0</v>
      </c>
      <c r="E223" s="170">
        <f t="shared" si="76"/>
        <v>0</v>
      </c>
      <c r="F223" s="170">
        <f t="shared" si="77"/>
        <v>0</v>
      </c>
      <c r="G223" s="170">
        <f t="shared" si="78"/>
        <v>0</v>
      </c>
      <c r="H223" s="171">
        <f t="shared" si="69"/>
        <v>0</v>
      </c>
      <c r="I223" s="172">
        <f t="shared" si="70"/>
        <v>0</v>
      </c>
      <c r="J223" s="170">
        <f t="shared" si="71"/>
        <v>0</v>
      </c>
      <c r="K223" s="172">
        <f t="shared" si="72"/>
        <v>0</v>
      </c>
      <c r="L223" s="226"/>
      <c r="M223" s="221" t="s">
        <v>242</v>
      </c>
      <c r="N223" s="106">
        <f t="shared" si="79"/>
        <v>0</v>
      </c>
      <c r="O223" s="176">
        <f t="shared" si="73"/>
        <v>0</v>
      </c>
      <c r="P223" s="176">
        <f t="shared" si="74"/>
        <v>0</v>
      </c>
      <c r="W223" s="92">
        <f t="shared" si="84"/>
        <v>0</v>
      </c>
      <c r="X223" s="92">
        <f t="shared" si="85"/>
        <v>0</v>
      </c>
      <c r="Y223" s="92">
        <f t="shared" si="86"/>
        <v>0</v>
      </c>
      <c r="Z223" s="92" cm="1">
        <f t="array" aca="1" ref="Z223" ca="1">IFERROR(VLOOKUP(AB-1,$AH$9:$AI$20,2,0),0)</f>
        <v>0</v>
      </c>
      <c r="AA223" s="92">
        <f t="shared" si="87"/>
        <v>30</v>
      </c>
      <c r="AB223" s="92">
        <f t="shared" si="88"/>
        <v>9</v>
      </c>
      <c r="AC223" s="92">
        <f t="shared" si="89"/>
        <v>2569</v>
      </c>
      <c r="AD223" s="92">
        <f t="shared" si="80"/>
        <v>0</v>
      </c>
      <c r="AE223" s="227">
        <f t="shared" si="82"/>
        <v>0</v>
      </c>
      <c r="AF223" s="223">
        <f t="shared" si="81"/>
        <v>0</v>
      </c>
      <c r="AG223" s="228">
        <f t="shared" si="83"/>
        <v>0</v>
      </c>
    </row>
    <row r="224" spans="1:33" s="92" customFormat="1" ht="21">
      <c r="A224" s="102">
        <v>216</v>
      </c>
      <c r="B224" s="324"/>
      <c r="C224" s="178" t="s">
        <v>169</v>
      </c>
      <c r="D224" s="170">
        <f t="shared" si="75"/>
        <v>0</v>
      </c>
      <c r="E224" s="170">
        <f t="shared" si="76"/>
        <v>0</v>
      </c>
      <c r="F224" s="170">
        <f t="shared" si="77"/>
        <v>0</v>
      </c>
      <c r="G224" s="170">
        <f t="shared" si="78"/>
        <v>0</v>
      </c>
      <c r="H224" s="171">
        <f t="shared" si="69"/>
        <v>0</v>
      </c>
      <c r="I224" s="172">
        <f t="shared" si="70"/>
        <v>0</v>
      </c>
      <c r="J224" s="170">
        <f t="shared" si="71"/>
        <v>0</v>
      </c>
      <c r="K224" s="172">
        <f t="shared" si="72"/>
        <v>0</v>
      </c>
      <c r="L224" s="226"/>
      <c r="M224" s="221" t="s">
        <v>242</v>
      </c>
      <c r="N224" s="106">
        <f t="shared" si="79"/>
        <v>0</v>
      </c>
      <c r="O224" s="176">
        <f t="shared" si="73"/>
        <v>0</v>
      </c>
      <c r="P224" s="176">
        <f t="shared" si="74"/>
        <v>0</v>
      </c>
      <c r="W224" s="92">
        <f t="shared" si="84"/>
        <v>0</v>
      </c>
      <c r="X224" s="92">
        <f t="shared" si="85"/>
        <v>0</v>
      </c>
      <c r="Y224" s="92">
        <f t="shared" si="86"/>
        <v>0</v>
      </c>
      <c r="Z224" s="92" cm="1">
        <f t="array" aca="1" ref="Z224" ca="1">IFERROR(VLOOKUP(AB-1,$AH$9:$AI$20,2,0),0)</f>
        <v>0</v>
      </c>
      <c r="AA224" s="92">
        <f t="shared" si="87"/>
        <v>30</v>
      </c>
      <c r="AB224" s="92">
        <f t="shared" si="88"/>
        <v>9</v>
      </c>
      <c r="AC224" s="92">
        <f t="shared" si="89"/>
        <v>2569</v>
      </c>
      <c r="AD224" s="92">
        <f t="shared" si="80"/>
        <v>0</v>
      </c>
      <c r="AE224" s="227">
        <f t="shared" si="82"/>
        <v>0</v>
      </c>
      <c r="AF224" s="223">
        <f t="shared" si="81"/>
        <v>0</v>
      </c>
      <c r="AG224" s="228">
        <f t="shared" si="83"/>
        <v>0</v>
      </c>
    </row>
    <row r="225" spans="1:33" s="92" customFormat="1" ht="21">
      <c r="A225" s="102">
        <v>217</v>
      </c>
      <c r="B225" s="324"/>
      <c r="C225" s="178" t="s">
        <v>169</v>
      </c>
      <c r="D225" s="170">
        <f t="shared" si="75"/>
        <v>0</v>
      </c>
      <c r="E225" s="170">
        <f t="shared" si="76"/>
        <v>0</v>
      </c>
      <c r="F225" s="170">
        <f t="shared" si="77"/>
        <v>0</v>
      </c>
      <c r="G225" s="170">
        <f t="shared" si="78"/>
        <v>0</v>
      </c>
      <c r="H225" s="171">
        <f t="shared" si="69"/>
        <v>0</v>
      </c>
      <c r="I225" s="172">
        <f t="shared" si="70"/>
        <v>0</v>
      </c>
      <c r="J225" s="170">
        <f t="shared" si="71"/>
        <v>0</v>
      </c>
      <c r="K225" s="172">
        <f t="shared" si="72"/>
        <v>0</v>
      </c>
      <c r="L225" s="226"/>
      <c r="M225" s="221" t="s">
        <v>242</v>
      </c>
      <c r="N225" s="106">
        <f t="shared" si="79"/>
        <v>0</v>
      </c>
      <c r="O225" s="176">
        <f t="shared" si="73"/>
        <v>0</v>
      </c>
      <c r="P225" s="176">
        <f t="shared" si="74"/>
        <v>0</v>
      </c>
      <c r="W225" s="92">
        <f t="shared" si="84"/>
        <v>0</v>
      </c>
      <c r="X225" s="92">
        <f t="shared" si="85"/>
        <v>0</v>
      </c>
      <c r="Y225" s="92">
        <f t="shared" si="86"/>
        <v>0</v>
      </c>
      <c r="Z225" s="92" cm="1">
        <f t="array" aca="1" ref="Z225" ca="1">IFERROR(VLOOKUP(AB-1,$AH$9:$AI$20,2,0),0)</f>
        <v>0</v>
      </c>
      <c r="AA225" s="92">
        <f t="shared" si="87"/>
        <v>30</v>
      </c>
      <c r="AB225" s="92">
        <f t="shared" si="88"/>
        <v>9</v>
      </c>
      <c r="AC225" s="92">
        <f t="shared" si="89"/>
        <v>2569</v>
      </c>
      <c r="AD225" s="92">
        <f t="shared" si="80"/>
        <v>0</v>
      </c>
      <c r="AE225" s="227">
        <f t="shared" si="82"/>
        <v>0</v>
      </c>
      <c r="AF225" s="223">
        <f t="shared" si="81"/>
        <v>0</v>
      </c>
      <c r="AG225" s="228">
        <f t="shared" si="83"/>
        <v>0</v>
      </c>
    </row>
    <row r="226" spans="1:33" s="92" customFormat="1" ht="21">
      <c r="A226" s="102">
        <v>218</v>
      </c>
      <c r="B226" s="324"/>
      <c r="C226" s="178" t="s">
        <v>169</v>
      </c>
      <c r="D226" s="170">
        <f t="shared" si="75"/>
        <v>0</v>
      </c>
      <c r="E226" s="170">
        <f t="shared" si="76"/>
        <v>0</v>
      </c>
      <c r="F226" s="170">
        <f t="shared" si="77"/>
        <v>0</v>
      </c>
      <c r="G226" s="170">
        <f t="shared" si="78"/>
        <v>0</v>
      </c>
      <c r="H226" s="171">
        <f t="shared" si="69"/>
        <v>0</v>
      </c>
      <c r="I226" s="172">
        <f t="shared" si="70"/>
        <v>0</v>
      </c>
      <c r="J226" s="170">
        <f t="shared" si="71"/>
        <v>0</v>
      </c>
      <c r="K226" s="172">
        <f t="shared" si="72"/>
        <v>0</v>
      </c>
      <c r="L226" s="226"/>
      <c r="M226" s="221" t="s">
        <v>242</v>
      </c>
      <c r="N226" s="106">
        <f t="shared" si="79"/>
        <v>0</v>
      </c>
      <c r="O226" s="176">
        <f t="shared" si="73"/>
        <v>0</v>
      </c>
      <c r="P226" s="176">
        <f t="shared" si="74"/>
        <v>0</v>
      </c>
      <c r="W226" s="92">
        <f t="shared" si="84"/>
        <v>0</v>
      </c>
      <c r="X226" s="92">
        <f t="shared" si="85"/>
        <v>0</v>
      </c>
      <c r="Y226" s="92">
        <f t="shared" si="86"/>
        <v>0</v>
      </c>
      <c r="Z226" s="92" cm="1">
        <f t="array" aca="1" ref="Z226" ca="1">IFERROR(VLOOKUP(AB-1,$AH$9:$AI$20,2,0),0)</f>
        <v>0</v>
      </c>
      <c r="AA226" s="92">
        <f t="shared" si="87"/>
        <v>30</v>
      </c>
      <c r="AB226" s="92">
        <f t="shared" si="88"/>
        <v>9</v>
      </c>
      <c r="AC226" s="92">
        <f t="shared" si="89"/>
        <v>2569</v>
      </c>
      <c r="AD226" s="92">
        <f t="shared" si="80"/>
        <v>0</v>
      </c>
      <c r="AE226" s="227">
        <f t="shared" si="82"/>
        <v>0</v>
      </c>
      <c r="AF226" s="223">
        <f t="shared" si="81"/>
        <v>0</v>
      </c>
      <c r="AG226" s="228">
        <f t="shared" si="83"/>
        <v>0</v>
      </c>
    </row>
    <row r="227" spans="1:33" s="92" customFormat="1" ht="21">
      <c r="A227" s="102">
        <v>219</v>
      </c>
      <c r="B227" s="324"/>
      <c r="C227" s="178" t="s">
        <v>169</v>
      </c>
      <c r="D227" s="170">
        <f t="shared" si="75"/>
        <v>0</v>
      </c>
      <c r="E227" s="170">
        <f t="shared" si="76"/>
        <v>0</v>
      </c>
      <c r="F227" s="170">
        <f t="shared" si="77"/>
        <v>0</v>
      </c>
      <c r="G227" s="170">
        <f t="shared" si="78"/>
        <v>0</v>
      </c>
      <c r="H227" s="171">
        <f t="shared" si="69"/>
        <v>0</v>
      </c>
      <c r="I227" s="172">
        <f t="shared" si="70"/>
        <v>0</v>
      </c>
      <c r="J227" s="170">
        <f t="shared" si="71"/>
        <v>0</v>
      </c>
      <c r="K227" s="172">
        <f t="shared" si="72"/>
        <v>0</v>
      </c>
      <c r="L227" s="226"/>
      <c r="M227" s="221" t="s">
        <v>242</v>
      </c>
      <c r="N227" s="106">
        <f t="shared" si="79"/>
        <v>0</v>
      </c>
      <c r="O227" s="176">
        <f t="shared" si="73"/>
        <v>0</v>
      </c>
      <c r="P227" s="176">
        <f t="shared" si="74"/>
        <v>0</v>
      </c>
      <c r="W227" s="92">
        <f t="shared" si="84"/>
        <v>0</v>
      </c>
      <c r="X227" s="92">
        <f t="shared" si="85"/>
        <v>0</v>
      </c>
      <c r="Y227" s="92">
        <f t="shared" si="86"/>
        <v>0</v>
      </c>
      <c r="Z227" s="92" cm="1">
        <f t="array" aca="1" ref="Z227" ca="1">IFERROR(VLOOKUP(AB-1,$AH$9:$AI$20,2,0),0)</f>
        <v>0</v>
      </c>
      <c r="AA227" s="92">
        <f t="shared" si="87"/>
        <v>30</v>
      </c>
      <c r="AB227" s="92">
        <f t="shared" si="88"/>
        <v>9</v>
      </c>
      <c r="AC227" s="92">
        <f t="shared" si="89"/>
        <v>2569</v>
      </c>
      <c r="AD227" s="92">
        <f t="shared" si="80"/>
        <v>0</v>
      </c>
      <c r="AE227" s="227">
        <f t="shared" si="82"/>
        <v>0</v>
      </c>
      <c r="AF227" s="223">
        <f t="shared" si="81"/>
        <v>0</v>
      </c>
      <c r="AG227" s="228">
        <f t="shared" si="83"/>
        <v>0</v>
      </c>
    </row>
    <row r="228" spans="1:33" s="92" customFormat="1" ht="21">
      <c r="A228" s="102">
        <v>220</v>
      </c>
      <c r="B228" s="324"/>
      <c r="C228" s="178" t="s">
        <v>169</v>
      </c>
      <c r="D228" s="170">
        <f t="shared" si="75"/>
        <v>0</v>
      </c>
      <c r="E228" s="170">
        <f t="shared" si="76"/>
        <v>0</v>
      </c>
      <c r="F228" s="170">
        <f t="shared" si="77"/>
        <v>0</v>
      </c>
      <c r="G228" s="170">
        <f t="shared" si="78"/>
        <v>0</v>
      </c>
      <c r="H228" s="171">
        <f t="shared" si="69"/>
        <v>0</v>
      </c>
      <c r="I228" s="172">
        <f t="shared" si="70"/>
        <v>0</v>
      </c>
      <c r="J228" s="170">
        <f t="shared" si="71"/>
        <v>0</v>
      </c>
      <c r="K228" s="172">
        <f t="shared" si="72"/>
        <v>0</v>
      </c>
      <c r="L228" s="226"/>
      <c r="M228" s="221" t="s">
        <v>242</v>
      </c>
      <c r="N228" s="106">
        <f t="shared" si="79"/>
        <v>0</v>
      </c>
      <c r="O228" s="176">
        <f t="shared" si="73"/>
        <v>0</v>
      </c>
      <c r="P228" s="176">
        <f t="shared" si="74"/>
        <v>0</v>
      </c>
      <c r="W228" s="92">
        <f t="shared" si="84"/>
        <v>0</v>
      </c>
      <c r="X228" s="92">
        <f t="shared" si="85"/>
        <v>0</v>
      </c>
      <c r="Y228" s="92">
        <f t="shared" si="86"/>
        <v>0</v>
      </c>
      <c r="Z228" s="92" cm="1">
        <f t="array" aca="1" ref="Z228" ca="1">IFERROR(VLOOKUP(AB-1,$AH$9:$AI$20,2,0),0)</f>
        <v>0</v>
      </c>
      <c r="AA228" s="92">
        <f t="shared" si="87"/>
        <v>30</v>
      </c>
      <c r="AB228" s="92">
        <f t="shared" si="88"/>
        <v>9</v>
      </c>
      <c r="AC228" s="92">
        <f t="shared" si="89"/>
        <v>2569</v>
      </c>
      <c r="AD228" s="92">
        <f t="shared" si="80"/>
        <v>0</v>
      </c>
      <c r="AE228" s="227">
        <f t="shared" si="82"/>
        <v>0</v>
      </c>
      <c r="AF228" s="223">
        <f t="shared" si="81"/>
        <v>0</v>
      </c>
      <c r="AG228" s="228">
        <f t="shared" si="83"/>
        <v>0</v>
      </c>
    </row>
    <row r="229" spans="1:33" s="92" customFormat="1" ht="21">
      <c r="A229" s="102">
        <v>221</v>
      </c>
      <c r="B229" s="324"/>
      <c r="C229" s="178" t="s">
        <v>169</v>
      </c>
      <c r="D229" s="170">
        <f t="shared" si="75"/>
        <v>0</v>
      </c>
      <c r="E229" s="170">
        <f t="shared" si="76"/>
        <v>0</v>
      </c>
      <c r="F229" s="170">
        <f t="shared" si="77"/>
        <v>0</v>
      </c>
      <c r="G229" s="170">
        <f t="shared" si="78"/>
        <v>0</v>
      </c>
      <c r="H229" s="171">
        <f t="shared" si="69"/>
        <v>0</v>
      </c>
      <c r="I229" s="172">
        <f t="shared" si="70"/>
        <v>0</v>
      </c>
      <c r="J229" s="170">
        <f t="shared" si="71"/>
        <v>0</v>
      </c>
      <c r="K229" s="172">
        <f t="shared" si="72"/>
        <v>0</v>
      </c>
      <c r="L229" s="226"/>
      <c r="M229" s="221" t="s">
        <v>242</v>
      </c>
      <c r="N229" s="106">
        <f t="shared" si="79"/>
        <v>0</v>
      </c>
      <c r="O229" s="176">
        <f t="shared" si="73"/>
        <v>0</v>
      </c>
      <c r="P229" s="176">
        <f t="shared" si="74"/>
        <v>0</v>
      </c>
      <c r="W229" s="92">
        <f t="shared" si="84"/>
        <v>0</v>
      </c>
      <c r="X229" s="92">
        <f t="shared" si="85"/>
        <v>0</v>
      </c>
      <c r="Y229" s="92">
        <f t="shared" si="86"/>
        <v>0</v>
      </c>
      <c r="Z229" s="92" cm="1">
        <f t="array" aca="1" ref="Z229" ca="1">IFERROR(VLOOKUP(AB-1,$AH$9:$AI$20,2,0),0)</f>
        <v>0</v>
      </c>
      <c r="AA229" s="92">
        <f t="shared" si="87"/>
        <v>30</v>
      </c>
      <c r="AB229" s="92">
        <f t="shared" si="88"/>
        <v>9</v>
      </c>
      <c r="AC229" s="92">
        <f t="shared" si="89"/>
        <v>2569</v>
      </c>
      <c r="AD229" s="92">
        <f t="shared" si="80"/>
        <v>0</v>
      </c>
      <c r="AE229" s="227">
        <f t="shared" si="82"/>
        <v>0</v>
      </c>
      <c r="AF229" s="223">
        <f t="shared" si="81"/>
        <v>0</v>
      </c>
      <c r="AG229" s="228">
        <f t="shared" si="83"/>
        <v>0</v>
      </c>
    </row>
    <row r="230" spans="1:33" s="92" customFormat="1" ht="21">
      <c r="A230" s="102">
        <v>222</v>
      </c>
      <c r="B230" s="324"/>
      <c r="C230" s="178" t="s">
        <v>169</v>
      </c>
      <c r="D230" s="170">
        <f t="shared" si="75"/>
        <v>0</v>
      </c>
      <c r="E230" s="170">
        <f t="shared" si="76"/>
        <v>0</v>
      </c>
      <c r="F230" s="170">
        <f t="shared" si="77"/>
        <v>0</v>
      </c>
      <c r="G230" s="170">
        <f t="shared" si="78"/>
        <v>0</v>
      </c>
      <c r="H230" s="171">
        <f t="shared" si="69"/>
        <v>0</v>
      </c>
      <c r="I230" s="172">
        <f t="shared" si="70"/>
        <v>0</v>
      </c>
      <c r="J230" s="170">
        <f t="shared" si="71"/>
        <v>0</v>
      </c>
      <c r="K230" s="172">
        <f t="shared" si="72"/>
        <v>0</v>
      </c>
      <c r="L230" s="226"/>
      <c r="M230" s="221" t="s">
        <v>242</v>
      </c>
      <c r="N230" s="106">
        <f t="shared" si="79"/>
        <v>0</v>
      </c>
      <c r="O230" s="176">
        <f t="shared" si="73"/>
        <v>0</v>
      </c>
      <c r="P230" s="176">
        <f t="shared" si="74"/>
        <v>0</v>
      </c>
      <c r="W230" s="92">
        <f t="shared" si="84"/>
        <v>0</v>
      </c>
      <c r="X230" s="92">
        <f t="shared" si="85"/>
        <v>0</v>
      </c>
      <c r="Y230" s="92">
        <f t="shared" si="86"/>
        <v>0</v>
      </c>
      <c r="Z230" s="92" cm="1">
        <f t="array" aca="1" ref="Z230" ca="1">IFERROR(VLOOKUP(AB-1,$AH$9:$AI$20,2,0),0)</f>
        <v>0</v>
      </c>
      <c r="AA230" s="92">
        <f t="shared" si="87"/>
        <v>30</v>
      </c>
      <c r="AB230" s="92">
        <f t="shared" si="88"/>
        <v>9</v>
      </c>
      <c r="AC230" s="92">
        <f t="shared" si="89"/>
        <v>2569</v>
      </c>
      <c r="AD230" s="92">
        <f t="shared" si="80"/>
        <v>0</v>
      </c>
      <c r="AE230" s="227">
        <f t="shared" si="82"/>
        <v>0</v>
      </c>
      <c r="AF230" s="223">
        <f t="shared" si="81"/>
        <v>0</v>
      </c>
      <c r="AG230" s="228">
        <f t="shared" si="83"/>
        <v>0</v>
      </c>
    </row>
    <row r="231" spans="1:33" s="92" customFormat="1" ht="21">
      <c r="A231" s="102">
        <v>223</v>
      </c>
      <c r="B231" s="324"/>
      <c r="C231" s="178" t="s">
        <v>169</v>
      </c>
      <c r="D231" s="170">
        <f t="shared" si="75"/>
        <v>0</v>
      </c>
      <c r="E231" s="170">
        <f t="shared" si="76"/>
        <v>0</v>
      </c>
      <c r="F231" s="170">
        <f t="shared" si="77"/>
        <v>0</v>
      </c>
      <c r="G231" s="170">
        <f t="shared" si="78"/>
        <v>0</v>
      </c>
      <c r="H231" s="171">
        <f t="shared" ref="H231:H294" si="90">+E231-D231</f>
        <v>0</v>
      </c>
      <c r="I231" s="172">
        <f t="shared" ref="I231:I294" si="91">+H231/30</f>
        <v>0</v>
      </c>
      <c r="J231" s="170">
        <f t="shared" ref="J231:J294" si="92">+G231-F231</f>
        <v>0</v>
      </c>
      <c r="K231" s="172">
        <f t="shared" ref="K231:K294" si="93">J231/30</f>
        <v>0</v>
      </c>
      <c r="L231" s="226"/>
      <c r="M231" s="221" t="s">
        <v>242</v>
      </c>
      <c r="N231" s="106">
        <f t="shared" si="79"/>
        <v>0</v>
      </c>
      <c r="O231" s="176">
        <f t="shared" ref="O231:O294" si="94">N231*I231</f>
        <v>0</v>
      </c>
      <c r="P231" s="176">
        <f t="shared" ref="P231:P294" si="95">K231*N231</f>
        <v>0</v>
      </c>
      <c r="W231" s="92">
        <f t="shared" si="84"/>
        <v>0</v>
      </c>
      <c r="X231" s="92">
        <f t="shared" si="85"/>
        <v>0</v>
      </c>
      <c r="Y231" s="92">
        <f t="shared" si="86"/>
        <v>0</v>
      </c>
      <c r="Z231" s="92" cm="1">
        <f t="array" aca="1" ref="Z231" ca="1">IFERROR(VLOOKUP(AB-1,$AH$9:$AI$20,2,0),0)</f>
        <v>0</v>
      </c>
      <c r="AA231" s="92">
        <f t="shared" si="87"/>
        <v>30</v>
      </c>
      <c r="AB231" s="92">
        <f t="shared" si="88"/>
        <v>9</v>
      </c>
      <c r="AC231" s="92">
        <f t="shared" si="89"/>
        <v>2569</v>
      </c>
      <c r="AD231" s="92">
        <f t="shared" si="80"/>
        <v>0</v>
      </c>
      <c r="AE231" s="227">
        <f t="shared" si="82"/>
        <v>0</v>
      </c>
      <c r="AF231" s="223">
        <f t="shared" si="81"/>
        <v>0</v>
      </c>
      <c r="AG231" s="228">
        <f t="shared" si="83"/>
        <v>0</v>
      </c>
    </row>
    <row r="232" spans="1:33" s="92" customFormat="1" ht="21">
      <c r="A232" s="102">
        <v>224</v>
      </c>
      <c r="B232" s="324"/>
      <c r="C232" s="178" t="s">
        <v>169</v>
      </c>
      <c r="D232" s="170">
        <f t="shared" si="75"/>
        <v>0</v>
      </c>
      <c r="E232" s="170">
        <f t="shared" si="76"/>
        <v>0</v>
      </c>
      <c r="F232" s="170">
        <f t="shared" si="77"/>
        <v>0</v>
      </c>
      <c r="G232" s="170">
        <f t="shared" si="78"/>
        <v>0</v>
      </c>
      <c r="H232" s="171">
        <f t="shared" si="90"/>
        <v>0</v>
      </c>
      <c r="I232" s="172">
        <f t="shared" si="91"/>
        <v>0</v>
      </c>
      <c r="J232" s="170">
        <f t="shared" si="92"/>
        <v>0</v>
      </c>
      <c r="K232" s="172">
        <f t="shared" si="93"/>
        <v>0</v>
      </c>
      <c r="L232" s="226"/>
      <c r="M232" s="221" t="s">
        <v>242</v>
      </c>
      <c r="N232" s="106">
        <f t="shared" si="79"/>
        <v>0</v>
      </c>
      <c r="O232" s="176">
        <f t="shared" si="94"/>
        <v>0</v>
      </c>
      <c r="P232" s="176">
        <f t="shared" si="95"/>
        <v>0</v>
      </c>
      <c r="W232" s="92">
        <f t="shared" si="84"/>
        <v>0</v>
      </c>
      <c r="X232" s="92">
        <f t="shared" si="85"/>
        <v>0</v>
      </c>
      <c r="Y232" s="92">
        <f t="shared" si="86"/>
        <v>0</v>
      </c>
      <c r="Z232" s="92" cm="1">
        <f t="array" aca="1" ref="Z232" ca="1">IFERROR(VLOOKUP(AB-1,$AH$9:$AI$20,2,0),0)</f>
        <v>0</v>
      </c>
      <c r="AA232" s="92">
        <f t="shared" si="87"/>
        <v>30</v>
      </c>
      <c r="AB232" s="92">
        <f t="shared" si="88"/>
        <v>9</v>
      </c>
      <c r="AC232" s="92">
        <f t="shared" si="89"/>
        <v>2569</v>
      </c>
      <c r="AD232" s="92">
        <f t="shared" si="80"/>
        <v>0</v>
      </c>
      <c r="AE232" s="227">
        <f t="shared" si="82"/>
        <v>0</v>
      </c>
      <c r="AF232" s="223">
        <f t="shared" si="81"/>
        <v>0</v>
      </c>
      <c r="AG232" s="228">
        <f t="shared" si="83"/>
        <v>0</v>
      </c>
    </row>
    <row r="233" spans="1:33" s="92" customFormat="1" ht="21">
      <c r="A233" s="102">
        <v>225</v>
      </c>
      <c r="B233" s="324"/>
      <c r="C233" s="178" t="s">
        <v>169</v>
      </c>
      <c r="D233" s="170">
        <f t="shared" si="75"/>
        <v>0</v>
      </c>
      <c r="E233" s="170">
        <f t="shared" si="76"/>
        <v>0</v>
      </c>
      <c r="F233" s="170">
        <f t="shared" si="77"/>
        <v>0</v>
      </c>
      <c r="G233" s="170">
        <f t="shared" si="78"/>
        <v>0</v>
      </c>
      <c r="H233" s="171">
        <f t="shared" si="90"/>
        <v>0</v>
      </c>
      <c r="I233" s="172">
        <f t="shared" si="91"/>
        <v>0</v>
      </c>
      <c r="J233" s="170">
        <f t="shared" si="92"/>
        <v>0</v>
      </c>
      <c r="K233" s="172">
        <f t="shared" si="93"/>
        <v>0</v>
      </c>
      <c r="L233" s="226"/>
      <c r="M233" s="221" t="s">
        <v>242</v>
      </c>
      <c r="N233" s="106">
        <f t="shared" si="79"/>
        <v>0</v>
      </c>
      <c r="O233" s="176">
        <f t="shared" si="94"/>
        <v>0</v>
      </c>
      <c r="P233" s="176">
        <f t="shared" si="95"/>
        <v>0</v>
      </c>
      <c r="W233" s="92">
        <f t="shared" si="84"/>
        <v>0</v>
      </c>
      <c r="X233" s="92">
        <f t="shared" si="85"/>
        <v>0</v>
      </c>
      <c r="Y233" s="92">
        <f t="shared" si="86"/>
        <v>0</v>
      </c>
      <c r="Z233" s="92" cm="1">
        <f t="array" aca="1" ref="Z233" ca="1">IFERROR(VLOOKUP(AB-1,$AH$9:$AI$20,2,0),0)</f>
        <v>0</v>
      </c>
      <c r="AA233" s="92">
        <f t="shared" si="87"/>
        <v>30</v>
      </c>
      <c r="AB233" s="92">
        <f t="shared" si="88"/>
        <v>9</v>
      </c>
      <c r="AC233" s="92">
        <f t="shared" si="89"/>
        <v>2569</v>
      </c>
      <c r="AD233" s="92">
        <f t="shared" si="80"/>
        <v>0</v>
      </c>
      <c r="AE233" s="227">
        <f t="shared" si="82"/>
        <v>0</v>
      </c>
      <c r="AF233" s="223">
        <f t="shared" si="81"/>
        <v>0</v>
      </c>
      <c r="AG233" s="228">
        <f t="shared" si="83"/>
        <v>0</v>
      </c>
    </row>
    <row r="234" spans="1:33" s="92" customFormat="1" ht="21">
      <c r="A234" s="102">
        <v>226</v>
      </c>
      <c r="B234" s="324"/>
      <c r="C234" s="178" t="s">
        <v>169</v>
      </c>
      <c r="D234" s="170">
        <f t="shared" si="75"/>
        <v>0</v>
      </c>
      <c r="E234" s="170">
        <f t="shared" si="76"/>
        <v>0</v>
      </c>
      <c r="F234" s="170">
        <f t="shared" si="77"/>
        <v>0</v>
      </c>
      <c r="G234" s="170">
        <f t="shared" si="78"/>
        <v>0</v>
      </c>
      <c r="H234" s="171">
        <f t="shared" si="90"/>
        <v>0</v>
      </c>
      <c r="I234" s="172">
        <f t="shared" si="91"/>
        <v>0</v>
      </c>
      <c r="J234" s="170">
        <f t="shared" si="92"/>
        <v>0</v>
      </c>
      <c r="K234" s="172">
        <f t="shared" si="93"/>
        <v>0</v>
      </c>
      <c r="L234" s="226"/>
      <c r="M234" s="221" t="s">
        <v>242</v>
      </c>
      <c r="N234" s="106">
        <f t="shared" si="79"/>
        <v>0</v>
      </c>
      <c r="O234" s="176">
        <f t="shared" si="94"/>
        <v>0</v>
      </c>
      <c r="P234" s="176">
        <f t="shared" si="95"/>
        <v>0</v>
      </c>
      <c r="W234" s="92">
        <f t="shared" si="84"/>
        <v>0</v>
      </c>
      <c r="X234" s="92">
        <f t="shared" si="85"/>
        <v>0</v>
      </c>
      <c r="Y234" s="92">
        <f t="shared" si="86"/>
        <v>0</v>
      </c>
      <c r="Z234" s="92" cm="1">
        <f t="array" aca="1" ref="Z234" ca="1">IFERROR(VLOOKUP(AB-1,$AH$9:$AI$20,2,0),0)</f>
        <v>0</v>
      </c>
      <c r="AA234" s="92">
        <f t="shared" si="87"/>
        <v>30</v>
      </c>
      <c r="AB234" s="92">
        <f t="shared" si="88"/>
        <v>9</v>
      </c>
      <c r="AC234" s="92">
        <f t="shared" si="89"/>
        <v>2569</v>
      </c>
      <c r="AD234" s="92">
        <f t="shared" si="80"/>
        <v>0</v>
      </c>
      <c r="AE234" s="227">
        <f t="shared" si="82"/>
        <v>0</v>
      </c>
      <c r="AF234" s="223">
        <f t="shared" si="81"/>
        <v>0</v>
      </c>
      <c r="AG234" s="228">
        <f t="shared" si="83"/>
        <v>0</v>
      </c>
    </row>
    <row r="235" spans="1:33" s="92" customFormat="1" ht="21">
      <c r="A235" s="102">
        <v>227</v>
      </c>
      <c r="B235" s="324"/>
      <c r="C235" s="178" t="s">
        <v>169</v>
      </c>
      <c r="D235" s="170">
        <f t="shared" si="75"/>
        <v>0</v>
      </c>
      <c r="E235" s="170">
        <f t="shared" si="76"/>
        <v>0</v>
      </c>
      <c r="F235" s="170">
        <f t="shared" si="77"/>
        <v>0</v>
      </c>
      <c r="G235" s="170">
        <f t="shared" si="78"/>
        <v>0</v>
      </c>
      <c r="H235" s="171">
        <f t="shared" si="90"/>
        <v>0</v>
      </c>
      <c r="I235" s="172">
        <f t="shared" si="91"/>
        <v>0</v>
      </c>
      <c r="J235" s="170">
        <f t="shared" si="92"/>
        <v>0</v>
      </c>
      <c r="K235" s="172">
        <f t="shared" si="93"/>
        <v>0</v>
      </c>
      <c r="L235" s="226"/>
      <c r="M235" s="221" t="s">
        <v>242</v>
      </c>
      <c r="N235" s="106">
        <f t="shared" si="79"/>
        <v>0</v>
      </c>
      <c r="O235" s="176">
        <f t="shared" si="94"/>
        <v>0</v>
      </c>
      <c r="P235" s="176">
        <f t="shared" si="95"/>
        <v>0</v>
      </c>
      <c r="W235" s="92">
        <f t="shared" si="84"/>
        <v>0</v>
      </c>
      <c r="X235" s="92">
        <f t="shared" si="85"/>
        <v>0</v>
      </c>
      <c r="Y235" s="92">
        <f t="shared" si="86"/>
        <v>0</v>
      </c>
      <c r="Z235" s="92" cm="1">
        <f t="array" aca="1" ref="Z235" ca="1">IFERROR(VLOOKUP(AB-1,$AH$9:$AI$20,2,0),0)</f>
        <v>0</v>
      </c>
      <c r="AA235" s="92">
        <f t="shared" si="87"/>
        <v>30</v>
      </c>
      <c r="AB235" s="92">
        <f t="shared" si="88"/>
        <v>9</v>
      </c>
      <c r="AC235" s="92">
        <f t="shared" si="89"/>
        <v>2569</v>
      </c>
      <c r="AD235" s="92">
        <f t="shared" si="80"/>
        <v>0</v>
      </c>
      <c r="AE235" s="227">
        <f t="shared" si="82"/>
        <v>0</v>
      </c>
      <c r="AF235" s="223">
        <f t="shared" si="81"/>
        <v>0</v>
      </c>
      <c r="AG235" s="228">
        <f t="shared" si="83"/>
        <v>0</v>
      </c>
    </row>
    <row r="236" spans="1:33" s="92" customFormat="1" ht="21">
      <c r="A236" s="102">
        <v>228</v>
      </c>
      <c r="B236" s="324"/>
      <c r="C236" s="178" t="s">
        <v>169</v>
      </c>
      <c r="D236" s="170">
        <f t="shared" si="75"/>
        <v>0</v>
      </c>
      <c r="E236" s="170">
        <f t="shared" si="76"/>
        <v>0</v>
      </c>
      <c r="F236" s="170">
        <f t="shared" si="77"/>
        <v>0</v>
      </c>
      <c r="G236" s="170">
        <f t="shared" si="78"/>
        <v>0</v>
      </c>
      <c r="H236" s="171">
        <f t="shared" si="90"/>
        <v>0</v>
      </c>
      <c r="I236" s="172">
        <f t="shared" si="91"/>
        <v>0</v>
      </c>
      <c r="J236" s="170">
        <f t="shared" si="92"/>
        <v>0</v>
      </c>
      <c r="K236" s="172">
        <f t="shared" si="93"/>
        <v>0</v>
      </c>
      <c r="L236" s="226"/>
      <c r="M236" s="221" t="s">
        <v>242</v>
      </c>
      <c r="N236" s="106">
        <f t="shared" si="79"/>
        <v>0</v>
      </c>
      <c r="O236" s="176">
        <f t="shared" si="94"/>
        <v>0</v>
      </c>
      <c r="P236" s="176">
        <f t="shared" si="95"/>
        <v>0</v>
      </c>
      <c r="W236" s="92">
        <f t="shared" si="84"/>
        <v>0</v>
      </c>
      <c r="X236" s="92">
        <f t="shared" si="85"/>
        <v>0</v>
      </c>
      <c r="Y236" s="92">
        <f t="shared" si="86"/>
        <v>0</v>
      </c>
      <c r="Z236" s="92" cm="1">
        <f t="array" aca="1" ref="Z236" ca="1">IFERROR(VLOOKUP(AB-1,$AH$9:$AI$20,2,0),0)</f>
        <v>0</v>
      </c>
      <c r="AA236" s="92">
        <f t="shared" si="87"/>
        <v>30</v>
      </c>
      <c r="AB236" s="92">
        <f t="shared" si="88"/>
        <v>9</v>
      </c>
      <c r="AC236" s="92">
        <f t="shared" si="89"/>
        <v>2569</v>
      </c>
      <c r="AD236" s="92">
        <f t="shared" si="80"/>
        <v>0</v>
      </c>
      <c r="AE236" s="227">
        <f t="shared" si="82"/>
        <v>0</v>
      </c>
      <c r="AF236" s="223">
        <f t="shared" si="81"/>
        <v>0</v>
      </c>
      <c r="AG236" s="228">
        <f t="shared" si="83"/>
        <v>0</v>
      </c>
    </row>
    <row r="237" spans="1:33" s="92" customFormat="1" ht="21">
      <c r="A237" s="102">
        <v>229</v>
      </c>
      <c r="B237" s="324"/>
      <c r="C237" s="178" t="s">
        <v>169</v>
      </c>
      <c r="D237" s="170">
        <f t="shared" si="75"/>
        <v>0</v>
      </c>
      <c r="E237" s="170">
        <f t="shared" si="76"/>
        <v>0</v>
      </c>
      <c r="F237" s="170">
        <f t="shared" si="77"/>
        <v>0</v>
      </c>
      <c r="G237" s="170">
        <f t="shared" si="78"/>
        <v>0</v>
      </c>
      <c r="H237" s="171">
        <f t="shared" si="90"/>
        <v>0</v>
      </c>
      <c r="I237" s="172">
        <f t="shared" si="91"/>
        <v>0</v>
      </c>
      <c r="J237" s="170">
        <f t="shared" si="92"/>
        <v>0</v>
      </c>
      <c r="K237" s="172">
        <f t="shared" si="93"/>
        <v>0</v>
      </c>
      <c r="L237" s="226"/>
      <c r="M237" s="221" t="s">
        <v>242</v>
      </c>
      <c r="N237" s="106">
        <f t="shared" si="79"/>
        <v>0</v>
      </c>
      <c r="O237" s="176">
        <f t="shared" si="94"/>
        <v>0</v>
      </c>
      <c r="P237" s="176">
        <f t="shared" si="95"/>
        <v>0</v>
      </c>
      <c r="W237" s="92">
        <f t="shared" si="84"/>
        <v>0</v>
      </c>
      <c r="X237" s="92">
        <f t="shared" si="85"/>
        <v>0</v>
      </c>
      <c r="Y237" s="92">
        <f t="shared" si="86"/>
        <v>0</v>
      </c>
      <c r="Z237" s="92" cm="1">
        <f t="array" aca="1" ref="Z237" ca="1">IFERROR(VLOOKUP(AB-1,$AH$9:$AI$20,2,0),0)</f>
        <v>0</v>
      </c>
      <c r="AA237" s="92">
        <f t="shared" si="87"/>
        <v>30</v>
      </c>
      <c r="AB237" s="92">
        <f t="shared" si="88"/>
        <v>9</v>
      </c>
      <c r="AC237" s="92">
        <f t="shared" si="89"/>
        <v>2569</v>
      </c>
      <c r="AD237" s="92">
        <f t="shared" si="80"/>
        <v>0</v>
      </c>
      <c r="AE237" s="227">
        <f t="shared" si="82"/>
        <v>0</v>
      </c>
      <c r="AF237" s="223">
        <f t="shared" si="81"/>
        <v>0</v>
      </c>
      <c r="AG237" s="228">
        <f t="shared" si="83"/>
        <v>0</v>
      </c>
    </row>
    <row r="238" spans="1:33" s="92" customFormat="1" ht="21">
      <c r="A238" s="102">
        <v>230</v>
      </c>
      <c r="B238" s="324"/>
      <c r="C238" s="178" t="s">
        <v>169</v>
      </c>
      <c r="D238" s="170">
        <f t="shared" si="75"/>
        <v>0</v>
      </c>
      <c r="E238" s="170">
        <f t="shared" si="76"/>
        <v>0</v>
      </c>
      <c r="F238" s="170">
        <f t="shared" si="77"/>
        <v>0</v>
      </c>
      <c r="G238" s="170">
        <f t="shared" si="78"/>
        <v>0</v>
      </c>
      <c r="H238" s="171">
        <f t="shared" si="90"/>
        <v>0</v>
      </c>
      <c r="I238" s="172">
        <f t="shared" si="91"/>
        <v>0</v>
      </c>
      <c r="J238" s="170">
        <f t="shared" si="92"/>
        <v>0</v>
      </c>
      <c r="K238" s="172">
        <f t="shared" si="93"/>
        <v>0</v>
      </c>
      <c r="L238" s="226"/>
      <c r="M238" s="221" t="s">
        <v>242</v>
      </c>
      <c r="N238" s="106">
        <f t="shared" si="79"/>
        <v>0</v>
      </c>
      <c r="O238" s="176">
        <f t="shared" si="94"/>
        <v>0</v>
      </c>
      <c r="P238" s="176">
        <f t="shared" si="95"/>
        <v>0</v>
      </c>
      <c r="W238" s="92">
        <f t="shared" si="84"/>
        <v>0</v>
      </c>
      <c r="X238" s="92">
        <f t="shared" si="85"/>
        <v>0</v>
      </c>
      <c r="Y238" s="92">
        <f t="shared" si="86"/>
        <v>0</v>
      </c>
      <c r="Z238" s="92" cm="1">
        <f t="array" aca="1" ref="Z238" ca="1">IFERROR(VLOOKUP(AB-1,$AH$9:$AI$20,2,0),0)</f>
        <v>0</v>
      </c>
      <c r="AA238" s="92">
        <f t="shared" si="87"/>
        <v>30</v>
      </c>
      <c r="AB238" s="92">
        <f t="shared" si="88"/>
        <v>9</v>
      </c>
      <c r="AC238" s="92">
        <f t="shared" si="89"/>
        <v>2569</v>
      </c>
      <c r="AD238" s="92">
        <f t="shared" si="80"/>
        <v>0</v>
      </c>
      <c r="AE238" s="227">
        <f t="shared" si="82"/>
        <v>0</v>
      </c>
      <c r="AF238" s="223">
        <f t="shared" si="81"/>
        <v>0</v>
      </c>
      <c r="AG238" s="228">
        <f t="shared" si="83"/>
        <v>0</v>
      </c>
    </row>
    <row r="239" spans="1:33" s="92" customFormat="1" ht="21">
      <c r="A239" s="102">
        <v>231</v>
      </c>
      <c r="B239" s="324"/>
      <c r="C239" s="178" t="s">
        <v>169</v>
      </c>
      <c r="D239" s="170">
        <f t="shared" si="75"/>
        <v>0</v>
      </c>
      <c r="E239" s="170">
        <f t="shared" si="76"/>
        <v>0</v>
      </c>
      <c r="F239" s="170">
        <f t="shared" si="77"/>
        <v>0</v>
      </c>
      <c r="G239" s="170">
        <f t="shared" si="78"/>
        <v>0</v>
      </c>
      <c r="H239" s="171">
        <f t="shared" si="90"/>
        <v>0</v>
      </c>
      <c r="I239" s="172">
        <f t="shared" si="91"/>
        <v>0</v>
      </c>
      <c r="J239" s="170">
        <f t="shared" si="92"/>
        <v>0</v>
      </c>
      <c r="K239" s="172">
        <f t="shared" si="93"/>
        <v>0</v>
      </c>
      <c r="L239" s="226"/>
      <c r="M239" s="221" t="s">
        <v>242</v>
      </c>
      <c r="N239" s="106">
        <f t="shared" si="79"/>
        <v>0</v>
      </c>
      <c r="O239" s="176">
        <f t="shared" si="94"/>
        <v>0</v>
      </c>
      <c r="P239" s="176">
        <f t="shared" si="95"/>
        <v>0</v>
      </c>
      <c r="W239" s="92">
        <f t="shared" si="84"/>
        <v>0</v>
      </c>
      <c r="X239" s="92">
        <f t="shared" si="85"/>
        <v>0</v>
      </c>
      <c r="Y239" s="92">
        <f t="shared" si="86"/>
        <v>0</v>
      </c>
      <c r="Z239" s="92" cm="1">
        <f t="array" aca="1" ref="Z239" ca="1">IFERROR(VLOOKUP(AB-1,$AH$9:$AI$20,2,0),0)</f>
        <v>0</v>
      </c>
      <c r="AA239" s="92">
        <f t="shared" si="87"/>
        <v>30</v>
      </c>
      <c r="AB239" s="92">
        <f t="shared" si="88"/>
        <v>9</v>
      </c>
      <c r="AC239" s="92">
        <f t="shared" si="89"/>
        <v>2569</v>
      </c>
      <c r="AD239" s="92">
        <f t="shared" si="80"/>
        <v>0</v>
      </c>
      <c r="AE239" s="227">
        <f t="shared" si="82"/>
        <v>0</v>
      </c>
      <c r="AF239" s="223">
        <f t="shared" si="81"/>
        <v>0</v>
      </c>
      <c r="AG239" s="228">
        <f t="shared" si="83"/>
        <v>0</v>
      </c>
    </row>
    <row r="240" spans="1:33" s="92" customFormat="1" ht="21">
      <c r="A240" s="102">
        <v>232</v>
      </c>
      <c r="B240" s="324"/>
      <c r="C240" s="178" t="s">
        <v>169</v>
      </c>
      <c r="D240" s="170">
        <f t="shared" si="75"/>
        <v>0</v>
      </c>
      <c r="E240" s="170">
        <f t="shared" si="76"/>
        <v>0</v>
      </c>
      <c r="F240" s="170">
        <f t="shared" si="77"/>
        <v>0</v>
      </c>
      <c r="G240" s="170">
        <f t="shared" si="78"/>
        <v>0</v>
      </c>
      <c r="H240" s="171">
        <f t="shared" si="90"/>
        <v>0</v>
      </c>
      <c r="I240" s="172">
        <f t="shared" si="91"/>
        <v>0</v>
      </c>
      <c r="J240" s="170">
        <f t="shared" si="92"/>
        <v>0</v>
      </c>
      <c r="K240" s="172">
        <f t="shared" si="93"/>
        <v>0</v>
      </c>
      <c r="L240" s="226"/>
      <c r="M240" s="221" t="s">
        <v>242</v>
      </c>
      <c r="N240" s="106">
        <f t="shared" si="79"/>
        <v>0</v>
      </c>
      <c r="O240" s="176">
        <f t="shared" si="94"/>
        <v>0</v>
      </c>
      <c r="P240" s="176">
        <f t="shared" si="95"/>
        <v>0</v>
      </c>
      <c r="W240" s="92">
        <f t="shared" si="84"/>
        <v>0</v>
      </c>
      <c r="X240" s="92">
        <f t="shared" si="85"/>
        <v>0</v>
      </c>
      <c r="Y240" s="92">
        <f t="shared" si="86"/>
        <v>0</v>
      </c>
      <c r="Z240" s="92" cm="1">
        <f t="array" aca="1" ref="Z240" ca="1">IFERROR(VLOOKUP(AB-1,$AH$9:$AI$20,2,0),0)</f>
        <v>0</v>
      </c>
      <c r="AA240" s="92">
        <f t="shared" si="87"/>
        <v>30</v>
      </c>
      <c r="AB240" s="92">
        <f t="shared" si="88"/>
        <v>9</v>
      </c>
      <c r="AC240" s="92">
        <f t="shared" si="89"/>
        <v>2569</v>
      </c>
      <c r="AD240" s="92">
        <f t="shared" si="80"/>
        <v>0</v>
      </c>
      <c r="AE240" s="227">
        <f t="shared" si="82"/>
        <v>0</v>
      </c>
      <c r="AF240" s="223">
        <f t="shared" si="81"/>
        <v>0</v>
      </c>
      <c r="AG240" s="228">
        <f t="shared" si="83"/>
        <v>0</v>
      </c>
    </row>
    <row r="241" spans="1:33" s="92" customFormat="1" ht="21">
      <c r="A241" s="102">
        <v>233</v>
      </c>
      <c r="B241" s="324"/>
      <c r="C241" s="178" t="s">
        <v>169</v>
      </c>
      <c r="D241" s="170">
        <f t="shared" si="75"/>
        <v>0</v>
      </c>
      <c r="E241" s="170">
        <f t="shared" si="76"/>
        <v>0</v>
      </c>
      <c r="F241" s="170">
        <f t="shared" si="77"/>
        <v>0</v>
      </c>
      <c r="G241" s="170">
        <f t="shared" si="78"/>
        <v>0</v>
      </c>
      <c r="H241" s="171">
        <f t="shared" si="90"/>
        <v>0</v>
      </c>
      <c r="I241" s="172">
        <f t="shared" si="91"/>
        <v>0</v>
      </c>
      <c r="J241" s="170">
        <f t="shared" si="92"/>
        <v>0</v>
      </c>
      <c r="K241" s="172">
        <f t="shared" si="93"/>
        <v>0</v>
      </c>
      <c r="L241" s="226"/>
      <c r="M241" s="221" t="s">
        <v>242</v>
      </c>
      <c r="N241" s="106">
        <f t="shared" si="79"/>
        <v>0</v>
      </c>
      <c r="O241" s="176">
        <f t="shared" si="94"/>
        <v>0</v>
      </c>
      <c r="P241" s="176">
        <f t="shared" si="95"/>
        <v>0</v>
      </c>
      <c r="W241" s="92">
        <f t="shared" si="84"/>
        <v>0</v>
      </c>
      <c r="X241" s="92">
        <f t="shared" si="85"/>
        <v>0</v>
      </c>
      <c r="Y241" s="92">
        <f t="shared" si="86"/>
        <v>0</v>
      </c>
      <c r="Z241" s="92" cm="1">
        <f t="array" aca="1" ref="Z241" ca="1">IFERROR(VLOOKUP(AB-1,$AH$9:$AI$20,2,0),0)</f>
        <v>0</v>
      </c>
      <c r="AA241" s="92">
        <f t="shared" si="87"/>
        <v>30</v>
      </c>
      <c r="AB241" s="92">
        <f t="shared" si="88"/>
        <v>9</v>
      </c>
      <c r="AC241" s="92">
        <f t="shared" si="89"/>
        <v>2569</v>
      </c>
      <c r="AD241" s="92">
        <f t="shared" si="80"/>
        <v>0</v>
      </c>
      <c r="AE241" s="227">
        <f t="shared" si="82"/>
        <v>0</v>
      </c>
      <c r="AF241" s="223">
        <f t="shared" si="81"/>
        <v>0</v>
      </c>
      <c r="AG241" s="228">
        <f t="shared" si="83"/>
        <v>0</v>
      </c>
    </row>
    <row r="242" spans="1:33" s="92" customFormat="1" ht="21">
      <c r="A242" s="102">
        <v>234</v>
      </c>
      <c r="B242" s="324"/>
      <c r="C242" s="178" t="s">
        <v>169</v>
      </c>
      <c r="D242" s="170">
        <f t="shared" si="75"/>
        <v>0</v>
      </c>
      <c r="E242" s="170">
        <f t="shared" si="76"/>
        <v>0</v>
      </c>
      <c r="F242" s="170">
        <f t="shared" si="77"/>
        <v>0</v>
      </c>
      <c r="G242" s="170">
        <f t="shared" si="78"/>
        <v>0</v>
      </c>
      <c r="H242" s="171">
        <f t="shared" si="90"/>
        <v>0</v>
      </c>
      <c r="I242" s="172">
        <f t="shared" si="91"/>
        <v>0</v>
      </c>
      <c r="J242" s="170">
        <f t="shared" si="92"/>
        <v>0</v>
      </c>
      <c r="K242" s="172">
        <f t="shared" si="93"/>
        <v>0</v>
      </c>
      <c r="L242" s="226"/>
      <c r="M242" s="221" t="s">
        <v>242</v>
      </c>
      <c r="N242" s="106">
        <f t="shared" si="79"/>
        <v>0</v>
      </c>
      <c r="O242" s="176">
        <f t="shared" si="94"/>
        <v>0</v>
      </c>
      <c r="P242" s="176">
        <f t="shared" si="95"/>
        <v>0</v>
      </c>
      <c r="W242" s="92">
        <f t="shared" si="84"/>
        <v>0</v>
      </c>
      <c r="X242" s="92">
        <f t="shared" si="85"/>
        <v>0</v>
      </c>
      <c r="Y242" s="92">
        <f t="shared" si="86"/>
        <v>0</v>
      </c>
      <c r="Z242" s="92" cm="1">
        <f t="array" aca="1" ref="Z242" ca="1">IFERROR(VLOOKUP(AB-1,$AH$9:$AI$20,2,0),0)</f>
        <v>0</v>
      </c>
      <c r="AA242" s="92">
        <f t="shared" si="87"/>
        <v>30</v>
      </c>
      <c r="AB242" s="92">
        <f t="shared" si="88"/>
        <v>9</v>
      </c>
      <c r="AC242" s="92">
        <f t="shared" si="89"/>
        <v>2569</v>
      </c>
      <c r="AD242" s="92">
        <f t="shared" si="80"/>
        <v>0</v>
      </c>
      <c r="AE242" s="227">
        <f t="shared" si="82"/>
        <v>0</v>
      </c>
      <c r="AF242" s="223">
        <f t="shared" si="81"/>
        <v>0</v>
      </c>
      <c r="AG242" s="228">
        <f t="shared" si="83"/>
        <v>0</v>
      </c>
    </row>
    <row r="243" spans="1:33" s="92" customFormat="1" ht="21">
      <c r="A243" s="102">
        <v>235</v>
      </c>
      <c r="B243" s="324"/>
      <c r="C243" s="178" t="s">
        <v>169</v>
      </c>
      <c r="D243" s="170">
        <f t="shared" si="75"/>
        <v>0</v>
      </c>
      <c r="E243" s="170">
        <f t="shared" si="76"/>
        <v>0</v>
      </c>
      <c r="F243" s="170">
        <f t="shared" si="77"/>
        <v>0</v>
      </c>
      <c r="G243" s="170">
        <f t="shared" si="78"/>
        <v>0</v>
      </c>
      <c r="H243" s="171">
        <f t="shared" si="90"/>
        <v>0</v>
      </c>
      <c r="I243" s="172">
        <f t="shared" si="91"/>
        <v>0</v>
      </c>
      <c r="J243" s="170">
        <f t="shared" si="92"/>
        <v>0</v>
      </c>
      <c r="K243" s="172">
        <f t="shared" si="93"/>
        <v>0</v>
      </c>
      <c r="L243" s="226"/>
      <c r="M243" s="221" t="s">
        <v>242</v>
      </c>
      <c r="N243" s="106">
        <f t="shared" si="79"/>
        <v>0</v>
      </c>
      <c r="O243" s="176">
        <f t="shared" si="94"/>
        <v>0</v>
      </c>
      <c r="P243" s="176">
        <f t="shared" si="95"/>
        <v>0</v>
      </c>
      <c r="W243" s="92">
        <f t="shared" si="84"/>
        <v>0</v>
      </c>
      <c r="X243" s="92">
        <f t="shared" si="85"/>
        <v>0</v>
      </c>
      <c r="Y243" s="92">
        <f t="shared" si="86"/>
        <v>0</v>
      </c>
      <c r="Z243" s="92" cm="1">
        <f t="array" aca="1" ref="Z243" ca="1">IFERROR(VLOOKUP(AB-1,$AH$9:$AI$20,2,0),0)</f>
        <v>0</v>
      </c>
      <c r="AA243" s="92">
        <f t="shared" si="87"/>
        <v>30</v>
      </c>
      <c r="AB243" s="92">
        <f t="shared" si="88"/>
        <v>9</v>
      </c>
      <c r="AC243" s="92">
        <f t="shared" si="89"/>
        <v>2569</v>
      </c>
      <c r="AD243" s="92">
        <f t="shared" si="80"/>
        <v>0</v>
      </c>
      <c r="AE243" s="227">
        <f t="shared" si="82"/>
        <v>0</v>
      </c>
      <c r="AF243" s="223">
        <f t="shared" si="81"/>
        <v>0</v>
      </c>
      <c r="AG243" s="228">
        <f t="shared" si="83"/>
        <v>0</v>
      </c>
    </row>
    <row r="244" spans="1:33" s="92" customFormat="1" ht="21">
      <c r="A244" s="102">
        <v>236</v>
      </c>
      <c r="B244" s="324"/>
      <c r="C244" s="178" t="s">
        <v>169</v>
      </c>
      <c r="D244" s="170">
        <f t="shared" si="75"/>
        <v>0</v>
      </c>
      <c r="E244" s="170">
        <f t="shared" si="76"/>
        <v>0</v>
      </c>
      <c r="F244" s="170">
        <f t="shared" si="77"/>
        <v>0</v>
      </c>
      <c r="G244" s="170">
        <f t="shared" si="78"/>
        <v>0</v>
      </c>
      <c r="H244" s="171">
        <f t="shared" si="90"/>
        <v>0</v>
      </c>
      <c r="I244" s="172">
        <f t="shared" si="91"/>
        <v>0</v>
      </c>
      <c r="J244" s="170">
        <f t="shared" si="92"/>
        <v>0</v>
      </c>
      <c r="K244" s="172">
        <f t="shared" si="93"/>
        <v>0</v>
      </c>
      <c r="L244" s="226"/>
      <c r="M244" s="221" t="s">
        <v>242</v>
      </c>
      <c r="N244" s="106">
        <f t="shared" si="79"/>
        <v>0</v>
      </c>
      <c r="O244" s="176">
        <f t="shared" si="94"/>
        <v>0</v>
      </c>
      <c r="P244" s="176">
        <f t="shared" si="95"/>
        <v>0</v>
      </c>
      <c r="W244" s="92">
        <f t="shared" si="84"/>
        <v>0</v>
      </c>
      <c r="X244" s="92">
        <f t="shared" si="85"/>
        <v>0</v>
      </c>
      <c r="Y244" s="92">
        <f t="shared" si="86"/>
        <v>0</v>
      </c>
      <c r="Z244" s="92" cm="1">
        <f t="array" aca="1" ref="Z244" ca="1">IFERROR(VLOOKUP(AB-1,$AH$9:$AI$20,2,0),0)</f>
        <v>0</v>
      </c>
      <c r="AA244" s="92">
        <f t="shared" si="87"/>
        <v>30</v>
      </c>
      <c r="AB244" s="92">
        <f t="shared" si="88"/>
        <v>9</v>
      </c>
      <c r="AC244" s="92">
        <f t="shared" si="89"/>
        <v>2569</v>
      </c>
      <c r="AD244" s="92">
        <f t="shared" si="80"/>
        <v>0</v>
      </c>
      <c r="AE244" s="227">
        <f t="shared" si="82"/>
        <v>0</v>
      </c>
      <c r="AF244" s="223">
        <f t="shared" si="81"/>
        <v>0</v>
      </c>
      <c r="AG244" s="228">
        <f t="shared" si="83"/>
        <v>0</v>
      </c>
    </row>
    <row r="245" spans="1:33" s="92" customFormat="1" ht="21">
      <c r="A245" s="102">
        <v>237</v>
      </c>
      <c r="B245" s="324"/>
      <c r="C245" s="178" t="s">
        <v>169</v>
      </c>
      <c r="D245" s="170">
        <f t="shared" si="75"/>
        <v>0</v>
      </c>
      <c r="E245" s="170">
        <f t="shared" si="76"/>
        <v>0</v>
      </c>
      <c r="F245" s="170">
        <f t="shared" si="77"/>
        <v>0</v>
      </c>
      <c r="G245" s="170">
        <f t="shared" si="78"/>
        <v>0</v>
      </c>
      <c r="H245" s="171">
        <f t="shared" si="90"/>
        <v>0</v>
      </c>
      <c r="I245" s="172">
        <f t="shared" si="91"/>
        <v>0</v>
      </c>
      <c r="J245" s="170">
        <f t="shared" si="92"/>
        <v>0</v>
      </c>
      <c r="K245" s="172">
        <f t="shared" si="93"/>
        <v>0</v>
      </c>
      <c r="L245" s="226"/>
      <c r="M245" s="221" t="s">
        <v>242</v>
      </c>
      <c r="N245" s="106">
        <f t="shared" si="79"/>
        <v>0</v>
      </c>
      <c r="O245" s="176">
        <f t="shared" si="94"/>
        <v>0</v>
      </c>
      <c r="P245" s="176">
        <f t="shared" si="95"/>
        <v>0</v>
      </c>
      <c r="W245" s="92">
        <f t="shared" si="84"/>
        <v>0</v>
      </c>
      <c r="X245" s="92">
        <f t="shared" si="85"/>
        <v>0</v>
      </c>
      <c r="Y245" s="92">
        <f t="shared" si="86"/>
        <v>0</v>
      </c>
      <c r="Z245" s="92" cm="1">
        <f t="array" aca="1" ref="Z245" ca="1">IFERROR(VLOOKUP(AB-1,$AH$9:$AI$20,2,0),0)</f>
        <v>0</v>
      </c>
      <c r="AA245" s="92">
        <f t="shared" si="87"/>
        <v>30</v>
      </c>
      <c r="AB245" s="92">
        <f t="shared" si="88"/>
        <v>9</v>
      </c>
      <c r="AC245" s="92">
        <f t="shared" si="89"/>
        <v>2569</v>
      </c>
      <c r="AD245" s="92">
        <f t="shared" si="80"/>
        <v>0</v>
      </c>
      <c r="AE245" s="227">
        <f t="shared" si="82"/>
        <v>0</v>
      </c>
      <c r="AF245" s="223">
        <f t="shared" si="81"/>
        <v>0</v>
      </c>
      <c r="AG245" s="228">
        <f t="shared" si="83"/>
        <v>0</v>
      </c>
    </row>
    <row r="246" spans="1:33" s="92" customFormat="1" ht="21">
      <c r="A246" s="102">
        <v>238</v>
      </c>
      <c r="B246" s="324"/>
      <c r="C246" s="178" t="s">
        <v>169</v>
      </c>
      <c r="D246" s="170">
        <f t="shared" si="75"/>
        <v>0</v>
      </c>
      <c r="E246" s="170">
        <f t="shared" si="76"/>
        <v>0</v>
      </c>
      <c r="F246" s="170">
        <f t="shared" si="77"/>
        <v>0</v>
      </c>
      <c r="G246" s="170">
        <f t="shared" si="78"/>
        <v>0</v>
      </c>
      <c r="H246" s="171">
        <f t="shared" si="90"/>
        <v>0</v>
      </c>
      <c r="I246" s="172">
        <f t="shared" si="91"/>
        <v>0</v>
      </c>
      <c r="J246" s="170">
        <f t="shared" si="92"/>
        <v>0</v>
      </c>
      <c r="K246" s="172">
        <f t="shared" si="93"/>
        <v>0</v>
      </c>
      <c r="L246" s="226"/>
      <c r="M246" s="221" t="s">
        <v>242</v>
      </c>
      <c r="N246" s="106">
        <f t="shared" si="79"/>
        <v>0</v>
      </c>
      <c r="O246" s="176">
        <f t="shared" si="94"/>
        <v>0</v>
      </c>
      <c r="P246" s="176">
        <f t="shared" si="95"/>
        <v>0</v>
      </c>
      <c r="W246" s="92">
        <f t="shared" si="84"/>
        <v>0</v>
      </c>
      <c r="X246" s="92">
        <f t="shared" si="85"/>
        <v>0</v>
      </c>
      <c r="Y246" s="92">
        <f t="shared" si="86"/>
        <v>0</v>
      </c>
      <c r="Z246" s="92" cm="1">
        <f t="array" aca="1" ref="Z246" ca="1">IFERROR(VLOOKUP(AB-1,$AH$9:$AI$20,2,0),0)</f>
        <v>0</v>
      </c>
      <c r="AA246" s="92">
        <f t="shared" si="87"/>
        <v>30</v>
      </c>
      <c r="AB246" s="92">
        <f t="shared" si="88"/>
        <v>9</v>
      </c>
      <c r="AC246" s="92">
        <f t="shared" si="89"/>
        <v>2569</v>
      </c>
      <c r="AD246" s="92">
        <f t="shared" si="80"/>
        <v>0</v>
      </c>
      <c r="AE246" s="227">
        <f t="shared" si="82"/>
        <v>0</v>
      </c>
      <c r="AF246" s="223">
        <f t="shared" si="81"/>
        <v>0</v>
      </c>
      <c r="AG246" s="228">
        <f t="shared" si="83"/>
        <v>0</v>
      </c>
    </row>
    <row r="247" spans="1:33" s="92" customFormat="1" ht="21">
      <c r="A247" s="102">
        <v>239</v>
      </c>
      <c r="B247" s="324"/>
      <c r="C247" s="178" t="s">
        <v>169</v>
      </c>
      <c r="D247" s="170">
        <f t="shared" si="75"/>
        <v>0</v>
      </c>
      <c r="E247" s="170">
        <f t="shared" si="76"/>
        <v>0</v>
      </c>
      <c r="F247" s="170">
        <f t="shared" si="77"/>
        <v>0</v>
      </c>
      <c r="G247" s="170">
        <f t="shared" si="78"/>
        <v>0</v>
      </c>
      <c r="H247" s="171">
        <f t="shared" si="90"/>
        <v>0</v>
      </c>
      <c r="I247" s="172">
        <f t="shared" si="91"/>
        <v>0</v>
      </c>
      <c r="J247" s="170">
        <f t="shared" si="92"/>
        <v>0</v>
      </c>
      <c r="K247" s="172">
        <f t="shared" si="93"/>
        <v>0</v>
      </c>
      <c r="L247" s="226"/>
      <c r="M247" s="221" t="s">
        <v>242</v>
      </c>
      <c r="N247" s="106">
        <f t="shared" si="79"/>
        <v>0</v>
      </c>
      <c r="O247" s="176">
        <f t="shared" si="94"/>
        <v>0</v>
      </c>
      <c r="P247" s="176">
        <f t="shared" si="95"/>
        <v>0</v>
      </c>
      <c r="W247" s="92">
        <f t="shared" si="84"/>
        <v>0</v>
      </c>
      <c r="X247" s="92">
        <f t="shared" si="85"/>
        <v>0</v>
      </c>
      <c r="Y247" s="92">
        <f t="shared" si="86"/>
        <v>0</v>
      </c>
      <c r="Z247" s="92" cm="1">
        <f t="array" aca="1" ref="Z247" ca="1">IFERROR(VLOOKUP(AB-1,$AH$9:$AI$20,2,0),0)</f>
        <v>0</v>
      </c>
      <c r="AA247" s="92">
        <f t="shared" si="87"/>
        <v>30</v>
      </c>
      <c r="AB247" s="92">
        <f t="shared" si="88"/>
        <v>9</v>
      </c>
      <c r="AC247" s="92">
        <f t="shared" si="89"/>
        <v>2569</v>
      </c>
      <c r="AD247" s="92">
        <f t="shared" si="80"/>
        <v>0</v>
      </c>
      <c r="AE247" s="227">
        <f t="shared" si="82"/>
        <v>0</v>
      </c>
      <c r="AF247" s="223">
        <f t="shared" si="81"/>
        <v>0</v>
      </c>
      <c r="AG247" s="228">
        <f t="shared" si="83"/>
        <v>0</v>
      </c>
    </row>
    <row r="248" spans="1:33" s="92" customFormat="1" ht="21">
      <c r="A248" s="102">
        <v>240</v>
      </c>
      <c r="B248" s="324"/>
      <c r="C248" s="178" t="s">
        <v>169</v>
      </c>
      <c r="D248" s="170">
        <f t="shared" si="75"/>
        <v>0</v>
      </c>
      <c r="E248" s="170">
        <f t="shared" si="76"/>
        <v>0</v>
      </c>
      <c r="F248" s="170">
        <f t="shared" si="77"/>
        <v>0</v>
      </c>
      <c r="G248" s="170">
        <f t="shared" si="78"/>
        <v>0</v>
      </c>
      <c r="H248" s="171">
        <f t="shared" si="90"/>
        <v>0</v>
      </c>
      <c r="I248" s="172">
        <f t="shared" si="91"/>
        <v>0</v>
      </c>
      <c r="J248" s="170">
        <f t="shared" si="92"/>
        <v>0</v>
      </c>
      <c r="K248" s="172">
        <f t="shared" si="93"/>
        <v>0</v>
      </c>
      <c r="L248" s="226"/>
      <c r="M248" s="221" t="s">
        <v>242</v>
      </c>
      <c r="N248" s="106">
        <f t="shared" si="79"/>
        <v>0</v>
      </c>
      <c r="O248" s="176">
        <f t="shared" si="94"/>
        <v>0</v>
      </c>
      <c r="P248" s="176">
        <f t="shared" si="95"/>
        <v>0</v>
      </c>
      <c r="W248" s="92">
        <f t="shared" si="84"/>
        <v>0</v>
      </c>
      <c r="X248" s="92">
        <f t="shared" si="85"/>
        <v>0</v>
      </c>
      <c r="Y248" s="92">
        <f t="shared" si="86"/>
        <v>0</v>
      </c>
      <c r="Z248" s="92" cm="1">
        <f t="array" aca="1" ref="Z248" ca="1">IFERROR(VLOOKUP(AB-1,$AH$9:$AI$20,2,0),0)</f>
        <v>0</v>
      </c>
      <c r="AA248" s="92">
        <f t="shared" si="87"/>
        <v>30</v>
      </c>
      <c r="AB248" s="92">
        <f t="shared" si="88"/>
        <v>9</v>
      </c>
      <c r="AC248" s="92">
        <f t="shared" si="89"/>
        <v>2569</v>
      </c>
      <c r="AD248" s="92">
        <f t="shared" si="80"/>
        <v>0</v>
      </c>
      <c r="AE248" s="227">
        <f t="shared" si="82"/>
        <v>0</v>
      </c>
      <c r="AF248" s="223">
        <f t="shared" si="81"/>
        <v>0</v>
      </c>
      <c r="AG248" s="228">
        <f t="shared" si="83"/>
        <v>0</v>
      </c>
    </row>
    <row r="249" spans="1:33" s="92" customFormat="1" ht="21">
      <c r="A249" s="102">
        <v>241</v>
      </c>
      <c r="B249" s="324"/>
      <c r="C249" s="178" t="s">
        <v>169</v>
      </c>
      <c r="D249" s="170">
        <f t="shared" si="75"/>
        <v>0</v>
      </c>
      <c r="E249" s="170">
        <f t="shared" si="76"/>
        <v>0</v>
      </c>
      <c r="F249" s="170">
        <f t="shared" si="77"/>
        <v>0</v>
      </c>
      <c r="G249" s="170">
        <f t="shared" si="78"/>
        <v>0</v>
      </c>
      <c r="H249" s="171">
        <f t="shared" si="90"/>
        <v>0</v>
      </c>
      <c r="I249" s="172">
        <f t="shared" si="91"/>
        <v>0</v>
      </c>
      <c r="J249" s="170">
        <f t="shared" si="92"/>
        <v>0</v>
      </c>
      <c r="K249" s="172">
        <f t="shared" si="93"/>
        <v>0</v>
      </c>
      <c r="L249" s="226"/>
      <c r="M249" s="221" t="s">
        <v>242</v>
      </c>
      <c r="N249" s="106">
        <f t="shared" si="79"/>
        <v>0</v>
      </c>
      <c r="O249" s="176">
        <f t="shared" si="94"/>
        <v>0</v>
      </c>
      <c r="P249" s="176">
        <f t="shared" si="95"/>
        <v>0</v>
      </c>
      <c r="W249" s="92">
        <f t="shared" si="84"/>
        <v>0</v>
      </c>
      <c r="X249" s="92">
        <f t="shared" si="85"/>
        <v>0</v>
      </c>
      <c r="Y249" s="92">
        <f t="shared" si="86"/>
        <v>0</v>
      </c>
      <c r="Z249" s="92" cm="1">
        <f t="array" aca="1" ref="Z249" ca="1">IFERROR(VLOOKUP(AB-1,$AH$9:$AI$20,2,0),0)</f>
        <v>0</v>
      </c>
      <c r="AA249" s="92">
        <f t="shared" si="87"/>
        <v>30</v>
      </c>
      <c r="AB249" s="92">
        <f t="shared" si="88"/>
        <v>9</v>
      </c>
      <c r="AC249" s="92">
        <f t="shared" si="89"/>
        <v>2569</v>
      </c>
      <c r="AD249" s="92">
        <f t="shared" si="80"/>
        <v>0</v>
      </c>
      <c r="AE249" s="227">
        <f t="shared" si="82"/>
        <v>0</v>
      </c>
      <c r="AF249" s="223">
        <f t="shared" si="81"/>
        <v>0</v>
      </c>
      <c r="AG249" s="228">
        <f t="shared" si="83"/>
        <v>0</v>
      </c>
    </row>
    <row r="250" spans="1:33" s="92" customFormat="1" ht="21">
      <c r="A250" s="102">
        <v>242</v>
      </c>
      <c r="B250" s="324"/>
      <c r="C250" s="178" t="s">
        <v>169</v>
      </c>
      <c r="D250" s="170">
        <f t="shared" si="75"/>
        <v>0</v>
      </c>
      <c r="E250" s="170">
        <f t="shared" si="76"/>
        <v>0</v>
      </c>
      <c r="F250" s="170">
        <f t="shared" si="77"/>
        <v>0</v>
      </c>
      <c r="G250" s="170">
        <f t="shared" si="78"/>
        <v>0</v>
      </c>
      <c r="H250" s="171">
        <f t="shared" si="90"/>
        <v>0</v>
      </c>
      <c r="I250" s="172">
        <f t="shared" si="91"/>
        <v>0</v>
      </c>
      <c r="J250" s="170">
        <f t="shared" si="92"/>
        <v>0</v>
      </c>
      <c r="K250" s="172">
        <f t="shared" si="93"/>
        <v>0</v>
      </c>
      <c r="L250" s="226"/>
      <c r="M250" s="221" t="s">
        <v>242</v>
      </c>
      <c r="N250" s="106">
        <f t="shared" si="79"/>
        <v>0</v>
      </c>
      <c r="O250" s="176">
        <f t="shared" si="94"/>
        <v>0</v>
      </c>
      <c r="P250" s="176">
        <f t="shared" si="95"/>
        <v>0</v>
      </c>
      <c r="W250" s="92">
        <f t="shared" si="84"/>
        <v>0</v>
      </c>
      <c r="X250" s="92">
        <f t="shared" si="85"/>
        <v>0</v>
      </c>
      <c r="Y250" s="92">
        <f t="shared" si="86"/>
        <v>0</v>
      </c>
      <c r="Z250" s="92" cm="1">
        <f t="array" aca="1" ref="Z250" ca="1">IFERROR(VLOOKUP(AB-1,$AH$9:$AI$20,2,0),0)</f>
        <v>0</v>
      </c>
      <c r="AA250" s="92">
        <f t="shared" si="87"/>
        <v>30</v>
      </c>
      <c r="AB250" s="92">
        <f t="shared" si="88"/>
        <v>9</v>
      </c>
      <c r="AC250" s="92">
        <f t="shared" si="89"/>
        <v>2569</v>
      </c>
      <c r="AD250" s="92">
        <f t="shared" si="80"/>
        <v>0</v>
      </c>
      <c r="AE250" s="227">
        <f t="shared" si="82"/>
        <v>0</v>
      </c>
      <c r="AF250" s="223">
        <f t="shared" si="81"/>
        <v>0</v>
      </c>
      <c r="AG250" s="228">
        <f t="shared" si="83"/>
        <v>0</v>
      </c>
    </row>
    <row r="251" spans="1:33" s="92" customFormat="1" ht="21">
      <c r="A251" s="102">
        <v>243</v>
      </c>
      <c r="B251" s="324"/>
      <c r="C251" s="178" t="s">
        <v>169</v>
      </c>
      <c r="D251" s="170">
        <f t="shared" si="75"/>
        <v>0</v>
      </c>
      <c r="E251" s="170">
        <f t="shared" si="76"/>
        <v>0</v>
      </c>
      <c r="F251" s="170">
        <f t="shared" si="77"/>
        <v>0</v>
      </c>
      <c r="G251" s="170">
        <f t="shared" si="78"/>
        <v>0</v>
      </c>
      <c r="H251" s="171">
        <f t="shared" si="90"/>
        <v>0</v>
      </c>
      <c r="I251" s="172">
        <f t="shared" si="91"/>
        <v>0</v>
      </c>
      <c r="J251" s="170">
        <f t="shared" si="92"/>
        <v>0</v>
      </c>
      <c r="K251" s="172">
        <f t="shared" si="93"/>
        <v>0</v>
      </c>
      <c r="L251" s="226"/>
      <c r="M251" s="221" t="s">
        <v>242</v>
      </c>
      <c r="N251" s="106">
        <f t="shared" si="79"/>
        <v>0</v>
      </c>
      <c r="O251" s="176">
        <f t="shared" si="94"/>
        <v>0</v>
      </c>
      <c r="P251" s="176">
        <f t="shared" si="95"/>
        <v>0</v>
      </c>
      <c r="W251" s="92">
        <f t="shared" si="84"/>
        <v>0</v>
      </c>
      <c r="X251" s="92">
        <f t="shared" si="85"/>
        <v>0</v>
      </c>
      <c r="Y251" s="92">
        <f t="shared" si="86"/>
        <v>0</v>
      </c>
      <c r="Z251" s="92" cm="1">
        <f t="array" aca="1" ref="Z251" ca="1">IFERROR(VLOOKUP(AB-1,$AH$9:$AI$20,2,0),0)</f>
        <v>0</v>
      </c>
      <c r="AA251" s="92">
        <f t="shared" si="87"/>
        <v>30</v>
      </c>
      <c r="AB251" s="92">
        <f t="shared" si="88"/>
        <v>9</v>
      </c>
      <c r="AC251" s="92">
        <f t="shared" si="89"/>
        <v>2569</v>
      </c>
      <c r="AD251" s="92">
        <f t="shared" si="80"/>
        <v>0</v>
      </c>
      <c r="AE251" s="227">
        <f t="shared" si="82"/>
        <v>0</v>
      </c>
      <c r="AF251" s="223">
        <f t="shared" si="81"/>
        <v>0</v>
      </c>
      <c r="AG251" s="228">
        <f t="shared" si="83"/>
        <v>0</v>
      </c>
    </row>
    <row r="252" spans="1:33" s="92" customFormat="1" ht="21">
      <c r="A252" s="102">
        <v>244</v>
      </c>
      <c r="B252" s="324"/>
      <c r="C252" s="178" t="s">
        <v>169</v>
      </c>
      <c r="D252" s="170">
        <f t="shared" si="75"/>
        <v>0</v>
      </c>
      <c r="E252" s="170">
        <f t="shared" si="76"/>
        <v>0</v>
      </c>
      <c r="F252" s="170">
        <f t="shared" si="77"/>
        <v>0</v>
      </c>
      <c r="G252" s="170">
        <f t="shared" si="78"/>
        <v>0</v>
      </c>
      <c r="H252" s="171">
        <f t="shared" si="90"/>
        <v>0</v>
      </c>
      <c r="I252" s="172">
        <f t="shared" si="91"/>
        <v>0</v>
      </c>
      <c r="J252" s="170">
        <f t="shared" si="92"/>
        <v>0</v>
      </c>
      <c r="K252" s="172">
        <f t="shared" si="93"/>
        <v>0</v>
      </c>
      <c r="L252" s="226"/>
      <c r="M252" s="221" t="s">
        <v>242</v>
      </c>
      <c r="N252" s="106">
        <f t="shared" si="79"/>
        <v>0</v>
      </c>
      <c r="O252" s="176">
        <f t="shared" si="94"/>
        <v>0</v>
      </c>
      <c r="P252" s="176">
        <f t="shared" si="95"/>
        <v>0</v>
      </c>
      <c r="W252" s="92">
        <f t="shared" si="84"/>
        <v>0</v>
      </c>
      <c r="X252" s="92">
        <f t="shared" si="85"/>
        <v>0</v>
      </c>
      <c r="Y252" s="92">
        <f t="shared" si="86"/>
        <v>0</v>
      </c>
      <c r="Z252" s="92" cm="1">
        <f t="array" aca="1" ref="Z252" ca="1">IFERROR(VLOOKUP(AB-1,$AH$9:$AI$20,2,0),0)</f>
        <v>0</v>
      </c>
      <c r="AA252" s="92">
        <f t="shared" si="87"/>
        <v>30</v>
      </c>
      <c r="AB252" s="92">
        <f t="shared" si="88"/>
        <v>9</v>
      </c>
      <c r="AC252" s="92">
        <f t="shared" si="89"/>
        <v>2569</v>
      </c>
      <c r="AD252" s="92">
        <f t="shared" si="80"/>
        <v>0</v>
      </c>
      <c r="AE252" s="227">
        <f t="shared" si="82"/>
        <v>0</v>
      </c>
      <c r="AF252" s="223">
        <f t="shared" si="81"/>
        <v>0</v>
      </c>
      <c r="AG252" s="228">
        <f t="shared" si="83"/>
        <v>0</v>
      </c>
    </row>
    <row r="253" spans="1:33" s="92" customFormat="1" ht="21">
      <c r="A253" s="102">
        <v>245</v>
      </c>
      <c r="B253" s="324"/>
      <c r="C253" s="178" t="s">
        <v>169</v>
      </c>
      <c r="D253" s="170">
        <f t="shared" si="75"/>
        <v>0</v>
      </c>
      <c r="E253" s="170">
        <f t="shared" si="76"/>
        <v>0</v>
      </c>
      <c r="F253" s="170">
        <f t="shared" si="77"/>
        <v>0</v>
      </c>
      <c r="G253" s="170">
        <f t="shared" si="78"/>
        <v>0</v>
      </c>
      <c r="H253" s="171">
        <f t="shared" si="90"/>
        <v>0</v>
      </c>
      <c r="I253" s="172">
        <f t="shared" si="91"/>
        <v>0</v>
      </c>
      <c r="J253" s="170">
        <f t="shared" si="92"/>
        <v>0</v>
      </c>
      <c r="K253" s="172">
        <f t="shared" si="93"/>
        <v>0</v>
      </c>
      <c r="L253" s="226"/>
      <c r="M253" s="221" t="s">
        <v>242</v>
      </c>
      <c r="N253" s="106">
        <f t="shared" si="79"/>
        <v>0</v>
      </c>
      <c r="O253" s="176">
        <f t="shared" si="94"/>
        <v>0</v>
      </c>
      <c r="P253" s="176">
        <f t="shared" si="95"/>
        <v>0</v>
      </c>
      <c r="W253" s="92">
        <f t="shared" si="84"/>
        <v>0</v>
      </c>
      <c r="X253" s="92">
        <f t="shared" si="85"/>
        <v>0</v>
      </c>
      <c r="Y253" s="92">
        <f t="shared" si="86"/>
        <v>0</v>
      </c>
      <c r="Z253" s="92" cm="1">
        <f t="array" aca="1" ref="Z253" ca="1">IFERROR(VLOOKUP(AB-1,$AH$9:$AI$20,2,0),0)</f>
        <v>0</v>
      </c>
      <c r="AA253" s="92">
        <f t="shared" si="87"/>
        <v>30</v>
      </c>
      <c r="AB253" s="92">
        <f t="shared" si="88"/>
        <v>9</v>
      </c>
      <c r="AC253" s="92">
        <f t="shared" si="89"/>
        <v>2569</v>
      </c>
      <c r="AD253" s="92">
        <f t="shared" si="80"/>
        <v>0</v>
      </c>
      <c r="AE253" s="227">
        <f t="shared" si="82"/>
        <v>0</v>
      </c>
      <c r="AF253" s="223">
        <f t="shared" si="81"/>
        <v>0</v>
      </c>
      <c r="AG253" s="228">
        <f t="shared" si="83"/>
        <v>0</v>
      </c>
    </row>
    <row r="254" spans="1:33" s="92" customFormat="1" ht="21">
      <c r="A254" s="102">
        <v>246</v>
      </c>
      <c r="B254" s="324"/>
      <c r="C254" s="178" t="s">
        <v>169</v>
      </c>
      <c r="D254" s="170">
        <f t="shared" si="75"/>
        <v>0</v>
      </c>
      <c r="E254" s="170">
        <f t="shared" si="76"/>
        <v>0</v>
      </c>
      <c r="F254" s="170">
        <f t="shared" si="77"/>
        <v>0</v>
      </c>
      <c r="G254" s="170">
        <f t="shared" si="78"/>
        <v>0</v>
      </c>
      <c r="H254" s="171">
        <f t="shared" si="90"/>
        <v>0</v>
      </c>
      <c r="I254" s="172">
        <f t="shared" si="91"/>
        <v>0</v>
      </c>
      <c r="J254" s="170">
        <f t="shared" si="92"/>
        <v>0</v>
      </c>
      <c r="K254" s="172">
        <f t="shared" si="93"/>
        <v>0</v>
      </c>
      <c r="L254" s="226"/>
      <c r="M254" s="221" t="s">
        <v>242</v>
      </c>
      <c r="N254" s="106">
        <f t="shared" si="79"/>
        <v>0</v>
      </c>
      <c r="O254" s="176">
        <f t="shared" si="94"/>
        <v>0</v>
      </c>
      <c r="P254" s="176">
        <f t="shared" si="95"/>
        <v>0</v>
      </c>
      <c r="W254" s="92">
        <f t="shared" si="84"/>
        <v>0</v>
      </c>
      <c r="X254" s="92">
        <f t="shared" si="85"/>
        <v>0</v>
      </c>
      <c r="Y254" s="92">
        <f t="shared" si="86"/>
        <v>0</v>
      </c>
      <c r="Z254" s="92" cm="1">
        <f t="array" aca="1" ref="Z254" ca="1">IFERROR(VLOOKUP(AB-1,$AH$9:$AI$20,2,0),0)</f>
        <v>0</v>
      </c>
      <c r="AA254" s="92">
        <f t="shared" si="87"/>
        <v>30</v>
      </c>
      <c r="AB254" s="92">
        <f t="shared" si="88"/>
        <v>9</v>
      </c>
      <c r="AC254" s="92">
        <f t="shared" si="89"/>
        <v>2569</v>
      </c>
      <c r="AD254" s="92">
        <f t="shared" si="80"/>
        <v>0</v>
      </c>
      <c r="AE254" s="227">
        <f t="shared" si="82"/>
        <v>0</v>
      </c>
      <c r="AF254" s="223">
        <f t="shared" si="81"/>
        <v>0</v>
      </c>
      <c r="AG254" s="228">
        <f t="shared" si="83"/>
        <v>0</v>
      </c>
    </row>
    <row r="255" spans="1:33" s="92" customFormat="1" ht="21">
      <c r="A255" s="102">
        <v>247</v>
      </c>
      <c r="B255" s="324"/>
      <c r="C255" s="178" t="s">
        <v>169</v>
      </c>
      <c r="D255" s="170">
        <f t="shared" si="75"/>
        <v>0</v>
      </c>
      <c r="E255" s="170">
        <f t="shared" si="76"/>
        <v>0</v>
      </c>
      <c r="F255" s="170">
        <f t="shared" si="77"/>
        <v>0</v>
      </c>
      <c r="G255" s="170">
        <f t="shared" si="78"/>
        <v>0</v>
      </c>
      <c r="H255" s="171">
        <f t="shared" si="90"/>
        <v>0</v>
      </c>
      <c r="I255" s="172">
        <f t="shared" si="91"/>
        <v>0</v>
      </c>
      <c r="J255" s="170">
        <f t="shared" si="92"/>
        <v>0</v>
      </c>
      <c r="K255" s="172">
        <f t="shared" si="93"/>
        <v>0</v>
      </c>
      <c r="L255" s="226"/>
      <c r="M255" s="221" t="s">
        <v>242</v>
      </c>
      <c r="N255" s="106">
        <f t="shared" si="79"/>
        <v>0</v>
      </c>
      <c r="O255" s="176">
        <f t="shared" si="94"/>
        <v>0</v>
      </c>
      <c r="P255" s="176">
        <f t="shared" si="95"/>
        <v>0</v>
      </c>
      <c r="W255" s="92">
        <f t="shared" si="84"/>
        <v>0</v>
      </c>
      <c r="X255" s="92">
        <f t="shared" si="85"/>
        <v>0</v>
      </c>
      <c r="Y255" s="92">
        <f t="shared" si="86"/>
        <v>0</v>
      </c>
      <c r="Z255" s="92" cm="1">
        <f t="array" aca="1" ref="Z255" ca="1">IFERROR(VLOOKUP(AB-1,$AH$9:$AI$20,2,0),0)</f>
        <v>0</v>
      </c>
      <c r="AA255" s="92">
        <f t="shared" si="87"/>
        <v>30</v>
      </c>
      <c r="AB255" s="92">
        <f t="shared" si="88"/>
        <v>9</v>
      </c>
      <c r="AC255" s="92">
        <f t="shared" si="89"/>
        <v>2569</v>
      </c>
      <c r="AD255" s="92">
        <f t="shared" si="80"/>
        <v>0</v>
      </c>
      <c r="AE255" s="227">
        <f t="shared" si="82"/>
        <v>0</v>
      </c>
      <c r="AF255" s="223">
        <f t="shared" si="81"/>
        <v>0</v>
      </c>
      <c r="AG255" s="228">
        <f t="shared" si="83"/>
        <v>0</v>
      </c>
    </row>
    <row r="256" spans="1:33" s="92" customFormat="1" ht="21">
      <c r="A256" s="102">
        <v>248</v>
      </c>
      <c r="B256" s="324"/>
      <c r="C256" s="178" t="s">
        <v>169</v>
      </c>
      <c r="D256" s="170">
        <f t="shared" si="75"/>
        <v>0</v>
      </c>
      <c r="E256" s="170">
        <f t="shared" si="76"/>
        <v>0</v>
      </c>
      <c r="F256" s="170">
        <f t="shared" si="77"/>
        <v>0</v>
      </c>
      <c r="G256" s="170">
        <f t="shared" si="78"/>
        <v>0</v>
      </c>
      <c r="H256" s="171">
        <f t="shared" si="90"/>
        <v>0</v>
      </c>
      <c r="I256" s="172">
        <f t="shared" si="91"/>
        <v>0</v>
      </c>
      <c r="J256" s="170">
        <f t="shared" si="92"/>
        <v>0</v>
      </c>
      <c r="K256" s="172">
        <f t="shared" si="93"/>
        <v>0</v>
      </c>
      <c r="L256" s="226"/>
      <c r="M256" s="221" t="s">
        <v>242</v>
      </c>
      <c r="N256" s="106">
        <f t="shared" si="79"/>
        <v>0</v>
      </c>
      <c r="O256" s="176">
        <f t="shared" si="94"/>
        <v>0</v>
      </c>
      <c r="P256" s="176">
        <f t="shared" si="95"/>
        <v>0</v>
      </c>
      <c r="W256" s="92">
        <f t="shared" si="84"/>
        <v>0</v>
      </c>
      <c r="X256" s="92">
        <f t="shared" si="85"/>
        <v>0</v>
      </c>
      <c r="Y256" s="92">
        <f t="shared" si="86"/>
        <v>0</v>
      </c>
      <c r="Z256" s="92" cm="1">
        <f t="array" aca="1" ref="Z256" ca="1">IFERROR(VLOOKUP(AB-1,$AH$9:$AI$20,2,0),0)</f>
        <v>0</v>
      </c>
      <c r="AA256" s="92">
        <f t="shared" si="87"/>
        <v>30</v>
      </c>
      <c r="AB256" s="92">
        <f t="shared" si="88"/>
        <v>9</v>
      </c>
      <c r="AC256" s="92">
        <f t="shared" si="89"/>
        <v>2569</v>
      </c>
      <c r="AD256" s="92">
        <f t="shared" si="80"/>
        <v>0</v>
      </c>
      <c r="AE256" s="227">
        <f t="shared" si="82"/>
        <v>0</v>
      </c>
      <c r="AF256" s="223">
        <f t="shared" si="81"/>
        <v>0</v>
      </c>
      <c r="AG256" s="228">
        <f t="shared" si="83"/>
        <v>0</v>
      </c>
    </row>
    <row r="257" spans="1:33" s="92" customFormat="1" ht="21">
      <c r="A257" s="102">
        <v>249</v>
      </c>
      <c r="B257" s="324"/>
      <c r="C257" s="178" t="s">
        <v>169</v>
      </c>
      <c r="D257" s="170">
        <f t="shared" si="75"/>
        <v>0</v>
      </c>
      <c r="E257" s="170">
        <f t="shared" si="76"/>
        <v>0</v>
      </c>
      <c r="F257" s="170">
        <f t="shared" si="77"/>
        <v>0</v>
      </c>
      <c r="G257" s="170">
        <f t="shared" si="78"/>
        <v>0</v>
      </c>
      <c r="H257" s="171">
        <f t="shared" si="90"/>
        <v>0</v>
      </c>
      <c r="I257" s="172">
        <f t="shared" si="91"/>
        <v>0</v>
      </c>
      <c r="J257" s="170">
        <f t="shared" si="92"/>
        <v>0</v>
      </c>
      <c r="K257" s="172">
        <f t="shared" si="93"/>
        <v>0</v>
      </c>
      <c r="L257" s="226"/>
      <c r="M257" s="221" t="s">
        <v>242</v>
      </c>
      <c r="N257" s="106">
        <f t="shared" si="79"/>
        <v>0</v>
      </c>
      <c r="O257" s="176">
        <f t="shared" si="94"/>
        <v>0</v>
      </c>
      <c r="P257" s="176">
        <f t="shared" si="95"/>
        <v>0</v>
      </c>
      <c r="W257" s="92">
        <f t="shared" si="84"/>
        <v>0</v>
      </c>
      <c r="X257" s="92">
        <f t="shared" si="85"/>
        <v>0</v>
      </c>
      <c r="Y257" s="92">
        <f t="shared" si="86"/>
        <v>0</v>
      </c>
      <c r="Z257" s="92" cm="1">
        <f t="array" aca="1" ref="Z257" ca="1">IFERROR(VLOOKUP(AB-1,$AH$9:$AI$20,2,0),0)</f>
        <v>0</v>
      </c>
      <c r="AA257" s="92">
        <f t="shared" si="87"/>
        <v>30</v>
      </c>
      <c r="AB257" s="92">
        <f t="shared" si="88"/>
        <v>9</v>
      </c>
      <c r="AC257" s="92">
        <f t="shared" si="89"/>
        <v>2569</v>
      </c>
      <c r="AD257" s="92">
        <f t="shared" si="80"/>
        <v>0</v>
      </c>
      <c r="AE257" s="227">
        <f t="shared" si="82"/>
        <v>0</v>
      </c>
      <c r="AF257" s="223">
        <f t="shared" si="81"/>
        <v>0</v>
      </c>
      <c r="AG257" s="228">
        <f t="shared" si="83"/>
        <v>0</v>
      </c>
    </row>
    <row r="258" spans="1:33" s="92" customFormat="1" ht="21">
      <c r="A258" s="102">
        <v>250</v>
      </c>
      <c r="B258" s="324"/>
      <c r="C258" s="178" t="s">
        <v>169</v>
      </c>
      <c r="D258" s="170">
        <f t="shared" si="75"/>
        <v>0</v>
      </c>
      <c r="E258" s="170">
        <f t="shared" si="76"/>
        <v>0</v>
      </c>
      <c r="F258" s="170">
        <f t="shared" si="77"/>
        <v>0</v>
      </c>
      <c r="G258" s="170">
        <f t="shared" si="78"/>
        <v>0</v>
      </c>
      <c r="H258" s="171">
        <f t="shared" si="90"/>
        <v>0</v>
      </c>
      <c r="I258" s="172">
        <f t="shared" si="91"/>
        <v>0</v>
      </c>
      <c r="J258" s="170">
        <f t="shared" si="92"/>
        <v>0</v>
      </c>
      <c r="K258" s="172">
        <f t="shared" si="93"/>
        <v>0</v>
      </c>
      <c r="L258" s="226"/>
      <c r="M258" s="221" t="s">
        <v>242</v>
      </c>
      <c r="N258" s="106">
        <f t="shared" si="79"/>
        <v>0</v>
      </c>
      <c r="O258" s="176">
        <f t="shared" si="94"/>
        <v>0</v>
      </c>
      <c r="P258" s="176">
        <f t="shared" si="95"/>
        <v>0</v>
      </c>
      <c r="W258" s="92">
        <f t="shared" si="84"/>
        <v>0</v>
      </c>
      <c r="X258" s="92">
        <f t="shared" si="85"/>
        <v>0</v>
      </c>
      <c r="Y258" s="92">
        <f t="shared" si="86"/>
        <v>0</v>
      </c>
      <c r="Z258" s="92" cm="1">
        <f t="array" aca="1" ref="Z258" ca="1">IFERROR(VLOOKUP(AB-1,$AH$9:$AI$20,2,0),0)</f>
        <v>0</v>
      </c>
      <c r="AA258" s="92">
        <f t="shared" si="87"/>
        <v>30</v>
      </c>
      <c r="AB258" s="92">
        <f t="shared" si="88"/>
        <v>9</v>
      </c>
      <c r="AC258" s="92">
        <f t="shared" si="89"/>
        <v>2569</v>
      </c>
      <c r="AD258" s="92">
        <f t="shared" si="80"/>
        <v>0</v>
      </c>
      <c r="AE258" s="227">
        <f t="shared" si="82"/>
        <v>0</v>
      </c>
      <c r="AF258" s="223">
        <f t="shared" si="81"/>
        <v>0</v>
      </c>
      <c r="AG258" s="228">
        <f t="shared" si="83"/>
        <v>0</v>
      </c>
    </row>
    <row r="259" spans="1:33" s="92" customFormat="1" ht="21">
      <c r="A259" s="102">
        <v>251</v>
      </c>
      <c r="B259" s="324"/>
      <c r="C259" s="178" t="s">
        <v>169</v>
      </c>
      <c r="D259" s="170">
        <f t="shared" si="75"/>
        <v>0</v>
      </c>
      <c r="E259" s="170">
        <f t="shared" si="76"/>
        <v>0</v>
      </c>
      <c r="F259" s="170">
        <f t="shared" si="77"/>
        <v>0</v>
      </c>
      <c r="G259" s="170">
        <f t="shared" si="78"/>
        <v>0</v>
      </c>
      <c r="H259" s="171">
        <f t="shared" si="90"/>
        <v>0</v>
      </c>
      <c r="I259" s="172">
        <f t="shared" si="91"/>
        <v>0</v>
      </c>
      <c r="J259" s="170">
        <f t="shared" si="92"/>
        <v>0</v>
      </c>
      <c r="K259" s="172">
        <f t="shared" si="93"/>
        <v>0</v>
      </c>
      <c r="L259" s="226"/>
      <c r="M259" s="221" t="s">
        <v>242</v>
      </c>
      <c r="N259" s="106">
        <f t="shared" si="79"/>
        <v>0</v>
      </c>
      <c r="O259" s="176">
        <f t="shared" si="94"/>
        <v>0</v>
      </c>
      <c r="P259" s="176">
        <f t="shared" si="95"/>
        <v>0</v>
      </c>
      <c r="W259" s="92">
        <f t="shared" si="84"/>
        <v>0</v>
      </c>
      <c r="X259" s="92">
        <f t="shared" si="85"/>
        <v>0</v>
      </c>
      <c r="Y259" s="92">
        <f t="shared" si="86"/>
        <v>0</v>
      </c>
      <c r="Z259" s="92" cm="1">
        <f t="array" aca="1" ref="Z259" ca="1">IFERROR(VLOOKUP(AB-1,$AH$9:$AI$20,2,0),0)</f>
        <v>0</v>
      </c>
      <c r="AA259" s="92">
        <f t="shared" si="87"/>
        <v>30</v>
      </c>
      <c r="AB259" s="92">
        <f t="shared" si="88"/>
        <v>9</v>
      </c>
      <c r="AC259" s="92">
        <f t="shared" si="89"/>
        <v>2569</v>
      </c>
      <c r="AD259" s="92">
        <f t="shared" si="80"/>
        <v>0</v>
      </c>
      <c r="AE259" s="227">
        <f t="shared" si="82"/>
        <v>0</v>
      </c>
      <c r="AF259" s="223">
        <f t="shared" si="81"/>
        <v>0</v>
      </c>
      <c r="AG259" s="228">
        <f t="shared" si="83"/>
        <v>0</v>
      </c>
    </row>
    <row r="260" spans="1:33" s="92" customFormat="1" ht="21">
      <c r="A260" s="102">
        <v>252</v>
      </c>
      <c r="B260" s="324"/>
      <c r="C260" s="178" t="s">
        <v>169</v>
      </c>
      <c r="D260" s="170">
        <f t="shared" si="75"/>
        <v>0</v>
      </c>
      <c r="E260" s="170">
        <f t="shared" si="76"/>
        <v>0</v>
      </c>
      <c r="F260" s="170">
        <f t="shared" si="77"/>
        <v>0</v>
      </c>
      <c r="G260" s="170">
        <f t="shared" si="78"/>
        <v>0</v>
      </c>
      <c r="H260" s="171">
        <f t="shared" si="90"/>
        <v>0</v>
      </c>
      <c r="I260" s="172">
        <f t="shared" si="91"/>
        <v>0</v>
      </c>
      <c r="J260" s="170">
        <f t="shared" si="92"/>
        <v>0</v>
      </c>
      <c r="K260" s="172">
        <f t="shared" si="93"/>
        <v>0</v>
      </c>
      <c r="L260" s="226"/>
      <c r="M260" s="221" t="s">
        <v>242</v>
      </c>
      <c r="N260" s="106">
        <f t="shared" si="79"/>
        <v>0</v>
      </c>
      <c r="O260" s="176">
        <f t="shared" si="94"/>
        <v>0</v>
      </c>
      <c r="P260" s="176">
        <f t="shared" si="95"/>
        <v>0</v>
      </c>
      <c r="W260" s="92">
        <f t="shared" si="84"/>
        <v>0</v>
      </c>
      <c r="X260" s="92">
        <f t="shared" si="85"/>
        <v>0</v>
      </c>
      <c r="Y260" s="92">
        <f t="shared" si="86"/>
        <v>0</v>
      </c>
      <c r="Z260" s="92" cm="1">
        <f t="array" aca="1" ref="Z260" ca="1">IFERROR(VLOOKUP(AB-1,$AH$9:$AI$20,2,0),0)</f>
        <v>0</v>
      </c>
      <c r="AA260" s="92">
        <f t="shared" si="87"/>
        <v>30</v>
      </c>
      <c r="AB260" s="92">
        <f t="shared" si="88"/>
        <v>9</v>
      </c>
      <c r="AC260" s="92">
        <f t="shared" si="89"/>
        <v>2569</v>
      </c>
      <c r="AD260" s="92">
        <f t="shared" si="80"/>
        <v>0</v>
      </c>
      <c r="AE260" s="227">
        <f t="shared" si="82"/>
        <v>0</v>
      </c>
      <c r="AF260" s="223">
        <f t="shared" si="81"/>
        <v>0</v>
      </c>
      <c r="AG260" s="228">
        <f t="shared" si="83"/>
        <v>0</v>
      </c>
    </row>
    <row r="261" spans="1:33" s="92" customFormat="1" ht="21">
      <c r="A261" s="102">
        <v>253</v>
      </c>
      <c r="B261" s="324"/>
      <c r="C261" s="178" t="s">
        <v>169</v>
      </c>
      <c r="D261" s="170">
        <f t="shared" si="75"/>
        <v>0</v>
      </c>
      <c r="E261" s="170">
        <f t="shared" si="76"/>
        <v>0</v>
      </c>
      <c r="F261" s="170">
        <f t="shared" si="77"/>
        <v>0</v>
      </c>
      <c r="G261" s="170">
        <f t="shared" si="78"/>
        <v>0</v>
      </c>
      <c r="H261" s="171">
        <f t="shared" si="90"/>
        <v>0</v>
      </c>
      <c r="I261" s="172">
        <f t="shared" si="91"/>
        <v>0</v>
      </c>
      <c r="J261" s="170">
        <f t="shared" si="92"/>
        <v>0</v>
      </c>
      <c r="K261" s="172">
        <f t="shared" si="93"/>
        <v>0</v>
      </c>
      <c r="L261" s="226"/>
      <c r="M261" s="221" t="s">
        <v>242</v>
      </c>
      <c r="N261" s="106">
        <f t="shared" si="79"/>
        <v>0</v>
      </c>
      <c r="O261" s="176">
        <f t="shared" si="94"/>
        <v>0</v>
      </c>
      <c r="P261" s="176">
        <f t="shared" si="95"/>
        <v>0</v>
      </c>
      <c r="W261" s="92">
        <f t="shared" si="84"/>
        <v>0</v>
      </c>
      <c r="X261" s="92">
        <f t="shared" si="85"/>
        <v>0</v>
      </c>
      <c r="Y261" s="92">
        <f t="shared" si="86"/>
        <v>0</v>
      </c>
      <c r="Z261" s="92" cm="1">
        <f t="array" aca="1" ref="Z261" ca="1">IFERROR(VLOOKUP(AB-1,$AH$9:$AI$20,2,0),0)</f>
        <v>0</v>
      </c>
      <c r="AA261" s="92">
        <f t="shared" si="87"/>
        <v>30</v>
      </c>
      <c r="AB261" s="92">
        <f t="shared" si="88"/>
        <v>9</v>
      </c>
      <c r="AC261" s="92">
        <f t="shared" si="89"/>
        <v>2569</v>
      </c>
      <c r="AD261" s="92">
        <f t="shared" si="80"/>
        <v>0</v>
      </c>
      <c r="AE261" s="227">
        <f t="shared" si="82"/>
        <v>0</v>
      </c>
      <c r="AF261" s="223">
        <f t="shared" si="81"/>
        <v>0</v>
      </c>
      <c r="AG261" s="228">
        <f t="shared" si="83"/>
        <v>0</v>
      </c>
    </row>
    <row r="262" spans="1:33" s="92" customFormat="1" ht="21">
      <c r="A262" s="102">
        <v>254</v>
      </c>
      <c r="B262" s="324"/>
      <c r="C262" s="178" t="s">
        <v>169</v>
      </c>
      <c r="D262" s="170">
        <f t="shared" si="75"/>
        <v>0</v>
      </c>
      <c r="E262" s="170">
        <f t="shared" si="76"/>
        <v>0</v>
      </c>
      <c r="F262" s="170">
        <f t="shared" si="77"/>
        <v>0</v>
      </c>
      <c r="G262" s="170">
        <f t="shared" si="78"/>
        <v>0</v>
      </c>
      <c r="H262" s="171">
        <f t="shared" si="90"/>
        <v>0</v>
      </c>
      <c r="I262" s="172">
        <f t="shared" si="91"/>
        <v>0</v>
      </c>
      <c r="J262" s="170">
        <f t="shared" si="92"/>
        <v>0</v>
      </c>
      <c r="K262" s="172">
        <f t="shared" si="93"/>
        <v>0</v>
      </c>
      <c r="L262" s="226"/>
      <c r="M262" s="221" t="s">
        <v>242</v>
      </c>
      <c r="N262" s="106">
        <f t="shared" si="79"/>
        <v>0</v>
      </c>
      <c r="O262" s="176">
        <f t="shared" si="94"/>
        <v>0</v>
      </c>
      <c r="P262" s="176">
        <f t="shared" si="95"/>
        <v>0</v>
      </c>
      <c r="W262" s="92">
        <f t="shared" si="84"/>
        <v>0</v>
      </c>
      <c r="X262" s="92">
        <f t="shared" si="85"/>
        <v>0</v>
      </c>
      <c r="Y262" s="92">
        <f t="shared" si="86"/>
        <v>0</v>
      </c>
      <c r="Z262" s="92" cm="1">
        <f t="array" aca="1" ref="Z262" ca="1">IFERROR(VLOOKUP(AB-1,$AH$9:$AI$20,2,0),0)</f>
        <v>0</v>
      </c>
      <c r="AA262" s="92">
        <f t="shared" si="87"/>
        <v>30</v>
      </c>
      <c r="AB262" s="92">
        <f t="shared" si="88"/>
        <v>9</v>
      </c>
      <c r="AC262" s="92">
        <f t="shared" si="89"/>
        <v>2569</v>
      </c>
      <c r="AD262" s="92">
        <f t="shared" si="80"/>
        <v>0</v>
      </c>
      <c r="AE262" s="227">
        <f t="shared" si="82"/>
        <v>0</v>
      </c>
      <c r="AF262" s="223">
        <f t="shared" si="81"/>
        <v>0</v>
      </c>
      <c r="AG262" s="228">
        <f t="shared" si="83"/>
        <v>0</v>
      </c>
    </row>
    <row r="263" spans="1:33" s="92" customFormat="1" ht="21">
      <c r="A263" s="102">
        <v>255</v>
      </c>
      <c r="B263" s="324"/>
      <c r="C263" s="178" t="s">
        <v>169</v>
      </c>
      <c r="D263" s="170">
        <f t="shared" si="75"/>
        <v>0</v>
      </c>
      <c r="E263" s="170">
        <f t="shared" si="76"/>
        <v>0</v>
      </c>
      <c r="F263" s="170">
        <f t="shared" si="77"/>
        <v>0</v>
      </c>
      <c r="G263" s="170">
        <f t="shared" si="78"/>
        <v>0</v>
      </c>
      <c r="H263" s="171">
        <f t="shared" si="90"/>
        <v>0</v>
      </c>
      <c r="I263" s="172">
        <f t="shared" si="91"/>
        <v>0</v>
      </c>
      <c r="J263" s="170">
        <f t="shared" si="92"/>
        <v>0</v>
      </c>
      <c r="K263" s="172">
        <f t="shared" si="93"/>
        <v>0</v>
      </c>
      <c r="L263" s="226"/>
      <c r="M263" s="221" t="s">
        <v>242</v>
      </c>
      <c r="N263" s="106">
        <f t="shared" si="79"/>
        <v>0</v>
      </c>
      <c r="O263" s="176">
        <f t="shared" si="94"/>
        <v>0</v>
      </c>
      <c r="P263" s="176">
        <f t="shared" si="95"/>
        <v>0</v>
      </c>
      <c r="W263" s="92">
        <f t="shared" si="84"/>
        <v>0</v>
      </c>
      <c r="X263" s="92">
        <f t="shared" si="85"/>
        <v>0</v>
      </c>
      <c r="Y263" s="92">
        <f t="shared" si="86"/>
        <v>0</v>
      </c>
      <c r="Z263" s="92" cm="1">
        <f t="array" aca="1" ref="Z263" ca="1">IFERROR(VLOOKUP(AB-1,$AH$9:$AI$20,2,0),0)</f>
        <v>0</v>
      </c>
      <c r="AA263" s="92">
        <f t="shared" si="87"/>
        <v>30</v>
      </c>
      <c r="AB263" s="92">
        <f t="shared" si="88"/>
        <v>9</v>
      </c>
      <c r="AC263" s="92">
        <f t="shared" si="89"/>
        <v>2569</v>
      </c>
      <c r="AD263" s="92">
        <f t="shared" si="80"/>
        <v>0</v>
      </c>
      <c r="AE263" s="227">
        <f t="shared" si="82"/>
        <v>0</v>
      </c>
      <c r="AF263" s="223">
        <f t="shared" si="81"/>
        <v>0</v>
      </c>
      <c r="AG263" s="228">
        <f t="shared" si="83"/>
        <v>0</v>
      </c>
    </row>
    <row r="264" spans="1:33" s="92" customFormat="1" ht="21">
      <c r="A264" s="102">
        <v>256</v>
      </c>
      <c r="B264" s="324"/>
      <c r="C264" s="178" t="s">
        <v>169</v>
      </c>
      <c r="D264" s="170">
        <f t="shared" si="75"/>
        <v>0</v>
      </c>
      <c r="E264" s="170">
        <f t="shared" si="76"/>
        <v>0</v>
      </c>
      <c r="F264" s="170">
        <f t="shared" si="77"/>
        <v>0</v>
      </c>
      <c r="G264" s="170">
        <f t="shared" si="78"/>
        <v>0</v>
      </c>
      <c r="H264" s="171">
        <f t="shared" si="90"/>
        <v>0</v>
      </c>
      <c r="I264" s="172">
        <f t="shared" si="91"/>
        <v>0</v>
      </c>
      <c r="J264" s="170">
        <f t="shared" si="92"/>
        <v>0</v>
      </c>
      <c r="K264" s="172">
        <f t="shared" si="93"/>
        <v>0</v>
      </c>
      <c r="L264" s="226"/>
      <c r="M264" s="221" t="s">
        <v>242</v>
      </c>
      <c r="N264" s="106">
        <f t="shared" si="79"/>
        <v>0</v>
      </c>
      <c r="O264" s="176">
        <f t="shared" si="94"/>
        <v>0</v>
      </c>
      <c r="P264" s="176">
        <f t="shared" si="95"/>
        <v>0</v>
      </c>
      <c r="W264" s="92">
        <f t="shared" si="84"/>
        <v>0</v>
      </c>
      <c r="X264" s="92">
        <f t="shared" si="85"/>
        <v>0</v>
      </c>
      <c r="Y264" s="92">
        <f t="shared" si="86"/>
        <v>0</v>
      </c>
      <c r="Z264" s="92" cm="1">
        <f t="array" aca="1" ref="Z264" ca="1">IFERROR(VLOOKUP(AB-1,$AH$9:$AI$20,2,0),0)</f>
        <v>0</v>
      </c>
      <c r="AA264" s="92">
        <f t="shared" si="87"/>
        <v>30</v>
      </c>
      <c r="AB264" s="92">
        <f t="shared" si="88"/>
        <v>9</v>
      </c>
      <c r="AC264" s="92">
        <f t="shared" si="89"/>
        <v>2569</v>
      </c>
      <c r="AD264" s="92">
        <f t="shared" si="80"/>
        <v>0</v>
      </c>
      <c r="AE264" s="227">
        <f t="shared" si="82"/>
        <v>0</v>
      </c>
      <c r="AF264" s="223">
        <f t="shared" si="81"/>
        <v>0</v>
      </c>
      <c r="AG264" s="228">
        <f t="shared" si="83"/>
        <v>0</v>
      </c>
    </row>
    <row r="265" spans="1:33" s="92" customFormat="1" ht="21">
      <c r="A265" s="102">
        <v>257</v>
      </c>
      <c r="B265" s="324"/>
      <c r="C265" s="178" t="s">
        <v>169</v>
      </c>
      <c r="D265" s="170">
        <f t="shared" ref="D265:D328" si="96">VLOOKUP($C265,$R$9:$V$16,2,0)</f>
        <v>0</v>
      </c>
      <c r="E265" s="170">
        <f t="shared" ref="E265:E328" si="97">VLOOKUP($C265,$R$9:$V$16,3,0)</f>
        <v>0</v>
      </c>
      <c r="F265" s="170">
        <f t="shared" ref="F265:F328" si="98">VLOOKUP($C265,$R$9:$V$16,4,0)</f>
        <v>0</v>
      </c>
      <c r="G265" s="170">
        <f t="shared" ref="G265:G328" si="99">VLOOKUP($C265,$R$9:$V$16,5,0)</f>
        <v>0</v>
      </c>
      <c r="H265" s="171">
        <f t="shared" si="90"/>
        <v>0</v>
      </c>
      <c r="I265" s="172">
        <f t="shared" si="91"/>
        <v>0</v>
      </c>
      <c r="J265" s="170">
        <f t="shared" si="92"/>
        <v>0</v>
      </c>
      <c r="K265" s="172">
        <f t="shared" si="93"/>
        <v>0</v>
      </c>
      <c r="L265" s="226"/>
      <c r="M265" s="221" t="s">
        <v>242</v>
      </c>
      <c r="N265" s="106">
        <f t="shared" si="79"/>
        <v>0</v>
      </c>
      <c r="O265" s="176">
        <f t="shared" si="94"/>
        <v>0</v>
      </c>
      <c r="P265" s="176">
        <f t="shared" si="95"/>
        <v>0</v>
      </c>
      <c r="W265" s="92">
        <f t="shared" si="84"/>
        <v>0</v>
      </c>
      <c r="X265" s="92">
        <f t="shared" si="85"/>
        <v>0</v>
      </c>
      <c r="Y265" s="92">
        <f t="shared" si="86"/>
        <v>0</v>
      </c>
      <c r="Z265" s="92" cm="1">
        <f t="array" aca="1" ref="Z265" ca="1">IFERROR(VLOOKUP(AB-1,$AH$9:$AI$20,2,0),0)</f>
        <v>0</v>
      </c>
      <c r="AA265" s="92">
        <f t="shared" si="87"/>
        <v>30</v>
      </c>
      <c r="AB265" s="92">
        <f t="shared" si="88"/>
        <v>9</v>
      </c>
      <c r="AC265" s="92">
        <f t="shared" si="89"/>
        <v>2569</v>
      </c>
      <c r="AD265" s="92">
        <f t="shared" si="80"/>
        <v>0</v>
      </c>
      <c r="AE265" s="227">
        <f t="shared" si="82"/>
        <v>0</v>
      </c>
      <c r="AF265" s="223">
        <f t="shared" si="81"/>
        <v>0</v>
      </c>
      <c r="AG265" s="228">
        <f t="shared" si="83"/>
        <v>0</v>
      </c>
    </row>
    <row r="266" spans="1:33" s="92" customFormat="1" ht="21">
      <c r="A266" s="102">
        <v>258</v>
      </c>
      <c r="B266" s="324"/>
      <c r="C266" s="178" t="s">
        <v>169</v>
      </c>
      <c r="D266" s="170">
        <f t="shared" si="96"/>
        <v>0</v>
      </c>
      <c r="E266" s="170">
        <f t="shared" si="97"/>
        <v>0</v>
      </c>
      <c r="F266" s="170">
        <f t="shared" si="98"/>
        <v>0</v>
      </c>
      <c r="G266" s="170">
        <f t="shared" si="99"/>
        <v>0</v>
      </c>
      <c r="H266" s="171">
        <f t="shared" si="90"/>
        <v>0</v>
      </c>
      <c r="I266" s="172">
        <f t="shared" si="91"/>
        <v>0</v>
      </c>
      <c r="J266" s="170">
        <f t="shared" si="92"/>
        <v>0</v>
      </c>
      <c r="K266" s="172">
        <f t="shared" si="93"/>
        <v>0</v>
      </c>
      <c r="L266" s="226"/>
      <c r="M266" s="221" t="s">
        <v>242</v>
      </c>
      <c r="N266" s="106">
        <f t="shared" ref="N266:N329" si="100">AG266</f>
        <v>0</v>
      </c>
      <c r="O266" s="176">
        <f t="shared" si="94"/>
        <v>0</v>
      </c>
      <c r="P266" s="176">
        <f t="shared" si="95"/>
        <v>0</v>
      </c>
      <c r="W266" s="92">
        <f t="shared" si="84"/>
        <v>0</v>
      </c>
      <c r="X266" s="92">
        <f t="shared" si="85"/>
        <v>0</v>
      </c>
      <c r="Y266" s="92">
        <f t="shared" si="86"/>
        <v>0</v>
      </c>
      <c r="Z266" s="92" cm="1">
        <f t="array" aca="1" ref="Z266" ca="1">IFERROR(VLOOKUP(AB-1,$AH$9:$AI$20,2,0),0)</f>
        <v>0</v>
      </c>
      <c r="AA266" s="92">
        <f t="shared" si="87"/>
        <v>30</v>
      </c>
      <c r="AB266" s="92">
        <f t="shared" si="88"/>
        <v>9</v>
      </c>
      <c r="AC266" s="92">
        <f t="shared" si="89"/>
        <v>2569</v>
      </c>
      <c r="AD266" s="92">
        <f t="shared" ref="AD266:AD329" si="101">IF(W266&gt;0,IF(AA266&lt;W266,Z266-W266+AA266,AA266-W266),0)</f>
        <v>0</v>
      </c>
      <c r="AE266" s="227">
        <f t="shared" si="82"/>
        <v>0</v>
      </c>
      <c r="AF266" s="223">
        <f t="shared" ref="AF266:AF329" si="102">IF(W266&gt;0,IF(AND(W266=AA266,X266=AB266),AC266-Y266,IF(AND(W266&gt;=AA266,X266&gt;AB266),AC266-Y266-1,IF(AND(W266&lt;AA266,X266&gt;AB266),AC266-Y266-1,IF(AND(W266&lt;AA266,X266&lt;AB266),AC266-Y266,AC266-Y266)))),0)</f>
        <v>0</v>
      </c>
      <c r="AG266" s="228">
        <f t="shared" si="83"/>
        <v>0</v>
      </c>
    </row>
    <row r="267" spans="1:33" s="92" customFormat="1" ht="21">
      <c r="A267" s="102">
        <v>259</v>
      </c>
      <c r="B267" s="324"/>
      <c r="C267" s="178" t="s">
        <v>169</v>
      </c>
      <c r="D267" s="170">
        <f t="shared" si="96"/>
        <v>0</v>
      </c>
      <c r="E267" s="170">
        <f t="shared" si="97"/>
        <v>0</v>
      </c>
      <c r="F267" s="170">
        <f t="shared" si="98"/>
        <v>0</v>
      </c>
      <c r="G267" s="170">
        <f t="shared" si="99"/>
        <v>0</v>
      </c>
      <c r="H267" s="171">
        <f t="shared" si="90"/>
        <v>0</v>
      </c>
      <c r="I267" s="172">
        <f t="shared" si="91"/>
        <v>0</v>
      </c>
      <c r="J267" s="170">
        <f t="shared" si="92"/>
        <v>0</v>
      </c>
      <c r="K267" s="172">
        <f t="shared" si="93"/>
        <v>0</v>
      </c>
      <c r="L267" s="226"/>
      <c r="M267" s="221" t="s">
        <v>242</v>
      </c>
      <c r="N267" s="106">
        <f t="shared" si="100"/>
        <v>0</v>
      </c>
      <c r="O267" s="176">
        <f t="shared" si="94"/>
        <v>0</v>
      </c>
      <c r="P267" s="176">
        <f t="shared" si="95"/>
        <v>0</v>
      </c>
      <c r="W267" s="92">
        <f t="shared" si="84"/>
        <v>0</v>
      </c>
      <c r="X267" s="92">
        <f t="shared" si="85"/>
        <v>0</v>
      </c>
      <c r="Y267" s="92">
        <f t="shared" si="86"/>
        <v>0</v>
      </c>
      <c r="Z267" s="92" cm="1">
        <f t="array" aca="1" ref="Z267" ca="1">IFERROR(VLOOKUP(AB-1,$AH$9:$AI$20,2,0),0)</f>
        <v>0</v>
      </c>
      <c r="AA267" s="92">
        <f t="shared" si="87"/>
        <v>30</v>
      </c>
      <c r="AB267" s="92">
        <f t="shared" si="88"/>
        <v>9</v>
      </c>
      <c r="AC267" s="92">
        <f t="shared" si="89"/>
        <v>2569</v>
      </c>
      <c r="AD267" s="92">
        <f t="shared" si="101"/>
        <v>0</v>
      </c>
      <c r="AE267" s="227">
        <f t="shared" ref="AE267:AE330" si="103">IF(W267&gt;0,IF(AA267=W267,IF(AB267=X267,0,IF(AB267&gt;X267,AB267-X267,12+AB267-X267)),IF(AA267&gt;W267,IF(AB267&gt;X267,AB267-X267,IF(AB267=X267,0,12+AB267-X267)),IF(AA267&lt;W267,IF(AB267&gt;X267,AB267-X267-1,IF(AB267=X267,0,12+AB267-X267-1))))),0)</f>
        <v>0</v>
      </c>
      <c r="AF267" s="223">
        <f t="shared" si="102"/>
        <v>0</v>
      </c>
      <c r="AG267" s="228">
        <f t="shared" ref="AG267:AG330" si="104">ROUND((AD267+(AE267*$AI$21)+(AF267*365)),0)</f>
        <v>0</v>
      </c>
    </row>
    <row r="268" spans="1:33" s="92" customFormat="1" ht="21">
      <c r="A268" s="102">
        <v>260</v>
      </c>
      <c r="B268" s="324"/>
      <c r="C268" s="178" t="s">
        <v>169</v>
      </c>
      <c r="D268" s="170">
        <f t="shared" si="96"/>
        <v>0</v>
      </c>
      <c r="E268" s="170">
        <f t="shared" si="97"/>
        <v>0</v>
      </c>
      <c r="F268" s="170">
        <f t="shared" si="98"/>
        <v>0</v>
      </c>
      <c r="G268" s="170">
        <f t="shared" si="99"/>
        <v>0</v>
      </c>
      <c r="H268" s="171">
        <f t="shared" si="90"/>
        <v>0</v>
      </c>
      <c r="I268" s="172">
        <f t="shared" si="91"/>
        <v>0</v>
      </c>
      <c r="J268" s="170">
        <f t="shared" si="92"/>
        <v>0</v>
      </c>
      <c r="K268" s="172">
        <f t="shared" si="93"/>
        <v>0</v>
      </c>
      <c r="L268" s="226"/>
      <c r="M268" s="221" t="s">
        <v>242</v>
      </c>
      <c r="N268" s="106">
        <f t="shared" si="100"/>
        <v>0</v>
      </c>
      <c r="O268" s="176">
        <f t="shared" si="94"/>
        <v>0</v>
      </c>
      <c r="P268" s="176">
        <f t="shared" si="95"/>
        <v>0</v>
      </c>
      <c r="W268" s="92">
        <f t="shared" si="84"/>
        <v>0</v>
      </c>
      <c r="X268" s="92">
        <f t="shared" si="85"/>
        <v>0</v>
      </c>
      <c r="Y268" s="92">
        <f t="shared" si="86"/>
        <v>0</v>
      </c>
      <c r="Z268" s="92" cm="1">
        <f t="array" aca="1" ref="Z268" ca="1">IFERROR(VLOOKUP(AB-1,$AH$9:$AI$20,2,0),0)</f>
        <v>0</v>
      </c>
      <c r="AA268" s="92">
        <f t="shared" si="87"/>
        <v>30</v>
      </c>
      <c r="AB268" s="92">
        <f t="shared" si="88"/>
        <v>9</v>
      </c>
      <c r="AC268" s="92">
        <f t="shared" si="89"/>
        <v>2569</v>
      </c>
      <c r="AD268" s="92">
        <f t="shared" si="101"/>
        <v>0</v>
      </c>
      <c r="AE268" s="227">
        <f t="shared" si="103"/>
        <v>0</v>
      </c>
      <c r="AF268" s="223">
        <f t="shared" si="102"/>
        <v>0</v>
      </c>
      <c r="AG268" s="228">
        <f t="shared" si="104"/>
        <v>0</v>
      </c>
    </row>
    <row r="269" spans="1:33" s="92" customFormat="1" ht="21">
      <c r="A269" s="102">
        <v>261</v>
      </c>
      <c r="B269" s="324"/>
      <c r="C269" s="178" t="s">
        <v>169</v>
      </c>
      <c r="D269" s="170">
        <f t="shared" si="96"/>
        <v>0</v>
      </c>
      <c r="E269" s="170">
        <f t="shared" si="97"/>
        <v>0</v>
      </c>
      <c r="F269" s="170">
        <f t="shared" si="98"/>
        <v>0</v>
      </c>
      <c r="G269" s="170">
        <f t="shared" si="99"/>
        <v>0</v>
      </c>
      <c r="H269" s="171">
        <f t="shared" si="90"/>
        <v>0</v>
      </c>
      <c r="I269" s="172">
        <f t="shared" si="91"/>
        <v>0</v>
      </c>
      <c r="J269" s="170">
        <f t="shared" si="92"/>
        <v>0</v>
      </c>
      <c r="K269" s="172">
        <f t="shared" si="93"/>
        <v>0</v>
      </c>
      <c r="L269" s="226"/>
      <c r="M269" s="221" t="s">
        <v>242</v>
      </c>
      <c r="N269" s="106">
        <f t="shared" si="100"/>
        <v>0</v>
      </c>
      <c r="O269" s="176">
        <f t="shared" si="94"/>
        <v>0</v>
      </c>
      <c r="P269" s="176">
        <f t="shared" si="95"/>
        <v>0</v>
      </c>
      <c r="W269" s="92">
        <f t="shared" si="84"/>
        <v>0</v>
      </c>
      <c r="X269" s="92">
        <f t="shared" si="85"/>
        <v>0</v>
      </c>
      <c r="Y269" s="92">
        <f t="shared" si="86"/>
        <v>0</v>
      </c>
      <c r="Z269" s="92" cm="1">
        <f t="array" aca="1" ref="Z269" ca="1">IFERROR(VLOOKUP(AB-1,$AH$9:$AI$20,2,0),0)</f>
        <v>0</v>
      </c>
      <c r="AA269" s="92">
        <f t="shared" si="87"/>
        <v>30</v>
      </c>
      <c r="AB269" s="92">
        <f t="shared" si="88"/>
        <v>9</v>
      </c>
      <c r="AC269" s="92">
        <f t="shared" si="89"/>
        <v>2569</v>
      </c>
      <c r="AD269" s="92">
        <f t="shared" si="101"/>
        <v>0</v>
      </c>
      <c r="AE269" s="227">
        <f t="shared" si="103"/>
        <v>0</v>
      </c>
      <c r="AF269" s="223">
        <f t="shared" si="102"/>
        <v>0</v>
      </c>
      <c r="AG269" s="228">
        <f t="shared" si="104"/>
        <v>0</v>
      </c>
    </row>
    <row r="270" spans="1:33" s="92" customFormat="1" ht="21">
      <c r="A270" s="102">
        <v>262</v>
      </c>
      <c r="B270" s="324"/>
      <c r="C270" s="178" t="s">
        <v>169</v>
      </c>
      <c r="D270" s="170">
        <f t="shared" si="96"/>
        <v>0</v>
      </c>
      <c r="E270" s="170">
        <f t="shared" si="97"/>
        <v>0</v>
      </c>
      <c r="F270" s="170">
        <f t="shared" si="98"/>
        <v>0</v>
      </c>
      <c r="G270" s="170">
        <f t="shared" si="99"/>
        <v>0</v>
      </c>
      <c r="H270" s="171">
        <f t="shared" si="90"/>
        <v>0</v>
      </c>
      <c r="I270" s="172">
        <f t="shared" si="91"/>
        <v>0</v>
      </c>
      <c r="J270" s="170">
        <f t="shared" si="92"/>
        <v>0</v>
      </c>
      <c r="K270" s="172">
        <f t="shared" si="93"/>
        <v>0</v>
      </c>
      <c r="L270" s="226"/>
      <c r="M270" s="221" t="s">
        <v>242</v>
      </c>
      <c r="N270" s="106">
        <f t="shared" si="100"/>
        <v>0</v>
      </c>
      <c r="O270" s="176">
        <f t="shared" si="94"/>
        <v>0</v>
      </c>
      <c r="P270" s="176">
        <f t="shared" si="95"/>
        <v>0</v>
      </c>
      <c r="W270" s="92">
        <f t="shared" si="84"/>
        <v>0</v>
      </c>
      <c r="X270" s="92">
        <f t="shared" si="85"/>
        <v>0</v>
      </c>
      <c r="Y270" s="92">
        <f t="shared" si="86"/>
        <v>0</v>
      </c>
      <c r="Z270" s="92" cm="1">
        <f t="array" aca="1" ref="Z270" ca="1">IFERROR(VLOOKUP(AB-1,$AH$9:$AI$20,2,0),0)</f>
        <v>0</v>
      </c>
      <c r="AA270" s="92">
        <f t="shared" si="87"/>
        <v>30</v>
      </c>
      <c r="AB270" s="92">
        <f t="shared" si="88"/>
        <v>9</v>
      </c>
      <c r="AC270" s="92">
        <f t="shared" si="89"/>
        <v>2569</v>
      </c>
      <c r="AD270" s="92">
        <f t="shared" si="101"/>
        <v>0</v>
      </c>
      <c r="AE270" s="227">
        <f t="shared" si="103"/>
        <v>0</v>
      </c>
      <c r="AF270" s="223">
        <f t="shared" si="102"/>
        <v>0</v>
      </c>
      <c r="AG270" s="228">
        <f t="shared" si="104"/>
        <v>0</v>
      </c>
    </row>
    <row r="271" spans="1:33" s="92" customFormat="1" ht="21">
      <c r="A271" s="102">
        <v>263</v>
      </c>
      <c r="B271" s="324"/>
      <c r="C271" s="178" t="s">
        <v>169</v>
      </c>
      <c r="D271" s="170">
        <f t="shared" si="96"/>
        <v>0</v>
      </c>
      <c r="E271" s="170">
        <f t="shared" si="97"/>
        <v>0</v>
      </c>
      <c r="F271" s="170">
        <f t="shared" si="98"/>
        <v>0</v>
      </c>
      <c r="G271" s="170">
        <f t="shared" si="99"/>
        <v>0</v>
      </c>
      <c r="H271" s="171">
        <f t="shared" si="90"/>
        <v>0</v>
      </c>
      <c r="I271" s="172">
        <f t="shared" si="91"/>
        <v>0</v>
      </c>
      <c r="J271" s="170">
        <f t="shared" si="92"/>
        <v>0</v>
      </c>
      <c r="K271" s="172">
        <f t="shared" si="93"/>
        <v>0</v>
      </c>
      <c r="L271" s="226"/>
      <c r="M271" s="221" t="s">
        <v>242</v>
      </c>
      <c r="N271" s="106">
        <f t="shared" si="100"/>
        <v>0</v>
      </c>
      <c r="O271" s="176">
        <f t="shared" si="94"/>
        <v>0</v>
      </c>
      <c r="P271" s="176">
        <f t="shared" si="95"/>
        <v>0</v>
      </c>
      <c r="W271" s="92">
        <f t="shared" si="84"/>
        <v>0</v>
      </c>
      <c r="X271" s="92">
        <f t="shared" si="85"/>
        <v>0</v>
      </c>
      <c r="Y271" s="92">
        <f t="shared" si="86"/>
        <v>0</v>
      </c>
      <c r="Z271" s="92" cm="1">
        <f t="array" aca="1" ref="Z271" ca="1">IFERROR(VLOOKUP(AB-1,$AH$9:$AI$20,2,0),0)</f>
        <v>0</v>
      </c>
      <c r="AA271" s="92">
        <f t="shared" si="87"/>
        <v>30</v>
      </c>
      <c r="AB271" s="92">
        <f t="shared" si="88"/>
        <v>9</v>
      </c>
      <c r="AC271" s="92">
        <f t="shared" si="89"/>
        <v>2569</v>
      </c>
      <c r="AD271" s="92">
        <f t="shared" si="101"/>
        <v>0</v>
      </c>
      <c r="AE271" s="227">
        <f t="shared" si="103"/>
        <v>0</v>
      </c>
      <c r="AF271" s="223">
        <f t="shared" si="102"/>
        <v>0</v>
      </c>
      <c r="AG271" s="228">
        <f t="shared" si="104"/>
        <v>0</v>
      </c>
    </row>
    <row r="272" spans="1:33" s="92" customFormat="1" ht="21">
      <c r="A272" s="102">
        <v>264</v>
      </c>
      <c r="B272" s="324"/>
      <c r="C272" s="178" t="s">
        <v>169</v>
      </c>
      <c r="D272" s="170">
        <f t="shared" si="96"/>
        <v>0</v>
      </c>
      <c r="E272" s="170">
        <f t="shared" si="97"/>
        <v>0</v>
      </c>
      <c r="F272" s="170">
        <f t="shared" si="98"/>
        <v>0</v>
      </c>
      <c r="G272" s="170">
        <f t="shared" si="99"/>
        <v>0</v>
      </c>
      <c r="H272" s="171">
        <f t="shared" si="90"/>
        <v>0</v>
      </c>
      <c r="I272" s="172">
        <f t="shared" si="91"/>
        <v>0</v>
      </c>
      <c r="J272" s="170">
        <f t="shared" si="92"/>
        <v>0</v>
      </c>
      <c r="K272" s="172">
        <f t="shared" si="93"/>
        <v>0</v>
      </c>
      <c r="L272" s="226"/>
      <c r="M272" s="221" t="s">
        <v>242</v>
      </c>
      <c r="N272" s="106">
        <f t="shared" si="100"/>
        <v>0</v>
      </c>
      <c r="O272" s="176">
        <f t="shared" si="94"/>
        <v>0</v>
      </c>
      <c r="P272" s="176">
        <f t="shared" si="95"/>
        <v>0</v>
      </c>
      <c r="W272" s="92">
        <f t="shared" si="84"/>
        <v>0</v>
      </c>
      <c r="X272" s="92">
        <f t="shared" si="85"/>
        <v>0</v>
      </c>
      <c r="Y272" s="92">
        <f t="shared" si="86"/>
        <v>0</v>
      </c>
      <c r="Z272" s="92" cm="1">
        <f t="array" aca="1" ref="Z272" ca="1">IFERROR(VLOOKUP(AB-1,$AH$9:$AI$20,2,0),0)</f>
        <v>0</v>
      </c>
      <c r="AA272" s="92">
        <f t="shared" si="87"/>
        <v>30</v>
      </c>
      <c r="AB272" s="92">
        <f t="shared" si="88"/>
        <v>9</v>
      </c>
      <c r="AC272" s="92">
        <f t="shared" si="89"/>
        <v>2569</v>
      </c>
      <c r="AD272" s="92">
        <f t="shared" si="101"/>
        <v>0</v>
      </c>
      <c r="AE272" s="227">
        <f t="shared" si="103"/>
        <v>0</v>
      </c>
      <c r="AF272" s="223">
        <f t="shared" si="102"/>
        <v>0</v>
      </c>
      <c r="AG272" s="228">
        <f t="shared" si="104"/>
        <v>0</v>
      </c>
    </row>
    <row r="273" spans="1:33" s="92" customFormat="1" ht="21">
      <c r="A273" s="102">
        <v>265</v>
      </c>
      <c r="B273" s="324"/>
      <c r="C273" s="178" t="s">
        <v>169</v>
      </c>
      <c r="D273" s="170">
        <f t="shared" si="96"/>
        <v>0</v>
      </c>
      <c r="E273" s="170">
        <f t="shared" si="97"/>
        <v>0</v>
      </c>
      <c r="F273" s="170">
        <f t="shared" si="98"/>
        <v>0</v>
      </c>
      <c r="G273" s="170">
        <f t="shared" si="99"/>
        <v>0</v>
      </c>
      <c r="H273" s="171">
        <f t="shared" si="90"/>
        <v>0</v>
      </c>
      <c r="I273" s="172">
        <f t="shared" si="91"/>
        <v>0</v>
      </c>
      <c r="J273" s="170">
        <f t="shared" si="92"/>
        <v>0</v>
      </c>
      <c r="K273" s="172">
        <f t="shared" si="93"/>
        <v>0</v>
      </c>
      <c r="L273" s="226"/>
      <c r="M273" s="221" t="s">
        <v>242</v>
      </c>
      <c r="N273" s="106">
        <f t="shared" si="100"/>
        <v>0</v>
      </c>
      <c r="O273" s="176">
        <f t="shared" si="94"/>
        <v>0</v>
      </c>
      <c r="P273" s="176">
        <f t="shared" si="95"/>
        <v>0</v>
      </c>
      <c r="W273" s="92">
        <f t="shared" ref="W273:W336" si="105">IFERROR(VALUE(LEFT(L273,2)),0)</f>
        <v>0</v>
      </c>
      <c r="X273" s="92">
        <f t="shared" ref="X273:X336" si="106">IFERROR(VALUE(MID(L273,4,2)),0)</f>
        <v>0</v>
      </c>
      <c r="Y273" s="92">
        <f t="shared" ref="Y273:Y336" si="107">IFERROR(VALUE(RIGHT(L273,4)),0)</f>
        <v>0</v>
      </c>
      <c r="Z273" s="92" cm="1">
        <f t="array" aca="1" ref="Z273" ca="1">IFERROR(VLOOKUP(AB-1,$AH$9:$AI$20,2,0),0)</f>
        <v>0</v>
      </c>
      <c r="AA273" s="92">
        <f t="shared" ref="AA273:AA336" si="108">IFERROR(VALUE(LEFT(M273,2)),0)</f>
        <v>30</v>
      </c>
      <c r="AB273" s="92">
        <f t="shared" ref="AB273:AB336" si="109">IFERROR(VALUE(MID(M273,4,2)),0)</f>
        <v>9</v>
      </c>
      <c r="AC273" s="92">
        <f t="shared" ref="AC273:AC336" si="110">IFERROR(VALUE(RIGHT(M273,4)),0)</f>
        <v>2569</v>
      </c>
      <c r="AD273" s="92">
        <f t="shared" si="101"/>
        <v>0</v>
      </c>
      <c r="AE273" s="227">
        <f t="shared" si="103"/>
        <v>0</v>
      </c>
      <c r="AF273" s="223">
        <f t="shared" si="102"/>
        <v>0</v>
      </c>
      <c r="AG273" s="228">
        <f t="shared" si="104"/>
        <v>0</v>
      </c>
    </row>
    <row r="274" spans="1:33" s="92" customFormat="1" ht="21">
      <c r="A274" s="102">
        <v>266</v>
      </c>
      <c r="B274" s="324"/>
      <c r="C274" s="178" t="s">
        <v>169</v>
      </c>
      <c r="D274" s="170">
        <f t="shared" si="96"/>
        <v>0</v>
      </c>
      <c r="E274" s="170">
        <f t="shared" si="97"/>
        <v>0</v>
      </c>
      <c r="F274" s="170">
        <f t="shared" si="98"/>
        <v>0</v>
      </c>
      <c r="G274" s="170">
        <f t="shared" si="99"/>
        <v>0</v>
      </c>
      <c r="H274" s="171">
        <f t="shared" si="90"/>
        <v>0</v>
      </c>
      <c r="I274" s="172">
        <f t="shared" si="91"/>
        <v>0</v>
      </c>
      <c r="J274" s="170">
        <f t="shared" si="92"/>
        <v>0</v>
      </c>
      <c r="K274" s="172">
        <f t="shared" si="93"/>
        <v>0</v>
      </c>
      <c r="L274" s="226"/>
      <c r="M274" s="221" t="s">
        <v>242</v>
      </c>
      <c r="N274" s="106">
        <f t="shared" si="100"/>
        <v>0</v>
      </c>
      <c r="O274" s="176">
        <f t="shared" si="94"/>
        <v>0</v>
      </c>
      <c r="P274" s="176">
        <f t="shared" si="95"/>
        <v>0</v>
      </c>
      <c r="W274" s="92">
        <f t="shared" si="105"/>
        <v>0</v>
      </c>
      <c r="X274" s="92">
        <f t="shared" si="106"/>
        <v>0</v>
      </c>
      <c r="Y274" s="92">
        <f t="shared" si="107"/>
        <v>0</v>
      </c>
      <c r="Z274" s="92" cm="1">
        <f t="array" aca="1" ref="Z274" ca="1">IFERROR(VLOOKUP(AB-1,$AH$9:$AI$20,2,0),0)</f>
        <v>0</v>
      </c>
      <c r="AA274" s="92">
        <f t="shared" si="108"/>
        <v>30</v>
      </c>
      <c r="AB274" s="92">
        <f t="shared" si="109"/>
        <v>9</v>
      </c>
      <c r="AC274" s="92">
        <f t="shared" si="110"/>
        <v>2569</v>
      </c>
      <c r="AD274" s="92">
        <f t="shared" si="101"/>
        <v>0</v>
      </c>
      <c r="AE274" s="227">
        <f t="shared" si="103"/>
        <v>0</v>
      </c>
      <c r="AF274" s="223">
        <f t="shared" si="102"/>
        <v>0</v>
      </c>
      <c r="AG274" s="228">
        <f t="shared" si="104"/>
        <v>0</v>
      </c>
    </row>
    <row r="275" spans="1:33" s="92" customFormat="1" ht="21">
      <c r="A275" s="102">
        <v>267</v>
      </c>
      <c r="B275" s="324"/>
      <c r="C275" s="178" t="s">
        <v>169</v>
      </c>
      <c r="D275" s="170">
        <f t="shared" si="96"/>
        <v>0</v>
      </c>
      <c r="E275" s="170">
        <f t="shared" si="97"/>
        <v>0</v>
      </c>
      <c r="F275" s="170">
        <f t="shared" si="98"/>
        <v>0</v>
      </c>
      <c r="G275" s="170">
        <f t="shared" si="99"/>
        <v>0</v>
      </c>
      <c r="H275" s="171">
        <f t="shared" si="90"/>
        <v>0</v>
      </c>
      <c r="I275" s="172">
        <f t="shared" si="91"/>
        <v>0</v>
      </c>
      <c r="J275" s="170">
        <f t="shared" si="92"/>
        <v>0</v>
      </c>
      <c r="K275" s="172">
        <f t="shared" si="93"/>
        <v>0</v>
      </c>
      <c r="L275" s="226"/>
      <c r="M275" s="221" t="s">
        <v>242</v>
      </c>
      <c r="N275" s="106">
        <f t="shared" si="100"/>
        <v>0</v>
      </c>
      <c r="O275" s="176">
        <f t="shared" si="94"/>
        <v>0</v>
      </c>
      <c r="P275" s="176">
        <f t="shared" si="95"/>
        <v>0</v>
      </c>
      <c r="W275" s="92">
        <f t="shared" si="105"/>
        <v>0</v>
      </c>
      <c r="X275" s="92">
        <f t="shared" si="106"/>
        <v>0</v>
      </c>
      <c r="Y275" s="92">
        <f t="shared" si="107"/>
        <v>0</v>
      </c>
      <c r="Z275" s="92" cm="1">
        <f t="array" aca="1" ref="Z275" ca="1">IFERROR(VLOOKUP(AB-1,$AH$9:$AI$20,2,0),0)</f>
        <v>0</v>
      </c>
      <c r="AA275" s="92">
        <f t="shared" si="108"/>
        <v>30</v>
      </c>
      <c r="AB275" s="92">
        <f t="shared" si="109"/>
        <v>9</v>
      </c>
      <c r="AC275" s="92">
        <f t="shared" si="110"/>
        <v>2569</v>
      </c>
      <c r="AD275" s="92">
        <f t="shared" si="101"/>
        <v>0</v>
      </c>
      <c r="AE275" s="227">
        <f t="shared" si="103"/>
        <v>0</v>
      </c>
      <c r="AF275" s="223">
        <f t="shared" si="102"/>
        <v>0</v>
      </c>
      <c r="AG275" s="228">
        <f t="shared" si="104"/>
        <v>0</v>
      </c>
    </row>
    <row r="276" spans="1:33" s="92" customFormat="1" ht="21">
      <c r="A276" s="102">
        <v>268</v>
      </c>
      <c r="B276" s="324"/>
      <c r="C276" s="178" t="s">
        <v>169</v>
      </c>
      <c r="D276" s="170">
        <f t="shared" si="96"/>
        <v>0</v>
      </c>
      <c r="E276" s="170">
        <f t="shared" si="97"/>
        <v>0</v>
      </c>
      <c r="F276" s="170">
        <f t="shared" si="98"/>
        <v>0</v>
      </c>
      <c r="G276" s="170">
        <f t="shared" si="99"/>
        <v>0</v>
      </c>
      <c r="H276" s="171">
        <f t="shared" si="90"/>
        <v>0</v>
      </c>
      <c r="I276" s="172">
        <f t="shared" si="91"/>
        <v>0</v>
      </c>
      <c r="J276" s="170">
        <f t="shared" si="92"/>
        <v>0</v>
      </c>
      <c r="K276" s="172">
        <f t="shared" si="93"/>
        <v>0</v>
      </c>
      <c r="L276" s="226"/>
      <c r="M276" s="221" t="s">
        <v>242</v>
      </c>
      <c r="N276" s="106">
        <f t="shared" si="100"/>
        <v>0</v>
      </c>
      <c r="O276" s="176">
        <f t="shared" si="94"/>
        <v>0</v>
      </c>
      <c r="P276" s="176">
        <f t="shared" si="95"/>
        <v>0</v>
      </c>
      <c r="W276" s="92">
        <f t="shared" si="105"/>
        <v>0</v>
      </c>
      <c r="X276" s="92">
        <f t="shared" si="106"/>
        <v>0</v>
      </c>
      <c r="Y276" s="92">
        <f t="shared" si="107"/>
        <v>0</v>
      </c>
      <c r="Z276" s="92" cm="1">
        <f t="array" aca="1" ref="Z276" ca="1">IFERROR(VLOOKUP(AB-1,$AH$9:$AI$20,2,0),0)</f>
        <v>0</v>
      </c>
      <c r="AA276" s="92">
        <f t="shared" si="108"/>
        <v>30</v>
      </c>
      <c r="AB276" s="92">
        <f t="shared" si="109"/>
        <v>9</v>
      </c>
      <c r="AC276" s="92">
        <f t="shared" si="110"/>
        <v>2569</v>
      </c>
      <c r="AD276" s="92">
        <f t="shared" si="101"/>
        <v>0</v>
      </c>
      <c r="AE276" s="227">
        <f t="shared" si="103"/>
        <v>0</v>
      </c>
      <c r="AF276" s="223">
        <f t="shared" si="102"/>
        <v>0</v>
      </c>
      <c r="AG276" s="228">
        <f t="shared" si="104"/>
        <v>0</v>
      </c>
    </row>
    <row r="277" spans="1:33" s="92" customFormat="1" ht="21">
      <c r="A277" s="102">
        <v>269</v>
      </c>
      <c r="B277" s="324"/>
      <c r="C277" s="178" t="s">
        <v>169</v>
      </c>
      <c r="D277" s="170">
        <f t="shared" si="96"/>
        <v>0</v>
      </c>
      <c r="E277" s="170">
        <f t="shared" si="97"/>
        <v>0</v>
      </c>
      <c r="F277" s="170">
        <f t="shared" si="98"/>
        <v>0</v>
      </c>
      <c r="G277" s="170">
        <f t="shared" si="99"/>
        <v>0</v>
      </c>
      <c r="H277" s="171">
        <f t="shared" si="90"/>
        <v>0</v>
      </c>
      <c r="I277" s="172">
        <f t="shared" si="91"/>
        <v>0</v>
      </c>
      <c r="J277" s="170">
        <f t="shared" si="92"/>
        <v>0</v>
      </c>
      <c r="K277" s="172">
        <f t="shared" si="93"/>
        <v>0</v>
      </c>
      <c r="L277" s="226"/>
      <c r="M277" s="221" t="s">
        <v>242</v>
      </c>
      <c r="N277" s="106">
        <f t="shared" si="100"/>
        <v>0</v>
      </c>
      <c r="O277" s="176">
        <f t="shared" si="94"/>
        <v>0</v>
      </c>
      <c r="P277" s="176">
        <f t="shared" si="95"/>
        <v>0</v>
      </c>
      <c r="W277" s="92">
        <f t="shared" si="105"/>
        <v>0</v>
      </c>
      <c r="X277" s="92">
        <f t="shared" si="106"/>
        <v>0</v>
      </c>
      <c r="Y277" s="92">
        <f t="shared" si="107"/>
        <v>0</v>
      </c>
      <c r="Z277" s="92" cm="1">
        <f t="array" aca="1" ref="Z277" ca="1">IFERROR(VLOOKUP(AB-1,$AH$9:$AI$20,2,0),0)</f>
        <v>0</v>
      </c>
      <c r="AA277" s="92">
        <f t="shared" si="108"/>
        <v>30</v>
      </c>
      <c r="AB277" s="92">
        <f t="shared" si="109"/>
        <v>9</v>
      </c>
      <c r="AC277" s="92">
        <f t="shared" si="110"/>
        <v>2569</v>
      </c>
      <c r="AD277" s="92">
        <f t="shared" si="101"/>
        <v>0</v>
      </c>
      <c r="AE277" s="227">
        <f t="shared" si="103"/>
        <v>0</v>
      </c>
      <c r="AF277" s="223">
        <f t="shared" si="102"/>
        <v>0</v>
      </c>
      <c r="AG277" s="228">
        <f t="shared" si="104"/>
        <v>0</v>
      </c>
    </row>
    <row r="278" spans="1:33" s="92" customFormat="1" ht="21">
      <c r="A278" s="102">
        <v>270</v>
      </c>
      <c r="B278" s="324"/>
      <c r="C278" s="178" t="s">
        <v>169</v>
      </c>
      <c r="D278" s="170">
        <f t="shared" si="96"/>
        <v>0</v>
      </c>
      <c r="E278" s="170">
        <f t="shared" si="97"/>
        <v>0</v>
      </c>
      <c r="F278" s="170">
        <f t="shared" si="98"/>
        <v>0</v>
      </c>
      <c r="G278" s="170">
        <f t="shared" si="99"/>
        <v>0</v>
      </c>
      <c r="H278" s="171">
        <f t="shared" si="90"/>
        <v>0</v>
      </c>
      <c r="I278" s="172">
        <f t="shared" si="91"/>
        <v>0</v>
      </c>
      <c r="J278" s="170">
        <f t="shared" si="92"/>
        <v>0</v>
      </c>
      <c r="K278" s="172">
        <f t="shared" si="93"/>
        <v>0</v>
      </c>
      <c r="L278" s="226"/>
      <c r="M278" s="221" t="s">
        <v>242</v>
      </c>
      <c r="N278" s="106">
        <f t="shared" si="100"/>
        <v>0</v>
      </c>
      <c r="O278" s="176">
        <f t="shared" si="94"/>
        <v>0</v>
      </c>
      <c r="P278" s="176">
        <f t="shared" si="95"/>
        <v>0</v>
      </c>
      <c r="W278" s="92">
        <f t="shared" si="105"/>
        <v>0</v>
      </c>
      <c r="X278" s="92">
        <f t="shared" si="106"/>
        <v>0</v>
      </c>
      <c r="Y278" s="92">
        <f t="shared" si="107"/>
        <v>0</v>
      </c>
      <c r="Z278" s="92" cm="1">
        <f t="array" aca="1" ref="Z278" ca="1">IFERROR(VLOOKUP(AB-1,$AH$9:$AI$20,2,0),0)</f>
        <v>0</v>
      </c>
      <c r="AA278" s="92">
        <f t="shared" si="108"/>
        <v>30</v>
      </c>
      <c r="AB278" s="92">
        <f t="shared" si="109"/>
        <v>9</v>
      </c>
      <c r="AC278" s="92">
        <f t="shared" si="110"/>
        <v>2569</v>
      </c>
      <c r="AD278" s="92">
        <f t="shared" si="101"/>
        <v>0</v>
      </c>
      <c r="AE278" s="227">
        <f t="shared" si="103"/>
        <v>0</v>
      </c>
      <c r="AF278" s="223">
        <f t="shared" si="102"/>
        <v>0</v>
      </c>
      <c r="AG278" s="228">
        <f t="shared" si="104"/>
        <v>0</v>
      </c>
    </row>
    <row r="279" spans="1:33" s="92" customFormat="1" ht="21">
      <c r="A279" s="102">
        <v>271</v>
      </c>
      <c r="B279" s="324"/>
      <c r="C279" s="178" t="s">
        <v>169</v>
      </c>
      <c r="D279" s="170">
        <f t="shared" si="96"/>
        <v>0</v>
      </c>
      <c r="E279" s="170">
        <f t="shared" si="97"/>
        <v>0</v>
      </c>
      <c r="F279" s="170">
        <f t="shared" si="98"/>
        <v>0</v>
      </c>
      <c r="G279" s="170">
        <f t="shared" si="99"/>
        <v>0</v>
      </c>
      <c r="H279" s="171">
        <f t="shared" si="90"/>
        <v>0</v>
      </c>
      <c r="I279" s="172">
        <f t="shared" si="91"/>
        <v>0</v>
      </c>
      <c r="J279" s="170">
        <f t="shared" si="92"/>
        <v>0</v>
      </c>
      <c r="K279" s="172">
        <f t="shared" si="93"/>
        <v>0</v>
      </c>
      <c r="L279" s="226"/>
      <c r="M279" s="221" t="s">
        <v>242</v>
      </c>
      <c r="N279" s="106">
        <f t="shared" si="100"/>
        <v>0</v>
      </c>
      <c r="O279" s="176">
        <f t="shared" si="94"/>
        <v>0</v>
      </c>
      <c r="P279" s="176">
        <f t="shared" si="95"/>
        <v>0</v>
      </c>
      <c r="W279" s="92">
        <f t="shared" si="105"/>
        <v>0</v>
      </c>
      <c r="X279" s="92">
        <f t="shared" si="106"/>
        <v>0</v>
      </c>
      <c r="Y279" s="92">
        <f t="shared" si="107"/>
        <v>0</v>
      </c>
      <c r="Z279" s="92" cm="1">
        <f t="array" aca="1" ref="Z279" ca="1">IFERROR(VLOOKUP(AB-1,$AH$9:$AI$20,2,0),0)</f>
        <v>0</v>
      </c>
      <c r="AA279" s="92">
        <f t="shared" si="108"/>
        <v>30</v>
      </c>
      <c r="AB279" s="92">
        <f t="shared" si="109"/>
        <v>9</v>
      </c>
      <c r="AC279" s="92">
        <f t="shared" si="110"/>
        <v>2569</v>
      </c>
      <c r="AD279" s="92">
        <f t="shared" si="101"/>
        <v>0</v>
      </c>
      <c r="AE279" s="227">
        <f t="shared" si="103"/>
        <v>0</v>
      </c>
      <c r="AF279" s="223">
        <f t="shared" si="102"/>
        <v>0</v>
      </c>
      <c r="AG279" s="228">
        <f t="shared" si="104"/>
        <v>0</v>
      </c>
    </row>
    <row r="280" spans="1:33" s="92" customFormat="1" ht="21">
      <c r="A280" s="102">
        <v>272</v>
      </c>
      <c r="B280" s="324"/>
      <c r="C280" s="178" t="s">
        <v>169</v>
      </c>
      <c r="D280" s="170">
        <f t="shared" si="96"/>
        <v>0</v>
      </c>
      <c r="E280" s="170">
        <f t="shared" si="97"/>
        <v>0</v>
      </c>
      <c r="F280" s="170">
        <f t="shared" si="98"/>
        <v>0</v>
      </c>
      <c r="G280" s="170">
        <f t="shared" si="99"/>
        <v>0</v>
      </c>
      <c r="H280" s="171">
        <f t="shared" si="90"/>
        <v>0</v>
      </c>
      <c r="I280" s="172">
        <f t="shared" si="91"/>
        <v>0</v>
      </c>
      <c r="J280" s="170">
        <f t="shared" si="92"/>
        <v>0</v>
      </c>
      <c r="K280" s="172">
        <f t="shared" si="93"/>
        <v>0</v>
      </c>
      <c r="L280" s="226"/>
      <c r="M280" s="221" t="s">
        <v>242</v>
      </c>
      <c r="N280" s="106">
        <f t="shared" si="100"/>
        <v>0</v>
      </c>
      <c r="O280" s="176">
        <f t="shared" si="94"/>
        <v>0</v>
      </c>
      <c r="P280" s="176">
        <f t="shared" si="95"/>
        <v>0</v>
      </c>
      <c r="W280" s="92">
        <f t="shared" si="105"/>
        <v>0</v>
      </c>
      <c r="X280" s="92">
        <f t="shared" si="106"/>
        <v>0</v>
      </c>
      <c r="Y280" s="92">
        <f t="shared" si="107"/>
        <v>0</v>
      </c>
      <c r="Z280" s="92" cm="1">
        <f t="array" aca="1" ref="Z280" ca="1">IFERROR(VLOOKUP(AB-1,$AH$9:$AI$20,2,0),0)</f>
        <v>0</v>
      </c>
      <c r="AA280" s="92">
        <f t="shared" si="108"/>
        <v>30</v>
      </c>
      <c r="AB280" s="92">
        <f t="shared" si="109"/>
        <v>9</v>
      </c>
      <c r="AC280" s="92">
        <f t="shared" si="110"/>
        <v>2569</v>
      </c>
      <c r="AD280" s="92">
        <f t="shared" si="101"/>
        <v>0</v>
      </c>
      <c r="AE280" s="227">
        <f t="shared" si="103"/>
        <v>0</v>
      </c>
      <c r="AF280" s="223">
        <f t="shared" si="102"/>
        <v>0</v>
      </c>
      <c r="AG280" s="228">
        <f t="shared" si="104"/>
        <v>0</v>
      </c>
    </row>
    <row r="281" spans="1:33" s="92" customFormat="1" ht="21">
      <c r="A281" s="102">
        <v>273</v>
      </c>
      <c r="B281" s="324"/>
      <c r="C281" s="178" t="s">
        <v>169</v>
      </c>
      <c r="D281" s="170">
        <f t="shared" si="96"/>
        <v>0</v>
      </c>
      <c r="E281" s="170">
        <f t="shared" si="97"/>
        <v>0</v>
      </c>
      <c r="F281" s="170">
        <f t="shared" si="98"/>
        <v>0</v>
      </c>
      <c r="G281" s="170">
        <f t="shared" si="99"/>
        <v>0</v>
      </c>
      <c r="H281" s="171">
        <f t="shared" si="90"/>
        <v>0</v>
      </c>
      <c r="I281" s="172">
        <f t="shared" si="91"/>
        <v>0</v>
      </c>
      <c r="J281" s="170">
        <f t="shared" si="92"/>
        <v>0</v>
      </c>
      <c r="K281" s="172">
        <f t="shared" si="93"/>
        <v>0</v>
      </c>
      <c r="L281" s="226"/>
      <c r="M281" s="221" t="s">
        <v>242</v>
      </c>
      <c r="N281" s="106">
        <f t="shared" si="100"/>
        <v>0</v>
      </c>
      <c r="O281" s="176">
        <f t="shared" si="94"/>
        <v>0</v>
      </c>
      <c r="P281" s="176">
        <f t="shared" si="95"/>
        <v>0</v>
      </c>
      <c r="W281" s="92">
        <f t="shared" si="105"/>
        <v>0</v>
      </c>
      <c r="X281" s="92">
        <f t="shared" si="106"/>
        <v>0</v>
      </c>
      <c r="Y281" s="92">
        <f t="shared" si="107"/>
        <v>0</v>
      </c>
      <c r="Z281" s="92" cm="1">
        <f t="array" aca="1" ref="Z281" ca="1">IFERROR(VLOOKUP(AB-1,$AH$9:$AI$20,2,0),0)</f>
        <v>0</v>
      </c>
      <c r="AA281" s="92">
        <f t="shared" si="108"/>
        <v>30</v>
      </c>
      <c r="AB281" s="92">
        <f t="shared" si="109"/>
        <v>9</v>
      </c>
      <c r="AC281" s="92">
        <f t="shared" si="110"/>
        <v>2569</v>
      </c>
      <c r="AD281" s="92">
        <f t="shared" si="101"/>
        <v>0</v>
      </c>
      <c r="AE281" s="227">
        <f t="shared" si="103"/>
        <v>0</v>
      </c>
      <c r="AF281" s="223">
        <f t="shared" si="102"/>
        <v>0</v>
      </c>
      <c r="AG281" s="228">
        <f t="shared" si="104"/>
        <v>0</v>
      </c>
    </row>
    <row r="282" spans="1:33" s="92" customFormat="1" ht="21">
      <c r="A282" s="102">
        <v>274</v>
      </c>
      <c r="B282" s="324"/>
      <c r="C282" s="178" t="s">
        <v>169</v>
      </c>
      <c r="D282" s="170">
        <f t="shared" si="96"/>
        <v>0</v>
      </c>
      <c r="E282" s="170">
        <f t="shared" si="97"/>
        <v>0</v>
      </c>
      <c r="F282" s="170">
        <f t="shared" si="98"/>
        <v>0</v>
      </c>
      <c r="G282" s="170">
        <f t="shared" si="99"/>
        <v>0</v>
      </c>
      <c r="H282" s="171">
        <f t="shared" si="90"/>
        <v>0</v>
      </c>
      <c r="I282" s="172">
        <f t="shared" si="91"/>
        <v>0</v>
      </c>
      <c r="J282" s="170">
        <f t="shared" si="92"/>
        <v>0</v>
      </c>
      <c r="K282" s="172">
        <f t="shared" si="93"/>
        <v>0</v>
      </c>
      <c r="L282" s="226"/>
      <c r="M282" s="221" t="s">
        <v>242</v>
      </c>
      <c r="N282" s="106">
        <f t="shared" si="100"/>
        <v>0</v>
      </c>
      <c r="O282" s="176">
        <f t="shared" si="94"/>
        <v>0</v>
      </c>
      <c r="P282" s="176">
        <f t="shared" si="95"/>
        <v>0</v>
      </c>
      <c r="W282" s="92">
        <f t="shared" si="105"/>
        <v>0</v>
      </c>
      <c r="X282" s="92">
        <f t="shared" si="106"/>
        <v>0</v>
      </c>
      <c r="Y282" s="92">
        <f t="shared" si="107"/>
        <v>0</v>
      </c>
      <c r="Z282" s="92" cm="1">
        <f t="array" aca="1" ref="Z282" ca="1">IFERROR(VLOOKUP(AB-1,$AH$9:$AI$20,2,0),0)</f>
        <v>0</v>
      </c>
      <c r="AA282" s="92">
        <f t="shared" si="108"/>
        <v>30</v>
      </c>
      <c r="AB282" s="92">
        <f t="shared" si="109"/>
        <v>9</v>
      </c>
      <c r="AC282" s="92">
        <f t="shared" si="110"/>
        <v>2569</v>
      </c>
      <c r="AD282" s="92">
        <f t="shared" si="101"/>
        <v>0</v>
      </c>
      <c r="AE282" s="227">
        <f t="shared" si="103"/>
        <v>0</v>
      </c>
      <c r="AF282" s="223">
        <f t="shared" si="102"/>
        <v>0</v>
      </c>
      <c r="AG282" s="228">
        <f t="shared" si="104"/>
        <v>0</v>
      </c>
    </row>
    <row r="283" spans="1:33" s="92" customFormat="1" ht="21">
      <c r="A283" s="102">
        <v>275</v>
      </c>
      <c r="B283" s="324"/>
      <c r="C283" s="178" t="s">
        <v>169</v>
      </c>
      <c r="D283" s="170">
        <f t="shared" si="96"/>
        <v>0</v>
      </c>
      <c r="E283" s="170">
        <f t="shared" si="97"/>
        <v>0</v>
      </c>
      <c r="F283" s="170">
        <f t="shared" si="98"/>
        <v>0</v>
      </c>
      <c r="G283" s="170">
        <f t="shared" si="99"/>
        <v>0</v>
      </c>
      <c r="H283" s="171">
        <f t="shared" si="90"/>
        <v>0</v>
      </c>
      <c r="I283" s="172">
        <f t="shared" si="91"/>
        <v>0</v>
      </c>
      <c r="J283" s="170">
        <f t="shared" si="92"/>
        <v>0</v>
      </c>
      <c r="K283" s="172">
        <f t="shared" si="93"/>
        <v>0</v>
      </c>
      <c r="L283" s="226"/>
      <c r="M283" s="221" t="s">
        <v>242</v>
      </c>
      <c r="N283" s="106">
        <f t="shared" si="100"/>
        <v>0</v>
      </c>
      <c r="O283" s="176">
        <f t="shared" si="94"/>
        <v>0</v>
      </c>
      <c r="P283" s="176">
        <f t="shared" si="95"/>
        <v>0</v>
      </c>
      <c r="W283" s="92">
        <f t="shared" si="105"/>
        <v>0</v>
      </c>
      <c r="X283" s="92">
        <f t="shared" si="106"/>
        <v>0</v>
      </c>
      <c r="Y283" s="92">
        <f t="shared" si="107"/>
        <v>0</v>
      </c>
      <c r="Z283" s="92" cm="1">
        <f t="array" aca="1" ref="Z283" ca="1">IFERROR(VLOOKUP(AB-1,$AH$9:$AI$20,2,0),0)</f>
        <v>0</v>
      </c>
      <c r="AA283" s="92">
        <f t="shared" si="108"/>
        <v>30</v>
      </c>
      <c r="AB283" s="92">
        <f t="shared" si="109"/>
        <v>9</v>
      </c>
      <c r="AC283" s="92">
        <f t="shared" si="110"/>
        <v>2569</v>
      </c>
      <c r="AD283" s="92">
        <f t="shared" si="101"/>
        <v>0</v>
      </c>
      <c r="AE283" s="227">
        <f t="shared" si="103"/>
        <v>0</v>
      </c>
      <c r="AF283" s="223">
        <f t="shared" si="102"/>
        <v>0</v>
      </c>
      <c r="AG283" s="228">
        <f t="shared" si="104"/>
        <v>0</v>
      </c>
    </row>
    <row r="284" spans="1:33" s="92" customFormat="1" ht="21">
      <c r="A284" s="102">
        <v>276</v>
      </c>
      <c r="B284" s="324"/>
      <c r="C284" s="178" t="s">
        <v>169</v>
      </c>
      <c r="D284" s="170">
        <f t="shared" si="96"/>
        <v>0</v>
      </c>
      <c r="E284" s="170">
        <f t="shared" si="97"/>
        <v>0</v>
      </c>
      <c r="F284" s="170">
        <f t="shared" si="98"/>
        <v>0</v>
      </c>
      <c r="G284" s="170">
        <f t="shared" si="99"/>
        <v>0</v>
      </c>
      <c r="H284" s="171">
        <f t="shared" si="90"/>
        <v>0</v>
      </c>
      <c r="I284" s="172">
        <f t="shared" si="91"/>
        <v>0</v>
      </c>
      <c r="J284" s="170">
        <f t="shared" si="92"/>
        <v>0</v>
      </c>
      <c r="K284" s="172">
        <f t="shared" si="93"/>
        <v>0</v>
      </c>
      <c r="L284" s="226"/>
      <c r="M284" s="221" t="s">
        <v>242</v>
      </c>
      <c r="N284" s="106">
        <f t="shared" si="100"/>
        <v>0</v>
      </c>
      <c r="O284" s="176">
        <f t="shared" si="94"/>
        <v>0</v>
      </c>
      <c r="P284" s="176">
        <f t="shared" si="95"/>
        <v>0</v>
      </c>
      <c r="W284" s="92">
        <f t="shared" si="105"/>
        <v>0</v>
      </c>
      <c r="X284" s="92">
        <f t="shared" si="106"/>
        <v>0</v>
      </c>
      <c r="Y284" s="92">
        <f t="shared" si="107"/>
        <v>0</v>
      </c>
      <c r="Z284" s="92" cm="1">
        <f t="array" aca="1" ref="Z284" ca="1">IFERROR(VLOOKUP(AB-1,$AH$9:$AI$20,2,0),0)</f>
        <v>0</v>
      </c>
      <c r="AA284" s="92">
        <f t="shared" si="108"/>
        <v>30</v>
      </c>
      <c r="AB284" s="92">
        <f t="shared" si="109"/>
        <v>9</v>
      </c>
      <c r="AC284" s="92">
        <f t="shared" si="110"/>
        <v>2569</v>
      </c>
      <c r="AD284" s="92">
        <f t="shared" si="101"/>
        <v>0</v>
      </c>
      <c r="AE284" s="227">
        <f t="shared" si="103"/>
        <v>0</v>
      </c>
      <c r="AF284" s="223">
        <f t="shared" si="102"/>
        <v>0</v>
      </c>
      <c r="AG284" s="228">
        <f t="shared" si="104"/>
        <v>0</v>
      </c>
    </row>
    <row r="285" spans="1:33" s="92" customFormat="1" ht="21">
      <c r="A285" s="102">
        <v>277</v>
      </c>
      <c r="B285" s="324"/>
      <c r="C285" s="178" t="s">
        <v>169</v>
      </c>
      <c r="D285" s="170">
        <f t="shared" si="96"/>
        <v>0</v>
      </c>
      <c r="E285" s="170">
        <f t="shared" si="97"/>
        <v>0</v>
      </c>
      <c r="F285" s="170">
        <f t="shared" si="98"/>
        <v>0</v>
      </c>
      <c r="G285" s="170">
        <f t="shared" si="99"/>
        <v>0</v>
      </c>
      <c r="H285" s="171">
        <f t="shared" si="90"/>
        <v>0</v>
      </c>
      <c r="I285" s="172">
        <f t="shared" si="91"/>
        <v>0</v>
      </c>
      <c r="J285" s="170">
        <f t="shared" si="92"/>
        <v>0</v>
      </c>
      <c r="K285" s="172">
        <f t="shared" si="93"/>
        <v>0</v>
      </c>
      <c r="L285" s="226"/>
      <c r="M285" s="221" t="s">
        <v>242</v>
      </c>
      <c r="N285" s="106">
        <f t="shared" si="100"/>
        <v>0</v>
      </c>
      <c r="O285" s="176">
        <f t="shared" si="94"/>
        <v>0</v>
      </c>
      <c r="P285" s="176">
        <f t="shared" si="95"/>
        <v>0</v>
      </c>
      <c r="W285" s="92">
        <f t="shared" si="105"/>
        <v>0</v>
      </c>
      <c r="X285" s="92">
        <f t="shared" si="106"/>
        <v>0</v>
      </c>
      <c r="Y285" s="92">
        <f t="shared" si="107"/>
        <v>0</v>
      </c>
      <c r="Z285" s="92" cm="1">
        <f t="array" aca="1" ref="Z285" ca="1">IFERROR(VLOOKUP(AB-1,$AH$9:$AI$20,2,0),0)</f>
        <v>0</v>
      </c>
      <c r="AA285" s="92">
        <f t="shared" si="108"/>
        <v>30</v>
      </c>
      <c r="AB285" s="92">
        <f t="shared" si="109"/>
        <v>9</v>
      </c>
      <c r="AC285" s="92">
        <f t="shared" si="110"/>
        <v>2569</v>
      </c>
      <c r="AD285" s="92">
        <f t="shared" si="101"/>
        <v>0</v>
      </c>
      <c r="AE285" s="227">
        <f t="shared" si="103"/>
        <v>0</v>
      </c>
      <c r="AF285" s="223">
        <f t="shared" si="102"/>
        <v>0</v>
      </c>
      <c r="AG285" s="228">
        <f t="shared" si="104"/>
        <v>0</v>
      </c>
    </row>
    <row r="286" spans="1:33" s="92" customFormat="1" ht="21">
      <c r="A286" s="102">
        <v>278</v>
      </c>
      <c r="B286" s="324"/>
      <c r="C286" s="178" t="s">
        <v>169</v>
      </c>
      <c r="D286" s="170">
        <f t="shared" si="96"/>
        <v>0</v>
      </c>
      <c r="E286" s="170">
        <f t="shared" si="97"/>
        <v>0</v>
      </c>
      <c r="F286" s="170">
        <f t="shared" si="98"/>
        <v>0</v>
      </c>
      <c r="G286" s="170">
        <f t="shared" si="99"/>
        <v>0</v>
      </c>
      <c r="H286" s="171">
        <f t="shared" si="90"/>
        <v>0</v>
      </c>
      <c r="I286" s="172">
        <f t="shared" si="91"/>
        <v>0</v>
      </c>
      <c r="J286" s="170">
        <f t="shared" si="92"/>
        <v>0</v>
      </c>
      <c r="K286" s="172">
        <f t="shared" si="93"/>
        <v>0</v>
      </c>
      <c r="L286" s="226"/>
      <c r="M286" s="221" t="s">
        <v>242</v>
      </c>
      <c r="N286" s="106">
        <f t="shared" si="100"/>
        <v>0</v>
      </c>
      <c r="O286" s="176">
        <f t="shared" si="94"/>
        <v>0</v>
      </c>
      <c r="P286" s="176">
        <f t="shared" si="95"/>
        <v>0</v>
      </c>
      <c r="W286" s="92">
        <f t="shared" si="105"/>
        <v>0</v>
      </c>
      <c r="X286" s="92">
        <f t="shared" si="106"/>
        <v>0</v>
      </c>
      <c r="Y286" s="92">
        <f t="shared" si="107"/>
        <v>0</v>
      </c>
      <c r="Z286" s="92" cm="1">
        <f t="array" aca="1" ref="Z286" ca="1">IFERROR(VLOOKUP(AB-1,$AH$9:$AI$20,2,0),0)</f>
        <v>0</v>
      </c>
      <c r="AA286" s="92">
        <f t="shared" si="108"/>
        <v>30</v>
      </c>
      <c r="AB286" s="92">
        <f t="shared" si="109"/>
        <v>9</v>
      </c>
      <c r="AC286" s="92">
        <f t="shared" si="110"/>
        <v>2569</v>
      </c>
      <c r="AD286" s="92">
        <f t="shared" si="101"/>
        <v>0</v>
      </c>
      <c r="AE286" s="227">
        <f t="shared" si="103"/>
        <v>0</v>
      </c>
      <c r="AF286" s="223">
        <f t="shared" si="102"/>
        <v>0</v>
      </c>
      <c r="AG286" s="228">
        <f t="shared" si="104"/>
        <v>0</v>
      </c>
    </row>
    <row r="287" spans="1:33" s="92" customFormat="1" ht="21">
      <c r="A287" s="102">
        <v>279</v>
      </c>
      <c r="B287" s="324"/>
      <c r="C287" s="178" t="s">
        <v>169</v>
      </c>
      <c r="D287" s="170">
        <f t="shared" si="96"/>
        <v>0</v>
      </c>
      <c r="E287" s="170">
        <f t="shared" si="97"/>
        <v>0</v>
      </c>
      <c r="F287" s="170">
        <f t="shared" si="98"/>
        <v>0</v>
      </c>
      <c r="G287" s="170">
        <f t="shared" si="99"/>
        <v>0</v>
      </c>
      <c r="H287" s="171">
        <f t="shared" si="90"/>
        <v>0</v>
      </c>
      <c r="I287" s="172">
        <f t="shared" si="91"/>
        <v>0</v>
      </c>
      <c r="J287" s="170">
        <f t="shared" si="92"/>
        <v>0</v>
      </c>
      <c r="K287" s="172">
        <f t="shared" si="93"/>
        <v>0</v>
      </c>
      <c r="L287" s="226"/>
      <c r="M287" s="221" t="s">
        <v>242</v>
      </c>
      <c r="N287" s="106">
        <f t="shared" si="100"/>
        <v>0</v>
      </c>
      <c r="O287" s="176">
        <f t="shared" si="94"/>
        <v>0</v>
      </c>
      <c r="P287" s="176">
        <f t="shared" si="95"/>
        <v>0</v>
      </c>
      <c r="W287" s="92">
        <f t="shared" si="105"/>
        <v>0</v>
      </c>
      <c r="X287" s="92">
        <f t="shared" si="106"/>
        <v>0</v>
      </c>
      <c r="Y287" s="92">
        <f t="shared" si="107"/>
        <v>0</v>
      </c>
      <c r="Z287" s="92" cm="1">
        <f t="array" aca="1" ref="Z287" ca="1">IFERROR(VLOOKUP(AB-1,$AH$9:$AI$20,2,0),0)</f>
        <v>0</v>
      </c>
      <c r="AA287" s="92">
        <f t="shared" si="108"/>
        <v>30</v>
      </c>
      <c r="AB287" s="92">
        <f t="shared" si="109"/>
        <v>9</v>
      </c>
      <c r="AC287" s="92">
        <f t="shared" si="110"/>
        <v>2569</v>
      </c>
      <c r="AD287" s="92">
        <f t="shared" si="101"/>
        <v>0</v>
      </c>
      <c r="AE287" s="227">
        <f t="shared" si="103"/>
        <v>0</v>
      </c>
      <c r="AF287" s="223">
        <f t="shared" si="102"/>
        <v>0</v>
      </c>
      <c r="AG287" s="228">
        <f t="shared" si="104"/>
        <v>0</v>
      </c>
    </row>
    <row r="288" spans="1:33" s="92" customFormat="1" ht="21">
      <c r="A288" s="102">
        <v>280</v>
      </c>
      <c r="B288" s="324"/>
      <c r="C288" s="178" t="s">
        <v>169</v>
      </c>
      <c r="D288" s="170">
        <f t="shared" si="96"/>
        <v>0</v>
      </c>
      <c r="E288" s="170">
        <f t="shared" si="97"/>
        <v>0</v>
      </c>
      <c r="F288" s="170">
        <f t="shared" si="98"/>
        <v>0</v>
      </c>
      <c r="G288" s="170">
        <f t="shared" si="99"/>
        <v>0</v>
      </c>
      <c r="H288" s="171">
        <f t="shared" si="90"/>
        <v>0</v>
      </c>
      <c r="I288" s="172">
        <f t="shared" si="91"/>
        <v>0</v>
      </c>
      <c r="J288" s="170">
        <f t="shared" si="92"/>
        <v>0</v>
      </c>
      <c r="K288" s="172">
        <f t="shared" si="93"/>
        <v>0</v>
      </c>
      <c r="L288" s="226"/>
      <c r="M288" s="221" t="s">
        <v>242</v>
      </c>
      <c r="N288" s="106">
        <f t="shared" si="100"/>
        <v>0</v>
      </c>
      <c r="O288" s="176">
        <f t="shared" si="94"/>
        <v>0</v>
      </c>
      <c r="P288" s="176">
        <f t="shared" si="95"/>
        <v>0</v>
      </c>
      <c r="W288" s="92">
        <f t="shared" si="105"/>
        <v>0</v>
      </c>
      <c r="X288" s="92">
        <f t="shared" si="106"/>
        <v>0</v>
      </c>
      <c r="Y288" s="92">
        <f t="shared" si="107"/>
        <v>0</v>
      </c>
      <c r="Z288" s="92" cm="1">
        <f t="array" aca="1" ref="Z288" ca="1">IFERROR(VLOOKUP(AB-1,$AH$9:$AI$20,2,0),0)</f>
        <v>0</v>
      </c>
      <c r="AA288" s="92">
        <f t="shared" si="108"/>
        <v>30</v>
      </c>
      <c r="AB288" s="92">
        <f t="shared" si="109"/>
        <v>9</v>
      </c>
      <c r="AC288" s="92">
        <f t="shared" si="110"/>
        <v>2569</v>
      </c>
      <c r="AD288" s="92">
        <f t="shared" si="101"/>
        <v>0</v>
      </c>
      <c r="AE288" s="227">
        <f t="shared" si="103"/>
        <v>0</v>
      </c>
      <c r="AF288" s="223">
        <f t="shared" si="102"/>
        <v>0</v>
      </c>
      <c r="AG288" s="228">
        <f t="shared" si="104"/>
        <v>0</v>
      </c>
    </row>
    <row r="289" spans="1:33" s="92" customFormat="1" ht="21">
      <c r="A289" s="102">
        <v>281</v>
      </c>
      <c r="B289" s="324"/>
      <c r="C289" s="178" t="s">
        <v>169</v>
      </c>
      <c r="D289" s="170">
        <f t="shared" si="96"/>
        <v>0</v>
      </c>
      <c r="E289" s="170">
        <f t="shared" si="97"/>
        <v>0</v>
      </c>
      <c r="F289" s="170">
        <f t="shared" si="98"/>
        <v>0</v>
      </c>
      <c r="G289" s="170">
        <f t="shared" si="99"/>
        <v>0</v>
      </c>
      <c r="H289" s="171">
        <f t="shared" si="90"/>
        <v>0</v>
      </c>
      <c r="I289" s="172">
        <f t="shared" si="91"/>
        <v>0</v>
      </c>
      <c r="J289" s="170">
        <f t="shared" si="92"/>
        <v>0</v>
      </c>
      <c r="K289" s="172">
        <f t="shared" si="93"/>
        <v>0</v>
      </c>
      <c r="L289" s="226"/>
      <c r="M289" s="221" t="s">
        <v>242</v>
      </c>
      <c r="N289" s="106">
        <f t="shared" si="100"/>
        <v>0</v>
      </c>
      <c r="O289" s="176">
        <f t="shared" si="94"/>
        <v>0</v>
      </c>
      <c r="P289" s="176">
        <f t="shared" si="95"/>
        <v>0</v>
      </c>
      <c r="W289" s="92">
        <f t="shared" si="105"/>
        <v>0</v>
      </c>
      <c r="X289" s="92">
        <f t="shared" si="106"/>
        <v>0</v>
      </c>
      <c r="Y289" s="92">
        <f t="shared" si="107"/>
        <v>0</v>
      </c>
      <c r="Z289" s="92" cm="1">
        <f t="array" aca="1" ref="Z289" ca="1">IFERROR(VLOOKUP(AB-1,$AH$9:$AI$20,2,0),0)</f>
        <v>0</v>
      </c>
      <c r="AA289" s="92">
        <f t="shared" si="108"/>
        <v>30</v>
      </c>
      <c r="AB289" s="92">
        <f t="shared" si="109"/>
        <v>9</v>
      </c>
      <c r="AC289" s="92">
        <f t="shared" si="110"/>
        <v>2569</v>
      </c>
      <c r="AD289" s="92">
        <f t="shared" si="101"/>
        <v>0</v>
      </c>
      <c r="AE289" s="227">
        <f t="shared" si="103"/>
        <v>0</v>
      </c>
      <c r="AF289" s="223">
        <f t="shared" si="102"/>
        <v>0</v>
      </c>
      <c r="AG289" s="228">
        <f t="shared" si="104"/>
        <v>0</v>
      </c>
    </row>
    <row r="290" spans="1:33" s="92" customFormat="1" ht="21">
      <c r="A290" s="102">
        <v>282</v>
      </c>
      <c r="B290" s="324"/>
      <c r="C290" s="178" t="s">
        <v>169</v>
      </c>
      <c r="D290" s="170">
        <f t="shared" si="96"/>
        <v>0</v>
      </c>
      <c r="E290" s="170">
        <f t="shared" si="97"/>
        <v>0</v>
      </c>
      <c r="F290" s="170">
        <f t="shared" si="98"/>
        <v>0</v>
      </c>
      <c r="G290" s="170">
        <f t="shared" si="99"/>
        <v>0</v>
      </c>
      <c r="H290" s="171">
        <f t="shared" si="90"/>
        <v>0</v>
      </c>
      <c r="I290" s="172">
        <f t="shared" si="91"/>
        <v>0</v>
      </c>
      <c r="J290" s="170">
        <f t="shared" si="92"/>
        <v>0</v>
      </c>
      <c r="K290" s="172">
        <f t="shared" si="93"/>
        <v>0</v>
      </c>
      <c r="L290" s="226"/>
      <c r="M290" s="221" t="s">
        <v>242</v>
      </c>
      <c r="N290" s="106">
        <f t="shared" si="100"/>
        <v>0</v>
      </c>
      <c r="O290" s="176">
        <f t="shared" si="94"/>
        <v>0</v>
      </c>
      <c r="P290" s="176">
        <f t="shared" si="95"/>
        <v>0</v>
      </c>
      <c r="W290" s="92">
        <f t="shared" si="105"/>
        <v>0</v>
      </c>
      <c r="X290" s="92">
        <f t="shared" si="106"/>
        <v>0</v>
      </c>
      <c r="Y290" s="92">
        <f t="shared" si="107"/>
        <v>0</v>
      </c>
      <c r="Z290" s="92" cm="1">
        <f t="array" aca="1" ref="Z290" ca="1">IFERROR(VLOOKUP(AB-1,$AH$9:$AI$20,2,0),0)</f>
        <v>0</v>
      </c>
      <c r="AA290" s="92">
        <f t="shared" si="108"/>
        <v>30</v>
      </c>
      <c r="AB290" s="92">
        <f t="shared" si="109"/>
        <v>9</v>
      </c>
      <c r="AC290" s="92">
        <f t="shared" si="110"/>
        <v>2569</v>
      </c>
      <c r="AD290" s="92">
        <f t="shared" si="101"/>
        <v>0</v>
      </c>
      <c r="AE290" s="227">
        <f t="shared" si="103"/>
        <v>0</v>
      </c>
      <c r="AF290" s="223">
        <f t="shared" si="102"/>
        <v>0</v>
      </c>
      <c r="AG290" s="228">
        <f t="shared" si="104"/>
        <v>0</v>
      </c>
    </row>
    <row r="291" spans="1:33" s="92" customFormat="1" ht="21">
      <c r="A291" s="102">
        <v>283</v>
      </c>
      <c r="B291" s="324"/>
      <c r="C291" s="178" t="s">
        <v>169</v>
      </c>
      <c r="D291" s="170">
        <f t="shared" si="96"/>
        <v>0</v>
      </c>
      <c r="E291" s="170">
        <f t="shared" si="97"/>
        <v>0</v>
      </c>
      <c r="F291" s="170">
        <f t="shared" si="98"/>
        <v>0</v>
      </c>
      <c r="G291" s="170">
        <f t="shared" si="99"/>
        <v>0</v>
      </c>
      <c r="H291" s="171">
        <f t="shared" si="90"/>
        <v>0</v>
      </c>
      <c r="I291" s="172">
        <f t="shared" si="91"/>
        <v>0</v>
      </c>
      <c r="J291" s="170">
        <f t="shared" si="92"/>
        <v>0</v>
      </c>
      <c r="K291" s="172">
        <f t="shared" si="93"/>
        <v>0</v>
      </c>
      <c r="L291" s="226"/>
      <c r="M291" s="221" t="s">
        <v>242</v>
      </c>
      <c r="N291" s="106">
        <f t="shared" si="100"/>
        <v>0</v>
      </c>
      <c r="O291" s="176">
        <f t="shared" si="94"/>
        <v>0</v>
      </c>
      <c r="P291" s="176">
        <f t="shared" si="95"/>
        <v>0</v>
      </c>
      <c r="W291" s="92">
        <f t="shared" si="105"/>
        <v>0</v>
      </c>
      <c r="X291" s="92">
        <f t="shared" si="106"/>
        <v>0</v>
      </c>
      <c r="Y291" s="92">
        <f t="shared" si="107"/>
        <v>0</v>
      </c>
      <c r="Z291" s="92" cm="1">
        <f t="array" aca="1" ref="Z291" ca="1">IFERROR(VLOOKUP(AB-1,$AH$9:$AI$20,2,0),0)</f>
        <v>0</v>
      </c>
      <c r="AA291" s="92">
        <f t="shared" si="108"/>
        <v>30</v>
      </c>
      <c r="AB291" s="92">
        <f t="shared" si="109"/>
        <v>9</v>
      </c>
      <c r="AC291" s="92">
        <f t="shared" si="110"/>
        <v>2569</v>
      </c>
      <c r="AD291" s="92">
        <f t="shared" si="101"/>
        <v>0</v>
      </c>
      <c r="AE291" s="227">
        <f t="shared" si="103"/>
        <v>0</v>
      </c>
      <c r="AF291" s="223">
        <f t="shared" si="102"/>
        <v>0</v>
      </c>
      <c r="AG291" s="228">
        <f t="shared" si="104"/>
        <v>0</v>
      </c>
    </row>
    <row r="292" spans="1:33" s="92" customFormat="1" ht="21">
      <c r="A292" s="102">
        <v>284</v>
      </c>
      <c r="B292" s="324"/>
      <c r="C292" s="178" t="s">
        <v>169</v>
      </c>
      <c r="D292" s="170">
        <f t="shared" si="96"/>
        <v>0</v>
      </c>
      <c r="E292" s="170">
        <f t="shared" si="97"/>
        <v>0</v>
      </c>
      <c r="F292" s="170">
        <f t="shared" si="98"/>
        <v>0</v>
      </c>
      <c r="G292" s="170">
        <f t="shared" si="99"/>
        <v>0</v>
      </c>
      <c r="H292" s="171">
        <f t="shared" si="90"/>
        <v>0</v>
      </c>
      <c r="I292" s="172">
        <f t="shared" si="91"/>
        <v>0</v>
      </c>
      <c r="J292" s="170">
        <f t="shared" si="92"/>
        <v>0</v>
      </c>
      <c r="K292" s="172">
        <f t="shared" si="93"/>
        <v>0</v>
      </c>
      <c r="L292" s="226"/>
      <c r="M292" s="221" t="s">
        <v>242</v>
      </c>
      <c r="N292" s="106">
        <f t="shared" si="100"/>
        <v>0</v>
      </c>
      <c r="O292" s="176">
        <f t="shared" si="94"/>
        <v>0</v>
      </c>
      <c r="P292" s="176">
        <f t="shared" si="95"/>
        <v>0</v>
      </c>
      <c r="W292" s="92">
        <f t="shared" si="105"/>
        <v>0</v>
      </c>
      <c r="X292" s="92">
        <f t="shared" si="106"/>
        <v>0</v>
      </c>
      <c r="Y292" s="92">
        <f t="shared" si="107"/>
        <v>0</v>
      </c>
      <c r="Z292" s="92" cm="1">
        <f t="array" aca="1" ref="Z292" ca="1">IFERROR(VLOOKUP(AB-1,$AH$9:$AI$20,2,0),0)</f>
        <v>0</v>
      </c>
      <c r="AA292" s="92">
        <f t="shared" si="108"/>
        <v>30</v>
      </c>
      <c r="AB292" s="92">
        <f t="shared" si="109"/>
        <v>9</v>
      </c>
      <c r="AC292" s="92">
        <f t="shared" si="110"/>
        <v>2569</v>
      </c>
      <c r="AD292" s="92">
        <f t="shared" si="101"/>
        <v>0</v>
      </c>
      <c r="AE292" s="227">
        <f t="shared" si="103"/>
        <v>0</v>
      </c>
      <c r="AF292" s="223">
        <f t="shared" si="102"/>
        <v>0</v>
      </c>
      <c r="AG292" s="228">
        <f t="shared" si="104"/>
        <v>0</v>
      </c>
    </row>
    <row r="293" spans="1:33" s="92" customFormat="1" ht="21">
      <c r="A293" s="102">
        <v>285</v>
      </c>
      <c r="B293" s="324"/>
      <c r="C293" s="178" t="s">
        <v>169</v>
      </c>
      <c r="D293" s="170">
        <f t="shared" si="96"/>
        <v>0</v>
      </c>
      <c r="E293" s="170">
        <f t="shared" si="97"/>
        <v>0</v>
      </c>
      <c r="F293" s="170">
        <f t="shared" si="98"/>
        <v>0</v>
      </c>
      <c r="G293" s="170">
        <f t="shared" si="99"/>
        <v>0</v>
      </c>
      <c r="H293" s="171">
        <f t="shared" si="90"/>
        <v>0</v>
      </c>
      <c r="I293" s="172">
        <f t="shared" si="91"/>
        <v>0</v>
      </c>
      <c r="J293" s="170">
        <f t="shared" si="92"/>
        <v>0</v>
      </c>
      <c r="K293" s="172">
        <f t="shared" si="93"/>
        <v>0</v>
      </c>
      <c r="L293" s="226"/>
      <c r="M293" s="221" t="s">
        <v>242</v>
      </c>
      <c r="N293" s="106">
        <f t="shared" si="100"/>
        <v>0</v>
      </c>
      <c r="O293" s="176">
        <f t="shared" si="94"/>
        <v>0</v>
      </c>
      <c r="P293" s="176">
        <f t="shared" si="95"/>
        <v>0</v>
      </c>
      <c r="W293" s="92">
        <f t="shared" si="105"/>
        <v>0</v>
      </c>
      <c r="X293" s="92">
        <f t="shared" si="106"/>
        <v>0</v>
      </c>
      <c r="Y293" s="92">
        <f t="shared" si="107"/>
        <v>0</v>
      </c>
      <c r="Z293" s="92" cm="1">
        <f t="array" aca="1" ref="Z293" ca="1">IFERROR(VLOOKUP(AB-1,$AH$9:$AI$20,2,0),0)</f>
        <v>0</v>
      </c>
      <c r="AA293" s="92">
        <f t="shared" si="108"/>
        <v>30</v>
      </c>
      <c r="AB293" s="92">
        <f t="shared" si="109"/>
        <v>9</v>
      </c>
      <c r="AC293" s="92">
        <f t="shared" si="110"/>
        <v>2569</v>
      </c>
      <c r="AD293" s="92">
        <f t="shared" si="101"/>
        <v>0</v>
      </c>
      <c r="AE293" s="227">
        <f t="shared" si="103"/>
        <v>0</v>
      </c>
      <c r="AF293" s="223">
        <f t="shared" si="102"/>
        <v>0</v>
      </c>
      <c r="AG293" s="228">
        <f t="shared" si="104"/>
        <v>0</v>
      </c>
    </row>
    <row r="294" spans="1:33" s="92" customFormat="1" ht="21">
      <c r="A294" s="102">
        <v>286</v>
      </c>
      <c r="B294" s="324"/>
      <c r="C294" s="178" t="s">
        <v>169</v>
      </c>
      <c r="D294" s="170">
        <f t="shared" si="96"/>
        <v>0</v>
      </c>
      <c r="E294" s="170">
        <f t="shared" si="97"/>
        <v>0</v>
      </c>
      <c r="F294" s="170">
        <f t="shared" si="98"/>
        <v>0</v>
      </c>
      <c r="G294" s="170">
        <f t="shared" si="99"/>
        <v>0</v>
      </c>
      <c r="H294" s="171">
        <f t="shared" si="90"/>
        <v>0</v>
      </c>
      <c r="I294" s="172">
        <f t="shared" si="91"/>
        <v>0</v>
      </c>
      <c r="J294" s="170">
        <f t="shared" si="92"/>
        <v>0</v>
      </c>
      <c r="K294" s="172">
        <f t="shared" si="93"/>
        <v>0</v>
      </c>
      <c r="L294" s="226"/>
      <c r="M294" s="221" t="s">
        <v>242</v>
      </c>
      <c r="N294" s="106">
        <f t="shared" si="100"/>
        <v>0</v>
      </c>
      <c r="O294" s="176">
        <f t="shared" si="94"/>
        <v>0</v>
      </c>
      <c r="P294" s="176">
        <f t="shared" si="95"/>
        <v>0</v>
      </c>
      <c r="W294" s="92">
        <f t="shared" si="105"/>
        <v>0</v>
      </c>
      <c r="X294" s="92">
        <f t="shared" si="106"/>
        <v>0</v>
      </c>
      <c r="Y294" s="92">
        <f t="shared" si="107"/>
        <v>0</v>
      </c>
      <c r="Z294" s="92" cm="1">
        <f t="array" aca="1" ref="Z294" ca="1">IFERROR(VLOOKUP(AB-1,$AH$9:$AI$20,2,0),0)</f>
        <v>0</v>
      </c>
      <c r="AA294" s="92">
        <f t="shared" si="108"/>
        <v>30</v>
      </c>
      <c r="AB294" s="92">
        <f t="shared" si="109"/>
        <v>9</v>
      </c>
      <c r="AC294" s="92">
        <f t="shared" si="110"/>
        <v>2569</v>
      </c>
      <c r="AD294" s="92">
        <f t="shared" si="101"/>
        <v>0</v>
      </c>
      <c r="AE294" s="227">
        <f t="shared" si="103"/>
        <v>0</v>
      </c>
      <c r="AF294" s="223">
        <f t="shared" si="102"/>
        <v>0</v>
      </c>
      <c r="AG294" s="228">
        <f t="shared" si="104"/>
        <v>0</v>
      </c>
    </row>
    <row r="295" spans="1:33" s="92" customFormat="1" ht="21">
      <c r="A295" s="102">
        <v>287</v>
      </c>
      <c r="B295" s="324"/>
      <c r="C295" s="178" t="s">
        <v>169</v>
      </c>
      <c r="D295" s="170">
        <f t="shared" si="96"/>
        <v>0</v>
      </c>
      <c r="E295" s="170">
        <f t="shared" si="97"/>
        <v>0</v>
      </c>
      <c r="F295" s="170">
        <f t="shared" si="98"/>
        <v>0</v>
      </c>
      <c r="G295" s="170">
        <f t="shared" si="99"/>
        <v>0</v>
      </c>
      <c r="H295" s="171">
        <f t="shared" ref="H295:H358" si="111">+E295-D295</f>
        <v>0</v>
      </c>
      <c r="I295" s="172">
        <f t="shared" ref="I295:I358" si="112">+H295/30</f>
        <v>0</v>
      </c>
      <c r="J295" s="170">
        <f t="shared" ref="J295:J358" si="113">+G295-F295</f>
        <v>0</v>
      </c>
      <c r="K295" s="172">
        <f t="shared" ref="K295:K358" si="114">J295/30</f>
        <v>0</v>
      </c>
      <c r="L295" s="226"/>
      <c r="M295" s="221" t="s">
        <v>242</v>
      </c>
      <c r="N295" s="106">
        <f t="shared" si="100"/>
        <v>0</v>
      </c>
      <c r="O295" s="176">
        <f t="shared" ref="O295:O358" si="115">N295*I295</f>
        <v>0</v>
      </c>
      <c r="P295" s="176">
        <f t="shared" ref="P295:P358" si="116">K295*N295</f>
        <v>0</v>
      </c>
      <c r="W295" s="92">
        <f t="shared" si="105"/>
        <v>0</v>
      </c>
      <c r="X295" s="92">
        <f t="shared" si="106"/>
        <v>0</v>
      </c>
      <c r="Y295" s="92">
        <f t="shared" si="107"/>
        <v>0</v>
      </c>
      <c r="Z295" s="92" cm="1">
        <f t="array" aca="1" ref="Z295" ca="1">IFERROR(VLOOKUP(AB-1,$AH$9:$AI$20,2,0),0)</f>
        <v>0</v>
      </c>
      <c r="AA295" s="92">
        <f t="shared" si="108"/>
        <v>30</v>
      </c>
      <c r="AB295" s="92">
        <f t="shared" si="109"/>
        <v>9</v>
      </c>
      <c r="AC295" s="92">
        <f t="shared" si="110"/>
        <v>2569</v>
      </c>
      <c r="AD295" s="92">
        <f t="shared" si="101"/>
        <v>0</v>
      </c>
      <c r="AE295" s="227">
        <f t="shared" si="103"/>
        <v>0</v>
      </c>
      <c r="AF295" s="223">
        <f t="shared" si="102"/>
        <v>0</v>
      </c>
      <c r="AG295" s="228">
        <f t="shared" si="104"/>
        <v>0</v>
      </c>
    </row>
    <row r="296" spans="1:33" s="92" customFormat="1" ht="21">
      <c r="A296" s="102">
        <v>288</v>
      </c>
      <c r="B296" s="324"/>
      <c r="C296" s="178" t="s">
        <v>169</v>
      </c>
      <c r="D296" s="170">
        <f t="shared" si="96"/>
        <v>0</v>
      </c>
      <c r="E296" s="170">
        <f t="shared" si="97"/>
        <v>0</v>
      </c>
      <c r="F296" s="170">
        <f t="shared" si="98"/>
        <v>0</v>
      </c>
      <c r="G296" s="170">
        <f t="shared" si="99"/>
        <v>0</v>
      </c>
      <c r="H296" s="171">
        <f t="shared" si="111"/>
        <v>0</v>
      </c>
      <c r="I296" s="172">
        <f t="shared" si="112"/>
        <v>0</v>
      </c>
      <c r="J296" s="170">
        <f t="shared" si="113"/>
        <v>0</v>
      </c>
      <c r="K296" s="172">
        <f t="shared" si="114"/>
        <v>0</v>
      </c>
      <c r="L296" s="226"/>
      <c r="M296" s="221" t="s">
        <v>242</v>
      </c>
      <c r="N296" s="106">
        <f t="shared" si="100"/>
        <v>0</v>
      </c>
      <c r="O296" s="176">
        <f t="shared" si="115"/>
        <v>0</v>
      </c>
      <c r="P296" s="176">
        <f t="shared" si="116"/>
        <v>0</v>
      </c>
      <c r="W296" s="92">
        <f t="shared" si="105"/>
        <v>0</v>
      </c>
      <c r="X296" s="92">
        <f t="shared" si="106"/>
        <v>0</v>
      </c>
      <c r="Y296" s="92">
        <f t="shared" si="107"/>
        <v>0</v>
      </c>
      <c r="Z296" s="92" cm="1">
        <f t="array" aca="1" ref="Z296" ca="1">IFERROR(VLOOKUP(AB-1,$AH$9:$AI$20,2,0),0)</f>
        <v>0</v>
      </c>
      <c r="AA296" s="92">
        <f t="shared" si="108"/>
        <v>30</v>
      </c>
      <c r="AB296" s="92">
        <f t="shared" si="109"/>
        <v>9</v>
      </c>
      <c r="AC296" s="92">
        <f t="shared" si="110"/>
        <v>2569</v>
      </c>
      <c r="AD296" s="92">
        <f t="shared" si="101"/>
        <v>0</v>
      </c>
      <c r="AE296" s="227">
        <f t="shared" si="103"/>
        <v>0</v>
      </c>
      <c r="AF296" s="223">
        <f t="shared" si="102"/>
        <v>0</v>
      </c>
      <c r="AG296" s="228">
        <f t="shared" si="104"/>
        <v>0</v>
      </c>
    </row>
    <row r="297" spans="1:33" s="92" customFormat="1" ht="21">
      <c r="A297" s="102">
        <v>289</v>
      </c>
      <c r="B297" s="324"/>
      <c r="C297" s="178" t="s">
        <v>169</v>
      </c>
      <c r="D297" s="170">
        <f t="shared" si="96"/>
        <v>0</v>
      </c>
      <c r="E297" s="170">
        <f t="shared" si="97"/>
        <v>0</v>
      </c>
      <c r="F297" s="170">
        <f t="shared" si="98"/>
        <v>0</v>
      </c>
      <c r="G297" s="170">
        <f t="shared" si="99"/>
        <v>0</v>
      </c>
      <c r="H297" s="171">
        <f t="shared" si="111"/>
        <v>0</v>
      </c>
      <c r="I297" s="172">
        <f t="shared" si="112"/>
        <v>0</v>
      </c>
      <c r="J297" s="170">
        <f t="shared" si="113"/>
        <v>0</v>
      </c>
      <c r="K297" s="172">
        <f t="shared" si="114"/>
        <v>0</v>
      </c>
      <c r="L297" s="226"/>
      <c r="M297" s="221" t="s">
        <v>242</v>
      </c>
      <c r="N297" s="106">
        <f t="shared" si="100"/>
        <v>0</v>
      </c>
      <c r="O297" s="176">
        <f t="shared" si="115"/>
        <v>0</v>
      </c>
      <c r="P297" s="176">
        <f t="shared" si="116"/>
        <v>0</v>
      </c>
      <c r="W297" s="92">
        <f t="shared" si="105"/>
        <v>0</v>
      </c>
      <c r="X297" s="92">
        <f t="shared" si="106"/>
        <v>0</v>
      </c>
      <c r="Y297" s="92">
        <f t="shared" si="107"/>
        <v>0</v>
      </c>
      <c r="Z297" s="92" cm="1">
        <f t="array" aca="1" ref="Z297" ca="1">IFERROR(VLOOKUP(AB-1,$AH$9:$AI$20,2,0),0)</f>
        <v>0</v>
      </c>
      <c r="AA297" s="92">
        <f t="shared" si="108"/>
        <v>30</v>
      </c>
      <c r="AB297" s="92">
        <f t="shared" si="109"/>
        <v>9</v>
      </c>
      <c r="AC297" s="92">
        <f t="shared" si="110"/>
        <v>2569</v>
      </c>
      <c r="AD297" s="92">
        <f t="shared" si="101"/>
        <v>0</v>
      </c>
      <c r="AE297" s="227">
        <f t="shared" si="103"/>
        <v>0</v>
      </c>
      <c r="AF297" s="223">
        <f t="shared" si="102"/>
        <v>0</v>
      </c>
      <c r="AG297" s="228">
        <f t="shared" si="104"/>
        <v>0</v>
      </c>
    </row>
    <row r="298" spans="1:33" s="92" customFormat="1" ht="21">
      <c r="A298" s="102">
        <v>290</v>
      </c>
      <c r="B298" s="324"/>
      <c r="C298" s="178" t="s">
        <v>169</v>
      </c>
      <c r="D298" s="170">
        <f t="shared" si="96"/>
        <v>0</v>
      </c>
      <c r="E298" s="170">
        <f t="shared" si="97"/>
        <v>0</v>
      </c>
      <c r="F298" s="170">
        <f t="shared" si="98"/>
        <v>0</v>
      </c>
      <c r="G298" s="170">
        <f t="shared" si="99"/>
        <v>0</v>
      </c>
      <c r="H298" s="171">
        <f t="shared" si="111"/>
        <v>0</v>
      </c>
      <c r="I298" s="172">
        <f t="shared" si="112"/>
        <v>0</v>
      </c>
      <c r="J298" s="170">
        <f t="shared" si="113"/>
        <v>0</v>
      </c>
      <c r="K298" s="172">
        <f t="shared" si="114"/>
        <v>0</v>
      </c>
      <c r="L298" s="226"/>
      <c r="M298" s="221" t="s">
        <v>242</v>
      </c>
      <c r="N298" s="106">
        <f t="shared" si="100"/>
        <v>0</v>
      </c>
      <c r="O298" s="176">
        <f t="shared" si="115"/>
        <v>0</v>
      </c>
      <c r="P298" s="176">
        <f t="shared" si="116"/>
        <v>0</v>
      </c>
      <c r="W298" s="92">
        <f t="shared" si="105"/>
        <v>0</v>
      </c>
      <c r="X298" s="92">
        <f t="shared" si="106"/>
        <v>0</v>
      </c>
      <c r="Y298" s="92">
        <f t="shared" si="107"/>
        <v>0</v>
      </c>
      <c r="Z298" s="92" cm="1">
        <f t="array" aca="1" ref="Z298" ca="1">IFERROR(VLOOKUP(AB-1,$AH$9:$AI$20,2,0),0)</f>
        <v>0</v>
      </c>
      <c r="AA298" s="92">
        <f t="shared" si="108"/>
        <v>30</v>
      </c>
      <c r="AB298" s="92">
        <f t="shared" si="109"/>
        <v>9</v>
      </c>
      <c r="AC298" s="92">
        <f t="shared" si="110"/>
        <v>2569</v>
      </c>
      <c r="AD298" s="92">
        <f t="shared" si="101"/>
        <v>0</v>
      </c>
      <c r="AE298" s="227">
        <f t="shared" si="103"/>
        <v>0</v>
      </c>
      <c r="AF298" s="223">
        <f t="shared" si="102"/>
        <v>0</v>
      </c>
      <c r="AG298" s="228">
        <f t="shared" si="104"/>
        <v>0</v>
      </c>
    </row>
    <row r="299" spans="1:33" s="92" customFormat="1" ht="21">
      <c r="A299" s="102">
        <v>291</v>
      </c>
      <c r="B299" s="324"/>
      <c r="C299" s="178" t="s">
        <v>169</v>
      </c>
      <c r="D299" s="170">
        <f t="shared" si="96"/>
        <v>0</v>
      </c>
      <c r="E299" s="170">
        <f t="shared" si="97"/>
        <v>0</v>
      </c>
      <c r="F299" s="170">
        <f t="shared" si="98"/>
        <v>0</v>
      </c>
      <c r="G299" s="170">
        <f t="shared" si="99"/>
        <v>0</v>
      </c>
      <c r="H299" s="171">
        <f t="shared" si="111"/>
        <v>0</v>
      </c>
      <c r="I299" s="172">
        <f t="shared" si="112"/>
        <v>0</v>
      </c>
      <c r="J299" s="170">
        <f t="shared" si="113"/>
        <v>0</v>
      </c>
      <c r="K299" s="172">
        <f t="shared" si="114"/>
        <v>0</v>
      </c>
      <c r="L299" s="226"/>
      <c r="M299" s="221" t="s">
        <v>242</v>
      </c>
      <c r="N299" s="106">
        <f t="shared" si="100"/>
        <v>0</v>
      </c>
      <c r="O299" s="176">
        <f t="shared" si="115"/>
        <v>0</v>
      </c>
      <c r="P299" s="176">
        <f t="shared" si="116"/>
        <v>0</v>
      </c>
      <c r="W299" s="92">
        <f t="shared" si="105"/>
        <v>0</v>
      </c>
      <c r="X299" s="92">
        <f t="shared" si="106"/>
        <v>0</v>
      </c>
      <c r="Y299" s="92">
        <f t="shared" si="107"/>
        <v>0</v>
      </c>
      <c r="Z299" s="92" cm="1">
        <f t="array" aca="1" ref="Z299" ca="1">IFERROR(VLOOKUP(AB-1,$AH$9:$AI$20,2,0),0)</f>
        <v>0</v>
      </c>
      <c r="AA299" s="92">
        <f t="shared" si="108"/>
        <v>30</v>
      </c>
      <c r="AB299" s="92">
        <f t="shared" si="109"/>
        <v>9</v>
      </c>
      <c r="AC299" s="92">
        <f t="shared" si="110"/>
        <v>2569</v>
      </c>
      <c r="AD299" s="92">
        <f t="shared" si="101"/>
        <v>0</v>
      </c>
      <c r="AE299" s="227">
        <f t="shared" si="103"/>
        <v>0</v>
      </c>
      <c r="AF299" s="223">
        <f t="shared" si="102"/>
        <v>0</v>
      </c>
      <c r="AG299" s="228">
        <f t="shared" si="104"/>
        <v>0</v>
      </c>
    </row>
    <row r="300" spans="1:33" s="92" customFormat="1" ht="21">
      <c r="A300" s="102">
        <v>292</v>
      </c>
      <c r="B300" s="324"/>
      <c r="C300" s="178" t="s">
        <v>169</v>
      </c>
      <c r="D300" s="170">
        <f t="shared" si="96"/>
        <v>0</v>
      </c>
      <c r="E300" s="170">
        <f t="shared" si="97"/>
        <v>0</v>
      </c>
      <c r="F300" s="170">
        <f t="shared" si="98"/>
        <v>0</v>
      </c>
      <c r="G300" s="170">
        <f t="shared" si="99"/>
        <v>0</v>
      </c>
      <c r="H300" s="171">
        <f t="shared" si="111"/>
        <v>0</v>
      </c>
      <c r="I300" s="172">
        <f t="shared" si="112"/>
        <v>0</v>
      </c>
      <c r="J300" s="170">
        <f t="shared" si="113"/>
        <v>0</v>
      </c>
      <c r="K300" s="172">
        <f t="shared" si="114"/>
        <v>0</v>
      </c>
      <c r="L300" s="226"/>
      <c r="M300" s="221" t="s">
        <v>242</v>
      </c>
      <c r="N300" s="106">
        <f t="shared" si="100"/>
        <v>0</v>
      </c>
      <c r="O300" s="176">
        <f t="shared" si="115"/>
        <v>0</v>
      </c>
      <c r="P300" s="176">
        <f t="shared" si="116"/>
        <v>0</v>
      </c>
      <c r="W300" s="92">
        <f t="shared" si="105"/>
        <v>0</v>
      </c>
      <c r="X300" s="92">
        <f t="shared" si="106"/>
        <v>0</v>
      </c>
      <c r="Y300" s="92">
        <f t="shared" si="107"/>
        <v>0</v>
      </c>
      <c r="Z300" s="92" cm="1">
        <f t="array" aca="1" ref="Z300" ca="1">IFERROR(VLOOKUP(AB-1,$AH$9:$AI$20,2,0),0)</f>
        <v>0</v>
      </c>
      <c r="AA300" s="92">
        <f t="shared" si="108"/>
        <v>30</v>
      </c>
      <c r="AB300" s="92">
        <f t="shared" si="109"/>
        <v>9</v>
      </c>
      <c r="AC300" s="92">
        <f t="shared" si="110"/>
        <v>2569</v>
      </c>
      <c r="AD300" s="92">
        <f t="shared" si="101"/>
        <v>0</v>
      </c>
      <c r="AE300" s="227">
        <f t="shared" si="103"/>
        <v>0</v>
      </c>
      <c r="AF300" s="223">
        <f t="shared" si="102"/>
        <v>0</v>
      </c>
      <c r="AG300" s="228">
        <f t="shared" si="104"/>
        <v>0</v>
      </c>
    </row>
    <row r="301" spans="1:33" s="92" customFormat="1" ht="21">
      <c r="A301" s="102">
        <v>293</v>
      </c>
      <c r="B301" s="324"/>
      <c r="C301" s="178" t="s">
        <v>169</v>
      </c>
      <c r="D301" s="170">
        <f t="shared" si="96"/>
        <v>0</v>
      </c>
      <c r="E301" s="170">
        <f t="shared" si="97"/>
        <v>0</v>
      </c>
      <c r="F301" s="170">
        <f t="shared" si="98"/>
        <v>0</v>
      </c>
      <c r="G301" s="170">
        <f t="shared" si="99"/>
        <v>0</v>
      </c>
      <c r="H301" s="171">
        <f t="shared" si="111"/>
        <v>0</v>
      </c>
      <c r="I301" s="172">
        <f t="shared" si="112"/>
        <v>0</v>
      </c>
      <c r="J301" s="170">
        <f t="shared" si="113"/>
        <v>0</v>
      </c>
      <c r="K301" s="172">
        <f t="shared" si="114"/>
        <v>0</v>
      </c>
      <c r="L301" s="226"/>
      <c r="M301" s="221" t="s">
        <v>242</v>
      </c>
      <c r="N301" s="106">
        <f t="shared" si="100"/>
        <v>0</v>
      </c>
      <c r="O301" s="176">
        <f t="shared" si="115"/>
        <v>0</v>
      </c>
      <c r="P301" s="176">
        <f t="shared" si="116"/>
        <v>0</v>
      </c>
      <c r="W301" s="92">
        <f t="shared" si="105"/>
        <v>0</v>
      </c>
      <c r="X301" s="92">
        <f t="shared" si="106"/>
        <v>0</v>
      </c>
      <c r="Y301" s="92">
        <f t="shared" si="107"/>
        <v>0</v>
      </c>
      <c r="Z301" s="92" cm="1">
        <f t="array" aca="1" ref="Z301" ca="1">IFERROR(VLOOKUP(AB-1,$AH$9:$AI$20,2,0),0)</f>
        <v>0</v>
      </c>
      <c r="AA301" s="92">
        <f t="shared" si="108"/>
        <v>30</v>
      </c>
      <c r="AB301" s="92">
        <f t="shared" si="109"/>
        <v>9</v>
      </c>
      <c r="AC301" s="92">
        <f t="shared" si="110"/>
        <v>2569</v>
      </c>
      <c r="AD301" s="92">
        <f t="shared" si="101"/>
        <v>0</v>
      </c>
      <c r="AE301" s="227">
        <f t="shared" si="103"/>
        <v>0</v>
      </c>
      <c r="AF301" s="223">
        <f t="shared" si="102"/>
        <v>0</v>
      </c>
      <c r="AG301" s="228">
        <f t="shared" si="104"/>
        <v>0</v>
      </c>
    </row>
    <row r="302" spans="1:33" s="92" customFormat="1" ht="21">
      <c r="A302" s="102">
        <v>294</v>
      </c>
      <c r="B302" s="324"/>
      <c r="C302" s="178" t="s">
        <v>169</v>
      </c>
      <c r="D302" s="170">
        <f t="shared" si="96"/>
        <v>0</v>
      </c>
      <c r="E302" s="170">
        <f t="shared" si="97"/>
        <v>0</v>
      </c>
      <c r="F302" s="170">
        <f t="shared" si="98"/>
        <v>0</v>
      </c>
      <c r="G302" s="170">
        <f t="shared" si="99"/>
        <v>0</v>
      </c>
      <c r="H302" s="171">
        <f t="shared" si="111"/>
        <v>0</v>
      </c>
      <c r="I302" s="172">
        <f t="shared" si="112"/>
        <v>0</v>
      </c>
      <c r="J302" s="170">
        <f t="shared" si="113"/>
        <v>0</v>
      </c>
      <c r="K302" s="172">
        <f t="shared" si="114"/>
        <v>0</v>
      </c>
      <c r="L302" s="226"/>
      <c r="M302" s="221" t="s">
        <v>242</v>
      </c>
      <c r="N302" s="106">
        <f t="shared" si="100"/>
        <v>0</v>
      </c>
      <c r="O302" s="176">
        <f t="shared" si="115"/>
        <v>0</v>
      </c>
      <c r="P302" s="176">
        <f t="shared" si="116"/>
        <v>0</v>
      </c>
      <c r="W302" s="92">
        <f t="shared" si="105"/>
        <v>0</v>
      </c>
      <c r="X302" s="92">
        <f t="shared" si="106"/>
        <v>0</v>
      </c>
      <c r="Y302" s="92">
        <f t="shared" si="107"/>
        <v>0</v>
      </c>
      <c r="Z302" s="92" cm="1">
        <f t="array" aca="1" ref="Z302" ca="1">IFERROR(VLOOKUP(AB-1,$AH$9:$AI$20,2,0),0)</f>
        <v>0</v>
      </c>
      <c r="AA302" s="92">
        <f t="shared" si="108"/>
        <v>30</v>
      </c>
      <c r="AB302" s="92">
        <f t="shared" si="109"/>
        <v>9</v>
      </c>
      <c r="AC302" s="92">
        <f t="shared" si="110"/>
        <v>2569</v>
      </c>
      <c r="AD302" s="92">
        <f t="shared" si="101"/>
        <v>0</v>
      </c>
      <c r="AE302" s="227">
        <f t="shared" si="103"/>
        <v>0</v>
      </c>
      <c r="AF302" s="223">
        <f t="shared" si="102"/>
        <v>0</v>
      </c>
      <c r="AG302" s="228">
        <f t="shared" si="104"/>
        <v>0</v>
      </c>
    </row>
    <row r="303" spans="1:33" s="92" customFormat="1" ht="21">
      <c r="A303" s="102">
        <v>295</v>
      </c>
      <c r="B303" s="324"/>
      <c r="C303" s="178" t="s">
        <v>169</v>
      </c>
      <c r="D303" s="170">
        <f t="shared" si="96"/>
        <v>0</v>
      </c>
      <c r="E303" s="170">
        <f t="shared" si="97"/>
        <v>0</v>
      </c>
      <c r="F303" s="170">
        <f t="shared" si="98"/>
        <v>0</v>
      </c>
      <c r="G303" s="170">
        <f t="shared" si="99"/>
        <v>0</v>
      </c>
      <c r="H303" s="171">
        <f t="shared" si="111"/>
        <v>0</v>
      </c>
      <c r="I303" s="172">
        <f t="shared" si="112"/>
        <v>0</v>
      </c>
      <c r="J303" s="170">
        <f t="shared" si="113"/>
        <v>0</v>
      </c>
      <c r="K303" s="172">
        <f t="shared" si="114"/>
        <v>0</v>
      </c>
      <c r="L303" s="226"/>
      <c r="M303" s="221" t="s">
        <v>242</v>
      </c>
      <c r="N303" s="106">
        <f t="shared" si="100"/>
        <v>0</v>
      </c>
      <c r="O303" s="176">
        <f t="shared" si="115"/>
        <v>0</v>
      </c>
      <c r="P303" s="176">
        <f t="shared" si="116"/>
        <v>0</v>
      </c>
      <c r="W303" s="92">
        <f t="shared" si="105"/>
        <v>0</v>
      </c>
      <c r="X303" s="92">
        <f t="shared" si="106"/>
        <v>0</v>
      </c>
      <c r="Y303" s="92">
        <f t="shared" si="107"/>
        <v>0</v>
      </c>
      <c r="Z303" s="92" cm="1">
        <f t="array" aca="1" ref="Z303" ca="1">IFERROR(VLOOKUP(AB-1,$AH$9:$AI$20,2,0),0)</f>
        <v>0</v>
      </c>
      <c r="AA303" s="92">
        <f t="shared" si="108"/>
        <v>30</v>
      </c>
      <c r="AB303" s="92">
        <f t="shared" si="109"/>
        <v>9</v>
      </c>
      <c r="AC303" s="92">
        <f t="shared" si="110"/>
        <v>2569</v>
      </c>
      <c r="AD303" s="92">
        <f t="shared" si="101"/>
        <v>0</v>
      </c>
      <c r="AE303" s="227">
        <f t="shared" si="103"/>
        <v>0</v>
      </c>
      <c r="AF303" s="223">
        <f t="shared" si="102"/>
        <v>0</v>
      </c>
      <c r="AG303" s="228">
        <f t="shared" si="104"/>
        <v>0</v>
      </c>
    </row>
    <row r="304" spans="1:33" s="92" customFormat="1" ht="21">
      <c r="A304" s="102">
        <v>296</v>
      </c>
      <c r="B304" s="324"/>
      <c r="C304" s="178" t="s">
        <v>169</v>
      </c>
      <c r="D304" s="170">
        <f t="shared" si="96"/>
        <v>0</v>
      </c>
      <c r="E304" s="170">
        <f t="shared" si="97"/>
        <v>0</v>
      </c>
      <c r="F304" s="170">
        <f t="shared" si="98"/>
        <v>0</v>
      </c>
      <c r="G304" s="170">
        <f t="shared" si="99"/>
        <v>0</v>
      </c>
      <c r="H304" s="171">
        <f t="shared" si="111"/>
        <v>0</v>
      </c>
      <c r="I304" s="172">
        <f t="shared" si="112"/>
        <v>0</v>
      </c>
      <c r="J304" s="170">
        <f t="shared" si="113"/>
        <v>0</v>
      </c>
      <c r="K304" s="172">
        <f t="shared" si="114"/>
        <v>0</v>
      </c>
      <c r="L304" s="226"/>
      <c r="M304" s="221" t="s">
        <v>242</v>
      </c>
      <c r="N304" s="106">
        <f t="shared" si="100"/>
        <v>0</v>
      </c>
      <c r="O304" s="176">
        <f t="shared" si="115"/>
        <v>0</v>
      </c>
      <c r="P304" s="176">
        <f t="shared" si="116"/>
        <v>0</v>
      </c>
      <c r="W304" s="92">
        <f t="shared" si="105"/>
        <v>0</v>
      </c>
      <c r="X304" s="92">
        <f t="shared" si="106"/>
        <v>0</v>
      </c>
      <c r="Y304" s="92">
        <f t="shared" si="107"/>
        <v>0</v>
      </c>
      <c r="Z304" s="92" cm="1">
        <f t="array" aca="1" ref="Z304" ca="1">IFERROR(VLOOKUP(AB-1,$AH$9:$AI$20,2,0),0)</f>
        <v>0</v>
      </c>
      <c r="AA304" s="92">
        <f t="shared" si="108"/>
        <v>30</v>
      </c>
      <c r="AB304" s="92">
        <f t="shared" si="109"/>
        <v>9</v>
      </c>
      <c r="AC304" s="92">
        <f t="shared" si="110"/>
        <v>2569</v>
      </c>
      <c r="AD304" s="92">
        <f t="shared" si="101"/>
        <v>0</v>
      </c>
      <c r="AE304" s="227">
        <f t="shared" si="103"/>
        <v>0</v>
      </c>
      <c r="AF304" s="223">
        <f t="shared" si="102"/>
        <v>0</v>
      </c>
      <c r="AG304" s="228">
        <f t="shared" si="104"/>
        <v>0</v>
      </c>
    </row>
    <row r="305" spans="1:33" s="92" customFormat="1" ht="21">
      <c r="A305" s="102">
        <v>297</v>
      </c>
      <c r="B305" s="324"/>
      <c r="C305" s="178" t="s">
        <v>169</v>
      </c>
      <c r="D305" s="170">
        <f t="shared" si="96"/>
        <v>0</v>
      </c>
      <c r="E305" s="170">
        <f t="shared" si="97"/>
        <v>0</v>
      </c>
      <c r="F305" s="170">
        <f t="shared" si="98"/>
        <v>0</v>
      </c>
      <c r="G305" s="170">
        <f t="shared" si="99"/>
        <v>0</v>
      </c>
      <c r="H305" s="171">
        <f t="shared" si="111"/>
        <v>0</v>
      </c>
      <c r="I305" s="172">
        <f t="shared" si="112"/>
        <v>0</v>
      </c>
      <c r="J305" s="170">
        <f t="shared" si="113"/>
        <v>0</v>
      </c>
      <c r="K305" s="172">
        <f t="shared" si="114"/>
        <v>0</v>
      </c>
      <c r="L305" s="226"/>
      <c r="M305" s="221" t="s">
        <v>242</v>
      </c>
      <c r="N305" s="106">
        <f t="shared" si="100"/>
        <v>0</v>
      </c>
      <c r="O305" s="176">
        <f t="shared" si="115"/>
        <v>0</v>
      </c>
      <c r="P305" s="176">
        <f t="shared" si="116"/>
        <v>0</v>
      </c>
      <c r="W305" s="92">
        <f t="shared" si="105"/>
        <v>0</v>
      </c>
      <c r="X305" s="92">
        <f t="shared" si="106"/>
        <v>0</v>
      </c>
      <c r="Y305" s="92">
        <f t="shared" si="107"/>
        <v>0</v>
      </c>
      <c r="Z305" s="92" cm="1">
        <f t="array" aca="1" ref="Z305" ca="1">IFERROR(VLOOKUP(AB-1,$AH$9:$AI$20,2,0),0)</f>
        <v>0</v>
      </c>
      <c r="AA305" s="92">
        <f t="shared" si="108"/>
        <v>30</v>
      </c>
      <c r="AB305" s="92">
        <f t="shared" si="109"/>
        <v>9</v>
      </c>
      <c r="AC305" s="92">
        <f t="shared" si="110"/>
        <v>2569</v>
      </c>
      <c r="AD305" s="92">
        <f t="shared" si="101"/>
        <v>0</v>
      </c>
      <c r="AE305" s="227">
        <f t="shared" si="103"/>
        <v>0</v>
      </c>
      <c r="AF305" s="223">
        <f t="shared" si="102"/>
        <v>0</v>
      </c>
      <c r="AG305" s="228">
        <f t="shared" si="104"/>
        <v>0</v>
      </c>
    </row>
    <row r="306" spans="1:33" s="92" customFormat="1" ht="21">
      <c r="A306" s="102">
        <v>298</v>
      </c>
      <c r="B306" s="324"/>
      <c r="C306" s="178" t="s">
        <v>169</v>
      </c>
      <c r="D306" s="170">
        <f t="shared" si="96"/>
        <v>0</v>
      </c>
      <c r="E306" s="170">
        <f t="shared" si="97"/>
        <v>0</v>
      </c>
      <c r="F306" s="170">
        <f t="shared" si="98"/>
        <v>0</v>
      </c>
      <c r="G306" s="170">
        <f t="shared" si="99"/>
        <v>0</v>
      </c>
      <c r="H306" s="171">
        <f t="shared" si="111"/>
        <v>0</v>
      </c>
      <c r="I306" s="172">
        <f t="shared" si="112"/>
        <v>0</v>
      </c>
      <c r="J306" s="170">
        <f t="shared" si="113"/>
        <v>0</v>
      </c>
      <c r="K306" s="172">
        <f t="shared" si="114"/>
        <v>0</v>
      </c>
      <c r="L306" s="226"/>
      <c r="M306" s="221" t="s">
        <v>242</v>
      </c>
      <c r="N306" s="106">
        <f t="shared" si="100"/>
        <v>0</v>
      </c>
      <c r="O306" s="176">
        <f t="shared" si="115"/>
        <v>0</v>
      </c>
      <c r="P306" s="176">
        <f t="shared" si="116"/>
        <v>0</v>
      </c>
      <c r="W306" s="92">
        <f t="shared" si="105"/>
        <v>0</v>
      </c>
      <c r="X306" s="92">
        <f t="shared" si="106"/>
        <v>0</v>
      </c>
      <c r="Y306" s="92">
        <f t="shared" si="107"/>
        <v>0</v>
      </c>
      <c r="Z306" s="92" cm="1">
        <f t="array" aca="1" ref="Z306" ca="1">IFERROR(VLOOKUP(AB-1,$AH$9:$AI$20,2,0),0)</f>
        <v>0</v>
      </c>
      <c r="AA306" s="92">
        <f t="shared" si="108"/>
        <v>30</v>
      </c>
      <c r="AB306" s="92">
        <f t="shared" si="109"/>
        <v>9</v>
      </c>
      <c r="AC306" s="92">
        <f t="shared" si="110"/>
        <v>2569</v>
      </c>
      <c r="AD306" s="92">
        <f t="shared" si="101"/>
        <v>0</v>
      </c>
      <c r="AE306" s="227">
        <f t="shared" si="103"/>
        <v>0</v>
      </c>
      <c r="AF306" s="223">
        <f t="shared" si="102"/>
        <v>0</v>
      </c>
      <c r="AG306" s="228">
        <f t="shared" si="104"/>
        <v>0</v>
      </c>
    </row>
    <row r="307" spans="1:33" s="92" customFormat="1" ht="21">
      <c r="A307" s="102">
        <v>299</v>
      </c>
      <c r="B307" s="324"/>
      <c r="C307" s="178" t="s">
        <v>169</v>
      </c>
      <c r="D307" s="170">
        <f t="shared" si="96"/>
        <v>0</v>
      </c>
      <c r="E307" s="170">
        <f t="shared" si="97"/>
        <v>0</v>
      </c>
      <c r="F307" s="170">
        <f t="shared" si="98"/>
        <v>0</v>
      </c>
      <c r="G307" s="170">
        <f t="shared" si="99"/>
        <v>0</v>
      </c>
      <c r="H307" s="171">
        <f t="shared" si="111"/>
        <v>0</v>
      </c>
      <c r="I307" s="172">
        <f t="shared" si="112"/>
        <v>0</v>
      </c>
      <c r="J307" s="170">
        <f t="shared" si="113"/>
        <v>0</v>
      </c>
      <c r="K307" s="172">
        <f t="shared" si="114"/>
        <v>0</v>
      </c>
      <c r="L307" s="226"/>
      <c r="M307" s="221" t="s">
        <v>242</v>
      </c>
      <c r="N307" s="106">
        <f t="shared" si="100"/>
        <v>0</v>
      </c>
      <c r="O307" s="176">
        <f t="shared" si="115"/>
        <v>0</v>
      </c>
      <c r="P307" s="176">
        <f t="shared" si="116"/>
        <v>0</v>
      </c>
      <c r="W307" s="92">
        <f t="shared" si="105"/>
        <v>0</v>
      </c>
      <c r="X307" s="92">
        <f t="shared" si="106"/>
        <v>0</v>
      </c>
      <c r="Y307" s="92">
        <f t="shared" si="107"/>
        <v>0</v>
      </c>
      <c r="Z307" s="92" cm="1">
        <f t="array" aca="1" ref="Z307" ca="1">IFERROR(VLOOKUP(AB-1,$AH$9:$AI$20,2,0),0)</f>
        <v>0</v>
      </c>
      <c r="AA307" s="92">
        <f t="shared" si="108"/>
        <v>30</v>
      </c>
      <c r="AB307" s="92">
        <f t="shared" si="109"/>
        <v>9</v>
      </c>
      <c r="AC307" s="92">
        <f t="shared" si="110"/>
        <v>2569</v>
      </c>
      <c r="AD307" s="92">
        <f t="shared" si="101"/>
        <v>0</v>
      </c>
      <c r="AE307" s="227">
        <f t="shared" si="103"/>
        <v>0</v>
      </c>
      <c r="AF307" s="223">
        <f t="shared" si="102"/>
        <v>0</v>
      </c>
      <c r="AG307" s="228">
        <f t="shared" si="104"/>
        <v>0</v>
      </c>
    </row>
    <row r="308" spans="1:33" s="92" customFormat="1" ht="21">
      <c r="A308" s="102">
        <v>300</v>
      </c>
      <c r="B308" s="324"/>
      <c r="C308" s="178" t="s">
        <v>169</v>
      </c>
      <c r="D308" s="170">
        <f t="shared" si="96"/>
        <v>0</v>
      </c>
      <c r="E308" s="170">
        <f t="shared" si="97"/>
        <v>0</v>
      </c>
      <c r="F308" s="170">
        <f t="shared" si="98"/>
        <v>0</v>
      </c>
      <c r="G308" s="170">
        <f t="shared" si="99"/>
        <v>0</v>
      </c>
      <c r="H308" s="171">
        <f t="shared" si="111"/>
        <v>0</v>
      </c>
      <c r="I308" s="172">
        <f t="shared" si="112"/>
        <v>0</v>
      </c>
      <c r="J308" s="170">
        <f t="shared" si="113"/>
        <v>0</v>
      </c>
      <c r="K308" s="172">
        <f t="shared" si="114"/>
        <v>0</v>
      </c>
      <c r="L308" s="226"/>
      <c r="M308" s="221" t="s">
        <v>242</v>
      </c>
      <c r="N308" s="106">
        <f t="shared" si="100"/>
        <v>0</v>
      </c>
      <c r="O308" s="176">
        <f t="shared" si="115"/>
        <v>0</v>
      </c>
      <c r="P308" s="176">
        <f t="shared" si="116"/>
        <v>0</v>
      </c>
      <c r="W308" s="92">
        <f t="shared" si="105"/>
        <v>0</v>
      </c>
      <c r="X308" s="92">
        <f t="shared" si="106"/>
        <v>0</v>
      </c>
      <c r="Y308" s="92">
        <f t="shared" si="107"/>
        <v>0</v>
      </c>
      <c r="Z308" s="92" cm="1">
        <f t="array" aca="1" ref="Z308" ca="1">IFERROR(VLOOKUP(AB-1,$AH$9:$AI$20,2,0),0)</f>
        <v>0</v>
      </c>
      <c r="AA308" s="92">
        <f t="shared" si="108"/>
        <v>30</v>
      </c>
      <c r="AB308" s="92">
        <f t="shared" si="109"/>
        <v>9</v>
      </c>
      <c r="AC308" s="92">
        <f t="shared" si="110"/>
        <v>2569</v>
      </c>
      <c r="AD308" s="92">
        <f t="shared" si="101"/>
        <v>0</v>
      </c>
      <c r="AE308" s="227">
        <f t="shared" si="103"/>
        <v>0</v>
      </c>
      <c r="AF308" s="223">
        <f t="shared" si="102"/>
        <v>0</v>
      </c>
      <c r="AG308" s="228">
        <f t="shared" si="104"/>
        <v>0</v>
      </c>
    </row>
    <row r="309" spans="1:33" s="92" customFormat="1" ht="21">
      <c r="A309" s="102">
        <v>301</v>
      </c>
      <c r="B309" s="324"/>
      <c r="C309" s="178" t="s">
        <v>169</v>
      </c>
      <c r="D309" s="170">
        <f t="shared" si="96"/>
        <v>0</v>
      </c>
      <c r="E309" s="170">
        <f t="shared" si="97"/>
        <v>0</v>
      </c>
      <c r="F309" s="170">
        <f t="shared" si="98"/>
        <v>0</v>
      </c>
      <c r="G309" s="170">
        <f t="shared" si="99"/>
        <v>0</v>
      </c>
      <c r="H309" s="171">
        <f t="shared" si="111"/>
        <v>0</v>
      </c>
      <c r="I309" s="172">
        <f t="shared" si="112"/>
        <v>0</v>
      </c>
      <c r="J309" s="170">
        <f t="shared" si="113"/>
        <v>0</v>
      </c>
      <c r="K309" s="172">
        <f t="shared" si="114"/>
        <v>0</v>
      </c>
      <c r="L309" s="226"/>
      <c r="M309" s="221" t="s">
        <v>242</v>
      </c>
      <c r="N309" s="106">
        <f t="shared" si="100"/>
        <v>0</v>
      </c>
      <c r="O309" s="176">
        <f t="shared" si="115"/>
        <v>0</v>
      </c>
      <c r="P309" s="176">
        <f t="shared" si="116"/>
        <v>0</v>
      </c>
      <c r="W309" s="92">
        <f t="shared" si="105"/>
        <v>0</v>
      </c>
      <c r="X309" s="92">
        <f t="shared" si="106"/>
        <v>0</v>
      </c>
      <c r="Y309" s="92">
        <f t="shared" si="107"/>
        <v>0</v>
      </c>
      <c r="Z309" s="92" cm="1">
        <f t="array" aca="1" ref="Z309" ca="1">IFERROR(VLOOKUP(AB-1,$AH$9:$AI$20,2,0),0)</f>
        <v>0</v>
      </c>
      <c r="AA309" s="92">
        <f t="shared" si="108"/>
        <v>30</v>
      </c>
      <c r="AB309" s="92">
        <f t="shared" si="109"/>
        <v>9</v>
      </c>
      <c r="AC309" s="92">
        <f t="shared" si="110"/>
        <v>2569</v>
      </c>
      <c r="AD309" s="92">
        <f t="shared" si="101"/>
        <v>0</v>
      </c>
      <c r="AE309" s="227">
        <f t="shared" si="103"/>
        <v>0</v>
      </c>
      <c r="AF309" s="223">
        <f t="shared" si="102"/>
        <v>0</v>
      </c>
      <c r="AG309" s="228">
        <f t="shared" si="104"/>
        <v>0</v>
      </c>
    </row>
    <row r="310" spans="1:33" s="92" customFormat="1" ht="21">
      <c r="A310" s="102">
        <v>302</v>
      </c>
      <c r="B310" s="324"/>
      <c r="C310" s="178" t="s">
        <v>169</v>
      </c>
      <c r="D310" s="170">
        <f t="shared" si="96"/>
        <v>0</v>
      </c>
      <c r="E310" s="170">
        <f t="shared" si="97"/>
        <v>0</v>
      </c>
      <c r="F310" s="170">
        <f t="shared" si="98"/>
        <v>0</v>
      </c>
      <c r="G310" s="170">
        <f t="shared" si="99"/>
        <v>0</v>
      </c>
      <c r="H310" s="171">
        <f t="shared" si="111"/>
        <v>0</v>
      </c>
      <c r="I310" s="172">
        <f t="shared" si="112"/>
        <v>0</v>
      </c>
      <c r="J310" s="170">
        <f t="shared" si="113"/>
        <v>0</v>
      </c>
      <c r="K310" s="172">
        <f t="shared" si="114"/>
        <v>0</v>
      </c>
      <c r="L310" s="226"/>
      <c r="M310" s="221" t="s">
        <v>242</v>
      </c>
      <c r="N310" s="106">
        <f t="shared" si="100"/>
        <v>0</v>
      </c>
      <c r="O310" s="176">
        <f t="shared" si="115"/>
        <v>0</v>
      </c>
      <c r="P310" s="176">
        <f t="shared" si="116"/>
        <v>0</v>
      </c>
      <c r="W310" s="92">
        <f t="shared" si="105"/>
        <v>0</v>
      </c>
      <c r="X310" s="92">
        <f t="shared" si="106"/>
        <v>0</v>
      </c>
      <c r="Y310" s="92">
        <f t="shared" si="107"/>
        <v>0</v>
      </c>
      <c r="Z310" s="92" cm="1">
        <f t="array" aca="1" ref="Z310" ca="1">IFERROR(VLOOKUP(AB-1,$AH$9:$AI$20,2,0),0)</f>
        <v>0</v>
      </c>
      <c r="AA310" s="92">
        <f t="shared" si="108"/>
        <v>30</v>
      </c>
      <c r="AB310" s="92">
        <f t="shared" si="109"/>
        <v>9</v>
      </c>
      <c r="AC310" s="92">
        <f t="shared" si="110"/>
        <v>2569</v>
      </c>
      <c r="AD310" s="92">
        <f t="shared" si="101"/>
        <v>0</v>
      </c>
      <c r="AE310" s="227">
        <f t="shared" si="103"/>
        <v>0</v>
      </c>
      <c r="AF310" s="223">
        <f t="shared" si="102"/>
        <v>0</v>
      </c>
      <c r="AG310" s="228">
        <f t="shared" si="104"/>
        <v>0</v>
      </c>
    </row>
    <row r="311" spans="1:33" s="92" customFormat="1" ht="21">
      <c r="A311" s="102">
        <v>303</v>
      </c>
      <c r="B311" s="324"/>
      <c r="C311" s="178" t="s">
        <v>169</v>
      </c>
      <c r="D311" s="170">
        <f t="shared" si="96"/>
        <v>0</v>
      </c>
      <c r="E311" s="170">
        <f t="shared" si="97"/>
        <v>0</v>
      </c>
      <c r="F311" s="170">
        <f t="shared" si="98"/>
        <v>0</v>
      </c>
      <c r="G311" s="170">
        <f t="shared" si="99"/>
        <v>0</v>
      </c>
      <c r="H311" s="171">
        <f t="shared" si="111"/>
        <v>0</v>
      </c>
      <c r="I311" s="172">
        <f t="shared" si="112"/>
        <v>0</v>
      </c>
      <c r="J311" s="170">
        <f t="shared" si="113"/>
        <v>0</v>
      </c>
      <c r="K311" s="172">
        <f t="shared" si="114"/>
        <v>0</v>
      </c>
      <c r="L311" s="226"/>
      <c r="M311" s="221" t="s">
        <v>242</v>
      </c>
      <c r="N311" s="106">
        <f t="shared" si="100"/>
        <v>0</v>
      </c>
      <c r="O311" s="176">
        <f t="shared" si="115"/>
        <v>0</v>
      </c>
      <c r="P311" s="176">
        <f t="shared" si="116"/>
        <v>0</v>
      </c>
      <c r="W311" s="92">
        <f t="shared" si="105"/>
        <v>0</v>
      </c>
      <c r="X311" s="92">
        <f t="shared" si="106"/>
        <v>0</v>
      </c>
      <c r="Y311" s="92">
        <f t="shared" si="107"/>
        <v>0</v>
      </c>
      <c r="Z311" s="92" cm="1">
        <f t="array" aca="1" ref="Z311" ca="1">IFERROR(VLOOKUP(AB-1,$AH$9:$AI$20,2,0),0)</f>
        <v>0</v>
      </c>
      <c r="AA311" s="92">
        <f t="shared" si="108"/>
        <v>30</v>
      </c>
      <c r="AB311" s="92">
        <f t="shared" si="109"/>
        <v>9</v>
      </c>
      <c r="AC311" s="92">
        <f t="shared" si="110"/>
        <v>2569</v>
      </c>
      <c r="AD311" s="92">
        <f t="shared" si="101"/>
        <v>0</v>
      </c>
      <c r="AE311" s="227">
        <f t="shared" si="103"/>
        <v>0</v>
      </c>
      <c r="AF311" s="223">
        <f t="shared" si="102"/>
        <v>0</v>
      </c>
      <c r="AG311" s="228">
        <f t="shared" si="104"/>
        <v>0</v>
      </c>
    </row>
    <row r="312" spans="1:33" s="92" customFormat="1" ht="21">
      <c r="A312" s="102">
        <v>304</v>
      </c>
      <c r="B312" s="324"/>
      <c r="C312" s="178" t="s">
        <v>169</v>
      </c>
      <c r="D312" s="170">
        <f t="shared" si="96"/>
        <v>0</v>
      </c>
      <c r="E312" s="170">
        <f t="shared" si="97"/>
        <v>0</v>
      </c>
      <c r="F312" s="170">
        <f t="shared" si="98"/>
        <v>0</v>
      </c>
      <c r="G312" s="170">
        <f t="shared" si="99"/>
        <v>0</v>
      </c>
      <c r="H312" s="171">
        <f t="shared" si="111"/>
        <v>0</v>
      </c>
      <c r="I312" s="172">
        <f t="shared" si="112"/>
        <v>0</v>
      </c>
      <c r="J312" s="170">
        <f t="shared" si="113"/>
        <v>0</v>
      </c>
      <c r="K312" s="172">
        <f t="shared" si="114"/>
        <v>0</v>
      </c>
      <c r="L312" s="226"/>
      <c r="M312" s="221" t="s">
        <v>242</v>
      </c>
      <c r="N312" s="106">
        <f t="shared" si="100"/>
        <v>0</v>
      </c>
      <c r="O312" s="176">
        <f t="shared" si="115"/>
        <v>0</v>
      </c>
      <c r="P312" s="176">
        <f t="shared" si="116"/>
        <v>0</v>
      </c>
      <c r="W312" s="92">
        <f t="shared" si="105"/>
        <v>0</v>
      </c>
      <c r="X312" s="92">
        <f t="shared" si="106"/>
        <v>0</v>
      </c>
      <c r="Y312" s="92">
        <f t="shared" si="107"/>
        <v>0</v>
      </c>
      <c r="Z312" s="92" cm="1">
        <f t="array" aca="1" ref="Z312" ca="1">IFERROR(VLOOKUP(AB-1,$AH$9:$AI$20,2,0),0)</f>
        <v>0</v>
      </c>
      <c r="AA312" s="92">
        <f t="shared" si="108"/>
        <v>30</v>
      </c>
      <c r="AB312" s="92">
        <f t="shared" si="109"/>
        <v>9</v>
      </c>
      <c r="AC312" s="92">
        <f t="shared" si="110"/>
        <v>2569</v>
      </c>
      <c r="AD312" s="92">
        <f t="shared" si="101"/>
        <v>0</v>
      </c>
      <c r="AE312" s="227">
        <f t="shared" si="103"/>
        <v>0</v>
      </c>
      <c r="AF312" s="223">
        <f t="shared" si="102"/>
        <v>0</v>
      </c>
      <c r="AG312" s="228">
        <f t="shared" si="104"/>
        <v>0</v>
      </c>
    </row>
    <row r="313" spans="1:33" s="92" customFormat="1" ht="21">
      <c r="A313" s="102">
        <v>305</v>
      </c>
      <c r="B313" s="324"/>
      <c r="C313" s="178" t="s">
        <v>169</v>
      </c>
      <c r="D313" s="170">
        <f t="shared" si="96"/>
        <v>0</v>
      </c>
      <c r="E313" s="170">
        <f t="shared" si="97"/>
        <v>0</v>
      </c>
      <c r="F313" s="170">
        <f t="shared" si="98"/>
        <v>0</v>
      </c>
      <c r="G313" s="170">
        <f t="shared" si="99"/>
        <v>0</v>
      </c>
      <c r="H313" s="171">
        <f t="shared" si="111"/>
        <v>0</v>
      </c>
      <c r="I313" s="172">
        <f t="shared" si="112"/>
        <v>0</v>
      </c>
      <c r="J313" s="170">
        <f t="shared" si="113"/>
        <v>0</v>
      </c>
      <c r="K313" s="172">
        <f t="shared" si="114"/>
        <v>0</v>
      </c>
      <c r="L313" s="226"/>
      <c r="M313" s="221" t="s">
        <v>242</v>
      </c>
      <c r="N313" s="106">
        <f t="shared" si="100"/>
        <v>0</v>
      </c>
      <c r="O313" s="176">
        <f t="shared" si="115"/>
        <v>0</v>
      </c>
      <c r="P313" s="176">
        <f t="shared" si="116"/>
        <v>0</v>
      </c>
      <c r="W313" s="92">
        <f t="shared" si="105"/>
        <v>0</v>
      </c>
      <c r="X313" s="92">
        <f t="shared" si="106"/>
        <v>0</v>
      </c>
      <c r="Y313" s="92">
        <f t="shared" si="107"/>
        <v>0</v>
      </c>
      <c r="Z313" s="92" cm="1">
        <f t="array" aca="1" ref="Z313" ca="1">IFERROR(VLOOKUP(AB-1,$AH$9:$AI$20,2,0),0)</f>
        <v>0</v>
      </c>
      <c r="AA313" s="92">
        <f t="shared" si="108"/>
        <v>30</v>
      </c>
      <c r="AB313" s="92">
        <f t="shared" si="109"/>
        <v>9</v>
      </c>
      <c r="AC313" s="92">
        <f t="shared" si="110"/>
        <v>2569</v>
      </c>
      <c r="AD313" s="92">
        <f t="shared" si="101"/>
        <v>0</v>
      </c>
      <c r="AE313" s="227">
        <f t="shared" si="103"/>
        <v>0</v>
      </c>
      <c r="AF313" s="223">
        <f t="shared" si="102"/>
        <v>0</v>
      </c>
      <c r="AG313" s="228">
        <f t="shared" si="104"/>
        <v>0</v>
      </c>
    </row>
    <row r="314" spans="1:33" s="92" customFormat="1" ht="21">
      <c r="A314" s="102">
        <v>306</v>
      </c>
      <c r="B314" s="324"/>
      <c r="C314" s="178" t="s">
        <v>169</v>
      </c>
      <c r="D314" s="170">
        <f t="shared" si="96"/>
        <v>0</v>
      </c>
      <c r="E314" s="170">
        <f t="shared" si="97"/>
        <v>0</v>
      </c>
      <c r="F314" s="170">
        <f t="shared" si="98"/>
        <v>0</v>
      </c>
      <c r="G314" s="170">
        <f t="shared" si="99"/>
        <v>0</v>
      </c>
      <c r="H314" s="171">
        <f t="shared" si="111"/>
        <v>0</v>
      </c>
      <c r="I314" s="172">
        <f t="shared" si="112"/>
        <v>0</v>
      </c>
      <c r="J314" s="170">
        <f t="shared" si="113"/>
        <v>0</v>
      </c>
      <c r="K314" s="172">
        <f t="shared" si="114"/>
        <v>0</v>
      </c>
      <c r="L314" s="226"/>
      <c r="M314" s="221" t="s">
        <v>242</v>
      </c>
      <c r="N314" s="106">
        <f t="shared" si="100"/>
        <v>0</v>
      </c>
      <c r="O314" s="176">
        <f t="shared" si="115"/>
        <v>0</v>
      </c>
      <c r="P314" s="176">
        <f t="shared" si="116"/>
        <v>0</v>
      </c>
      <c r="W314" s="92">
        <f t="shared" si="105"/>
        <v>0</v>
      </c>
      <c r="X314" s="92">
        <f t="shared" si="106"/>
        <v>0</v>
      </c>
      <c r="Y314" s="92">
        <f t="shared" si="107"/>
        <v>0</v>
      </c>
      <c r="Z314" s="92" cm="1">
        <f t="array" aca="1" ref="Z314" ca="1">IFERROR(VLOOKUP(AB-1,$AH$9:$AI$20,2,0),0)</f>
        <v>0</v>
      </c>
      <c r="AA314" s="92">
        <f t="shared" si="108"/>
        <v>30</v>
      </c>
      <c r="AB314" s="92">
        <f t="shared" si="109"/>
        <v>9</v>
      </c>
      <c r="AC314" s="92">
        <f t="shared" si="110"/>
        <v>2569</v>
      </c>
      <c r="AD314" s="92">
        <f t="shared" si="101"/>
        <v>0</v>
      </c>
      <c r="AE314" s="227">
        <f t="shared" si="103"/>
        <v>0</v>
      </c>
      <c r="AF314" s="223">
        <f t="shared" si="102"/>
        <v>0</v>
      </c>
      <c r="AG314" s="228">
        <f t="shared" si="104"/>
        <v>0</v>
      </c>
    </row>
    <row r="315" spans="1:33" s="92" customFormat="1" ht="21">
      <c r="A315" s="102">
        <v>307</v>
      </c>
      <c r="B315" s="324"/>
      <c r="C315" s="178" t="s">
        <v>169</v>
      </c>
      <c r="D315" s="170">
        <f t="shared" si="96"/>
        <v>0</v>
      </c>
      <c r="E315" s="170">
        <f t="shared" si="97"/>
        <v>0</v>
      </c>
      <c r="F315" s="170">
        <f t="shared" si="98"/>
        <v>0</v>
      </c>
      <c r="G315" s="170">
        <f t="shared" si="99"/>
        <v>0</v>
      </c>
      <c r="H315" s="171">
        <f t="shared" si="111"/>
        <v>0</v>
      </c>
      <c r="I315" s="172">
        <f t="shared" si="112"/>
        <v>0</v>
      </c>
      <c r="J315" s="170">
        <f t="shared" si="113"/>
        <v>0</v>
      </c>
      <c r="K315" s="172">
        <f t="shared" si="114"/>
        <v>0</v>
      </c>
      <c r="L315" s="226"/>
      <c r="M315" s="221" t="s">
        <v>242</v>
      </c>
      <c r="N315" s="106">
        <f t="shared" si="100"/>
        <v>0</v>
      </c>
      <c r="O315" s="176">
        <f t="shared" si="115"/>
        <v>0</v>
      </c>
      <c r="P315" s="176">
        <f t="shared" si="116"/>
        <v>0</v>
      </c>
      <c r="W315" s="92">
        <f t="shared" si="105"/>
        <v>0</v>
      </c>
      <c r="X315" s="92">
        <f t="shared" si="106"/>
        <v>0</v>
      </c>
      <c r="Y315" s="92">
        <f t="shared" si="107"/>
        <v>0</v>
      </c>
      <c r="Z315" s="92" cm="1">
        <f t="array" aca="1" ref="Z315" ca="1">IFERROR(VLOOKUP(AB-1,$AH$9:$AI$20,2,0),0)</f>
        <v>0</v>
      </c>
      <c r="AA315" s="92">
        <f t="shared" si="108"/>
        <v>30</v>
      </c>
      <c r="AB315" s="92">
        <f t="shared" si="109"/>
        <v>9</v>
      </c>
      <c r="AC315" s="92">
        <f t="shared" si="110"/>
        <v>2569</v>
      </c>
      <c r="AD315" s="92">
        <f t="shared" si="101"/>
        <v>0</v>
      </c>
      <c r="AE315" s="227">
        <f t="shared" si="103"/>
        <v>0</v>
      </c>
      <c r="AF315" s="223">
        <f t="shared" si="102"/>
        <v>0</v>
      </c>
      <c r="AG315" s="228">
        <f t="shared" si="104"/>
        <v>0</v>
      </c>
    </row>
    <row r="316" spans="1:33" s="92" customFormat="1" ht="21">
      <c r="A316" s="102">
        <v>308</v>
      </c>
      <c r="B316" s="324"/>
      <c r="C316" s="178" t="s">
        <v>169</v>
      </c>
      <c r="D316" s="170">
        <f t="shared" si="96"/>
        <v>0</v>
      </c>
      <c r="E316" s="170">
        <f t="shared" si="97"/>
        <v>0</v>
      </c>
      <c r="F316" s="170">
        <f t="shared" si="98"/>
        <v>0</v>
      </c>
      <c r="G316" s="170">
        <f t="shared" si="99"/>
        <v>0</v>
      </c>
      <c r="H316" s="171">
        <f t="shared" si="111"/>
        <v>0</v>
      </c>
      <c r="I316" s="172">
        <f t="shared" si="112"/>
        <v>0</v>
      </c>
      <c r="J316" s="170">
        <f t="shared" si="113"/>
        <v>0</v>
      </c>
      <c r="K316" s="172">
        <f t="shared" si="114"/>
        <v>0</v>
      </c>
      <c r="L316" s="226"/>
      <c r="M316" s="221" t="s">
        <v>242</v>
      </c>
      <c r="N316" s="106">
        <f t="shared" si="100"/>
        <v>0</v>
      </c>
      <c r="O316" s="176">
        <f t="shared" si="115"/>
        <v>0</v>
      </c>
      <c r="P316" s="176">
        <f t="shared" si="116"/>
        <v>0</v>
      </c>
      <c r="W316" s="92">
        <f t="shared" si="105"/>
        <v>0</v>
      </c>
      <c r="X316" s="92">
        <f t="shared" si="106"/>
        <v>0</v>
      </c>
      <c r="Y316" s="92">
        <f t="shared" si="107"/>
        <v>0</v>
      </c>
      <c r="Z316" s="92" cm="1">
        <f t="array" aca="1" ref="Z316" ca="1">IFERROR(VLOOKUP(AB-1,$AH$9:$AI$20,2,0),0)</f>
        <v>0</v>
      </c>
      <c r="AA316" s="92">
        <f t="shared" si="108"/>
        <v>30</v>
      </c>
      <c r="AB316" s="92">
        <f t="shared" si="109"/>
        <v>9</v>
      </c>
      <c r="AC316" s="92">
        <f t="shared" si="110"/>
        <v>2569</v>
      </c>
      <c r="AD316" s="92">
        <f t="shared" si="101"/>
        <v>0</v>
      </c>
      <c r="AE316" s="227">
        <f t="shared" si="103"/>
        <v>0</v>
      </c>
      <c r="AF316" s="223">
        <f t="shared" si="102"/>
        <v>0</v>
      </c>
      <c r="AG316" s="228">
        <f t="shared" si="104"/>
        <v>0</v>
      </c>
    </row>
    <row r="317" spans="1:33" s="92" customFormat="1" ht="21">
      <c r="A317" s="102">
        <v>309</v>
      </c>
      <c r="B317" s="324"/>
      <c r="C317" s="178" t="s">
        <v>169</v>
      </c>
      <c r="D317" s="170">
        <f t="shared" si="96"/>
        <v>0</v>
      </c>
      <c r="E317" s="170">
        <f t="shared" si="97"/>
        <v>0</v>
      </c>
      <c r="F317" s="170">
        <f t="shared" si="98"/>
        <v>0</v>
      </c>
      <c r="G317" s="170">
        <f t="shared" si="99"/>
        <v>0</v>
      </c>
      <c r="H317" s="171">
        <f t="shared" si="111"/>
        <v>0</v>
      </c>
      <c r="I317" s="172">
        <f t="shared" si="112"/>
        <v>0</v>
      </c>
      <c r="J317" s="170">
        <f t="shared" si="113"/>
        <v>0</v>
      </c>
      <c r="K317" s="172">
        <f t="shared" si="114"/>
        <v>0</v>
      </c>
      <c r="L317" s="226"/>
      <c r="M317" s="221" t="s">
        <v>242</v>
      </c>
      <c r="N317" s="106">
        <f t="shared" si="100"/>
        <v>0</v>
      </c>
      <c r="O317" s="176">
        <f t="shared" si="115"/>
        <v>0</v>
      </c>
      <c r="P317" s="176">
        <f t="shared" si="116"/>
        <v>0</v>
      </c>
      <c r="W317" s="92">
        <f t="shared" si="105"/>
        <v>0</v>
      </c>
      <c r="X317" s="92">
        <f t="shared" si="106"/>
        <v>0</v>
      </c>
      <c r="Y317" s="92">
        <f t="shared" si="107"/>
        <v>0</v>
      </c>
      <c r="Z317" s="92" cm="1">
        <f t="array" aca="1" ref="Z317" ca="1">IFERROR(VLOOKUP(AB-1,$AH$9:$AI$20,2,0),0)</f>
        <v>0</v>
      </c>
      <c r="AA317" s="92">
        <f t="shared" si="108"/>
        <v>30</v>
      </c>
      <c r="AB317" s="92">
        <f t="shared" si="109"/>
        <v>9</v>
      </c>
      <c r="AC317" s="92">
        <f t="shared" si="110"/>
        <v>2569</v>
      </c>
      <c r="AD317" s="92">
        <f t="shared" si="101"/>
        <v>0</v>
      </c>
      <c r="AE317" s="227">
        <f t="shared" si="103"/>
        <v>0</v>
      </c>
      <c r="AF317" s="223">
        <f t="shared" si="102"/>
        <v>0</v>
      </c>
      <c r="AG317" s="228">
        <f t="shared" si="104"/>
        <v>0</v>
      </c>
    </row>
    <row r="318" spans="1:33" s="92" customFormat="1" ht="21">
      <c r="A318" s="102">
        <v>310</v>
      </c>
      <c r="B318" s="324"/>
      <c r="C318" s="178" t="s">
        <v>169</v>
      </c>
      <c r="D318" s="170">
        <f t="shared" si="96"/>
        <v>0</v>
      </c>
      <c r="E318" s="170">
        <f t="shared" si="97"/>
        <v>0</v>
      </c>
      <c r="F318" s="170">
        <f t="shared" si="98"/>
        <v>0</v>
      </c>
      <c r="G318" s="170">
        <f t="shared" si="99"/>
        <v>0</v>
      </c>
      <c r="H318" s="171">
        <f t="shared" si="111"/>
        <v>0</v>
      </c>
      <c r="I318" s="172">
        <f t="shared" si="112"/>
        <v>0</v>
      </c>
      <c r="J318" s="170">
        <f t="shared" si="113"/>
        <v>0</v>
      </c>
      <c r="K318" s="172">
        <f t="shared" si="114"/>
        <v>0</v>
      </c>
      <c r="L318" s="226"/>
      <c r="M318" s="221" t="s">
        <v>242</v>
      </c>
      <c r="N318" s="106">
        <f t="shared" si="100"/>
        <v>0</v>
      </c>
      <c r="O318" s="176">
        <f t="shared" si="115"/>
        <v>0</v>
      </c>
      <c r="P318" s="176">
        <f t="shared" si="116"/>
        <v>0</v>
      </c>
      <c r="W318" s="92">
        <f t="shared" si="105"/>
        <v>0</v>
      </c>
      <c r="X318" s="92">
        <f t="shared" si="106"/>
        <v>0</v>
      </c>
      <c r="Y318" s="92">
        <f t="shared" si="107"/>
        <v>0</v>
      </c>
      <c r="Z318" s="92" cm="1">
        <f t="array" aca="1" ref="Z318" ca="1">IFERROR(VLOOKUP(AB-1,$AH$9:$AI$20,2,0),0)</f>
        <v>0</v>
      </c>
      <c r="AA318" s="92">
        <f t="shared" si="108"/>
        <v>30</v>
      </c>
      <c r="AB318" s="92">
        <f t="shared" si="109"/>
        <v>9</v>
      </c>
      <c r="AC318" s="92">
        <f t="shared" si="110"/>
        <v>2569</v>
      </c>
      <c r="AD318" s="92">
        <f t="shared" si="101"/>
        <v>0</v>
      </c>
      <c r="AE318" s="227">
        <f t="shared" si="103"/>
        <v>0</v>
      </c>
      <c r="AF318" s="223">
        <f t="shared" si="102"/>
        <v>0</v>
      </c>
      <c r="AG318" s="228">
        <f t="shared" si="104"/>
        <v>0</v>
      </c>
    </row>
    <row r="319" spans="1:33" s="92" customFormat="1" ht="21">
      <c r="A319" s="102">
        <v>311</v>
      </c>
      <c r="B319" s="324"/>
      <c r="C319" s="178" t="s">
        <v>169</v>
      </c>
      <c r="D319" s="170">
        <f t="shared" si="96"/>
        <v>0</v>
      </c>
      <c r="E319" s="170">
        <f t="shared" si="97"/>
        <v>0</v>
      </c>
      <c r="F319" s="170">
        <f t="shared" si="98"/>
        <v>0</v>
      </c>
      <c r="G319" s="170">
        <f t="shared" si="99"/>
        <v>0</v>
      </c>
      <c r="H319" s="171">
        <f t="shared" si="111"/>
        <v>0</v>
      </c>
      <c r="I319" s="172">
        <f t="shared" si="112"/>
        <v>0</v>
      </c>
      <c r="J319" s="170">
        <f t="shared" si="113"/>
        <v>0</v>
      </c>
      <c r="K319" s="172">
        <f t="shared" si="114"/>
        <v>0</v>
      </c>
      <c r="L319" s="226"/>
      <c r="M319" s="221" t="s">
        <v>242</v>
      </c>
      <c r="N319" s="106">
        <f t="shared" si="100"/>
        <v>0</v>
      </c>
      <c r="O319" s="176">
        <f t="shared" si="115"/>
        <v>0</v>
      </c>
      <c r="P319" s="176">
        <f t="shared" si="116"/>
        <v>0</v>
      </c>
      <c r="W319" s="92">
        <f t="shared" si="105"/>
        <v>0</v>
      </c>
      <c r="X319" s="92">
        <f t="shared" si="106"/>
        <v>0</v>
      </c>
      <c r="Y319" s="92">
        <f t="shared" si="107"/>
        <v>0</v>
      </c>
      <c r="Z319" s="92" cm="1">
        <f t="array" aca="1" ref="Z319" ca="1">IFERROR(VLOOKUP(AB-1,$AH$9:$AI$20,2,0),0)</f>
        <v>0</v>
      </c>
      <c r="AA319" s="92">
        <f t="shared" si="108"/>
        <v>30</v>
      </c>
      <c r="AB319" s="92">
        <f t="shared" si="109"/>
        <v>9</v>
      </c>
      <c r="AC319" s="92">
        <f t="shared" si="110"/>
        <v>2569</v>
      </c>
      <c r="AD319" s="92">
        <f t="shared" si="101"/>
        <v>0</v>
      </c>
      <c r="AE319" s="227">
        <f t="shared" si="103"/>
        <v>0</v>
      </c>
      <c r="AF319" s="223">
        <f t="shared" si="102"/>
        <v>0</v>
      </c>
      <c r="AG319" s="228">
        <f t="shared" si="104"/>
        <v>0</v>
      </c>
    </row>
    <row r="320" spans="1:33" s="92" customFormat="1" ht="21">
      <c r="A320" s="102">
        <v>312</v>
      </c>
      <c r="B320" s="324"/>
      <c r="C320" s="178" t="s">
        <v>169</v>
      </c>
      <c r="D320" s="170">
        <f t="shared" si="96"/>
        <v>0</v>
      </c>
      <c r="E320" s="170">
        <f t="shared" si="97"/>
        <v>0</v>
      </c>
      <c r="F320" s="170">
        <f t="shared" si="98"/>
        <v>0</v>
      </c>
      <c r="G320" s="170">
        <f t="shared" si="99"/>
        <v>0</v>
      </c>
      <c r="H320" s="171">
        <f t="shared" si="111"/>
        <v>0</v>
      </c>
      <c r="I320" s="172">
        <f t="shared" si="112"/>
        <v>0</v>
      </c>
      <c r="J320" s="170">
        <f t="shared" si="113"/>
        <v>0</v>
      </c>
      <c r="K320" s="172">
        <f t="shared" si="114"/>
        <v>0</v>
      </c>
      <c r="L320" s="226"/>
      <c r="M320" s="221" t="s">
        <v>242</v>
      </c>
      <c r="N320" s="106">
        <f t="shared" si="100"/>
        <v>0</v>
      </c>
      <c r="O320" s="176">
        <f t="shared" si="115"/>
        <v>0</v>
      </c>
      <c r="P320" s="176">
        <f t="shared" si="116"/>
        <v>0</v>
      </c>
      <c r="W320" s="92">
        <f t="shared" si="105"/>
        <v>0</v>
      </c>
      <c r="X320" s="92">
        <f t="shared" si="106"/>
        <v>0</v>
      </c>
      <c r="Y320" s="92">
        <f t="shared" si="107"/>
        <v>0</v>
      </c>
      <c r="Z320" s="92" cm="1">
        <f t="array" aca="1" ref="Z320" ca="1">IFERROR(VLOOKUP(AB-1,$AH$9:$AI$20,2,0),0)</f>
        <v>0</v>
      </c>
      <c r="AA320" s="92">
        <f t="shared" si="108"/>
        <v>30</v>
      </c>
      <c r="AB320" s="92">
        <f t="shared" si="109"/>
        <v>9</v>
      </c>
      <c r="AC320" s="92">
        <f t="shared" si="110"/>
        <v>2569</v>
      </c>
      <c r="AD320" s="92">
        <f t="shared" si="101"/>
        <v>0</v>
      </c>
      <c r="AE320" s="227">
        <f t="shared" si="103"/>
        <v>0</v>
      </c>
      <c r="AF320" s="223">
        <f t="shared" si="102"/>
        <v>0</v>
      </c>
      <c r="AG320" s="228">
        <f t="shared" si="104"/>
        <v>0</v>
      </c>
    </row>
    <row r="321" spans="1:33" s="92" customFormat="1" ht="21">
      <c r="A321" s="102">
        <v>313</v>
      </c>
      <c r="B321" s="324"/>
      <c r="C321" s="178" t="s">
        <v>169</v>
      </c>
      <c r="D321" s="170">
        <f t="shared" si="96"/>
        <v>0</v>
      </c>
      <c r="E321" s="170">
        <f t="shared" si="97"/>
        <v>0</v>
      </c>
      <c r="F321" s="170">
        <f t="shared" si="98"/>
        <v>0</v>
      </c>
      <c r="G321" s="170">
        <f t="shared" si="99"/>
        <v>0</v>
      </c>
      <c r="H321" s="171">
        <f t="shared" si="111"/>
        <v>0</v>
      </c>
      <c r="I321" s="172">
        <f t="shared" si="112"/>
        <v>0</v>
      </c>
      <c r="J321" s="170">
        <f t="shared" si="113"/>
        <v>0</v>
      </c>
      <c r="K321" s="172">
        <f t="shared" si="114"/>
        <v>0</v>
      </c>
      <c r="L321" s="226"/>
      <c r="M321" s="221" t="s">
        <v>242</v>
      </c>
      <c r="N321" s="106">
        <f t="shared" si="100"/>
        <v>0</v>
      </c>
      <c r="O321" s="176">
        <f t="shared" si="115"/>
        <v>0</v>
      </c>
      <c r="P321" s="176">
        <f t="shared" si="116"/>
        <v>0</v>
      </c>
      <c r="W321" s="92">
        <f t="shared" si="105"/>
        <v>0</v>
      </c>
      <c r="X321" s="92">
        <f t="shared" si="106"/>
        <v>0</v>
      </c>
      <c r="Y321" s="92">
        <f t="shared" si="107"/>
        <v>0</v>
      </c>
      <c r="Z321" s="92" cm="1">
        <f t="array" aca="1" ref="Z321" ca="1">IFERROR(VLOOKUP(AB-1,$AH$9:$AI$20,2,0),0)</f>
        <v>0</v>
      </c>
      <c r="AA321" s="92">
        <f t="shared" si="108"/>
        <v>30</v>
      </c>
      <c r="AB321" s="92">
        <f t="shared" si="109"/>
        <v>9</v>
      </c>
      <c r="AC321" s="92">
        <f t="shared" si="110"/>
        <v>2569</v>
      </c>
      <c r="AD321" s="92">
        <f t="shared" si="101"/>
        <v>0</v>
      </c>
      <c r="AE321" s="227">
        <f t="shared" si="103"/>
        <v>0</v>
      </c>
      <c r="AF321" s="223">
        <f t="shared" si="102"/>
        <v>0</v>
      </c>
      <c r="AG321" s="228">
        <f t="shared" si="104"/>
        <v>0</v>
      </c>
    </row>
    <row r="322" spans="1:33" s="92" customFormat="1" ht="21">
      <c r="A322" s="102">
        <v>314</v>
      </c>
      <c r="B322" s="324"/>
      <c r="C322" s="178" t="s">
        <v>169</v>
      </c>
      <c r="D322" s="170">
        <f t="shared" si="96"/>
        <v>0</v>
      </c>
      <c r="E322" s="170">
        <f t="shared" si="97"/>
        <v>0</v>
      </c>
      <c r="F322" s="170">
        <f t="shared" si="98"/>
        <v>0</v>
      </c>
      <c r="G322" s="170">
        <f t="shared" si="99"/>
        <v>0</v>
      </c>
      <c r="H322" s="171">
        <f t="shared" si="111"/>
        <v>0</v>
      </c>
      <c r="I322" s="172">
        <f t="shared" si="112"/>
        <v>0</v>
      </c>
      <c r="J322" s="170">
        <f t="shared" si="113"/>
        <v>0</v>
      </c>
      <c r="K322" s="172">
        <f t="shared" si="114"/>
        <v>0</v>
      </c>
      <c r="L322" s="226"/>
      <c r="M322" s="221" t="s">
        <v>242</v>
      </c>
      <c r="N322" s="106">
        <f t="shared" si="100"/>
        <v>0</v>
      </c>
      <c r="O322" s="176">
        <f t="shared" si="115"/>
        <v>0</v>
      </c>
      <c r="P322" s="176">
        <f t="shared" si="116"/>
        <v>0</v>
      </c>
      <c r="W322" s="92">
        <f t="shared" si="105"/>
        <v>0</v>
      </c>
      <c r="X322" s="92">
        <f t="shared" si="106"/>
        <v>0</v>
      </c>
      <c r="Y322" s="92">
        <f t="shared" si="107"/>
        <v>0</v>
      </c>
      <c r="Z322" s="92" cm="1">
        <f t="array" aca="1" ref="Z322" ca="1">IFERROR(VLOOKUP(AB-1,$AH$9:$AI$20,2,0),0)</f>
        <v>0</v>
      </c>
      <c r="AA322" s="92">
        <f t="shared" si="108"/>
        <v>30</v>
      </c>
      <c r="AB322" s="92">
        <f t="shared" si="109"/>
        <v>9</v>
      </c>
      <c r="AC322" s="92">
        <f t="shared" si="110"/>
        <v>2569</v>
      </c>
      <c r="AD322" s="92">
        <f t="shared" si="101"/>
        <v>0</v>
      </c>
      <c r="AE322" s="227">
        <f t="shared" si="103"/>
        <v>0</v>
      </c>
      <c r="AF322" s="223">
        <f t="shared" si="102"/>
        <v>0</v>
      </c>
      <c r="AG322" s="228">
        <f t="shared" si="104"/>
        <v>0</v>
      </c>
    </row>
    <row r="323" spans="1:33" s="92" customFormat="1" ht="21">
      <c r="A323" s="102">
        <v>315</v>
      </c>
      <c r="B323" s="324"/>
      <c r="C323" s="178" t="s">
        <v>169</v>
      </c>
      <c r="D323" s="170">
        <f t="shared" si="96"/>
        <v>0</v>
      </c>
      <c r="E323" s="170">
        <f t="shared" si="97"/>
        <v>0</v>
      </c>
      <c r="F323" s="170">
        <f t="shared" si="98"/>
        <v>0</v>
      </c>
      <c r="G323" s="170">
        <f t="shared" si="99"/>
        <v>0</v>
      </c>
      <c r="H323" s="171">
        <f t="shared" si="111"/>
        <v>0</v>
      </c>
      <c r="I323" s="172">
        <f t="shared" si="112"/>
        <v>0</v>
      </c>
      <c r="J323" s="170">
        <f t="shared" si="113"/>
        <v>0</v>
      </c>
      <c r="K323" s="172">
        <f t="shared" si="114"/>
        <v>0</v>
      </c>
      <c r="L323" s="226"/>
      <c r="M323" s="221" t="s">
        <v>242</v>
      </c>
      <c r="N323" s="106">
        <f t="shared" si="100"/>
        <v>0</v>
      </c>
      <c r="O323" s="176">
        <f t="shared" si="115"/>
        <v>0</v>
      </c>
      <c r="P323" s="176">
        <f t="shared" si="116"/>
        <v>0</v>
      </c>
      <c r="W323" s="92">
        <f t="shared" si="105"/>
        <v>0</v>
      </c>
      <c r="X323" s="92">
        <f t="shared" si="106"/>
        <v>0</v>
      </c>
      <c r="Y323" s="92">
        <f t="shared" si="107"/>
        <v>0</v>
      </c>
      <c r="Z323" s="92" cm="1">
        <f t="array" aca="1" ref="Z323" ca="1">IFERROR(VLOOKUP(AB-1,$AH$9:$AI$20,2,0),0)</f>
        <v>0</v>
      </c>
      <c r="AA323" s="92">
        <f t="shared" si="108"/>
        <v>30</v>
      </c>
      <c r="AB323" s="92">
        <f t="shared" si="109"/>
        <v>9</v>
      </c>
      <c r="AC323" s="92">
        <f t="shared" si="110"/>
        <v>2569</v>
      </c>
      <c r="AD323" s="92">
        <f t="shared" si="101"/>
        <v>0</v>
      </c>
      <c r="AE323" s="227">
        <f t="shared" si="103"/>
        <v>0</v>
      </c>
      <c r="AF323" s="223">
        <f t="shared" si="102"/>
        <v>0</v>
      </c>
      <c r="AG323" s="228">
        <f t="shared" si="104"/>
        <v>0</v>
      </c>
    </row>
    <row r="324" spans="1:33" s="92" customFormat="1" ht="21">
      <c r="A324" s="102">
        <v>316</v>
      </c>
      <c r="B324" s="324"/>
      <c r="C324" s="178" t="s">
        <v>169</v>
      </c>
      <c r="D324" s="170">
        <f t="shared" si="96"/>
        <v>0</v>
      </c>
      <c r="E324" s="170">
        <f t="shared" si="97"/>
        <v>0</v>
      </c>
      <c r="F324" s="170">
        <f t="shared" si="98"/>
        <v>0</v>
      </c>
      <c r="G324" s="170">
        <f t="shared" si="99"/>
        <v>0</v>
      </c>
      <c r="H324" s="171">
        <f t="shared" si="111"/>
        <v>0</v>
      </c>
      <c r="I324" s="172">
        <f t="shared" si="112"/>
        <v>0</v>
      </c>
      <c r="J324" s="170">
        <f t="shared" si="113"/>
        <v>0</v>
      </c>
      <c r="K324" s="172">
        <f t="shared" si="114"/>
        <v>0</v>
      </c>
      <c r="L324" s="226"/>
      <c r="M324" s="221" t="s">
        <v>242</v>
      </c>
      <c r="N324" s="106">
        <f t="shared" si="100"/>
        <v>0</v>
      </c>
      <c r="O324" s="176">
        <f t="shared" si="115"/>
        <v>0</v>
      </c>
      <c r="P324" s="176">
        <f t="shared" si="116"/>
        <v>0</v>
      </c>
      <c r="W324" s="92">
        <f t="shared" si="105"/>
        <v>0</v>
      </c>
      <c r="X324" s="92">
        <f t="shared" si="106"/>
        <v>0</v>
      </c>
      <c r="Y324" s="92">
        <f t="shared" si="107"/>
        <v>0</v>
      </c>
      <c r="Z324" s="92" cm="1">
        <f t="array" aca="1" ref="Z324" ca="1">IFERROR(VLOOKUP(AB-1,$AH$9:$AI$20,2,0),0)</f>
        <v>0</v>
      </c>
      <c r="AA324" s="92">
        <f t="shared" si="108"/>
        <v>30</v>
      </c>
      <c r="AB324" s="92">
        <f t="shared" si="109"/>
        <v>9</v>
      </c>
      <c r="AC324" s="92">
        <f t="shared" si="110"/>
        <v>2569</v>
      </c>
      <c r="AD324" s="92">
        <f t="shared" si="101"/>
        <v>0</v>
      </c>
      <c r="AE324" s="227">
        <f t="shared" si="103"/>
        <v>0</v>
      </c>
      <c r="AF324" s="223">
        <f t="shared" si="102"/>
        <v>0</v>
      </c>
      <c r="AG324" s="228">
        <f t="shared" si="104"/>
        <v>0</v>
      </c>
    </row>
    <row r="325" spans="1:33" s="92" customFormat="1" ht="21">
      <c r="A325" s="102">
        <v>317</v>
      </c>
      <c r="B325" s="324"/>
      <c r="C325" s="178" t="s">
        <v>169</v>
      </c>
      <c r="D325" s="170">
        <f t="shared" si="96"/>
        <v>0</v>
      </c>
      <c r="E325" s="170">
        <f t="shared" si="97"/>
        <v>0</v>
      </c>
      <c r="F325" s="170">
        <f t="shared" si="98"/>
        <v>0</v>
      </c>
      <c r="G325" s="170">
        <f t="shared" si="99"/>
        <v>0</v>
      </c>
      <c r="H325" s="171">
        <f t="shared" si="111"/>
        <v>0</v>
      </c>
      <c r="I325" s="172">
        <f t="shared" si="112"/>
        <v>0</v>
      </c>
      <c r="J325" s="170">
        <f t="shared" si="113"/>
        <v>0</v>
      </c>
      <c r="K325" s="172">
        <f t="shared" si="114"/>
        <v>0</v>
      </c>
      <c r="L325" s="226"/>
      <c r="M325" s="221" t="s">
        <v>242</v>
      </c>
      <c r="N325" s="106">
        <f t="shared" si="100"/>
        <v>0</v>
      </c>
      <c r="O325" s="176">
        <f t="shared" si="115"/>
        <v>0</v>
      </c>
      <c r="P325" s="176">
        <f t="shared" si="116"/>
        <v>0</v>
      </c>
      <c r="W325" s="92">
        <f t="shared" si="105"/>
        <v>0</v>
      </c>
      <c r="X325" s="92">
        <f t="shared" si="106"/>
        <v>0</v>
      </c>
      <c r="Y325" s="92">
        <f t="shared" si="107"/>
        <v>0</v>
      </c>
      <c r="Z325" s="92" cm="1">
        <f t="array" aca="1" ref="Z325" ca="1">IFERROR(VLOOKUP(AB-1,$AH$9:$AI$20,2,0),0)</f>
        <v>0</v>
      </c>
      <c r="AA325" s="92">
        <f t="shared" si="108"/>
        <v>30</v>
      </c>
      <c r="AB325" s="92">
        <f t="shared" si="109"/>
        <v>9</v>
      </c>
      <c r="AC325" s="92">
        <f t="shared" si="110"/>
        <v>2569</v>
      </c>
      <c r="AD325" s="92">
        <f t="shared" si="101"/>
        <v>0</v>
      </c>
      <c r="AE325" s="227">
        <f t="shared" si="103"/>
        <v>0</v>
      </c>
      <c r="AF325" s="223">
        <f t="shared" si="102"/>
        <v>0</v>
      </c>
      <c r="AG325" s="228">
        <f t="shared" si="104"/>
        <v>0</v>
      </c>
    </row>
    <row r="326" spans="1:33" s="92" customFormat="1" ht="21">
      <c r="A326" s="102">
        <v>318</v>
      </c>
      <c r="B326" s="324"/>
      <c r="C326" s="178" t="s">
        <v>169</v>
      </c>
      <c r="D326" s="170">
        <f t="shared" si="96"/>
        <v>0</v>
      </c>
      <c r="E326" s="170">
        <f t="shared" si="97"/>
        <v>0</v>
      </c>
      <c r="F326" s="170">
        <f t="shared" si="98"/>
        <v>0</v>
      </c>
      <c r="G326" s="170">
        <f t="shared" si="99"/>
        <v>0</v>
      </c>
      <c r="H326" s="171">
        <f t="shared" si="111"/>
        <v>0</v>
      </c>
      <c r="I326" s="172">
        <f t="shared" si="112"/>
        <v>0</v>
      </c>
      <c r="J326" s="170">
        <f t="shared" si="113"/>
        <v>0</v>
      </c>
      <c r="K326" s="172">
        <f t="shared" si="114"/>
        <v>0</v>
      </c>
      <c r="L326" s="226"/>
      <c r="M326" s="221" t="s">
        <v>242</v>
      </c>
      <c r="N326" s="106">
        <f t="shared" si="100"/>
        <v>0</v>
      </c>
      <c r="O326" s="176">
        <f t="shared" si="115"/>
        <v>0</v>
      </c>
      <c r="P326" s="176">
        <f t="shared" si="116"/>
        <v>0</v>
      </c>
      <c r="W326" s="92">
        <f t="shared" si="105"/>
        <v>0</v>
      </c>
      <c r="X326" s="92">
        <f t="shared" si="106"/>
        <v>0</v>
      </c>
      <c r="Y326" s="92">
        <f t="shared" si="107"/>
        <v>0</v>
      </c>
      <c r="Z326" s="92" cm="1">
        <f t="array" aca="1" ref="Z326" ca="1">IFERROR(VLOOKUP(AB-1,$AH$9:$AI$20,2,0),0)</f>
        <v>0</v>
      </c>
      <c r="AA326" s="92">
        <f t="shared" si="108"/>
        <v>30</v>
      </c>
      <c r="AB326" s="92">
        <f t="shared" si="109"/>
        <v>9</v>
      </c>
      <c r="AC326" s="92">
        <f t="shared" si="110"/>
        <v>2569</v>
      </c>
      <c r="AD326" s="92">
        <f t="shared" si="101"/>
        <v>0</v>
      </c>
      <c r="AE326" s="227">
        <f t="shared" si="103"/>
        <v>0</v>
      </c>
      <c r="AF326" s="223">
        <f t="shared" si="102"/>
        <v>0</v>
      </c>
      <c r="AG326" s="228">
        <f t="shared" si="104"/>
        <v>0</v>
      </c>
    </row>
    <row r="327" spans="1:33" s="92" customFormat="1" ht="21">
      <c r="A327" s="102">
        <v>319</v>
      </c>
      <c r="B327" s="324"/>
      <c r="C327" s="178" t="s">
        <v>169</v>
      </c>
      <c r="D327" s="170">
        <f t="shared" si="96"/>
        <v>0</v>
      </c>
      <c r="E327" s="170">
        <f t="shared" si="97"/>
        <v>0</v>
      </c>
      <c r="F327" s="170">
        <f t="shared" si="98"/>
        <v>0</v>
      </c>
      <c r="G327" s="170">
        <f t="shared" si="99"/>
        <v>0</v>
      </c>
      <c r="H327" s="171">
        <f t="shared" si="111"/>
        <v>0</v>
      </c>
      <c r="I327" s="172">
        <f t="shared" si="112"/>
        <v>0</v>
      </c>
      <c r="J327" s="170">
        <f t="shared" si="113"/>
        <v>0</v>
      </c>
      <c r="K327" s="172">
        <f t="shared" si="114"/>
        <v>0</v>
      </c>
      <c r="L327" s="226"/>
      <c r="M327" s="221" t="s">
        <v>242</v>
      </c>
      <c r="N327" s="106">
        <f t="shared" si="100"/>
        <v>0</v>
      </c>
      <c r="O327" s="176">
        <f t="shared" si="115"/>
        <v>0</v>
      </c>
      <c r="P327" s="176">
        <f t="shared" si="116"/>
        <v>0</v>
      </c>
      <c r="W327" s="92">
        <f t="shared" si="105"/>
        <v>0</v>
      </c>
      <c r="X327" s="92">
        <f t="shared" si="106"/>
        <v>0</v>
      </c>
      <c r="Y327" s="92">
        <f t="shared" si="107"/>
        <v>0</v>
      </c>
      <c r="Z327" s="92" cm="1">
        <f t="array" aca="1" ref="Z327" ca="1">IFERROR(VLOOKUP(AB-1,$AH$9:$AI$20,2,0),0)</f>
        <v>0</v>
      </c>
      <c r="AA327" s="92">
        <f t="shared" si="108"/>
        <v>30</v>
      </c>
      <c r="AB327" s="92">
        <f t="shared" si="109"/>
        <v>9</v>
      </c>
      <c r="AC327" s="92">
        <f t="shared" si="110"/>
        <v>2569</v>
      </c>
      <c r="AD327" s="92">
        <f t="shared" si="101"/>
        <v>0</v>
      </c>
      <c r="AE327" s="227">
        <f t="shared" si="103"/>
        <v>0</v>
      </c>
      <c r="AF327" s="223">
        <f t="shared" si="102"/>
        <v>0</v>
      </c>
      <c r="AG327" s="228">
        <f t="shared" si="104"/>
        <v>0</v>
      </c>
    </row>
    <row r="328" spans="1:33" s="92" customFormat="1" ht="21">
      <c r="A328" s="102">
        <v>320</v>
      </c>
      <c r="B328" s="324"/>
      <c r="C328" s="178" t="s">
        <v>169</v>
      </c>
      <c r="D328" s="170">
        <f t="shared" si="96"/>
        <v>0</v>
      </c>
      <c r="E328" s="170">
        <f t="shared" si="97"/>
        <v>0</v>
      </c>
      <c r="F328" s="170">
        <f t="shared" si="98"/>
        <v>0</v>
      </c>
      <c r="G328" s="170">
        <f t="shared" si="99"/>
        <v>0</v>
      </c>
      <c r="H328" s="171">
        <f t="shared" si="111"/>
        <v>0</v>
      </c>
      <c r="I328" s="172">
        <f t="shared" si="112"/>
        <v>0</v>
      </c>
      <c r="J328" s="170">
        <f t="shared" si="113"/>
        <v>0</v>
      </c>
      <c r="K328" s="172">
        <f t="shared" si="114"/>
        <v>0</v>
      </c>
      <c r="L328" s="226"/>
      <c r="M328" s="221" t="s">
        <v>242</v>
      </c>
      <c r="N328" s="106">
        <f t="shared" si="100"/>
        <v>0</v>
      </c>
      <c r="O328" s="176">
        <f t="shared" si="115"/>
        <v>0</v>
      </c>
      <c r="P328" s="176">
        <f t="shared" si="116"/>
        <v>0</v>
      </c>
      <c r="W328" s="92">
        <f t="shared" si="105"/>
        <v>0</v>
      </c>
      <c r="X328" s="92">
        <f t="shared" si="106"/>
        <v>0</v>
      </c>
      <c r="Y328" s="92">
        <f t="shared" si="107"/>
        <v>0</v>
      </c>
      <c r="Z328" s="92" cm="1">
        <f t="array" aca="1" ref="Z328" ca="1">IFERROR(VLOOKUP(AB-1,$AH$9:$AI$20,2,0),0)</f>
        <v>0</v>
      </c>
      <c r="AA328" s="92">
        <f t="shared" si="108"/>
        <v>30</v>
      </c>
      <c r="AB328" s="92">
        <f t="shared" si="109"/>
        <v>9</v>
      </c>
      <c r="AC328" s="92">
        <f t="shared" si="110"/>
        <v>2569</v>
      </c>
      <c r="AD328" s="92">
        <f t="shared" si="101"/>
        <v>0</v>
      </c>
      <c r="AE328" s="227">
        <f t="shared" si="103"/>
        <v>0</v>
      </c>
      <c r="AF328" s="223">
        <f t="shared" si="102"/>
        <v>0</v>
      </c>
      <c r="AG328" s="228">
        <f t="shared" si="104"/>
        <v>0</v>
      </c>
    </row>
    <row r="329" spans="1:33" s="92" customFormat="1" ht="21">
      <c r="A329" s="102">
        <v>321</v>
      </c>
      <c r="B329" s="324"/>
      <c r="C329" s="178" t="s">
        <v>169</v>
      </c>
      <c r="D329" s="170">
        <f t="shared" ref="D329:D392" si="117">VLOOKUP($C329,$R$9:$V$16,2,0)</f>
        <v>0</v>
      </c>
      <c r="E329" s="170">
        <f t="shared" ref="E329:E392" si="118">VLOOKUP($C329,$R$9:$V$16,3,0)</f>
        <v>0</v>
      </c>
      <c r="F329" s="170">
        <f t="shared" ref="F329:F392" si="119">VLOOKUP($C329,$R$9:$V$16,4,0)</f>
        <v>0</v>
      </c>
      <c r="G329" s="170">
        <f t="shared" ref="G329:G392" si="120">VLOOKUP($C329,$R$9:$V$16,5,0)</f>
        <v>0</v>
      </c>
      <c r="H329" s="171">
        <f t="shared" si="111"/>
        <v>0</v>
      </c>
      <c r="I329" s="172">
        <f t="shared" si="112"/>
        <v>0</v>
      </c>
      <c r="J329" s="170">
        <f t="shared" si="113"/>
        <v>0</v>
      </c>
      <c r="K329" s="172">
        <f t="shared" si="114"/>
        <v>0</v>
      </c>
      <c r="L329" s="226"/>
      <c r="M329" s="221" t="s">
        <v>242</v>
      </c>
      <c r="N329" s="106">
        <f t="shared" si="100"/>
        <v>0</v>
      </c>
      <c r="O329" s="176">
        <f t="shared" si="115"/>
        <v>0</v>
      </c>
      <c r="P329" s="176">
        <f t="shared" si="116"/>
        <v>0</v>
      </c>
      <c r="W329" s="92">
        <f t="shared" si="105"/>
        <v>0</v>
      </c>
      <c r="X329" s="92">
        <f t="shared" si="106"/>
        <v>0</v>
      </c>
      <c r="Y329" s="92">
        <f t="shared" si="107"/>
        <v>0</v>
      </c>
      <c r="Z329" s="92" cm="1">
        <f t="array" aca="1" ref="Z329" ca="1">IFERROR(VLOOKUP(AB-1,$AH$9:$AI$20,2,0),0)</f>
        <v>0</v>
      </c>
      <c r="AA329" s="92">
        <f t="shared" si="108"/>
        <v>30</v>
      </c>
      <c r="AB329" s="92">
        <f t="shared" si="109"/>
        <v>9</v>
      </c>
      <c r="AC329" s="92">
        <f t="shared" si="110"/>
        <v>2569</v>
      </c>
      <c r="AD329" s="92">
        <f t="shared" si="101"/>
        <v>0</v>
      </c>
      <c r="AE329" s="227">
        <f t="shared" si="103"/>
        <v>0</v>
      </c>
      <c r="AF329" s="223">
        <f t="shared" si="102"/>
        <v>0</v>
      </c>
      <c r="AG329" s="228">
        <f t="shared" si="104"/>
        <v>0</v>
      </c>
    </row>
    <row r="330" spans="1:33" s="92" customFormat="1" ht="21">
      <c r="A330" s="102">
        <v>322</v>
      </c>
      <c r="B330" s="324"/>
      <c r="C330" s="178" t="s">
        <v>169</v>
      </c>
      <c r="D330" s="170">
        <f t="shared" si="117"/>
        <v>0</v>
      </c>
      <c r="E330" s="170">
        <f t="shared" si="118"/>
        <v>0</v>
      </c>
      <c r="F330" s="170">
        <f t="shared" si="119"/>
        <v>0</v>
      </c>
      <c r="G330" s="170">
        <f t="shared" si="120"/>
        <v>0</v>
      </c>
      <c r="H330" s="171">
        <f t="shared" si="111"/>
        <v>0</v>
      </c>
      <c r="I330" s="172">
        <f t="shared" si="112"/>
        <v>0</v>
      </c>
      <c r="J330" s="170">
        <f t="shared" si="113"/>
        <v>0</v>
      </c>
      <c r="K330" s="172">
        <f t="shared" si="114"/>
        <v>0</v>
      </c>
      <c r="L330" s="226"/>
      <c r="M330" s="221" t="s">
        <v>242</v>
      </c>
      <c r="N330" s="106">
        <f t="shared" ref="N330:N393" si="121">AG330</f>
        <v>0</v>
      </c>
      <c r="O330" s="176">
        <f t="shared" si="115"/>
        <v>0</v>
      </c>
      <c r="P330" s="176">
        <f t="shared" si="116"/>
        <v>0</v>
      </c>
      <c r="W330" s="92">
        <f t="shared" si="105"/>
        <v>0</v>
      </c>
      <c r="X330" s="92">
        <f t="shared" si="106"/>
        <v>0</v>
      </c>
      <c r="Y330" s="92">
        <f t="shared" si="107"/>
        <v>0</v>
      </c>
      <c r="Z330" s="92" cm="1">
        <f t="array" aca="1" ref="Z330" ca="1">IFERROR(VLOOKUP(AB-1,$AH$9:$AI$20,2,0),0)</f>
        <v>0</v>
      </c>
      <c r="AA330" s="92">
        <f t="shared" si="108"/>
        <v>30</v>
      </c>
      <c r="AB330" s="92">
        <f t="shared" si="109"/>
        <v>9</v>
      </c>
      <c r="AC330" s="92">
        <f t="shared" si="110"/>
        <v>2569</v>
      </c>
      <c r="AD330" s="92">
        <f t="shared" ref="AD330:AD393" si="122">IF(W330&gt;0,IF(AA330&lt;W330,Z330-W330+AA330,AA330-W330),0)</f>
        <v>0</v>
      </c>
      <c r="AE330" s="227">
        <f t="shared" si="103"/>
        <v>0</v>
      </c>
      <c r="AF330" s="223">
        <f t="shared" ref="AF330:AF393" si="123">IF(W330&gt;0,IF(AND(W330=AA330,X330=AB330),AC330-Y330,IF(AND(W330&gt;=AA330,X330&gt;AB330),AC330-Y330-1,IF(AND(W330&lt;AA330,X330&gt;AB330),AC330-Y330-1,IF(AND(W330&lt;AA330,X330&lt;AB330),AC330-Y330,AC330-Y330)))),0)</f>
        <v>0</v>
      </c>
      <c r="AG330" s="228">
        <f t="shared" si="104"/>
        <v>0</v>
      </c>
    </row>
    <row r="331" spans="1:33" s="92" customFormat="1" ht="21">
      <c r="A331" s="102">
        <v>323</v>
      </c>
      <c r="B331" s="324"/>
      <c r="C331" s="178" t="s">
        <v>169</v>
      </c>
      <c r="D331" s="170">
        <f t="shared" si="117"/>
        <v>0</v>
      </c>
      <c r="E331" s="170">
        <f t="shared" si="118"/>
        <v>0</v>
      </c>
      <c r="F331" s="170">
        <f t="shared" si="119"/>
        <v>0</v>
      </c>
      <c r="G331" s="170">
        <f t="shared" si="120"/>
        <v>0</v>
      </c>
      <c r="H331" s="171">
        <f t="shared" si="111"/>
        <v>0</v>
      </c>
      <c r="I331" s="172">
        <f t="shared" si="112"/>
        <v>0</v>
      </c>
      <c r="J331" s="170">
        <f t="shared" si="113"/>
        <v>0</v>
      </c>
      <c r="K331" s="172">
        <f t="shared" si="114"/>
        <v>0</v>
      </c>
      <c r="L331" s="226"/>
      <c r="M331" s="221" t="s">
        <v>242</v>
      </c>
      <c r="N331" s="106">
        <f t="shared" si="121"/>
        <v>0</v>
      </c>
      <c r="O331" s="176">
        <f t="shared" si="115"/>
        <v>0</v>
      </c>
      <c r="P331" s="176">
        <f t="shared" si="116"/>
        <v>0</v>
      </c>
      <c r="W331" s="92">
        <f t="shared" si="105"/>
        <v>0</v>
      </c>
      <c r="X331" s="92">
        <f t="shared" si="106"/>
        <v>0</v>
      </c>
      <c r="Y331" s="92">
        <f t="shared" si="107"/>
        <v>0</v>
      </c>
      <c r="Z331" s="92" cm="1">
        <f t="array" aca="1" ref="Z331" ca="1">IFERROR(VLOOKUP(AB-1,$AH$9:$AI$20,2,0),0)</f>
        <v>0</v>
      </c>
      <c r="AA331" s="92">
        <f t="shared" si="108"/>
        <v>30</v>
      </c>
      <c r="AB331" s="92">
        <f t="shared" si="109"/>
        <v>9</v>
      </c>
      <c r="AC331" s="92">
        <f t="shared" si="110"/>
        <v>2569</v>
      </c>
      <c r="AD331" s="92">
        <f t="shared" si="122"/>
        <v>0</v>
      </c>
      <c r="AE331" s="227">
        <f t="shared" ref="AE331:AE394" si="124">IF(W331&gt;0,IF(AA331=W331,IF(AB331=X331,0,IF(AB331&gt;X331,AB331-X331,12+AB331-X331)),IF(AA331&gt;W331,IF(AB331&gt;X331,AB331-X331,IF(AB331=X331,0,12+AB331-X331)),IF(AA331&lt;W331,IF(AB331&gt;X331,AB331-X331-1,IF(AB331=X331,0,12+AB331-X331-1))))),0)</f>
        <v>0</v>
      </c>
      <c r="AF331" s="223">
        <f t="shared" si="123"/>
        <v>0</v>
      </c>
      <c r="AG331" s="228">
        <f t="shared" ref="AG331:AG394" si="125">ROUND((AD331+(AE331*$AI$21)+(AF331*365)),0)</f>
        <v>0</v>
      </c>
    </row>
    <row r="332" spans="1:33" s="92" customFormat="1" ht="21">
      <c r="A332" s="102">
        <v>324</v>
      </c>
      <c r="B332" s="324"/>
      <c r="C332" s="178" t="s">
        <v>169</v>
      </c>
      <c r="D332" s="170">
        <f t="shared" si="117"/>
        <v>0</v>
      </c>
      <c r="E332" s="170">
        <f t="shared" si="118"/>
        <v>0</v>
      </c>
      <c r="F332" s="170">
        <f t="shared" si="119"/>
        <v>0</v>
      </c>
      <c r="G332" s="170">
        <f t="shared" si="120"/>
        <v>0</v>
      </c>
      <c r="H332" s="171">
        <f t="shared" si="111"/>
        <v>0</v>
      </c>
      <c r="I332" s="172">
        <f t="shared" si="112"/>
        <v>0</v>
      </c>
      <c r="J332" s="170">
        <f t="shared" si="113"/>
        <v>0</v>
      </c>
      <c r="K332" s="172">
        <f t="shared" si="114"/>
        <v>0</v>
      </c>
      <c r="L332" s="226"/>
      <c r="M332" s="221" t="s">
        <v>242</v>
      </c>
      <c r="N332" s="106">
        <f t="shared" si="121"/>
        <v>0</v>
      </c>
      <c r="O332" s="176">
        <f t="shared" si="115"/>
        <v>0</v>
      </c>
      <c r="P332" s="176">
        <f t="shared" si="116"/>
        <v>0</v>
      </c>
      <c r="W332" s="92">
        <f t="shared" si="105"/>
        <v>0</v>
      </c>
      <c r="X332" s="92">
        <f t="shared" si="106"/>
        <v>0</v>
      </c>
      <c r="Y332" s="92">
        <f t="shared" si="107"/>
        <v>0</v>
      </c>
      <c r="Z332" s="92" cm="1">
        <f t="array" aca="1" ref="Z332" ca="1">IFERROR(VLOOKUP(AB-1,$AH$9:$AI$20,2,0),0)</f>
        <v>0</v>
      </c>
      <c r="AA332" s="92">
        <f t="shared" si="108"/>
        <v>30</v>
      </c>
      <c r="AB332" s="92">
        <f t="shared" si="109"/>
        <v>9</v>
      </c>
      <c r="AC332" s="92">
        <f t="shared" si="110"/>
        <v>2569</v>
      </c>
      <c r="AD332" s="92">
        <f t="shared" si="122"/>
        <v>0</v>
      </c>
      <c r="AE332" s="227">
        <f t="shared" si="124"/>
        <v>0</v>
      </c>
      <c r="AF332" s="223">
        <f t="shared" si="123"/>
        <v>0</v>
      </c>
      <c r="AG332" s="228">
        <f t="shared" si="125"/>
        <v>0</v>
      </c>
    </row>
    <row r="333" spans="1:33" s="92" customFormat="1" ht="21">
      <c r="A333" s="102">
        <v>325</v>
      </c>
      <c r="B333" s="324"/>
      <c r="C333" s="178" t="s">
        <v>169</v>
      </c>
      <c r="D333" s="170">
        <f t="shared" si="117"/>
        <v>0</v>
      </c>
      <c r="E333" s="170">
        <f t="shared" si="118"/>
        <v>0</v>
      </c>
      <c r="F333" s="170">
        <f t="shared" si="119"/>
        <v>0</v>
      </c>
      <c r="G333" s="170">
        <f t="shared" si="120"/>
        <v>0</v>
      </c>
      <c r="H333" s="171">
        <f t="shared" si="111"/>
        <v>0</v>
      </c>
      <c r="I333" s="172">
        <f t="shared" si="112"/>
        <v>0</v>
      </c>
      <c r="J333" s="170">
        <f t="shared" si="113"/>
        <v>0</v>
      </c>
      <c r="K333" s="172">
        <f t="shared" si="114"/>
        <v>0</v>
      </c>
      <c r="L333" s="226"/>
      <c r="M333" s="221" t="s">
        <v>242</v>
      </c>
      <c r="N333" s="106">
        <f t="shared" si="121"/>
        <v>0</v>
      </c>
      <c r="O333" s="176">
        <f t="shared" si="115"/>
        <v>0</v>
      </c>
      <c r="P333" s="176">
        <f t="shared" si="116"/>
        <v>0</v>
      </c>
      <c r="W333" s="92">
        <f t="shared" si="105"/>
        <v>0</v>
      </c>
      <c r="X333" s="92">
        <f t="shared" si="106"/>
        <v>0</v>
      </c>
      <c r="Y333" s="92">
        <f t="shared" si="107"/>
        <v>0</v>
      </c>
      <c r="Z333" s="92" cm="1">
        <f t="array" aca="1" ref="Z333" ca="1">IFERROR(VLOOKUP(AB-1,$AH$9:$AI$20,2,0),0)</f>
        <v>0</v>
      </c>
      <c r="AA333" s="92">
        <f t="shared" si="108"/>
        <v>30</v>
      </c>
      <c r="AB333" s="92">
        <f t="shared" si="109"/>
        <v>9</v>
      </c>
      <c r="AC333" s="92">
        <f t="shared" si="110"/>
        <v>2569</v>
      </c>
      <c r="AD333" s="92">
        <f t="shared" si="122"/>
        <v>0</v>
      </c>
      <c r="AE333" s="227">
        <f t="shared" si="124"/>
        <v>0</v>
      </c>
      <c r="AF333" s="223">
        <f t="shared" si="123"/>
        <v>0</v>
      </c>
      <c r="AG333" s="228">
        <f t="shared" si="125"/>
        <v>0</v>
      </c>
    </row>
    <row r="334" spans="1:33" s="92" customFormat="1" ht="21">
      <c r="A334" s="102">
        <v>326</v>
      </c>
      <c r="B334" s="324"/>
      <c r="C334" s="178" t="s">
        <v>169</v>
      </c>
      <c r="D334" s="170">
        <f t="shared" si="117"/>
        <v>0</v>
      </c>
      <c r="E334" s="170">
        <f t="shared" si="118"/>
        <v>0</v>
      </c>
      <c r="F334" s="170">
        <f t="shared" si="119"/>
        <v>0</v>
      </c>
      <c r="G334" s="170">
        <f t="shared" si="120"/>
        <v>0</v>
      </c>
      <c r="H334" s="171">
        <f t="shared" si="111"/>
        <v>0</v>
      </c>
      <c r="I334" s="172">
        <f t="shared" si="112"/>
        <v>0</v>
      </c>
      <c r="J334" s="170">
        <f t="shared" si="113"/>
        <v>0</v>
      </c>
      <c r="K334" s="172">
        <f t="shared" si="114"/>
        <v>0</v>
      </c>
      <c r="L334" s="226"/>
      <c r="M334" s="221" t="s">
        <v>242</v>
      </c>
      <c r="N334" s="106">
        <f t="shared" si="121"/>
        <v>0</v>
      </c>
      <c r="O334" s="176">
        <f t="shared" si="115"/>
        <v>0</v>
      </c>
      <c r="P334" s="176">
        <f t="shared" si="116"/>
        <v>0</v>
      </c>
      <c r="W334" s="92">
        <f t="shared" si="105"/>
        <v>0</v>
      </c>
      <c r="X334" s="92">
        <f t="shared" si="106"/>
        <v>0</v>
      </c>
      <c r="Y334" s="92">
        <f t="shared" si="107"/>
        <v>0</v>
      </c>
      <c r="Z334" s="92" cm="1">
        <f t="array" aca="1" ref="Z334" ca="1">IFERROR(VLOOKUP(AB-1,$AH$9:$AI$20,2,0),0)</f>
        <v>0</v>
      </c>
      <c r="AA334" s="92">
        <f t="shared" si="108"/>
        <v>30</v>
      </c>
      <c r="AB334" s="92">
        <f t="shared" si="109"/>
        <v>9</v>
      </c>
      <c r="AC334" s="92">
        <f t="shared" si="110"/>
        <v>2569</v>
      </c>
      <c r="AD334" s="92">
        <f t="shared" si="122"/>
        <v>0</v>
      </c>
      <c r="AE334" s="227">
        <f t="shared" si="124"/>
        <v>0</v>
      </c>
      <c r="AF334" s="223">
        <f t="shared" si="123"/>
        <v>0</v>
      </c>
      <c r="AG334" s="228">
        <f t="shared" si="125"/>
        <v>0</v>
      </c>
    </row>
    <row r="335" spans="1:33" s="92" customFormat="1" ht="21">
      <c r="A335" s="102">
        <v>327</v>
      </c>
      <c r="B335" s="324"/>
      <c r="C335" s="178" t="s">
        <v>169</v>
      </c>
      <c r="D335" s="170">
        <f t="shared" si="117"/>
        <v>0</v>
      </c>
      <c r="E335" s="170">
        <f t="shared" si="118"/>
        <v>0</v>
      </c>
      <c r="F335" s="170">
        <f t="shared" si="119"/>
        <v>0</v>
      </c>
      <c r="G335" s="170">
        <f t="shared" si="120"/>
        <v>0</v>
      </c>
      <c r="H335" s="171">
        <f t="shared" si="111"/>
        <v>0</v>
      </c>
      <c r="I335" s="172">
        <f t="shared" si="112"/>
        <v>0</v>
      </c>
      <c r="J335" s="170">
        <f t="shared" si="113"/>
        <v>0</v>
      </c>
      <c r="K335" s="172">
        <f t="shared" si="114"/>
        <v>0</v>
      </c>
      <c r="L335" s="226"/>
      <c r="M335" s="221" t="s">
        <v>242</v>
      </c>
      <c r="N335" s="106">
        <f t="shared" si="121"/>
        <v>0</v>
      </c>
      <c r="O335" s="176">
        <f t="shared" si="115"/>
        <v>0</v>
      </c>
      <c r="P335" s="176">
        <f t="shared" si="116"/>
        <v>0</v>
      </c>
      <c r="W335" s="92">
        <f t="shared" si="105"/>
        <v>0</v>
      </c>
      <c r="X335" s="92">
        <f t="shared" si="106"/>
        <v>0</v>
      </c>
      <c r="Y335" s="92">
        <f t="shared" si="107"/>
        <v>0</v>
      </c>
      <c r="Z335" s="92" cm="1">
        <f t="array" aca="1" ref="Z335" ca="1">IFERROR(VLOOKUP(AB-1,$AH$9:$AI$20,2,0),0)</f>
        <v>0</v>
      </c>
      <c r="AA335" s="92">
        <f t="shared" si="108"/>
        <v>30</v>
      </c>
      <c r="AB335" s="92">
        <f t="shared" si="109"/>
        <v>9</v>
      </c>
      <c r="AC335" s="92">
        <f t="shared" si="110"/>
        <v>2569</v>
      </c>
      <c r="AD335" s="92">
        <f t="shared" si="122"/>
        <v>0</v>
      </c>
      <c r="AE335" s="227">
        <f t="shared" si="124"/>
        <v>0</v>
      </c>
      <c r="AF335" s="223">
        <f t="shared" si="123"/>
        <v>0</v>
      </c>
      <c r="AG335" s="228">
        <f t="shared" si="125"/>
        <v>0</v>
      </c>
    </row>
    <row r="336" spans="1:33" s="92" customFormat="1" ht="21">
      <c r="A336" s="102">
        <v>328</v>
      </c>
      <c r="B336" s="324"/>
      <c r="C336" s="178" t="s">
        <v>169</v>
      </c>
      <c r="D336" s="170">
        <f t="shared" si="117"/>
        <v>0</v>
      </c>
      <c r="E336" s="170">
        <f t="shared" si="118"/>
        <v>0</v>
      </c>
      <c r="F336" s="170">
        <f t="shared" si="119"/>
        <v>0</v>
      </c>
      <c r="G336" s="170">
        <f t="shared" si="120"/>
        <v>0</v>
      </c>
      <c r="H336" s="171">
        <f t="shared" si="111"/>
        <v>0</v>
      </c>
      <c r="I336" s="172">
        <f t="shared" si="112"/>
        <v>0</v>
      </c>
      <c r="J336" s="170">
        <f t="shared" si="113"/>
        <v>0</v>
      </c>
      <c r="K336" s="172">
        <f t="shared" si="114"/>
        <v>0</v>
      </c>
      <c r="L336" s="226"/>
      <c r="M336" s="221" t="s">
        <v>242</v>
      </c>
      <c r="N336" s="106">
        <f t="shared" si="121"/>
        <v>0</v>
      </c>
      <c r="O336" s="176">
        <f t="shared" si="115"/>
        <v>0</v>
      </c>
      <c r="P336" s="176">
        <f t="shared" si="116"/>
        <v>0</v>
      </c>
      <c r="W336" s="92">
        <f t="shared" si="105"/>
        <v>0</v>
      </c>
      <c r="X336" s="92">
        <f t="shared" si="106"/>
        <v>0</v>
      </c>
      <c r="Y336" s="92">
        <f t="shared" si="107"/>
        <v>0</v>
      </c>
      <c r="Z336" s="92" cm="1">
        <f t="array" aca="1" ref="Z336" ca="1">IFERROR(VLOOKUP(AB-1,$AH$9:$AI$20,2,0),0)</f>
        <v>0</v>
      </c>
      <c r="AA336" s="92">
        <f t="shared" si="108"/>
        <v>30</v>
      </c>
      <c r="AB336" s="92">
        <f t="shared" si="109"/>
        <v>9</v>
      </c>
      <c r="AC336" s="92">
        <f t="shared" si="110"/>
        <v>2569</v>
      </c>
      <c r="AD336" s="92">
        <f t="shared" si="122"/>
        <v>0</v>
      </c>
      <c r="AE336" s="227">
        <f t="shared" si="124"/>
        <v>0</v>
      </c>
      <c r="AF336" s="223">
        <f t="shared" si="123"/>
        <v>0</v>
      </c>
      <c r="AG336" s="228">
        <f t="shared" si="125"/>
        <v>0</v>
      </c>
    </row>
    <row r="337" spans="1:33" s="92" customFormat="1" ht="21">
      <c r="A337" s="102">
        <v>329</v>
      </c>
      <c r="B337" s="324"/>
      <c r="C337" s="178" t="s">
        <v>169</v>
      </c>
      <c r="D337" s="170">
        <f t="shared" si="117"/>
        <v>0</v>
      </c>
      <c r="E337" s="170">
        <f t="shared" si="118"/>
        <v>0</v>
      </c>
      <c r="F337" s="170">
        <f t="shared" si="119"/>
        <v>0</v>
      </c>
      <c r="G337" s="170">
        <f t="shared" si="120"/>
        <v>0</v>
      </c>
      <c r="H337" s="171">
        <f t="shared" si="111"/>
        <v>0</v>
      </c>
      <c r="I337" s="172">
        <f t="shared" si="112"/>
        <v>0</v>
      </c>
      <c r="J337" s="170">
        <f t="shared" si="113"/>
        <v>0</v>
      </c>
      <c r="K337" s="172">
        <f t="shared" si="114"/>
        <v>0</v>
      </c>
      <c r="L337" s="226"/>
      <c r="M337" s="221" t="s">
        <v>242</v>
      </c>
      <c r="N337" s="106">
        <f t="shared" si="121"/>
        <v>0</v>
      </c>
      <c r="O337" s="176">
        <f t="shared" si="115"/>
        <v>0</v>
      </c>
      <c r="P337" s="176">
        <f t="shared" si="116"/>
        <v>0</v>
      </c>
      <c r="W337" s="92">
        <f t="shared" ref="W337:W400" si="126">IFERROR(VALUE(LEFT(L337,2)),0)</f>
        <v>0</v>
      </c>
      <c r="X337" s="92">
        <f t="shared" ref="X337:X400" si="127">IFERROR(VALUE(MID(L337,4,2)),0)</f>
        <v>0</v>
      </c>
      <c r="Y337" s="92">
        <f t="shared" ref="Y337:Y400" si="128">IFERROR(VALUE(RIGHT(L337,4)),0)</f>
        <v>0</v>
      </c>
      <c r="Z337" s="92" cm="1">
        <f t="array" aca="1" ref="Z337" ca="1">IFERROR(VLOOKUP(AB-1,$AH$9:$AI$20,2,0),0)</f>
        <v>0</v>
      </c>
      <c r="AA337" s="92">
        <f t="shared" ref="AA337:AA400" si="129">IFERROR(VALUE(LEFT(M337,2)),0)</f>
        <v>30</v>
      </c>
      <c r="AB337" s="92">
        <f t="shared" ref="AB337:AB400" si="130">IFERROR(VALUE(MID(M337,4,2)),0)</f>
        <v>9</v>
      </c>
      <c r="AC337" s="92">
        <f t="shared" ref="AC337:AC400" si="131">IFERROR(VALUE(RIGHT(M337,4)),0)</f>
        <v>2569</v>
      </c>
      <c r="AD337" s="92">
        <f t="shared" si="122"/>
        <v>0</v>
      </c>
      <c r="AE337" s="227">
        <f t="shared" si="124"/>
        <v>0</v>
      </c>
      <c r="AF337" s="223">
        <f t="shared" si="123"/>
        <v>0</v>
      </c>
      <c r="AG337" s="228">
        <f t="shared" si="125"/>
        <v>0</v>
      </c>
    </row>
    <row r="338" spans="1:33" s="92" customFormat="1" ht="21">
      <c r="A338" s="102">
        <v>330</v>
      </c>
      <c r="B338" s="324"/>
      <c r="C338" s="178" t="s">
        <v>169</v>
      </c>
      <c r="D338" s="170">
        <f t="shared" si="117"/>
        <v>0</v>
      </c>
      <c r="E338" s="170">
        <f t="shared" si="118"/>
        <v>0</v>
      </c>
      <c r="F338" s="170">
        <f t="shared" si="119"/>
        <v>0</v>
      </c>
      <c r="G338" s="170">
        <f t="shared" si="120"/>
        <v>0</v>
      </c>
      <c r="H338" s="171">
        <f t="shared" si="111"/>
        <v>0</v>
      </c>
      <c r="I338" s="172">
        <f t="shared" si="112"/>
        <v>0</v>
      </c>
      <c r="J338" s="170">
        <f t="shared" si="113"/>
        <v>0</v>
      </c>
      <c r="K338" s="172">
        <f t="shared" si="114"/>
        <v>0</v>
      </c>
      <c r="L338" s="226"/>
      <c r="M338" s="221" t="s">
        <v>242</v>
      </c>
      <c r="N338" s="106">
        <f t="shared" si="121"/>
        <v>0</v>
      </c>
      <c r="O338" s="176">
        <f t="shared" si="115"/>
        <v>0</v>
      </c>
      <c r="P338" s="176">
        <f t="shared" si="116"/>
        <v>0</v>
      </c>
      <c r="W338" s="92">
        <f t="shared" si="126"/>
        <v>0</v>
      </c>
      <c r="X338" s="92">
        <f t="shared" si="127"/>
        <v>0</v>
      </c>
      <c r="Y338" s="92">
        <f t="shared" si="128"/>
        <v>0</v>
      </c>
      <c r="Z338" s="92" cm="1">
        <f t="array" aca="1" ref="Z338" ca="1">IFERROR(VLOOKUP(AB-1,$AH$9:$AI$20,2,0),0)</f>
        <v>0</v>
      </c>
      <c r="AA338" s="92">
        <f t="shared" si="129"/>
        <v>30</v>
      </c>
      <c r="AB338" s="92">
        <f t="shared" si="130"/>
        <v>9</v>
      </c>
      <c r="AC338" s="92">
        <f t="shared" si="131"/>
        <v>2569</v>
      </c>
      <c r="AD338" s="92">
        <f t="shared" si="122"/>
        <v>0</v>
      </c>
      <c r="AE338" s="227">
        <f t="shared" si="124"/>
        <v>0</v>
      </c>
      <c r="AF338" s="223">
        <f t="shared" si="123"/>
        <v>0</v>
      </c>
      <c r="AG338" s="228">
        <f t="shared" si="125"/>
        <v>0</v>
      </c>
    </row>
    <row r="339" spans="1:33" s="92" customFormat="1" ht="21">
      <c r="A339" s="102">
        <v>331</v>
      </c>
      <c r="B339" s="324"/>
      <c r="C339" s="178" t="s">
        <v>169</v>
      </c>
      <c r="D339" s="170">
        <f t="shared" si="117"/>
        <v>0</v>
      </c>
      <c r="E339" s="170">
        <f t="shared" si="118"/>
        <v>0</v>
      </c>
      <c r="F339" s="170">
        <f t="shared" si="119"/>
        <v>0</v>
      </c>
      <c r="G339" s="170">
        <f t="shared" si="120"/>
        <v>0</v>
      </c>
      <c r="H339" s="171">
        <f t="shared" si="111"/>
        <v>0</v>
      </c>
      <c r="I339" s="172">
        <f t="shared" si="112"/>
        <v>0</v>
      </c>
      <c r="J339" s="170">
        <f t="shared" si="113"/>
        <v>0</v>
      </c>
      <c r="K339" s="172">
        <f t="shared" si="114"/>
        <v>0</v>
      </c>
      <c r="L339" s="226"/>
      <c r="M339" s="221" t="s">
        <v>242</v>
      </c>
      <c r="N339" s="106">
        <f t="shared" si="121"/>
        <v>0</v>
      </c>
      <c r="O339" s="176">
        <f t="shared" si="115"/>
        <v>0</v>
      </c>
      <c r="P339" s="176">
        <f t="shared" si="116"/>
        <v>0</v>
      </c>
      <c r="W339" s="92">
        <f t="shared" si="126"/>
        <v>0</v>
      </c>
      <c r="X339" s="92">
        <f t="shared" si="127"/>
        <v>0</v>
      </c>
      <c r="Y339" s="92">
        <f t="shared" si="128"/>
        <v>0</v>
      </c>
      <c r="Z339" s="92" cm="1">
        <f t="array" aca="1" ref="Z339" ca="1">IFERROR(VLOOKUP(AB-1,$AH$9:$AI$20,2,0),0)</f>
        <v>0</v>
      </c>
      <c r="AA339" s="92">
        <f t="shared" si="129"/>
        <v>30</v>
      </c>
      <c r="AB339" s="92">
        <f t="shared" si="130"/>
        <v>9</v>
      </c>
      <c r="AC339" s="92">
        <f t="shared" si="131"/>
        <v>2569</v>
      </c>
      <c r="AD339" s="92">
        <f t="shared" si="122"/>
        <v>0</v>
      </c>
      <c r="AE339" s="227">
        <f t="shared" si="124"/>
        <v>0</v>
      </c>
      <c r="AF339" s="223">
        <f t="shared" si="123"/>
        <v>0</v>
      </c>
      <c r="AG339" s="228">
        <f t="shared" si="125"/>
        <v>0</v>
      </c>
    </row>
    <row r="340" spans="1:33" s="92" customFormat="1" ht="21">
      <c r="A340" s="102">
        <v>332</v>
      </c>
      <c r="B340" s="324"/>
      <c r="C340" s="178" t="s">
        <v>169</v>
      </c>
      <c r="D340" s="170">
        <f t="shared" si="117"/>
        <v>0</v>
      </c>
      <c r="E340" s="170">
        <f t="shared" si="118"/>
        <v>0</v>
      </c>
      <c r="F340" s="170">
        <f t="shared" si="119"/>
        <v>0</v>
      </c>
      <c r="G340" s="170">
        <f t="shared" si="120"/>
        <v>0</v>
      </c>
      <c r="H340" s="171">
        <f t="shared" si="111"/>
        <v>0</v>
      </c>
      <c r="I340" s="172">
        <f t="shared" si="112"/>
        <v>0</v>
      </c>
      <c r="J340" s="170">
        <f t="shared" si="113"/>
        <v>0</v>
      </c>
      <c r="K340" s="172">
        <f t="shared" si="114"/>
        <v>0</v>
      </c>
      <c r="L340" s="226"/>
      <c r="M340" s="221" t="s">
        <v>242</v>
      </c>
      <c r="N340" s="106">
        <f t="shared" si="121"/>
        <v>0</v>
      </c>
      <c r="O340" s="176">
        <f t="shared" si="115"/>
        <v>0</v>
      </c>
      <c r="P340" s="176">
        <f t="shared" si="116"/>
        <v>0</v>
      </c>
      <c r="W340" s="92">
        <f t="shared" si="126"/>
        <v>0</v>
      </c>
      <c r="X340" s="92">
        <f t="shared" si="127"/>
        <v>0</v>
      </c>
      <c r="Y340" s="92">
        <f t="shared" si="128"/>
        <v>0</v>
      </c>
      <c r="Z340" s="92" cm="1">
        <f t="array" aca="1" ref="Z340" ca="1">IFERROR(VLOOKUP(AB-1,$AH$9:$AI$20,2,0),0)</f>
        <v>0</v>
      </c>
      <c r="AA340" s="92">
        <f t="shared" si="129"/>
        <v>30</v>
      </c>
      <c r="AB340" s="92">
        <f t="shared" si="130"/>
        <v>9</v>
      </c>
      <c r="AC340" s="92">
        <f t="shared" si="131"/>
        <v>2569</v>
      </c>
      <c r="AD340" s="92">
        <f t="shared" si="122"/>
        <v>0</v>
      </c>
      <c r="AE340" s="227">
        <f t="shared" si="124"/>
        <v>0</v>
      </c>
      <c r="AF340" s="223">
        <f t="shared" si="123"/>
        <v>0</v>
      </c>
      <c r="AG340" s="228">
        <f t="shared" si="125"/>
        <v>0</v>
      </c>
    </row>
    <row r="341" spans="1:33" s="92" customFormat="1" ht="21">
      <c r="A341" s="102">
        <v>333</v>
      </c>
      <c r="B341" s="324"/>
      <c r="C341" s="178" t="s">
        <v>169</v>
      </c>
      <c r="D341" s="170">
        <f t="shared" si="117"/>
        <v>0</v>
      </c>
      <c r="E341" s="170">
        <f t="shared" si="118"/>
        <v>0</v>
      </c>
      <c r="F341" s="170">
        <f t="shared" si="119"/>
        <v>0</v>
      </c>
      <c r="G341" s="170">
        <f t="shared" si="120"/>
        <v>0</v>
      </c>
      <c r="H341" s="171">
        <f t="shared" si="111"/>
        <v>0</v>
      </c>
      <c r="I341" s="172">
        <f t="shared" si="112"/>
        <v>0</v>
      </c>
      <c r="J341" s="170">
        <f t="shared" si="113"/>
        <v>0</v>
      </c>
      <c r="K341" s="172">
        <f t="shared" si="114"/>
        <v>0</v>
      </c>
      <c r="L341" s="226"/>
      <c r="M341" s="221" t="s">
        <v>242</v>
      </c>
      <c r="N341" s="106">
        <f t="shared" si="121"/>
        <v>0</v>
      </c>
      <c r="O341" s="176">
        <f t="shared" si="115"/>
        <v>0</v>
      </c>
      <c r="P341" s="176">
        <f t="shared" si="116"/>
        <v>0</v>
      </c>
      <c r="W341" s="92">
        <f t="shared" si="126"/>
        <v>0</v>
      </c>
      <c r="X341" s="92">
        <f t="shared" si="127"/>
        <v>0</v>
      </c>
      <c r="Y341" s="92">
        <f t="shared" si="128"/>
        <v>0</v>
      </c>
      <c r="Z341" s="92" cm="1">
        <f t="array" aca="1" ref="Z341" ca="1">IFERROR(VLOOKUP(AB-1,$AH$9:$AI$20,2,0),0)</f>
        <v>0</v>
      </c>
      <c r="AA341" s="92">
        <f t="shared" si="129"/>
        <v>30</v>
      </c>
      <c r="AB341" s="92">
        <f t="shared" si="130"/>
        <v>9</v>
      </c>
      <c r="AC341" s="92">
        <f t="shared" si="131"/>
        <v>2569</v>
      </c>
      <c r="AD341" s="92">
        <f t="shared" si="122"/>
        <v>0</v>
      </c>
      <c r="AE341" s="227">
        <f t="shared" si="124"/>
        <v>0</v>
      </c>
      <c r="AF341" s="223">
        <f t="shared" si="123"/>
        <v>0</v>
      </c>
      <c r="AG341" s="228">
        <f t="shared" si="125"/>
        <v>0</v>
      </c>
    </row>
    <row r="342" spans="1:33" s="92" customFormat="1" ht="21">
      <c r="A342" s="102">
        <v>334</v>
      </c>
      <c r="B342" s="324"/>
      <c r="C342" s="178" t="s">
        <v>169</v>
      </c>
      <c r="D342" s="170">
        <f t="shared" si="117"/>
        <v>0</v>
      </c>
      <c r="E342" s="170">
        <f t="shared" si="118"/>
        <v>0</v>
      </c>
      <c r="F342" s="170">
        <f t="shared" si="119"/>
        <v>0</v>
      </c>
      <c r="G342" s="170">
        <f t="shared" si="120"/>
        <v>0</v>
      </c>
      <c r="H342" s="171">
        <f t="shared" si="111"/>
        <v>0</v>
      </c>
      <c r="I342" s="172">
        <f t="shared" si="112"/>
        <v>0</v>
      </c>
      <c r="J342" s="170">
        <f t="shared" si="113"/>
        <v>0</v>
      </c>
      <c r="K342" s="172">
        <f t="shared" si="114"/>
        <v>0</v>
      </c>
      <c r="L342" s="226"/>
      <c r="M342" s="221" t="s">
        <v>242</v>
      </c>
      <c r="N342" s="106">
        <f t="shared" si="121"/>
        <v>0</v>
      </c>
      <c r="O342" s="176">
        <f t="shared" si="115"/>
        <v>0</v>
      </c>
      <c r="P342" s="176">
        <f t="shared" si="116"/>
        <v>0</v>
      </c>
      <c r="W342" s="92">
        <f t="shared" si="126"/>
        <v>0</v>
      </c>
      <c r="X342" s="92">
        <f t="shared" si="127"/>
        <v>0</v>
      </c>
      <c r="Y342" s="92">
        <f t="shared" si="128"/>
        <v>0</v>
      </c>
      <c r="Z342" s="92" cm="1">
        <f t="array" aca="1" ref="Z342" ca="1">IFERROR(VLOOKUP(AB-1,$AH$9:$AI$20,2,0),0)</f>
        <v>0</v>
      </c>
      <c r="AA342" s="92">
        <f t="shared" si="129"/>
        <v>30</v>
      </c>
      <c r="AB342" s="92">
        <f t="shared" si="130"/>
        <v>9</v>
      </c>
      <c r="AC342" s="92">
        <f t="shared" si="131"/>
        <v>2569</v>
      </c>
      <c r="AD342" s="92">
        <f t="shared" si="122"/>
        <v>0</v>
      </c>
      <c r="AE342" s="227">
        <f t="shared" si="124"/>
        <v>0</v>
      </c>
      <c r="AF342" s="223">
        <f t="shared" si="123"/>
        <v>0</v>
      </c>
      <c r="AG342" s="228">
        <f t="shared" si="125"/>
        <v>0</v>
      </c>
    </row>
    <row r="343" spans="1:33" s="92" customFormat="1" ht="21">
      <c r="A343" s="102">
        <v>335</v>
      </c>
      <c r="B343" s="324"/>
      <c r="C343" s="178" t="s">
        <v>169</v>
      </c>
      <c r="D343" s="170">
        <f t="shared" si="117"/>
        <v>0</v>
      </c>
      <c r="E343" s="170">
        <f t="shared" si="118"/>
        <v>0</v>
      </c>
      <c r="F343" s="170">
        <f t="shared" si="119"/>
        <v>0</v>
      </c>
      <c r="G343" s="170">
        <f t="shared" si="120"/>
        <v>0</v>
      </c>
      <c r="H343" s="171">
        <f t="shared" si="111"/>
        <v>0</v>
      </c>
      <c r="I343" s="172">
        <f t="shared" si="112"/>
        <v>0</v>
      </c>
      <c r="J343" s="170">
        <f t="shared" si="113"/>
        <v>0</v>
      </c>
      <c r="K343" s="172">
        <f t="shared" si="114"/>
        <v>0</v>
      </c>
      <c r="L343" s="226"/>
      <c r="M343" s="221" t="s">
        <v>242</v>
      </c>
      <c r="N343" s="106">
        <f t="shared" si="121"/>
        <v>0</v>
      </c>
      <c r="O343" s="176">
        <f t="shared" si="115"/>
        <v>0</v>
      </c>
      <c r="P343" s="176">
        <f t="shared" si="116"/>
        <v>0</v>
      </c>
      <c r="W343" s="92">
        <f t="shared" si="126"/>
        <v>0</v>
      </c>
      <c r="X343" s="92">
        <f t="shared" si="127"/>
        <v>0</v>
      </c>
      <c r="Y343" s="92">
        <f t="shared" si="128"/>
        <v>0</v>
      </c>
      <c r="Z343" s="92" cm="1">
        <f t="array" aca="1" ref="Z343" ca="1">IFERROR(VLOOKUP(AB-1,$AH$9:$AI$20,2,0),0)</f>
        <v>0</v>
      </c>
      <c r="AA343" s="92">
        <f t="shared" si="129"/>
        <v>30</v>
      </c>
      <c r="AB343" s="92">
        <f t="shared" si="130"/>
        <v>9</v>
      </c>
      <c r="AC343" s="92">
        <f t="shared" si="131"/>
        <v>2569</v>
      </c>
      <c r="AD343" s="92">
        <f t="shared" si="122"/>
        <v>0</v>
      </c>
      <c r="AE343" s="227">
        <f t="shared" si="124"/>
        <v>0</v>
      </c>
      <c r="AF343" s="223">
        <f t="shared" si="123"/>
        <v>0</v>
      </c>
      <c r="AG343" s="228">
        <f t="shared" si="125"/>
        <v>0</v>
      </c>
    </row>
    <row r="344" spans="1:33" s="92" customFormat="1" ht="21">
      <c r="A344" s="102">
        <v>336</v>
      </c>
      <c r="B344" s="324"/>
      <c r="C344" s="178" t="s">
        <v>169</v>
      </c>
      <c r="D344" s="170">
        <f t="shared" si="117"/>
        <v>0</v>
      </c>
      <c r="E344" s="170">
        <f t="shared" si="118"/>
        <v>0</v>
      </c>
      <c r="F344" s="170">
        <f t="shared" si="119"/>
        <v>0</v>
      </c>
      <c r="G344" s="170">
        <f t="shared" si="120"/>
        <v>0</v>
      </c>
      <c r="H344" s="171">
        <f t="shared" si="111"/>
        <v>0</v>
      </c>
      <c r="I344" s="172">
        <f t="shared" si="112"/>
        <v>0</v>
      </c>
      <c r="J344" s="170">
        <f t="shared" si="113"/>
        <v>0</v>
      </c>
      <c r="K344" s="172">
        <f t="shared" si="114"/>
        <v>0</v>
      </c>
      <c r="L344" s="226"/>
      <c r="M344" s="221" t="s">
        <v>242</v>
      </c>
      <c r="N344" s="106">
        <f t="shared" si="121"/>
        <v>0</v>
      </c>
      <c r="O344" s="176">
        <f t="shared" si="115"/>
        <v>0</v>
      </c>
      <c r="P344" s="176">
        <f t="shared" si="116"/>
        <v>0</v>
      </c>
      <c r="W344" s="92">
        <f t="shared" si="126"/>
        <v>0</v>
      </c>
      <c r="X344" s="92">
        <f t="shared" si="127"/>
        <v>0</v>
      </c>
      <c r="Y344" s="92">
        <f t="shared" si="128"/>
        <v>0</v>
      </c>
      <c r="Z344" s="92" cm="1">
        <f t="array" aca="1" ref="Z344" ca="1">IFERROR(VLOOKUP(AB-1,$AH$9:$AI$20,2,0),0)</f>
        <v>0</v>
      </c>
      <c r="AA344" s="92">
        <f t="shared" si="129"/>
        <v>30</v>
      </c>
      <c r="AB344" s="92">
        <f t="shared" si="130"/>
        <v>9</v>
      </c>
      <c r="AC344" s="92">
        <f t="shared" si="131"/>
        <v>2569</v>
      </c>
      <c r="AD344" s="92">
        <f t="shared" si="122"/>
        <v>0</v>
      </c>
      <c r="AE344" s="227">
        <f t="shared" si="124"/>
        <v>0</v>
      </c>
      <c r="AF344" s="223">
        <f t="shared" si="123"/>
        <v>0</v>
      </c>
      <c r="AG344" s="228">
        <f t="shared" si="125"/>
        <v>0</v>
      </c>
    </row>
    <row r="345" spans="1:33" s="92" customFormat="1" ht="21">
      <c r="A345" s="102">
        <v>337</v>
      </c>
      <c r="B345" s="324"/>
      <c r="C345" s="178" t="s">
        <v>169</v>
      </c>
      <c r="D345" s="170">
        <f t="shared" si="117"/>
        <v>0</v>
      </c>
      <c r="E345" s="170">
        <f t="shared" si="118"/>
        <v>0</v>
      </c>
      <c r="F345" s="170">
        <f t="shared" si="119"/>
        <v>0</v>
      </c>
      <c r="G345" s="170">
        <f t="shared" si="120"/>
        <v>0</v>
      </c>
      <c r="H345" s="171">
        <f t="shared" si="111"/>
        <v>0</v>
      </c>
      <c r="I345" s="172">
        <f t="shared" si="112"/>
        <v>0</v>
      </c>
      <c r="J345" s="170">
        <f t="shared" si="113"/>
        <v>0</v>
      </c>
      <c r="K345" s="172">
        <f t="shared" si="114"/>
        <v>0</v>
      </c>
      <c r="L345" s="226"/>
      <c r="M345" s="221" t="s">
        <v>242</v>
      </c>
      <c r="N345" s="106">
        <f t="shared" si="121"/>
        <v>0</v>
      </c>
      <c r="O345" s="176">
        <f t="shared" si="115"/>
        <v>0</v>
      </c>
      <c r="P345" s="176">
        <f t="shared" si="116"/>
        <v>0</v>
      </c>
      <c r="W345" s="92">
        <f t="shared" si="126"/>
        <v>0</v>
      </c>
      <c r="X345" s="92">
        <f t="shared" si="127"/>
        <v>0</v>
      </c>
      <c r="Y345" s="92">
        <f t="shared" si="128"/>
        <v>0</v>
      </c>
      <c r="Z345" s="92" cm="1">
        <f t="array" aca="1" ref="Z345" ca="1">IFERROR(VLOOKUP(AB-1,$AH$9:$AI$20,2,0),0)</f>
        <v>0</v>
      </c>
      <c r="AA345" s="92">
        <f t="shared" si="129"/>
        <v>30</v>
      </c>
      <c r="AB345" s="92">
        <f t="shared" si="130"/>
        <v>9</v>
      </c>
      <c r="AC345" s="92">
        <f t="shared" si="131"/>
        <v>2569</v>
      </c>
      <c r="AD345" s="92">
        <f t="shared" si="122"/>
        <v>0</v>
      </c>
      <c r="AE345" s="227">
        <f t="shared" si="124"/>
        <v>0</v>
      </c>
      <c r="AF345" s="223">
        <f t="shared" si="123"/>
        <v>0</v>
      </c>
      <c r="AG345" s="228">
        <f t="shared" si="125"/>
        <v>0</v>
      </c>
    </row>
    <row r="346" spans="1:33" s="92" customFormat="1" ht="21">
      <c r="A346" s="102">
        <v>338</v>
      </c>
      <c r="B346" s="324"/>
      <c r="C346" s="178" t="s">
        <v>169</v>
      </c>
      <c r="D346" s="170">
        <f t="shared" si="117"/>
        <v>0</v>
      </c>
      <c r="E346" s="170">
        <f t="shared" si="118"/>
        <v>0</v>
      </c>
      <c r="F346" s="170">
        <f t="shared" si="119"/>
        <v>0</v>
      </c>
      <c r="G346" s="170">
        <f t="shared" si="120"/>
        <v>0</v>
      </c>
      <c r="H346" s="171">
        <f t="shared" si="111"/>
        <v>0</v>
      </c>
      <c r="I346" s="172">
        <f t="shared" si="112"/>
        <v>0</v>
      </c>
      <c r="J346" s="170">
        <f t="shared" si="113"/>
        <v>0</v>
      </c>
      <c r="K346" s="172">
        <f t="shared" si="114"/>
        <v>0</v>
      </c>
      <c r="L346" s="226"/>
      <c r="M346" s="221" t="s">
        <v>242</v>
      </c>
      <c r="N346" s="106">
        <f t="shared" si="121"/>
        <v>0</v>
      </c>
      <c r="O346" s="176">
        <f t="shared" si="115"/>
        <v>0</v>
      </c>
      <c r="P346" s="176">
        <f t="shared" si="116"/>
        <v>0</v>
      </c>
      <c r="W346" s="92">
        <f t="shared" si="126"/>
        <v>0</v>
      </c>
      <c r="X346" s="92">
        <f t="shared" si="127"/>
        <v>0</v>
      </c>
      <c r="Y346" s="92">
        <f t="shared" si="128"/>
        <v>0</v>
      </c>
      <c r="Z346" s="92" cm="1">
        <f t="array" aca="1" ref="Z346" ca="1">IFERROR(VLOOKUP(AB-1,$AH$9:$AI$20,2,0),0)</f>
        <v>0</v>
      </c>
      <c r="AA346" s="92">
        <f t="shared" si="129"/>
        <v>30</v>
      </c>
      <c r="AB346" s="92">
        <f t="shared" si="130"/>
        <v>9</v>
      </c>
      <c r="AC346" s="92">
        <f t="shared" si="131"/>
        <v>2569</v>
      </c>
      <c r="AD346" s="92">
        <f t="shared" si="122"/>
        <v>0</v>
      </c>
      <c r="AE346" s="227">
        <f t="shared" si="124"/>
        <v>0</v>
      </c>
      <c r="AF346" s="223">
        <f t="shared" si="123"/>
        <v>0</v>
      </c>
      <c r="AG346" s="228">
        <f t="shared" si="125"/>
        <v>0</v>
      </c>
    </row>
    <row r="347" spans="1:33" s="92" customFormat="1" ht="21">
      <c r="A347" s="102">
        <v>339</v>
      </c>
      <c r="B347" s="324"/>
      <c r="C347" s="178" t="s">
        <v>169</v>
      </c>
      <c r="D347" s="170">
        <f t="shared" si="117"/>
        <v>0</v>
      </c>
      <c r="E347" s="170">
        <f t="shared" si="118"/>
        <v>0</v>
      </c>
      <c r="F347" s="170">
        <f t="shared" si="119"/>
        <v>0</v>
      </c>
      <c r="G347" s="170">
        <f t="shared" si="120"/>
        <v>0</v>
      </c>
      <c r="H347" s="171">
        <f t="shared" si="111"/>
        <v>0</v>
      </c>
      <c r="I347" s="172">
        <f t="shared" si="112"/>
        <v>0</v>
      </c>
      <c r="J347" s="170">
        <f t="shared" si="113"/>
        <v>0</v>
      </c>
      <c r="K347" s="172">
        <f t="shared" si="114"/>
        <v>0</v>
      </c>
      <c r="L347" s="226"/>
      <c r="M347" s="221" t="s">
        <v>242</v>
      </c>
      <c r="N347" s="106">
        <f t="shared" si="121"/>
        <v>0</v>
      </c>
      <c r="O347" s="176">
        <f t="shared" si="115"/>
        <v>0</v>
      </c>
      <c r="P347" s="176">
        <f t="shared" si="116"/>
        <v>0</v>
      </c>
      <c r="W347" s="92">
        <f t="shared" si="126"/>
        <v>0</v>
      </c>
      <c r="X347" s="92">
        <f t="shared" si="127"/>
        <v>0</v>
      </c>
      <c r="Y347" s="92">
        <f t="shared" si="128"/>
        <v>0</v>
      </c>
      <c r="Z347" s="92" cm="1">
        <f t="array" aca="1" ref="Z347" ca="1">IFERROR(VLOOKUP(AB-1,$AH$9:$AI$20,2,0),0)</f>
        <v>0</v>
      </c>
      <c r="AA347" s="92">
        <f t="shared" si="129"/>
        <v>30</v>
      </c>
      <c r="AB347" s="92">
        <f t="shared" si="130"/>
        <v>9</v>
      </c>
      <c r="AC347" s="92">
        <f t="shared" si="131"/>
        <v>2569</v>
      </c>
      <c r="AD347" s="92">
        <f t="shared" si="122"/>
        <v>0</v>
      </c>
      <c r="AE347" s="227">
        <f t="shared" si="124"/>
        <v>0</v>
      </c>
      <c r="AF347" s="223">
        <f t="shared" si="123"/>
        <v>0</v>
      </c>
      <c r="AG347" s="228">
        <f t="shared" si="125"/>
        <v>0</v>
      </c>
    </row>
    <row r="348" spans="1:33" s="92" customFormat="1" ht="21">
      <c r="A348" s="102">
        <v>340</v>
      </c>
      <c r="B348" s="324"/>
      <c r="C348" s="178" t="s">
        <v>169</v>
      </c>
      <c r="D348" s="170">
        <f t="shared" si="117"/>
        <v>0</v>
      </c>
      <c r="E348" s="170">
        <f t="shared" si="118"/>
        <v>0</v>
      </c>
      <c r="F348" s="170">
        <f t="shared" si="119"/>
        <v>0</v>
      </c>
      <c r="G348" s="170">
        <f t="shared" si="120"/>
        <v>0</v>
      </c>
      <c r="H348" s="171">
        <f t="shared" si="111"/>
        <v>0</v>
      </c>
      <c r="I348" s="172">
        <f t="shared" si="112"/>
        <v>0</v>
      </c>
      <c r="J348" s="170">
        <f t="shared" si="113"/>
        <v>0</v>
      </c>
      <c r="K348" s="172">
        <f t="shared" si="114"/>
        <v>0</v>
      </c>
      <c r="L348" s="226"/>
      <c r="M348" s="221" t="s">
        <v>242</v>
      </c>
      <c r="N348" s="106">
        <f t="shared" si="121"/>
        <v>0</v>
      </c>
      <c r="O348" s="176">
        <f t="shared" si="115"/>
        <v>0</v>
      </c>
      <c r="P348" s="176">
        <f t="shared" si="116"/>
        <v>0</v>
      </c>
      <c r="W348" s="92">
        <f t="shared" si="126"/>
        <v>0</v>
      </c>
      <c r="X348" s="92">
        <f t="shared" si="127"/>
        <v>0</v>
      </c>
      <c r="Y348" s="92">
        <f t="shared" si="128"/>
        <v>0</v>
      </c>
      <c r="Z348" s="92" cm="1">
        <f t="array" aca="1" ref="Z348" ca="1">IFERROR(VLOOKUP(AB-1,$AH$9:$AI$20,2,0),0)</f>
        <v>0</v>
      </c>
      <c r="AA348" s="92">
        <f t="shared" si="129"/>
        <v>30</v>
      </c>
      <c r="AB348" s="92">
        <f t="shared" si="130"/>
        <v>9</v>
      </c>
      <c r="AC348" s="92">
        <f t="shared" si="131"/>
        <v>2569</v>
      </c>
      <c r="AD348" s="92">
        <f t="shared" si="122"/>
        <v>0</v>
      </c>
      <c r="AE348" s="227">
        <f t="shared" si="124"/>
        <v>0</v>
      </c>
      <c r="AF348" s="223">
        <f t="shared" si="123"/>
        <v>0</v>
      </c>
      <c r="AG348" s="228">
        <f t="shared" si="125"/>
        <v>0</v>
      </c>
    </row>
    <row r="349" spans="1:33" s="92" customFormat="1" ht="21">
      <c r="A349" s="102">
        <v>341</v>
      </c>
      <c r="B349" s="324"/>
      <c r="C349" s="178" t="s">
        <v>169</v>
      </c>
      <c r="D349" s="170">
        <f t="shared" si="117"/>
        <v>0</v>
      </c>
      <c r="E349" s="170">
        <f t="shared" si="118"/>
        <v>0</v>
      </c>
      <c r="F349" s="170">
        <f t="shared" si="119"/>
        <v>0</v>
      </c>
      <c r="G349" s="170">
        <f t="shared" si="120"/>
        <v>0</v>
      </c>
      <c r="H349" s="171">
        <f t="shared" si="111"/>
        <v>0</v>
      </c>
      <c r="I349" s="172">
        <f t="shared" si="112"/>
        <v>0</v>
      </c>
      <c r="J349" s="170">
        <f t="shared" si="113"/>
        <v>0</v>
      </c>
      <c r="K349" s="172">
        <f t="shared" si="114"/>
        <v>0</v>
      </c>
      <c r="L349" s="226"/>
      <c r="M349" s="221" t="s">
        <v>242</v>
      </c>
      <c r="N349" s="106">
        <f t="shared" si="121"/>
        <v>0</v>
      </c>
      <c r="O349" s="176">
        <f t="shared" si="115"/>
        <v>0</v>
      </c>
      <c r="P349" s="176">
        <f t="shared" si="116"/>
        <v>0</v>
      </c>
      <c r="W349" s="92">
        <f t="shared" si="126"/>
        <v>0</v>
      </c>
      <c r="X349" s="92">
        <f t="shared" si="127"/>
        <v>0</v>
      </c>
      <c r="Y349" s="92">
        <f t="shared" si="128"/>
        <v>0</v>
      </c>
      <c r="Z349" s="92" cm="1">
        <f t="array" aca="1" ref="Z349" ca="1">IFERROR(VLOOKUP(AB-1,$AH$9:$AI$20,2,0),0)</f>
        <v>0</v>
      </c>
      <c r="AA349" s="92">
        <f t="shared" si="129"/>
        <v>30</v>
      </c>
      <c r="AB349" s="92">
        <f t="shared" si="130"/>
        <v>9</v>
      </c>
      <c r="AC349" s="92">
        <f t="shared" si="131"/>
        <v>2569</v>
      </c>
      <c r="AD349" s="92">
        <f t="shared" si="122"/>
        <v>0</v>
      </c>
      <c r="AE349" s="227">
        <f t="shared" si="124"/>
        <v>0</v>
      </c>
      <c r="AF349" s="223">
        <f t="shared" si="123"/>
        <v>0</v>
      </c>
      <c r="AG349" s="228">
        <f t="shared" si="125"/>
        <v>0</v>
      </c>
    </row>
    <row r="350" spans="1:33" s="92" customFormat="1" ht="21">
      <c r="A350" s="102">
        <v>342</v>
      </c>
      <c r="B350" s="324"/>
      <c r="C350" s="178" t="s">
        <v>169</v>
      </c>
      <c r="D350" s="170">
        <f t="shared" si="117"/>
        <v>0</v>
      </c>
      <c r="E350" s="170">
        <f t="shared" si="118"/>
        <v>0</v>
      </c>
      <c r="F350" s="170">
        <f t="shared" si="119"/>
        <v>0</v>
      </c>
      <c r="G350" s="170">
        <f t="shared" si="120"/>
        <v>0</v>
      </c>
      <c r="H350" s="171">
        <f t="shared" si="111"/>
        <v>0</v>
      </c>
      <c r="I350" s="172">
        <f t="shared" si="112"/>
        <v>0</v>
      </c>
      <c r="J350" s="170">
        <f t="shared" si="113"/>
        <v>0</v>
      </c>
      <c r="K350" s="172">
        <f t="shared" si="114"/>
        <v>0</v>
      </c>
      <c r="L350" s="226"/>
      <c r="M350" s="221" t="s">
        <v>242</v>
      </c>
      <c r="N350" s="106">
        <f t="shared" si="121"/>
        <v>0</v>
      </c>
      <c r="O350" s="176">
        <f t="shared" si="115"/>
        <v>0</v>
      </c>
      <c r="P350" s="176">
        <f t="shared" si="116"/>
        <v>0</v>
      </c>
      <c r="W350" s="92">
        <f t="shared" si="126"/>
        <v>0</v>
      </c>
      <c r="X350" s="92">
        <f t="shared" si="127"/>
        <v>0</v>
      </c>
      <c r="Y350" s="92">
        <f t="shared" si="128"/>
        <v>0</v>
      </c>
      <c r="Z350" s="92" cm="1">
        <f t="array" aca="1" ref="Z350" ca="1">IFERROR(VLOOKUP(AB-1,$AH$9:$AI$20,2,0),0)</f>
        <v>0</v>
      </c>
      <c r="AA350" s="92">
        <f t="shared" si="129"/>
        <v>30</v>
      </c>
      <c r="AB350" s="92">
        <f t="shared" si="130"/>
        <v>9</v>
      </c>
      <c r="AC350" s="92">
        <f t="shared" si="131"/>
        <v>2569</v>
      </c>
      <c r="AD350" s="92">
        <f t="shared" si="122"/>
        <v>0</v>
      </c>
      <c r="AE350" s="227">
        <f t="shared" si="124"/>
        <v>0</v>
      </c>
      <c r="AF350" s="223">
        <f t="shared" si="123"/>
        <v>0</v>
      </c>
      <c r="AG350" s="228">
        <f t="shared" si="125"/>
        <v>0</v>
      </c>
    </row>
    <row r="351" spans="1:33" s="92" customFormat="1" ht="21">
      <c r="A351" s="102">
        <v>343</v>
      </c>
      <c r="B351" s="324"/>
      <c r="C351" s="178" t="s">
        <v>169</v>
      </c>
      <c r="D351" s="170">
        <f t="shared" si="117"/>
        <v>0</v>
      </c>
      <c r="E351" s="170">
        <f t="shared" si="118"/>
        <v>0</v>
      </c>
      <c r="F351" s="170">
        <f t="shared" si="119"/>
        <v>0</v>
      </c>
      <c r="G351" s="170">
        <f t="shared" si="120"/>
        <v>0</v>
      </c>
      <c r="H351" s="171">
        <f t="shared" si="111"/>
        <v>0</v>
      </c>
      <c r="I351" s="172">
        <f t="shared" si="112"/>
        <v>0</v>
      </c>
      <c r="J351" s="170">
        <f t="shared" si="113"/>
        <v>0</v>
      </c>
      <c r="K351" s="172">
        <f t="shared" si="114"/>
        <v>0</v>
      </c>
      <c r="L351" s="226"/>
      <c r="M351" s="221" t="s">
        <v>242</v>
      </c>
      <c r="N351" s="106">
        <f t="shared" si="121"/>
        <v>0</v>
      </c>
      <c r="O351" s="176">
        <f t="shared" si="115"/>
        <v>0</v>
      </c>
      <c r="P351" s="176">
        <f t="shared" si="116"/>
        <v>0</v>
      </c>
      <c r="W351" s="92">
        <f t="shared" si="126"/>
        <v>0</v>
      </c>
      <c r="X351" s="92">
        <f t="shared" si="127"/>
        <v>0</v>
      </c>
      <c r="Y351" s="92">
        <f t="shared" si="128"/>
        <v>0</v>
      </c>
      <c r="Z351" s="92" cm="1">
        <f t="array" aca="1" ref="Z351" ca="1">IFERROR(VLOOKUP(AB-1,$AH$9:$AI$20,2,0),0)</f>
        <v>0</v>
      </c>
      <c r="AA351" s="92">
        <f t="shared" si="129"/>
        <v>30</v>
      </c>
      <c r="AB351" s="92">
        <f t="shared" si="130"/>
        <v>9</v>
      </c>
      <c r="AC351" s="92">
        <f t="shared" si="131"/>
        <v>2569</v>
      </c>
      <c r="AD351" s="92">
        <f t="shared" si="122"/>
        <v>0</v>
      </c>
      <c r="AE351" s="227">
        <f t="shared" si="124"/>
        <v>0</v>
      </c>
      <c r="AF351" s="223">
        <f t="shared" si="123"/>
        <v>0</v>
      </c>
      <c r="AG351" s="228">
        <f t="shared" si="125"/>
        <v>0</v>
      </c>
    </row>
    <row r="352" spans="1:33" s="92" customFormat="1" ht="21">
      <c r="A352" s="102">
        <v>344</v>
      </c>
      <c r="B352" s="324"/>
      <c r="C352" s="178" t="s">
        <v>169</v>
      </c>
      <c r="D352" s="170">
        <f t="shared" si="117"/>
        <v>0</v>
      </c>
      <c r="E352" s="170">
        <f t="shared" si="118"/>
        <v>0</v>
      </c>
      <c r="F352" s="170">
        <f t="shared" si="119"/>
        <v>0</v>
      </c>
      <c r="G352" s="170">
        <f t="shared" si="120"/>
        <v>0</v>
      </c>
      <c r="H352" s="171">
        <f t="shared" si="111"/>
        <v>0</v>
      </c>
      <c r="I352" s="172">
        <f t="shared" si="112"/>
        <v>0</v>
      </c>
      <c r="J352" s="170">
        <f t="shared" si="113"/>
        <v>0</v>
      </c>
      <c r="K352" s="172">
        <f t="shared" si="114"/>
        <v>0</v>
      </c>
      <c r="L352" s="226"/>
      <c r="M352" s="221" t="s">
        <v>242</v>
      </c>
      <c r="N352" s="106">
        <f t="shared" si="121"/>
        <v>0</v>
      </c>
      <c r="O352" s="176">
        <f t="shared" si="115"/>
        <v>0</v>
      </c>
      <c r="P352" s="176">
        <f t="shared" si="116"/>
        <v>0</v>
      </c>
      <c r="W352" s="92">
        <f t="shared" si="126"/>
        <v>0</v>
      </c>
      <c r="X352" s="92">
        <f t="shared" si="127"/>
        <v>0</v>
      </c>
      <c r="Y352" s="92">
        <f t="shared" si="128"/>
        <v>0</v>
      </c>
      <c r="Z352" s="92" cm="1">
        <f t="array" aca="1" ref="Z352" ca="1">IFERROR(VLOOKUP(AB-1,$AH$9:$AI$20,2,0),0)</f>
        <v>0</v>
      </c>
      <c r="AA352" s="92">
        <f t="shared" si="129"/>
        <v>30</v>
      </c>
      <c r="AB352" s="92">
        <f t="shared" si="130"/>
        <v>9</v>
      </c>
      <c r="AC352" s="92">
        <f t="shared" si="131"/>
        <v>2569</v>
      </c>
      <c r="AD352" s="92">
        <f t="shared" si="122"/>
        <v>0</v>
      </c>
      <c r="AE352" s="227">
        <f t="shared" si="124"/>
        <v>0</v>
      </c>
      <c r="AF352" s="223">
        <f t="shared" si="123"/>
        <v>0</v>
      </c>
      <c r="AG352" s="228">
        <f t="shared" si="125"/>
        <v>0</v>
      </c>
    </row>
    <row r="353" spans="1:33" s="92" customFormat="1" ht="21">
      <c r="A353" s="102">
        <v>345</v>
      </c>
      <c r="B353" s="324"/>
      <c r="C353" s="178" t="s">
        <v>169</v>
      </c>
      <c r="D353" s="170">
        <f t="shared" si="117"/>
        <v>0</v>
      </c>
      <c r="E353" s="170">
        <f t="shared" si="118"/>
        <v>0</v>
      </c>
      <c r="F353" s="170">
        <f t="shared" si="119"/>
        <v>0</v>
      </c>
      <c r="G353" s="170">
        <f t="shared" si="120"/>
        <v>0</v>
      </c>
      <c r="H353" s="171">
        <f t="shared" si="111"/>
        <v>0</v>
      </c>
      <c r="I353" s="172">
        <f t="shared" si="112"/>
        <v>0</v>
      </c>
      <c r="J353" s="170">
        <f t="shared" si="113"/>
        <v>0</v>
      </c>
      <c r="K353" s="172">
        <f t="shared" si="114"/>
        <v>0</v>
      </c>
      <c r="L353" s="226"/>
      <c r="M353" s="221" t="s">
        <v>242</v>
      </c>
      <c r="N353" s="106">
        <f t="shared" si="121"/>
        <v>0</v>
      </c>
      <c r="O353" s="176">
        <f t="shared" si="115"/>
        <v>0</v>
      </c>
      <c r="P353" s="176">
        <f t="shared" si="116"/>
        <v>0</v>
      </c>
      <c r="W353" s="92">
        <f t="shared" si="126"/>
        <v>0</v>
      </c>
      <c r="X353" s="92">
        <f t="shared" si="127"/>
        <v>0</v>
      </c>
      <c r="Y353" s="92">
        <f t="shared" si="128"/>
        <v>0</v>
      </c>
      <c r="Z353" s="92" cm="1">
        <f t="array" aca="1" ref="Z353" ca="1">IFERROR(VLOOKUP(AB-1,$AH$9:$AI$20,2,0),0)</f>
        <v>0</v>
      </c>
      <c r="AA353" s="92">
        <f t="shared" si="129"/>
        <v>30</v>
      </c>
      <c r="AB353" s="92">
        <f t="shared" si="130"/>
        <v>9</v>
      </c>
      <c r="AC353" s="92">
        <f t="shared" si="131"/>
        <v>2569</v>
      </c>
      <c r="AD353" s="92">
        <f t="shared" si="122"/>
        <v>0</v>
      </c>
      <c r="AE353" s="227">
        <f t="shared" si="124"/>
        <v>0</v>
      </c>
      <c r="AF353" s="223">
        <f t="shared" si="123"/>
        <v>0</v>
      </c>
      <c r="AG353" s="228">
        <f t="shared" si="125"/>
        <v>0</v>
      </c>
    </row>
    <row r="354" spans="1:33" s="92" customFormat="1" ht="21">
      <c r="A354" s="102">
        <v>346</v>
      </c>
      <c r="B354" s="324"/>
      <c r="C354" s="178" t="s">
        <v>169</v>
      </c>
      <c r="D354" s="170">
        <f t="shared" si="117"/>
        <v>0</v>
      </c>
      <c r="E354" s="170">
        <f t="shared" si="118"/>
        <v>0</v>
      </c>
      <c r="F354" s="170">
        <f t="shared" si="119"/>
        <v>0</v>
      </c>
      <c r="G354" s="170">
        <f t="shared" si="120"/>
        <v>0</v>
      </c>
      <c r="H354" s="171">
        <f t="shared" si="111"/>
        <v>0</v>
      </c>
      <c r="I354" s="172">
        <f t="shared" si="112"/>
        <v>0</v>
      </c>
      <c r="J354" s="170">
        <f t="shared" si="113"/>
        <v>0</v>
      </c>
      <c r="K354" s="172">
        <f t="shared" si="114"/>
        <v>0</v>
      </c>
      <c r="L354" s="226"/>
      <c r="M354" s="221" t="s">
        <v>242</v>
      </c>
      <c r="N354" s="106">
        <f t="shared" si="121"/>
        <v>0</v>
      </c>
      <c r="O354" s="176">
        <f t="shared" si="115"/>
        <v>0</v>
      </c>
      <c r="P354" s="176">
        <f t="shared" si="116"/>
        <v>0</v>
      </c>
      <c r="W354" s="92">
        <f t="shared" si="126"/>
        <v>0</v>
      </c>
      <c r="X354" s="92">
        <f t="shared" si="127"/>
        <v>0</v>
      </c>
      <c r="Y354" s="92">
        <f t="shared" si="128"/>
        <v>0</v>
      </c>
      <c r="Z354" s="92" cm="1">
        <f t="array" aca="1" ref="Z354" ca="1">IFERROR(VLOOKUP(AB-1,$AH$9:$AI$20,2,0),0)</f>
        <v>0</v>
      </c>
      <c r="AA354" s="92">
        <f t="shared" si="129"/>
        <v>30</v>
      </c>
      <c r="AB354" s="92">
        <f t="shared" si="130"/>
        <v>9</v>
      </c>
      <c r="AC354" s="92">
        <f t="shared" si="131"/>
        <v>2569</v>
      </c>
      <c r="AD354" s="92">
        <f t="shared" si="122"/>
        <v>0</v>
      </c>
      <c r="AE354" s="227">
        <f t="shared" si="124"/>
        <v>0</v>
      </c>
      <c r="AF354" s="223">
        <f t="shared" si="123"/>
        <v>0</v>
      </c>
      <c r="AG354" s="228">
        <f t="shared" si="125"/>
        <v>0</v>
      </c>
    </row>
    <row r="355" spans="1:33" s="92" customFormat="1" ht="21">
      <c r="A355" s="102">
        <v>347</v>
      </c>
      <c r="B355" s="324"/>
      <c r="C355" s="178" t="s">
        <v>169</v>
      </c>
      <c r="D355" s="170">
        <f t="shared" si="117"/>
        <v>0</v>
      </c>
      <c r="E355" s="170">
        <f t="shared" si="118"/>
        <v>0</v>
      </c>
      <c r="F355" s="170">
        <f t="shared" si="119"/>
        <v>0</v>
      </c>
      <c r="G355" s="170">
        <f t="shared" si="120"/>
        <v>0</v>
      </c>
      <c r="H355" s="171">
        <f t="shared" si="111"/>
        <v>0</v>
      </c>
      <c r="I355" s="172">
        <f t="shared" si="112"/>
        <v>0</v>
      </c>
      <c r="J355" s="170">
        <f t="shared" si="113"/>
        <v>0</v>
      </c>
      <c r="K355" s="172">
        <f t="shared" si="114"/>
        <v>0</v>
      </c>
      <c r="L355" s="226"/>
      <c r="M355" s="221" t="s">
        <v>242</v>
      </c>
      <c r="N355" s="106">
        <f t="shared" si="121"/>
        <v>0</v>
      </c>
      <c r="O355" s="176">
        <f t="shared" si="115"/>
        <v>0</v>
      </c>
      <c r="P355" s="176">
        <f t="shared" si="116"/>
        <v>0</v>
      </c>
      <c r="W355" s="92">
        <f t="shared" si="126"/>
        <v>0</v>
      </c>
      <c r="X355" s="92">
        <f t="shared" si="127"/>
        <v>0</v>
      </c>
      <c r="Y355" s="92">
        <f t="shared" si="128"/>
        <v>0</v>
      </c>
      <c r="Z355" s="92" cm="1">
        <f t="array" aca="1" ref="Z355" ca="1">IFERROR(VLOOKUP(AB-1,$AH$9:$AI$20,2,0),0)</f>
        <v>0</v>
      </c>
      <c r="AA355" s="92">
        <f t="shared" si="129"/>
        <v>30</v>
      </c>
      <c r="AB355" s="92">
        <f t="shared" si="130"/>
        <v>9</v>
      </c>
      <c r="AC355" s="92">
        <f t="shared" si="131"/>
        <v>2569</v>
      </c>
      <c r="AD355" s="92">
        <f t="shared" si="122"/>
        <v>0</v>
      </c>
      <c r="AE355" s="227">
        <f t="shared" si="124"/>
        <v>0</v>
      </c>
      <c r="AF355" s="223">
        <f t="shared" si="123"/>
        <v>0</v>
      </c>
      <c r="AG355" s="228">
        <f t="shared" si="125"/>
        <v>0</v>
      </c>
    </row>
    <row r="356" spans="1:33" s="92" customFormat="1" ht="21">
      <c r="A356" s="102">
        <v>348</v>
      </c>
      <c r="B356" s="324"/>
      <c r="C356" s="178" t="s">
        <v>169</v>
      </c>
      <c r="D356" s="170">
        <f t="shared" si="117"/>
        <v>0</v>
      </c>
      <c r="E356" s="170">
        <f t="shared" si="118"/>
        <v>0</v>
      </c>
      <c r="F356" s="170">
        <f t="shared" si="119"/>
        <v>0</v>
      </c>
      <c r="G356" s="170">
        <f t="shared" si="120"/>
        <v>0</v>
      </c>
      <c r="H356" s="171">
        <f t="shared" si="111"/>
        <v>0</v>
      </c>
      <c r="I356" s="172">
        <f t="shared" si="112"/>
        <v>0</v>
      </c>
      <c r="J356" s="170">
        <f t="shared" si="113"/>
        <v>0</v>
      </c>
      <c r="K356" s="172">
        <f t="shared" si="114"/>
        <v>0</v>
      </c>
      <c r="L356" s="226"/>
      <c r="M356" s="221" t="s">
        <v>242</v>
      </c>
      <c r="N356" s="106">
        <f t="shared" si="121"/>
        <v>0</v>
      </c>
      <c r="O356" s="176">
        <f t="shared" si="115"/>
        <v>0</v>
      </c>
      <c r="P356" s="176">
        <f t="shared" si="116"/>
        <v>0</v>
      </c>
      <c r="W356" s="92">
        <f t="shared" si="126"/>
        <v>0</v>
      </c>
      <c r="X356" s="92">
        <f t="shared" si="127"/>
        <v>0</v>
      </c>
      <c r="Y356" s="92">
        <f t="shared" si="128"/>
        <v>0</v>
      </c>
      <c r="Z356" s="92" cm="1">
        <f t="array" aca="1" ref="Z356" ca="1">IFERROR(VLOOKUP(AB-1,$AH$9:$AI$20,2,0),0)</f>
        <v>0</v>
      </c>
      <c r="AA356" s="92">
        <f t="shared" si="129"/>
        <v>30</v>
      </c>
      <c r="AB356" s="92">
        <f t="shared" si="130"/>
        <v>9</v>
      </c>
      <c r="AC356" s="92">
        <f t="shared" si="131"/>
        <v>2569</v>
      </c>
      <c r="AD356" s="92">
        <f t="shared" si="122"/>
        <v>0</v>
      </c>
      <c r="AE356" s="227">
        <f t="shared" si="124"/>
        <v>0</v>
      </c>
      <c r="AF356" s="223">
        <f t="shared" si="123"/>
        <v>0</v>
      </c>
      <c r="AG356" s="228">
        <f t="shared" si="125"/>
        <v>0</v>
      </c>
    </row>
    <row r="357" spans="1:33" s="92" customFormat="1" ht="21">
      <c r="A357" s="102">
        <v>349</v>
      </c>
      <c r="B357" s="324"/>
      <c r="C357" s="178" t="s">
        <v>169</v>
      </c>
      <c r="D357" s="170">
        <f t="shared" si="117"/>
        <v>0</v>
      </c>
      <c r="E357" s="170">
        <f t="shared" si="118"/>
        <v>0</v>
      </c>
      <c r="F357" s="170">
        <f t="shared" si="119"/>
        <v>0</v>
      </c>
      <c r="G357" s="170">
        <f t="shared" si="120"/>
        <v>0</v>
      </c>
      <c r="H357" s="171">
        <f t="shared" si="111"/>
        <v>0</v>
      </c>
      <c r="I357" s="172">
        <f t="shared" si="112"/>
        <v>0</v>
      </c>
      <c r="J357" s="170">
        <f t="shared" si="113"/>
        <v>0</v>
      </c>
      <c r="K357" s="172">
        <f t="shared" si="114"/>
        <v>0</v>
      </c>
      <c r="L357" s="226"/>
      <c r="M357" s="221" t="s">
        <v>242</v>
      </c>
      <c r="N357" s="106">
        <f t="shared" si="121"/>
        <v>0</v>
      </c>
      <c r="O357" s="176">
        <f t="shared" si="115"/>
        <v>0</v>
      </c>
      <c r="P357" s="176">
        <f t="shared" si="116"/>
        <v>0</v>
      </c>
      <c r="W357" s="92">
        <f t="shared" si="126"/>
        <v>0</v>
      </c>
      <c r="X357" s="92">
        <f t="shared" si="127"/>
        <v>0</v>
      </c>
      <c r="Y357" s="92">
        <f t="shared" si="128"/>
        <v>0</v>
      </c>
      <c r="Z357" s="92" cm="1">
        <f t="array" aca="1" ref="Z357" ca="1">IFERROR(VLOOKUP(AB-1,$AH$9:$AI$20,2,0),0)</f>
        <v>0</v>
      </c>
      <c r="AA357" s="92">
        <f t="shared" si="129"/>
        <v>30</v>
      </c>
      <c r="AB357" s="92">
        <f t="shared" si="130"/>
        <v>9</v>
      </c>
      <c r="AC357" s="92">
        <f t="shared" si="131"/>
        <v>2569</v>
      </c>
      <c r="AD357" s="92">
        <f t="shared" si="122"/>
        <v>0</v>
      </c>
      <c r="AE357" s="227">
        <f t="shared" si="124"/>
        <v>0</v>
      </c>
      <c r="AF357" s="223">
        <f t="shared" si="123"/>
        <v>0</v>
      </c>
      <c r="AG357" s="228">
        <f t="shared" si="125"/>
        <v>0</v>
      </c>
    </row>
    <row r="358" spans="1:33" s="92" customFormat="1" ht="21">
      <c r="A358" s="102">
        <v>350</v>
      </c>
      <c r="B358" s="324"/>
      <c r="C358" s="178" t="s">
        <v>169</v>
      </c>
      <c r="D358" s="170">
        <f t="shared" si="117"/>
        <v>0</v>
      </c>
      <c r="E358" s="170">
        <f t="shared" si="118"/>
        <v>0</v>
      </c>
      <c r="F358" s="170">
        <f t="shared" si="119"/>
        <v>0</v>
      </c>
      <c r="G358" s="170">
        <f t="shared" si="120"/>
        <v>0</v>
      </c>
      <c r="H358" s="171">
        <f t="shared" si="111"/>
        <v>0</v>
      </c>
      <c r="I358" s="172">
        <f t="shared" si="112"/>
        <v>0</v>
      </c>
      <c r="J358" s="170">
        <f t="shared" si="113"/>
        <v>0</v>
      </c>
      <c r="K358" s="172">
        <f t="shared" si="114"/>
        <v>0</v>
      </c>
      <c r="L358" s="226"/>
      <c r="M358" s="221" t="s">
        <v>242</v>
      </c>
      <c r="N358" s="106">
        <f t="shared" si="121"/>
        <v>0</v>
      </c>
      <c r="O358" s="176">
        <f t="shared" si="115"/>
        <v>0</v>
      </c>
      <c r="P358" s="176">
        <f t="shared" si="116"/>
        <v>0</v>
      </c>
      <c r="W358" s="92">
        <f t="shared" si="126"/>
        <v>0</v>
      </c>
      <c r="X358" s="92">
        <f t="shared" si="127"/>
        <v>0</v>
      </c>
      <c r="Y358" s="92">
        <f t="shared" si="128"/>
        <v>0</v>
      </c>
      <c r="Z358" s="92" cm="1">
        <f t="array" aca="1" ref="Z358" ca="1">IFERROR(VLOOKUP(AB-1,$AH$9:$AI$20,2,0),0)</f>
        <v>0</v>
      </c>
      <c r="AA358" s="92">
        <f t="shared" si="129"/>
        <v>30</v>
      </c>
      <c r="AB358" s="92">
        <f t="shared" si="130"/>
        <v>9</v>
      </c>
      <c r="AC358" s="92">
        <f t="shared" si="131"/>
        <v>2569</v>
      </c>
      <c r="AD358" s="92">
        <f t="shared" si="122"/>
        <v>0</v>
      </c>
      <c r="AE358" s="227">
        <f t="shared" si="124"/>
        <v>0</v>
      </c>
      <c r="AF358" s="223">
        <f t="shared" si="123"/>
        <v>0</v>
      </c>
      <c r="AG358" s="228">
        <f t="shared" si="125"/>
        <v>0</v>
      </c>
    </row>
    <row r="359" spans="1:33" s="92" customFormat="1" ht="21">
      <c r="A359" s="102">
        <v>351</v>
      </c>
      <c r="B359" s="324"/>
      <c r="C359" s="178" t="s">
        <v>169</v>
      </c>
      <c r="D359" s="170">
        <f t="shared" si="117"/>
        <v>0</v>
      </c>
      <c r="E359" s="170">
        <f t="shared" si="118"/>
        <v>0</v>
      </c>
      <c r="F359" s="170">
        <f t="shared" si="119"/>
        <v>0</v>
      </c>
      <c r="G359" s="170">
        <f t="shared" si="120"/>
        <v>0</v>
      </c>
      <c r="H359" s="171">
        <f t="shared" ref="H359:H422" si="132">+E359-D359</f>
        <v>0</v>
      </c>
      <c r="I359" s="172">
        <f t="shared" ref="I359:I422" si="133">+H359/30</f>
        <v>0</v>
      </c>
      <c r="J359" s="170">
        <f t="shared" ref="J359:J422" si="134">+G359-F359</f>
        <v>0</v>
      </c>
      <c r="K359" s="172">
        <f t="shared" ref="K359:K422" si="135">J359/30</f>
        <v>0</v>
      </c>
      <c r="L359" s="226"/>
      <c r="M359" s="221" t="s">
        <v>242</v>
      </c>
      <c r="N359" s="106">
        <f t="shared" si="121"/>
        <v>0</v>
      </c>
      <c r="O359" s="176">
        <f t="shared" ref="O359:O422" si="136">N359*I359</f>
        <v>0</v>
      </c>
      <c r="P359" s="176">
        <f t="shared" ref="P359:P422" si="137">K359*N359</f>
        <v>0</v>
      </c>
      <c r="W359" s="92">
        <f t="shared" si="126"/>
        <v>0</v>
      </c>
      <c r="X359" s="92">
        <f t="shared" si="127"/>
        <v>0</v>
      </c>
      <c r="Y359" s="92">
        <f t="shared" si="128"/>
        <v>0</v>
      </c>
      <c r="Z359" s="92" cm="1">
        <f t="array" aca="1" ref="Z359" ca="1">IFERROR(VLOOKUP(AB-1,$AH$9:$AI$20,2,0),0)</f>
        <v>0</v>
      </c>
      <c r="AA359" s="92">
        <f t="shared" si="129"/>
        <v>30</v>
      </c>
      <c r="AB359" s="92">
        <f t="shared" si="130"/>
        <v>9</v>
      </c>
      <c r="AC359" s="92">
        <f t="shared" si="131"/>
        <v>2569</v>
      </c>
      <c r="AD359" s="92">
        <f t="shared" si="122"/>
        <v>0</v>
      </c>
      <c r="AE359" s="227">
        <f t="shared" si="124"/>
        <v>0</v>
      </c>
      <c r="AF359" s="223">
        <f t="shared" si="123"/>
        <v>0</v>
      </c>
      <c r="AG359" s="228">
        <f t="shared" si="125"/>
        <v>0</v>
      </c>
    </row>
    <row r="360" spans="1:33" s="92" customFormat="1" ht="21">
      <c r="A360" s="102">
        <v>352</v>
      </c>
      <c r="B360" s="324"/>
      <c r="C360" s="178" t="s">
        <v>169</v>
      </c>
      <c r="D360" s="170">
        <f t="shared" si="117"/>
        <v>0</v>
      </c>
      <c r="E360" s="170">
        <f t="shared" si="118"/>
        <v>0</v>
      </c>
      <c r="F360" s="170">
        <f t="shared" si="119"/>
        <v>0</v>
      </c>
      <c r="G360" s="170">
        <f t="shared" si="120"/>
        <v>0</v>
      </c>
      <c r="H360" s="171">
        <f t="shared" si="132"/>
        <v>0</v>
      </c>
      <c r="I360" s="172">
        <f t="shared" si="133"/>
        <v>0</v>
      </c>
      <c r="J360" s="170">
        <f t="shared" si="134"/>
        <v>0</v>
      </c>
      <c r="K360" s="172">
        <f t="shared" si="135"/>
        <v>0</v>
      </c>
      <c r="L360" s="226"/>
      <c r="M360" s="221" t="s">
        <v>242</v>
      </c>
      <c r="N360" s="106">
        <f t="shared" si="121"/>
        <v>0</v>
      </c>
      <c r="O360" s="176">
        <f t="shared" si="136"/>
        <v>0</v>
      </c>
      <c r="P360" s="176">
        <f t="shared" si="137"/>
        <v>0</v>
      </c>
      <c r="W360" s="92">
        <f t="shared" si="126"/>
        <v>0</v>
      </c>
      <c r="X360" s="92">
        <f t="shared" si="127"/>
        <v>0</v>
      </c>
      <c r="Y360" s="92">
        <f t="shared" si="128"/>
        <v>0</v>
      </c>
      <c r="Z360" s="92" cm="1">
        <f t="array" aca="1" ref="Z360" ca="1">IFERROR(VLOOKUP(AB-1,$AH$9:$AI$20,2,0),0)</f>
        <v>0</v>
      </c>
      <c r="AA360" s="92">
        <f t="shared" si="129"/>
        <v>30</v>
      </c>
      <c r="AB360" s="92">
        <f t="shared" si="130"/>
        <v>9</v>
      </c>
      <c r="AC360" s="92">
        <f t="shared" si="131"/>
        <v>2569</v>
      </c>
      <c r="AD360" s="92">
        <f t="shared" si="122"/>
        <v>0</v>
      </c>
      <c r="AE360" s="227">
        <f t="shared" si="124"/>
        <v>0</v>
      </c>
      <c r="AF360" s="223">
        <f t="shared" si="123"/>
        <v>0</v>
      </c>
      <c r="AG360" s="228">
        <f t="shared" si="125"/>
        <v>0</v>
      </c>
    </row>
    <row r="361" spans="1:33" s="92" customFormat="1" ht="21">
      <c r="A361" s="102">
        <v>353</v>
      </c>
      <c r="B361" s="324"/>
      <c r="C361" s="178" t="s">
        <v>169</v>
      </c>
      <c r="D361" s="170">
        <f t="shared" si="117"/>
        <v>0</v>
      </c>
      <c r="E361" s="170">
        <f t="shared" si="118"/>
        <v>0</v>
      </c>
      <c r="F361" s="170">
        <f t="shared" si="119"/>
        <v>0</v>
      </c>
      <c r="G361" s="170">
        <f t="shared" si="120"/>
        <v>0</v>
      </c>
      <c r="H361" s="171">
        <f t="shared" si="132"/>
        <v>0</v>
      </c>
      <c r="I361" s="172">
        <f t="shared" si="133"/>
        <v>0</v>
      </c>
      <c r="J361" s="170">
        <f t="shared" si="134"/>
        <v>0</v>
      </c>
      <c r="K361" s="172">
        <f t="shared" si="135"/>
        <v>0</v>
      </c>
      <c r="L361" s="226"/>
      <c r="M361" s="221" t="s">
        <v>242</v>
      </c>
      <c r="N361" s="106">
        <f t="shared" si="121"/>
        <v>0</v>
      </c>
      <c r="O361" s="176">
        <f t="shared" si="136"/>
        <v>0</v>
      </c>
      <c r="P361" s="176">
        <f t="shared" si="137"/>
        <v>0</v>
      </c>
      <c r="W361" s="92">
        <f t="shared" si="126"/>
        <v>0</v>
      </c>
      <c r="X361" s="92">
        <f t="shared" si="127"/>
        <v>0</v>
      </c>
      <c r="Y361" s="92">
        <f t="shared" si="128"/>
        <v>0</v>
      </c>
      <c r="Z361" s="92" cm="1">
        <f t="array" aca="1" ref="Z361" ca="1">IFERROR(VLOOKUP(AB-1,$AH$9:$AI$20,2,0),0)</f>
        <v>0</v>
      </c>
      <c r="AA361" s="92">
        <f t="shared" si="129"/>
        <v>30</v>
      </c>
      <c r="AB361" s="92">
        <f t="shared" si="130"/>
        <v>9</v>
      </c>
      <c r="AC361" s="92">
        <f t="shared" si="131"/>
        <v>2569</v>
      </c>
      <c r="AD361" s="92">
        <f t="shared" si="122"/>
        <v>0</v>
      </c>
      <c r="AE361" s="227">
        <f t="shared" si="124"/>
        <v>0</v>
      </c>
      <c r="AF361" s="223">
        <f t="shared" si="123"/>
        <v>0</v>
      </c>
      <c r="AG361" s="228">
        <f t="shared" si="125"/>
        <v>0</v>
      </c>
    </row>
    <row r="362" spans="1:33" s="92" customFormat="1" ht="21">
      <c r="A362" s="102">
        <v>354</v>
      </c>
      <c r="B362" s="324"/>
      <c r="C362" s="178" t="s">
        <v>169</v>
      </c>
      <c r="D362" s="170">
        <f t="shared" si="117"/>
        <v>0</v>
      </c>
      <c r="E362" s="170">
        <f t="shared" si="118"/>
        <v>0</v>
      </c>
      <c r="F362" s="170">
        <f t="shared" si="119"/>
        <v>0</v>
      </c>
      <c r="G362" s="170">
        <f t="shared" si="120"/>
        <v>0</v>
      </c>
      <c r="H362" s="171">
        <f t="shared" si="132"/>
        <v>0</v>
      </c>
      <c r="I362" s="172">
        <f t="shared" si="133"/>
        <v>0</v>
      </c>
      <c r="J362" s="170">
        <f t="shared" si="134"/>
        <v>0</v>
      </c>
      <c r="K362" s="172">
        <f t="shared" si="135"/>
        <v>0</v>
      </c>
      <c r="L362" s="226"/>
      <c r="M362" s="221" t="s">
        <v>242</v>
      </c>
      <c r="N362" s="106">
        <f t="shared" si="121"/>
        <v>0</v>
      </c>
      <c r="O362" s="176">
        <f t="shared" si="136"/>
        <v>0</v>
      </c>
      <c r="P362" s="176">
        <f t="shared" si="137"/>
        <v>0</v>
      </c>
      <c r="W362" s="92">
        <f t="shared" si="126"/>
        <v>0</v>
      </c>
      <c r="X362" s="92">
        <f t="shared" si="127"/>
        <v>0</v>
      </c>
      <c r="Y362" s="92">
        <f t="shared" si="128"/>
        <v>0</v>
      </c>
      <c r="Z362" s="92" cm="1">
        <f t="array" aca="1" ref="Z362" ca="1">IFERROR(VLOOKUP(AB-1,$AH$9:$AI$20,2,0),0)</f>
        <v>0</v>
      </c>
      <c r="AA362" s="92">
        <f t="shared" si="129"/>
        <v>30</v>
      </c>
      <c r="AB362" s="92">
        <f t="shared" si="130"/>
        <v>9</v>
      </c>
      <c r="AC362" s="92">
        <f t="shared" si="131"/>
        <v>2569</v>
      </c>
      <c r="AD362" s="92">
        <f t="shared" si="122"/>
        <v>0</v>
      </c>
      <c r="AE362" s="227">
        <f t="shared" si="124"/>
        <v>0</v>
      </c>
      <c r="AF362" s="223">
        <f t="shared" si="123"/>
        <v>0</v>
      </c>
      <c r="AG362" s="228">
        <f t="shared" si="125"/>
        <v>0</v>
      </c>
    </row>
    <row r="363" spans="1:33" s="92" customFormat="1" ht="21">
      <c r="A363" s="102">
        <v>355</v>
      </c>
      <c r="B363" s="324"/>
      <c r="C363" s="178" t="s">
        <v>169</v>
      </c>
      <c r="D363" s="170">
        <f t="shared" si="117"/>
        <v>0</v>
      </c>
      <c r="E363" s="170">
        <f t="shared" si="118"/>
        <v>0</v>
      </c>
      <c r="F363" s="170">
        <f t="shared" si="119"/>
        <v>0</v>
      </c>
      <c r="G363" s="170">
        <f t="shared" si="120"/>
        <v>0</v>
      </c>
      <c r="H363" s="171">
        <f t="shared" si="132"/>
        <v>0</v>
      </c>
      <c r="I363" s="172">
        <f t="shared" si="133"/>
        <v>0</v>
      </c>
      <c r="J363" s="170">
        <f t="shared" si="134"/>
        <v>0</v>
      </c>
      <c r="K363" s="172">
        <f t="shared" si="135"/>
        <v>0</v>
      </c>
      <c r="L363" s="226"/>
      <c r="M363" s="221" t="s">
        <v>242</v>
      </c>
      <c r="N363" s="106">
        <f t="shared" si="121"/>
        <v>0</v>
      </c>
      <c r="O363" s="176">
        <f t="shared" si="136"/>
        <v>0</v>
      </c>
      <c r="P363" s="176">
        <f t="shared" si="137"/>
        <v>0</v>
      </c>
      <c r="W363" s="92">
        <f t="shared" si="126"/>
        <v>0</v>
      </c>
      <c r="X363" s="92">
        <f t="shared" si="127"/>
        <v>0</v>
      </c>
      <c r="Y363" s="92">
        <f t="shared" si="128"/>
        <v>0</v>
      </c>
      <c r="Z363" s="92" cm="1">
        <f t="array" aca="1" ref="Z363" ca="1">IFERROR(VLOOKUP(AB-1,$AH$9:$AI$20,2,0),0)</f>
        <v>0</v>
      </c>
      <c r="AA363" s="92">
        <f t="shared" si="129"/>
        <v>30</v>
      </c>
      <c r="AB363" s="92">
        <f t="shared" si="130"/>
        <v>9</v>
      </c>
      <c r="AC363" s="92">
        <f t="shared" si="131"/>
        <v>2569</v>
      </c>
      <c r="AD363" s="92">
        <f t="shared" si="122"/>
        <v>0</v>
      </c>
      <c r="AE363" s="227">
        <f t="shared" si="124"/>
        <v>0</v>
      </c>
      <c r="AF363" s="223">
        <f t="shared" si="123"/>
        <v>0</v>
      </c>
      <c r="AG363" s="228">
        <f t="shared" si="125"/>
        <v>0</v>
      </c>
    </row>
    <row r="364" spans="1:33" s="92" customFormat="1" ht="21">
      <c r="A364" s="102">
        <v>356</v>
      </c>
      <c r="B364" s="324"/>
      <c r="C364" s="178" t="s">
        <v>169</v>
      </c>
      <c r="D364" s="170">
        <f t="shared" si="117"/>
        <v>0</v>
      </c>
      <c r="E364" s="170">
        <f t="shared" si="118"/>
        <v>0</v>
      </c>
      <c r="F364" s="170">
        <f t="shared" si="119"/>
        <v>0</v>
      </c>
      <c r="G364" s="170">
        <f t="shared" si="120"/>
        <v>0</v>
      </c>
      <c r="H364" s="171">
        <f t="shared" si="132"/>
        <v>0</v>
      </c>
      <c r="I364" s="172">
        <f t="shared" si="133"/>
        <v>0</v>
      </c>
      <c r="J364" s="170">
        <f t="shared" si="134"/>
        <v>0</v>
      </c>
      <c r="K364" s="172">
        <f t="shared" si="135"/>
        <v>0</v>
      </c>
      <c r="L364" s="226"/>
      <c r="M364" s="221" t="s">
        <v>242</v>
      </c>
      <c r="N364" s="106">
        <f t="shared" si="121"/>
        <v>0</v>
      </c>
      <c r="O364" s="176">
        <f t="shared" si="136"/>
        <v>0</v>
      </c>
      <c r="P364" s="176">
        <f t="shared" si="137"/>
        <v>0</v>
      </c>
      <c r="W364" s="92">
        <f t="shared" si="126"/>
        <v>0</v>
      </c>
      <c r="X364" s="92">
        <f t="shared" si="127"/>
        <v>0</v>
      </c>
      <c r="Y364" s="92">
        <f t="shared" si="128"/>
        <v>0</v>
      </c>
      <c r="Z364" s="92" cm="1">
        <f t="array" aca="1" ref="Z364" ca="1">IFERROR(VLOOKUP(AB-1,$AH$9:$AI$20,2,0),0)</f>
        <v>0</v>
      </c>
      <c r="AA364" s="92">
        <f t="shared" si="129"/>
        <v>30</v>
      </c>
      <c r="AB364" s="92">
        <f t="shared" si="130"/>
        <v>9</v>
      </c>
      <c r="AC364" s="92">
        <f t="shared" si="131"/>
        <v>2569</v>
      </c>
      <c r="AD364" s="92">
        <f t="shared" si="122"/>
        <v>0</v>
      </c>
      <c r="AE364" s="227">
        <f t="shared" si="124"/>
        <v>0</v>
      </c>
      <c r="AF364" s="223">
        <f t="shared" si="123"/>
        <v>0</v>
      </c>
      <c r="AG364" s="228">
        <f t="shared" si="125"/>
        <v>0</v>
      </c>
    </row>
    <row r="365" spans="1:33" s="92" customFormat="1" ht="21">
      <c r="A365" s="102">
        <v>357</v>
      </c>
      <c r="B365" s="324"/>
      <c r="C365" s="178" t="s">
        <v>169</v>
      </c>
      <c r="D365" s="170">
        <f t="shared" si="117"/>
        <v>0</v>
      </c>
      <c r="E365" s="170">
        <f t="shared" si="118"/>
        <v>0</v>
      </c>
      <c r="F365" s="170">
        <f t="shared" si="119"/>
        <v>0</v>
      </c>
      <c r="G365" s="170">
        <f t="shared" si="120"/>
        <v>0</v>
      </c>
      <c r="H365" s="171">
        <f t="shared" si="132"/>
        <v>0</v>
      </c>
      <c r="I365" s="172">
        <f t="shared" si="133"/>
        <v>0</v>
      </c>
      <c r="J365" s="170">
        <f t="shared" si="134"/>
        <v>0</v>
      </c>
      <c r="K365" s="172">
        <f t="shared" si="135"/>
        <v>0</v>
      </c>
      <c r="L365" s="226"/>
      <c r="M365" s="221" t="s">
        <v>242</v>
      </c>
      <c r="N365" s="106">
        <f t="shared" si="121"/>
        <v>0</v>
      </c>
      <c r="O365" s="176">
        <f t="shared" si="136"/>
        <v>0</v>
      </c>
      <c r="P365" s="176">
        <f t="shared" si="137"/>
        <v>0</v>
      </c>
      <c r="W365" s="92">
        <f t="shared" si="126"/>
        <v>0</v>
      </c>
      <c r="X365" s="92">
        <f t="shared" si="127"/>
        <v>0</v>
      </c>
      <c r="Y365" s="92">
        <f t="shared" si="128"/>
        <v>0</v>
      </c>
      <c r="Z365" s="92" cm="1">
        <f t="array" aca="1" ref="Z365" ca="1">IFERROR(VLOOKUP(AB-1,$AH$9:$AI$20,2,0),0)</f>
        <v>0</v>
      </c>
      <c r="AA365" s="92">
        <f t="shared" si="129"/>
        <v>30</v>
      </c>
      <c r="AB365" s="92">
        <f t="shared" si="130"/>
        <v>9</v>
      </c>
      <c r="AC365" s="92">
        <f t="shared" si="131"/>
        <v>2569</v>
      </c>
      <c r="AD365" s="92">
        <f t="shared" si="122"/>
        <v>0</v>
      </c>
      <c r="AE365" s="227">
        <f t="shared" si="124"/>
        <v>0</v>
      </c>
      <c r="AF365" s="223">
        <f t="shared" si="123"/>
        <v>0</v>
      </c>
      <c r="AG365" s="228">
        <f t="shared" si="125"/>
        <v>0</v>
      </c>
    </row>
    <row r="366" spans="1:33" s="92" customFormat="1" ht="21">
      <c r="A366" s="102">
        <v>358</v>
      </c>
      <c r="B366" s="324"/>
      <c r="C366" s="178" t="s">
        <v>169</v>
      </c>
      <c r="D366" s="170">
        <f t="shared" si="117"/>
        <v>0</v>
      </c>
      <c r="E366" s="170">
        <f t="shared" si="118"/>
        <v>0</v>
      </c>
      <c r="F366" s="170">
        <f t="shared" si="119"/>
        <v>0</v>
      </c>
      <c r="G366" s="170">
        <f t="shared" si="120"/>
        <v>0</v>
      </c>
      <c r="H366" s="171">
        <f t="shared" si="132"/>
        <v>0</v>
      </c>
      <c r="I366" s="172">
        <f t="shared" si="133"/>
        <v>0</v>
      </c>
      <c r="J366" s="170">
        <f t="shared" si="134"/>
        <v>0</v>
      </c>
      <c r="K366" s="172">
        <f t="shared" si="135"/>
        <v>0</v>
      </c>
      <c r="L366" s="226"/>
      <c r="M366" s="221" t="s">
        <v>242</v>
      </c>
      <c r="N366" s="106">
        <f t="shared" si="121"/>
        <v>0</v>
      </c>
      <c r="O366" s="176">
        <f t="shared" si="136"/>
        <v>0</v>
      </c>
      <c r="P366" s="176">
        <f t="shared" si="137"/>
        <v>0</v>
      </c>
      <c r="W366" s="92">
        <f t="shared" si="126"/>
        <v>0</v>
      </c>
      <c r="X366" s="92">
        <f t="shared" si="127"/>
        <v>0</v>
      </c>
      <c r="Y366" s="92">
        <f t="shared" si="128"/>
        <v>0</v>
      </c>
      <c r="Z366" s="92" cm="1">
        <f t="array" aca="1" ref="Z366" ca="1">IFERROR(VLOOKUP(AB-1,$AH$9:$AI$20,2,0),0)</f>
        <v>0</v>
      </c>
      <c r="AA366" s="92">
        <f t="shared" si="129"/>
        <v>30</v>
      </c>
      <c r="AB366" s="92">
        <f t="shared" si="130"/>
        <v>9</v>
      </c>
      <c r="AC366" s="92">
        <f t="shared" si="131"/>
        <v>2569</v>
      </c>
      <c r="AD366" s="92">
        <f t="shared" si="122"/>
        <v>0</v>
      </c>
      <c r="AE366" s="227">
        <f t="shared" si="124"/>
        <v>0</v>
      </c>
      <c r="AF366" s="223">
        <f t="shared" si="123"/>
        <v>0</v>
      </c>
      <c r="AG366" s="228">
        <f t="shared" si="125"/>
        <v>0</v>
      </c>
    </row>
    <row r="367" spans="1:33" s="92" customFormat="1" ht="21">
      <c r="A367" s="102">
        <v>359</v>
      </c>
      <c r="B367" s="324"/>
      <c r="C367" s="178" t="s">
        <v>169</v>
      </c>
      <c r="D367" s="170">
        <f t="shared" si="117"/>
        <v>0</v>
      </c>
      <c r="E367" s="170">
        <f t="shared" si="118"/>
        <v>0</v>
      </c>
      <c r="F367" s="170">
        <f t="shared" si="119"/>
        <v>0</v>
      </c>
      <c r="G367" s="170">
        <f t="shared" si="120"/>
        <v>0</v>
      </c>
      <c r="H367" s="171">
        <f t="shared" si="132"/>
        <v>0</v>
      </c>
      <c r="I367" s="172">
        <f t="shared" si="133"/>
        <v>0</v>
      </c>
      <c r="J367" s="170">
        <f t="shared" si="134"/>
        <v>0</v>
      </c>
      <c r="K367" s="172">
        <f t="shared" si="135"/>
        <v>0</v>
      </c>
      <c r="L367" s="226"/>
      <c r="M367" s="221" t="s">
        <v>242</v>
      </c>
      <c r="N367" s="106">
        <f t="shared" si="121"/>
        <v>0</v>
      </c>
      <c r="O367" s="176">
        <f t="shared" si="136"/>
        <v>0</v>
      </c>
      <c r="P367" s="176">
        <f t="shared" si="137"/>
        <v>0</v>
      </c>
      <c r="W367" s="92">
        <f t="shared" si="126"/>
        <v>0</v>
      </c>
      <c r="X367" s="92">
        <f t="shared" si="127"/>
        <v>0</v>
      </c>
      <c r="Y367" s="92">
        <f t="shared" si="128"/>
        <v>0</v>
      </c>
      <c r="Z367" s="92" cm="1">
        <f t="array" aca="1" ref="Z367" ca="1">IFERROR(VLOOKUP(AB-1,$AH$9:$AI$20,2,0),0)</f>
        <v>0</v>
      </c>
      <c r="AA367" s="92">
        <f t="shared" si="129"/>
        <v>30</v>
      </c>
      <c r="AB367" s="92">
        <f t="shared" si="130"/>
        <v>9</v>
      </c>
      <c r="AC367" s="92">
        <f t="shared" si="131"/>
        <v>2569</v>
      </c>
      <c r="AD367" s="92">
        <f t="shared" si="122"/>
        <v>0</v>
      </c>
      <c r="AE367" s="227">
        <f t="shared" si="124"/>
        <v>0</v>
      </c>
      <c r="AF367" s="223">
        <f t="shared" si="123"/>
        <v>0</v>
      </c>
      <c r="AG367" s="228">
        <f t="shared" si="125"/>
        <v>0</v>
      </c>
    </row>
    <row r="368" spans="1:33" s="92" customFormat="1" ht="21">
      <c r="A368" s="102">
        <v>360</v>
      </c>
      <c r="B368" s="324"/>
      <c r="C368" s="178" t="s">
        <v>169</v>
      </c>
      <c r="D368" s="170">
        <f t="shared" si="117"/>
        <v>0</v>
      </c>
      <c r="E368" s="170">
        <f t="shared" si="118"/>
        <v>0</v>
      </c>
      <c r="F368" s="170">
        <f t="shared" si="119"/>
        <v>0</v>
      </c>
      <c r="G368" s="170">
        <f t="shared" si="120"/>
        <v>0</v>
      </c>
      <c r="H368" s="171">
        <f t="shared" si="132"/>
        <v>0</v>
      </c>
      <c r="I368" s="172">
        <f t="shared" si="133"/>
        <v>0</v>
      </c>
      <c r="J368" s="170">
        <f t="shared" si="134"/>
        <v>0</v>
      </c>
      <c r="K368" s="172">
        <f t="shared" si="135"/>
        <v>0</v>
      </c>
      <c r="L368" s="226"/>
      <c r="M368" s="221" t="s">
        <v>242</v>
      </c>
      <c r="N368" s="106">
        <f t="shared" si="121"/>
        <v>0</v>
      </c>
      <c r="O368" s="176">
        <f t="shared" si="136"/>
        <v>0</v>
      </c>
      <c r="P368" s="176">
        <f t="shared" si="137"/>
        <v>0</v>
      </c>
      <c r="W368" s="92">
        <f t="shared" si="126"/>
        <v>0</v>
      </c>
      <c r="X368" s="92">
        <f t="shared" si="127"/>
        <v>0</v>
      </c>
      <c r="Y368" s="92">
        <f t="shared" si="128"/>
        <v>0</v>
      </c>
      <c r="Z368" s="92" cm="1">
        <f t="array" aca="1" ref="Z368" ca="1">IFERROR(VLOOKUP(AB-1,$AH$9:$AI$20,2,0),0)</f>
        <v>0</v>
      </c>
      <c r="AA368" s="92">
        <f t="shared" si="129"/>
        <v>30</v>
      </c>
      <c r="AB368" s="92">
        <f t="shared" si="130"/>
        <v>9</v>
      </c>
      <c r="AC368" s="92">
        <f t="shared" si="131"/>
        <v>2569</v>
      </c>
      <c r="AD368" s="92">
        <f t="shared" si="122"/>
        <v>0</v>
      </c>
      <c r="AE368" s="227">
        <f t="shared" si="124"/>
        <v>0</v>
      </c>
      <c r="AF368" s="223">
        <f t="shared" si="123"/>
        <v>0</v>
      </c>
      <c r="AG368" s="228">
        <f t="shared" si="125"/>
        <v>0</v>
      </c>
    </row>
    <row r="369" spans="1:33" s="92" customFormat="1" ht="21">
      <c r="A369" s="102">
        <v>361</v>
      </c>
      <c r="B369" s="324"/>
      <c r="C369" s="178" t="s">
        <v>169</v>
      </c>
      <c r="D369" s="170">
        <f t="shared" si="117"/>
        <v>0</v>
      </c>
      <c r="E369" s="170">
        <f t="shared" si="118"/>
        <v>0</v>
      </c>
      <c r="F369" s="170">
        <f t="shared" si="119"/>
        <v>0</v>
      </c>
      <c r="G369" s="170">
        <f t="shared" si="120"/>
        <v>0</v>
      </c>
      <c r="H369" s="171">
        <f t="shared" si="132"/>
        <v>0</v>
      </c>
      <c r="I369" s="172">
        <f t="shared" si="133"/>
        <v>0</v>
      </c>
      <c r="J369" s="170">
        <f t="shared" si="134"/>
        <v>0</v>
      </c>
      <c r="K369" s="172">
        <f t="shared" si="135"/>
        <v>0</v>
      </c>
      <c r="L369" s="226"/>
      <c r="M369" s="221" t="s">
        <v>242</v>
      </c>
      <c r="N369" s="106">
        <f t="shared" si="121"/>
        <v>0</v>
      </c>
      <c r="O369" s="176">
        <f t="shared" si="136"/>
        <v>0</v>
      </c>
      <c r="P369" s="176">
        <f t="shared" si="137"/>
        <v>0</v>
      </c>
      <c r="W369" s="92">
        <f t="shared" si="126"/>
        <v>0</v>
      </c>
      <c r="X369" s="92">
        <f t="shared" si="127"/>
        <v>0</v>
      </c>
      <c r="Y369" s="92">
        <f t="shared" si="128"/>
        <v>0</v>
      </c>
      <c r="Z369" s="92" cm="1">
        <f t="array" aca="1" ref="Z369" ca="1">IFERROR(VLOOKUP(AB-1,$AH$9:$AI$20,2,0),0)</f>
        <v>0</v>
      </c>
      <c r="AA369" s="92">
        <f t="shared" si="129"/>
        <v>30</v>
      </c>
      <c r="AB369" s="92">
        <f t="shared" si="130"/>
        <v>9</v>
      </c>
      <c r="AC369" s="92">
        <f t="shared" si="131"/>
        <v>2569</v>
      </c>
      <c r="AD369" s="92">
        <f t="shared" si="122"/>
        <v>0</v>
      </c>
      <c r="AE369" s="227">
        <f t="shared" si="124"/>
        <v>0</v>
      </c>
      <c r="AF369" s="223">
        <f t="shared" si="123"/>
        <v>0</v>
      </c>
      <c r="AG369" s="228">
        <f t="shared" si="125"/>
        <v>0</v>
      </c>
    </row>
    <row r="370" spans="1:33" s="92" customFormat="1" ht="21">
      <c r="A370" s="102">
        <v>362</v>
      </c>
      <c r="B370" s="324"/>
      <c r="C370" s="178" t="s">
        <v>169</v>
      </c>
      <c r="D370" s="170">
        <f t="shared" si="117"/>
        <v>0</v>
      </c>
      <c r="E370" s="170">
        <f t="shared" si="118"/>
        <v>0</v>
      </c>
      <c r="F370" s="170">
        <f t="shared" si="119"/>
        <v>0</v>
      </c>
      <c r="G370" s="170">
        <f t="shared" si="120"/>
        <v>0</v>
      </c>
      <c r="H370" s="171">
        <f t="shared" si="132"/>
        <v>0</v>
      </c>
      <c r="I370" s="172">
        <f t="shared" si="133"/>
        <v>0</v>
      </c>
      <c r="J370" s="170">
        <f t="shared" si="134"/>
        <v>0</v>
      </c>
      <c r="K370" s="172">
        <f t="shared" si="135"/>
        <v>0</v>
      </c>
      <c r="L370" s="226"/>
      <c r="M370" s="221" t="s">
        <v>242</v>
      </c>
      <c r="N370" s="106">
        <f t="shared" si="121"/>
        <v>0</v>
      </c>
      <c r="O370" s="176">
        <f t="shared" si="136"/>
        <v>0</v>
      </c>
      <c r="P370" s="176">
        <f t="shared" si="137"/>
        <v>0</v>
      </c>
      <c r="W370" s="92">
        <f t="shared" si="126"/>
        <v>0</v>
      </c>
      <c r="X370" s="92">
        <f t="shared" si="127"/>
        <v>0</v>
      </c>
      <c r="Y370" s="92">
        <f t="shared" si="128"/>
        <v>0</v>
      </c>
      <c r="Z370" s="92" cm="1">
        <f t="array" aca="1" ref="Z370" ca="1">IFERROR(VLOOKUP(AB-1,$AH$9:$AI$20,2,0),0)</f>
        <v>0</v>
      </c>
      <c r="AA370" s="92">
        <f t="shared" si="129"/>
        <v>30</v>
      </c>
      <c r="AB370" s="92">
        <f t="shared" si="130"/>
        <v>9</v>
      </c>
      <c r="AC370" s="92">
        <f t="shared" si="131"/>
        <v>2569</v>
      </c>
      <c r="AD370" s="92">
        <f t="shared" si="122"/>
        <v>0</v>
      </c>
      <c r="AE370" s="227">
        <f t="shared" si="124"/>
        <v>0</v>
      </c>
      <c r="AF370" s="223">
        <f t="shared" si="123"/>
        <v>0</v>
      </c>
      <c r="AG370" s="228">
        <f t="shared" si="125"/>
        <v>0</v>
      </c>
    </row>
    <row r="371" spans="1:33" s="92" customFormat="1" ht="21">
      <c r="A371" s="102">
        <v>363</v>
      </c>
      <c r="B371" s="324"/>
      <c r="C371" s="178" t="s">
        <v>169</v>
      </c>
      <c r="D371" s="170">
        <f t="shared" si="117"/>
        <v>0</v>
      </c>
      <c r="E371" s="170">
        <f t="shared" si="118"/>
        <v>0</v>
      </c>
      <c r="F371" s="170">
        <f t="shared" si="119"/>
        <v>0</v>
      </c>
      <c r="G371" s="170">
        <f t="shared" si="120"/>
        <v>0</v>
      </c>
      <c r="H371" s="171">
        <f t="shared" si="132"/>
        <v>0</v>
      </c>
      <c r="I371" s="172">
        <f t="shared" si="133"/>
        <v>0</v>
      </c>
      <c r="J371" s="170">
        <f t="shared" si="134"/>
        <v>0</v>
      </c>
      <c r="K371" s="172">
        <f t="shared" si="135"/>
        <v>0</v>
      </c>
      <c r="L371" s="226"/>
      <c r="M371" s="221" t="s">
        <v>242</v>
      </c>
      <c r="N371" s="106">
        <f t="shared" si="121"/>
        <v>0</v>
      </c>
      <c r="O371" s="176">
        <f t="shared" si="136"/>
        <v>0</v>
      </c>
      <c r="P371" s="176">
        <f t="shared" si="137"/>
        <v>0</v>
      </c>
      <c r="W371" s="92">
        <f t="shared" si="126"/>
        <v>0</v>
      </c>
      <c r="X371" s="92">
        <f t="shared" si="127"/>
        <v>0</v>
      </c>
      <c r="Y371" s="92">
        <f t="shared" si="128"/>
        <v>0</v>
      </c>
      <c r="Z371" s="92" cm="1">
        <f t="array" aca="1" ref="Z371" ca="1">IFERROR(VLOOKUP(AB-1,$AH$9:$AI$20,2,0),0)</f>
        <v>0</v>
      </c>
      <c r="AA371" s="92">
        <f t="shared" si="129"/>
        <v>30</v>
      </c>
      <c r="AB371" s="92">
        <f t="shared" si="130"/>
        <v>9</v>
      </c>
      <c r="AC371" s="92">
        <f t="shared" si="131"/>
        <v>2569</v>
      </c>
      <c r="AD371" s="92">
        <f t="shared" si="122"/>
        <v>0</v>
      </c>
      <c r="AE371" s="227">
        <f t="shared" si="124"/>
        <v>0</v>
      </c>
      <c r="AF371" s="223">
        <f t="shared" si="123"/>
        <v>0</v>
      </c>
      <c r="AG371" s="228">
        <f t="shared" si="125"/>
        <v>0</v>
      </c>
    </row>
    <row r="372" spans="1:33" s="92" customFormat="1" ht="21">
      <c r="A372" s="102">
        <v>364</v>
      </c>
      <c r="B372" s="324"/>
      <c r="C372" s="178" t="s">
        <v>169</v>
      </c>
      <c r="D372" s="170">
        <f t="shared" si="117"/>
        <v>0</v>
      </c>
      <c r="E372" s="170">
        <f t="shared" si="118"/>
        <v>0</v>
      </c>
      <c r="F372" s="170">
        <f t="shared" si="119"/>
        <v>0</v>
      </c>
      <c r="G372" s="170">
        <f t="shared" si="120"/>
        <v>0</v>
      </c>
      <c r="H372" s="171">
        <f t="shared" si="132"/>
        <v>0</v>
      </c>
      <c r="I372" s="172">
        <f t="shared" si="133"/>
        <v>0</v>
      </c>
      <c r="J372" s="170">
        <f t="shared" si="134"/>
        <v>0</v>
      </c>
      <c r="K372" s="172">
        <f t="shared" si="135"/>
        <v>0</v>
      </c>
      <c r="L372" s="226"/>
      <c r="M372" s="221" t="s">
        <v>242</v>
      </c>
      <c r="N372" s="106">
        <f t="shared" si="121"/>
        <v>0</v>
      </c>
      <c r="O372" s="176">
        <f t="shared" si="136"/>
        <v>0</v>
      </c>
      <c r="P372" s="176">
        <f t="shared" si="137"/>
        <v>0</v>
      </c>
      <c r="W372" s="92">
        <f t="shared" si="126"/>
        <v>0</v>
      </c>
      <c r="X372" s="92">
        <f t="shared" si="127"/>
        <v>0</v>
      </c>
      <c r="Y372" s="92">
        <f t="shared" si="128"/>
        <v>0</v>
      </c>
      <c r="Z372" s="92" cm="1">
        <f t="array" aca="1" ref="Z372" ca="1">IFERROR(VLOOKUP(AB-1,$AH$9:$AI$20,2,0),0)</f>
        <v>0</v>
      </c>
      <c r="AA372" s="92">
        <f t="shared" si="129"/>
        <v>30</v>
      </c>
      <c r="AB372" s="92">
        <f t="shared" si="130"/>
        <v>9</v>
      </c>
      <c r="AC372" s="92">
        <f t="shared" si="131"/>
        <v>2569</v>
      </c>
      <c r="AD372" s="92">
        <f t="shared" si="122"/>
        <v>0</v>
      </c>
      <c r="AE372" s="227">
        <f t="shared" si="124"/>
        <v>0</v>
      </c>
      <c r="AF372" s="223">
        <f t="shared" si="123"/>
        <v>0</v>
      </c>
      <c r="AG372" s="228">
        <f t="shared" si="125"/>
        <v>0</v>
      </c>
    </row>
    <row r="373" spans="1:33" s="92" customFormat="1" ht="21">
      <c r="A373" s="102">
        <v>365</v>
      </c>
      <c r="B373" s="324"/>
      <c r="C373" s="178" t="s">
        <v>169</v>
      </c>
      <c r="D373" s="170">
        <f t="shared" si="117"/>
        <v>0</v>
      </c>
      <c r="E373" s="170">
        <f t="shared" si="118"/>
        <v>0</v>
      </c>
      <c r="F373" s="170">
        <f t="shared" si="119"/>
        <v>0</v>
      </c>
      <c r="G373" s="170">
        <f t="shared" si="120"/>
        <v>0</v>
      </c>
      <c r="H373" s="171">
        <f t="shared" si="132"/>
        <v>0</v>
      </c>
      <c r="I373" s="172">
        <f t="shared" si="133"/>
        <v>0</v>
      </c>
      <c r="J373" s="170">
        <f t="shared" si="134"/>
        <v>0</v>
      </c>
      <c r="K373" s="172">
        <f t="shared" si="135"/>
        <v>0</v>
      </c>
      <c r="L373" s="226"/>
      <c r="M373" s="221" t="s">
        <v>242</v>
      </c>
      <c r="N373" s="106">
        <f t="shared" si="121"/>
        <v>0</v>
      </c>
      <c r="O373" s="176">
        <f t="shared" si="136"/>
        <v>0</v>
      </c>
      <c r="P373" s="176">
        <f t="shared" si="137"/>
        <v>0</v>
      </c>
      <c r="W373" s="92">
        <f t="shared" si="126"/>
        <v>0</v>
      </c>
      <c r="X373" s="92">
        <f t="shared" si="127"/>
        <v>0</v>
      </c>
      <c r="Y373" s="92">
        <f t="shared" si="128"/>
        <v>0</v>
      </c>
      <c r="Z373" s="92" cm="1">
        <f t="array" aca="1" ref="Z373" ca="1">IFERROR(VLOOKUP(AB-1,$AH$9:$AI$20,2,0),0)</f>
        <v>0</v>
      </c>
      <c r="AA373" s="92">
        <f t="shared" si="129"/>
        <v>30</v>
      </c>
      <c r="AB373" s="92">
        <f t="shared" si="130"/>
        <v>9</v>
      </c>
      <c r="AC373" s="92">
        <f t="shared" si="131"/>
        <v>2569</v>
      </c>
      <c r="AD373" s="92">
        <f t="shared" si="122"/>
        <v>0</v>
      </c>
      <c r="AE373" s="227">
        <f t="shared" si="124"/>
        <v>0</v>
      </c>
      <c r="AF373" s="223">
        <f t="shared" si="123"/>
        <v>0</v>
      </c>
      <c r="AG373" s="228">
        <f t="shared" si="125"/>
        <v>0</v>
      </c>
    </row>
    <row r="374" spans="1:33" s="92" customFormat="1" ht="21">
      <c r="A374" s="102">
        <v>366</v>
      </c>
      <c r="B374" s="324"/>
      <c r="C374" s="178" t="s">
        <v>169</v>
      </c>
      <c r="D374" s="170">
        <f t="shared" si="117"/>
        <v>0</v>
      </c>
      <c r="E374" s="170">
        <f t="shared" si="118"/>
        <v>0</v>
      </c>
      <c r="F374" s="170">
        <f t="shared" si="119"/>
        <v>0</v>
      </c>
      <c r="G374" s="170">
        <f t="shared" si="120"/>
        <v>0</v>
      </c>
      <c r="H374" s="171">
        <f t="shared" si="132"/>
        <v>0</v>
      </c>
      <c r="I374" s="172">
        <f t="shared" si="133"/>
        <v>0</v>
      </c>
      <c r="J374" s="170">
        <f t="shared" si="134"/>
        <v>0</v>
      </c>
      <c r="K374" s="172">
        <f t="shared" si="135"/>
        <v>0</v>
      </c>
      <c r="L374" s="226"/>
      <c r="M374" s="221" t="s">
        <v>242</v>
      </c>
      <c r="N374" s="106">
        <f t="shared" si="121"/>
        <v>0</v>
      </c>
      <c r="O374" s="176">
        <f t="shared" si="136"/>
        <v>0</v>
      </c>
      <c r="P374" s="176">
        <f t="shared" si="137"/>
        <v>0</v>
      </c>
      <c r="W374" s="92">
        <f t="shared" si="126"/>
        <v>0</v>
      </c>
      <c r="X374" s="92">
        <f t="shared" si="127"/>
        <v>0</v>
      </c>
      <c r="Y374" s="92">
        <f t="shared" si="128"/>
        <v>0</v>
      </c>
      <c r="Z374" s="92" cm="1">
        <f t="array" aca="1" ref="Z374" ca="1">IFERROR(VLOOKUP(AB-1,$AH$9:$AI$20,2,0),0)</f>
        <v>0</v>
      </c>
      <c r="AA374" s="92">
        <f t="shared" si="129"/>
        <v>30</v>
      </c>
      <c r="AB374" s="92">
        <f t="shared" si="130"/>
        <v>9</v>
      </c>
      <c r="AC374" s="92">
        <f t="shared" si="131"/>
        <v>2569</v>
      </c>
      <c r="AD374" s="92">
        <f t="shared" si="122"/>
        <v>0</v>
      </c>
      <c r="AE374" s="227">
        <f t="shared" si="124"/>
        <v>0</v>
      </c>
      <c r="AF374" s="223">
        <f t="shared" si="123"/>
        <v>0</v>
      </c>
      <c r="AG374" s="228">
        <f t="shared" si="125"/>
        <v>0</v>
      </c>
    </row>
    <row r="375" spans="1:33" s="92" customFormat="1" ht="21">
      <c r="A375" s="102">
        <v>367</v>
      </c>
      <c r="B375" s="324"/>
      <c r="C375" s="178" t="s">
        <v>169</v>
      </c>
      <c r="D375" s="170">
        <f t="shared" si="117"/>
        <v>0</v>
      </c>
      <c r="E375" s="170">
        <f t="shared" si="118"/>
        <v>0</v>
      </c>
      <c r="F375" s="170">
        <f t="shared" si="119"/>
        <v>0</v>
      </c>
      <c r="G375" s="170">
        <f t="shared" si="120"/>
        <v>0</v>
      </c>
      <c r="H375" s="171">
        <f t="shared" si="132"/>
        <v>0</v>
      </c>
      <c r="I375" s="172">
        <f t="shared" si="133"/>
        <v>0</v>
      </c>
      <c r="J375" s="170">
        <f t="shared" si="134"/>
        <v>0</v>
      </c>
      <c r="K375" s="172">
        <f t="shared" si="135"/>
        <v>0</v>
      </c>
      <c r="L375" s="226"/>
      <c r="M375" s="221" t="s">
        <v>242</v>
      </c>
      <c r="N375" s="106">
        <f t="shared" si="121"/>
        <v>0</v>
      </c>
      <c r="O375" s="176">
        <f t="shared" si="136"/>
        <v>0</v>
      </c>
      <c r="P375" s="176">
        <f t="shared" si="137"/>
        <v>0</v>
      </c>
      <c r="W375" s="92">
        <f t="shared" si="126"/>
        <v>0</v>
      </c>
      <c r="X375" s="92">
        <f t="shared" si="127"/>
        <v>0</v>
      </c>
      <c r="Y375" s="92">
        <f t="shared" si="128"/>
        <v>0</v>
      </c>
      <c r="Z375" s="92" cm="1">
        <f t="array" aca="1" ref="Z375" ca="1">IFERROR(VLOOKUP(AB-1,$AH$9:$AI$20,2,0),0)</f>
        <v>0</v>
      </c>
      <c r="AA375" s="92">
        <f t="shared" si="129"/>
        <v>30</v>
      </c>
      <c r="AB375" s="92">
        <f t="shared" si="130"/>
        <v>9</v>
      </c>
      <c r="AC375" s="92">
        <f t="shared" si="131"/>
        <v>2569</v>
      </c>
      <c r="AD375" s="92">
        <f t="shared" si="122"/>
        <v>0</v>
      </c>
      <c r="AE375" s="227">
        <f t="shared" si="124"/>
        <v>0</v>
      </c>
      <c r="AF375" s="223">
        <f t="shared" si="123"/>
        <v>0</v>
      </c>
      <c r="AG375" s="228">
        <f t="shared" si="125"/>
        <v>0</v>
      </c>
    </row>
    <row r="376" spans="1:33" s="92" customFormat="1" ht="21">
      <c r="A376" s="102">
        <v>368</v>
      </c>
      <c r="B376" s="324"/>
      <c r="C376" s="178" t="s">
        <v>169</v>
      </c>
      <c r="D376" s="170">
        <f t="shared" si="117"/>
        <v>0</v>
      </c>
      <c r="E376" s="170">
        <f t="shared" si="118"/>
        <v>0</v>
      </c>
      <c r="F376" s="170">
        <f t="shared" si="119"/>
        <v>0</v>
      </c>
      <c r="G376" s="170">
        <f t="shared" si="120"/>
        <v>0</v>
      </c>
      <c r="H376" s="171">
        <f t="shared" si="132"/>
        <v>0</v>
      </c>
      <c r="I376" s="172">
        <f t="shared" si="133"/>
        <v>0</v>
      </c>
      <c r="J376" s="170">
        <f t="shared" si="134"/>
        <v>0</v>
      </c>
      <c r="K376" s="172">
        <f t="shared" si="135"/>
        <v>0</v>
      </c>
      <c r="L376" s="226"/>
      <c r="M376" s="221" t="s">
        <v>242</v>
      </c>
      <c r="N376" s="106">
        <f t="shared" si="121"/>
        <v>0</v>
      </c>
      <c r="O376" s="176">
        <f t="shared" si="136"/>
        <v>0</v>
      </c>
      <c r="P376" s="176">
        <f t="shared" si="137"/>
        <v>0</v>
      </c>
      <c r="W376" s="92">
        <f t="shared" si="126"/>
        <v>0</v>
      </c>
      <c r="X376" s="92">
        <f t="shared" si="127"/>
        <v>0</v>
      </c>
      <c r="Y376" s="92">
        <f t="shared" si="128"/>
        <v>0</v>
      </c>
      <c r="Z376" s="92" cm="1">
        <f t="array" aca="1" ref="Z376" ca="1">IFERROR(VLOOKUP(AB-1,$AH$9:$AI$20,2,0),0)</f>
        <v>0</v>
      </c>
      <c r="AA376" s="92">
        <f t="shared" si="129"/>
        <v>30</v>
      </c>
      <c r="AB376" s="92">
        <f t="shared" si="130"/>
        <v>9</v>
      </c>
      <c r="AC376" s="92">
        <f t="shared" si="131"/>
        <v>2569</v>
      </c>
      <c r="AD376" s="92">
        <f t="shared" si="122"/>
        <v>0</v>
      </c>
      <c r="AE376" s="227">
        <f t="shared" si="124"/>
        <v>0</v>
      </c>
      <c r="AF376" s="223">
        <f t="shared" si="123"/>
        <v>0</v>
      </c>
      <c r="AG376" s="228">
        <f t="shared" si="125"/>
        <v>0</v>
      </c>
    </row>
    <row r="377" spans="1:33" s="92" customFormat="1" ht="21">
      <c r="A377" s="102">
        <v>369</v>
      </c>
      <c r="B377" s="324"/>
      <c r="C377" s="178" t="s">
        <v>169</v>
      </c>
      <c r="D377" s="170">
        <f t="shared" si="117"/>
        <v>0</v>
      </c>
      <c r="E377" s="170">
        <f t="shared" si="118"/>
        <v>0</v>
      </c>
      <c r="F377" s="170">
        <f t="shared" si="119"/>
        <v>0</v>
      </c>
      <c r="G377" s="170">
        <f t="shared" si="120"/>
        <v>0</v>
      </c>
      <c r="H377" s="171">
        <f t="shared" si="132"/>
        <v>0</v>
      </c>
      <c r="I377" s="172">
        <f t="shared" si="133"/>
        <v>0</v>
      </c>
      <c r="J377" s="170">
        <f t="shared" si="134"/>
        <v>0</v>
      </c>
      <c r="K377" s="172">
        <f t="shared" si="135"/>
        <v>0</v>
      </c>
      <c r="L377" s="226"/>
      <c r="M377" s="221" t="s">
        <v>242</v>
      </c>
      <c r="N377" s="106">
        <f t="shared" si="121"/>
        <v>0</v>
      </c>
      <c r="O377" s="176">
        <f t="shared" si="136"/>
        <v>0</v>
      </c>
      <c r="P377" s="176">
        <f t="shared" si="137"/>
        <v>0</v>
      </c>
      <c r="W377" s="92">
        <f t="shared" si="126"/>
        <v>0</v>
      </c>
      <c r="X377" s="92">
        <f t="shared" si="127"/>
        <v>0</v>
      </c>
      <c r="Y377" s="92">
        <f t="shared" si="128"/>
        <v>0</v>
      </c>
      <c r="Z377" s="92" cm="1">
        <f t="array" aca="1" ref="Z377" ca="1">IFERROR(VLOOKUP(AB-1,$AH$9:$AI$20,2,0),0)</f>
        <v>0</v>
      </c>
      <c r="AA377" s="92">
        <f t="shared" si="129"/>
        <v>30</v>
      </c>
      <c r="AB377" s="92">
        <f t="shared" si="130"/>
        <v>9</v>
      </c>
      <c r="AC377" s="92">
        <f t="shared" si="131"/>
        <v>2569</v>
      </c>
      <c r="AD377" s="92">
        <f t="shared" si="122"/>
        <v>0</v>
      </c>
      <c r="AE377" s="227">
        <f t="shared" si="124"/>
        <v>0</v>
      </c>
      <c r="AF377" s="223">
        <f t="shared" si="123"/>
        <v>0</v>
      </c>
      <c r="AG377" s="228">
        <f t="shared" si="125"/>
        <v>0</v>
      </c>
    </row>
    <row r="378" spans="1:33" s="92" customFormat="1" ht="21">
      <c r="A378" s="102">
        <v>370</v>
      </c>
      <c r="B378" s="324"/>
      <c r="C378" s="178" t="s">
        <v>169</v>
      </c>
      <c r="D378" s="170">
        <f t="shared" si="117"/>
        <v>0</v>
      </c>
      <c r="E378" s="170">
        <f t="shared" si="118"/>
        <v>0</v>
      </c>
      <c r="F378" s="170">
        <f t="shared" si="119"/>
        <v>0</v>
      </c>
      <c r="G378" s="170">
        <f t="shared" si="120"/>
        <v>0</v>
      </c>
      <c r="H378" s="171">
        <f t="shared" si="132"/>
        <v>0</v>
      </c>
      <c r="I378" s="172">
        <f t="shared" si="133"/>
        <v>0</v>
      </c>
      <c r="J378" s="170">
        <f t="shared" si="134"/>
        <v>0</v>
      </c>
      <c r="K378" s="172">
        <f t="shared" si="135"/>
        <v>0</v>
      </c>
      <c r="L378" s="226"/>
      <c r="M378" s="221" t="s">
        <v>242</v>
      </c>
      <c r="N378" s="106">
        <f t="shared" si="121"/>
        <v>0</v>
      </c>
      <c r="O378" s="176">
        <f t="shared" si="136"/>
        <v>0</v>
      </c>
      <c r="P378" s="176">
        <f t="shared" si="137"/>
        <v>0</v>
      </c>
      <c r="W378" s="92">
        <f t="shared" si="126"/>
        <v>0</v>
      </c>
      <c r="X378" s="92">
        <f t="shared" si="127"/>
        <v>0</v>
      </c>
      <c r="Y378" s="92">
        <f t="shared" si="128"/>
        <v>0</v>
      </c>
      <c r="Z378" s="92" cm="1">
        <f t="array" aca="1" ref="Z378" ca="1">IFERROR(VLOOKUP(AB-1,$AH$9:$AI$20,2,0),0)</f>
        <v>0</v>
      </c>
      <c r="AA378" s="92">
        <f t="shared" si="129"/>
        <v>30</v>
      </c>
      <c r="AB378" s="92">
        <f t="shared" si="130"/>
        <v>9</v>
      </c>
      <c r="AC378" s="92">
        <f t="shared" si="131"/>
        <v>2569</v>
      </c>
      <c r="AD378" s="92">
        <f t="shared" si="122"/>
        <v>0</v>
      </c>
      <c r="AE378" s="227">
        <f t="shared" si="124"/>
        <v>0</v>
      </c>
      <c r="AF378" s="223">
        <f t="shared" si="123"/>
        <v>0</v>
      </c>
      <c r="AG378" s="228">
        <f t="shared" si="125"/>
        <v>0</v>
      </c>
    </row>
    <row r="379" spans="1:33" s="92" customFormat="1" ht="21">
      <c r="A379" s="102">
        <v>371</v>
      </c>
      <c r="B379" s="324"/>
      <c r="C379" s="178" t="s">
        <v>169</v>
      </c>
      <c r="D379" s="170">
        <f t="shared" si="117"/>
        <v>0</v>
      </c>
      <c r="E379" s="170">
        <f t="shared" si="118"/>
        <v>0</v>
      </c>
      <c r="F379" s="170">
        <f t="shared" si="119"/>
        <v>0</v>
      </c>
      <c r="G379" s="170">
        <f t="shared" si="120"/>
        <v>0</v>
      </c>
      <c r="H379" s="171">
        <f t="shared" si="132"/>
        <v>0</v>
      </c>
      <c r="I379" s="172">
        <f t="shared" si="133"/>
        <v>0</v>
      </c>
      <c r="J379" s="170">
        <f t="shared" si="134"/>
        <v>0</v>
      </c>
      <c r="K379" s="172">
        <f t="shared" si="135"/>
        <v>0</v>
      </c>
      <c r="L379" s="226"/>
      <c r="M379" s="221" t="s">
        <v>242</v>
      </c>
      <c r="N379" s="106">
        <f t="shared" si="121"/>
        <v>0</v>
      </c>
      <c r="O379" s="176">
        <f t="shared" si="136"/>
        <v>0</v>
      </c>
      <c r="P379" s="176">
        <f t="shared" si="137"/>
        <v>0</v>
      </c>
      <c r="W379" s="92">
        <f t="shared" si="126"/>
        <v>0</v>
      </c>
      <c r="X379" s="92">
        <f t="shared" si="127"/>
        <v>0</v>
      </c>
      <c r="Y379" s="92">
        <f t="shared" si="128"/>
        <v>0</v>
      </c>
      <c r="Z379" s="92" cm="1">
        <f t="array" aca="1" ref="Z379" ca="1">IFERROR(VLOOKUP(AB-1,$AH$9:$AI$20,2,0),0)</f>
        <v>0</v>
      </c>
      <c r="AA379" s="92">
        <f t="shared" si="129"/>
        <v>30</v>
      </c>
      <c r="AB379" s="92">
        <f t="shared" si="130"/>
        <v>9</v>
      </c>
      <c r="AC379" s="92">
        <f t="shared" si="131"/>
        <v>2569</v>
      </c>
      <c r="AD379" s="92">
        <f t="shared" si="122"/>
        <v>0</v>
      </c>
      <c r="AE379" s="227">
        <f t="shared" si="124"/>
        <v>0</v>
      </c>
      <c r="AF379" s="223">
        <f t="shared" si="123"/>
        <v>0</v>
      </c>
      <c r="AG379" s="228">
        <f t="shared" si="125"/>
        <v>0</v>
      </c>
    </row>
    <row r="380" spans="1:33" s="92" customFormat="1" ht="21">
      <c r="A380" s="102">
        <v>372</v>
      </c>
      <c r="B380" s="324"/>
      <c r="C380" s="178" t="s">
        <v>169</v>
      </c>
      <c r="D380" s="170">
        <f t="shared" si="117"/>
        <v>0</v>
      </c>
      <c r="E380" s="170">
        <f t="shared" si="118"/>
        <v>0</v>
      </c>
      <c r="F380" s="170">
        <f t="shared" si="119"/>
        <v>0</v>
      </c>
      <c r="G380" s="170">
        <f t="shared" si="120"/>
        <v>0</v>
      </c>
      <c r="H380" s="171">
        <f t="shared" si="132"/>
        <v>0</v>
      </c>
      <c r="I380" s="172">
        <f t="shared" si="133"/>
        <v>0</v>
      </c>
      <c r="J380" s="170">
        <f t="shared" si="134"/>
        <v>0</v>
      </c>
      <c r="K380" s="172">
        <f t="shared" si="135"/>
        <v>0</v>
      </c>
      <c r="L380" s="226"/>
      <c r="M380" s="221" t="s">
        <v>242</v>
      </c>
      <c r="N380" s="106">
        <f t="shared" si="121"/>
        <v>0</v>
      </c>
      <c r="O380" s="176">
        <f t="shared" si="136"/>
        <v>0</v>
      </c>
      <c r="P380" s="176">
        <f t="shared" si="137"/>
        <v>0</v>
      </c>
      <c r="W380" s="92">
        <f t="shared" si="126"/>
        <v>0</v>
      </c>
      <c r="X380" s="92">
        <f t="shared" si="127"/>
        <v>0</v>
      </c>
      <c r="Y380" s="92">
        <f t="shared" si="128"/>
        <v>0</v>
      </c>
      <c r="Z380" s="92" cm="1">
        <f t="array" aca="1" ref="Z380" ca="1">IFERROR(VLOOKUP(AB-1,$AH$9:$AI$20,2,0),0)</f>
        <v>0</v>
      </c>
      <c r="AA380" s="92">
        <f t="shared" si="129"/>
        <v>30</v>
      </c>
      <c r="AB380" s="92">
        <f t="shared" si="130"/>
        <v>9</v>
      </c>
      <c r="AC380" s="92">
        <f t="shared" si="131"/>
        <v>2569</v>
      </c>
      <c r="AD380" s="92">
        <f t="shared" si="122"/>
        <v>0</v>
      </c>
      <c r="AE380" s="227">
        <f t="shared" si="124"/>
        <v>0</v>
      </c>
      <c r="AF380" s="223">
        <f t="shared" si="123"/>
        <v>0</v>
      </c>
      <c r="AG380" s="228">
        <f t="shared" si="125"/>
        <v>0</v>
      </c>
    </row>
    <row r="381" spans="1:33" s="92" customFormat="1" ht="21">
      <c r="A381" s="102">
        <v>373</v>
      </c>
      <c r="B381" s="324"/>
      <c r="C381" s="178" t="s">
        <v>169</v>
      </c>
      <c r="D381" s="170">
        <f t="shared" si="117"/>
        <v>0</v>
      </c>
      <c r="E381" s="170">
        <f t="shared" si="118"/>
        <v>0</v>
      </c>
      <c r="F381" s="170">
        <f t="shared" si="119"/>
        <v>0</v>
      </c>
      <c r="G381" s="170">
        <f t="shared" si="120"/>
        <v>0</v>
      </c>
      <c r="H381" s="171">
        <f t="shared" si="132"/>
        <v>0</v>
      </c>
      <c r="I381" s="172">
        <f t="shared" si="133"/>
        <v>0</v>
      </c>
      <c r="J381" s="170">
        <f t="shared" si="134"/>
        <v>0</v>
      </c>
      <c r="K381" s="172">
        <f t="shared" si="135"/>
        <v>0</v>
      </c>
      <c r="L381" s="226"/>
      <c r="M381" s="221" t="s">
        <v>242</v>
      </c>
      <c r="N381" s="106">
        <f t="shared" si="121"/>
        <v>0</v>
      </c>
      <c r="O381" s="176">
        <f t="shared" si="136"/>
        <v>0</v>
      </c>
      <c r="P381" s="176">
        <f t="shared" si="137"/>
        <v>0</v>
      </c>
      <c r="W381" s="92">
        <f t="shared" si="126"/>
        <v>0</v>
      </c>
      <c r="X381" s="92">
        <f t="shared" si="127"/>
        <v>0</v>
      </c>
      <c r="Y381" s="92">
        <f t="shared" si="128"/>
        <v>0</v>
      </c>
      <c r="Z381" s="92" cm="1">
        <f t="array" aca="1" ref="Z381" ca="1">IFERROR(VLOOKUP(AB-1,$AH$9:$AI$20,2,0),0)</f>
        <v>0</v>
      </c>
      <c r="AA381" s="92">
        <f t="shared" si="129"/>
        <v>30</v>
      </c>
      <c r="AB381" s="92">
        <f t="shared" si="130"/>
        <v>9</v>
      </c>
      <c r="AC381" s="92">
        <f t="shared" si="131"/>
        <v>2569</v>
      </c>
      <c r="AD381" s="92">
        <f t="shared" si="122"/>
        <v>0</v>
      </c>
      <c r="AE381" s="227">
        <f t="shared" si="124"/>
        <v>0</v>
      </c>
      <c r="AF381" s="223">
        <f t="shared" si="123"/>
        <v>0</v>
      </c>
      <c r="AG381" s="228">
        <f t="shared" si="125"/>
        <v>0</v>
      </c>
    </row>
    <row r="382" spans="1:33" s="92" customFormat="1" ht="21">
      <c r="A382" s="102">
        <v>374</v>
      </c>
      <c r="B382" s="324"/>
      <c r="C382" s="178" t="s">
        <v>169</v>
      </c>
      <c r="D382" s="170">
        <f t="shared" si="117"/>
        <v>0</v>
      </c>
      <c r="E382" s="170">
        <f t="shared" si="118"/>
        <v>0</v>
      </c>
      <c r="F382" s="170">
        <f t="shared" si="119"/>
        <v>0</v>
      </c>
      <c r="G382" s="170">
        <f t="shared" si="120"/>
        <v>0</v>
      </c>
      <c r="H382" s="171">
        <f t="shared" si="132"/>
        <v>0</v>
      </c>
      <c r="I382" s="172">
        <f t="shared" si="133"/>
        <v>0</v>
      </c>
      <c r="J382" s="170">
        <f t="shared" si="134"/>
        <v>0</v>
      </c>
      <c r="K382" s="172">
        <f t="shared" si="135"/>
        <v>0</v>
      </c>
      <c r="L382" s="226"/>
      <c r="M382" s="221" t="s">
        <v>242</v>
      </c>
      <c r="N382" s="106">
        <f t="shared" si="121"/>
        <v>0</v>
      </c>
      <c r="O382" s="176">
        <f t="shared" si="136"/>
        <v>0</v>
      </c>
      <c r="P382" s="176">
        <f t="shared" si="137"/>
        <v>0</v>
      </c>
      <c r="W382" s="92">
        <f t="shared" si="126"/>
        <v>0</v>
      </c>
      <c r="X382" s="92">
        <f t="shared" si="127"/>
        <v>0</v>
      </c>
      <c r="Y382" s="92">
        <f t="shared" si="128"/>
        <v>0</v>
      </c>
      <c r="Z382" s="92" cm="1">
        <f t="array" aca="1" ref="Z382" ca="1">IFERROR(VLOOKUP(AB-1,$AH$9:$AI$20,2,0),0)</f>
        <v>0</v>
      </c>
      <c r="AA382" s="92">
        <f t="shared" si="129"/>
        <v>30</v>
      </c>
      <c r="AB382" s="92">
        <f t="shared" si="130"/>
        <v>9</v>
      </c>
      <c r="AC382" s="92">
        <f t="shared" si="131"/>
        <v>2569</v>
      </c>
      <c r="AD382" s="92">
        <f t="shared" si="122"/>
        <v>0</v>
      </c>
      <c r="AE382" s="227">
        <f t="shared" si="124"/>
        <v>0</v>
      </c>
      <c r="AF382" s="223">
        <f t="shared" si="123"/>
        <v>0</v>
      </c>
      <c r="AG382" s="228">
        <f t="shared" si="125"/>
        <v>0</v>
      </c>
    </row>
    <row r="383" spans="1:33" s="92" customFormat="1" ht="21">
      <c r="A383" s="102">
        <v>375</v>
      </c>
      <c r="B383" s="324"/>
      <c r="C383" s="178" t="s">
        <v>169</v>
      </c>
      <c r="D383" s="170">
        <f t="shared" si="117"/>
        <v>0</v>
      </c>
      <c r="E383" s="170">
        <f t="shared" si="118"/>
        <v>0</v>
      </c>
      <c r="F383" s="170">
        <f t="shared" si="119"/>
        <v>0</v>
      </c>
      <c r="G383" s="170">
        <f t="shared" si="120"/>
        <v>0</v>
      </c>
      <c r="H383" s="171">
        <f t="shared" si="132"/>
        <v>0</v>
      </c>
      <c r="I383" s="172">
        <f t="shared" si="133"/>
        <v>0</v>
      </c>
      <c r="J383" s="170">
        <f t="shared" si="134"/>
        <v>0</v>
      </c>
      <c r="K383" s="172">
        <f t="shared" si="135"/>
        <v>0</v>
      </c>
      <c r="L383" s="226"/>
      <c r="M383" s="221" t="s">
        <v>242</v>
      </c>
      <c r="N383" s="106">
        <f t="shared" si="121"/>
        <v>0</v>
      </c>
      <c r="O383" s="176">
        <f t="shared" si="136"/>
        <v>0</v>
      </c>
      <c r="P383" s="176">
        <f t="shared" si="137"/>
        <v>0</v>
      </c>
      <c r="W383" s="92">
        <f t="shared" si="126"/>
        <v>0</v>
      </c>
      <c r="X383" s="92">
        <f t="shared" si="127"/>
        <v>0</v>
      </c>
      <c r="Y383" s="92">
        <f t="shared" si="128"/>
        <v>0</v>
      </c>
      <c r="Z383" s="92" cm="1">
        <f t="array" aca="1" ref="Z383" ca="1">IFERROR(VLOOKUP(AB-1,$AH$9:$AI$20,2,0),0)</f>
        <v>0</v>
      </c>
      <c r="AA383" s="92">
        <f t="shared" si="129"/>
        <v>30</v>
      </c>
      <c r="AB383" s="92">
        <f t="shared" si="130"/>
        <v>9</v>
      </c>
      <c r="AC383" s="92">
        <f t="shared" si="131"/>
        <v>2569</v>
      </c>
      <c r="AD383" s="92">
        <f t="shared" si="122"/>
        <v>0</v>
      </c>
      <c r="AE383" s="227">
        <f t="shared" si="124"/>
        <v>0</v>
      </c>
      <c r="AF383" s="223">
        <f t="shared" si="123"/>
        <v>0</v>
      </c>
      <c r="AG383" s="228">
        <f t="shared" si="125"/>
        <v>0</v>
      </c>
    </row>
    <row r="384" spans="1:33" s="92" customFormat="1" ht="21">
      <c r="A384" s="102">
        <v>376</v>
      </c>
      <c r="B384" s="324"/>
      <c r="C384" s="178" t="s">
        <v>169</v>
      </c>
      <c r="D384" s="170">
        <f t="shared" si="117"/>
        <v>0</v>
      </c>
      <c r="E384" s="170">
        <f t="shared" si="118"/>
        <v>0</v>
      </c>
      <c r="F384" s="170">
        <f t="shared" si="119"/>
        <v>0</v>
      </c>
      <c r="G384" s="170">
        <f t="shared" si="120"/>
        <v>0</v>
      </c>
      <c r="H384" s="171">
        <f t="shared" si="132"/>
        <v>0</v>
      </c>
      <c r="I384" s="172">
        <f t="shared" si="133"/>
        <v>0</v>
      </c>
      <c r="J384" s="170">
        <f t="shared" si="134"/>
        <v>0</v>
      </c>
      <c r="K384" s="172">
        <f t="shared" si="135"/>
        <v>0</v>
      </c>
      <c r="L384" s="226"/>
      <c r="M384" s="221" t="s">
        <v>242</v>
      </c>
      <c r="N384" s="106">
        <f t="shared" si="121"/>
        <v>0</v>
      </c>
      <c r="O384" s="176">
        <f t="shared" si="136"/>
        <v>0</v>
      </c>
      <c r="P384" s="176">
        <f t="shared" si="137"/>
        <v>0</v>
      </c>
      <c r="W384" s="92">
        <f t="shared" si="126"/>
        <v>0</v>
      </c>
      <c r="X384" s="92">
        <f t="shared" si="127"/>
        <v>0</v>
      </c>
      <c r="Y384" s="92">
        <f t="shared" si="128"/>
        <v>0</v>
      </c>
      <c r="Z384" s="92" cm="1">
        <f t="array" aca="1" ref="Z384" ca="1">IFERROR(VLOOKUP(AB-1,$AH$9:$AI$20,2,0),0)</f>
        <v>0</v>
      </c>
      <c r="AA384" s="92">
        <f t="shared" si="129"/>
        <v>30</v>
      </c>
      <c r="AB384" s="92">
        <f t="shared" si="130"/>
        <v>9</v>
      </c>
      <c r="AC384" s="92">
        <f t="shared" si="131"/>
        <v>2569</v>
      </c>
      <c r="AD384" s="92">
        <f t="shared" si="122"/>
        <v>0</v>
      </c>
      <c r="AE384" s="227">
        <f t="shared" si="124"/>
        <v>0</v>
      </c>
      <c r="AF384" s="223">
        <f t="shared" si="123"/>
        <v>0</v>
      </c>
      <c r="AG384" s="228">
        <f t="shared" si="125"/>
        <v>0</v>
      </c>
    </row>
    <row r="385" spans="1:33" s="92" customFormat="1" ht="21">
      <c r="A385" s="102">
        <v>377</v>
      </c>
      <c r="B385" s="324"/>
      <c r="C385" s="178" t="s">
        <v>169</v>
      </c>
      <c r="D385" s="170">
        <f t="shared" si="117"/>
        <v>0</v>
      </c>
      <c r="E385" s="170">
        <f t="shared" si="118"/>
        <v>0</v>
      </c>
      <c r="F385" s="170">
        <f t="shared" si="119"/>
        <v>0</v>
      </c>
      <c r="G385" s="170">
        <f t="shared" si="120"/>
        <v>0</v>
      </c>
      <c r="H385" s="171">
        <f t="shared" si="132"/>
        <v>0</v>
      </c>
      <c r="I385" s="172">
        <f t="shared" si="133"/>
        <v>0</v>
      </c>
      <c r="J385" s="170">
        <f t="shared" si="134"/>
        <v>0</v>
      </c>
      <c r="K385" s="172">
        <f t="shared" si="135"/>
        <v>0</v>
      </c>
      <c r="L385" s="226"/>
      <c r="M385" s="221" t="s">
        <v>242</v>
      </c>
      <c r="N385" s="106">
        <f t="shared" si="121"/>
        <v>0</v>
      </c>
      <c r="O385" s="176">
        <f t="shared" si="136"/>
        <v>0</v>
      </c>
      <c r="P385" s="176">
        <f t="shared" si="137"/>
        <v>0</v>
      </c>
      <c r="W385" s="92">
        <f t="shared" si="126"/>
        <v>0</v>
      </c>
      <c r="X385" s="92">
        <f t="shared" si="127"/>
        <v>0</v>
      </c>
      <c r="Y385" s="92">
        <f t="shared" si="128"/>
        <v>0</v>
      </c>
      <c r="Z385" s="92" cm="1">
        <f t="array" aca="1" ref="Z385" ca="1">IFERROR(VLOOKUP(AB-1,$AH$9:$AI$20,2,0),0)</f>
        <v>0</v>
      </c>
      <c r="AA385" s="92">
        <f t="shared" si="129"/>
        <v>30</v>
      </c>
      <c r="AB385" s="92">
        <f t="shared" si="130"/>
        <v>9</v>
      </c>
      <c r="AC385" s="92">
        <f t="shared" si="131"/>
        <v>2569</v>
      </c>
      <c r="AD385" s="92">
        <f t="shared" si="122"/>
        <v>0</v>
      </c>
      <c r="AE385" s="227">
        <f t="shared" si="124"/>
        <v>0</v>
      </c>
      <c r="AF385" s="223">
        <f t="shared" si="123"/>
        <v>0</v>
      </c>
      <c r="AG385" s="228">
        <f t="shared" si="125"/>
        <v>0</v>
      </c>
    </row>
    <row r="386" spans="1:33" s="92" customFormat="1" ht="21">
      <c r="A386" s="102">
        <v>378</v>
      </c>
      <c r="B386" s="324"/>
      <c r="C386" s="178" t="s">
        <v>169</v>
      </c>
      <c r="D386" s="170">
        <f t="shared" si="117"/>
        <v>0</v>
      </c>
      <c r="E386" s="170">
        <f t="shared" si="118"/>
        <v>0</v>
      </c>
      <c r="F386" s="170">
        <f t="shared" si="119"/>
        <v>0</v>
      </c>
      <c r="G386" s="170">
        <f t="shared" si="120"/>
        <v>0</v>
      </c>
      <c r="H386" s="171">
        <f t="shared" si="132"/>
        <v>0</v>
      </c>
      <c r="I386" s="172">
        <f t="shared" si="133"/>
        <v>0</v>
      </c>
      <c r="J386" s="170">
        <f t="shared" si="134"/>
        <v>0</v>
      </c>
      <c r="K386" s="172">
        <f t="shared" si="135"/>
        <v>0</v>
      </c>
      <c r="L386" s="226"/>
      <c r="M386" s="221" t="s">
        <v>242</v>
      </c>
      <c r="N386" s="106">
        <f t="shared" si="121"/>
        <v>0</v>
      </c>
      <c r="O386" s="176">
        <f t="shared" si="136"/>
        <v>0</v>
      </c>
      <c r="P386" s="176">
        <f t="shared" si="137"/>
        <v>0</v>
      </c>
      <c r="W386" s="92">
        <f t="shared" si="126"/>
        <v>0</v>
      </c>
      <c r="X386" s="92">
        <f t="shared" si="127"/>
        <v>0</v>
      </c>
      <c r="Y386" s="92">
        <f t="shared" si="128"/>
        <v>0</v>
      </c>
      <c r="Z386" s="92" cm="1">
        <f t="array" aca="1" ref="Z386" ca="1">IFERROR(VLOOKUP(AB-1,$AH$9:$AI$20,2,0),0)</f>
        <v>0</v>
      </c>
      <c r="AA386" s="92">
        <f t="shared" si="129"/>
        <v>30</v>
      </c>
      <c r="AB386" s="92">
        <f t="shared" si="130"/>
        <v>9</v>
      </c>
      <c r="AC386" s="92">
        <f t="shared" si="131"/>
        <v>2569</v>
      </c>
      <c r="AD386" s="92">
        <f t="shared" si="122"/>
        <v>0</v>
      </c>
      <c r="AE386" s="227">
        <f t="shared" si="124"/>
        <v>0</v>
      </c>
      <c r="AF386" s="223">
        <f t="shared" si="123"/>
        <v>0</v>
      </c>
      <c r="AG386" s="228">
        <f t="shared" si="125"/>
        <v>0</v>
      </c>
    </row>
    <row r="387" spans="1:33" s="92" customFormat="1" ht="21">
      <c r="A387" s="102">
        <v>379</v>
      </c>
      <c r="B387" s="324"/>
      <c r="C387" s="178" t="s">
        <v>169</v>
      </c>
      <c r="D387" s="170">
        <f t="shared" si="117"/>
        <v>0</v>
      </c>
      <c r="E387" s="170">
        <f t="shared" si="118"/>
        <v>0</v>
      </c>
      <c r="F387" s="170">
        <f t="shared" si="119"/>
        <v>0</v>
      </c>
      <c r="G387" s="170">
        <f t="shared" si="120"/>
        <v>0</v>
      </c>
      <c r="H387" s="171">
        <f t="shared" si="132"/>
        <v>0</v>
      </c>
      <c r="I387" s="172">
        <f t="shared" si="133"/>
        <v>0</v>
      </c>
      <c r="J387" s="170">
        <f t="shared" si="134"/>
        <v>0</v>
      </c>
      <c r="K387" s="172">
        <f t="shared" si="135"/>
        <v>0</v>
      </c>
      <c r="L387" s="226"/>
      <c r="M387" s="221" t="s">
        <v>242</v>
      </c>
      <c r="N387" s="106">
        <f t="shared" si="121"/>
        <v>0</v>
      </c>
      <c r="O387" s="176">
        <f t="shared" si="136"/>
        <v>0</v>
      </c>
      <c r="P387" s="176">
        <f t="shared" si="137"/>
        <v>0</v>
      </c>
      <c r="W387" s="92">
        <f t="shared" si="126"/>
        <v>0</v>
      </c>
      <c r="X387" s="92">
        <f t="shared" si="127"/>
        <v>0</v>
      </c>
      <c r="Y387" s="92">
        <f t="shared" si="128"/>
        <v>0</v>
      </c>
      <c r="Z387" s="92" cm="1">
        <f t="array" aca="1" ref="Z387" ca="1">IFERROR(VLOOKUP(AB-1,$AH$9:$AI$20,2,0),0)</f>
        <v>0</v>
      </c>
      <c r="AA387" s="92">
        <f t="shared" si="129"/>
        <v>30</v>
      </c>
      <c r="AB387" s="92">
        <f t="shared" si="130"/>
        <v>9</v>
      </c>
      <c r="AC387" s="92">
        <f t="shared" si="131"/>
        <v>2569</v>
      </c>
      <c r="AD387" s="92">
        <f t="shared" si="122"/>
        <v>0</v>
      </c>
      <c r="AE387" s="227">
        <f t="shared" si="124"/>
        <v>0</v>
      </c>
      <c r="AF387" s="223">
        <f t="shared" si="123"/>
        <v>0</v>
      </c>
      <c r="AG387" s="228">
        <f t="shared" si="125"/>
        <v>0</v>
      </c>
    </row>
    <row r="388" spans="1:33" s="92" customFormat="1" ht="21">
      <c r="A388" s="102">
        <v>380</v>
      </c>
      <c r="B388" s="324"/>
      <c r="C388" s="178" t="s">
        <v>169</v>
      </c>
      <c r="D388" s="170">
        <f t="shared" si="117"/>
        <v>0</v>
      </c>
      <c r="E388" s="170">
        <f t="shared" si="118"/>
        <v>0</v>
      </c>
      <c r="F388" s="170">
        <f t="shared" si="119"/>
        <v>0</v>
      </c>
      <c r="G388" s="170">
        <f t="shared" si="120"/>
        <v>0</v>
      </c>
      <c r="H388" s="171">
        <f t="shared" si="132"/>
        <v>0</v>
      </c>
      <c r="I388" s="172">
        <f t="shared" si="133"/>
        <v>0</v>
      </c>
      <c r="J388" s="170">
        <f t="shared" si="134"/>
        <v>0</v>
      </c>
      <c r="K388" s="172">
        <f t="shared" si="135"/>
        <v>0</v>
      </c>
      <c r="L388" s="226"/>
      <c r="M388" s="221" t="s">
        <v>242</v>
      </c>
      <c r="N388" s="106">
        <f t="shared" si="121"/>
        <v>0</v>
      </c>
      <c r="O388" s="176">
        <f t="shared" si="136"/>
        <v>0</v>
      </c>
      <c r="P388" s="176">
        <f t="shared" si="137"/>
        <v>0</v>
      </c>
      <c r="W388" s="92">
        <f t="shared" si="126"/>
        <v>0</v>
      </c>
      <c r="X388" s="92">
        <f t="shared" si="127"/>
        <v>0</v>
      </c>
      <c r="Y388" s="92">
        <f t="shared" si="128"/>
        <v>0</v>
      </c>
      <c r="Z388" s="92" cm="1">
        <f t="array" aca="1" ref="Z388" ca="1">IFERROR(VLOOKUP(AB-1,$AH$9:$AI$20,2,0),0)</f>
        <v>0</v>
      </c>
      <c r="AA388" s="92">
        <f t="shared" si="129"/>
        <v>30</v>
      </c>
      <c r="AB388" s="92">
        <f t="shared" si="130"/>
        <v>9</v>
      </c>
      <c r="AC388" s="92">
        <f t="shared" si="131"/>
        <v>2569</v>
      </c>
      <c r="AD388" s="92">
        <f t="shared" si="122"/>
        <v>0</v>
      </c>
      <c r="AE388" s="227">
        <f t="shared" si="124"/>
        <v>0</v>
      </c>
      <c r="AF388" s="223">
        <f t="shared" si="123"/>
        <v>0</v>
      </c>
      <c r="AG388" s="228">
        <f t="shared" si="125"/>
        <v>0</v>
      </c>
    </row>
    <row r="389" spans="1:33" s="92" customFormat="1" ht="21">
      <c r="A389" s="102">
        <v>381</v>
      </c>
      <c r="B389" s="324"/>
      <c r="C389" s="178" t="s">
        <v>169</v>
      </c>
      <c r="D389" s="170">
        <f t="shared" si="117"/>
        <v>0</v>
      </c>
      <c r="E389" s="170">
        <f t="shared" si="118"/>
        <v>0</v>
      </c>
      <c r="F389" s="170">
        <f t="shared" si="119"/>
        <v>0</v>
      </c>
      <c r="G389" s="170">
        <f t="shared" si="120"/>
        <v>0</v>
      </c>
      <c r="H389" s="171">
        <f t="shared" si="132"/>
        <v>0</v>
      </c>
      <c r="I389" s="172">
        <f t="shared" si="133"/>
        <v>0</v>
      </c>
      <c r="J389" s="170">
        <f t="shared" si="134"/>
        <v>0</v>
      </c>
      <c r="K389" s="172">
        <f t="shared" si="135"/>
        <v>0</v>
      </c>
      <c r="L389" s="226"/>
      <c r="M389" s="221" t="s">
        <v>242</v>
      </c>
      <c r="N389" s="106">
        <f t="shared" si="121"/>
        <v>0</v>
      </c>
      <c r="O389" s="176">
        <f t="shared" si="136"/>
        <v>0</v>
      </c>
      <c r="P389" s="176">
        <f t="shared" si="137"/>
        <v>0</v>
      </c>
      <c r="W389" s="92">
        <f t="shared" si="126"/>
        <v>0</v>
      </c>
      <c r="X389" s="92">
        <f t="shared" si="127"/>
        <v>0</v>
      </c>
      <c r="Y389" s="92">
        <f t="shared" si="128"/>
        <v>0</v>
      </c>
      <c r="Z389" s="92" cm="1">
        <f t="array" aca="1" ref="Z389" ca="1">IFERROR(VLOOKUP(AB-1,$AH$9:$AI$20,2,0),0)</f>
        <v>0</v>
      </c>
      <c r="AA389" s="92">
        <f t="shared" si="129"/>
        <v>30</v>
      </c>
      <c r="AB389" s="92">
        <f t="shared" si="130"/>
        <v>9</v>
      </c>
      <c r="AC389" s="92">
        <f t="shared" si="131"/>
        <v>2569</v>
      </c>
      <c r="AD389" s="92">
        <f t="shared" si="122"/>
        <v>0</v>
      </c>
      <c r="AE389" s="227">
        <f t="shared" si="124"/>
        <v>0</v>
      </c>
      <c r="AF389" s="223">
        <f t="shared" si="123"/>
        <v>0</v>
      </c>
      <c r="AG389" s="228">
        <f t="shared" si="125"/>
        <v>0</v>
      </c>
    </row>
    <row r="390" spans="1:33" s="92" customFormat="1" ht="21">
      <c r="A390" s="102">
        <v>382</v>
      </c>
      <c r="B390" s="324"/>
      <c r="C390" s="178" t="s">
        <v>169</v>
      </c>
      <c r="D390" s="170">
        <f t="shared" si="117"/>
        <v>0</v>
      </c>
      <c r="E390" s="170">
        <f t="shared" si="118"/>
        <v>0</v>
      </c>
      <c r="F390" s="170">
        <f t="shared" si="119"/>
        <v>0</v>
      </c>
      <c r="G390" s="170">
        <f t="shared" si="120"/>
        <v>0</v>
      </c>
      <c r="H390" s="171">
        <f t="shared" si="132"/>
        <v>0</v>
      </c>
      <c r="I390" s="172">
        <f t="shared" si="133"/>
        <v>0</v>
      </c>
      <c r="J390" s="170">
        <f t="shared" si="134"/>
        <v>0</v>
      </c>
      <c r="K390" s="172">
        <f t="shared" si="135"/>
        <v>0</v>
      </c>
      <c r="L390" s="226"/>
      <c r="M390" s="221" t="s">
        <v>242</v>
      </c>
      <c r="N390" s="106">
        <f t="shared" si="121"/>
        <v>0</v>
      </c>
      <c r="O390" s="176">
        <f t="shared" si="136"/>
        <v>0</v>
      </c>
      <c r="P390" s="176">
        <f t="shared" si="137"/>
        <v>0</v>
      </c>
      <c r="W390" s="92">
        <f t="shared" si="126"/>
        <v>0</v>
      </c>
      <c r="X390" s="92">
        <f t="shared" si="127"/>
        <v>0</v>
      </c>
      <c r="Y390" s="92">
        <f t="shared" si="128"/>
        <v>0</v>
      </c>
      <c r="Z390" s="92" cm="1">
        <f t="array" aca="1" ref="Z390" ca="1">IFERROR(VLOOKUP(AB-1,$AH$9:$AI$20,2,0),0)</f>
        <v>0</v>
      </c>
      <c r="AA390" s="92">
        <f t="shared" si="129"/>
        <v>30</v>
      </c>
      <c r="AB390" s="92">
        <f t="shared" si="130"/>
        <v>9</v>
      </c>
      <c r="AC390" s="92">
        <f t="shared" si="131"/>
        <v>2569</v>
      </c>
      <c r="AD390" s="92">
        <f t="shared" si="122"/>
        <v>0</v>
      </c>
      <c r="AE390" s="227">
        <f t="shared" si="124"/>
        <v>0</v>
      </c>
      <c r="AF390" s="223">
        <f t="shared" si="123"/>
        <v>0</v>
      </c>
      <c r="AG390" s="228">
        <f t="shared" si="125"/>
        <v>0</v>
      </c>
    </row>
    <row r="391" spans="1:33" s="92" customFormat="1" ht="21">
      <c r="A391" s="102">
        <v>383</v>
      </c>
      <c r="B391" s="324"/>
      <c r="C391" s="178" t="s">
        <v>169</v>
      </c>
      <c r="D391" s="170">
        <f t="shared" si="117"/>
        <v>0</v>
      </c>
      <c r="E391" s="170">
        <f t="shared" si="118"/>
        <v>0</v>
      </c>
      <c r="F391" s="170">
        <f t="shared" si="119"/>
        <v>0</v>
      </c>
      <c r="G391" s="170">
        <f t="shared" si="120"/>
        <v>0</v>
      </c>
      <c r="H391" s="171">
        <f t="shared" si="132"/>
        <v>0</v>
      </c>
      <c r="I391" s="172">
        <f t="shared" si="133"/>
        <v>0</v>
      </c>
      <c r="J391" s="170">
        <f t="shared" si="134"/>
        <v>0</v>
      </c>
      <c r="K391" s="172">
        <f t="shared" si="135"/>
        <v>0</v>
      </c>
      <c r="L391" s="226"/>
      <c r="M391" s="221" t="s">
        <v>242</v>
      </c>
      <c r="N391" s="106">
        <f t="shared" si="121"/>
        <v>0</v>
      </c>
      <c r="O391" s="176">
        <f t="shared" si="136"/>
        <v>0</v>
      </c>
      <c r="P391" s="176">
        <f t="shared" si="137"/>
        <v>0</v>
      </c>
      <c r="W391" s="92">
        <f t="shared" si="126"/>
        <v>0</v>
      </c>
      <c r="X391" s="92">
        <f t="shared" si="127"/>
        <v>0</v>
      </c>
      <c r="Y391" s="92">
        <f t="shared" si="128"/>
        <v>0</v>
      </c>
      <c r="Z391" s="92" cm="1">
        <f t="array" aca="1" ref="Z391" ca="1">IFERROR(VLOOKUP(AB-1,$AH$9:$AI$20,2,0),0)</f>
        <v>0</v>
      </c>
      <c r="AA391" s="92">
        <f t="shared" si="129"/>
        <v>30</v>
      </c>
      <c r="AB391" s="92">
        <f t="shared" si="130"/>
        <v>9</v>
      </c>
      <c r="AC391" s="92">
        <f t="shared" si="131"/>
        <v>2569</v>
      </c>
      <c r="AD391" s="92">
        <f t="shared" si="122"/>
        <v>0</v>
      </c>
      <c r="AE391" s="227">
        <f t="shared" si="124"/>
        <v>0</v>
      </c>
      <c r="AF391" s="223">
        <f t="shared" si="123"/>
        <v>0</v>
      </c>
      <c r="AG391" s="228">
        <f t="shared" si="125"/>
        <v>0</v>
      </c>
    </row>
    <row r="392" spans="1:33" s="92" customFormat="1" ht="21">
      <c r="A392" s="102">
        <v>384</v>
      </c>
      <c r="B392" s="324"/>
      <c r="C392" s="178" t="s">
        <v>169</v>
      </c>
      <c r="D392" s="170">
        <f t="shared" si="117"/>
        <v>0</v>
      </c>
      <c r="E392" s="170">
        <f t="shared" si="118"/>
        <v>0</v>
      </c>
      <c r="F392" s="170">
        <f t="shared" si="119"/>
        <v>0</v>
      </c>
      <c r="G392" s="170">
        <f t="shared" si="120"/>
        <v>0</v>
      </c>
      <c r="H392" s="171">
        <f t="shared" si="132"/>
        <v>0</v>
      </c>
      <c r="I392" s="172">
        <f t="shared" si="133"/>
        <v>0</v>
      </c>
      <c r="J392" s="170">
        <f t="shared" si="134"/>
        <v>0</v>
      </c>
      <c r="K392" s="172">
        <f t="shared" si="135"/>
        <v>0</v>
      </c>
      <c r="L392" s="226"/>
      <c r="M392" s="221" t="s">
        <v>242</v>
      </c>
      <c r="N392" s="106">
        <f t="shared" si="121"/>
        <v>0</v>
      </c>
      <c r="O392" s="176">
        <f t="shared" si="136"/>
        <v>0</v>
      </c>
      <c r="P392" s="176">
        <f t="shared" si="137"/>
        <v>0</v>
      </c>
      <c r="W392" s="92">
        <f t="shared" si="126"/>
        <v>0</v>
      </c>
      <c r="X392" s="92">
        <f t="shared" si="127"/>
        <v>0</v>
      </c>
      <c r="Y392" s="92">
        <f t="shared" si="128"/>
        <v>0</v>
      </c>
      <c r="Z392" s="92" cm="1">
        <f t="array" aca="1" ref="Z392" ca="1">IFERROR(VLOOKUP(AB-1,$AH$9:$AI$20,2,0),0)</f>
        <v>0</v>
      </c>
      <c r="AA392" s="92">
        <f t="shared" si="129"/>
        <v>30</v>
      </c>
      <c r="AB392" s="92">
        <f t="shared" si="130"/>
        <v>9</v>
      </c>
      <c r="AC392" s="92">
        <f t="shared" si="131"/>
        <v>2569</v>
      </c>
      <c r="AD392" s="92">
        <f t="shared" si="122"/>
        <v>0</v>
      </c>
      <c r="AE392" s="227">
        <f t="shared" si="124"/>
        <v>0</v>
      </c>
      <c r="AF392" s="223">
        <f t="shared" si="123"/>
        <v>0</v>
      </c>
      <c r="AG392" s="228">
        <f t="shared" si="125"/>
        <v>0</v>
      </c>
    </row>
    <row r="393" spans="1:33" s="92" customFormat="1" ht="21">
      <c r="A393" s="102">
        <v>385</v>
      </c>
      <c r="B393" s="324"/>
      <c r="C393" s="178" t="s">
        <v>169</v>
      </c>
      <c r="D393" s="170">
        <f t="shared" ref="D393:D456" si="138">VLOOKUP($C393,$R$9:$V$16,2,0)</f>
        <v>0</v>
      </c>
      <c r="E393" s="170">
        <f t="shared" ref="E393:E456" si="139">VLOOKUP($C393,$R$9:$V$16,3,0)</f>
        <v>0</v>
      </c>
      <c r="F393" s="170">
        <f t="shared" ref="F393:F456" si="140">VLOOKUP($C393,$R$9:$V$16,4,0)</f>
        <v>0</v>
      </c>
      <c r="G393" s="170">
        <f t="shared" ref="G393:G456" si="141">VLOOKUP($C393,$R$9:$V$16,5,0)</f>
        <v>0</v>
      </c>
      <c r="H393" s="171">
        <f t="shared" si="132"/>
        <v>0</v>
      </c>
      <c r="I393" s="172">
        <f t="shared" si="133"/>
        <v>0</v>
      </c>
      <c r="J393" s="170">
        <f t="shared" si="134"/>
        <v>0</v>
      </c>
      <c r="K393" s="172">
        <f t="shared" si="135"/>
        <v>0</v>
      </c>
      <c r="L393" s="226"/>
      <c r="M393" s="221" t="s">
        <v>242</v>
      </c>
      <c r="N393" s="106">
        <f t="shared" si="121"/>
        <v>0</v>
      </c>
      <c r="O393" s="176">
        <f t="shared" si="136"/>
        <v>0</v>
      </c>
      <c r="P393" s="176">
        <f t="shared" si="137"/>
        <v>0</v>
      </c>
      <c r="W393" s="92">
        <f t="shared" si="126"/>
        <v>0</v>
      </c>
      <c r="X393" s="92">
        <f t="shared" si="127"/>
        <v>0</v>
      </c>
      <c r="Y393" s="92">
        <f t="shared" si="128"/>
        <v>0</v>
      </c>
      <c r="Z393" s="92" cm="1">
        <f t="array" aca="1" ref="Z393" ca="1">IFERROR(VLOOKUP(AB-1,$AH$9:$AI$20,2,0),0)</f>
        <v>0</v>
      </c>
      <c r="AA393" s="92">
        <f t="shared" si="129"/>
        <v>30</v>
      </c>
      <c r="AB393" s="92">
        <f t="shared" si="130"/>
        <v>9</v>
      </c>
      <c r="AC393" s="92">
        <f t="shared" si="131"/>
        <v>2569</v>
      </c>
      <c r="AD393" s="92">
        <f t="shared" si="122"/>
        <v>0</v>
      </c>
      <c r="AE393" s="227">
        <f t="shared" si="124"/>
        <v>0</v>
      </c>
      <c r="AF393" s="223">
        <f t="shared" si="123"/>
        <v>0</v>
      </c>
      <c r="AG393" s="228">
        <f t="shared" si="125"/>
        <v>0</v>
      </c>
    </row>
    <row r="394" spans="1:33" s="92" customFormat="1" ht="21">
      <c r="A394" s="102">
        <v>386</v>
      </c>
      <c r="B394" s="324"/>
      <c r="C394" s="178" t="s">
        <v>169</v>
      </c>
      <c r="D394" s="170">
        <f t="shared" si="138"/>
        <v>0</v>
      </c>
      <c r="E394" s="170">
        <f t="shared" si="139"/>
        <v>0</v>
      </c>
      <c r="F394" s="170">
        <f t="shared" si="140"/>
        <v>0</v>
      </c>
      <c r="G394" s="170">
        <f t="shared" si="141"/>
        <v>0</v>
      </c>
      <c r="H394" s="171">
        <f t="shared" si="132"/>
        <v>0</v>
      </c>
      <c r="I394" s="172">
        <f t="shared" si="133"/>
        <v>0</v>
      </c>
      <c r="J394" s="170">
        <f t="shared" si="134"/>
        <v>0</v>
      </c>
      <c r="K394" s="172">
        <f t="shared" si="135"/>
        <v>0</v>
      </c>
      <c r="L394" s="226"/>
      <c r="M394" s="221" t="s">
        <v>242</v>
      </c>
      <c r="N394" s="106">
        <f t="shared" ref="N394:N457" si="142">AG394</f>
        <v>0</v>
      </c>
      <c r="O394" s="176">
        <f t="shared" si="136"/>
        <v>0</v>
      </c>
      <c r="P394" s="176">
        <f t="shared" si="137"/>
        <v>0</v>
      </c>
      <c r="W394" s="92">
        <f t="shared" si="126"/>
        <v>0</v>
      </c>
      <c r="X394" s="92">
        <f t="shared" si="127"/>
        <v>0</v>
      </c>
      <c r="Y394" s="92">
        <f t="shared" si="128"/>
        <v>0</v>
      </c>
      <c r="Z394" s="92" cm="1">
        <f t="array" aca="1" ref="Z394" ca="1">IFERROR(VLOOKUP(AB-1,$AH$9:$AI$20,2,0),0)</f>
        <v>0</v>
      </c>
      <c r="AA394" s="92">
        <f t="shared" si="129"/>
        <v>30</v>
      </c>
      <c r="AB394" s="92">
        <f t="shared" si="130"/>
        <v>9</v>
      </c>
      <c r="AC394" s="92">
        <f t="shared" si="131"/>
        <v>2569</v>
      </c>
      <c r="AD394" s="92">
        <f t="shared" ref="AD394:AD457" si="143">IF(W394&gt;0,IF(AA394&lt;W394,Z394-W394+AA394,AA394-W394),0)</f>
        <v>0</v>
      </c>
      <c r="AE394" s="227">
        <f t="shared" si="124"/>
        <v>0</v>
      </c>
      <c r="AF394" s="223">
        <f t="shared" ref="AF394:AF457" si="144">IF(W394&gt;0,IF(AND(W394=AA394,X394=AB394),AC394-Y394,IF(AND(W394&gt;=AA394,X394&gt;AB394),AC394-Y394-1,IF(AND(W394&lt;AA394,X394&gt;AB394),AC394-Y394-1,IF(AND(W394&lt;AA394,X394&lt;AB394),AC394-Y394,AC394-Y394)))),0)</f>
        <v>0</v>
      </c>
      <c r="AG394" s="228">
        <f t="shared" si="125"/>
        <v>0</v>
      </c>
    </row>
    <row r="395" spans="1:33" s="92" customFormat="1" ht="21">
      <c r="A395" s="102">
        <v>387</v>
      </c>
      <c r="B395" s="324"/>
      <c r="C395" s="178" t="s">
        <v>169</v>
      </c>
      <c r="D395" s="170">
        <f t="shared" si="138"/>
        <v>0</v>
      </c>
      <c r="E395" s="170">
        <f t="shared" si="139"/>
        <v>0</v>
      </c>
      <c r="F395" s="170">
        <f t="shared" si="140"/>
        <v>0</v>
      </c>
      <c r="G395" s="170">
        <f t="shared" si="141"/>
        <v>0</v>
      </c>
      <c r="H395" s="171">
        <f t="shared" si="132"/>
        <v>0</v>
      </c>
      <c r="I395" s="172">
        <f t="shared" si="133"/>
        <v>0</v>
      </c>
      <c r="J395" s="170">
        <f t="shared" si="134"/>
        <v>0</v>
      </c>
      <c r="K395" s="172">
        <f t="shared" si="135"/>
        <v>0</v>
      </c>
      <c r="L395" s="226"/>
      <c r="M395" s="221" t="s">
        <v>242</v>
      </c>
      <c r="N395" s="106">
        <f t="shared" si="142"/>
        <v>0</v>
      </c>
      <c r="O395" s="176">
        <f t="shared" si="136"/>
        <v>0</v>
      </c>
      <c r="P395" s="176">
        <f t="shared" si="137"/>
        <v>0</v>
      </c>
      <c r="W395" s="92">
        <f t="shared" si="126"/>
        <v>0</v>
      </c>
      <c r="X395" s="92">
        <f t="shared" si="127"/>
        <v>0</v>
      </c>
      <c r="Y395" s="92">
        <f t="shared" si="128"/>
        <v>0</v>
      </c>
      <c r="Z395" s="92" cm="1">
        <f t="array" aca="1" ref="Z395" ca="1">IFERROR(VLOOKUP(AB-1,$AH$9:$AI$20,2,0),0)</f>
        <v>0</v>
      </c>
      <c r="AA395" s="92">
        <f t="shared" si="129"/>
        <v>30</v>
      </c>
      <c r="AB395" s="92">
        <f t="shared" si="130"/>
        <v>9</v>
      </c>
      <c r="AC395" s="92">
        <f t="shared" si="131"/>
        <v>2569</v>
      </c>
      <c r="AD395" s="92">
        <f t="shared" si="143"/>
        <v>0</v>
      </c>
      <c r="AE395" s="227">
        <f t="shared" ref="AE395:AE458" si="145">IF(W395&gt;0,IF(AA395=W395,IF(AB395=X395,0,IF(AB395&gt;X395,AB395-X395,12+AB395-X395)),IF(AA395&gt;W395,IF(AB395&gt;X395,AB395-X395,IF(AB395=X395,0,12+AB395-X395)),IF(AA395&lt;W395,IF(AB395&gt;X395,AB395-X395-1,IF(AB395=X395,0,12+AB395-X395-1))))),0)</f>
        <v>0</v>
      </c>
      <c r="AF395" s="223">
        <f t="shared" si="144"/>
        <v>0</v>
      </c>
      <c r="AG395" s="228">
        <f t="shared" ref="AG395:AG458" si="146">ROUND((AD395+(AE395*$AI$21)+(AF395*365)),0)</f>
        <v>0</v>
      </c>
    </row>
    <row r="396" spans="1:33" s="92" customFormat="1" ht="21">
      <c r="A396" s="102">
        <v>388</v>
      </c>
      <c r="B396" s="324"/>
      <c r="C396" s="178" t="s">
        <v>169</v>
      </c>
      <c r="D396" s="170">
        <f t="shared" si="138"/>
        <v>0</v>
      </c>
      <c r="E396" s="170">
        <f t="shared" si="139"/>
        <v>0</v>
      </c>
      <c r="F396" s="170">
        <f t="shared" si="140"/>
        <v>0</v>
      </c>
      <c r="G396" s="170">
        <f t="shared" si="141"/>
        <v>0</v>
      </c>
      <c r="H396" s="171">
        <f t="shared" si="132"/>
        <v>0</v>
      </c>
      <c r="I396" s="172">
        <f t="shared" si="133"/>
        <v>0</v>
      </c>
      <c r="J396" s="170">
        <f t="shared" si="134"/>
        <v>0</v>
      </c>
      <c r="K396" s="172">
        <f t="shared" si="135"/>
        <v>0</v>
      </c>
      <c r="L396" s="226"/>
      <c r="M396" s="221" t="s">
        <v>242</v>
      </c>
      <c r="N396" s="106">
        <f t="shared" si="142"/>
        <v>0</v>
      </c>
      <c r="O396" s="176">
        <f t="shared" si="136"/>
        <v>0</v>
      </c>
      <c r="P396" s="176">
        <f t="shared" si="137"/>
        <v>0</v>
      </c>
      <c r="W396" s="92">
        <f t="shared" si="126"/>
        <v>0</v>
      </c>
      <c r="X396" s="92">
        <f t="shared" si="127"/>
        <v>0</v>
      </c>
      <c r="Y396" s="92">
        <f t="shared" si="128"/>
        <v>0</v>
      </c>
      <c r="Z396" s="92" cm="1">
        <f t="array" aca="1" ref="Z396" ca="1">IFERROR(VLOOKUP(AB-1,$AH$9:$AI$20,2,0),0)</f>
        <v>0</v>
      </c>
      <c r="AA396" s="92">
        <f t="shared" si="129"/>
        <v>30</v>
      </c>
      <c r="AB396" s="92">
        <f t="shared" si="130"/>
        <v>9</v>
      </c>
      <c r="AC396" s="92">
        <f t="shared" si="131"/>
        <v>2569</v>
      </c>
      <c r="AD396" s="92">
        <f t="shared" si="143"/>
        <v>0</v>
      </c>
      <c r="AE396" s="227">
        <f t="shared" si="145"/>
        <v>0</v>
      </c>
      <c r="AF396" s="223">
        <f t="shared" si="144"/>
        <v>0</v>
      </c>
      <c r="AG396" s="228">
        <f t="shared" si="146"/>
        <v>0</v>
      </c>
    </row>
    <row r="397" spans="1:33" s="92" customFormat="1" ht="21">
      <c r="A397" s="102">
        <v>389</v>
      </c>
      <c r="B397" s="324"/>
      <c r="C397" s="178" t="s">
        <v>169</v>
      </c>
      <c r="D397" s="170">
        <f t="shared" si="138"/>
        <v>0</v>
      </c>
      <c r="E397" s="170">
        <f t="shared" si="139"/>
        <v>0</v>
      </c>
      <c r="F397" s="170">
        <f t="shared" si="140"/>
        <v>0</v>
      </c>
      <c r="G397" s="170">
        <f t="shared" si="141"/>
        <v>0</v>
      </c>
      <c r="H397" s="171">
        <f t="shared" si="132"/>
        <v>0</v>
      </c>
      <c r="I397" s="172">
        <f t="shared" si="133"/>
        <v>0</v>
      </c>
      <c r="J397" s="170">
        <f t="shared" si="134"/>
        <v>0</v>
      </c>
      <c r="K397" s="172">
        <f t="shared" si="135"/>
        <v>0</v>
      </c>
      <c r="L397" s="226"/>
      <c r="M397" s="221" t="s">
        <v>242</v>
      </c>
      <c r="N397" s="106">
        <f t="shared" si="142"/>
        <v>0</v>
      </c>
      <c r="O397" s="176">
        <f t="shared" si="136"/>
        <v>0</v>
      </c>
      <c r="P397" s="176">
        <f t="shared" si="137"/>
        <v>0</v>
      </c>
      <c r="W397" s="92">
        <f t="shared" si="126"/>
        <v>0</v>
      </c>
      <c r="X397" s="92">
        <f t="shared" si="127"/>
        <v>0</v>
      </c>
      <c r="Y397" s="92">
        <f t="shared" si="128"/>
        <v>0</v>
      </c>
      <c r="Z397" s="92" cm="1">
        <f t="array" aca="1" ref="Z397" ca="1">IFERROR(VLOOKUP(AB-1,$AH$9:$AI$20,2,0),0)</f>
        <v>0</v>
      </c>
      <c r="AA397" s="92">
        <f t="shared" si="129"/>
        <v>30</v>
      </c>
      <c r="AB397" s="92">
        <f t="shared" si="130"/>
        <v>9</v>
      </c>
      <c r="AC397" s="92">
        <f t="shared" si="131"/>
        <v>2569</v>
      </c>
      <c r="AD397" s="92">
        <f t="shared" si="143"/>
        <v>0</v>
      </c>
      <c r="AE397" s="227">
        <f t="shared" si="145"/>
        <v>0</v>
      </c>
      <c r="AF397" s="223">
        <f t="shared" si="144"/>
        <v>0</v>
      </c>
      <c r="AG397" s="228">
        <f t="shared" si="146"/>
        <v>0</v>
      </c>
    </row>
    <row r="398" spans="1:33" s="92" customFormat="1" ht="21">
      <c r="A398" s="102">
        <v>390</v>
      </c>
      <c r="B398" s="324"/>
      <c r="C398" s="178" t="s">
        <v>169</v>
      </c>
      <c r="D398" s="170">
        <f t="shared" si="138"/>
        <v>0</v>
      </c>
      <c r="E398" s="170">
        <f t="shared" si="139"/>
        <v>0</v>
      </c>
      <c r="F398" s="170">
        <f t="shared" si="140"/>
        <v>0</v>
      </c>
      <c r="G398" s="170">
        <f t="shared" si="141"/>
        <v>0</v>
      </c>
      <c r="H398" s="171">
        <f t="shared" si="132"/>
        <v>0</v>
      </c>
      <c r="I398" s="172">
        <f t="shared" si="133"/>
        <v>0</v>
      </c>
      <c r="J398" s="170">
        <f t="shared" si="134"/>
        <v>0</v>
      </c>
      <c r="K398" s="172">
        <f t="shared" si="135"/>
        <v>0</v>
      </c>
      <c r="L398" s="226"/>
      <c r="M398" s="221" t="s">
        <v>242</v>
      </c>
      <c r="N398" s="106">
        <f t="shared" si="142"/>
        <v>0</v>
      </c>
      <c r="O398" s="176">
        <f t="shared" si="136"/>
        <v>0</v>
      </c>
      <c r="P398" s="176">
        <f t="shared" si="137"/>
        <v>0</v>
      </c>
      <c r="W398" s="92">
        <f t="shared" si="126"/>
        <v>0</v>
      </c>
      <c r="X398" s="92">
        <f t="shared" si="127"/>
        <v>0</v>
      </c>
      <c r="Y398" s="92">
        <f t="shared" si="128"/>
        <v>0</v>
      </c>
      <c r="Z398" s="92" cm="1">
        <f t="array" aca="1" ref="Z398" ca="1">IFERROR(VLOOKUP(AB-1,$AH$9:$AI$20,2,0),0)</f>
        <v>0</v>
      </c>
      <c r="AA398" s="92">
        <f t="shared" si="129"/>
        <v>30</v>
      </c>
      <c r="AB398" s="92">
        <f t="shared" si="130"/>
        <v>9</v>
      </c>
      <c r="AC398" s="92">
        <f t="shared" si="131"/>
        <v>2569</v>
      </c>
      <c r="AD398" s="92">
        <f t="shared" si="143"/>
        <v>0</v>
      </c>
      <c r="AE398" s="227">
        <f t="shared" si="145"/>
        <v>0</v>
      </c>
      <c r="AF398" s="223">
        <f t="shared" si="144"/>
        <v>0</v>
      </c>
      <c r="AG398" s="228">
        <f t="shared" si="146"/>
        <v>0</v>
      </c>
    </row>
    <row r="399" spans="1:33" s="92" customFormat="1" ht="21">
      <c r="A399" s="102">
        <v>391</v>
      </c>
      <c r="B399" s="324"/>
      <c r="C399" s="178" t="s">
        <v>169</v>
      </c>
      <c r="D399" s="170">
        <f t="shared" si="138"/>
        <v>0</v>
      </c>
      <c r="E399" s="170">
        <f t="shared" si="139"/>
        <v>0</v>
      </c>
      <c r="F399" s="170">
        <f t="shared" si="140"/>
        <v>0</v>
      </c>
      <c r="G399" s="170">
        <f t="shared" si="141"/>
        <v>0</v>
      </c>
      <c r="H399" s="171">
        <f t="shared" si="132"/>
        <v>0</v>
      </c>
      <c r="I399" s="172">
        <f t="shared" si="133"/>
        <v>0</v>
      </c>
      <c r="J399" s="170">
        <f t="shared" si="134"/>
        <v>0</v>
      </c>
      <c r="K399" s="172">
        <f t="shared" si="135"/>
        <v>0</v>
      </c>
      <c r="L399" s="226"/>
      <c r="M399" s="221" t="s">
        <v>242</v>
      </c>
      <c r="N399" s="106">
        <f t="shared" si="142"/>
        <v>0</v>
      </c>
      <c r="O399" s="176">
        <f t="shared" si="136"/>
        <v>0</v>
      </c>
      <c r="P399" s="176">
        <f t="shared" si="137"/>
        <v>0</v>
      </c>
      <c r="W399" s="92">
        <f t="shared" si="126"/>
        <v>0</v>
      </c>
      <c r="X399" s="92">
        <f t="shared" si="127"/>
        <v>0</v>
      </c>
      <c r="Y399" s="92">
        <f t="shared" si="128"/>
        <v>0</v>
      </c>
      <c r="Z399" s="92" cm="1">
        <f t="array" aca="1" ref="Z399" ca="1">IFERROR(VLOOKUP(AB-1,$AH$9:$AI$20,2,0),0)</f>
        <v>0</v>
      </c>
      <c r="AA399" s="92">
        <f t="shared" si="129"/>
        <v>30</v>
      </c>
      <c r="AB399" s="92">
        <f t="shared" si="130"/>
        <v>9</v>
      </c>
      <c r="AC399" s="92">
        <f t="shared" si="131"/>
        <v>2569</v>
      </c>
      <c r="AD399" s="92">
        <f t="shared" si="143"/>
        <v>0</v>
      </c>
      <c r="AE399" s="227">
        <f t="shared" si="145"/>
        <v>0</v>
      </c>
      <c r="AF399" s="223">
        <f t="shared" si="144"/>
        <v>0</v>
      </c>
      <c r="AG399" s="228">
        <f t="shared" si="146"/>
        <v>0</v>
      </c>
    </row>
    <row r="400" spans="1:33" s="92" customFormat="1" ht="21">
      <c r="A400" s="102">
        <v>392</v>
      </c>
      <c r="B400" s="324"/>
      <c r="C400" s="178" t="s">
        <v>169</v>
      </c>
      <c r="D400" s="170">
        <f t="shared" si="138"/>
        <v>0</v>
      </c>
      <c r="E400" s="170">
        <f t="shared" si="139"/>
        <v>0</v>
      </c>
      <c r="F400" s="170">
        <f t="shared" si="140"/>
        <v>0</v>
      </c>
      <c r="G400" s="170">
        <f t="shared" si="141"/>
        <v>0</v>
      </c>
      <c r="H400" s="171">
        <f t="shared" si="132"/>
        <v>0</v>
      </c>
      <c r="I400" s="172">
        <f t="shared" si="133"/>
        <v>0</v>
      </c>
      <c r="J400" s="170">
        <f t="shared" si="134"/>
        <v>0</v>
      </c>
      <c r="K400" s="172">
        <f t="shared" si="135"/>
        <v>0</v>
      </c>
      <c r="L400" s="226"/>
      <c r="M400" s="221" t="s">
        <v>242</v>
      </c>
      <c r="N400" s="106">
        <f t="shared" si="142"/>
        <v>0</v>
      </c>
      <c r="O400" s="176">
        <f t="shared" si="136"/>
        <v>0</v>
      </c>
      <c r="P400" s="176">
        <f t="shared" si="137"/>
        <v>0</v>
      </c>
      <c r="W400" s="92">
        <f t="shared" si="126"/>
        <v>0</v>
      </c>
      <c r="X400" s="92">
        <f t="shared" si="127"/>
        <v>0</v>
      </c>
      <c r="Y400" s="92">
        <f t="shared" si="128"/>
        <v>0</v>
      </c>
      <c r="Z400" s="92" cm="1">
        <f t="array" aca="1" ref="Z400" ca="1">IFERROR(VLOOKUP(AB-1,$AH$9:$AI$20,2,0),0)</f>
        <v>0</v>
      </c>
      <c r="AA400" s="92">
        <f t="shared" si="129"/>
        <v>30</v>
      </c>
      <c r="AB400" s="92">
        <f t="shared" si="130"/>
        <v>9</v>
      </c>
      <c r="AC400" s="92">
        <f t="shared" si="131"/>
        <v>2569</v>
      </c>
      <c r="AD400" s="92">
        <f t="shared" si="143"/>
        <v>0</v>
      </c>
      <c r="AE400" s="227">
        <f t="shared" si="145"/>
        <v>0</v>
      </c>
      <c r="AF400" s="223">
        <f t="shared" si="144"/>
        <v>0</v>
      </c>
      <c r="AG400" s="228">
        <f t="shared" si="146"/>
        <v>0</v>
      </c>
    </row>
    <row r="401" spans="1:33" s="92" customFormat="1" ht="21">
      <c r="A401" s="102">
        <v>393</v>
      </c>
      <c r="B401" s="324"/>
      <c r="C401" s="178" t="s">
        <v>169</v>
      </c>
      <c r="D401" s="170">
        <f t="shared" si="138"/>
        <v>0</v>
      </c>
      <c r="E401" s="170">
        <f t="shared" si="139"/>
        <v>0</v>
      </c>
      <c r="F401" s="170">
        <f t="shared" si="140"/>
        <v>0</v>
      </c>
      <c r="G401" s="170">
        <f t="shared" si="141"/>
        <v>0</v>
      </c>
      <c r="H401" s="171">
        <f t="shared" si="132"/>
        <v>0</v>
      </c>
      <c r="I401" s="172">
        <f t="shared" si="133"/>
        <v>0</v>
      </c>
      <c r="J401" s="170">
        <f t="shared" si="134"/>
        <v>0</v>
      </c>
      <c r="K401" s="172">
        <f t="shared" si="135"/>
        <v>0</v>
      </c>
      <c r="L401" s="226"/>
      <c r="M401" s="221" t="s">
        <v>242</v>
      </c>
      <c r="N401" s="106">
        <f t="shared" si="142"/>
        <v>0</v>
      </c>
      <c r="O401" s="176">
        <f t="shared" si="136"/>
        <v>0</v>
      </c>
      <c r="P401" s="176">
        <f t="shared" si="137"/>
        <v>0</v>
      </c>
      <c r="W401" s="92">
        <f t="shared" ref="W401:W464" si="147">IFERROR(VALUE(LEFT(L401,2)),0)</f>
        <v>0</v>
      </c>
      <c r="X401" s="92">
        <f t="shared" ref="X401:X464" si="148">IFERROR(VALUE(MID(L401,4,2)),0)</f>
        <v>0</v>
      </c>
      <c r="Y401" s="92">
        <f t="shared" ref="Y401:Y464" si="149">IFERROR(VALUE(RIGHT(L401,4)),0)</f>
        <v>0</v>
      </c>
      <c r="Z401" s="92" cm="1">
        <f t="array" aca="1" ref="Z401" ca="1">IFERROR(VLOOKUP(AB-1,$AH$9:$AI$20,2,0),0)</f>
        <v>0</v>
      </c>
      <c r="AA401" s="92">
        <f t="shared" ref="AA401:AA464" si="150">IFERROR(VALUE(LEFT(M401,2)),0)</f>
        <v>30</v>
      </c>
      <c r="AB401" s="92">
        <f t="shared" ref="AB401:AB464" si="151">IFERROR(VALUE(MID(M401,4,2)),0)</f>
        <v>9</v>
      </c>
      <c r="AC401" s="92">
        <f t="shared" ref="AC401:AC464" si="152">IFERROR(VALUE(RIGHT(M401,4)),0)</f>
        <v>2569</v>
      </c>
      <c r="AD401" s="92">
        <f t="shared" si="143"/>
        <v>0</v>
      </c>
      <c r="AE401" s="227">
        <f t="shared" si="145"/>
        <v>0</v>
      </c>
      <c r="AF401" s="223">
        <f t="shared" si="144"/>
        <v>0</v>
      </c>
      <c r="AG401" s="228">
        <f t="shared" si="146"/>
        <v>0</v>
      </c>
    </row>
    <row r="402" spans="1:33" s="92" customFormat="1" ht="21">
      <c r="A402" s="102">
        <v>394</v>
      </c>
      <c r="B402" s="324"/>
      <c r="C402" s="178" t="s">
        <v>169</v>
      </c>
      <c r="D402" s="170">
        <f t="shared" si="138"/>
        <v>0</v>
      </c>
      <c r="E402" s="170">
        <f t="shared" si="139"/>
        <v>0</v>
      </c>
      <c r="F402" s="170">
        <f t="shared" si="140"/>
        <v>0</v>
      </c>
      <c r="G402" s="170">
        <f t="shared" si="141"/>
        <v>0</v>
      </c>
      <c r="H402" s="171">
        <f t="shared" si="132"/>
        <v>0</v>
      </c>
      <c r="I402" s="172">
        <f t="shared" si="133"/>
        <v>0</v>
      </c>
      <c r="J402" s="170">
        <f t="shared" si="134"/>
        <v>0</v>
      </c>
      <c r="K402" s="172">
        <f t="shared" si="135"/>
        <v>0</v>
      </c>
      <c r="L402" s="226"/>
      <c r="M402" s="221" t="s">
        <v>242</v>
      </c>
      <c r="N402" s="106">
        <f t="shared" si="142"/>
        <v>0</v>
      </c>
      <c r="O402" s="176">
        <f t="shared" si="136"/>
        <v>0</v>
      </c>
      <c r="P402" s="176">
        <f t="shared" si="137"/>
        <v>0</v>
      </c>
      <c r="W402" s="92">
        <f t="shared" si="147"/>
        <v>0</v>
      </c>
      <c r="X402" s="92">
        <f t="shared" si="148"/>
        <v>0</v>
      </c>
      <c r="Y402" s="92">
        <f t="shared" si="149"/>
        <v>0</v>
      </c>
      <c r="Z402" s="92" cm="1">
        <f t="array" aca="1" ref="Z402" ca="1">IFERROR(VLOOKUP(AB-1,$AH$9:$AI$20,2,0),0)</f>
        <v>0</v>
      </c>
      <c r="AA402" s="92">
        <f t="shared" si="150"/>
        <v>30</v>
      </c>
      <c r="AB402" s="92">
        <f t="shared" si="151"/>
        <v>9</v>
      </c>
      <c r="AC402" s="92">
        <f t="shared" si="152"/>
        <v>2569</v>
      </c>
      <c r="AD402" s="92">
        <f t="shared" si="143"/>
        <v>0</v>
      </c>
      <c r="AE402" s="227">
        <f t="shared" si="145"/>
        <v>0</v>
      </c>
      <c r="AF402" s="223">
        <f t="shared" si="144"/>
        <v>0</v>
      </c>
      <c r="AG402" s="228">
        <f t="shared" si="146"/>
        <v>0</v>
      </c>
    </row>
    <row r="403" spans="1:33" s="92" customFormat="1" ht="21">
      <c r="A403" s="102">
        <v>395</v>
      </c>
      <c r="B403" s="324"/>
      <c r="C403" s="178" t="s">
        <v>169</v>
      </c>
      <c r="D403" s="170">
        <f t="shared" si="138"/>
        <v>0</v>
      </c>
      <c r="E403" s="170">
        <f t="shared" si="139"/>
        <v>0</v>
      </c>
      <c r="F403" s="170">
        <f t="shared" si="140"/>
        <v>0</v>
      </c>
      <c r="G403" s="170">
        <f t="shared" si="141"/>
        <v>0</v>
      </c>
      <c r="H403" s="171">
        <f t="shared" si="132"/>
        <v>0</v>
      </c>
      <c r="I403" s="172">
        <f t="shared" si="133"/>
        <v>0</v>
      </c>
      <c r="J403" s="170">
        <f t="shared" si="134"/>
        <v>0</v>
      </c>
      <c r="K403" s="172">
        <f t="shared" si="135"/>
        <v>0</v>
      </c>
      <c r="L403" s="226"/>
      <c r="M403" s="221" t="s">
        <v>242</v>
      </c>
      <c r="N403" s="106">
        <f t="shared" si="142"/>
        <v>0</v>
      </c>
      <c r="O403" s="176">
        <f t="shared" si="136"/>
        <v>0</v>
      </c>
      <c r="P403" s="176">
        <f t="shared" si="137"/>
        <v>0</v>
      </c>
      <c r="W403" s="92">
        <f t="shared" si="147"/>
        <v>0</v>
      </c>
      <c r="X403" s="92">
        <f t="shared" si="148"/>
        <v>0</v>
      </c>
      <c r="Y403" s="92">
        <f t="shared" si="149"/>
        <v>0</v>
      </c>
      <c r="Z403" s="92" cm="1">
        <f t="array" aca="1" ref="Z403" ca="1">IFERROR(VLOOKUP(AB-1,$AH$9:$AI$20,2,0),0)</f>
        <v>0</v>
      </c>
      <c r="AA403" s="92">
        <f t="shared" si="150"/>
        <v>30</v>
      </c>
      <c r="AB403" s="92">
        <f t="shared" si="151"/>
        <v>9</v>
      </c>
      <c r="AC403" s="92">
        <f t="shared" si="152"/>
        <v>2569</v>
      </c>
      <c r="AD403" s="92">
        <f t="shared" si="143"/>
        <v>0</v>
      </c>
      <c r="AE403" s="227">
        <f t="shared" si="145"/>
        <v>0</v>
      </c>
      <c r="AF403" s="223">
        <f t="shared" si="144"/>
        <v>0</v>
      </c>
      <c r="AG403" s="228">
        <f t="shared" si="146"/>
        <v>0</v>
      </c>
    </row>
    <row r="404" spans="1:33" s="92" customFormat="1" ht="21">
      <c r="A404" s="102">
        <v>396</v>
      </c>
      <c r="B404" s="324"/>
      <c r="C404" s="178" t="s">
        <v>169</v>
      </c>
      <c r="D404" s="170">
        <f t="shared" si="138"/>
        <v>0</v>
      </c>
      <c r="E404" s="170">
        <f t="shared" si="139"/>
        <v>0</v>
      </c>
      <c r="F404" s="170">
        <f t="shared" si="140"/>
        <v>0</v>
      </c>
      <c r="G404" s="170">
        <f t="shared" si="141"/>
        <v>0</v>
      </c>
      <c r="H404" s="171">
        <f t="shared" si="132"/>
        <v>0</v>
      </c>
      <c r="I404" s="172">
        <f t="shared" si="133"/>
        <v>0</v>
      </c>
      <c r="J404" s="170">
        <f t="shared" si="134"/>
        <v>0</v>
      </c>
      <c r="K404" s="172">
        <f t="shared" si="135"/>
        <v>0</v>
      </c>
      <c r="L404" s="226"/>
      <c r="M404" s="221" t="s">
        <v>242</v>
      </c>
      <c r="N404" s="106">
        <f t="shared" si="142"/>
        <v>0</v>
      </c>
      <c r="O404" s="176">
        <f t="shared" si="136"/>
        <v>0</v>
      </c>
      <c r="P404" s="176">
        <f t="shared" si="137"/>
        <v>0</v>
      </c>
      <c r="W404" s="92">
        <f t="shared" si="147"/>
        <v>0</v>
      </c>
      <c r="X404" s="92">
        <f t="shared" si="148"/>
        <v>0</v>
      </c>
      <c r="Y404" s="92">
        <f t="shared" si="149"/>
        <v>0</v>
      </c>
      <c r="Z404" s="92" cm="1">
        <f t="array" aca="1" ref="Z404" ca="1">IFERROR(VLOOKUP(AB-1,$AH$9:$AI$20,2,0),0)</f>
        <v>0</v>
      </c>
      <c r="AA404" s="92">
        <f t="shared" si="150"/>
        <v>30</v>
      </c>
      <c r="AB404" s="92">
        <f t="shared" si="151"/>
        <v>9</v>
      </c>
      <c r="AC404" s="92">
        <f t="shared" si="152"/>
        <v>2569</v>
      </c>
      <c r="AD404" s="92">
        <f t="shared" si="143"/>
        <v>0</v>
      </c>
      <c r="AE404" s="227">
        <f t="shared" si="145"/>
        <v>0</v>
      </c>
      <c r="AF404" s="223">
        <f t="shared" si="144"/>
        <v>0</v>
      </c>
      <c r="AG404" s="228">
        <f t="shared" si="146"/>
        <v>0</v>
      </c>
    </row>
    <row r="405" spans="1:33" s="92" customFormat="1" ht="21">
      <c r="A405" s="102">
        <v>397</v>
      </c>
      <c r="B405" s="324"/>
      <c r="C405" s="178" t="s">
        <v>169</v>
      </c>
      <c r="D405" s="170">
        <f t="shared" si="138"/>
        <v>0</v>
      </c>
      <c r="E405" s="170">
        <f t="shared" si="139"/>
        <v>0</v>
      </c>
      <c r="F405" s="170">
        <f t="shared" si="140"/>
        <v>0</v>
      </c>
      <c r="G405" s="170">
        <f t="shared" si="141"/>
        <v>0</v>
      </c>
      <c r="H405" s="171">
        <f t="shared" si="132"/>
        <v>0</v>
      </c>
      <c r="I405" s="172">
        <f t="shared" si="133"/>
        <v>0</v>
      </c>
      <c r="J405" s="170">
        <f t="shared" si="134"/>
        <v>0</v>
      </c>
      <c r="K405" s="172">
        <f t="shared" si="135"/>
        <v>0</v>
      </c>
      <c r="L405" s="226"/>
      <c r="M405" s="221" t="s">
        <v>242</v>
      </c>
      <c r="N405" s="106">
        <f t="shared" si="142"/>
        <v>0</v>
      </c>
      <c r="O405" s="176">
        <f t="shared" si="136"/>
        <v>0</v>
      </c>
      <c r="P405" s="176">
        <f t="shared" si="137"/>
        <v>0</v>
      </c>
      <c r="W405" s="92">
        <f t="shared" si="147"/>
        <v>0</v>
      </c>
      <c r="X405" s="92">
        <f t="shared" si="148"/>
        <v>0</v>
      </c>
      <c r="Y405" s="92">
        <f t="shared" si="149"/>
        <v>0</v>
      </c>
      <c r="Z405" s="92" cm="1">
        <f t="array" aca="1" ref="Z405" ca="1">IFERROR(VLOOKUP(AB-1,$AH$9:$AI$20,2,0),0)</f>
        <v>0</v>
      </c>
      <c r="AA405" s="92">
        <f t="shared" si="150"/>
        <v>30</v>
      </c>
      <c r="AB405" s="92">
        <f t="shared" si="151"/>
        <v>9</v>
      </c>
      <c r="AC405" s="92">
        <f t="shared" si="152"/>
        <v>2569</v>
      </c>
      <c r="AD405" s="92">
        <f t="shared" si="143"/>
        <v>0</v>
      </c>
      <c r="AE405" s="227">
        <f t="shared" si="145"/>
        <v>0</v>
      </c>
      <c r="AF405" s="223">
        <f t="shared" si="144"/>
        <v>0</v>
      </c>
      <c r="AG405" s="228">
        <f t="shared" si="146"/>
        <v>0</v>
      </c>
    </row>
    <row r="406" spans="1:33" s="92" customFormat="1" ht="21">
      <c r="A406" s="102">
        <v>398</v>
      </c>
      <c r="B406" s="324"/>
      <c r="C406" s="178" t="s">
        <v>169</v>
      </c>
      <c r="D406" s="170">
        <f t="shared" si="138"/>
        <v>0</v>
      </c>
      <c r="E406" s="170">
        <f t="shared" si="139"/>
        <v>0</v>
      </c>
      <c r="F406" s="170">
        <f t="shared" si="140"/>
        <v>0</v>
      </c>
      <c r="G406" s="170">
        <f t="shared" si="141"/>
        <v>0</v>
      </c>
      <c r="H406" s="171">
        <f t="shared" si="132"/>
        <v>0</v>
      </c>
      <c r="I406" s="172">
        <f t="shared" si="133"/>
        <v>0</v>
      </c>
      <c r="J406" s="170">
        <f t="shared" si="134"/>
        <v>0</v>
      </c>
      <c r="K406" s="172">
        <f t="shared" si="135"/>
        <v>0</v>
      </c>
      <c r="L406" s="226"/>
      <c r="M406" s="221" t="s">
        <v>242</v>
      </c>
      <c r="N406" s="106">
        <f t="shared" si="142"/>
        <v>0</v>
      </c>
      <c r="O406" s="176">
        <f t="shared" si="136"/>
        <v>0</v>
      </c>
      <c r="P406" s="176">
        <f t="shared" si="137"/>
        <v>0</v>
      </c>
      <c r="W406" s="92">
        <f t="shared" si="147"/>
        <v>0</v>
      </c>
      <c r="X406" s="92">
        <f t="shared" si="148"/>
        <v>0</v>
      </c>
      <c r="Y406" s="92">
        <f t="shared" si="149"/>
        <v>0</v>
      </c>
      <c r="Z406" s="92" cm="1">
        <f t="array" aca="1" ref="Z406" ca="1">IFERROR(VLOOKUP(AB-1,$AH$9:$AI$20,2,0),0)</f>
        <v>0</v>
      </c>
      <c r="AA406" s="92">
        <f t="shared" si="150"/>
        <v>30</v>
      </c>
      <c r="AB406" s="92">
        <f t="shared" si="151"/>
        <v>9</v>
      </c>
      <c r="AC406" s="92">
        <f t="shared" si="152"/>
        <v>2569</v>
      </c>
      <c r="AD406" s="92">
        <f t="shared" si="143"/>
        <v>0</v>
      </c>
      <c r="AE406" s="227">
        <f t="shared" si="145"/>
        <v>0</v>
      </c>
      <c r="AF406" s="223">
        <f t="shared" si="144"/>
        <v>0</v>
      </c>
      <c r="AG406" s="228">
        <f t="shared" si="146"/>
        <v>0</v>
      </c>
    </row>
    <row r="407" spans="1:33" s="92" customFormat="1" ht="21">
      <c r="A407" s="102">
        <v>399</v>
      </c>
      <c r="B407" s="324"/>
      <c r="C407" s="178" t="s">
        <v>169</v>
      </c>
      <c r="D407" s="170">
        <f t="shared" si="138"/>
        <v>0</v>
      </c>
      <c r="E407" s="170">
        <f t="shared" si="139"/>
        <v>0</v>
      </c>
      <c r="F407" s="170">
        <f t="shared" si="140"/>
        <v>0</v>
      </c>
      <c r="G407" s="170">
        <f t="shared" si="141"/>
        <v>0</v>
      </c>
      <c r="H407" s="171">
        <f t="shared" si="132"/>
        <v>0</v>
      </c>
      <c r="I407" s="172">
        <f t="shared" si="133"/>
        <v>0</v>
      </c>
      <c r="J407" s="170">
        <f t="shared" si="134"/>
        <v>0</v>
      </c>
      <c r="K407" s="172">
        <f t="shared" si="135"/>
        <v>0</v>
      </c>
      <c r="L407" s="226"/>
      <c r="M407" s="221" t="s">
        <v>242</v>
      </c>
      <c r="N407" s="106">
        <f t="shared" si="142"/>
        <v>0</v>
      </c>
      <c r="O407" s="176">
        <f t="shared" si="136"/>
        <v>0</v>
      </c>
      <c r="P407" s="176">
        <f t="shared" si="137"/>
        <v>0</v>
      </c>
      <c r="W407" s="92">
        <f t="shared" si="147"/>
        <v>0</v>
      </c>
      <c r="X407" s="92">
        <f t="shared" si="148"/>
        <v>0</v>
      </c>
      <c r="Y407" s="92">
        <f t="shared" si="149"/>
        <v>0</v>
      </c>
      <c r="Z407" s="92" cm="1">
        <f t="array" aca="1" ref="Z407" ca="1">IFERROR(VLOOKUP(AB-1,$AH$9:$AI$20,2,0),0)</f>
        <v>0</v>
      </c>
      <c r="AA407" s="92">
        <f t="shared" si="150"/>
        <v>30</v>
      </c>
      <c r="AB407" s="92">
        <f t="shared" si="151"/>
        <v>9</v>
      </c>
      <c r="AC407" s="92">
        <f t="shared" si="152"/>
        <v>2569</v>
      </c>
      <c r="AD407" s="92">
        <f t="shared" si="143"/>
        <v>0</v>
      </c>
      <c r="AE407" s="227">
        <f t="shared" si="145"/>
        <v>0</v>
      </c>
      <c r="AF407" s="223">
        <f t="shared" si="144"/>
        <v>0</v>
      </c>
      <c r="AG407" s="228">
        <f t="shared" si="146"/>
        <v>0</v>
      </c>
    </row>
    <row r="408" spans="1:33" s="92" customFormat="1" ht="21">
      <c r="A408" s="102">
        <v>400</v>
      </c>
      <c r="B408" s="324"/>
      <c r="C408" s="178" t="s">
        <v>169</v>
      </c>
      <c r="D408" s="170">
        <f t="shared" si="138"/>
        <v>0</v>
      </c>
      <c r="E408" s="170">
        <f t="shared" si="139"/>
        <v>0</v>
      </c>
      <c r="F408" s="170">
        <f t="shared" si="140"/>
        <v>0</v>
      </c>
      <c r="G408" s="170">
        <f t="shared" si="141"/>
        <v>0</v>
      </c>
      <c r="H408" s="171">
        <f t="shared" si="132"/>
        <v>0</v>
      </c>
      <c r="I408" s="172">
        <f t="shared" si="133"/>
        <v>0</v>
      </c>
      <c r="J408" s="170">
        <f t="shared" si="134"/>
        <v>0</v>
      </c>
      <c r="K408" s="172">
        <f t="shared" si="135"/>
        <v>0</v>
      </c>
      <c r="L408" s="226"/>
      <c r="M408" s="221" t="s">
        <v>242</v>
      </c>
      <c r="N408" s="106">
        <f t="shared" si="142"/>
        <v>0</v>
      </c>
      <c r="O408" s="176">
        <f t="shared" si="136"/>
        <v>0</v>
      </c>
      <c r="P408" s="176">
        <f t="shared" si="137"/>
        <v>0</v>
      </c>
      <c r="W408" s="92">
        <f t="shared" si="147"/>
        <v>0</v>
      </c>
      <c r="X408" s="92">
        <f t="shared" si="148"/>
        <v>0</v>
      </c>
      <c r="Y408" s="92">
        <f t="shared" si="149"/>
        <v>0</v>
      </c>
      <c r="Z408" s="92" cm="1">
        <f t="array" aca="1" ref="Z408" ca="1">IFERROR(VLOOKUP(AB-1,$AH$9:$AI$20,2,0),0)</f>
        <v>0</v>
      </c>
      <c r="AA408" s="92">
        <f t="shared" si="150"/>
        <v>30</v>
      </c>
      <c r="AB408" s="92">
        <f t="shared" si="151"/>
        <v>9</v>
      </c>
      <c r="AC408" s="92">
        <f t="shared" si="152"/>
        <v>2569</v>
      </c>
      <c r="AD408" s="92">
        <f t="shared" si="143"/>
        <v>0</v>
      </c>
      <c r="AE408" s="227">
        <f t="shared" si="145"/>
        <v>0</v>
      </c>
      <c r="AF408" s="223">
        <f t="shared" si="144"/>
        <v>0</v>
      </c>
      <c r="AG408" s="228">
        <f t="shared" si="146"/>
        <v>0</v>
      </c>
    </row>
    <row r="409" spans="1:33" s="92" customFormat="1" ht="21">
      <c r="A409" s="102">
        <v>401</v>
      </c>
      <c r="B409" s="324"/>
      <c r="C409" s="178" t="s">
        <v>169</v>
      </c>
      <c r="D409" s="170">
        <f t="shared" si="138"/>
        <v>0</v>
      </c>
      <c r="E409" s="170">
        <f t="shared" si="139"/>
        <v>0</v>
      </c>
      <c r="F409" s="170">
        <f t="shared" si="140"/>
        <v>0</v>
      </c>
      <c r="G409" s="170">
        <f t="shared" si="141"/>
        <v>0</v>
      </c>
      <c r="H409" s="171">
        <f t="shared" si="132"/>
        <v>0</v>
      </c>
      <c r="I409" s="172">
        <f t="shared" si="133"/>
        <v>0</v>
      </c>
      <c r="J409" s="170">
        <f t="shared" si="134"/>
        <v>0</v>
      </c>
      <c r="K409" s="172">
        <f t="shared" si="135"/>
        <v>0</v>
      </c>
      <c r="L409" s="226"/>
      <c r="M409" s="221" t="s">
        <v>242</v>
      </c>
      <c r="N409" s="106">
        <f t="shared" si="142"/>
        <v>0</v>
      </c>
      <c r="O409" s="176">
        <f t="shared" si="136"/>
        <v>0</v>
      </c>
      <c r="P409" s="176">
        <f t="shared" si="137"/>
        <v>0</v>
      </c>
      <c r="W409" s="92">
        <f t="shared" si="147"/>
        <v>0</v>
      </c>
      <c r="X409" s="92">
        <f t="shared" si="148"/>
        <v>0</v>
      </c>
      <c r="Y409" s="92">
        <f t="shared" si="149"/>
        <v>0</v>
      </c>
      <c r="Z409" s="92" cm="1">
        <f t="array" aca="1" ref="Z409" ca="1">IFERROR(VLOOKUP(AB-1,$AH$9:$AI$20,2,0),0)</f>
        <v>0</v>
      </c>
      <c r="AA409" s="92">
        <f t="shared" si="150"/>
        <v>30</v>
      </c>
      <c r="AB409" s="92">
        <f t="shared" si="151"/>
        <v>9</v>
      </c>
      <c r="AC409" s="92">
        <f t="shared" si="152"/>
        <v>2569</v>
      </c>
      <c r="AD409" s="92">
        <f t="shared" si="143"/>
        <v>0</v>
      </c>
      <c r="AE409" s="227">
        <f t="shared" si="145"/>
        <v>0</v>
      </c>
      <c r="AF409" s="223">
        <f t="shared" si="144"/>
        <v>0</v>
      </c>
      <c r="AG409" s="228">
        <f t="shared" si="146"/>
        <v>0</v>
      </c>
    </row>
    <row r="410" spans="1:33" s="92" customFormat="1" ht="21">
      <c r="A410" s="102">
        <v>402</v>
      </c>
      <c r="B410" s="324"/>
      <c r="C410" s="178" t="s">
        <v>169</v>
      </c>
      <c r="D410" s="170">
        <f t="shared" si="138"/>
        <v>0</v>
      </c>
      <c r="E410" s="170">
        <f t="shared" si="139"/>
        <v>0</v>
      </c>
      <c r="F410" s="170">
        <f t="shared" si="140"/>
        <v>0</v>
      </c>
      <c r="G410" s="170">
        <f t="shared" si="141"/>
        <v>0</v>
      </c>
      <c r="H410" s="171">
        <f t="shared" si="132"/>
        <v>0</v>
      </c>
      <c r="I410" s="172">
        <f t="shared" si="133"/>
        <v>0</v>
      </c>
      <c r="J410" s="170">
        <f t="shared" si="134"/>
        <v>0</v>
      </c>
      <c r="K410" s="172">
        <f t="shared" si="135"/>
        <v>0</v>
      </c>
      <c r="L410" s="226"/>
      <c r="M410" s="221" t="s">
        <v>242</v>
      </c>
      <c r="N410" s="106">
        <f t="shared" si="142"/>
        <v>0</v>
      </c>
      <c r="O410" s="176">
        <f t="shared" si="136"/>
        <v>0</v>
      </c>
      <c r="P410" s="176">
        <f t="shared" si="137"/>
        <v>0</v>
      </c>
      <c r="W410" s="92">
        <f t="shared" si="147"/>
        <v>0</v>
      </c>
      <c r="X410" s="92">
        <f t="shared" si="148"/>
        <v>0</v>
      </c>
      <c r="Y410" s="92">
        <f t="shared" si="149"/>
        <v>0</v>
      </c>
      <c r="Z410" s="92" cm="1">
        <f t="array" aca="1" ref="Z410" ca="1">IFERROR(VLOOKUP(AB-1,$AH$9:$AI$20,2,0),0)</f>
        <v>0</v>
      </c>
      <c r="AA410" s="92">
        <f t="shared" si="150"/>
        <v>30</v>
      </c>
      <c r="AB410" s="92">
        <f t="shared" si="151"/>
        <v>9</v>
      </c>
      <c r="AC410" s="92">
        <f t="shared" si="152"/>
        <v>2569</v>
      </c>
      <c r="AD410" s="92">
        <f t="shared" si="143"/>
        <v>0</v>
      </c>
      <c r="AE410" s="227">
        <f t="shared" si="145"/>
        <v>0</v>
      </c>
      <c r="AF410" s="223">
        <f t="shared" si="144"/>
        <v>0</v>
      </c>
      <c r="AG410" s="228">
        <f t="shared" si="146"/>
        <v>0</v>
      </c>
    </row>
    <row r="411" spans="1:33" s="92" customFormat="1" ht="21">
      <c r="A411" s="102">
        <v>403</v>
      </c>
      <c r="B411" s="324"/>
      <c r="C411" s="178" t="s">
        <v>169</v>
      </c>
      <c r="D411" s="170">
        <f t="shared" si="138"/>
        <v>0</v>
      </c>
      <c r="E411" s="170">
        <f t="shared" si="139"/>
        <v>0</v>
      </c>
      <c r="F411" s="170">
        <f t="shared" si="140"/>
        <v>0</v>
      </c>
      <c r="G411" s="170">
        <f t="shared" si="141"/>
        <v>0</v>
      </c>
      <c r="H411" s="171">
        <f t="shared" si="132"/>
        <v>0</v>
      </c>
      <c r="I411" s="172">
        <f t="shared" si="133"/>
        <v>0</v>
      </c>
      <c r="J411" s="170">
        <f t="shared" si="134"/>
        <v>0</v>
      </c>
      <c r="K411" s="172">
        <f t="shared" si="135"/>
        <v>0</v>
      </c>
      <c r="L411" s="226"/>
      <c r="M411" s="221" t="s">
        <v>242</v>
      </c>
      <c r="N411" s="106">
        <f t="shared" si="142"/>
        <v>0</v>
      </c>
      <c r="O411" s="176">
        <f t="shared" si="136"/>
        <v>0</v>
      </c>
      <c r="P411" s="176">
        <f t="shared" si="137"/>
        <v>0</v>
      </c>
      <c r="W411" s="92">
        <f t="shared" si="147"/>
        <v>0</v>
      </c>
      <c r="X411" s="92">
        <f t="shared" si="148"/>
        <v>0</v>
      </c>
      <c r="Y411" s="92">
        <f t="shared" si="149"/>
        <v>0</v>
      </c>
      <c r="Z411" s="92" cm="1">
        <f t="array" aca="1" ref="Z411" ca="1">IFERROR(VLOOKUP(AB-1,$AH$9:$AI$20,2,0),0)</f>
        <v>0</v>
      </c>
      <c r="AA411" s="92">
        <f t="shared" si="150"/>
        <v>30</v>
      </c>
      <c r="AB411" s="92">
        <f t="shared" si="151"/>
        <v>9</v>
      </c>
      <c r="AC411" s="92">
        <f t="shared" si="152"/>
        <v>2569</v>
      </c>
      <c r="AD411" s="92">
        <f t="shared" si="143"/>
        <v>0</v>
      </c>
      <c r="AE411" s="227">
        <f t="shared" si="145"/>
        <v>0</v>
      </c>
      <c r="AF411" s="223">
        <f t="shared" si="144"/>
        <v>0</v>
      </c>
      <c r="AG411" s="228">
        <f t="shared" si="146"/>
        <v>0</v>
      </c>
    </row>
    <row r="412" spans="1:33" s="92" customFormat="1" ht="21">
      <c r="A412" s="102">
        <v>404</v>
      </c>
      <c r="B412" s="324"/>
      <c r="C412" s="178" t="s">
        <v>169</v>
      </c>
      <c r="D412" s="170">
        <f t="shared" si="138"/>
        <v>0</v>
      </c>
      <c r="E412" s="170">
        <f t="shared" si="139"/>
        <v>0</v>
      </c>
      <c r="F412" s="170">
        <f t="shared" si="140"/>
        <v>0</v>
      </c>
      <c r="G412" s="170">
        <f t="shared" si="141"/>
        <v>0</v>
      </c>
      <c r="H412" s="171">
        <f t="shared" si="132"/>
        <v>0</v>
      </c>
      <c r="I412" s="172">
        <f t="shared" si="133"/>
        <v>0</v>
      </c>
      <c r="J412" s="170">
        <f t="shared" si="134"/>
        <v>0</v>
      </c>
      <c r="K412" s="172">
        <f t="shared" si="135"/>
        <v>0</v>
      </c>
      <c r="L412" s="226"/>
      <c r="M412" s="221" t="s">
        <v>242</v>
      </c>
      <c r="N412" s="106">
        <f t="shared" si="142"/>
        <v>0</v>
      </c>
      <c r="O412" s="176">
        <f t="shared" si="136"/>
        <v>0</v>
      </c>
      <c r="P412" s="176">
        <f t="shared" si="137"/>
        <v>0</v>
      </c>
      <c r="W412" s="92">
        <f t="shared" si="147"/>
        <v>0</v>
      </c>
      <c r="X412" s="92">
        <f t="shared" si="148"/>
        <v>0</v>
      </c>
      <c r="Y412" s="92">
        <f t="shared" si="149"/>
        <v>0</v>
      </c>
      <c r="Z412" s="92" cm="1">
        <f t="array" aca="1" ref="Z412" ca="1">IFERROR(VLOOKUP(AB-1,$AH$9:$AI$20,2,0),0)</f>
        <v>0</v>
      </c>
      <c r="AA412" s="92">
        <f t="shared" si="150"/>
        <v>30</v>
      </c>
      <c r="AB412" s="92">
        <f t="shared" si="151"/>
        <v>9</v>
      </c>
      <c r="AC412" s="92">
        <f t="shared" si="152"/>
        <v>2569</v>
      </c>
      <c r="AD412" s="92">
        <f t="shared" si="143"/>
        <v>0</v>
      </c>
      <c r="AE412" s="227">
        <f t="shared" si="145"/>
        <v>0</v>
      </c>
      <c r="AF412" s="223">
        <f t="shared" si="144"/>
        <v>0</v>
      </c>
      <c r="AG412" s="228">
        <f t="shared" si="146"/>
        <v>0</v>
      </c>
    </row>
    <row r="413" spans="1:33" s="92" customFormat="1" ht="21">
      <c r="A413" s="102">
        <v>405</v>
      </c>
      <c r="B413" s="324"/>
      <c r="C413" s="178" t="s">
        <v>169</v>
      </c>
      <c r="D413" s="170">
        <f t="shared" si="138"/>
        <v>0</v>
      </c>
      <c r="E413" s="170">
        <f t="shared" si="139"/>
        <v>0</v>
      </c>
      <c r="F413" s="170">
        <f t="shared" si="140"/>
        <v>0</v>
      </c>
      <c r="G413" s="170">
        <f t="shared" si="141"/>
        <v>0</v>
      </c>
      <c r="H413" s="171">
        <f t="shared" si="132"/>
        <v>0</v>
      </c>
      <c r="I413" s="172">
        <f t="shared" si="133"/>
        <v>0</v>
      </c>
      <c r="J413" s="170">
        <f t="shared" si="134"/>
        <v>0</v>
      </c>
      <c r="K413" s="172">
        <f t="shared" si="135"/>
        <v>0</v>
      </c>
      <c r="L413" s="226"/>
      <c r="M413" s="221" t="s">
        <v>242</v>
      </c>
      <c r="N413" s="106">
        <f t="shared" si="142"/>
        <v>0</v>
      </c>
      <c r="O413" s="176">
        <f t="shared" si="136"/>
        <v>0</v>
      </c>
      <c r="P413" s="176">
        <f t="shared" si="137"/>
        <v>0</v>
      </c>
      <c r="W413" s="92">
        <f t="shared" si="147"/>
        <v>0</v>
      </c>
      <c r="X413" s="92">
        <f t="shared" si="148"/>
        <v>0</v>
      </c>
      <c r="Y413" s="92">
        <f t="shared" si="149"/>
        <v>0</v>
      </c>
      <c r="Z413" s="92" cm="1">
        <f t="array" aca="1" ref="Z413" ca="1">IFERROR(VLOOKUP(AB-1,$AH$9:$AI$20,2,0),0)</f>
        <v>0</v>
      </c>
      <c r="AA413" s="92">
        <f t="shared" si="150"/>
        <v>30</v>
      </c>
      <c r="AB413" s="92">
        <f t="shared" si="151"/>
        <v>9</v>
      </c>
      <c r="AC413" s="92">
        <f t="shared" si="152"/>
        <v>2569</v>
      </c>
      <c r="AD413" s="92">
        <f t="shared" si="143"/>
        <v>0</v>
      </c>
      <c r="AE413" s="227">
        <f t="shared" si="145"/>
        <v>0</v>
      </c>
      <c r="AF413" s="223">
        <f t="shared" si="144"/>
        <v>0</v>
      </c>
      <c r="AG413" s="228">
        <f t="shared" si="146"/>
        <v>0</v>
      </c>
    </row>
    <row r="414" spans="1:33" s="92" customFormat="1" ht="21">
      <c r="A414" s="102">
        <v>406</v>
      </c>
      <c r="B414" s="324"/>
      <c r="C414" s="178" t="s">
        <v>169</v>
      </c>
      <c r="D414" s="170">
        <f t="shared" si="138"/>
        <v>0</v>
      </c>
      <c r="E414" s="170">
        <f t="shared" si="139"/>
        <v>0</v>
      </c>
      <c r="F414" s="170">
        <f t="shared" si="140"/>
        <v>0</v>
      </c>
      <c r="G414" s="170">
        <f t="shared" si="141"/>
        <v>0</v>
      </c>
      <c r="H414" s="171">
        <f t="shared" si="132"/>
        <v>0</v>
      </c>
      <c r="I414" s="172">
        <f t="shared" si="133"/>
        <v>0</v>
      </c>
      <c r="J414" s="170">
        <f t="shared" si="134"/>
        <v>0</v>
      </c>
      <c r="K414" s="172">
        <f t="shared" si="135"/>
        <v>0</v>
      </c>
      <c r="L414" s="226"/>
      <c r="M414" s="221" t="s">
        <v>242</v>
      </c>
      <c r="N414" s="106">
        <f t="shared" si="142"/>
        <v>0</v>
      </c>
      <c r="O414" s="176">
        <f t="shared" si="136"/>
        <v>0</v>
      </c>
      <c r="P414" s="176">
        <f t="shared" si="137"/>
        <v>0</v>
      </c>
      <c r="W414" s="92">
        <f t="shared" si="147"/>
        <v>0</v>
      </c>
      <c r="X414" s="92">
        <f t="shared" si="148"/>
        <v>0</v>
      </c>
      <c r="Y414" s="92">
        <f t="shared" si="149"/>
        <v>0</v>
      </c>
      <c r="Z414" s="92" cm="1">
        <f t="array" aca="1" ref="Z414" ca="1">IFERROR(VLOOKUP(AB-1,$AH$9:$AI$20,2,0),0)</f>
        <v>0</v>
      </c>
      <c r="AA414" s="92">
        <f t="shared" si="150"/>
        <v>30</v>
      </c>
      <c r="AB414" s="92">
        <f t="shared" si="151"/>
        <v>9</v>
      </c>
      <c r="AC414" s="92">
        <f t="shared" si="152"/>
        <v>2569</v>
      </c>
      <c r="AD414" s="92">
        <f t="shared" si="143"/>
        <v>0</v>
      </c>
      <c r="AE414" s="227">
        <f t="shared" si="145"/>
        <v>0</v>
      </c>
      <c r="AF414" s="223">
        <f t="shared" si="144"/>
        <v>0</v>
      </c>
      <c r="AG414" s="228">
        <f t="shared" si="146"/>
        <v>0</v>
      </c>
    </row>
    <row r="415" spans="1:33" s="92" customFormat="1" ht="21">
      <c r="A415" s="102">
        <v>407</v>
      </c>
      <c r="B415" s="324"/>
      <c r="C415" s="178" t="s">
        <v>169</v>
      </c>
      <c r="D415" s="170">
        <f t="shared" si="138"/>
        <v>0</v>
      </c>
      <c r="E415" s="170">
        <f t="shared" si="139"/>
        <v>0</v>
      </c>
      <c r="F415" s="170">
        <f t="shared" si="140"/>
        <v>0</v>
      </c>
      <c r="G415" s="170">
        <f t="shared" si="141"/>
        <v>0</v>
      </c>
      <c r="H415" s="171">
        <f t="shared" si="132"/>
        <v>0</v>
      </c>
      <c r="I415" s="172">
        <f t="shared" si="133"/>
        <v>0</v>
      </c>
      <c r="J415" s="170">
        <f t="shared" si="134"/>
        <v>0</v>
      </c>
      <c r="K415" s="172">
        <f t="shared" si="135"/>
        <v>0</v>
      </c>
      <c r="L415" s="226"/>
      <c r="M415" s="221" t="s">
        <v>242</v>
      </c>
      <c r="N415" s="106">
        <f t="shared" si="142"/>
        <v>0</v>
      </c>
      <c r="O415" s="176">
        <f t="shared" si="136"/>
        <v>0</v>
      </c>
      <c r="P415" s="176">
        <f t="shared" si="137"/>
        <v>0</v>
      </c>
      <c r="W415" s="92">
        <f t="shared" si="147"/>
        <v>0</v>
      </c>
      <c r="X415" s="92">
        <f t="shared" si="148"/>
        <v>0</v>
      </c>
      <c r="Y415" s="92">
        <f t="shared" si="149"/>
        <v>0</v>
      </c>
      <c r="Z415" s="92" cm="1">
        <f t="array" aca="1" ref="Z415" ca="1">IFERROR(VLOOKUP(AB-1,$AH$9:$AI$20,2,0),0)</f>
        <v>0</v>
      </c>
      <c r="AA415" s="92">
        <f t="shared" si="150"/>
        <v>30</v>
      </c>
      <c r="AB415" s="92">
        <f t="shared" si="151"/>
        <v>9</v>
      </c>
      <c r="AC415" s="92">
        <f t="shared" si="152"/>
        <v>2569</v>
      </c>
      <c r="AD415" s="92">
        <f t="shared" si="143"/>
        <v>0</v>
      </c>
      <c r="AE415" s="227">
        <f t="shared" si="145"/>
        <v>0</v>
      </c>
      <c r="AF415" s="223">
        <f t="shared" si="144"/>
        <v>0</v>
      </c>
      <c r="AG415" s="228">
        <f t="shared" si="146"/>
        <v>0</v>
      </c>
    </row>
    <row r="416" spans="1:33" s="92" customFormat="1" ht="21">
      <c r="A416" s="102">
        <v>408</v>
      </c>
      <c r="B416" s="324"/>
      <c r="C416" s="178" t="s">
        <v>169</v>
      </c>
      <c r="D416" s="170">
        <f t="shared" si="138"/>
        <v>0</v>
      </c>
      <c r="E416" s="170">
        <f t="shared" si="139"/>
        <v>0</v>
      </c>
      <c r="F416" s="170">
        <f t="shared" si="140"/>
        <v>0</v>
      </c>
      <c r="G416" s="170">
        <f t="shared" si="141"/>
        <v>0</v>
      </c>
      <c r="H416" s="171">
        <f t="shared" si="132"/>
        <v>0</v>
      </c>
      <c r="I416" s="172">
        <f t="shared" si="133"/>
        <v>0</v>
      </c>
      <c r="J416" s="170">
        <f t="shared" si="134"/>
        <v>0</v>
      </c>
      <c r="K416" s="172">
        <f t="shared" si="135"/>
        <v>0</v>
      </c>
      <c r="L416" s="226"/>
      <c r="M416" s="221" t="s">
        <v>242</v>
      </c>
      <c r="N416" s="106">
        <f t="shared" si="142"/>
        <v>0</v>
      </c>
      <c r="O416" s="176">
        <f t="shared" si="136"/>
        <v>0</v>
      </c>
      <c r="P416" s="176">
        <f t="shared" si="137"/>
        <v>0</v>
      </c>
      <c r="W416" s="92">
        <f t="shared" si="147"/>
        <v>0</v>
      </c>
      <c r="X416" s="92">
        <f t="shared" si="148"/>
        <v>0</v>
      </c>
      <c r="Y416" s="92">
        <f t="shared" si="149"/>
        <v>0</v>
      </c>
      <c r="Z416" s="92" cm="1">
        <f t="array" aca="1" ref="Z416" ca="1">IFERROR(VLOOKUP(AB-1,$AH$9:$AI$20,2,0),0)</f>
        <v>0</v>
      </c>
      <c r="AA416" s="92">
        <f t="shared" si="150"/>
        <v>30</v>
      </c>
      <c r="AB416" s="92">
        <f t="shared" si="151"/>
        <v>9</v>
      </c>
      <c r="AC416" s="92">
        <f t="shared" si="152"/>
        <v>2569</v>
      </c>
      <c r="AD416" s="92">
        <f t="shared" si="143"/>
        <v>0</v>
      </c>
      <c r="AE416" s="227">
        <f t="shared" si="145"/>
        <v>0</v>
      </c>
      <c r="AF416" s="223">
        <f t="shared" si="144"/>
        <v>0</v>
      </c>
      <c r="AG416" s="228">
        <f t="shared" si="146"/>
        <v>0</v>
      </c>
    </row>
    <row r="417" spans="1:33" s="92" customFormat="1" ht="21">
      <c r="A417" s="102">
        <v>409</v>
      </c>
      <c r="B417" s="324"/>
      <c r="C417" s="178" t="s">
        <v>169</v>
      </c>
      <c r="D417" s="170">
        <f t="shared" si="138"/>
        <v>0</v>
      </c>
      <c r="E417" s="170">
        <f t="shared" si="139"/>
        <v>0</v>
      </c>
      <c r="F417" s="170">
        <f t="shared" si="140"/>
        <v>0</v>
      </c>
      <c r="G417" s="170">
        <f t="shared" si="141"/>
        <v>0</v>
      </c>
      <c r="H417" s="171">
        <f t="shared" si="132"/>
        <v>0</v>
      </c>
      <c r="I417" s="172">
        <f t="shared" si="133"/>
        <v>0</v>
      </c>
      <c r="J417" s="170">
        <f t="shared" si="134"/>
        <v>0</v>
      </c>
      <c r="K417" s="172">
        <f t="shared" si="135"/>
        <v>0</v>
      </c>
      <c r="L417" s="226"/>
      <c r="M417" s="221" t="s">
        <v>242</v>
      </c>
      <c r="N417" s="106">
        <f t="shared" si="142"/>
        <v>0</v>
      </c>
      <c r="O417" s="176">
        <f t="shared" si="136"/>
        <v>0</v>
      </c>
      <c r="P417" s="176">
        <f t="shared" si="137"/>
        <v>0</v>
      </c>
      <c r="W417" s="92">
        <f t="shared" si="147"/>
        <v>0</v>
      </c>
      <c r="X417" s="92">
        <f t="shared" si="148"/>
        <v>0</v>
      </c>
      <c r="Y417" s="92">
        <f t="shared" si="149"/>
        <v>0</v>
      </c>
      <c r="Z417" s="92" cm="1">
        <f t="array" aca="1" ref="Z417" ca="1">IFERROR(VLOOKUP(AB-1,$AH$9:$AI$20,2,0),0)</f>
        <v>0</v>
      </c>
      <c r="AA417" s="92">
        <f t="shared" si="150"/>
        <v>30</v>
      </c>
      <c r="AB417" s="92">
        <f t="shared" si="151"/>
        <v>9</v>
      </c>
      <c r="AC417" s="92">
        <f t="shared" si="152"/>
        <v>2569</v>
      </c>
      <c r="AD417" s="92">
        <f t="shared" si="143"/>
        <v>0</v>
      </c>
      <c r="AE417" s="227">
        <f t="shared" si="145"/>
        <v>0</v>
      </c>
      <c r="AF417" s="223">
        <f t="shared" si="144"/>
        <v>0</v>
      </c>
      <c r="AG417" s="228">
        <f t="shared" si="146"/>
        <v>0</v>
      </c>
    </row>
    <row r="418" spans="1:33" s="92" customFormat="1" ht="21">
      <c r="A418" s="102">
        <v>410</v>
      </c>
      <c r="B418" s="324"/>
      <c r="C418" s="178" t="s">
        <v>169</v>
      </c>
      <c r="D418" s="170">
        <f t="shared" si="138"/>
        <v>0</v>
      </c>
      <c r="E418" s="170">
        <f t="shared" si="139"/>
        <v>0</v>
      </c>
      <c r="F418" s="170">
        <f t="shared" si="140"/>
        <v>0</v>
      </c>
      <c r="G418" s="170">
        <f t="shared" si="141"/>
        <v>0</v>
      </c>
      <c r="H418" s="171">
        <f t="shared" si="132"/>
        <v>0</v>
      </c>
      <c r="I418" s="172">
        <f t="shared" si="133"/>
        <v>0</v>
      </c>
      <c r="J418" s="170">
        <f t="shared" si="134"/>
        <v>0</v>
      </c>
      <c r="K418" s="172">
        <f t="shared" si="135"/>
        <v>0</v>
      </c>
      <c r="L418" s="226"/>
      <c r="M418" s="221" t="s">
        <v>242</v>
      </c>
      <c r="N418" s="106">
        <f t="shared" si="142"/>
        <v>0</v>
      </c>
      <c r="O418" s="176">
        <f t="shared" si="136"/>
        <v>0</v>
      </c>
      <c r="P418" s="176">
        <f t="shared" si="137"/>
        <v>0</v>
      </c>
      <c r="W418" s="92">
        <f t="shared" si="147"/>
        <v>0</v>
      </c>
      <c r="X418" s="92">
        <f t="shared" si="148"/>
        <v>0</v>
      </c>
      <c r="Y418" s="92">
        <f t="shared" si="149"/>
        <v>0</v>
      </c>
      <c r="Z418" s="92" cm="1">
        <f t="array" aca="1" ref="Z418" ca="1">IFERROR(VLOOKUP(AB-1,$AH$9:$AI$20,2,0),0)</f>
        <v>0</v>
      </c>
      <c r="AA418" s="92">
        <f t="shared" si="150"/>
        <v>30</v>
      </c>
      <c r="AB418" s="92">
        <f t="shared" si="151"/>
        <v>9</v>
      </c>
      <c r="AC418" s="92">
        <f t="shared" si="152"/>
        <v>2569</v>
      </c>
      <c r="AD418" s="92">
        <f t="shared" si="143"/>
        <v>0</v>
      </c>
      <c r="AE418" s="227">
        <f t="shared" si="145"/>
        <v>0</v>
      </c>
      <c r="AF418" s="223">
        <f t="shared" si="144"/>
        <v>0</v>
      </c>
      <c r="AG418" s="228">
        <f t="shared" si="146"/>
        <v>0</v>
      </c>
    </row>
    <row r="419" spans="1:33" s="92" customFormat="1" ht="21">
      <c r="A419" s="102">
        <v>411</v>
      </c>
      <c r="B419" s="324"/>
      <c r="C419" s="178" t="s">
        <v>169</v>
      </c>
      <c r="D419" s="170">
        <f t="shared" si="138"/>
        <v>0</v>
      </c>
      <c r="E419" s="170">
        <f t="shared" si="139"/>
        <v>0</v>
      </c>
      <c r="F419" s="170">
        <f t="shared" si="140"/>
        <v>0</v>
      </c>
      <c r="G419" s="170">
        <f t="shared" si="141"/>
        <v>0</v>
      </c>
      <c r="H419" s="171">
        <f t="shared" si="132"/>
        <v>0</v>
      </c>
      <c r="I419" s="172">
        <f t="shared" si="133"/>
        <v>0</v>
      </c>
      <c r="J419" s="170">
        <f t="shared" si="134"/>
        <v>0</v>
      </c>
      <c r="K419" s="172">
        <f t="shared" si="135"/>
        <v>0</v>
      </c>
      <c r="L419" s="226"/>
      <c r="M419" s="221" t="s">
        <v>242</v>
      </c>
      <c r="N419" s="106">
        <f t="shared" si="142"/>
        <v>0</v>
      </c>
      <c r="O419" s="176">
        <f t="shared" si="136"/>
        <v>0</v>
      </c>
      <c r="P419" s="176">
        <f t="shared" si="137"/>
        <v>0</v>
      </c>
      <c r="W419" s="92">
        <f t="shared" si="147"/>
        <v>0</v>
      </c>
      <c r="X419" s="92">
        <f t="shared" si="148"/>
        <v>0</v>
      </c>
      <c r="Y419" s="92">
        <f t="shared" si="149"/>
        <v>0</v>
      </c>
      <c r="Z419" s="92" cm="1">
        <f t="array" aca="1" ref="Z419" ca="1">IFERROR(VLOOKUP(AB-1,$AH$9:$AI$20,2,0),0)</f>
        <v>0</v>
      </c>
      <c r="AA419" s="92">
        <f t="shared" si="150"/>
        <v>30</v>
      </c>
      <c r="AB419" s="92">
        <f t="shared" si="151"/>
        <v>9</v>
      </c>
      <c r="AC419" s="92">
        <f t="shared" si="152"/>
        <v>2569</v>
      </c>
      <c r="AD419" s="92">
        <f t="shared" si="143"/>
        <v>0</v>
      </c>
      <c r="AE419" s="227">
        <f t="shared" si="145"/>
        <v>0</v>
      </c>
      <c r="AF419" s="223">
        <f t="shared" si="144"/>
        <v>0</v>
      </c>
      <c r="AG419" s="228">
        <f t="shared" si="146"/>
        <v>0</v>
      </c>
    </row>
    <row r="420" spans="1:33" s="92" customFormat="1" ht="21">
      <c r="A420" s="102">
        <v>412</v>
      </c>
      <c r="B420" s="324"/>
      <c r="C420" s="178" t="s">
        <v>169</v>
      </c>
      <c r="D420" s="170">
        <f t="shared" si="138"/>
        <v>0</v>
      </c>
      <c r="E420" s="170">
        <f t="shared" si="139"/>
        <v>0</v>
      </c>
      <c r="F420" s="170">
        <f t="shared" si="140"/>
        <v>0</v>
      </c>
      <c r="G420" s="170">
        <f t="shared" si="141"/>
        <v>0</v>
      </c>
      <c r="H420" s="171">
        <f t="shared" si="132"/>
        <v>0</v>
      </c>
      <c r="I420" s="172">
        <f t="shared" si="133"/>
        <v>0</v>
      </c>
      <c r="J420" s="170">
        <f t="shared" si="134"/>
        <v>0</v>
      </c>
      <c r="K420" s="172">
        <f t="shared" si="135"/>
        <v>0</v>
      </c>
      <c r="L420" s="226"/>
      <c r="M420" s="221" t="s">
        <v>242</v>
      </c>
      <c r="N420" s="106">
        <f t="shared" si="142"/>
        <v>0</v>
      </c>
      <c r="O420" s="176">
        <f t="shared" si="136"/>
        <v>0</v>
      </c>
      <c r="P420" s="176">
        <f t="shared" si="137"/>
        <v>0</v>
      </c>
      <c r="W420" s="92">
        <f t="shared" si="147"/>
        <v>0</v>
      </c>
      <c r="X420" s="92">
        <f t="shared" si="148"/>
        <v>0</v>
      </c>
      <c r="Y420" s="92">
        <f t="shared" si="149"/>
        <v>0</v>
      </c>
      <c r="Z420" s="92" cm="1">
        <f t="array" aca="1" ref="Z420" ca="1">IFERROR(VLOOKUP(AB-1,$AH$9:$AI$20,2,0),0)</f>
        <v>0</v>
      </c>
      <c r="AA420" s="92">
        <f t="shared" si="150"/>
        <v>30</v>
      </c>
      <c r="AB420" s="92">
        <f t="shared" si="151"/>
        <v>9</v>
      </c>
      <c r="AC420" s="92">
        <f t="shared" si="152"/>
        <v>2569</v>
      </c>
      <c r="AD420" s="92">
        <f t="shared" si="143"/>
        <v>0</v>
      </c>
      <c r="AE420" s="227">
        <f t="shared" si="145"/>
        <v>0</v>
      </c>
      <c r="AF420" s="223">
        <f t="shared" si="144"/>
        <v>0</v>
      </c>
      <c r="AG420" s="228">
        <f t="shared" si="146"/>
        <v>0</v>
      </c>
    </row>
    <row r="421" spans="1:33" s="92" customFormat="1" ht="21">
      <c r="A421" s="102">
        <v>413</v>
      </c>
      <c r="B421" s="324"/>
      <c r="C421" s="178" t="s">
        <v>169</v>
      </c>
      <c r="D421" s="170">
        <f t="shared" si="138"/>
        <v>0</v>
      </c>
      <c r="E421" s="170">
        <f t="shared" si="139"/>
        <v>0</v>
      </c>
      <c r="F421" s="170">
        <f t="shared" si="140"/>
        <v>0</v>
      </c>
      <c r="G421" s="170">
        <f t="shared" si="141"/>
        <v>0</v>
      </c>
      <c r="H421" s="171">
        <f t="shared" si="132"/>
        <v>0</v>
      </c>
      <c r="I421" s="172">
        <f t="shared" si="133"/>
        <v>0</v>
      </c>
      <c r="J421" s="170">
        <f t="shared" si="134"/>
        <v>0</v>
      </c>
      <c r="K421" s="172">
        <f t="shared" si="135"/>
        <v>0</v>
      </c>
      <c r="L421" s="226"/>
      <c r="M421" s="221" t="s">
        <v>242</v>
      </c>
      <c r="N421" s="106">
        <f t="shared" si="142"/>
        <v>0</v>
      </c>
      <c r="O421" s="176">
        <f t="shared" si="136"/>
        <v>0</v>
      </c>
      <c r="P421" s="176">
        <f t="shared" si="137"/>
        <v>0</v>
      </c>
      <c r="W421" s="92">
        <f t="shared" si="147"/>
        <v>0</v>
      </c>
      <c r="X421" s="92">
        <f t="shared" si="148"/>
        <v>0</v>
      </c>
      <c r="Y421" s="92">
        <f t="shared" si="149"/>
        <v>0</v>
      </c>
      <c r="Z421" s="92" cm="1">
        <f t="array" aca="1" ref="Z421" ca="1">IFERROR(VLOOKUP(AB-1,$AH$9:$AI$20,2,0),0)</f>
        <v>0</v>
      </c>
      <c r="AA421" s="92">
        <f t="shared" si="150"/>
        <v>30</v>
      </c>
      <c r="AB421" s="92">
        <f t="shared" si="151"/>
        <v>9</v>
      </c>
      <c r="AC421" s="92">
        <f t="shared" si="152"/>
        <v>2569</v>
      </c>
      <c r="AD421" s="92">
        <f t="shared" si="143"/>
        <v>0</v>
      </c>
      <c r="AE421" s="227">
        <f t="shared" si="145"/>
        <v>0</v>
      </c>
      <c r="AF421" s="223">
        <f t="shared" si="144"/>
        <v>0</v>
      </c>
      <c r="AG421" s="228">
        <f t="shared" si="146"/>
        <v>0</v>
      </c>
    </row>
    <row r="422" spans="1:33" s="92" customFormat="1" ht="21">
      <c r="A422" s="102">
        <v>414</v>
      </c>
      <c r="B422" s="324"/>
      <c r="C422" s="178" t="s">
        <v>169</v>
      </c>
      <c r="D422" s="170">
        <f t="shared" si="138"/>
        <v>0</v>
      </c>
      <c r="E422" s="170">
        <f t="shared" si="139"/>
        <v>0</v>
      </c>
      <c r="F422" s="170">
        <f t="shared" si="140"/>
        <v>0</v>
      </c>
      <c r="G422" s="170">
        <f t="shared" si="141"/>
        <v>0</v>
      </c>
      <c r="H422" s="171">
        <f t="shared" si="132"/>
        <v>0</v>
      </c>
      <c r="I422" s="172">
        <f t="shared" si="133"/>
        <v>0</v>
      </c>
      <c r="J422" s="170">
        <f t="shared" si="134"/>
        <v>0</v>
      </c>
      <c r="K422" s="172">
        <f t="shared" si="135"/>
        <v>0</v>
      </c>
      <c r="L422" s="226"/>
      <c r="M422" s="221" t="s">
        <v>242</v>
      </c>
      <c r="N422" s="106">
        <f t="shared" si="142"/>
        <v>0</v>
      </c>
      <c r="O422" s="176">
        <f t="shared" si="136"/>
        <v>0</v>
      </c>
      <c r="P422" s="176">
        <f t="shared" si="137"/>
        <v>0</v>
      </c>
      <c r="W422" s="92">
        <f t="shared" si="147"/>
        <v>0</v>
      </c>
      <c r="X422" s="92">
        <f t="shared" si="148"/>
        <v>0</v>
      </c>
      <c r="Y422" s="92">
        <f t="shared" si="149"/>
        <v>0</v>
      </c>
      <c r="Z422" s="92" cm="1">
        <f t="array" aca="1" ref="Z422" ca="1">IFERROR(VLOOKUP(AB-1,$AH$9:$AI$20,2,0),0)</f>
        <v>0</v>
      </c>
      <c r="AA422" s="92">
        <f t="shared" si="150"/>
        <v>30</v>
      </c>
      <c r="AB422" s="92">
        <f t="shared" si="151"/>
        <v>9</v>
      </c>
      <c r="AC422" s="92">
        <f t="shared" si="152"/>
        <v>2569</v>
      </c>
      <c r="AD422" s="92">
        <f t="shared" si="143"/>
        <v>0</v>
      </c>
      <c r="AE422" s="227">
        <f t="shared" si="145"/>
        <v>0</v>
      </c>
      <c r="AF422" s="223">
        <f t="shared" si="144"/>
        <v>0</v>
      </c>
      <c r="AG422" s="228">
        <f t="shared" si="146"/>
        <v>0</v>
      </c>
    </row>
    <row r="423" spans="1:33" s="92" customFormat="1" ht="21">
      <c r="A423" s="102">
        <v>415</v>
      </c>
      <c r="B423" s="324"/>
      <c r="C423" s="178" t="s">
        <v>169</v>
      </c>
      <c r="D423" s="170">
        <f t="shared" si="138"/>
        <v>0</v>
      </c>
      <c r="E423" s="170">
        <f t="shared" si="139"/>
        <v>0</v>
      </c>
      <c r="F423" s="170">
        <f t="shared" si="140"/>
        <v>0</v>
      </c>
      <c r="G423" s="170">
        <f t="shared" si="141"/>
        <v>0</v>
      </c>
      <c r="H423" s="171">
        <f t="shared" ref="H423:H486" si="153">+E423-D423</f>
        <v>0</v>
      </c>
      <c r="I423" s="172">
        <f t="shared" ref="I423:I486" si="154">+H423/30</f>
        <v>0</v>
      </c>
      <c r="J423" s="170">
        <f t="shared" ref="J423:J486" si="155">+G423-F423</f>
        <v>0</v>
      </c>
      <c r="K423" s="172">
        <f t="shared" ref="K423:K486" si="156">J423/30</f>
        <v>0</v>
      </c>
      <c r="L423" s="226"/>
      <c r="M423" s="221" t="s">
        <v>242</v>
      </c>
      <c r="N423" s="106">
        <f t="shared" si="142"/>
        <v>0</v>
      </c>
      <c r="O423" s="176">
        <f t="shared" ref="O423:O486" si="157">N423*I423</f>
        <v>0</v>
      </c>
      <c r="P423" s="176">
        <f t="shared" ref="P423:P486" si="158">K423*N423</f>
        <v>0</v>
      </c>
      <c r="W423" s="92">
        <f t="shared" si="147"/>
        <v>0</v>
      </c>
      <c r="X423" s="92">
        <f t="shared" si="148"/>
        <v>0</v>
      </c>
      <c r="Y423" s="92">
        <f t="shared" si="149"/>
        <v>0</v>
      </c>
      <c r="Z423" s="92" cm="1">
        <f t="array" aca="1" ref="Z423" ca="1">IFERROR(VLOOKUP(AB-1,$AH$9:$AI$20,2,0),0)</f>
        <v>0</v>
      </c>
      <c r="AA423" s="92">
        <f t="shared" si="150"/>
        <v>30</v>
      </c>
      <c r="AB423" s="92">
        <f t="shared" si="151"/>
        <v>9</v>
      </c>
      <c r="AC423" s="92">
        <f t="shared" si="152"/>
        <v>2569</v>
      </c>
      <c r="AD423" s="92">
        <f t="shared" si="143"/>
        <v>0</v>
      </c>
      <c r="AE423" s="227">
        <f t="shared" si="145"/>
        <v>0</v>
      </c>
      <c r="AF423" s="223">
        <f t="shared" si="144"/>
        <v>0</v>
      </c>
      <c r="AG423" s="228">
        <f t="shared" si="146"/>
        <v>0</v>
      </c>
    </row>
    <row r="424" spans="1:33" s="92" customFormat="1" ht="21">
      <c r="A424" s="102">
        <v>416</v>
      </c>
      <c r="B424" s="324"/>
      <c r="C424" s="178" t="s">
        <v>169</v>
      </c>
      <c r="D424" s="170">
        <f t="shared" si="138"/>
        <v>0</v>
      </c>
      <c r="E424" s="170">
        <f t="shared" si="139"/>
        <v>0</v>
      </c>
      <c r="F424" s="170">
        <f t="shared" si="140"/>
        <v>0</v>
      </c>
      <c r="G424" s="170">
        <f t="shared" si="141"/>
        <v>0</v>
      </c>
      <c r="H424" s="171">
        <f t="shared" si="153"/>
        <v>0</v>
      </c>
      <c r="I424" s="172">
        <f t="shared" si="154"/>
        <v>0</v>
      </c>
      <c r="J424" s="170">
        <f t="shared" si="155"/>
        <v>0</v>
      </c>
      <c r="K424" s="172">
        <f t="shared" si="156"/>
        <v>0</v>
      </c>
      <c r="L424" s="226"/>
      <c r="M424" s="221" t="s">
        <v>242</v>
      </c>
      <c r="N424" s="106">
        <f t="shared" si="142"/>
        <v>0</v>
      </c>
      <c r="O424" s="176">
        <f t="shared" si="157"/>
        <v>0</v>
      </c>
      <c r="P424" s="176">
        <f t="shared" si="158"/>
        <v>0</v>
      </c>
      <c r="W424" s="92">
        <f t="shared" si="147"/>
        <v>0</v>
      </c>
      <c r="X424" s="92">
        <f t="shared" si="148"/>
        <v>0</v>
      </c>
      <c r="Y424" s="92">
        <f t="shared" si="149"/>
        <v>0</v>
      </c>
      <c r="Z424" s="92" cm="1">
        <f t="array" aca="1" ref="Z424" ca="1">IFERROR(VLOOKUP(AB-1,$AH$9:$AI$20,2,0),0)</f>
        <v>0</v>
      </c>
      <c r="AA424" s="92">
        <f t="shared" si="150"/>
        <v>30</v>
      </c>
      <c r="AB424" s="92">
        <f t="shared" si="151"/>
        <v>9</v>
      </c>
      <c r="AC424" s="92">
        <f t="shared" si="152"/>
        <v>2569</v>
      </c>
      <c r="AD424" s="92">
        <f t="shared" si="143"/>
        <v>0</v>
      </c>
      <c r="AE424" s="227">
        <f t="shared" si="145"/>
        <v>0</v>
      </c>
      <c r="AF424" s="223">
        <f t="shared" si="144"/>
        <v>0</v>
      </c>
      <c r="AG424" s="228">
        <f t="shared" si="146"/>
        <v>0</v>
      </c>
    </row>
    <row r="425" spans="1:33" s="92" customFormat="1" ht="21">
      <c r="A425" s="102">
        <v>417</v>
      </c>
      <c r="B425" s="324"/>
      <c r="C425" s="178" t="s">
        <v>169</v>
      </c>
      <c r="D425" s="170">
        <f t="shared" si="138"/>
        <v>0</v>
      </c>
      <c r="E425" s="170">
        <f t="shared" si="139"/>
        <v>0</v>
      </c>
      <c r="F425" s="170">
        <f t="shared" si="140"/>
        <v>0</v>
      </c>
      <c r="G425" s="170">
        <f t="shared" si="141"/>
        <v>0</v>
      </c>
      <c r="H425" s="171">
        <f t="shared" si="153"/>
        <v>0</v>
      </c>
      <c r="I425" s="172">
        <f t="shared" si="154"/>
        <v>0</v>
      </c>
      <c r="J425" s="170">
        <f t="shared" si="155"/>
        <v>0</v>
      </c>
      <c r="K425" s="172">
        <f t="shared" si="156"/>
        <v>0</v>
      </c>
      <c r="L425" s="226"/>
      <c r="M425" s="221" t="s">
        <v>242</v>
      </c>
      <c r="N425" s="106">
        <f t="shared" si="142"/>
        <v>0</v>
      </c>
      <c r="O425" s="176">
        <f t="shared" si="157"/>
        <v>0</v>
      </c>
      <c r="P425" s="176">
        <f t="shared" si="158"/>
        <v>0</v>
      </c>
      <c r="W425" s="92">
        <f t="shared" si="147"/>
        <v>0</v>
      </c>
      <c r="X425" s="92">
        <f t="shared" si="148"/>
        <v>0</v>
      </c>
      <c r="Y425" s="92">
        <f t="shared" si="149"/>
        <v>0</v>
      </c>
      <c r="Z425" s="92" cm="1">
        <f t="array" aca="1" ref="Z425" ca="1">IFERROR(VLOOKUP(AB-1,$AH$9:$AI$20,2,0),0)</f>
        <v>0</v>
      </c>
      <c r="AA425" s="92">
        <f t="shared" si="150"/>
        <v>30</v>
      </c>
      <c r="AB425" s="92">
        <f t="shared" si="151"/>
        <v>9</v>
      </c>
      <c r="AC425" s="92">
        <f t="shared" si="152"/>
        <v>2569</v>
      </c>
      <c r="AD425" s="92">
        <f t="shared" si="143"/>
        <v>0</v>
      </c>
      <c r="AE425" s="227">
        <f t="shared" si="145"/>
        <v>0</v>
      </c>
      <c r="AF425" s="223">
        <f t="shared" si="144"/>
        <v>0</v>
      </c>
      <c r="AG425" s="228">
        <f t="shared" si="146"/>
        <v>0</v>
      </c>
    </row>
    <row r="426" spans="1:33" s="92" customFormat="1" ht="21">
      <c r="A426" s="102">
        <v>418</v>
      </c>
      <c r="B426" s="324"/>
      <c r="C426" s="178" t="s">
        <v>169</v>
      </c>
      <c r="D426" s="170">
        <f t="shared" si="138"/>
        <v>0</v>
      </c>
      <c r="E426" s="170">
        <f t="shared" si="139"/>
        <v>0</v>
      </c>
      <c r="F426" s="170">
        <f t="shared" si="140"/>
        <v>0</v>
      </c>
      <c r="G426" s="170">
        <f t="shared" si="141"/>
        <v>0</v>
      </c>
      <c r="H426" s="171">
        <f t="shared" si="153"/>
        <v>0</v>
      </c>
      <c r="I426" s="172">
        <f t="shared" si="154"/>
        <v>0</v>
      </c>
      <c r="J426" s="170">
        <f t="shared" si="155"/>
        <v>0</v>
      </c>
      <c r="K426" s="172">
        <f t="shared" si="156"/>
        <v>0</v>
      </c>
      <c r="L426" s="226"/>
      <c r="M426" s="221" t="s">
        <v>242</v>
      </c>
      <c r="N426" s="106">
        <f t="shared" si="142"/>
        <v>0</v>
      </c>
      <c r="O426" s="176">
        <f t="shared" si="157"/>
        <v>0</v>
      </c>
      <c r="P426" s="176">
        <f t="shared" si="158"/>
        <v>0</v>
      </c>
      <c r="W426" s="92">
        <f t="shared" si="147"/>
        <v>0</v>
      </c>
      <c r="X426" s="92">
        <f t="shared" si="148"/>
        <v>0</v>
      </c>
      <c r="Y426" s="92">
        <f t="shared" si="149"/>
        <v>0</v>
      </c>
      <c r="Z426" s="92" cm="1">
        <f t="array" aca="1" ref="Z426" ca="1">IFERROR(VLOOKUP(AB-1,$AH$9:$AI$20,2,0),0)</f>
        <v>0</v>
      </c>
      <c r="AA426" s="92">
        <f t="shared" si="150"/>
        <v>30</v>
      </c>
      <c r="AB426" s="92">
        <f t="shared" si="151"/>
        <v>9</v>
      </c>
      <c r="AC426" s="92">
        <f t="shared" si="152"/>
        <v>2569</v>
      </c>
      <c r="AD426" s="92">
        <f t="shared" si="143"/>
        <v>0</v>
      </c>
      <c r="AE426" s="227">
        <f t="shared" si="145"/>
        <v>0</v>
      </c>
      <c r="AF426" s="223">
        <f t="shared" si="144"/>
        <v>0</v>
      </c>
      <c r="AG426" s="228">
        <f t="shared" si="146"/>
        <v>0</v>
      </c>
    </row>
    <row r="427" spans="1:33" s="92" customFormat="1" ht="21">
      <c r="A427" s="102">
        <v>419</v>
      </c>
      <c r="B427" s="324"/>
      <c r="C427" s="178" t="s">
        <v>169</v>
      </c>
      <c r="D427" s="170">
        <f t="shared" si="138"/>
        <v>0</v>
      </c>
      <c r="E427" s="170">
        <f t="shared" si="139"/>
        <v>0</v>
      </c>
      <c r="F427" s="170">
        <f t="shared" si="140"/>
        <v>0</v>
      </c>
      <c r="G427" s="170">
        <f t="shared" si="141"/>
        <v>0</v>
      </c>
      <c r="H427" s="171">
        <f t="shared" si="153"/>
        <v>0</v>
      </c>
      <c r="I427" s="172">
        <f t="shared" si="154"/>
        <v>0</v>
      </c>
      <c r="J427" s="170">
        <f t="shared" si="155"/>
        <v>0</v>
      </c>
      <c r="K427" s="172">
        <f t="shared" si="156"/>
        <v>0</v>
      </c>
      <c r="L427" s="226"/>
      <c r="M427" s="221" t="s">
        <v>242</v>
      </c>
      <c r="N427" s="106">
        <f t="shared" si="142"/>
        <v>0</v>
      </c>
      <c r="O427" s="176">
        <f t="shared" si="157"/>
        <v>0</v>
      </c>
      <c r="P427" s="176">
        <f t="shared" si="158"/>
        <v>0</v>
      </c>
      <c r="W427" s="92">
        <f t="shared" si="147"/>
        <v>0</v>
      </c>
      <c r="X427" s="92">
        <f t="shared" si="148"/>
        <v>0</v>
      </c>
      <c r="Y427" s="92">
        <f t="shared" si="149"/>
        <v>0</v>
      </c>
      <c r="Z427" s="92" cm="1">
        <f t="array" aca="1" ref="Z427" ca="1">IFERROR(VLOOKUP(AB-1,$AH$9:$AI$20,2,0),0)</f>
        <v>0</v>
      </c>
      <c r="AA427" s="92">
        <f t="shared" si="150"/>
        <v>30</v>
      </c>
      <c r="AB427" s="92">
        <f t="shared" si="151"/>
        <v>9</v>
      </c>
      <c r="AC427" s="92">
        <f t="shared" si="152"/>
        <v>2569</v>
      </c>
      <c r="AD427" s="92">
        <f t="shared" si="143"/>
        <v>0</v>
      </c>
      <c r="AE427" s="227">
        <f t="shared" si="145"/>
        <v>0</v>
      </c>
      <c r="AF427" s="223">
        <f t="shared" si="144"/>
        <v>0</v>
      </c>
      <c r="AG427" s="228">
        <f t="shared" si="146"/>
        <v>0</v>
      </c>
    </row>
    <row r="428" spans="1:33" s="92" customFormat="1" ht="21">
      <c r="A428" s="102">
        <v>420</v>
      </c>
      <c r="B428" s="324"/>
      <c r="C428" s="178" t="s">
        <v>169</v>
      </c>
      <c r="D428" s="170">
        <f t="shared" si="138"/>
        <v>0</v>
      </c>
      <c r="E428" s="170">
        <f t="shared" si="139"/>
        <v>0</v>
      </c>
      <c r="F428" s="170">
        <f t="shared" si="140"/>
        <v>0</v>
      </c>
      <c r="G428" s="170">
        <f t="shared" si="141"/>
        <v>0</v>
      </c>
      <c r="H428" s="171">
        <f t="shared" si="153"/>
        <v>0</v>
      </c>
      <c r="I428" s="172">
        <f t="shared" si="154"/>
        <v>0</v>
      </c>
      <c r="J428" s="170">
        <f t="shared" si="155"/>
        <v>0</v>
      </c>
      <c r="K428" s="172">
        <f t="shared" si="156"/>
        <v>0</v>
      </c>
      <c r="L428" s="226"/>
      <c r="M428" s="221" t="s">
        <v>242</v>
      </c>
      <c r="N428" s="106">
        <f t="shared" si="142"/>
        <v>0</v>
      </c>
      <c r="O428" s="176">
        <f t="shared" si="157"/>
        <v>0</v>
      </c>
      <c r="P428" s="176">
        <f t="shared" si="158"/>
        <v>0</v>
      </c>
      <c r="W428" s="92">
        <f t="shared" si="147"/>
        <v>0</v>
      </c>
      <c r="X428" s="92">
        <f t="shared" si="148"/>
        <v>0</v>
      </c>
      <c r="Y428" s="92">
        <f t="shared" si="149"/>
        <v>0</v>
      </c>
      <c r="Z428" s="92" cm="1">
        <f t="array" aca="1" ref="Z428" ca="1">IFERROR(VLOOKUP(AB-1,$AH$9:$AI$20,2,0),0)</f>
        <v>0</v>
      </c>
      <c r="AA428" s="92">
        <f t="shared" si="150"/>
        <v>30</v>
      </c>
      <c r="AB428" s="92">
        <f t="shared" si="151"/>
        <v>9</v>
      </c>
      <c r="AC428" s="92">
        <f t="shared" si="152"/>
        <v>2569</v>
      </c>
      <c r="AD428" s="92">
        <f t="shared" si="143"/>
        <v>0</v>
      </c>
      <c r="AE428" s="227">
        <f t="shared" si="145"/>
        <v>0</v>
      </c>
      <c r="AF428" s="223">
        <f t="shared" si="144"/>
        <v>0</v>
      </c>
      <c r="AG428" s="228">
        <f t="shared" si="146"/>
        <v>0</v>
      </c>
    </row>
    <row r="429" spans="1:33" s="92" customFormat="1" ht="21">
      <c r="A429" s="102">
        <v>421</v>
      </c>
      <c r="B429" s="324"/>
      <c r="C429" s="178" t="s">
        <v>169</v>
      </c>
      <c r="D429" s="170">
        <f t="shared" si="138"/>
        <v>0</v>
      </c>
      <c r="E429" s="170">
        <f t="shared" si="139"/>
        <v>0</v>
      </c>
      <c r="F429" s="170">
        <f t="shared" si="140"/>
        <v>0</v>
      </c>
      <c r="G429" s="170">
        <f t="shared" si="141"/>
        <v>0</v>
      </c>
      <c r="H429" s="171">
        <f t="shared" si="153"/>
        <v>0</v>
      </c>
      <c r="I429" s="172">
        <f t="shared" si="154"/>
        <v>0</v>
      </c>
      <c r="J429" s="170">
        <f t="shared" si="155"/>
        <v>0</v>
      </c>
      <c r="K429" s="172">
        <f t="shared" si="156"/>
        <v>0</v>
      </c>
      <c r="L429" s="226"/>
      <c r="M429" s="221" t="s">
        <v>242</v>
      </c>
      <c r="N429" s="106">
        <f t="shared" si="142"/>
        <v>0</v>
      </c>
      <c r="O429" s="176">
        <f t="shared" si="157"/>
        <v>0</v>
      </c>
      <c r="P429" s="176">
        <f t="shared" si="158"/>
        <v>0</v>
      </c>
      <c r="W429" s="92">
        <f t="shared" si="147"/>
        <v>0</v>
      </c>
      <c r="X429" s="92">
        <f t="shared" si="148"/>
        <v>0</v>
      </c>
      <c r="Y429" s="92">
        <f t="shared" si="149"/>
        <v>0</v>
      </c>
      <c r="Z429" s="92" cm="1">
        <f t="array" aca="1" ref="Z429" ca="1">IFERROR(VLOOKUP(AB-1,$AH$9:$AI$20,2,0),0)</f>
        <v>0</v>
      </c>
      <c r="AA429" s="92">
        <f t="shared" si="150"/>
        <v>30</v>
      </c>
      <c r="AB429" s="92">
        <f t="shared" si="151"/>
        <v>9</v>
      </c>
      <c r="AC429" s="92">
        <f t="shared" si="152"/>
        <v>2569</v>
      </c>
      <c r="AD429" s="92">
        <f t="shared" si="143"/>
        <v>0</v>
      </c>
      <c r="AE429" s="227">
        <f t="shared" si="145"/>
        <v>0</v>
      </c>
      <c r="AF429" s="223">
        <f t="shared" si="144"/>
        <v>0</v>
      </c>
      <c r="AG429" s="228">
        <f t="shared" si="146"/>
        <v>0</v>
      </c>
    </row>
    <row r="430" spans="1:33" s="92" customFormat="1" ht="21">
      <c r="A430" s="102">
        <v>422</v>
      </c>
      <c r="B430" s="324"/>
      <c r="C430" s="178" t="s">
        <v>169</v>
      </c>
      <c r="D430" s="170">
        <f t="shared" si="138"/>
        <v>0</v>
      </c>
      <c r="E430" s="170">
        <f t="shared" si="139"/>
        <v>0</v>
      </c>
      <c r="F430" s="170">
        <f t="shared" si="140"/>
        <v>0</v>
      </c>
      <c r="G430" s="170">
        <f t="shared" si="141"/>
        <v>0</v>
      </c>
      <c r="H430" s="171">
        <f t="shared" si="153"/>
        <v>0</v>
      </c>
      <c r="I430" s="172">
        <f t="shared" si="154"/>
        <v>0</v>
      </c>
      <c r="J430" s="170">
        <f t="shared" si="155"/>
        <v>0</v>
      </c>
      <c r="K430" s="172">
        <f t="shared" si="156"/>
        <v>0</v>
      </c>
      <c r="L430" s="226"/>
      <c r="M430" s="221" t="s">
        <v>242</v>
      </c>
      <c r="N430" s="106">
        <f t="shared" si="142"/>
        <v>0</v>
      </c>
      <c r="O430" s="176">
        <f t="shared" si="157"/>
        <v>0</v>
      </c>
      <c r="P430" s="176">
        <f t="shared" si="158"/>
        <v>0</v>
      </c>
      <c r="W430" s="92">
        <f t="shared" si="147"/>
        <v>0</v>
      </c>
      <c r="X430" s="92">
        <f t="shared" si="148"/>
        <v>0</v>
      </c>
      <c r="Y430" s="92">
        <f t="shared" si="149"/>
        <v>0</v>
      </c>
      <c r="Z430" s="92" cm="1">
        <f t="array" aca="1" ref="Z430" ca="1">IFERROR(VLOOKUP(AB-1,$AH$9:$AI$20,2,0),0)</f>
        <v>0</v>
      </c>
      <c r="AA430" s="92">
        <f t="shared" si="150"/>
        <v>30</v>
      </c>
      <c r="AB430" s="92">
        <f t="shared" si="151"/>
        <v>9</v>
      </c>
      <c r="AC430" s="92">
        <f t="shared" si="152"/>
        <v>2569</v>
      </c>
      <c r="AD430" s="92">
        <f t="shared" si="143"/>
        <v>0</v>
      </c>
      <c r="AE430" s="227">
        <f t="shared" si="145"/>
        <v>0</v>
      </c>
      <c r="AF430" s="223">
        <f t="shared" si="144"/>
        <v>0</v>
      </c>
      <c r="AG430" s="228">
        <f t="shared" si="146"/>
        <v>0</v>
      </c>
    </row>
    <row r="431" spans="1:33" s="92" customFormat="1" ht="21">
      <c r="A431" s="102">
        <v>423</v>
      </c>
      <c r="B431" s="324"/>
      <c r="C431" s="178" t="s">
        <v>169</v>
      </c>
      <c r="D431" s="170">
        <f t="shared" si="138"/>
        <v>0</v>
      </c>
      <c r="E431" s="170">
        <f t="shared" si="139"/>
        <v>0</v>
      </c>
      <c r="F431" s="170">
        <f t="shared" si="140"/>
        <v>0</v>
      </c>
      <c r="G431" s="170">
        <f t="shared" si="141"/>
        <v>0</v>
      </c>
      <c r="H431" s="171">
        <f t="shared" si="153"/>
        <v>0</v>
      </c>
      <c r="I431" s="172">
        <f t="shared" si="154"/>
        <v>0</v>
      </c>
      <c r="J431" s="170">
        <f t="shared" si="155"/>
        <v>0</v>
      </c>
      <c r="K431" s="172">
        <f t="shared" si="156"/>
        <v>0</v>
      </c>
      <c r="L431" s="226"/>
      <c r="M431" s="221" t="s">
        <v>242</v>
      </c>
      <c r="N431" s="106">
        <f t="shared" si="142"/>
        <v>0</v>
      </c>
      <c r="O431" s="176">
        <f t="shared" si="157"/>
        <v>0</v>
      </c>
      <c r="P431" s="176">
        <f t="shared" si="158"/>
        <v>0</v>
      </c>
      <c r="W431" s="92">
        <f t="shared" si="147"/>
        <v>0</v>
      </c>
      <c r="X431" s="92">
        <f t="shared" si="148"/>
        <v>0</v>
      </c>
      <c r="Y431" s="92">
        <f t="shared" si="149"/>
        <v>0</v>
      </c>
      <c r="Z431" s="92" cm="1">
        <f t="array" aca="1" ref="Z431" ca="1">IFERROR(VLOOKUP(AB-1,$AH$9:$AI$20,2,0),0)</f>
        <v>0</v>
      </c>
      <c r="AA431" s="92">
        <f t="shared" si="150"/>
        <v>30</v>
      </c>
      <c r="AB431" s="92">
        <f t="shared" si="151"/>
        <v>9</v>
      </c>
      <c r="AC431" s="92">
        <f t="shared" si="152"/>
        <v>2569</v>
      </c>
      <c r="AD431" s="92">
        <f t="shared" si="143"/>
        <v>0</v>
      </c>
      <c r="AE431" s="227">
        <f t="shared" si="145"/>
        <v>0</v>
      </c>
      <c r="AF431" s="223">
        <f t="shared" si="144"/>
        <v>0</v>
      </c>
      <c r="AG431" s="228">
        <f t="shared" si="146"/>
        <v>0</v>
      </c>
    </row>
    <row r="432" spans="1:33" s="92" customFormat="1" ht="21">
      <c r="A432" s="102">
        <v>424</v>
      </c>
      <c r="B432" s="324"/>
      <c r="C432" s="178" t="s">
        <v>169</v>
      </c>
      <c r="D432" s="170">
        <f t="shared" si="138"/>
        <v>0</v>
      </c>
      <c r="E432" s="170">
        <f t="shared" si="139"/>
        <v>0</v>
      </c>
      <c r="F432" s="170">
        <f t="shared" si="140"/>
        <v>0</v>
      </c>
      <c r="G432" s="170">
        <f t="shared" si="141"/>
        <v>0</v>
      </c>
      <c r="H432" s="171">
        <f t="shared" si="153"/>
        <v>0</v>
      </c>
      <c r="I432" s="172">
        <f t="shared" si="154"/>
        <v>0</v>
      </c>
      <c r="J432" s="170">
        <f t="shared" si="155"/>
        <v>0</v>
      </c>
      <c r="K432" s="172">
        <f t="shared" si="156"/>
        <v>0</v>
      </c>
      <c r="L432" s="226"/>
      <c r="M432" s="221" t="s">
        <v>242</v>
      </c>
      <c r="N432" s="106">
        <f t="shared" si="142"/>
        <v>0</v>
      </c>
      <c r="O432" s="176">
        <f t="shared" si="157"/>
        <v>0</v>
      </c>
      <c r="P432" s="176">
        <f t="shared" si="158"/>
        <v>0</v>
      </c>
      <c r="W432" s="92">
        <f t="shared" si="147"/>
        <v>0</v>
      </c>
      <c r="X432" s="92">
        <f t="shared" si="148"/>
        <v>0</v>
      </c>
      <c r="Y432" s="92">
        <f t="shared" si="149"/>
        <v>0</v>
      </c>
      <c r="Z432" s="92" cm="1">
        <f t="array" aca="1" ref="Z432" ca="1">IFERROR(VLOOKUP(AB-1,$AH$9:$AI$20,2,0),0)</f>
        <v>0</v>
      </c>
      <c r="AA432" s="92">
        <f t="shared" si="150"/>
        <v>30</v>
      </c>
      <c r="AB432" s="92">
        <f t="shared" si="151"/>
        <v>9</v>
      </c>
      <c r="AC432" s="92">
        <f t="shared" si="152"/>
        <v>2569</v>
      </c>
      <c r="AD432" s="92">
        <f t="shared" si="143"/>
        <v>0</v>
      </c>
      <c r="AE432" s="227">
        <f t="shared" si="145"/>
        <v>0</v>
      </c>
      <c r="AF432" s="223">
        <f t="shared" si="144"/>
        <v>0</v>
      </c>
      <c r="AG432" s="228">
        <f t="shared" si="146"/>
        <v>0</v>
      </c>
    </row>
    <row r="433" spans="1:33" s="92" customFormat="1" ht="21">
      <c r="A433" s="102">
        <v>425</v>
      </c>
      <c r="B433" s="324"/>
      <c r="C433" s="178" t="s">
        <v>169</v>
      </c>
      <c r="D433" s="170">
        <f t="shared" si="138"/>
        <v>0</v>
      </c>
      <c r="E433" s="170">
        <f t="shared" si="139"/>
        <v>0</v>
      </c>
      <c r="F433" s="170">
        <f t="shared" si="140"/>
        <v>0</v>
      </c>
      <c r="G433" s="170">
        <f t="shared" si="141"/>
        <v>0</v>
      </c>
      <c r="H433" s="171">
        <f t="shared" si="153"/>
        <v>0</v>
      </c>
      <c r="I433" s="172">
        <f t="shared" si="154"/>
        <v>0</v>
      </c>
      <c r="J433" s="170">
        <f t="shared" si="155"/>
        <v>0</v>
      </c>
      <c r="K433" s="172">
        <f t="shared" si="156"/>
        <v>0</v>
      </c>
      <c r="L433" s="226"/>
      <c r="M433" s="221" t="s">
        <v>242</v>
      </c>
      <c r="N433" s="106">
        <f t="shared" si="142"/>
        <v>0</v>
      </c>
      <c r="O433" s="176">
        <f t="shared" si="157"/>
        <v>0</v>
      </c>
      <c r="P433" s="176">
        <f t="shared" si="158"/>
        <v>0</v>
      </c>
      <c r="W433" s="92">
        <f t="shared" si="147"/>
        <v>0</v>
      </c>
      <c r="X433" s="92">
        <f t="shared" si="148"/>
        <v>0</v>
      </c>
      <c r="Y433" s="92">
        <f t="shared" si="149"/>
        <v>0</v>
      </c>
      <c r="Z433" s="92" cm="1">
        <f t="array" aca="1" ref="Z433" ca="1">IFERROR(VLOOKUP(AB-1,$AH$9:$AI$20,2,0),0)</f>
        <v>0</v>
      </c>
      <c r="AA433" s="92">
        <f t="shared" si="150"/>
        <v>30</v>
      </c>
      <c r="AB433" s="92">
        <f t="shared" si="151"/>
        <v>9</v>
      </c>
      <c r="AC433" s="92">
        <f t="shared" si="152"/>
        <v>2569</v>
      </c>
      <c r="AD433" s="92">
        <f t="shared" si="143"/>
        <v>0</v>
      </c>
      <c r="AE433" s="227">
        <f t="shared" si="145"/>
        <v>0</v>
      </c>
      <c r="AF433" s="223">
        <f t="shared" si="144"/>
        <v>0</v>
      </c>
      <c r="AG433" s="228">
        <f t="shared" si="146"/>
        <v>0</v>
      </c>
    </row>
    <row r="434" spans="1:33" s="92" customFormat="1" ht="21">
      <c r="A434" s="102">
        <v>426</v>
      </c>
      <c r="B434" s="324"/>
      <c r="C434" s="178" t="s">
        <v>169</v>
      </c>
      <c r="D434" s="170">
        <f t="shared" si="138"/>
        <v>0</v>
      </c>
      <c r="E434" s="170">
        <f t="shared" si="139"/>
        <v>0</v>
      </c>
      <c r="F434" s="170">
        <f t="shared" si="140"/>
        <v>0</v>
      </c>
      <c r="G434" s="170">
        <f t="shared" si="141"/>
        <v>0</v>
      </c>
      <c r="H434" s="171">
        <f t="shared" si="153"/>
        <v>0</v>
      </c>
      <c r="I434" s="172">
        <f t="shared" si="154"/>
        <v>0</v>
      </c>
      <c r="J434" s="170">
        <f t="shared" si="155"/>
        <v>0</v>
      </c>
      <c r="K434" s="172">
        <f t="shared" si="156"/>
        <v>0</v>
      </c>
      <c r="L434" s="226"/>
      <c r="M434" s="221" t="s">
        <v>242</v>
      </c>
      <c r="N434" s="106">
        <f t="shared" si="142"/>
        <v>0</v>
      </c>
      <c r="O434" s="176">
        <f t="shared" si="157"/>
        <v>0</v>
      </c>
      <c r="P434" s="176">
        <f t="shared" si="158"/>
        <v>0</v>
      </c>
      <c r="W434" s="92">
        <f t="shared" si="147"/>
        <v>0</v>
      </c>
      <c r="X434" s="92">
        <f t="shared" si="148"/>
        <v>0</v>
      </c>
      <c r="Y434" s="92">
        <f t="shared" si="149"/>
        <v>0</v>
      </c>
      <c r="Z434" s="92" cm="1">
        <f t="array" aca="1" ref="Z434" ca="1">IFERROR(VLOOKUP(AB-1,$AH$9:$AI$20,2,0),0)</f>
        <v>0</v>
      </c>
      <c r="AA434" s="92">
        <f t="shared" si="150"/>
        <v>30</v>
      </c>
      <c r="AB434" s="92">
        <f t="shared" si="151"/>
        <v>9</v>
      </c>
      <c r="AC434" s="92">
        <f t="shared" si="152"/>
        <v>2569</v>
      </c>
      <c r="AD434" s="92">
        <f t="shared" si="143"/>
        <v>0</v>
      </c>
      <c r="AE434" s="227">
        <f t="shared" si="145"/>
        <v>0</v>
      </c>
      <c r="AF434" s="223">
        <f t="shared" si="144"/>
        <v>0</v>
      </c>
      <c r="AG434" s="228">
        <f t="shared" si="146"/>
        <v>0</v>
      </c>
    </row>
    <row r="435" spans="1:33" s="92" customFormat="1" ht="21">
      <c r="A435" s="102">
        <v>427</v>
      </c>
      <c r="B435" s="324"/>
      <c r="C435" s="178" t="s">
        <v>169</v>
      </c>
      <c r="D435" s="170">
        <f t="shared" si="138"/>
        <v>0</v>
      </c>
      <c r="E435" s="170">
        <f t="shared" si="139"/>
        <v>0</v>
      </c>
      <c r="F435" s="170">
        <f t="shared" si="140"/>
        <v>0</v>
      </c>
      <c r="G435" s="170">
        <f t="shared" si="141"/>
        <v>0</v>
      </c>
      <c r="H435" s="171">
        <f t="shared" si="153"/>
        <v>0</v>
      </c>
      <c r="I435" s="172">
        <f t="shared" si="154"/>
        <v>0</v>
      </c>
      <c r="J435" s="170">
        <f t="shared" si="155"/>
        <v>0</v>
      </c>
      <c r="K435" s="172">
        <f t="shared" si="156"/>
        <v>0</v>
      </c>
      <c r="L435" s="226"/>
      <c r="M435" s="221" t="s">
        <v>242</v>
      </c>
      <c r="N435" s="106">
        <f t="shared" si="142"/>
        <v>0</v>
      </c>
      <c r="O435" s="176">
        <f t="shared" si="157"/>
        <v>0</v>
      </c>
      <c r="P435" s="176">
        <f t="shared" si="158"/>
        <v>0</v>
      </c>
      <c r="W435" s="92">
        <f t="shared" si="147"/>
        <v>0</v>
      </c>
      <c r="X435" s="92">
        <f t="shared" si="148"/>
        <v>0</v>
      </c>
      <c r="Y435" s="92">
        <f t="shared" si="149"/>
        <v>0</v>
      </c>
      <c r="Z435" s="92" cm="1">
        <f t="array" aca="1" ref="Z435" ca="1">IFERROR(VLOOKUP(AB-1,$AH$9:$AI$20,2,0),0)</f>
        <v>0</v>
      </c>
      <c r="AA435" s="92">
        <f t="shared" si="150"/>
        <v>30</v>
      </c>
      <c r="AB435" s="92">
        <f t="shared" si="151"/>
        <v>9</v>
      </c>
      <c r="AC435" s="92">
        <f t="shared" si="152"/>
        <v>2569</v>
      </c>
      <c r="AD435" s="92">
        <f t="shared" si="143"/>
        <v>0</v>
      </c>
      <c r="AE435" s="227">
        <f t="shared" si="145"/>
        <v>0</v>
      </c>
      <c r="AF435" s="223">
        <f t="shared" si="144"/>
        <v>0</v>
      </c>
      <c r="AG435" s="228">
        <f t="shared" si="146"/>
        <v>0</v>
      </c>
    </row>
    <row r="436" spans="1:33" s="92" customFormat="1" ht="21">
      <c r="A436" s="102">
        <v>428</v>
      </c>
      <c r="B436" s="324"/>
      <c r="C436" s="178" t="s">
        <v>169</v>
      </c>
      <c r="D436" s="170">
        <f t="shared" si="138"/>
        <v>0</v>
      </c>
      <c r="E436" s="170">
        <f t="shared" si="139"/>
        <v>0</v>
      </c>
      <c r="F436" s="170">
        <f t="shared" si="140"/>
        <v>0</v>
      </c>
      <c r="G436" s="170">
        <f t="shared" si="141"/>
        <v>0</v>
      </c>
      <c r="H436" s="171">
        <f t="shared" si="153"/>
        <v>0</v>
      </c>
      <c r="I436" s="172">
        <f t="shared" si="154"/>
        <v>0</v>
      </c>
      <c r="J436" s="170">
        <f t="shared" si="155"/>
        <v>0</v>
      </c>
      <c r="K436" s="172">
        <f t="shared" si="156"/>
        <v>0</v>
      </c>
      <c r="L436" s="226"/>
      <c r="M436" s="221" t="s">
        <v>242</v>
      </c>
      <c r="N436" s="106">
        <f t="shared" si="142"/>
        <v>0</v>
      </c>
      <c r="O436" s="176">
        <f t="shared" si="157"/>
        <v>0</v>
      </c>
      <c r="P436" s="176">
        <f t="shared" si="158"/>
        <v>0</v>
      </c>
      <c r="W436" s="92">
        <f t="shared" si="147"/>
        <v>0</v>
      </c>
      <c r="X436" s="92">
        <f t="shared" si="148"/>
        <v>0</v>
      </c>
      <c r="Y436" s="92">
        <f t="shared" si="149"/>
        <v>0</v>
      </c>
      <c r="Z436" s="92" cm="1">
        <f t="array" aca="1" ref="Z436" ca="1">IFERROR(VLOOKUP(AB-1,$AH$9:$AI$20,2,0),0)</f>
        <v>0</v>
      </c>
      <c r="AA436" s="92">
        <f t="shared" si="150"/>
        <v>30</v>
      </c>
      <c r="AB436" s="92">
        <f t="shared" si="151"/>
        <v>9</v>
      </c>
      <c r="AC436" s="92">
        <f t="shared" si="152"/>
        <v>2569</v>
      </c>
      <c r="AD436" s="92">
        <f t="shared" si="143"/>
        <v>0</v>
      </c>
      <c r="AE436" s="227">
        <f t="shared" si="145"/>
        <v>0</v>
      </c>
      <c r="AF436" s="223">
        <f t="shared" si="144"/>
        <v>0</v>
      </c>
      <c r="AG436" s="228">
        <f t="shared" si="146"/>
        <v>0</v>
      </c>
    </row>
    <row r="437" spans="1:33" s="92" customFormat="1" ht="21">
      <c r="A437" s="102">
        <v>429</v>
      </c>
      <c r="B437" s="324"/>
      <c r="C437" s="178" t="s">
        <v>169</v>
      </c>
      <c r="D437" s="170">
        <f t="shared" si="138"/>
        <v>0</v>
      </c>
      <c r="E437" s="170">
        <f t="shared" si="139"/>
        <v>0</v>
      </c>
      <c r="F437" s="170">
        <f t="shared" si="140"/>
        <v>0</v>
      </c>
      <c r="G437" s="170">
        <f t="shared" si="141"/>
        <v>0</v>
      </c>
      <c r="H437" s="171">
        <f t="shared" si="153"/>
        <v>0</v>
      </c>
      <c r="I437" s="172">
        <f t="shared" si="154"/>
        <v>0</v>
      </c>
      <c r="J437" s="170">
        <f t="shared" si="155"/>
        <v>0</v>
      </c>
      <c r="K437" s="172">
        <f t="shared" si="156"/>
        <v>0</v>
      </c>
      <c r="L437" s="226"/>
      <c r="M437" s="221" t="s">
        <v>242</v>
      </c>
      <c r="N437" s="106">
        <f t="shared" si="142"/>
        <v>0</v>
      </c>
      <c r="O437" s="176">
        <f t="shared" si="157"/>
        <v>0</v>
      </c>
      <c r="P437" s="176">
        <f t="shared" si="158"/>
        <v>0</v>
      </c>
      <c r="W437" s="92">
        <f t="shared" si="147"/>
        <v>0</v>
      </c>
      <c r="X437" s="92">
        <f t="shared" si="148"/>
        <v>0</v>
      </c>
      <c r="Y437" s="92">
        <f t="shared" si="149"/>
        <v>0</v>
      </c>
      <c r="Z437" s="92" cm="1">
        <f t="array" aca="1" ref="Z437" ca="1">IFERROR(VLOOKUP(AB-1,$AH$9:$AI$20,2,0),0)</f>
        <v>0</v>
      </c>
      <c r="AA437" s="92">
        <f t="shared" si="150"/>
        <v>30</v>
      </c>
      <c r="AB437" s="92">
        <f t="shared" si="151"/>
        <v>9</v>
      </c>
      <c r="AC437" s="92">
        <f t="shared" si="152"/>
        <v>2569</v>
      </c>
      <c r="AD437" s="92">
        <f t="shared" si="143"/>
        <v>0</v>
      </c>
      <c r="AE437" s="227">
        <f t="shared" si="145"/>
        <v>0</v>
      </c>
      <c r="AF437" s="223">
        <f t="shared" si="144"/>
        <v>0</v>
      </c>
      <c r="AG437" s="228">
        <f t="shared" si="146"/>
        <v>0</v>
      </c>
    </row>
    <row r="438" spans="1:33" s="92" customFormat="1" ht="21">
      <c r="A438" s="102">
        <v>430</v>
      </c>
      <c r="B438" s="324"/>
      <c r="C438" s="178" t="s">
        <v>169</v>
      </c>
      <c r="D438" s="170">
        <f t="shared" si="138"/>
        <v>0</v>
      </c>
      <c r="E438" s="170">
        <f t="shared" si="139"/>
        <v>0</v>
      </c>
      <c r="F438" s="170">
        <f t="shared" si="140"/>
        <v>0</v>
      </c>
      <c r="G438" s="170">
        <f t="shared" si="141"/>
        <v>0</v>
      </c>
      <c r="H438" s="171">
        <f t="shared" si="153"/>
        <v>0</v>
      </c>
      <c r="I438" s="172">
        <f t="shared" si="154"/>
        <v>0</v>
      </c>
      <c r="J438" s="170">
        <f t="shared" si="155"/>
        <v>0</v>
      </c>
      <c r="K438" s="172">
        <f t="shared" si="156"/>
        <v>0</v>
      </c>
      <c r="L438" s="226"/>
      <c r="M438" s="221" t="s">
        <v>242</v>
      </c>
      <c r="N438" s="106">
        <f t="shared" si="142"/>
        <v>0</v>
      </c>
      <c r="O438" s="176">
        <f t="shared" si="157"/>
        <v>0</v>
      </c>
      <c r="P438" s="176">
        <f t="shared" si="158"/>
        <v>0</v>
      </c>
      <c r="W438" s="92">
        <f t="shared" si="147"/>
        <v>0</v>
      </c>
      <c r="X438" s="92">
        <f t="shared" si="148"/>
        <v>0</v>
      </c>
      <c r="Y438" s="92">
        <f t="shared" si="149"/>
        <v>0</v>
      </c>
      <c r="Z438" s="92" cm="1">
        <f t="array" aca="1" ref="Z438" ca="1">IFERROR(VLOOKUP(AB-1,$AH$9:$AI$20,2,0),0)</f>
        <v>0</v>
      </c>
      <c r="AA438" s="92">
        <f t="shared" si="150"/>
        <v>30</v>
      </c>
      <c r="AB438" s="92">
        <f t="shared" si="151"/>
        <v>9</v>
      </c>
      <c r="AC438" s="92">
        <f t="shared" si="152"/>
        <v>2569</v>
      </c>
      <c r="AD438" s="92">
        <f t="shared" si="143"/>
        <v>0</v>
      </c>
      <c r="AE438" s="227">
        <f t="shared" si="145"/>
        <v>0</v>
      </c>
      <c r="AF438" s="223">
        <f t="shared" si="144"/>
        <v>0</v>
      </c>
      <c r="AG438" s="228">
        <f t="shared" si="146"/>
        <v>0</v>
      </c>
    </row>
    <row r="439" spans="1:33" s="92" customFormat="1" ht="21">
      <c r="A439" s="102">
        <v>431</v>
      </c>
      <c r="B439" s="324"/>
      <c r="C439" s="178" t="s">
        <v>169</v>
      </c>
      <c r="D439" s="170">
        <f t="shared" si="138"/>
        <v>0</v>
      </c>
      <c r="E439" s="170">
        <f t="shared" si="139"/>
        <v>0</v>
      </c>
      <c r="F439" s="170">
        <f t="shared" si="140"/>
        <v>0</v>
      </c>
      <c r="G439" s="170">
        <f t="shared" si="141"/>
        <v>0</v>
      </c>
      <c r="H439" s="171">
        <f t="shared" si="153"/>
        <v>0</v>
      </c>
      <c r="I439" s="172">
        <f t="shared" si="154"/>
        <v>0</v>
      </c>
      <c r="J439" s="170">
        <f t="shared" si="155"/>
        <v>0</v>
      </c>
      <c r="K439" s="172">
        <f t="shared" si="156"/>
        <v>0</v>
      </c>
      <c r="L439" s="226"/>
      <c r="M439" s="221" t="s">
        <v>242</v>
      </c>
      <c r="N439" s="106">
        <f t="shared" si="142"/>
        <v>0</v>
      </c>
      <c r="O439" s="176">
        <f t="shared" si="157"/>
        <v>0</v>
      </c>
      <c r="P439" s="176">
        <f t="shared" si="158"/>
        <v>0</v>
      </c>
      <c r="W439" s="92">
        <f t="shared" si="147"/>
        <v>0</v>
      </c>
      <c r="X439" s="92">
        <f t="shared" si="148"/>
        <v>0</v>
      </c>
      <c r="Y439" s="92">
        <f t="shared" si="149"/>
        <v>0</v>
      </c>
      <c r="Z439" s="92" cm="1">
        <f t="array" aca="1" ref="Z439" ca="1">IFERROR(VLOOKUP(AB-1,$AH$9:$AI$20,2,0),0)</f>
        <v>0</v>
      </c>
      <c r="AA439" s="92">
        <f t="shared" si="150"/>
        <v>30</v>
      </c>
      <c r="AB439" s="92">
        <f t="shared" si="151"/>
        <v>9</v>
      </c>
      <c r="AC439" s="92">
        <f t="shared" si="152"/>
        <v>2569</v>
      </c>
      <c r="AD439" s="92">
        <f t="shared" si="143"/>
        <v>0</v>
      </c>
      <c r="AE439" s="227">
        <f t="shared" si="145"/>
        <v>0</v>
      </c>
      <c r="AF439" s="223">
        <f t="shared" si="144"/>
        <v>0</v>
      </c>
      <c r="AG439" s="228">
        <f t="shared" si="146"/>
        <v>0</v>
      </c>
    </row>
    <row r="440" spans="1:33" s="92" customFormat="1" ht="21">
      <c r="A440" s="102">
        <v>432</v>
      </c>
      <c r="B440" s="324"/>
      <c r="C440" s="178" t="s">
        <v>169</v>
      </c>
      <c r="D440" s="170">
        <f t="shared" si="138"/>
        <v>0</v>
      </c>
      <c r="E440" s="170">
        <f t="shared" si="139"/>
        <v>0</v>
      </c>
      <c r="F440" s="170">
        <f t="shared" si="140"/>
        <v>0</v>
      </c>
      <c r="G440" s="170">
        <f t="shared" si="141"/>
        <v>0</v>
      </c>
      <c r="H440" s="171">
        <f t="shared" si="153"/>
        <v>0</v>
      </c>
      <c r="I440" s="172">
        <f t="shared" si="154"/>
        <v>0</v>
      </c>
      <c r="J440" s="170">
        <f t="shared" si="155"/>
        <v>0</v>
      </c>
      <c r="K440" s="172">
        <f t="shared" si="156"/>
        <v>0</v>
      </c>
      <c r="L440" s="226"/>
      <c r="M440" s="221" t="s">
        <v>242</v>
      </c>
      <c r="N440" s="106">
        <f t="shared" si="142"/>
        <v>0</v>
      </c>
      <c r="O440" s="176">
        <f t="shared" si="157"/>
        <v>0</v>
      </c>
      <c r="P440" s="176">
        <f t="shared" si="158"/>
        <v>0</v>
      </c>
      <c r="W440" s="92">
        <f t="shared" si="147"/>
        <v>0</v>
      </c>
      <c r="X440" s="92">
        <f t="shared" si="148"/>
        <v>0</v>
      </c>
      <c r="Y440" s="92">
        <f t="shared" si="149"/>
        <v>0</v>
      </c>
      <c r="Z440" s="92" cm="1">
        <f t="array" aca="1" ref="Z440" ca="1">IFERROR(VLOOKUP(AB-1,$AH$9:$AI$20,2,0),0)</f>
        <v>0</v>
      </c>
      <c r="AA440" s="92">
        <f t="shared" si="150"/>
        <v>30</v>
      </c>
      <c r="AB440" s="92">
        <f t="shared" si="151"/>
        <v>9</v>
      </c>
      <c r="AC440" s="92">
        <f t="shared" si="152"/>
        <v>2569</v>
      </c>
      <c r="AD440" s="92">
        <f t="shared" si="143"/>
        <v>0</v>
      </c>
      <c r="AE440" s="227">
        <f t="shared" si="145"/>
        <v>0</v>
      </c>
      <c r="AF440" s="223">
        <f t="shared" si="144"/>
        <v>0</v>
      </c>
      <c r="AG440" s="228">
        <f t="shared" si="146"/>
        <v>0</v>
      </c>
    </row>
    <row r="441" spans="1:33" s="92" customFormat="1" ht="21">
      <c r="A441" s="102">
        <v>433</v>
      </c>
      <c r="B441" s="324"/>
      <c r="C441" s="178" t="s">
        <v>169</v>
      </c>
      <c r="D441" s="170">
        <f t="shared" si="138"/>
        <v>0</v>
      </c>
      <c r="E441" s="170">
        <f t="shared" si="139"/>
        <v>0</v>
      </c>
      <c r="F441" s="170">
        <f t="shared" si="140"/>
        <v>0</v>
      </c>
      <c r="G441" s="170">
        <f t="shared" si="141"/>
        <v>0</v>
      </c>
      <c r="H441" s="171">
        <f t="shared" si="153"/>
        <v>0</v>
      </c>
      <c r="I441" s="172">
        <f t="shared" si="154"/>
        <v>0</v>
      </c>
      <c r="J441" s="170">
        <f t="shared" si="155"/>
        <v>0</v>
      </c>
      <c r="K441" s="172">
        <f t="shared" si="156"/>
        <v>0</v>
      </c>
      <c r="L441" s="226"/>
      <c r="M441" s="221" t="s">
        <v>242</v>
      </c>
      <c r="N441" s="106">
        <f t="shared" si="142"/>
        <v>0</v>
      </c>
      <c r="O441" s="176">
        <f t="shared" si="157"/>
        <v>0</v>
      </c>
      <c r="P441" s="176">
        <f t="shared" si="158"/>
        <v>0</v>
      </c>
      <c r="W441" s="92">
        <f t="shared" si="147"/>
        <v>0</v>
      </c>
      <c r="X441" s="92">
        <f t="shared" si="148"/>
        <v>0</v>
      </c>
      <c r="Y441" s="92">
        <f t="shared" si="149"/>
        <v>0</v>
      </c>
      <c r="Z441" s="92" cm="1">
        <f t="array" aca="1" ref="Z441" ca="1">IFERROR(VLOOKUP(AB-1,$AH$9:$AI$20,2,0),0)</f>
        <v>0</v>
      </c>
      <c r="AA441" s="92">
        <f t="shared" si="150"/>
        <v>30</v>
      </c>
      <c r="AB441" s="92">
        <f t="shared" si="151"/>
        <v>9</v>
      </c>
      <c r="AC441" s="92">
        <f t="shared" si="152"/>
        <v>2569</v>
      </c>
      <c r="AD441" s="92">
        <f t="shared" si="143"/>
        <v>0</v>
      </c>
      <c r="AE441" s="227">
        <f t="shared" si="145"/>
        <v>0</v>
      </c>
      <c r="AF441" s="223">
        <f t="shared" si="144"/>
        <v>0</v>
      </c>
      <c r="AG441" s="228">
        <f t="shared" si="146"/>
        <v>0</v>
      </c>
    </row>
    <row r="442" spans="1:33" s="92" customFormat="1" ht="21">
      <c r="A442" s="102">
        <v>434</v>
      </c>
      <c r="B442" s="324"/>
      <c r="C442" s="178" t="s">
        <v>169</v>
      </c>
      <c r="D442" s="170">
        <f t="shared" si="138"/>
        <v>0</v>
      </c>
      <c r="E442" s="170">
        <f t="shared" si="139"/>
        <v>0</v>
      </c>
      <c r="F442" s="170">
        <f t="shared" si="140"/>
        <v>0</v>
      </c>
      <c r="G442" s="170">
        <f t="shared" si="141"/>
        <v>0</v>
      </c>
      <c r="H442" s="171">
        <f t="shared" si="153"/>
        <v>0</v>
      </c>
      <c r="I442" s="172">
        <f t="shared" si="154"/>
        <v>0</v>
      </c>
      <c r="J442" s="170">
        <f t="shared" si="155"/>
        <v>0</v>
      </c>
      <c r="K442" s="172">
        <f t="shared" si="156"/>
        <v>0</v>
      </c>
      <c r="L442" s="226"/>
      <c r="M442" s="221" t="s">
        <v>242</v>
      </c>
      <c r="N442" s="106">
        <f t="shared" si="142"/>
        <v>0</v>
      </c>
      <c r="O442" s="176">
        <f t="shared" si="157"/>
        <v>0</v>
      </c>
      <c r="P442" s="176">
        <f t="shared" si="158"/>
        <v>0</v>
      </c>
      <c r="W442" s="92">
        <f t="shared" si="147"/>
        <v>0</v>
      </c>
      <c r="X442" s="92">
        <f t="shared" si="148"/>
        <v>0</v>
      </c>
      <c r="Y442" s="92">
        <f t="shared" si="149"/>
        <v>0</v>
      </c>
      <c r="Z442" s="92" cm="1">
        <f t="array" aca="1" ref="Z442" ca="1">IFERROR(VLOOKUP(AB-1,$AH$9:$AI$20,2,0),0)</f>
        <v>0</v>
      </c>
      <c r="AA442" s="92">
        <f t="shared" si="150"/>
        <v>30</v>
      </c>
      <c r="AB442" s="92">
        <f t="shared" si="151"/>
        <v>9</v>
      </c>
      <c r="AC442" s="92">
        <f t="shared" si="152"/>
        <v>2569</v>
      </c>
      <c r="AD442" s="92">
        <f t="shared" si="143"/>
        <v>0</v>
      </c>
      <c r="AE442" s="227">
        <f t="shared" si="145"/>
        <v>0</v>
      </c>
      <c r="AF442" s="223">
        <f t="shared" si="144"/>
        <v>0</v>
      </c>
      <c r="AG442" s="228">
        <f t="shared" si="146"/>
        <v>0</v>
      </c>
    </row>
    <row r="443" spans="1:33" s="92" customFormat="1" ht="21">
      <c r="A443" s="102">
        <v>435</v>
      </c>
      <c r="B443" s="324"/>
      <c r="C443" s="178" t="s">
        <v>169</v>
      </c>
      <c r="D443" s="170">
        <f t="shared" si="138"/>
        <v>0</v>
      </c>
      <c r="E443" s="170">
        <f t="shared" si="139"/>
        <v>0</v>
      </c>
      <c r="F443" s="170">
        <f t="shared" si="140"/>
        <v>0</v>
      </c>
      <c r="G443" s="170">
        <f t="shared" si="141"/>
        <v>0</v>
      </c>
      <c r="H443" s="171">
        <f t="shared" si="153"/>
        <v>0</v>
      </c>
      <c r="I443" s="172">
        <f t="shared" si="154"/>
        <v>0</v>
      </c>
      <c r="J443" s="170">
        <f t="shared" si="155"/>
        <v>0</v>
      </c>
      <c r="K443" s="172">
        <f t="shared" si="156"/>
        <v>0</v>
      </c>
      <c r="L443" s="226"/>
      <c r="M443" s="221" t="s">
        <v>242</v>
      </c>
      <c r="N443" s="106">
        <f t="shared" si="142"/>
        <v>0</v>
      </c>
      <c r="O443" s="176">
        <f t="shared" si="157"/>
        <v>0</v>
      </c>
      <c r="P443" s="176">
        <f t="shared" si="158"/>
        <v>0</v>
      </c>
      <c r="W443" s="92">
        <f t="shared" si="147"/>
        <v>0</v>
      </c>
      <c r="X443" s="92">
        <f t="shared" si="148"/>
        <v>0</v>
      </c>
      <c r="Y443" s="92">
        <f t="shared" si="149"/>
        <v>0</v>
      </c>
      <c r="Z443" s="92" cm="1">
        <f t="array" aca="1" ref="Z443" ca="1">IFERROR(VLOOKUP(AB-1,$AH$9:$AI$20,2,0),0)</f>
        <v>0</v>
      </c>
      <c r="AA443" s="92">
        <f t="shared" si="150"/>
        <v>30</v>
      </c>
      <c r="AB443" s="92">
        <f t="shared" si="151"/>
        <v>9</v>
      </c>
      <c r="AC443" s="92">
        <f t="shared" si="152"/>
        <v>2569</v>
      </c>
      <c r="AD443" s="92">
        <f t="shared" si="143"/>
        <v>0</v>
      </c>
      <c r="AE443" s="227">
        <f t="shared" si="145"/>
        <v>0</v>
      </c>
      <c r="AF443" s="223">
        <f t="shared" si="144"/>
        <v>0</v>
      </c>
      <c r="AG443" s="228">
        <f t="shared" si="146"/>
        <v>0</v>
      </c>
    </row>
    <row r="444" spans="1:33" s="92" customFormat="1" ht="21">
      <c r="A444" s="102">
        <v>436</v>
      </c>
      <c r="B444" s="324"/>
      <c r="C444" s="178" t="s">
        <v>169</v>
      </c>
      <c r="D444" s="170">
        <f t="shared" si="138"/>
        <v>0</v>
      </c>
      <c r="E444" s="170">
        <f t="shared" si="139"/>
        <v>0</v>
      </c>
      <c r="F444" s="170">
        <f t="shared" si="140"/>
        <v>0</v>
      </c>
      <c r="G444" s="170">
        <f t="shared" si="141"/>
        <v>0</v>
      </c>
      <c r="H444" s="171">
        <f t="shared" si="153"/>
        <v>0</v>
      </c>
      <c r="I444" s="172">
        <f t="shared" si="154"/>
        <v>0</v>
      </c>
      <c r="J444" s="170">
        <f t="shared" si="155"/>
        <v>0</v>
      </c>
      <c r="K444" s="172">
        <f t="shared" si="156"/>
        <v>0</v>
      </c>
      <c r="L444" s="226"/>
      <c r="M444" s="221" t="s">
        <v>242</v>
      </c>
      <c r="N444" s="106">
        <f t="shared" si="142"/>
        <v>0</v>
      </c>
      <c r="O444" s="176">
        <f t="shared" si="157"/>
        <v>0</v>
      </c>
      <c r="P444" s="176">
        <f t="shared" si="158"/>
        <v>0</v>
      </c>
      <c r="W444" s="92">
        <f t="shared" si="147"/>
        <v>0</v>
      </c>
      <c r="X444" s="92">
        <f t="shared" si="148"/>
        <v>0</v>
      </c>
      <c r="Y444" s="92">
        <f t="shared" si="149"/>
        <v>0</v>
      </c>
      <c r="Z444" s="92" cm="1">
        <f t="array" aca="1" ref="Z444" ca="1">IFERROR(VLOOKUP(AB-1,$AH$9:$AI$20,2,0),0)</f>
        <v>0</v>
      </c>
      <c r="AA444" s="92">
        <f t="shared" si="150"/>
        <v>30</v>
      </c>
      <c r="AB444" s="92">
        <f t="shared" si="151"/>
        <v>9</v>
      </c>
      <c r="AC444" s="92">
        <f t="shared" si="152"/>
        <v>2569</v>
      </c>
      <c r="AD444" s="92">
        <f t="shared" si="143"/>
        <v>0</v>
      </c>
      <c r="AE444" s="227">
        <f t="shared" si="145"/>
        <v>0</v>
      </c>
      <c r="AF444" s="223">
        <f t="shared" si="144"/>
        <v>0</v>
      </c>
      <c r="AG444" s="228">
        <f t="shared" si="146"/>
        <v>0</v>
      </c>
    </row>
    <row r="445" spans="1:33" s="92" customFormat="1" ht="21">
      <c r="A445" s="102">
        <v>437</v>
      </c>
      <c r="B445" s="324"/>
      <c r="C445" s="178" t="s">
        <v>169</v>
      </c>
      <c r="D445" s="170">
        <f t="shared" si="138"/>
        <v>0</v>
      </c>
      <c r="E445" s="170">
        <f t="shared" si="139"/>
        <v>0</v>
      </c>
      <c r="F445" s="170">
        <f t="shared" si="140"/>
        <v>0</v>
      </c>
      <c r="G445" s="170">
        <f t="shared" si="141"/>
        <v>0</v>
      </c>
      <c r="H445" s="171">
        <f t="shared" si="153"/>
        <v>0</v>
      </c>
      <c r="I445" s="172">
        <f t="shared" si="154"/>
        <v>0</v>
      </c>
      <c r="J445" s="170">
        <f t="shared" si="155"/>
        <v>0</v>
      </c>
      <c r="K445" s="172">
        <f t="shared" si="156"/>
        <v>0</v>
      </c>
      <c r="L445" s="226"/>
      <c r="M445" s="221" t="s">
        <v>242</v>
      </c>
      <c r="N445" s="106">
        <f t="shared" si="142"/>
        <v>0</v>
      </c>
      <c r="O445" s="176">
        <f t="shared" si="157"/>
        <v>0</v>
      </c>
      <c r="P445" s="176">
        <f t="shared" si="158"/>
        <v>0</v>
      </c>
      <c r="W445" s="92">
        <f t="shared" si="147"/>
        <v>0</v>
      </c>
      <c r="X445" s="92">
        <f t="shared" si="148"/>
        <v>0</v>
      </c>
      <c r="Y445" s="92">
        <f t="shared" si="149"/>
        <v>0</v>
      </c>
      <c r="Z445" s="92" cm="1">
        <f t="array" aca="1" ref="Z445" ca="1">IFERROR(VLOOKUP(AB-1,$AH$9:$AI$20,2,0),0)</f>
        <v>0</v>
      </c>
      <c r="AA445" s="92">
        <f t="shared" si="150"/>
        <v>30</v>
      </c>
      <c r="AB445" s="92">
        <f t="shared" si="151"/>
        <v>9</v>
      </c>
      <c r="AC445" s="92">
        <f t="shared" si="152"/>
        <v>2569</v>
      </c>
      <c r="AD445" s="92">
        <f t="shared" si="143"/>
        <v>0</v>
      </c>
      <c r="AE445" s="227">
        <f t="shared" si="145"/>
        <v>0</v>
      </c>
      <c r="AF445" s="223">
        <f t="shared" si="144"/>
        <v>0</v>
      </c>
      <c r="AG445" s="228">
        <f t="shared" si="146"/>
        <v>0</v>
      </c>
    </row>
    <row r="446" spans="1:33" s="92" customFormat="1" ht="21">
      <c r="A446" s="102">
        <v>438</v>
      </c>
      <c r="B446" s="324"/>
      <c r="C446" s="178" t="s">
        <v>169</v>
      </c>
      <c r="D446" s="170">
        <f t="shared" si="138"/>
        <v>0</v>
      </c>
      <c r="E446" s="170">
        <f t="shared" si="139"/>
        <v>0</v>
      </c>
      <c r="F446" s="170">
        <f t="shared" si="140"/>
        <v>0</v>
      </c>
      <c r="G446" s="170">
        <f t="shared" si="141"/>
        <v>0</v>
      </c>
      <c r="H446" s="171">
        <f t="shared" si="153"/>
        <v>0</v>
      </c>
      <c r="I446" s="172">
        <f t="shared" si="154"/>
        <v>0</v>
      </c>
      <c r="J446" s="170">
        <f t="shared" si="155"/>
        <v>0</v>
      </c>
      <c r="K446" s="172">
        <f t="shared" si="156"/>
        <v>0</v>
      </c>
      <c r="L446" s="226"/>
      <c r="M446" s="221" t="s">
        <v>242</v>
      </c>
      <c r="N446" s="106">
        <f t="shared" si="142"/>
        <v>0</v>
      </c>
      <c r="O446" s="176">
        <f t="shared" si="157"/>
        <v>0</v>
      </c>
      <c r="P446" s="176">
        <f t="shared" si="158"/>
        <v>0</v>
      </c>
      <c r="W446" s="92">
        <f t="shared" si="147"/>
        <v>0</v>
      </c>
      <c r="X446" s="92">
        <f t="shared" si="148"/>
        <v>0</v>
      </c>
      <c r="Y446" s="92">
        <f t="shared" si="149"/>
        <v>0</v>
      </c>
      <c r="Z446" s="92" cm="1">
        <f t="array" aca="1" ref="Z446" ca="1">IFERROR(VLOOKUP(AB-1,$AH$9:$AI$20,2,0),0)</f>
        <v>0</v>
      </c>
      <c r="AA446" s="92">
        <f t="shared" si="150"/>
        <v>30</v>
      </c>
      <c r="AB446" s="92">
        <f t="shared" si="151"/>
        <v>9</v>
      </c>
      <c r="AC446" s="92">
        <f t="shared" si="152"/>
        <v>2569</v>
      </c>
      <c r="AD446" s="92">
        <f t="shared" si="143"/>
        <v>0</v>
      </c>
      <c r="AE446" s="227">
        <f t="shared" si="145"/>
        <v>0</v>
      </c>
      <c r="AF446" s="223">
        <f t="shared" si="144"/>
        <v>0</v>
      </c>
      <c r="AG446" s="228">
        <f t="shared" si="146"/>
        <v>0</v>
      </c>
    </row>
    <row r="447" spans="1:33" s="92" customFormat="1" ht="21">
      <c r="A447" s="102">
        <v>439</v>
      </c>
      <c r="B447" s="324"/>
      <c r="C447" s="178" t="s">
        <v>169</v>
      </c>
      <c r="D447" s="170">
        <f t="shared" si="138"/>
        <v>0</v>
      </c>
      <c r="E447" s="170">
        <f t="shared" si="139"/>
        <v>0</v>
      </c>
      <c r="F447" s="170">
        <f t="shared" si="140"/>
        <v>0</v>
      </c>
      <c r="G447" s="170">
        <f t="shared" si="141"/>
        <v>0</v>
      </c>
      <c r="H447" s="171">
        <f t="shared" si="153"/>
        <v>0</v>
      </c>
      <c r="I447" s="172">
        <f t="shared" si="154"/>
        <v>0</v>
      </c>
      <c r="J447" s="170">
        <f t="shared" si="155"/>
        <v>0</v>
      </c>
      <c r="K447" s="172">
        <f t="shared" si="156"/>
        <v>0</v>
      </c>
      <c r="L447" s="226"/>
      <c r="M447" s="221" t="s">
        <v>242</v>
      </c>
      <c r="N447" s="106">
        <f t="shared" si="142"/>
        <v>0</v>
      </c>
      <c r="O447" s="176">
        <f t="shared" si="157"/>
        <v>0</v>
      </c>
      <c r="P447" s="176">
        <f t="shared" si="158"/>
        <v>0</v>
      </c>
      <c r="W447" s="92">
        <f t="shared" si="147"/>
        <v>0</v>
      </c>
      <c r="X447" s="92">
        <f t="shared" si="148"/>
        <v>0</v>
      </c>
      <c r="Y447" s="92">
        <f t="shared" si="149"/>
        <v>0</v>
      </c>
      <c r="Z447" s="92" cm="1">
        <f t="array" aca="1" ref="Z447" ca="1">IFERROR(VLOOKUP(AB-1,$AH$9:$AI$20,2,0),0)</f>
        <v>0</v>
      </c>
      <c r="AA447" s="92">
        <f t="shared" si="150"/>
        <v>30</v>
      </c>
      <c r="AB447" s="92">
        <f t="shared" si="151"/>
        <v>9</v>
      </c>
      <c r="AC447" s="92">
        <f t="shared" si="152"/>
        <v>2569</v>
      </c>
      <c r="AD447" s="92">
        <f t="shared" si="143"/>
        <v>0</v>
      </c>
      <c r="AE447" s="227">
        <f t="shared" si="145"/>
        <v>0</v>
      </c>
      <c r="AF447" s="223">
        <f t="shared" si="144"/>
        <v>0</v>
      </c>
      <c r="AG447" s="228">
        <f t="shared" si="146"/>
        <v>0</v>
      </c>
    </row>
    <row r="448" spans="1:33" s="92" customFormat="1" ht="21">
      <c r="A448" s="102">
        <v>440</v>
      </c>
      <c r="B448" s="324"/>
      <c r="C448" s="178" t="s">
        <v>169</v>
      </c>
      <c r="D448" s="170">
        <f t="shared" si="138"/>
        <v>0</v>
      </c>
      <c r="E448" s="170">
        <f t="shared" si="139"/>
        <v>0</v>
      </c>
      <c r="F448" s="170">
        <f t="shared" si="140"/>
        <v>0</v>
      </c>
      <c r="G448" s="170">
        <f t="shared" si="141"/>
        <v>0</v>
      </c>
      <c r="H448" s="171">
        <f t="shared" si="153"/>
        <v>0</v>
      </c>
      <c r="I448" s="172">
        <f t="shared" si="154"/>
        <v>0</v>
      </c>
      <c r="J448" s="170">
        <f t="shared" si="155"/>
        <v>0</v>
      </c>
      <c r="K448" s="172">
        <f t="shared" si="156"/>
        <v>0</v>
      </c>
      <c r="L448" s="226"/>
      <c r="M448" s="221" t="s">
        <v>242</v>
      </c>
      <c r="N448" s="106">
        <f t="shared" si="142"/>
        <v>0</v>
      </c>
      <c r="O448" s="176">
        <f t="shared" si="157"/>
        <v>0</v>
      </c>
      <c r="P448" s="176">
        <f t="shared" si="158"/>
        <v>0</v>
      </c>
      <c r="W448" s="92">
        <f t="shared" si="147"/>
        <v>0</v>
      </c>
      <c r="X448" s="92">
        <f t="shared" si="148"/>
        <v>0</v>
      </c>
      <c r="Y448" s="92">
        <f t="shared" si="149"/>
        <v>0</v>
      </c>
      <c r="Z448" s="92" cm="1">
        <f t="array" aca="1" ref="Z448" ca="1">IFERROR(VLOOKUP(AB-1,$AH$9:$AI$20,2,0),0)</f>
        <v>0</v>
      </c>
      <c r="AA448" s="92">
        <f t="shared" si="150"/>
        <v>30</v>
      </c>
      <c r="AB448" s="92">
        <f t="shared" si="151"/>
        <v>9</v>
      </c>
      <c r="AC448" s="92">
        <f t="shared" si="152"/>
        <v>2569</v>
      </c>
      <c r="AD448" s="92">
        <f t="shared" si="143"/>
        <v>0</v>
      </c>
      <c r="AE448" s="227">
        <f t="shared" si="145"/>
        <v>0</v>
      </c>
      <c r="AF448" s="223">
        <f t="shared" si="144"/>
        <v>0</v>
      </c>
      <c r="AG448" s="228">
        <f t="shared" si="146"/>
        <v>0</v>
      </c>
    </row>
    <row r="449" spans="1:33" s="92" customFormat="1" ht="21">
      <c r="A449" s="102">
        <v>441</v>
      </c>
      <c r="B449" s="324"/>
      <c r="C449" s="178" t="s">
        <v>169</v>
      </c>
      <c r="D449" s="170">
        <f t="shared" si="138"/>
        <v>0</v>
      </c>
      <c r="E449" s="170">
        <f t="shared" si="139"/>
        <v>0</v>
      </c>
      <c r="F449" s="170">
        <f t="shared" si="140"/>
        <v>0</v>
      </c>
      <c r="G449" s="170">
        <f t="shared" si="141"/>
        <v>0</v>
      </c>
      <c r="H449" s="171">
        <f t="shared" si="153"/>
        <v>0</v>
      </c>
      <c r="I449" s="172">
        <f t="shared" si="154"/>
        <v>0</v>
      </c>
      <c r="J449" s="170">
        <f t="shared" si="155"/>
        <v>0</v>
      </c>
      <c r="K449" s="172">
        <f t="shared" si="156"/>
        <v>0</v>
      </c>
      <c r="L449" s="226"/>
      <c r="M449" s="221" t="s">
        <v>242</v>
      </c>
      <c r="N449" s="106">
        <f t="shared" si="142"/>
        <v>0</v>
      </c>
      <c r="O449" s="176">
        <f t="shared" si="157"/>
        <v>0</v>
      </c>
      <c r="P449" s="176">
        <f t="shared" si="158"/>
        <v>0</v>
      </c>
      <c r="W449" s="92">
        <f t="shared" si="147"/>
        <v>0</v>
      </c>
      <c r="X449" s="92">
        <f t="shared" si="148"/>
        <v>0</v>
      </c>
      <c r="Y449" s="92">
        <f t="shared" si="149"/>
        <v>0</v>
      </c>
      <c r="Z449" s="92" cm="1">
        <f t="array" aca="1" ref="Z449" ca="1">IFERROR(VLOOKUP(AB-1,$AH$9:$AI$20,2,0),0)</f>
        <v>0</v>
      </c>
      <c r="AA449" s="92">
        <f t="shared" si="150"/>
        <v>30</v>
      </c>
      <c r="AB449" s="92">
        <f t="shared" si="151"/>
        <v>9</v>
      </c>
      <c r="AC449" s="92">
        <f t="shared" si="152"/>
        <v>2569</v>
      </c>
      <c r="AD449" s="92">
        <f t="shared" si="143"/>
        <v>0</v>
      </c>
      <c r="AE449" s="227">
        <f t="shared" si="145"/>
        <v>0</v>
      </c>
      <c r="AF449" s="223">
        <f t="shared" si="144"/>
        <v>0</v>
      </c>
      <c r="AG449" s="228">
        <f t="shared" si="146"/>
        <v>0</v>
      </c>
    </row>
    <row r="450" spans="1:33" s="92" customFormat="1" ht="21">
      <c r="A450" s="102">
        <v>442</v>
      </c>
      <c r="B450" s="324"/>
      <c r="C450" s="178" t="s">
        <v>169</v>
      </c>
      <c r="D450" s="170">
        <f t="shared" si="138"/>
        <v>0</v>
      </c>
      <c r="E450" s="170">
        <f t="shared" si="139"/>
        <v>0</v>
      </c>
      <c r="F450" s="170">
        <f t="shared" si="140"/>
        <v>0</v>
      </c>
      <c r="G450" s="170">
        <f t="shared" si="141"/>
        <v>0</v>
      </c>
      <c r="H450" s="171">
        <f t="shared" si="153"/>
        <v>0</v>
      </c>
      <c r="I450" s="172">
        <f t="shared" si="154"/>
        <v>0</v>
      </c>
      <c r="J450" s="170">
        <f t="shared" si="155"/>
        <v>0</v>
      </c>
      <c r="K450" s="172">
        <f t="shared" si="156"/>
        <v>0</v>
      </c>
      <c r="L450" s="226"/>
      <c r="M450" s="221" t="s">
        <v>242</v>
      </c>
      <c r="N450" s="106">
        <f t="shared" si="142"/>
        <v>0</v>
      </c>
      <c r="O450" s="176">
        <f t="shared" si="157"/>
        <v>0</v>
      </c>
      <c r="P450" s="176">
        <f t="shared" si="158"/>
        <v>0</v>
      </c>
      <c r="W450" s="92">
        <f t="shared" si="147"/>
        <v>0</v>
      </c>
      <c r="X450" s="92">
        <f t="shared" si="148"/>
        <v>0</v>
      </c>
      <c r="Y450" s="92">
        <f t="shared" si="149"/>
        <v>0</v>
      </c>
      <c r="Z450" s="92" cm="1">
        <f t="array" aca="1" ref="Z450" ca="1">IFERROR(VLOOKUP(AB-1,$AH$9:$AI$20,2,0),0)</f>
        <v>0</v>
      </c>
      <c r="AA450" s="92">
        <f t="shared" si="150"/>
        <v>30</v>
      </c>
      <c r="AB450" s="92">
        <f t="shared" si="151"/>
        <v>9</v>
      </c>
      <c r="AC450" s="92">
        <f t="shared" si="152"/>
        <v>2569</v>
      </c>
      <c r="AD450" s="92">
        <f t="shared" si="143"/>
        <v>0</v>
      </c>
      <c r="AE450" s="227">
        <f t="shared" si="145"/>
        <v>0</v>
      </c>
      <c r="AF450" s="223">
        <f t="shared" si="144"/>
        <v>0</v>
      </c>
      <c r="AG450" s="228">
        <f t="shared" si="146"/>
        <v>0</v>
      </c>
    </row>
    <row r="451" spans="1:33" s="92" customFormat="1" ht="21">
      <c r="A451" s="102">
        <v>443</v>
      </c>
      <c r="B451" s="324"/>
      <c r="C451" s="178" t="s">
        <v>169</v>
      </c>
      <c r="D451" s="170">
        <f t="shared" si="138"/>
        <v>0</v>
      </c>
      <c r="E451" s="170">
        <f t="shared" si="139"/>
        <v>0</v>
      </c>
      <c r="F451" s="170">
        <f t="shared" si="140"/>
        <v>0</v>
      </c>
      <c r="G451" s="170">
        <f t="shared" si="141"/>
        <v>0</v>
      </c>
      <c r="H451" s="171">
        <f t="shared" si="153"/>
        <v>0</v>
      </c>
      <c r="I451" s="172">
        <f t="shared" si="154"/>
        <v>0</v>
      </c>
      <c r="J451" s="170">
        <f t="shared" si="155"/>
        <v>0</v>
      </c>
      <c r="K451" s="172">
        <f t="shared" si="156"/>
        <v>0</v>
      </c>
      <c r="L451" s="226"/>
      <c r="M451" s="221" t="s">
        <v>242</v>
      </c>
      <c r="N451" s="106">
        <f t="shared" si="142"/>
        <v>0</v>
      </c>
      <c r="O451" s="176">
        <f t="shared" si="157"/>
        <v>0</v>
      </c>
      <c r="P451" s="176">
        <f t="shared" si="158"/>
        <v>0</v>
      </c>
      <c r="W451" s="92">
        <f t="shared" si="147"/>
        <v>0</v>
      </c>
      <c r="X451" s="92">
        <f t="shared" si="148"/>
        <v>0</v>
      </c>
      <c r="Y451" s="92">
        <f t="shared" si="149"/>
        <v>0</v>
      </c>
      <c r="Z451" s="92" cm="1">
        <f t="array" aca="1" ref="Z451" ca="1">IFERROR(VLOOKUP(AB-1,$AH$9:$AI$20,2,0),0)</f>
        <v>0</v>
      </c>
      <c r="AA451" s="92">
        <f t="shared" si="150"/>
        <v>30</v>
      </c>
      <c r="AB451" s="92">
        <f t="shared" si="151"/>
        <v>9</v>
      </c>
      <c r="AC451" s="92">
        <f t="shared" si="152"/>
        <v>2569</v>
      </c>
      <c r="AD451" s="92">
        <f t="shared" si="143"/>
        <v>0</v>
      </c>
      <c r="AE451" s="227">
        <f t="shared" si="145"/>
        <v>0</v>
      </c>
      <c r="AF451" s="223">
        <f t="shared" si="144"/>
        <v>0</v>
      </c>
      <c r="AG451" s="228">
        <f t="shared" si="146"/>
        <v>0</v>
      </c>
    </row>
    <row r="452" spans="1:33" s="92" customFormat="1" ht="21">
      <c r="A452" s="102">
        <v>444</v>
      </c>
      <c r="B452" s="324"/>
      <c r="C452" s="178" t="s">
        <v>169</v>
      </c>
      <c r="D452" s="170">
        <f t="shared" si="138"/>
        <v>0</v>
      </c>
      <c r="E452" s="170">
        <f t="shared" si="139"/>
        <v>0</v>
      </c>
      <c r="F452" s="170">
        <f t="shared" si="140"/>
        <v>0</v>
      </c>
      <c r="G452" s="170">
        <f t="shared" si="141"/>
        <v>0</v>
      </c>
      <c r="H452" s="171">
        <f t="shared" si="153"/>
        <v>0</v>
      </c>
      <c r="I452" s="172">
        <f t="shared" si="154"/>
        <v>0</v>
      </c>
      <c r="J452" s="170">
        <f t="shared" si="155"/>
        <v>0</v>
      </c>
      <c r="K452" s="172">
        <f t="shared" si="156"/>
        <v>0</v>
      </c>
      <c r="L452" s="226"/>
      <c r="M452" s="221" t="s">
        <v>242</v>
      </c>
      <c r="N452" s="106">
        <f t="shared" si="142"/>
        <v>0</v>
      </c>
      <c r="O452" s="176">
        <f t="shared" si="157"/>
        <v>0</v>
      </c>
      <c r="P452" s="176">
        <f t="shared" si="158"/>
        <v>0</v>
      </c>
      <c r="W452" s="92">
        <f t="shared" si="147"/>
        <v>0</v>
      </c>
      <c r="X452" s="92">
        <f t="shared" si="148"/>
        <v>0</v>
      </c>
      <c r="Y452" s="92">
        <f t="shared" si="149"/>
        <v>0</v>
      </c>
      <c r="Z452" s="92" cm="1">
        <f t="array" aca="1" ref="Z452" ca="1">IFERROR(VLOOKUP(AB-1,$AH$9:$AI$20,2,0),0)</f>
        <v>0</v>
      </c>
      <c r="AA452" s="92">
        <f t="shared" si="150"/>
        <v>30</v>
      </c>
      <c r="AB452" s="92">
        <f t="shared" si="151"/>
        <v>9</v>
      </c>
      <c r="AC452" s="92">
        <f t="shared" si="152"/>
        <v>2569</v>
      </c>
      <c r="AD452" s="92">
        <f t="shared" si="143"/>
        <v>0</v>
      </c>
      <c r="AE452" s="227">
        <f t="shared" si="145"/>
        <v>0</v>
      </c>
      <c r="AF452" s="223">
        <f t="shared" si="144"/>
        <v>0</v>
      </c>
      <c r="AG452" s="228">
        <f t="shared" si="146"/>
        <v>0</v>
      </c>
    </row>
    <row r="453" spans="1:33" s="92" customFormat="1" ht="21">
      <c r="A453" s="102">
        <v>445</v>
      </c>
      <c r="B453" s="324"/>
      <c r="C453" s="178" t="s">
        <v>169</v>
      </c>
      <c r="D453" s="170">
        <f t="shared" si="138"/>
        <v>0</v>
      </c>
      <c r="E453" s="170">
        <f t="shared" si="139"/>
        <v>0</v>
      </c>
      <c r="F453" s="170">
        <f t="shared" si="140"/>
        <v>0</v>
      </c>
      <c r="G453" s="170">
        <f t="shared" si="141"/>
        <v>0</v>
      </c>
      <c r="H453" s="171">
        <f t="shared" si="153"/>
        <v>0</v>
      </c>
      <c r="I453" s="172">
        <f t="shared" si="154"/>
        <v>0</v>
      </c>
      <c r="J453" s="170">
        <f t="shared" si="155"/>
        <v>0</v>
      </c>
      <c r="K453" s="172">
        <f t="shared" si="156"/>
        <v>0</v>
      </c>
      <c r="L453" s="226"/>
      <c r="M453" s="221" t="s">
        <v>242</v>
      </c>
      <c r="N453" s="106">
        <f t="shared" si="142"/>
        <v>0</v>
      </c>
      <c r="O453" s="176">
        <f t="shared" si="157"/>
        <v>0</v>
      </c>
      <c r="P453" s="176">
        <f t="shared" si="158"/>
        <v>0</v>
      </c>
      <c r="W453" s="92">
        <f t="shared" si="147"/>
        <v>0</v>
      </c>
      <c r="X453" s="92">
        <f t="shared" si="148"/>
        <v>0</v>
      </c>
      <c r="Y453" s="92">
        <f t="shared" si="149"/>
        <v>0</v>
      </c>
      <c r="Z453" s="92" cm="1">
        <f t="array" aca="1" ref="Z453" ca="1">IFERROR(VLOOKUP(AB-1,$AH$9:$AI$20,2,0),0)</f>
        <v>0</v>
      </c>
      <c r="AA453" s="92">
        <f t="shared" si="150"/>
        <v>30</v>
      </c>
      <c r="AB453" s="92">
        <f t="shared" si="151"/>
        <v>9</v>
      </c>
      <c r="AC453" s="92">
        <f t="shared" si="152"/>
        <v>2569</v>
      </c>
      <c r="AD453" s="92">
        <f t="shared" si="143"/>
        <v>0</v>
      </c>
      <c r="AE453" s="227">
        <f t="shared" si="145"/>
        <v>0</v>
      </c>
      <c r="AF453" s="223">
        <f t="shared" si="144"/>
        <v>0</v>
      </c>
      <c r="AG453" s="228">
        <f t="shared" si="146"/>
        <v>0</v>
      </c>
    </row>
    <row r="454" spans="1:33" s="92" customFormat="1" ht="21">
      <c r="A454" s="102">
        <v>446</v>
      </c>
      <c r="B454" s="324"/>
      <c r="C454" s="178" t="s">
        <v>169</v>
      </c>
      <c r="D454" s="170">
        <f t="shared" si="138"/>
        <v>0</v>
      </c>
      <c r="E454" s="170">
        <f t="shared" si="139"/>
        <v>0</v>
      </c>
      <c r="F454" s="170">
        <f t="shared" si="140"/>
        <v>0</v>
      </c>
      <c r="G454" s="170">
        <f t="shared" si="141"/>
        <v>0</v>
      </c>
      <c r="H454" s="171">
        <f t="shared" si="153"/>
        <v>0</v>
      </c>
      <c r="I454" s="172">
        <f t="shared" si="154"/>
        <v>0</v>
      </c>
      <c r="J454" s="170">
        <f t="shared" si="155"/>
        <v>0</v>
      </c>
      <c r="K454" s="172">
        <f t="shared" si="156"/>
        <v>0</v>
      </c>
      <c r="L454" s="226"/>
      <c r="M454" s="221" t="s">
        <v>242</v>
      </c>
      <c r="N454" s="106">
        <f t="shared" si="142"/>
        <v>0</v>
      </c>
      <c r="O454" s="176">
        <f t="shared" si="157"/>
        <v>0</v>
      </c>
      <c r="P454" s="176">
        <f t="shared" si="158"/>
        <v>0</v>
      </c>
      <c r="W454" s="92">
        <f t="shared" si="147"/>
        <v>0</v>
      </c>
      <c r="X454" s="92">
        <f t="shared" si="148"/>
        <v>0</v>
      </c>
      <c r="Y454" s="92">
        <f t="shared" si="149"/>
        <v>0</v>
      </c>
      <c r="Z454" s="92" cm="1">
        <f t="array" aca="1" ref="Z454" ca="1">IFERROR(VLOOKUP(AB-1,$AH$9:$AI$20,2,0),0)</f>
        <v>0</v>
      </c>
      <c r="AA454" s="92">
        <f t="shared" si="150"/>
        <v>30</v>
      </c>
      <c r="AB454" s="92">
        <f t="shared" si="151"/>
        <v>9</v>
      </c>
      <c r="AC454" s="92">
        <f t="shared" si="152"/>
        <v>2569</v>
      </c>
      <c r="AD454" s="92">
        <f t="shared" si="143"/>
        <v>0</v>
      </c>
      <c r="AE454" s="227">
        <f t="shared" si="145"/>
        <v>0</v>
      </c>
      <c r="AF454" s="223">
        <f t="shared" si="144"/>
        <v>0</v>
      </c>
      <c r="AG454" s="228">
        <f t="shared" si="146"/>
        <v>0</v>
      </c>
    </row>
    <row r="455" spans="1:33" s="92" customFormat="1" ht="21">
      <c r="A455" s="102">
        <v>447</v>
      </c>
      <c r="B455" s="324"/>
      <c r="C455" s="178" t="s">
        <v>169</v>
      </c>
      <c r="D455" s="170">
        <f t="shared" si="138"/>
        <v>0</v>
      </c>
      <c r="E455" s="170">
        <f t="shared" si="139"/>
        <v>0</v>
      </c>
      <c r="F455" s="170">
        <f t="shared" si="140"/>
        <v>0</v>
      </c>
      <c r="G455" s="170">
        <f t="shared" si="141"/>
        <v>0</v>
      </c>
      <c r="H455" s="171">
        <f t="shared" si="153"/>
        <v>0</v>
      </c>
      <c r="I455" s="172">
        <f t="shared" si="154"/>
        <v>0</v>
      </c>
      <c r="J455" s="170">
        <f t="shared" si="155"/>
        <v>0</v>
      </c>
      <c r="K455" s="172">
        <f t="shared" si="156"/>
        <v>0</v>
      </c>
      <c r="L455" s="226"/>
      <c r="M455" s="221" t="s">
        <v>242</v>
      </c>
      <c r="N455" s="106">
        <f t="shared" si="142"/>
        <v>0</v>
      </c>
      <c r="O455" s="176">
        <f t="shared" si="157"/>
        <v>0</v>
      </c>
      <c r="P455" s="176">
        <f t="shared" si="158"/>
        <v>0</v>
      </c>
      <c r="W455" s="92">
        <f t="shared" si="147"/>
        <v>0</v>
      </c>
      <c r="X455" s="92">
        <f t="shared" si="148"/>
        <v>0</v>
      </c>
      <c r="Y455" s="92">
        <f t="shared" si="149"/>
        <v>0</v>
      </c>
      <c r="Z455" s="92" cm="1">
        <f t="array" aca="1" ref="Z455" ca="1">IFERROR(VLOOKUP(AB-1,$AH$9:$AI$20,2,0),0)</f>
        <v>0</v>
      </c>
      <c r="AA455" s="92">
        <f t="shared" si="150"/>
        <v>30</v>
      </c>
      <c r="AB455" s="92">
        <f t="shared" si="151"/>
        <v>9</v>
      </c>
      <c r="AC455" s="92">
        <f t="shared" si="152"/>
        <v>2569</v>
      </c>
      <c r="AD455" s="92">
        <f t="shared" si="143"/>
        <v>0</v>
      </c>
      <c r="AE455" s="227">
        <f t="shared" si="145"/>
        <v>0</v>
      </c>
      <c r="AF455" s="223">
        <f t="shared" si="144"/>
        <v>0</v>
      </c>
      <c r="AG455" s="228">
        <f t="shared" si="146"/>
        <v>0</v>
      </c>
    </row>
    <row r="456" spans="1:33" s="92" customFormat="1" ht="21">
      <c r="A456" s="102">
        <v>448</v>
      </c>
      <c r="B456" s="324"/>
      <c r="C456" s="178" t="s">
        <v>169</v>
      </c>
      <c r="D456" s="170">
        <f t="shared" si="138"/>
        <v>0</v>
      </c>
      <c r="E456" s="170">
        <f t="shared" si="139"/>
        <v>0</v>
      </c>
      <c r="F456" s="170">
        <f t="shared" si="140"/>
        <v>0</v>
      </c>
      <c r="G456" s="170">
        <f t="shared" si="141"/>
        <v>0</v>
      </c>
      <c r="H456" s="171">
        <f t="shared" si="153"/>
        <v>0</v>
      </c>
      <c r="I456" s="172">
        <f t="shared" si="154"/>
        <v>0</v>
      </c>
      <c r="J456" s="170">
        <f t="shared" si="155"/>
        <v>0</v>
      </c>
      <c r="K456" s="172">
        <f t="shared" si="156"/>
        <v>0</v>
      </c>
      <c r="L456" s="226"/>
      <c r="M456" s="221" t="s">
        <v>242</v>
      </c>
      <c r="N456" s="106">
        <f t="shared" si="142"/>
        <v>0</v>
      </c>
      <c r="O456" s="176">
        <f t="shared" si="157"/>
        <v>0</v>
      </c>
      <c r="P456" s="176">
        <f t="shared" si="158"/>
        <v>0</v>
      </c>
      <c r="W456" s="92">
        <f t="shared" si="147"/>
        <v>0</v>
      </c>
      <c r="X456" s="92">
        <f t="shared" si="148"/>
        <v>0</v>
      </c>
      <c r="Y456" s="92">
        <f t="shared" si="149"/>
        <v>0</v>
      </c>
      <c r="Z456" s="92" cm="1">
        <f t="array" aca="1" ref="Z456" ca="1">IFERROR(VLOOKUP(AB-1,$AH$9:$AI$20,2,0),0)</f>
        <v>0</v>
      </c>
      <c r="AA456" s="92">
        <f t="shared" si="150"/>
        <v>30</v>
      </c>
      <c r="AB456" s="92">
        <f t="shared" si="151"/>
        <v>9</v>
      </c>
      <c r="AC456" s="92">
        <f t="shared" si="152"/>
        <v>2569</v>
      </c>
      <c r="AD456" s="92">
        <f t="shared" si="143"/>
        <v>0</v>
      </c>
      <c r="AE456" s="227">
        <f t="shared" si="145"/>
        <v>0</v>
      </c>
      <c r="AF456" s="223">
        <f t="shared" si="144"/>
        <v>0</v>
      </c>
      <c r="AG456" s="228">
        <f t="shared" si="146"/>
        <v>0</v>
      </c>
    </row>
    <row r="457" spans="1:33" s="92" customFormat="1" ht="21">
      <c r="A457" s="102">
        <v>449</v>
      </c>
      <c r="B457" s="324"/>
      <c r="C457" s="178" t="s">
        <v>169</v>
      </c>
      <c r="D457" s="170">
        <f t="shared" ref="D457:D520" si="159">VLOOKUP($C457,$R$9:$V$16,2,0)</f>
        <v>0</v>
      </c>
      <c r="E457" s="170">
        <f t="shared" ref="E457:E520" si="160">VLOOKUP($C457,$R$9:$V$16,3,0)</f>
        <v>0</v>
      </c>
      <c r="F457" s="170">
        <f t="shared" ref="F457:F520" si="161">VLOOKUP($C457,$R$9:$V$16,4,0)</f>
        <v>0</v>
      </c>
      <c r="G457" s="170">
        <f t="shared" ref="G457:G520" si="162">VLOOKUP($C457,$R$9:$V$16,5,0)</f>
        <v>0</v>
      </c>
      <c r="H457" s="171">
        <f t="shared" si="153"/>
        <v>0</v>
      </c>
      <c r="I457" s="172">
        <f t="shared" si="154"/>
        <v>0</v>
      </c>
      <c r="J457" s="170">
        <f t="shared" si="155"/>
        <v>0</v>
      </c>
      <c r="K457" s="172">
        <f t="shared" si="156"/>
        <v>0</v>
      </c>
      <c r="L457" s="226"/>
      <c r="M457" s="221" t="s">
        <v>242</v>
      </c>
      <c r="N457" s="106">
        <f t="shared" si="142"/>
        <v>0</v>
      </c>
      <c r="O457" s="176">
        <f t="shared" si="157"/>
        <v>0</v>
      </c>
      <c r="P457" s="176">
        <f t="shared" si="158"/>
        <v>0</v>
      </c>
      <c r="W457" s="92">
        <f t="shared" si="147"/>
        <v>0</v>
      </c>
      <c r="X457" s="92">
        <f t="shared" si="148"/>
        <v>0</v>
      </c>
      <c r="Y457" s="92">
        <f t="shared" si="149"/>
        <v>0</v>
      </c>
      <c r="Z457" s="92" cm="1">
        <f t="array" aca="1" ref="Z457" ca="1">IFERROR(VLOOKUP(AB-1,$AH$9:$AI$20,2,0),0)</f>
        <v>0</v>
      </c>
      <c r="AA457" s="92">
        <f t="shared" si="150"/>
        <v>30</v>
      </c>
      <c r="AB457" s="92">
        <f t="shared" si="151"/>
        <v>9</v>
      </c>
      <c r="AC457" s="92">
        <f t="shared" si="152"/>
        <v>2569</v>
      </c>
      <c r="AD457" s="92">
        <f t="shared" si="143"/>
        <v>0</v>
      </c>
      <c r="AE457" s="227">
        <f t="shared" si="145"/>
        <v>0</v>
      </c>
      <c r="AF457" s="223">
        <f t="shared" si="144"/>
        <v>0</v>
      </c>
      <c r="AG457" s="228">
        <f t="shared" si="146"/>
        <v>0</v>
      </c>
    </row>
    <row r="458" spans="1:33" s="92" customFormat="1" ht="21">
      <c r="A458" s="102">
        <v>450</v>
      </c>
      <c r="B458" s="324"/>
      <c r="C458" s="178" t="s">
        <v>169</v>
      </c>
      <c r="D458" s="170">
        <f t="shared" si="159"/>
        <v>0</v>
      </c>
      <c r="E458" s="170">
        <f t="shared" si="160"/>
        <v>0</v>
      </c>
      <c r="F458" s="170">
        <f t="shared" si="161"/>
        <v>0</v>
      </c>
      <c r="G458" s="170">
        <f t="shared" si="162"/>
        <v>0</v>
      </c>
      <c r="H458" s="171">
        <f t="shared" si="153"/>
        <v>0</v>
      </c>
      <c r="I458" s="172">
        <f t="shared" si="154"/>
        <v>0</v>
      </c>
      <c r="J458" s="170">
        <f t="shared" si="155"/>
        <v>0</v>
      </c>
      <c r="K458" s="172">
        <f t="shared" si="156"/>
        <v>0</v>
      </c>
      <c r="L458" s="226"/>
      <c r="M458" s="221" t="s">
        <v>242</v>
      </c>
      <c r="N458" s="106">
        <f t="shared" ref="N458:N521" si="163">AG458</f>
        <v>0</v>
      </c>
      <c r="O458" s="176">
        <f t="shared" si="157"/>
        <v>0</v>
      </c>
      <c r="P458" s="176">
        <f t="shared" si="158"/>
        <v>0</v>
      </c>
      <c r="W458" s="92">
        <f t="shared" si="147"/>
        <v>0</v>
      </c>
      <c r="X458" s="92">
        <f t="shared" si="148"/>
        <v>0</v>
      </c>
      <c r="Y458" s="92">
        <f t="shared" si="149"/>
        <v>0</v>
      </c>
      <c r="Z458" s="92" cm="1">
        <f t="array" aca="1" ref="Z458" ca="1">IFERROR(VLOOKUP(AB-1,$AH$9:$AI$20,2,0),0)</f>
        <v>0</v>
      </c>
      <c r="AA458" s="92">
        <f t="shared" si="150"/>
        <v>30</v>
      </c>
      <c r="AB458" s="92">
        <f t="shared" si="151"/>
        <v>9</v>
      </c>
      <c r="AC458" s="92">
        <f t="shared" si="152"/>
        <v>2569</v>
      </c>
      <c r="AD458" s="92">
        <f t="shared" ref="AD458:AD521" si="164">IF(W458&gt;0,IF(AA458&lt;W458,Z458-W458+AA458,AA458-W458),0)</f>
        <v>0</v>
      </c>
      <c r="AE458" s="227">
        <f t="shared" si="145"/>
        <v>0</v>
      </c>
      <c r="AF458" s="223">
        <f t="shared" ref="AF458:AF521" si="165">IF(W458&gt;0,IF(AND(W458=AA458,X458=AB458),AC458-Y458,IF(AND(W458&gt;=AA458,X458&gt;AB458),AC458-Y458-1,IF(AND(W458&lt;AA458,X458&gt;AB458),AC458-Y458-1,IF(AND(W458&lt;AA458,X458&lt;AB458),AC458-Y458,AC458-Y458)))),0)</f>
        <v>0</v>
      </c>
      <c r="AG458" s="228">
        <f t="shared" si="146"/>
        <v>0</v>
      </c>
    </row>
    <row r="459" spans="1:33" s="92" customFormat="1" ht="21">
      <c r="A459" s="102">
        <v>451</v>
      </c>
      <c r="B459" s="324"/>
      <c r="C459" s="178" t="s">
        <v>169</v>
      </c>
      <c r="D459" s="170">
        <f t="shared" si="159"/>
        <v>0</v>
      </c>
      <c r="E459" s="170">
        <f t="shared" si="160"/>
        <v>0</v>
      </c>
      <c r="F459" s="170">
        <f t="shared" si="161"/>
        <v>0</v>
      </c>
      <c r="G459" s="170">
        <f t="shared" si="162"/>
        <v>0</v>
      </c>
      <c r="H459" s="171">
        <f t="shared" si="153"/>
        <v>0</v>
      </c>
      <c r="I459" s="172">
        <f t="shared" si="154"/>
        <v>0</v>
      </c>
      <c r="J459" s="170">
        <f t="shared" si="155"/>
        <v>0</v>
      </c>
      <c r="K459" s="172">
        <f t="shared" si="156"/>
        <v>0</v>
      </c>
      <c r="L459" s="226"/>
      <c r="M459" s="221" t="s">
        <v>242</v>
      </c>
      <c r="N459" s="106">
        <f t="shared" si="163"/>
        <v>0</v>
      </c>
      <c r="O459" s="176">
        <f t="shared" si="157"/>
        <v>0</v>
      </c>
      <c r="P459" s="176">
        <f t="shared" si="158"/>
        <v>0</v>
      </c>
      <c r="W459" s="92">
        <f t="shared" si="147"/>
        <v>0</v>
      </c>
      <c r="X459" s="92">
        <f t="shared" si="148"/>
        <v>0</v>
      </c>
      <c r="Y459" s="92">
        <f t="shared" si="149"/>
        <v>0</v>
      </c>
      <c r="Z459" s="92" cm="1">
        <f t="array" aca="1" ref="Z459" ca="1">IFERROR(VLOOKUP(AB-1,$AH$9:$AI$20,2,0),0)</f>
        <v>0</v>
      </c>
      <c r="AA459" s="92">
        <f t="shared" si="150"/>
        <v>30</v>
      </c>
      <c r="AB459" s="92">
        <f t="shared" si="151"/>
        <v>9</v>
      </c>
      <c r="AC459" s="92">
        <f t="shared" si="152"/>
        <v>2569</v>
      </c>
      <c r="AD459" s="92">
        <f t="shared" si="164"/>
        <v>0</v>
      </c>
      <c r="AE459" s="227">
        <f t="shared" ref="AE459:AE522" si="166">IF(W459&gt;0,IF(AA459=W459,IF(AB459=X459,0,IF(AB459&gt;X459,AB459-X459,12+AB459-X459)),IF(AA459&gt;W459,IF(AB459&gt;X459,AB459-X459,IF(AB459=X459,0,12+AB459-X459)),IF(AA459&lt;W459,IF(AB459&gt;X459,AB459-X459-1,IF(AB459=X459,0,12+AB459-X459-1))))),0)</f>
        <v>0</v>
      </c>
      <c r="AF459" s="223">
        <f t="shared" si="165"/>
        <v>0</v>
      </c>
      <c r="AG459" s="228">
        <f t="shared" ref="AG459:AG522" si="167">ROUND((AD459+(AE459*$AI$21)+(AF459*365)),0)</f>
        <v>0</v>
      </c>
    </row>
    <row r="460" spans="1:33" s="92" customFormat="1" ht="21">
      <c r="A460" s="102">
        <v>452</v>
      </c>
      <c r="B460" s="324"/>
      <c r="C460" s="178" t="s">
        <v>169</v>
      </c>
      <c r="D460" s="170">
        <f t="shared" si="159"/>
        <v>0</v>
      </c>
      <c r="E460" s="170">
        <f t="shared" si="160"/>
        <v>0</v>
      </c>
      <c r="F460" s="170">
        <f t="shared" si="161"/>
        <v>0</v>
      </c>
      <c r="G460" s="170">
        <f t="shared" si="162"/>
        <v>0</v>
      </c>
      <c r="H460" s="171">
        <f t="shared" si="153"/>
        <v>0</v>
      </c>
      <c r="I460" s="172">
        <f t="shared" si="154"/>
        <v>0</v>
      </c>
      <c r="J460" s="170">
        <f t="shared" si="155"/>
        <v>0</v>
      </c>
      <c r="K460" s="172">
        <f t="shared" si="156"/>
        <v>0</v>
      </c>
      <c r="L460" s="226"/>
      <c r="M460" s="221" t="s">
        <v>242</v>
      </c>
      <c r="N460" s="106">
        <f t="shared" si="163"/>
        <v>0</v>
      </c>
      <c r="O460" s="176">
        <f t="shared" si="157"/>
        <v>0</v>
      </c>
      <c r="P460" s="176">
        <f t="shared" si="158"/>
        <v>0</v>
      </c>
      <c r="W460" s="92">
        <f t="shared" si="147"/>
        <v>0</v>
      </c>
      <c r="X460" s="92">
        <f t="shared" si="148"/>
        <v>0</v>
      </c>
      <c r="Y460" s="92">
        <f t="shared" si="149"/>
        <v>0</v>
      </c>
      <c r="Z460" s="92" cm="1">
        <f t="array" aca="1" ref="Z460" ca="1">IFERROR(VLOOKUP(AB-1,$AH$9:$AI$20,2,0),0)</f>
        <v>0</v>
      </c>
      <c r="AA460" s="92">
        <f t="shared" si="150"/>
        <v>30</v>
      </c>
      <c r="AB460" s="92">
        <f t="shared" si="151"/>
        <v>9</v>
      </c>
      <c r="AC460" s="92">
        <f t="shared" si="152"/>
        <v>2569</v>
      </c>
      <c r="AD460" s="92">
        <f t="shared" si="164"/>
        <v>0</v>
      </c>
      <c r="AE460" s="227">
        <f t="shared" si="166"/>
        <v>0</v>
      </c>
      <c r="AF460" s="223">
        <f t="shared" si="165"/>
        <v>0</v>
      </c>
      <c r="AG460" s="228">
        <f t="shared" si="167"/>
        <v>0</v>
      </c>
    </row>
    <row r="461" spans="1:33" s="92" customFormat="1" ht="21">
      <c r="A461" s="102">
        <v>453</v>
      </c>
      <c r="B461" s="324"/>
      <c r="C461" s="178" t="s">
        <v>169</v>
      </c>
      <c r="D461" s="170">
        <f t="shared" si="159"/>
        <v>0</v>
      </c>
      <c r="E461" s="170">
        <f t="shared" si="160"/>
        <v>0</v>
      </c>
      <c r="F461" s="170">
        <f t="shared" si="161"/>
        <v>0</v>
      </c>
      <c r="G461" s="170">
        <f t="shared" si="162"/>
        <v>0</v>
      </c>
      <c r="H461" s="171">
        <f t="shared" si="153"/>
        <v>0</v>
      </c>
      <c r="I461" s="172">
        <f t="shared" si="154"/>
        <v>0</v>
      </c>
      <c r="J461" s="170">
        <f t="shared" si="155"/>
        <v>0</v>
      </c>
      <c r="K461" s="172">
        <f t="shared" si="156"/>
        <v>0</v>
      </c>
      <c r="L461" s="226"/>
      <c r="M461" s="221" t="s">
        <v>242</v>
      </c>
      <c r="N461" s="106">
        <f t="shared" si="163"/>
        <v>0</v>
      </c>
      <c r="O461" s="176">
        <f t="shared" si="157"/>
        <v>0</v>
      </c>
      <c r="P461" s="176">
        <f t="shared" si="158"/>
        <v>0</v>
      </c>
      <c r="W461" s="92">
        <f t="shared" si="147"/>
        <v>0</v>
      </c>
      <c r="X461" s="92">
        <f t="shared" si="148"/>
        <v>0</v>
      </c>
      <c r="Y461" s="92">
        <f t="shared" si="149"/>
        <v>0</v>
      </c>
      <c r="Z461" s="92" cm="1">
        <f t="array" aca="1" ref="Z461" ca="1">IFERROR(VLOOKUP(AB-1,$AH$9:$AI$20,2,0),0)</f>
        <v>0</v>
      </c>
      <c r="AA461" s="92">
        <f t="shared" si="150"/>
        <v>30</v>
      </c>
      <c r="AB461" s="92">
        <f t="shared" si="151"/>
        <v>9</v>
      </c>
      <c r="AC461" s="92">
        <f t="shared" si="152"/>
        <v>2569</v>
      </c>
      <c r="AD461" s="92">
        <f t="shared" si="164"/>
        <v>0</v>
      </c>
      <c r="AE461" s="227">
        <f t="shared" si="166"/>
        <v>0</v>
      </c>
      <c r="AF461" s="223">
        <f t="shared" si="165"/>
        <v>0</v>
      </c>
      <c r="AG461" s="228">
        <f t="shared" si="167"/>
        <v>0</v>
      </c>
    </row>
    <row r="462" spans="1:33" s="92" customFormat="1" ht="21">
      <c r="A462" s="102">
        <v>454</v>
      </c>
      <c r="B462" s="324"/>
      <c r="C462" s="178" t="s">
        <v>169</v>
      </c>
      <c r="D462" s="170">
        <f t="shared" si="159"/>
        <v>0</v>
      </c>
      <c r="E462" s="170">
        <f t="shared" si="160"/>
        <v>0</v>
      </c>
      <c r="F462" s="170">
        <f t="shared" si="161"/>
        <v>0</v>
      </c>
      <c r="G462" s="170">
        <f t="shared" si="162"/>
        <v>0</v>
      </c>
      <c r="H462" s="171">
        <f t="shared" si="153"/>
        <v>0</v>
      </c>
      <c r="I462" s="172">
        <f t="shared" si="154"/>
        <v>0</v>
      </c>
      <c r="J462" s="170">
        <f t="shared" si="155"/>
        <v>0</v>
      </c>
      <c r="K462" s="172">
        <f t="shared" si="156"/>
        <v>0</v>
      </c>
      <c r="L462" s="226"/>
      <c r="M462" s="221" t="s">
        <v>242</v>
      </c>
      <c r="N462" s="106">
        <f t="shared" si="163"/>
        <v>0</v>
      </c>
      <c r="O462" s="176">
        <f t="shared" si="157"/>
        <v>0</v>
      </c>
      <c r="P462" s="176">
        <f t="shared" si="158"/>
        <v>0</v>
      </c>
      <c r="W462" s="92">
        <f t="shared" si="147"/>
        <v>0</v>
      </c>
      <c r="X462" s="92">
        <f t="shared" si="148"/>
        <v>0</v>
      </c>
      <c r="Y462" s="92">
        <f t="shared" si="149"/>
        <v>0</v>
      </c>
      <c r="Z462" s="92" cm="1">
        <f t="array" aca="1" ref="Z462" ca="1">IFERROR(VLOOKUP(AB-1,$AH$9:$AI$20,2,0),0)</f>
        <v>0</v>
      </c>
      <c r="AA462" s="92">
        <f t="shared" si="150"/>
        <v>30</v>
      </c>
      <c r="AB462" s="92">
        <f t="shared" si="151"/>
        <v>9</v>
      </c>
      <c r="AC462" s="92">
        <f t="shared" si="152"/>
        <v>2569</v>
      </c>
      <c r="AD462" s="92">
        <f t="shared" si="164"/>
        <v>0</v>
      </c>
      <c r="AE462" s="227">
        <f t="shared" si="166"/>
        <v>0</v>
      </c>
      <c r="AF462" s="223">
        <f t="shared" si="165"/>
        <v>0</v>
      </c>
      <c r="AG462" s="228">
        <f t="shared" si="167"/>
        <v>0</v>
      </c>
    </row>
    <row r="463" spans="1:33" s="92" customFormat="1" ht="21">
      <c r="A463" s="102">
        <v>455</v>
      </c>
      <c r="B463" s="324"/>
      <c r="C463" s="178" t="s">
        <v>169</v>
      </c>
      <c r="D463" s="170">
        <f t="shared" si="159"/>
        <v>0</v>
      </c>
      <c r="E463" s="170">
        <f t="shared" si="160"/>
        <v>0</v>
      </c>
      <c r="F463" s="170">
        <f t="shared" si="161"/>
        <v>0</v>
      </c>
      <c r="G463" s="170">
        <f t="shared" si="162"/>
        <v>0</v>
      </c>
      <c r="H463" s="171">
        <f t="shared" si="153"/>
        <v>0</v>
      </c>
      <c r="I463" s="172">
        <f t="shared" si="154"/>
        <v>0</v>
      </c>
      <c r="J463" s="170">
        <f t="shared" si="155"/>
        <v>0</v>
      </c>
      <c r="K463" s="172">
        <f t="shared" si="156"/>
        <v>0</v>
      </c>
      <c r="L463" s="226"/>
      <c r="M463" s="221" t="s">
        <v>242</v>
      </c>
      <c r="N463" s="106">
        <f t="shared" si="163"/>
        <v>0</v>
      </c>
      <c r="O463" s="176">
        <f t="shared" si="157"/>
        <v>0</v>
      </c>
      <c r="P463" s="176">
        <f t="shared" si="158"/>
        <v>0</v>
      </c>
      <c r="W463" s="92">
        <f t="shared" si="147"/>
        <v>0</v>
      </c>
      <c r="X463" s="92">
        <f t="shared" si="148"/>
        <v>0</v>
      </c>
      <c r="Y463" s="92">
        <f t="shared" si="149"/>
        <v>0</v>
      </c>
      <c r="Z463" s="92" cm="1">
        <f t="array" aca="1" ref="Z463" ca="1">IFERROR(VLOOKUP(AB-1,$AH$9:$AI$20,2,0),0)</f>
        <v>0</v>
      </c>
      <c r="AA463" s="92">
        <f t="shared" si="150"/>
        <v>30</v>
      </c>
      <c r="AB463" s="92">
        <f t="shared" si="151"/>
        <v>9</v>
      </c>
      <c r="AC463" s="92">
        <f t="shared" si="152"/>
        <v>2569</v>
      </c>
      <c r="AD463" s="92">
        <f t="shared" si="164"/>
        <v>0</v>
      </c>
      <c r="AE463" s="227">
        <f t="shared" si="166"/>
        <v>0</v>
      </c>
      <c r="AF463" s="223">
        <f t="shared" si="165"/>
        <v>0</v>
      </c>
      <c r="AG463" s="228">
        <f t="shared" si="167"/>
        <v>0</v>
      </c>
    </row>
    <row r="464" spans="1:33" s="92" customFormat="1" ht="21">
      <c r="A464" s="102">
        <v>456</v>
      </c>
      <c r="B464" s="324"/>
      <c r="C464" s="178" t="s">
        <v>169</v>
      </c>
      <c r="D464" s="170">
        <f t="shared" si="159"/>
        <v>0</v>
      </c>
      <c r="E464" s="170">
        <f t="shared" si="160"/>
        <v>0</v>
      </c>
      <c r="F464" s="170">
        <f t="shared" si="161"/>
        <v>0</v>
      </c>
      <c r="G464" s="170">
        <f t="shared" si="162"/>
        <v>0</v>
      </c>
      <c r="H464" s="171">
        <f t="shared" si="153"/>
        <v>0</v>
      </c>
      <c r="I464" s="172">
        <f t="shared" si="154"/>
        <v>0</v>
      </c>
      <c r="J464" s="170">
        <f t="shared" si="155"/>
        <v>0</v>
      </c>
      <c r="K464" s="172">
        <f t="shared" si="156"/>
        <v>0</v>
      </c>
      <c r="L464" s="226"/>
      <c r="M464" s="221" t="s">
        <v>242</v>
      </c>
      <c r="N464" s="106">
        <f t="shared" si="163"/>
        <v>0</v>
      </c>
      <c r="O464" s="176">
        <f t="shared" si="157"/>
        <v>0</v>
      </c>
      <c r="P464" s="176">
        <f t="shared" si="158"/>
        <v>0</v>
      </c>
      <c r="W464" s="92">
        <f t="shared" si="147"/>
        <v>0</v>
      </c>
      <c r="X464" s="92">
        <f t="shared" si="148"/>
        <v>0</v>
      </c>
      <c r="Y464" s="92">
        <f t="shared" si="149"/>
        <v>0</v>
      </c>
      <c r="Z464" s="92" cm="1">
        <f t="array" aca="1" ref="Z464" ca="1">IFERROR(VLOOKUP(AB-1,$AH$9:$AI$20,2,0),0)</f>
        <v>0</v>
      </c>
      <c r="AA464" s="92">
        <f t="shared" si="150"/>
        <v>30</v>
      </c>
      <c r="AB464" s="92">
        <f t="shared" si="151"/>
        <v>9</v>
      </c>
      <c r="AC464" s="92">
        <f t="shared" si="152"/>
        <v>2569</v>
      </c>
      <c r="AD464" s="92">
        <f t="shared" si="164"/>
        <v>0</v>
      </c>
      <c r="AE464" s="227">
        <f t="shared" si="166"/>
        <v>0</v>
      </c>
      <c r="AF464" s="223">
        <f t="shared" si="165"/>
        <v>0</v>
      </c>
      <c r="AG464" s="228">
        <f t="shared" si="167"/>
        <v>0</v>
      </c>
    </row>
    <row r="465" spans="1:33" s="92" customFormat="1" ht="21">
      <c r="A465" s="102">
        <v>457</v>
      </c>
      <c r="B465" s="324"/>
      <c r="C465" s="178" t="s">
        <v>169</v>
      </c>
      <c r="D465" s="170">
        <f t="shared" si="159"/>
        <v>0</v>
      </c>
      <c r="E465" s="170">
        <f t="shared" si="160"/>
        <v>0</v>
      </c>
      <c r="F465" s="170">
        <f t="shared" si="161"/>
        <v>0</v>
      </c>
      <c r="G465" s="170">
        <f t="shared" si="162"/>
        <v>0</v>
      </c>
      <c r="H465" s="171">
        <f t="shared" si="153"/>
        <v>0</v>
      </c>
      <c r="I465" s="172">
        <f t="shared" si="154"/>
        <v>0</v>
      </c>
      <c r="J465" s="170">
        <f t="shared" si="155"/>
        <v>0</v>
      </c>
      <c r="K465" s="172">
        <f t="shared" si="156"/>
        <v>0</v>
      </c>
      <c r="L465" s="226"/>
      <c r="M465" s="221" t="s">
        <v>242</v>
      </c>
      <c r="N465" s="106">
        <f t="shared" si="163"/>
        <v>0</v>
      </c>
      <c r="O465" s="176">
        <f t="shared" si="157"/>
        <v>0</v>
      </c>
      <c r="P465" s="176">
        <f t="shared" si="158"/>
        <v>0</v>
      </c>
      <c r="W465" s="92">
        <f t="shared" ref="W465:W528" si="168">IFERROR(VALUE(LEFT(L465,2)),0)</f>
        <v>0</v>
      </c>
      <c r="X465" s="92">
        <f t="shared" ref="X465:X528" si="169">IFERROR(VALUE(MID(L465,4,2)),0)</f>
        <v>0</v>
      </c>
      <c r="Y465" s="92">
        <f t="shared" ref="Y465:Y528" si="170">IFERROR(VALUE(RIGHT(L465,4)),0)</f>
        <v>0</v>
      </c>
      <c r="Z465" s="92" cm="1">
        <f t="array" aca="1" ref="Z465" ca="1">IFERROR(VLOOKUP(AB-1,$AH$9:$AI$20,2,0),0)</f>
        <v>0</v>
      </c>
      <c r="AA465" s="92">
        <f t="shared" ref="AA465:AA528" si="171">IFERROR(VALUE(LEFT(M465,2)),0)</f>
        <v>30</v>
      </c>
      <c r="AB465" s="92">
        <f t="shared" ref="AB465:AB528" si="172">IFERROR(VALUE(MID(M465,4,2)),0)</f>
        <v>9</v>
      </c>
      <c r="AC465" s="92">
        <f t="shared" ref="AC465:AC528" si="173">IFERROR(VALUE(RIGHT(M465,4)),0)</f>
        <v>2569</v>
      </c>
      <c r="AD465" s="92">
        <f t="shared" si="164"/>
        <v>0</v>
      </c>
      <c r="AE465" s="227">
        <f t="shared" si="166"/>
        <v>0</v>
      </c>
      <c r="AF465" s="223">
        <f t="shared" si="165"/>
        <v>0</v>
      </c>
      <c r="AG465" s="228">
        <f t="shared" si="167"/>
        <v>0</v>
      </c>
    </row>
    <row r="466" spans="1:33" s="92" customFormat="1" ht="21">
      <c r="A466" s="102">
        <v>458</v>
      </c>
      <c r="B466" s="324"/>
      <c r="C466" s="178" t="s">
        <v>169</v>
      </c>
      <c r="D466" s="170">
        <f t="shared" si="159"/>
        <v>0</v>
      </c>
      <c r="E466" s="170">
        <f t="shared" si="160"/>
        <v>0</v>
      </c>
      <c r="F466" s="170">
        <f t="shared" si="161"/>
        <v>0</v>
      </c>
      <c r="G466" s="170">
        <f t="shared" si="162"/>
        <v>0</v>
      </c>
      <c r="H466" s="171">
        <f t="shared" si="153"/>
        <v>0</v>
      </c>
      <c r="I466" s="172">
        <f t="shared" si="154"/>
        <v>0</v>
      </c>
      <c r="J466" s="170">
        <f t="shared" si="155"/>
        <v>0</v>
      </c>
      <c r="K466" s="172">
        <f t="shared" si="156"/>
        <v>0</v>
      </c>
      <c r="L466" s="226"/>
      <c r="M466" s="221" t="s">
        <v>242</v>
      </c>
      <c r="N466" s="106">
        <f t="shared" si="163"/>
        <v>0</v>
      </c>
      <c r="O466" s="176">
        <f t="shared" si="157"/>
        <v>0</v>
      </c>
      <c r="P466" s="176">
        <f t="shared" si="158"/>
        <v>0</v>
      </c>
      <c r="W466" s="92">
        <f t="shared" si="168"/>
        <v>0</v>
      </c>
      <c r="X466" s="92">
        <f t="shared" si="169"/>
        <v>0</v>
      </c>
      <c r="Y466" s="92">
        <f t="shared" si="170"/>
        <v>0</v>
      </c>
      <c r="Z466" s="92" cm="1">
        <f t="array" aca="1" ref="Z466" ca="1">IFERROR(VLOOKUP(AB-1,$AH$9:$AI$20,2,0),0)</f>
        <v>0</v>
      </c>
      <c r="AA466" s="92">
        <f t="shared" si="171"/>
        <v>30</v>
      </c>
      <c r="AB466" s="92">
        <f t="shared" si="172"/>
        <v>9</v>
      </c>
      <c r="AC466" s="92">
        <f t="shared" si="173"/>
        <v>2569</v>
      </c>
      <c r="AD466" s="92">
        <f t="shared" si="164"/>
        <v>0</v>
      </c>
      <c r="AE466" s="227">
        <f t="shared" si="166"/>
        <v>0</v>
      </c>
      <c r="AF466" s="223">
        <f t="shared" si="165"/>
        <v>0</v>
      </c>
      <c r="AG466" s="228">
        <f t="shared" si="167"/>
        <v>0</v>
      </c>
    </row>
    <row r="467" spans="1:33" s="92" customFormat="1" ht="21">
      <c r="A467" s="102">
        <v>459</v>
      </c>
      <c r="B467" s="324"/>
      <c r="C467" s="178" t="s">
        <v>169</v>
      </c>
      <c r="D467" s="170">
        <f t="shared" si="159"/>
        <v>0</v>
      </c>
      <c r="E467" s="170">
        <f t="shared" si="160"/>
        <v>0</v>
      </c>
      <c r="F467" s="170">
        <f t="shared" si="161"/>
        <v>0</v>
      </c>
      <c r="G467" s="170">
        <f t="shared" si="162"/>
        <v>0</v>
      </c>
      <c r="H467" s="171">
        <f t="shared" si="153"/>
        <v>0</v>
      </c>
      <c r="I467" s="172">
        <f t="shared" si="154"/>
        <v>0</v>
      </c>
      <c r="J467" s="170">
        <f t="shared" si="155"/>
        <v>0</v>
      </c>
      <c r="K467" s="172">
        <f t="shared" si="156"/>
        <v>0</v>
      </c>
      <c r="L467" s="226"/>
      <c r="M467" s="221" t="s">
        <v>242</v>
      </c>
      <c r="N467" s="106">
        <f t="shared" si="163"/>
        <v>0</v>
      </c>
      <c r="O467" s="176">
        <f t="shared" si="157"/>
        <v>0</v>
      </c>
      <c r="P467" s="176">
        <f t="shared" si="158"/>
        <v>0</v>
      </c>
      <c r="W467" s="92">
        <f t="shared" si="168"/>
        <v>0</v>
      </c>
      <c r="X467" s="92">
        <f t="shared" si="169"/>
        <v>0</v>
      </c>
      <c r="Y467" s="92">
        <f t="shared" si="170"/>
        <v>0</v>
      </c>
      <c r="Z467" s="92" cm="1">
        <f t="array" aca="1" ref="Z467" ca="1">IFERROR(VLOOKUP(AB-1,$AH$9:$AI$20,2,0),0)</f>
        <v>0</v>
      </c>
      <c r="AA467" s="92">
        <f t="shared" si="171"/>
        <v>30</v>
      </c>
      <c r="AB467" s="92">
        <f t="shared" si="172"/>
        <v>9</v>
      </c>
      <c r="AC467" s="92">
        <f t="shared" si="173"/>
        <v>2569</v>
      </c>
      <c r="AD467" s="92">
        <f t="shared" si="164"/>
        <v>0</v>
      </c>
      <c r="AE467" s="227">
        <f t="shared" si="166"/>
        <v>0</v>
      </c>
      <c r="AF467" s="223">
        <f t="shared" si="165"/>
        <v>0</v>
      </c>
      <c r="AG467" s="228">
        <f t="shared" si="167"/>
        <v>0</v>
      </c>
    </row>
    <row r="468" spans="1:33" s="92" customFormat="1" ht="21">
      <c r="A468" s="102">
        <v>460</v>
      </c>
      <c r="B468" s="324"/>
      <c r="C468" s="178" t="s">
        <v>169</v>
      </c>
      <c r="D468" s="170">
        <f t="shared" si="159"/>
        <v>0</v>
      </c>
      <c r="E468" s="170">
        <f t="shared" si="160"/>
        <v>0</v>
      </c>
      <c r="F468" s="170">
        <f t="shared" si="161"/>
        <v>0</v>
      </c>
      <c r="G468" s="170">
        <f t="shared" si="162"/>
        <v>0</v>
      </c>
      <c r="H468" s="171">
        <f t="shared" si="153"/>
        <v>0</v>
      </c>
      <c r="I468" s="172">
        <f t="shared" si="154"/>
        <v>0</v>
      </c>
      <c r="J468" s="170">
        <f t="shared" si="155"/>
        <v>0</v>
      </c>
      <c r="K468" s="172">
        <f t="shared" si="156"/>
        <v>0</v>
      </c>
      <c r="L468" s="226"/>
      <c r="M468" s="221" t="s">
        <v>242</v>
      </c>
      <c r="N468" s="106">
        <f t="shared" si="163"/>
        <v>0</v>
      </c>
      <c r="O468" s="176">
        <f t="shared" si="157"/>
        <v>0</v>
      </c>
      <c r="P468" s="176">
        <f t="shared" si="158"/>
        <v>0</v>
      </c>
      <c r="W468" s="92">
        <f t="shared" si="168"/>
        <v>0</v>
      </c>
      <c r="X468" s="92">
        <f t="shared" si="169"/>
        <v>0</v>
      </c>
      <c r="Y468" s="92">
        <f t="shared" si="170"/>
        <v>0</v>
      </c>
      <c r="Z468" s="92" cm="1">
        <f t="array" aca="1" ref="Z468" ca="1">IFERROR(VLOOKUP(AB-1,$AH$9:$AI$20,2,0),0)</f>
        <v>0</v>
      </c>
      <c r="AA468" s="92">
        <f t="shared" si="171"/>
        <v>30</v>
      </c>
      <c r="AB468" s="92">
        <f t="shared" si="172"/>
        <v>9</v>
      </c>
      <c r="AC468" s="92">
        <f t="shared" si="173"/>
        <v>2569</v>
      </c>
      <c r="AD468" s="92">
        <f t="shared" si="164"/>
        <v>0</v>
      </c>
      <c r="AE468" s="227">
        <f t="shared" si="166"/>
        <v>0</v>
      </c>
      <c r="AF468" s="223">
        <f t="shared" si="165"/>
        <v>0</v>
      </c>
      <c r="AG468" s="228">
        <f t="shared" si="167"/>
        <v>0</v>
      </c>
    </row>
    <row r="469" spans="1:33" s="92" customFormat="1" ht="21">
      <c r="A469" s="102">
        <v>461</v>
      </c>
      <c r="B469" s="324"/>
      <c r="C469" s="178" t="s">
        <v>169</v>
      </c>
      <c r="D469" s="170">
        <f t="shared" si="159"/>
        <v>0</v>
      </c>
      <c r="E469" s="170">
        <f t="shared" si="160"/>
        <v>0</v>
      </c>
      <c r="F469" s="170">
        <f t="shared" si="161"/>
        <v>0</v>
      </c>
      <c r="G469" s="170">
        <f t="shared" si="162"/>
        <v>0</v>
      </c>
      <c r="H469" s="171">
        <f t="shared" si="153"/>
        <v>0</v>
      </c>
      <c r="I469" s="172">
        <f t="shared" si="154"/>
        <v>0</v>
      </c>
      <c r="J469" s="170">
        <f t="shared" si="155"/>
        <v>0</v>
      </c>
      <c r="K469" s="172">
        <f t="shared" si="156"/>
        <v>0</v>
      </c>
      <c r="L469" s="226"/>
      <c r="M469" s="221" t="s">
        <v>242</v>
      </c>
      <c r="N469" s="106">
        <f t="shared" si="163"/>
        <v>0</v>
      </c>
      <c r="O469" s="176">
        <f t="shared" si="157"/>
        <v>0</v>
      </c>
      <c r="P469" s="176">
        <f t="shared" si="158"/>
        <v>0</v>
      </c>
      <c r="W469" s="92">
        <f t="shared" si="168"/>
        <v>0</v>
      </c>
      <c r="X469" s="92">
        <f t="shared" si="169"/>
        <v>0</v>
      </c>
      <c r="Y469" s="92">
        <f t="shared" si="170"/>
        <v>0</v>
      </c>
      <c r="Z469" s="92" cm="1">
        <f t="array" aca="1" ref="Z469" ca="1">IFERROR(VLOOKUP(AB-1,$AH$9:$AI$20,2,0),0)</f>
        <v>0</v>
      </c>
      <c r="AA469" s="92">
        <f t="shared" si="171"/>
        <v>30</v>
      </c>
      <c r="AB469" s="92">
        <f t="shared" si="172"/>
        <v>9</v>
      </c>
      <c r="AC469" s="92">
        <f t="shared" si="173"/>
        <v>2569</v>
      </c>
      <c r="AD469" s="92">
        <f t="shared" si="164"/>
        <v>0</v>
      </c>
      <c r="AE469" s="227">
        <f t="shared" si="166"/>
        <v>0</v>
      </c>
      <c r="AF469" s="223">
        <f t="shared" si="165"/>
        <v>0</v>
      </c>
      <c r="AG469" s="228">
        <f t="shared" si="167"/>
        <v>0</v>
      </c>
    </row>
    <row r="470" spans="1:33" s="92" customFormat="1" ht="21">
      <c r="A470" s="102">
        <v>462</v>
      </c>
      <c r="B470" s="324"/>
      <c r="C470" s="178" t="s">
        <v>169</v>
      </c>
      <c r="D470" s="170">
        <f t="shared" si="159"/>
        <v>0</v>
      </c>
      <c r="E470" s="170">
        <f t="shared" si="160"/>
        <v>0</v>
      </c>
      <c r="F470" s="170">
        <f t="shared" si="161"/>
        <v>0</v>
      </c>
      <c r="G470" s="170">
        <f t="shared" si="162"/>
        <v>0</v>
      </c>
      <c r="H470" s="171">
        <f t="shared" si="153"/>
        <v>0</v>
      </c>
      <c r="I470" s="172">
        <f t="shared" si="154"/>
        <v>0</v>
      </c>
      <c r="J470" s="170">
        <f t="shared" si="155"/>
        <v>0</v>
      </c>
      <c r="K470" s="172">
        <f t="shared" si="156"/>
        <v>0</v>
      </c>
      <c r="L470" s="226"/>
      <c r="M470" s="221" t="s">
        <v>242</v>
      </c>
      <c r="N470" s="106">
        <f t="shared" si="163"/>
        <v>0</v>
      </c>
      <c r="O470" s="176">
        <f t="shared" si="157"/>
        <v>0</v>
      </c>
      <c r="P470" s="176">
        <f t="shared" si="158"/>
        <v>0</v>
      </c>
      <c r="W470" s="92">
        <f t="shared" si="168"/>
        <v>0</v>
      </c>
      <c r="X470" s="92">
        <f t="shared" si="169"/>
        <v>0</v>
      </c>
      <c r="Y470" s="92">
        <f t="shared" si="170"/>
        <v>0</v>
      </c>
      <c r="Z470" s="92" cm="1">
        <f t="array" aca="1" ref="Z470" ca="1">IFERROR(VLOOKUP(AB-1,$AH$9:$AI$20,2,0),0)</f>
        <v>0</v>
      </c>
      <c r="AA470" s="92">
        <f t="shared" si="171"/>
        <v>30</v>
      </c>
      <c r="AB470" s="92">
        <f t="shared" si="172"/>
        <v>9</v>
      </c>
      <c r="AC470" s="92">
        <f t="shared" si="173"/>
        <v>2569</v>
      </c>
      <c r="AD470" s="92">
        <f t="shared" si="164"/>
        <v>0</v>
      </c>
      <c r="AE470" s="227">
        <f t="shared" si="166"/>
        <v>0</v>
      </c>
      <c r="AF470" s="223">
        <f t="shared" si="165"/>
        <v>0</v>
      </c>
      <c r="AG470" s="228">
        <f t="shared" si="167"/>
        <v>0</v>
      </c>
    </row>
    <row r="471" spans="1:33" s="92" customFormat="1" ht="21">
      <c r="A471" s="102">
        <v>463</v>
      </c>
      <c r="B471" s="324"/>
      <c r="C471" s="178" t="s">
        <v>169</v>
      </c>
      <c r="D471" s="170">
        <f t="shared" si="159"/>
        <v>0</v>
      </c>
      <c r="E471" s="170">
        <f t="shared" si="160"/>
        <v>0</v>
      </c>
      <c r="F471" s="170">
        <f t="shared" si="161"/>
        <v>0</v>
      </c>
      <c r="G471" s="170">
        <f t="shared" si="162"/>
        <v>0</v>
      </c>
      <c r="H471" s="171">
        <f t="shared" si="153"/>
        <v>0</v>
      </c>
      <c r="I471" s="172">
        <f t="shared" si="154"/>
        <v>0</v>
      </c>
      <c r="J471" s="170">
        <f t="shared" si="155"/>
        <v>0</v>
      </c>
      <c r="K471" s="172">
        <f t="shared" si="156"/>
        <v>0</v>
      </c>
      <c r="L471" s="226"/>
      <c r="M471" s="221" t="s">
        <v>242</v>
      </c>
      <c r="N471" s="106">
        <f t="shared" si="163"/>
        <v>0</v>
      </c>
      <c r="O471" s="176">
        <f t="shared" si="157"/>
        <v>0</v>
      </c>
      <c r="P471" s="176">
        <f t="shared" si="158"/>
        <v>0</v>
      </c>
      <c r="W471" s="92">
        <f t="shared" si="168"/>
        <v>0</v>
      </c>
      <c r="X471" s="92">
        <f t="shared" si="169"/>
        <v>0</v>
      </c>
      <c r="Y471" s="92">
        <f t="shared" si="170"/>
        <v>0</v>
      </c>
      <c r="Z471" s="92" cm="1">
        <f t="array" aca="1" ref="Z471" ca="1">IFERROR(VLOOKUP(AB-1,$AH$9:$AI$20,2,0),0)</f>
        <v>0</v>
      </c>
      <c r="AA471" s="92">
        <f t="shared" si="171"/>
        <v>30</v>
      </c>
      <c r="AB471" s="92">
        <f t="shared" si="172"/>
        <v>9</v>
      </c>
      <c r="AC471" s="92">
        <f t="shared" si="173"/>
        <v>2569</v>
      </c>
      <c r="AD471" s="92">
        <f t="shared" si="164"/>
        <v>0</v>
      </c>
      <c r="AE471" s="227">
        <f t="shared" si="166"/>
        <v>0</v>
      </c>
      <c r="AF471" s="223">
        <f t="shared" si="165"/>
        <v>0</v>
      </c>
      <c r="AG471" s="228">
        <f t="shared" si="167"/>
        <v>0</v>
      </c>
    </row>
    <row r="472" spans="1:33" s="92" customFormat="1" ht="21">
      <c r="A472" s="102">
        <v>464</v>
      </c>
      <c r="B472" s="324"/>
      <c r="C472" s="178" t="s">
        <v>169</v>
      </c>
      <c r="D472" s="170">
        <f t="shared" si="159"/>
        <v>0</v>
      </c>
      <c r="E472" s="170">
        <f t="shared" si="160"/>
        <v>0</v>
      </c>
      <c r="F472" s="170">
        <f t="shared" si="161"/>
        <v>0</v>
      </c>
      <c r="G472" s="170">
        <f t="shared" si="162"/>
        <v>0</v>
      </c>
      <c r="H472" s="171">
        <f t="shared" si="153"/>
        <v>0</v>
      </c>
      <c r="I472" s="172">
        <f t="shared" si="154"/>
        <v>0</v>
      </c>
      <c r="J472" s="170">
        <f t="shared" si="155"/>
        <v>0</v>
      </c>
      <c r="K472" s="172">
        <f t="shared" si="156"/>
        <v>0</v>
      </c>
      <c r="L472" s="226"/>
      <c r="M472" s="221" t="s">
        <v>242</v>
      </c>
      <c r="N472" s="106">
        <f t="shared" si="163"/>
        <v>0</v>
      </c>
      <c r="O472" s="176">
        <f t="shared" si="157"/>
        <v>0</v>
      </c>
      <c r="P472" s="176">
        <f t="shared" si="158"/>
        <v>0</v>
      </c>
      <c r="W472" s="92">
        <f t="shared" si="168"/>
        <v>0</v>
      </c>
      <c r="X472" s="92">
        <f t="shared" si="169"/>
        <v>0</v>
      </c>
      <c r="Y472" s="92">
        <f t="shared" si="170"/>
        <v>0</v>
      </c>
      <c r="Z472" s="92" cm="1">
        <f t="array" aca="1" ref="Z472" ca="1">IFERROR(VLOOKUP(AB-1,$AH$9:$AI$20,2,0),0)</f>
        <v>0</v>
      </c>
      <c r="AA472" s="92">
        <f t="shared" si="171"/>
        <v>30</v>
      </c>
      <c r="AB472" s="92">
        <f t="shared" si="172"/>
        <v>9</v>
      </c>
      <c r="AC472" s="92">
        <f t="shared" si="173"/>
        <v>2569</v>
      </c>
      <c r="AD472" s="92">
        <f t="shared" si="164"/>
        <v>0</v>
      </c>
      <c r="AE472" s="227">
        <f t="shared" si="166"/>
        <v>0</v>
      </c>
      <c r="AF472" s="223">
        <f t="shared" si="165"/>
        <v>0</v>
      </c>
      <c r="AG472" s="228">
        <f t="shared" si="167"/>
        <v>0</v>
      </c>
    </row>
    <row r="473" spans="1:33" s="92" customFormat="1" ht="21">
      <c r="A473" s="102">
        <v>465</v>
      </c>
      <c r="B473" s="324"/>
      <c r="C473" s="178" t="s">
        <v>169</v>
      </c>
      <c r="D473" s="170">
        <f t="shared" si="159"/>
        <v>0</v>
      </c>
      <c r="E473" s="170">
        <f t="shared" si="160"/>
        <v>0</v>
      </c>
      <c r="F473" s="170">
        <f t="shared" si="161"/>
        <v>0</v>
      </c>
      <c r="G473" s="170">
        <f t="shared" si="162"/>
        <v>0</v>
      </c>
      <c r="H473" s="171">
        <f t="shared" si="153"/>
        <v>0</v>
      </c>
      <c r="I473" s="172">
        <f t="shared" si="154"/>
        <v>0</v>
      </c>
      <c r="J473" s="170">
        <f t="shared" si="155"/>
        <v>0</v>
      </c>
      <c r="K473" s="172">
        <f t="shared" si="156"/>
        <v>0</v>
      </c>
      <c r="L473" s="226"/>
      <c r="M473" s="221" t="s">
        <v>242</v>
      </c>
      <c r="N473" s="106">
        <f t="shared" si="163"/>
        <v>0</v>
      </c>
      <c r="O473" s="176">
        <f t="shared" si="157"/>
        <v>0</v>
      </c>
      <c r="P473" s="176">
        <f t="shared" si="158"/>
        <v>0</v>
      </c>
      <c r="W473" s="92">
        <f t="shared" si="168"/>
        <v>0</v>
      </c>
      <c r="X473" s="92">
        <f t="shared" si="169"/>
        <v>0</v>
      </c>
      <c r="Y473" s="92">
        <f t="shared" si="170"/>
        <v>0</v>
      </c>
      <c r="Z473" s="92" cm="1">
        <f t="array" aca="1" ref="Z473" ca="1">IFERROR(VLOOKUP(AB-1,$AH$9:$AI$20,2,0),0)</f>
        <v>0</v>
      </c>
      <c r="AA473" s="92">
        <f t="shared" si="171"/>
        <v>30</v>
      </c>
      <c r="AB473" s="92">
        <f t="shared" si="172"/>
        <v>9</v>
      </c>
      <c r="AC473" s="92">
        <f t="shared" si="173"/>
        <v>2569</v>
      </c>
      <c r="AD473" s="92">
        <f t="shared" si="164"/>
        <v>0</v>
      </c>
      <c r="AE473" s="227">
        <f t="shared" si="166"/>
        <v>0</v>
      </c>
      <c r="AF473" s="223">
        <f t="shared" si="165"/>
        <v>0</v>
      </c>
      <c r="AG473" s="228">
        <f t="shared" si="167"/>
        <v>0</v>
      </c>
    </row>
    <row r="474" spans="1:33" s="92" customFormat="1" ht="21">
      <c r="A474" s="102">
        <v>466</v>
      </c>
      <c r="B474" s="324"/>
      <c r="C474" s="178" t="s">
        <v>169</v>
      </c>
      <c r="D474" s="170">
        <f t="shared" si="159"/>
        <v>0</v>
      </c>
      <c r="E474" s="170">
        <f t="shared" si="160"/>
        <v>0</v>
      </c>
      <c r="F474" s="170">
        <f t="shared" si="161"/>
        <v>0</v>
      </c>
      <c r="G474" s="170">
        <f t="shared" si="162"/>
        <v>0</v>
      </c>
      <c r="H474" s="171">
        <f t="shared" si="153"/>
        <v>0</v>
      </c>
      <c r="I474" s="172">
        <f t="shared" si="154"/>
        <v>0</v>
      </c>
      <c r="J474" s="170">
        <f t="shared" si="155"/>
        <v>0</v>
      </c>
      <c r="K474" s="172">
        <f t="shared" si="156"/>
        <v>0</v>
      </c>
      <c r="L474" s="226"/>
      <c r="M474" s="221" t="s">
        <v>242</v>
      </c>
      <c r="N474" s="106">
        <f t="shared" si="163"/>
        <v>0</v>
      </c>
      <c r="O474" s="176">
        <f t="shared" si="157"/>
        <v>0</v>
      </c>
      <c r="P474" s="176">
        <f t="shared" si="158"/>
        <v>0</v>
      </c>
      <c r="W474" s="92">
        <f t="shared" si="168"/>
        <v>0</v>
      </c>
      <c r="X474" s="92">
        <f t="shared" si="169"/>
        <v>0</v>
      </c>
      <c r="Y474" s="92">
        <f t="shared" si="170"/>
        <v>0</v>
      </c>
      <c r="Z474" s="92" cm="1">
        <f t="array" aca="1" ref="Z474" ca="1">IFERROR(VLOOKUP(AB-1,$AH$9:$AI$20,2,0),0)</f>
        <v>0</v>
      </c>
      <c r="AA474" s="92">
        <f t="shared" si="171"/>
        <v>30</v>
      </c>
      <c r="AB474" s="92">
        <f t="shared" si="172"/>
        <v>9</v>
      </c>
      <c r="AC474" s="92">
        <f t="shared" si="173"/>
        <v>2569</v>
      </c>
      <c r="AD474" s="92">
        <f t="shared" si="164"/>
        <v>0</v>
      </c>
      <c r="AE474" s="227">
        <f t="shared" si="166"/>
        <v>0</v>
      </c>
      <c r="AF474" s="223">
        <f t="shared" si="165"/>
        <v>0</v>
      </c>
      <c r="AG474" s="228">
        <f t="shared" si="167"/>
        <v>0</v>
      </c>
    </row>
    <row r="475" spans="1:33" s="92" customFormat="1" ht="21">
      <c r="A475" s="102">
        <v>467</v>
      </c>
      <c r="B475" s="324"/>
      <c r="C475" s="178" t="s">
        <v>169</v>
      </c>
      <c r="D475" s="170">
        <f t="shared" si="159"/>
        <v>0</v>
      </c>
      <c r="E475" s="170">
        <f t="shared" si="160"/>
        <v>0</v>
      </c>
      <c r="F475" s="170">
        <f t="shared" si="161"/>
        <v>0</v>
      </c>
      <c r="G475" s="170">
        <f t="shared" si="162"/>
        <v>0</v>
      </c>
      <c r="H475" s="171">
        <f t="shared" si="153"/>
        <v>0</v>
      </c>
      <c r="I475" s="172">
        <f t="shared" si="154"/>
        <v>0</v>
      </c>
      <c r="J475" s="170">
        <f t="shared" si="155"/>
        <v>0</v>
      </c>
      <c r="K475" s="172">
        <f t="shared" si="156"/>
        <v>0</v>
      </c>
      <c r="L475" s="226"/>
      <c r="M475" s="221" t="s">
        <v>242</v>
      </c>
      <c r="N475" s="106">
        <f t="shared" si="163"/>
        <v>0</v>
      </c>
      <c r="O475" s="176">
        <f t="shared" si="157"/>
        <v>0</v>
      </c>
      <c r="P475" s="176">
        <f t="shared" si="158"/>
        <v>0</v>
      </c>
      <c r="W475" s="92">
        <f t="shared" si="168"/>
        <v>0</v>
      </c>
      <c r="X475" s="92">
        <f t="shared" si="169"/>
        <v>0</v>
      </c>
      <c r="Y475" s="92">
        <f t="shared" si="170"/>
        <v>0</v>
      </c>
      <c r="Z475" s="92" cm="1">
        <f t="array" aca="1" ref="Z475" ca="1">IFERROR(VLOOKUP(AB-1,$AH$9:$AI$20,2,0),0)</f>
        <v>0</v>
      </c>
      <c r="AA475" s="92">
        <f t="shared" si="171"/>
        <v>30</v>
      </c>
      <c r="AB475" s="92">
        <f t="shared" si="172"/>
        <v>9</v>
      </c>
      <c r="AC475" s="92">
        <f t="shared" si="173"/>
        <v>2569</v>
      </c>
      <c r="AD475" s="92">
        <f t="shared" si="164"/>
        <v>0</v>
      </c>
      <c r="AE475" s="227">
        <f t="shared" si="166"/>
        <v>0</v>
      </c>
      <c r="AF475" s="223">
        <f t="shared" si="165"/>
        <v>0</v>
      </c>
      <c r="AG475" s="228">
        <f t="shared" si="167"/>
        <v>0</v>
      </c>
    </row>
    <row r="476" spans="1:33" s="92" customFormat="1" ht="21">
      <c r="A476" s="102">
        <v>468</v>
      </c>
      <c r="B476" s="324"/>
      <c r="C476" s="178" t="s">
        <v>169</v>
      </c>
      <c r="D476" s="170">
        <f t="shared" si="159"/>
        <v>0</v>
      </c>
      <c r="E476" s="170">
        <f t="shared" si="160"/>
        <v>0</v>
      </c>
      <c r="F476" s="170">
        <f t="shared" si="161"/>
        <v>0</v>
      </c>
      <c r="G476" s="170">
        <f t="shared" si="162"/>
        <v>0</v>
      </c>
      <c r="H476" s="171">
        <f t="shared" si="153"/>
        <v>0</v>
      </c>
      <c r="I476" s="172">
        <f t="shared" si="154"/>
        <v>0</v>
      </c>
      <c r="J476" s="170">
        <f t="shared" si="155"/>
        <v>0</v>
      </c>
      <c r="K476" s="172">
        <f t="shared" si="156"/>
        <v>0</v>
      </c>
      <c r="L476" s="226"/>
      <c r="M476" s="221" t="s">
        <v>242</v>
      </c>
      <c r="N476" s="106">
        <f t="shared" si="163"/>
        <v>0</v>
      </c>
      <c r="O476" s="176">
        <f t="shared" si="157"/>
        <v>0</v>
      </c>
      <c r="P476" s="176">
        <f t="shared" si="158"/>
        <v>0</v>
      </c>
      <c r="W476" s="92">
        <f t="shared" si="168"/>
        <v>0</v>
      </c>
      <c r="X476" s="92">
        <f t="shared" si="169"/>
        <v>0</v>
      </c>
      <c r="Y476" s="92">
        <f t="shared" si="170"/>
        <v>0</v>
      </c>
      <c r="Z476" s="92" cm="1">
        <f t="array" aca="1" ref="Z476" ca="1">IFERROR(VLOOKUP(AB-1,$AH$9:$AI$20,2,0),0)</f>
        <v>0</v>
      </c>
      <c r="AA476" s="92">
        <f t="shared" si="171"/>
        <v>30</v>
      </c>
      <c r="AB476" s="92">
        <f t="shared" si="172"/>
        <v>9</v>
      </c>
      <c r="AC476" s="92">
        <f t="shared" si="173"/>
        <v>2569</v>
      </c>
      <c r="AD476" s="92">
        <f t="shared" si="164"/>
        <v>0</v>
      </c>
      <c r="AE476" s="227">
        <f t="shared" si="166"/>
        <v>0</v>
      </c>
      <c r="AF476" s="223">
        <f t="shared" si="165"/>
        <v>0</v>
      </c>
      <c r="AG476" s="228">
        <f t="shared" si="167"/>
        <v>0</v>
      </c>
    </row>
    <row r="477" spans="1:33" s="92" customFormat="1" ht="21">
      <c r="A477" s="102">
        <v>469</v>
      </c>
      <c r="B477" s="324"/>
      <c r="C477" s="178" t="s">
        <v>169</v>
      </c>
      <c r="D477" s="170">
        <f t="shared" si="159"/>
        <v>0</v>
      </c>
      <c r="E477" s="170">
        <f t="shared" si="160"/>
        <v>0</v>
      </c>
      <c r="F477" s="170">
        <f t="shared" si="161"/>
        <v>0</v>
      </c>
      <c r="G477" s="170">
        <f t="shared" si="162"/>
        <v>0</v>
      </c>
      <c r="H477" s="171">
        <f t="shared" si="153"/>
        <v>0</v>
      </c>
      <c r="I477" s="172">
        <f t="shared" si="154"/>
        <v>0</v>
      </c>
      <c r="J477" s="170">
        <f t="shared" si="155"/>
        <v>0</v>
      </c>
      <c r="K477" s="172">
        <f t="shared" si="156"/>
        <v>0</v>
      </c>
      <c r="L477" s="226"/>
      <c r="M477" s="221" t="s">
        <v>242</v>
      </c>
      <c r="N477" s="106">
        <f t="shared" si="163"/>
        <v>0</v>
      </c>
      <c r="O477" s="176">
        <f t="shared" si="157"/>
        <v>0</v>
      </c>
      <c r="P477" s="176">
        <f t="shared" si="158"/>
        <v>0</v>
      </c>
      <c r="W477" s="92">
        <f t="shared" si="168"/>
        <v>0</v>
      </c>
      <c r="X477" s="92">
        <f t="shared" si="169"/>
        <v>0</v>
      </c>
      <c r="Y477" s="92">
        <f t="shared" si="170"/>
        <v>0</v>
      </c>
      <c r="Z477" s="92" cm="1">
        <f t="array" aca="1" ref="Z477" ca="1">IFERROR(VLOOKUP(AB-1,$AH$9:$AI$20,2,0),0)</f>
        <v>0</v>
      </c>
      <c r="AA477" s="92">
        <f t="shared" si="171"/>
        <v>30</v>
      </c>
      <c r="AB477" s="92">
        <f t="shared" si="172"/>
        <v>9</v>
      </c>
      <c r="AC477" s="92">
        <f t="shared" si="173"/>
        <v>2569</v>
      </c>
      <c r="AD477" s="92">
        <f t="shared" si="164"/>
        <v>0</v>
      </c>
      <c r="AE477" s="227">
        <f t="shared" si="166"/>
        <v>0</v>
      </c>
      <c r="AF477" s="223">
        <f t="shared" si="165"/>
        <v>0</v>
      </c>
      <c r="AG477" s="228">
        <f t="shared" si="167"/>
        <v>0</v>
      </c>
    </row>
    <row r="478" spans="1:33" s="92" customFormat="1" ht="21">
      <c r="A478" s="102">
        <v>470</v>
      </c>
      <c r="B478" s="324"/>
      <c r="C478" s="178" t="s">
        <v>169</v>
      </c>
      <c r="D478" s="170">
        <f t="shared" si="159"/>
        <v>0</v>
      </c>
      <c r="E478" s="170">
        <f t="shared" si="160"/>
        <v>0</v>
      </c>
      <c r="F478" s="170">
        <f t="shared" si="161"/>
        <v>0</v>
      </c>
      <c r="G478" s="170">
        <f t="shared" si="162"/>
        <v>0</v>
      </c>
      <c r="H478" s="171">
        <f t="shared" si="153"/>
        <v>0</v>
      </c>
      <c r="I478" s="172">
        <f t="shared" si="154"/>
        <v>0</v>
      </c>
      <c r="J478" s="170">
        <f t="shared" si="155"/>
        <v>0</v>
      </c>
      <c r="K478" s="172">
        <f t="shared" si="156"/>
        <v>0</v>
      </c>
      <c r="L478" s="226"/>
      <c r="M478" s="221" t="s">
        <v>242</v>
      </c>
      <c r="N478" s="106">
        <f t="shared" si="163"/>
        <v>0</v>
      </c>
      <c r="O478" s="176">
        <f t="shared" si="157"/>
        <v>0</v>
      </c>
      <c r="P478" s="176">
        <f t="shared" si="158"/>
        <v>0</v>
      </c>
      <c r="W478" s="92">
        <f t="shared" si="168"/>
        <v>0</v>
      </c>
      <c r="X478" s="92">
        <f t="shared" si="169"/>
        <v>0</v>
      </c>
      <c r="Y478" s="92">
        <f t="shared" si="170"/>
        <v>0</v>
      </c>
      <c r="Z478" s="92" cm="1">
        <f t="array" aca="1" ref="Z478" ca="1">IFERROR(VLOOKUP(AB-1,$AH$9:$AI$20,2,0),0)</f>
        <v>0</v>
      </c>
      <c r="AA478" s="92">
        <f t="shared" si="171"/>
        <v>30</v>
      </c>
      <c r="AB478" s="92">
        <f t="shared" si="172"/>
        <v>9</v>
      </c>
      <c r="AC478" s="92">
        <f t="shared" si="173"/>
        <v>2569</v>
      </c>
      <c r="AD478" s="92">
        <f t="shared" si="164"/>
        <v>0</v>
      </c>
      <c r="AE478" s="227">
        <f t="shared" si="166"/>
        <v>0</v>
      </c>
      <c r="AF478" s="223">
        <f t="shared" si="165"/>
        <v>0</v>
      </c>
      <c r="AG478" s="228">
        <f t="shared" si="167"/>
        <v>0</v>
      </c>
    </row>
    <row r="479" spans="1:33" s="92" customFormat="1" ht="21">
      <c r="A479" s="102">
        <v>471</v>
      </c>
      <c r="B479" s="324"/>
      <c r="C479" s="178" t="s">
        <v>169</v>
      </c>
      <c r="D479" s="170">
        <f t="shared" si="159"/>
        <v>0</v>
      </c>
      <c r="E479" s="170">
        <f t="shared" si="160"/>
        <v>0</v>
      </c>
      <c r="F479" s="170">
        <f t="shared" si="161"/>
        <v>0</v>
      </c>
      <c r="G479" s="170">
        <f t="shared" si="162"/>
        <v>0</v>
      </c>
      <c r="H479" s="171">
        <f t="shared" si="153"/>
        <v>0</v>
      </c>
      <c r="I479" s="172">
        <f t="shared" si="154"/>
        <v>0</v>
      </c>
      <c r="J479" s="170">
        <f t="shared" si="155"/>
        <v>0</v>
      </c>
      <c r="K479" s="172">
        <f t="shared" si="156"/>
        <v>0</v>
      </c>
      <c r="L479" s="226"/>
      <c r="M479" s="221" t="s">
        <v>242</v>
      </c>
      <c r="N479" s="106">
        <f t="shared" si="163"/>
        <v>0</v>
      </c>
      <c r="O479" s="176">
        <f t="shared" si="157"/>
        <v>0</v>
      </c>
      <c r="P479" s="176">
        <f t="shared" si="158"/>
        <v>0</v>
      </c>
      <c r="W479" s="92">
        <f t="shared" si="168"/>
        <v>0</v>
      </c>
      <c r="X479" s="92">
        <f t="shared" si="169"/>
        <v>0</v>
      </c>
      <c r="Y479" s="92">
        <f t="shared" si="170"/>
        <v>0</v>
      </c>
      <c r="Z479" s="92" cm="1">
        <f t="array" aca="1" ref="Z479" ca="1">IFERROR(VLOOKUP(AB-1,$AH$9:$AI$20,2,0),0)</f>
        <v>0</v>
      </c>
      <c r="AA479" s="92">
        <f t="shared" si="171"/>
        <v>30</v>
      </c>
      <c r="AB479" s="92">
        <f t="shared" si="172"/>
        <v>9</v>
      </c>
      <c r="AC479" s="92">
        <f t="shared" si="173"/>
        <v>2569</v>
      </c>
      <c r="AD479" s="92">
        <f t="shared" si="164"/>
        <v>0</v>
      </c>
      <c r="AE479" s="227">
        <f t="shared" si="166"/>
        <v>0</v>
      </c>
      <c r="AF479" s="223">
        <f t="shared" si="165"/>
        <v>0</v>
      </c>
      <c r="AG479" s="228">
        <f t="shared" si="167"/>
        <v>0</v>
      </c>
    </row>
    <row r="480" spans="1:33" s="92" customFormat="1" ht="21">
      <c r="A480" s="102">
        <v>472</v>
      </c>
      <c r="B480" s="324"/>
      <c r="C480" s="178" t="s">
        <v>169</v>
      </c>
      <c r="D480" s="170">
        <f t="shared" si="159"/>
        <v>0</v>
      </c>
      <c r="E480" s="170">
        <f t="shared" si="160"/>
        <v>0</v>
      </c>
      <c r="F480" s="170">
        <f t="shared" si="161"/>
        <v>0</v>
      </c>
      <c r="G480" s="170">
        <f t="shared" si="162"/>
        <v>0</v>
      </c>
      <c r="H480" s="171">
        <f t="shared" si="153"/>
        <v>0</v>
      </c>
      <c r="I480" s="172">
        <f t="shared" si="154"/>
        <v>0</v>
      </c>
      <c r="J480" s="170">
        <f t="shared" si="155"/>
        <v>0</v>
      </c>
      <c r="K480" s="172">
        <f t="shared" si="156"/>
        <v>0</v>
      </c>
      <c r="L480" s="226"/>
      <c r="M480" s="221" t="s">
        <v>242</v>
      </c>
      <c r="N480" s="106">
        <f t="shared" si="163"/>
        <v>0</v>
      </c>
      <c r="O480" s="176">
        <f t="shared" si="157"/>
        <v>0</v>
      </c>
      <c r="P480" s="176">
        <f t="shared" si="158"/>
        <v>0</v>
      </c>
      <c r="W480" s="92">
        <f t="shared" si="168"/>
        <v>0</v>
      </c>
      <c r="X480" s="92">
        <f t="shared" si="169"/>
        <v>0</v>
      </c>
      <c r="Y480" s="92">
        <f t="shared" si="170"/>
        <v>0</v>
      </c>
      <c r="Z480" s="92" cm="1">
        <f t="array" aca="1" ref="Z480" ca="1">IFERROR(VLOOKUP(AB-1,$AH$9:$AI$20,2,0),0)</f>
        <v>0</v>
      </c>
      <c r="AA480" s="92">
        <f t="shared" si="171"/>
        <v>30</v>
      </c>
      <c r="AB480" s="92">
        <f t="shared" si="172"/>
        <v>9</v>
      </c>
      <c r="AC480" s="92">
        <f t="shared" si="173"/>
        <v>2569</v>
      </c>
      <c r="AD480" s="92">
        <f t="shared" si="164"/>
        <v>0</v>
      </c>
      <c r="AE480" s="227">
        <f t="shared" si="166"/>
        <v>0</v>
      </c>
      <c r="AF480" s="223">
        <f t="shared" si="165"/>
        <v>0</v>
      </c>
      <c r="AG480" s="228">
        <f t="shared" si="167"/>
        <v>0</v>
      </c>
    </row>
    <row r="481" spans="1:33" s="92" customFormat="1" ht="21">
      <c r="A481" s="102">
        <v>473</v>
      </c>
      <c r="B481" s="324"/>
      <c r="C481" s="178" t="s">
        <v>169</v>
      </c>
      <c r="D481" s="170">
        <f t="shared" si="159"/>
        <v>0</v>
      </c>
      <c r="E481" s="170">
        <f t="shared" si="160"/>
        <v>0</v>
      </c>
      <c r="F481" s="170">
        <f t="shared" si="161"/>
        <v>0</v>
      </c>
      <c r="G481" s="170">
        <f t="shared" si="162"/>
        <v>0</v>
      </c>
      <c r="H481" s="171">
        <f t="shared" si="153"/>
        <v>0</v>
      </c>
      <c r="I481" s="172">
        <f t="shared" si="154"/>
        <v>0</v>
      </c>
      <c r="J481" s="170">
        <f t="shared" si="155"/>
        <v>0</v>
      </c>
      <c r="K481" s="172">
        <f t="shared" si="156"/>
        <v>0</v>
      </c>
      <c r="L481" s="226"/>
      <c r="M481" s="221" t="s">
        <v>242</v>
      </c>
      <c r="N481" s="106">
        <f t="shared" si="163"/>
        <v>0</v>
      </c>
      <c r="O481" s="176">
        <f t="shared" si="157"/>
        <v>0</v>
      </c>
      <c r="P481" s="176">
        <f t="shared" si="158"/>
        <v>0</v>
      </c>
      <c r="W481" s="92">
        <f t="shared" si="168"/>
        <v>0</v>
      </c>
      <c r="X481" s="92">
        <f t="shared" si="169"/>
        <v>0</v>
      </c>
      <c r="Y481" s="92">
        <f t="shared" si="170"/>
        <v>0</v>
      </c>
      <c r="Z481" s="92" cm="1">
        <f t="array" aca="1" ref="Z481" ca="1">IFERROR(VLOOKUP(AB-1,$AH$9:$AI$20,2,0),0)</f>
        <v>0</v>
      </c>
      <c r="AA481" s="92">
        <f t="shared" si="171"/>
        <v>30</v>
      </c>
      <c r="AB481" s="92">
        <f t="shared" si="172"/>
        <v>9</v>
      </c>
      <c r="AC481" s="92">
        <f t="shared" si="173"/>
        <v>2569</v>
      </c>
      <c r="AD481" s="92">
        <f t="shared" si="164"/>
        <v>0</v>
      </c>
      <c r="AE481" s="227">
        <f t="shared" si="166"/>
        <v>0</v>
      </c>
      <c r="AF481" s="223">
        <f t="shared" si="165"/>
        <v>0</v>
      </c>
      <c r="AG481" s="228">
        <f t="shared" si="167"/>
        <v>0</v>
      </c>
    </row>
    <row r="482" spans="1:33" s="92" customFormat="1" ht="21">
      <c r="A482" s="102">
        <v>474</v>
      </c>
      <c r="B482" s="324"/>
      <c r="C482" s="178" t="s">
        <v>169</v>
      </c>
      <c r="D482" s="170">
        <f t="shared" si="159"/>
        <v>0</v>
      </c>
      <c r="E482" s="170">
        <f t="shared" si="160"/>
        <v>0</v>
      </c>
      <c r="F482" s="170">
        <f t="shared" si="161"/>
        <v>0</v>
      </c>
      <c r="G482" s="170">
        <f t="shared" si="162"/>
        <v>0</v>
      </c>
      <c r="H482" s="171">
        <f t="shared" si="153"/>
        <v>0</v>
      </c>
      <c r="I482" s="172">
        <f t="shared" si="154"/>
        <v>0</v>
      </c>
      <c r="J482" s="170">
        <f t="shared" si="155"/>
        <v>0</v>
      </c>
      <c r="K482" s="172">
        <f t="shared" si="156"/>
        <v>0</v>
      </c>
      <c r="L482" s="226"/>
      <c r="M482" s="221" t="s">
        <v>242</v>
      </c>
      <c r="N482" s="106">
        <f t="shared" si="163"/>
        <v>0</v>
      </c>
      <c r="O482" s="176">
        <f t="shared" si="157"/>
        <v>0</v>
      </c>
      <c r="P482" s="176">
        <f t="shared" si="158"/>
        <v>0</v>
      </c>
      <c r="W482" s="92">
        <f t="shared" si="168"/>
        <v>0</v>
      </c>
      <c r="X482" s="92">
        <f t="shared" si="169"/>
        <v>0</v>
      </c>
      <c r="Y482" s="92">
        <f t="shared" si="170"/>
        <v>0</v>
      </c>
      <c r="Z482" s="92" cm="1">
        <f t="array" aca="1" ref="Z482" ca="1">IFERROR(VLOOKUP(AB-1,$AH$9:$AI$20,2,0),0)</f>
        <v>0</v>
      </c>
      <c r="AA482" s="92">
        <f t="shared" si="171"/>
        <v>30</v>
      </c>
      <c r="AB482" s="92">
        <f t="shared" si="172"/>
        <v>9</v>
      </c>
      <c r="AC482" s="92">
        <f t="shared" si="173"/>
        <v>2569</v>
      </c>
      <c r="AD482" s="92">
        <f t="shared" si="164"/>
        <v>0</v>
      </c>
      <c r="AE482" s="227">
        <f t="shared" si="166"/>
        <v>0</v>
      </c>
      <c r="AF482" s="223">
        <f t="shared" si="165"/>
        <v>0</v>
      </c>
      <c r="AG482" s="228">
        <f t="shared" si="167"/>
        <v>0</v>
      </c>
    </row>
    <row r="483" spans="1:33" s="92" customFormat="1" ht="21">
      <c r="A483" s="102">
        <v>475</v>
      </c>
      <c r="B483" s="324"/>
      <c r="C483" s="178" t="s">
        <v>169</v>
      </c>
      <c r="D483" s="170">
        <f t="shared" si="159"/>
        <v>0</v>
      </c>
      <c r="E483" s="170">
        <f t="shared" si="160"/>
        <v>0</v>
      </c>
      <c r="F483" s="170">
        <f t="shared" si="161"/>
        <v>0</v>
      </c>
      <c r="G483" s="170">
        <f t="shared" si="162"/>
        <v>0</v>
      </c>
      <c r="H483" s="171">
        <f t="shared" si="153"/>
        <v>0</v>
      </c>
      <c r="I483" s="172">
        <f t="shared" si="154"/>
        <v>0</v>
      </c>
      <c r="J483" s="170">
        <f t="shared" si="155"/>
        <v>0</v>
      </c>
      <c r="K483" s="172">
        <f t="shared" si="156"/>
        <v>0</v>
      </c>
      <c r="L483" s="226"/>
      <c r="M483" s="221" t="s">
        <v>242</v>
      </c>
      <c r="N483" s="106">
        <f t="shared" si="163"/>
        <v>0</v>
      </c>
      <c r="O483" s="176">
        <f t="shared" si="157"/>
        <v>0</v>
      </c>
      <c r="P483" s="176">
        <f t="shared" si="158"/>
        <v>0</v>
      </c>
      <c r="W483" s="92">
        <f t="shared" si="168"/>
        <v>0</v>
      </c>
      <c r="X483" s="92">
        <f t="shared" si="169"/>
        <v>0</v>
      </c>
      <c r="Y483" s="92">
        <f t="shared" si="170"/>
        <v>0</v>
      </c>
      <c r="Z483" s="92" cm="1">
        <f t="array" aca="1" ref="Z483" ca="1">IFERROR(VLOOKUP(AB-1,$AH$9:$AI$20,2,0),0)</f>
        <v>0</v>
      </c>
      <c r="AA483" s="92">
        <f t="shared" si="171"/>
        <v>30</v>
      </c>
      <c r="AB483" s="92">
        <f t="shared" si="172"/>
        <v>9</v>
      </c>
      <c r="AC483" s="92">
        <f t="shared" si="173"/>
        <v>2569</v>
      </c>
      <c r="AD483" s="92">
        <f t="shared" si="164"/>
        <v>0</v>
      </c>
      <c r="AE483" s="227">
        <f t="shared" si="166"/>
        <v>0</v>
      </c>
      <c r="AF483" s="223">
        <f t="shared" si="165"/>
        <v>0</v>
      </c>
      <c r="AG483" s="228">
        <f t="shared" si="167"/>
        <v>0</v>
      </c>
    </row>
    <row r="484" spans="1:33" s="92" customFormat="1" ht="21">
      <c r="A484" s="102">
        <v>476</v>
      </c>
      <c r="B484" s="324"/>
      <c r="C484" s="178" t="s">
        <v>169</v>
      </c>
      <c r="D484" s="170">
        <f t="shared" si="159"/>
        <v>0</v>
      </c>
      <c r="E484" s="170">
        <f t="shared" si="160"/>
        <v>0</v>
      </c>
      <c r="F484" s="170">
        <f t="shared" si="161"/>
        <v>0</v>
      </c>
      <c r="G484" s="170">
        <f t="shared" si="162"/>
        <v>0</v>
      </c>
      <c r="H484" s="171">
        <f t="shared" si="153"/>
        <v>0</v>
      </c>
      <c r="I484" s="172">
        <f t="shared" si="154"/>
        <v>0</v>
      </c>
      <c r="J484" s="170">
        <f t="shared" si="155"/>
        <v>0</v>
      </c>
      <c r="K484" s="172">
        <f t="shared" si="156"/>
        <v>0</v>
      </c>
      <c r="L484" s="226"/>
      <c r="M484" s="221" t="s">
        <v>242</v>
      </c>
      <c r="N484" s="106">
        <f t="shared" si="163"/>
        <v>0</v>
      </c>
      <c r="O484" s="176">
        <f t="shared" si="157"/>
        <v>0</v>
      </c>
      <c r="P484" s="176">
        <f t="shared" si="158"/>
        <v>0</v>
      </c>
      <c r="W484" s="92">
        <f t="shared" si="168"/>
        <v>0</v>
      </c>
      <c r="X484" s="92">
        <f t="shared" si="169"/>
        <v>0</v>
      </c>
      <c r="Y484" s="92">
        <f t="shared" si="170"/>
        <v>0</v>
      </c>
      <c r="Z484" s="92" cm="1">
        <f t="array" aca="1" ref="Z484" ca="1">IFERROR(VLOOKUP(AB-1,$AH$9:$AI$20,2,0),0)</f>
        <v>0</v>
      </c>
      <c r="AA484" s="92">
        <f t="shared" si="171"/>
        <v>30</v>
      </c>
      <c r="AB484" s="92">
        <f t="shared" si="172"/>
        <v>9</v>
      </c>
      <c r="AC484" s="92">
        <f t="shared" si="173"/>
        <v>2569</v>
      </c>
      <c r="AD484" s="92">
        <f t="shared" si="164"/>
        <v>0</v>
      </c>
      <c r="AE484" s="227">
        <f t="shared" si="166"/>
        <v>0</v>
      </c>
      <c r="AF484" s="223">
        <f t="shared" si="165"/>
        <v>0</v>
      </c>
      <c r="AG484" s="228">
        <f t="shared" si="167"/>
        <v>0</v>
      </c>
    </row>
    <row r="485" spans="1:33" s="92" customFormat="1" ht="21">
      <c r="A485" s="102">
        <v>477</v>
      </c>
      <c r="B485" s="324"/>
      <c r="C485" s="178" t="s">
        <v>169</v>
      </c>
      <c r="D485" s="170">
        <f t="shared" si="159"/>
        <v>0</v>
      </c>
      <c r="E485" s="170">
        <f t="shared" si="160"/>
        <v>0</v>
      </c>
      <c r="F485" s="170">
        <f t="shared" si="161"/>
        <v>0</v>
      </c>
      <c r="G485" s="170">
        <f t="shared" si="162"/>
        <v>0</v>
      </c>
      <c r="H485" s="171">
        <f t="shared" si="153"/>
        <v>0</v>
      </c>
      <c r="I485" s="172">
        <f t="shared" si="154"/>
        <v>0</v>
      </c>
      <c r="J485" s="170">
        <f t="shared" si="155"/>
        <v>0</v>
      </c>
      <c r="K485" s="172">
        <f t="shared" si="156"/>
        <v>0</v>
      </c>
      <c r="L485" s="226"/>
      <c r="M485" s="221" t="s">
        <v>242</v>
      </c>
      <c r="N485" s="106">
        <f t="shared" si="163"/>
        <v>0</v>
      </c>
      <c r="O485" s="176">
        <f t="shared" si="157"/>
        <v>0</v>
      </c>
      <c r="P485" s="176">
        <f t="shared" si="158"/>
        <v>0</v>
      </c>
      <c r="W485" s="92">
        <f t="shared" si="168"/>
        <v>0</v>
      </c>
      <c r="X485" s="92">
        <f t="shared" si="169"/>
        <v>0</v>
      </c>
      <c r="Y485" s="92">
        <f t="shared" si="170"/>
        <v>0</v>
      </c>
      <c r="Z485" s="92" cm="1">
        <f t="array" aca="1" ref="Z485" ca="1">IFERROR(VLOOKUP(AB-1,$AH$9:$AI$20,2,0),0)</f>
        <v>0</v>
      </c>
      <c r="AA485" s="92">
        <f t="shared" si="171"/>
        <v>30</v>
      </c>
      <c r="AB485" s="92">
        <f t="shared" si="172"/>
        <v>9</v>
      </c>
      <c r="AC485" s="92">
        <f t="shared" si="173"/>
        <v>2569</v>
      </c>
      <c r="AD485" s="92">
        <f t="shared" si="164"/>
        <v>0</v>
      </c>
      <c r="AE485" s="227">
        <f t="shared" si="166"/>
        <v>0</v>
      </c>
      <c r="AF485" s="223">
        <f t="shared" si="165"/>
        <v>0</v>
      </c>
      <c r="AG485" s="228">
        <f t="shared" si="167"/>
        <v>0</v>
      </c>
    </row>
    <row r="486" spans="1:33" s="92" customFormat="1" ht="21">
      <c r="A486" s="102">
        <v>478</v>
      </c>
      <c r="B486" s="324"/>
      <c r="C486" s="178" t="s">
        <v>169</v>
      </c>
      <c r="D486" s="170">
        <f t="shared" si="159"/>
        <v>0</v>
      </c>
      <c r="E486" s="170">
        <f t="shared" si="160"/>
        <v>0</v>
      </c>
      <c r="F486" s="170">
        <f t="shared" si="161"/>
        <v>0</v>
      </c>
      <c r="G486" s="170">
        <f t="shared" si="162"/>
        <v>0</v>
      </c>
      <c r="H486" s="171">
        <f t="shared" si="153"/>
        <v>0</v>
      </c>
      <c r="I486" s="172">
        <f t="shared" si="154"/>
        <v>0</v>
      </c>
      <c r="J486" s="170">
        <f t="shared" si="155"/>
        <v>0</v>
      </c>
      <c r="K486" s="172">
        <f t="shared" si="156"/>
        <v>0</v>
      </c>
      <c r="L486" s="226"/>
      <c r="M486" s="221" t="s">
        <v>242</v>
      </c>
      <c r="N486" s="106">
        <f t="shared" si="163"/>
        <v>0</v>
      </c>
      <c r="O486" s="176">
        <f t="shared" si="157"/>
        <v>0</v>
      </c>
      <c r="P486" s="176">
        <f t="shared" si="158"/>
        <v>0</v>
      </c>
      <c r="W486" s="92">
        <f t="shared" si="168"/>
        <v>0</v>
      </c>
      <c r="X486" s="92">
        <f t="shared" si="169"/>
        <v>0</v>
      </c>
      <c r="Y486" s="92">
        <f t="shared" si="170"/>
        <v>0</v>
      </c>
      <c r="Z486" s="92" cm="1">
        <f t="array" aca="1" ref="Z486" ca="1">IFERROR(VLOOKUP(AB-1,$AH$9:$AI$20,2,0),0)</f>
        <v>0</v>
      </c>
      <c r="AA486" s="92">
        <f t="shared" si="171"/>
        <v>30</v>
      </c>
      <c r="AB486" s="92">
        <f t="shared" si="172"/>
        <v>9</v>
      </c>
      <c r="AC486" s="92">
        <f t="shared" si="173"/>
        <v>2569</v>
      </c>
      <c r="AD486" s="92">
        <f t="shared" si="164"/>
        <v>0</v>
      </c>
      <c r="AE486" s="227">
        <f t="shared" si="166"/>
        <v>0</v>
      </c>
      <c r="AF486" s="223">
        <f t="shared" si="165"/>
        <v>0</v>
      </c>
      <c r="AG486" s="228">
        <f t="shared" si="167"/>
        <v>0</v>
      </c>
    </row>
    <row r="487" spans="1:33" s="92" customFormat="1" ht="21">
      <c r="A487" s="102">
        <v>479</v>
      </c>
      <c r="B487" s="324"/>
      <c r="C487" s="178" t="s">
        <v>169</v>
      </c>
      <c r="D487" s="170">
        <f t="shared" si="159"/>
        <v>0</v>
      </c>
      <c r="E487" s="170">
        <f t="shared" si="160"/>
        <v>0</v>
      </c>
      <c r="F487" s="170">
        <f t="shared" si="161"/>
        <v>0</v>
      </c>
      <c r="G487" s="170">
        <f t="shared" si="162"/>
        <v>0</v>
      </c>
      <c r="H487" s="171">
        <f t="shared" ref="H487:H550" si="174">+E487-D487</f>
        <v>0</v>
      </c>
      <c r="I487" s="172">
        <f t="shared" ref="I487:I550" si="175">+H487/30</f>
        <v>0</v>
      </c>
      <c r="J487" s="170">
        <f t="shared" ref="J487:J550" si="176">+G487-F487</f>
        <v>0</v>
      </c>
      <c r="K487" s="172">
        <f t="shared" ref="K487:K550" si="177">J487/30</f>
        <v>0</v>
      </c>
      <c r="L487" s="226"/>
      <c r="M487" s="221" t="s">
        <v>242</v>
      </c>
      <c r="N487" s="106">
        <f t="shared" si="163"/>
        <v>0</v>
      </c>
      <c r="O487" s="176">
        <f t="shared" ref="O487:O550" si="178">N487*I487</f>
        <v>0</v>
      </c>
      <c r="P487" s="176">
        <f t="shared" ref="P487:P550" si="179">K487*N487</f>
        <v>0</v>
      </c>
      <c r="W487" s="92">
        <f t="shared" si="168"/>
        <v>0</v>
      </c>
      <c r="X487" s="92">
        <f t="shared" si="169"/>
        <v>0</v>
      </c>
      <c r="Y487" s="92">
        <f t="shared" si="170"/>
        <v>0</v>
      </c>
      <c r="Z487" s="92" cm="1">
        <f t="array" aca="1" ref="Z487" ca="1">IFERROR(VLOOKUP(AB-1,$AH$9:$AI$20,2,0),0)</f>
        <v>0</v>
      </c>
      <c r="AA487" s="92">
        <f t="shared" si="171"/>
        <v>30</v>
      </c>
      <c r="AB487" s="92">
        <f t="shared" si="172"/>
        <v>9</v>
      </c>
      <c r="AC487" s="92">
        <f t="shared" si="173"/>
        <v>2569</v>
      </c>
      <c r="AD487" s="92">
        <f t="shared" si="164"/>
        <v>0</v>
      </c>
      <c r="AE487" s="227">
        <f t="shared" si="166"/>
        <v>0</v>
      </c>
      <c r="AF487" s="223">
        <f t="shared" si="165"/>
        <v>0</v>
      </c>
      <c r="AG487" s="228">
        <f t="shared" si="167"/>
        <v>0</v>
      </c>
    </row>
    <row r="488" spans="1:33" s="92" customFormat="1" ht="21">
      <c r="A488" s="102">
        <v>480</v>
      </c>
      <c r="B488" s="324"/>
      <c r="C488" s="178" t="s">
        <v>169</v>
      </c>
      <c r="D488" s="170">
        <f t="shared" si="159"/>
        <v>0</v>
      </c>
      <c r="E488" s="170">
        <f t="shared" si="160"/>
        <v>0</v>
      </c>
      <c r="F488" s="170">
        <f t="shared" si="161"/>
        <v>0</v>
      </c>
      <c r="G488" s="170">
        <f t="shared" si="162"/>
        <v>0</v>
      </c>
      <c r="H488" s="171">
        <f t="shared" si="174"/>
        <v>0</v>
      </c>
      <c r="I488" s="172">
        <f t="shared" si="175"/>
        <v>0</v>
      </c>
      <c r="J488" s="170">
        <f t="shared" si="176"/>
        <v>0</v>
      </c>
      <c r="K488" s="172">
        <f t="shared" si="177"/>
        <v>0</v>
      </c>
      <c r="L488" s="226"/>
      <c r="M488" s="221" t="s">
        <v>242</v>
      </c>
      <c r="N488" s="106">
        <f t="shared" si="163"/>
        <v>0</v>
      </c>
      <c r="O488" s="176">
        <f t="shared" si="178"/>
        <v>0</v>
      </c>
      <c r="P488" s="176">
        <f t="shared" si="179"/>
        <v>0</v>
      </c>
      <c r="W488" s="92">
        <f t="shared" si="168"/>
        <v>0</v>
      </c>
      <c r="X488" s="92">
        <f t="shared" si="169"/>
        <v>0</v>
      </c>
      <c r="Y488" s="92">
        <f t="shared" si="170"/>
        <v>0</v>
      </c>
      <c r="Z488" s="92" cm="1">
        <f t="array" aca="1" ref="Z488" ca="1">IFERROR(VLOOKUP(AB-1,$AH$9:$AI$20,2,0),0)</f>
        <v>0</v>
      </c>
      <c r="AA488" s="92">
        <f t="shared" si="171"/>
        <v>30</v>
      </c>
      <c r="AB488" s="92">
        <f t="shared" si="172"/>
        <v>9</v>
      </c>
      <c r="AC488" s="92">
        <f t="shared" si="173"/>
        <v>2569</v>
      </c>
      <c r="AD488" s="92">
        <f t="shared" si="164"/>
        <v>0</v>
      </c>
      <c r="AE488" s="227">
        <f t="shared" si="166"/>
        <v>0</v>
      </c>
      <c r="AF488" s="223">
        <f t="shared" si="165"/>
        <v>0</v>
      </c>
      <c r="AG488" s="228">
        <f t="shared" si="167"/>
        <v>0</v>
      </c>
    </row>
    <row r="489" spans="1:33" s="92" customFormat="1" ht="21">
      <c r="A489" s="102">
        <v>481</v>
      </c>
      <c r="B489" s="324"/>
      <c r="C489" s="178" t="s">
        <v>169</v>
      </c>
      <c r="D489" s="170">
        <f t="shared" si="159"/>
        <v>0</v>
      </c>
      <c r="E489" s="170">
        <f t="shared" si="160"/>
        <v>0</v>
      </c>
      <c r="F489" s="170">
        <f t="shared" si="161"/>
        <v>0</v>
      </c>
      <c r="G489" s="170">
        <f t="shared" si="162"/>
        <v>0</v>
      </c>
      <c r="H489" s="171">
        <f t="shared" si="174"/>
        <v>0</v>
      </c>
      <c r="I489" s="172">
        <f t="shared" si="175"/>
        <v>0</v>
      </c>
      <c r="J489" s="170">
        <f t="shared" si="176"/>
        <v>0</v>
      </c>
      <c r="K489" s="172">
        <f t="shared" si="177"/>
        <v>0</v>
      </c>
      <c r="L489" s="226"/>
      <c r="M489" s="221" t="s">
        <v>242</v>
      </c>
      <c r="N489" s="106">
        <f t="shared" si="163"/>
        <v>0</v>
      </c>
      <c r="O489" s="176">
        <f t="shared" si="178"/>
        <v>0</v>
      </c>
      <c r="P489" s="176">
        <f t="shared" si="179"/>
        <v>0</v>
      </c>
      <c r="W489" s="92">
        <f t="shared" si="168"/>
        <v>0</v>
      </c>
      <c r="X489" s="92">
        <f t="shared" si="169"/>
        <v>0</v>
      </c>
      <c r="Y489" s="92">
        <f t="shared" si="170"/>
        <v>0</v>
      </c>
      <c r="Z489" s="92" cm="1">
        <f t="array" aca="1" ref="Z489" ca="1">IFERROR(VLOOKUP(AB-1,$AH$9:$AI$20,2,0),0)</f>
        <v>0</v>
      </c>
      <c r="AA489" s="92">
        <f t="shared" si="171"/>
        <v>30</v>
      </c>
      <c r="AB489" s="92">
        <f t="shared" si="172"/>
        <v>9</v>
      </c>
      <c r="AC489" s="92">
        <f t="shared" si="173"/>
        <v>2569</v>
      </c>
      <c r="AD489" s="92">
        <f t="shared" si="164"/>
        <v>0</v>
      </c>
      <c r="AE489" s="227">
        <f t="shared" si="166"/>
        <v>0</v>
      </c>
      <c r="AF489" s="223">
        <f t="shared" si="165"/>
        <v>0</v>
      </c>
      <c r="AG489" s="228">
        <f t="shared" si="167"/>
        <v>0</v>
      </c>
    </row>
    <row r="490" spans="1:33" s="92" customFormat="1" ht="21">
      <c r="A490" s="102">
        <v>482</v>
      </c>
      <c r="B490" s="324"/>
      <c r="C490" s="178" t="s">
        <v>169</v>
      </c>
      <c r="D490" s="170">
        <f t="shared" si="159"/>
        <v>0</v>
      </c>
      <c r="E490" s="170">
        <f t="shared" si="160"/>
        <v>0</v>
      </c>
      <c r="F490" s="170">
        <f t="shared" si="161"/>
        <v>0</v>
      </c>
      <c r="G490" s="170">
        <f t="shared" si="162"/>
        <v>0</v>
      </c>
      <c r="H490" s="171">
        <f t="shared" si="174"/>
        <v>0</v>
      </c>
      <c r="I490" s="172">
        <f t="shared" si="175"/>
        <v>0</v>
      </c>
      <c r="J490" s="170">
        <f t="shared" si="176"/>
        <v>0</v>
      </c>
      <c r="K490" s="172">
        <f t="shared" si="177"/>
        <v>0</v>
      </c>
      <c r="L490" s="226"/>
      <c r="M490" s="221" t="s">
        <v>242</v>
      </c>
      <c r="N490" s="106">
        <f t="shared" si="163"/>
        <v>0</v>
      </c>
      <c r="O490" s="176">
        <f t="shared" si="178"/>
        <v>0</v>
      </c>
      <c r="P490" s="176">
        <f t="shared" si="179"/>
        <v>0</v>
      </c>
      <c r="W490" s="92">
        <f t="shared" si="168"/>
        <v>0</v>
      </c>
      <c r="X490" s="92">
        <f t="shared" si="169"/>
        <v>0</v>
      </c>
      <c r="Y490" s="92">
        <f t="shared" si="170"/>
        <v>0</v>
      </c>
      <c r="Z490" s="92" cm="1">
        <f t="array" aca="1" ref="Z490" ca="1">IFERROR(VLOOKUP(AB-1,$AH$9:$AI$20,2,0),0)</f>
        <v>0</v>
      </c>
      <c r="AA490" s="92">
        <f t="shared" si="171"/>
        <v>30</v>
      </c>
      <c r="AB490" s="92">
        <f t="shared" si="172"/>
        <v>9</v>
      </c>
      <c r="AC490" s="92">
        <f t="shared" si="173"/>
        <v>2569</v>
      </c>
      <c r="AD490" s="92">
        <f t="shared" si="164"/>
        <v>0</v>
      </c>
      <c r="AE490" s="227">
        <f t="shared" si="166"/>
        <v>0</v>
      </c>
      <c r="AF490" s="223">
        <f t="shared" si="165"/>
        <v>0</v>
      </c>
      <c r="AG490" s="228">
        <f t="shared" si="167"/>
        <v>0</v>
      </c>
    </row>
    <row r="491" spans="1:33" s="92" customFormat="1" ht="21">
      <c r="A491" s="102">
        <v>483</v>
      </c>
      <c r="B491" s="324"/>
      <c r="C491" s="178" t="s">
        <v>169</v>
      </c>
      <c r="D491" s="170">
        <f t="shared" si="159"/>
        <v>0</v>
      </c>
      <c r="E491" s="170">
        <f t="shared" si="160"/>
        <v>0</v>
      </c>
      <c r="F491" s="170">
        <f t="shared" si="161"/>
        <v>0</v>
      </c>
      <c r="G491" s="170">
        <f t="shared" si="162"/>
        <v>0</v>
      </c>
      <c r="H491" s="171">
        <f t="shared" si="174"/>
        <v>0</v>
      </c>
      <c r="I491" s="172">
        <f t="shared" si="175"/>
        <v>0</v>
      </c>
      <c r="J491" s="170">
        <f t="shared" si="176"/>
        <v>0</v>
      </c>
      <c r="K491" s="172">
        <f t="shared" si="177"/>
        <v>0</v>
      </c>
      <c r="L491" s="226"/>
      <c r="M491" s="221" t="s">
        <v>242</v>
      </c>
      <c r="N491" s="106">
        <f t="shared" si="163"/>
        <v>0</v>
      </c>
      <c r="O491" s="176">
        <f t="shared" si="178"/>
        <v>0</v>
      </c>
      <c r="P491" s="176">
        <f t="shared" si="179"/>
        <v>0</v>
      </c>
      <c r="W491" s="92">
        <f t="shared" si="168"/>
        <v>0</v>
      </c>
      <c r="X491" s="92">
        <f t="shared" si="169"/>
        <v>0</v>
      </c>
      <c r="Y491" s="92">
        <f t="shared" si="170"/>
        <v>0</v>
      </c>
      <c r="Z491" s="92" cm="1">
        <f t="array" aca="1" ref="Z491" ca="1">IFERROR(VLOOKUP(AB-1,$AH$9:$AI$20,2,0),0)</f>
        <v>0</v>
      </c>
      <c r="AA491" s="92">
        <f t="shared" si="171"/>
        <v>30</v>
      </c>
      <c r="AB491" s="92">
        <f t="shared" si="172"/>
        <v>9</v>
      </c>
      <c r="AC491" s="92">
        <f t="shared" si="173"/>
        <v>2569</v>
      </c>
      <c r="AD491" s="92">
        <f t="shared" si="164"/>
        <v>0</v>
      </c>
      <c r="AE491" s="227">
        <f t="shared" si="166"/>
        <v>0</v>
      </c>
      <c r="AF491" s="223">
        <f t="shared" si="165"/>
        <v>0</v>
      </c>
      <c r="AG491" s="228">
        <f t="shared" si="167"/>
        <v>0</v>
      </c>
    </row>
    <row r="492" spans="1:33" s="92" customFormat="1" ht="21">
      <c r="A492" s="102">
        <v>484</v>
      </c>
      <c r="B492" s="324"/>
      <c r="C492" s="178" t="s">
        <v>169</v>
      </c>
      <c r="D492" s="170">
        <f t="shared" si="159"/>
        <v>0</v>
      </c>
      <c r="E492" s="170">
        <f t="shared" si="160"/>
        <v>0</v>
      </c>
      <c r="F492" s="170">
        <f t="shared" si="161"/>
        <v>0</v>
      </c>
      <c r="G492" s="170">
        <f t="shared" si="162"/>
        <v>0</v>
      </c>
      <c r="H492" s="171">
        <f t="shared" si="174"/>
        <v>0</v>
      </c>
      <c r="I492" s="172">
        <f t="shared" si="175"/>
        <v>0</v>
      </c>
      <c r="J492" s="170">
        <f t="shared" si="176"/>
        <v>0</v>
      </c>
      <c r="K492" s="172">
        <f t="shared" si="177"/>
        <v>0</v>
      </c>
      <c r="L492" s="226"/>
      <c r="M492" s="221" t="s">
        <v>242</v>
      </c>
      <c r="N492" s="106">
        <f t="shared" si="163"/>
        <v>0</v>
      </c>
      <c r="O492" s="176">
        <f t="shared" si="178"/>
        <v>0</v>
      </c>
      <c r="P492" s="176">
        <f t="shared" si="179"/>
        <v>0</v>
      </c>
      <c r="W492" s="92">
        <f t="shared" si="168"/>
        <v>0</v>
      </c>
      <c r="X492" s="92">
        <f t="shared" si="169"/>
        <v>0</v>
      </c>
      <c r="Y492" s="92">
        <f t="shared" si="170"/>
        <v>0</v>
      </c>
      <c r="Z492" s="92" cm="1">
        <f t="array" aca="1" ref="Z492" ca="1">IFERROR(VLOOKUP(AB-1,$AH$9:$AI$20,2,0),0)</f>
        <v>0</v>
      </c>
      <c r="AA492" s="92">
        <f t="shared" si="171"/>
        <v>30</v>
      </c>
      <c r="AB492" s="92">
        <f t="shared" si="172"/>
        <v>9</v>
      </c>
      <c r="AC492" s="92">
        <f t="shared" si="173"/>
        <v>2569</v>
      </c>
      <c r="AD492" s="92">
        <f t="shared" si="164"/>
        <v>0</v>
      </c>
      <c r="AE492" s="227">
        <f t="shared" si="166"/>
        <v>0</v>
      </c>
      <c r="AF492" s="223">
        <f t="shared" si="165"/>
        <v>0</v>
      </c>
      <c r="AG492" s="228">
        <f t="shared" si="167"/>
        <v>0</v>
      </c>
    </row>
    <row r="493" spans="1:33" s="92" customFormat="1" ht="21">
      <c r="A493" s="102">
        <v>485</v>
      </c>
      <c r="B493" s="324"/>
      <c r="C493" s="178" t="s">
        <v>169</v>
      </c>
      <c r="D493" s="170">
        <f t="shared" si="159"/>
        <v>0</v>
      </c>
      <c r="E493" s="170">
        <f t="shared" si="160"/>
        <v>0</v>
      </c>
      <c r="F493" s="170">
        <f t="shared" si="161"/>
        <v>0</v>
      </c>
      <c r="G493" s="170">
        <f t="shared" si="162"/>
        <v>0</v>
      </c>
      <c r="H493" s="171">
        <f t="shared" si="174"/>
        <v>0</v>
      </c>
      <c r="I493" s="172">
        <f t="shared" si="175"/>
        <v>0</v>
      </c>
      <c r="J493" s="170">
        <f t="shared" si="176"/>
        <v>0</v>
      </c>
      <c r="K493" s="172">
        <f t="shared" si="177"/>
        <v>0</v>
      </c>
      <c r="L493" s="226"/>
      <c r="M493" s="221" t="s">
        <v>242</v>
      </c>
      <c r="N493" s="106">
        <f t="shared" si="163"/>
        <v>0</v>
      </c>
      <c r="O493" s="176">
        <f t="shared" si="178"/>
        <v>0</v>
      </c>
      <c r="P493" s="176">
        <f t="shared" si="179"/>
        <v>0</v>
      </c>
      <c r="W493" s="92">
        <f t="shared" si="168"/>
        <v>0</v>
      </c>
      <c r="X493" s="92">
        <f t="shared" si="169"/>
        <v>0</v>
      </c>
      <c r="Y493" s="92">
        <f t="shared" si="170"/>
        <v>0</v>
      </c>
      <c r="Z493" s="92" cm="1">
        <f t="array" aca="1" ref="Z493" ca="1">IFERROR(VLOOKUP(AB-1,$AH$9:$AI$20,2,0),0)</f>
        <v>0</v>
      </c>
      <c r="AA493" s="92">
        <f t="shared" si="171"/>
        <v>30</v>
      </c>
      <c r="AB493" s="92">
        <f t="shared" si="172"/>
        <v>9</v>
      </c>
      <c r="AC493" s="92">
        <f t="shared" si="173"/>
        <v>2569</v>
      </c>
      <c r="AD493" s="92">
        <f t="shared" si="164"/>
        <v>0</v>
      </c>
      <c r="AE493" s="227">
        <f t="shared" si="166"/>
        <v>0</v>
      </c>
      <c r="AF493" s="223">
        <f t="shared" si="165"/>
        <v>0</v>
      </c>
      <c r="AG493" s="228">
        <f t="shared" si="167"/>
        <v>0</v>
      </c>
    </row>
    <row r="494" spans="1:33" s="92" customFormat="1" ht="21">
      <c r="A494" s="102">
        <v>486</v>
      </c>
      <c r="B494" s="324"/>
      <c r="C494" s="178" t="s">
        <v>169</v>
      </c>
      <c r="D494" s="170">
        <f t="shared" si="159"/>
        <v>0</v>
      </c>
      <c r="E494" s="170">
        <f t="shared" si="160"/>
        <v>0</v>
      </c>
      <c r="F494" s="170">
        <f t="shared" si="161"/>
        <v>0</v>
      </c>
      <c r="G494" s="170">
        <f t="shared" si="162"/>
        <v>0</v>
      </c>
      <c r="H494" s="171">
        <f t="shared" si="174"/>
        <v>0</v>
      </c>
      <c r="I494" s="172">
        <f t="shared" si="175"/>
        <v>0</v>
      </c>
      <c r="J494" s="170">
        <f t="shared" si="176"/>
        <v>0</v>
      </c>
      <c r="K494" s="172">
        <f t="shared" si="177"/>
        <v>0</v>
      </c>
      <c r="L494" s="226"/>
      <c r="M494" s="221" t="s">
        <v>242</v>
      </c>
      <c r="N494" s="106">
        <f t="shared" si="163"/>
        <v>0</v>
      </c>
      <c r="O494" s="176">
        <f t="shared" si="178"/>
        <v>0</v>
      </c>
      <c r="P494" s="176">
        <f t="shared" si="179"/>
        <v>0</v>
      </c>
      <c r="W494" s="92">
        <f t="shared" si="168"/>
        <v>0</v>
      </c>
      <c r="X494" s="92">
        <f t="shared" si="169"/>
        <v>0</v>
      </c>
      <c r="Y494" s="92">
        <f t="shared" si="170"/>
        <v>0</v>
      </c>
      <c r="Z494" s="92" cm="1">
        <f t="array" aca="1" ref="Z494" ca="1">IFERROR(VLOOKUP(AB-1,$AH$9:$AI$20,2,0),0)</f>
        <v>0</v>
      </c>
      <c r="AA494" s="92">
        <f t="shared" si="171"/>
        <v>30</v>
      </c>
      <c r="AB494" s="92">
        <f t="shared" si="172"/>
        <v>9</v>
      </c>
      <c r="AC494" s="92">
        <f t="shared" si="173"/>
        <v>2569</v>
      </c>
      <c r="AD494" s="92">
        <f t="shared" si="164"/>
        <v>0</v>
      </c>
      <c r="AE494" s="227">
        <f t="shared" si="166"/>
        <v>0</v>
      </c>
      <c r="AF494" s="223">
        <f t="shared" si="165"/>
        <v>0</v>
      </c>
      <c r="AG494" s="228">
        <f t="shared" si="167"/>
        <v>0</v>
      </c>
    </row>
    <row r="495" spans="1:33" s="92" customFormat="1" ht="21">
      <c r="A495" s="102">
        <v>487</v>
      </c>
      <c r="B495" s="324"/>
      <c r="C495" s="178" t="s">
        <v>169</v>
      </c>
      <c r="D495" s="170">
        <f t="shared" si="159"/>
        <v>0</v>
      </c>
      <c r="E495" s="170">
        <f t="shared" si="160"/>
        <v>0</v>
      </c>
      <c r="F495" s="170">
        <f t="shared" si="161"/>
        <v>0</v>
      </c>
      <c r="G495" s="170">
        <f t="shared" si="162"/>
        <v>0</v>
      </c>
      <c r="H495" s="171">
        <f t="shared" si="174"/>
        <v>0</v>
      </c>
      <c r="I495" s="172">
        <f t="shared" si="175"/>
        <v>0</v>
      </c>
      <c r="J495" s="170">
        <f t="shared" si="176"/>
        <v>0</v>
      </c>
      <c r="K495" s="172">
        <f t="shared" si="177"/>
        <v>0</v>
      </c>
      <c r="L495" s="226"/>
      <c r="M495" s="221" t="s">
        <v>242</v>
      </c>
      <c r="N495" s="106">
        <f t="shared" si="163"/>
        <v>0</v>
      </c>
      <c r="O495" s="176">
        <f t="shared" si="178"/>
        <v>0</v>
      </c>
      <c r="P495" s="176">
        <f t="shared" si="179"/>
        <v>0</v>
      </c>
      <c r="W495" s="92">
        <f t="shared" si="168"/>
        <v>0</v>
      </c>
      <c r="X495" s="92">
        <f t="shared" si="169"/>
        <v>0</v>
      </c>
      <c r="Y495" s="92">
        <f t="shared" si="170"/>
        <v>0</v>
      </c>
      <c r="Z495" s="92" cm="1">
        <f t="array" aca="1" ref="Z495" ca="1">IFERROR(VLOOKUP(AB-1,$AH$9:$AI$20,2,0),0)</f>
        <v>0</v>
      </c>
      <c r="AA495" s="92">
        <f t="shared" si="171"/>
        <v>30</v>
      </c>
      <c r="AB495" s="92">
        <f t="shared" si="172"/>
        <v>9</v>
      </c>
      <c r="AC495" s="92">
        <f t="shared" si="173"/>
        <v>2569</v>
      </c>
      <c r="AD495" s="92">
        <f t="shared" si="164"/>
        <v>0</v>
      </c>
      <c r="AE495" s="227">
        <f t="shared" si="166"/>
        <v>0</v>
      </c>
      <c r="AF495" s="223">
        <f t="shared" si="165"/>
        <v>0</v>
      </c>
      <c r="AG495" s="228">
        <f t="shared" si="167"/>
        <v>0</v>
      </c>
    </row>
    <row r="496" spans="1:33" s="92" customFormat="1" ht="21">
      <c r="A496" s="102">
        <v>488</v>
      </c>
      <c r="B496" s="324"/>
      <c r="C496" s="178" t="s">
        <v>169</v>
      </c>
      <c r="D496" s="170">
        <f t="shared" si="159"/>
        <v>0</v>
      </c>
      <c r="E496" s="170">
        <f t="shared" si="160"/>
        <v>0</v>
      </c>
      <c r="F496" s="170">
        <f t="shared" si="161"/>
        <v>0</v>
      </c>
      <c r="G496" s="170">
        <f t="shared" si="162"/>
        <v>0</v>
      </c>
      <c r="H496" s="171">
        <f t="shared" si="174"/>
        <v>0</v>
      </c>
      <c r="I496" s="172">
        <f t="shared" si="175"/>
        <v>0</v>
      </c>
      <c r="J496" s="170">
        <f t="shared" si="176"/>
        <v>0</v>
      </c>
      <c r="K496" s="172">
        <f t="shared" si="177"/>
        <v>0</v>
      </c>
      <c r="L496" s="226"/>
      <c r="M496" s="221" t="s">
        <v>242</v>
      </c>
      <c r="N496" s="106">
        <f t="shared" si="163"/>
        <v>0</v>
      </c>
      <c r="O496" s="176">
        <f t="shared" si="178"/>
        <v>0</v>
      </c>
      <c r="P496" s="176">
        <f t="shared" si="179"/>
        <v>0</v>
      </c>
      <c r="W496" s="92">
        <f t="shared" si="168"/>
        <v>0</v>
      </c>
      <c r="X496" s="92">
        <f t="shared" si="169"/>
        <v>0</v>
      </c>
      <c r="Y496" s="92">
        <f t="shared" si="170"/>
        <v>0</v>
      </c>
      <c r="Z496" s="92" cm="1">
        <f t="array" aca="1" ref="Z496" ca="1">IFERROR(VLOOKUP(AB-1,$AH$9:$AI$20,2,0),0)</f>
        <v>0</v>
      </c>
      <c r="AA496" s="92">
        <f t="shared" si="171"/>
        <v>30</v>
      </c>
      <c r="AB496" s="92">
        <f t="shared" si="172"/>
        <v>9</v>
      </c>
      <c r="AC496" s="92">
        <f t="shared" si="173"/>
        <v>2569</v>
      </c>
      <c r="AD496" s="92">
        <f t="shared" si="164"/>
        <v>0</v>
      </c>
      <c r="AE496" s="227">
        <f t="shared" si="166"/>
        <v>0</v>
      </c>
      <c r="AF496" s="223">
        <f t="shared" si="165"/>
        <v>0</v>
      </c>
      <c r="AG496" s="228">
        <f t="shared" si="167"/>
        <v>0</v>
      </c>
    </row>
    <row r="497" spans="1:33" s="92" customFormat="1" ht="21">
      <c r="A497" s="102">
        <v>489</v>
      </c>
      <c r="B497" s="324"/>
      <c r="C497" s="178" t="s">
        <v>169</v>
      </c>
      <c r="D497" s="170">
        <f t="shared" si="159"/>
        <v>0</v>
      </c>
      <c r="E497" s="170">
        <f t="shared" si="160"/>
        <v>0</v>
      </c>
      <c r="F497" s="170">
        <f t="shared" si="161"/>
        <v>0</v>
      </c>
      <c r="G497" s="170">
        <f t="shared" si="162"/>
        <v>0</v>
      </c>
      <c r="H497" s="171">
        <f t="shared" si="174"/>
        <v>0</v>
      </c>
      <c r="I497" s="172">
        <f t="shared" si="175"/>
        <v>0</v>
      </c>
      <c r="J497" s="170">
        <f t="shared" si="176"/>
        <v>0</v>
      </c>
      <c r="K497" s="172">
        <f t="shared" si="177"/>
        <v>0</v>
      </c>
      <c r="L497" s="226"/>
      <c r="M497" s="221" t="s">
        <v>242</v>
      </c>
      <c r="N497" s="106">
        <f t="shared" si="163"/>
        <v>0</v>
      </c>
      <c r="O497" s="176">
        <f t="shared" si="178"/>
        <v>0</v>
      </c>
      <c r="P497" s="176">
        <f t="shared" si="179"/>
        <v>0</v>
      </c>
      <c r="W497" s="92">
        <f t="shared" si="168"/>
        <v>0</v>
      </c>
      <c r="X497" s="92">
        <f t="shared" si="169"/>
        <v>0</v>
      </c>
      <c r="Y497" s="92">
        <f t="shared" si="170"/>
        <v>0</v>
      </c>
      <c r="Z497" s="92" cm="1">
        <f t="array" aca="1" ref="Z497" ca="1">IFERROR(VLOOKUP(AB-1,$AH$9:$AI$20,2,0),0)</f>
        <v>0</v>
      </c>
      <c r="AA497" s="92">
        <f t="shared" si="171"/>
        <v>30</v>
      </c>
      <c r="AB497" s="92">
        <f t="shared" si="172"/>
        <v>9</v>
      </c>
      <c r="AC497" s="92">
        <f t="shared" si="173"/>
        <v>2569</v>
      </c>
      <c r="AD497" s="92">
        <f t="shared" si="164"/>
        <v>0</v>
      </c>
      <c r="AE497" s="227">
        <f t="shared" si="166"/>
        <v>0</v>
      </c>
      <c r="AF497" s="223">
        <f t="shared" si="165"/>
        <v>0</v>
      </c>
      <c r="AG497" s="228">
        <f t="shared" si="167"/>
        <v>0</v>
      </c>
    </row>
    <row r="498" spans="1:33" s="92" customFormat="1" ht="21">
      <c r="A498" s="102">
        <v>490</v>
      </c>
      <c r="B498" s="324"/>
      <c r="C498" s="178" t="s">
        <v>169</v>
      </c>
      <c r="D498" s="170">
        <f t="shared" si="159"/>
        <v>0</v>
      </c>
      <c r="E498" s="170">
        <f t="shared" si="160"/>
        <v>0</v>
      </c>
      <c r="F498" s="170">
        <f t="shared" si="161"/>
        <v>0</v>
      </c>
      <c r="G498" s="170">
        <f t="shared" si="162"/>
        <v>0</v>
      </c>
      <c r="H498" s="171">
        <f t="shared" si="174"/>
        <v>0</v>
      </c>
      <c r="I498" s="172">
        <f t="shared" si="175"/>
        <v>0</v>
      </c>
      <c r="J498" s="170">
        <f t="shared" si="176"/>
        <v>0</v>
      </c>
      <c r="K498" s="172">
        <f t="shared" si="177"/>
        <v>0</v>
      </c>
      <c r="L498" s="226"/>
      <c r="M498" s="221" t="s">
        <v>242</v>
      </c>
      <c r="N498" s="106">
        <f t="shared" si="163"/>
        <v>0</v>
      </c>
      <c r="O498" s="176">
        <f t="shared" si="178"/>
        <v>0</v>
      </c>
      <c r="P498" s="176">
        <f t="shared" si="179"/>
        <v>0</v>
      </c>
      <c r="W498" s="92">
        <f t="shared" si="168"/>
        <v>0</v>
      </c>
      <c r="X498" s="92">
        <f t="shared" si="169"/>
        <v>0</v>
      </c>
      <c r="Y498" s="92">
        <f t="shared" si="170"/>
        <v>0</v>
      </c>
      <c r="Z498" s="92" cm="1">
        <f t="array" aca="1" ref="Z498" ca="1">IFERROR(VLOOKUP(AB-1,$AH$9:$AI$20,2,0),0)</f>
        <v>0</v>
      </c>
      <c r="AA498" s="92">
        <f t="shared" si="171"/>
        <v>30</v>
      </c>
      <c r="AB498" s="92">
        <f t="shared" si="172"/>
        <v>9</v>
      </c>
      <c r="AC498" s="92">
        <f t="shared" si="173"/>
        <v>2569</v>
      </c>
      <c r="AD498" s="92">
        <f t="shared" si="164"/>
        <v>0</v>
      </c>
      <c r="AE498" s="227">
        <f t="shared" si="166"/>
        <v>0</v>
      </c>
      <c r="AF498" s="223">
        <f t="shared" si="165"/>
        <v>0</v>
      </c>
      <c r="AG498" s="228">
        <f t="shared" si="167"/>
        <v>0</v>
      </c>
    </row>
    <row r="499" spans="1:33" s="92" customFormat="1" ht="21">
      <c r="A499" s="102">
        <v>491</v>
      </c>
      <c r="B499" s="324"/>
      <c r="C499" s="178" t="s">
        <v>169</v>
      </c>
      <c r="D499" s="170">
        <f t="shared" si="159"/>
        <v>0</v>
      </c>
      <c r="E499" s="170">
        <f t="shared" si="160"/>
        <v>0</v>
      </c>
      <c r="F499" s="170">
        <f t="shared" si="161"/>
        <v>0</v>
      </c>
      <c r="G499" s="170">
        <f t="shared" si="162"/>
        <v>0</v>
      </c>
      <c r="H499" s="171">
        <f t="shared" si="174"/>
        <v>0</v>
      </c>
      <c r="I499" s="172">
        <f t="shared" si="175"/>
        <v>0</v>
      </c>
      <c r="J499" s="170">
        <f t="shared" si="176"/>
        <v>0</v>
      </c>
      <c r="K499" s="172">
        <f t="shared" si="177"/>
        <v>0</v>
      </c>
      <c r="L499" s="226"/>
      <c r="M499" s="221" t="s">
        <v>242</v>
      </c>
      <c r="N499" s="106">
        <f t="shared" si="163"/>
        <v>0</v>
      </c>
      <c r="O499" s="176">
        <f t="shared" si="178"/>
        <v>0</v>
      </c>
      <c r="P499" s="176">
        <f t="shared" si="179"/>
        <v>0</v>
      </c>
      <c r="W499" s="92">
        <f t="shared" si="168"/>
        <v>0</v>
      </c>
      <c r="X499" s="92">
        <f t="shared" si="169"/>
        <v>0</v>
      </c>
      <c r="Y499" s="92">
        <f t="shared" si="170"/>
        <v>0</v>
      </c>
      <c r="Z499" s="92" cm="1">
        <f t="array" aca="1" ref="Z499" ca="1">IFERROR(VLOOKUP(AB-1,$AH$9:$AI$20,2,0),0)</f>
        <v>0</v>
      </c>
      <c r="AA499" s="92">
        <f t="shared" si="171"/>
        <v>30</v>
      </c>
      <c r="AB499" s="92">
        <f t="shared" si="172"/>
        <v>9</v>
      </c>
      <c r="AC499" s="92">
        <f t="shared" si="173"/>
        <v>2569</v>
      </c>
      <c r="AD499" s="92">
        <f t="shared" si="164"/>
        <v>0</v>
      </c>
      <c r="AE499" s="227">
        <f t="shared" si="166"/>
        <v>0</v>
      </c>
      <c r="AF499" s="223">
        <f t="shared" si="165"/>
        <v>0</v>
      </c>
      <c r="AG499" s="228">
        <f t="shared" si="167"/>
        <v>0</v>
      </c>
    </row>
    <row r="500" spans="1:33" s="92" customFormat="1" ht="21">
      <c r="A500" s="102">
        <v>492</v>
      </c>
      <c r="B500" s="324"/>
      <c r="C500" s="178" t="s">
        <v>169</v>
      </c>
      <c r="D500" s="170">
        <f t="shared" si="159"/>
        <v>0</v>
      </c>
      <c r="E500" s="170">
        <f t="shared" si="160"/>
        <v>0</v>
      </c>
      <c r="F500" s="170">
        <f t="shared" si="161"/>
        <v>0</v>
      </c>
      <c r="G500" s="170">
        <f t="shared" si="162"/>
        <v>0</v>
      </c>
      <c r="H500" s="171">
        <f t="shared" si="174"/>
        <v>0</v>
      </c>
      <c r="I500" s="172">
        <f t="shared" si="175"/>
        <v>0</v>
      </c>
      <c r="J500" s="170">
        <f t="shared" si="176"/>
        <v>0</v>
      </c>
      <c r="K500" s="172">
        <f t="shared" si="177"/>
        <v>0</v>
      </c>
      <c r="L500" s="226"/>
      <c r="M500" s="221" t="s">
        <v>242</v>
      </c>
      <c r="N500" s="106">
        <f t="shared" si="163"/>
        <v>0</v>
      </c>
      <c r="O500" s="176">
        <f t="shared" si="178"/>
        <v>0</v>
      </c>
      <c r="P500" s="176">
        <f t="shared" si="179"/>
        <v>0</v>
      </c>
      <c r="W500" s="92">
        <f t="shared" si="168"/>
        <v>0</v>
      </c>
      <c r="X500" s="92">
        <f t="shared" si="169"/>
        <v>0</v>
      </c>
      <c r="Y500" s="92">
        <f t="shared" si="170"/>
        <v>0</v>
      </c>
      <c r="Z500" s="92" cm="1">
        <f t="array" aca="1" ref="Z500" ca="1">IFERROR(VLOOKUP(AB-1,$AH$9:$AI$20,2,0),0)</f>
        <v>0</v>
      </c>
      <c r="AA500" s="92">
        <f t="shared" si="171"/>
        <v>30</v>
      </c>
      <c r="AB500" s="92">
        <f t="shared" si="172"/>
        <v>9</v>
      </c>
      <c r="AC500" s="92">
        <f t="shared" si="173"/>
        <v>2569</v>
      </c>
      <c r="AD500" s="92">
        <f t="shared" si="164"/>
        <v>0</v>
      </c>
      <c r="AE500" s="227">
        <f t="shared" si="166"/>
        <v>0</v>
      </c>
      <c r="AF500" s="223">
        <f t="shared" si="165"/>
        <v>0</v>
      </c>
      <c r="AG500" s="228">
        <f t="shared" si="167"/>
        <v>0</v>
      </c>
    </row>
    <row r="501" spans="1:33" s="92" customFormat="1" ht="21">
      <c r="A501" s="102">
        <v>493</v>
      </c>
      <c r="B501" s="324"/>
      <c r="C501" s="178" t="s">
        <v>169</v>
      </c>
      <c r="D501" s="170">
        <f t="shared" si="159"/>
        <v>0</v>
      </c>
      <c r="E501" s="170">
        <f t="shared" si="160"/>
        <v>0</v>
      </c>
      <c r="F501" s="170">
        <f t="shared" si="161"/>
        <v>0</v>
      </c>
      <c r="G501" s="170">
        <f t="shared" si="162"/>
        <v>0</v>
      </c>
      <c r="H501" s="171">
        <f t="shared" si="174"/>
        <v>0</v>
      </c>
      <c r="I501" s="172">
        <f t="shared" si="175"/>
        <v>0</v>
      </c>
      <c r="J501" s="170">
        <f t="shared" si="176"/>
        <v>0</v>
      </c>
      <c r="K501" s="172">
        <f t="shared" si="177"/>
        <v>0</v>
      </c>
      <c r="L501" s="226"/>
      <c r="M501" s="221" t="s">
        <v>242</v>
      </c>
      <c r="N501" s="106">
        <f t="shared" si="163"/>
        <v>0</v>
      </c>
      <c r="O501" s="176">
        <f t="shared" si="178"/>
        <v>0</v>
      </c>
      <c r="P501" s="176">
        <f t="shared" si="179"/>
        <v>0</v>
      </c>
      <c r="W501" s="92">
        <f t="shared" si="168"/>
        <v>0</v>
      </c>
      <c r="X501" s="92">
        <f t="shared" si="169"/>
        <v>0</v>
      </c>
      <c r="Y501" s="92">
        <f t="shared" si="170"/>
        <v>0</v>
      </c>
      <c r="Z501" s="92" cm="1">
        <f t="array" aca="1" ref="Z501" ca="1">IFERROR(VLOOKUP(AB-1,$AH$9:$AI$20,2,0),0)</f>
        <v>0</v>
      </c>
      <c r="AA501" s="92">
        <f t="shared" si="171"/>
        <v>30</v>
      </c>
      <c r="AB501" s="92">
        <f t="shared" si="172"/>
        <v>9</v>
      </c>
      <c r="AC501" s="92">
        <f t="shared" si="173"/>
        <v>2569</v>
      </c>
      <c r="AD501" s="92">
        <f t="shared" si="164"/>
        <v>0</v>
      </c>
      <c r="AE501" s="227">
        <f t="shared" si="166"/>
        <v>0</v>
      </c>
      <c r="AF501" s="223">
        <f t="shared" si="165"/>
        <v>0</v>
      </c>
      <c r="AG501" s="228">
        <f t="shared" si="167"/>
        <v>0</v>
      </c>
    </row>
    <row r="502" spans="1:33" s="92" customFormat="1" ht="21">
      <c r="A502" s="102">
        <v>494</v>
      </c>
      <c r="B502" s="324"/>
      <c r="C502" s="178" t="s">
        <v>169</v>
      </c>
      <c r="D502" s="170">
        <f t="shared" si="159"/>
        <v>0</v>
      </c>
      <c r="E502" s="170">
        <f t="shared" si="160"/>
        <v>0</v>
      </c>
      <c r="F502" s="170">
        <f t="shared" si="161"/>
        <v>0</v>
      </c>
      <c r="G502" s="170">
        <f t="shared" si="162"/>
        <v>0</v>
      </c>
      <c r="H502" s="171">
        <f t="shared" si="174"/>
        <v>0</v>
      </c>
      <c r="I502" s="172">
        <f t="shared" si="175"/>
        <v>0</v>
      </c>
      <c r="J502" s="170">
        <f t="shared" si="176"/>
        <v>0</v>
      </c>
      <c r="K502" s="172">
        <f t="shared" si="177"/>
        <v>0</v>
      </c>
      <c r="L502" s="226"/>
      <c r="M502" s="221" t="s">
        <v>242</v>
      </c>
      <c r="N502" s="106">
        <f t="shared" si="163"/>
        <v>0</v>
      </c>
      <c r="O502" s="176">
        <f t="shared" si="178"/>
        <v>0</v>
      </c>
      <c r="P502" s="176">
        <f t="shared" si="179"/>
        <v>0</v>
      </c>
      <c r="W502" s="92">
        <f t="shared" si="168"/>
        <v>0</v>
      </c>
      <c r="X502" s="92">
        <f t="shared" si="169"/>
        <v>0</v>
      </c>
      <c r="Y502" s="92">
        <f t="shared" si="170"/>
        <v>0</v>
      </c>
      <c r="Z502" s="92" cm="1">
        <f t="array" aca="1" ref="Z502" ca="1">IFERROR(VLOOKUP(AB-1,$AH$9:$AI$20,2,0),0)</f>
        <v>0</v>
      </c>
      <c r="AA502" s="92">
        <f t="shared" si="171"/>
        <v>30</v>
      </c>
      <c r="AB502" s="92">
        <f t="shared" si="172"/>
        <v>9</v>
      </c>
      <c r="AC502" s="92">
        <f t="shared" si="173"/>
        <v>2569</v>
      </c>
      <c r="AD502" s="92">
        <f t="shared" si="164"/>
        <v>0</v>
      </c>
      <c r="AE502" s="227">
        <f t="shared" si="166"/>
        <v>0</v>
      </c>
      <c r="AF502" s="223">
        <f t="shared" si="165"/>
        <v>0</v>
      </c>
      <c r="AG502" s="228">
        <f t="shared" si="167"/>
        <v>0</v>
      </c>
    </row>
    <row r="503" spans="1:33" s="92" customFormat="1" ht="21">
      <c r="A503" s="102">
        <v>495</v>
      </c>
      <c r="B503" s="324"/>
      <c r="C503" s="178" t="s">
        <v>169</v>
      </c>
      <c r="D503" s="170">
        <f t="shared" si="159"/>
        <v>0</v>
      </c>
      <c r="E503" s="170">
        <f t="shared" si="160"/>
        <v>0</v>
      </c>
      <c r="F503" s="170">
        <f t="shared" si="161"/>
        <v>0</v>
      </c>
      <c r="G503" s="170">
        <f t="shared" si="162"/>
        <v>0</v>
      </c>
      <c r="H503" s="171">
        <f t="shared" si="174"/>
        <v>0</v>
      </c>
      <c r="I503" s="172">
        <f t="shared" si="175"/>
        <v>0</v>
      </c>
      <c r="J503" s="170">
        <f t="shared" si="176"/>
        <v>0</v>
      </c>
      <c r="K503" s="172">
        <f t="shared" si="177"/>
        <v>0</v>
      </c>
      <c r="L503" s="226"/>
      <c r="M503" s="221" t="s">
        <v>242</v>
      </c>
      <c r="N503" s="106">
        <f t="shared" si="163"/>
        <v>0</v>
      </c>
      <c r="O503" s="176">
        <f t="shared" si="178"/>
        <v>0</v>
      </c>
      <c r="P503" s="176">
        <f t="shared" si="179"/>
        <v>0</v>
      </c>
      <c r="W503" s="92">
        <f t="shared" si="168"/>
        <v>0</v>
      </c>
      <c r="X503" s="92">
        <f t="shared" si="169"/>
        <v>0</v>
      </c>
      <c r="Y503" s="92">
        <f t="shared" si="170"/>
        <v>0</v>
      </c>
      <c r="Z503" s="92" cm="1">
        <f t="array" aca="1" ref="Z503" ca="1">IFERROR(VLOOKUP(AB-1,$AH$9:$AI$20,2,0),0)</f>
        <v>0</v>
      </c>
      <c r="AA503" s="92">
        <f t="shared" si="171"/>
        <v>30</v>
      </c>
      <c r="AB503" s="92">
        <f t="shared" si="172"/>
        <v>9</v>
      </c>
      <c r="AC503" s="92">
        <f t="shared" si="173"/>
        <v>2569</v>
      </c>
      <c r="AD503" s="92">
        <f t="shared" si="164"/>
        <v>0</v>
      </c>
      <c r="AE503" s="227">
        <f t="shared" si="166"/>
        <v>0</v>
      </c>
      <c r="AF503" s="223">
        <f t="shared" si="165"/>
        <v>0</v>
      </c>
      <c r="AG503" s="228">
        <f t="shared" si="167"/>
        <v>0</v>
      </c>
    </row>
    <row r="504" spans="1:33" s="92" customFormat="1" ht="21">
      <c r="A504" s="102">
        <v>496</v>
      </c>
      <c r="B504" s="324"/>
      <c r="C504" s="178" t="s">
        <v>169</v>
      </c>
      <c r="D504" s="170">
        <f t="shared" si="159"/>
        <v>0</v>
      </c>
      <c r="E504" s="170">
        <f t="shared" si="160"/>
        <v>0</v>
      </c>
      <c r="F504" s="170">
        <f t="shared" si="161"/>
        <v>0</v>
      </c>
      <c r="G504" s="170">
        <f t="shared" si="162"/>
        <v>0</v>
      </c>
      <c r="H504" s="171">
        <f t="shared" si="174"/>
        <v>0</v>
      </c>
      <c r="I504" s="172">
        <f t="shared" si="175"/>
        <v>0</v>
      </c>
      <c r="J504" s="170">
        <f t="shared" si="176"/>
        <v>0</v>
      </c>
      <c r="K504" s="172">
        <f t="shared" si="177"/>
        <v>0</v>
      </c>
      <c r="L504" s="226"/>
      <c r="M504" s="221" t="s">
        <v>242</v>
      </c>
      <c r="N504" s="106">
        <f t="shared" si="163"/>
        <v>0</v>
      </c>
      <c r="O504" s="176">
        <f t="shared" si="178"/>
        <v>0</v>
      </c>
      <c r="P504" s="176">
        <f t="shared" si="179"/>
        <v>0</v>
      </c>
      <c r="W504" s="92">
        <f t="shared" si="168"/>
        <v>0</v>
      </c>
      <c r="X504" s="92">
        <f t="shared" si="169"/>
        <v>0</v>
      </c>
      <c r="Y504" s="92">
        <f t="shared" si="170"/>
        <v>0</v>
      </c>
      <c r="Z504" s="92" cm="1">
        <f t="array" aca="1" ref="Z504" ca="1">IFERROR(VLOOKUP(AB-1,$AH$9:$AI$20,2,0),0)</f>
        <v>0</v>
      </c>
      <c r="AA504" s="92">
        <f t="shared" si="171"/>
        <v>30</v>
      </c>
      <c r="AB504" s="92">
        <f t="shared" si="172"/>
        <v>9</v>
      </c>
      <c r="AC504" s="92">
        <f t="shared" si="173"/>
        <v>2569</v>
      </c>
      <c r="AD504" s="92">
        <f t="shared" si="164"/>
        <v>0</v>
      </c>
      <c r="AE504" s="227">
        <f t="shared" si="166"/>
        <v>0</v>
      </c>
      <c r="AF504" s="223">
        <f t="shared" si="165"/>
        <v>0</v>
      </c>
      <c r="AG504" s="228">
        <f t="shared" si="167"/>
        <v>0</v>
      </c>
    </row>
    <row r="505" spans="1:33" s="92" customFormat="1" ht="21">
      <c r="A505" s="102">
        <v>497</v>
      </c>
      <c r="B505" s="324"/>
      <c r="C505" s="178" t="s">
        <v>169</v>
      </c>
      <c r="D505" s="170">
        <f t="shared" si="159"/>
        <v>0</v>
      </c>
      <c r="E505" s="170">
        <f t="shared" si="160"/>
        <v>0</v>
      </c>
      <c r="F505" s="170">
        <f t="shared" si="161"/>
        <v>0</v>
      </c>
      <c r="G505" s="170">
        <f t="shared" si="162"/>
        <v>0</v>
      </c>
      <c r="H505" s="171">
        <f t="shared" si="174"/>
        <v>0</v>
      </c>
      <c r="I505" s="172">
        <f t="shared" si="175"/>
        <v>0</v>
      </c>
      <c r="J505" s="170">
        <f t="shared" si="176"/>
        <v>0</v>
      </c>
      <c r="K505" s="172">
        <f t="shared" si="177"/>
        <v>0</v>
      </c>
      <c r="L505" s="226"/>
      <c r="M505" s="221" t="s">
        <v>242</v>
      </c>
      <c r="N505" s="106">
        <f t="shared" si="163"/>
        <v>0</v>
      </c>
      <c r="O505" s="176">
        <f t="shared" si="178"/>
        <v>0</v>
      </c>
      <c r="P505" s="176">
        <f t="shared" si="179"/>
        <v>0</v>
      </c>
      <c r="W505" s="92">
        <f t="shared" si="168"/>
        <v>0</v>
      </c>
      <c r="X505" s="92">
        <f t="shared" si="169"/>
        <v>0</v>
      </c>
      <c r="Y505" s="92">
        <f t="shared" si="170"/>
        <v>0</v>
      </c>
      <c r="Z505" s="92" cm="1">
        <f t="array" aca="1" ref="Z505" ca="1">IFERROR(VLOOKUP(AB-1,$AH$9:$AI$20,2,0),0)</f>
        <v>0</v>
      </c>
      <c r="AA505" s="92">
        <f t="shared" si="171"/>
        <v>30</v>
      </c>
      <c r="AB505" s="92">
        <f t="shared" si="172"/>
        <v>9</v>
      </c>
      <c r="AC505" s="92">
        <f t="shared" si="173"/>
        <v>2569</v>
      </c>
      <c r="AD505" s="92">
        <f t="shared" si="164"/>
        <v>0</v>
      </c>
      <c r="AE505" s="227">
        <f t="shared" si="166"/>
        <v>0</v>
      </c>
      <c r="AF505" s="223">
        <f t="shared" si="165"/>
        <v>0</v>
      </c>
      <c r="AG505" s="228">
        <f t="shared" si="167"/>
        <v>0</v>
      </c>
    </row>
    <row r="506" spans="1:33" s="92" customFormat="1" ht="21">
      <c r="A506" s="102">
        <v>498</v>
      </c>
      <c r="B506" s="324"/>
      <c r="C506" s="178" t="s">
        <v>169</v>
      </c>
      <c r="D506" s="170">
        <f t="shared" si="159"/>
        <v>0</v>
      </c>
      <c r="E506" s="170">
        <f t="shared" si="160"/>
        <v>0</v>
      </c>
      <c r="F506" s="170">
        <f t="shared" si="161"/>
        <v>0</v>
      </c>
      <c r="G506" s="170">
        <f t="shared" si="162"/>
        <v>0</v>
      </c>
      <c r="H506" s="171">
        <f t="shared" si="174"/>
        <v>0</v>
      </c>
      <c r="I506" s="172">
        <f t="shared" si="175"/>
        <v>0</v>
      </c>
      <c r="J506" s="170">
        <f t="shared" si="176"/>
        <v>0</v>
      </c>
      <c r="K506" s="172">
        <f t="shared" si="177"/>
        <v>0</v>
      </c>
      <c r="L506" s="226"/>
      <c r="M506" s="221" t="s">
        <v>242</v>
      </c>
      <c r="N506" s="106">
        <f t="shared" si="163"/>
        <v>0</v>
      </c>
      <c r="O506" s="176">
        <f t="shared" si="178"/>
        <v>0</v>
      </c>
      <c r="P506" s="176">
        <f t="shared" si="179"/>
        <v>0</v>
      </c>
      <c r="W506" s="92">
        <f t="shared" si="168"/>
        <v>0</v>
      </c>
      <c r="X506" s="92">
        <f t="shared" si="169"/>
        <v>0</v>
      </c>
      <c r="Y506" s="92">
        <f t="shared" si="170"/>
        <v>0</v>
      </c>
      <c r="Z506" s="92" cm="1">
        <f t="array" aca="1" ref="Z506" ca="1">IFERROR(VLOOKUP(AB-1,$AH$9:$AI$20,2,0),0)</f>
        <v>0</v>
      </c>
      <c r="AA506" s="92">
        <f t="shared" si="171"/>
        <v>30</v>
      </c>
      <c r="AB506" s="92">
        <f t="shared" si="172"/>
        <v>9</v>
      </c>
      <c r="AC506" s="92">
        <f t="shared" si="173"/>
        <v>2569</v>
      </c>
      <c r="AD506" s="92">
        <f t="shared" si="164"/>
        <v>0</v>
      </c>
      <c r="AE506" s="227">
        <f t="shared" si="166"/>
        <v>0</v>
      </c>
      <c r="AF506" s="223">
        <f t="shared" si="165"/>
        <v>0</v>
      </c>
      <c r="AG506" s="228">
        <f t="shared" si="167"/>
        <v>0</v>
      </c>
    </row>
    <row r="507" spans="1:33" s="92" customFormat="1" ht="21">
      <c r="A507" s="102">
        <v>499</v>
      </c>
      <c r="B507" s="324"/>
      <c r="C507" s="178" t="s">
        <v>169</v>
      </c>
      <c r="D507" s="170">
        <f t="shared" si="159"/>
        <v>0</v>
      </c>
      <c r="E507" s="170">
        <f t="shared" si="160"/>
        <v>0</v>
      </c>
      <c r="F507" s="170">
        <f t="shared" si="161"/>
        <v>0</v>
      </c>
      <c r="G507" s="170">
        <f t="shared" si="162"/>
        <v>0</v>
      </c>
      <c r="H507" s="171">
        <f t="shared" si="174"/>
        <v>0</v>
      </c>
      <c r="I507" s="172">
        <f t="shared" si="175"/>
        <v>0</v>
      </c>
      <c r="J507" s="170">
        <f t="shared" si="176"/>
        <v>0</v>
      </c>
      <c r="K507" s="172">
        <f t="shared" si="177"/>
        <v>0</v>
      </c>
      <c r="L507" s="226"/>
      <c r="M507" s="221" t="s">
        <v>242</v>
      </c>
      <c r="N507" s="106">
        <f t="shared" si="163"/>
        <v>0</v>
      </c>
      <c r="O507" s="176">
        <f t="shared" si="178"/>
        <v>0</v>
      </c>
      <c r="P507" s="176">
        <f t="shared" si="179"/>
        <v>0</v>
      </c>
      <c r="W507" s="92">
        <f t="shared" si="168"/>
        <v>0</v>
      </c>
      <c r="X507" s="92">
        <f t="shared" si="169"/>
        <v>0</v>
      </c>
      <c r="Y507" s="92">
        <f t="shared" si="170"/>
        <v>0</v>
      </c>
      <c r="Z507" s="92" cm="1">
        <f t="array" aca="1" ref="Z507" ca="1">IFERROR(VLOOKUP(AB-1,$AH$9:$AI$20,2,0),0)</f>
        <v>0</v>
      </c>
      <c r="AA507" s="92">
        <f t="shared" si="171"/>
        <v>30</v>
      </c>
      <c r="AB507" s="92">
        <f t="shared" si="172"/>
        <v>9</v>
      </c>
      <c r="AC507" s="92">
        <f t="shared" si="173"/>
        <v>2569</v>
      </c>
      <c r="AD507" s="92">
        <f t="shared" si="164"/>
        <v>0</v>
      </c>
      <c r="AE507" s="227">
        <f t="shared" si="166"/>
        <v>0</v>
      </c>
      <c r="AF507" s="223">
        <f t="shared" si="165"/>
        <v>0</v>
      </c>
      <c r="AG507" s="228">
        <f t="shared" si="167"/>
        <v>0</v>
      </c>
    </row>
    <row r="508" spans="1:33" s="92" customFormat="1" ht="21">
      <c r="A508" s="102">
        <v>500</v>
      </c>
      <c r="B508" s="324"/>
      <c r="C508" s="178" t="s">
        <v>169</v>
      </c>
      <c r="D508" s="170">
        <f t="shared" si="159"/>
        <v>0</v>
      </c>
      <c r="E508" s="170">
        <f t="shared" si="160"/>
        <v>0</v>
      </c>
      <c r="F508" s="170">
        <f t="shared" si="161"/>
        <v>0</v>
      </c>
      <c r="G508" s="170">
        <f t="shared" si="162"/>
        <v>0</v>
      </c>
      <c r="H508" s="171">
        <f t="shared" si="174"/>
        <v>0</v>
      </c>
      <c r="I508" s="172">
        <f t="shared" si="175"/>
        <v>0</v>
      </c>
      <c r="J508" s="170">
        <f t="shared" si="176"/>
        <v>0</v>
      </c>
      <c r="K508" s="172">
        <f t="shared" si="177"/>
        <v>0</v>
      </c>
      <c r="L508" s="226"/>
      <c r="M508" s="221" t="s">
        <v>242</v>
      </c>
      <c r="N508" s="106">
        <f t="shared" si="163"/>
        <v>0</v>
      </c>
      <c r="O508" s="176">
        <f t="shared" si="178"/>
        <v>0</v>
      </c>
      <c r="P508" s="176">
        <f t="shared" si="179"/>
        <v>0</v>
      </c>
      <c r="W508" s="92">
        <f t="shared" si="168"/>
        <v>0</v>
      </c>
      <c r="X508" s="92">
        <f t="shared" si="169"/>
        <v>0</v>
      </c>
      <c r="Y508" s="92">
        <f t="shared" si="170"/>
        <v>0</v>
      </c>
      <c r="Z508" s="92" cm="1">
        <f t="array" aca="1" ref="Z508" ca="1">IFERROR(VLOOKUP(AB-1,$AH$9:$AI$20,2,0),0)</f>
        <v>0</v>
      </c>
      <c r="AA508" s="92">
        <f t="shared" si="171"/>
        <v>30</v>
      </c>
      <c r="AB508" s="92">
        <f t="shared" si="172"/>
        <v>9</v>
      </c>
      <c r="AC508" s="92">
        <f t="shared" si="173"/>
        <v>2569</v>
      </c>
      <c r="AD508" s="92">
        <f t="shared" si="164"/>
        <v>0</v>
      </c>
      <c r="AE508" s="227">
        <f t="shared" si="166"/>
        <v>0</v>
      </c>
      <c r="AF508" s="223">
        <f t="shared" si="165"/>
        <v>0</v>
      </c>
      <c r="AG508" s="228">
        <f t="shared" si="167"/>
        <v>0</v>
      </c>
    </row>
    <row r="509" spans="1:33" s="92" customFormat="1" ht="21">
      <c r="A509" s="102">
        <v>501</v>
      </c>
      <c r="B509" s="324"/>
      <c r="C509" s="178" t="s">
        <v>169</v>
      </c>
      <c r="D509" s="170">
        <f t="shared" si="159"/>
        <v>0</v>
      </c>
      <c r="E509" s="170">
        <f t="shared" si="160"/>
        <v>0</v>
      </c>
      <c r="F509" s="170">
        <f t="shared" si="161"/>
        <v>0</v>
      </c>
      <c r="G509" s="170">
        <f t="shared" si="162"/>
        <v>0</v>
      </c>
      <c r="H509" s="171">
        <f t="shared" si="174"/>
        <v>0</v>
      </c>
      <c r="I509" s="172">
        <f t="shared" si="175"/>
        <v>0</v>
      </c>
      <c r="J509" s="170">
        <f t="shared" si="176"/>
        <v>0</v>
      </c>
      <c r="K509" s="172">
        <f t="shared" si="177"/>
        <v>0</v>
      </c>
      <c r="L509" s="226"/>
      <c r="M509" s="221" t="s">
        <v>242</v>
      </c>
      <c r="N509" s="106">
        <f t="shared" si="163"/>
        <v>0</v>
      </c>
      <c r="O509" s="176">
        <f t="shared" si="178"/>
        <v>0</v>
      </c>
      <c r="P509" s="176">
        <f t="shared" si="179"/>
        <v>0</v>
      </c>
      <c r="W509" s="92">
        <f t="shared" si="168"/>
        <v>0</v>
      </c>
      <c r="X509" s="92">
        <f t="shared" si="169"/>
        <v>0</v>
      </c>
      <c r="Y509" s="92">
        <f t="shared" si="170"/>
        <v>0</v>
      </c>
      <c r="Z509" s="92" cm="1">
        <f t="array" aca="1" ref="Z509" ca="1">IFERROR(VLOOKUP(AB-1,$AH$9:$AI$20,2,0),0)</f>
        <v>0</v>
      </c>
      <c r="AA509" s="92">
        <f t="shared" si="171"/>
        <v>30</v>
      </c>
      <c r="AB509" s="92">
        <f t="shared" si="172"/>
        <v>9</v>
      </c>
      <c r="AC509" s="92">
        <f t="shared" si="173"/>
        <v>2569</v>
      </c>
      <c r="AD509" s="92">
        <f t="shared" si="164"/>
        <v>0</v>
      </c>
      <c r="AE509" s="227">
        <f t="shared" si="166"/>
        <v>0</v>
      </c>
      <c r="AF509" s="223">
        <f t="shared" si="165"/>
        <v>0</v>
      </c>
      <c r="AG509" s="228">
        <f t="shared" si="167"/>
        <v>0</v>
      </c>
    </row>
    <row r="510" spans="1:33" s="92" customFormat="1" ht="21">
      <c r="A510" s="102">
        <v>502</v>
      </c>
      <c r="B510" s="324"/>
      <c r="C510" s="178" t="s">
        <v>169</v>
      </c>
      <c r="D510" s="170">
        <f t="shared" si="159"/>
        <v>0</v>
      </c>
      <c r="E510" s="170">
        <f t="shared" si="160"/>
        <v>0</v>
      </c>
      <c r="F510" s="170">
        <f t="shared" si="161"/>
        <v>0</v>
      </c>
      <c r="G510" s="170">
        <f t="shared" si="162"/>
        <v>0</v>
      </c>
      <c r="H510" s="171">
        <f t="shared" si="174"/>
        <v>0</v>
      </c>
      <c r="I510" s="172">
        <f t="shared" si="175"/>
        <v>0</v>
      </c>
      <c r="J510" s="170">
        <f t="shared" si="176"/>
        <v>0</v>
      </c>
      <c r="K510" s="172">
        <f t="shared" si="177"/>
        <v>0</v>
      </c>
      <c r="L510" s="226"/>
      <c r="M510" s="221" t="s">
        <v>242</v>
      </c>
      <c r="N510" s="106">
        <f t="shared" si="163"/>
        <v>0</v>
      </c>
      <c r="O510" s="176">
        <f t="shared" si="178"/>
        <v>0</v>
      </c>
      <c r="P510" s="176">
        <f t="shared" si="179"/>
        <v>0</v>
      </c>
      <c r="W510" s="92">
        <f t="shared" si="168"/>
        <v>0</v>
      </c>
      <c r="X510" s="92">
        <f t="shared" si="169"/>
        <v>0</v>
      </c>
      <c r="Y510" s="92">
        <f t="shared" si="170"/>
        <v>0</v>
      </c>
      <c r="Z510" s="92" cm="1">
        <f t="array" aca="1" ref="Z510" ca="1">IFERROR(VLOOKUP(AB-1,$AH$9:$AI$20,2,0),0)</f>
        <v>0</v>
      </c>
      <c r="AA510" s="92">
        <f t="shared" si="171"/>
        <v>30</v>
      </c>
      <c r="AB510" s="92">
        <f t="shared" si="172"/>
        <v>9</v>
      </c>
      <c r="AC510" s="92">
        <f t="shared" si="173"/>
        <v>2569</v>
      </c>
      <c r="AD510" s="92">
        <f t="shared" si="164"/>
        <v>0</v>
      </c>
      <c r="AE510" s="227">
        <f t="shared" si="166"/>
        <v>0</v>
      </c>
      <c r="AF510" s="223">
        <f t="shared" si="165"/>
        <v>0</v>
      </c>
      <c r="AG510" s="228">
        <f t="shared" si="167"/>
        <v>0</v>
      </c>
    </row>
    <row r="511" spans="1:33" s="92" customFormat="1" ht="21">
      <c r="A511" s="102">
        <v>503</v>
      </c>
      <c r="B511" s="324"/>
      <c r="C511" s="178" t="s">
        <v>169</v>
      </c>
      <c r="D511" s="170">
        <f t="shared" si="159"/>
        <v>0</v>
      </c>
      <c r="E511" s="170">
        <f t="shared" si="160"/>
        <v>0</v>
      </c>
      <c r="F511" s="170">
        <f t="shared" si="161"/>
        <v>0</v>
      </c>
      <c r="G511" s="170">
        <f t="shared" si="162"/>
        <v>0</v>
      </c>
      <c r="H511" s="171">
        <f t="shared" si="174"/>
        <v>0</v>
      </c>
      <c r="I511" s="172">
        <f t="shared" si="175"/>
        <v>0</v>
      </c>
      <c r="J511" s="170">
        <f t="shared" si="176"/>
        <v>0</v>
      </c>
      <c r="K511" s="172">
        <f t="shared" si="177"/>
        <v>0</v>
      </c>
      <c r="L511" s="226"/>
      <c r="M511" s="221" t="s">
        <v>242</v>
      </c>
      <c r="N511" s="106">
        <f t="shared" si="163"/>
        <v>0</v>
      </c>
      <c r="O511" s="176">
        <f t="shared" si="178"/>
        <v>0</v>
      </c>
      <c r="P511" s="176">
        <f t="shared" si="179"/>
        <v>0</v>
      </c>
      <c r="W511" s="92">
        <f t="shared" si="168"/>
        <v>0</v>
      </c>
      <c r="X511" s="92">
        <f t="shared" si="169"/>
        <v>0</v>
      </c>
      <c r="Y511" s="92">
        <f t="shared" si="170"/>
        <v>0</v>
      </c>
      <c r="Z511" s="92" cm="1">
        <f t="array" aca="1" ref="Z511" ca="1">IFERROR(VLOOKUP(AB-1,$AH$9:$AI$20,2,0),0)</f>
        <v>0</v>
      </c>
      <c r="AA511" s="92">
        <f t="shared" si="171"/>
        <v>30</v>
      </c>
      <c r="AB511" s="92">
        <f t="shared" si="172"/>
        <v>9</v>
      </c>
      <c r="AC511" s="92">
        <f t="shared" si="173"/>
        <v>2569</v>
      </c>
      <c r="AD511" s="92">
        <f t="shared" si="164"/>
        <v>0</v>
      </c>
      <c r="AE511" s="227">
        <f t="shared" si="166"/>
        <v>0</v>
      </c>
      <c r="AF511" s="223">
        <f t="shared" si="165"/>
        <v>0</v>
      </c>
      <c r="AG511" s="228">
        <f t="shared" si="167"/>
        <v>0</v>
      </c>
    </row>
    <row r="512" spans="1:33" s="92" customFormat="1" ht="21">
      <c r="A512" s="102">
        <v>504</v>
      </c>
      <c r="B512" s="324"/>
      <c r="C512" s="178" t="s">
        <v>169</v>
      </c>
      <c r="D512" s="170">
        <f t="shared" si="159"/>
        <v>0</v>
      </c>
      <c r="E512" s="170">
        <f t="shared" si="160"/>
        <v>0</v>
      </c>
      <c r="F512" s="170">
        <f t="shared" si="161"/>
        <v>0</v>
      </c>
      <c r="G512" s="170">
        <f t="shared" si="162"/>
        <v>0</v>
      </c>
      <c r="H512" s="171">
        <f t="shared" si="174"/>
        <v>0</v>
      </c>
      <c r="I512" s="172">
        <f t="shared" si="175"/>
        <v>0</v>
      </c>
      <c r="J512" s="170">
        <f t="shared" si="176"/>
        <v>0</v>
      </c>
      <c r="K512" s="172">
        <f t="shared" si="177"/>
        <v>0</v>
      </c>
      <c r="L512" s="226"/>
      <c r="M512" s="221" t="s">
        <v>242</v>
      </c>
      <c r="N512" s="106">
        <f t="shared" si="163"/>
        <v>0</v>
      </c>
      <c r="O512" s="176">
        <f t="shared" si="178"/>
        <v>0</v>
      </c>
      <c r="P512" s="176">
        <f t="shared" si="179"/>
        <v>0</v>
      </c>
      <c r="W512" s="92">
        <f t="shared" si="168"/>
        <v>0</v>
      </c>
      <c r="X512" s="92">
        <f t="shared" si="169"/>
        <v>0</v>
      </c>
      <c r="Y512" s="92">
        <f t="shared" si="170"/>
        <v>0</v>
      </c>
      <c r="Z512" s="92" cm="1">
        <f t="array" aca="1" ref="Z512" ca="1">IFERROR(VLOOKUP(AB-1,$AH$9:$AI$20,2,0),0)</f>
        <v>0</v>
      </c>
      <c r="AA512" s="92">
        <f t="shared" si="171"/>
        <v>30</v>
      </c>
      <c r="AB512" s="92">
        <f t="shared" si="172"/>
        <v>9</v>
      </c>
      <c r="AC512" s="92">
        <f t="shared" si="173"/>
        <v>2569</v>
      </c>
      <c r="AD512" s="92">
        <f t="shared" si="164"/>
        <v>0</v>
      </c>
      <c r="AE512" s="227">
        <f t="shared" si="166"/>
        <v>0</v>
      </c>
      <c r="AF512" s="223">
        <f t="shared" si="165"/>
        <v>0</v>
      </c>
      <c r="AG512" s="228">
        <f t="shared" si="167"/>
        <v>0</v>
      </c>
    </row>
    <row r="513" spans="1:33" s="92" customFormat="1" ht="21">
      <c r="A513" s="102">
        <v>505</v>
      </c>
      <c r="B513" s="324"/>
      <c r="C513" s="178" t="s">
        <v>169</v>
      </c>
      <c r="D513" s="170">
        <f t="shared" si="159"/>
        <v>0</v>
      </c>
      <c r="E513" s="170">
        <f t="shared" si="160"/>
        <v>0</v>
      </c>
      <c r="F513" s="170">
        <f t="shared" si="161"/>
        <v>0</v>
      </c>
      <c r="G513" s="170">
        <f t="shared" si="162"/>
        <v>0</v>
      </c>
      <c r="H513" s="171">
        <f t="shared" si="174"/>
        <v>0</v>
      </c>
      <c r="I513" s="172">
        <f t="shared" si="175"/>
        <v>0</v>
      </c>
      <c r="J513" s="170">
        <f t="shared" si="176"/>
        <v>0</v>
      </c>
      <c r="K513" s="172">
        <f t="shared" si="177"/>
        <v>0</v>
      </c>
      <c r="L513" s="226"/>
      <c r="M513" s="221" t="s">
        <v>242</v>
      </c>
      <c r="N513" s="106">
        <f t="shared" si="163"/>
        <v>0</v>
      </c>
      <c r="O513" s="176">
        <f t="shared" si="178"/>
        <v>0</v>
      </c>
      <c r="P513" s="176">
        <f t="shared" si="179"/>
        <v>0</v>
      </c>
      <c r="W513" s="92">
        <f t="shared" si="168"/>
        <v>0</v>
      </c>
      <c r="X513" s="92">
        <f t="shared" si="169"/>
        <v>0</v>
      </c>
      <c r="Y513" s="92">
        <f t="shared" si="170"/>
        <v>0</v>
      </c>
      <c r="Z513" s="92" cm="1">
        <f t="array" aca="1" ref="Z513" ca="1">IFERROR(VLOOKUP(AB-1,$AH$9:$AI$20,2,0),0)</f>
        <v>0</v>
      </c>
      <c r="AA513" s="92">
        <f t="shared" si="171"/>
        <v>30</v>
      </c>
      <c r="AB513" s="92">
        <f t="shared" si="172"/>
        <v>9</v>
      </c>
      <c r="AC513" s="92">
        <f t="shared" si="173"/>
        <v>2569</v>
      </c>
      <c r="AD513" s="92">
        <f t="shared" si="164"/>
        <v>0</v>
      </c>
      <c r="AE513" s="227">
        <f t="shared" si="166"/>
        <v>0</v>
      </c>
      <c r="AF513" s="223">
        <f t="shared" si="165"/>
        <v>0</v>
      </c>
      <c r="AG513" s="228">
        <f t="shared" si="167"/>
        <v>0</v>
      </c>
    </row>
    <row r="514" spans="1:33" s="92" customFormat="1" ht="21">
      <c r="A514" s="102">
        <v>506</v>
      </c>
      <c r="B514" s="324"/>
      <c r="C514" s="178" t="s">
        <v>169</v>
      </c>
      <c r="D514" s="170">
        <f t="shared" si="159"/>
        <v>0</v>
      </c>
      <c r="E514" s="170">
        <f t="shared" si="160"/>
        <v>0</v>
      </c>
      <c r="F514" s="170">
        <f t="shared" si="161"/>
        <v>0</v>
      </c>
      <c r="G514" s="170">
        <f t="shared" si="162"/>
        <v>0</v>
      </c>
      <c r="H514" s="171">
        <f t="shared" si="174"/>
        <v>0</v>
      </c>
      <c r="I514" s="172">
        <f t="shared" si="175"/>
        <v>0</v>
      </c>
      <c r="J514" s="170">
        <f t="shared" si="176"/>
        <v>0</v>
      </c>
      <c r="K514" s="172">
        <f t="shared" si="177"/>
        <v>0</v>
      </c>
      <c r="L514" s="226"/>
      <c r="M514" s="221" t="s">
        <v>242</v>
      </c>
      <c r="N514" s="106">
        <f t="shared" si="163"/>
        <v>0</v>
      </c>
      <c r="O514" s="176">
        <f t="shared" si="178"/>
        <v>0</v>
      </c>
      <c r="P514" s="176">
        <f t="shared" si="179"/>
        <v>0</v>
      </c>
      <c r="W514" s="92">
        <f t="shared" si="168"/>
        <v>0</v>
      </c>
      <c r="X514" s="92">
        <f t="shared" si="169"/>
        <v>0</v>
      </c>
      <c r="Y514" s="92">
        <f t="shared" si="170"/>
        <v>0</v>
      </c>
      <c r="Z514" s="92" cm="1">
        <f t="array" aca="1" ref="Z514" ca="1">IFERROR(VLOOKUP(AB-1,$AH$9:$AI$20,2,0),0)</f>
        <v>0</v>
      </c>
      <c r="AA514" s="92">
        <f t="shared" si="171"/>
        <v>30</v>
      </c>
      <c r="AB514" s="92">
        <f t="shared" si="172"/>
        <v>9</v>
      </c>
      <c r="AC514" s="92">
        <f t="shared" si="173"/>
        <v>2569</v>
      </c>
      <c r="AD514" s="92">
        <f t="shared" si="164"/>
        <v>0</v>
      </c>
      <c r="AE514" s="227">
        <f t="shared" si="166"/>
        <v>0</v>
      </c>
      <c r="AF514" s="223">
        <f t="shared" si="165"/>
        <v>0</v>
      </c>
      <c r="AG514" s="228">
        <f t="shared" si="167"/>
        <v>0</v>
      </c>
    </row>
    <row r="515" spans="1:33" s="92" customFormat="1" ht="21">
      <c r="A515" s="102">
        <v>507</v>
      </c>
      <c r="B515" s="324"/>
      <c r="C515" s="178" t="s">
        <v>169</v>
      </c>
      <c r="D515" s="170">
        <f t="shared" si="159"/>
        <v>0</v>
      </c>
      <c r="E515" s="170">
        <f t="shared" si="160"/>
        <v>0</v>
      </c>
      <c r="F515" s="170">
        <f t="shared" si="161"/>
        <v>0</v>
      </c>
      <c r="G515" s="170">
        <f t="shared" si="162"/>
        <v>0</v>
      </c>
      <c r="H515" s="171">
        <f t="shared" si="174"/>
        <v>0</v>
      </c>
      <c r="I515" s="172">
        <f t="shared" si="175"/>
        <v>0</v>
      </c>
      <c r="J515" s="170">
        <f t="shared" si="176"/>
        <v>0</v>
      </c>
      <c r="K515" s="172">
        <f t="shared" si="177"/>
        <v>0</v>
      </c>
      <c r="L515" s="226"/>
      <c r="M515" s="221" t="s">
        <v>242</v>
      </c>
      <c r="N515" s="106">
        <f t="shared" si="163"/>
        <v>0</v>
      </c>
      <c r="O515" s="176">
        <f t="shared" si="178"/>
        <v>0</v>
      </c>
      <c r="P515" s="176">
        <f t="shared" si="179"/>
        <v>0</v>
      </c>
      <c r="W515" s="92">
        <f t="shared" si="168"/>
        <v>0</v>
      </c>
      <c r="X515" s="92">
        <f t="shared" si="169"/>
        <v>0</v>
      </c>
      <c r="Y515" s="92">
        <f t="shared" si="170"/>
        <v>0</v>
      </c>
      <c r="Z515" s="92" cm="1">
        <f t="array" aca="1" ref="Z515" ca="1">IFERROR(VLOOKUP(AB-1,$AH$9:$AI$20,2,0),0)</f>
        <v>0</v>
      </c>
      <c r="AA515" s="92">
        <f t="shared" si="171"/>
        <v>30</v>
      </c>
      <c r="AB515" s="92">
        <f t="shared" si="172"/>
        <v>9</v>
      </c>
      <c r="AC515" s="92">
        <f t="shared" si="173"/>
        <v>2569</v>
      </c>
      <c r="AD515" s="92">
        <f t="shared" si="164"/>
        <v>0</v>
      </c>
      <c r="AE515" s="227">
        <f t="shared" si="166"/>
        <v>0</v>
      </c>
      <c r="AF515" s="223">
        <f t="shared" si="165"/>
        <v>0</v>
      </c>
      <c r="AG515" s="228">
        <f t="shared" si="167"/>
        <v>0</v>
      </c>
    </row>
    <row r="516" spans="1:33" s="92" customFormat="1" ht="21">
      <c r="A516" s="102">
        <v>508</v>
      </c>
      <c r="B516" s="324"/>
      <c r="C516" s="178" t="s">
        <v>169</v>
      </c>
      <c r="D516" s="170">
        <f t="shared" si="159"/>
        <v>0</v>
      </c>
      <c r="E516" s="170">
        <f t="shared" si="160"/>
        <v>0</v>
      </c>
      <c r="F516" s="170">
        <f t="shared" si="161"/>
        <v>0</v>
      </c>
      <c r="G516" s="170">
        <f t="shared" si="162"/>
        <v>0</v>
      </c>
      <c r="H516" s="171">
        <f t="shared" si="174"/>
        <v>0</v>
      </c>
      <c r="I516" s="172">
        <f t="shared" si="175"/>
        <v>0</v>
      </c>
      <c r="J516" s="170">
        <f t="shared" si="176"/>
        <v>0</v>
      </c>
      <c r="K516" s="172">
        <f t="shared" si="177"/>
        <v>0</v>
      </c>
      <c r="L516" s="226"/>
      <c r="M516" s="221" t="s">
        <v>242</v>
      </c>
      <c r="N516" s="106">
        <f t="shared" si="163"/>
        <v>0</v>
      </c>
      <c r="O516" s="176">
        <f t="shared" si="178"/>
        <v>0</v>
      </c>
      <c r="P516" s="176">
        <f t="shared" si="179"/>
        <v>0</v>
      </c>
      <c r="W516" s="92">
        <f t="shared" si="168"/>
        <v>0</v>
      </c>
      <c r="X516" s="92">
        <f t="shared" si="169"/>
        <v>0</v>
      </c>
      <c r="Y516" s="92">
        <f t="shared" si="170"/>
        <v>0</v>
      </c>
      <c r="Z516" s="92" cm="1">
        <f t="array" aca="1" ref="Z516" ca="1">IFERROR(VLOOKUP(AB-1,$AH$9:$AI$20,2,0),0)</f>
        <v>0</v>
      </c>
      <c r="AA516" s="92">
        <f t="shared" si="171"/>
        <v>30</v>
      </c>
      <c r="AB516" s="92">
        <f t="shared" si="172"/>
        <v>9</v>
      </c>
      <c r="AC516" s="92">
        <f t="shared" si="173"/>
        <v>2569</v>
      </c>
      <c r="AD516" s="92">
        <f t="shared" si="164"/>
        <v>0</v>
      </c>
      <c r="AE516" s="227">
        <f t="shared" si="166"/>
        <v>0</v>
      </c>
      <c r="AF516" s="223">
        <f t="shared" si="165"/>
        <v>0</v>
      </c>
      <c r="AG516" s="228">
        <f t="shared" si="167"/>
        <v>0</v>
      </c>
    </row>
    <row r="517" spans="1:33" s="92" customFormat="1" ht="21">
      <c r="A517" s="102">
        <v>509</v>
      </c>
      <c r="B517" s="324"/>
      <c r="C517" s="178" t="s">
        <v>169</v>
      </c>
      <c r="D517" s="170">
        <f t="shared" si="159"/>
        <v>0</v>
      </c>
      <c r="E517" s="170">
        <f t="shared" si="160"/>
        <v>0</v>
      </c>
      <c r="F517" s="170">
        <f t="shared" si="161"/>
        <v>0</v>
      </c>
      <c r="G517" s="170">
        <f t="shared" si="162"/>
        <v>0</v>
      </c>
      <c r="H517" s="171">
        <f t="shared" si="174"/>
        <v>0</v>
      </c>
      <c r="I517" s="172">
        <f t="shared" si="175"/>
        <v>0</v>
      </c>
      <c r="J517" s="170">
        <f t="shared" si="176"/>
        <v>0</v>
      </c>
      <c r="K517" s="172">
        <f t="shared" si="177"/>
        <v>0</v>
      </c>
      <c r="L517" s="226"/>
      <c r="M517" s="221" t="s">
        <v>242</v>
      </c>
      <c r="N517" s="106">
        <f t="shared" si="163"/>
        <v>0</v>
      </c>
      <c r="O517" s="176">
        <f t="shared" si="178"/>
        <v>0</v>
      </c>
      <c r="P517" s="176">
        <f t="shared" si="179"/>
        <v>0</v>
      </c>
      <c r="W517" s="92">
        <f t="shared" si="168"/>
        <v>0</v>
      </c>
      <c r="X517" s="92">
        <f t="shared" si="169"/>
        <v>0</v>
      </c>
      <c r="Y517" s="92">
        <f t="shared" si="170"/>
        <v>0</v>
      </c>
      <c r="Z517" s="92" cm="1">
        <f t="array" aca="1" ref="Z517" ca="1">IFERROR(VLOOKUP(AB-1,$AH$9:$AI$20,2,0),0)</f>
        <v>0</v>
      </c>
      <c r="AA517" s="92">
        <f t="shared" si="171"/>
        <v>30</v>
      </c>
      <c r="AB517" s="92">
        <f t="shared" si="172"/>
        <v>9</v>
      </c>
      <c r="AC517" s="92">
        <f t="shared" si="173"/>
        <v>2569</v>
      </c>
      <c r="AD517" s="92">
        <f t="shared" si="164"/>
        <v>0</v>
      </c>
      <c r="AE517" s="227">
        <f t="shared" si="166"/>
        <v>0</v>
      </c>
      <c r="AF517" s="223">
        <f t="shared" si="165"/>
        <v>0</v>
      </c>
      <c r="AG517" s="228">
        <f t="shared" si="167"/>
        <v>0</v>
      </c>
    </row>
    <row r="518" spans="1:33" s="92" customFormat="1" ht="21">
      <c r="A518" s="102">
        <v>510</v>
      </c>
      <c r="B518" s="324"/>
      <c r="C518" s="178" t="s">
        <v>169</v>
      </c>
      <c r="D518" s="170">
        <f t="shared" si="159"/>
        <v>0</v>
      </c>
      <c r="E518" s="170">
        <f t="shared" si="160"/>
        <v>0</v>
      </c>
      <c r="F518" s="170">
        <f t="shared" si="161"/>
        <v>0</v>
      </c>
      <c r="G518" s="170">
        <f t="shared" si="162"/>
        <v>0</v>
      </c>
      <c r="H518" s="171">
        <f t="shared" si="174"/>
        <v>0</v>
      </c>
      <c r="I518" s="172">
        <f t="shared" si="175"/>
        <v>0</v>
      </c>
      <c r="J518" s="170">
        <f t="shared" si="176"/>
        <v>0</v>
      </c>
      <c r="K518" s="172">
        <f t="shared" si="177"/>
        <v>0</v>
      </c>
      <c r="L518" s="226"/>
      <c r="M518" s="221" t="s">
        <v>242</v>
      </c>
      <c r="N518" s="106">
        <f t="shared" si="163"/>
        <v>0</v>
      </c>
      <c r="O518" s="176">
        <f t="shared" si="178"/>
        <v>0</v>
      </c>
      <c r="P518" s="176">
        <f t="shared" si="179"/>
        <v>0</v>
      </c>
      <c r="W518" s="92">
        <f t="shared" si="168"/>
        <v>0</v>
      </c>
      <c r="X518" s="92">
        <f t="shared" si="169"/>
        <v>0</v>
      </c>
      <c r="Y518" s="92">
        <f t="shared" si="170"/>
        <v>0</v>
      </c>
      <c r="Z518" s="92" cm="1">
        <f t="array" aca="1" ref="Z518" ca="1">IFERROR(VLOOKUP(AB-1,$AH$9:$AI$20,2,0),0)</f>
        <v>0</v>
      </c>
      <c r="AA518" s="92">
        <f t="shared" si="171"/>
        <v>30</v>
      </c>
      <c r="AB518" s="92">
        <f t="shared" si="172"/>
        <v>9</v>
      </c>
      <c r="AC518" s="92">
        <f t="shared" si="173"/>
        <v>2569</v>
      </c>
      <c r="AD518" s="92">
        <f t="shared" si="164"/>
        <v>0</v>
      </c>
      <c r="AE518" s="227">
        <f t="shared" si="166"/>
        <v>0</v>
      </c>
      <c r="AF518" s="223">
        <f t="shared" si="165"/>
        <v>0</v>
      </c>
      <c r="AG518" s="228">
        <f t="shared" si="167"/>
        <v>0</v>
      </c>
    </row>
    <row r="519" spans="1:33" s="92" customFormat="1" ht="21">
      <c r="A519" s="102">
        <v>511</v>
      </c>
      <c r="B519" s="324"/>
      <c r="C519" s="178" t="s">
        <v>169</v>
      </c>
      <c r="D519" s="170">
        <f t="shared" si="159"/>
        <v>0</v>
      </c>
      <c r="E519" s="170">
        <f t="shared" si="160"/>
        <v>0</v>
      </c>
      <c r="F519" s="170">
        <f t="shared" si="161"/>
        <v>0</v>
      </c>
      <c r="G519" s="170">
        <f t="shared" si="162"/>
        <v>0</v>
      </c>
      <c r="H519" s="171">
        <f t="shared" si="174"/>
        <v>0</v>
      </c>
      <c r="I519" s="172">
        <f t="shared" si="175"/>
        <v>0</v>
      </c>
      <c r="J519" s="170">
        <f t="shared" si="176"/>
        <v>0</v>
      </c>
      <c r="K519" s="172">
        <f t="shared" si="177"/>
        <v>0</v>
      </c>
      <c r="L519" s="226"/>
      <c r="M519" s="221" t="s">
        <v>242</v>
      </c>
      <c r="N519" s="106">
        <f t="shared" si="163"/>
        <v>0</v>
      </c>
      <c r="O519" s="176">
        <f t="shared" si="178"/>
        <v>0</v>
      </c>
      <c r="P519" s="176">
        <f t="shared" si="179"/>
        <v>0</v>
      </c>
      <c r="W519" s="92">
        <f t="shared" si="168"/>
        <v>0</v>
      </c>
      <c r="X519" s="92">
        <f t="shared" si="169"/>
        <v>0</v>
      </c>
      <c r="Y519" s="92">
        <f t="shared" si="170"/>
        <v>0</v>
      </c>
      <c r="Z519" s="92" cm="1">
        <f t="array" aca="1" ref="Z519" ca="1">IFERROR(VLOOKUP(AB-1,$AH$9:$AI$20,2,0),0)</f>
        <v>0</v>
      </c>
      <c r="AA519" s="92">
        <f t="shared" si="171"/>
        <v>30</v>
      </c>
      <c r="AB519" s="92">
        <f t="shared" si="172"/>
        <v>9</v>
      </c>
      <c r="AC519" s="92">
        <f t="shared" si="173"/>
        <v>2569</v>
      </c>
      <c r="AD519" s="92">
        <f t="shared" si="164"/>
        <v>0</v>
      </c>
      <c r="AE519" s="227">
        <f t="shared" si="166"/>
        <v>0</v>
      </c>
      <c r="AF519" s="223">
        <f t="shared" si="165"/>
        <v>0</v>
      </c>
      <c r="AG519" s="228">
        <f t="shared" si="167"/>
        <v>0</v>
      </c>
    </row>
    <row r="520" spans="1:33" s="92" customFormat="1" ht="21">
      <c r="A520" s="102">
        <v>512</v>
      </c>
      <c r="B520" s="324"/>
      <c r="C520" s="178" t="s">
        <v>169</v>
      </c>
      <c r="D520" s="170">
        <f t="shared" si="159"/>
        <v>0</v>
      </c>
      <c r="E520" s="170">
        <f t="shared" si="160"/>
        <v>0</v>
      </c>
      <c r="F520" s="170">
        <f t="shared" si="161"/>
        <v>0</v>
      </c>
      <c r="G520" s="170">
        <f t="shared" si="162"/>
        <v>0</v>
      </c>
      <c r="H520" s="171">
        <f t="shared" si="174"/>
        <v>0</v>
      </c>
      <c r="I520" s="172">
        <f t="shared" si="175"/>
        <v>0</v>
      </c>
      <c r="J520" s="170">
        <f t="shared" si="176"/>
        <v>0</v>
      </c>
      <c r="K520" s="172">
        <f t="shared" si="177"/>
        <v>0</v>
      </c>
      <c r="L520" s="226"/>
      <c r="M520" s="221" t="s">
        <v>242</v>
      </c>
      <c r="N520" s="106">
        <f t="shared" si="163"/>
        <v>0</v>
      </c>
      <c r="O520" s="176">
        <f t="shared" si="178"/>
        <v>0</v>
      </c>
      <c r="P520" s="176">
        <f t="shared" si="179"/>
        <v>0</v>
      </c>
      <c r="W520" s="92">
        <f t="shared" si="168"/>
        <v>0</v>
      </c>
      <c r="X520" s="92">
        <f t="shared" si="169"/>
        <v>0</v>
      </c>
      <c r="Y520" s="92">
        <f t="shared" si="170"/>
        <v>0</v>
      </c>
      <c r="Z520" s="92" cm="1">
        <f t="array" aca="1" ref="Z520" ca="1">IFERROR(VLOOKUP(AB-1,$AH$9:$AI$20,2,0),0)</f>
        <v>0</v>
      </c>
      <c r="AA520" s="92">
        <f t="shared" si="171"/>
        <v>30</v>
      </c>
      <c r="AB520" s="92">
        <f t="shared" si="172"/>
        <v>9</v>
      </c>
      <c r="AC520" s="92">
        <f t="shared" si="173"/>
        <v>2569</v>
      </c>
      <c r="AD520" s="92">
        <f t="shared" si="164"/>
        <v>0</v>
      </c>
      <c r="AE520" s="227">
        <f t="shared" si="166"/>
        <v>0</v>
      </c>
      <c r="AF520" s="223">
        <f t="shared" si="165"/>
        <v>0</v>
      </c>
      <c r="AG520" s="228">
        <f t="shared" si="167"/>
        <v>0</v>
      </c>
    </row>
    <row r="521" spans="1:33" s="92" customFormat="1" ht="21">
      <c r="A521" s="102">
        <v>513</v>
      </c>
      <c r="B521" s="324"/>
      <c r="C521" s="178" t="s">
        <v>169</v>
      </c>
      <c r="D521" s="170">
        <f t="shared" ref="D521:D584" si="180">VLOOKUP($C521,$R$9:$V$16,2,0)</f>
        <v>0</v>
      </c>
      <c r="E521" s="170">
        <f t="shared" ref="E521:E584" si="181">VLOOKUP($C521,$R$9:$V$16,3,0)</f>
        <v>0</v>
      </c>
      <c r="F521" s="170">
        <f t="shared" ref="F521:F584" si="182">VLOOKUP($C521,$R$9:$V$16,4,0)</f>
        <v>0</v>
      </c>
      <c r="G521" s="170">
        <f t="shared" ref="G521:G584" si="183">VLOOKUP($C521,$R$9:$V$16,5,0)</f>
        <v>0</v>
      </c>
      <c r="H521" s="171">
        <f t="shared" si="174"/>
        <v>0</v>
      </c>
      <c r="I521" s="172">
        <f t="shared" si="175"/>
        <v>0</v>
      </c>
      <c r="J521" s="170">
        <f t="shared" si="176"/>
        <v>0</v>
      </c>
      <c r="K521" s="172">
        <f t="shared" si="177"/>
        <v>0</v>
      </c>
      <c r="L521" s="226"/>
      <c r="M521" s="221" t="s">
        <v>242</v>
      </c>
      <c r="N521" s="106">
        <f t="shared" si="163"/>
        <v>0</v>
      </c>
      <c r="O521" s="176">
        <f t="shared" si="178"/>
        <v>0</v>
      </c>
      <c r="P521" s="176">
        <f t="shared" si="179"/>
        <v>0</v>
      </c>
      <c r="W521" s="92">
        <f t="shared" si="168"/>
        <v>0</v>
      </c>
      <c r="X521" s="92">
        <f t="shared" si="169"/>
        <v>0</v>
      </c>
      <c r="Y521" s="92">
        <f t="shared" si="170"/>
        <v>0</v>
      </c>
      <c r="Z521" s="92" cm="1">
        <f t="array" aca="1" ref="Z521" ca="1">IFERROR(VLOOKUP(AB-1,$AH$9:$AI$20,2,0),0)</f>
        <v>0</v>
      </c>
      <c r="AA521" s="92">
        <f t="shared" si="171"/>
        <v>30</v>
      </c>
      <c r="AB521" s="92">
        <f t="shared" si="172"/>
        <v>9</v>
      </c>
      <c r="AC521" s="92">
        <f t="shared" si="173"/>
        <v>2569</v>
      </c>
      <c r="AD521" s="92">
        <f t="shared" si="164"/>
        <v>0</v>
      </c>
      <c r="AE521" s="227">
        <f t="shared" si="166"/>
        <v>0</v>
      </c>
      <c r="AF521" s="223">
        <f t="shared" si="165"/>
        <v>0</v>
      </c>
      <c r="AG521" s="228">
        <f t="shared" si="167"/>
        <v>0</v>
      </c>
    </row>
    <row r="522" spans="1:33" s="92" customFormat="1" ht="21">
      <c r="A522" s="102">
        <v>514</v>
      </c>
      <c r="B522" s="324"/>
      <c r="C522" s="178" t="s">
        <v>169</v>
      </c>
      <c r="D522" s="170">
        <f t="shared" si="180"/>
        <v>0</v>
      </c>
      <c r="E522" s="170">
        <f t="shared" si="181"/>
        <v>0</v>
      </c>
      <c r="F522" s="170">
        <f t="shared" si="182"/>
        <v>0</v>
      </c>
      <c r="G522" s="170">
        <f t="shared" si="183"/>
        <v>0</v>
      </c>
      <c r="H522" s="171">
        <f t="shared" si="174"/>
        <v>0</v>
      </c>
      <c r="I522" s="172">
        <f t="shared" si="175"/>
        <v>0</v>
      </c>
      <c r="J522" s="170">
        <f t="shared" si="176"/>
        <v>0</v>
      </c>
      <c r="K522" s="172">
        <f t="shared" si="177"/>
        <v>0</v>
      </c>
      <c r="L522" s="226"/>
      <c r="M522" s="221" t="s">
        <v>242</v>
      </c>
      <c r="N522" s="106">
        <f t="shared" ref="N522:N585" si="184">AG522</f>
        <v>0</v>
      </c>
      <c r="O522" s="176">
        <f t="shared" si="178"/>
        <v>0</v>
      </c>
      <c r="P522" s="176">
        <f t="shared" si="179"/>
        <v>0</v>
      </c>
      <c r="W522" s="92">
        <f t="shared" si="168"/>
        <v>0</v>
      </c>
      <c r="X522" s="92">
        <f t="shared" si="169"/>
        <v>0</v>
      </c>
      <c r="Y522" s="92">
        <f t="shared" si="170"/>
        <v>0</v>
      </c>
      <c r="Z522" s="92" cm="1">
        <f t="array" aca="1" ref="Z522" ca="1">IFERROR(VLOOKUP(AB-1,$AH$9:$AI$20,2,0),0)</f>
        <v>0</v>
      </c>
      <c r="AA522" s="92">
        <f t="shared" si="171"/>
        <v>30</v>
      </c>
      <c r="AB522" s="92">
        <f t="shared" si="172"/>
        <v>9</v>
      </c>
      <c r="AC522" s="92">
        <f t="shared" si="173"/>
        <v>2569</v>
      </c>
      <c r="AD522" s="92">
        <f t="shared" ref="AD522:AD585" si="185">IF(W522&gt;0,IF(AA522&lt;W522,Z522-W522+AA522,AA522-W522),0)</f>
        <v>0</v>
      </c>
      <c r="AE522" s="227">
        <f t="shared" si="166"/>
        <v>0</v>
      </c>
      <c r="AF522" s="223">
        <f t="shared" ref="AF522:AF585" si="186">IF(W522&gt;0,IF(AND(W522=AA522,X522=AB522),AC522-Y522,IF(AND(W522&gt;=AA522,X522&gt;AB522),AC522-Y522-1,IF(AND(W522&lt;AA522,X522&gt;AB522),AC522-Y522-1,IF(AND(W522&lt;AA522,X522&lt;AB522),AC522-Y522,AC522-Y522)))),0)</f>
        <v>0</v>
      </c>
      <c r="AG522" s="228">
        <f t="shared" si="167"/>
        <v>0</v>
      </c>
    </row>
    <row r="523" spans="1:33" s="92" customFormat="1" ht="21">
      <c r="A523" s="102">
        <v>515</v>
      </c>
      <c r="B523" s="324"/>
      <c r="C523" s="178" t="s">
        <v>169</v>
      </c>
      <c r="D523" s="170">
        <f t="shared" si="180"/>
        <v>0</v>
      </c>
      <c r="E523" s="170">
        <f t="shared" si="181"/>
        <v>0</v>
      </c>
      <c r="F523" s="170">
        <f t="shared" si="182"/>
        <v>0</v>
      </c>
      <c r="G523" s="170">
        <f t="shared" si="183"/>
        <v>0</v>
      </c>
      <c r="H523" s="171">
        <f t="shared" si="174"/>
        <v>0</v>
      </c>
      <c r="I523" s="172">
        <f t="shared" si="175"/>
        <v>0</v>
      </c>
      <c r="J523" s="170">
        <f t="shared" si="176"/>
        <v>0</v>
      </c>
      <c r="K523" s="172">
        <f t="shared" si="177"/>
        <v>0</v>
      </c>
      <c r="L523" s="226"/>
      <c r="M523" s="221" t="s">
        <v>242</v>
      </c>
      <c r="N523" s="106">
        <f t="shared" si="184"/>
        <v>0</v>
      </c>
      <c r="O523" s="176">
        <f t="shared" si="178"/>
        <v>0</v>
      </c>
      <c r="P523" s="176">
        <f t="shared" si="179"/>
        <v>0</v>
      </c>
      <c r="W523" s="92">
        <f t="shared" si="168"/>
        <v>0</v>
      </c>
      <c r="X523" s="92">
        <f t="shared" si="169"/>
        <v>0</v>
      </c>
      <c r="Y523" s="92">
        <f t="shared" si="170"/>
        <v>0</v>
      </c>
      <c r="Z523" s="92" cm="1">
        <f t="array" aca="1" ref="Z523" ca="1">IFERROR(VLOOKUP(AB-1,$AH$9:$AI$20,2,0),0)</f>
        <v>0</v>
      </c>
      <c r="AA523" s="92">
        <f t="shared" si="171"/>
        <v>30</v>
      </c>
      <c r="AB523" s="92">
        <f t="shared" si="172"/>
        <v>9</v>
      </c>
      <c r="AC523" s="92">
        <f t="shared" si="173"/>
        <v>2569</v>
      </c>
      <c r="AD523" s="92">
        <f t="shared" si="185"/>
        <v>0</v>
      </c>
      <c r="AE523" s="227">
        <f t="shared" ref="AE523:AE586" si="187">IF(W523&gt;0,IF(AA523=W523,IF(AB523=X523,0,IF(AB523&gt;X523,AB523-X523,12+AB523-X523)),IF(AA523&gt;W523,IF(AB523&gt;X523,AB523-X523,IF(AB523=X523,0,12+AB523-X523)),IF(AA523&lt;W523,IF(AB523&gt;X523,AB523-X523-1,IF(AB523=X523,0,12+AB523-X523-1))))),0)</f>
        <v>0</v>
      </c>
      <c r="AF523" s="223">
        <f t="shared" si="186"/>
        <v>0</v>
      </c>
      <c r="AG523" s="228">
        <f t="shared" ref="AG523:AG586" si="188">ROUND((AD523+(AE523*$AI$21)+(AF523*365)),0)</f>
        <v>0</v>
      </c>
    </row>
    <row r="524" spans="1:33" s="92" customFormat="1" ht="21">
      <c r="A524" s="102">
        <v>516</v>
      </c>
      <c r="B524" s="324"/>
      <c r="C524" s="178" t="s">
        <v>169</v>
      </c>
      <c r="D524" s="170">
        <f t="shared" si="180"/>
        <v>0</v>
      </c>
      <c r="E524" s="170">
        <f t="shared" si="181"/>
        <v>0</v>
      </c>
      <c r="F524" s="170">
        <f t="shared" si="182"/>
        <v>0</v>
      </c>
      <c r="G524" s="170">
        <f t="shared" si="183"/>
        <v>0</v>
      </c>
      <c r="H524" s="171">
        <f t="shared" si="174"/>
        <v>0</v>
      </c>
      <c r="I524" s="172">
        <f t="shared" si="175"/>
        <v>0</v>
      </c>
      <c r="J524" s="170">
        <f t="shared" si="176"/>
        <v>0</v>
      </c>
      <c r="K524" s="172">
        <f t="shared" si="177"/>
        <v>0</v>
      </c>
      <c r="L524" s="226"/>
      <c r="M524" s="221" t="s">
        <v>242</v>
      </c>
      <c r="N524" s="106">
        <f t="shared" si="184"/>
        <v>0</v>
      </c>
      <c r="O524" s="176">
        <f t="shared" si="178"/>
        <v>0</v>
      </c>
      <c r="P524" s="176">
        <f t="shared" si="179"/>
        <v>0</v>
      </c>
      <c r="W524" s="92">
        <f t="shared" si="168"/>
        <v>0</v>
      </c>
      <c r="X524" s="92">
        <f t="shared" si="169"/>
        <v>0</v>
      </c>
      <c r="Y524" s="92">
        <f t="shared" si="170"/>
        <v>0</v>
      </c>
      <c r="Z524" s="92" cm="1">
        <f t="array" aca="1" ref="Z524" ca="1">IFERROR(VLOOKUP(AB-1,$AH$9:$AI$20,2,0),0)</f>
        <v>0</v>
      </c>
      <c r="AA524" s="92">
        <f t="shared" si="171"/>
        <v>30</v>
      </c>
      <c r="AB524" s="92">
        <f t="shared" si="172"/>
        <v>9</v>
      </c>
      <c r="AC524" s="92">
        <f t="shared" si="173"/>
        <v>2569</v>
      </c>
      <c r="AD524" s="92">
        <f t="shared" si="185"/>
        <v>0</v>
      </c>
      <c r="AE524" s="227">
        <f t="shared" si="187"/>
        <v>0</v>
      </c>
      <c r="AF524" s="223">
        <f t="shared" si="186"/>
        <v>0</v>
      </c>
      <c r="AG524" s="228">
        <f t="shared" si="188"/>
        <v>0</v>
      </c>
    </row>
    <row r="525" spans="1:33" s="92" customFormat="1" ht="21">
      <c r="A525" s="102">
        <v>517</v>
      </c>
      <c r="B525" s="324"/>
      <c r="C525" s="178" t="s">
        <v>169</v>
      </c>
      <c r="D525" s="170">
        <f t="shared" si="180"/>
        <v>0</v>
      </c>
      <c r="E525" s="170">
        <f t="shared" si="181"/>
        <v>0</v>
      </c>
      <c r="F525" s="170">
        <f t="shared" si="182"/>
        <v>0</v>
      </c>
      <c r="G525" s="170">
        <f t="shared" si="183"/>
        <v>0</v>
      </c>
      <c r="H525" s="171">
        <f t="shared" si="174"/>
        <v>0</v>
      </c>
      <c r="I525" s="172">
        <f t="shared" si="175"/>
        <v>0</v>
      </c>
      <c r="J525" s="170">
        <f t="shared" si="176"/>
        <v>0</v>
      </c>
      <c r="K525" s="172">
        <f t="shared" si="177"/>
        <v>0</v>
      </c>
      <c r="L525" s="226"/>
      <c r="M525" s="221" t="s">
        <v>242</v>
      </c>
      <c r="N525" s="106">
        <f t="shared" si="184"/>
        <v>0</v>
      </c>
      <c r="O525" s="176">
        <f t="shared" si="178"/>
        <v>0</v>
      </c>
      <c r="P525" s="176">
        <f t="shared" si="179"/>
        <v>0</v>
      </c>
      <c r="W525" s="92">
        <f t="shared" si="168"/>
        <v>0</v>
      </c>
      <c r="X525" s="92">
        <f t="shared" si="169"/>
        <v>0</v>
      </c>
      <c r="Y525" s="92">
        <f t="shared" si="170"/>
        <v>0</v>
      </c>
      <c r="Z525" s="92" cm="1">
        <f t="array" aca="1" ref="Z525" ca="1">IFERROR(VLOOKUP(AB-1,$AH$9:$AI$20,2,0),0)</f>
        <v>0</v>
      </c>
      <c r="AA525" s="92">
        <f t="shared" si="171"/>
        <v>30</v>
      </c>
      <c r="AB525" s="92">
        <f t="shared" si="172"/>
        <v>9</v>
      </c>
      <c r="AC525" s="92">
        <f t="shared" si="173"/>
        <v>2569</v>
      </c>
      <c r="AD525" s="92">
        <f t="shared" si="185"/>
        <v>0</v>
      </c>
      <c r="AE525" s="227">
        <f t="shared" si="187"/>
        <v>0</v>
      </c>
      <c r="AF525" s="223">
        <f t="shared" si="186"/>
        <v>0</v>
      </c>
      <c r="AG525" s="228">
        <f t="shared" si="188"/>
        <v>0</v>
      </c>
    </row>
    <row r="526" spans="1:33" s="92" customFormat="1" ht="21">
      <c r="A526" s="102">
        <v>518</v>
      </c>
      <c r="B526" s="324"/>
      <c r="C526" s="178" t="s">
        <v>169</v>
      </c>
      <c r="D526" s="170">
        <f t="shared" si="180"/>
        <v>0</v>
      </c>
      <c r="E526" s="170">
        <f t="shared" si="181"/>
        <v>0</v>
      </c>
      <c r="F526" s="170">
        <f t="shared" si="182"/>
        <v>0</v>
      </c>
      <c r="G526" s="170">
        <f t="shared" si="183"/>
        <v>0</v>
      </c>
      <c r="H526" s="171">
        <f t="shared" si="174"/>
        <v>0</v>
      </c>
      <c r="I526" s="172">
        <f t="shared" si="175"/>
        <v>0</v>
      </c>
      <c r="J526" s="170">
        <f t="shared" si="176"/>
        <v>0</v>
      </c>
      <c r="K526" s="172">
        <f t="shared" si="177"/>
        <v>0</v>
      </c>
      <c r="L526" s="226"/>
      <c r="M526" s="221" t="s">
        <v>242</v>
      </c>
      <c r="N526" s="106">
        <f t="shared" si="184"/>
        <v>0</v>
      </c>
      <c r="O526" s="176">
        <f t="shared" si="178"/>
        <v>0</v>
      </c>
      <c r="P526" s="176">
        <f t="shared" si="179"/>
        <v>0</v>
      </c>
      <c r="W526" s="92">
        <f t="shared" si="168"/>
        <v>0</v>
      </c>
      <c r="X526" s="92">
        <f t="shared" si="169"/>
        <v>0</v>
      </c>
      <c r="Y526" s="92">
        <f t="shared" si="170"/>
        <v>0</v>
      </c>
      <c r="Z526" s="92" cm="1">
        <f t="array" aca="1" ref="Z526" ca="1">IFERROR(VLOOKUP(AB-1,$AH$9:$AI$20,2,0),0)</f>
        <v>0</v>
      </c>
      <c r="AA526" s="92">
        <f t="shared" si="171"/>
        <v>30</v>
      </c>
      <c r="AB526" s="92">
        <f t="shared" si="172"/>
        <v>9</v>
      </c>
      <c r="AC526" s="92">
        <f t="shared" si="173"/>
        <v>2569</v>
      </c>
      <c r="AD526" s="92">
        <f t="shared" si="185"/>
        <v>0</v>
      </c>
      <c r="AE526" s="227">
        <f t="shared" si="187"/>
        <v>0</v>
      </c>
      <c r="AF526" s="223">
        <f t="shared" si="186"/>
        <v>0</v>
      </c>
      <c r="AG526" s="228">
        <f t="shared" si="188"/>
        <v>0</v>
      </c>
    </row>
    <row r="527" spans="1:33" s="92" customFormat="1" ht="21">
      <c r="A527" s="102">
        <v>519</v>
      </c>
      <c r="B527" s="324"/>
      <c r="C527" s="178" t="s">
        <v>169</v>
      </c>
      <c r="D527" s="170">
        <f t="shared" si="180"/>
        <v>0</v>
      </c>
      <c r="E527" s="170">
        <f t="shared" si="181"/>
        <v>0</v>
      </c>
      <c r="F527" s="170">
        <f t="shared" si="182"/>
        <v>0</v>
      </c>
      <c r="G527" s="170">
        <f t="shared" si="183"/>
        <v>0</v>
      </c>
      <c r="H527" s="171">
        <f t="shared" si="174"/>
        <v>0</v>
      </c>
      <c r="I527" s="172">
        <f t="shared" si="175"/>
        <v>0</v>
      </c>
      <c r="J527" s="170">
        <f t="shared" si="176"/>
        <v>0</v>
      </c>
      <c r="K527" s="172">
        <f t="shared" si="177"/>
        <v>0</v>
      </c>
      <c r="L527" s="226"/>
      <c r="M527" s="221" t="s">
        <v>242</v>
      </c>
      <c r="N527" s="106">
        <f t="shared" si="184"/>
        <v>0</v>
      </c>
      <c r="O527" s="176">
        <f t="shared" si="178"/>
        <v>0</v>
      </c>
      <c r="P527" s="176">
        <f t="shared" si="179"/>
        <v>0</v>
      </c>
      <c r="W527" s="92">
        <f t="shared" si="168"/>
        <v>0</v>
      </c>
      <c r="X527" s="92">
        <f t="shared" si="169"/>
        <v>0</v>
      </c>
      <c r="Y527" s="92">
        <f t="shared" si="170"/>
        <v>0</v>
      </c>
      <c r="Z527" s="92" cm="1">
        <f t="array" aca="1" ref="Z527" ca="1">IFERROR(VLOOKUP(AB-1,$AH$9:$AI$20,2,0),0)</f>
        <v>0</v>
      </c>
      <c r="AA527" s="92">
        <f t="shared" si="171"/>
        <v>30</v>
      </c>
      <c r="AB527" s="92">
        <f t="shared" si="172"/>
        <v>9</v>
      </c>
      <c r="AC527" s="92">
        <f t="shared" si="173"/>
        <v>2569</v>
      </c>
      <c r="AD527" s="92">
        <f t="shared" si="185"/>
        <v>0</v>
      </c>
      <c r="AE527" s="227">
        <f t="shared" si="187"/>
        <v>0</v>
      </c>
      <c r="AF527" s="223">
        <f t="shared" si="186"/>
        <v>0</v>
      </c>
      <c r="AG527" s="228">
        <f t="shared" si="188"/>
        <v>0</v>
      </c>
    </row>
    <row r="528" spans="1:33" s="92" customFormat="1" ht="21">
      <c r="A528" s="102">
        <v>520</v>
      </c>
      <c r="B528" s="324"/>
      <c r="C528" s="178" t="s">
        <v>169</v>
      </c>
      <c r="D528" s="170">
        <f t="shared" si="180"/>
        <v>0</v>
      </c>
      <c r="E528" s="170">
        <f t="shared" si="181"/>
        <v>0</v>
      </c>
      <c r="F528" s="170">
        <f t="shared" si="182"/>
        <v>0</v>
      </c>
      <c r="G528" s="170">
        <f t="shared" si="183"/>
        <v>0</v>
      </c>
      <c r="H528" s="171">
        <f t="shared" si="174"/>
        <v>0</v>
      </c>
      <c r="I528" s="172">
        <f t="shared" si="175"/>
        <v>0</v>
      </c>
      <c r="J528" s="170">
        <f t="shared" si="176"/>
        <v>0</v>
      </c>
      <c r="K528" s="172">
        <f t="shared" si="177"/>
        <v>0</v>
      </c>
      <c r="L528" s="226"/>
      <c r="M528" s="221" t="s">
        <v>242</v>
      </c>
      <c r="N528" s="106">
        <f t="shared" si="184"/>
        <v>0</v>
      </c>
      <c r="O528" s="176">
        <f t="shared" si="178"/>
        <v>0</v>
      </c>
      <c r="P528" s="176">
        <f t="shared" si="179"/>
        <v>0</v>
      </c>
      <c r="W528" s="92">
        <f t="shared" si="168"/>
        <v>0</v>
      </c>
      <c r="X528" s="92">
        <f t="shared" si="169"/>
        <v>0</v>
      </c>
      <c r="Y528" s="92">
        <f t="shared" si="170"/>
        <v>0</v>
      </c>
      <c r="Z528" s="92" cm="1">
        <f t="array" aca="1" ref="Z528" ca="1">IFERROR(VLOOKUP(AB-1,$AH$9:$AI$20,2,0),0)</f>
        <v>0</v>
      </c>
      <c r="AA528" s="92">
        <f t="shared" si="171"/>
        <v>30</v>
      </c>
      <c r="AB528" s="92">
        <f t="shared" si="172"/>
        <v>9</v>
      </c>
      <c r="AC528" s="92">
        <f t="shared" si="173"/>
        <v>2569</v>
      </c>
      <c r="AD528" s="92">
        <f t="shared" si="185"/>
        <v>0</v>
      </c>
      <c r="AE528" s="227">
        <f t="shared" si="187"/>
        <v>0</v>
      </c>
      <c r="AF528" s="223">
        <f t="shared" si="186"/>
        <v>0</v>
      </c>
      <c r="AG528" s="228">
        <f t="shared" si="188"/>
        <v>0</v>
      </c>
    </row>
    <row r="529" spans="1:33" s="92" customFormat="1" ht="21">
      <c r="A529" s="102">
        <v>521</v>
      </c>
      <c r="B529" s="324"/>
      <c r="C529" s="178" t="s">
        <v>169</v>
      </c>
      <c r="D529" s="170">
        <f t="shared" si="180"/>
        <v>0</v>
      </c>
      <c r="E529" s="170">
        <f t="shared" si="181"/>
        <v>0</v>
      </c>
      <c r="F529" s="170">
        <f t="shared" si="182"/>
        <v>0</v>
      </c>
      <c r="G529" s="170">
        <f t="shared" si="183"/>
        <v>0</v>
      </c>
      <c r="H529" s="171">
        <f t="shared" si="174"/>
        <v>0</v>
      </c>
      <c r="I529" s="172">
        <f t="shared" si="175"/>
        <v>0</v>
      </c>
      <c r="J529" s="170">
        <f t="shared" si="176"/>
        <v>0</v>
      </c>
      <c r="K529" s="172">
        <f t="shared" si="177"/>
        <v>0</v>
      </c>
      <c r="L529" s="226"/>
      <c r="M529" s="221" t="s">
        <v>242</v>
      </c>
      <c r="N529" s="106">
        <f t="shared" si="184"/>
        <v>0</v>
      </c>
      <c r="O529" s="176">
        <f t="shared" si="178"/>
        <v>0</v>
      </c>
      <c r="P529" s="176">
        <f t="shared" si="179"/>
        <v>0</v>
      </c>
      <c r="W529" s="92">
        <f t="shared" ref="W529:W592" si="189">IFERROR(VALUE(LEFT(L529,2)),0)</f>
        <v>0</v>
      </c>
      <c r="X529" s="92">
        <f t="shared" ref="X529:X592" si="190">IFERROR(VALUE(MID(L529,4,2)),0)</f>
        <v>0</v>
      </c>
      <c r="Y529" s="92">
        <f t="shared" ref="Y529:Y592" si="191">IFERROR(VALUE(RIGHT(L529,4)),0)</f>
        <v>0</v>
      </c>
      <c r="Z529" s="92" cm="1">
        <f t="array" aca="1" ref="Z529" ca="1">IFERROR(VLOOKUP(AB-1,$AH$9:$AI$20,2,0),0)</f>
        <v>0</v>
      </c>
      <c r="AA529" s="92">
        <f t="shared" ref="AA529:AA592" si="192">IFERROR(VALUE(LEFT(M529,2)),0)</f>
        <v>30</v>
      </c>
      <c r="AB529" s="92">
        <f t="shared" ref="AB529:AB592" si="193">IFERROR(VALUE(MID(M529,4,2)),0)</f>
        <v>9</v>
      </c>
      <c r="AC529" s="92">
        <f t="shared" ref="AC529:AC592" si="194">IFERROR(VALUE(RIGHT(M529,4)),0)</f>
        <v>2569</v>
      </c>
      <c r="AD529" s="92">
        <f t="shared" si="185"/>
        <v>0</v>
      </c>
      <c r="AE529" s="227">
        <f t="shared" si="187"/>
        <v>0</v>
      </c>
      <c r="AF529" s="223">
        <f t="shared" si="186"/>
        <v>0</v>
      </c>
      <c r="AG529" s="228">
        <f t="shared" si="188"/>
        <v>0</v>
      </c>
    </row>
    <row r="530" spans="1:33" s="92" customFormat="1" ht="21">
      <c r="A530" s="102">
        <v>522</v>
      </c>
      <c r="B530" s="324"/>
      <c r="C530" s="178" t="s">
        <v>169</v>
      </c>
      <c r="D530" s="170">
        <f t="shared" si="180"/>
        <v>0</v>
      </c>
      <c r="E530" s="170">
        <f t="shared" si="181"/>
        <v>0</v>
      </c>
      <c r="F530" s="170">
        <f t="shared" si="182"/>
        <v>0</v>
      </c>
      <c r="G530" s="170">
        <f t="shared" si="183"/>
        <v>0</v>
      </c>
      <c r="H530" s="171">
        <f t="shared" si="174"/>
        <v>0</v>
      </c>
      <c r="I530" s="172">
        <f t="shared" si="175"/>
        <v>0</v>
      </c>
      <c r="J530" s="170">
        <f t="shared" si="176"/>
        <v>0</v>
      </c>
      <c r="K530" s="172">
        <f t="shared" si="177"/>
        <v>0</v>
      </c>
      <c r="L530" s="226"/>
      <c r="M530" s="221" t="s">
        <v>242</v>
      </c>
      <c r="N530" s="106">
        <f t="shared" si="184"/>
        <v>0</v>
      </c>
      <c r="O530" s="176">
        <f t="shared" si="178"/>
        <v>0</v>
      </c>
      <c r="P530" s="176">
        <f t="shared" si="179"/>
        <v>0</v>
      </c>
      <c r="W530" s="92">
        <f t="shared" si="189"/>
        <v>0</v>
      </c>
      <c r="X530" s="92">
        <f t="shared" si="190"/>
        <v>0</v>
      </c>
      <c r="Y530" s="92">
        <f t="shared" si="191"/>
        <v>0</v>
      </c>
      <c r="Z530" s="92" cm="1">
        <f t="array" aca="1" ref="Z530" ca="1">IFERROR(VLOOKUP(AB-1,$AH$9:$AI$20,2,0),0)</f>
        <v>0</v>
      </c>
      <c r="AA530" s="92">
        <f t="shared" si="192"/>
        <v>30</v>
      </c>
      <c r="AB530" s="92">
        <f t="shared" si="193"/>
        <v>9</v>
      </c>
      <c r="AC530" s="92">
        <f t="shared" si="194"/>
        <v>2569</v>
      </c>
      <c r="AD530" s="92">
        <f t="shared" si="185"/>
        <v>0</v>
      </c>
      <c r="AE530" s="227">
        <f t="shared" si="187"/>
        <v>0</v>
      </c>
      <c r="AF530" s="223">
        <f t="shared" si="186"/>
        <v>0</v>
      </c>
      <c r="AG530" s="228">
        <f t="shared" si="188"/>
        <v>0</v>
      </c>
    </row>
    <row r="531" spans="1:33" s="92" customFormat="1" ht="21">
      <c r="A531" s="102">
        <v>523</v>
      </c>
      <c r="B531" s="324"/>
      <c r="C531" s="178" t="s">
        <v>169</v>
      </c>
      <c r="D531" s="170">
        <f t="shared" si="180"/>
        <v>0</v>
      </c>
      <c r="E531" s="170">
        <f t="shared" si="181"/>
        <v>0</v>
      </c>
      <c r="F531" s="170">
        <f t="shared" si="182"/>
        <v>0</v>
      </c>
      <c r="G531" s="170">
        <f t="shared" si="183"/>
        <v>0</v>
      </c>
      <c r="H531" s="171">
        <f t="shared" si="174"/>
        <v>0</v>
      </c>
      <c r="I531" s="172">
        <f t="shared" si="175"/>
        <v>0</v>
      </c>
      <c r="J531" s="170">
        <f t="shared" si="176"/>
        <v>0</v>
      </c>
      <c r="K531" s="172">
        <f t="shared" si="177"/>
        <v>0</v>
      </c>
      <c r="L531" s="226"/>
      <c r="M531" s="221" t="s">
        <v>242</v>
      </c>
      <c r="N531" s="106">
        <f t="shared" si="184"/>
        <v>0</v>
      </c>
      <c r="O531" s="176">
        <f t="shared" si="178"/>
        <v>0</v>
      </c>
      <c r="P531" s="176">
        <f t="shared" si="179"/>
        <v>0</v>
      </c>
      <c r="W531" s="92">
        <f t="shared" si="189"/>
        <v>0</v>
      </c>
      <c r="X531" s="92">
        <f t="shared" si="190"/>
        <v>0</v>
      </c>
      <c r="Y531" s="92">
        <f t="shared" si="191"/>
        <v>0</v>
      </c>
      <c r="Z531" s="92" cm="1">
        <f t="array" aca="1" ref="Z531" ca="1">IFERROR(VLOOKUP(AB-1,$AH$9:$AI$20,2,0),0)</f>
        <v>0</v>
      </c>
      <c r="AA531" s="92">
        <f t="shared" si="192"/>
        <v>30</v>
      </c>
      <c r="AB531" s="92">
        <f t="shared" si="193"/>
        <v>9</v>
      </c>
      <c r="AC531" s="92">
        <f t="shared" si="194"/>
        <v>2569</v>
      </c>
      <c r="AD531" s="92">
        <f t="shared" si="185"/>
        <v>0</v>
      </c>
      <c r="AE531" s="227">
        <f t="shared" si="187"/>
        <v>0</v>
      </c>
      <c r="AF531" s="223">
        <f t="shared" si="186"/>
        <v>0</v>
      </c>
      <c r="AG531" s="228">
        <f t="shared" si="188"/>
        <v>0</v>
      </c>
    </row>
    <row r="532" spans="1:33" s="92" customFormat="1" ht="21">
      <c r="A532" s="102">
        <v>524</v>
      </c>
      <c r="B532" s="324"/>
      <c r="C532" s="178" t="s">
        <v>169</v>
      </c>
      <c r="D532" s="170">
        <f t="shared" si="180"/>
        <v>0</v>
      </c>
      <c r="E532" s="170">
        <f t="shared" si="181"/>
        <v>0</v>
      </c>
      <c r="F532" s="170">
        <f t="shared" si="182"/>
        <v>0</v>
      </c>
      <c r="G532" s="170">
        <f t="shared" si="183"/>
        <v>0</v>
      </c>
      <c r="H532" s="171">
        <f t="shared" si="174"/>
        <v>0</v>
      </c>
      <c r="I532" s="172">
        <f t="shared" si="175"/>
        <v>0</v>
      </c>
      <c r="J532" s="170">
        <f t="shared" si="176"/>
        <v>0</v>
      </c>
      <c r="K532" s="172">
        <f t="shared" si="177"/>
        <v>0</v>
      </c>
      <c r="L532" s="226"/>
      <c r="M532" s="221" t="s">
        <v>242</v>
      </c>
      <c r="N532" s="106">
        <f t="shared" si="184"/>
        <v>0</v>
      </c>
      <c r="O532" s="176">
        <f t="shared" si="178"/>
        <v>0</v>
      </c>
      <c r="P532" s="176">
        <f t="shared" si="179"/>
        <v>0</v>
      </c>
      <c r="W532" s="92">
        <f t="shared" si="189"/>
        <v>0</v>
      </c>
      <c r="X532" s="92">
        <f t="shared" si="190"/>
        <v>0</v>
      </c>
      <c r="Y532" s="92">
        <f t="shared" si="191"/>
        <v>0</v>
      </c>
      <c r="Z532" s="92" cm="1">
        <f t="array" aca="1" ref="Z532" ca="1">IFERROR(VLOOKUP(AB-1,$AH$9:$AI$20,2,0),0)</f>
        <v>0</v>
      </c>
      <c r="AA532" s="92">
        <f t="shared" si="192"/>
        <v>30</v>
      </c>
      <c r="AB532" s="92">
        <f t="shared" si="193"/>
        <v>9</v>
      </c>
      <c r="AC532" s="92">
        <f t="shared" si="194"/>
        <v>2569</v>
      </c>
      <c r="AD532" s="92">
        <f t="shared" si="185"/>
        <v>0</v>
      </c>
      <c r="AE532" s="227">
        <f t="shared" si="187"/>
        <v>0</v>
      </c>
      <c r="AF532" s="223">
        <f t="shared" si="186"/>
        <v>0</v>
      </c>
      <c r="AG532" s="228">
        <f t="shared" si="188"/>
        <v>0</v>
      </c>
    </row>
    <row r="533" spans="1:33" s="92" customFormat="1" ht="21">
      <c r="A533" s="102">
        <v>525</v>
      </c>
      <c r="B533" s="324"/>
      <c r="C533" s="178" t="s">
        <v>169</v>
      </c>
      <c r="D533" s="170">
        <f t="shared" si="180"/>
        <v>0</v>
      </c>
      <c r="E533" s="170">
        <f t="shared" si="181"/>
        <v>0</v>
      </c>
      <c r="F533" s="170">
        <f t="shared" si="182"/>
        <v>0</v>
      </c>
      <c r="G533" s="170">
        <f t="shared" si="183"/>
        <v>0</v>
      </c>
      <c r="H533" s="171">
        <f t="shared" si="174"/>
        <v>0</v>
      </c>
      <c r="I533" s="172">
        <f t="shared" si="175"/>
        <v>0</v>
      </c>
      <c r="J533" s="170">
        <f t="shared" si="176"/>
        <v>0</v>
      </c>
      <c r="K533" s="172">
        <f t="shared" si="177"/>
        <v>0</v>
      </c>
      <c r="L533" s="226"/>
      <c r="M533" s="221" t="s">
        <v>242</v>
      </c>
      <c r="N533" s="106">
        <f t="shared" si="184"/>
        <v>0</v>
      </c>
      <c r="O533" s="176">
        <f t="shared" si="178"/>
        <v>0</v>
      </c>
      <c r="P533" s="176">
        <f t="shared" si="179"/>
        <v>0</v>
      </c>
      <c r="W533" s="92">
        <f t="shared" si="189"/>
        <v>0</v>
      </c>
      <c r="X533" s="92">
        <f t="shared" si="190"/>
        <v>0</v>
      </c>
      <c r="Y533" s="92">
        <f t="shared" si="191"/>
        <v>0</v>
      </c>
      <c r="Z533" s="92" cm="1">
        <f t="array" aca="1" ref="Z533" ca="1">IFERROR(VLOOKUP(AB-1,$AH$9:$AI$20,2,0),0)</f>
        <v>0</v>
      </c>
      <c r="AA533" s="92">
        <f t="shared" si="192"/>
        <v>30</v>
      </c>
      <c r="AB533" s="92">
        <f t="shared" si="193"/>
        <v>9</v>
      </c>
      <c r="AC533" s="92">
        <f t="shared" si="194"/>
        <v>2569</v>
      </c>
      <c r="AD533" s="92">
        <f t="shared" si="185"/>
        <v>0</v>
      </c>
      <c r="AE533" s="227">
        <f t="shared" si="187"/>
        <v>0</v>
      </c>
      <c r="AF533" s="223">
        <f t="shared" si="186"/>
        <v>0</v>
      </c>
      <c r="AG533" s="228">
        <f t="shared" si="188"/>
        <v>0</v>
      </c>
    </row>
    <row r="534" spans="1:33" s="92" customFormat="1" ht="21">
      <c r="A534" s="102">
        <v>526</v>
      </c>
      <c r="B534" s="324"/>
      <c r="C534" s="178" t="s">
        <v>169</v>
      </c>
      <c r="D534" s="170">
        <f t="shared" si="180"/>
        <v>0</v>
      </c>
      <c r="E534" s="170">
        <f t="shared" si="181"/>
        <v>0</v>
      </c>
      <c r="F534" s="170">
        <f t="shared" si="182"/>
        <v>0</v>
      </c>
      <c r="G534" s="170">
        <f t="shared" si="183"/>
        <v>0</v>
      </c>
      <c r="H534" s="171">
        <f t="shared" si="174"/>
        <v>0</v>
      </c>
      <c r="I534" s="172">
        <f t="shared" si="175"/>
        <v>0</v>
      </c>
      <c r="J534" s="170">
        <f t="shared" si="176"/>
        <v>0</v>
      </c>
      <c r="K534" s="172">
        <f t="shared" si="177"/>
        <v>0</v>
      </c>
      <c r="L534" s="226"/>
      <c r="M534" s="221" t="s">
        <v>242</v>
      </c>
      <c r="N534" s="106">
        <f t="shared" si="184"/>
        <v>0</v>
      </c>
      <c r="O534" s="176">
        <f t="shared" si="178"/>
        <v>0</v>
      </c>
      <c r="P534" s="176">
        <f t="shared" si="179"/>
        <v>0</v>
      </c>
      <c r="W534" s="92">
        <f t="shared" si="189"/>
        <v>0</v>
      </c>
      <c r="X534" s="92">
        <f t="shared" si="190"/>
        <v>0</v>
      </c>
      <c r="Y534" s="92">
        <f t="shared" si="191"/>
        <v>0</v>
      </c>
      <c r="Z534" s="92" cm="1">
        <f t="array" aca="1" ref="Z534" ca="1">IFERROR(VLOOKUP(AB-1,$AH$9:$AI$20,2,0),0)</f>
        <v>0</v>
      </c>
      <c r="AA534" s="92">
        <f t="shared" si="192"/>
        <v>30</v>
      </c>
      <c r="AB534" s="92">
        <f t="shared" si="193"/>
        <v>9</v>
      </c>
      <c r="AC534" s="92">
        <f t="shared" si="194"/>
        <v>2569</v>
      </c>
      <c r="AD534" s="92">
        <f t="shared" si="185"/>
        <v>0</v>
      </c>
      <c r="AE534" s="227">
        <f t="shared" si="187"/>
        <v>0</v>
      </c>
      <c r="AF534" s="223">
        <f t="shared" si="186"/>
        <v>0</v>
      </c>
      <c r="AG534" s="228">
        <f t="shared" si="188"/>
        <v>0</v>
      </c>
    </row>
    <row r="535" spans="1:33" s="92" customFormat="1" ht="21">
      <c r="A535" s="102">
        <v>527</v>
      </c>
      <c r="B535" s="324"/>
      <c r="C535" s="178" t="s">
        <v>169</v>
      </c>
      <c r="D535" s="170">
        <f t="shared" si="180"/>
        <v>0</v>
      </c>
      <c r="E535" s="170">
        <f t="shared" si="181"/>
        <v>0</v>
      </c>
      <c r="F535" s="170">
        <f t="shared" si="182"/>
        <v>0</v>
      </c>
      <c r="G535" s="170">
        <f t="shared" si="183"/>
        <v>0</v>
      </c>
      <c r="H535" s="171">
        <f t="shared" si="174"/>
        <v>0</v>
      </c>
      <c r="I535" s="172">
        <f t="shared" si="175"/>
        <v>0</v>
      </c>
      <c r="J535" s="170">
        <f t="shared" si="176"/>
        <v>0</v>
      </c>
      <c r="K535" s="172">
        <f t="shared" si="177"/>
        <v>0</v>
      </c>
      <c r="L535" s="226"/>
      <c r="M535" s="221" t="s">
        <v>242</v>
      </c>
      <c r="N535" s="106">
        <f t="shared" si="184"/>
        <v>0</v>
      </c>
      <c r="O535" s="176">
        <f t="shared" si="178"/>
        <v>0</v>
      </c>
      <c r="P535" s="176">
        <f t="shared" si="179"/>
        <v>0</v>
      </c>
      <c r="W535" s="92">
        <f t="shared" si="189"/>
        <v>0</v>
      </c>
      <c r="X535" s="92">
        <f t="shared" si="190"/>
        <v>0</v>
      </c>
      <c r="Y535" s="92">
        <f t="shared" si="191"/>
        <v>0</v>
      </c>
      <c r="Z535" s="92" cm="1">
        <f t="array" aca="1" ref="Z535" ca="1">IFERROR(VLOOKUP(AB-1,$AH$9:$AI$20,2,0),0)</f>
        <v>0</v>
      </c>
      <c r="AA535" s="92">
        <f t="shared" si="192"/>
        <v>30</v>
      </c>
      <c r="AB535" s="92">
        <f t="shared" si="193"/>
        <v>9</v>
      </c>
      <c r="AC535" s="92">
        <f t="shared" si="194"/>
        <v>2569</v>
      </c>
      <c r="AD535" s="92">
        <f t="shared" si="185"/>
        <v>0</v>
      </c>
      <c r="AE535" s="227">
        <f t="shared" si="187"/>
        <v>0</v>
      </c>
      <c r="AF535" s="223">
        <f t="shared" si="186"/>
        <v>0</v>
      </c>
      <c r="AG535" s="228">
        <f t="shared" si="188"/>
        <v>0</v>
      </c>
    </row>
    <row r="536" spans="1:33" s="92" customFormat="1" ht="21">
      <c r="A536" s="102">
        <v>528</v>
      </c>
      <c r="B536" s="324"/>
      <c r="C536" s="178" t="s">
        <v>169</v>
      </c>
      <c r="D536" s="170">
        <f t="shared" si="180"/>
        <v>0</v>
      </c>
      <c r="E536" s="170">
        <f t="shared" si="181"/>
        <v>0</v>
      </c>
      <c r="F536" s="170">
        <f t="shared" si="182"/>
        <v>0</v>
      </c>
      <c r="G536" s="170">
        <f t="shared" si="183"/>
        <v>0</v>
      </c>
      <c r="H536" s="171">
        <f t="shared" si="174"/>
        <v>0</v>
      </c>
      <c r="I536" s="172">
        <f t="shared" si="175"/>
        <v>0</v>
      </c>
      <c r="J536" s="170">
        <f t="shared" si="176"/>
        <v>0</v>
      </c>
      <c r="K536" s="172">
        <f t="shared" si="177"/>
        <v>0</v>
      </c>
      <c r="L536" s="226"/>
      <c r="M536" s="221" t="s">
        <v>242</v>
      </c>
      <c r="N536" s="106">
        <f t="shared" si="184"/>
        <v>0</v>
      </c>
      <c r="O536" s="176">
        <f t="shared" si="178"/>
        <v>0</v>
      </c>
      <c r="P536" s="176">
        <f t="shared" si="179"/>
        <v>0</v>
      </c>
      <c r="W536" s="92">
        <f t="shared" si="189"/>
        <v>0</v>
      </c>
      <c r="X536" s="92">
        <f t="shared" si="190"/>
        <v>0</v>
      </c>
      <c r="Y536" s="92">
        <f t="shared" si="191"/>
        <v>0</v>
      </c>
      <c r="Z536" s="92" cm="1">
        <f t="array" aca="1" ref="Z536" ca="1">IFERROR(VLOOKUP(AB-1,$AH$9:$AI$20,2,0),0)</f>
        <v>0</v>
      </c>
      <c r="AA536" s="92">
        <f t="shared" si="192"/>
        <v>30</v>
      </c>
      <c r="AB536" s="92">
        <f t="shared" si="193"/>
        <v>9</v>
      </c>
      <c r="AC536" s="92">
        <f t="shared" si="194"/>
        <v>2569</v>
      </c>
      <c r="AD536" s="92">
        <f t="shared" si="185"/>
        <v>0</v>
      </c>
      <c r="AE536" s="227">
        <f t="shared" si="187"/>
        <v>0</v>
      </c>
      <c r="AF536" s="223">
        <f t="shared" si="186"/>
        <v>0</v>
      </c>
      <c r="AG536" s="228">
        <f t="shared" si="188"/>
        <v>0</v>
      </c>
    </row>
    <row r="537" spans="1:33" s="92" customFormat="1" ht="21">
      <c r="A537" s="102">
        <v>529</v>
      </c>
      <c r="B537" s="324"/>
      <c r="C537" s="178" t="s">
        <v>169</v>
      </c>
      <c r="D537" s="170">
        <f t="shared" si="180"/>
        <v>0</v>
      </c>
      <c r="E537" s="170">
        <f t="shared" si="181"/>
        <v>0</v>
      </c>
      <c r="F537" s="170">
        <f t="shared" si="182"/>
        <v>0</v>
      </c>
      <c r="G537" s="170">
        <f t="shared" si="183"/>
        <v>0</v>
      </c>
      <c r="H537" s="171">
        <f t="shared" si="174"/>
        <v>0</v>
      </c>
      <c r="I537" s="172">
        <f t="shared" si="175"/>
        <v>0</v>
      </c>
      <c r="J537" s="170">
        <f t="shared" si="176"/>
        <v>0</v>
      </c>
      <c r="K537" s="172">
        <f t="shared" si="177"/>
        <v>0</v>
      </c>
      <c r="L537" s="226"/>
      <c r="M537" s="221" t="s">
        <v>242</v>
      </c>
      <c r="N537" s="106">
        <f t="shared" si="184"/>
        <v>0</v>
      </c>
      <c r="O537" s="176">
        <f t="shared" si="178"/>
        <v>0</v>
      </c>
      <c r="P537" s="176">
        <f t="shared" si="179"/>
        <v>0</v>
      </c>
      <c r="W537" s="92">
        <f t="shared" si="189"/>
        <v>0</v>
      </c>
      <c r="X537" s="92">
        <f t="shared" si="190"/>
        <v>0</v>
      </c>
      <c r="Y537" s="92">
        <f t="shared" si="191"/>
        <v>0</v>
      </c>
      <c r="Z537" s="92" cm="1">
        <f t="array" aca="1" ref="Z537" ca="1">IFERROR(VLOOKUP(AB-1,$AH$9:$AI$20,2,0),0)</f>
        <v>0</v>
      </c>
      <c r="AA537" s="92">
        <f t="shared" si="192"/>
        <v>30</v>
      </c>
      <c r="AB537" s="92">
        <f t="shared" si="193"/>
        <v>9</v>
      </c>
      <c r="AC537" s="92">
        <f t="shared" si="194"/>
        <v>2569</v>
      </c>
      <c r="AD537" s="92">
        <f t="shared" si="185"/>
        <v>0</v>
      </c>
      <c r="AE537" s="227">
        <f t="shared" si="187"/>
        <v>0</v>
      </c>
      <c r="AF537" s="223">
        <f t="shared" si="186"/>
        <v>0</v>
      </c>
      <c r="AG537" s="228">
        <f t="shared" si="188"/>
        <v>0</v>
      </c>
    </row>
    <row r="538" spans="1:33" s="92" customFormat="1" ht="21">
      <c r="A538" s="102">
        <v>530</v>
      </c>
      <c r="B538" s="324"/>
      <c r="C538" s="178" t="s">
        <v>169</v>
      </c>
      <c r="D538" s="170">
        <f t="shared" si="180"/>
        <v>0</v>
      </c>
      <c r="E538" s="170">
        <f t="shared" si="181"/>
        <v>0</v>
      </c>
      <c r="F538" s="170">
        <f t="shared" si="182"/>
        <v>0</v>
      </c>
      <c r="G538" s="170">
        <f t="shared" si="183"/>
        <v>0</v>
      </c>
      <c r="H538" s="171">
        <f t="shared" si="174"/>
        <v>0</v>
      </c>
      <c r="I538" s="172">
        <f t="shared" si="175"/>
        <v>0</v>
      </c>
      <c r="J538" s="170">
        <f t="shared" si="176"/>
        <v>0</v>
      </c>
      <c r="K538" s="172">
        <f t="shared" si="177"/>
        <v>0</v>
      </c>
      <c r="L538" s="226"/>
      <c r="M538" s="221" t="s">
        <v>242</v>
      </c>
      <c r="N538" s="106">
        <f t="shared" si="184"/>
        <v>0</v>
      </c>
      <c r="O538" s="176">
        <f t="shared" si="178"/>
        <v>0</v>
      </c>
      <c r="P538" s="176">
        <f t="shared" si="179"/>
        <v>0</v>
      </c>
      <c r="W538" s="92">
        <f t="shared" si="189"/>
        <v>0</v>
      </c>
      <c r="X538" s="92">
        <f t="shared" si="190"/>
        <v>0</v>
      </c>
      <c r="Y538" s="92">
        <f t="shared" si="191"/>
        <v>0</v>
      </c>
      <c r="Z538" s="92" cm="1">
        <f t="array" aca="1" ref="Z538" ca="1">IFERROR(VLOOKUP(AB-1,$AH$9:$AI$20,2,0),0)</f>
        <v>0</v>
      </c>
      <c r="AA538" s="92">
        <f t="shared" si="192"/>
        <v>30</v>
      </c>
      <c r="AB538" s="92">
        <f t="shared" si="193"/>
        <v>9</v>
      </c>
      <c r="AC538" s="92">
        <f t="shared" si="194"/>
        <v>2569</v>
      </c>
      <c r="AD538" s="92">
        <f t="shared" si="185"/>
        <v>0</v>
      </c>
      <c r="AE538" s="227">
        <f t="shared" si="187"/>
        <v>0</v>
      </c>
      <c r="AF538" s="223">
        <f t="shared" si="186"/>
        <v>0</v>
      </c>
      <c r="AG538" s="228">
        <f t="shared" si="188"/>
        <v>0</v>
      </c>
    </row>
    <row r="539" spans="1:33" s="92" customFormat="1" ht="21">
      <c r="A539" s="102">
        <v>531</v>
      </c>
      <c r="B539" s="324"/>
      <c r="C539" s="178" t="s">
        <v>169</v>
      </c>
      <c r="D539" s="170">
        <f t="shared" si="180"/>
        <v>0</v>
      </c>
      <c r="E539" s="170">
        <f t="shared" si="181"/>
        <v>0</v>
      </c>
      <c r="F539" s="170">
        <f t="shared" si="182"/>
        <v>0</v>
      </c>
      <c r="G539" s="170">
        <f t="shared" si="183"/>
        <v>0</v>
      </c>
      <c r="H539" s="171">
        <f t="shared" si="174"/>
        <v>0</v>
      </c>
      <c r="I539" s="172">
        <f t="shared" si="175"/>
        <v>0</v>
      </c>
      <c r="J539" s="170">
        <f t="shared" si="176"/>
        <v>0</v>
      </c>
      <c r="K539" s="172">
        <f t="shared" si="177"/>
        <v>0</v>
      </c>
      <c r="L539" s="226"/>
      <c r="M539" s="221" t="s">
        <v>242</v>
      </c>
      <c r="N539" s="106">
        <f t="shared" si="184"/>
        <v>0</v>
      </c>
      <c r="O539" s="176">
        <f t="shared" si="178"/>
        <v>0</v>
      </c>
      <c r="P539" s="176">
        <f t="shared" si="179"/>
        <v>0</v>
      </c>
      <c r="W539" s="92">
        <f t="shared" si="189"/>
        <v>0</v>
      </c>
      <c r="X539" s="92">
        <f t="shared" si="190"/>
        <v>0</v>
      </c>
      <c r="Y539" s="92">
        <f t="shared" si="191"/>
        <v>0</v>
      </c>
      <c r="Z539" s="92" cm="1">
        <f t="array" aca="1" ref="Z539" ca="1">IFERROR(VLOOKUP(AB-1,$AH$9:$AI$20,2,0),0)</f>
        <v>0</v>
      </c>
      <c r="AA539" s="92">
        <f t="shared" si="192"/>
        <v>30</v>
      </c>
      <c r="AB539" s="92">
        <f t="shared" si="193"/>
        <v>9</v>
      </c>
      <c r="AC539" s="92">
        <f t="shared" si="194"/>
        <v>2569</v>
      </c>
      <c r="AD539" s="92">
        <f t="shared" si="185"/>
        <v>0</v>
      </c>
      <c r="AE539" s="227">
        <f t="shared" si="187"/>
        <v>0</v>
      </c>
      <c r="AF539" s="223">
        <f t="shared" si="186"/>
        <v>0</v>
      </c>
      <c r="AG539" s="228">
        <f t="shared" si="188"/>
        <v>0</v>
      </c>
    </row>
    <row r="540" spans="1:33" s="92" customFormat="1" ht="21">
      <c r="A540" s="102">
        <v>532</v>
      </c>
      <c r="B540" s="324"/>
      <c r="C540" s="178" t="s">
        <v>169</v>
      </c>
      <c r="D540" s="170">
        <f t="shared" si="180"/>
        <v>0</v>
      </c>
      <c r="E540" s="170">
        <f t="shared" si="181"/>
        <v>0</v>
      </c>
      <c r="F540" s="170">
        <f t="shared" si="182"/>
        <v>0</v>
      </c>
      <c r="G540" s="170">
        <f t="shared" si="183"/>
        <v>0</v>
      </c>
      <c r="H540" s="171">
        <f t="shared" si="174"/>
        <v>0</v>
      </c>
      <c r="I540" s="172">
        <f t="shared" si="175"/>
        <v>0</v>
      </c>
      <c r="J540" s="170">
        <f t="shared" si="176"/>
        <v>0</v>
      </c>
      <c r="K540" s="172">
        <f t="shared" si="177"/>
        <v>0</v>
      </c>
      <c r="L540" s="226"/>
      <c r="M540" s="221" t="s">
        <v>242</v>
      </c>
      <c r="N540" s="106">
        <f t="shared" si="184"/>
        <v>0</v>
      </c>
      <c r="O540" s="176">
        <f t="shared" si="178"/>
        <v>0</v>
      </c>
      <c r="P540" s="176">
        <f t="shared" si="179"/>
        <v>0</v>
      </c>
      <c r="W540" s="92">
        <f t="shared" si="189"/>
        <v>0</v>
      </c>
      <c r="X540" s="92">
        <f t="shared" si="190"/>
        <v>0</v>
      </c>
      <c r="Y540" s="92">
        <f t="shared" si="191"/>
        <v>0</v>
      </c>
      <c r="Z540" s="92" cm="1">
        <f t="array" aca="1" ref="Z540" ca="1">IFERROR(VLOOKUP(AB-1,$AH$9:$AI$20,2,0),0)</f>
        <v>0</v>
      </c>
      <c r="AA540" s="92">
        <f t="shared" si="192"/>
        <v>30</v>
      </c>
      <c r="AB540" s="92">
        <f t="shared" si="193"/>
        <v>9</v>
      </c>
      <c r="AC540" s="92">
        <f t="shared" si="194"/>
        <v>2569</v>
      </c>
      <c r="AD540" s="92">
        <f t="shared" si="185"/>
        <v>0</v>
      </c>
      <c r="AE540" s="227">
        <f t="shared" si="187"/>
        <v>0</v>
      </c>
      <c r="AF540" s="223">
        <f t="shared" si="186"/>
        <v>0</v>
      </c>
      <c r="AG540" s="228">
        <f t="shared" si="188"/>
        <v>0</v>
      </c>
    </row>
    <row r="541" spans="1:33" s="92" customFormat="1" ht="21">
      <c r="A541" s="102">
        <v>533</v>
      </c>
      <c r="B541" s="324"/>
      <c r="C541" s="178" t="s">
        <v>169</v>
      </c>
      <c r="D541" s="170">
        <f t="shared" si="180"/>
        <v>0</v>
      </c>
      <c r="E541" s="170">
        <f t="shared" si="181"/>
        <v>0</v>
      </c>
      <c r="F541" s="170">
        <f t="shared" si="182"/>
        <v>0</v>
      </c>
      <c r="G541" s="170">
        <f t="shared" si="183"/>
        <v>0</v>
      </c>
      <c r="H541" s="171">
        <f t="shared" si="174"/>
        <v>0</v>
      </c>
      <c r="I541" s="172">
        <f t="shared" si="175"/>
        <v>0</v>
      </c>
      <c r="J541" s="170">
        <f t="shared" si="176"/>
        <v>0</v>
      </c>
      <c r="K541" s="172">
        <f t="shared" si="177"/>
        <v>0</v>
      </c>
      <c r="L541" s="226"/>
      <c r="M541" s="221" t="s">
        <v>242</v>
      </c>
      <c r="N541" s="106">
        <f t="shared" si="184"/>
        <v>0</v>
      </c>
      <c r="O541" s="176">
        <f t="shared" si="178"/>
        <v>0</v>
      </c>
      <c r="P541" s="176">
        <f t="shared" si="179"/>
        <v>0</v>
      </c>
      <c r="W541" s="92">
        <f t="shared" si="189"/>
        <v>0</v>
      </c>
      <c r="X541" s="92">
        <f t="shared" si="190"/>
        <v>0</v>
      </c>
      <c r="Y541" s="92">
        <f t="shared" si="191"/>
        <v>0</v>
      </c>
      <c r="Z541" s="92" cm="1">
        <f t="array" aca="1" ref="Z541" ca="1">IFERROR(VLOOKUP(AB-1,$AH$9:$AI$20,2,0),0)</f>
        <v>0</v>
      </c>
      <c r="AA541" s="92">
        <f t="shared" si="192"/>
        <v>30</v>
      </c>
      <c r="AB541" s="92">
        <f t="shared" si="193"/>
        <v>9</v>
      </c>
      <c r="AC541" s="92">
        <f t="shared" si="194"/>
        <v>2569</v>
      </c>
      <c r="AD541" s="92">
        <f t="shared" si="185"/>
        <v>0</v>
      </c>
      <c r="AE541" s="227">
        <f t="shared" si="187"/>
        <v>0</v>
      </c>
      <c r="AF541" s="223">
        <f t="shared" si="186"/>
        <v>0</v>
      </c>
      <c r="AG541" s="228">
        <f t="shared" si="188"/>
        <v>0</v>
      </c>
    </row>
    <row r="542" spans="1:33" s="92" customFormat="1" ht="21">
      <c r="A542" s="102">
        <v>534</v>
      </c>
      <c r="B542" s="324"/>
      <c r="C542" s="178" t="s">
        <v>169</v>
      </c>
      <c r="D542" s="170">
        <f t="shared" si="180"/>
        <v>0</v>
      </c>
      <c r="E542" s="170">
        <f t="shared" si="181"/>
        <v>0</v>
      </c>
      <c r="F542" s="170">
        <f t="shared" si="182"/>
        <v>0</v>
      </c>
      <c r="G542" s="170">
        <f t="shared" si="183"/>
        <v>0</v>
      </c>
      <c r="H542" s="171">
        <f t="shared" si="174"/>
        <v>0</v>
      </c>
      <c r="I542" s="172">
        <f t="shared" si="175"/>
        <v>0</v>
      </c>
      <c r="J542" s="170">
        <f t="shared" si="176"/>
        <v>0</v>
      </c>
      <c r="K542" s="172">
        <f t="shared" si="177"/>
        <v>0</v>
      </c>
      <c r="L542" s="226"/>
      <c r="M542" s="221" t="s">
        <v>242</v>
      </c>
      <c r="N542" s="106">
        <f t="shared" si="184"/>
        <v>0</v>
      </c>
      <c r="O542" s="176">
        <f t="shared" si="178"/>
        <v>0</v>
      </c>
      <c r="P542" s="176">
        <f t="shared" si="179"/>
        <v>0</v>
      </c>
      <c r="W542" s="92">
        <f t="shared" si="189"/>
        <v>0</v>
      </c>
      <c r="X542" s="92">
        <f t="shared" si="190"/>
        <v>0</v>
      </c>
      <c r="Y542" s="92">
        <f t="shared" si="191"/>
        <v>0</v>
      </c>
      <c r="Z542" s="92" cm="1">
        <f t="array" aca="1" ref="Z542" ca="1">IFERROR(VLOOKUP(AB-1,$AH$9:$AI$20,2,0),0)</f>
        <v>0</v>
      </c>
      <c r="AA542" s="92">
        <f t="shared" si="192"/>
        <v>30</v>
      </c>
      <c r="AB542" s="92">
        <f t="shared" si="193"/>
        <v>9</v>
      </c>
      <c r="AC542" s="92">
        <f t="shared" si="194"/>
        <v>2569</v>
      </c>
      <c r="AD542" s="92">
        <f t="shared" si="185"/>
        <v>0</v>
      </c>
      <c r="AE542" s="227">
        <f t="shared" si="187"/>
        <v>0</v>
      </c>
      <c r="AF542" s="223">
        <f t="shared" si="186"/>
        <v>0</v>
      </c>
      <c r="AG542" s="228">
        <f t="shared" si="188"/>
        <v>0</v>
      </c>
    </row>
    <row r="543" spans="1:33" s="92" customFormat="1" ht="21">
      <c r="A543" s="102">
        <v>535</v>
      </c>
      <c r="B543" s="324"/>
      <c r="C543" s="178" t="s">
        <v>169</v>
      </c>
      <c r="D543" s="170">
        <f t="shared" si="180"/>
        <v>0</v>
      </c>
      <c r="E543" s="170">
        <f t="shared" si="181"/>
        <v>0</v>
      </c>
      <c r="F543" s="170">
        <f t="shared" si="182"/>
        <v>0</v>
      </c>
      <c r="G543" s="170">
        <f t="shared" si="183"/>
        <v>0</v>
      </c>
      <c r="H543" s="171">
        <f t="shared" si="174"/>
        <v>0</v>
      </c>
      <c r="I543" s="172">
        <f t="shared" si="175"/>
        <v>0</v>
      </c>
      <c r="J543" s="170">
        <f t="shared" si="176"/>
        <v>0</v>
      </c>
      <c r="K543" s="172">
        <f t="shared" si="177"/>
        <v>0</v>
      </c>
      <c r="L543" s="226"/>
      <c r="M543" s="221" t="s">
        <v>242</v>
      </c>
      <c r="N543" s="106">
        <f t="shared" si="184"/>
        <v>0</v>
      </c>
      <c r="O543" s="176">
        <f t="shared" si="178"/>
        <v>0</v>
      </c>
      <c r="P543" s="176">
        <f t="shared" si="179"/>
        <v>0</v>
      </c>
      <c r="W543" s="92">
        <f t="shared" si="189"/>
        <v>0</v>
      </c>
      <c r="X543" s="92">
        <f t="shared" si="190"/>
        <v>0</v>
      </c>
      <c r="Y543" s="92">
        <f t="shared" si="191"/>
        <v>0</v>
      </c>
      <c r="Z543" s="92" cm="1">
        <f t="array" aca="1" ref="Z543" ca="1">IFERROR(VLOOKUP(AB-1,$AH$9:$AI$20,2,0),0)</f>
        <v>0</v>
      </c>
      <c r="AA543" s="92">
        <f t="shared" si="192"/>
        <v>30</v>
      </c>
      <c r="AB543" s="92">
        <f t="shared" si="193"/>
        <v>9</v>
      </c>
      <c r="AC543" s="92">
        <f t="shared" si="194"/>
        <v>2569</v>
      </c>
      <c r="AD543" s="92">
        <f t="shared" si="185"/>
        <v>0</v>
      </c>
      <c r="AE543" s="227">
        <f t="shared" si="187"/>
        <v>0</v>
      </c>
      <c r="AF543" s="223">
        <f t="shared" si="186"/>
        <v>0</v>
      </c>
      <c r="AG543" s="228">
        <f t="shared" si="188"/>
        <v>0</v>
      </c>
    </row>
    <row r="544" spans="1:33" s="92" customFormat="1" ht="21">
      <c r="A544" s="102">
        <v>536</v>
      </c>
      <c r="B544" s="324"/>
      <c r="C544" s="178" t="s">
        <v>169</v>
      </c>
      <c r="D544" s="170">
        <f t="shared" si="180"/>
        <v>0</v>
      </c>
      <c r="E544" s="170">
        <f t="shared" si="181"/>
        <v>0</v>
      </c>
      <c r="F544" s="170">
        <f t="shared" si="182"/>
        <v>0</v>
      </c>
      <c r="G544" s="170">
        <f t="shared" si="183"/>
        <v>0</v>
      </c>
      <c r="H544" s="171">
        <f t="shared" si="174"/>
        <v>0</v>
      </c>
      <c r="I544" s="172">
        <f t="shared" si="175"/>
        <v>0</v>
      </c>
      <c r="J544" s="170">
        <f t="shared" si="176"/>
        <v>0</v>
      </c>
      <c r="K544" s="172">
        <f t="shared" si="177"/>
        <v>0</v>
      </c>
      <c r="L544" s="226"/>
      <c r="M544" s="221" t="s">
        <v>242</v>
      </c>
      <c r="N544" s="106">
        <f t="shared" si="184"/>
        <v>0</v>
      </c>
      <c r="O544" s="176">
        <f t="shared" si="178"/>
        <v>0</v>
      </c>
      <c r="P544" s="176">
        <f t="shared" si="179"/>
        <v>0</v>
      </c>
      <c r="W544" s="92">
        <f t="shared" si="189"/>
        <v>0</v>
      </c>
      <c r="X544" s="92">
        <f t="shared" si="190"/>
        <v>0</v>
      </c>
      <c r="Y544" s="92">
        <f t="shared" si="191"/>
        <v>0</v>
      </c>
      <c r="Z544" s="92" cm="1">
        <f t="array" aca="1" ref="Z544" ca="1">IFERROR(VLOOKUP(AB-1,$AH$9:$AI$20,2,0),0)</f>
        <v>0</v>
      </c>
      <c r="AA544" s="92">
        <f t="shared" si="192"/>
        <v>30</v>
      </c>
      <c r="AB544" s="92">
        <f t="shared" si="193"/>
        <v>9</v>
      </c>
      <c r="AC544" s="92">
        <f t="shared" si="194"/>
        <v>2569</v>
      </c>
      <c r="AD544" s="92">
        <f t="shared" si="185"/>
        <v>0</v>
      </c>
      <c r="AE544" s="227">
        <f t="shared" si="187"/>
        <v>0</v>
      </c>
      <c r="AF544" s="223">
        <f t="shared" si="186"/>
        <v>0</v>
      </c>
      <c r="AG544" s="228">
        <f t="shared" si="188"/>
        <v>0</v>
      </c>
    </row>
    <row r="545" spans="1:33" s="92" customFormat="1" ht="21">
      <c r="A545" s="102">
        <v>537</v>
      </c>
      <c r="B545" s="324"/>
      <c r="C545" s="178" t="s">
        <v>169</v>
      </c>
      <c r="D545" s="170">
        <f t="shared" si="180"/>
        <v>0</v>
      </c>
      <c r="E545" s="170">
        <f t="shared" si="181"/>
        <v>0</v>
      </c>
      <c r="F545" s="170">
        <f t="shared" si="182"/>
        <v>0</v>
      </c>
      <c r="G545" s="170">
        <f t="shared" si="183"/>
        <v>0</v>
      </c>
      <c r="H545" s="171">
        <f t="shared" si="174"/>
        <v>0</v>
      </c>
      <c r="I545" s="172">
        <f t="shared" si="175"/>
        <v>0</v>
      </c>
      <c r="J545" s="170">
        <f t="shared" si="176"/>
        <v>0</v>
      </c>
      <c r="K545" s="172">
        <f t="shared" si="177"/>
        <v>0</v>
      </c>
      <c r="L545" s="226"/>
      <c r="M545" s="221" t="s">
        <v>242</v>
      </c>
      <c r="N545" s="106">
        <f t="shared" si="184"/>
        <v>0</v>
      </c>
      <c r="O545" s="176">
        <f t="shared" si="178"/>
        <v>0</v>
      </c>
      <c r="P545" s="176">
        <f t="shared" si="179"/>
        <v>0</v>
      </c>
      <c r="W545" s="92">
        <f t="shared" si="189"/>
        <v>0</v>
      </c>
      <c r="X545" s="92">
        <f t="shared" si="190"/>
        <v>0</v>
      </c>
      <c r="Y545" s="92">
        <f t="shared" si="191"/>
        <v>0</v>
      </c>
      <c r="Z545" s="92" cm="1">
        <f t="array" aca="1" ref="Z545" ca="1">IFERROR(VLOOKUP(AB-1,$AH$9:$AI$20,2,0),0)</f>
        <v>0</v>
      </c>
      <c r="AA545" s="92">
        <f t="shared" si="192"/>
        <v>30</v>
      </c>
      <c r="AB545" s="92">
        <f t="shared" si="193"/>
        <v>9</v>
      </c>
      <c r="AC545" s="92">
        <f t="shared" si="194"/>
        <v>2569</v>
      </c>
      <c r="AD545" s="92">
        <f t="shared" si="185"/>
        <v>0</v>
      </c>
      <c r="AE545" s="227">
        <f t="shared" si="187"/>
        <v>0</v>
      </c>
      <c r="AF545" s="223">
        <f t="shared" si="186"/>
        <v>0</v>
      </c>
      <c r="AG545" s="228">
        <f t="shared" si="188"/>
        <v>0</v>
      </c>
    </row>
    <row r="546" spans="1:33" s="92" customFormat="1" ht="21">
      <c r="A546" s="102">
        <v>538</v>
      </c>
      <c r="B546" s="324"/>
      <c r="C546" s="178" t="s">
        <v>169</v>
      </c>
      <c r="D546" s="170">
        <f t="shared" si="180"/>
        <v>0</v>
      </c>
      <c r="E546" s="170">
        <f t="shared" si="181"/>
        <v>0</v>
      </c>
      <c r="F546" s="170">
        <f t="shared" si="182"/>
        <v>0</v>
      </c>
      <c r="G546" s="170">
        <f t="shared" si="183"/>
        <v>0</v>
      </c>
      <c r="H546" s="171">
        <f t="shared" si="174"/>
        <v>0</v>
      </c>
      <c r="I546" s="172">
        <f t="shared" si="175"/>
        <v>0</v>
      </c>
      <c r="J546" s="170">
        <f t="shared" si="176"/>
        <v>0</v>
      </c>
      <c r="K546" s="172">
        <f t="shared" si="177"/>
        <v>0</v>
      </c>
      <c r="L546" s="226"/>
      <c r="M546" s="221" t="s">
        <v>242</v>
      </c>
      <c r="N546" s="106">
        <f t="shared" si="184"/>
        <v>0</v>
      </c>
      <c r="O546" s="176">
        <f t="shared" si="178"/>
        <v>0</v>
      </c>
      <c r="P546" s="176">
        <f t="shared" si="179"/>
        <v>0</v>
      </c>
      <c r="W546" s="92">
        <f t="shared" si="189"/>
        <v>0</v>
      </c>
      <c r="X546" s="92">
        <f t="shared" si="190"/>
        <v>0</v>
      </c>
      <c r="Y546" s="92">
        <f t="shared" si="191"/>
        <v>0</v>
      </c>
      <c r="Z546" s="92" cm="1">
        <f t="array" aca="1" ref="Z546" ca="1">IFERROR(VLOOKUP(AB-1,$AH$9:$AI$20,2,0),0)</f>
        <v>0</v>
      </c>
      <c r="AA546" s="92">
        <f t="shared" si="192"/>
        <v>30</v>
      </c>
      <c r="AB546" s="92">
        <f t="shared" si="193"/>
        <v>9</v>
      </c>
      <c r="AC546" s="92">
        <f t="shared" si="194"/>
        <v>2569</v>
      </c>
      <c r="AD546" s="92">
        <f t="shared" si="185"/>
        <v>0</v>
      </c>
      <c r="AE546" s="227">
        <f t="shared" si="187"/>
        <v>0</v>
      </c>
      <c r="AF546" s="223">
        <f t="shared" si="186"/>
        <v>0</v>
      </c>
      <c r="AG546" s="228">
        <f t="shared" si="188"/>
        <v>0</v>
      </c>
    </row>
    <row r="547" spans="1:33" s="92" customFormat="1" ht="21">
      <c r="A547" s="102">
        <v>539</v>
      </c>
      <c r="B547" s="324"/>
      <c r="C547" s="178" t="s">
        <v>169</v>
      </c>
      <c r="D547" s="170">
        <f t="shared" si="180"/>
        <v>0</v>
      </c>
      <c r="E547" s="170">
        <f t="shared" si="181"/>
        <v>0</v>
      </c>
      <c r="F547" s="170">
        <f t="shared" si="182"/>
        <v>0</v>
      </c>
      <c r="G547" s="170">
        <f t="shared" si="183"/>
        <v>0</v>
      </c>
      <c r="H547" s="171">
        <f t="shared" si="174"/>
        <v>0</v>
      </c>
      <c r="I547" s="172">
        <f t="shared" si="175"/>
        <v>0</v>
      </c>
      <c r="J547" s="170">
        <f t="shared" si="176"/>
        <v>0</v>
      </c>
      <c r="K547" s="172">
        <f t="shared" si="177"/>
        <v>0</v>
      </c>
      <c r="L547" s="226"/>
      <c r="M547" s="221" t="s">
        <v>242</v>
      </c>
      <c r="N547" s="106">
        <f t="shared" si="184"/>
        <v>0</v>
      </c>
      <c r="O547" s="176">
        <f t="shared" si="178"/>
        <v>0</v>
      </c>
      <c r="P547" s="176">
        <f t="shared" si="179"/>
        <v>0</v>
      </c>
      <c r="W547" s="92">
        <f t="shared" si="189"/>
        <v>0</v>
      </c>
      <c r="X547" s="92">
        <f t="shared" si="190"/>
        <v>0</v>
      </c>
      <c r="Y547" s="92">
        <f t="shared" si="191"/>
        <v>0</v>
      </c>
      <c r="Z547" s="92" cm="1">
        <f t="array" aca="1" ref="Z547" ca="1">IFERROR(VLOOKUP(AB-1,$AH$9:$AI$20,2,0),0)</f>
        <v>0</v>
      </c>
      <c r="AA547" s="92">
        <f t="shared" si="192"/>
        <v>30</v>
      </c>
      <c r="AB547" s="92">
        <f t="shared" si="193"/>
        <v>9</v>
      </c>
      <c r="AC547" s="92">
        <f t="shared" si="194"/>
        <v>2569</v>
      </c>
      <c r="AD547" s="92">
        <f t="shared" si="185"/>
        <v>0</v>
      </c>
      <c r="AE547" s="227">
        <f t="shared" si="187"/>
        <v>0</v>
      </c>
      <c r="AF547" s="223">
        <f t="shared" si="186"/>
        <v>0</v>
      </c>
      <c r="AG547" s="228">
        <f t="shared" si="188"/>
        <v>0</v>
      </c>
    </row>
    <row r="548" spans="1:33" s="92" customFormat="1" ht="21">
      <c r="A548" s="102">
        <v>540</v>
      </c>
      <c r="B548" s="324"/>
      <c r="C548" s="178" t="s">
        <v>169</v>
      </c>
      <c r="D548" s="170">
        <f t="shared" si="180"/>
        <v>0</v>
      </c>
      <c r="E548" s="170">
        <f t="shared" si="181"/>
        <v>0</v>
      </c>
      <c r="F548" s="170">
        <f t="shared" si="182"/>
        <v>0</v>
      </c>
      <c r="G548" s="170">
        <f t="shared" si="183"/>
        <v>0</v>
      </c>
      <c r="H548" s="171">
        <f t="shared" si="174"/>
        <v>0</v>
      </c>
      <c r="I548" s="172">
        <f t="shared" si="175"/>
        <v>0</v>
      </c>
      <c r="J548" s="170">
        <f t="shared" si="176"/>
        <v>0</v>
      </c>
      <c r="K548" s="172">
        <f t="shared" si="177"/>
        <v>0</v>
      </c>
      <c r="L548" s="226"/>
      <c r="M548" s="221" t="s">
        <v>242</v>
      </c>
      <c r="N548" s="106">
        <f t="shared" si="184"/>
        <v>0</v>
      </c>
      <c r="O548" s="176">
        <f t="shared" si="178"/>
        <v>0</v>
      </c>
      <c r="P548" s="176">
        <f t="shared" si="179"/>
        <v>0</v>
      </c>
      <c r="W548" s="92">
        <f t="shared" si="189"/>
        <v>0</v>
      </c>
      <c r="X548" s="92">
        <f t="shared" si="190"/>
        <v>0</v>
      </c>
      <c r="Y548" s="92">
        <f t="shared" si="191"/>
        <v>0</v>
      </c>
      <c r="Z548" s="92" cm="1">
        <f t="array" aca="1" ref="Z548" ca="1">IFERROR(VLOOKUP(AB-1,$AH$9:$AI$20,2,0),0)</f>
        <v>0</v>
      </c>
      <c r="AA548" s="92">
        <f t="shared" si="192"/>
        <v>30</v>
      </c>
      <c r="AB548" s="92">
        <f t="shared" si="193"/>
        <v>9</v>
      </c>
      <c r="AC548" s="92">
        <f t="shared" si="194"/>
        <v>2569</v>
      </c>
      <c r="AD548" s="92">
        <f t="shared" si="185"/>
        <v>0</v>
      </c>
      <c r="AE548" s="227">
        <f t="shared" si="187"/>
        <v>0</v>
      </c>
      <c r="AF548" s="223">
        <f t="shared" si="186"/>
        <v>0</v>
      </c>
      <c r="AG548" s="228">
        <f t="shared" si="188"/>
        <v>0</v>
      </c>
    </row>
    <row r="549" spans="1:33" s="92" customFormat="1" ht="21">
      <c r="A549" s="102">
        <v>541</v>
      </c>
      <c r="B549" s="324"/>
      <c r="C549" s="178" t="s">
        <v>169</v>
      </c>
      <c r="D549" s="170">
        <f t="shared" si="180"/>
        <v>0</v>
      </c>
      <c r="E549" s="170">
        <f t="shared" si="181"/>
        <v>0</v>
      </c>
      <c r="F549" s="170">
        <f t="shared" si="182"/>
        <v>0</v>
      </c>
      <c r="G549" s="170">
        <f t="shared" si="183"/>
        <v>0</v>
      </c>
      <c r="H549" s="171">
        <f t="shared" si="174"/>
        <v>0</v>
      </c>
      <c r="I549" s="172">
        <f t="shared" si="175"/>
        <v>0</v>
      </c>
      <c r="J549" s="170">
        <f t="shared" si="176"/>
        <v>0</v>
      </c>
      <c r="K549" s="172">
        <f t="shared" si="177"/>
        <v>0</v>
      </c>
      <c r="L549" s="226"/>
      <c r="M549" s="221" t="s">
        <v>242</v>
      </c>
      <c r="N549" s="106">
        <f t="shared" si="184"/>
        <v>0</v>
      </c>
      <c r="O549" s="176">
        <f t="shared" si="178"/>
        <v>0</v>
      </c>
      <c r="P549" s="176">
        <f t="shared" si="179"/>
        <v>0</v>
      </c>
      <c r="W549" s="92">
        <f t="shared" si="189"/>
        <v>0</v>
      </c>
      <c r="X549" s="92">
        <f t="shared" si="190"/>
        <v>0</v>
      </c>
      <c r="Y549" s="92">
        <f t="shared" si="191"/>
        <v>0</v>
      </c>
      <c r="Z549" s="92" cm="1">
        <f t="array" aca="1" ref="Z549" ca="1">IFERROR(VLOOKUP(AB-1,$AH$9:$AI$20,2,0),0)</f>
        <v>0</v>
      </c>
      <c r="AA549" s="92">
        <f t="shared" si="192"/>
        <v>30</v>
      </c>
      <c r="AB549" s="92">
        <f t="shared" si="193"/>
        <v>9</v>
      </c>
      <c r="AC549" s="92">
        <f t="shared" si="194"/>
        <v>2569</v>
      </c>
      <c r="AD549" s="92">
        <f t="shared" si="185"/>
        <v>0</v>
      </c>
      <c r="AE549" s="227">
        <f t="shared" si="187"/>
        <v>0</v>
      </c>
      <c r="AF549" s="223">
        <f t="shared" si="186"/>
        <v>0</v>
      </c>
      <c r="AG549" s="228">
        <f t="shared" si="188"/>
        <v>0</v>
      </c>
    </row>
    <row r="550" spans="1:33" s="92" customFormat="1" ht="21">
      <c r="A550" s="102">
        <v>542</v>
      </c>
      <c r="B550" s="324"/>
      <c r="C550" s="178" t="s">
        <v>169</v>
      </c>
      <c r="D550" s="170">
        <f t="shared" si="180"/>
        <v>0</v>
      </c>
      <c r="E550" s="170">
        <f t="shared" si="181"/>
        <v>0</v>
      </c>
      <c r="F550" s="170">
        <f t="shared" si="182"/>
        <v>0</v>
      </c>
      <c r="G550" s="170">
        <f t="shared" si="183"/>
        <v>0</v>
      </c>
      <c r="H550" s="171">
        <f t="shared" si="174"/>
        <v>0</v>
      </c>
      <c r="I550" s="172">
        <f t="shared" si="175"/>
        <v>0</v>
      </c>
      <c r="J550" s="170">
        <f t="shared" si="176"/>
        <v>0</v>
      </c>
      <c r="K550" s="172">
        <f t="shared" si="177"/>
        <v>0</v>
      </c>
      <c r="L550" s="226"/>
      <c r="M550" s="221" t="s">
        <v>242</v>
      </c>
      <c r="N550" s="106">
        <f t="shared" si="184"/>
        <v>0</v>
      </c>
      <c r="O550" s="176">
        <f t="shared" si="178"/>
        <v>0</v>
      </c>
      <c r="P550" s="176">
        <f t="shared" si="179"/>
        <v>0</v>
      </c>
      <c r="W550" s="92">
        <f t="shared" si="189"/>
        <v>0</v>
      </c>
      <c r="X550" s="92">
        <f t="shared" si="190"/>
        <v>0</v>
      </c>
      <c r="Y550" s="92">
        <f t="shared" si="191"/>
        <v>0</v>
      </c>
      <c r="Z550" s="92" cm="1">
        <f t="array" aca="1" ref="Z550" ca="1">IFERROR(VLOOKUP(AB-1,$AH$9:$AI$20,2,0),0)</f>
        <v>0</v>
      </c>
      <c r="AA550" s="92">
        <f t="shared" si="192"/>
        <v>30</v>
      </c>
      <c r="AB550" s="92">
        <f t="shared" si="193"/>
        <v>9</v>
      </c>
      <c r="AC550" s="92">
        <f t="shared" si="194"/>
        <v>2569</v>
      </c>
      <c r="AD550" s="92">
        <f t="shared" si="185"/>
        <v>0</v>
      </c>
      <c r="AE550" s="227">
        <f t="shared" si="187"/>
        <v>0</v>
      </c>
      <c r="AF550" s="223">
        <f t="shared" si="186"/>
        <v>0</v>
      </c>
      <c r="AG550" s="228">
        <f t="shared" si="188"/>
        <v>0</v>
      </c>
    </row>
    <row r="551" spans="1:33" s="92" customFormat="1" ht="21">
      <c r="A551" s="102">
        <v>543</v>
      </c>
      <c r="B551" s="324"/>
      <c r="C551" s="178" t="s">
        <v>169</v>
      </c>
      <c r="D551" s="170">
        <f t="shared" si="180"/>
        <v>0</v>
      </c>
      <c r="E551" s="170">
        <f t="shared" si="181"/>
        <v>0</v>
      </c>
      <c r="F551" s="170">
        <f t="shared" si="182"/>
        <v>0</v>
      </c>
      <c r="G551" s="170">
        <f t="shared" si="183"/>
        <v>0</v>
      </c>
      <c r="H551" s="171">
        <f t="shared" ref="H551:H614" si="195">+E551-D551</f>
        <v>0</v>
      </c>
      <c r="I551" s="172">
        <f t="shared" ref="I551:I614" si="196">+H551/30</f>
        <v>0</v>
      </c>
      <c r="J551" s="170">
        <f t="shared" ref="J551:J614" si="197">+G551-F551</f>
        <v>0</v>
      </c>
      <c r="K551" s="172">
        <f t="shared" ref="K551:K614" si="198">J551/30</f>
        <v>0</v>
      </c>
      <c r="L551" s="226"/>
      <c r="M551" s="221" t="s">
        <v>242</v>
      </c>
      <c r="N551" s="106">
        <f t="shared" si="184"/>
        <v>0</v>
      </c>
      <c r="O551" s="176">
        <f t="shared" ref="O551:O614" si="199">N551*I551</f>
        <v>0</v>
      </c>
      <c r="P551" s="176">
        <f t="shared" ref="P551:P614" si="200">K551*N551</f>
        <v>0</v>
      </c>
      <c r="W551" s="92">
        <f t="shared" si="189"/>
        <v>0</v>
      </c>
      <c r="X551" s="92">
        <f t="shared" si="190"/>
        <v>0</v>
      </c>
      <c r="Y551" s="92">
        <f t="shared" si="191"/>
        <v>0</v>
      </c>
      <c r="Z551" s="92" cm="1">
        <f t="array" aca="1" ref="Z551" ca="1">IFERROR(VLOOKUP(AB-1,$AH$9:$AI$20,2,0),0)</f>
        <v>0</v>
      </c>
      <c r="AA551" s="92">
        <f t="shared" si="192"/>
        <v>30</v>
      </c>
      <c r="AB551" s="92">
        <f t="shared" si="193"/>
        <v>9</v>
      </c>
      <c r="AC551" s="92">
        <f t="shared" si="194"/>
        <v>2569</v>
      </c>
      <c r="AD551" s="92">
        <f t="shared" si="185"/>
        <v>0</v>
      </c>
      <c r="AE551" s="227">
        <f t="shared" si="187"/>
        <v>0</v>
      </c>
      <c r="AF551" s="223">
        <f t="shared" si="186"/>
        <v>0</v>
      </c>
      <c r="AG551" s="228">
        <f t="shared" si="188"/>
        <v>0</v>
      </c>
    </row>
    <row r="552" spans="1:33" s="92" customFormat="1" ht="21">
      <c r="A552" s="102">
        <v>544</v>
      </c>
      <c r="B552" s="324"/>
      <c r="C552" s="178" t="s">
        <v>169</v>
      </c>
      <c r="D552" s="170">
        <f t="shared" si="180"/>
        <v>0</v>
      </c>
      <c r="E552" s="170">
        <f t="shared" si="181"/>
        <v>0</v>
      </c>
      <c r="F552" s="170">
        <f t="shared" si="182"/>
        <v>0</v>
      </c>
      <c r="G552" s="170">
        <f t="shared" si="183"/>
        <v>0</v>
      </c>
      <c r="H552" s="171">
        <f t="shared" si="195"/>
        <v>0</v>
      </c>
      <c r="I552" s="172">
        <f t="shared" si="196"/>
        <v>0</v>
      </c>
      <c r="J552" s="170">
        <f t="shared" si="197"/>
        <v>0</v>
      </c>
      <c r="K552" s="172">
        <f t="shared" si="198"/>
        <v>0</v>
      </c>
      <c r="L552" s="226"/>
      <c r="M552" s="221" t="s">
        <v>242</v>
      </c>
      <c r="N552" s="106">
        <f t="shared" si="184"/>
        <v>0</v>
      </c>
      <c r="O552" s="176">
        <f t="shared" si="199"/>
        <v>0</v>
      </c>
      <c r="P552" s="176">
        <f t="shared" si="200"/>
        <v>0</v>
      </c>
      <c r="W552" s="92">
        <f t="shared" si="189"/>
        <v>0</v>
      </c>
      <c r="X552" s="92">
        <f t="shared" si="190"/>
        <v>0</v>
      </c>
      <c r="Y552" s="92">
        <f t="shared" si="191"/>
        <v>0</v>
      </c>
      <c r="Z552" s="92" cm="1">
        <f t="array" aca="1" ref="Z552" ca="1">IFERROR(VLOOKUP(AB-1,$AH$9:$AI$20,2,0),0)</f>
        <v>0</v>
      </c>
      <c r="AA552" s="92">
        <f t="shared" si="192"/>
        <v>30</v>
      </c>
      <c r="AB552" s="92">
        <f t="shared" si="193"/>
        <v>9</v>
      </c>
      <c r="AC552" s="92">
        <f t="shared" si="194"/>
        <v>2569</v>
      </c>
      <c r="AD552" s="92">
        <f t="shared" si="185"/>
        <v>0</v>
      </c>
      <c r="AE552" s="227">
        <f t="shared" si="187"/>
        <v>0</v>
      </c>
      <c r="AF552" s="223">
        <f t="shared" si="186"/>
        <v>0</v>
      </c>
      <c r="AG552" s="228">
        <f t="shared" si="188"/>
        <v>0</v>
      </c>
    </row>
    <row r="553" spans="1:33" s="92" customFormat="1" ht="21">
      <c r="A553" s="102">
        <v>545</v>
      </c>
      <c r="B553" s="324"/>
      <c r="C553" s="178" t="s">
        <v>169</v>
      </c>
      <c r="D553" s="170">
        <f t="shared" si="180"/>
        <v>0</v>
      </c>
      <c r="E553" s="170">
        <f t="shared" si="181"/>
        <v>0</v>
      </c>
      <c r="F553" s="170">
        <f t="shared" si="182"/>
        <v>0</v>
      </c>
      <c r="G553" s="170">
        <f t="shared" si="183"/>
        <v>0</v>
      </c>
      <c r="H553" s="171">
        <f t="shared" si="195"/>
        <v>0</v>
      </c>
      <c r="I553" s="172">
        <f t="shared" si="196"/>
        <v>0</v>
      </c>
      <c r="J553" s="170">
        <f t="shared" si="197"/>
        <v>0</v>
      </c>
      <c r="K553" s="172">
        <f t="shared" si="198"/>
        <v>0</v>
      </c>
      <c r="L553" s="226"/>
      <c r="M553" s="221" t="s">
        <v>242</v>
      </c>
      <c r="N553" s="106">
        <f t="shared" si="184"/>
        <v>0</v>
      </c>
      <c r="O553" s="176">
        <f t="shared" si="199"/>
        <v>0</v>
      </c>
      <c r="P553" s="176">
        <f t="shared" si="200"/>
        <v>0</v>
      </c>
      <c r="W553" s="92">
        <f t="shared" si="189"/>
        <v>0</v>
      </c>
      <c r="X553" s="92">
        <f t="shared" si="190"/>
        <v>0</v>
      </c>
      <c r="Y553" s="92">
        <f t="shared" si="191"/>
        <v>0</v>
      </c>
      <c r="Z553" s="92" cm="1">
        <f t="array" aca="1" ref="Z553" ca="1">IFERROR(VLOOKUP(AB-1,$AH$9:$AI$20,2,0),0)</f>
        <v>0</v>
      </c>
      <c r="AA553" s="92">
        <f t="shared" si="192"/>
        <v>30</v>
      </c>
      <c r="AB553" s="92">
        <f t="shared" si="193"/>
        <v>9</v>
      </c>
      <c r="AC553" s="92">
        <f t="shared" si="194"/>
        <v>2569</v>
      </c>
      <c r="AD553" s="92">
        <f t="shared" si="185"/>
        <v>0</v>
      </c>
      <c r="AE553" s="227">
        <f t="shared" si="187"/>
        <v>0</v>
      </c>
      <c r="AF553" s="223">
        <f t="shared" si="186"/>
        <v>0</v>
      </c>
      <c r="AG553" s="228">
        <f t="shared" si="188"/>
        <v>0</v>
      </c>
    </row>
    <row r="554" spans="1:33" s="92" customFormat="1" ht="21">
      <c r="A554" s="102">
        <v>546</v>
      </c>
      <c r="B554" s="324"/>
      <c r="C554" s="178" t="s">
        <v>169</v>
      </c>
      <c r="D554" s="170">
        <f t="shared" si="180"/>
        <v>0</v>
      </c>
      <c r="E554" s="170">
        <f t="shared" si="181"/>
        <v>0</v>
      </c>
      <c r="F554" s="170">
        <f t="shared" si="182"/>
        <v>0</v>
      </c>
      <c r="G554" s="170">
        <f t="shared" si="183"/>
        <v>0</v>
      </c>
      <c r="H554" s="171">
        <f t="shared" si="195"/>
        <v>0</v>
      </c>
      <c r="I554" s="172">
        <f t="shared" si="196"/>
        <v>0</v>
      </c>
      <c r="J554" s="170">
        <f t="shared" si="197"/>
        <v>0</v>
      </c>
      <c r="K554" s="172">
        <f t="shared" si="198"/>
        <v>0</v>
      </c>
      <c r="L554" s="226"/>
      <c r="M554" s="221" t="s">
        <v>242</v>
      </c>
      <c r="N554" s="106">
        <f t="shared" si="184"/>
        <v>0</v>
      </c>
      <c r="O554" s="176">
        <f t="shared" si="199"/>
        <v>0</v>
      </c>
      <c r="P554" s="176">
        <f t="shared" si="200"/>
        <v>0</v>
      </c>
      <c r="W554" s="92">
        <f t="shared" si="189"/>
        <v>0</v>
      </c>
      <c r="X554" s="92">
        <f t="shared" si="190"/>
        <v>0</v>
      </c>
      <c r="Y554" s="92">
        <f t="shared" si="191"/>
        <v>0</v>
      </c>
      <c r="Z554" s="92" cm="1">
        <f t="array" aca="1" ref="Z554" ca="1">IFERROR(VLOOKUP(AB-1,$AH$9:$AI$20,2,0),0)</f>
        <v>0</v>
      </c>
      <c r="AA554" s="92">
        <f t="shared" si="192"/>
        <v>30</v>
      </c>
      <c r="AB554" s="92">
        <f t="shared" si="193"/>
        <v>9</v>
      </c>
      <c r="AC554" s="92">
        <f t="shared" si="194"/>
        <v>2569</v>
      </c>
      <c r="AD554" s="92">
        <f t="shared" si="185"/>
        <v>0</v>
      </c>
      <c r="AE554" s="227">
        <f t="shared" si="187"/>
        <v>0</v>
      </c>
      <c r="AF554" s="223">
        <f t="shared" si="186"/>
        <v>0</v>
      </c>
      <c r="AG554" s="228">
        <f t="shared" si="188"/>
        <v>0</v>
      </c>
    </row>
    <row r="555" spans="1:33" s="92" customFormat="1" ht="21">
      <c r="A555" s="102">
        <v>547</v>
      </c>
      <c r="B555" s="324"/>
      <c r="C555" s="178" t="s">
        <v>169</v>
      </c>
      <c r="D555" s="170">
        <f t="shared" si="180"/>
        <v>0</v>
      </c>
      <c r="E555" s="170">
        <f t="shared" si="181"/>
        <v>0</v>
      </c>
      <c r="F555" s="170">
        <f t="shared" si="182"/>
        <v>0</v>
      </c>
      <c r="G555" s="170">
        <f t="shared" si="183"/>
        <v>0</v>
      </c>
      <c r="H555" s="171">
        <f t="shared" si="195"/>
        <v>0</v>
      </c>
      <c r="I555" s="172">
        <f t="shared" si="196"/>
        <v>0</v>
      </c>
      <c r="J555" s="170">
        <f t="shared" si="197"/>
        <v>0</v>
      </c>
      <c r="K555" s="172">
        <f t="shared" si="198"/>
        <v>0</v>
      </c>
      <c r="L555" s="226"/>
      <c r="M555" s="221" t="s">
        <v>242</v>
      </c>
      <c r="N555" s="106">
        <f t="shared" si="184"/>
        <v>0</v>
      </c>
      <c r="O555" s="176">
        <f t="shared" si="199"/>
        <v>0</v>
      </c>
      <c r="P555" s="176">
        <f t="shared" si="200"/>
        <v>0</v>
      </c>
      <c r="W555" s="92">
        <f t="shared" si="189"/>
        <v>0</v>
      </c>
      <c r="X555" s="92">
        <f t="shared" si="190"/>
        <v>0</v>
      </c>
      <c r="Y555" s="92">
        <f t="shared" si="191"/>
        <v>0</v>
      </c>
      <c r="Z555" s="92" cm="1">
        <f t="array" aca="1" ref="Z555" ca="1">IFERROR(VLOOKUP(AB-1,$AH$9:$AI$20,2,0),0)</f>
        <v>0</v>
      </c>
      <c r="AA555" s="92">
        <f t="shared" si="192"/>
        <v>30</v>
      </c>
      <c r="AB555" s="92">
        <f t="shared" si="193"/>
        <v>9</v>
      </c>
      <c r="AC555" s="92">
        <f t="shared" si="194"/>
        <v>2569</v>
      </c>
      <c r="AD555" s="92">
        <f t="shared" si="185"/>
        <v>0</v>
      </c>
      <c r="AE555" s="227">
        <f t="shared" si="187"/>
        <v>0</v>
      </c>
      <c r="AF555" s="223">
        <f t="shared" si="186"/>
        <v>0</v>
      </c>
      <c r="AG555" s="228">
        <f t="shared" si="188"/>
        <v>0</v>
      </c>
    </row>
    <row r="556" spans="1:33" s="92" customFormat="1" ht="21">
      <c r="A556" s="102">
        <v>548</v>
      </c>
      <c r="B556" s="324"/>
      <c r="C556" s="178" t="s">
        <v>169</v>
      </c>
      <c r="D556" s="170">
        <f t="shared" si="180"/>
        <v>0</v>
      </c>
      <c r="E556" s="170">
        <f t="shared" si="181"/>
        <v>0</v>
      </c>
      <c r="F556" s="170">
        <f t="shared" si="182"/>
        <v>0</v>
      </c>
      <c r="G556" s="170">
        <f t="shared" si="183"/>
        <v>0</v>
      </c>
      <c r="H556" s="171">
        <f t="shared" si="195"/>
        <v>0</v>
      </c>
      <c r="I556" s="172">
        <f t="shared" si="196"/>
        <v>0</v>
      </c>
      <c r="J556" s="170">
        <f t="shared" si="197"/>
        <v>0</v>
      </c>
      <c r="K556" s="172">
        <f t="shared" si="198"/>
        <v>0</v>
      </c>
      <c r="L556" s="226"/>
      <c r="M556" s="221" t="s">
        <v>242</v>
      </c>
      <c r="N556" s="106">
        <f t="shared" si="184"/>
        <v>0</v>
      </c>
      <c r="O556" s="176">
        <f t="shared" si="199"/>
        <v>0</v>
      </c>
      <c r="P556" s="176">
        <f t="shared" si="200"/>
        <v>0</v>
      </c>
      <c r="W556" s="92">
        <f t="shared" si="189"/>
        <v>0</v>
      </c>
      <c r="X556" s="92">
        <f t="shared" si="190"/>
        <v>0</v>
      </c>
      <c r="Y556" s="92">
        <f t="shared" si="191"/>
        <v>0</v>
      </c>
      <c r="Z556" s="92" cm="1">
        <f t="array" aca="1" ref="Z556" ca="1">IFERROR(VLOOKUP(AB-1,$AH$9:$AI$20,2,0),0)</f>
        <v>0</v>
      </c>
      <c r="AA556" s="92">
        <f t="shared" si="192"/>
        <v>30</v>
      </c>
      <c r="AB556" s="92">
        <f t="shared" si="193"/>
        <v>9</v>
      </c>
      <c r="AC556" s="92">
        <f t="shared" si="194"/>
        <v>2569</v>
      </c>
      <c r="AD556" s="92">
        <f t="shared" si="185"/>
        <v>0</v>
      </c>
      <c r="AE556" s="227">
        <f t="shared" si="187"/>
        <v>0</v>
      </c>
      <c r="AF556" s="223">
        <f t="shared" si="186"/>
        <v>0</v>
      </c>
      <c r="AG556" s="228">
        <f t="shared" si="188"/>
        <v>0</v>
      </c>
    </row>
    <row r="557" spans="1:33" s="92" customFormat="1" ht="21">
      <c r="A557" s="102">
        <v>549</v>
      </c>
      <c r="B557" s="324"/>
      <c r="C557" s="178" t="s">
        <v>169</v>
      </c>
      <c r="D557" s="170">
        <f t="shared" si="180"/>
        <v>0</v>
      </c>
      <c r="E557" s="170">
        <f t="shared" si="181"/>
        <v>0</v>
      </c>
      <c r="F557" s="170">
        <f t="shared" si="182"/>
        <v>0</v>
      </c>
      <c r="G557" s="170">
        <f t="shared" si="183"/>
        <v>0</v>
      </c>
      <c r="H557" s="171">
        <f t="shared" si="195"/>
        <v>0</v>
      </c>
      <c r="I557" s="172">
        <f t="shared" si="196"/>
        <v>0</v>
      </c>
      <c r="J557" s="170">
        <f t="shared" si="197"/>
        <v>0</v>
      </c>
      <c r="K557" s="172">
        <f t="shared" si="198"/>
        <v>0</v>
      </c>
      <c r="L557" s="226"/>
      <c r="M557" s="221" t="s">
        <v>242</v>
      </c>
      <c r="N557" s="106">
        <f t="shared" si="184"/>
        <v>0</v>
      </c>
      <c r="O557" s="176">
        <f t="shared" si="199"/>
        <v>0</v>
      </c>
      <c r="P557" s="176">
        <f t="shared" si="200"/>
        <v>0</v>
      </c>
      <c r="W557" s="92">
        <f t="shared" si="189"/>
        <v>0</v>
      </c>
      <c r="X557" s="92">
        <f t="shared" si="190"/>
        <v>0</v>
      </c>
      <c r="Y557" s="92">
        <f t="shared" si="191"/>
        <v>0</v>
      </c>
      <c r="Z557" s="92" cm="1">
        <f t="array" aca="1" ref="Z557" ca="1">IFERROR(VLOOKUP(AB-1,$AH$9:$AI$20,2,0),0)</f>
        <v>0</v>
      </c>
      <c r="AA557" s="92">
        <f t="shared" si="192"/>
        <v>30</v>
      </c>
      <c r="AB557" s="92">
        <f t="shared" si="193"/>
        <v>9</v>
      </c>
      <c r="AC557" s="92">
        <f t="shared" si="194"/>
        <v>2569</v>
      </c>
      <c r="AD557" s="92">
        <f t="shared" si="185"/>
        <v>0</v>
      </c>
      <c r="AE557" s="227">
        <f t="shared" si="187"/>
        <v>0</v>
      </c>
      <c r="AF557" s="223">
        <f t="shared" si="186"/>
        <v>0</v>
      </c>
      <c r="AG557" s="228">
        <f t="shared" si="188"/>
        <v>0</v>
      </c>
    </row>
    <row r="558" spans="1:33" s="92" customFormat="1" ht="21">
      <c r="A558" s="102">
        <v>550</v>
      </c>
      <c r="B558" s="324"/>
      <c r="C558" s="178" t="s">
        <v>169</v>
      </c>
      <c r="D558" s="170">
        <f t="shared" si="180"/>
        <v>0</v>
      </c>
      <c r="E558" s="170">
        <f t="shared" si="181"/>
        <v>0</v>
      </c>
      <c r="F558" s="170">
        <f t="shared" si="182"/>
        <v>0</v>
      </c>
      <c r="G558" s="170">
        <f t="shared" si="183"/>
        <v>0</v>
      </c>
      <c r="H558" s="171">
        <f t="shared" si="195"/>
        <v>0</v>
      </c>
      <c r="I558" s="172">
        <f t="shared" si="196"/>
        <v>0</v>
      </c>
      <c r="J558" s="170">
        <f t="shared" si="197"/>
        <v>0</v>
      </c>
      <c r="K558" s="172">
        <f t="shared" si="198"/>
        <v>0</v>
      </c>
      <c r="L558" s="226"/>
      <c r="M558" s="221" t="s">
        <v>242</v>
      </c>
      <c r="N558" s="106">
        <f t="shared" si="184"/>
        <v>0</v>
      </c>
      <c r="O558" s="176">
        <f t="shared" si="199"/>
        <v>0</v>
      </c>
      <c r="P558" s="176">
        <f t="shared" si="200"/>
        <v>0</v>
      </c>
      <c r="W558" s="92">
        <f t="shared" si="189"/>
        <v>0</v>
      </c>
      <c r="X558" s="92">
        <f t="shared" si="190"/>
        <v>0</v>
      </c>
      <c r="Y558" s="92">
        <f t="shared" si="191"/>
        <v>0</v>
      </c>
      <c r="Z558" s="92" cm="1">
        <f t="array" aca="1" ref="Z558" ca="1">IFERROR(VLOOKUP(AB-1,$AH$9:$AI$20,2,0),0)</f>
        <v>0</v>
      </c>
      <c r="AA558" s="92">
        <f t="shared" si="192"/>
        <v>30</v>
      </c>
      <c r="AB558" s="92">
        <f t="shared" si="193"/>
        <v>9</v>
      </c>
      <c r="AC558" s="92">
        <f t="shared" si="194"/>
        <v>2569</v>
      </c>
      <c r="AD558" s="92">
        <f t="shared" si="185"/>
        <v>0</v>
      </c>
      <c r="AE558" s="227">
        <f t="shared" si="187"/>
        <v>0</v>
      </c>
      <c r="AF558" s="223">
        <f t="shared" si="186"/>
        <v>0</v>
      </c>
      <c r="AG558" s="228">
        <f t="shared" si="188"/>
        <v>0</v>
      </c>
    </row>
    <row r="559" spans="1:33" s="92" customFormat="1" ht="21">
      <c r="A559" s="102">
        <v>551</v>
      </c>
      <c r="B559" s="324"/>
      <c r="C559" s="178" t="s">
        <v>169</v>
      </c>
      <c r="D559" s="170">
        <f t="shared" si="180"/>
        <v>0</v>
      </c>
      <c r="E559" s="170">
        <f t="shared" si="181"/>
        <v>0</v>
      </c>
      <c r="F559" s="170">
        <f t="shared" si="182"/>
        <v>0</v>
      </c>
      <c r="G559" s="170">
        <f t="shared" si="183"/>
        <v>0</v>
      </c>
      <c r="H559" s="171">
        <f t="shared" si="195"/>
        <v>0</v>
      </c>
      <c r="I559" s="172">
        <f t="shared" si="196"/>
        <v>0</v>
      </c>
      <c r="J559" s="170">
        <f t="shared" si="197"/>
        <v>0</v>
      </c>
      <c r="K559" s="172">
        <f t="shared" si="198"/>
        <v>0</v>
      </c>
      <c r="L559" s="226"/>
      <c r="M559" s="221" t="s">
        <v>242</v>
      </c>
      <c r="N559" s="106">
        <f t="shared" si="184"/>
        <v>0</v>
      </c>
      <c r="O559" s="176">
        <f t="shared" si="199"/>
        <v>0</v>
      </c>
      <c r="P559" s="176">
        <f t="shared" si="200"/>
        <v>0</v>
      </c>
      <c r="W559" s="92">
        <f t="shared" si="189"/>
        <v>0</v>
      </c>
      <c r="X559" s="92">
        <f t="shared" si="190"/>
        <v>0</v>
      </c>
      <c r="Y559" s="92">
        <f t="shared" si="191"/>
        <v>0</v>
      </c>
      <c r="Z559" s="92" cm="1">
        <f t="array" aca="1" ref="Z559" ca="1">IFERROR(VLOOKUP(AB-1,$AH$9:$AI$20,2,0),0)</f>
        <v>0</v>
      </c>
      <c r="AA559" s="92">
        <f t="shared" si="192"/>
        <v>30</v>
      </c>
      <c r="AB559" s="92">
        <f t="shared" si="193"/>
        <v>9</v>
      </c>
      <c r="AC559" s="92">
        <f t="shared" si="194"/>
        <v>2569</v>
      </c>
      <c r="AD559" s="92">
        <f t="shared" si="185"/>
        <v>0</v>
      </c>
      <c r="AE559" s="227">
        <f t="shared" si="187"/>
        <v>0</v>
      </c>
      <c r="AF559" s="223">
        <f t="shared" si="186"/>
        <v>0</v>
      </c>
      <c r="AG559" s="228">
        <f t="shared" si="188"/>
        <v>0</v>
      </c>
    </row>
    <row r="560" spans="1:33" s="92" customFormat="1" ht="21">
      <c r="A560" s="102">
        <v>552</v>
      </c>
      <c r="B560" s="324"/>
      <c r="C560" s="178" t="s">
        <v>169</v>
      </c>
      <c r="D560" s="170">
        <f t="shared" si="180"/>
        <v>0</v>
      </c>
      <c r="E560" s="170">
        <f t="shared" si="181"/>
        <v>0</v>
      </c>
      <c r="F560" s="170">
        <f t="shared" si="182"/>
        <v>0</v>
      </c>
      <c r="G560" s="170">
        <f t="shared" si="183"/>
        <v>0</v>
      </c>
      <c r="H560" s="171">
        <f t="shared" si="195"/>
        <v>0</v>
      </c>
      <c r="I560" s="172">
        <f t="shared" si="196"/>
        <v>0</v>
      </c>
      <c r="J560" s="170">
        <f t="shared" si="197"/>
        <v>0</v>
      </c>
      <c r="K560" s="172">
        <f t="shared" si="198"/>
        <v>0</v>
      </c>
      <c r="L560" s="226"/>
      <c r="M560" s="221" t="s">
        <v>242</v>
      </c>
      <c r="N560" s="106">
        <f t="shared" si="184"/>
        <v>0</v>
      </c>
      <c r="O560" s="176">
        <f t="shared" si="199"/>
        <v>0</v>
      </c>
      <c r="P560" s="176">
        <f t="shared" si="200"/>
        <v>0</v>
      </c>
      <c r="W560" s="92">
        <f t="shared" si="189"/>
        <v>0</v>
      </c>
      <c r="X560" s="92">
        <f t="shared" si="190"/>
        <v>0</v>
      </c>
      <c r="Y560" s="92">
        <f t="shared" si="191"/>
        <v>0</v>
      </c>
      <c r="Z560" s="92" cm="1">
        <f t="array" aca="1" ref="Z560" ca="1">IFERROR(VLOOKUP(AB-1,$AH$9:$AI$20,2,0),0)</f>
        <v>0</v>
      </c>
      <c r="AA560" s="92">
        <f t="shared" si="192"/>
        <v>30</v>
      </c>
      <c r="AB560" s="92">
        <f t="shared" si="193"/>
        <v>9</v>
      </c>
      <c r="AC560" s="92">
        <f t="shared" si="194"/>
        <v>2569</v>
      </c>
      <c r="AD560" s="92">
        <f t="shared" si="185"/>
        <v>0</v>
      </c>
      <c r="AE560" s="227">
        <f t="shared" si="187"/>
        <v>0</v>
      </c>
      <c r="AF560" s="223">
        <f t="shared" si="186"/>
        <v>0</v>
      </c>
      <c r="AG560" s="228">
        <f t="shared" si="188"/>
        <v>0</v>
      </c>
    </row>
    <row r="561" spans="1:33" s="92" customFormat="1" ht="21">
      <c r="A561" s="102">
        <v>553</v>
      </c>
      <c r="B561" s="324"/>
      <c r="C561" s="178" t="s">
        <v>169</v>
      </c>
      <c r="D561" s="170">
        <f t="shared" si="180"/>
        <v>0</v>
      </c>
      <c r="E561" s="170">
        <f t="shared" si="181"/>
        <v>0</v>
      </c>
      <c r="F561" s="170">
        <f t="shared" si="182"/>
        <v>0</v>
      </c>
      <c r="G561" s="170">
        <f t="shared" si="183"/>
        <v>0</v>
      </c>
      <c r="H561" s="171">
        <f t="shared" si="195"/>
        <v>0</v>
      </c>
      <c r="I561" s="172">
        <f t="shared" si="196"/>
        <v>0</v>
      </c>
      <c r="J561" s="170">
        <f t="shared" si="197"/>
        <v>0</v>
      </c>
      <c r="K561" s="172">
        <f t="shared" si="198"/>
        <v>0</v>
      </c>
      <c r="L561" s="226"/>
      <c r="M561" s="221" t="s">
        <v>242</v>
      </c>
      <c r="N561" s="106">
        <f t="shared" si="184"/>
        <v>0</v>
      </c>
      <c r="O561" s="176">
        <f t="shared" si="199"/>
        <v>0</v>
      </c>
      <c r="P561" s="176">
        <f t="shared" si="200"/>
        <v>0</v>
      </c>
      <c r="W561" s="92">
        <f t="shared" si="189"/>
        <v>0</v>
      </c>
      <c r="X561" s="92">
        <f t="shared" si="190"/>
        <v>0</v>
      </c>
      <c r="Y561" s="92">
        <f t="shared" si="191"/>
        <v>0</v>
      </c>
      <c r="Z561" s="92" cm="1">
        <f t="array" aca="1" ref="Z561" ca="1">IFERROR(VLOOKUP(AB-1,$AH$9:$AI$20,2,0),0)</f>
        <v>0</v>
      </c>
      <c r="AA561" s="92">
        <f t="shared" si="192"/>
        <v>30</v>
      </c>
      <c r="AB561" s="92">
        <f t="shared" si="193"/>
        <v>9</v>
      </c>
      <c r="AC561" s="92">
        <f t="shared" si="194"/>
        <v>2569</v>
      </c>
      <c r="AD561" s="92">
        <f t="shared" si="185"/>
        <v>0</v>
      </c>
      <c r="AE561" s="227">
        <f t="shared" si="187"/>
        <v>0</v>
      </c>
      <c r="AF561" s="223">
        <f t="shared" si="186"/>
        <v>0</v>
      </c>
      <c r="AG561" s="228">
        <f t="shared" si="188"/>
        <v>0</v>
      </c>
    </row>
    <row r="562" spans="1:33" s="92" customFormat="1" ht="21">
      <c r="A562" s="102">
        <v>554</v>
      </c>
      <c r="B562" s="324"/>
      <c r="C562" s="178" t="s">
        <v>169</v>
      </c>
      <c r="D562" s="170">
        <f t="shared" si="180"/>
        <v>0</v>
      </c>
      <c r="E562" s="170">
        <f t="shared" si="181"/>
        <v>0</v>
      </c>
      <c r="F562" s="170">
        <f t="shared" si="182"/>
        <v>0</v>
      </c>
      <c r="G562" s="170">
        <f t="shared" si="183"/>
        <v>0</v>
      </c>
      <c r="H562" s="171">
        <f t="shared" si="195"/>
        <v>0</v>
      </c>
      <c r="I562" s="172">
        <f t="shared" si="196"/>
        <v>0</v>
      </c>
      <c r="J562" s="170">
        <f t="shared" si="197"/>
        <v>0</v>
      </c>
      <c r="K562" s="172">
        <f t="shared" si="198"/>
        <v>0</v>
      </c>
      <c r="L562" s="226"/>
      <c r="M562" s="221" t="s">
        <v>242</v>
      </c>
      <c r="N562" s="106">
        <f t="shared" si="184"/>
        <v>0</v>
      </c>
      <c r="O562" s="176">
        <f t="shared" si="199"/>
        <v>0</v>
      </c>
      <c r="P562" s="176">
        <f t="shared" si="200"/>
        <v>0</v>
      </c>
      <c r="W562" s="92">
        <f t="shared" si="189"/>
        <v>0</v>
      </c>
      <c r="X562" s="92">
        <f t="shared" si="190"/>
        <v>0</v>
      </c>
      <c r="Y562" s="92">
        <f t="shared" si="191"/>
        <v>0</v>
      </c>
      <c r="Z562" s="92" cm="1">
        <f t="array" aca="1" ref="Z562" ca="1">IFERROR(VLOOKUP(AB-1,$AH$9:$AI$20,2,0),0)</f>
        <v>0</v>
      </c>
      <c r="AA562" s="92">
        <f t="shared" si="192"/>
        <v>30</v>
      </c>
      <c r="AB562" s="92">
        <f t="shared" si="193"/>
        <v>9</v>
      </c>
      <c r="AC562" s="92">
        <f t="shared" si="194"/>
        <v>2569</v>
      </c>
      <c r="AD562" s="92">
        <f t="shared" si="185"/>
        <v>0</v>
      </c>
      <c r="AE562" s="227">
        <f t="shared" si="187"/>
        <v>0</v>
      </c>
      <c r="AF562" s="223">
        <f t="shared" si="186"/>
        <v>0</v>
      </c>
      <c r="AG562" s="228">
        <f t="shared" si="188"/>
        <v>0</v>
      </c>
    </row>
    <row r="563" spans="1:33" s="92" customFormat="1" ht="21">
      <c r="A563" s="102">
        <v>555</v>
      </c>
      <c r="B563" s="324"/>
      <c r="C563" s="178" t="s">
        <v>169</v>
      </c>
      <c r="D563" s="170">
        <f t="shared" si="180"/>
        <v>0</v>
      </c>
      <c r="E563" s="170">
        <f t="shared" si="181"/>
        <v>0</v>
      </c>
      <c r="F563" s="170">
        <f t="shared" si="182"/>
        <v>0</v>
      </c>
      <c r="G563" s="170">
        <f t="shared" si="183"/>
        <v>0</v>
      </c>
      <c r="H563" s="171">
        <f t="shared" si="195"/>
        <v>0</v>
      </c>
      <c r="I563" s="172">
        <f t="shared" si="196"/>
        <v>0</v>
      </c>
      <c r="J563" s="170">
        <f t="shared" si="197"/>
        <v>0</v>
      </c>
      <c r="K563" s="172">
        <f t="shared" si="198"/>
        <v>0</v>
      </c>
      <c r="L563" s="226"/>
      <c r="M563" s="221" t="s">
        <v>242</v>
      </c>
      <c r="N563" s="106">
        <f t="shared" si="184"/>
        <v>0</v>
      </c>
      <c r="O563" s="176">
        <f t="shared" si="199"/>
        <v>0</v>
      </c>
      <c r="P563" s="176">
        <f t="shared" si="200"/>
        <v>0</v>
      </c>
      <c r="W563" s="92">
        <f t="shared" si="189"/>
        <v>0</v>
      </c>
      <c r="X563" s="92">
        <f t="shared" si="190"/>
        <v>0</v>
      </c>
      <c r="Y563" s="92">
        <f t="shared" si="191"/>
        <v>0</v>
      </c>
      <c r="Z563" s="92" cm="1">
        <f t="array" aca="1" ref="Z563" ca="1">IFERROR(VLOOKUP(AB-1,$AH$9:$AI$20,2,0),0)</f>
        <v>0</v>
      </c>
      <c r="AA563" s="92">
        <f t="shared" si="192"/>
        <v>30</v>
      </c>
      <c r="AB563" s="92">
        <f t="shared" si="193"/>
        <v>9</v>
      </c>
      <c r="AC563" s="92">
        <f t="shared" si="194"/>
        <v>2569</v>
      </c>
      <c r="AD563" s="92">
        <f t="shared" si="185"/>
        <v>0</v>
      </c>
      <c r="AE563" s="227">
        <f t="shared" si="187"/>
        <v>0</v>
      </c>
      <c r="AF563" s="223">
        <f t="shared" si="186"/>
        <v>0</v>
      </c>
      <c r="AG563" s="228">
        <f t="shared" si="188"/>
        <v>0</v>
      </c>
    </row>
    <row r="564" spans="1:33" s="92" customFormat="1" ht="21">
      <c r="A564" s="102">
        <v>556</v>
      </c>
      <c r="B564" s="324"/>
      <c r="C564" s="178" t="s">
        <v>169</v>
      </c>
      <c r="D564" s="170">
        <f t="shared" si="180"/>
        <v>0</v>
      </c>
      <c r="E564" s="170">
        <f t="shared" si="181"/>
        <v>0</v>
      </c>
      <c r="F564" s="170">
        <f t="shared" si="182"/>
        <v>0</v>
      </c>
      <c r="G564" s="170">
        <f t="shared" si="183"/>
        <v>0</v>
      </c>
      <c r="H564" s="171">
        <f t="shared" si="195"/>
        <v>0</v>
      </c>
      <c r="I564" s="172">
        <f t="shared" si="196"/>
        <v>0</v>
      </c>
      <c r="J564" s="170">
        <f t="shared" si="197"/>
        <v>0</v>
      </c>
      <c r="K564" s="172">
        <f t="shared" si="198"/>
        <v>0</v>
      </c>
      <c r="L564" s="226"/>
      <c r="M564" s="221" t="s">
        <v>242</v>
      </c>
      <c r="N564" s="106">
        <f t="shared" si="184"/>
        <v>0</v>
      </c>
      <c r="O564" s="176">
        <f t="shared" si="199"/>
        <v>0</v>
      </c>
      <c r="P564" s="176">
        <f t="shared" si="200"/>
        <v>0</v>
      </c>
      <c r="W564" s="92">
        <f t="shared" si="189"/>
        <v>0</v>
      </c>
      <c r="X564" s="92">
        <f t="shared" si="190"/>
        <v>0</v>
      </c>
      <c r="Y564" s="92">
        <f t="shared" si="191"/>
        <v>0</v>
      </c>
      <c r="Z564" s="92" cm="1">
        <f t="array" aca="1" ref="Z564" ca="1">IFERROR(VLOOKUP(AB-1,$AH$9:$AI$20,2,0),0)</f>
        <v>0</v>
      </c>
      <c r="AA564" s="92">
        <f t="shared" si="192"/>
        <v>30</v>
      </c>
      <c r="AB564" s="92">
        <f t="shared" si="193"/>
        <v>9</v>
      </c>
      <c r="AC564" s="92">
        <f t="shared" si="194"/>
        <v>2569</v>
      </c>
      <c r="AD564" s="92">
        <f t="shared" si="185"/>
        <v>0</v>
      </c>
      <c r="AE564" s="227">
        <f t="shared" si="187"/>
        <v>0</v>
      </c>
      <c r="AF564" s="223">
        <f t="shared" si="186"/>
        <v>0</v>
      </c>
      <c r="AG564" s="228">
        <f t="shared" si="188"/>
        <v>0</v>
      </c>
    </row>
    <row r="565" spans="1:33" s="92" customFormat="1" ht="21">
      <c r="A565" s="102">
        <v>557</v>
      </c>
      <c r="B565" s="324"/>
      <c r="C565" s="178" t="s">
        <v>169</v>
      </c>
      <c r="D565" s="170">
        <f t="shared" si="180"/>
        <v>0</v>
      </c>
      <c r="E565" s="170">
        <f t="shared" si="181"/>
        <v>0</v>
      </c>
      <c r="F565" s="170">
        <f t="shared" si="182"/>
        <v>0</v>
      </c>
      <c r="G565" s="170">
        <f t="shared" si="183"/>
        <v>0</v>
      </c>
      <c r="H565" s="171">
        <f t="shared" si="195"/>
        <v>0</v>
      </c>
      <c r="I565" s="172">
        <f t="shared" si="196"/>
        <v>0</v>
      </c>
      <c r="J565" s="170">
        <f t="shared" si="197"/>
        <v>0</v>
      </c>
      <c r="K565" s="172">
        <f t="shared" si="198"/>
        <v>0</v>
      </c>
      <c r="L565" s="226"/>
      <c r="M565" s="221" t="s">
        <v>242</v>
      </c>
      <c r="N565" s="106">
        <f t="shared" si="184"/>
        <v>0</v>
      </c>
      <c r="O565" s="176">
        <f t="shared" si="199"/>
        <v>0</v>
      </c>
      <c r="P565" s="176">
        <f t="shared" si="200"/>
        <v>0</v>
      </c>
      <c r="W565" s="92">
        <f t="shared" si="189"/>
        <v>0</v>
      </c>
      <c r="X565" s="92">
        <f t="shared" si="190"/>
        <v>0</v>
      </c>
      <c r="Y565" s="92">
        <f t="shared" si="191"/>
        <v>0</v>
      </c>
      <c r="Z565" s="92" cm="1">
        <f t="array" aca="1" ref="Z565" ca="1">IFERROR(VLOOKUP(AB-1,$AH$9:$AI$20,2,0),0)</f>
        <v>0</v>
      </c>
      <c r="AA565" s="92">
        <f t="shared" si="192"/>
        <v>30</v>
      </c>
      <c r="AB565" s="92">
        <f t="shared" si="193"/>
        <v>9</v>
      </c>
      <c r="AC565" s="92">
        <f t="shared" si="194"/>
        <v>2569</v>
      </c>
      <c r="AD565" s="92">
        <f t="shared" si="185"/>
        <v>0</v>
      </c>
      <c r="AE565" s="227">
        <f t="shared" si="187"/>
        <v>0</v>
      </c>
      <c r="AF565" s="223">
        <f t="shared" si="186"/>
        <v>0</v>
      </c>
      <c r="AG565" s="228">
        <f t="shared" si="188"/>
        <v>0</v>
      </c>
    </row>
    <row r="566" spans="1:33" s="92" customFormat="1" ht="21">
      <c r="A566" s="102">
        <v>558</v>
      </c>
      <c r="B566" s="324"/>
      <c r="C566" s="178" t="s">
        <v>169</v>
      </c>
      <c r="D566" s="170">
        <f t="shared" si="180"/>
        <v>0</v>
      </c>
      <c r="E566" s="170">
        <f t="shared" si="181"/>
        <v>0</v>
      </c>
      <c r="F566" s="170">
        <f t="shared" si="182"/>
        <v>0</v>
      </c>
      <c r="G566" s="170">
        <f t="shared" si="183"/>
        <v>0</v>
      </c>
      <c r="H566" s="171">
        <f t="shared" si="195"/>
        <v>0</v>
      </c>
      <c r="I566" s="172">
        <f t="shared" si="196"/>
        <v>0</v>
      </c>
      <c r="J566" s="170">
        <f t="shared" si="197"/>
        <v>0</v>
      </c>
      <c r="K566" s="172">
        <f t="shared" si="198"/>
        <v>0</v>
      </c>
      <c r="L566" s="226"/>
      <c r="M566" s="221" t="s">
        <v>242</v>
      </c>
      <c r="N566" s="106">
        <f t="shared" si="184"/>
        <v>0</v>
      </c>
      <c r="O566" s="176">
        <f t="shared" si="199"/>
        <v>0</v>
      </c>
      <c r="P566" s="176">
        <f t="shared" si="200"/>
        <v>0</v>
      </c>
      <c r="W566" s="92">
        <f t="shared" si="189"/>
        <v>0</v>
      </c>
      <c r="X566" s="92">
        <f t="shared" si="190"/>
        <v>0</v>
      </c>
      <c r="Y566" s="92">
        <f t="shared" si="191"/>
        <v>0</v>
      </c>
      <c r="Z566" s="92" cm="1">
        <f t="array" aca="1" ref="Z566" ca="1">IFERROR(VLOOKUP(AB-1,$AH$9:$AI$20,2,0),0)</f>
        <v>0</v>
      </c>
      <c r="AA566" s="92">
        <f t="shared" si="192"/>
        <v>30</v>
      </c>
      <c r="AB566" s="92">
        <f t="shared" si="193"/>
        <v>9</v>
      </c>
      <c r="AC566" s="92">
        <f t="shared" si="194"/>
        <v>2569</v>
      </c>
      <c r="AD566" s="92">
        <f t="shared" si="185"/>
        <v>0</v>
      </c>
      <c r="AE566" s="227">
        <f t="shared" si="187"/>
        <v>0</v>
      </c>
      <c r="AF566" s="223">
        <f t="shared" si="186"/>
        <v>0</v>
      </c>
      <c r="AG566" s="228">
        <f t="shared" si="188"/>
        <v>0</v>
      </c>
    </row>
    <row r="567" spans="1:33" s="92" customFormat="1" ht="21">
      <c r="A567" s="102">
        <v>559</v>
      </c>
      <c r="B567" s="324"/>
      <c r="C567" s="178" t="s">
        <v>169</v>
      </c>
      <c r="D567" s="170">
        <f t="shared" si="180"/>
        <v>0</v>
      </c>
      <c r="E567" s="170">
        <f t="shared" si="181"/>
        <v>0</v>
      </c>
      <c r="F567" s="170">
        <f t="shared" si="182"/>
        <v>0</v>
      </c>
      <c r="G567" s="170">
        <f t="shared" si="183"/>
        <v>0</v>
      </c>
      <c r="H567" s="171">
        <f t="shared" si="195"/>
        <v>0</v>
      </c>
      <c r="I567" s="172">
        <f t="shared" si="196"/>
        <v>0</v>
      </c>
      <c r="J567" s="170">
        <f t="shared" si="197"/>
        <v>0</v>
      </c>
      <c r="K567" s="172">
        <f t="shared" si="198"/>
        <v>0</v>
      </c>
      <c r="L567" s="226"/>
      <c r="M567" s="221" t="s">
        <v>242</v>
      </c>
      <c r="N567" s="106">
        <f t="shared" si="184"/>
        <v>0</v>
      </c>
      <c r="O567" s="176">
        <f t="shared" si="199"/>
        <v>0</v>
      </c>
      <c r="P567" s="176">
        <f t="shared" si="200"/>
        <v>0</v>
      </c>
      <c r="W567" s="92">
        <f t="shared" si="189"/>
        <v>0</v>
      </c>
      <c r="X567" s="92">
        <f t="shared" si="190"/>
        <v>0</v>
      </c>
      <c r="Y567" s="92">
        <f t="shared" si="191"/>
        <v>0</v>
      </c>
      <c r="Z567" s="92" cm="1">
        <f t="array" aca="1" ref="Z567" ca="1">IFERROR(VLOOKUP(AB-1,$AH$9:$AI$20,2,0),0)</f>
        <v>0</v>
      </c>
      <c r="AA567" s="92">
        <f t="shared" si="192"/>
        <v>30</v>
      </c>
      <c r="AB567" s="92">
        <f t="shared" si="193"/>
        <v>9</v>
      </c>
      <c r="AC567" s="92">
        <f t="shared" si="194"/>
        <v>2569</v>
      </c>
      <c r="AD567" s="92">
        <f t="shared" si="185"/>
        <v>0</v>
      </c>
      <c r="AE567" s="227">
        <f t="shared" si="187"/>
        <v>0</v>
      </c>
      <c r="AF567" s="223">
        <f t="shared" si="186"/>
        <v>0</v>
      </c>
      <c r="AG567" s="228">
        <f t="shared" si="188"/>
        <v>0</v>
      </c>
    </row>
    <row r="568" spans="1:33" s="92" customFormat="1" ht="21">
      <c r="A568" s="102">
        <v>560</v>
      </c>
      <c r="B568" s="324"/>
      <c r="C568" s="178" t="s">
        <v>169</v>
      </c>
      <c r="D568" s="170">
        <f t="shared" si="180"/>
        <v>0</v>
      </c>
      <c r="E568" s="170">
        <f t="shared" si="181"/>
        <v>0</v>
      </c>
      <c r="F568" s="170">
        <f t="shared" si="182"/>
        <v>0</v>
      </c>
      <c r="G568" s="170">
        <f t="shared" si="183"/>
        <v>0</v>
      </c>
      <c r="H568" s="171">
        <f t="shared" si="195"/>
        <v>0</v>
      </c>
      <c r="I568" s="172">
        <f t="shared" si="196"/>
        <v>0</v>
      </c>
      <c r="J568" s="170">
        <f t="shared" si="197"/>
        <v>0</v>
      </c>
      <c r="K568" s="172">
        <f t="shared" si="198"/>
        <v>0</v>
      </c>
      <c r="L568" s="226"/>
      <c r="M568" s="221" t="s">
        <v>242</v>
      </c>
      <c r="N568" s="106">
        <f t="shared" si="184"/>
        <v>0</v>
      </c>
      <c r="O568" s="176">
        <f t="shared" si="199"/>
        <v>0</v>
      </c>
      <c r="P568" s="176">
        <f t="shared" si="200"/>
        <v>0</v>
      </c>
      <c r="W568" s="92">
        <f t="shared" si="189"/>
        <v>0</v>
      </c>
      <c r="X568" s="92">
        <f t="shared" si="190"/>
        <v>0</v>
      </c>
      <c r="Y568" s="92">
        <f t="shared" si="191"/>
        <v>0</v>
      </c>
      <c r="Z568" s="92" cm="1">
        <f t="array" aca="1" ref="Z568" ca="1">IFERROR(VLOOKUP(AB-1,$AH$9:$AI$20,2,0),0)</f>
        <v>0</v>
      </c>
      <c r="AA568" s="92">
        <f t="shared" si="192"/>
        <v>30</v>
      </c>
      <c r="AB568" s="92">
        <f t="shared" si="193"/>
        <v>9</v>
      </c>
      <c r="AC568" s="92">
        <f t="shared" si="194"/>
        <v>2569</v>
      </c>
      <c r="AD568" s="92">
        <f t="shared" si="185"/>
        <v>0</v>
      </c>
      <c r="AE568" s="227">
        <f t="shared" si="187"/>
        <v>0</v>
      </c>
      <c r="AF568" s="223">
        <f t="shared" si="186"/>
        <v>0</v>
      </c>
      <c r="AG568" s="228">
        <f t="shared" si="188"/>
        <v>0</v>
      </c>
    </row>
    <row r="569" spans="1:33" s="92" customFormat="1" ht="21">
      <c r="A569" s="102">
        <v>561</v>
      </c>
      <c r="B569" s="324"/>
      <c r="C569" s="178" t="s">
        <v>169</v>
      </c>
      <c r="D569" s="170">
        <f t="shared" si="180"/>
        <v>0</v>
      </c>
      <c r="E569" s="170">
        <f t="shared" si="181"/>
        <v>0</v>
      </c>
      <c r="F569" s="170">
        <f t="shared" si="182"/>
        <v>0</v>
      </c>
      <c r="G569" s="170">
        <f t="shared" si="183"/>
        <v>0</v>
      </c>
      <c r="H569" s="171">
        <f t="shared" si="195"/>
        <v>0</v>
      </c>
      <c r="I569" s="172">
        <f t="shared" si="196"/>
        <v>0</v>
      </c>
      <c r="J569" s="170">
        <f t="shared" si="197"/>
        <v>0</v>
      </c>
      <c r="K569" s="172">
        <f t="shared" si="198"/>
        <v>0</v>
      </c>
      <c r="L569" s="226"/>
      <c r="M569" s="221" t="s">
        <v>242</v>
      </c>
      <c r="N569" s="106">
        <f t="shared" si="184"/>
        <v>0</v>
      </c>
      <c r="O569" s="176">
        <f t="shared" si="199"/>
        <v>0</v>
      </c>
      <c r="P569" s="176">
        <f t="shared" si="200"/>
        <v>0</v>
      </c>
      <c r="W569" s="92">
        <f t="shared" si="189"/>
        <v>0</v>
      </c>
      <c r="X569" s="92">
        <f t="shared" si="190"/>
        <v>0</v>
      </c>
      <c r="Y569" s="92">
        <f t="shared" si="191"/>
        <v>0</v>
      </c>
      <c r="Z569" s="92" cm="1">
        <f t="array" aca="1" ref="Z569" ca="1">IFERROR(VLOOKUP(AB-1,$AH$9:$AI$20,2,0),0)</f>
        <v>0</v>
      </c>
      <c r="AA569" s="92">
        <f t="shared" si="192"/>
        <v>30</v>
      </c>
      <c r="AB569" s="92">
        <f t="shared" si="193"/>
        <v>9</v>
      </c>
      <c r="AC569" s="92">
        <f t="shared" si="194"/>
        <v>2569</v>
      </c>
      <c r="AD569" s="92">
        <f t="shared" si="185"/>
        <v>0</v>
      </c>
      <c r="AE569" s="227">
        <f t="shared" si="187"/>
        <v>0</v>
      </c>
      <c r="AF569" s="223">
        <f t="shared" si="186"/>
        <v>0</v>
      </c>
      <c r="AG569" s="228">
        <f t="shared" si="188"/>
        <v>0</v>
      </c>
    </row>
    <row r="570" spans="1:33" s="92" customFormat="1" ht="21">
      <c r="A570" s="102">
        <v>562</v>
      </c>
      <c r="B570" s="324"/>
      <c r="C570" s="178" t="s">
        <v>169</v>
      </c>
      <c r="D570" s="170">
        <f t="shared" si="180"/>
        <v>0</v>
      </c>
      <c r="E570" s="170">
        <f t="shared" si="181"/>
        <v>0</v>
      </c>
      <c r="F570" s="170">
        <f t="shared" si="182"/>
        <v>0</v>
      </c>
      <c r="G570" s="170">
        <f t="shared" si="183"/>
        <v>0</v>
      </c>
      <c r="H570" s="171">
        <f t="shared" si="195"/>
        <v>0</v>
      </c>
      <c r="I570" s="172">
        <f t="shared" si="196"/>
        <v>0</v>
      </c>
      <c r="J570" s="170">
        <f t="shared" si="197"/>
        <v>0</v>
      </c>
      <c r="K570" s="172">
        <f t="shared" si="198"/>
        <v>0</v>
      </c>
      <c r="L570" s="226"/>
      <c r="M570" s="221" t="s">
        <v>242</v>
      </c>
      <c r="N570" s="106">
        <f t="shared" si="184"/>
        <v>0</v>
      </c>
      <c r="O570" s="176">
        <f t="shared" si="199"/>
        <v>0</v>
      </c>
      <c r="P570" s="176">
        <f t="shared" si="200"/>
        <v>0</v>
      </c>
      <c r="W570" s="92">
        <f t="shared" si="189"/>
        <v>0</v>
      </c>
      <c r="X570" s="92">
        <f t="shared" si="190"/>
        <v>0</v>
      </c>
      <c r="Y570" s="92">
        <f t="shared" si="191"/>
        <v>0</v>
      </c>
      <c r="Z570" s="92" cm="1">
        <f t="array" aca="1" ref="Z570" ca="1">IFERROR(VLOOKUP(AB-1,$AH$9:$AI$20,2,0),0)</f>
        <v>0</v>
      </c>
      <c r="AA570" s="92">
        <f t="shared" si="192"/>
        <v>30</v>
      </c>
      <c r="AB570" s="92">
        <f t="shared" si="193"/>
        <v>9</v>
      </c>
      <c r="AC570" s="92">
        <f t="shared" si="194"/>
        <v>2569</v>
      </c>
      <c r="AD570" s="92">
        <f t="shared" si="185"/>
        <v>0</v>
      </c>
      <c r="AE570" s="227">
        <f t="shared" si="187"/>
        <v>0</v>
      </c>
      <c r="AF570" s="223">
        <f t="shared" si="186"/>
        <v>0</v>
      </c>
      <c r="AG570" s="228">
        <f t="shared" si="188"/>
        <v>0</v>
      </c>
    </row>
    <row r="571" spans="1:33" s="92" customFormat="1" ht="21">
      <c r="A571" s="102">
        <v>563</v>
      </c>
      <c r="B571" s="324"/>
      <c r="C571" s="178" t="s">
        <v>169</v>
      </c>
      <c r="D571" s="170">
        <f t="shared" si="180"/>
        <v>0</v>
      </c>
      <c r="E571" s="170">
        <f t="shared" si="181"/>
        <v>0</v>
      </c>
      <c r="F571" s="170">
        <f t="shared" si="182"/>
        <v>0</v>
      </c>
      <c r="G571" s="170">
        <f t="shared" si="183"/>
        <v>0</v>
      </c>
      <c r="H571" s="171">
        <f t="shared" si="195"/>
        <v>0</v>
      </c>
      <c r="I571" s="172">
        <f t="shared" si="196"/>
        <v>0</v>
      </c>
      <c r="J571" s="170">
        <f t="shared" si="197"/>
        <v>0</v>
      </c>
      <c r="K571" s="172">
        <f t="shared" si="198"/>
        <v>0</v>
      </c>
      <c r="L571" s="226"/>
      <c r="M571" s="221" t="s">
        <v>242</v>
      </c>
      <c r="N571" s="106">
        <f t="shared" si="184"/>
        <v>0</v>
      </c>
      <c r="O571" s="176">
        <f t="shared" si="199"/>
        <v>0</v>
      </c>
      <c r="P571" s="176">
        <f t="shared" si="200"/>
        <v>0</v>
      </c>
      <c r="W571" s="92">
        <f t="shared" si="189"/>
        <v>0</v>
      </c>
      <c r="X571" s="92">
        <f t="shared" si="190"/>
        <v>0</v>
      </c>
      <c r="Y571" s="92">
        <f t="shared" si="191"/>
        <v>0</v>
      </c>
      <c r="Z571" s="92" cm="1">
        <f t="array" aca="1" ref="Z571" ca="1">IFERROR(VLOOKUP(AB-1,$AH$9:$AI$20,2,0),0)</f>
        <v>0</v>
      </c>
      <c r="AA571" s="92">
        <f t="shared" si="192"/>
        <v>30</v>
      </c>
      <c r="AB571" s="92">
        <f t="shared" si="193"/>
        <v>9</v>
      </c>
      <c r="AC571" s="92">
        <f t="shared" si="194"/>
        <v>2569</v>
      </c>
      <c r="AD571" s="92">
        <f t="shared" si="185"/>
        <v>0</v>
      </c>
      <c r="AE571" s="227">
        <f t="shared" si="187"/>
        <v>0</v>
      </c>
      <c r="AF571" s="223">
        <f t="shared" si="186"/>
        <v>0</v>
      </c>
      <c r="AG571" s="228">
        <f t="shared" si="188"/>
        <v>0</v>
      </c>
    </row>
    <row r="572" spans="1:33" s="92" customFormat="1" ht="21">
      <c r="A572" s="102">
        <v>564</v>
      </c>
      <c r="B572" s="324"/>
      <c r="C572" s="178" t="s">
        <v>169</v>
      </c>
      <c r="D572" s="170">
        <f t="shared" si="180"/>
        <v>0</v>
      </c>
      <c r="E572" s="170">
        <f t="shared" si="181"/>
        <v>0</v>
      </c>
      <c r="F572" s="170">
        <f t="shared" si="182"/>
        <v>0</v>
      </c>
      <c r="G572" s="170">
        <f t="shared" si="183"/>
        <v>0</v>
      </c>
      <c r="H572" s="171">
        <f t="shared" si="195"/>
        <v>0</v>
      </c>
      <c r="I572" s="172">
        <f t="shared" si="196"/>
        <v>0</v>
      </c>
      <c r="J572" s="170">
        <f t="shared" si="197"/>
        <v>0</v>
      </c>
      <c r="K572" s="172">
        <f t="shared" si="198"/>
        <v>0</v>
      </c>
      <c r="L572" s="226"/>
      <c r="M572" s="221" t="s">
        <v>242</v>
      </c>
      <c r="N572" s="106">
        <f t="shared" si="184"/>
        <v>0</v>
      </c>
      <c r="O572" s="176">
        <f t="shared" si="199"/>
        <v>0</v>
      </c>
      <c r="P572" s="176">
        <f t="shared" si="200"/>
        <v>0</v>
      </c>
      <c r="W572" s="92">
        <f t="shared" si="189"/>
        <v>0</v>
      </c>
      <c r="X572" s="92">
        <f t="shared" si="190"/>
        <v>0</v>
      </c>
      <c r="Y572" s="92">
        <f t="shared" si="191"/>
        <v>0</v>
      </c>
      <c r="Z572" s="92" cm="1">
        <f t="array" aca="1" ref="Z572" ca="1">IFERROR(VLOOKUP(AB-1,$AH$9:$AI$20,2,0),0)</f>
        <v>0</v>
      </c>
      <c r="AA572" s="92">
        <f t="shared" si="192"/>
        <v>30</v>
      </c>
      <c r="AB572" s="92">
        <f t="shared" si="193"/>
        <v>9</v>
      </c>
      <c r="AC572" s="92">
        <f t="shared" si="194"/>
        <v>2569</v>
      </c>
      <c r="AD572" s="92">
        <f t="shared" si="185"/>
        <v>0</v>
      </c>
      <c r="AE572" s="227">
        <f t="shared" si="187"/>
        <v>0</v>
      </c>
      <c r="AF572" s="223">
        <f t="shared" si="186"/>
        <v>0</v>
      </c>
      <c r="AG572" s="228">
        <f t="shared" si="188"/>
        <v>0</v>
      </c>
    </row>
    <row r="573" spans="1:33" s="92" customFormat="1" ht="21">
      <c r="A573" s="102">
        <v>565</v>
      </c>
      <c r="B573" s="324"/>
      <c r="C573" s="178" t="s">
        <v>169</v>
      </c>
      <c r="D573" s="170">
        <f t="shared" si="180"/>
        <v>0</v>
      </c>
      <c r="E573" s="170">
        <f t="shared" si="181"/>
        <v>0</v>
      </c>
      <c r="F573" s="170">
        <f t="shared" si="182"/>
        <v>0</v>
      </c>
      <c r="G573" s="170">
        <f t="shared" si="183"/>
        <v>0</v>
      </c>
      <c r="H573" s="171">
        <f t="shared" si="195"/>
        <v>0</v>
      </c>
      <c r="I573" s="172">
        <f t="shared" si="196"/>
        <v>0</v>
      </c>
      <c r="J573" s="170">
        <f t="shared" si="197"/>
        <v>0</v>
      </c>
      <c r="K573" s="172">
        <f t="shared" si="198"/>
        <v>0</v>
      </c>
      <c r="L573" s="226"/>
      <c r="M573" s="221" t="s">
        <v>242</v>
      </c>
      <c r="N573" s="106">
        <f t="shared" si="184"/>
        <v>0</v>
      </c>
      <c r="O573" s="176">
        <f t="shared" si="199"/>
        <v>0</v>
      </c>
      <c r="P573" s="176">
        <f t="shared" si="200"/>
        <v>0</v>
      </c>
      <c r="W573" s="92">
        <f t="shared" si="189"/>
        <v>0</v>
      </c>
      <c r="X573" s="92">
        <f t="shared" si="190"/>
        <v>0</v>
      </c>
      <c r="Y573" s="92">
        <f t="shared" si="191"/>
        <v>0</v>
      </c>
      <c r="Z573" s="92" cm="1">
        <f t="array" aca="1" ref="Z573" ca="1">IFERROR(VLOOKUP(AB-1,$AH$9:$AI$20,2,0),0)</f>
        <v>0</v>
      </c>
      <c r="AA573" s="92">
        <f t="shared" si="192"/>
        <v>30</v>
      </c>
      <c r="AB573" s="92">
        <f t="shared" si="193"/>
        <v>9</v>
      </c>
      <c r="AC573" s="92">
        <f t="shared" si="194"/>
        <v>2569</v>
      </c>
      <c r="AD573" s="92">
        <f t="shared" si="185"/>
        <v>0</v>
      </c>
      <c r="AE573" s="227">
        <f t="shared" si="187"/>
        <v>0</v>
      </c>
      <c r="AF573" s="223">
        <f t="shared" si="186"/>
        <v>0</v>
      </c>
      <c r="AG573" s="228">
        <f t="shared" si="188"/>
        <v>0</v>
      </c>
    </row>
    <row r="574" spans="1:33" s="92" customFormat="1" ht="21">
      <c r="A574" s="102">
        <v>566</v>
      </c>
      <c r="B574" s="324"/>
      <c r="C574" s="178" t="s">
        <v>169</v>
      </c>
      <c r="D574" s="170">
        <f t="shared" si="180"/>
        <v>0</v>
      </c>
      <c r="E574" s="170">
        <f t="shared" si="181"/>
        <v>0</v>
      </c>
      <c r="F574" s="170">
        <f t="shared" si="182"/>
        <v>0</v>
      </c>
      <c r="G574" s="170">
        <f t="shared" si="183"/>
        <v>0</v>
      </c>
      <c r="H574" s="171">
        <f t="shared" si="195"/>
        <v>0</v>
      </c>
      <c r="I574" s="172">
        <f t="shared" si="196"/>
        <v>0</v>
      </c>
      <c r="J574" s="170">
        <f t="shared" si="197"/>
        <v>0</v>
      </c>
      <c r="K574" s="172">
        <f t="shared" si="198"/>
        <v>0</v>
      </c>
      <c r="L574" s="226"/>
      <c r="M574" s="221" t="s">
        <v>242</v>
      </c>
      <c r="N574" s="106">
        <f t="shared" si="184"/>
        <v>0</v>
      </c>
      <c r="O574" s="176">
        <f t="shared" si="199"/>
        <v>0</v>
      </c>
      <c r="P574" s="176">
        <f t="shared" si="200"/>
        <v>0</v>
      </c>
      <c r="W574" s="92">
        <f t="shared" si="189"/>
        <v>0</v>
      </c>
      <c r="X574" s="92">
        <f t="shared" si="190"/>
        <v>0</v>
      </c>
      <c r="Y574" s="92">
        <f t="shared" si="191"/>
        <v>0</v>
      </c>
      <c r="Z574" s="92" cm="1">
        <f t="array" aca="1" ref="Z574" ca="1">IFERROR(VLOOKUP(AB-1,$AH$9:$AI$20,2,0),0)</f>
        <v>0</v>
      </c>
      <c r="AA574" s="92">
        <f t="shared" si="192"/>
        <v>30</v>
      </c>
      <c r="AB574" s="92">
        <f t="shared" si="193"/>
        <v>9</v>
      </c>
      <c r="AC574" s="92">
        <f t="shared" si="194"/>
        <v>2569</v>
      </c>
      <c r="AD574" s="92">
        <f t="shared" si="185"/>
        <v>0</v>
      </c>
      <c r="AE574" s="227">
        <f t="shared" si="187"/>
        <v>0</v>
      </c>
      <c r="AF574" s="223">
        <f t="shared" si="186"/>
        <v>0</v>
      </c>
      <c r="AG574" s="228">
        <f t="shared" si="188"/>
        <v>0</v>
      </c>
    </row>
    <row r="575" spans="1:33" s="92" customFormat="1" ht="21">
      <c r="A575" s="102">
        <v>567</v>
      </c>
      <c r="B575" s="324"/>
      <c r="C575" s="178" t="s">
        <v>169</v>
      </c>
      <c r="D575" s="170">
        <f t="shared" si="180"/>
        <v>0</v>
      </c>
      <c r="E575" s="170">
        <f t="shared" si="181"/>
        <v>0</v>
      </c>
      <c r="F575" s="170">
        <f t="shared" si="182"/>
        <v>0</v>
      </c>
      <c r="G575" s="170">
        <f t="shared" si="183"/>
        <v>0</v>
      </c>
      <c r="H575" s="171">
        <f t="shared" si="195"/>
        <v>0</v>
      </c>
      <c r="I575" s="172">
        <f t="shared" si="196"/>
        <v>0</v>
      </c>
      <c r="J575" s="170">
        <f t="shared" si="197"/>
        <v>0</v>
      </c>
      <c r="K575" s="172">
        <f t="shared" si="198"/>
        <v>0</v>
      </c>
      <c r="L575" s="226"/>
      <c r="M575" s="221" t="s">
        <v>242</v>
      </c>
      <c r="N575" s="106">
        <f t="shared" si="184"/>
        <v>0</v>
      </c>
      <c r="O575" s="176">
        <f t="shared" si="199"/>
        <v>0</v>
      </c>
      <c r="P575" s="176">
        <f t="shared" si="200"/>
        <v>0</v>
      </c>
      <c r="W575" s="92">
        <f t="shared" si="189"/>
        <v>0</v>
      </c>
      <c r="X575" s="92">
        <f t="shared" si="190"/>
        <v>0</v>
      </c>
      <c r="Y575" s="92">
        <f t="shared" si="191"/>
        <v>0</v>
      </c>
      <c r="Z575" s="92" cm="1">
        <f t="array" aca="1" ref="Z575" ca="1">IFERROR(VLOOKUP(AB-1,$AH$9:$AI$20,2,0),0)</f>
        <v>0</v>
      </c>
      <c r="AA575" s="92">
        <f t="shared" si="192"/>
        <v>30</v>
      </c>
      <c r="AB575" s="92">
        <f t="shared" si="193"/>
        <v>9</v>
      </c>
      <c r="AC575" s="92">
        <f t="shared" si="194"/>
        <v>2569</v>
      </c>
      <c r="AD575" s="92">
        <f t="shared" si="185"/>
        <v>0</v>
      </c>
      <c r="AE575" s="227">
        <f t="shared" si="187"/>
        <v>0</v>
      </c>
      <c r="AF575" s="223">
        <f t="shared" si="186"/>
        <v>0</v>
      </c>
      <c r="AG575" s="228">
        <f t="shared" si="188"/>
        <v>0</v>
      </c>
    </row>
    <row r="576" spans="1:33" s="92" customFormat="1" ht="21">
      <c r="A576" s="102">
        <v>568</v>
      </c>
      <c r="B576" s="324"/>
      <c r="C576" s="178" t="s">
        <v>169</v>
      </c>
      <c r="D576" s="170">
        <f t="shared" si="180"/>
        <v>0</v>
      </c>
      <c r="E576" s="170">
        <f t="shared" si="181"/>
        <v>0</v>
      </c>
      <c r="F576" s="170">
        <f t="shared" si="182"/>
        <v>0</v>
      </c>
      <c r="G576" s="170">
        <f t="shared" si="183"/>
        <v>0</v>
      </c>
      <c r="H576" s="171">
        <f t="shared" si="195"/>
        <v>0</v>
      </c>
      <c r="I576" s="172">
        <f t="shared" si="196"/>
        <v>0</v>
      </c>
      <c r="J576" s="170">
        <f t="shared" si="197"/>
        <v>0</v>
      </c>
      <c r="K576" s="172">
        <f t="shared" si="198"/>
        <v>0</v>
      </c>
      <c r="L576" s="226"/>
      <c r="M576" s="221" t="s">
        <v>242</v>
      </c>
      <c r="N576" s="106">
        <f t="shared" si="184"/>
        <v>0</v>
      </c>
      <c r="O576" s="176">
        <f t="shared" si="199"/>
        <v>0</v>
      </c>
      <c r="P576" s="176">
        <f t="shared" si="200"/>
        <v>0</v>
      </c>
      <c r="W576" s="92">
        <f t="shared" si="189"/>
        <v>0</v>
      </c>
      <c r="X576" s="92">
        <f t="shared" si="190"/>
        <v>0</v>
      </c>
      <c r="Y576" s="92">
        <f t="shared" si="191"/>
        <v>0</v>
      </c>
      <c r="Z576" s="92" cm="1">
        <f t="array" aca="1" ref="Z576" ca="1">IFERROR(VLOOKUP(AB-1,$AH$9:$AI$20,2,0),0)</f>
        <v>0</v>
      </c>
      <c r="AA576" s="92">
        <f t="shared" si="192"/>
        <v>30</v>
      </c>
      <c r="AB576" s="92">
        <f t="shared" si="193"/>
        <v>9</v>
      </c>
      <c r="AC576" s="92">
        <f t="shared" si="194"/>
        <v>2569</v>
      </c>
      <c r="AD576" s="92">
        <f t="shared" si="185"/>
        <v>0</v>
      </c>
      <c r="AE576" s="227">
        <f t="shared" si="187"/>
        <v>0</v>
      </c>
      <c r="AF576" s="223">
        <f t="shared" si="186"/>
        <v>0</v>
      </c>
      <c r="AG576" s="228">
        <f t="shared" si="188"/>
        <v>0</v>
      </c>
    </row>
    <row r="577" spans="1:33" s="92" customFormat="1" ht="21">
      <c r="A577" s="102">
        <v>569</v>
      </c>
      <c r="B577" s="324"/>
      <c r="C577" s="178" t="s">
        <v>169</v>
      </c>
      <c r="D577" s="170">
        <f t="shared" si="180"/>
        <v>0</v>
      </c>
      <c r="E577" s="170">
        <f t="shared" si="181"/>
        <v>0</v>
      </c>
      <c r="F577" s="170">
        <f t="shared" si="182"/>
        <v>0</v>
      </c>
      <c r="G577" s="170">
        <f t="shared" si="183"/>
        <v>0</v>
      </c>
      <c r="H577" s="171">
        <f t="shared" si="195"/>
        <v>0</v>
      </c>
      <c r="I577" s="172">
        <f t="shared" si="196"/>
        <v>0</v>
      </c>
      <c r="J577" s="170">
        <f t="shared" si="197"/>
        <v>0</v>
      </c>
      <c r="K577" s="172">
        <f t="shared" si="198"/>
        <v>0</v>
      </c>
      <c r="L577" s="226"/>
      <c r="M577" s="221" t="s">
        <v>242</v>
      </c>
      <c r="N577" s="106">
        <f t="shared" si="184"/>
        <v>0</v>
      </c>
      <c r="O577" s="176">
        <f t="shared" si="199"/>
        <v>0</v>
      </c>
      <c r="P577" s="176">
        <f t="shared" si="200"/>
        <v>0</v>
      </c>
      <c r="W577" s="92">
        <f t="shared" si="189"/>
        <v>0</v>
      </c>
      <c r="X577" s="92">
        <f t="shared" si="190"/>
        <v>0</v>
      </c>
      <c r="Y577" s="92">
        <f t="shared" si="191"/>
        <v>0</v>
      </c>
      <c r="Z577" s="92" cm="1">
        <f t="array" aca="1" ref="Z577" ca="1">IFERROR(VLOOKUP(AB-1,$AH$9:$AI$20,2,0),0)</f>
        <v>0</v>
      </c>
      <c r="AA577" s="92">
        <f t="shared" si="192"/>
        <v>30</v>
      </c>
      <c r="AB577" s="92">
        <f t="shared" si="193"/>
        <v>9</v>
      </c>
      <c r="AC577" s="92">
        <f t="shared" si="194"/>
        <v>2569</v>
      </c>
      <c r="AD577" s="92">
        <f t="shared" si="185"/>
        <v>0</v>
      </c>
      <c r="AE577" s="227">
        <f t="shared" si="187"/>
        <v>0</v>
      </c>
      <c r="AF577" s="223">
        <f t="shared" si="186"/>
        <v>0</v>
      </c>
      <c r="AG577" s="228">
        <f t="shared" si="188"/>
        <v>0</v>
      </c>
    </row>
    <row r="578" spans="1:33" s="92" customFormat="1" ht="21">
      <c r="A578" s="102">
        <v>570</v>
      </c>
      <c r="B578" s="324"/>
      <c r="C578" s="178" t="s">
        <v>169</v>
      </c>
      <c r="D578" s="170">
        <f t="shared" si="180"/>
        <v>0</v>
      </c>
      <c r="E578" s="170">
        <f t="shared" si="181"/>
        <v>0</v>
      </c>
      <c r="F578" s="170">
        <f t="shared" si="182"/>
        <v>0</v>
      </c>
      <c r="G578" s="170">
        <f t="shared" si="183"/>
        <v>0</v>
      </c>
      <c r="H578" s="171">
        <f t="shared" si="195"/>
        <v>0</v>
      </c>
      <c r="I578" s="172">
        <f t="shared" si="196"/>
        <v>0</v>
      </c>
      <c r="J578" s="170">
        <f t="shared" si="197"/>
        <v>0</v>
      </c>
      <c r="K578" s="172">
        <f t="shared" si="198"/>
        <v>0</v>
      </c>
      <c r="L578" s="226"/>
      <c r="M578" s="221" t="s">
        <v>242</v>
      </c>
      <c r="N578" s="106">
        <f t="shared" si="184"/>
        <v>0</v>
      </c>
      <c r="O578" s="176">
        <f t="shared" si="199"/>
        <v>0</v>
      </c>
      <c r="P578" s="176">
        <f t="shared" si="200"/>
        <v>0</v>
      </c>
      <c r="W578" s="92">
        <f t="shared" si="189"/>
        <v>0</v>
      </c>
      <c r="X578" s="92">
        <f t="shared" si="190"/>
        <v>0</v>
      </c>
      <c r="Y578" s="92">
        <f t="shared" si="191"/>
        <v>0</v>
      </c>
      <c r="Z578" s="92" cm="1">
        <f t="array" aca="1" ref="Z578" ca="1">IFERROR(VLOOKUP(AB-1,$AH$9:$AI$20,2,0),0)</f>
        <v>0</v>
      </c>
      <c r="AA578" s="92">
        <f t="shared" si="192"/>
        <v>30</v>
      </c>
      <c r="AB578" s="92">
        <f t="shared" si="193"/>
        <v>9</v>
      </c>
      <c r="AC578" s="92">
        <f t="shared" si="194"/>
        <v>2569</v>
      </c>
      <c r="AD578" s="92">
        <f t="shared" si="185"/>
        <v>0</v>
      </c>
      <c r="AE578" s="227">
        <f t="shared" si="187"/>
        <v>0</v>
      </c>
      <c r="AF578" s="223">
        <f t="shared" si="186"/>
        <v>0</v>
      </c>
      <c r="AG578" s="228">
        <f t="shared" si="188"/>
        <v>0</v>
      </c>
    </row>
    <row r="579" spans="1:33" s="92" customFormat="1" ht="21">
      <c r="A579" s="102">
        <v>571</v>
      </c>
      <c r="B579" s="324"/>
      <c r="C579" s="178" t="s">
        <v>169</v>
      </c>
      <c r="D579" s="170">
        <f t="shared" si="180"/>
        <v>0</v>
      </c>
      <c r="E579" s="170">
        <f t="shared" si="181"/>
        <v>0</v>
      </c>
      <c r="F579" s="170">
        <f t="shared" si="182"/>
        <v>0</v>
      </c>
      <c r="G579" s="170">
        <f t="shared" si="183"/>
        <v>0</v>
      </c>
      <c r="H579" s="171">
        <f t="shared" si="195"/>
        <v>0</v>
      </c>
      <c r="I579" s="172">
        <f t="shared" si="196"/>
        <v>0</v>
      </c>
      <c r="J579" s="170">
        <f t="shared" si="197"/>
        <v>0</v>
      </c>
      <c r="K579" s="172">
        <f t="shared" si="198"/>
        <v>0</v>
      </c>
      <c r="L579" s="226"/>
      <c r="M579" s="221" t="s">
        <v>242</v>
      </c>
      <c r="N579" s="106">
        <f t="shared" si="184"/>
        <v>0</v>
      </c>
      <c r="O579" s="176">
        <f t="shared" si="199"/>
        <v>0</v>
      </c>
      <c r="P579" s="176">
        <f t="shared" si="200"/>
        <v>0</v>
      </c>
      <c r="W579" s="92">
        <f t="shared" si="189"/>
        <v>0</v>
      </c>
      <c r="X579" s="92">
        <f t="shared" si="190"/>
        <v>0</v>
      </c>
      <c r="Y579" s="92">
        <f t="shared" si="191"/>
        <v>0</v>
      </c>
      <c r="Z579" s="92" cm="1">
        <f t="array" aca="1" ref="Z579" ca="1">IFERROR(VLOOKUP(AB-1,$AH$9:$AI$20,2,0),0)</f>
        <v>0</v>
      </c>
      <c r="AA579" s="92">
        <f t="shared" si="192"/>
        <v>30</v>
      </c>
      <c r="AB579" s="92">
        <f t="shared" si="193"/>
        <v>9</v>
      </c>
      <c r="AC579" s="92">
        <f t="shared" si="194"/>
        <v>2569</v>
      </c>
      <c r="AD579" s="92">
        <f t="shared" si="185"/>
        <v>0</v>
      </c>
      <c r="AE579" s="227">
        <f t="shared" si="187"/>
        <v>0</v>
      </c>
      <c r="AF579" s="223">
        <f t="shared" si="186"/>
        <v>0</v>
      </c>
      <c r="AG579" s="228">
        <f t="shared" si="188"/>
        <v>0</v>
      </c>
    </row>
    <row r="580" spans="1:33" s="92" customFormat="1" ht="21">
      <c r="A580" s="102">
        <v>572</v>
      </c>
      <c r="B580" s="324"/>
      <c r="C580" s="178" t="s">
        <v>169</v>
      </c>
      <c r="D580" s="170">
        <f t="shared" si="180"/>
        <v>0</v>
      </c>
      <c r="E580" s="170">
        <f t="shared" si="181"/>
        <v>0</v>
      </c>
      <c r="F580" s="170">
        <f t="shared" si="182"/>
        <v>0</v>
      </c>
      <c r="G580" s="170">
        <f t="shared" si="183"/>
        <v>0</v>
      </c>
      <c r="H580" s="171">
        <f t="shared" si="195"/>
        <v>0</v>
      </c>
      <c r="I580" s="172">
        <f t="shared" si="196"/>
        <v>0</v>
      </c>
      <c r="J580" s="170">
        <f t="shared" si="197"/>
        <v>0</v>
      </c>
      <c r="K580" s="172">
        <f t="shared" si="198"/>
        <v>0</v>
      </c>
      <c r="L580" s="226"/>
      <c r="M580" s="221" t="s">
        <v>242</v>
      </c>
      <c r="N580" s="106">
        <f t="shared" si="184"/>
        <v>0</v>
      </c>
      <c r="O580" s="176">
        <f t="shared" si="199"/>
        <v>0</v>
      </c>
      <c r="P580" s="176">
        <f t="shared" si="200"/>
        <v>0</v>
      </c>
      <c r="W580" s="92">
        <f t="shared" si="189"/>
        <v>0</v>
      </c>
      <c r="X580" s="92">
        <f t="shared" si="190"/>
        <v>0</v>
      </c>
      <c r="Y580" s="92">
        <f t="shared" si="191"/>
        <v>0</v>
      </c>
      <c r="Z580" s="92" cm="1">
        <f t="array" aca="1" ref="Z580" ca="1">IFERROR(VLOOKUP(AB-1,$AH$9:$AI$20,2,0),0)</f>
        <v>0</v>
      </c>
      <c r="AA580" s="92">
        <f t="shared" si="192"/>
        <v>30</v>
      </c>
      <c r="AB580" s="92">
        <f t="shared" si="193"/>
        <v>9</v>
      </c>
      <c r="AC580" s="92">
        <f t="shared" si="194"/>
        <v>2569</v>
      </c>
      <c r="AD580" s="92">
        <f t="shared" si="185"/>
        <v>0</v>
      </c>
      <c r="AE580" s="227">
        <f t="shared" si="187"/>
        <v>0</v>
      </c>
      <c r="AF580" s="223">
        <f t="shared" si="186"/>
        <v>0</v>
      </c>
      <c r="AG580" s="228">
        <f t="shared" si="188"/>
        <v>0</v>
      </c>
    </row>
    <row r="581" spans="1:33" s="92" customFormat="1" ht="21">
      <c r="A581" s="102">
        <v>573</v>
      </c>
      <c r="B581" s="324"/>
      <c r="C581" s="178" t="s">
        <v>169</v>
      </c>
      <c r="D581" s="170">
        <f t="shared" si="180"/>
        <v>0</v>
      </c>
      <c r="E581" s="170">
        <f t="shared" si="181"/>
        <v>0</v>
      </c>
      <c r="F581" s="170">
        <f t="shared" si="182"/>
        <v>0</v>
      </c>
      <c r="G581" s="170">
        <f t="shared" si="183"/>
        <v>0</v>
      </c>
      <c r="H581" s="171">
        <f t="shared" si="195"/>
        <v>0</v>
      </c>
      <c r="I581" s="172">
        <f t="shared" si="196"/>
        <v>0</v>
      </c>
      <c r="J581" s="170">
        <f t="shared" si="197"/>
        <v>0</v>
      </c>
      <c r="K581" s="172">
        <f t="shared" si="198"/>
        <v>0</v>
      </c>
      <c r="L581" s="226"/>
      <c r="M581" s="221" t="s">
        <v>242</v>
      </c>
      <c r="N581" s="106">
        <f t="shared" si="184"/>
        <v>0</v>
      </c>
      <c r="O581" s="176">
        <f t="shared" si="199"/>
        <v>0</v>
      </c>
      <c r="P581" s="176">
        <f t="shared" si="200"/>
        <v>0</v>
      </c>
      <c r="W581" s="92">
        <f t="shared" si="189"/>
        <v>0</v>
      </c>
      <c r="X581" s="92">
        <f t="shared" si="190"/>
        <v>0</v>
      </c>
      <c r="Y581" s="92">
        <f t="shared" si="191"/>
        <v>0</v>
      </c>
      <c r="Z581" s="92" cm="1">
        <f t="array" aca="1" ref="Z581" ca="1">IFERROR(VLOOKUP(AB-1,$AH$9:$AI$20,2,0),0)</f>
        <v>0</v>
      </c>
      <c r="AA581" s="92">
        <f t="shared" si="192"/>
        <v>30</v>
      </c>
      <c r="AB581" s="92">
        <f t="shared" si="193"/>
        <v>9</v>
      </c>
      <c r="AC581" s="92">
        <f t="shared" si="194"/>
        <v>2569</v>
      </c>
      <c r="AD581" s="92">
        <f t="shared" si="185"/>
        <v>0</v>
      </c>
      <c r="AE581" s="227">
        <f t="shared" si="187"/>
        <v>0</v>
      </c>
      <c r="AF581" s="223">
        <f t="shared" si="186"/>
        <v>0</v>
      </c>
      <c r="AG581" s="228">
        <f t="shared" si="188"/>
        <v>0</v>
      </c>
    </row>
    <row r="582" spans="1:33" s="92" customFormat="1" ht="21">
      <c r="A582" s="102">
        <v>574</v>
      </c>
      <c r="B582" s="324"/>
      <c r="C582" s="178" t="s">
        <v>169</v>
      </c>
      <c r="D582" s="170">
        <f t="shared" si="180"/>
        <v>0</v>
      </c>
      <c r="E582" s="170">
        <f t="shared" si="181"/>
        <v>0</v>
      </c>
      <c r="F582" s="170">
        <f t="shared" si="182"/>
        <v>0</v>
      </c>
      <c r="G582" s="170">
        <f t="shared" si="183"/>
        <v>0</v>
      </c>
      <c r="H582" s="171">
        <f t="shared" si="195"/>
        <v>0</v>
      </c>
      <c r="I582" s="172">
        <f t="shared" si="196"/>
        <v>0</v>
      </c>
      <c r="J582" s="170">
        <f t="shared" si="197"/>
        <v>0</v>
      </c>
      <c r="K582" s="172">
        <f t="shared" si="198"/>
        <v>0</v>
      </c>
      <c r="L582" s="226"/>
      <c r="M582" s="221" t="s">
        <v>242</v>
      </c>
      <c r="N582" s="106">
        <f t="shared" si="184"/>
        <v>0</v>
      </c>
      <c r="O582" s="176">
        <f t="shared" si="199"/>
        <v>0</v>
      </c>
      <c r="P582" s="176">
        <f t="shared" si="200"/>
        <v>0</v>
      </c>
      <c r="W582" s="92">
        <f t="shared" si="189"/>
        <v>0</v>
      </c>
      <c r="X582" s="92">
        <f t="shared" si="190"/>
        <v>0</v>
      </c>
      <c r="Y582" s="92">
        <f t="shared" si="191"/>
        <v>0</v>
      </c>
      <c r="Z582" s="92" cm="1">
        <f t="array" aca="1" ref="Z582" ca="1">IFERROR(VLOOKUP(AB-1,$AH$9:$AI$20,2,0),0)</f>
        <v>0</v>
      </c>
      <c r="AA582" s="92">
        <f t="shared" si="192"/>
        <v>30</v>
      </c>
      <c r="AB582" s="92">
        <f t="shared" si="193"/>
        <v>9</v>
      </c>
      <c r="AC582" s="92">
        <f t="shared" si="194"/>
        <v>2569</v>
      </c>
      <c r="AD582" s="92">
        <f t="shared" si="185"/>
        <v>0</v>
      </c>
      <c r="AE582" s="227">
        <f t="shared" si="187"/>
        <v>0</v>
      </c>
      <c r="AF582" s="223">
        <f t="shared" si="186"/>
        <v>0</v>
      </c>
      <c r="AG582" s="228">
        <f t="shared" si="188"/>
        <v>0</v>
      </c>
    </row>
    <row r="583" spans="1:33" s="92" customFormat="1" ht="21">
      <c r="A583" s="102">
        <v>575</v>
      </c>
      <c r="B583" s="324"/>
      <c r="C583" s="178" t="s">
        <v>169</v>
      </c>
      <c r="D583" s="170">
        <f t="shared" si="180"/>
        <v>0</v>
      </c>
      <c r="E583" s="170">
        <f t="shared" si="181"/>
        <v>0</v>
      </c>
      <c r="F583" s="170">
        <f t="shared" si="182"/>
        <v>0</v>
      </c>
      <c r="G583" s="170">
        <f t="shared" si="183"/>
        <v>0</v>
      </c>
      <c r="H583" s="171">
        <f t="shared" si="195"/>
        <v>0</v>
      </c>
      <c r="I583" s="172">
        <f t="shared" si="196"/>
        <v>0</v>
      </c>
      <c r="J583" s="170">
        <f t="shared" si="197"/>
        <v>0</v>
      </c>
      <c r="K583" s="172">
        <f t="shared" si="198"/>
        <v>0</v>
      </c>
      <c r="L583" s="226"/>
      <c r="M583" s="221" t="s">
        <v>242</v>
      </c>
      <c r="N583" s="106">
        <f t="shared" si="184"/>
        <v>0</v>
      </c>
      <c r="O583" s="176">
        <f t="shared" si="199"/>
        <v>0</v>
      </c>
      <c r="P583" s="176">
        <f t="shared" si="200"/>
        <v>0</v>
      </c>
      <c r="W583" s="92">
        <f t="shared" si="189"/>
        <v>0</v>
      </c>
      <c r="X583" s="92">
        <f t="shared" si="190"/>
        <v>0</v>
      </c>
      <c r="Y583" s="92">
        <f t="shared" si="191"/>
        <v>0</v>
      </c>
      <c r="Z583" s="92" cm="1">
        <f t="array" aca="1" ref="Z583" ca="1">IFERROR(VLOOKUP(AB-1,$AH$9:$AI$20,2,0),0)</f>
        <v>0</v>
      </c>
      <c r="AA583" s="92">
        <f t="shared" si="192"/>
        <v>30</v>
      </c>
      <c r="AB583" s="92">
        <f t="shared" si="193"/>
        <v>9</v>
      </c>
      <c r="AC583" s="92">
        <f t="shared" si="194"/>
        <v>2569</v>
      </c>
      <c r="AD583" s="92">
        <f t="shared" si="185"/>
        <v>0</v>
      </c>
      <c r="AE583" s="227">
        <f t="shared" si="187"/>
        <v>0</v>
      </c>
      <c r="AF583" s="223">
        <f t="shared" si="186"/>
        <v>0</v>
      </c>
      <c r="AG583" s="228">
        <f t="shared" si="188"/>
        <v>0</v>
      </c>
    </row>
    <row r="584" spans="1:33" s="92" customFormat="1" ht="21">
      <c r="A584" s="102">
        <v>576</v>
      </c>
      <c r="B584" s="324"/>
      <c r="C584" s="178" t="s">
        <v>169</v>
      </c>
      <c r="D584" s="170">
        <f t="shared" si="180"/>
        <v>0</v>
      </c>
      <c r="E584" s="170">
        <f t="shared" si="181"/>
        <v>0</v>
      </c>
      <c r="F584" s="170">
        <f t="shared" si="182"/>
        <v>0</v>
      </c>
      <c r="G584" s="170">
        <f t="shared" si="183"/>
        <v>0</v>
      </c>
      <c r="H584" s="171">
        <f t="shared" si="195"/>
        <v>0</v>
      </c>
      <c r="I584" s="172">
        <f t="shared" si="196"/>
        <v>0</v>
      </c>
      <c r="J584" s="170">
        <f t="shared" si="197"/>
        <v>0</v>
      </c>
      <c r="K584" s="172">
        <f t="shared" si="198"/>
        <v>0</v>
      </c>
      <c r="L584" s="226"/>
      <c r="M584" s="221" t="s">
        <v>242</v>
      </c>
      <c r="N584" s="106">
        <f t="shared" si="184"/>
        <v>0</v>
      </c>
      <c r="O584" s="176">
        <f t="shared" si="199"/>
        <v>0</v>
      </c>
      <c r="P584" s="176">
        <f t="shared" si="200"/>
        <v>0</v>
      </c>
      <c r="W584" s="92">
        <f t="shared" si="189"/>
        <v>0</v>
      </c>
      <c r="X584" s="92">
        <f t="shared" si="190"/>
        <v>0</v>
      </c>
      <c r="Y584" s="92">
        <f t="shared" si="191"/>
        <v>0</v>
      </c>
      <c r="Z584" s="92" cm="1">
        <f t="array" aca="1" ref="Z584" ca="1">IFERROR(VLOOKUP(AB-1,$AH$9:$AI$20,2,0),0)</f>
        <v>0</v>
      </c>
      <c r="AA584" s="92">
        <f t="shared" si="192"/>
        <v>30</v>
      </c>
      <c r="AB584" s="92">
        <f t="shared" si="193"/>
        <v>9</v>
      </c>
      <c r="AC584" s="92">
        <f t="shared" si="194"/>
        <v>2569</v>
      </c>
      <c r="AD584" s="92">
        <f t="shared" si="185"/>
        <v>0</v>
      </c>
      <c r="AE584" s="227">
        <f t="shared" si="187"/>
        <v>0</v>
      </c>
      <c r="AF584" s="223">
        <f t="shared" si="186"/>
        <v>0</v>
      </c>
      <c r="AG584" s="228">
        <f t="shared" si="188"/>
        <v>0</v>
      </c>
    </row>
    <row r="585" spans="1:33" s="92" customFormat="1" ht="21">
      <c r="A585" s="102">
        <v>577</v>
      </c>
      <c r="B585" s="324"/>
      <c r="C585" s="178" t="s">
        <v>169</v>
      </c>
      <c r="D585" s="170">
        <f t="shared" ref="D585:D648" si="201">VLOOKUP($C585,$R$9:$V$16,2,0)</f>
        <v>0</v>
      </c>
      <c r="E585" s="170">
        <f t="shared" ref="E585:E648" si="202">VLOOKUP($C585,$R$9:$V$16,3,0)</f>
        <v>0</v>
      </c>
      <c r="F585" s="170">
        <f t="shared" ref="F585:F648" si="203">VLOOKUP($C585,$R$9:$V$16,4,0)</f>
        <v>0</v>
      </c>
      <c r="G585" s="170">
        <f t="shared" ref="G585:G648" si="204">VLOOKUP($C585,$R$9:$V$16,5,0)</f>
        <v>0</v>
      </c>
      <c r="H585" s="171">
        <f t="shared" si="195"/>
        <v>0</v>
      </c>
      <c r="I585" s="172">
        <f t="shared" si="196"/>
        <v>0</v>
      </c>
      <c r="J585" s="170">
        <f t="shared" si="197"/>
        <v>0</v>
      </c>
      <c r="K585" s="172">
        <f t="shared" si="198"/>
        <v>0</v>
      </c>
      <c r="L585" s="226"/>
      <c r="M585" s="221" t="s">
        <v>242</v>
      </c>
      <c r="N585" s="106">
        <f t="shared" si="184"/>
        <v>0</v>
      </c>
      <c r="O585" s="176">
        <f t="shared" si="199"/>
        <v>0</v>
      </c>
      <c r="P585" s="176">
        <f t="shared" si="200"/>
        <v>0</v>
      </c>
      <c r="W585" s="92">
        <f t="shared" si="189"/>
        <v>0</v>
      </c>
      <c r="X585" s="92">
        <f t="shared" si="190"/>
        <v>0</v>
      </c>
      <c r="Y585" s="92">
        <f t="shared" si="191"/>
        <v>0</v>
      </c>
      <c r="Z585" s="92" cm="1">
        <f t="array" aca="1" ref="Z585" ca="1">IFERROR(VLOOKUP(AB-1,$AH$9:$AI$20,2,0),0)</f>
        <v>0</v>
      </c>
      <c r="AA585" s="92">
        <f t="shared" si="192"/>
        <v>30</v>
      </c>
      <c r="AB585" s="92">
        <f t="shared" si="193"/>
        <v>9</v>
      </c>
      <c r="AC585" s="92">
        <f t="shared" si="194"/>
        <v>2569</v>
      </c>
      <c r="AD585" s="92">
        <f t="shared" si="185"/>
        <v>0</v>
      </c>
      <c r="AE585" s="227">
        <f t="shared" si="187"/>
        <v>0</v>
      </c>
      <c r="AF585" s="223">
        <f t="shared" si="186"/>
        <v>0</v>
      </c>
      <c r="AG585" s="228">
        <f t="shared" si="188"/>
        <v>0</v>
      </c>
    </row>
    <row r="586" spans="1:33" s="92" customFormat="1" ht="21">
      <c r="A586" s="102">
        <v>578</v>
      </c>
      <c r="B586" s="324"/>
      <c r="C586" s="178" t="s">
        <v>169</v>
      </c>
      <c r="D586" s="170">
        <f t="shared" si="201"/>
        <v>0</v>
      </c>
      <c r="E586" s="170">
        <f t="shared" si="202"/>
        <v>0</v>
      </c>
      <c r="F586" s="170">
        <f t="shared" si="203"/>
        <v>0</v>
      </c>
      <c r="G586" s="170">
        <f t="shared" si="204"/>
        <v>0</v>
      </c>
      <c r="H586" s="171">
        <f t="shared" si="195"/>
        <v>0</v>
      </c>
      <c r="I586" s="172">
        <f t="shared" si="196"/>
        <v>0</v>
      </c>
      <c r="J586" s="170">
        <f t="shared" si="197"/>
        <v>0</v>
      </c>
      <c r="K586" s="172">
        <f t="shared" si="198"/>
        <v>0</v>
      </c>
      <c r="L586" s="226"/>
      <c r="M586" s="221" t="s">
        <v>242</v>
      </c>
      <c r="N586" s="106">
        <f t="shared" ref="N586:N649" si="205">AG586</f>
        <v>0</v>
      </c>
      <c r="O586" s="176">
        <f t="shared" si="199"/>
        <v>0</v>
      </c>
      <c r="P586" s="176">
        <f t="shared" si="200"/>
        <v>0</v>
      </c>
      <c r="W586" s="92">
        <f t="shared" si="189"/>
        <v>0</v>
      </c>
      <c r="X586" s="92">
        <f t="shared" si="190"/>
        <v>0</v>
      </c>
      <c r="Y586" s="92">
        <f t="shared" si="191"/>
        <v>0</v>
      </c>
      <c r="Z586" s="92" cm="1">
        <f t="array" aca="1" ref="Z586" ca="1">IFERROR(VLOOKUP(AB-1,$AH$9:$AI$20,2,0),0)</f>
        <v>0</v>
      </c>
      <c r="AA586" s="92">
        <f t="shared" si="192"/>
        <v>30</v>
      </c>
      <c r="AB586" s="92">
        <f t="shared" si="193"/>
        <v>9</v>
      </c>
      <c r="AC586" s="92">
        <f t="shared" si="194"/>
        <v>2569</v>
      </c>
      <c r="AD586" s="92">
        <f t="shared" ref="AD586:AD649" si="206">IF(W586&gt;0,IF(AA586&lt;W586,Z586-W586+AA586,AA586-W586),0)</f>
        <v>0</v>
      </c>
      <c r="AE586" s="227">
        <f t="shared" si="187"/>
        <v>0</v>
      </c>
      <c r="AF586" s="223">
        <f t="shared" ref="AF586:AF649" si="207">IF(W586&gt;0,IF(AND(W586=AA586,X586=AB586),AC586-Y586,IF(AND(W586&gt;=AA586,X586&gt;AB586),AC586-Y586-1,IF(AND(W586&lt;AA586,X586&gt;AB586),AC586-Y586-1,IF(AND(W586&lt;AA586,X586&lt;AB586),AC586-Y586,AC586-Y586)))),0)</f>
        <v>0</v>
      </c>
      <c r="AG586" s="228">
        <f t="shared" si="188"/>
        <v>0</v>
      </c>
    </row>
    <row r="587" spans="1:33" s="92" customFormat="1" ht="21">
      <c r="A587" s="102">
        <v>579</v>
      </c>
      <c r="B587" s="324"/>
      <c r="C587" s="178" t="s">
        <v>169</v>
      </c>
      <c r="D587" s="170">
        <f t="shared" si="201"/>
        <v>0</v>
      </c>
      <c r="E587" s="170">
        <f t="shared" si="202"/>
        <v>0</v>
      </c>
      <c r="F587" s="170">
        <f t="shared" si="203"/>
        <v>0</v>
      </c>
      <c r="G587" s="170">
        <f t="shared" si="204"/>
        <v>0</v>
      </c>
      <c r="H587" s="171">
        <f t="shared" si="195"/>
        <v>0</v>
      </c>
      <c r="I587" s="172">
        <f t="shared" si="196"/>
        <v>0</v>
      </c>
      <c r="J587" s="170">
        <f t="shared" si="197"/>
        <v>0</v>
      </c>
      <c r="K587" s="172">
        <f t="shared" si="198"/>
        <v>0</v>
      </c>
      <c r="L587" s="226"/>
      <c r="M587" s="221" t="s">
        <v>242</v>
      </c>
      <c r="N587" s="106">
        <f t="shared" si="205"/>
        <v>0</v>
      </c>
      <c r="O587" s="176">
        <f t="shared" si="199"/>
        <v>0</v>
      </c>
      <c r="P587" s="176">
        <f t="shared" si="200"/>
        <v>0</v>
      </c>
      <c r="W587" s="92">
        <f t="shared" si="189"/>
        <v>0</v>
      </c>
      <c r="X587" s="92">
        <f t="shared" si="190"/>
        <v>0</v>
      </c>
      <c r="Y587" s="92">
        <f t="shared" si="191"/>
        <v>0</v>
      </c>
      <c r="Z587" s="92" cm="1">
        <f t="array" aca="1" ref="Z587" ca="1">IFERROR(VLOOKUP(AB-1,$AH$9:$AI$20,2,0),0)</f>
        <v>0</v>
      </c>
      <c r="AA587" s="92">
        <f t="shared" si="192"/>
        <v>30</v>
      </c>
      <c r="AB587" s="92">
        <f t="shared" si="193"/>
        <v>9</v>
      </c>
      <c r="AC587" s="92">
        <f t="shared" si="194"/>
        <v>2569</v>
      </c>
      <c r="AD587" s="92">
        <f t="shared" si="206"/>
        <v>0</v>
      </c>
      <c r="AE587" s="227">
        <f t="shared" ref="AE587:AE650" si="208">IF(W587&gt;0,IF(AA587=W587,IF(AB587=X587,0,IF(AB587&gt;X587,AB587-X587,12+AB587-X587)),IF(AA587&gt;W587,IF(AB587&gt;X587,AB587-X587,IF(AB587=X587,0,12+AB587-X587)),IF(AA587&lt;W587,IF(AB587&gt;X587,AB587-X587-1,IF(AB587=X587,0,12+AB587-X587-1))))),0)</f>
        <v>0</v>
      </c>
      <c r="AF587" s="223">
        <f t="shared" si="207"/>
        <v>0</v>
      </c>
      <c r="AG587" s="228">
        <f t="shared" ref="AG587:AG650" si="209">ROUND((AD587+(AE587*$AI$21)+(AF587*365)),0)</f>
        <v>0</v>
      </c>
    </row>
    <row r="588" spans="1:33" s="92" customFormat="1" ht="21">
      <c r="A588" s="102">
        <v>580</v>
      </c>
      <c r="B588" s="324"/>
      <c r="C588" s="178" t="s">
        <v>169</v>
      </c>
      <c r="D588" s="170">
        <f t="shared" si="201"/>
        <v>0</v>
      </c>
      <c r="E588" s="170">
        <f t="shared" si="202"/>
        <v>0</v>
      </c>
      <c r="F588" s="170">
        <f t="shared" si="203"/>
        <v>0</v>
      </c>
      <c r="G588" s="170">
        <f t="shared" si="204"/>
        <v>0</v>
      </c>
      <c r="H588" s="171">
        <f t="shared" si="195"/>
        <v>0</v>
      </c>
      <c r="I588" s="172">
        <f t="shared" si="196"/>
        <v>0</v>
      </c>
      <c r="J588" s="170">
        <f t="shared" si="197"/>
        <v>0</v>
      </c>
      <c r="K588" s="172">
        <f t="shared" si="198"/>
        <v>0</v>
      </c>
      <c r="L588" s="226"/>
      <c r="M588" s="221" t="s">
        <v>242</v>
      </c>
      <c r="N588" s="106">
        <f t="shared" si="205"/>
        <v>0</v>
      </c>
      <c r="O588" s="176">
        <f t="shared" si="199"/>
        <v>0</v>
      </c>
      <c r="P588" s="176">
        <f t="shared" si="200"/>
        <v>0</v>
      </c>
      <c r="W588" s="92">
        <f t="shared" si="189"/>
        <v>0</v>
      </c>
      <c r="X588" s="92">
        <f t="shared" si="190"/>
        <v>0</v>
      </c>
      <c r="Y588" s="92">
        <f t="shared" si="191"/>
        <v>0</v>
      </c>
      <c r="Z588" s="92" cm="1">
        <f t="array" aca="1" ref="Z588" ca="1">IFERROR(VLOOKUP(AB-1,$AH$9:$AI$20,2,0),0)</f>
        <v>0</v>
      </c>
      <c r="AA588" s="92">
        <f t="shared" si="192"/>
        <v>30</v>
      </c>
      <c r="AB588" s="92">
        <f t="shared" si="193"/>
        <v>9</v>
      </c>
      <c r="AC588" s="92">
        <f t="shared" si="194"/>
        <v>2569</v>
      </c>
      <c r="AD588" s="92">
        <f t="shared" si="206"/>
        <v>0</v>
      </c>
      <c r="AE588" s="227">
        <f t="shared" si="208"/>
        <v>0</v>
      </c>
      <c r="AF588" s="223">
        <f t="shared" si="207"/>
        <v>0</v>
      </c>
      <c r="AG588" s="228">
        <f t="shared" si="209"/>
        <v>0</v>
      </c>
    </row>
    <row r="589" spans="1:33" s="92" customFormat="1" ht="21">
      <c r="A589" s="102">
        <v>581</v>
      </c>
      <c r="B589" s="324"/>
      <c r="C589" s="178" t="s">
        <v>169</v>
      </c>
      <c r="D589" s="170">
        <f t="shared" si="201"/>
        <v>0</v>
      </c>
      <c r="E589" s="170">
        <f t="shared" si="202"/>
        <v>0</v>
      </c>
      <c r="F589" s="170">
        <f t="shared" si="203"/>
        <v>0</v>
      </c>
      <c r="G589" s="170">
        <f t="shared" si="204"/>
        <v>0</v>
      </c>
      <c r="H589" s="171">
        <f t="shared" si="195"/>
        <v>0</v>
      </c>
      <c r="I589" s="172">
        <f t="shared" si="196"/>
        <v>0</v>
      </c>
      <c r="J589" s="170">
        <f t="shared" si="197"/>
        <v>0</v>
      </c>
      <c r="K589" s="172">
        <f t="shared" si="198"/>
        <v>0</v>
      </c>
      <c r="L589" s="226"/>
      <c r="M589" s="221" t="s">
        <v>242</v>
      </c>
      <c r="N589" s="106">
        <f t="shared" si="205"/>
        <v>0</v>
      </c>
      <c r="O589" s="176">
        <f t="shared" si="199"/>
        <v>0</v>
      </c>
      <c r="P589" s="176">
        <f t="shared" si="200"/>
        <v>0</v>
      </c>
      <c r="W589" s="92">
        <f t="shared" si="189"/>
        <v>0</v>
      </c>
      <c r="X589" s="92">
        <f t="shared" si="190"/>
        <v>0</v>
      </c>
      <c r="Y589" s="92">
        <f t="shared" si="191"/>
        <v>0</v>
      </c>
      <c r="Z589" s="92" cm="1">
        <f t="array" aca="1" ref="Z589" ca="1">IFERROR(VLOOKUP(AB-1,$AH$9:$AI$20,2,0),0)</f>
        <v>0</v>
      </c>
      <c r="AA589" s="92">
        <f t="shared" si="192"/>
        <v>30</v>
      </c>
      <c r="AB589" s="92">
        <f t="shared" si="193"/>
        <v>9</v>
      </c>
      <c r="AC589" s="92">
        <f t="shared" si="194"/>
        <v>2569</v>
      </c>
      <c r="AD589" s="92">
        <f t="shared" si="206"/>
        <v>0</v>
      </c>
      <c r="AE589" s="227">
        <f t="shared" si="208"/>
        <v>0</v>
      </c>
      <c r="AF589" s="223">
        <f t="shared" si="207"/>
        <v>0</v>
      </c>
      <c r="AG589" s="228">
        <f t="shared" si="209"/>
        <v>0</v>
      </c>
    </row>
    <row r="590" spans="1:33" s="92" customFormat="1" ht="21">
      <c r="A590" s="102">
        <v>582</v>
      </c>
      <c r="B590" s="324"/>
      <c r="C590" s="178" t="s">
        <v>169</v>
      </c>
      <c r="D590" s="170">
        <f t="shared" si="201"/>
        <v>0</v>
      </c>
      <c r="E590" s="170">
        <f t="shared" si="202"/>
        <v>0</v>
      </c>
      <c r="F590" s="170">
        <f t="shared" si="203"/>
        <v>0</v>
      </c>
      <c r="G590" s="170">
        <f t="shared" si="204"/>
        <v>0</v>
      </c>
      <c r="H590" s="171">
        <f t="shared" si="195"/>
        <v>0</v>
      </c>
      <c r="I590" s="172">
        <f t="shared" si="196"/>
        <v>0</v>
      </c>
      <c r="J590" s="170">
        <f t="shared" si="197"/>
        <v>0</v>
      </c>
      <c r="K590" s="172">
        <f t="shared" si="198"/>
        <v>0</v>
      </c>
      <c r="L590" s="226"/>
      <c r="M590" s="221" t="s">
        <v>242</v>
      </c>
      <c r="N590" s="106">
        <f t="shared" si="205"/>
        <v>0</v>
      </c>
      <c r="O590" s="176">
        <f t="shared" si="199"/>
        <v>0</v>
      </c>
      <c r="P590" s="176">
        <f t="shared" si="200"/>
        <v>0</v>
      </c>
      <c r="W590" s="92">
        <f t="shared" si="189"/>
        <v>0</v>
      </c>
      <c r="X590" s="92">
        <f t="shared" si="190"/>
        <v>0</v>
      </c>
      <c r="Y590" s="92">
        <f t="shared" si="191"/>
        <v>0</v>
      </c>
      <c r="Z590" s="92" cm="1">
        <f t="array" aca="1" ref="Z590" ca="1">IFERROR(VLOOKUP(AB-1,$AH$9:$AI$20,2,0),0)</f>
        <v>0</v>
      </c>
      <c r="AA590" s="92">
        <f t="shared" si="192"/>
        <v>30</v>
      </c>
      <c r="AB590" s="92">
        <f t="shared" si="193"/>
        <v>9</v>
      </c>
      <c r="AC590" s="92">
        <f t="shared" si="194"/>
        <v>2569</v>
      </c>
      <c r="AD590" s="92">
        <f t="shared" si="206"/>
        <v>0</v>
      </c>
      <c r="AE590" s="227">
        <f t="shared" si="208"/>
        <v>0</v>
      </c>
      <c r="AF590" s="223">
        <f t="shared" si="207"/>
        <v>0</v>
      </c>
      <c r="AG590" s="228">
        <f t="shared" si="209"/>
        <v>0</v>
      </c>
    </row>
    <row r="591" spans="1:33" s="92" customFormat="1" ht="21">
      <c r="A591" s="102">
        <v>583</v>
      </c>
      <c r="B591" s="324"/>
      <c r="C591" s="178" t="s">
        <v>169</v>
      </c>
      <c r="D591" s="170">
        <f t="shared" si="201"/>
        <v>0</v>
      </c>
      <c r="E591" s="170">
        <f t="shared" si="202"/>
        <v>0</v>
      </c>
      <c r="F591" s="170">
        <f t="shared" si="203"/>
        <v>0</v>
      </c>
      <c r="G591" s="170">
        <f t="shared" si="204"/>
        <v>0</v>
      </c>
      <c r="H591" s="171">
        <f t="shared" si="195"/>
        <v>0</v>
      </c>
      <c r="I591" s="172">
        <f t="shared" si="196"/>
        <v>0</v>
      </c>
      <c r="J591" s="170">
        <f t="shared" si="197"/>
        <v>0</v>
      </c>
      <c r="K591" s="172">
        <f t="shared" si="198"/>
        <v>0</v>
      </c>
      <c r="L591" s="226"/>
      <c r="M591" s="221" t="s">
        <v>242</v>
      </c>
      <c r="N591" s="106">
        <f t="shared" si="205"/>
        <v>0</v>
      </c>
      <c r="O591" s="176">
        <f t="shared" si="199"/>
        <v>0</v>
      </c>
      <c r="P591" s="176">
        <f t="shared" si="200"/>
        <v>0</v>
      </c>
      <c r="W591" s="92">
        <f t="shared" si="189"/>
        <v>0</v>
      </c>
      <c r="X591" s="92">
        <f t="shared" si="190"/>
        <v>0</v>
      </c>
      <c r="Y591" s="92">
        <f t="shared" si="191"/>
        <v>0</v>
      </c>
      <c r="Z591" s="92" cm="1">
        <f t="array" aca="1" ref="Z591" ca="1">IFERROR(VLOOKUP(AB-1,$AH$9:$AI$20,2,0),0)</f>
        <v>0</v>
      </c>
      <c r="AA591" s="92">
        <f t="shared" si="192"/>
        <v>30</v>
      </c>
      <c r="AB591" s="92">
        <f t="shared" si="193"/>
        <v>9</v>
      </c>
      <c r="AC591" s="92">
        <f t="shared" si="194"/>
        <v>2569</v>
      </c>
      <c r="AD591" s="92">
        <f t="shared" si="206"/>
        <v>0</v>
      </c>
      <c r="AE591" s="227">
        <f t="shared" si="208"/>
        <v>0</v>
      </c>
      <c r="AF591" s="223">
        <f t="shared" si="207"/>
        <v>0</v>
      </c>
      <c r="AG591" s="228">
        <f t="shared" si="209"/>
        <v>0</v>
      </c>
    </row>
    <row r="592" spans="1:33" s="92" customFormat="1" ht="21">
      <c r="A592" s="102">
        <v>584</v>
      </c>
      <c r="B592" s="324"/>
      <c r="C592" s="178" t="s">
        <v>169</v>
      </c>
      <c r="D592" s="170">
        <f t="shared" si="201"/>
        <v>0</v>
      </c>
      <c r="E592" s="170">
        <f t="shared" si="202"/>
        <v>0</v>
      </c>
      <c r="F592" s="170">
        <f t="shared" si="203"/>
        <v>0</v>
      </c>
      <c r="G592" s="170">
        <f t="shared" si="204"/>
        <v>0</v>
      </c>
      <c r="H592" s="171">
        <f t="shared" si="195"/>
        <v>0</v>
      </c>
      <c r="I592" s="172">
        <f t="shared" si="196"/>
        <v>0</v>
      </c>
      <c r="J592" s="170">
        <f t="shared" si="197"/>
        <v>0</v>
      </c>
      <c r="K592" s="172">
        <f t="shared" si="198"/>
        <v>0</v>
      </c>
      <c r="L592" s="226"/>
      <c r="M592" s="221" t="s">
        <v>242</v>
      </c>
      <c r="N592" s="106">
        <f t="shared" si="205"/>
        <v>0</v>
      </c>
      <c r="O592" s="176">
        <f t="shared" si="199"/>
        <v>0</v>
      </c>
      <c r="P592" s="176">
        <f t="shared" si="200"/>
        <v>0</v>
      </c>
      <c r="W592" s="92">
        <f t="shared" si="189"/>
        <v>0</v>
      </c>
      <c r="X592" s="92">
        <f t="shared" si="190"/>
        <v>0</v>
      </c>
      <c r="Y592" s="92">
        <f t="shared" si="191"/>
        <v>0</v>
      </c>
      <c r="Z592" s="92" cm="1">
        <f t="array" aca="1" ref="Z592" ca="1">IFERROR(VLOOKUP(AB-1,$AH$9:$AI$20,2,0),0)</f>
        <v>0</v>
      </c>
      <c r="AA592" s="92">
        <f t="shared" si="192"/>
        <v>30</v>
      </c>
      <c r="AB592" s="92">
        <f t="shared" si="193"/>
        <v>9</v>
      </c>
      <c r="AC592" s="92">
        <f t="shared" si="194"/>
        <v>2569</v>
      </c>
      <c r="AD592" s="92">
        <f t="shared" si="206"/>
        <v>0</v>
      </c>
      <c r="AE592" s="227">
        <f t="shared" si="208"/>
        <v>0</v>
      </c>
      <c r="AF592" s="223">
        <f t="shared" si="207"/>
        <v>0</v>
      </c>
      <c r="AG592" s="228">
        <f t="shared" si="209"/>
        <v>0</v>
      </c>
    </row>
    <row r="593" spans="1:33" s="92" customFormat="1" ht="21">
      <c r="A593" s="102">
        <v>585</v>
      </c>
      <c r="B593" s="324"/>
      <c r="C593" s="178" t="s">
        <v>169</v>
      </c>
      <c r="D593" s="170">
        <f t="shared" si="201"/>
        <v>0</v>
      </c>
      <c r="E593" s="170">
        <f t="shared" si="202"/>
        <v>0</v>
      </c>
      <c r="F593" s="170">
        <f t="shared" si="203"/>
        <v>0</v>
      </c>
      <c r="G593" s="170">
        <f t="shared" si="204"/>
        <v>0</v>
      </c>
      <c r="H593" s="171">
        <f t="shared" si="195"/>
        <v>0</v>
      </c>
      <c r="I593" s="172">
        <f t="shared" si="196"/>
        <v>0</v>
      </c>
      <c r="J593" s="170">
        <f t="shared" si="197"/>
        <v>0</v>
      </c>
      <c r="K593" s="172">
        <f t="shared" si="198"/>
        <v>0</v>
      </c>
      <c r="L593" s="226"/>
      <c r="M593" s="221" t="s">
        <v>242</v>
      </c>
      <c r="N593" s="106">
        <f t="shared" si="205"/>
        <v>0</v>
      </c>
      <c r="O593" s="176">
        <f t="shared" si="199"/>
        <v>0</v>
      </c>
      <c r="P593" s="176">
        <f t="shared" si="200"/>
        <v>0</v>
      </c>
      <c r="W593" s="92">
        <f t="shared" ref="W593:W656" si="210">IFERROR(VALUE(LEFT(L593,2)),0)</f>
        <v>0</v>
      </c>
      <c r="X593" s="92">
        <f t="shared" ref="X593:X656" si="211">IFERROR(VALUE(MID(L593,4,2)),0)</f>
        <v>0</v>
      </c>
      <c r="Y593" s="92">
        <f t="shared" ref="Y593:Y656" si="212">IFERROR(VALUE(RIGHT(L593,4)),0)</f>
        <v>0</v>
      </c>
      <c r="Z593" s="92" cm="1">
        <f t="array" aca="1" ref="Z593" ca="1">IFERROR(VLOOKUP(AB-1,$AH$9:$AI$20,2,0),0)</f>
        <v>0</v>
      </c>
      <c r="AA593" s="92">
        <f t="shared" ref="AA593:AA656" si="213">IFERROR(VALUE(LEFT(M593,2)),0)</f>
        <v>30</v>
      </c>
      <c r="AB593" s="92">
        <f t="shared" ref="AB593:AB656" si="214">IFERROR(VALUE(MID(M593,4,2)),0)</f>
        <v>9</v>
      </c>
      <c r="AC593" s="92">
        <f t="shared" ref="AC593:AC656" si="215">IFERROR(VALUE(RIGHT(M593,4)),0)</f>
        <v>2569</v>
      </c>
      <c r="AD593" s="92">
        <f t="shared" si="206"/>
        <v>0</v>
      </c>
      <c r="AE593" s="227">
        <f t="shared" si="208"/>
        <v>0</v>
      </c>
      <c r="AF593" s="223">
        <f t="shared" si="207"/>
        <v>0</v>
      </c>
      <c r="AG593" s="228">
        <f t="shared" si="209"/>
        <v>0</v>
      </c>
    </row>
    <row r="594" spans="1:33" s="92" customFormat="1" ht="21">
      <c r="A594" s="102">
        <v>586</v>
      </c>
      <c r="B594" s="324"/>
      <c r="C594" s="178" t="s">
        <v>169</v>
      </c>
      <c r="D594" s="170">
        <f t="shared" si="201"/>
        <v>0</v>
      </c>
      <c r="E594" s="170">
        <f t="shared" si="202"/>
        <v>0</v>
      </c>
      <c r="F594" s="170">
        <f t="shared" si="203"/>
        <v>0</v>
      </c>
      <c r="G594" s="170">
        <f t="shared" si="204"/>
        <v>0</v>
      </c>
      <c r="H594" s="171">
        <f t="shared" si="195"/>
        <v>0</v>
      </c>
      <c r="I594" s="172">
        <f t="shared" si="196"/>
        <v>0</v>
      </c>
      <c r="J594" s="170">
        <f t="shared" si="197"/>
        <v>0</v>
      </c>
      <c r="K594" s="172">
        <f t="shared" si="198"/>
        <v>0</v>
      </c>
      <c r="L594" s="226"/>
      <c r="M594" s="221" t="s">
        <v>242</v>
      </c>
      <c r="N594" s="106">
        <f t="shared" si="205"/>
        <v>0</v>
      </c>
      <c r="O594" s="176">
        <f t="shared" si="199"/>
        <v>0</v>
      </c>
      <c r="P594" s="176">
        <f t="shared" si="200"/>
        <v>0</v>
      </c>
      <c r="W594" s="92">
        <f t="shared" si="210"/>
        <v>0</v>
      </c>
      <c r="X594" s="92">
        <f t="shared" si="211"/>
        <v>0</v>
      </c>
      <c r="Y594" s="92">
        <f t="shared" si="212"/>
        <v>0</v>
      </c>
      <c r="Z594" s="92" cm="1">
        <f t="array" aca="1" ref="Z594" ca="1">IFERROR(VLOOKUP(AB-1,$AH$9:$AI$20,2,0),0)</f>
        <v>0</v>
      </c>
      <c r="AA594" s="92">
        <f t="shared" si="213"/>
        <v>30</v>
      </c>
      <c r="AB594" s="92">
        <f t="shared" si="214"/>
        <v>9</v>
      </c>
      <c r="AC594" s="92">
        <f t="shared" si="215"/>
        <v>2569</v>
      </c>
      <c r="AD594" s="92">
        <f t="shared" si="206"/>
        <v>0</v>
      </c>
      <c r="AE594" s="227">
        <f t="shared" si="208"/>
        <v>0</v>
      </c>
      <c r="AF594" s="223">
        <f t="shared" si="207"/>
        <v>0</v>
      </c>
      <c r="AG594" s="228">
        <f t="shared" si="209"/>
        <v>0</v>
      </c>
    </row>
    <row r="595" spans="1:33" s="92" customFormat="1" ht="21">
      <c r="A595" s="102">
        <v>587</v>
      </c>
      <c r="B595" s="324"/>
      <c r="C595" s="178" t="s">
        <v>169</v>
      </c>
      <c r="D595" s="170">
        <f t="shared" si="201"/>
        <v>0</v>
      </c>
      <c r="E595" s="170">
        <f t="shared" si="202"/>
        <v>0</v>
      </c>
      <c r="F595" s="170">
        <f t="shared" si="203"/>
        <v>0</v>
      </c>
      <c r="G595" s="170">
        <f t="shared" si="204"/>
        <v>0</v>
      </c>
      <c r="H595" s="171">
        <f t="shared" si="195"/>
        <v>0</v>
      </c>
      <c r="I595" s="172">
        <f t="shared" si="196"/>
        <v>0</v>
      </c>
      <c r="J595" s="170">
        <f t="shared" si="197"/>
        <v>0</v>
      </c>
      <c r="K595" s="172">
        <f t="shared" si="198"/>
        <v>0</v>
      </c>
      <c r="L595" s="226"/>
      <c r="M595" s="221" t="s">
        <v>242</v>
      </c>
      <c r="N595" s="106">
        <f t="shared" si="205"/>
        <v>0</v>
      </c>
      <c r="O595" s="176">
        <f t="shared" si="199"/>
        <v>0</v>
      </c>
      <c r="P595" s="176">
        <f t="shared" si="200"/>
        <v>0</v>
      </c>
      <c r="W595" s="92">
        <f t="shared" si="210"/>
        <v>0</v>
      </c>
      <c r="X595" s="92">
        <f t="shared" si="211"/>
        <v>0</v>
      </c>
      <c r="Y595" s="92">
        <f t="shared" si="212"/>
        <v>0</v>
      </c>
      <c r="Z595" s="92" cm="1">
        <f t="array" aca="1" ref="Z595" ca="1">IFERROR(VLOOKUP(AB-1,$AH$9:$AI$20,2,0),0)</f>
        <v>0</v>
      </c>
      <c r="AA595" s="92">
        <f t="shared" si="213"/>
        <v>30</v>
      </c>
      <c r="AB595" s="92">
        <f t="shared" si="214"/>
        <v>9</v>
      </c>
      <c r="AC595" s="92">
        <f t="shared" si="215"/>
        <v>2569</v>
      </c>
      <c r="AD595" s="92">
        <f t="shared" si="206"/>
        <v>0</v>
      </c>
      <c r="AE595" s="227">
        <f t="shared" si="208"/>
        <v>0</v>
      </c>
      <c r="AF595" s="223">
        <f t="shared" si="207"/>
        <v>0</v>
      </c>
      <c r="AG595" s="228">
        <f t="shared" si="209"/>
        <v>0</v>
      </c>
    </row>
    <row r="596" spans="1:33" s="92" customFormat="1" ht="21">
      <c r="A596" s="102">
        <v>588</v>
      </c>
      <c r="B596" s="324"/>
      <c r="C596" s="178" t="s">
        <v>169</v>
      </c>
      <c r="D596" s="170">
        <f t="shared" si="201"/>
        <v>0</v>
      </c>
      <c r="E596" s="170">
        <f t="shared" si="202"/>
        <v>0</v>
      </c>
      <c r="F596" s="170">
        <f t="shared" si="203"/>
        <v>0</v>
      </c>
      <c r="G596" s="170">
        <f t="shared" si="204"/>
        <v>0</v>
      </c>
      <c r="H596" s="171">
        <f t="shared" si="195"/>
        <v>0</v>
      </c>
      <c r="I596" s="172">
        <f t="shared" si="196"/>
        <v>0</v>
      </c>
      <c r="J596" s="170">
        <f t="shared" si="197"/>
        <v>0</v>
      </c>
      <c r="K596" s="172">
        <f t="shared" si="198"/>
        <v>0</v>
      </c>
      <c r="L596" s="226"/>
      <c r="M596" s="221" t="s">
        <v>242</v>
      </c>
      <c r="N596" s="106">
        <f t="shared" si="205"/>
        <v>0</v>
      </c>
      <c r="O596" s="176">
        <f t="shared" si="199"/>
        <v>0</v>
      </c>
      <c r="P596" s="176">
        <f t="shared" si="200"/>
        <v>0</v>
      </c>
      <c r="W596" s="92">
        <f t="shared" si="210"/>
        <v>0</v>
      </c>
      <c r="X596" s="92">
        <f t="shared" si="211"/>
        <v>0</v>
      </c>
      <c r="Y596" s="92">
        <f t="shared" si="212"/>
        <v>0</v>
      </c>
      <c r="Z596" s="92" cm="1">
        <f t="array" aca="1" ref="Z596" ca="1">IFERROR(VLOOKUP(AB-1,$AH$9:$AI$20,2,0),0)</f>
        <v>0</v>
      </c>
      <c r="AA596" s="92">
        <f t="shared" si="213"/>
        <v>30</v>
      </c>
      <c r="AB596" s="92">
        <f t="shared" si="214"/>
        <v>9</v>
      </c>
      <c r="AC596" s="92">
        <f t="shared" si="215"/>
        <v>2569</v>
      </c>
      <c r="AD596" s="92">
        <f t="shared" si="206"/>
        <v>0</v>
      </c>
      <c r="AE596" s="227">
        <f t="shared" si="208"/>
        <v>0</v>
      </c>
      <c r="AF596" s="223">
        <f t="shared" si="207"/>
        <v>0</v>
      </c>
      <c r="AG596" s="228">
        <f t="shared" si="209"/>
        <v>0</v>
      </c>
    </row>
    <row r="597" spans="1:33" s="92" customFormat="1" ht="21">
      <c r="A597" s="102">
        <v>589</v>
      </c>
      <c r="B597" s="324"/>
      <c r="C597" s="178" t="s">
        <v>169</v>
      </c>
      <c r="D597" s="170">
        <f t="shared" si="201"/>
        <v>0</v>
      </c>
      <c r="E597" s="170">
        <f t="shared" si="202"/>
        <v>0</v>
      </c>
      <c r="F597" s="170">
        <f t="shared" si="203"/>
        <v>0</v>
      </c>
      <c r="G597" s="170">
        <f t="shared" si="204"/>
        <v>0</v>
      </c>
      <c r="H597" s="171">
        <f t="shared" si="195"/>
        <v>0</v>
      </c>
      <c r="I597" s="172">
        <f t="shared" si="196"/>
        <v>0</v>
      </c>
      <c r="J597" s="170">
        <f t="shared" si="197"/>
        <v>0</v>
      </c>
      <c r="K597" s="172">
        <f t="shared" si="198"/>
        <v>0</v>
      </c>
      <c r="L597" s="226"/>
      <c r="M597" s="221" t="s">
        <v>242</v>
      </c>
      <c r="N597" s="106">
        <f t="shared" si="205"/>
        <v>0</v>
      </c>
      <c r="O597" s="176">
        <f t="shared" si="199"/>
        <v>0</v>
      </c>
      <c r="P597" s="176">
        <f t="shared" si="200"/>
        <v>0</v>
      </c>
      <c r="W597" s="92">
        <f t="shared" si="210"/>
        <v>0</v>
      </c>
      <c r="X597" s="92">
        <f t="shared" si="211"/>
        <v>0</v>
      </c>
      <c r="Y597" s="92">
        <f t="shared" si="212"/>
        <v>0</v>
      </c>
      <c r="Z597" s="92" cm="1">
        <f t="array" aca="1" ref="Z597" ca="1">IFERROR(VLOOKUP(AB-1,$AH$9:$AI$20,2,0),0)</f>
        <v>0</v>
      </c>
      <c r="AA597" s="92">
        <f t="shared" si="213"/>
        <v>30</v>
      </c>
      <c r="AB597" s="92">
        <f t="shared" si="214"/>
        <v>9</v>
      </c>
      <c r="AC597" s="92">
        <f t="shared" si="215"/>
        <v>2569</v>
      </c>
      <c r="AD597" s="92">
        <f t="shared" si="206"/>
        <v>0</v>
      </c>
      <c r="AE597" s="227">
        <f t="shared" si="208"/>
        <v>0</v>
      </c>
      <c r="AF597" s="223">
        <f t="shared" si="207"/>
        <v>0</v>
      </c>
      <c r="AG597" s="228">
        <f t="shared" si="209"/>
        <v>0</v>
      </c>
    </row>
    <row r="598" spans="1:33" s="92" customFormat="1" ht="21">
      <c r="A598" s="102">
        <v>590</v>
      </c>
      <c r="B598" s="324"/>
      <c r="C598" s="178" t="s">
        <v>169</v>
      </c>
      <c r="D598" s="170">
        <f t="shared" si="201"/>
        <v>0</v>
      </c>
      <c r="E598" s="170">
        <f t="shared" si="202"/>
        <v>0</v>
      </c>
      <c r="F598" s="170">
        <f t="shared" si="203"/>
        <v>0</v>
      </c>
      <c r="G598" s="170">
        <f t="shared" si="204"/>
        <v>0</v>
      </c>
      <c r="H598" s="171">
        <f t="shared" si="195"/>
        <v>0</v>
      </c>
      <c r="I598" s="172">
        <f t="shared" si="196"/>
        <v>0</v>
      </c>
      <c r="J598" s="170">
        <f t="shared" si="197"/>
        <v>0</v>
      </c>
      <c r="K598" s="172">
        <f t="shared" si="198"/>
        <v>0</v>
      </c>
      <c r="L598" s="226"/>
      <c r="M598" s="221" t="s">
        <v>242</v>
      </c>
      <c r="N598" s="106">
        <f t="shared" si="205"/>
        <v>0</v>
      </c>
      <c r="O598" s="176">
        <f t="shared" si="199"/>
        <v>0</v>
      </c>
      <c r="P598" s="176">
        <f t="shared" si="200"/>
        <v>0</v>
      </c>
      <c r="W598" s="92">
        <f t="shared" si="210"/>
        <v>0</v>
      </c>
      <c r="X598" s="92">
        <f t="shared" si="211"/>
        <v>0</v>
      </c>
      <c r="Y598" s="92">
        <f t="shared" si="212"/>
        <v>0</v>
      </c>
      <c r="Z598" s="92" cm="1">
        <f t="array" aca="1" ref="Z598" ca="1">IFERROR(VLOOKUP(AB-1,$AH$9:$AI$20,2,0),0)</f>
        <v>0</v>
      </c>
      <c r="AA598" s="92">
        <f t="shared" si="213"/>
        <v>30</v>
      </c>
      <c r="AB598" s="92">
        <f t="shared" si="214"/>
        <v>9</v>
      </c>
      <c r="AC598" s="92">
        <f t="shared" si="215"/>
        <v>2569</v>
      </c>
      <c r="AD598" s="92">
        <f t="shared" si="206"/>
        <v>0</v>
      </c>
      <c r="AE598" s="227">
        <f t="shared" si="208"/>
        <v>0</v>
      </c>
      <c r="AF598" s="223">
        <f t="shared" si="207"/>
        <v>0</v>
      </c>
      <c r="AG598" s="228">
        <f t="shared" si="209"/>
        <v>0</v>
      </c>
    </row>
    <row r="599" spans="1:33" s="92" customFormat="1" ht="21">
      <c r="A599" s="102">
        <v>591</v>
      </c>
      <c r="B599" s="324"/>
      <c r="C599" s="178" t="s">
        <v>169</v>
      </c>
      <c r="D599" s="170">
        <f t="shared" si="201"/>
        <v>0</v>
      </c>
      <c r="E599" s="170">
        <f t="shared" si="202"/>
        <v>0</v>
      </c>
      <c r="F599" s="170">
        <f t="shared" si="203"/>
        <v>0</v>
      </c>
      <c r="G599" s="170">
        <f t="shared" si="204"/>
        <v>0</v>
      </c>
      <c r="H599" s="171">
        <f t="shared" si="195"/>
        <v>0</v>
      </c>
      <c r="I599" s="172">
        <f t="shared" si="196"/>
        <v>0</v>
      </c>
      <c r="J599" s="170">
        <f t="shared" si="197"/>
        <v>0</v>
      </c>
      <c r="K599" s="172">
        <f t="shared" si="198"/>
        <v>0</v>
      </c>
      <c r="L599" s="226"/>
      <c r="M599" s="221" t="s">
        <v>242</v>
      </c>
      <c r="N599" s="106">
        <f t="shared" si="205"/>
        <v>0</v>
      </c>
      <c r="O599" s="176">
        <f t="shared" si="199"/>
        <v>0</v>
      </c>
      <c r="P599" s="176">
        <f t="shared" si="200"/>
        <v>0</v>
      </c>
      <c r="W599" s="92">
        <f t="shared" si="210"/>
        <v>0</v>
      </c>
      <c r="X599" s="92">
        <f t="shared" si="211"/>
        <v>0</v>
      </c>
      <c r="Y599" s="92">
        <f t="shared" si="212"/>
        <v>0</v>
      </c>
      <c r="Z599" s="92" cm="1">
        <f t="array" aca="1" ref="Z599" ca="1">IFERROR(VLOOKUP(AB-1,$AH$9:$AI$20,2,0),0)</f>
        <v>0</v>
      </c>
      <c r="AA599" s="92">
        <f t="shared" si="213"/>
        <v>30</v>
      </c>
      <c r="AB599" s="92">
        <f t="shared" si="214"/>
        <v>9</v>
      </c>
      <c r="AC599" s="92">
        <f t="shared" si="215"/>
        <v>2569</v>
      </c>
      <c r="AD599" s="92">
        <f t="shared" si="206"/>
        <v>0</v>
      </c>
      <c r="AE599" s="227">
        <f t="shared" si="208"/>
        <v>0</v>
      </c>
      <c r="AF599" s="223">
        <f t="shared" si="207"/>
        <v>0</v>
      </c>
      <c r="AG599" s="228">
        <f t="shared" si="209"/>
        <v>0</v>
      </c>
    </row>
    <row r="600" spans="1:33" s="92" customFormat="1" ht="21">
      <c r="A600" s="102">
        <v>592</v>
      </c>
      <c r="B600" s="324"/>
      <c r="C600" s="178" t="s">
        <v>169</v>
      </c>
      <c r="D600" s="170">
        <f t="shared" si="201"/>
        <v>0</v>
      </c>
      <c r="E600" s="170">
        <f t="shared" si="202"/>
        <v>0</v>
      </c>
      <c r="F600" s="170">
        <f t="shared" si="203"/>
        <v>0</v>
      </c>
      <c r="G600" s="170">
        <f t="shared" si="204"/>
        <v>0</v>
      </c>
      <c r="H600" s="171">
        <f t="shared" si="195"/>
        <v>0</v>
      </c>
      <c r="I600" s="172">
        <f t="shared" si="196"/>
        <v>0</v>
      </c>
      <c r="J600" s="170">
        <f t="shared" si="197"/>
        <v>0</v>
      </c>
      <c r="K600" s="172">
        <f t="shared" si="198"/>
        <v>0</v>
      </c>
      <c r="L600" s="226"/>
      <c r="M600" s="221" t="s">
        <v>242</v>
      </c>
      <c r="N600" s="106">
        <f t="shared" si="205"/>
        <v>0</v>
      </c>
      <c r="O600" s="176">
        <f t="shared" si="199"/>
        <v>0</v>
      </c>
      <c r="P600" s="176">
        <f t="shared" si="200"/>
        <v>0</v>
      </c>
      <c r="W600" s="92">
        <f t="shared" si="210"/>
        <v>0</v>
      </c>
      <c r="X600" s="92">
        <f t="shared" si="211"/>
        <v>0</v>
      </c>
      <c r="Y600" s="92">
        <f t="shared" si="212"/>
        <v>0</v>
      </c>
      <c r="Z600" s="92" cm="1">
        <f t="array" aca="1" ref="Z600" ca="1">IFERROR(VLOOKUP(AB-1,$AH$9:$AI$20,2,0),0)</f>
        <v>0</v>
      </c>
      <c r="AA600" s="92">
        <f t="shared" si="213"/>
        <v>30</v>
      </c>
      <c r="AB600" s="92">
        <f t="shared" si="214"/>
        <v>9</v>
      </c>
      <c r="AC600" s="92">
        <f t="shared" si="215"/>
        <v>2569</v>
      </c>
      <c r="AD600" s="92">
        <f t="shared" si="206"/>
        <v>0</v>
      </c>
      <c r="AE600" s="227">
        <f t="shared" si="208"/>
        <v>0</v>
      </c>
      <c r="AF600" s="223">
        <f t="shared" si="207"/>
        <v>0</v>
      </c>
      <c r="AG600" s="228">
        <f t="shared" si="209"/>
        <v>0</v>
      </c>
    </row>
    <row r="601" spans="1:33" s="92" customFormat="1" ht="21">
      <c r="A601" s="102">
        <v>593</v>
      </c>
      <c r="B601" s="324"/>
      <c r="C601" s="178" t="s">
        <v>169</v>
      </c>
      <c r="D601" s="170">
        <f t="shared" si="201"/>
        <v>0</v>
      </c>
      <c r="E601" s="170">
        <f t="shared" si="202"/>
        <v>0</v>
      </c>
      <c r="F601" s="170">
        <f t="shared" si="203"/>
        <v>0</v>
      </c>
      <c r="G601" s="170">
        <f t="shared" si="204"/>
        <v>0</v>
      </c>
      <c r="H601" s="171">
        <f t="shared" si="195"/>
        <v>0</v>
      </c>
      <c r="I601" s="172">
        <f t="shared" si="196"/>
        <v>0</v>
      </c>
      <c r="J601" s="170">
        <f t="shared" si="197"/>
        <v>0</v>
      </c>
      <c r="K601" s="172">
        <f t="shared" si="198"/>
        <v>0</v>
      </c>
      <c r="L601" s="226"/>
      <c r="M601" s="221" t="s">
        <v>242</v>
      </c>
      <c r="N601" s="106">
        <f t="shared" si="205"/>
        <v>0</v>
      </c>
      <c r="O601" s="176">
        <f t="shared" si="199"/>
        <v>0</v>
      </c>
      <c r="P601" s="176">
        <f t="shared" si="200"/>
        <v>0</v>
      </c>
      <c r="W601" s="92">
        <f t="shared" si="210"/>
        <v>0</v>
      </c>
      <c r="X601" s="92">
        <f t="shared" si="211"/>
        <v>0</v>
      </c>
      <c r="Y601" s="92">
        <f t="shared" si="212"/>
        <v>0</v>
      </c>
      <c r="Z601" s="92" cm="1">
        <f t="array" aca="1" ref="Z601" ca="1">IFERROR(VLOOKUP(AB-1,$AH$9:$AI$20,2,0),0)</f>
        <v>0</v>
      </c>
      <c r="AA601" s="92">
        <f t="shared" si="213"/>
        <v>30</v>
      </c>
      <c r="AB601" s="92">
        <f t="shared" si="214"/>
        <v>9</v>
      </c>
      <c r="AC601" s="92">
        <f t="shared" si="215"/>
        <v>2569</v>
      </c>
      <c r="AD601" s="92">
        <f t="shared" si="206"/>
        <v>0</v>
      </c>
      <c r="AE601" s="227">
        <f t="shared" si="208"/>
        <v>0</v>
      </c>
      <c r="AF601" s="223">
        <f t="shared" si="207"/>
        <v>0</v>
      </c>
      <c r="AG601" s="228">
        <f t="shared" si="209"/>
        <v>0</v>
      </c>
    </row>
    <row r="602" spans="1:33" s="92" customFormat="1" ht="21">
      <c r="A602" s="102">
        <v>594</v>
      </c>
      <c r="B602" s="324"/>
      <c r="C602" s="178" t="s">
        <v>169</v>
      </c>
      <c r="D602" s="170">
        <f t="shared" si="201"/>
        <v>0</v>
      </c>
      <c r="E602" s="170">
        <f t="shared" si="202"/>
        <v>0</v>
      </c>
      <c r="F602" s="170">
        <f t="shared" si="203"/>
        <v>0</v>
      </c>
      <c r="G602" s="170">
        <f t="shared" si="204"/>
        <v>0</v>
      </c>
      <c r="H602" s="171">
        <f t="shared" si="195"/>
        <v>0</v>
      </c>
      <c r="I602" s="172">
        <f t="shared" si="196"/>
        <v>0</v>
      </c>
      <c r="J602" s="170">
        <f t="shared" si="197"/>
        <v>0</v>
      </c>
      <c r="K602" s="172">
        <f t="shared" si="198"/>
        <v>0</v>
      </c>
      <c r="L602" s="226"/>
      <c r="M602" s="221" t="s">
        <v>242</v>
      </c>
      <c r="N602" s="106">
        <f t="shared" si="205"/>
        <v>0</v>
      </c>
      <c r="O602" s="176">
        <f t="shared" si="199"/>
        <v>0</v>
      </c>
      <c r="P602" s="176">
        <f t="shared" si="200"/>
        <v>0</v>
      </c>
      <c r="W602" s="92">
        <f t="shared" si="210"/>
        <v>0</v>
      </c>
      <c r="X602" s="92">
        <f t="shared" si="211"/>
        <v>0</v>
      </c>
      <c r="Y602" s="92">
        <f t="shared" si="212"/>
        <v>0</v>
      </c>
      <c r="Z602" s="92" cm="1">
        <f t="array" aca="1" ref="Z602" ca="1">IFERROR(VLOOKUP(AB-1,$AH$9:$AI$20,2,0),0)</f>
        <v>0</v>
      </c>
      <c r="AA602" s="92">
        <f t="shared" si="213"/>
        <v>30</v>
      </c>
      <c r="AB602" s="92">
        <f t="shared" si="214"/>
        <v>9</v>
      </c>
      <c r="AC602" s="92">
        <f t="shared" si="215"/>
        <v>2569</v>
      </c>
      <c r="AD602" s="92">
        <f t="shared" si="206"/>
        <v>0</v>
      </c>
      <c r="AE602" s="227">
        <f t="shared" si="208"/>
        <v>0</v>
      </c>
      <c r="AF602" s="223">
        <f t="shared" si="207"/>
        <v>0</v>
      </c>
      <c r="AG602" s="228">
        <f t="shared" si="209"/>
        <v>0</v>
      </c>
    </row>
    <row r="603" spans="1:33" s="92" customFormat="1" ht="21">
      <c r="A603" s="102">
        <v>595</v>
      </c>
      <c r="B603" s="324"/>
      <c r="C603" s="178" t="s">
        <v>169</v>
      </c>
      <c r="D603" s="170">
        <f t="shared" si="201"/>
        <v>0</v>
      </c>
      <c r="E603" s="170">
        <f t="shared" si="202"/>
        <v>0</v>
      </c>
      <c r="F603" s="170">
        <f t="shared" si="203"/>
        <v>0</v>
      </c>
      <c r="G603" s="170">
        <f t="shared" si="204"/>
        <v>0</v>
      </c>
      <c r="H603" s="171">
        <f t="shared" si="195"/>
        <v>0</v>
      </c>
      <c r="I603" s="172">
        <f t="shared" si="196"/>
        <v>0</v>
      </c>
      <c r="J603" s="170">
        <f t="shared" si="197"/>
        <v>0</v>
      </c>
      <c r="K603" s="172">
        <f t="shared" si="198"/>
        <v>0</v>
      </c>
      <c r="L603" s="226"/>
      <c r="M603" s="221" t="s">
        <v>242</v>
      </c>
      <c r="N603" s="106">
        <f t="shared" si="205"/>
        <v>0</v>
      </c>
      <c r="O603" s="176">
        <f t="shared" si="199"/>
        <v>0</v>
      </c>
      <c r="P603" s="176">
        <f t="shared" si="200"/>
        <v>0</v>
      </c>
      <c r="W603" s="92">
        <f t="shared" si="210"/>
        <v>0</v>
      </c>
      <c r="X603" s="92">
        <f t="shared" si="211"/>
        <v>0</v>
      </c>
      <c r="Y603" s="92">
        <f t="shared" si="212"/>
        <v>0</v>
      </c>
      <c r="Z603" s="92" cm="1">
        <f t="array" aca="1" ref="Z603" ca="1">IFERROR(VLOOKUP(AB-1,$AH$9:$AI$20,2,0),0)</f>
        <v>0</v>
      </c>
      <c r="AA603" s="92">
        <f t="shared" si="213"/>
        <v>30</v>
      </c>
      <c r="AB603" s="92">
        <f t="shared" si="214"/>
        <v>9</v>
      </c>
      <c r="AC603" s="92">
        <f t="shared" si="215"/>
        <v>2569</v>
      </c>
      <c r="AD603" s="92">
        <f t="shared" si="206"/>
        <v>0</v>
      </c>
      <c r="AE603" s="227">
        <f t="shared" si="208"/>
        <v>0</v>
      </c>
      <c r="AF603" s="223">
        <f t="shared" si="207"/>
        <v>0</v>
      </c>
      <c r="AG603" s="228">
        <f t="shared" si="209"/>
        <v>0</v>
      </c>
    </row>
    <row r="604" spans="1:33" s="92" customFormat="1" ht="21">
      <c r="A604" s="102">
        <v>596</v>
      </c>
      <c r="B604" s="324"/>
      <c r="C604" s="178" t="s">
        <v>169</v>
      </c>
      <c r="D604" s="170">
        <f t="shared" si="201"/>
        <v>0</v>
      </c>
      <c r="E604" s="170">
        <f t="shared" si="202"/>
        <v>0</v>
      </c>
      <c r="F604" s="170">
        <f t="shared" si="203"/>
        <v>0</v>
      </c>
      <c r="G604" s="170">
        <f t="shared" si="204"/>
        <v>0</v>
      </c>
      <c r="H604" s="171">
        <f t="shared" si="195"/>
        <v>0</v>
      </c>
      <c r="I604" s="172">
        <f t="shared" si="196"/>
        <v>0</v>
      </c>
      <c r="J604" s="170">
        <f t="shared" si="197"/>
        <v>0</v>
      </c>
      <c r="K604" s="172">
        <f t="shared" si="198"/>
        <v>0</v>
      </c>
      <c r="L604" s="226"/>
      <c r="M604" s="221" t="s">
        <v>242</v>
      </c>
      <c r="N604" s="106">
        <f t="shared" si="205"/>
        <v>0</v>
      </c>
      <c r="O604" s="176">
        <f t="shared" si="199"/>
        <v>0</v>
      </c>
      <c r="P604" s="176">
        <f t="shared" si="200"/>
        <v>0</v>
      </c>
      <c r="W604" s="92">
        <f t="shared" si="210"/>
        <v>0</v>
      </c>
      <c r="X604" s="92">
        <f t="shared" si="211"/>
        <v>0</v>
      </c>
      <c r="Y604" s="92">
        <f t="shared" si="212"/>
        <v>0</v>
      </c>
      <c r="Z604" s="92" cm="1">
        <f t="array" aca="1" ref="Z604" ca="1">IFERROR(VLOOKUP(AB-1,$AH$9:$AI$20,2,0),0)</f>
        <v>0</v>
      </c>
      <c r="AA604" s="92">
        <f t="shared" si="213"/>
        <v>30</v>
      </c>
      <c r="AB604" s="92">
        <f t="shared" si="214"/>
        <v>9</v>
      </c>
      <c r="AC604" s="92">
        <f t="shared" si="215"/>
        <v>2569</v>
      </c>
      <c r="AD604" s="92">
        <f t="shared" si="206"/>
        <v>0</v>
      </c>
      <c r="AE604" s="227">
        <f t="shared" si="208"/>
        <v>0</v>
      </c>
      <c r="AF604" s="223">
        <f t="shared" si="207"/>
        <v>0</v>
      </c>
      <c r="AG604" s="228">
        <f t="shared" si="209"/>
        <v>0</v>
      </c>
    </row>
    <row r="605" spans="1:33" s="92" customFormat="1" ht="21">
      <c r="A605" s="102">
        <v>597</v>
      </c>
      <c r="B605" s="324"/>
      <c r="C605" s="178" t="s">
        <v>169</v>
      </c>
      <c r="D605" s="170">
        <f t="shared" si="201"/>
        <v>0</v>
      </c>
      <c r="E605" s="170">
        <f t="shared" si="202"/>
        <v>0</v>
      </c>
      <c r="F605" s="170">
        <f t="shared" si="203"/>
        <v>0</v>
      </c>
      <c r="G605" s="170">
        <f t="shared" si="204"/>
        <v>0</v>
      </c>
      <c r="H605" s="171">
        <f t="shared" si="195"/>
        <v>0</v>
      </c>
      <c r="I605" s="172">
        <f t="shared" si="196"/>
        <v>0</v>
      </c>
      <c r="J605" s="170">
        <f t="shared" si="197"/>
        <v>0</v>
      </c>
      <c r="K605" s="172">
        <f t="shared" si="198"/>
        <v>0</v>
      </c>
      <c r="L605" s="226"/>
      <c r="M605" s="221" t="s">
        <v>242</v>
      </c>
      <c r="N605" s="106">
        <f t="shared" si="205"/>
        <v>0</v>
      </c>
      <c r="O605" s="176">
        <f t="shared" si="199"/>
        <v>0</v>
      </c>
      <c r="P605" s="176">
        <f t="shared" si="200"/>
        <v>0</v>
      </c>
      <c r="W605" s="92">
        <f t="shared" si="210"/>
        <v>0</v>
      </c>
      <c r="X605" s="92">
        <f t="shared" si="211"/>
        <v>0</v>
      </c>
      <c r="Y605" s="92">
        <f t="shared" si="212"/>
        <v>0</v>
      </c>
      <c r="Z605" s="92" cm="1">
        <f t="array" aca="1" ref="Z605" ca="1">IFERROR(VLOOKUP(AB-1,$AH$9:$AI$20,2,0),0)</f>
        <v>0</v>
      </c>
      <c r="AA605" s="92">
        <f t="shared" si="213"/>
        <v>30</v>
      </c>
      <c r="AB605" s="92">
        <f t="shared" si="214"/>
        <v>9</v>
      </c>
      <c r="AC605" s="92">
        <f t="shared" si="215"/>
        <v>2569</v>
      </c>
      <c r="AD605" s="92">
        <f t="shared" si="206"/>
        <v>0</v>
      </c>
      <c r="AE605" s="227">
        <f t="shared" si="208"/>
        <v>0</v>
      </c>
      <c r="AF605" s="223">
        <f t="shared" si="207"/>
        <v>0</v>
      </c>
      <c r="AG605" s="228">
        <f t="shared" si="209"/>
        <v>0</v>
      </c>
    </row>
    <row r="606" spans="1:33" s="92" customFormat="1" ht="21">
      <c r="A606" s="102">
        <v>598</v>
      </c>
      <c r="B606" s="324"/>
      <c r="C606" s="178" t="s">
        <v>169</v>
      </c>
      <c r="D606" s="170">
        <f t="shared" si="201"/>
        <v>0</v>
      </c>
      <c r="E606" s="170">
        <f t="shared" si="202"/>
        <v>0</v>
      </c>
      <c r="F606" s="170">
        <f t="shared" si="203"/>
        <v>0</v>
      </c>
      <c r="G606" s="170">
        <f t="shared" si="204"/>
        <v>0</v>
      </c>
      <c r="H606" s="171">
        <f t="shared" si="195"/>
        <v>0</v>
      </c>
      <c r="I606" s="172">
        <f t="shared" si="196"/>
        <v>0</v>
      </c>
      <c r="J606" s="170">
        <f t="shared" si="197"/>
        <v>0</v>
      </c>
      <c r="K606" s="172">
        <f t="shared" si="198"/>
        <v>0</v>
      </c>
      <c r="L606" s="226"/>
      <c r="M606" s="221" t="s">
        <v>242</v>
      </c>
      <c r="N606" s="106">
        <f t="shared" si="205"/>
        <v>0</v>
      </c>
      <c r="O606" s="176">
        <f t="shared" si="199"/>
        <v>0</v>
      </c>
      <c r="P606" s="176">
        <f t="shared" si="200"/>
        <v>0</v>
      </c>
      <c r="W606" s="92">
        <f t="shared" si="210"/>
        <v>0</v>
      </c>
      <c r="X606" s="92">
        <f t="shared" si="211"/>
        <v>0</v>
      </c>
      <c r="Y606" s="92">
        <f t="shared" si="212"/>
        <v>0</v>
      </c>
      <c r="Z606" s="92" cm="1">
        <f t="array" aca="1" ref="Z606" ca="1">IFERROR(VLOOKUP(AB-1,$AH$9:$AI$20,2,0),0)</f>
        <v>0</v>
      </c>
      <c r="AA606" s="92">
        <f t="shared" si="213"/>
        <v>30</v>
      </c>
      <c r="AB606" s="92">
        <f t="shared" si="214"/>
        <v>9</v>
      </c>
      <c r="AC606" s="92">
        <f t="shared" si="215"/>
        <v>2569</v>
      </c>
      <c r="AD606" s="92">
        <f t="shared" si="206"/>
        <v>0</v>
      </c>
      <c r="AE606" s="227">
        <f t="shared" si="208"/>
        <v>0</v>
      </c>
      <c r="AF606" s="223">
        <f t="shared" si="207"/>
        <v>0</v>
      </c>
      <c r="AG606" s="228">
        <f t="shared" si="209"/>
        <v>0</v>
      </c>
    </row>
    <row r="607" spans="1:33" s="92" customFormat="1" ht="21">
      <c r="A607" s="102">
        <v>599</v>
      </c>
      <c r="B607" s="324"/>
      <c r="C607" s="178" t="s">
        <v>169</v>
      </c>
      <c r="D607" s="170">
        <f t="shared" si="201"/>
        <v>0</v>
      </c>
      <c r="E607" s="170">
        <f t="shared" si="202"/>
        <v>0</v>
      </c>
      <c r="F607" s="170">
        <f t="shared" si="203"/>
        <v>0</v>
      </c>
      <c r="G607" s="170">
        <f t="shared" si="204"/>
        <v>0</v>
      </c>
      <c r="H607" s="171">
        <f t="shared" si="195"/>
        <v>0</v>
      </c>
      <c r="I607" s="172">
        <f t="shared" si="196"/>
        <v>0</v>
      </c>
      <c r="J607" s="170">
        <f t="shared" si="197"/>
        <v>0</v>
      </c>
      <c r="K607" s="172">
        <f t="shared" si="198"/>
        <v>0</v>
      </c>
      <c r="L607" s="226"/>
      <c r="M607" s="221" t="s">
        <v>242</v>
      </c>
      <c r="N607" s="106">
        <f t="shared" si="205"/>
        <v>0</v>
      </c>
      <c r="O607" s="176">
        <f t="shared" si="199"/>
        <v>0</v>
      </c>
      <c r="P607" s="176">
        <f t="shared" si="200"/>
        <v>0</v>
      </c>
      <c r="W607" s="92">
        <f t="shared" si="210"/>
        <v>0</v>
      </c>
      <c r="X607" s="92">
        <f t="shared" si="211"/>
        <v>0</v>
      </c>
      <c r="Y607" s="92">
        <f t="shared" si="212"/>
        <v>0</v>
      </c>
      <c r="Z607" s="92" cm="1">
        <f t="array" aca="1" ref="Z607" ca="1">IFERROR(VLOOKUP(AB-1,$AH$9:$AI$20,2,0),0)</f>
        <v>0</v>
      </c>
      <c r="AA607" s="92">
        <f t="shared" si="213"/>
        <v>30</v>
      </c>
      <c r="AB607" s="92">
        <f t="shared" si="214"/>
        <v>9</v>
      </c>
      <c r="AC607" s="92">
        <f t="shared" si="215"/>
        <v>2569</v>
      </c>
      <c r="AD607" s="92">
        <f t="shared" si="206"/>
        <v>0</v>
      </c>
      <c r="AE607" s="227">
        <f t="shared" si="208"/>
        <v>0</v>
      </c>
      <c r="AF607" s="223">
        <f t="shared" si="207"/>
        <v>0</v>
      </c>
      <c r="AG607" s="228">
        <f t="shared" si="209"/>
        <v>0</v>
      </c>
    </row>
    <row r="608" spans="1:33" s="92" customFormat="1" ht="21">
      <c r="A608" s="102">
        <v>600</v>
      </c>
      <c r="B608" s="324"/>
      <c r="C608" s="178" t="s">
        <v>169</v>
      </c>
      <c r="D608" s="170">
        <f t="shared" si="201"/>
        <v>0</v>
      </c>
      <c r="E608" s="170">
        <f t="shared" si="202"/>
        <v>0</v>
      </c>
      <c r="F608" s="170">
        <f t="shared" si="203"/>
        <v>0</v>
      </c>
      <c r="G608" s="170">
        <f t="shared" si="204"/>
        <v>0</v>
      </c>
      <c r="H608" s="171">
        <f t="shared" si="195"/>
        <v>0</v>
      </c>
      <c r="I608" s="172">
        <f t="shared" si="196"/>
        <v>0</v>
      </c>
      <c r="J608" s="170">
        <f t="shared" si="197"/>
        <v>0</v>
      </c>
      <c r="K608" s="172">
        <f t="shared" si="198"/>
        <v>0</v>
      </c>
      <c r="L608" s="226"/>
      <c r="M608" s="221" t="s">
        <v>242</v>
      </c>
      <c r="N608" s="106">
        <f t="shared" si="205"/>
        <v>0</v>
      </c>
      <c r="O608" s="176">
        <f t="shared" si="199"/>
        <v>0</v>
      </c>
      <c r="P608" s="176">
        <f t="shared" si="200"/>
        <v>0</v>
      </c>
      <c r="W608" s="92">
        <f t="shared" si="210"/>
        <v>0</v>
      </c>
      <c r="X608" s="92">
        <f t="shared" si="211"/>
        <v>0</v>
      </c>
      <c r="Y608" s="92">
        <f t="shared" si="212"/>
        <v>0</v>
      </c>
      <c r="Z608" s="92" cm="1">
        <f t="array" aca="1" ref="Z608" ca="1">IFERROR(VLOOKUP(AB-1,$AH$9:$AI$20,2,0),0)</f>
        <v>0</v>
      </c>
      <c r="AA608" s="92">
        <f t="shared" si="213"/>
        <v>30</v>
      </c>
      <c r="AB608" s="92">
        <f t="shared" si="214"/>
        <v>9</v>
      </c>
      <c r="AC608" s="92">
        <f t="shared" si="215"/>
        <v>2569</v>
      </c>
      <c r="AD608" s="92">
        <f t="shared" si="206"/>
        <v>0</v>
      </c>
      <c r="AE608" s="227">
        <f t="shared" si="208"/>
        <v>0</v>
      </c>
      <c r="AF608" s="223">
        <f t="shared" si="207"/>
        <v>0</v>
      </c>
      <c r="AG608" s="228">
        <f t="shared" si="209"/>
        <v>0</v>
      </c>
    </row>
    <row r="609" spans="1:33" s="92" customFormat="1" ht="21">
      <c r="A609" s="102">
        <v>601</v>
      </c>
      <c r="B609" s="324"/>
      <c r="C609" s="178" t="s">
        <v>169</v>
      </c>
      <c r="D609" s="170">
        <f t="shared" si="201"/>
        <v>0</v>
      </c>
      <c r="E609" s="170">
        <f t="shared" si="202"/>
        <v>0</v>
      </c>
      <c r="F609" s="170">
        <f t="shared" si="203"/>
        <v>0</v>
      </c>
      <c r="G609" s="170">
        <f t="shared" si="204"/>
        <v>0</v>
      </c>
      <c r="H609" s="171">
        <f t="shared" si="195"/>
        <v>0</v>
      </c>
      <c r="I609" s="172">
        <f t="shared" si="196"/>
        <v>0</v>
      </c>
      <c r="J609" s="170">
        <f t="shared" si="197"/>
        <v>0</v>
      </c>
      <c r="K609" s="172">
        <f t="shared" si="198"/>
        <v>0</v>
      </c>
      <c r="L609" s="226"/>
      <c r="M609" s="221" t="s">
        <v>242</v>
      </c>
      <c r="N609" s="106">
        <f t="shared" si="205"/>
        <v>0</v>
      </c>
      <c r="O609" s="176">
        <f t="shared" si="199"/>
        <v>0</v>
      </c>
      <c r="P609" s="176">
        <f t="shared" si="200"/>
        <v>0</v>
      </c>
      <c r="W609" s="92">
        <f t="shared" si="210"/>
        <v>0</v>
      </c>
      <c r="X609" s="92">
        <f t="shared" si="211"/>
        <v>0</v>
      </c>
      <c r="Y609" s="92">
        <f t="shared" si="212"/>
        <v>0</v>
      </c>
      <c r="Z609" s="92" cm="1">
        <f t="array" aca="1" ref="Z609" ca="1">IFERROR(VLOOKUP(AB-1,$AH$9:$AI$20,2,0),0)</f>
        <v>0</v>
      </c>
      <c r="AA609" s="92">
        <f t="shared" si="213"/>
        <v>30</v>
      </c>
      <c r="AB609" s="92">
        <f t="shared" si="214"/>
        <v>9</v>
      </c>
      <c r="AC609" s="92">
        <f t="shared" si="215"/>
        <v>2569</v>
      </c>
      <c r="AD609" s="92">
        <f t="shared" si="206"/>
        <v>0</v>
      </c>
      <c r="AE609" s="227">
        <f t="shared" si="208"/>
        <v>0</v>
      </c>
      <c r="AF609" s="223">
        <f t="shared" si="207"/>
        <v>0</v>
      </c>
      <c r="AG609" s="228">
        <f t="shared" si="209"/>
        <v>0</v>
      </c>
    </row>
    <row r="610" spans="1:33" s="92" customFormat="1" ht="21">
      <c r="A610" s="102">
        <v>602</v>
      </c>
      <c r="B610" s="324"/>
      <c r="C610" s="178" t="s">
        <v>169</v>
      </c>
      <c r="D610" s="170">
        <f t="shared" si="201"/>
        <v>0</v>
      </c>
      <c r="E610" s="170">
        <f t="shared" si="202"/>
        <v>0</v>
      </c>
      <c r="F610" s="170">
        <f t="shared" si="203"/>
        <v>0</v>
      </c>
      <c r="G610" s="170">
        <f t="shared" si="204"/>
        <v>0</v>
      </c>
      <c r="H610" s="171">
        <f t="shared" si="195"/>
        <v>0</v>
      </c>
      <c r="I610" s="172">
        <f t="shared" si="196"/>
        <v>0</v>
      </c>
      <c r="J610" s="170">
        <f t="shared" si="197"/>
        <v>0</v>
      </c>
      <c r="K610" s="172">
        <f t="shared" si="198"/>
        <v>0</v>
      </c>
      <c r="L610" s="226"/>
      <c r="M610" s="221" t="s">
        <v>242</v>
      </c>
      <c r="N610" s="106">
        <f t="shared" si="205"/>
        <v>0</v>
      </c>
      <c r="O610" s="176">
        <f t="shared" si="199"/>
        <v>0</v>
      </c>
      <c r="P610" s="176">
        <f t="shared" si="200"/>
        <v>0</v>
      </c>
      <c r="W610" s="92">
        <f t="shared" si="210"/>
        <v>0</v>
      </c>
      <c r="X610" s="92">
        <f t="shared" si="211"/>
        <v>0</v>
      </c>
      <c r="Y610" s="92">
        <f t="shared" si="212"/>
        <v>0</v>
      </c>
      <c r="Z610" s="92" cm="1">
        <f t="array" aca="1" ref="Z610" ca="1">IFERROR(VLOOKUP(AB-1,$AH$9:$AI$20,2,0),0)</f>
        <v>0</v>
      </c>
      <c r="AA610" s="92">
        <f t="shared" si="213"/>
        <v>30</v>
      </c>
      <c r="AB610" s="92">
        <f t="shared" si="214"/>
        <v>9</v>
      </c>
      <c r="AC610" s="92">
        <f t="shared" si="215"/>
        <v>2569</v>
      </c>
      <c r="AD610" s="92">
        <f t="shared" si="206"/>
        <v>0</v>
      </c>
      <c r="AE610" s="227">
        <f t="shared" si="208"/>
        <v>0</v>
      </c>
      <c r="AF610" s="223">
        <f t="shared" si="207"/>
        <v>0</v>
      </c>
      <c r="AG610" s="228">
        <f t="shared" si="209"/>
        <v>0</v>
      </c>
    </row>
    <row r="611" spans="1:33" s="92" customFormat="1" ht="21">
      <c r="A611" s="102">
        <v>603</v>
      </c>
      <c r="B611" s="324"/>
      <c r="C611" s="178" t="s">
        <v>169</v>
      </c>
      <c r="D611" s="170">
        <f t="shared" si="201"/>
        <v>0</v>
      </c>
      <c r="E611" s="170">
        <f t="shared" si="202"/>
        <v>0</v>
      </c>
      <c r="F611" s="170">
        <f t="shared" si="203"/>
        <v>0</v>
      </c>
      <c r="G611" s="170">
        <f t="shared" si="204"/>
        <v>0</v>
      </c>
      <c r="H611" s="171">
        <f t="shared" si="195"/>
        <v>0</v>
      </c>
      <c r="I611" s="172">
        <f t="shared" si="196"/>
        <v>0</v>
      </c>
      <c r="J611" s="170">
        <f t="shared" si="197"/>
        <v>0</v>
      </c>
      <c r="K611" s="172">
        <f t="shared" si="198"/>
        <v>0</v>
      </c>
      <c r="L611" s="226"/>
      <c r="M611" s="221" t="s">
        <v>242</v>
      </c>
      <c r="N611" s="106">
        <f t="shared" si="205"/>
        <v>0</v>
      </c>
      <c r="O611" s="176">
        <f t="shared" si="199"/>
        <v>0</v>
      </c>
      <c r="P611" s="176">
        <f t="shared" si="200"/>
        <v>0</v>
      </c>
      <c r="W611" s="92">
        <f t="shared" si="210"/>
        <v>0</v>
      </c>
      <c r="X611" s="92">
        <f t="shared" si="211"/>
        <v>0</v>
      </c>
      <c r="Y611" s="92">
        <f t="shared" si="212"/>
        <v>0</v>
      </c>
      <c r="Z611" s="92" cm="1">
        <f t="array" aca="1" ref="Z611" ca="1">IFERROR(VLOOKUP(AB-1,$AH$9:$AI$20,2,0),0)</f>
        <v>0</v>
      </c>
      <c r="AA611" s="92">
        <f t="shared" si="213"/>
        <v>30</v>
      </c>
      <c r="AB611" s="92">
        <f t="shared" si="214"/>
        <v>9</v>
      </c>
      <c r="AC611" s="92">
        <f t="shared" si="215"/>
        <v>2569</v>
      </c>
      <c r="AD611" s="92">
        <f t="shared" si="206"/>
        <v>0</v>
      </c>
      <c r="AE611" s="227">
        <f t="shared" si="208"/>
        <v>0</v>
      </c>
      <c r="AF611" s="223">
        <f t="shared" si="207"/>
        <v>0</v>
      </c>
      <c r="AG611" s="228">
        <f t="shared" si="209"/>
        <v>0</v>
      </c>
    </row>
    <row r="612" spans="1:33" s="92" customFormat="1" ht="21">
      <c r="A612" s="102">
        <v>604</v>
      </c>
      <c r="B612" s="324"/>
      <c r="C612" s="178" t="s">
        <v>169</v>
      </c>
      <c r="D612" s="170">
        <f t="shared" si="201"/>
        <v>0</v>
      </c>
      <c r="E612" s="170">
        <f t="shared" si="202"/>
        <v>0</v>
      </c>
      <c r="F612" s="170">
        <f t="shared" si="203"/>
        <v>0</v>
      </c>
      <c r="G612" s="170">
        <f t="shared" si="204"/>
        <v>0</v>
      </c>
      <c r="H612" s="171">
        <f t="shared" si="195"/>
        <v>0</v>
      </c>
      <c r="I612" s="172">
        <f t="shared" si="196"/>
        <v>0</v>
      </c>
      <c r="J612" s="170">
        <f t="shared" si="197"/>
        <v>0</v>
      </c>
      <c r="K612" s="172">
        <f t="shared" si="198"/>
        <v>0</v>
      </c>
      <c r="L612" s="226"/>
      <c r="M612" s="221" t="s">
        <v>242</v>
      </c>
      <c r="N612" s="106">
        <f t="shared" si="205"/>
        <v>0</v>
      </c>
      <c r="O612" s="176">
        <f t="shared" si="199"/>
        <v>0</v>
      </c>
      <c r="P612" s="176">
        <f t="shared" si="200"/>
        <v>0</v>
      </c>
      <c r="W612" s="92">
        <f t="shared" si="210"/>
        <v>0</v>
      </c>
      <c r="X612" s="92">
        <f t="shared" si="211"/>
        <v>0</v>
      </c>
      <c r="Y612" s="92">
        <f t="shared" si="212"/>
        <v>0</v>
      </c>
      <c r="Z612" s="92" cm="1">
        <f t="array" aca="1" ref="Z612" ca="1">IFERROR(VLOOKUP(AB-1,$AH$9:$AI$20,2,0),0)</f>
        <v>0</v>
      </c>
      <c r="AA612" s="92">
        <f t="shared" si="213"/>
        <v>30</v>
      </c>
      <c r="AB612" s="92">
        <f t="shared" si="214"/>
        <v>9</v>
      </c>
      <c r="AC612" s="92">
        <f t="shared" si="215"/>
        <v>2569</v>
      </c>
      <c r="AD612" s="92">
        <f t="shared" si="206"/>
        <v>0</v>
      </c>
      <c r="AE612" s="227">
        <f t="shared" si="208"/>
        <v>0</v>
      </c>
      <c r="AF612" s="223">
        <f t="shared" si="207"/>
        <v>0</v>
      </c>
      <c r="AG612" s="228">
        <f t="shared" si="209"/>
        <v>0</v>
      </c>
    </row>
    <row r="613" spans="1:33" s="92" customFormat="1" ht="21">
      <c r="A613" s="102">
        <v>605</v>
      </c>
      <c r="B613" s="324"/>
      <c r="C613" s="178" t="s">
        <v>169</v>
      </c>
      <c r="D613" s="170">
        <f t="shared" si="201"/>
        <v>0</v>
      </c>
      <c r="E613" s="170">
        <f t="shared" si="202"/>
        <v>0</v>
      </c>
      <c r="F613" s="170">
        <f t="shared" si="203"/>
        <v>0</v>
      </c>
      <c r="G613" s="170">
        <f t="shared" si="204"/>
        <v>0</v>
      </c>
      <c r="H613" s="171">
        <f t="shared" si="195"/>
        <v>0</v>
      </c>
      <c r="I613" s="172">
        <f t="shared" si="196"/>
        <v>0</v>
      </c>
      <c r="J613" s="170">
        <f t="shared" si="197"/>
        <v>0</v>
      </c>
      <c r="K613" s="172">
        <f t="shared" si="198"/>
        <v>0</v>
      </c>
      <c r="L613" s="226"/>
      <c r="M613" s="221" t="s">
        <v>242</v>
      </c>
      <c r="N613" s="106">
        <f t="shared" si="205"/>
        <v>0</v>
      </c>
      <c r="O613" s="176">
        <f t="shared" si="199"/>
        <v>0</v>
      </c>
      <c r="P613" s="176">
        <f t="shared" si="200"/>
        <v>0</v>
      </c>
      <c r="W613" s="92">
        <f t="shared" si="210"/>
        <v>0</v>
      </c>
      <c r="X613" s="92">
        <f t="shared" si="211"/>
        <v>0</v>
      </c>
      <c r="Y613" s="92">
        <f t="shared" si="212"/>
        <v>0</v>
      </c>
      <c r="Z613" s="92" cm="1">
        <f t="array" aca="1" ref="Z613" ca="1">IFERROR(VLOOKUP(AB-1,$AH$9:$AI$20,2,0),0)</f>
        <v>0</v>
      </c>
      <c r="AA613" s="92">
        <f t="shared" si="213"/>
        <v>30</v>
      </c>
      <c r="AB613" s="92">
        <f t="shared" si="214"/>
        <v>9</v>
      </c>
      <c r="AC613" s="92">
        <f t="shared" si="215"/>
        <v>2569</v>
      </c>
      <c r="AD613" s="92">
        <f t="shared" si="206"/>
        <v>0</v>
      </c>
      <c r="AE613" s="227">
        <f t="shared" si="208"/>
        <v>0</v>
      </c>
      <c r="AF613" s="223">
        <f t="shared" si="207"/>
        <v>0</v>
      </c>
      <c r="AG613" s="228">
        <f t="shared" si="209"/>
        <v>0</v>
      </c>
    </row>
    <row r="614" spans="1:33" s="92" customFormat="1" ht="21">
      <c r="A614" s="102">
        <v>606</v>
      </c>
      <c r="B614" s="324"/>
      <c r="C614" s="178" t="s">
        <v>169</v>
      </c>
      <c r="D614" s="170">
        <f t="shared" si="201"/>
        <v>0</v>
      </c>
      <c r="E614" s="170">
        <f t="shared" si="202"/>
        <v>0</v>
      </c>
      <c r="F614" s="170">
        <f t="shared" si="203"/>
        <v>0</v>
      </c>
      <c r="G614" s="170">
        <f t="shared" si="204"/>
        <v>0</v>
      </c>
      <c r="H614" s="171">
        <f t="shared" si="195"/>
        <v>0</v>
      </c>
      <c r="I614" s="172">
        <f t="shared" si="196"/>
        <v>0</v>
      </c>
      <c r="J614" s="170">
        <f t="shared" si="197"/>
        <v>0</v>
      </c>
      <c r="K614" s="172">
        <f t="shared" si="198"/>
        <v>0</v>
      </c>
      <c r="L614" s="226"/>
      <c r="M614" s="221" t="s">
        <v>242</v>
      </c>
      <c r="N614" s="106">
        <f t="shared" si="205"/>
        <v>0</v>
      </c>
      <c r="O614" s="176">
        <f t="shared" si="199"/>
        <v>0</v>
      </c>
      <c r="P614" s="176">
        <f t="shared" si="200"/>
        <v>0</v>
      </c>
      <c r="W614" s="92">
        <f t="shared" si="210"/>
        <v>0</v>
      </c>
      <c r="X614" s="92">
        <f t="shared" si="211"/>
        <v>0</v>
      </c>
      <c r="Y614" s="92">
        <f t="shared" si="212"/>
        <v>0</v>
      </c>
      <c r="Z614" s="92" cm="1">
        <f t="array" aca="1" ref="Z614" ca="1">IFERROR(VLOOKUP(AB-1,$AH$9:$AI$20,2,0),0)</f>
        <v>0</v>
      </c>
      <c r="AA614" s="92">
        <f t="shared" si="213"/>
        <v>30</v>
      </c>
      <c r="AB614" s="92">
        <f t="shared" si="214"/>
        <v>9</v>
      </c>
      <c r="AC614" s="92">
        <f t="shared" si="215"/>
        <v>2569</v>
      </c>
      <c r="AD614" s="92">
        <f t="shared" si="206"/>
        <v>0</v>
      </c>
      <c r="AE614" s="227">
        <f t="shared" si="208"/>
        <v>0</v>
      </c>
      <c r="AF614" s="223">
        <f t="shared" si="207"/>
        <v>0</v>
      </c>
      <c r="AG614" s="228">
        <f t="shared" si="209"/>
        <v>0</v>
      </c>
    </row>
    <row r="615" spans="1:33" s="92" customFormat="1" ht="21">
      <c r="A615" s="102">
        <v>607</v>
      </c>
      <c r="B615" s="324"/>
      <c r="C615" s="178" t="s">
        <v>169</v>
      </c>
      <c r="D615" s="170">
        <f t="shared" si="201"/>
        <v>0</v>
      </c>
      <c r="E615" s="170">
        <f t="shared" si="202"/>
        <v>0</v>
      </c>
      <c r="F615" s="170">
        <f t="shared" si="203"/>
        <v>0</v>
      </c>
      <c r="G615" s="170">
        <f t="shared" si="204"/>
        <v>0</v>
      </c>
      <c r="H615" s="171">
        <f t="shared" ref="H615:H678" si="216">+E615-D615</f>
        <v>0</v>
      </c>
      <c r="I615" s="172">
        <f t="shared" ref="I615:I678" si="217">+H615/30</f>
        <v>0</v>
      </c>
      <c r="J615" s="170">
        <f t="shared" ref="J615:J678" si="218">+G615-F615</f>
        <v>0</v>
      </c>
      <c r="K615" s="172">
        <f t="shared" ref="K615:K678" si="219">J615/30</f>
        <v>0</v>
      </c>
      <c r="L615" s="226"/>
      <c r="M615" s="221" t="s">
        <v>242</v>
      </c>
      <c r="N615" s="106">
        <f t="shared" si="205"/>
        <v>0</v>
      </c>
      <c r="O615" s="176">
        <f t="shared" ref="O615:O678" si="220">N615*I615</f>
        <v>0</v>
      </c>
      <c r="P615" s="176">
        <f t="shared" ref="P615:P678" si="221">K615*N615</f>
        <v>0</v>
      </c>
      <c r="W615" s="92">
        <f t="shared" si="210"/>
        <v>0</v>
      </c>
      <c r="X615" s="92">
        <f t="shared" si="211"/>
        <v>0</v>
      </c>
      <c r="Y615" s="92">
        <f t="shared" si="212"/>
        <v>0</v>
      </c>
      <c r="Z615" s="92" cm="1">
        <f t="array" aca="1" ref="Z615" ca="1">IFERROR(VLOOKUP(AB-1,$AH$9:$AI$20,2,0),0)</f>
        <v>0</v>
      </c>
      <c r="AA615" s="92">
        <f t="shared" si="213"/>
        <v>30</v>
      </c>
      <c r="AB615" s="92">
        <f t="shared" si="214"/>
        <v>9</v>
      </c>
      <c r="AC615" s="92">
        <f t="shared" si="215"/>
        <v>2569</v>
      </c>
      <c r="AD615" s="92">
        <f t="shared" si="206"/>
        <v>0</v>
      </c>
      <c r="AE615" s="227">
        <f t="shared" si="208"/>
        <v>0</v>
      </c>
      <c r="AF615" s="223">
        <f t="shared" si="207"/>
        <v>0</v>
      </c>
      <c r="AG615" s="228">
        <f t="shared" si="209"/>
        <v>0</v>
      </c>
    </row>
    <row r="616" spans="1:33" s="92" customFormat="1" ht="21">
      <c r="A616" s="102">
        <v>608</v>
      </c>
      <c r="B616" s="324"/>
      <c r="C616" s="178" t="s">
        <v>169</v>
      </c>
      <c r="D616" s="170">
        <f t="shared" si="201"/>
        <v>0</v>
      </c>
      <c r="E616" s="170">
        <f t="shared" si="202"/>
        <v>0</v>
      </c>
      <c r="F616" s="170">
        <f t="shared" si="203"/>
        <v>0</v>
      </c>
      <c r="G616" s="170">
        <f t="shared" si="204"/>
        <v>0</v>
      </c>
      <c r="H616" s="171">
        <f t="shared" si="216"/>
        <v>0</v>
      </c>
      <c r="I616" s="172">
        <f t="shared" si="217"/>
        <v>0</v>
      </c>
      <c r="J616" s="170">
        <f t="shared" si="218"/>
        <v>0</v>
      </c>
      <c r="K616" s="172">
        <f t="shared" si="219"/>
        <v>0</v>
      </c>
      <c r="L616" s="226"/>
      <c r="M616" s="221" t="s">
        <v>242</v>
      </c>
      <c r="N616" s="106">
        <f t="shared" si="205"/>
        <v>0</v>
      </c>
      <c r="O616" s="176">
        <f t="shared" si="220"/>
        <v>0</v>
      </c>
      <c r="P616" s="176">
        <f t="shared" si="221"/>
        <v>0</v>
      </c>
      <c r="W616" s="92">
        <f t="shared" si="210"/>
        <v>0</v>
      </c>
      <c r="X616" s="92">
        <f t="shared" si="211"/>
        <v>0</v>
      </c>
      <c r="Y616" s="92">
        <f t="shared" si="212"/>
        <v>0</v>
      </c>
      <c r="Z616" s="92" cm="1">
        <f t="array" aca="1" ref="Z616" ca="1">IFERROR(VLOOKUP(AB-1,$AH$9:$AI$20,2,0),0)</f>
        <v>0</v>
      </c>
      <c r="AA616" s="92">
        <f t="shared" si="213"/>
        <v>30</v>
      </c>
      <c r="AB616" s="92">
        <f t="shared" si="214"/>
        <v>9</v>
      </c>
      <c r="AC616" s="92">
        <f t="shared" si="215"/>
        <v>2569</v>
      </c>
      <c r="AD616" s="92">
        <f t="shared" si="206"/>
        <v>0</v>
      </c>
      <c r="AE616" s="227">
        <f t="shared" si="208"/>
        <v>0</v>
      </c>
      <c r="AF616" s="223">
        <f t="shared" si="207"/>
        <v>0</v>
      </c>
      <c r="AG616" s="228">
        <f t="shared" si="209"/>
        <v>0</v>
      </c>
    </row>
    <row r="617" spans="1:33" s="92" customFormat="1" ht="21">
      <c r="A617" s="102">
        <v>609</v>
      </c>
      <c r="B617" s="324"/>
      <c r="C617" s="178" t="s">
        <v>169</v>
      </c>
      <c r="D617" s="170">
        <f t="shared" si="201"/>
        <v>0</v>
      </c>
      <c r="E617" s="170">
        <f t="shared" si="202"/>
        <v>0</v>
      </c>
      <c r="F617" s="170">
        <f t="shared" si="203"/>
        <v>0</v>
      </c>
      <c r="G617" s="170">
        <f t="shared" si="204"/>
        <v>0</v>
      </c>
      <c r="H617" s="171">
        <f t="shared" si="216"/>
        <v>0</v>
      </c>
      <c r="I617" s="172">
        <f t="shared" si="217"/>
        <v>0</v>
      </c>
      <c r="J617" s="170">
        <f t="shared" si="218"/>
        <v>0</v>
      </c>
      <c r="K617" s="172">
        <f t="shared" si="219"/>
        <v>0</v>
      </c>
      <c r="L617" s="226"/>
      <c r="M617" s="221" t="s">
        <v>242</v>
      </c>
      <c r="N617" s="106">
        <f t="shared" si="205"/>
        <v>0</v>
      </c>
      <c r="O617" s="176">
        <f t="shared" si="220"/>
        <v>0</v>
      </c>
      <c r="P617" s="176">
        <f t="shared" si="221"/>
        <v>0</v>
      </c>
      <c r="W617" s="92">
        <f t="shared" si="210"/>
        <v>0</v>
      </c>
      <c r="X617" s="92">
        <f t="shared" si="211"/>
        <v>0</v>
      </c>
      <c r="Y617" s="92">
        <f t="shared" si="212"/>
        <v>0</v>
      </c>
      <c r="Z617" s="92" cm="1">
        <f t="array" aca="1" ref="Z617" ca="1">IFERROR(VLOOKUP(AB-1,$AH$9:$AI$20,2,0),0)</f>
        <v>0</v>
      </c>
      <c r="AA617" s="92">
        <f t="shared" si="213"/>
        <v>30</v>
      </c>
      <c r="AB617" s="92">
        <f t="shared" si="214"/>
        <v>9</v>
      </c>
      <c r="AC617" s="92">
        <f t="shared" si="215"/>
        <v>2569</v>
      </c>
      <c r="AD617" s="92">
        <f t="shared" si="206"/>
        <v>0</v>
      </c>
      <c r="AE617" s="227">
        <f t="shared" si="208"/>
        <v>0</v>
      </c>
      <c r="AF617" s="223">
        <f t="shared" si="207"/>
        <v>0</v>
      </c>
      <c r="AG617" s="228">
        <f t="shared" si="209"/>
        <v>0</v>
      </c>
    </row>
    <row r="618" spans="1:33" s="92" customFormat="1" ht="21">
      <c r="A618" s="102">
        <v>610</v>
      </c>
      <c r="B618" s="324"/>
      <c r="C618" s="178" t="s">
        <v>169</v>
      </c>
      <c r="D618" s="170">
        <f t="shared" si="201"/>
        <v>0</v>
      </c>
      <c r="E618" s="170">
        <f t="shared" si="202"/>
        <v>0</v>
      </c>
      <c r="F618" s="170">
        <f t="shared" si="203"/>
        <v>0</v>
      </c>
      <c r="G618" s="170">
        <f t="shared" si="204"/>
        <v>0</v>
      </c>
      <c r="H618" s="171">
        <f t="shared" si="216"/>
        <v>0</v>
      </c>
      <c r="I618" s="172">
        <f t="shared" si="217"/>
        <v>0</v>
      </c>
      <c r="J618" s="170">
        <f t="shared" si="218"/>
        <v>0</v>
      </c>
      <c r="K618" s="172">
        <f t="shared" si="219"/>
        <v>0</v>
      </c>
      <c r="L618" s="226"/>
      <c r="M618" s="221" t="s">
        <v>242</v>
      </c>
      <c r="N618" s="106">
        <f t="shared" si="205"/>
        <v>0</v>
      </c>
      <c r="O618" s="176">
        <f t="shared" si="220"/>
        <v>0</v>
      </c>
      <c r="P618" s="176">
        <f t="shared" si="221"/>
        <v>0</v>
      </c>
      <c r="W618" s="92">
        <f t="shared" si="210"/>
        <v>0</v>
      </c>
      <c r="X618" s="92">
        <f t="shared" si="211"/>
        <v>0</v>
      </c>
      <c r="Y618" s="92">
        <f t="shared" si="212"/>
        <v>0</v>
      </c>
      <c r="Z618" s="92" cm="1">
        <f t="array" aca="1" ref="Z618" ca="1">IFERROR(VLOOKUP(AB-1,$AH$9:$AI$20,2,0),0)</f>
        <v>0</v>
      </c>
      <c r="AA618" s="92">
        <f t="shared" si="213"/>
        <v>30</v>
      </c>
      <c r="AB618" s="92">
        <f t="shared" si="214"/>
        <v>9</v>
      </c>
      <c r="AC618" s="92">
        <f t="shared" si="215"/>
        <v>2569</v>
      </c>
      <c r="AD618" s="92">
        <f t="shared" si="206"/>
        <v>0</v>
      </c>
      <c r="AE618" s="227">
        <f t="shared" si="208"/>
        <v>0</v>
      </c>
      <c r="AF618" s="223">
        <f t="shared" si="207"/>
        <v>0</v>
      </c>
      <c r="AG618" s="228">
        <f t="shared" si="209"/>
        <v>0</v>
      </c>
    </row>
    <row r="619" spans="1:33" s="92" customFormat="1" ht="21">
      <c r="A619" s="102">
        <v>611</v>
      </c>
      <c r="B619" s="324"/>
      <c r="C619" s="178" t="s">
        <v>169</v>
      </c>
      <c r="D619" s="170">
        <f t="shared" si="201"/>
        <v>0</v>
      </c>
      <c r="E619" s="170">
        <f t="shared" si="202"/>
        <v>0</v>
      </c>
      <c r="F619" s="170">
        <f t="shared" si="203"/>
        <v>0</v>
      </c>
      <c r="G619" s="170">
        <f t="shared" si="204"/>
        <v>0</v>
      </c>
      <c r="H619" s="171">
        <f t="shared" si="216"/>
        <v>0</v>
      </c>
      <c r="I619" s="172">
        <f t="shared" si="217"/>
        <v>0</v>
      </c>
      <c r="J619" s="170">
        <f t="shared" si="218"/>
        <v>0</v>
      </c>
      <c r="K619" s="172">
        <f t="shared" si="219"/>
        <v>0</v>
      </c>
      <c r="L619" s="226"/>
      <c r="M619" s="221" t="s">
        <v>242</v>
      </c>
      <c r="N619" s="106">
        <f t="shared" si="205"/>
        <v>0</v>
      </c>
      <c r="O619" s="176">
        <f t="shared" si="220"/>
        <v>0</v>
      </c>
      <c r="P619" s="176">
        <f t="shared" si="221"/>
        <v>0</v>
      </c>
      <c r="W619" s="92">
        <f t="shared" si="210"/>
        <v>0</v>
      </c>
      <c r="X619" s="92">
        <f t="shared" si="211"/>
        <v>0</v>
      </c>
      <c r="Y619" s="92">
        <f t="shared" si="212"/>
        <v>0</v>
      </c>
      <c r="Z619" s="92" cm="1">
        <f t="array" aca="1" ref="Z619" ca="1">IFERROR(VLOOKUP(AB-1,$AH$9:$AI$20,2,0),0)</f>
        <v>0</v>
      </c>
      <c r="AA619" s="92">
        <f t="shared" si="213"/>
        <v>30</v>
      </c>
      <c r="AB619" s="92">
        <f t="shared" si="214"/>
        <v>9</v>
      </c>
      <c r="AC619" s="92">
        <f t="shared" si="215"/>
        <v>2569</v>
      </c>
      <c r="AD619" s="92">
        <f t="shared" si="206"/>
        <v>0</v>
      </c>
      <c r="AE619" s="227">
        <f t="shared" si="208"/>
        <v>0</v>
      </c>
      <c r="AF619" s="223">
        <f t="shared" si="207"/>
        <v>0</v>
      </c>
      <c r="AG619" s="228">
        <f t="shared" si="209"/>
        <v>0</v>
      </c>
    </row>
    <row r="620" spans="1:33" s="92" customFormat="1" ht="21">
      <c r="A620" s="102">
        <v>612</v>
      </c>
      <c r="B620" s="324"/>
      <c r="C620" s="178" t="s">
        <v>169</v>
      </c>
      <c r="D620" s="170">
        <f t="shared" si="201"/>
        <v>0</v>
      </c>
      <c r="E620" s="170">
        <f t="shared" si="202"/>
        <v>0</v>
      </c>
      <c r="F620" s="170">
        <f t="shared" si="203"/>
        <v>0</v>
      </c>
      <c r="G620" s="170">
        <f t="shared" si="204"/>
        <v>0</v>
      </c>
      <c r="H620" s="171">
        <f t="shared" si="216"/>
        <v>0</v>
      </c>
      <c r="I620" s="172">
        <f t="shared" si="217"/>
        <v>0</v>
      </c>
      <c r="J620" s="170">
        <f t="shared" si="218"/>
        <v>0</v>
      </c>
      <c r="K620" s="172">
        <f t="shared" si="219"/>
        <v>0</v>
      </c>
      <c r="L620" s="226"/>
      <c r="M620" s="221" t="s">
        <v>242</v>
      </c>
      <c r="N620" s="106">
        <f t="shared" si="205"/>
        <v>0</v>
      </c>
      <c r="O620" s="176">
        <f t="shared" si="220"/>
        <v>0</v>
      </c>
      <c r="P620" s="176">
        <f t="shared" si="221"/>
        <v>0</v>
      </c>
      <c r="W620" s="92">
        <f t="shared" si="210"/>
        <v>0</v>
      </c>
      <c r="X620" s="92">
        <f t="shared" si="211"/>
        <v>0</v>
      </c>
      <c r="Y620" s="92">
        <f t="shared" si="212"/>
        <v>0</v>
      </c>
      <c r="Z620" s="92" cm="1">
        <f t="array" aca="1" ref="Z620" ca="1">IFERROR(VLOOKUP(AB-1,$AH$9:$AI$20,2,0),0)</f>
        <v>0</v>
      </c>
      <c r="AA620" s="92">
        <f t="shared" si="213"/>
        <v>30</v>
      </c>
      <c r="AB620" s="92">
        <f t="shared" si="214"/>
        <v>9</v>
      </c>
      <c r="AC620" s="92">
        <f t="shared" si="215"/>
        <v>2569</v>
      </c>
      <c r="AD620" s="92">
        <f t="shared" si="206"/>
        <v>0</v>
      </c>
      <c r="AE620" s="227">
        <f t="shared" si="208"/>
        <v>0</v>
      </c>
      <c r="AF620" s="223">
        <f t="shared" si="207"/>
        <v>0</v>
      </c>
      <c r="AG620" s="228">
        <f t="shared" si="209"/>
        <v>0</v>
      </c>
    </row>
    <row r="621" spans="1:33" s="92" customFormat="1" ht="21">
      <c r="A621" s="102">
        <v>613</v>
      </c>
      <c r="B621" s="324"/>
      <c r="C621" s="178" t="s">
        <v>169</v>
      </c>
      <c r="D621" s="170">
        <f t="shared" si="201"/>
        <v>0</v>
      </c>
      <c r="E621" s="170">
        <f t="shared" si="202"/>
        <v>0</v>
      </c>
      <c r="F621" s="170">
        <f t="shared" si="203"/>
        <v>0</v>
      </c>
      <c r="G621" s="170">
        <f t="shared" si="204"/>
        <v>0</v>
      </c>
      <c r="H621" s="171">
        <f t="shared" si="216"/>
        <v>0</v>
      </c>
      <c r="I621" s="172">
        <f t="shared" si="217"/>
        <v>0</v>
      </c>
      <c r="J621" s="170">
        <f t="shared" si="218"/>
        <v>0</v>
      </c>
      <c r="K621" s="172">
        <f t="shared" si="219"/>
        <v>0</v>
      </c>
      <c r="L621" s="226"/>
      <c r="M621" s="221" t="s">
        <v>242</v>
      </c>
      <c r="N621" s="106">
        <f t="shared" si="205"/>
        <v>0</v>
      </c>
      <c r="O621" s="176">
        <f t="shared" si="220"/>
        <v>0</v>
      </c>
      <c r="P621" s="176">
        <f t="shared" si="221"/>
        <v>0</v>
      </c>
      <c r="W621" s="92">
        <f t="shared" si="210"/>
        <v>0</v>
      </c>
      <c r="X621" s="92">
        <f t="shared" si="211"/>
        <v>0</v>
      </c>
      <c r="Y621" s="92">
        <f t="shared" si="212"/>
        <v>0</v>
      </c>
      <c r="Z621" s="92" cm="1">
        <f t="array" aca="1" ref="Z621" ca="1">IFERROR(VLOOKUP(AB-1,$AH$9:$AI$20,2,0),0)</f>
        <v>0</v>
      </c>
      <c r="AA621" s="92">
        <f t="shared" si="213"/>
        <v>30</v>
      </c>
      <c r="AB621" s="92">
        <f t="shared" si="214"/>
        <v>9</v>
      </c>
      <c r="AC621" s="92">
        <f t="shared" si="215"/>
        <v>2569</v>
      </c>
      <c r="AD621" s="92">
        <f t="shared" si="206"/>
        <v>0</v>
      </c>
      <c r="AE621" s="227">
        <f t="shared" si="208"/>
        <v>0</v>
      </c>
      <c r="AF621" s="223">
        <f t="shared" si="207"/>
        <v>0</v>
      </c>
      <c r="AG621" s="228">
        <f t="shared" si="209"/>
        <v>0</v>
      </c>
    </row>
    <row r="622" spans="1:33" s="92" customFormat="1" ht="21">
      <c r="A622" s="102">
        <v>614</v>
      </c>
      <c r="B622" s="324"/>
      <c r="C622" s="178" t="s">
        <v>169</v>
      </c>
      <c r="D622" s="170">
        <f t="shared" si="201"/>
        <v>0</v>
      </c>
      <c r="E622" s="170">
        <f t="shared" si="202"/>
        <v>0</v>
      </c>
      <c r="F622" s="170">
        <f t="shared" si="203"/>
        <v>0</v>
      </c>
      <c r="G622" s="170">
        <f t="shared" si="204"/>
        <v>0</v>
      </c>
      <c r="H622" s="171">
        <f t="shared" si="216"/>
        <v>0</v>
      </c>
      <c r="I622" s="172">
        <f t="shared" si="217"/>
        <v>0</v>
      </c>
      <c r="J622" s="170">
        <f t="shared" si="218"/>
        <v>0</v>
      </c>
      <c r="K622" s="172">
        <f t="shared" si="219"/>
        <v>0</v>
      </c>
      <c r="L622" s="226"/>
      <c r="M622" s="221" t="s">
        <v>242</v>
      </c>
      <c r="N622" s="106">
        <f t="shared" si="205"/>
        <v>0</v>
      </c>
      <c r="O622" s="176">
        <f t="shared" si="220"/>
        <v>0</v>
      </c>
      <c r="P622" s="176">
        <f t="shared" si="221"/>
        <v>0</v>
      </c>
      <c r="W622" s="92">
        <f t="shared" si="210"/>
        <v>0</v>
      </c>
      <c r="X622" s="92">
        <f t="shared" si="211"/>
        <v>0</v>
      </c>
      <c r="Y622" s="92">
        <f t="shared" si="212"/>
        <v>0</v>
      </c>
      <c r="Z622" s="92" cm="1">
        <f t="array" aca="1" ref="Z622" ca="1">IFERROR(VLOOKUP(AB-1,$AH$9:$AI$20,2,0),0)</f>
        <v>0</v>
      </c>
      <c r="AA622" s="92">
        <f t="shared" si="213"/>
        <v>30</v>
      </c>
      <c r="AB622" s="92">
        <f t="shared" si="214"/>
        <v>9</v>
      </c>
      <c r="AC622" s="92">
        <f t="shared" si="215"/>
        <v>2569</v>
      </c>
      <c r="AD622" s="92">
        <f t="shared" si="206"/>
        <v>0</v>
      </c>
      <c r="AE622" s="227">
        <f t="shared" si="208"/>
        <v>0</v>
      </c>
      <c r="AF622" s="223">
        <f t="shared" si="207"/>
        <v>0</v>
      </c>
      <c r="AG622" s="228">
        <f t="shared" si="209"/>
        <v>0</v>
      </c>
    </row>
    <row r="623" spans="1:33" s="92" customFormat="1" ht="21">
      <c r="A623" s="102">
        <v>615</v>
      </c>
      <c r="B623" s="324"/>
      <c r="C623" s="178" t="s">
        <v>169</v>
      </c>
      <c r="D623" s="170">
        <f t="shared" si="201"/>
        <v>0</v>
      </c>
      <c r="E623" s="170">
        <f t="shared" si="202"/>
        <v>0</v>
      </c>
      <c r="F623" s="170">
        <f t="shared" si="203"/>
        <v>0</v>
      </c>
      <c r="G623" s="170">
        <f t="shared" si="204"/>
        <v>0</v>
      </c>
      <c r="H623" s="171">
        <f t="shared" si="216"/>
        <v>0</v>
      </c>
      <c r="I623" s="172">
        <f t="shared" si="217"/>
        <v>0</v>
      </c>
      <c r="J623" s="170">
        <f t="shared" si="218"/>
        <v>0</v>
      </c>
      <c r="K623" s="172">
        <f t="shared" si="219"/>
        <v>0</v>
      </c>
      <c r="L623" s="226"/>
      <c r="M623" s="221" t="s">
        <v>242</v>
      </c>
      <c r="N623" s="106">
        <f t="shared" si="205"/>
        <v>0</v>
      </c>
      <c r="O623" s="176">
        <f t="shared" si="220"/>
        <v>0</v>
      </c>
      <c r="P623" s="176">
        <f t="shared" si="221"/>
        <v>0</v>
      </c>
      <c r="W623" s="92">
        <f t="shared" si="210"/>
        <v>0</v>
      </c>
      <c r="X623" s="92">
        <f t="shared" si="211"/>
        <v>0</v>
      </c>
      <c r="Y623" s="92">
        <f t="shared" si="212"/>
        <v>0</v>
      </c>
      <c r="Z623" s="92" cm="1">
        <f t="array" aca="1" ref="Z623" ca="1">IFERROR(VLOOKUP(AB-1,$AH$9:$AI$20,2,0),0)</f>
        <v>0</v>
      </c>
      <c r="AA623" s="92">
        <f t="shared" si="213"/>
        <v>30</v>
      </c>
      <c r="AB623" s="92">
        <f t="shared" si="214"/>
        <v>9</v>
      </c>
      <c r="AC623" s="92">
        <f t="shared" si="215"/>
        <v>2569</v>
      </c>
      <c r="AD623" s="92">
        <f t="shared" si="206"/>
        <v>0</v>
      </c>
      <c r="AE623" s="227">
        <f t="shared" si="208"/>
        <v>0</v>
      </c>
      <c r="AF623" s="223">
        <f t="shared" si="207"/>
        <v>0</v>
      </c>
      <c r="AG623" s="228">
        <f t="shared" si="209"/>
        <v>0</v>
      </c>
    </row>
    <row r="624" spans="1:33" s="92" customFormat="1" ht="21">
      <c r="A624" s="102">
        <v>616</v>
      </c>
      <c r="B624" s="324"/>
      <c r="C624" s="178" t="s">
        <v>169</v>
      </c>
      <c r="D624" s="170">
        <f t="shared" si="201"/>
        <v>0</v>
      </c>
      <c r="E624" s="170">
        <f t="shared" si="202"/>
        <v>0</v>
      </c>
      <c r="F624" s="170">
        <f t="shared" si="203"/>
        <v>0</v>
      </c>
      <c r="G624" s="170">
        <f t="shared" si="204"/>
        <v>0</v>
      </c>
      <c r="H624" s="171">
        <f t="shared" si="216"/>
        <v>0</v>
      </c>
      <c r="I624" s="172">
        <f t="shared" si="217"/>
        <v>0</v>
      </c>
      <c r="J624" s="170">
        <f t="shared" si="218"/>
        <v>0</v>
      </c>
      <c r="K624" s="172">
        <f t="shared" si="219"/>
        <v>0</v>
      </c>
      <c r="L624" s="226"/>
      <c r="M624" s="221" t="s">
        <v>242</v>
      </c>
      <c r="N624" s="106">
        <f t="shared" si="205"/>
        <v>0</v>
      </c>
      <c r="O624" s="176">
        <f t="shared" si="220"/>
        <v>0</v>
      </c>
      <c r="P624" s="176">
        <f t="shared" si="221"/>
        <v>0</v>
      </c>
      <c r="W624" s="92">
        <f t="shared" si="210"/>
        <v>0</v>
      </c>
      <c r="X624" s="92">
        <f t="shared" si="211"/>
        <v>0</v>
      </c>
      <c r="Y624" s="92">
        <f t="shared" si="212"/>
        <v>0</v>
      </c>
      <c r="Z624" s="92" cm="1">
        <f t="array" aca="1" ref="Z624" ca="1">IFERROR(VLOOKUP(AB-1,$AH$9:$AI$20,2,0),0)</f>
        <v>0</v>
      </c>
      <c r="AA624" s="92">
        <f t="shared" si="213"/>
        <v>30</v>
      </c>
      <c r="AB624" s="92">
        <f t="shared" si="214"/>
        <v>9</v>
      </c>
      <c r="AC624" s="92">
        <f t="shared" si="215"/>
        <v>2569</v>
      </c>
      <c r="AD624" s="92">
        <f t="shared" si="206"/>
        <v>0</v>
      </c>
      <c r="AE624" s="227">
        <f t="shared" si="208"/>
        <v>0</v>
      </c>
      <c r="AF624" s="223">
        <f t="shared" si="207"/>
        <v>0</v>
      </c>
      <c r="AG624" s="228">
        <f t="shared" si="209"/>
        <v>0</v>
      </c>
    </row>
    <row r="625" spans="1:33" s="92" customFormat="1" ht="21">
      <c r="A625" s="102">
        <v>617</v>
      </c>
      <c r="B625" s="324"/>
      <c r="C625" s="178" t="s">
        <v>169</v>
      </c>
      <c r="D625" s="170">
        <f t="shared" si="201"/>
        <v>0</v>
      </c>
      <c r="E625" s="170">
        <f t="shared" si="202"/>
        <v>0</v>
      </c>
      <c r="F625" s="170">
        <f t="shared" si="203"/>
        <v>0</v>
      </c>
      <c r="G625" s="170">
        <f t="shared" si="204"/>
        <v>0</v>
      </c>
      <c r="H625" s="171">
        <f t="shared" si="216"/>
        <v>0</v>
      </c>
      <c r="I625" s="172">
        <f t="shared" si="217"/>
        <v>0</v>
      </c>
      <c r="J625" s="170">
        <f t="shared" si="218"/>
        <v>0</v>
      </c>
      <c r="K625" s="172">
        <f t="shared" si="219"/>
        <v>0</v>
      </c>
      <c r="L625" s="226"/>
      <c r="M625" s="221" t="s">
        <v>242</v>
      </c>
      <c r="N625" s="106">
        <f t="shared" si="205"/>
        <v>0</v>
      </c>
      <c r="O625" s="176">
        <f t="shared" si="220"/>
        <v>0</v>
      </c>
      <c r="P625" s="176">
        <f t="shared" si="221"/>
        <v>0</v>
      </c>
      <c r="W625" s="92">
        <f t="shared" si="210"/>
        <v>0</v>
      </c>
      <c r="X625" s="92">
        <f t="shared" si="211"/>
        <v>0</v>
      </c>
      <c r="Y625" s="92">
        <f t="shared" si="212"/>
        <v>0</v>
      </c>
      <c r="Z625" s="92" cm="1">
        <f t="array" aca="1" ref="Z625" ca="1">IFERROR(VLOOKUP(AB-1,$AH$9:$AI$20,2,0),0)</f>
        <v>0</v>
      </c>
      <c r="AA625" s="92">
        <f t="shared" si="213"/>
        <v>30</v>
      </c>
      <c r="AB625" s="92">
        <f t="shared" si="214"/>
        <v>9</v>
      </c>
      <c r="AC625" s="92">
        <f t="shared" si="215"/>
        <v>2569</v>
      </c>
      <c r="AD625" s="92">
        <f t="shared" si="206"/>
        <v>0</v>
      </c>
      <c r="AE625" s="227">
        <f t="shared" si="208"/>
        <v>0</v>
      </c>
      <c r="AF625" s="223">
        <f t="shared" si="207"/>
        <v>0</v>
      </c>
      <c r="AG625" s="228">
        <f t="shared" si="209"/>
        <v>0</v>
      </c>
    </row>
    <row r="626" spans="1:33" s="92" customFormat="1" ht="21">
      <c r="A626" s="102">
        <v>618</v>
      </c>
      <c r="B626" s="324"/>
      <c r="C626" s="178" t="s">
        <v>169</v>
      </c>
      <c r="D626" s="170">
        <f t="shared" si="201"/>
        <v>0</v>
      </c>
      <c r="E626" s="170">
        <f t="shared" si="202"/>
        <v>0</v>
      </c>
      <c r="F626" s="170">
        <f t="shared" si="203"/>
        <v>0</v>
      </c>
      <c r="G626" s="170">
        <f t="shared" si="204"/>
        <v>0</v>
      </c>
      <c r="H626" s="171">
        <f t="shared" si="216"/>
        <v>0</v>
      </c>
      <c r="I626" s="172">
        <f t="shared" si="217"/>
        <v>0</v>
      </c>
      <c r="J626" s="170">
        <f t="shared" si="218"/>
        <v>0</v>
      </c>
      <c r="K626" s="172">
        <f t="shared" si="219"/>
        <v>0</v>
      </c>
      <c r="L626" s="226"/>
      <c r="M626" s="221" t="s">
        <v>242</v>
      </c>
      <c r="N626" s="106">
        <f t="shared" si="205"/>
        <v>0</v>
      </c>
      <c r="O626" s="176">
        <f t="shared" si="220"/>
        <v>0</v>
      </c>
      <c r="P626" s="176">
        <f t="shared" si="221"/>
        <v>0</v>
      </c>
      <c r="W626" s="92">
        <f t="shared" si="210"/>
        <v>0</v>
      </c>
      <c r="X626" s="92">
        <f t="shared" si="211"/>
        <v>0</v>
      </c>
      <c r="Y626" s="92">
        <f t="shared" si="212"/>
        <v>0</v>
      </c>
      <c r="Z626" s="92" cm="1">
        <f t="array" aca="1" ref="Z626" ca="1">IFERROR(VLOOKUP(AB-1,$AH$9:$AI$20,2,0),0)</f>
        <v>0</v>
      </c>
      <c r="AA626" s="92">
        <f t="shared" si="213"/>
        <v>30</v>
      </c>
      <c r="AB626" s="92">
        <f t="shared" si="214"/>
        <v>9</v>
      </c>
      <c r="AC626" s="92">
        <f t="shared" si="215"/>
        <v>2569</v>
      </c>
      <c r="AD626" s="92">
        <f t="shared" si="206"/>
        <v>0</v>
      </c>
      <c r="AE626" s="227">
        <f t="shared" si="208"/>
        <v>0</v>
      </c>
      <c r="AF626" s="223">
        <f t="shared" si="207"/>
        <v>0</v>
      </c>
      <c r="AG626" s="228">
        <f t="shared" si="209"/>
        <v>0</v>
      </c>
    </row>
    <row r="627" spans="1:33" s="92" customFormat="1" ht="21">
      <c r="A627" s="102">
        <v>619</v>
      </c>
      <c r="B627" s="324"/>
      <c r="C627" s="178" t="s">
        <v>169</v>
      </c>
      <c r="D627" s="170">
        <f t="shared" si="201"/>
        <v>0</v>
      </c>
      <c r="E627" s="170">
        <f t="shared" si="202"/>
        <v>0</v>
      </c>
      <c r="F627" s="170">
        <f t="shared" si="203"/>
        <v>0</v>
      </c>
      <c r="G627" s="170">
        <f t="shared" si="204"/>
        <v>0</v>
      </c>
      <c r="H627" s="171">
        <f t="shared" si="216"/>
        <v>0</v>
      </c>
      <c r="I627" s="172">
        <f t="shared" si="217"/>
        <v>0</v>
      </c>
      <c r="J627" s="170">
        <f t="shared" si="218"/>
        <v>0</v>
      </c>
      <c r="K627" s="172">
        <f t="shared" si="219"/>
        <v>0</v>
      </c>
      <c r="L627" s="226"/>
      <c r="M627" s="221" t="s">
        <v>242</v>
      </c>
      <c r="N627" s="106">
        <f t="shared" si="205"/>
        <v>0</v>
      </c>
      <c r="O627" s="176">
        <f t="shared" si="220"/>
        <v>0</v>
      </c>
      <c r="P627" s="176">
        <f t="shared" si="221"/>
        <v>0</v>
      </c>
      <c r="W627" s="92">
        <f t="shared" si="210"/>
        <v>0</v>
      </c>
      <c r="X627" s="92">
        <f t="shared" si="211"/>
        <v>0</v>
      </c>
      <c r="Y627" s="92">
        <f t="shared" si="212"/>
        <v>0</v>
      </c>
      <c r="Z627" s="92" cm="1">
        <f t="array" aca="1" ref="Z627" ca="1">IFERROR(VLOOKUP(AB-1,$AH$9:$AI$20,2,0),0)</f>
        <v>0</v>
      </c>
      <c r="AA627" s="92">
        <f t="shared" si="213"/>
        <v>30</v>
      </c>
      <c r="AB627" s="92">
        <f t="shared" si="214"/>
        <v>9</v>
      </c>
      <c r="AC627" s="92">
        <f t="shared" si="215"/>
        <v>2569</v>
      </c>
      <c r="AD627" s="92">
        <f t="shared" si="206"/>
        <v>0</v>
      </c>
      <c r="AE627" s="227">
        <f t="shared" si="208"/>
        <v>0</v>
      </c>
      <c r="AF627" s="223">
        <f t="shared" si="207"/>
        <v>0</v>
      </c>
      <c r="AG627" s="228">
        <f t="shared" si="209"/>
        <v>0</v>
      </c>
    </row>
    <row r="628" spans="1:33" s="92" customFormat="1" ht="21">
      <c r="A628" s="102">
        <v>620</v>
      </c>
      <c r="B628" s="324"/>
      <c r="C628" s="178" t="s">
        <v>169</v>
      </c>
      <c r="D628" s="170">
        <f t="shared" si="201"/>
        <v>0</v>
      </c>
      <c r="E628" s="170">
        <f t="shared" si="202"/>
        <v>0</v>
      </c>
      <c r="F628" s="170">
        <f t="shared" si="203"/>
        <v>0</v>
      </c>
      <c r="G628" s="170">
        <f t="shared" si="204"/>
        <v>0</v>
      </c>
      <c r="H628" s="171">
        <f t="shared" si="216"/>
        <v>0</v>
      </c>
      <c r="I628" s="172">
        <f t="shared" si="217"/>
        <v>0</v>
      </c>
      <c r="J628" s="170">
        <f t="shared" si="218"/>
        <v>0</v>
      </c>
      <c r="K628" s="172">
        <f t="shared" si="219"/>
        <v>0</v>
      </c>
      <c r="L628" s="226"/>
      <c r="M628" s="221" t="s">
        <v>242</v>
      </c>
      <c r="N628" s="106">
        <f t="shared" si="205"/>
        <v>0</v>
      </c>
      <c r="O628" s="176">
        <f t="shared" si="220"/>
        <v>0</v>
      </c>
      <c r="P628" s="176">
        <f t="shared" si="221"/>
        <v>0</v>
      </c>
      <c r="W628" s="92">
        <f t="shared" si="210"/>
        <v>0</v>
      </c>
      <c r="X628" s="92">
        <f t="shared" si="211"/>
        <v>0</v>
      </c>
      <c r="Y628" s="92">
        <f t="shared" si="212"/>
        <v>0</v>
      </c>
      <c r="Z628" s="92" cm="1">
        <f t="array" aca="1" ref="Z628" ca="1">IFERROR(VLOOKUP(AB-1,$AH$9:$AI$20,2,0),0)</f>
        <v>0</v>
      </c>
      <c r="AA628" s="92">
        <f t="shared" si="213"/>
        <v>30</v>
      </c>
      <c r="AB628" s="92">
        <f t="shared" si="214"/>
        <v>9</v>
      </c>
      <c r="AC628" s="92">
        <f t="shared" si="215"/>
        <v>2569</v>
      </c>
      <c r="AD628" s="92">
        <f t="shared" si="206"/>
        <v>0</v>
      </c>
      <c r="AE628" s="227">
        <f t="shared" si="208"/>
        <v>0</v>
      </c>
      <c r="AF628" s="223">
        <f t="shared" si="207"/>
        <v>0</v>
      </c>
      <c r="AG628" s="228">
        <f t="shared" si="209"/>
        <v>0</v>
      </c>
    </row>
    <row r="629" spans="1:33" s="92" customFormat="1" ht="21">
      <c r="A629" s="102">
        <v>621</v>
      </c>
      <c r="B629" s="324"/>
      <c r="C629" s="178" t="s">
        <v>169</v>
      </c>
      <c r="D629" s="170">
        <f t="shared" si="201"/>
        <v>0</v>
      </c>
      <c r="E629" s="170">
        <f t="shared" si="202"/>
        <v>0</v>
      </c>
      <c r="F629" s="170">
        <f t="shared" si="203"/>
        <v>0</v>
      </c>
      <c r="G629" s="170">
        <f t="shared" si="204"/>
        <v>0</v>
      </c>
      <c r="H629" s="171">
        <f t="shared" si="216"/>
        <v>0</v>
      </c>
      <c r="I629" s="172">
        <f t="shared" si="217"/>
        <v>0</v>
      </c>
      <c r="J629" s="170">
        <f t="shared" si="218"/>
        <v>0</v>
      </c>
      <c r="K629" s="172">
        <f t="shared" si="219"/>
        <v>0</v>
      </c>
      <c r="L629" s="226"/>
      <c r="M629" s="221" t="s">
        <v>242</v>
      </c>
      <c r="N629" s="106">
        <f t="shared" si="205"/>
        <v>0</v>
      </c>
      <c r="O629" s="176">
        <f t="shared" si="220"/>
        <v>0</v>
      </c>
      <c r="P629" s="176">
        <f t="shared" si="221"/>
        <v>0</v>
      </c>
      <c r="W629" s="92">
        <f t="shared" si="210"/>
        <v>0</v>
      </c>
      <c r="X629" s="92">
        <f t="shared" si="211"/>
        <v>0</v>
      </c>
      <c r="Y629" s="92">
        <f t="shared" si="212"/>
        <v>0</v>
      </c>
      <c r="Z629" s="92" cm="1">
        <f t="array" aca="1" ref="Z629" ca="1">IFERROR(VLOOKUP(AB-1,$AH$9:$AI$20,2,0),0)</f>
        <v>0</v>
      </c>
      <c r="AA629" s="92">
        <f t="shared" si="213"/>
        <v>30</v>
      </c>
      <c r="AB629" s="92">
        <f t="shared" si="214"/>
        <v>9</v>
      </c>
      <c r="AC629" s="92">
        <f t="shared" si="215"/>
        <v>2569</v>
      </c>
      <c r="AD629" s="92">
        <f t="shared" si="206"/>
        <v>0</v>
      </c>
      <c r="AE629" s="227">
        <f t="shared" si="208"/>
        <v>0</v>
      </c>
      <c r="AF629" s="223">
        <f t="shared" si="207"/>
        <v>0</v>
      </c>
      <c r="AG629" s="228">
        <f t="shared" si="209"/>
        <v>0</v>
      </c>
    </row>
    <row r="630" spans="1:33" s="92" customFormat="1" ht="21">
      <c r="A630" s="102">
        <v>622</v>
      </c>
      <c r="B630" s="324"/>
      <c r="C630" s="178" t="s">
        <v>169</v>
      </c>
      <c r="D630" s="170">
        <f t="shared" si="201"/>
        <v>0</v>
      </c>
      <c r="E630" s="170">
        <f t="shared" si="202"/>
        <v>0</v>
      </c>
      <c r="F630" s="170">
        <f t="shared" si="203"/>
        <v>0</v>
      </c>
      <c r="G630" s="170">
        <f t="shared" si="204"/>
        <v>0</v>
      </c>
      <c r="H630" s="171">
        <f t="shared" si="216"/>
        <v>0</v>
      </c>
      <c r="I630" s="172">
        <f t="shared" si="217"/>
        <v>0</v>
      </c>
      <c r="J630" s="170">
        <f t="shared" si="218"/>
        <v>0</v>
      </c>
      <c r="K630" s="172">
        <f t="shared" si="219"/>
        <v>0</v>
      </c>
      <c r="L630" s="226"/>
      <c r="M630" s="221" t="s">
        <v>242</v>
      </c>
      <c r="N630" s="106">
        <f t="shared" si="205"/>
        <v>0</v>
      </c>
      <c r="O630" s="176">
        <f t="shared" si="220"/>
        <v>0</v>
      </c>
      <c r="P630" s="176">
        <f t="shared" si="221"/>
        <v>0</v>
      </c>
      <c r="W630" s="92">
        <f t="shared" si="210"/>
        <v>0</v>
      </c>
      <c r="X630" s="92">
        <f t="shared" si="211"/>
        <v>0</v>
      </c>
      <c r="Y630" s="92">
        <f t="shared" si="212"/>
        <v>0</v>
      </c>
      <c r="Z630" s="92" cm="1">
        <f t="array" aca="1" ref="Z630" ca="1">IFERROR(VLOOKUP(AB-1,$AH$9:$AI$20,2,0),0)</f>
        <v>0</v>
      </c>
      <c r="AA630" s="92">
        <f t="shared" si="213"/>
        <v>30</v>
      </c>
      <c r="AB630" s="92">
        <f t="shared" si="214"/>
        <v>9</v>
      </c>
      <c r="AC630" s="92">
        <f t="shared" si="215"/>
        <v>2569</v>
      </c>
      <c r="AD630" s="92">
        <f t="shared" si="206"/>
        <v>0</v>
      </c>
      <c r="AE630" s="227">
        <f t="shared" si="208"/>
        <v>0</v>
      </c>
      <c r="AF630" s="223">
        <f t="shared" si="207"/>
        <v>0</v>
      </c>
      <c r="AG630" s="228">
        <f t="shared" si="209"/>
        <v>0</v>
      </c>
    </row>
    <row r="631" spans="1:33" s="92" customFormat="1" ht="21">
      <c r="A631" s="102">
        <v>623</v>
      </c>
      <c r="B631" s="324"/>
      <c r="C631" s="178" t="s">
        <v>169</v>
      </c>
      <c r="D631" s="170">
        <f t="shared" si="201"/>
        <v>0</v>
      </c>
      <c r="E631" s="170">
        <f t="shared" si="202"/>
        <v>0</v>
      </c>
      <c r="F631" s="170">
        <f t="shared" si="203"/>
        <v>0</v>
      </c>
      <c r="G631" s="170">
        <f t="shared" si="204"/>
        <v>0</v>
      </c>
      <c r="H631" s="171">
        <f t="shared" si="216"/>
        <v>0</v>
      </c>
      <c r="I631" s="172">
        <f t="shared" si="217"/>
        <v>0</v>
      </c>
      <c r="J631" s="170">
        <f t="shared" si="218"/>
        <v>0</v>
      </c>
      <c r="K631" s="172">
        <f t="shared" si="219"/>
        <v>0</v>
      </c>
      <c r="L631" s="226"/>
      <c r="M631" s="221" t="s">
        <v>242</v>
      </c>
      <c r="N631" s="106">
        <f t="shared" si="205"/>
        <v>0</v>
      </c>
      <c r="O631" s="176">
        <f t="shared" si="220"/>
        <v>0</v>
      </c>
      <c r="P631" s="176">
        <f t="shared" si="221"/>
        <v>0</v>
      </c>
      <c r="W631" s="92">
        <f t="shared" si="210"/>
        <v>0</v>
      </c>
      <c r="X631" s="92">
        <f t="shared" si="211"/>
        <v>0</v>
      </c>
      <c r="Y631" s="92">
        <f t="shared" si="212"/>
        <v>0</v>
      </c>
      <c r="Z631" s="92" cm="1">
        <f t="array" aca="1" ref="Z631" ca="1">IFERROR(VLOOKUP(AB-1,$AH$9:$AI$20,2,0),0)</f>
        <v>0</v>
      </c>
      <c r="AA631" s="92">
        <f t="shared" si="213"/>
        <v>30</v>
      </c>
      <c r="AB631" s="92">
        <f t="shared" si="214"/>
        <v>9</v>
      </c>
      <c r="AC631" s="92">
        <f t="shared" si="215"/>
        <v>2569</v>
      </c>
      <c r="AD631" s="92">
        <f t="shared" si="206"/>
        <v>0</v>
      </c>
      <c r="AE631" s="227">
        <f t="shared" si="208"/>
        <v>0</v>
      </c>
      <c r="AF631" s="223">
        <f t="shared" si="207"/>
        <v>0</v>
      </c>
      <c r="AG631" s="228">
        <f t="shared" si="209"/>
        <v>0</v>
      </c>
    </row>
    <row r="632" spans="1:33" s="92" customFormat="1" ht="21">
      <c r="A632" s="102">
        <v>624</v>
      </c>
      <c r="B632" s="324"/>
      <c r="C632" s="178" t="s">
        <v>169</v>
      </c>
      <c r="D632" s="170">
        <f t="shared" si="201"/>
        <v>0</v>
      </c>
      <c r="E632" s="170">
        <f t="shared" si="202"/>
        <v>0</v>
      </c>
      <c r="F632" s="170">
        <f t="shared" si="203"/>
        <v>0</v>
      </c>
      <c r="G632" s="170">
        <f t="shared" si="204"/>
        <v>0</v>
      </c>
      <c r="H632" s="171">
        <f t="shared" si="216"/>
        <v>0</v>
      </c>
      <c r="I632" s="172">
        <f t="shared" si="217"/>
        <v>0</v>
      </c>
      <c r="J632" s="170">
        <f t="shared" si="218"/>
        <v>0</v>
      </c>
      <c r="K632" s="172">
        <f t="shared" si="219"/>
        <v>0</v>
      </c>
      <c r="L632" s="226"/>
      <c r="M632" s="221" t="s">
        <v>242</v>
      </c>
      <c r="N632" s="106">
        <f t="shared" si="205"/>
        <v>0</v>
      </c>
      <c r="O632" s="176">
        <f t="shared" si="220"/>
        <v>0</v>
      </c>
      <c r="P632" s="176">
        <f t="shared" si="221"/>
        <v>0</v>
      </c>
      <c r="W632" s="92">
        <f t="shared" si="210"/>
        <v>0</v>
      </c>
      <c r="X632" s="92">
        <f t="shared" si="211"/>
        <v>0</v>
      </c>
      <c r="Y632" s="92">
        <f t="shared" si="212"/>
        <v>0</v>
      </c>
      <c r="Z632" s="92" cm="1">
        <f t="array" aca="1" ref="Z632" ca="1">IFERROR(VLOOKUP(AB-1,$AH$9:$AI$20,2,0),0)</f>
        <v>0</v>
      </c>
      <c r="AA632" s="92">
        <f t="shared" si="213"/>
        <v>30</v>
      </c>
      <c r="AB632" s="92">
        <f t="shared" si="214"/>
        <v>9</v>
      </c>
      <c r="AC632" s="92">
        <f t="shared" si="215"/>
        <v>2569</v>
      </c>
      <c r="AD632" s="92">
        <f t="shared" si="206"/>
        <v>0</v>
      </c>
      <c r="AE632" s="227">
        <f t="shared" si="208"/>
        <v>0</v>
      </c>
      <c r="AF632" s="223">
        <f t="shared" si="207"/>
        <v>0</v>
      </c>
      <c r="AG632" s="228">
        <f t="shared" si="209"/>
        <v>0</v>
      </c>
    </row>
    <row r="633" spans="1:33" s="92" customFormat="1" ht="21">
      <c r="A633" s="102">
        <v>625</v>
      </c>
      <c r="B633" s="324"/>
      <c r="C633" s="178" t="s">
        <v>169</v>
      </c>
      <c r="D633" s="170">
        <f t="shared" si="201"/>
        <v>0</v>
      </c>
      <c r="E633" s="170">
        <f t="shared" si="202"/>
        <v>0</v>
      </c>
      <c r="F633" s="170">
        <f t="shared" si="203"/>
        <v>0</v>
      </c>
      <c r="G633" s="170">
        <f t="shared" si="204"/>
        <v>0</v>
      </c>
      <c r="H633" s="171">
        <f t="shared" si="216"/>
        <v>0</v>
      </c>
      <c r="I633" s="172">
        <f t="shared" si="217"/>
        <v>0</v>
      </c>
      <c r="J633" s="170">
        <f t="shared" si="218"/>
        <v>0</v>
      </c>
      <c r="K633" s="172">
        <f t="shared" si="219"/>
        <v>0</v>
      </c>
      <c r="L633" s="226"/>
      <c r="M633" s="221" t="s">
        <v>242</v>
      </c>
      <c r="N633" s="106">
        <f t="shared" si="205"/>
        <v>0</v>
      </c>
      <c r="O633" s="176">
        <f t="shared" si="220"/>
        <v>0</v>
      </c>
      <c r="P633" s="176">
        <f t="shared" si="221"/>
        <v>0</v>
      </c>
      <c r="W633" s="92">
        <f t="shared" si="210"/>
        <v>0</v>
      </c>
      <c r="X633" s="92">
        <f t="shared" si="211"/>
        <v>0</v>
      </c>
      <c r="Y633" s="92">
        <f t="shared" si="212"/>
        <v>0</v>
      </c>
      <c r="Z633" s="92" cm="1">
        <f t="array" aca="1" ref="Z633" ca="1">IFERROR(VLOOKUP(AB-1,$AH$9:$AI$20,2,0),0)</f>
        <v>0</v>
      </c>
      <c r="AA633" s="92">
        <f t="shared" si="213"/>
        <v>30</v>
      </c>
      <c r="AB633" s="92">
        <f t="shared" si="214"/>
        <v>9</v>
      </c>
      <c r="AC633" s="92">
        <f t="shared" si="215"/>
        <v>2569</v>
      </c>
      <c r="AD633" s="92">
        <f t="shared" si="206"/>
        <v>0</v>
      </c>
      <c r="AE633" s="227">
        <f t="shared" si="208"/>
        <v>0</v>
      </c>
      <c r="AF633" s="223">
        <f t="shared" si="207"/>
        <v>0</v>
      </c>
      <c r="AG633" s="228">
        <f t="shared" si="209"/>
        <v>0</v>
      </c>
    </row>
    <row r="634" spans="1:33" s="92" customFormat="1" ht="21">
      <c r="A634" s="102">
        <v>626</v>
      </c>
      <c r="B634" s="324"/>
      <c r="C634" s="178" t="s">
        <v>169</v>
      </c>
      <c r="D634" s="170">
        <f t="shared" si="201"/>
        <v>0</v>
      </c>
      <c r="E634" s="170">
        <f t="shared" si="202"/>
        <v>0</v>
      </c>
      <c r="F634" s="170">
        <f t="shared" si="203"/>
        <v>0</v>
      </c>
      <c r="G634" s="170">
        <f t="shared" si="204"/>
        <v>0</v>
      </c>
      <c r="H634" s="171">
        <f t="shared" si="216"/>
        <v>0</v>
      </c>
      <c r="I634" s="172">
        <f t="shared" si="217"/>
        <v>0</v>
      </c>
      <c r="J634" s="170">
        <f t="shared" si="218"/>
        <v>0</v>
      </c>
      <c r="K634" s="172">
        <f t="shared" si="219"/>
        <v>0</v>
      </c>
      <c r="L634" s="226"/>
      <c r="M634" s="221" t="s">
        <v>242</v>
      </c>
      <c r="N634" s="106">
        <f t="shared" si="205"/>
        <v>0</v>
      </c>
      <c r="O634" s="176">
        <f t="shared" si="220"/>
        <v>0</v>
      </c>
      <c r="P634" s="176">
        <f t="shared" si="221"/>
        <v>0</v>
      </c>
      <c r="W634" s="92">
        <f t="shared" si="210"/>
        <v>0</v>
      </c>
      <c r="X634" s="92">
        <f t="shared" si="211"/>
        <v>0</v>
      </c>
      <c r="Y634" s="92">
        <f t="shared" si="212"/>
        <v>0</v>
      </c>
      <c r="Z634" s="92" cm="1">
        <f t="array" aca="1" ref="Z634" ca="1">IFERROR(VLOOKUP(AB-1,$AH$9:$AI$20,2,0),0)</f>
        <v>0</v>
      </c>
      <c r="AA634" s="92">
        <f t="shared" si="213"/>
        <v>30</v>
      </c>
      <c r="AB634" s="92">
        <f t="shared" si="214"/>
        <v>9</v>
      </c>
      <c r="AC634" s="92">
        <f t="shared" si="215"/>
        <v>2569</v>
      </c>
      <c r="AD634" s="92">
        <f t="shared" si="206"/>
        <v>0</v>
      </c>
      <c r="AE634" s="227">
        <f t="shared" si="208"/>
        <v>0</v>
      </c>
      <c r="AF634" s="223">
        <f t="shared" si="207"/>
        <v>0</v>
      </c>
      <c r="AG634" s="228">
        <f t="shared" si="209"/>
        <v>0</v>
      </c>
    </row>
    <row r="635" spans="1:33" s="92" customFormat="1" ht="21">
      <c r="A635" s="102">
        <v>627</v>
      </c>
      <c r="B635" s="324"/>
      <c r="C635" s="178" t="s">
        <v>169</v>
      </c>
      <c r="D635" s="170">
        <f t="shared" si="201"/>
        <v>0</v>
      </c>
      <c r="E635" s="170">
        <f t="shared" si="202"/>
        <v>0</v>
      </c>
      <c r="F635" s="170">
        <f t="shared" si="203"/>
        <v>0</v>
      </c>
      <c r="G635" s="170">
        <f t="shared" si="204"/>
        <v>0</v>
      </c>
      <c r="H635" s="171">
        <f t="shared" si="216"/>
        <v>0</v>
      </c>
      <c r="I635" s="172">
        <f t="shared" si="217"/>
        <v>0</v>
      </c>
      <c r="J635" s="170">
        <f t="shared" si="218"/>
        <v>0</v>
      </c>
      <c r="K635" s="172">
        <f t="shared" si="219"/>
        <v>0</v>
      </c>
      <c r="L635" s="226"/>
      <c r="M635" s="221" t="s">
        <v>242</v>
      </c>
      <c r="N635" s="106">
        <f t="shared" si="205"/>
        <v>0</v>
      </c>
      <c r="O635" s="176">
        <f t="shared" si="220"/>
        <v>0</v>
      </c>
      <c r="P635" s="176">
        <f t="shared" si="221"/>
        <v>0</v>
      </c>
      <c r="W635" s="92">
        <f t="shared" si="210"/>
        <v>0</v>
      </c>
      <c r="X635" s="92">
        <f t="shared" si="211"/>
        <v>0</v>
      </c>
      <c r="Y635" s="92">
        <f t="shared" si="212"/>
        <v>0</v>
      </c>
      <c r="Z635" s="92" cm="1">
        <f t="array" aca="1" ref="Z635" ca="1">IFERROR(VLOOKUP(AB-1,$AH$9:$AI$20,2,0),0)</f>
        <v>0</v>
      </c>
      <c r="AA635" s="92">
        <f t="shared" si="213"/>
        <v>30</v>
      </c>
      <c r="AB635" s="92">
        <f t="shared" si="214"/>
        <v>9</v>
      </c>
      <c r="AC635" s="92">
        <f t="shared" si="215"/>
        <v>2569</v>
      </c>
      <c r="AD635" s="92">
        <f t="shared" si="206"/>
        <v>0</v>
      </c>
      <c r="AE635" s="227">
        <f t="shared" si="208"/>
        <v>0</v>
      </c>
      <c r="AF635" s="223">
        <f t="shared" si="207"/>
        <v>0</v>
      </c>
      <c r="AG635" s="228">
        <f t="shared" si="209"/>
        <v>0</v>
      </c>
    </row>
    <row r="636" spans="1:33" s="92" customFormat="1" ht="21">
      <c r="A636" s="102">
        <v>628</v>
      </c>
      <c r="B636" s="324"/>
      <c r="C636" s="178" t="s">
        <v>169</v>
      </c>
      <c r="D636" s="170">
        <f t="shared" si="201"/>
        <v>0</v>
      </c>
      <c r="E636" s="170">
        <f t="shared" si="202"/>
        <v>0</v>
      </c>
      <c r="F636" s="170">
        <f t="shared" si="203"/>
        <v>0</v>
      </c>
      <c r="G636" s="170">
        <f t="shared" si="204"/>
        <v>0</v>
      </c>
      <c r="H636" s="171">
        <f t="shared" si="216"/>
        <v>0</v>
      </c>
      <c r="I636" s="172">
        <f t="shared" si="217"/>
        <v>0</v>
      </c>
      <c r="J636" s="170">
        <f t="shared" si="218"/>
        <v>0</v>
      </c>
      <c r="K636" s="172">
        <f t="shared" si="219"/>
        <v>0</v>
      </c>
      <c r="L636" s="226"/>
      <c r="M636" s="221" t="s">
        <v>242</v>
      </c>
      <c r="N636" s="106">
        <f t="shared" si="205"/>
        <v>0</v>
      </c>
      <c r="O636" s="176">
        <f t="shared" si="220"/>
        <v>0</v>
      </c>
      <c r="P636" s="176">
        <f t="shared" si="221"/>
        <v>0</v>
      </c>
      <c r="W636" s="92">
        <f t="shared" si="210"/>
        <v>0</v>
      </c>
      <c r="X636" s="92">
        <f t="shared" si="211"/>
        <v>0</v>
      </c>
      <c r="Y636" s="92">
        <f t="shared" si="212"/>
        <v>0</v>
      </c>
      <c r="Z636" s="92" cm="1">
        <f t="array" aca="1" ref="Z636" ca="1">IFERROR(VLOOKUP(AB-1,$AH$9:$AI$20,2,0),0)</f>
        <v>0</v>
      </c>
      <c r="AA636" s="92">
        <f t="shared" si="213"/>
        <v>30</v>
      </c>
      <c r="AB636" s="92">
        <f t="shared" si="214"/>
        <v>9</v>
      </c>
      <c r="AC636" s="92">
        <f t="shared" si="215"/>
        <v>2569</v>
      </c>
      <c r="AD636" s="92">
        <f t="shared" si="206"/>
        <v>0</v>
      </c>
      <c r="AE636" s="227">
        <f t="shared" si="208"/>
        <v>0</v>
      </c>
      <c r="AF636" s="223">
        <f t="shared" si="207"/>
        <v>0</v>
      </c>
      <c r="AG636" s="228">
        <f t="shared" si="209"/>
        <v>0</v>
      </c>
    </row>
    <row r="637" spans="1:33" s="92" customFormat="1" ht="21">
      <c r="A637" s="102">
        <v>629</v>
      </c>
      <c r="B637" s="324"/>
      <c r="C637" s="178" t="s">
        <v>169</v>
      </c>
      <c r="D637" s="170">
        <f t="shared" si="201"/>
        <v>0</v>
      </c>
      <c r="E637" s="170">
        <f t="shared" si="202"/>
        <v>0</v>
      </c>
      <c r="F637" s="170">
        <f t="shared" si="203"/>
        <v>0</v>
      </c>
      <c r="G637" s="170">
        <f t="shared" si="204"/>
        <v>0</v>
      </c>
      <c r="H637" s="171">
        <f t="shared" si="216"/>
        <v>0</v>
      </c>
      <c r="I637" s="172">
        <f t="shared" si="217"/>
        <v>0</v>
      </c>
      <c r="J637" s="170">
        <f t="shared" si="218"/>
        <v>0</v>
      </c>
      <c r="K637" s="172">
        <f t="shared" si="219"/>
        <v>0</v>
      </c>
      <c r="L637" s="226"/>
      <c r="M637" s="221" t="s">
        <v>242</v>
      </c>
      <c r="N637" s="106">
        <f t="shared" si="205"/>
        <v>0</v>
      </c>
      <c r="O637" s="176">
        <f t="shared" si="220"/>
        <v>0</v>
      </c>
      <c r="P637" s="176">
        <f t="shared" si="221"/>
        <v>0</v>
      </c>
      <c r="W637" s="92">
        <f t="shared" si="210"/>
        <v>0</v>
      </c>
      <c r="X637" s="92">
        <f t="shared" si="211"/>
        <v>0</v>
      </c>
      <c r="Y637" s="92">
        <f t="shared" si="212"/>
        <v>0</v>
      </c>
      <c r="Z637" s="92" cm="1">
        <f t="array" aca="1" ref="Z637" ca="1">IFERROR(VLOOKUP(AB-1,$AH$9:$AI$20,2,0),0)</f>
        <v>0</v>
      </c>
      <c r="AA637" s="92">
        <f t="shared" si="213"/>
        <v>30</v>
      </c>
      <c r="AB637" s="92">
        <f t="shared" si="214"/>
        <v>9</v>
      </c>
      <c r="AC637" s="92">
        <f t="shared" si="215"/>
        <v>2569</v>
      </c>
      <c r="AD637" s="92">
        <f t="shared" si="206"/>
        <v>0</v>
      </c>
      <c r="AE637" s="227">
        <f t="shared" si="208"/>
        <v>0</v>
      </c>
      <c r="AF637" s="223">
        <f t="shared" si="207"/>
        <v>0</v>
      </c>
      <c r="AG637" s="228">
        <f t="shared" si="209"/>
        <v>0</v>
      </c>
    </row>
    <row r="638" spans="1:33" s="92" customFormat="1" ht="21">
      <c r="A638" s="102">
        <v>630</v>
      </c>
      <c r="B638" s="324"/>
      <c r="C638" s="178" t="s">
        <v>169</v>
      </c>
      <c r="D638" s="170">
        <f t="shared" si="201"/>
        <v>0</v>
      </c>
      <c r="E638" s="170">
        <f t="shared" si="202"/>
        <v>0</v>
      </c>
      <c r="F638" s="170">
        <f t="shared" si="203"/>
        <v>0</v>
      </c>
      <c r="G638" s="170">
        <f t="shared" si="204"/>
        <v>0</v>
      </c>
      <c r="H638" s="171">
        <f t="shared" si="216"/>
        <v>0</v>
      </c>
      <c r="I638" s="172">
        <f t="shared" si="217"/>
        <v>0</v>
      </c>
      <c r="J638" s="170">
        <f t="shared" si="218"/>
        <v>0</v>
      </c>
      <c r="K638" s="172">
        <f t="shared" si="219"/>
        <v>0</v>
      </c>
      <c r="L638" s="226"/>
      <c r="M638" s="221" t="s">
        <v>242</v>
      </c>
      <c r="N638" s="106">
        <f t="shared" si="205"/>
        <v>0</v>
      </c>
      <c r="O638" s="176">
        <f t="shared" si="220"/>
        <v>0</v>
      </c>
      <c r="P638" s="176">
        <f t="shared" si="221"/>
        <v>0</v>
      </c>
      <c r="W638" s="92">
        <f t="shared" si="210"/>
        <v>0</v>
      </c>
      <c r="X638" s="92">
        <f t="shared" si="211"/>
        <v>0</v>
      </c>
      <c r="Y638" s="92">
        <f t="shared" si="212"/>
        <v>0</v>
      </c>
      <c r="Z638" s="92" cm="1">
        <f t="array" aca="1" ref="Z638" ca="1">IFERROR(VLOOKUP(AB-1,$AH$9:$AI$20,2,0),0)</f>
        <v>0</v>
      </c>
      <c r="AA638" s="92">
        <f t="shared" si="213"/>
        <v>30</v>
      </c>
      <c r="AB638" s="92">
        <f t="shared" si="214"/>
        <v>9</v>
      </c>
      <c r="AC638" s="92">
        <f t="shared" si="215"/>
        <v>2569</v>
      </c>
      <c r="AD638" s="92">
        <f t="shared" si="206"/>
        <v>0</v>
      </c>
      <c r="AE638" s="227">
        <f t="shared" si="208"/>
        <v>0</v>
      </c>
      <c r="AF638" s="223">
        <f t="shared" si="207"/>
        <v>0</v>
      </c>
      <c r="AG638" s="228">
        <f t="shared" si="209"/>
        <v>0</v>
      </c>
    </row>
    <row r="639" spans="1:33" s="92" customFormat="1" ht="21">
      <c r="A639" s="102">
        <v>631</v>
      </c>
      <c r="B639" s="324"/>
      <c r="C639" s="178" t="s">
        <v>169</v>
      </c>
      <c r="D639" s="170">
        <f t="shared" si="201"/>
        <v>0</v>
      </c>
      <c r="E639" s="170">
        <f t="shared" si="202"/>
        <v>0</v>
      </c>
      <c r="F639" s="170">
        <f t="shared" si="203"/>
        <v>0</v>
      </c>
      <c r="G639" s="170">
        <f t="shared" si="204"/>
        <v>0</v>
      </c>
      <c r="H639" s="171">
        <f t="shared" si="216"/>
        <v>0</v>
      </c>
      <c r="I639" s="172">
        <f t="shared" si="217"/>
        <v>0</v>
      </c>
      <c r="J639" s="170">
        <f t="shared" si="218"/>
        <v>0</v>
      </c>
      <c r="K639" s="172">
        <f t="shared" si="219"/>
        <v>0</v>
      </c>
      <c r="L639" s="226"/>
      <c r="M639" s="221" t="s">
        <v>242</v>
      </c>
      <c r="N639" s="106">
        <f t="shared" si="205"/>
        <v>0</v>
      </c>
      <c r="O639" s="176">
        <f t="shared" si="220"/>
        <v>0</v>
      </c>
      <c r="P639" s="176">
        <f t="shared" si="221"/>
        <v>0</v>
      </c>
      <c r="W639" s="92">
        <f t="shared" si="210"/>
        <v>0</v>
      </c>
      <c r="X639" s="92">
        <f t="shared" si="211"/>
        <v>0</v>
      </c>
      <c r="Y639" s="92">
        <f t="shared" si="212"/>
        <v>0</v>
      </c>
      <c r="Z639" s="92" cm="1">
        <f t="array" aca="1" ref="Z639" ca="1">IFERROR(VLOOKUP(AB-1,$AH$9:$AI$20,2,0),0)</f>
        <v>0</v>
      </c>
      <c r="AA639" s="92">
        <f t="shared" si="213"/>
        <v>30</v>
      </c>
      <c r="AB639" s="92">
        <f t="shared" si="214"/>
        <v>9</v>
      </c>
      <c r="AC639" s="92">
        <f t="shared" si="215"/>
        <v>2569</v>
      </c>
      <c r="AD639" s="92">
        <f t="shared" si="206"/>
        <v>0</v>
      </c>
      <c r="AE639" s="227">
        <f t="shared" si="208"/>
        <v>0</v>
      </c>
      <c r="AF639" s="223">
        <f t="shared" si="207"/>
        <v>0</v>
      </c>
      <c r="AG639" s="228">
        <f t="shared" si="209"/>
        <v>0</v>
      </c>
    </row>
    <row r="640" spans="1:33" s="92" customFormat="1" ht="21">
      <c r="A640" s="102">
        <v>632</v>
      </c>
      <c r="B640" s="324"/>
      <c r="C640" s="178" t="s">
        <v>169</v>
      </c>
      <c r="D640" s="170">
        <f t="shared" si="201"/>
        <v>0</v>
      </c>
      <c r="E640" s="170">
        <f t="shared" si="202"/>
        <v>0</v>
      </c>
      <c r="F640" s="170">
        <f t="shared" si="203"/>
        <v>0</v>
      </c>
      <c r="G640" s="170">
        <f t="shared" si="204"/>
        <v>0</v>
      </c>
      <c r="H640" s="171">
        <f t="shared" si="216"/>
        <v>0</v>
      </c>
      <c r="I640" s="172">
        <f t="shared" si="217"/>
        <v>0</v>
      </c>
      <c r="J640" s="170">
        <f t="shared" si="218"/>
        <v>0</v>
      </c>
      <c r="K640" s="172">
        <f t="shared" si="219"/>
        <v>0</v>
      </c>
      <c r="L640" s="226"/>
      <c r="M640" s="221" t="s">
        <v>242</v>
      </c>
      <c r="N640" s="106">
        <f t="shared" si="205"/>
        <v>0</v>
      </c>
      <c r="O640" s="176">
        <f t="shared" si="220"/>
        <v>0</v>
      </c>
      <c r="P640" s="176">
        <f t="shared" si="221"/>
        <v>0</v>
      </c>
      <c r="W640" s="92">
        <f t="shared" si="210"/>
        <v>0</v>
      </c>
      <c r="X640" s="92">
        <f t="shared" si="211"/>
        <v>0</v>
      </c>
      <c r="Y640" s="92">
        <f t="shared" si="212"/>
        <v>0</v>
      </c>
      <c r="Z640" s="92" cm="1">
        <f t="array" aca="1" ref="Z640" ca="1">IFERROR(VLOOKUP(AB-1,$AH$9:$AI$20,2,0),0)</f>
        <v>0</v>
      </c>
      <c r="AA640" s="92">
        <f t="shared" si="213"/>
        <v>30</v>
      </c>
      <c r="AB640" s="92">
        <f t="shared" si="214"/>
        <v>9</v>
      </c>
      <c r="AC640" s="92">
        <f t="shared" si="215"/>
        <v>2569</v>
      </c>
      <c r="AD640" s="92">
        <f t="shared" si="206"/>
        <v>0</v>
      </c>
      <c r="AE640" s="227">
        <f t="shared" si="208"/>
        <v>0</v>
      </c>
      <c r="AF640" s="223">
        <f t="shared" si="207"/>
        <v>0</v>
      </c>
      <c r="AG640" s="228">
        <f t="shared" si="209"/>
        <v>0</v>
      </c>
    </row>
    <row r="641" spans="1:33" s="92" customFormat="1" ht="21">
      <c r="A641" s="102">
        <v>633</v>
      </c>
      <c r="B641" s="324"/>
      <c r="C641" s="178" t="s">
        <v>169</v>
      </c>
      <c r="D641" s="170">
        <f t="shared" si="201"/>
        <v>0</v>
      </c>
      <c r="E641" s="170">
        <f t="shared" si="202"/>
        <v>0</v>
      </c>
      <c r="F641" s="170">
        <f t="shared" si="203"/>
        <v>0</v>
      </c>
      <c r="G641" s="170">
        <f t="shared" si="204"/>
        <v>0</v>
      </c>
      <c r="H641" s="171">
        <f t="shared" si="216"/>
        <v>0</v>
      </c>
      <c r="I641" s="172">
        <f t="shared" si="217"/>
        <v>0</v>
      </c>
      <c r="J641" s="170">
        <f t="shared" si="218"/>
        <v>0</v>
      </c>
      <c r="K641" s="172">
        <f t="shared" si="219"/>
        <v>0</v>
      </c>
      <c r="L641" s="226"/>
      <c r="M641" s="221" t="s">
        <v>242</v>
      </c>
      <c r="N641" s="106">
        <f t="shared" si="205"/>
        <v>0</v>
      </c>
      <c r="O641" s="176">
        <f t="shared" si="220"/>
        <v>0</v>
      </c>
      <c r="P641" s="176">
        <f t="shared" si="221"/>
        <v>0</v>
      </c>
      <c r="W641" s="92">
        <f t="shared" si="210"/>
        <v>0</v>
      </c>
      <c r="X641" s="92">
        <f t="shared" si="211"/>
        <v>0</v>
      </c>
      <c r="Y641" s="92">
        <f t="shared" si="212"/>
        <v>0</v>
      </c>
      <c r="Z641" s="92" cm="1">
        <f t="array" aca="1" ref="Z641" ca="1">IFERROR(VLOOKUP(AB-1,$AH$9:$AI$20,2,0),0)</f>
        <v>0</v>
      </c>
      <c r="AA641" s="92">
        <f t="shared" si="213"/>
        <v>30</v>
      </c>
      <c r="AB641" s="92">
        <f t="shared" si="214"/>
        <v>9</v>
      </c>
      <c r="AC641" s="92">
        <f t="shared" si="215"/>
        <v>2569</v>
      </c>
      <c r="AD641" s="92">
        <f t="shared" si="206"/>
        <v>0</v>
      </c>
      <c r="AE641" s="227">
        <f t="shared" si="208"/>
        <v>0</v>
      </c>
      <c r="AF641" s="223">
        <f t="shared" si="207"/>
        <v>0</v>
      </c>
      <c r="AG641" s="228">
        <f t="shared" si="209"/>
        <v>0</v>
      </c>
    </row>
    <row r="642" spans="1:33" s="92" customFormat="1" ht="21">
      <c r="A642" s="102">
        <v>634</v>
      </c>
      <c r="B642" s="324"/>
      <c r="C642" s="178" t="s">
        <v>169</v>
      </c>
      <c r="D642" s="170">
        <f t="shared" si="201"/>
        <v>0</v>
      </c>
      <c r="E642" s="170">
        <f t="shared" si="202"/>
        <v>0</v>
      </c>
      <c r="F642" s="170">
        <f t="shared" si="203"/>
        <v>0</v>
      </c>
      <c r="G642" s="170">
        <f t="shared" si="204"/>
        <v>0</v>
      </c>
      <c r="H642" s="171">
        <f t="shared" si="216"/>
        <v>0</v>
      </c>
      <c r="I642" s="172">
        <f t="shared" si="217"/>
        <v>0</v>
      </c>
      <c r="J642" s="170">
        <f t="shared" si="218"/>
        <v>0</v>
      </c>
      <c r="K642" s="172">
        <f t="shared" si="219"/>
        <v>0</v>
      </c>
      <c r="L642" s="226"/>
      <c r="M642" s="221" t="s">
        <v>242</v>
      </c>
      <c r="N642" s="106">
        <f t="shared" si="205"/>
        <v>0</v>
      </c>
      <c r="O642" s="176">
        <f t="shared" si="220"/>
        <v>0</v>
      </c>
      <c r="P642" s="176">
        <f t="shared" si="221"/>
        <v>0</v>
      </c>
      <c r="W642" s="92">
        <f t="shared" si="210"/>
        <v>0</v>
      </c>
      <c r="X642" s="92">
        <f t="shared" si="211"/>
        <v>0</v>
      </c>
      <c r="Y642" s="92">
        <f t="shared" si="212"/>
        <v>0</v>
      </c>
      <c r="Z642" s="92" cm="1">
        <f t="array" aca="1" ref="Z642" ca="1">IFERROR(VLOOKUP(AB-1,$AH$9:$AI$20,2,0),0)</f>
        <v>0</v>
      </c>
      <c r="AA642" s="92">
        <f t="shared" si="213"/>
        <v>30</v>
      </c>
      <c r="AB642" s="92">
        <f t="shared" si="214"/>
        <v>9</v>
      </c>
      <c r="AC642" s="92">
        <f t="shared" si="215"/>
        <v>2569</v>
      </c>
      <c r="AD642" s="92">
        <f t="shared" si="206"/>
        <v>0</v>
      </c>
      <c r="AE642" s="227">
        <f t="shared" si="208"/>
        <v>0</v>
      </c>
      <c r="AF642" s="223">
        <f t="shared" si="207"/>
        <v>0</v>
      </c>
      <c r="AG642" s="228">
        <f t="shared" si="209"/>
        <v>0</v>
      </c>
    </row>
    <row r="643" spans="1:33" s="92" customFormat="1" ht="21">
      <c r="A643" s="102">
        <v>635</v>
      </c>
      <c r="B643" s="324"/>
      <c r="C643" s="178" t="s">
        <v>169</v>
      </c>
      <c r="D643" s="170">
        <f t="shared" si="201"/>
        <v>0</v>
      </c>
      <c r="E643" s="170">
        <f t="shared" si="202"/>
        <v>0</v>
      </c>
      <c r="F643" s="170">
        <f t="shared" si="203"/>
        <v>0</v>
      </c>
      <c r="G643" s="170">
        <f t="shared" si="204"/>
        <v>0</v>
      </c>
      <c r="H643" s="171">
        <f t="shared" si="216"/>
        <v>0</v>
      </c>
      <c r="I643" s="172">
        <f t="shared" si="217"/>
        <v>0</v>
      </c>
      <c r="J643" s="170">
        <f t="shared" si="218"/>
        <v>0</v>
      </c>
      <c r="K643" s="172">
        <f t="shared" si="219"/>
        <v>0</v>
      </c>
      <c r="L643" s="226"/>
      <c r="M643" s="221" t="s">
        <v>242</v>
      </c>
      <c r="N643" s="106">
        <f t="shared" si="205"/>
        <v>0</v>
      </c>
      <c r="O643" s="176">
        <f t="shared" si="220"/>
        <v>0</v>
      </c>
      <c r="P643" s="176">
        <f t="shared" si="221"/>
        <v>0</v>
      </c>
      <c r="W643" s="92">
        <f t="shared" si="210"/>
        <v>0</v>
      </c>
      <c r="X643" s="92">
        <f t="shared" si="211"/>
        <v>0</v>
      </c>
      <c r="Y643" s="92">
        <f t="shared" si="212"/>
        <v>0</v>
      </c>
      <c r="Z643" s="92" cm="1">
        <f t="array" aca="1" ref="Z643" ca="1">IFERROR(VLOOKUP(AB-1,$AH$9:$AI$20,2,0),0)</f>
        <v>0</v>
      </c>
      <c r="AA643" s="92">
        <f t="shared" si="213"/>
        <v>30</v>
      </c>
      <c r="AB643" s="92">
        <f t="shared" si="214"/>
        <v>9</v>
      </c>
      <c r="AC643" s="92">
        <f t="shared" si="215"/>
        <v>2569</v>
      </c>
      <c r="AD643" s="92">
        <f t="shared" si="206"/>
        <v>0</v>
      </c>
      <c r="AE643" s="227">
        <f t="shared" si="208"/>
        <v>0</v>
      </c>
      <c r="AF643" s="223">
        <f t="shared" si="207"/>
        <v>0</v>
      </c>
      <c r="AG643" s="228">
        <f t="shared" si="209"/>
        <v>0</v>
      </c>
    </row>
    <row r="644" spans="1:33" s="92" customFormat="1" ht="21">
      <c r="A644" s="102">
        <v>636</v>
      </c>
      <c r="B644" s="324"/>
      <c r="C644" s="178" t="s">
        <v>169</v>
      </c>
      <c r="D644" s="170">
        <f t="shared" si="201"/>
        <v>0</v>
      </c>
      <c r="E644" s="170">
        <f t="shared" si="202"/>
        <v>0</v>
      </c>
      <c r="F644" s="170">
        <f t="shared" si="203"/>
        <v>0</v>
      </c>
      <c r="G644" s="170">
        <f t="shared" si="204"/>
        <v>0</v>
      </c>
      <c r="H644" s="171">
        <f t="shared" si="216"/>
        <v>0</v>
      </c>
      <c r="I644" s="172">
        <f t="shared" si="217"/>
        <v>0</v>
      </c>
      <c r="J644" s="170">
        <f t="shared" si="218"/>
        <v>0</v>
      </c>
      <c r="K644" s="172">
        <f t="shared" si="219"/>
        <v>0</v>
      </c>
      <c r="L644" s="226"/>
      <c r="M644" s="221" t="s">
        <v>242</v>
      </c>
      <c r="N644" s="106">
        <f t="shared" si="205"/>
        <v>0</v>
      </c>
      <c r="O644" s="176">
        <f t="shared" si="220"/>
        <v>0</v>
      </c>
      <c r="P644" s="176">
        <f t="shared" si="221"/>
        <v>0</v>
      </c>
      <c r="W644" s="92">
        <f t="shared" si="210"/>
        <v>0</v>
      </c>
      <c r="X644" s="92">
        <f t="shared" si="211"/>
        <v>0</v>
      </c>
      <c r="Y644" s="92">
        <f t="shared" si="212"/>
        <v>0</v>
      </c>
      <c r="Z644" s="92" cm="1">
        <f t="array" aca="1" ref="Z644" ca="1">IFERROR(VLOOKUP(AB-1,$AH$9:$AI$20,2,0),0)</f>
        <v>0</v>
      </c>
      <c r="AA644" s="92">
        <f t="shared" si="213"/>
        <v>30</v>
      </c>
      <c r="AB644" s="92">
        <f t="shared" si="214"/>
        <v>9</v>
      </c>
      <c r="AC644" s="92">
        <f t="shared" si="215"/>
        <v>2569</v>
      </c>
      <c r="AD644" s="92">
        <f t="shared" si="206"/>
        <v>0</v>
      </c>
      <c r="AE644" s="227">
        <f t="shared" si="208"/>
        <v>0</v>
      </c>
      <c r="AF644" s="223">
        <f t="shared" si="207"/>
        <v>0</v>
      </c>
      <c r="AG644" s="228">
        <f t="shared" si="209"/>
        <v>0</v>
      </c>
    </row>
    <row r="645" spans="1:33" s="92" customFormat="1" ht="21">
      <c r="A645" s="102">
        <v>637</v>
      </c>
      <c r="B645" s="324"/>
      <c r="C645" s="178" t="s">
        <v>169</v>
      </c>
      <c r="D645" s="170">
        <f t="shared" si="201"/>
        <v>0</v>
      </c>
      <c r="E645" s="170">
        <f t="shared" si="202"/>
        <v>0</v>
      </c>
      <c r="F645" s="170">
        <f t="shared" si="203"/>
        <v>0</v>
      </c>
      <c r="G645" s="170">
        <f t="shared" si="204"/>
        <v>0</v>
      </c>
      <c r="H645" s="171">
        <f t="shared" si="216"/>
        <v>0</v>
      </c>
      <c r="I645" s="172">
        <f t="shared" si="217"/>
        <v>0</v>
      </c>
      <c r="J645" s="170">
        <f t="shared" si="218"/>
        <v>0</v>
      </c>
      <c r="K645" s="172">
        <f t="shared" si="219"/>
        <v>0</v>
      </c>
      <c r="L645" s="226"/>
      <c r="M645" s="221" t="s">
        <v>242</v>
      </c>
      <c r="N645" s="106">
        <f t="shared" si="205"/>
        <v>0</v>
      </c>
      <c r="O645" s="176">
        <f t="shared" si="220"/>
        <v>0</v>
      </c>
      <c r="P645" s="176">
        <f t="shared" si="221"/>
        <v>0</v>
      </c>
      <c r="W645" s="92">
        <f t="shared" si="210"/>
        <v>0</v>
      </c>
      <c r="X645" s="92">
        <f t="shared" si="211"/>
        <v>0</v>
      </c>
      <c r="Y645" s="92">
        <f t="shared" si="212"/>
        <v>0</v>
      </c>
      <c r="Z645" s="92" cm="1">
        <f t="array" aca="1" ref="Z645" ca="1">IFERROR(VLOOKUP(AB-1,$AH$9:$AI$20,2,0),0)</f>
        <v>0</v>
      </c>
      <c r="AA645" s="92">
        <f t="shared" si="213"/>
        <v>30</v>
      </c>
      <c r="AB645" s="92">
        <f t="shared" si="214"/>
        <v>9</v>
      </c>
      <c r="AC645" s="92">
        <f t="shared" si="215"/>
        <v>2569</v>
      </c>
      <c r="AD645" s="92">
        <f t="shared" si="206"/>
        <v>0</v>
      </c>
      <c r="AE645" s="227">
        <f t="shared" si="208"/>
        <v>0</v>
      </c>
      <c r="AF645" s="223">
        <f t="shared" si="207"/>
        <v>0</v>
      </c>
      <c r="AG645" s="228">
        <f t="shared" si="209"/>
        <v>0</v>
      </c>
    </row>
    <row r="646" spans="1:33" s="92" customFormat="1" ht="21">
      <c r="A646" s="102">
        <v>638</v>
      </c>
      <c r="B646" s="324"/>
      <c r="C646" s="178" t="s">
        <v>169</v>
      </c>
      <c r="D646" s="170">
        <f t="shared" si="201"/>
        <v>0</v>
      </c>
      <c r="E646" s="170">
        <f t="shared" si="202"/>
        <v>0</v>
      </c>
      <c r="F646" s="170">
        <f t="shared" si="203"/>
        <v>0</v>
      </c>
      <c r="G646" s="170">
        <f t="shared" si="204"/>
        <v>0</v>
      </c>
      <c r="H646" s="171">
        <f t="shared" si="216"/>
        <v>0</v>
      </c>
      <c r="I646" s="172">
        <f t="shared" si="217"/>
        <v>0</v>
      </c>
      <c r="J646" s="170">
        <f t="shared" si="218"/>
        <v>0</v>
      </c>
      <c r="K646" s="172">
        <f t="shared" si="219"/>
        <v>0</v>
      </c>
      <c r="L646" s="226"/>
      <c r="M646" s="221" t="s">
        <v>242</v>
      </c>
      <c r="N646" s="106">
        <f t="shared" si="205"/>
        <v>0</v>
      </c>
      <c r="O646" s="176">
        <f t="shared" si="220"/>
        <v>0</v>
      </c>
      <c r="P646" s="176">
        <f t="shared" si="221"/>
        <v>0</v>
      </c>
      <c r="W646" s="92">
        <f t="shared" si="210"/>
        <v>0</v>
      </c>
      <c r="X646" s="92">
        <f t="shared" si="211"/>
        <v>0</v>
      </c>
      <c r="Y646" s="92">
        <f t="shared" si="212"/>
        <v>0</v>
      </c>
      <c r="Z646" s="92" cm="1">
        <f t="array" aca="1" ref="Z646" ca="1">IFERROR(VLOOKUP(AB-1,$AH$9:$AI$20,2,0),0)</f>
        <v>0</v>
      </c>
      <c r="AA646" s="92">
        <f t="shared" si="213"/>
        <v>30</v>
      </c>
      <c r="AB646" s="92">
        <f t="shared" si="214"/>
        <v>9</v>
      </c>
      <c r="AC646" s="92">
        <f t="shared" si="215"/>
        <v>2569</v>
      </c>
      <c r="AD646" s="92">
        <f t="shared" si="206"/>
        <v>0</v>
      </c>
      <c r="AE646" s="227">
        <f t="shared" si="208"/>
        <v>0</v>
      </c>
      <c r="AF646" s="223">
        <f t="shared" si="207"/>
        <v>0</v>
      </c>
      <c r="AG646" s="228">
        <f t="shared" si="209"/>
        <v>0</v>
      </c>
    </row>
    <row r="647" spans="1:33" s="92" customFormat="1" ht="21">
      <c r="A647" s="102">
        <v>639</v>
      </c>
      <c r="B647" s="324"/>
      <c r="C647" s="178" t="s">
        <v>169</v>
      </c>
      <c r="D647" s="170">
        <f t="shared" si="201"/>
        <v>0</v>
      </c>
      <c r="E647" s="170">
        <f t="shared" si="202"/>
        <v>0</v>
      </c>
      <c r="F647" s="170">
        <f t="shared" si="203"/>
        <v>0</v>
      </c>
      <c r="G647" s="170">
        <f t="shared" si="204"/>
        <v>0</v>
      </c>
      <c r="H647" s="171">
        <f t="shared" si="216"/>
        <v>0</v>
      </c>
      <c r="I647" s="172">
        <f t="shared" si="217"/>
        <v>0</v>
      </c>
      <c r="J647" s="170">
        <f t="shared" si="218"/>
        <v>0</v>
      </c>
      <c r="K647" s="172">
        <f t="shared" si="219"/>
        <v>0</v>
      </c>
      <c r="L647" s="226"/>
      <c r="M647" s="221" t="s">
        <v>242</v>
      </c>
      <c r="N647" s="106">
        <f t="shared" si="205"/>
        <v>0</v>
      </c>
      <c r="O647" s="176">
        <f t="shared" si="220"/>
        <v>0</v>
      </c>
      <c r="P647" s="176">
        <f t="shared" si="221"/>
        <v>0</v>
      </c>
      <c r="W647" s="92">
        <f t="shared" si="210"/>
        <v>0</v>
      </c>
      <c r="X647" s="92">
        <f t="shared" si="211"/>
        <v>0</v>
      </c>
      <c r="Y647" s="92">
        <f t="shared" si="212"/>
        <v>0</v>
      </c>
      <c r="Z647" s="92" cm="1">
        <f t="array" aca="1" ref="Z647" ca="1">IFERROR(VLOOKUP(AB-1,$AH$9:$AI$20,2,0),0)</f>
        <v>0</v>
      </c>
      <c r="AA647" s="92">
        <f t="shared" si="213"/>
        <v>30</v>
      </c>
      <c r="AB647" s="92">
        <f t="shared" si="214"/>
        <v>9</v>
      </c>
      <c r="AC647" s="92">
        <f t="shared" si="215"/>
        <v>2569</v>
      </c>
      <c r="AD647" s="92">
        <f t="shared" si="206"/>
        <v>0</v>
      </c>
      <c r="AE647" s="227">
        <f t="shared" si="208"/>
        <v>0</v>
      </c>
      <c r="AF647" s="223">
        <f t="shared" si="207"/>
        <v>0</v>
      </c>
      <c r="AG647" s="228">
        <f t="shared" si="209"/>
        <v>0</v>
      </c>
    </row>
    <row r="648" spans="1:33" s="92" customFormat="1" ht="21">
      <c r="A648" s="102">
        <v>640</v>
      </c>
      <c r="B648" s="324"/>
      <c r="C648" s="178" t="s">
        <v>169</v>
      </c>
      <c r="D648" s="170">
        <f t="shared" si="201"/>
        <v>0</v>
      </c>
      <c r="E648" s="170">
        <f t="shared" si="202"/>
        <v>0</v>
      </c>
      <c r="F648" s="170">
        <f t="shared" si="203"/>
        <v>0</v>
      </c>
      <c r="G648" s="170">
        <f t="shared" si="204"/>
        <v>0</v>
      </c>
      <c r="H648" s="171">
        <f t="shared" si="216"/>
        <v>0</v>
      </c>
      <c r="I648" s="172">
        <f t="shared" si="217"/>
        <v>0</v>
      </c>
      <c r="J648" s="170">
        <f t="shared" si="218"/>
        <v>0</v>
      </c>
      <c r="K648" s="172">
        <f t="shared" si="219"/>
        <v>0</v>
      </c>
      <c r="L648" s="226"/>
      <c r="M648" s="221" t="s">
        <v>242</v>
      </c>
      <c r="N648" s="106">
        <f t="shared" si="205"/>
        <v>0</v>
      </c>
      <c r="O648" s="176">
        <f t="shared" si="220"/>
        <v>0</v>
      </c>
      <c r="P648" s="176">
        <f t="shared" si="221"/>
        <v>0</v>
      </c>
      <c r="W648" s="92">
        <f t="shared" si="210"/>
        <v>0</v>
      </c>
      <c r="X648" s="92">
        <f t="shared" si="211"/>
        <v>0</v>
      </c>
      <c r="Y648" s="92">
        <f t="shared" si="212"/>
        <v>0</v>
      </c>
      <c r="Z648" s="92" cm="1">
        <f t="array" aca="1" ref="Z648" ca="1">IFERROR(VLOOKUP(AB-1,$AH$9:$AI$20,2,0),0)</f>
        <v>0</v>
      </c>
      <c r="AA648" s="92">
        <f t="shared" si="213"/>
        <v>30</v>
      </c>
      <c r="AB648" s="92">
        <f t="shared" si="214"/>
        <v>9</v>
      </c>
      <c r="AC648" s="92">
        <f t="shared" si="215"/>
        <v>2569</v>
      </c>
      <c r="AD648" s="92">
        <f t="shared" si="206"/>
        <v>0</v>
      </c>
      <c r="AE648" s="227">
        <f t="shared" si="208"/>
        <v>0</v>
      </c>
      <c r="AF648" s="223">
        <f t="shared" si="207"/>
        <v>0</v>
      </c>
      <c r="AG648" s="228">
        <f t="shared" si="209"/>
        <v>0</v>
      </c>
    </row>
    <row r="649" spans="1:33" s="92" customFormat="1" ht="21">
      <c r="A649" s="102">
        <v>641</v>
      </c>
      <c r="B649" s="324"/>
      <c r="C649" s="178" t="s">
        <v>169</v>
      </c>
      <c r="D649" s="170">
        <f t="shared" ref="D649:D712" si="222">VLOOKUP($C649,$R$9:$V$16,2,0)</f>
        <v>0</v>
      </c>
      <c r="E649" s="170">
        <f t="shared" ref="E649:E712" si="223">VLOOKUP($C649,$R$9:$V$16,3,0)</f>
        <v>0</v>
      </c>
      <c r="F649" s="170">
        <f t="shared" ref="F649:F712" si="224">VLOOKUP($C649,$R$9:$V$16,4,0)</f>
        <v>0</v>
      </c>
      <c r="G649" s="170">
        <f t="shared" ref="G649:G712" si="225">VLOOKUP($C649,$R$9:$V$16,5,0)</f>
        <v>0</v>
      </c>
      <c r="H649" s="171">
        <f t="shared" si="216"/>
        <v>0</v>
      </c>
      <c r="I649" s="172">
        <f t="shared" si="217"/>
        <v>0</v>
      </c>
      <c r="J649" s="170">
        <f t="shared" si="218"/>
        <v>0</v>
      </c>
      <c r="K649" s="172">
        <f t="shared" si="219"/>
        <v>0</v>
      </c>
      <c r="L649" s="226"/>
      <c r="M649" s="221" t="s">
        <v>242</v>
      </c>
      <c r="N649" s="106">
        <f t="shared" si="205"/>
        <v>0</v>
      </c>
      <c r="O649" s="176">
        <f t="shared" si="220"/>
        <v>0</v>
      </c>
      <c r="P649" s="176">
        <f t="shared" si="221"/>
        <v>0</v>
      </c>
      <c r="W649" s="92">
        <f t="shared" si="210"/>
        <v>0</v>
      </c>
      <c r="X649" s="92">
        <f t="shared" si="211"/>
        <v>0</v>
      </c>
      <c r="Y649" s="92">
        <f t="shared" si="212"/>
        <v>0</v>
      </c>
      <c r="Z649" s="92" cm="1">
        <f t="array" aca="1" ref="Z649" ca="1">IFERROR(VLOOKUP(AB-1,$AH$9:$AI$20,2,0),0)</f>
        <v>0</v>
      </c>
      <c r="AA649" s="92">
        <f t="shared" si="213"/>
        <v>30</v>
      </c>
      <c r="AB649" s="92">
        <f t="shared" si="214"/>
        <v>9</v>
      </c>
      <c r="AC649" s="92">
        <f t="shared" si="215"/>
        <v>2569</v>
      </c>
      <c r="AD649" s="92">
        <f t="shared" si="206"/>
        <v>0</v>
      </c>
      <c r="AE649" s="227">
        <f t="shared" si="208"/>
        <v>0</v>
      </c>
      <c r="AF649" s="223">
        <f t="shared" si="207"/>
        <v>0</v>
      </c>
      <c r="AG649" s="228">
        <f t="shared" si="209"/>
        <v>0</v>
      </c>
    </row>
    <row r="650" spans="1:33" s="92" customFormat="1" ht="21">
      <c r="A650" s="102">
        <v>642</v>
      </c>
      <c r="B650" s="324"/>
      <c r="C650" s="178" t="s">
        <v>169</v>
      </c>
      <c r="D650" s="170">
        <f t="shared" si="222"/>
        <v>0</v>
      </c>
      <c r="E650" s="170">
        <f t="shared" si="223"/>
        <v>0</v>
      </c>
      <c r="F650" s="170">
        <f t="shared" si="224"/>
        <v>0</v>
      </c>
      <c r="G650" s="170">
        <f t="shared" si="225"/>
        <v>0</v>
      </c>
      <c r="H650" s="171">
        <f t="shared" si="216"/>
        <v>0</v>
      </c>
      <c r="I650" s="172">
        <f t="shared" si="217"/>
        <v>0</v>
      </c>
      <c r="J650" s="170">
        <f t="shared" si="218"/>
        <v>0</v>
      </c>
      <c r="K650" s="172">
        <f t="shared" si="219"/>
        <v>0</v>
      </c>
      <c r="L650" s="226"/>
      <c r="M650" s="221" t="s">
        <v>242</v>
      </c>
      <c r="N650" s="106">
        <f t="shared" ref="N650:N713" si="226">AG650</f>
        <v>0</v>
      </c>
      <c r="O650" s="176">
        <f t="shared" si="220"/>
        <v>0</v>
      </c>
      <c r="P650" s="176">
        <f t="shared" si="221"/>
        <v>0</v>
      </c>
      <c r="W650" s="92">
        <f t="shared" si="210"/>
        <v>0</v>
      </c>
      <c r="X650" s="92">
        <f t="shared" si="211"/>
        <v>0</v>
      </c>
      <c r="Y650" s="92">
        <f t="shared" si="212"/>
        <v>0</v>
      </c>
      <c r="Z650" s="92" cm="1">
        <f t="array" aca="1" ref="Z650" ca="1">IFERROR(VLOOKUP(AB-1,$AH$9:$AI$20,2,0),0)</f>
        <v>0</v>
      </c>
      <c r="AA650" s="92">
        <f t="shared" si="213"/>
        <v>30</v>
      </c>
      <c r="AB650" s="92">
        <f t="shared" si="214"/>
        <v>9</v>
      </c>
      <c r="AC650" s="92">
        <f t="shared" si="215"/>
        <v>2569</v>
      </c>
      <c r="AD650" s="92">
        <f t="shared" ref="AD650:AD713" si="227">IF(W650&gt;0,IF(AA650&lt;W650,Z650-W650+AA650,AA650-W650),0)</f>
        <v>0</v>
      </c>
      <c r="AE650" s="227">
        <f t="shared" si="208"/>
        <v>0</v>
      </c>
      <c r="AF650" s="223">
        <f t="shared" ref="AF650:AF713" si="228">IF(W650&gt;0,IF(AND(W650=AA650,X650=AB650),AC650-Y650,IF(AND(W650&gt;=AA650,X650&gt;AB650),AC650-Y650-1,IF(AND(W650&lt;AA650,X650&gt;AB650),AC650-Y650-1,IF(AND(W650&lt;AA650,X650&lt;AB650),AC650-Y650,AC650-Y650)))),0)</f>
        <v>0</v>
      </c>
      <c r="AG650" s="228">
        <f t="shared" si="209"/>
        <v>0</v>
      </c>
    </row>
    <row r="651" spans="1:33" s="92" customFormat="1" ht="21">
      <c r="A651" s="102">
        <v>643</v>
      </c>
      <c r="B651" s="324"/>
      <c r="C651" s="178" t="s">
        <v>169</v>
      </c>
      <c r="D651" s="170">
        <f t="shared" si="222"/>
        <v>0</v>
      </c>
      <c r="E651" s="170">
        <f t="shared" si="223"/>
        <v>0</v>
      </c>
      <c r="F651" s="170">
        <f t="shared" si="224"/>
        <v>0</v>
      </c>
      <c r="G651" s="170">
        <f t="shared" si="225"/>
        <v>0</v>
      </c>
      <c r="H651" s="171">
        <f t="shared" si="216"/>
        <v>0</v>
      </c>
      <c r="I651" s="172">
        <f t="shared" si="217"/>
        <v>0</v>
      </c>
      <c r="J651" s="170">
        <f t="shared" si="218"/>
        <v>0</v>
      </c>
      <c r="K651" s="172">
        <f t="shared" si="219"/>
        <v>0</v>
      </c>
      <c r="L651" s="226"/>
      <c r="M651" s="221" t="s">
        <v>242</v>
      </c>
      <c r="N651" s="106">
        <f t="shared" si="226"/>
        <v>0</v>
      </c>
      <c r="O651" s="176">
        <f t="shared" si="220"/>
        <v>0</v>
      </c>
      <c r="P651" s="176">
        <f t="shared" si="221"/>
        <v>0</v>
      </c>
      <c r="W651" s="92">
        <f t="shared" si="210"/>
        <v>0</v>
      </c>
      <c r="X651" s="92">
        <f t="shared" si="211"/>
        <v>0</v>
      </c>
      <c r="Y651" s="92">
        <f t="shared" si="212"/>
        <v>0</v>
      </c>
      <c r="Z651" s="92" cm="1">
        <f t="array" aca="1" ref="Z651" ca="1">IFERROR(VLOOKUP(AB-1,$AH$9:$AI$20,2,0),0)</f>
        <v>0</v>
      </c>
      <c r="AA651" s="92">
        <f t="shared" si="213"/>
        <v>30</v>
      </c>
      <c r="AB651" s="92">
        <f t="shared" si="214"/>
        <v>9</v>
      </c>
      <c r="AC651" s="92">
        <f t="shared" si="215"/>
        <v>2569</v>
      </c>
      <c r="AD651" s="92">
        <f t="shared" si="227"/>
        <v>0</v>
      </c>
      <c r="AE651" s="227">
        <f t="shared" ref="AE651:AE714" si="229">IF(W651&gt;0,IF(AA651=W651,IF(AB651=X651,0,IF(AB651&gt;X651,AB651-X651,12+AB651-X651)),IF(AA651&gt;W651,IF(AB651&gt;X651,AB651-X651,IF(AB651=X651,0,12+AB651-X651)),IF(AA651&lt;W651,IF(AB651&gt;X651,AB651-X651-1,IF(AB651=X651,0,12+AB651-X651-1))))),0)</f>
        <v>0</v>
      </c>
      <c r="AF651" s="223">
        <f t="shared" si="228"/>
        <v>0</v>
      </c>
      <c r="AG651" s="228">
        <f t="shared" ref="AG651:AG714" si="230">ROUND((AD651+(AE651*$AI$21)+(AF651*365)),0)</f>
        <v>0</v>
      </c>
    </row>
    <row r="652" spans="1:33" s="92" customFormat="1" ht="21">
      <c r="A652" s="102">
        <v>644</v>
      </c>
      <c r="B652" s="324"/>
      <c r="C652" s="178" t="s">
        <v>169</v>
      </c>
      <c r="D652" s="170">
        <f t="shared" si="222"/>
        <v>0</v>
      </c>
      <c r="E652" s="170">
        <f t="shared" si="223"/>
        <v>0</v>
      </c>
      <c r="F652" s="170">
        <f t="shared" si="224"/>
        <v>0</v>
      </c>
      <c r="G652" s="170">
        <f t="shared" si="225"/>
        <v>0</v>
      </c>
      <c r="H652" s="171">
        <f t="shared" si="216"/>
        <v>0</v>
      </c>
      <c r="I652" s="172">
        <f t="shared" si="217"/>
        <v>0</v>
      </c>
      <c r="J652" s="170">
        <f t="shared" si="218"/>
        <v>0</v>
      </c>
      <c r="K652" s="172">
        <f t="shared" si="219"/>
        <v>0</v>
      </c>
      <c r="L652" s="226"/>
      <c r="M652" s="221" t="s">
        <v>242</v>
      </c>
      <c r="N652" s="106">
        <f t="shared" si="226"/>
        <v>0</v>
      </c>
      <c r="O652" s="176">
        <f t="shared" si="220"/>
        <v>0</v>
      </c>
      <c r="P652" s="176">
        <f t="shared" si="221"/>
        <v>0</v>
      </c>
      <c r="W652" s="92">
        <f t="shared" si="210"/>
        <v>0</v>
      </c>
      <c r="X652" s="92">
        <f t="shared" si="211"/>
        <v>0</v>
      </c>
      <c r="Y652" s="92">
        <f t="shared" si="212"/>
        <v>0</v>
      </c>
      <c r="Z652" s="92" cm="1">
        <f t="array" aca="1" ref="Z652" ca="1">IFERROR(VLOOKUP(AB-1,$AH$9:$AI$20,2,0),0)</f>
        <v>0</v>
      </c>
      <c r="AA652" s="92">
        <f t="shared" si="213"/>
        <v>30</v>
      </c>
      <c r="AB652" s="92">
        <f t="shared" si="214"/>
        <v>9</v>
      </c>
      <c r="AC652" s="92">
        <f t="shared" si="215"/>
        <v>2569</v>
      </c>
      <c r="AD652" s="92">
        <f t="shared" si="227"/>
        <v>0</v>
      </c>
      <c r="AE652" s="227">
        <f t="shared" si="229"/>
        <v>0</v>
      </c>
      <c r="AF652" s="223">
        <f t="shared" si="228"/>
        <v>0</v>
      </c>
      <c r="AG652" s="228">
        <f t="shared" si="230"/>
        <v>0</v>
      </c>
    </row>
    <row r="653" spans="1:33" s="92" customFormat="1" ht="21">
      <c r="A653" s="102">
        <v>645</v>
      </c>
      <c r="B653" s="324"/>
      <c r="C653" s="178" t="s">
        <v>169</v>
      </c>
      <c r="D653" s="170">
        <f t="shared" si="222"/>
        <v>0</v>
      </c>
      <c r="E653" s="170">
        <f t="shared" si="223"/>
        <v>0</v>
      </c>
      <c r="F653" s="170">
        <f t="shared" si="224"/>
        <v>0</v>
      </c>
      <c r="G653" s="170">
        <f t="shared" si="225"/>
        <v>0</v>
      </c>
      <c r="H653" s="171">
        <f t="shared" si="216"/>
        <v>0</v>
      </c>
      <c r="I653" s="172">
        <f t="shared" si="217"/>
        <v>0</v>
      </c>
      <c r="J653" s="170">
        <f t="shared" si="218"/>
        <v>0</v>
      </c>
      <c r="K653" s="172">
        <f t="shared" si="219"/>
        <v>0</v>
      </c>
      <c r="L653" s="226"/>
      <c r="M653" s="221" t="s">
        <v>242</v>
      </c>
      <c r="N653" s="106">
        <f t="shared" si="226"/>
        <v>0</v>
      </c>
      <c r="O653" s="176">
        <f t="shared" si="220"/>
        <v>0</v>
      </c>
      <c r="P653" s="176">
        <f t="shared" si="221"/>
        <v>0</v>
      </c>
      <c r="W653" s="92">
        <f t="shared" si="210"/>
        <v>0</v>
      </c>
      <c r="X653" s="92">
        <f t="shared" si="211"/>
        <v>0</v>
      </c>
      <c r="Y653" s="92">
        <f t="shared" si="212"/>
        <v>0</v>
      </c>
      <c r="Z653" s="92" cm="1">
        <f t="array" aca="1" ref="Z653" ca="1">IFERROR(VLOOKUP(AB-1,$AH$9:$AI$20,2,0),0)</f>
        <v>0</v>
      </c>
      <c r="AA653" s="92">
        <f t="shared" si="213"/>
        <v>30</v>
      </c>
      <c r="AB653" s="92">
        <f t="shared" si="214"/>
        <v>9</v>
      </c>
      <c r="AC653" s="92">
        <f t="shared" si="215"/>
        <v>2569</v>
      </c>
      <c r="AD653" s="92">
        <f t="shared" si="227"/>
        <v>0</v>
      </c>
      <c r="AE653" s="227">
        <f t="shared" si="229"/>
        <v>0</v>
      </c>
      <c r="AF653" s="223">
        <f t="shared" si="228"/>
        <v>0</v>
      </c>
      <c r="AG653" s="228">
        <f t="shared" si="230"/>
        <v>0</v>
      </c>
    </row>
    <row r="654" spans="1:33" s="92" customFormat="1" ht="21">
      <c r="A654" s="102">
        <v>646</v>
      </c>
      <c r="B654" s="324"/>
      <c r="C654" s="178" t="s">
        <v>169</v>
      </c>
      <c r="D654" s="170">
        <f t="shared" si="222"/>
        <v>0</v>
      </c>
      <c r="E654" s="170">
        <f t="shared" si="223"/>
        <v>0</v>
      </c>
      <c r="F654" s="170">
        <f t="shared" si="224"/>
        <v>0</v>
      </c>
      <c r="G654" s="170">
        <f t="shared" si="225"/>
        <v>0</v>
      </c>
      <c r="H654" s="171">
        <f t="shared" si="216"/>
        <v>0</v>
      </c>
      <c r="I654" s="172">
        <f t="shared" si="217"/>
        <v>0</v>
      </c>
      <c r="J654" s="170">
        <f t="shared" si="218"/>
        <v>0</v>
      </c>
      <c r="K654" s="172">
        <f t="shared" si="219"/>
        <v>0</v>
      </c>
      <c r="L654" s="226"/>
      <c r="M654" s="221" t="s">
        <v>242</v>
      </c>
      <c r="N654" s="106">
        <f t="shared" si="226"/>
        <v>0</v>
      </c>
      <c r="O654" s="176">
        <f t="shared" si="220"/>
        <v>0</v>
      </c>
      <c r="P654" s="176">
        <f t="shared" si="221"/>
        <v>0</v>
      </c>
      <c r="W654" s="92">
        <f t="shared" si="210"/>
        <v>0</v>
      </c>
      <c r="X654" s="92">
        <f t="shared" si="211"/>
        <v>0</v>
      </c>
      <c r="Y654" s="92">
        <f t="shared" si="212"/>
        <v>0</v>
      </c>
      <c r="Z654" s="92" cm="1">
        <f t="array" aca="1" ref="Z654" ca="1">IFERROR(VLOOKUP(AB-1,$AH$9:$AI$20,2,0),0)</f>
        <v>0</v>
      </c>
      <c r="AA654" s="92">
        <f t="shared" si="213"/>
        <v>30</v>
      </c>
      <c r="AB654" s="92">
        <f t="shared" si="214"/>
        <v>9</v>
      </c>
      <c r="AC654" s="92">
        <f t="shared" si="215"/>
        <v>2569</v>
      </c>
      <c r="AD654" s="92">
        <f t="shared" si="227"/>
        <v>0</v>
      </c>
      <c r="AE654" s="227">
        <f t="shared" si="229"/>
        <v>0</v>
      </c>
      <c r="AF654" s="223">
        <f t="shared" si="228"/>
        <v>0</v>
      </c>
      <c r="AG654" s="228">
        <f t="shared" si="230"/>
        <v>0</v>
      </c>
    </row>
    <row r="655" spans="1:33" s="92" customFormat="1" ht="21">
      <c r="A655" s="102">
        <v>647</v>
      </c>
      <c r="B655" s="324"/>
      <c r="C655" s="178" t="s">
        <v>169</v>
      </c>
      <c r="D655" s="170">
        <f t="shared" si="222"/>
        <v>0</v>
      </c>
      <c r="E655" s="170">
        <f t="shared" si="223"/>
        <v>0</v>
      </c>
      <c r="F655" s="170">
        <f t="shared" si="224"/>
        <v>0</v>
      </c>
      <c r="G655" s="170">
        <f t="shared" si="225"/>
        <v>0</v>
      </c>
      <c r="H655" s="171">
        <f t="shared" si="216"/>
        <v>0</v>
      </c>
      <c r="I655" s="172">
        <f t="shared" si="217"/>
        <v>0</v>
      </c>
      <c r="J655" s="170">
        <f t="shared" si="218"/>
        <v>0</v>
      </c>
      <c r="K655" s="172">
        <f t="shared" si="219"/>
        <v>0</v>
      </c>
      <c r="L655" s="226"/>
      <c r="M655" s="221" t="s">
        <v>242</v>
      </c>
      <c r="N655" s="106">
        <f t="shared" si="226"/>
        <v>0</v>
      </c>
      <c r="O655" s="176">
        <f t="shared" si="220"/>
        <v>0</v>
      </c>
      <c r="P655" s="176">
        <f t="shared" si="221"/>
        <v>0</v>
      </c>
      <c r="W655" s="92">
        <f t="shared" si="210"/>
        <v>0</v>
      </c>
      <c r="X655" s="92">
        <f t="shared" si="211"/>
        <v>0</v>
      </c>
      <c r="Y655" s="92">
        <f t="shared" si="212"/>
        <v>0</v>
      </c>
      <c r="Z655" s="92" cm="1">
        <f t="array" aca="1" ref="Z655" ca="1">IFERROR(VLOOKUP(AB-1,$AH$9:$AI$20,2,0),0)</f>
        <v>0</v>
      </c>
      <c r="AA655" s="92">
        <f t="shared" si="213"/>
        <v>30</v>
      </c>
      <c r="AB655" s="92">
        <f t="shared" si="214"/>
        <v>9</v>
      </c>
      <c r="AC655" s="92">
        <f t="shared" si="215"/>
        <v>2569</v>
      </c>
      <c r="AD655" s="92">
        <f t="shared" si="227"/>
        <v>0</v>
      </c>
      <c r="AE655" s="227">
        <f t="shared" si="229"/>
        <v>0</v>
      </c>
      <c r="AF655" s="223">
        <f t="shared" si="228"/>
        <v>0</v>
      </c>
      <c r="AG655" s="228">
        <f t="shared" si="230"/>
        <v>0</v>
      </c>
    </row>
    <row r="656" spans="1:33" s="92" customFormat="1" ht="21">
      <c r="A656" s="102">
        <v>648</v>
      </c>
      <c r="B656" s="324"/>
      <c r="C656" s="178" t="s">
        <v>169</v>
      </c>
      <c r="D656" s="170">
        <f t="shared" si="222"/>
        <v>0</v>
      </c>
      <c r="E656" s="170">
        <f t="shared" si="223"/>
        <v>0</v>
      </c>
      <c r="F656" s="170">
        <f t="shared" si="224"/>
        <v>0</v>
      </c>
      <c r="G656" s="170">
        <f t="shared" si="225"/>
        <v>0</v>
      </c>
      <c r="H656" s="171">
        <f t="shared" si="216"/>
        <v>0</v>
      </c>
      <c r="I656" s="172">
        <f t="shared" si="217"/>
        <v>0</v>
      </c>
      <c r="J656" s="170">
        <f t="shared" si="218"/>
        <v>0</v>
      </c>
      <c r="K656" s="172">
        <f t="shared" si="219"/>
        <v>0</v>
      </c>
      <c r="L656" s="226"/>
      <c r="M656" s="221" t="s">
        <v>242</v>
      </c>
      <c r="N656" s="106">
        <f t="shared" si="226"/>
        <v>0</v>
      </c>
      <c r="O656" s="176">
        <f t="shared" si="220"/>
        <v>0</v>
      </c>
      <c r="P656" s="176">
        <f t="shared" si="221"/>
        <v>0</v>
      </c>
      <c r="W656" s="92">
        <f t="shared" si="210"/>
        <v>0</v>
      </c>
      <c r="X656" s="92">
        <f t="shared" si="211"/>
        <v>0</v>
      </c>
      <c r="Y656" s="92">
        <f t="shared" si="212"/>
        <v>0</v>
      </c>
      <c r="Z656" s="92" cm="1">
        <f t="array" aca="1" ref="Z656" ca="1">IFERROR(VLOOKUP(AB-1,$AH$9:$AI$20,2,0),0)</f>
        <v>0</v>
      </c>
      <c r="AA656" s="92">
        <f t="shared" si="213"/>
        <v>30</v>
      </c>
      <c r="AB656" s="92">
        <f t="shared" si="214"/>
        <v>9</v>
      </c>
      <c r="AC656" s="92">
        <f t="shared" si="215"/>
        <v>2569</v>
      </c>
      <c r="AD656" s="92">
        <f t="shared" si="227"/>
        <v>0</v>
      </c>
      <c r="AE656" s="227">
        <f t="shared" si="229"/>
        <v>0</v>
      </c>
      <c r="AF656" s="223">
        <f t="shared" si="228"/>
        <v>0</v>
      </c>
      <c r="AG656" s="228">
        <f t="shared" si="230"/>
        <v>0</v>
      </c>
    </row>
    <row r="657" spans="1:33" s="92" customFormat="1" ht="21">
      <c r="A657" s="102">
        <v>649</v>
      </c>
      <c r="B657" s="324"/>
      <c r="C657" s="178" t="s">
        <v>169</v>
      </c>
      <c r="D657" s="170">
        <f t="shared" si="222"/>
        <v>0</v>
      </c>
      <c r="E657" s="170">
        <f t="shared" si="223"/>
        <v>0</v>
      </c>
      <c r="F657" s="170">
        <f t="shared" si="224"/>
        <v>0</v>
      </c>
      <c r="G657" s="170">
        <f t="shared" si="225"/>
        <v>0</v>
      </c>
      <c r="H657" s="171">
        <f t="shared" si="216"/>
        <v>0</v>
      </c>
      <c r="I657" s="172">
        <f t="shared" si="217"/>
        <v>0</v>
      </c>
      <c r="J657" s="170">
        <f t="shared" si="218"/>
        <v>0</v>
      </c>
      <c r="K657" s="172">
        <f t="shared" si="219"/>
        <v>0</v>
      </c>
      <c r="L657" s="226"/>
      <c r="M657" s="221" t="s">
        <v>242</v>
      </c>
      <c r="N657" s="106">
        <f t="shared" si="226"/>
        <v>0</v>
      </c>
      <c r="O657" s="176">
        <f t="shared" si="220"/>
        <v>0</v>
      </c>
      <c r="P657" s="176">
        <f t="shared" si="221"/>
        <v>0</v>
      </c>
      <c r="W657" s="92">
        <f t="shared" ref="W657:W720" si="231">IFERROR(VALUE(LEFT(L657,2)),0)</f>
        <v>0</v>
      </c>
      <c r="X657" s="92">
        <f t="shared" ref="X657:X720" si="232">IFERROR(VALUE(MID(L657,4,2)),0)</f>
        <v>0</v>
      </c>
      <c r="Y657" s="92">
        <f t="shared" ref="Y657:Y720" si="233">IFERROR(VALUE(RIGHT(L657,4)),0)</f>
        <v>0</v>
      </c>
      <c r="Z657" s="92" cm="1">
        <f t="array" aca="1" ref="Z657" ca="1">IFERROR(VLOOKUP(AB-1,$AH$9:$AI$20,2,0),0)</f>
        <v>0</v>
      </c>
      <c r="AA657" s="92">
        <f t="shared" ref="AA657:AA720" si="234">IFERROR(VALUE(LEFT(M657,2)),0)</f>
        <v>30</v>
      </c>
      <c r="AB657" s="92">
        <f t="shared" ref="AB657:AB720" si="235">IFERROR(VALUE(MID(M657,4,2)),0)</f>
        <v>9</v>
      </c>
      <c r="AC657" s="92">
        <f t="shared" ref="AC657:AC720" si="236">IFERROR(VALUE(RIGHT(M657,4)),0)</f>
        <v>2569</v>
      </c>
      <c r="AD657" s="92">
        <f t="shared" si="227"/>
        <v>0</v>
      </c>
      <c r="AE657" s="227">
        <f t="shared" si="229"/>
        <v>0</v>
      </c>
      <c r="AF657" s="223">
        <f t="shared" si="228"/>
        <v>0</v>
      </c>
      <c r="AG657" s="228">
        <f t="shared" si="230"/>
        <v>0</v>
      </c>
    </row>
    <row r="658" spans="1:33" s="92" customFormat="1" ht="21">
      <c r="A658" s="102">
        <v>650</v>
      </c>
      <c r="B658" s="324"/>
      <c r="C658" s="178" t="s">
        <v>169</v>
      </c>
      <c r="D658" s="170">
        <f t="shared" si="222"/>
        <v>0</v>
      </c>
      <c r="E658" s="170">
        <f t="shared" si="223"/>
        <v>0</v>
      </c>
      <c r="F658" s="170">
        <f t="shared" si="224"/>
        <v>0</v>
      </c>
      <c r="G658" s="170">
        <f t="shared" si="225"/>
        <v>0</v>
      </c>
      <c r="H658" s="171">
        <f t="shared" si="216"/>
        <v>0</v>
      </c>
      <c r="I658" s="172">
        <f t="shared" si="217"/>
        <v>0</v>
      </c>
      <c r="J658" s="170">
        <f t="shared" si="218"/>
        <v>0</v>
      </c>
      <c r="K658" s="172">
        <f t="shared" si="219"/>
        <v>0</v>
      </c>
      <c r="L658" s="226"/>
      <c r="M658" s="221" t="s">
        <v>242</v>
      </c>
      <c r="N658" s="106">
        <f t="shared" si="226"/>
        <v>0</v>
      </c>
      <c r="O658" s="176">
        <f t="shared" si="220"/>
        <v>0</v>
      </c>
      <c r="P658" s="176">
        <f t="shared" si="221"/>
        <v>0</v>
      </c>
      <c r="W658" s="92">
        <f t="shared" si="231"/>
        <v>0</v>
      </c>
      <c r="X658" s="92">
        <f t="shared" si="232"/>
        <v>0</v>
      </c>
      <c r="Y658" s="92">
        <f t="shared" si="233"/>
        <v>0</v>
      </c>
      <c r="Z658" s="92" cm="1">
        <f t="array" aca="1" ref="Z658" ca="1">IFERROR(VLOOKUP(AB-1,$AH$9:$AI$20,2,0),0)</f>
        <v>0</v>
      </c>
      <c r="AA658" s="92">
        <f t="shared" si="234"/>
        <v>30</v>
      </c>
      <c r="AB658" s="92">
        <f t="shared" si="235"/>
        <v>9</v>
      </c>
      <c r="AC658" s="92">
        <f t="shared" si="236"/>
        <v>2569</v>
      </c>
      <c r="AD658" s="92">
        <f t="shared" si="227"/>
        <v>0</v>
      </c>
      <c r="AE658" s="227">
        <f t="shared" si="229"/>
        <v>0</v>
      </c>
      <c r="AF658" s="223">
        <f t="shared" si="228"/>
        <v>0</v>
      </c>
      <c r="AG658" s="228">
        <f t="shared" si="230"/>
        <v>0</v>
      </c>
    </row>
    <row r="659" spans="1:33" s="92" customFormat="1" ht="21">
      <c r="A659" s="102">
        <v>651</v>
      </c>
      <c r="B659" s="324"/>
      <c r="C659" s="178" t="s">
        <v>169</v>
      </c>
      <c r="D659" s="170">
        <f t="shared" si="222"/>
        <v>0</v>
      </c>
      <c r="E659" s="170">
        <f t="shared" si="223"/>
        <v>0</v>
      </c>
      <c r="F659" s="170">
        <f t="shared" si="224"/>
        <v>0</v>
      </c>
      <c r="G659" s="170">
        <f t="shared" si="225"/>
        <v>0</v>
      </c>
      <c r="H659" s="171">
        <f t="shared" si="216"/>
        <v>0</v>
      </c>
      <c r="I659" s="172">
        <f t="shared" si="217"/>
        <v>0</v>
      </c>
      <c r="J659" s="170">
        <f t="shared" si="218"/>
        <v>0</v>
      </c>
      <c r="K659" s="172">
        <f t="shared" si="219"/>
        <v>0</v>
      </c>
      <c r="L659" s="226"/>
      <c r="M659" s="221" t="s">
        <v>242</v>
      </c>
      <c r="N659" s="106">
        <f t="shared" si="226"/>
        <v>0</v>
      </c>
      <c r="O659" s="176">
        <f t="shared" si="220"/>
        <v>0</v>
      </c>
      <c r="P659" s="176">
        <f t="shared" si="221"/>
        <v>0</v>
      </c>
      <c r="W659" s="92">
        <f t="shared" si="231"/>
        <v>0</v>
      </c>
      <c r="X659" s="92">
        <f t="shared" si="232"/>
        <v>0</v>
      </c>
      <c r="Y659" s="92">
        <f t="shared" si="233"/>
        <v>0</v>
      </c>
      <c r="Z659" s="92" cm="1">
        <f t="array" aca="1" ref="Z659" ca="1">IFERROR(VLOOKUP(AB-1,$AH$9:$AI$20,2,0),0)</f>
        <v>0</v>
      </c>
      <c r="AA659" s="92">
        <f t="shared" si="234"/>
        <v>30</v>
      </c>
      <c r="AB659" s="92">
        <f t="shared" si="235"/>
        <v>9</v>
      </c>
      <c r="AC659" s="92">
        <f t="shared" si="236"/>
        <v>2569</v>
      </c>
      <c r="AD659" s="92">
        <f t="shared" si="227"/>
        <v>0</v>
      </c>
      <c r="AE659" s="227">
        <f t="shared" si="229"/>
        <v>0</v>
      </c>
      <c r="AF659" s="223">
        <f t="shared" si="228"/>
        <v>0</v>
      </c>
      <c r="AG659" s="228">
        <f t="shared" si="230"/>
        <v>0</v>
      </c>
    </row>
    <row r="660" spans="1:33" s="92" customFormat="1" ht="21">
      <c r="A660" s="102">
        <v>652</v>
      </c>
      <c r="B660" s="324"/>
      <c r="C660" s="178" t="s">
        <v>169</v>
      </c>
      <c r="D660" s="170">
        <f t="shared" si="222"/>
        <v>0</v>
      </c>
      <c r="E660" s="170">
        <f t="shared" si="223"/>
        <v>0</v>
      </c>
      <c r="F660" s="170">
        <f t="shared" si="224"/>
        <v>0</v>
      </c>
      <c r="G660" s="170">
        <f t="shared" si="225"/>
        <v>0</v>
      </c>
      <c r="H660" s="171">
        <f t="shared" si="216"/>
        <v>0</v>
      </c>
      <c r="I660" s="172">
        <f t="shared" si="217"/>
        <v>0</v>
      </c>
      <c r="J660" s="170">
        <f t="shared" si="218"/>
        <v>0</v>
      </c>
      <c r="K660" s="172">
        <f t="shared" si="219"/>
        <v>0</v>
      </c>
      <c r="L660" s="226"/>
      <c r="M660" s="221" t="s">
        <v>242</v>
      </c>
      <c r="N660" s="106">
        <f t="shared" si="226"/>
        <v>0</v>
      </c>
      <c r="O660" s="176">
        <f t="shared" si="220"/>
        <v>0</v>
      </c>
      <c r="P660" s="176">
        <f t="shared" si="221"/>
        <v>0</v>
      </c>
      <c r="W660" s="92">
        <f t="shared" si="231"/>
        <v>0</v>
      </c>
      <c r="X660" s="92">
        <f t="shared" si="232"/>
        <v>0</v>
      </c>
      <c r="Y660" s="92">
        <f t="shared" si="233"/>
        <v>0</v>
      </c>
      <c r="Z660" s="92" cm="1">
        <f t="array" aca="1" ref="Z660" ca="1">IFERROR(VLOOKUP(AB-1,$AH$9:$AI$20,2,0),0)</f>
        <v>0</v>
      </c>
      <c r="AA660" s="92">
        <f t="shared" si="234"/>
        <v>30</v>
      </c>
      <c r="AB660" s="92">
        <f t="shared" si="235"/>
        <v>9</v>
      </c>
      <c r="AC660" s="92">
        <f t="shared" si="236"/>
        <v>2569</v>
      </c>
      <c r="AD660" s="92">
        <f t="shared" si="227"/>
        <v>0</v>
      </c>
      <c r="AE660" s="227">
        <f t="shared" si="229"/>
        <v>0</v>
      </c>
      <c r="AF660" s="223">
        <f t="shared" si="228"/>
        <v>0</v>
      </c>
      <c r="AG660" s="228">
        <f t="shared" si="230"/>
        <v>0</v>
      </c>
    </row>
    <row r="661" spans="1:33" s="92" customFormat="1" ht="21">
      <c r="A661" s="102">
        <v>653</v>
      </c>
      <c r="B661" s="324"/>
      <c r="C661" s="178" t="s">
        <v>169</v>
      </c>
      <c r="D661" s="170">
        <f t="shared" si="222"/>
        <v>0</v>
      </c>
      <c r="E661" s="170">
        <f t="shared" si="223"/>
        <v>0</v>
      </c>
      <c r="F661" s="170">
        <f t="shared" si="224"/>
        <v>0</v>
      </c>
      <c r="G661" s="170">
        <f t="shared" si="225"/>
        <v>0</v>
      </c>
      <c r="H661" s="171">
        <f t="shared" si="216"/>
        <v>0</v>
      </c>
      <c r="I661" s="172">
        <f t="shared" si="217"/>
        <v>0</v>
      </c>
      <c r="J661" s="170">
        <f t="shared" si="218"/>
        <v>0</v>
      </c>
      <c r="K661" s="172">
        <f t="shared" si="219"/>
        <v>0</v>
      </c>
      <c r="L661" s="226"/>
      <c r="M661" s="221" t="s">
        <v>242</v>
      </c>
      <c r="N661" s="106">
        <f t="shared" si="226"/>
        <v>0</v>
      </c>
      <c r="O661" s="176">
        <f t="shared" si="220"/>
        <v>0</v>
      </c>
      <c r="P661" s="176">
        <f t="shared" si="221"/>
        <v>0</v>
      </c>
      <c r="W661" s="92">
        <f t="shared" si="231"/>
        <v>0</v>
      </c>
      <c r="X661" s="92">
        <f t="shared" si="232"/>
        <v>0</v>
      </c>
      <c r="Y661" s="92">
        <f t="shared" si="233"/>
        <v>0</v>
      </c>
      <c r="Z661" s="92" cm="1">
        <f t="array" aca="1" ref="Z661" ca="1">IFERROR(VLOOKUP(AB-1,$AH$9:$AI$20,2,0),0)</f>
        <v>0</v>
      </c>
      <c r="AA661" s="92">
        <f t="shared" si="234"/>
        <v>30</v>
      </c>
      <c r="AB661" s="92">
        <f t="shared" si="235"/>
        <v>9</v>
      </c>
      <c r="AC661" s="92">
        <f t="shared" si="236"/>
        <v>2569</v>
      </c>
      <c r="AD661" s="92">
        <f t="shared" si="227"/>
        <v>0</v>
      </c>
      <c r="AE661" s="227">
        <f t="shared" si="229"/>
        <v>0</v>
      </c>
      <c r="AF661" s="223">
        <f t="shared" si="228"/>
        <v>0</v>
      </c>
      <c r="AG661" s="228">
        <f t="shared" si="230"/>
        <v>0</v>
      </c>
    </row>
    <row r="662" spans="1:33" s="92" customFormat="1" ht="21">
      <c r="A662" s="102">
        <v>654</v>
      </c>
      <c r="B662" s="324"/>
      <c r="C662" s="178" t="s">
        <v>169</v>
      </c>
      <c r="D662" s="170">
        <f t="shared" si="222"/>
        <v>0</v>
      </c>
      <c r="E662" s="170">
        <f t="shared" si="223"/>
        <v>0</v>
      </c>
      <c r="F662" s="170">
        <f t="shared" si="224"/>
        <v>0</v>
      </c>
      <c r="G662" s="170">
        <f t="shared" si="225"/>
        <v>0</v>
      </c>
      <c r="H662" s="171">
        <f t="shared" si="216"/>
        <v>0</v>
      </c>
      <c r="I662" s="172">
        <f t="shared" si="217"/>
        <v>0</v>
      </c>
      <c r="J662" s="170">
        <f t="shared" si="218"/>
        <v>0</v>
      </c>
      <c r="K662" s="172">
        <f t="shared" si="219"/>
        <v>0</v>
      </c>
      <c r="L662" s="226"/>
      <c r="M662" s="221" t="s">
        <v>242</v>
      </c>
      <c r="N662" s="106">
        <f t="shared" si="226"/>
        <v>0</v>
      </c>
      <c r="O662" s="176">
        <f t="shared" si="220"/>
        <v>0</v>
      </c>
      <c r="P662" s="176">
        <f t="shared" si="221"/>
        <v>0</v>
      </c>
      <c r="W662" s="92">
        <f t="shared" si="231"/>
        <v>0</v>
      </c>
      <c r="X662" s="92">
        <f t="shared" si="232"/>
        <v>0</v>
      </c>
      <c r="Y662" s="92">
        <f t="shared" si="233"/>
        <v>0</v>
      </c>
      <c r="Z662" s="92" cm="1">
        <f t="array" aca="1" ref="Z662" ca="1">IFERROR(VLOOKUP(AB-1,$AH$9:$AI$20,2,0),0)</f>
        <v>0</v>
      </c>
      <c r="AA662" s="92">
        <f t="shared" si="234"/>
        <v>30</v>
      </c>
      <c r="AB662" s="92">
        <f t="shared" si="235"/>
        <v>9</v>
      </c>
      <c r="AC662" s="92">
        <f t="shared" si="236"/>
        <v>2569</v>
      </c>
      <c r="AD662" s="92">
        <f t="shared" si="227"/>
        <v>0</v>
      </c>
      <c r="AE662" s="227">
        <f t="shared" si="229"/>
        <v>0</v>
      </c>
      <c r="AF662" s="223">
        <f t="shared" si="228"/>
        <v>0</v>
      </c>
      <c r="AG662" s="228">
        <f t="shared" si="230"/>
        <v>0</v>
      </c>
    </row>
    <row r="663" spans="1:33" s="92" customFormat="1" ht="21">
      <c r="A663" s="102">
        <v>655</v>
      </c>
      <c r="B663" s="324"/>
      <c r="C663" s="178" t="s">
        <v>169</v>
      </c>
      <c r="D663" s="170">
        <f t="shared" si="222"/>
        <v>0</v>
      </c>
      <c r="E663" s="170">
        <f t="shared" si="223"/>
        <v>0</v>
      </c>
      <c r="F663" s="170">
        <f t="shared" si="224"/>
        <v>0</v>
      </c>
      <c r="G663" s="170">
        <f t="shared" si="225"/>
        <v>0</v>
      </c>
      <c r="H663" s="171">
        <f t="shared" si="216"/>
        <v>0</v>
      </c>
      <c r="I663" s="172">
        <f t="shared" si="217"/>
        <v>0</v>
      </c>
      <c r="J663" s="170">
        <f t="shared" si="218"/>
        <v>0</v>
      </c>
      <c r="K663" s="172">
        <f t="shared" si="219"/>
        <v>0</v>
      </c>
      <c r="L663" s="226"/>
      <c r="M663" s="221" t="s">
        <v>242</v>
      </c>
      <c r="N663" s="106">
        <f t="shared" si="226"/>
        <v>0</v>
      </c>
      <c r="O663" s="176">
        <f t="shared" si="220"/>
        <v>0</v>
      </c>
      <c r="P663" s="176">
        <f t="shared" si="221"/>
        <v>0</v>
      </c>
      <c r="W663" s="92">
        <f t="shared" si="231"/>
        <v>0</v>
      </c>
      <c r="X663" s="92">
        <f t="shared" si="232"/>
        <v>0</v>
      </c>
      <c r="Y663" s="92">
        <f t="shared" si="233"/>
        <v>0</v>
      </c>
      <c r="Z663" s="92" cm="1">
        <f t="array" aca="1" ref="Z663" ca="1">IFERROR(VLOOKUP(AB-1,$AH$9:$AI$20,2,0),0)</f>
        <v>0</v>
      </c>
      <c r="AA663" s="92">
        <f t="shared" si="234"/>
        <v>30</v>
      </c>
      <c r="AB663" s="92">
        <f t="shared" si="235"/>
        <v>9</v>
      </c>
      <c r="AC663" s="92">
        <f t="shared" si="236"/>
        <v>2569</v>
      </c>
      <c r="AD663" s="92">
        <f t="shared" si="227"/>
        <v>0</v>
      </c>
      <c r="AE663" s="227">
        <f t="shared" si="229"/>
        <v>0</v>
      </c>
      <c r="AF663" s="223">
        <f t="shared" si="228"/>
        <v>0</v>
      </c>
      <c r="AG663" s="228">
        <f t="shared" si="230"/>
        <v>0</v>
      </c>
    </row>
    <row r="664" spans="1:33" s="92" customFormat="1" ht="21">
      <c r="A664" s="102">
        <v>656</v>
      </c>
      <c r="B664" s="324"/>
      <c r="C664" s="178" t="s">
        <v>169</v>
      </c>
      <c r="D664" s="170">
        <f t="shared" si="222"/>
        <v>0</v>
      </c>
      <c r="E664" s="170">
        <f t="shared" si="223"/>
        <v>0</v>
      </c>
      <c r="F664" s="170">
        <f t="shared" si="224"/>
        <v>0</v>
      </c>
      <c r="G664" s="170">
        <f t="shared" si="225"/>
        <v>0</v>
      </c>
      <c r="H664" s="171">
        <f t="shared" si="216"/>
        <v>0</v>
      </c>
      <c r="I664" s="172">
        <f t="shared" si="217"/>
        <v>0</v>
      </c>
      <c r="J664" s="170">
        <f t="shared" si="218"/>
        <v>0</v>
      </c>
      <c r="K664" s="172">
        <f t="shared" si="219"/>
        <v>0</v>
      </c>
      <c r="L664" s="226"/>
      <c r="M664" s="221" t="s">
        <v>242</v>
      </c>
      <c r="N664" s="106">
        <f t="shared" si="226"/>
        <v>0</v>
      </c>
      <c r="O664" s="176">
        <f t="shared" si="220"/>
        <v>0</v>
      </c>
      <c r="P664" s="176">
        <f t="shared" si="221"/>
        <v>0</v>
      </c>
      <c r="W664" s="92">
        <f t="shared" si="231"/>
        <v>0</v>
      </c>
      <c r="X664" s="92">
        <f t="shared" si="232"/>
        <v>0</v>
      </c>
      <c r="Y664" s="92">
        <f t="shared" si="233"/>
        <v>0</v>
      </c>
      <c r="Z664" s="92" cm="1">
        <f t="array" aca="1" ref="Z664" ca="1">IFERROR(VLOOKUP(AB-1,$AH$9:$AI$20,2,0),0)</f>
        <v>0</v>
      </c>
      <c r="AA664" s="92">
        <f t="shared" si="234"/>
        <v>30</v>
      </c>
      <c r="AB664" s="92">
        <f t="shared" si="235"/>
        <v>9</v>
      </c>
      <c r="AC664" s="92">
        <f t="shared" si="236"/>
        <v>2569</v>
      </c>
      <c r="AD664" s="92">
        <f t="shared" si="227"/>
        <v>0</v>
      </c>
      <c r="AE664" s="227">
        <f t="shared" si="229"/>
        <v>0</v>
      </c>
      <c r="AF664" s="223">
        <f t="shared" si="228"/>
        <v>0</v>
      </c>
      <c r="AG664" s="228">
        <f t="shared" si="230"/>
        <v>0</v>
      </c>
    </row>
    <row r="665" spans="1:33" s="92" customFormat="1" ht="21">
      <c r="A665" s="102">
        <v>657</v>
      </c>
      <c r="B665" s="324"/>
      <c r="C665" s="178" t="s">
        <v>169</v>
      </c>
      <c r="D665" s="170">
        <f t="shared" si="222"/>
        <v>0</v>
      </c>
      <c r="E665" s="170">
        <f t="shared" si="223"/>
        <v>0</v>
      </c>
      <c r="F665" s="170">
        <f t="shared" si="224"/>
        <v>0</v>
      </c>
      <c r="G665" s="170">
        <f t="shared" si="225"/>
        <v>0</v>
      </c>
      <c r="H665" s="171">
        <f t="shared" si="216"/>
        <v>0</v>
      </c>
      <c r="I665" s="172">
        <f t="shared" si="217"/>
        <v>0</v>
      </c>
      <c r="J665" s="170">
        <f t="shared" si="218"/>
        <v>0</v>
      </c>
      <c r="K665" s="172">
        <f t="shared" si="219"/>
        <v>0</v>
      </c>
      <c r="L665" s="226"/>
      <c r="M665" s="221" t="s">
        <v>242</v>
      </c>
      <c r="N665" s="106">
        <f t="shared" si="226"/>
        <v>0</v>
      </c>
      <c r="O665" s="176">
        <f t="shared" si="220"/>
        <v>0</v>
      </c>
      <c r="P665" s="176">
        <f t="shared" si="221"/>
        <v>0</v>
      </c>
      <c r="W665" s="92">
        <f t="shared" si="231"/>
        <v>0</v>
      </c>
      <c r="X665" s="92">
        <f t="shared" si="232"/>
        <v>0</v>
      </c>
      <c r="Y665" s="92">
        <f t="shared" si="233"/>
        <v>0</v>
      </c>
      <c r="Z665" s="92" cm="1">
        <f t="array" aca="1" ref="Z665" ca="1">IFERROR(VLOOKUP(AB-1,$AH$9:$AI$20,2,0),0)</f>
        <v>0</v>
      </c>
      <c r="AA665" s="92">
        <f t="shared" si="234"/>
        <v>30</v>
      </c>
      <c r="AB665" s="92">
        <f t="shared" si="235"/>
        <v>9</v>
      </c>
      <c r="AC665" s="92">
        <f t="shared" si="236"/>
        <v>2569</v>
      </c>
      <c r="AD665" s="92">
        <f t="shared" si="227"/>
        <v>0</v>
      </c>
      <c r="AE665" s="227">
        <f t="shared" si="229"/>
        <v>0</v>
      </c>
      <c r="AF665" s="223">
        <f t="shared" si="228"/>
        <v>0</v>
      </c>
      <c r="AG665" s="228">
        <f t="shared" si="230"/>
        <v>0</v>
      </c>
    </row>
    <row r="666" spans="1:33" s="92" customFormat="1" ht="21">
      <c r="A666" s="102">
        <v>658</v>
      </c>
      <c r="B666" s="324"/>
      <c r="C666" s="178" t="s">
        <v>169</v>
      </c>
      <c r="D666" s="170">
        <f t="shared" si="222"/>
        <v>0</v>
      </c>
      <c r="E666" s="170">
        <f t="shared" si="223"/>
        <v>0</v>
      </c>
      <c r="F666" s="170">
        <f t="shared" si="224"/>
        <v>0</v>
      </c>
      <c r="G666" s="170">
        <f t="shared" si="225"/>
        <v>0</v>
      </c>
      <c r="H666" s="171">
        <f t="shared" si="216"/>
        <v>0</v>
      </c>
      <c r="I666" s="172">
        <f t="shared" si="217"/>
        <v>0</v>
      </c>
      <c r="J666" s="170">
        <f t="shared" si="218"/>
        <v>0</v>
      </c>
      <c r="K666" s="172">
        <f t="shared" si="219"/>
        <v>0</v>
      </c>
      <c r="L666" s="226"/>
      <c r="M666" s="221" t="s">
        <v>242</v>
      </c>
      <c r="N666" s="106">
        <f t="shared" si="226"/>
        <v>0</v>
      </c>
      <c r="O666" s="176">
        <f t="shared" si="220"/>
        <v>0</v>
      </c>
      <c r="P666" s="176">
        <f t="shared" si="221"/>
        <v>0</v>
      </c>
      <c r="W666" s="92">
        <f t="shared" si="231"/>
        <v>0</v>
      </c>
      <c r="X666" s="92">
        <f t="shared" si="232"/>
        <v>0</v>
      </c>
      <c r="Y666" s="92">
        <f t="shared" si="233"/>
        <v>0</v>
      </c>
      <c r="Z666" s="92" cm="1">
        <f t="array" aca="1" ref="Z666" ca="1">IFERROR(VLOOKUP(AB-1,$AH$9:$AI$20,2,0),0)</f>
        <v>0</v>
      </c>
      <c r="AA666" s="92">
        <f t="shared" si="234"/>
        <v>30</v>
      </c>
      <c r="AB666" s="92">
        <f t="shared" si="235"/>
        <v>9</v>
      </c>
      <c r="AC666" s="92">
        <f t="shared" si="236"/>
        <v>2569</v>
      </c>
      <c r="AD666" s="92">
        <f t="shared" si="227"/>
        <v>0</v>
      </c>
      <c r="AE666" s="227">
        <f t="shared" si="229"/>
        <v>0</v>
      </c>
      <c r="AF666" s="223">
        <f t="shared" si="228"/>
        <v>0</v>
      </c>
      <c r="AG666" s="228">
        <f t="shared" si="230"/>
        <v>0</v>
      </c>
    </row>
    <row r="667" spans="1:33" s="92" customFormat="1" ht="21">
      <c r="A667" s="102">
        <v>659</v>
      </c>
      <c r="B667" s="324"/>
      <c r="C667" s="178" t="s">
        <v>169</v>
      </c>
      <c r="D667" s="170">
        <f t="shared" si="222"/>
        <v>0</v>
      </c>
      <c r="E667" s="170">
        <f t="shared" si="223"/>
        <v>0</v>
      </c>
      <c r="F667" s="170">
        <f t="shared" si="224"/>
        <v>0</v>
      </c>
      <c r="G667" s="170">
        <f t="shared" si="225"/>
        <v>0</v>
      </c>
      <c r="H667" s="171">
        <f t="shared" si="216"/>
        <v>0</v>
      </c>
      <c r="I667" s="172">
        <f t="shared" si="217"/>
        <v>0</v>
      </c>
      <c r="J667" s="170">
        <f t="shared" si="218"/>
        <v>0</v>
      </c>
      <c r="K667" s="172">
        <f t="shared" si="219"/>
        <v>0</v>
      </c>
      <c r="L667" s="226"/>
      <c r="M667" s="221" t="s">
        <v>242</v>
      </c>
      <c r="N667" s="106">
        <f t="shared" si="226"/>
        <v>0</v>
      </c>
      <c r="O667" s="176">
        <f t="shared" si="220"/>
        <v>0</v>
      </c>
      <c r="P667" s="176">
        <f t="shared" si="221"/>
        <v>0</v>
      </c>
      <c r="W667" s="92">
        <f t="shared" si="231"/>
        <v>0</v>
      </c>
      <c r="X667" s="92">
        <f t="shared" si="232"/>
        <v>0</v>
      </c>
      <c r="Y667" s="92">
        <f t="shared" si="233"/>
        <v>0</v>
      </c>
      <c r="Z667" s="92" cm="1">
        <f t="array" aca="1" ref="Z667" ca="1">IFERROR(VLOOKUP(AB-1,$AH$9:$AI$20,2,0),0)</f>
        <v>0</v>
      </c>
      <c r="AA667" s="92">
        <f t="shared" si="234"/>
        <v>30</v>
      </c>
      <c r="AB667" s="92">
        <f t="shared" si="235"/>
        <v>9</v>
      </c>
      <c r="AC667" s="92">
        <f t="shared" si="236"/>
        <v>2569</v>
      </c>
      <c r="AD667" s="92">
        <f t="shared" si="227"/>
        <v>0</v>
      </c>
      <c r="AE667" s="227">
        <f t="shared" si="229"/>
        <v>0</v>
      </c>
      <c r="AF667" s="223">
        <f t="shared" si="228"/>
        <v>0</v>
      </c>
      <c r="AG667" s="228">
        <f t="shared" si="230"/>
        <v>0</v>
      </c>
    </row>
    <row r="668" spans="1:33" s="92" customFormat="1" ht="21">
      <c r="A668" s="102">
        <v>660</v>
      </c>
      <c r="B668" s="324"/>
      <c r="C668" s="178" t="s">
        <v>169</v>
      </c>
      <c r="D668" s="170">
        <f t="shared" si="222"/>
        <v>0</v>
      </c>
      <c r="E668" s="170">
        <f t="shared" si="223"/>
        <v>0</v>
      </c>
      <c r="F668" s="170">
        <f t="shared" si="224"/>
        <v>0</v>
      </c>
      <c r="G668" s="170">
        <f t="shared" si="225"/>
        <v>0</v>
      </c>
      <c r="H668" s="171">
        <f t="shared" si="216"/>
        <v>0</v>
      </c>
      <c r="I668" s="172">
        <f t="shared" si="217"/>
        <v>0</v>
      </c>
      <c r="J668" s="170">
        <f t="shared" si="218"/>
        <v>0</v>
      </c>
      <c r="K668" s="172">
        <f t="shared" si="219"/>
        <v>0</v>
      </c>
      <c r="L668" s="226"/>
      <c r="M668" s="221" t="s">
        <v>242</v>
      </c>
      <c r="N668" s="106">
        <f t="shared" si="226"/>
        <v>0</v>
      </c>
      <c r="O668" s="176">
        <f t="shared" si="220"/>
        <v>0</v>
      </c>
      <c r="P668" s="176">
        <f t="shared" si="221"/>
        <v>0</v>
      </c>
      <c r="W668" s="92">
        <f t="shared" si="231"/>
        <v>0</v>
      </c>
      <c r="X668" s="92">
        <f t="shared" si="232"/>
        <v>0</v>
      </c>
      <c r="Y668" s="92">
        <f t="shared" si="233"/>
        <v>0</v>
      </c>
      <c r="Z668" s="92" cm="1">
        <f t="array" aca="1" ref="Z668" ca="1">IFERROR(VLOOKUP(AB-1,$AH$9:$AI$20,2,0),0)</f>
        <v>0</v>
      </c>
      <c r="AA668" s="92">
        <f t="shared" si="234"/>
        <v>30</v>
      </c>
      <c r="AB668" s="92">
        <f t="shared" si="235"/>
        <v>9</v>
      </c>
      <c r="AC668" s="92">
        <f t="shared" si="236"/>
        <v>2569</v>
      </c>
      <c r="AD668" s="92">
        <f t="shared" si="227"/>
        <v>0</v>
      </c>
      <c r="AE668" s="227">
        <f t="shared" si="229"/>
        <v>0</v>
      </c>
      <c r="AF668" s="223">
        <f t="shared" si="228"/>
        <v>0</v>
      </c>
      <c r="AG668" s="228">
        <f t="shared" si="230"/>
        <v>0</v>
      </c>
    </row>
    <row r="669" spans="1:33" s="92" customFormat="1" ht="21">
      <c r="A669" s="102">
        <v>661</v>
      </c>
      <c r="B669" s="324"/>
      <c r="C669" s="178" t="s">
        <v>169</v>
      </c>
      <c r="D669" s="170">
        <f t="shared" si="222"/>
        <v>0</v>
      </c>
      <c r="E669" s="170">
        <f t="shared" si="223"/>
        <v>0</v>
      </c>
      <c r="F669" s="170">
        <f t="shared" si="224"/>
        <v>0</v>
      </c>
      <c r="G669" s="170">
        <f t="shared" si="225"/>
        <v>0</v>
      </c>
      <c r="H669" s="171">
        <f t="shared" si="216"/>
        <v>0</v>
      </c>
      <c r="I669" s="172">
        <f t="shared" si="217"/>
        <v>0</v>
      </c>
      <c r="J669" s="170">
        <f t="shared" si="218"/>
        <v>0</v>
      </c>
      <c r="K669" s="172">
        <f t="shared" si="219"/>
        <v>0</v>
      </c>
      <c r="L669" s="226"/>
      <c r="M669" s="221" t="s">
        <v>242</v>
      </c>
      <c r="N669" s="106">
        <f t="shared" si="226"/>
        <v>0</v>
      </c>
      <c r="O669" s="176">
        <f t="shared" si="220"/>
        <v>0</v>
      </c>
      <c r="P669" s="176">
        <f t="shared" si="221"/>
        <v>0</v>
      </c>
      <c r="W669" s="92">
        <f t="shared" si="231"/>
        <v>0</v>
      </c>
      <c r="X669" s="92">
        <f t="shared" si="232"/>
        <v>0</v>
      </c>
      <c r="Y669" s="92">
        <f t="shared" si="233"/>
        <v>0</v>
      </c>
      <c r="Z669" s="92" cm="1">
        <f t="array" aca="1" ref="Z669" ca="1">IFERROR(VLOOKUP(AB-1,$AH$9:$AI$20,2,0),0)</f>
        <v>0</v>
      </c>
      <c r="AA669" s="92">
        <f t="shared" si="234"/>
        <v>30</v>
      </c>
      <c r="AB669" s="92">
        <f t="shared" si="235"/>
        <v>9</v>
      </c>
      <c r="AC669" s="92">
        <f t="shared" si="236"/>
        <v>2569</v>
      </c>
      <c r="AD669" s="92">
        <f t="shared" si="227"/>
        <v>0</v>
      </c>
      <c r="AE669" s="227">
        <f t="shared" si="229"/>
        <v>0</v>
      </c>
      <c r="AF669" s="223">
        <f t="shared" si="228"/>
        <v>0</v>
      </c>
      <c r="AG669" s="228">
        <f t="shared" si="230"/>
        <v>0</v>
      </c>
    </row>
    <row r="670" spans="1:33" s="92" customFormat="1" ht="21">
      <c r="A670" s="102">
        <v>662</v>
      </c>
      <c r="B670" s="324"/>
      <c r="C670" s="178" t="s">
        <v>169</v>
      </c>
      <c r="D670" s="170">
        <f t="shared" si="222"/>
        <v>0</v>
      </c>
      <c r="E670" s="170">
        <f t="shared" si="223"/>
        <v>0</v>
      </c>
      <c r="F670" s="170">
        <f t="shared" si="224"/>
        <v>0</v>
      </c>
      <c r="G670" s="170">
        <f t="shared" si="225"/>
        <v>0</v>
      </c>
      <c r="H670" s="171">
        <f t="shared" si="216"/>
        <v>0</v>
      </c>
      <c r="I670" s="172">
        <f t="shared" si="217"/>
        <v>0</v>
      </c>
      <c r="J670" s="170">
        <f t="shared" si="218"/>
        <v>0</v>
      </c>
      <c r="K670" s="172">
        <f t="shared" si="219"/>
        <v>0</v>
      </c>
      <c r="L670" s="226"/>
      <c r="M670" s="221" t="s">
        <v>242</v>
      </c>
      <c r="N670" s="106">
        <f t="shared" si="226"/>
        <v>0</v>
      </c>
      <c r="O670" s="176">
        <f t="shared" si="220"/>
        <v>0</v>
      </c>
      <c r="P670" s="176">
        <f t="shared" si="221"/>
        <v>0</v>
      </c>
      <c r="W670" s="92">
        <f t="shared" si="231"/>
        <v>0</v>
      </c>
      <c r="X670" s="92">
        <f t="shared" si="232"/>
        <v>0</v>
      </c>
      <c r="Y670" s="92">
        <f t="shared" si="233"/>
        <v>0</v>
      </c>
      <c r="Z670" s="92" cm="1">
        <f t="array" aca="1" ref="Z670" ca="1">IFERROR(VLOOKUP(AB-1,$AH$9:$AI$20,2,0),0)</f>
        <v>0</v>
      </c>
      <c r="AA670" s="92">
        <f t="shared" si="234"/>
        <v>30</v>
      </c>
      <c r="AB670" s="92">
        <f t="shared" si="235"/>
        <v>9</v>
      </c>
      <c r="AC670" s="92">
        <f t="shared" si="236"/>
        <v>2569</v>
      </c>
      <c r="AD670" s="92">
        <f t="shared" si="227"/>
        <v>0</v>
      </c>
      <c r="AE670" s="227">
        <f t="shared" si="229"/>
        <v>0</v>
      </c>
      <c r="AF670" s="223">
        <f t="shared" si="228"/>
        <v>0</v>
      </c>
      <c r="AG670" s="228">
        <f t="shared" si="230"/>
        <v>0</v>
      </c>
    </row>
    <row r="671" spans="1:33" s="92" customFormat="1" ht="21">
      <c r="A671" s="102">
        <v>663</v>
      </c>
      <c r="B671" s="324"/>
      <c r="C671" s="178" t="s">
        <v>169</v>
      </c>
      <c r="D671" s="170">
        <f t="shared" si="222"/>
        <v>0</v>
      </c>
      <c r="E671" s="170">
        <f t="shared" si="223"/>
        <v>0</v>
      </c>
      <c r="F671" s="170">
        <f t="shared" si="224"/>
        <v>0</v>
      </c>
      <c r="G671" s="170">
        <f t="shared" si="225"/>
        <v>0</v>
      </c>
      <c r="H671" s="171">
        <f t="shared" si="216"/>
        <v>0</v>
      </c>
      <c r="I671" s="172">
        <f t="shared" si="217"/>
        <v>0</v>
      </c>
      <c r="J671" s="170">
        <f t="shared" si="218"/>
        <v>0</v>
      </c>
      <c r="K671" s="172">
        <f t="shared" si="219"/>
        <v>0</v>
      </c>
      <c r="L671" s="226"/>
      <c r="M671" s="221" t="s">
        <v>242</v>
      </c>
      <c r="N671" s="106">
        <f t="shared" si="226"/>
        <v>0</v>
      </c>
      <c r="O671" s="176">
        <f t="shared" si="220"/>
        <v>0</v>
      </c>
      <c r="P671" s="176">
        <f t="shared" si="221"/>
        <v>0</v>
      </c>
      <c r="W671" s="92">
        <f t="shared" si="231"/>
        <v>0</v>
      </c>
      <c r="X671" s="92">
        <f t="shared" si="232"/>
        <v>0</v>
      </c>
      <c r="Y671" s="92">
        <f t="shared" si="233"/>
        <v>0</v>
      </c>
      <c r="Z671" s="92" cm="1">
        <f t="array" aca="1" ref="Z671" ca="1">IFERROR(VLOOKUP(AB-1,$AH$9:$AI$20,2,0),0)</f>
        <v>0</v>
      </c>
      <c r="AA671" s="92">
        <f t="shared" si="234"/>
        <v>30</v>
      </c>
      <c r="AB671" s="92">
        <f t="shared" si="235"/>
        <v>9</v>
      </c>
      <c r="AC671" s="92">
        <f t="shared" si="236"/>
        <v>2569</v>
      </c>
      <c r="AD671" s="92">
        <f t="shared" si="227"/>
        <v>0</v>
      </c>
      <c r="AE671" s="227">
        <f t="shared" si="229"/>
        <v>0</v>
      </c>
      <c r="AF671" s="223">
        <f t="shared" si="228"/>
        <v>0</v>
      </c>
      <c r="AG671" s="228">
        <f t="shared" si="230"/>
        <v>0</v>
      </c>
    </row>
    <row r="672" spans="1:33" s="92" customFormat="1" ht="21">
      <c r="A672" s="102">
        <v>664</v>
      </c>
      <c r="B672" s="324"/>
      <c r="C672" s="178" t="s">
        <v>169</v>
      </c>
      <c r="D672" s="170">
        <f t="shared" si="222"/>
        <v>0</v>
      </c>
      <c r="E672" s="170">
        <f t="shared" si="223"/>
        <v>0</v>
      </c>
      <c r="F672" s="170">
        <f t="shared" si="224"/>
        <v>0</v>
      </c>
      <c r="G672" s="170">
        <f t="shared" si="225"/>
        <v>0</v>
      </c>
      <c r="H672" s="171">
        <f t="shared" si="216"/>
        <v>0</v>
      </c>
      <c r="I672" s="172">
        <f t="shared" si="217"/>
        <v>0</v>
      </c>
      <c r="J672" s="170">
        <f t="shared" si="218"/>
        <v>0</v>
      </c>
      <c r="K672" s="172">
        <f t="shared" si="219"/>
        <v>0</v>
      </c>
      <c r="L672" s="226"/>
      <c r="M672" s="221" t="s">
        <v>242</v>
      </c>
      <c r="N672" s="106">
        <f t="shared" si="226"/>
        <v>0</v>
      </c>
      <c r="O672" s="176">
        <f t="shared" si="220"/>
        <v>0</v>
      </c>
      <c r="P672" s="176">
        <f t="shared" si="221"/>
        <v>0</v>
      </c>
      <c r="W672" s="92">
        <f t="shared" si="231"/>
        <v>0</v>
      </c>
      <c r="X672" s="92">
        <f t="shared" si="232"/>
        <v>0</v>
      </c>
      <c r="Y672" s="92">
        <f t="shared" si="233"/>
        <v>0</v>
      </c>
      <c r="Z672" s="92" cm="1">
        <f t="array" aca="1" ref="Z672" ca="1">IFERROR(VLOOKUP(AB-1,$AH$9:$AI$20,2,0),0)</f>
        <v>0</v>
      </c>
      <c r="AA672" s="92">
        <f t="shared" si="234"/>
        <v>30</v>
      </c>
      <c r="AB672" s="92">
        <f t="shared" si="235"/>
        <v>9</v>
      </c>
      <c r="AC672" s="92">
        <f t="shared" si="236"/>
        <v>2569</v>
      </c>
      <c r="AD672" s="92">
        <f t="shared" si="227"/>
        <v>0</v>
      </c>
      <c r="AE672" s="227">
        <f t="shared" si="229"/>
        <v>0</v>
      </c>
      <c r="AF672" s="223">
        <f t="shared" si="228"/>
        <v>0</v>
      </c>
      <c r="AG672" s="228">
        <f t="shared" si="230"/>
        <v>0</v>
      </c>
    </row>
    <row r="673" spans="1:33" s="92" customFormat="1" ht="21">
      <c r="A673" s="102">
        <v>665</v>
      </c>
      <c r="B673" s="324"/>
      <c r="C673" s="178" t="s">
        <v>169</v>
      </c>
      <c r="D673" s="170">
        <f t="shared" si="222"/>
        <v>0</v>
      </c>
      <c r="E673" s="170">
        <f t="shared" si="223"/>
        <v>0</v>
      </c>
      <c r="F673" s="170">
        <f t="shared" si="224"/>
        <v>0</v>
      </c>
      <c r="G673" s="170">
        <f t="shared" si="225"/>
        <v>0</v>
      </c>
      <c r="H673" s="171">
        <f t="shared" si="216"/>
        <v>0</v>
      </c>
      <c r="I673" s="172">
        <f t="shared" si="217"/>
        <v>0</v>
      </c>
      <c r="J673" s="170">
        <f t="shared" si="218"/>
        <v>0</v>
      </c>
      <c r="K673" s="172">
        <f t="shared" si="219"/>
        <v>0</v>
      </c>
      <c r="L673" s="226"/>
      <c r="M673" s="221" t="s">
        <v>242</v>
      </c>
      <c r="N673" s="106">
        <f t="shared" si="226"/>
        <v>0</v>
      </c>
      <c r="O673" s="176">
        <f t="shared" si="220"/>
        <v>0</v>
      </c>
      <c r="P673" s="176">
        <f t="shared" si="221"/>
        <v>0</v>
      </c>
      <c r="W673" s="92">
        <f t="shared" si="231"/>
        <v>0</v>
      </c>
      <c r="X673" s="92">
        <f t="shared" si="232"/>
        <v>0</v>
      </c>
      <c r="Y673" s="92">
        <f t="shared" si="233"/>
        <v>0</v>
      </c>
      <c r="Z673" s="92" cm="1">
        <f t="array" aca="1" ref="Z673" ca="1">IFERROR(VLOOKUP(AB-1,$AH$9:$AI$20,2,0),0)</f>
        <v>0</v>
      </c>
      <c r="AA673" s="92">
        <f t="shared" si="234"/>
        <v>30</v>
      </c>
      <c r="AB673" s="92">
        <f t="shared" si="235"/>
        <v>9</v>
      </c>
      <c r="AC673" s="92">
        <f t="shared" si="236"/>
        <v>2569</v>
      </c>
      <c r="AD673" s="92">
        <f t="shared" si="227"/>
        <v>0</v>
      </c>
      <c r="AE673" s="227">
        <f t="shared" si="229"/>
        <v>0</v>
      </c>
      <c r="AF673" s="223">
        <f t="shared" si="228"/>
        <v>0</v>
      </c>
      <c r="AG673" s="228">
        <f t="shared" si="230"/>
        <v>0</v>
      </c>
    </row>
    <row r="674" spans="1:33" s="92" customFormat="1" ht="21">
      <c r="A674" s="102">
        <v>666</v>
      </c>
      <c r="B674" s="324"/>
      <c r="C674" s="178" t="s">
        <v>169</v>
      </c>
      <c r="D674" s="170">
        <f t="shared" si="222"/>
        <v>0</v>
      </c>
      <c r="E674" s="170">
        <f t="shared" si="223"/>
        <v>0</v>
      </c>
      <c r="F674" s="170">
        <f t="shared" si="224"/>
        <v>0</v>
      </c>
      <c r="G674" s="170">
        <f t="shared" si="225"/>
        <v>0</v>
      </c>
      <c r="H674" s="171">
        <f t="shared" si="216"/>
        <v>0</v>
      </c>
      <c r="I674" s="172">
        <f t="shared" si="217"/>
        <v>0</v>
      </c>
      <c r="J674" s="170">
        <f t="shared" si="218"/>
        <v>0</v>
      </c>
      <c r="K674" s="172">
        <f t="shared" si="219"/>
        <v>0</v>
      </c>
      <c r="L674" s="226"/>
      <c r="M674" s="221" t="s">
        <v>242</v>
      </c>
      <c r="N674" s="106">
        <f t="shared" si="226"/>
        <v>0</v>
      </c>
      <c r="O674" s="176">
        <f t="shared" si="220"/>
        <v>0</v>
      </c>
      <c r="P674" s="176">
        <f t="shared" si="221"/>
        <v>0</v>
      </c>
      <c r="W674" s="92">
        <f t="shared" si="231"/>
        <v>0</v>
      </c>
      <c r="X674" s="92">
        <f t="shared" si="232"/>
        <v>0</v>
      </c>
      <c r="Y674" s="92">
        <f t="shared" si="233"/>
        <v>0</v>
      </c>
      <c r="Z674" s="92" cm="1">
        <f t="array" aca="1" ref="Z674" ca="1">IFERROR(VLOOKUP(AB-1,$AH$9:$AI$20,2,0),0)</f>
        <v>0</v>
      </c>
      <c r="AA674" s="92">
        <f t="shared" si="234"/>
        <v>30</v>
      </c>
      <c r="AB674" s="92">
        <f t="shared" si="235"/>
        <v>9</v>
      </c>
      <c r="AC674" s="92">
        <f t="shared" si="236"/>
        <v>2569</v>
      </c>
      <c r="AD674" s="92">
        <f t="shared" si="227"/>
        <v>0</v>
      </c>
      <c r="AE674" s="227">
        <f t="shared" si="229"/>
        <v>0</v>
      </c>
      <c r="AF674" s="223">
        <f t="shared" si="228"/>
        <v>0</v>
      </c>
      <c r="AG674" s="228">
        <f t="shared" si="230"/>
        <v>0</v>
      </c>
    </row>
    <row r="675" spans="1:33" s="92" customFormat="1" ht="21">
      <c r="A675" s="102">
        <v>667</v>
      </c>
      <c r="B675" s="324"/>
      <c r="C675" s="178" t="s">
        <v>169</v>
      </c>
      <c r="D675" s="170">
        <f t="shared" si="222"/>
        <v>0</v>
      </c>
      <c r="E675" s="170">
        <f t="shared" si="223"/>
        <v>0</v>
      </c>
      <c r="F675" s="170">
        <f t="shared" si="224"/>
        <v>0</v>
      </c>
      <c r="G675" s="170">
        <f t="shared" si="225"/>
        <v>0</v>
      </c>
      <c r="H675" s="171">
        <f t="shared" si="216"/>
        <v>0</v>
      </c>
      <c r="I675" s="172">
        <f t="shared" si="217"/>
        <v>0</v>
      </c>
      <c r="J675" s="170">
        <f t="shared" si="218"/>
        <v>0</v>
      </c>
      <c r="K675" s="172">
        <f t="shared" si="219"/>
        <v>0</v>
      </c>
      <c r="L675" s="226"/>
      <c r="M675" s="221" t="s">
        <v>242</v>
      </c>
      <c r="N675" s="106">
        <f t="shared" si="226"/>
        <v>0</v>
      </c>
      <c r="O675" s="176">
        <f t="shared" si="220"/>
        <v>0</v>
      </c>
      <c r="P675" s="176">
        <f t="shared" si="221"/>
        <v>0</v>
      </c>
      <c r="W675" s="92">
        <f t="shared" si="231"/>
        <v>0</v>
      </c>
      <c r="X675" s="92">
        <f t="shared" si="232"/>
        <v>0</v>
      </c>
      <c r="Y675" s="92">
        <f t="shared" si="233"/>
        <v>0</v>
      </c>
      <c r="Z675" s="92" cm="1">
        <f t="array" aca="1" ref="Z675" ca="1">IFERROR(VLOOKUP(AB-1,$AH$9:$AI$20,2,0),0)</f>
        <v>0</v>
      </c>
      <c r="AA675" s="92">
        <f t="shared" si="234"/>
        <v>30</v>
      </c>
      <c r="AB675" s="92">
        <f t="shared" si="235"/>
        <v>9</v>
      </c>
      <c r="AC675" s="92">
        <f t="shared" si="236"/>
        <v>2569</v>
      </c>
      <c r="AD675" s="92">
        <f t="shared" si="227"/>
        <v>0</v>
      </c>
      <c r="AE675" s="227">
        <f t="shared" si="229"/>
        <v>0</v>
      </c>
      <c r="AF675" s="223">
        <f t="shared" si="228"/>
        <v>0</v>
      </c>
      <c r="AG675" s="228">
        <f t="shared" si="230"/>
        <v>0</v>
      </c>
    </row>
    <row r="676" spans="1:33" s="92" customFormat="1" ht="21">
      <c r="A676" s="102">
        <v>668</v>
      </c>
      <c r="B676" s="324"/>
      <c r="C676" s="178" t="s">
        <v>169</v>
      </c>
      <c r="D676" s="170">
        <f t="shared" si="222"/>
        <v>0</v>
      </c>
      <c r="E676" s="170">
        <f t="shared" si="223"/>
        <v>0</v>
      </c>
      <c r="F676" s="170">
        <f t="shared" si="224"/>
        <v>0</v>
      </c>
      <c r="G676" s="170">
        <f t="shared" si="225"/>
        <v>0</v>
      </c>
      <c r="H676" s="171">
        <f t="shared" si="216"/>
        <v>0</v>
      </c>
      <c r="I676" s="172">
        <f t="shared" si="217"/>
        <v>0</v>
      </c>
      <c r="J676" s="170">
        <f t="shared" si="218"/>
        <v>0</v>
      </c>
      <c r="K676" s="172">
        <f t="shared" si="219"/>
        <v>0</v>
      </c>
      <c r="L676" s="226"/>
      <c r="M676" s="221" t="s">
        <v>242</v>
      </c>
      <c r="N676" s="106">
        <f t="shared" si="226"/>
        <v>0</v>
      </c>
      <c r="O676" s="176">
        <f t="shared" si="220"/>
        <v>0</v>
      </c>
      <c r="P676" s="176">
        <f t="shared" si="221"/>
        <v>0</v>
      </c>
      <c r="W676" s="92">
        <f t="shared" si="231"/>
        <v>0</v>
      </c>
      <c r="X676" s="92">
        <f t="shared" si="232"/>
        <v>0</v>
      </c>
      <c r="Y676" s="92">
        <f t="shared" si="233"/>
        <v>0</v>
      </c>
      <c r="Z676" s="92" cm="1">
        <f t="array" aca="1" ref="Z676" ca="1">IFERROR(VLOOKUP(AB-1,$AH$9:$AI$20,2,0),0)</f>
        <v>0</v>
      </c>
      <c r="AA676" s="92">
        <f t="shared" si="234"/>
        <v>30</v>
      </c>
      <c r="AB676" s="92">
        <f t="shared" si="235"/>
        <v>9</v>
      </c>
      <c r="AC676" s="92">
        <f t="shared" si="236"/>
        <v>2569</v>
      </c>
      <c r="AD676" s="92">
        <f t="shared" si="227"/>
        <v>0</v>
      </c>
      <c r="AE676" s="227">
        <f t="shared" si="229"/>
        <v>0</v>
      </c>
      <c r="AF676" s="223">
        <f t="shared" si="228"/>
        <v>0</v>
      </c>
      <c r="AG676" s="228">
        <f t="shared" si="230"/>
        <v>0</v>
      </c>
    </row>
    <row r="677" spans="1:33" s="92" customFormat="1" ht="21">
      <c r="A677" s="102">
        <v>669</v>
      </c>
      <c r="B677" s="324"/>
      <c r="C677" s="178" t="s">
        <v>169</v>
      </c>
      <c r="D677" s="170">
        <f t="shared" si="222"/>
        <v>0</v>
      </c>
      <c r="E677" s="170">
        <f t="shared" si="223"/>
        <v>0</v>
      </c>
      <c r="F677" s="170">
        <f t="shared" si="224"/>
        <v>0</v>
      </c>
      <c r="G677" s="170">
        <f t="shared" si="225"/>
        <v>0</v>
      </c>
      <c r="H677" s="171">
        <f t="shared" si="216"/>
        <v>0</v>
      </c>
      <c r="I677" s="172">
        <f t="shared" si="217"/>
        <v>0</v>
      </c>
      <c r="J677" s="170">
        <f t="shared" si="218"/>
        <v>0</v>
      </c>
      <c r="K677" s="172">
        <f t="shared" si="219"/>
        <v>0</v>
      </c>
      <c r="L677" s="226"/>
      <c r="M677" s="221" t="s">
        <v>242</v>
      </c>
      <c r="N677" s="106">
        <f t="shared" si="226"/>
        <v>0</v>
      </c>
      <c r="O677" s="176">
        <f t="shared" si="220"/>
        <v>0</v>
      </c>
      <c r="P677" s="176">
        <f t="shared" si="221"/>
        <v>0</v>
      </c>
      <c r="W677" s="92">
        <f t="shared" si="231"/>
        <v>0</v>
      </c>
      <c r="X677" s="92">
        <f t="shared" si="232"/>
        <v>0</v>
      </c>
      <c r="Y677" s="92">
        <f t="shared" si="233"/>
        <v>0</v>
      </c>
      <c r="Z677" s="92" cm="1">
        <f t="array" aca="1" ref="Z677" ca="1">IFERROR(VLOOKUP(AB-1,$AH$9:$AI$20,2,0),0)</f>
        <v>0</v>
      </c>
      <c r="AA677" s="92">
        <f t="shared" si="234"/>
        <v>30</v>
      </c>
      <c r="AB677" s="92">
        <f t="shared" si="235"/>
        <v>9</v>
      </c>
      <c r="AC677" s="92">
        <f t="shared" si="236"/>
        <v>2569</v>
      </c>
      <c r="AD677" s="92">
        <f t="shared" si="227"/>
        <v>0</v>
      </c>
      <c r="AE677" s="227">
        <f t="shared" si="229"/>
        <v>0</v>
      </c>
      <c r="AF677" s="223">
        <f t="shared" si="228"/>
        <v>0</v>
      </c>
      <c r="AG677" s="228">
        <f t="shared" si="230"/>
        <v>0</v>
      </c>
    </row>
    <row r="678" spans="1:33" s="92" customFormat="1" ht="21">
      <c r="A678" s="102">
        <v>670</v>
      </c>
      <c r="B678" s="324"/>
      <c r="C678" s="178" t="s">
        <v>169</v>
      </c>
      <c r="D678" s="170">
        <f t="shared" si="222"/>
        <v>0</v>
      </c>
      <c r="E678" s="170">
        <f t="shared" si="223"/>
        <v>0</v>
      </c>
      <c r="F678" s="170">
        <f t="shared" si="224"/>
        <v>0</v>
      </c>
      <c r="G678" s="170">
        <f t="shared" si="225"/>
        <v>0</v>
      </c>
      <c r="H678" s="171">
        <f t="shared" si="216"/>
        <v>0</v>
      </c>
      <c r="I678" s="172">
        <f t="shared" si="217"/>
        <v>0</v>
      </c>
      <c r="J678" s="170">
        <f t="shared" si="218"/>
        <v>0</v>
      </c>
      <c r="K678" s="172">
        <f t="shared" si="219"/>
        <v>0</v>
      </c>
      <c r="L678" s="226"/>
      <c r="M678" s="221" t="s">
        <v>242</v>
      </c>
      <c r="N678" s="106">
        <f t="shared" si="226"/>
        <v>0</v>
      </c>
      <c r="O678" s="176">
        <f t="shared" si="220"/>
        <v>0</v>
      </c>
      <c r="P678" s="176">
        <f t="shared" si="221"/>
        <v>0</v>
      </c>
      <c r="W678" s="92">
        <f t="shared" si="231"/>
        <v>0</v>
      </c>
      <c r="X678" s="92">
        <f t="shared" si="232"/>
        <v>0</v>
      </c>
      <c r="Y678" s="92">
        <f t="shared" si="233"/>
        <v>0</v>
      </c>
      <c r="Z678" s="92" cm="1">
        <f t="array" aca="1" ref="Z678" ca="1">IFERROR(VLOOKUP(AB-1,$AH$9:$AI$20,2,0),0)</f>
        <v>0</v>
      </c>
      <c r="AA678" s="92">
        <f t="shared" si="234"/>
        <v>30</v>
      </c>
      <c r="AB678" s="92">
        <f t="shared" si="235"/>
        <v>9</v>
      </c>
      <c r="AC678" s="92">
        <f t="shared" si="236"/>
        <v>2569</v>
      </c>
      <c r="AD678" s="92">
        <f t="shared" si="227"/>
        <v>0</v>
      </c>
      <c r="AE678" s="227">
        <f t="shared" si="229"/>
        <v>0</v>
      </c>
      <c r="AF678" s="223">
        <f t="shared" si="228"/>
        <v>0</v>
      </c>
      <c r="AG678" s="228">
        <f t="shared" si="230"/>
        <v>0</v>
      </c>
    </row>
    <row r="679" spans="1:33" s="92" customFormat="1" ht="21">
      <c r="A679" s="102">
        <v>671</v>
      </c>
      <c r="B679" s="324"/>
      <c r="C679" s="178" t="s">
        <v>169</v>
      </c>
      <c r="D679" s="170">
        <f t="shared" si="222"/>
        <v>0</v>
      </c>
      <c r="E679" s="170">
        <f t="shared" si="223"/>
        <v>0</v>
      </c>
      <c r="F679" s="170">
        <f t="shared" si="224"/>
        <v>0</v>
      </c>
      <c r="G679" s="170">
        <f t="shared" si="225"/>
        <v>0</v>
      </c>
      <c r="H679" s="171">
        <f t="shared" ref="H679:H742" si="237">+E679-D679</f>
        <v>0</v>
      </c>
      <c r="I679" s="172">
        <f t="shared" ref="I679:I742" si="238">+H679/30</f>
        <v>0</v>
      </c>
      <c r="J679" s="170">
        <f t="shared" ref="J679:J742" si="239">+G679-F679</f>
        <v>0</v>
      </c>
      <c r="K679" s="172">
        <f t="shared" ref="K679:K742" si="240">J679/30</f>
        <v>0</v>
      </c>
      <c r="L679" s="226"/>
      <c r="M679" s="221" t="s">
        <v>242</v>
      </c>
      <c r="N679" s="106">
        <f t="shared" si="226"/>
        <v>0</v>
      </c>
      <c r="O679" s="176">
        <f t="shared" ref="O679:O742" si="241">N679*I679</f>
        <v>0</v>
      </c>
      <c r="P679" s="176">
        <f t="shared" ref="P679:P742" si="242">K679*N679</f>
        <v>0</v>
      </c>
      <c r="W679" s="92">
        <f t="shared" si="231"/>
        <v>0</v>
      </c>
      <c r="X679" s="92">
        <f t="shared" si="232"/>
        <v>0</v>
      </c>
      <c r="Y679" s="92">
        <f t="shared" si="233"/>
        <v>0</v>
      </c>
      <c r="Z679" s="92" cm="1">
        <f t="array" aca="1" ref="Z679" ca="1">IFERROR(VLOOKUP(AB-1,$AH$9:$AI$20,2,0),0)</f>
        <v>0</v>
      </c>
      <c r="AA679" s="92">
        <f t="shared" si="234"/>
        <v>30</v>
      </c>
      <c r="AB679" s="92">
        <f t="shared" si="235"/>
        <v>9</v>
      </c>
      <c r="AC679" s="92">
        <f t="shared" si="236"/>
        <v>2569</v>
      </c>
      <c r="AD679" s="92">
        <f t="shared" si="227"/>
        <v>0</v>
      </c>
      <c r="AE679" s="227">
        <f t="shared" si="229"/>
        <v>0</v>
      </c>
      <c r="AF679" s="223">
        <f t="shared" si="228"/>
        <v>0</v>
      </c>
      <c r="AG679" s="228">
        <f t="shared" si="230"/>
        <v>0</v>
      </c>
    </row>
    <row r="680" spans="1:33" s="92" customFormat="1" ht="21">
      <c r="A680" s="102">
        <v>672</v>
      </c>
      <c r="B680" s="324"/>
      <c r="C680" s="178" t="s">
        <v>169</v>
      </c>
      <c r="D680" s="170">
        <f t="shared" si="222"/>
        <v>0</v>
      </c>
      <c r="E680" s="170">
        <f t="shared" si="223"/>
        <v>0</v>
      </c>
      <c r="F680" s="170">
        <f t="shared" si="224"/>
        <v>0</v>
      </c>
      <c r="G680" s="170">
        <f t="shared" si="225"/>
        <v>0</v>
      </c>
      <c r="H680" s="171">
        <f t="shared" si="237"/>
        <v>0</v>
      </c>
      <c r="I680" s="172">
        <f t="shared" si="238"/>
        <v>0</v>
      </c>
      <c r="J680" s="170">
        <f t="shared" si="239"/>
        <v>0</v>
      </c>
      <c r="K680" s="172">
        <f t="shared" si="240"/>
        <v>0</v>
      </c>
      <c r="L680" s="226"/>
      <c r="M680" s="221" t="s">
        <v>242</v>
      </c>
      <c r="N680" s="106">
        <f t="shared" si="226"/>
        <v>0</v>
      </c>
      <c r="O680" s="176">
        <f t="shared" si="241"/>
        <v>0</v>
      </c>
      <c r="P680" s="176">
        <f t="shared" si="242"/>
        <v>0</v>
      </c>
      <c r="W680" s="92">
        <f t="shared" si="231"/>
        <v>0</v>
      </c>
      <c r="X680" s="92">
        <f t="shared" si="232"/>
        <v>0</v>
      </c>
      <c r="Y680" s="92">
        <f t="shared" si="233"/>
        <v>0</v>
      </c>
      <c r="Z680" s="92" cm="1">
        <f t="array" aca="1" ref="Z680" ca="1">IFERROR(VLOOKUP(AB-1,$AH$9:$AI$20,2,0),0)</f>
        <v>0</v>
      </c>
      <c r="AA680" s="92">
        <f t="shared" si="234"/>
        <v>30</v>
      </c>
      <c r="AB680" s="92">
        <f t="shared" si="235"/>
        <v>9</v>
      </c>
      <c r="AC680" s="92">
        <f t="shared" si="236"/>
        <v>2569</v>
      </c>
      <c r="AD680" s="92">
        <f t="shared" si="227"/>
        <v>0</v>
      </c>
      <c r="AE680" s="227">
        <f t="shared" si="229"/>
        <v>0</v>
      </c>
      <c r="AF680" s="223">
        <f t="shared" si="228"/>
        <v>0</v>
      </c>
      <c r="AG680" s="228">
        <f t="shared" si="230"/>
        <v>0</v>
      </c>
    </row>
    <row r="681" spans="1:33" s="92" customFormat="1" ht="21">
      <c r="A681" s="102">
        <v>673</v>
      </c>
      <c r="B681" s="324"/>
      <c r="C681" s="178" t="s">
        <v>169</v>
      </c>
      <c r="D681" s="170">
        <f t="shared" si="222"/>
        <v>0</v>
      </c>
      <c r="E681" s="170">
        <f t="shared" si="223"/>
        <v>0</v>
      </c>
      <c r="F681" s="170">
        <f t="shared" si="224"/>
        <v>0</v>
      </c>
      <c r="G681" s="170">
        <f t="shared" si="225"/>
        <v>0</v>
      </c>
      <c r="H681" s="171">
        <f t="shared" si="237"/>
        <v>0</v>
      </c>
      <c r="I681" s="172">
        <f t="shared" si="238"/>
        <v>0</v>
      </c>
      <c r="J681" s="170">
        <f t="shared" si="239"/>
        <v>0</v>
      </c>
      <c r="K681" s="172">
        <f t="shared" si="240"/>
        <v>0</v>
      </c>
      <c r="L681" s="226"/>
      <c r="M681" s="221" t="s">
        <v>242</v>
      </c>
      <c r="N681" s="106">
        <f t="shared" si="226"/>
        <v>0</v>
      </c>
      <c r="O681" s="176">
        <f t="shared" si="241"/>
        <v>0</v>
      </c>
      <c r="P681" s="176">
        <f t="shared" si="242"/>
        <v>0</v>
      </c>
      <c r="W681" s="92">
        <f t="shared" si="231"/>
        <v>0</v>
      </c>
      <c r="X681" s="92">
        <f t="shared" si="232"/>
        <v>0</v>
      </c>
      <c r="Y681" s="92">
        <f t="shared" si="233"/>
        <v>0</v>
      </c>
      <c r="Z681" s="92" cm="1">
        <f t="array" aca="1" ref="Z681" ca="1">IFERROR(VLOOKUP(AB-1,$AH$9:$AI$20,2,0),0)</f>
        <v>0</v>
      </c>
      <c r="AA681" s="92">
        <f t="shared" si="234"/>
        <v>30</v>
      </c>
      <c r="AB681" s="92">
        <f t="shared" si="235"/>
        <v>9</v>
      </c>
      <c r="AC681" s="92">
        <f t="shared" si="236"/>
        <v>2569</v>
      </c>
      <c r="AD681" s="92">
        <f t="shared" si="227"/>
        <v>0</v>
      </c>
      <c r="AE681" s="227">
        <f t="shared" si="229"/>
        <v>0</v>
      </c>
      <c r="AF681" s="223">
        <f t="shared" si="228"/>
        <v>0</v>
      </c>
      <c r="AG681" s="228">
        <f t="shared" si="230"/>
        <v>0</v>
      </c>
    </row>
    <row r="682" spans="1:33" s="92" customFormat="1" ht="21">
      <c r="A682" s="102">
        <v>674</v>
      </c>
      <c r="B682" s="324"/>
      <c r="C682" s="178" t="s">
        <v>169</v>
      </c>
      <c r="D682" s="170">
        <f t="shared" si="222"/>
        <v>0</v>
      </c>
      <c r="E682" s="170">
        <f t="shared" si="223"/>
        <v>0</v>
      </c>
      <c r="F682" s="170">
        <f t="shared" si="224"/>
        <v>0</v>
      </c>
      <c r="G682" s="170">
        <f t="shared" si="225"/>
        <v>0</v>
      </c>
      <c r="H682" s="171">
        <f t="shared" si="237"/>
        <v>0</v>
      </c>
      <c r="I682" s="172">
        <f t="shared" si="238"/>
        <v>0</v>
      </c>
      <c r="J682" s="170">
        <f t="shared" si="239"/>
        <v>0</v>
      </c>
      <c r="K682" s="172">
        <f t="shared" si="240"/>
        <v>0</v>
      </c>
      <c r="L682" s="226"/>
      <c r="M682" s="221" t="s">
        <v>242</v>
      </c>
      <c r="N682" s="106">
        <f t="shared" si="226"/>
        <v>0</v>
      </c>
      <c r="O682" s="176">
        <f t="shared" si="241"/>
        <v>0</v>
      </c>
      <c r="P682" s="176">
        <f t="shared" si="242"/>
        <v>0</v>
      </c>
      <c r="W682" s="92">
        <f t="shared" si="231"/>
        <v>0</v>
      </c>
      <c r="X682" s="92">
        <f t="shared" si="232"/>
        <v>0</v>
      </c>
      <c r="Y682" s="92">
        <f t="shared" si="233"/>
        <v>0</v>
      </c>
      <c r="Z682" s="92" cm="1">
        <f t="array" aca="1" ref="Z682" ca="1">IFERROR(VLOOKUP(AB-1,$AH$9:$AI$20,2,0),0)</f>
        <v>0</v>
      </c>
      <c r="AA682" s="92">
        <f t="shared" si="234"/>
        <v>30</v>
      </c>
      <c r="AB682" s="92">
        <f t="shared" si="235"/>
        <v>9</v>
      </c>
      <c r="AC682" s="92">
        <f t="shared" si="236"/>
        <v>2569</v>
      </c>
      <c r="AD682" s="92">
        <f t="shared" si="227"/>
        <v>0</v>
      </c>
      <c r="AE682" s="227">
        <f t="shared" si="229"/>
        <v>0</v>
      </c>
      <c r="AF682" s="223">
        <f t="shared" si="228"/>
        <v>0</v>
      </c>
      <c r="AG682" s="228">
        <f t="shared" si="230"/>
        <v>0</v>
      </c>
    </row>
    <row r="683" spans="1:33" s="92" customFormat="1" ht="21">
      <c r="A683" s="102">
        <v>675</v>
      </c>
      <c r="B683" s="324"/>
      <c r="C683" s="178" t="s">
        <v>169</v>
      </c>
      <c r="D683" s="170">
        <f t="shared" si="222"/>
        <v>0</v>
      </c>
      <c r="E683" s="170">
        <f t="shared" si="223"/>
        <v>0</v>
      </c>
      <c r="F683" s="170">
        <f t="shared" si="224"/>
        <v>0</v>
      </c>
      <c r="G683" s="170">
        <f t="shared" si="225"/>
        <v>0</v>
      </c>
      <c r="H683" s="171">
        <f t="shared" si="237"/>
        <v>0</v>
      </c>
      <c r="I683" s="172">
        <f t="shared" si="238"/>
        <v>0</v>
      </c>
      <c r="J683" s="170">
        <f t="shared" si="239"/>
        <v>0</v>
      </c>
      <c r="K683" s="172">
        <f t="shared" si="240"/>
        <v>0</v>
      </c>
      <c r="L683" s="226"/>
      <c r="M683" s="221" t="s">
        <v>242</v>
      </c>
      <c r="N683" s="106">
        <f t="shared" si="226"/>
        <v>0</v>
      </c>
      <c r="O683" s="176">
        <f t="shared" si="241"/>
        <v>0</v>
      </c>
      <c r="P683" s="176">
        <f t="shared" si="242"/>
        <v>0</v>
      </c>
      <c r="W683" s="92">
        <f t="shared" si="231"/>
        <v>0</v>
      </c>
      <c r="X683" s="92">
        <f t="shared" si="232"/>
        <v>0</v>
      </c>
      <c r="Y683" s="92">
        <f t="shared" si="233"/>
        <v>0</v>
      </c>
      <c r="Z683" s="92" cm="1">
        <f t="array" aca="1" ref="Z683" ca="1">IFERROR(VLOOKUP(AB-1,$AH$9:$AI$20,2,0),0)</f>
        <v>0</v>
      </c>
      <c r="AA683" s="92">
        <f t="shared" si="234"/>
        <v>30</v>
      </c>
      <c r="AB683" s="92">
        <f t="shared" si="235"/>
        <v>9</v>
      </c>
      <c r="AC683" s="92">
        <f t="shared" si="236"/>
        <v>2569</v>
      </c>
      <c r="AD683" s="92">
        <f t="shared" si="227"/>
        <v>0</v>
      </c>
      <c r="AE683" s="227">
        <f t="shared" si="229"/>
        <v>0</v>
      </c>
      <c r="AF683" s="223">
        <f t="shared" si="228"/>
        <v>0</v>
      </c>
      <c r="AG683" s="228">
        <f t="shared" si="230"/>
        <v>0</v>
      </c>
    </row>
    <row r="684" spans="1:33" s="92" customFormat="1" ht="21">
      <c r="A684" s="102">
        <v>676</v>
      </c>
      <c r="B684" s="324"/>
      <c r="C684" s="178" t="s">
        <v>169</v>
      </c>
      <c r="D684" s="170">
        <f t="shared" si="222"/>
        <v>0</v>
      </c>
      <c r="E684" s="170">
        <f t="shared" si="223"/>
        <v>0</v>
      </c>
      <c r="F684" s="170">
        <f t="shared" si="224"/>
        <v>0</v>
      </c>
      <c r="G684" s="170">
        <f t="shared" si="225"/>
        <v>0</v>
      </c>
      <c r="H684" s="171">
        <f t="shared" si="237"/>
        <v>0</v>
      </c>
      <c r="I684" s="172">
        <f t="shared" si="238"/>
        <v>0</v>
      </c>
      <c r="J684" s="170">
        <f t="shared" si="239"/>
        <v>0</v>
      </c>
      <c r="K684" s="172">
        <f t="shared" si="240"/>
        <v>0</v>
      </c>
      <c r="L684" s="226"/>
      <c r="M684" s="221" t="s">
        <v>242</v>
      </c>
      <c r="N684" s="106">
        <f t="shared" si="226"/>
        <v>0</v>
      </c>
      <c r="O684" s="176">
        <f t="shared" si="241"/>
        <v>0</v>
      </c>
      <c r="P684" s="176">
        <f t="shared" si="242"/>
        <v>0</v>
      </c>
      <c r="W684" s="92">
        <f t="shared" si="231"/>
        <v>0</v>
      </c>
      <c r="X684" s="92">
        <f t="shared" si="232"/>
        <v>0</v>
      </c>
      <c r="Y684" s="92">
        <f t="shared" si="233"/>
        <v>0</v>
      </c>
      <c r="Z684" s="92" cm="1">
        <f t="array" aca="1" ref="Z684" ca="1">IFERROR(VLOOKUP(AB-1,$AH$9:$AI$20,2,0),0)</f>
        <v>0</v>
      </c>
      <c r="AA684" s="92">
        <f t="shared" si="234"/>
        <v>30</v>
      </c>
      <c r="AB684" s="92">
        <f t="shared" si="235"/>
        <v>9</v>
      </c>
      <c r="AC684" s="92">
        <f t="shared" si="236"/>
        <v>2569</v>
      </c>
      <c r="AD684" s="92">
        <f t="shared" si="227"/>
        <v>0</v>
      </c>
      <c r="AE684" s="227">
        <f t="shared" si="229"/>
        <v>0</v>
      </c>
      <c r="AF684" s="223">
        <f t="shared" si="228"/>
        <v>0</v>
      </c>
      <c r="AG684" s="228">
        <f t="shared" si="230"/>
        <v>0</v>
      </c>
    </row>
    <row r="685" spans="1:33" s="92" customFormat="1" ht="21">
      <c r="A685" s="102">
        <v>677</v>
      </c>
      <c r="B685" s="324"/>
      <c r="C685" s="178" t="s">
        <v>169</v>
      </c>
      <c r="D685" s="170">
        <f t="shared" si="222"/>
        <v>0</v>
      </c>
      <c r="E685" s="170">
        <f t="shared" si="223"/>
        <v>0</v>
      </c>
      <c r="F685" s="170">
        <f t="shared" si="224"/>
        <v>0</v>
      </c>
      <c r="G685" s="170">
        <f t="shared" si="225"/>
        <v>0</v>
      </c>
      <c r="H685" s="171">
        <f t="shared" si="237"/>
        <v>0</v>
      </c>
      <c r="I685" s="172">
        <f t="shared" si="238"/>
        <v>0</v>
      </c>
      <c r="J685" s="170">
        <f t="shared" si="239"/>
        <v>0</v>
      </c>
      <c r="K685" s="172">
        <f t="shared" si="240"/>
        <v>0</v>
      </c>
      <c r="L685" s="226"/>
      <c r="M685" s="221" t="s">
        <v>242</v>
      </c>
      <c r="N685" s="106">
        <f t="shared" si="226"/>
        <v>0</v>
      </c>
      <c r="O685" s="176">
        <f t="shared" si="241"/>
        <v>0</v>
      </c>
      <c r="P685" s="176">
        <f t="shared" si="242"/>
        <v>0</v>
      </c>
      <c r="W685" s="92">
        <f t="shared" si="231"/>
        <v>0</v>
      </c>
      <c r="X685" s="92">
        <f t="shared" si="232"/>
        <v>0</v>
      </c>
      <c r="Y685" s="92">
        <f t="shared" si="233"/>
        <v>0</v>
      </c>
      <c r="Z685" s="92" cm="1">
        <f t="array" aca="1" ref="Z685" ca="1">IFERROR(VLOOKUP(AB-1,$AH$9:$AI$20,2,0),0)</f>
        <v>0</v>
      </c>
      <c r="AA685" s="92">
        <f t="shared" si="234"/>
        <v>30</v>
      </c>
      <c r="AB685" s="92">
        <f t="shared" si="235"/>
        <v>9</v>
      </c>
      <c r="AC685" s="92">
        <f t="shared" si="236"/>
        <v>2569</v>
      </c>
      <c r="AD685" s="92">
        <f t="shared" si="227"/>
        <v>0</v>
      </c>
      <c r="AE685" s="227">
        <f t="shared" si="229"/>
        <v>0</v>
      </c>
      <c r="AF685" s="223">
        <f t="shared" si="228"/>
        <v>0</v>
      </c>
      <c r="AG685" s="228">
        <f t="shared" si="230"/>
        <v>0</v>
      </c>
    </row>
    <row r="686" spans="1:33" s="92" customFormat="1" ht="21">
      <c r="A686" s="102">
        <v>678</v>
      </c>
      <c r="B686" s="324"/>
      <c r="C686" s="178" t="s">
        <v>169</v>
      </c>
      <c r="D686" s="170">
        <f t="shared" si="222"/>
        <v>0</v>
      </c>
      <c r="E686" s="170">
        <f t="shared" si="223"/>
        <v>0</v>
      </c>
      <c r="F686" s="170">
        <f t="shared" si="224"/>
        <v>0</v>
      </c>
      <c r="G686" s="170">
        <f t="shared" si="225"/>
        <v>0</v>
      </c>
      <c r="H686" s="171">
        <f t="shared" si="237"/>
        <v>0</v>
      </c>
      <c r="I686" s="172">
        <f t="shared" si="238"/>
        <v>0</v>
      </c>
      <c r="J686" s="170">
        <f t="shared" si="239"/>
        <v>0</v>
      </c>
      <c r="K686" s="172">
        <f t="shared" si="240"/>
        <v>0</v>
      </c>
      <c r="L686" s="226"/>
      <c r="M686" s="221" t="s">
        <v>242</v>
      </c>
      <c r="N686" s="106">
        <f t="shared" si="226"/>
        <v>0</v>
      </c>
      <c r="O686" s="176">
        <f t="shared" si="241"/>
        <v>0</v>
      </c>
      <c r="P686" s="176">
        <f t="shared" si="242"/>
        <v>0</v>
      </c>
      <c r="W686" s="92">
        <f t="shared" si="231"/>
        <v>0</v>
      </c>
      <c r="X686" s="92">
        <f t="shared" si="232"/>
        <v>0</v>
      </c>
      <c r="Y686" s="92">
        <f t="shared" si="233"/>
        <v>0</v>
      </c>
      <c r="Z686" s="92" cm="1">
        <f t="array" aca="1" ref="Z686" ca="1">IFERROR(VLOOKUP(AB-1,$AH$9:$AI$20,2,0),0)</f>
        <v>0</v>
      </c>
      <c r="AA686" s="92">
        <f t="shared" si="234"/>
        <v>30</v>
      </c>
      <c r="AB686" s="92">
        <f t="shared" si="235"/>
        <v>9</v>
      </c>
      <c r="AC686" s="92">
        <f t="shared" si="236"/>
        <v>2569</v>
      </c>
      <c r="AD686" s="92">
        <f t="shared" si="227"/>
        <v>0</v>
      </c>
      <c r="AE686" s="227">
        <f t="shared" si="229"/>
        <v>0</v>
      </c>
      <c r="AF686" s="223">
        <f t="shared" si="228"/>
        <v>0</v>
      </c>
      <c r="AG686" s="228">
        <f t="shared" si="230"/>
        <v>0</v>
      </c>
    </row>
    <row r="687" spans="1:33" s="92" customFormat="1" ht="21">
      <c r="A687" s="102">
        <v>679</v>
      </c>
      <c r="B687" s="324"/>
      <c r="C687" s="178" t="s">
        <v>169</v>
      </c>
      <c r="D687" s="170">
        <f t="shared" si="222"/>
        <v>0</v>
      </c>
      <c r="E687" s="170">
        <f t="shared" si="223"/>
        <v>0</v>
      </c>
      <c r="F687" s="170">
        <f t="shared" si="224"/>
        <v>0</v>
      </c>
      <c r="G687" s="170">
        <f t="shared" si="225"/>
        <v>0</v>
      </c>
      <c r="H687" s="171">
        <f t="shared" si="237"/>
        <v>0</v>
      </c>
      <c r="I687" s="172">
        <f t="shared" si="238"/>
        <v>0</v>
      </c>
      <c r="J687" s="170">
        <f t="shared" si="239"/>
        <v>0</v>
      </c>
      <c r="K687" s="172">
        <f t="shared" si="240"/>
        <v>0</v>
      </c>
      <c r="L687" s="226"/>
      <c r="M687" s="221" t="s">
        <v>242</v>
      </c>
      <c r="N687" s="106">
        <f t="shared" si="226"/>
        <v>0</v>
      </c>
      <c r="O687" s="176">
        <f t="shared" si="241"/>
        <v>0</v>
      </c>
      <c r="P687" s="176">
        <f t="shared" si="242"/>
        <v>0</v>
      </c>
      <c r="W687" s="92">
        <f t="shared" si="231"/>
        <v>0</v>
      </c>
      <c r="X687" s="92">
        <f t="shared" si="232"/>
        <v>0</v>
      </c>
      <c r="Y687" s="92">
        <f t="shared" si="233"/>
        <v>0</v>
      </c>
      <c r="Z687" s="92" cm="1">
        <f t="array" aca="1" ref="Z687" ca="1">IFERROR(VLOOKUP(AB-1,$AH$9:$AI$20,2,0),0)</f>
        <v>0</v>
      </c>
      <c r="AA687" s="92">
        <f t="shared" si="234"/>
        <v>30</v>
      </c>
      <c r="AB687" s="92">
        <f t="shared" si="235"/>
        <v>9</v>
      </c>
      <c r="AC687" s="92">
        <f t="shared" si="236"/>
        <v>2569</v>
      </c>
      <c r="AD687" s="92">
        <f t="shared" si="227"/>
        <v>0</v>
      </c>
      <c r="AE687" s="227">
        <f t="shared" si="229"/>
        <v>0</v>
      </c>
      <c r="AF687" s="223">
        <f t="shared" si="228"/>
        <v>0</v>
      </c>
      <c r="AG687" s="228">
        <f t="shared" si="230"/>
        <v>0</v>
      </c>
    </row>
    <row r="688" spans="1:33" s="92" customFormat="1" ht="21">
      <c r="A688" s="102">
        <v>680</v>
      </c>
      <c r="B688" s="324"/>
      <c r="C688" s="178" t="s">
        <v>169</v>
      </c>
      <c r="D688" s="170">
        <f t="shared" si="222"/>
        <v>0</v>
      </c>
      <c r="E688" s="170">
        <f t="shared" si="223"/>
        <v>0</v>
      </c>
      <c r="F688" s="170">
        <f t="shared" si="224"/>
        <v>0</v>
      </c>
      <c r="G688" s="170">
        <f t="shared" si="225"/>
        <v>0</v>
      </c>
      <c r="H688" s="171">
        <f t="shared" si="237"/>
        <v>0</v>
      </c>
      <c r="I688" s="172">
        <f t="shared" si="238"/>
        <v>0</v>
      </c>
      <c r="J688" s="170">
        <f t="shared" si="239"/>
        <v>0</v>
      </c>
      <c r="K688" s="172">
        <f t="shared" si="240"/>
        <v>0</v>
      </c>
      <c r="L688" s="226"/>
      <c r="M688" s="221" t="s">
        <v>242</v>
      </c>
      <c r="N688" s="106">
        <f t="shared" si="226"/>
        <v>0</v>
      </c>
      <c r="O688" s="176">
        <f t="shared" si="241"/>
        <v>0</v>
      </c>
      <c r="P688" s="176">
        <f t="shared" si="242"/>
        <v>0</v>
      </c>
      <c r="W688" s="92">
        <f t="shared" si="231"/>
        <v>0</v>
      </c>
      <c r="X688" s="92">
        <f t="shared" si="232"/>
        <v>0</v>
      </c>
      <c r="Y688" s="92">
        <f t="shared" si="233"/>
        <v>0</v>
      </c>
      <c r="Z688" s="92" cm="1">
        <f t="array" aca="1" ref="Z688" ca="1">IFERROR(VLOOKUP(AB-1,$AH$9:$AI$20,2,0),0)</f>
        <v>0</v>
      </c>
      <c r="AA688" s="92">
        <f t="shared" si="234"/>
        <v>30</v>
      </c>
      <c r="AB688" s="92">
        <f t="shared" si="235"/>
        <v>9</v>
      </c>
      <c r="AC688" s="92">
        <f t="shared" si="236"/>
        <v>2569</v>
      </c>
      <c r="AD688" s="92">
        <f t="shared" si="227"/>
        <v>0</v>
      </c>
      <c r="AE688" s="227">
        <f t="shared" si="229"/>
        <v>0</v>
      </c>
      <c r="AF688" s="223">
        <f t="shared" si="228"/>
        <v>0</v>
      </c>
      <c r="AG688" s="228">
        <f t="shared" si="230"/>
        <v>0</v>
      </c>
    </row>
    <row r="689" spans="1:33" s="92" customFormat="1" ht="21">
      <c r="A689" s="102">
        <v>681</v>
      </c>
      <c r="B689" s="324"/>
      <c r="C689" s="178" t="s">
        <v>169</v>
      </c>
      <c r="D689" s="170">
        <f t="shared" si="222"/>
        <v>0</v>
      </c>
      <c r="E689" s="170">
        <f t="shared" si="223"/>
        <v>0</v>
      </c>
      <c r="F689" s="170">
        <f t="shared" si="224"/>
        <v>0</v>
      </c>
      <c r="G689" s="170">
        <f t="shared" si="225"/>
        <v>0</v>
      </c>
      <c r="H689" s="171">
        <f t="shared" si="237"/>
        <v>0</v>
      </c>
      <c r="I689" s="172">
        <f t="shared" si="238"/>
        <v>0</v>
      </c>
      <c r="J689" s="170">
        <f t="shared" si="239"/>
        <v>0</v>
      </c>
      <c r="K689" s="172">
        <f t="shared" si="240"/>
        <v>0</v>
      </c>
      <c r="L689" s="226"/>
      <c r="M689" s="221" t="s">
        <v>242</v>
      </c>
      <c r="N689" s="106">
        <f t="shared" si="226"/>
        <v>0</v>
      </c>
      <c r="O689" s="176">
        <f t="shared" si="241"/>
        <v>0</v>
      </c>
      <c r="P689" s="176">
        <f t="shared" si="242"/>
        <v>0</v>
      </c>
      <c r="W689" s="92">
        <f t="shared" si="231"/>
        <v>0</v>
      </c>
      <c r="X689" s="92">
        <f t="shared" si="232"/>
        <v>0</v>
      </c>
      <c r="Y689" s="92">
        <f t="shared" si="233"/>
        <v>0</v>
      </c>
      <c r="Z689" s="92" cm="1">
        <f t="array" aca="1" ref="Z689" ca="1">IFERROR(VLOOKUP(AB-1,$AH$9:$AI$20,2,0),0)</f>
        <v>0</v>
      </c>
      <c r="AA689" s="92">
        <f t="shared" si="234"/>
        <v>30</v>
      </c>
      <c r="AB689" s="92">
        <f t="shared" si="235"/>
        <v>9</v>
      </c>
      <c r="AC689" s="92">
        <f t="shared" si="236"/>
        <v>2569</v>
      </c>
      <c r="AD689" s="92">
        <f t="shared" si="227"/>
        <v>0</v>
      </c>
      <c r="AE689" s="227">
        <f t="shared" si="229"/>
        <v>0</v>
      </c>
      <c r="AF689" s="223">
        <f t="shared" si="228"/>
        <v>0</v>
      </c>
      <c r="AG689" s="228">
        <f t="shared" si="230"/>
        <v>0</v>
      </c>
    </row>
    <row r="690" spans="1:33" s="92" customFormat="1" ht="21">
      <c r="A690" s="102">
        <v>682</v>
      </c>
      <c r="B690" s="324"/>
      <c r="C690" s="178" t="s">
        <v>169</v>
      </c>
      <c r="D690" s="170">
        <f t="shared" si="222"/>
        <v>0</v>
      </c>
      <c r="E690" s="170">
        <f t="shared" si="223"/>
        <v>0</v>
      </c>
      <c r="F690" s="170">
        <f t="shared" si="224"/>
        <v>0</v>
      </c>
      <c r="G690" s="170">
        <f t="shared" si="225"/>
        <v>0</v>
      </c>
      <c r="H690" s="171">
        <f t="shared" si="237"/>
        <v>0</v>
      </c>
      <c r="I690" s="172">
        <f t="shared" si="238"/>
        <v>0</v>
      </c>
      <c r="J690" s="170">
        <f t="shared" si="239"/>
        <v>0</v>
      </c>
      <c r="K690" s="172">
        <f t="shared" si="240"/>
        <v>0</v>
      </c>
      <c r="L690" s="226"/>
      <c r="M690" s="221" t="s">
        <v>242</v>
      </c>
      <c r="N690" s="106">
        <f t="shared" si="226"/>
        <v>0</v>
      </c>
      <c r="O690" s="176">
        <f t="shared" si="241"/>
        <v>0</v>
      </c>
      <c r="P690" s="176">
        <f t="shared" si="242"/>
        <v>0</v>
      </c>
      <c r="W690" s="92">
        <f t="shared" si="231"/>
        <v>0</v>
      </c>
      <c r="X690" s="92">
        <f t="shared" si="232"/>
        <v>0</v>
      </c>
      <c r="Y690" s="92">
        <f t="shared" si="233"/>
        <v>0</v>
      </c>
      <c r="Z690" s="92" cm="1">
        <f t="array" aca="1" ref="Z690" ca="1">IFERROR(VLOOKUP(AB-1,$AH$9:$AI$20,2,0),0)</f>
        <v>0</v>
      </c>
      <c r="AA690" s="92">
        <f t="shared" si="234"/>
        <v>30</v>
      </c>
      <c r="AB690" s="92">
        <f t="shared" si="235"/>
        <v>9</v>
      </c>
      <c r="AC690" s="92">
        <f t="shared" si="236"/>
        <v>2569</v>
      </c>
      <c r="AD690" s="92">
        <f t="shared" si="227"/>
        <v>0</v>
      </c>
      <c r="AE690" s="227">
        <f t="shared" si="229"/>
        <v>0</v>
      </c>
      <c r="AF690" s="223">
        <f t="shared" si="228"/>
        <v>0</v>
      </c>
      <c r="AG690" s="228">
        <f t="shared" si="230"/>
        <v>0</v>
      </c>
    </row>
    <row r="691" spans="1:33" s="92" customFormat="1" ht="21">
      <c r="A691" s="102">
        <v>683</v>
      </c>
      <c r="B691" s="324"/>
      <c r="C691" s="178" t="s">
        <v>169</v>
      </c>
      <c r="D691" s="170">
        <f t="shared" si="222"/>
        <v>0</v>
      </c>
      <c r="E691" s="170">
        <f t="shared" si="223"/>
        <v>0</v>
      </c>
      <c r="F691" s="170">
        <f t="shared" si="224"/>
        <v>0</v>
      </c>
      <c r="G691" s="170">
        <f t="shared" si="225"/>
        <v>0</v>
      </c>
      <c r="H691" s="171">
        <f t="shared" si="237"/>
        <v>0</v>
      </c>
      <c r="I691" s="172">
        <f t="shared" si="238"/>
        <v>0</v>
      </c>
      <c r="J691" s="170">
        <f t="shared" si="239"/>
        <v>0</v>
      </c>
      <c r="K691" s="172">
        <f t="shared" si="240"/>
        <v>0</v>
      </c>
      <c r="L691" s="226"/>
      <c r="M691" s="221" t="s">
        <v>242</v>
      </c>
      <c r="N691" s="106">
        <f t="shared" si="226"/>
        <v>0</v>
      </c>
      <c r="O691" s="176">
        <f t="shared" si="241"/>
        <v>0</v>
      </c>
      <c r="P691" s="176">
        <f t="shared" si="242"/>
        <v>0</v>
      </c>
      <c r="W691" s="92">
        <f t="shared" si="231"/>
        <v>0</v>
      </c>
      <c r="X691" s="92">
        <f t="shared" si="232"/>
        <v>0</v>
      </c>
      <c r="Y691" s="92">
        <f t="shared" si="233"/>
        <v>0</v>
      </c>
      <c r="Z691" s="92" cm="1">
        <f t="array" aca="1" ref="Z691" ca="1">IFERROR(VLOOKUP(AB-1,$AH$9:$AI$20,2,0),0)</f>
        <v>0</v>
      </c>
      <c r="AA691" s="92">
        <f t="shared" si="234"/>
        <v>30</v>
      </c>
      <c r="AB691" s="92">
        <f t="shared" si="235"/>
        <v>9</v>
      </c>
      <c r="AC691" s="92">
        <f t="shared" si="236"/>
        <v>2569</v>
      </c>
      <c r="AD691" s="92">
        <f t="shared" si="227"/>
        <v>0</v>
      </c>
      <c r="AE691" s="227">
        <f t="shared" si="229"/>
        <v>0</v>
      </c>
      <c r="AF691" s="223">
        <f t="shared" si="228"/>
        <v>0</v>
      </c>
      <c r="AG691" s="228">
        <f t="shared" si="230"/>
        <v>0</v>
      </c>
    </row>
    <row r="692" spans="1:33" s="92" customFormat="1" ht="21">
      <c r="A692" s="102">
        <v>684</v>
      </c>
      <c r="B692" s="324"/>
      <c r="C692" s="178" t="s">
        <v>169</v>
      </c>
      <c r="D692" s="170">
        <f t="shared" si="222"/>
        <v>0</v>
      </c>
      <c r="E692" s="170">
        <f t="shared" si="223"/>
        <v>0</v>
      </c>
      <c r="F692" s="170">
        <f t="shared" si="224"/>
        <v>0</v>
      </c>
      <c r="G692" s="170">
        <f t="shared" si="225"/>
        <v>0</v>
      </c>
      <c r="H692" s="171">
        <f t="shared" si="237"/>
        <v>0</v>
      </c>
      <c r="I692" s="172">
        <f t="shared" si="238"/>
        <v>0</v>
      </c>
      <c r="J692" s="170">
        <f t="shared" si="239"/>
        <v>0</v>
      </c>
      <c r="K692" s="172">
        <f t="shared" si="240"/>
        <v>0</v>
      </c>
      <c r="L692" s="226"/>
      <c r="M692" s="221" t="s">
        <v>242</v>
      </c>
      <c r="N692" s="106">
        <f t="shared" si="226"/>
        <v>0</v>
      </c>
      <c r="O692" s="176">
        <f t="shared" si="241"/>
        <v>0</v>
      </c>
      <c r="P692" s="176">
        <f t="shared" si="242"/>
        <v>0</v>
      </c>
      <c r="W692" s="92">
        <f t="shared" si="231"/>
        <v>0</v>
      </c>
      <c r="X692" s="92">
        <f t="shared" si="232"/>
        <v>0</v>
      </c>
      <c r="Y692" s="92">
        <f t="shared" si="233"/>
        <v>0</v>
      </c>
      <c r="Z692" s="92" cm="1">
        <f t="array" aca="1" ref="Z692" ca="1">IFERROR(VLOOKUP(AB-1,$AH$9:$AI$20,2,0),0)</f>
        <v>0</v>
      </c>
      <c r="AA692" s="92">
        <f t="shared" si="234"/>
        <v>30</v>
      </c>
      <c r="AB692" s="92">
        <f t="shared" si="235"/>
        <v>9</v>
      </c>
      <c r="AC692" s="92">
        <f t="shared" si="236"/>
        <v>2569</v>
      </c>
      <c r="AD692" s="92">
        <f t="shared" si="227"/>
        <v>0</v>
      </c>
      <c r="AE692" s="227">
        <f t="shared" si="229"/>
        <v>0</v>
      </c>
      <c r="AF692" s="223">
        <f t="shared" si="228"/>
        <v>0</v>
      </c>
      <c r="AG692" s="228">
        <f t="shared" si="230"/>
        <v>0</v>
      </c>
    </row>
    <row r="693" spans="1:33" s="92" customFormat="1" ht="21">
      <c r="A693" s="102">
        <v>685</v>
      </c>
      <c r="B693" s="324"/>
      <c r="C693" s="178" t="s">
        <v>169</v>
      </c>
      <c r="D693" s="170">
        <f t="shared" si="222"/>
        <v>0</v>
      </c>
      <c r="E693" s="170">
        <f t="shared" si="223"/>
        <v>0</v>
      </c>
      <c r="F693" s="170">
        <f t="shared" si="224"/>
        <v>0</v>
      </c>
      <c r="G693" s="170">
        <f t="shared" si="225"/>
        <v>0</v>
      </c>
      <c r="H693" s="171">
        <f t="shared" si="237"/>
        <v>0</v>
      </c>
      <c r="I693" s="172">
        <f t="shared" si="238"/>
        <v>0</v>
      </c>
      <c r="J693" s="170">
        <f t="shared" si="239"/>
        <v>0</v>
      </c>
      <c r="K693" s="172">
        <f t="shared" si="240"/>
        <v>0</v>
      </c>
      <c r="L693" s="226"/>
      <c r="M693" s="221" t="s">
        <v>242</v>
      </c>
      <c r="N693" s="106">
        <f t="shared" si="226"/>
        <v>0</v>
      </c>
      <c r="O693" s="176">
        <f t="shared" si="241"/>
        <v>0</v>
      </c>
      <c r="P693" s="176">
        <f t="shared" si="242"/>
        <v>0</v>
      </c>
      <c r="W693" s="92">
        <f t="shared" si="231"/>
        <v>0</v>
      </c>
      <c r="X693" s="92">
        <f t="shared" si="232"/>
        <v>0</v>
      </c>
      <c r="Y693" s="92">
        <f t="shared" si="233"/>
        <v>0</v>
      </c>
      <c r="Z693" s="92" cm="1">
        <f t="array" aca="1" ref="Z693" ca="1">IFERROR(VLOOKUP(AB-1,$AH$9:$AI$20,2,0),0)</f>
        <v>0</v>
      </c>
      <c r="AA693" s="92">
        <f t="shared" si="234"/>
        <v>30</v>
      </c>
      <c r="AB693" s="92">
        <f t="shared" si="235"/>
        <v>9</v>
      </c>
      <c r="AC693" s="92">
        <f t="shared" si="236"/>
        <v>2569</v>
      </c>
      <c r="AD693" s="92">
        <f t="shared" si="227"/>
        <v>0</v>
      </c>
      <c r="AE693" s="227">
        <f t="shared" si="229"/>
        <v>0</v>
      </c>
      <c r="AF693" s="223">
        <f t="shared" si="228"/>
        <v>0</v>
      </c>
      <c r="AG693" s="228">
        <f t="shared" si="230"/>
        <v>0</v>
      </c>
    </row>
    <row r="694" spans="1:33" s="92" customFormat="1" ht="21">
      <c r="A694" s="102">
        <v>686</v>
      </c>
      <c r="B694" s="324"/>
      <c r="C694" s="178" t="s">
        <v>169</v>
      </c>
      <c r="D694" s="170">
        <f t="shared" si="222"/>
        <v>0</v>
      </c>
      <c r="E694" s="170">
        <f t="shared" si="223"/>
        <v>0</v>
      </c>
      <c r="F694" s="170">
        <f t="shared" si="224"/>
        <v>0</v>
      </c>
      <c r="G694" s="170">
        <f t="shared" si="225"/>
        <v>0</v>
      </c>
      <c r="H694" s="171">
        <f t="shared" si="237"/>
        <v>0</v>
      </c>
      <c r="I694" s="172">
        <f t="shared" si="238"/>
        <v>0</v>
      </c>
      <c r="J694" s="170">
        <f t="shared" si="239"/>
        <v>0</v>
      </c>
      <c r="K694" s="172">
        <f t="shared" si="240"/>
        <v>0</v>
      </c>
      <c r="L694" s="226"/>
      <c r="M694" s="221" t="s">
        <v>242</v>
      </c>
      <c r="N694" s="106">
        <f t="shared" si="226"/>
        <v>0</v>
      </c>
      <c r="O694" s="176">
        <f t="shared" si="241"/>
        <v>0</v>
      </c>
      <c r="P694" s="176">
        <f t="shared" si="242"/>
        <v>0</v>
      </c>
      <c r="W694" s="92">
        <f t="shared" si="231"/>
        <v>0</v>
      </c>
      <c r="X694" s="92">
        <f t="shared" si="232"/>
        <v>0</v>
      </c>
      <c r="Y694" s="92">
        <f t="shared" si="233"/>
        <v>0</v>
      </c>
      <c r="Z694" s="92" cm="1">
        <f t="array" aca="1" ref="Z694" ca="1">IFERROR(VLOOKUP(AB-1,$AH$9:$AI$20,2,0),0)</f>
        <v>0</v>
      </c>
      <c r="AA694" s="92">
        <f t="shared" si="234"/>
        <v>30</v>
      </c>
      <c r="AB694" s="92">
        <f t="shared" si="235"/>
        <v>9</v>
      </c>
      <c r="AC694" s="92">
        <f t="shared" si="236"/>
        <v>2569</v>
      </c>
      <c r="AD694" s="92">
        <f t="shared" si="227"/>
        <v>0</v>
      </c>
      <c r="AE694" s="227">
        <f t="shared" si="229"/>
        <v>0</v>
      </c>
      <c r="AF694" s="223">
        <f t="shared" si="228"/>
        <v>0</v>
      </c>
      <c r="AG694" s="228">
        <f t="shared" si="230"/>
        <v>0</v>
      </c>
    </row>
    <row r="695" spans="1:33" s="92" customFormat="1" ht="21">
      <c r="A695" s="102">
        <v>687</v>
      </c>
      <c r="B695" s="324"/>
      <c r="C695" s="178" t="s">
        <v>169</v>
      </c>
      <c r="D695" s="170">
        <f t="shared" si="222"/>
        <v>0</v>
      </c>
      <c r="E695" s="170">
        <f t="shared" si="223"/>
        <v>0</v>
      </c>
      <c r="F695" s="170">
        <f t="shared" si="224"/>
        <v>0</v>
      </c>
      <c r="G695" s="170">
        <f t="shared" si="225"/>
        <v>0</v>
      </c>
      <c r="H695" s="171">
        <f t="shared" si="237"/>
        <v>0</v>
      </c>
      <c r="I695" s="172">
        <f t="shared" si="238"/>
        <v>0</v>
      </c>
      <c r="J695" s="170">
        <f t="shared" si="239"/>
        <v>0</v>
      </c>
      <c r="K695" s="172">
        <f t="shared" si="240"/>
        <v>0</v>
      </c>
      <c r="L695" s="226"/>
      <c r="M695" s="221" t="s">
        <v>242</v>
      </c>
      <c r="N695" s="106">
        <f t="shared" si="226"/>
        <v>0</v>
      </c>
      <c r="O695" s="176">
        <f t="shared" si="241"/>
        <v>0</v>
      </c>
      <c r="P695" s="176">
        <f t="shared" si="242"/>
        <v>0</v>
      </c>
      <c r="W695" s="92">
        <f t="shared" si="231"/>
        <v>0</v>
      </c>
      <c r="X695" s="92">
        <f t="shared" si="232"/>
        <v>0</v>
      </c>
      <c r="Y695" s="92">
        <f t="shared" si="233"/>
        <v>0</v>
      </c>
      <c r="Z695" s="92" cm="1">
        <f t="array" aca="1" ref="Z695" ca="1">IFERROR(VLOOKUP(AB-1,$AH$9:$AI$20,2,0),0)</f>
        <v>0</v>
      </c>
      <c r="AA695" s="92">
        <f t="shared" si="234"/>
        <v>30</v>
      </c>
      <c r="AB695" s="92">
        <f t="shared" si="235"/>
        <v>9</v>
      </c>
      <c r="AC695" s="92">
        <f t="shared" si="236"/>
        <v>2569</v>
      </c>
      <c r="AD695" s="92">
        <f t="shared" si="227"/>
        <v>0</v>
      </c>
      <c r="AE695" s="227">
        <f t="shared" si="229"/>
        <v>0</v>
      </c>
      <c r="AF695" s="223">
        <f t="shared" si="228"/>
        <v>0</v>
      </c>
      <c r="AG695" s="228">
        <f t="shared" si="230"/>
        <v>0</v>
      </c>
    </row>
    <row r="696" spans="1:33" s="92" customFormat="1" ht="21">
      <c r="A696" s="102">
        <v>688</v>
      </c>
      <c r="B696" s="324"/>
      <c r="C696" s="178" t="s">
        <v>169</v>
      </c>
      <c r="D696" s="170">
        <f t="shared" si="222"/>
        <v>0</v>
      </c>
      <c r="E696" s="170">
        <f t="shared" si="223"/>
        <v>0</v>
      </c>
      <c r="F696" s="170">
        <f t="shared" si="224"/>
        <v>0</v>
      </c>
      <c r="G696" s="170">
        <f t="shared" si="225"/>
        <v>0</v>
      </c>
      <c r="H696" s="171">
        <f t="shared" si="237"/>
        <v>0</v>
      </c>
      <c r="I696" s="172">
        <f t="shared" si="238"/>
        <v>0</v>
      </c>
      <c r="J696" s="170">
        <f t="shared" si="239"/>
        <v>0</v>
      </c>
      <c r="K696" s="172">
        <f t="shared" si="240"/>
        <v>0</v>
      </c>
      <c r="L696" s="226"/>
      <c r="M696" s="221" t="s">
        <v>242</v>
      </c>
      <c r="N696" s="106">
        <f t="shared" si="226"/>
        <v>0</v>
      </c>
      <c r="O696" s="176">
        <f t="shared" si="241"/>
        <v>0</v>
      </c>
      <c r="P696" s="176">
        <f t="shared" si="242"/>
        <v>0</v>
      </c>
      <c r="W696" s="92">
        <f t="shared" si="231"/>
        <v>0</v>
      </c>
      <c r="X696" s="92">
        <f t="shared" si="232"/>
        <v>0</v>
      </c>
      <c r="Y696" s="92">
        <f t="shared" si="233"/>
        <v>0</v>
      </c>
      <c r="Z696" s="92" cm="1">
        <f t="array" aca="1" ref="Z696" ca="1">IFERROR(VLOOKUP(AB-1,$AH$9:$AI$20,2,0),0)</f>
        <v>0</v>
      </c>
      <c r="AA696" s="92">
        <f t="shared" si="234"/>
        <v>30</v>
      </c>
      <c r="AB696" s="92">
        <f t="shared" si="235"/>
        <v>9</v>
      </c>
      <c r="AC696" s="92">
        <f t="shared" si="236"/>
        <v>2569</v>
      </c>
      <c r="AD696" s="92">
        <f t="shared" si="227"/>
        <v>0</v>
      </c>
      <c r="AE696" s="227">
        <f t="shared" si="229"/>
        <v>0</v>
      </c>
      <c r="AF696" s="223">
        <f t="shared" si="228"/>
        <v>0</v>
      </c>
      <c r="AG696" s="228">
        <f t="shared" si="230"/>
        <v>0</v>
      </c>
    </row>
    <row r="697" spans="1:33" s="92" customFormat="1" ht="21">
      <c r="A697" s="102">
        <v>689</v>
      </c>
      <c r="B697" s="324"/>
      <c r="C697" s="178" t="s">
        <v>169</v>
      </c>
      <c r="D697" s="170">
        <f t="shared" si="222"/>
        <v>0</v>
      </c>
      <c r="E697" s="170">
        <f t="shared" si="223"/>
        <v>0</v>
      </c>
      <c r="F697" s="170">
        <f t="shared" si="224"/>
        <v>0</v>
      </c>
      <c r="G697" s="170">
        <f t="shared" si="225"/>
        <v>0</v>
      </c>
      <c r="H697" s="171">
        <f t="shared" si="237"/>
        <v>0</v>
      </c>
      <c r="I697" s="172">
        <f t="shared" si="238"/>
        <v>0</v>
      </c>
      <c r="J697" s="170">
        <f t="shared" si="239"/>
        <v>0</v>
      </c>
      <c r="K697" s="172">
        <f t="shared" si="240"/>
        <v>0</v>
      </c>
      <c r="L697" s="226"/>
      <c r="M697" s="221" t="s">
        <v>242</v>
      </c>
      <c r="N697" s="106">
        <f t="shared" si="226"/>
        <v>0</v>
      </c>
      <c r="O697" s="176">
        <f t="shared" si="241"/>
        <v>0</v>
      </c>
      <c r="P697" s="176">
        <f t="shared" si="242"/>
        <v>0</v>
      </c>
      <c r="W697" s="92">
        <f t="shared" si="231"/>
        <v>0</v>
      </c>
      <c r="X697" s="92">
        <f t="shared" si="232"/>
        <v>0</v>
      </c>
      <c r="Y697" s="92">
        <f t="shared" si="233"/>
        <v>0</v>
      </c>
      <c r="Z697" s="92" cm="1">
        <f t="array" aca="1" ref="Z697" ca="1">IFERROR(VLOOKUP(AB-1,$AH$9:$AI$20,2,0),0)</f>
        <v>0</v>
      </c>
      <c r="AA697" s="92">
        <f t="shared" si="234"/>
        <v>30</v>
      </c>
      <c r="AB697" s="92">
        <f t="shared" si="235"/>
        <v>9</v>
      </c>
      <c r="AC697" s="92">
        <f t="shared" si="236"/>
        <v>2569</v>
      </c>
      <c r="AD697" s="92">
        <f t="shared" si="227"/>
        <v>0</v>
      </c>
      <c r="AE697" s="227">
        <f t="shared" si="229"/>
        <v>0</v>
      </c>
      <c r="AF697" s="223">
        <f t="shared" si="228"/>
        <v>0</v>
      </c>
      <c r="AG697" s="228">
        <f t="shared" si="230"/>
        <v>0</v>
      </c>
    </row>
    <row r="698" spans="1:33" s="92" customFormat="1" ht="21">
      <c r="A698" s="102">
        <v>690</v>
      </c>
      <c r="B698" s="324"/>
      <c r="C698" s="178" t="s">
        <v>169</v>
      </c>
      <c r="D698" s="170">
        <f t="shared" si="222"/>
        <v>0</v>
      </c>
      <c r="E698" s="170">
        <f t="shared" si="223"/>
        <v>0</v>
      </c>
      <c r="F698" s="170">
        <f t="shared" si="224"/>
        <v>0</v>
      </c>
      <c r="G698" s="170">
        <f t="shared" si="225"/>
        <v>0</v>
      </c>
      <c r="H698" s="171">
        <f t="shared" si="237"/>
        <v>0</v>
      </c>
      <c r="I698" s="172">
        <f t="shared" si="238"/>
        <v>0</v>
      </c>
      <c r="J698" s="170">
        <f t="shared" si="239"/>
        <v>0</v>
      </c>
      <c r="K698" s="172">
        <f t="shared" si="240"/>
        <v>0</v>
      </c>
      <c r="L698" s="226"/>
      <c r="M698" s="221" t="s">
        <v>242</v>
      </c>
      <c r="N698" s="106">
        <f t="shared" si="226"/>
        <v>0</v>
      </c>
      <c r="O698" s="176">
        <f t="shared" si="241"/>
        <v>0</v>
      </c>
      <c r="P698" s="176">
        <f t="shared" si="242"/>
        <v>0</v>
      </c>
      <c r="W698" s="92">
        <f t="shared" si="231"/>
        <v>0</v>
      </c>
      <c r="X698" s="92">
        <f t="shared" si="232"/>
        <v>0</v>
      </c>
      <c r="Y698" s="92">
        <f t="shared" si="233"/>
        <v>0</v>
      </c>
      <c r="Z698" s="92" cm="1">
        <f t="array" aca="1" ref="Z698" ca="1">IFERROR(VLOOKUP(AB-1,$AH$9:$AI$20,2,0),0)</f>
        <v>0</v>
      </c>
      <c r="AA698" s="92">
        <f t="shared" si="234"/>
        <v>30</v>
      </c>
      <c r="AB698" s="92">
        <f t="shared" si="235"/>
        <v>9</v>
      </c>
      <c r="AC698" s="92">
        <f t="shared" si="236"/>
        <v>2569</v>
      </c>
      <c r="AD698" s="92">
        <f t="shared" si="227"/>
        <v>0</v>
      </c>
      <c r="AE698" s="227">
        <f t="shared" si="229"/>
        <v>0</v>
      </c>
      <c r="AF698" s="223">
        <f t="shared" si="228"/>
        <v>0</v>
      </c>
      <c r="AG698" s="228">
        <f t="shared" si="230"/>
        <v>0</v>
      </c>
    </row>
    <row r="699" spans="1:33" s="92" customFormat="1" ht="21">
      <c r="A699" s="102">
        <v>691</v>
      </c>
      <c r="B699" s="324"/>
      <c r="C699" s="178" t="s">
        <v>169</v>
      </c>
      <c r="D699" s="170">
        <f t="shared" si="222"/>
        <v>0</v>
      </c>
      <c r="E699" s="170">
        <f t="shared" si="223"/>
        <v>0</v>
      </c>
      <c r="F699" s="170">
        <f t="shared" si="224"/>
        <v>0</v>
      </c>
      <c r="G699" s="170">
        <f t="shared" si="225"/>
        <v>0</v>
      </c>
      <c r="H699" s="171">
        <f t="shared" si="237"/>
        <v>0</v>
      </c>
      <c r="I699" s="172">
        <f t="shared" si="238"/>
        <v>0</v>
      </c>
      <c r="J699" s="170">
        <f t="shared" si="239"/>
        <v>0</v>
      </c>
      <c r="K699" s="172">
        <f t="shared" si="240"/>
        <v>0</v>
      </c>
      <c r="L699" s="226"/>
      <c r="M699" s="221" t="s">
        <v>242</v>
      </c>
      <c r="N699" s="106">
        <f t="shared" si="226"/>
        <v>0</v>
      </c>
      <c r="O699" s="176">
        <f t="shared" si="241"/>
        <v>0</v>
      </c>
      <c r="P699" s="176">
        <f t="shared" si="242"/>
        <v>0</v>
      </c>
      <c r="W699" s="92">
        <f t="shared" si="231"/>
        <v>0</v>
      </c>
      <c r="X699" s="92">
        <f t="shared" si="232"/>
        <v>0</v>
      </c>
      <c r="Y699" s="92">
        <f t="shared" si="233"/>
        <v>0</v>
      </c>
      <c r="Z699" s="92" cm="1">
        <f t="array" aca="1" ref="Z699" ca="1">IFERROR(VLOOKUP(AB-1,$AH$9:$AI$20,2,0),0)</f>
        <v>0</v>
      </c>
      <c r="AA699" s="92">
        <f t="shared" si="234"/>
        <v>30</v>
      </c>
      <c r="AB699" s="92">
        <f t="shared" si="235"/>
        <v>9</v>
      </c>
      <c r="AC699" s="92">
        <f t="shared" si="236"/>
        <v>2569</v>
      </c>
      <c r="AD699" s="92">
        <f t="shared" si="227"/>
        <v>0</v>
      </c>
      <c r="AE699" s="227">
        <f t="shared" si="229"/>
        <v>0</v>
      </c>
      <c r="AF699" s="223">
        <f t="shared" si="228"/>
        <v>0</v>
      </c>
      <c r="AG699" s="228">
        <f t="shared" si="230"/>
        <v>0</v>
      </c>
    </row>
    <row r="700" spans="1:33" s="92" customFormat="1" ht="21">
      <c r="A700" s="102">
        <v>692</v>
      </c>
      <c r="B700" s="324"/>
      <c r="C700" s="178" t="s">
        <v>169</v>
      </c>
      <c r="D700" s="170">
        <f t="shared" si="222"/>
        <v>0</v>
      </c>
      <c r="E700" s="170">
        <f t="shared" si="223"/>
        <v>0</v>
      </c>
      <c r="F700" s="170">
        <f t="shared" si="224"/>
        <v>0</v>
      </c>
      <c r="G700" s="170">
        <f t="shared" si="225"/>
        <v>0</v>
      </c>
      <c r="H700" s="171">
        <f t="shared" si="237"/>
        <v>0</v>
      </c>
      <c r="I700" s="172">
        <f t="shared" si="238"/>
        <v>0</v>
      </c>
      <c r="J700" s="170">
        <f t="shared" si="239"/>
        <v>0</v>
      </c>
      <c r="K700" s="172">
        <f t="shared" si="240"/>
        <v>0</v>
      </c>
      <c r="L700" s="226"/>
      <c r="M700" s="221" t="s">
        <v>242</v>
      </c>
      <c r="N700" s="106">
        <f t="shared" si="226"/>
        <v>0</v>
      </c>
      <c r="O700" s="176">
        <f t="shared" si="241"/>
        <v>0</v>
      </c>
      <c r="P700" s="176">
        <f t="shared" si="242"/>
        <v>0</v>
      </c>
      <c r="W700" s="92">
        <f t="shared" si="231"/>
        <v>0</v>
      </c>
      <c r="X700" s="92">
        <f t="shared" si="232"/>
        <v>0</v>
      </c>
      <c r="Y700" s="92">
        <f t="shared" si="233"/>
        <v>0</v>
      </c>
      <c r="Z700" s="92" cm="1">
        <f t="array" aca="1" ref="Z700" ca="1">IFERROR(VLOOKUP(AB-1,$AH$9:$AI$20,2,0),0)</f>
        <v>0</v>
      </c>
      <c r="AA700" s="92">
        <f t="shared" si="234"/>
        <v>30</v>
      </c>
      <c r="AB700" s="92">
        <f t="shared" si="235"/>
        <v>9</v>
      </c>
      <c r="AC700" s="92">
        <f t="shared" si="236"/>
        <v>2569</v>
      </c>
      <c r="AD700" s="92">
        <f t="shared" si="227"/>
        <v>0</v>
      </c>
      <c r="AE700" s="227">
        <f t="shared" si="229"/>
        <v>0</v>
      </c>
      <c r="AF700" s="223">
        <f t="shared" si="228"/>
        <v>0</v>
      </c>
      <c r="AG700" s="228">
        <f t="shared" si="230"/>
        <v>0</v>
      </c>
    </row>
    <row r="701" spans="1:33" s="92" customFormat="1" ht="21">
      <c r="A701" s="102">
        <v>693</v>
      </c>
      <c r="B701" s="324"/>
      <c r="C701" s="178" t="s">
        <v>169</v>
      </c>
      <c r="D701" s="170">
        <f t="shared" si="222"/>
        <v>0</v>
      </c>
      <c r="E701" s="170">
        <f t="shared" si="223"/>
        <v>0</v>
      </c>
      <c r="F701" s="170">
        <f t="shared" si="224"/>
        <v>0</v>
      </c>
      <c r="G701" s="170">
        <f t="shared" si="225"/>
        <v>0</v>
      </c>
      <c r="H701" s="171">
        <f t="shared" si="237"/>
        <v>0</v>
      </c>
      <c r="I701" s="172">
        <f t="shared" si="238"/>
        <v>0</v>
      </c>
      <c r="J701" s="170">
        <f t="shared" si="239"/>
        <v>0</v>
      </c>
      <c r="K701" s="172">
        <f t="shared" si="240"/>
        <v>0</v>
      </c>
      <c r="L701" s="226"/>
      <c r="M701" s="221" t="s">
        <v>242</v>
      </c>
      <c r="N701" s="106">
        <f t="shared" si="226"/>
        <v>0</v>
      </c>
      <c r="O701" s="176">
        <f t="shared" si="241"/>
        <v>0</v>
      </c>
      <c r="P701" s="176">
        <f t="shared" si="242"/>
        <v>0</v>
      </c>
      <c r="W701" s="92">
        <f t="shared" si="231"/>
        <v>0</v>
      </c>
      <c r="X701" s="92">
        <f t="shared" si="232"/>
        <v>0</v>
      </c>
      <c r="Y701" s="92">
        <f t="shared" si="233"/>
        <v>0</v>
      </c>
      <c r="Z701" s="92" cm="1">
        <f t="array" aca="1" ref="Z701" ca="1">IFERROR(VLOOKUP(AB-1,$AH$9:$AI$20,2,0),0)</f>
        <v>0</v>
      </c>
      <c r="AA701" s="92">
        <f t="shared" si="234"/>
        <v>30</v>
      </c>
      <c r="AB701" s="92">
        <f t="shared" si="235"/>
        <v>9</v>
      </c>
      <c r="AC701" s="92">
        <f t="shared" si="236"/>
        <v>2569</v>
      </c>
      <c r="AD701" s="92">
        <f t="shared" si="227"/>
        <v>0</v>
      </c>
      <c r="AE701" s="227">
        <f t="shared" si="229"/>
        <v>0</v>
      </c>
      <c r="AF701" s="223">
        <f t="shared" si="228"/>
        <v>0</v>
      </c>
      <c r="AG701" s="228">
        <f t="shared" si="230"/>
        <v>0</v>
      </c>
    </row>
    <row r="702" spans="1:33" s="92" customFormat="1" ht="21">
      <c r="A702" s="102">
        <v>694</v>
      </c>
      <c r="B702" s="324"/>
      <c r="C702" s="178" t="s">
        <v>169</v>
      </c>
      <c r="D702" s="170">
        <f t="shared" si="222"/>
        <v>0</v>
      </c>
      <c r="E702" s="170">
        <f t="shared" si="223"/>
        <v>0</v>
      </c>
      <c r="F702" s="170">
        <f t="shared" si="224"/>
        <v>0</v>
      </c>
      <c r="G702" s="170">
        <f t="shared" si="225"/>
        <v>0</v>
      </c>
      <c r="H702" s="171">
        <f t="shared" si="237"/>
        <v>0</v>
      </c>
      <c r="I702" s="172">
        <f t="shared" si="238"/>
        <v>0</v>
      </c>
      <c r="J702" s="170">
        <f t="shared" si="239"/>
        <v>0</v>
      </c>
      <c r="K702" s="172">
        <f t="shared" si="240"/>
        <v>0</v>
      </c>
      <c r="L702" s="226"/>
      <c r="M702" s="221" t="s">
        <v>242</v>
      </c>
      <c r="N702" s="106">
        <f t="shared" si="226"/>
        <v>0</v>
      </c>
      <c r="O702" s="176">
        <f t="shared" si="241"/>
        <v>0</v>
      </c>
      <c r="P702" s="176">
        <f t="shared" si="242"/>
        <v>0</v>
      </c>
      <c r="W702" s="92">
        <f t="shared" si="231"/>
        <v>0</v>
      </c>
      <c r="X702" s="92">
        <f t="shared" si="232"/>
        <v>0</v>
      </c>
      <c r="Y702" s="92">
        <f t="shared" si="233"/>
        <v>0</v>
      </c>
      <c r="Z702" s="92" cm="1">
        <f t="array" aca="1" ref="Z702" ca="1">IFERROR(VLOOKUP(AB-1,$AH$9:$AI$20,2,0),0)</f>
        <v>0</v>
      </c>
      <c r="AA702" s="92">
        <f t="shared" si="234"/>
        <v>30</v>
      </c>
      <c r="AB702" s="92">
        <f t="shared" si="235"/>
        <v>9</v>
      </c>
      <c r="AC702" s="92">
        <f t="shared" si="236"/>
        <v>2569</v>
      </c>
      <c r="AD702" s="92">
        <f t="shared" si="227"/>
        <v>0</v>
      </c>
      <c r="AE702" s="227">
        <f t="shared" si="229"/>
        <v>0</v>
      </c>
      <c r="AF702" s="223">
        <f t="shared" si="228"/>
        <v>0</v>
      </c>
      <c r="AG702" s="228">
        <f t="shared" si="230"/>
        <v>0</v>
      </c>
    </row>
    <row r="703" spans="1:33" s="92" customFormat="1" ht="21">
      <c r="A703" s="102">
        <v>695</v>
      </c>
      <c r="B703" s="324"/>
      <c r="C703" s="178" t="s">
        <v>169</v>
      </c>
      <c r="D703" s="170">
        <f t="shared" si="222"/>
        <v>0</v>
      </c>
      <c r="E703" s="170">
        <f t="shared" si="223"/>
        <v>0</v>
      </c>
      <c r="F703" s="170">
        <f t="shared" si="224"/>
        <v>0</v>
      </c>
      <c r="G703" s="170">
        <f t="shared" si="225"/>
        <v>0</v>
      </c>
      <c r="H703" s="171">
        <f t="shared" si="237"/>
        <v>0</v>
      </c>
      <c r="I703" s="172">
        <f t="shared" si="238"/>
        <v>0</v>
      </c>
      <c r="J703" s="170">
        <f t="shared" si="239"/>
        <v>0</v>
      </c>
      <c r="K703" s="172">
        <f t="shared" si="240"/>
        <v>0</v>
      </c>
      <c r="L703" s="226"/>
      <c r="M703" s="221" t="s">
        <v>242</v>
      </c>
      <c r="N703" s="106">
        <f t="shared" si="226"/>
        <v>0</v>
      </c>
      <c r="O703" s="176">
        <f t="shared" si="241"/>
        <v>0</v>
      </c>
      <c r="P703" s="176">
        <f t="shared" si="242"/>
        <v>0</v>
      </c>
      <c r="W703" s="92">
        <f t="shared" si="231"/>
        <v>0</v>
      </c>
      <c r="X703" s="92">
        <f t="shared" si="232"/>
        <v>0</v>
      </c>
      <c r="Y703" s="92">
        <f t="shared" si="233"/>
        <v>0</v>
      </c>
      <c r="Z703" s="92" cm="1">
        <f t="array" aca="1" ref="Z703" ca="1">IFERROR(VLOOKUP(AB-1,$AH$9:$AI$20,2,0),0)</f>
        <v>0</v>
      </c>
      <c r="AA703" s="92">
        <f t="shared" si="234"/>
        <v>30</v>
      </c>
      <c r="AB703" s="92">
        <f t="shared" si="235"/>
        <v>9</v>
      </c>
      <c r="AC703" s="92">
        <f t="shared" si="236"/>
        <v>2569</v>
      </c>
      <c r="AD703" s="92">
        <f t="shared" si="227"/>
        <v>0</v>
      </c>
      <c r="AE703" s="227">
        <f t="shared" si="229"/>
        <v>0</v>
      </c>
      <c r="AF703" s="223">
        <f t="shared" si="228"/>
        <v>0</v>
      </c>
      <c r="AG703" s="228">
        <f t="shared" si="230"/>
        <v>0</v>
      </c>
    </row>
    <row r="704" spans="1:33" s="92" customFormat="1" ht="21">
      <c r="A704" s="102">
        <v>696</v>
      </c>
      <c r="B704" s="324"/>
      <c r="C704" s="178" t="s">
        <v>169</v>
      </c>
      <c r="D704" s="170">
        <f t="shared" si="222"/>
        <v>0</v>
      </c>
      <c r="E704" s="170">
        <f t="shared" si="223"/>
        <v>0</v>
      </c>
      <c r="F704" s="170">
        <f t="shared" si="224"/>
        <v>0</v>
      </c>
      <c r="G704" s="170">
        <f t="shared" si="225"/>
        <v>0</v>
      </c>
      <c r="H704" s="171">
        <f t="shared" si="237"/>
        <v>0</v>
      </c>
      <c r="I704" s="172">
        <f t="shared" si="238"/>
        <v>0</v>
      </c>
      <c r="J704" s="170">
        <f t="shared" si="239"/>
        <v>0</v>
      </c>
      <c r="K704" s="172">
        <f t="shared" si="240"/>
        <v>0</v>
      </c>
      <c r="L704" s="226"/>
      <c r="M704" s="221" t="s">
        <v>242</v>
      </c>
      <c r="N704" s="106">
        <f t="shared" si="226"/>
        <v>0</v>
      </c>
      <c r="O704" s="176">
        <f t="shared" si="241"/>
        <v>0</v>
      </c>
      <c r="P704" s="176">
        <f t="shared" si="242"/>
        <v>0</v>
      </c>
      <c r="W704" s="92">
        <f t="shared" si="231"/>
        <v>0</v>
      </c>
      <c r="X704" s="92">
        <f t="shared" si="232"/>
        <v>0</v>
      </c>
      <c r="Y704" s="92">
        <f t="shared" si="233"/>
        <v>0</v>
      </c>
      <c r="Z704" s="92" cm="1">
        <f t="array" aca="1" ref="Z704" ca="1">IFERROR(VLOOKUP(AB-1,$AH$9:$AI$20,2,0),0)</f>
        <v>0</v>
      </c>
      <c r="AA704" s="92">
        <f t="shared" si="234"/>
        <v>30</v>
      </c>
      <c r="AB704" s="92">
        <f t="shared" si="235"/>
        <v>9</v>
      </c>
      <c r="AC704" s="92">
        <f t="shared" si="236"/>
        <v>2569</v>
      </c>
      <c r="AD704" s="92">
        <f t="shared" si="227"/>
        <v>0</v>
      </c>
      <c r="AE704" s="227">
        <f t="shared" si="229"/>
        <v>0</v>
      </c>
      <c r="AF704" s="223">
        <f t="shared" si="228"/>
        <v>0</v>
      </c>
      <c r="AG704" s="228">
        <f t="shared" si="230"/>
        <v>0</v>
      </c>
    </row>
    <row r="705" spans="1:33" s="92" customFormat="1" ht="21">
      <c r="A705" s="102">
        <v>697</v>
      </c>
      <c r="B705" s="324"/>
      <c r="C705" s="178" t="s">
        <v>169</v>
      </c>
      <c r="D705" s="170">
        <f t="shared" si="222"/>
        <v>0</v>
      </c>
      <c r="E705" s="170">
        <f t="shared" si="223"/>
        <v>0</v>
      </c>
      <c r="F705" s="170">
        <f t="shared" si="224"/>
        <v>0</v>
      </c>
      <c r="G705" s="170">
        <f t="shared" si="225"/>
        <v>0</v>
      </c>
      <c r="H705" s="171">
        <f t="shared" si="237"/>
        <v>0</v>
      </c>
      <c r="I705" s="172">
        <f t="shared" si="238"/>
        <v>0</v>
      </c>
      <c r="J705" s="170">
        <f t="shared" si="239"/>
        <v>0</v>
      </c>
      <c r="K705" s="172">
        <f t="shared" si="240"/>
        <v>0</v>
      </c>
      <c r="L705" s="226"/>
      <c r="M705" s="221" t="s">
        <v>242</v>
      </c>
      <c r="N705" s="106">
        <f t="shared" si="226"/>
        <v>0</v>
      </c>
      <c r="O705" s="176">
        <f t="shared" si="241"/>
        <v>0</v>
      </c>
      <c r="P705" s="176">
        <f t="shared" si="242"/>
        <v>0</v>
      </c>
      <c r="W705" s="92">
        <f t="shared" si="231"/>
        <v>0</v>
      </c>
      <c r="X705" s="92">
        <f t="shared" si="232"/>
        <v>0</v>
      </c>
      <c r="Y705" s="92">
        <f t="shared" si="233"/>
        <v>0</v>
      </c>
      <c r="Z705" s="92" cm="1">
        <f t="array" aca="1" ref="Z705" ca="1">IFERROR(VLOOKUP(AB-1,$AH$9:$AI$20,2,0),0)</f>
        <v>0</v>
      </c>
      <c r="AA705" s="92">
        <f t="shared" si="234"/>
        <v>30</v>
      </c>
      <c r="AB705" s="92">
        <f t="shared" si="235"/>
        <v>9</v>
      </c>
      <c r="AC705" s="92">
        <f t="shared" si="236"/>
        <v>2569</v>
      </c>
      <c r="AD705" s="92">
        <f t="shared" si="227"/>
        <v>0</v>
      </c>
      <c r="AE705" s="227">
        <f t="shared" si="229"/>
        <v>0</v>
      </c>
      <c r="AF705" s="223">
        <f t="shared" si="228"/>
        <v>0</v>
      </c>
      <c r="AG705" s="228">
        <f t="shared" si="230"/>
        <v>0</v>
      </c>
    </row>
    <row r="706" spans="1:33" s="92" customFormat="1" ht="21">
      <c r="A706" s="102">
        <v>698</v>
      </c>
      <c r="B706" s="324"/>
      <c r="C706" s="178" t="s">
        <v>169</v>
      </c>
      <c r="D706" s="170">
        <f t="shared" si="222"/>
        <v>0</v>
      </c>
      <c r="E706" s="170">
        <f t="shared" si="223"/>
        <v>0</v>
      </c>
      <c r="F706" s="170">
        <f t="shared" si="224"/>
        <v>0</v>
      </c>
      <c r="G706" s="170">
        <f t="shared" si="225"/>
        <v>0</v>
      </c>
      <c r="H706" s="171">
        <f t="shared" si="237"/>
        <v>0</v>
      </c>
      <c r="I706" s="172">
        <f t="shared" si="238"/>
        <v>0</v>
      </c>
      <c r="J706" s="170">
        <f t="shared" si="239"/>
        <v>0</v>
      </c>
      <c r="K706" s="172">
        <f t="shared" si="240"/>
        <v>0</v>
      </c>
      <c r="L706" s="226"/>
      <c r="M706" s="221" t="s">
        <v>242</v>
      </c>
      <c r="N706" s="106">
        <f t="shared" si="226"/>
        <v>0</v>
      </c>
      <c r="O706" s="176">
        <f t="shared" si="241"/>
        <v>0</v>
      </c>
      <c r="P706" s="176">
        <f t="shared" si="242"/>
        <v>0</v>
      </c>
      <c r="W706" s="92">
        <f t="shared" si="231"/>
        <v>0</v>
      </c>
      <c r="X706" s="92">
        <f t="shared" si="232"/>
        <v>0</v>
      </c>
      <c r="Y706" s="92">
        <f t="shared" si="233"/>
        <v>0</v>
      </c>
      <c r="Z706" s="92" cm="1">
        <f t="array" aca="1" ref="Z706" ca="1">IFERROR(VLOOKUP(AB-1,$AH$9:$AI$20,2,0),0)</f>
        <v>0</v>
      </c>
      <c r="AA706" s="92">
        <f t="shared" si="234"/>
        <v>30</v>
      </c>
      <c r="AB706" s="92">
        <f t="shared" si="235"/>
        <v>9</v>
      </c>
      <c r="AC706" s="92">
        <f t="shared" si="236"/>
        <v>2569</v>
      </c>
      <c r="AD706" s="92">
        <f t="shared" si="227"/>
        <v>0</v>
      </c>
      <c r="AE706" s="227">
        <f t="shared" si="229"/>
        <v>0</v>
      </c>
      <c r="AF706" s="223">
        <f t="shared" si="228"/>
        <v>0</v>
      </c>
      <c r="AG706" s="228">
        <f t="shared" si="230"/>
        <v>0</v>
      </c>
    </row>
    <row r="707" spans="1:33" s="92" customFormat="1" ht="21">
      <c r="A707" s="102">
        <v>699</v>
      </c>
      <c r="B707" s="324"/>
      <c r="C707" s="178" t="s">
        <v>169</v>
      </c>
      <c r="D707" s="170">
        <f t="shared" si="222"/>
        <v>0</v>
      </c>
      <c r="E707" s="170">
        <f t="shared" si="223"/>
        <v>0</v>
      </c>
      <c r="F707" s="170">
        <f t="shared" si="224"/>
        <v>0</v>
      </c>
      <c r="G707" s="170">
        <f t="shared" si="225"/>
        <v>0</v>
      </c>
      <c r="H707" s="171">
        <f t="shared" si="237"/>
        <v>0</v>
      </c>
      <c r="I707" s="172">
        <f t="shared" si="238"/>
        <v>0</v>
      </c>
      <c r="J707" s="170">
        <f t="shared" si="239"/>
        <v>0</v>
      </c>
      <c r="K707" s="172">
        <f t="shared" si="240"/>
        <v>0</v>
      </c>
      <c r="L707" s="226"/>
      <c r="M707" s="221" t="s">
        <v>242</v>
      </c>
      <c r="N707" s="106">
        <f t="shared" si="226"/>
        <v>0</v>
      </c>
      <c r="O707" s="176">
        <f t="shared" si="241"/>
        <v>0</v>
      </c>
      <c r="P707" s="176">
        <f t="shared" si="242"/>
        <v>0</v>
      </c>
      <c r="W707" s="92">
        <f t="shared" si="231"/>
        <v>0</v>
      </c>
      <c r="X707" s="92">
        <f t="shared" si="232"/>
        <v>0</v>
      </c>
      <c r="Y707" s="92">
        <f t="shared" si="233"/>
        <v>0</v>
      </c>
      <c r="Z707" s="92" cm="1">
        <f t="array" aca="1" ref="Z707" ca="1">IFERROR(VLOOKUP(AB-1,$AH$9:$AI$20,2,0),0)</f>
        <v>0</v>
      </c>
      <c r="AA707" s="92">
        <f t="shared" si="234"/>
        <v>30</v>
      </c>
      <c r="AB707" s="92">
        <f t="shared" si="235"/>
        <v>9</v>
      </c>
      <c r="AC707" s="92">
        <f t="shared" si="236"/>
        <v>2569</v>
      </c>
      <c r="AD707" s="92">
        <f t="shared" si="227"/>
        <v>0</v>
      </c>
      <c r="AE707" s="227">
        <f t="shared" si="229"/>
        <v>0</v>
      </c>
      <c r="AF707" s="223">
        <f t="shared" si="228"/>
        <v>0</v>
      </c>
      <c r="AG707" s="228">
        <f t="shared" si="230"/>
        <v>0</v>
      </c>
    </row>
    <row r="708" spans="1:33" s="92" customFormat="1" ht="21">
      <c r="A708" s="102">
        <v>700</v>
      </c>
      <c r="B708" s="324"/>
      <c r="C708" s="178" t="s">
        <v>169</v>
      </c>
      <c r="D708" s="170">
        <f t="shared" si="222"/>
        <v>0</v>
      </c>
      <c r="E708" s="170">
        <f t="shared" si="223"/>
        <v>0</v>
      </c>
      <c r="F708" s="170">
        <f t="shared" si="224"/>
        <v>0</v>
      </c>
      <c r="G708" s="170">
        <f t="shared" si="225"/>
        <v>0</v>
      </c>
      <c r="H708" s="171">
        <f t="shared" si="237"/>
        <v>0</v>
      </c>
      <c r="I708" s="172">
        <f t="shared" si="238"/>
        <v>0</v>
      </c>
      <c r="J708" s="170">
        <f t="shared" si="239"/>
        <v>0</v>
      </c>
      <c r="K708" s="172">
        <f t="shared" si="240"/>
        <v>0</v>
      </c>
      <c r="L708" s="226"/>
      <c r="M708" s="221" t="s">
        <v>242</v>
      </c>
      <c r="N708" s="106">
        <f t="shared" si="226"/>
        <v>0</v>
      </c>
      <c r="O708" s="176">
        <f t="shared" si="241"/>
        <v>0</v>
      </c>
      <c r="P708" s="176">
        <f t="shared" si="242"/>
        <v>0</v>
      </c>
      <c r="W708" s="92">
        <f t="shared" si="231"/>
        <v>0</v>
      </c>
      <c r="X708" s="92">
        <f t="shared" si="232"/>
        <v>0</v>
      </c>
      <c r="Y708" s="92">
        <f t="shared" si="233"/>
        <v>0</v>
      </c>
      <c r="Z708" s="92" cm="1">
        <f t="array" aca="1" ref="Z708" ca="1">IFERROR(VLOOKUP(AB-1,$AH$9:$AI$20,2,0),0)</f>
        <v>0</v>
      </c>
      <c r="AA708" s="92">
        <f t="shared" si="234"/>
        <v>30</v>
      </c>
      <c r="AB708" s="92">
        <f t="shared" si="235"/>
        <v>9</v>
      </c>
      <c r="AC708" s="92">
        <f t="shared" si="236"/>
        <v>2569</v>
      </c>
      <c r="AD708" s="92">
        <f t="shared" si="227"/>
        <v>0</v>
      </c>
      <c r="AE708" s="227">
        <f t="shared" si="229"/>
        <v>0</v>
      </c>
      <c r="AF708" s="223">
        <f t="shared" si="228"/>
        <v>0</v>
      </c>
      <c r="AG708" s="228">
        <f t="shared" si="230"/>
        <v>0</v>
      </c>
    </row>
    <row r="709" spans="1:33" s="92" customFormat="1" ht="21">
      <c r="A709" s="102">
        <v>701</v>
      </c>
      <c r="B709" s="324"/>
      <c r="C709" s="178" t="s">
        <v>169</v>
      </c>
      <c r="D709" s="170">
        <f t="shared" si="222"/>
        <v>0</v>
      </c>
      <c r="E709" s="170">
        <f t="shared" si="223"/>
        <v>0</v>
      </c>
      <c r="F709" s="170">
        <f t="shared" si="224"/>
        <v>0</v>
      </c>
      <c r="G709" s="170">
        <f t="shared" si="225"/>
        <v>0</v>
      </c>
      <c r="H709" s="171">
        <f t="shared" si="237"/>
        <v>0</v>
      </c>
      <c r="I709" s="172">
        <f t="shared" si="238"/>
        <v>0</v>
      </c>
      <c r="J709" s="170">
        <f t="shared" si="239"/>
        <v>0</v>
      </c>
      <c r="K709" s="172">
        <f t="shared" si="240"/>
        <v>0</v>
      </c>
      <c r="L709" s="226"/>
      <c r="M709" s="221" t="s">
        <v>242</v>
      </c>
      <c r="N709" s="106">
        <f t="shared" si="226"/>
        <v>0</v>
      </c>
      <c r="O709" s="176">
        <f t="shared" si="241"/>
        <v>0</v>
      </c>
      <c r="P709" s="176">
        <f t="shared" si="242"/>
        <v>0</v>
      </c>
      <c r="W709" s="92">
        <f t="shared" si="231"/>
        <v>0</v>
      </c>
      <c r="X709" s="92">
        <f t="shared" si="232"/>
        <v>0</v>
      </c>
      <c r="Y709" s="92">
        <f t="shared" si="233"/>
        <v>0</v>
      </c>
      <c r="Z709" s="92" cm="1">
        <f t="array" aca="1" ref="Z709" ca="1">IFERROR(VLOOKUP(AB-1,$AH$9:$AI$20,2,0),0)</f>
        <v>0</v>
      </c>
      <c r="AA709" s="92">
        <f t="shared" si="234"/>
        <v>30</v>
      </c>
      <c r="AB709" s="92">
        <f t="shared" si="235"/>
        <v>9</v>
      </c>
      <c r="AC709" s="92">
        <f t="shared" si="236"/>
        <v>2569</v>
      </c>
      <c r="AD709" s="92">
        <f t="shared" si="227"/>
        <v>0</v>
      </c>
      <c r="AE709" s="227">
        <f t="shared" si="229"/>
        <v>0</v>
      </c>
      <c r="AF709" s="223">
        <f t="shared" si="228"/>
        <v>0</v>
      </c>
      <c r="AG709" s="228">
        <f t="shared" si="230"/>
        <v>0</v>
      </c>
    </row>
    <row r="710" spans="1:33" s="92" customFormat="1" ht="21">
      <c r="A710" s="102">
        <v>702</v>
      </c>
      <c r="B710" s="324"/>
      <c r="C710" s="178" t="s">
        <v>169</v>
      </c>
      <c r="D710" s="170">
        <f t="shared" si="222"/>
        <v>0</v>
      </c>
      <c r="E710" s="170">
        <f t="shared" si="223"/>
        <v>0</v>
      </c>
      <c r="F710" s="170">
        <f t="shared" si="224"/>
        <v>0</v>
      </c>
      <c r="G710" s="170">
        <f t="shared" si="225"/>
        <v>0</v>
      </c>
      <c r="H710" s="171">
        <f t="shared" si="237"/>
        <v>0</v>
      </c>
      <c r="I710" s="172">
        <f t="shared" si="238"/>
        <v>0</v>
      </c>
      <c r="J710" s="170">
        <f t="shared" si="239"/>
        <v>0</v>
      </c>
      <c r="K710" s="172">
        <f t="shared" si="240"/>
        <v>0</v>
      </c>
      <c r="L710" s="226"/>
      <c r="M710" s="221" t="s">
        <v>242</v>
      </c>
      <c r="N710" s="106">
        <f t="shared" si="226"/>
        <v>0</v>
      </c>
      <c r="O710" s="176">
        <f t="shared" si="241"/>
        <v>0</v>
      </c>
      <c r="P710" s="176">
        <f t="shared" si="242"/>
        <v>0</v>
      </c>
      <c r="W710" s="92">
        <f t="shared" si="231"/>
        <v>0</v>
      </c>
      <c r="X710" s="92">
        <f t="shared" si="232"/>
        <v>0</v>
      </c>
      <c r="Y710" s="92">
        <f t="shared" si="233"/>
        <v>0</v>
      </c>
      <c r="Z710" s="92" cm="1">
        <f t="array" aca="1" ref="Z710" ca="1">IFERROR(VLOOKUP(AB-1,$AH$9:$AI$20,2,0),0)</f>
        <v>0</v>
      </c>
      <c r="AA710" s="92">
        <f t="shared" si="234"/>
        <v>30</v>
      </c>
      <c r="AB710" s="92">
        <f t="shared" si="235"/>
        <v>9</v>
      </c>
      <c r="AC710" s="92">
        <f t="shared" si="236"/>
        <v>2569</v>
      </c>
      <c r="AD710" s="92">
        <f t="shared" si="227"/>
        <v>0</v>
      </c>
      <c r="AE710" s="227">
        <f t="shared" si="229"/>
        <v>0</v>
      </c>
      <c r="AF710" s="223">
        <f t="shared" si="228"/>
        <v>0</v>
      </c>
      <c r="AG710" s="228">
        <f t="shared" si="230"/>
        <v>0</v>
      </c>
    </row>
    <row r="711" spans="1:33" s="92" customFormat="1" ht="21">
      <c r="A711" s="102">
        <v>703</v>
      </c>
      <c r="B711" s="324"/>
      <c r="C711" s="178" t="s">
        <v>169</v>
      </c>
      <c r="D711" s="170">
        <f t="shared" si="222"/>
        <v>0</v>
      </c>
      <c r="E711" s="170">
        <f t="shared" si="223"/>
        <v>0</v>
      </c>
      <c r="F711" s="170">
        <f t="shared" si="224"/>
        <v>0</v>
      </c>
      <c r="G711" s="170">
        <f t="shared" si="225"/>
        <v>0</v>
      </c>
      <c r="H711" s="171">
        <f t="shared" si="237"/>
        <v>0</v>
      </c>
      <c r="I711" s="172">
        <f t="shared" si="238"/>
        <v>0</v>
      </c>
      <c r="J711" s="170">
        <f t="shared" si="239"/>
        <v>0</v>
      </c>
      <c r="K711" s="172">
        <f t="shared" si="240"/>
        <v>0</v>
      </c>
      <c r="L711" s="226"/>
      <c r="M711" s="221" t="s">
        <v>242</v>
      </c>
      <c r="N711" s="106">
        <f t="shared" si="226"/>
        <v>0</v>
      </c>
      <c r="O711" s="176">
        <f t="shared" si="241"/>
        <v>0</v>
      </c>
      <c r="P711" s="176">
        <f t="shared" si="242"/>
        <v>0</v>
      </c>
      <c r="W711" s="92">
        <f t="shared" si="231"/>
        <v>0</v>
      </c>
      <c r="X711" s="92">
        <f t="shared" si="232"/>
        <v>0</v>
      </c>
      <c r="Y711" s="92">
        <f t="shared" si="233"/>
        <v>0</v>
      </c>
      <c r="Z711" s="92" cm="1">
        <f t="array" aca="1" ref="Z711" ca="1">IFERROR(VLOOKUP(AB-1,$AH$9:$AI$20,2,0),0)</f>
        <v>0</v>
      </c>
      <c r="AA711" s="92">
        <f t="shared" si="234"/>
        <v>30</v>
      </c>
      <c r="AB711" s="92">
        <f t="shared" si="235"/>
        <v>9</v>
      </c>
      <c r="AC711" s="92">
        <f t="shared" si="236"/>
        <v>2569</v>
      </c>
      <c r="AD711" s="92">
        <f t="shared" si="227"/>
        <v>0</v>
      </c>
      <c r="AE711" s="227">
        <f t="shared" si="229"/>
        <v>0</v>
      </c>
      <c r="AF711" s="223">
        <f t="shared" si="228"/>
        <v>0</v>
      </c>
      <c r="AG711" s="228">
        <f t="shared" si="230"/>
        <v>0</v>
      </c>
    </row>
    <row r="712" spans="1:33" s="92" customFormat="1" ht="21">
      <c r="A712" s="102">
        <v>704</v>
      </c>
      <c r="B712" s="324"/>
      <c r="C712" s="178" t="s">
        <v>169</v>
      </c>
      <c r="D712" s="170">
        <f t="shared" si="222"/>
        <v>0</v>
      </c>
      <c r="E712" s="170">
        <f t="shared" si="223"/>
        <v>0</v>
      </c>
      <c r="F712" s="170">
        <f t="shared" si="224"/>
        <v>0</v>
      </c>
      <c r="G712" s="170">
        <f t="shared" si="225"/>
        <v>0</v>
      </c>
      <c r="H712" s="171">
        <f t="shared" si="237"/>
        <v>0</v>
      </c>
      <c r="I712" s="172">
        <f t="shared" si="238"/>
        <v>0</v>
      </c>
      <c r="J712" s="170">
        <f t="shared" si="239"/>
        <v>0</v>
      </c>
      <c r="K712" s="172">
        <f t="shared" si="240"/>
        <v>0</v>
      </c>
      <c r="L712" s="226"/>
      <c r="M712" s="221" t="s">
        <v>242</v>
      </c>
      <c r="N712" s="106">
        <f t="shared" si="226"/>
        <v>0</v>
      </c>
      <c r="O712" s="176">
        <f t="shared" si="241"/>
        <v>0</v>
      </c>
      <c r="P712" s="176">
        <f t="shared" si="242"/>
        <v>0</v>
      </c>
      <c r="W712" s="92">
        <f t="shared" si="231"/>
        <v>0</v>
      </c>
      <c r="X712" s="92">
        <f t="shared" si="232"/>
        <v>0</v>
      </c>
      <c r="Y712" s="92">
        <f t="shared" si="233"/>
        <v>0</v>
      </c>
      <c r="Z712" s="92" cm="1">
        <f t="array" aca="1" ref="Z712" ca="1">IFERROR(VLOOKUP(AB-1,$AH$9:$AI$20,2,0),0)</f>
        <v>0</v>
      </c>
      <c r="AA712" s="92">
        <f t="shared" si="234"/>
        <v>30</v>
      </c>
      <c r="AB712" s="92">
        <f t="shared" si="235"/>
        <v>9</v>
      </c>
      <c r="AC712" s="92">
        <f t="shared" si="236"/>
        <v>2569</v>
      </c>
      <c r="AD712" s="92">
        <f t="shared" si="227"/>
        <v>0</v>
      </c>
      <c r="AE712" s="227">
        <f t="shared" si="229"/>
        <v>0</v>
      </c>
      <c r="AF712" s="223">
        <f t="shared" si="228"/>
        <v>0</v>
      </c>
      <c r="AG712" s="228">
        <f t="shared" si="230"/>
        <v>0</v>
      </c>
    </row>
    <row r="713" spans="1:33" s="92" customFormat="1" ht="21">
      <c r="A713" s="102">
        <v>705</v>
      </c>
      <c r="B713" s="324"/>
      <c r="C713" s="178" t="s">
        <v>169</v>
      </c>
      <c r="D713" s="170">
        <f t="shared" ref="D713:D776" si="243">VLOOKUP($C713,$R$9:$V$16,2,0)</f>
        <v>0</v>
      </c>
      <c r="E713" s="170">
        <f t="shared" ref="E713:E776" si="244">VLOOKUP($C713,$R$9:$V$16,3,0)</f>
        <v>0</v>
      </c>
      <c r="F713" s="170">
        <f t="shared" ref="F713:F776" si="245">VLOOKUP($C713,$R$9:$V$16,4,0)</f>
        <v>0</v>
      </c>
      <c r="G713" s="170">
        <f t="shared" ref="G713:G776" si="246">VLOOKUP($C713,$R$9:$V$16,5,0)</f>
        <v>0</v>
      </c>
      <c r="H713" s="171">
        <f t="shared" si="237"/>
        <v>0</v>
      </c>
      <c r="I713" s="172">
        <f t="shared" si="238"/>
        <v>0</v>
      </c>
      <c r="J713" s="170">
        <f t="shared" si="239"/>
        <v>0</v>
      </c>
      <c r="K713" s="172">
        <f t="shared" si="240"/>
        <v>0</v>
      </c>
      <c r="L713" s="226"/>
      <c r="M713" s="221" t="s">
        <v>242</v>
      </c>
      <c r="N713" s="106">
        <f t="shared" si="226"/>
        <v>0</v>
      </c>
      <c r="O713" s="176">
        <f t="shared" si="241"/>
        <v>0</v>
      </c>
      <c r="P713" s="176">
        <f t="shared" si="242"/>
        <v>0</v>
      </c>
      <c r="W713" s="92">
        <f t="shared" si="231"/>
        <v>0</v>
      </c>
      <c r="X713" s="92">
        <f t="shared" si="232"/>
        <v>0</v>
      </c>
      <c r="Y713" s="92">
        <f t="shared" si="233"/>
        <v>0</v>
      </c>
      <c r="Z713" s="92" cm="1">
        <f t="array" aca="1" ref="Z713" ca="1">IFERROR(VLOOKUP(AB-1,$AH$9:$AI$20,2,0),0)</f>
        <v>0</v>
      </c>
      <c r="AA713" s="92">
        <f t="shared" si="234"/>
        <v>30</v>
      </c>
      <c r="AB713" s="92">
        <f t="shared" si="235"/>
        <v>9</v>
      </c>
      <c r="AC713" s="92">
        <f t="shared" si="236"/>
        <v>2569</v>
      </c>
      <c r="AD713" s="92">
        <f t="shared" si="227"/>
        <v>0</v>
      </c>
      <c r="AE713" s="227">
        <f t="shared" si="229"/>
        <v>0</v>
      </c>
      <c r="AF713" s="223">
        <f t="shared" si="228"/>
        <v>0</v>
      </c>
      <c r="AG713" s="228">
        <f t="shared" si="230"/>
        <v>0</v>
      </c>
    </row>
    <row r="714" spans="1:33" s="92" customFormat="1" ht="21">
      <c r="A714" s="102">
        <v>706</v>
      </c>
      <c r="B714" s="324"/>
      <c r="C714" s="178" t="s">
        <v>169</v>
      </c>
      <c r="D714" s="170">
        <f t="shared" si="243"/>
        <v>0</v>
      </c>
      <c r="E714" s="170">
        <f t="shared" si="244"/>
        <v>0</v>
      </c>
      <c r="F714" s="170">
        <f t="shared" si="245"/>
        <v>0</v>
      </c>
      <c r="G714" s="170">
        <f t="shared" si="246"/>
        <v>0</v>
      </c>
      <c r="H714" s="171">
        <f t="shared" si="237"/>
        <v>0</v>
      </c>
      <c r="I714" s="172">
        <f t="shared" si="238"/>
        <v>0</v>
      </c>
      <c r="J714" s="170">
        <f t="shared" si="239"/>
        <v>0</v>
      </c>
      <c r="K714" s="172">
        <f t="shared" si="240"/>
        <v>0</v>
      </c>
      <c r="L714" s="226"/>
      <c r="M714" s="221" t="s">
        <v>242</v>
      </c>
      <c r="N714" s="106">
        <f t="shared" ref="N714:N777" si="247">AG714</f>
        <v>0</v>
      </c>
      <c r="O714" s="176">
        <f t="shared" si="241"/>
        <v>0</v>
      </c>
      <c r="P714" s="176">
        <f t="shared" si="242"/>
        <v>0</v>
      </c>
      <c r="W714" s="92">
        <f t="shared" si="231"/>
        <v>0</v>
      </c>
      <c r="X714" s="92">
        <f t="shared" si="232"/>
        <v>0</v>
      </c>
      <c r="Y714" s="92">
        <f t="shared" si="233"/>
        <v>0</v>
      </c>
      <c r="Z714" s="92" cm="1">
        <f t="array" aca="1" ref="Z714" ca="1">IFERROR(VLOOKUP(AB-1,$AH$9:$AI$20,2,0),0)</f>
        <v>0</v>
      </c>
      <c r="AA714" s="92">
        <f t="shared" si="234"/>
        <v>30</v>
      </c>
      <c r="AB714" s="92">
        <f t="shared" si="235"/>
        <v>9</v>
      </c>
      <c r="AC714" s="92">
        <f t="shared" si="236"/>
        <v>2569</v>
      </c>
      <c r="AD714" s="92">
        <f t="shared" ref="AD714:AD777" si="248">IF(W714&gt;0,IF(AA714&lt;W714,Z714-W714+AA714,AA714-W714),0)</f>
        <v>0</v>
      </c>
      <c r="AE714" s="227">
        <f t="shared" si="229"/>
        <v>0</v>
      </c>
      <c r="AF714" s="223">
        <f t="shared" ref="AF714:AF777" si="249">IF(W714&gt;0,IF(AND(W714=AA714,X714=AB714),AC714-Y714,IF(AND(W714&gt;=AA714,X714&gt;AB714),AC714-Y714-1,IF(AND(W714&lt;AA714,X714&gt;AB714),AC714-Y714-1,IF(AND(W714&lt;AA714,X714&lt;AB714),AC714-Y714,AC714-Y714)))),0)</f>
        <v>0</v>
      </c>
      <c r="AG714" s="228">
        <f t="shared" si="230"/>
        <v>0</v>
      </c>
    </row>
    <row r="715" spans="1:33" s="92" customFormat="1" ht="21">
      <c r="A715" s="102">
        <v>707</v>
      </c>
      <c r="B715" s="324"/>
      <c r="C715" s="178" t="s">
        <v>169</v>
      </c>
      <c r="D715" s="170">
        <f t="shared" si="243"/>
        <v>0</v>
      </c>
      <c r="E715" s="170">
        <f t="shared" si="244"/>
        <v>0</v>
      </c>
      <c r="F715" s="170">
        <f t="shared" si="245"/>
        <v>0</v>
      </c>
      <c r="G715" s="170">
        <f t="shared" si="246"/>
        <v>0</v>
      </c>
      <c r="H715" s="171">
        <f t="shared" si="237"/>
        <v>0</v>
      </c>
      <c r="I715" s="172">
        <f t="shared" si="238"/>
        <v>0</v>
      </c>
      <c r="J715" s="170">
        <f t="shared" si="239"/>
        <v>0</v>
      </c>
      <c r="K715" s="172">
        <f t="shared" si="240"/>
        <v>0</v>
      </c>
      <c r="L715" s="226"/>
      <c r="M715" s="221" t="s">
        <v>242</v>
      </c>
      <c r="N715" s="106">
        <f t="shared" si="247"/>
        <v>0</v>
      </c>
      <c r="O715" s="176">
        <f t="shared" si="241"/>
        <v>0</v>
      </c>
      <c r="P715" s="176">
        <f t="shared" si="242"/>
        <v>0</v>
      </c>
      <c r="W715" s="92">
        <f t="shared" si="231"/>
        <v>0</v>
      </c>
      <c r="X715" s="92">
        <f t="shared" si="232"/>
        <v>0</v>
      </c>
      <c r="Y715" s="92">
        <f t="shared" si="233"/>
        <v>0</v>
      </c>
      <c r="Z715" s="92" cm="1">
        <f t="array" aca="1" ref="Z715" ca="1">IFERROR(VLOOKUP(AB-1,$AH$9:$AI$20,2,0),0)</f>
        <v>0</v>
      </c>
      <c r="AA715" s="92">
        <f t="shared" si="234"/>
        <v>30</v>
      </c>
      <c r="AB715" s="92">
        <f t="shared" si="235"/>
        <v>9</v>
      </c>
      <c r="AC715" s="92">
        <f t="shared" si="236"/>
        <v>2569</v>
      </c>
      <c r="AD715" s="92">
        <f t="shared" si="248"/>
        <v>0</v>
      </c>
      <c r="AE715" s="227">
        <f t="shared" ref="AE715:AE778" si="250">IF(W715&gt;0,IF(AA715=W715,IF(AB715=X715,0,IF(AB715&gt;X715,AB715-X715,12+AB715-X715)),IF(AA715&gt;W715,IF(AB715&gt;X715,AB715-X715,IF(AB715=X715,0,12+AB715-X715)),IF(AA715&lt;W715,IF(AB715&gt;X715,AB715-X715-1,IF(AB715=X715,0,12+AB715-X715-1))))),0)</f>
        <v>0</v>
      </c>
      <c r="AF715" s="223">
        <f t="shared" si="249"/>
        <v>0</v>
      </c>
      <c r="AG715" s="228">
        <f t="shared" ref="AG715:AG778" si="251">ROUND((AD715+(AE715*$AI$21)+(AF715*365)),0)</f>
        <v>0</v>
      </c>
    </row>
    <row r="716" spans="1:33" s="92" customFormat="1" ht="21">
      <c r="A716" s="102">
        <v>708</v>
      </c>
      <c r="B716" s="324"/>
      <c r="C716" s="178" t="s">
        <v>169</v>
      </c>
      <c r="D716" s="170">
        <f t="shared" si="243"/>
        <v>0</v>
      </c>
      <c r="E716" s="170">
        <f t="shared" si="244"/>
        <v>0</v>
      </c>
      <c r="F716" s="170">
        <f t="shared" si="245"/>
        <v>0</v>
      </c>
      <c r="G716" s="170">
        <f t="shared" si="246"/>
        <v>0</v>
      </c>
      <c r="H716" s="171">
        <f t="shared" si="237"/>
        <v>0</v>
      </c>
      <c r="I716" s="172">
        <f t="shared" si="238"/>
        <v>0</v>
      </c>
      <c r="J716" s="170">
        <f t="shared" si="239"/>
        <v>0</v>
      </c>
      <c r="K716" s="172">
        <f t="shared" si="240"/>
        <v>0</v>
      </c>
      <c r="L716" s="226"/>
      <c r="M716" s="221" t="s">
        <v>242</v>
      </c>
      <c r="N716" s="106">
        <f t="shared" si="247"/>
        <v>0</v>
      </c>
      <c r="O716" s="176">
        <f t="shared" si="241"/>
        <v>0</v>
      </c>
      <c r="P716" s="176">
        <f t="shared" si="242"/>
        <v>0</v>
      </c>
      <c r="W716" s="92">
        <f t="shared" si="231"/>
        <v>0</v>
      </c>
      <c r="X716" s="92">
        <f t="shared" si="232"/>
        <v>0</v>
      </c>
      <c r="Y716" s="92">
        <f t="shared" si="233"/>
        <v>0</v>
      </c>
      <c r="Z716" s="92" cm="1">
        <f t="array" aca="1" ref="Z716" ca="1">IFERROR(VLOOKUP(AB-1,$AH$9:$AI$20,2,0),0)</f>
        <v>0</v>
      </c>
      <c r="AA716" s="92">
        <f t="shared" si="234"/>
        <v>30</v>
      </c>
      <c r="AB716" s="92">
        <f t="shared" si="235"/>
        <v>9</v>
      </c>
      <c r="AC716" s="92">
        <f t="shared" si="236"/>
        <v>2569</v>
      </c>
      <c r="AD716" s="92">
        <f t="shared" si="248"/>
        <v>0</v>
      </c>
      <c r="AE716" s="227">
        <f t="shared" si="250"/>
        <v>0</v>
      </c>
      <c r="AF716" s="223">
        <f t="shared" si="249"/>
        <v>0</v>
      </c>
      <c r="AG716" s="228">
        <f t="shared" si="251"/>
        <v>0</v>
      </c>
    </row>
    <row r="717" spans="1:33" s="92" customFormat="1" ht="21">
      <c r="A717" s="102">
        <v>709</v>
      </c>
      <c r="B717" s="324"/>
      <c r="C717" s="178" t="s">
        <v>169</v>
      </c>
      <c r="D717" s="170">
        <f t="shared" si="243"/>
        <v>0</v>
      </c>
      <c r="E717" s="170">
        <f t="shared" si="244"/>
        <v>0</v>
      </c>
      <c r="F717" s="170">
        <f t="shared" si="245"/>
        <v>0</v>
      </c>
      <c r="G717" s="170">
        <f t="shared" si="246"/>
        <v>0</v>
      </c>
      <c r="H717" s="171">
        <f t="shared" si="237"/>
        <v>0</v>
      </c>
      <c r="I717" s="172">
        <f t="shared" si="238"/>
        <v>0</v>
      </c>
      <c r="J717" s="170">
        <f t="shared" si="239"/>
        <v>0</v>
      </c>
      <c r="K717" s="172">
        <f t="shared" si="240"/>
        <v>0</v>
      </c>
      <c r="L717" s="226"/>
      <c r="M717" s="221" t="s">
        <v>242</v>
      </c>
      <c r="N717" s="106">
        <f t="shared" si="247"/>
        <v>0</v>
      </c>
      <c r="O717" s="176">
        <f t="shared" si="241"/>
        <v>0</v>
      </c>
      <c r="P717" s="176">
        <f t="shared" si="242"/>
        <v>0</v>
      </c>
      <c r="W717" s="92">
        <f t="shared" si="231"/>
        <v>0</v>
      </c>
      <c r="X717" s="92">
        <f t="shared" si="232"/>
        <v>0</v>
      </c>
      <c r="Y717" s="92">
        <f t="shared" si="233"/>
        <v>0</v>
      </c>
      <c r="Z717" s="92" cm="1">
        <f t="array" aca="1" ref="Z717" ca="1">IFERROR(VLOOKUP(AB-1,$AH$9:$AI$20,2,0),0)</f>
        <v>0</v>
      </c>
      <c r="AA717" s="92">
        <f t="shared" si="234"/>
        <v>30</v>
      </c>
      <c r="AB717" s="92">
        <f t="shared" si="235"/>
        <v>9</v>
      </c>
      <c r="AC717" s="92">
        <f t="shared" si="236"/>
        <v>2569</v>
      </c>
      <c r="AD717" s="92">
        <f t="shared" si="248"/>
        <v>0</v>
      </c>
      <c r="AE717" s="227">
        <f t="shared" si="250"/>
        <v>0</v>
      </c>
      <c r="AF717" s="223">
        <f t="shared" si="249"/>
        <v>0</v>
      </c>
      <c r="AG717" s="228">
        <f t="shared" si="251"/>
        <v>0</v>
      </c>
    </row>
    <row r="718" spans="1:33" s="92" customFormat="1" ht="21">
      <c r="A718" s="102">
        <v>710</v>
      </c>
      <c r="B718" s="324"/>
      <c r="C718" s="178" t="s">
        <v>169</v>
      </c>
      <c r="D718" s="170">
        <f t="shared" si="243"/>
        <v>0</v>
      </c>
      <c r="E718" s="170">
        <f t="shared" si="244"/>
        <v>0</v>
      </c>
      <c r="F718" s="170">
        <f t="shared" si="245"/>
        <v>0</v>
      </c>
      <c r="G718" s="170">
        <f t="shared" si="246"/>
        <v>0</v>
      </c>
      <c r="H718" s="171">
        <f t="shared" si="237"/>
        <v>0</v>
      </c>
      <c r="I718" s="172">
        <f t="shared" si="238"/>
        <v>0</v>
      </c>
      <c r="J718" s="170">
        <f t="shared" si="239"/>
        <v>0</v>
      </c>
      <c r="K718" s="172">
        <f t="shared" si="240"/>
        <v>0</v>
      </c>
      <c r="L718" s="226"/>
      <c r="M718" s="221" t="s">
        <v>242</v>
      </c>
      <c r="N718" s="106">
        <f t="shared" si="247"/>
        <v>0</v>
      </c>
      <c r="O718" s="176">
        <f t="shared" si="241"/>
        <v>0</v>
      </c>
      <c r="P718" s="176">
        <f t="shared" si="242"/>
        <v>0</v>
      </c>
      <c r="W718" s="92">
        <f t="shared" si="231"/>
        <v>0</v>
      </c>
      <c r="X718" s="92">
        <f t="shared" si="232"/>
        <v>0</v>
      </c>
      <c r="Y718" s="92">
        <f t="shared" si="233"/>
        <v>0</v>
      </c>
      <c r="Z718" s="92" cm="1">
        <f t="array" aca="1" ref="Z718" ca="1">IFERROR(VLOOKUP(AB-1,$AH$9:$AI$20,2,0),0)</f>
        <v>0</v>
      </c>
      <c r="AA718" s="92">
        <f t="shared" si="234"/>
        <v>30</v>
      </c>
      <c r="AB718" s="92">
        <f t="shared" si="235"/>
        <v>9</v>
      </c>
      <c r="AC718" s="92">
        <f t="shared" si="236"/>
        <v>2569</v>
      </c>
      <c r="AD718" s="92">
        <f t="shared" si="248"/>
        <v>0</v>
      </c>
      <c r="AE718" s="227">
        <f t="shared" si="250"/>
        <v>0</v>
      </c>
      <c r="AF718" s="223">
        <f t="shared" si="249"/>
        <v>0</v>
      </c>
      <c r="AG718" s="228">
        <f t="shared" si="251"/>
        <v>0</v>
      </c>
    </row>
    <row r="719" spans="1:33" s="92" customFormat="1" ht="21">
      <c r="A719" s="102">
        <v>711</v>
      </c>
      <c r="B719" s="324"/>
      <c r="C719" s="178" t="s">
        <v>169</v>
      </c>
      <c r="D719" s="170">
        <f t="shared" si="243"/>
        <v>0</v>
      </c>
      <c r="E719" s="170">
        <f t="shared" si="244"/>
        <v>0</v>
      </c>
      <c r="F719" s="170">
        <f t="shared" si="245"/>
        <v>0</v>
      </c>
      <c r="G719" s="170">
        <f t="shared" si="246"/>
        <v>0</v>
      </c>
      <c r="H719" s="171">
        <f t="shared" si="237"/>
        <v>0</v>
      </c>
      <c r="I719" s="172">
        <f t="shared" si="238"/>
        <v>0</v>
      </c>
      <c r="J719" s="170">
        <f t="shared" si="239"/>
        <v>0</v>
      </c>
      <c r="K719" s="172">
        <f t="shared" si="240"/>
        <v>0</v>
      </c>
      <c r="L719" s="226"/>
      <c r="M719" s="221" t="s">
        <v>242</v>
      </c>
      <c r="N719" s="106">
        <f t="shared" si="247"/>
        <v>0</v>
      </c>
      <c r="O719" s="176">
        <f t="shared" si="241"/>
        <v>0</v>
      </c>
      <c r="P719" s="176">
        <f t="shared" si="242"/>
        <v>0</v>
      </c>
      <c r="W719" s="92">
        <f t="shared" si="231"/>
        <v>0</v>
      </c>
      <c r="X719" s="92">
        <f t="shared" si="232"/>
        <v>0</v>
      </c>
      <c r="Y719" s="92">
        <f t="shared" si="233"/>
        <v>0</v>
      </c>
      <c r="Z719" s="92" cm="1">
        <f t="array" aca="1" ref="Z719" ca="1">IFERROR(VLOOKUP(AB-1,$AH$9:$AI$20,2,0),0)</f>
        <v>0</v>
      </c>
      <c r="AA719" s="92">
        <f t="shared" si="234"/>
        <v>30</v>
      </c>
      <c r="AB719" s="92">
        <f t="shared" si="235"/>
        <v>9</v>
      </c>
      <c r="AC719" s="92">
        <f t="shared" si="236"/>
        <v>2569</v>
      </c>
      <c r="AD719" s="92">
        <f t="shared" si="248"/>
        <v>0</v>
      </c>
      <c r="AE719" s="227">
        <f t="shared" si="250"/>
        <v>0</v>
      </c>
      <c r="AF719" s="223">
        <f t="shared" si="249"/>
        <v>0</v>
      </c>
      <c r="AG719" s="228">
        <f t="shared" si="251"/>
        <v>0</v>
      </c>
    </row>
    <row r="720" spans="1:33" s="92" customFormat="1" ht="21">
      <c r="A720" s="102">
        <v>712</v>
      </c>
      <c r="B720" s="324"/>
      <c r="C720" s="178" t="s">
        <v>169</v>
      </c>
      <c r="D720" s="170">
        <f t="shared" si="243"/>
        <v>0</v>
      </c>
      <c r="E720" s="170">
        <f t="shared" si="244"/>
        <v>0</v>
      </c>
      <c r="F720" s="170">
        <f t="shared" si="245"/>
        <v>0</v>
      </c>
      <c r="G720" s="170">
        <f t="shared" si="246"/>
        <v>0</v>
      </c>
      <c r="H720" s="171">
        <f t="shared" si="237"/>
        <v>0</v>
      </c>
      <c r="I720" s="172">
        <f t="shared" si="238"/>
        <v>0</v>
      </c>
      <c r="J720" s="170">
        <f t="shared" si="239"/>
        <v>0</v>
      </c>
      <c r="K720" s="172">
        <f t="shared" si="240"/>
        <v>0</v>
      </c>
      <c r="L720" s="226"/>
      <c r="M720" s="221" t="s">
        <v>242</v>
      </c>
      <c r="N720" s="106">
        <f t="shared" si="247"/>
        <v>0</v>
      </c>
      <c r="O720" s="176">
        <f t="shared" si="241"/>
        <v>0</v>
      </c>
      <c r="P720" s="176">
        <f t="shared" si="242"/>
        <v>0</v>
      </c>
      <c r="W720" s="92">
        <f t="shared" si="231"/>
        <v>0</v>
      </c>
      <c r="X720" s="92">
        <f t="shared" si="232"/>
        <v>0</v>
      </c>
      <c r="Y720" s="92">
        <f t="shared" si="233"/>
        <v>0</v>
      </c>
      <c r="Z720" s="92" cm="1">
        <f t="array" aca="1" ref="Z720" ca="1">IFERROR(VLOOKUP(AB-1,$AH$9:$AI$20,2,0),0)</f>
        <v>0</v>
      </c>
      <c r="AA720" s="92">
        <f t="shared" si="234"/>
        <v>30</v>
      </c>
      <c r="AB720" s="92">
        <f t="shared" si="235"/>
        <v>9</v>
      </c>
      <c r="AC720" s="92">
        <f t="shared" si="236"/>
        <v>2569</v>
      </c>
      <c r="AD720" s="92">
        <f t="shared" si="248"/>
        <v>0</v>
      </c>
      <c r="AE720" s="227">
        <f t="shared" si="250"/>
        <v>0</v>
      </c>
      <c r="AF720" s="223">
        <f t="shared" si="249"/>
        <v>0</v>
      </c>
      <c r="AG720" s="228">
        <f t="shared" si="251"/>
        <v>0</v>
      </c>
    </row>
    <row r="721" spans="1:33" s="92" customFormat="1" ht="21">
      <c r="A721" s="102">
        <v>713</v>
      </c>
      <c r="B721" s="324"/>
      <c r="C721" s="178" t="s">
        <v>169</v>
      </c>
      <c r="D721" s="170">
        <f t="shared" si="243"/>
        <v>0</v>
      </c>
      <c r="E721" s="170">
        <f t="shared" si="244"/>
        <v>0</v>
      </c>
      <c r="F721" s="170">
        <f t="shared" si="245"/>
        <v>0</v>
      </c>
      <c r="G721" s="170">
        <f t="shared" si="246"/>
        <v>0</v>
      </c>
      <c r="H721" s="171">
        <f t="shared" si="237"/>
        <v>0</v>
      </c>
      <c r="I721" s="172">
        <f t="shared" si="238"/>
        <v>0</v>
      </c>
      <c r="J721" s="170">
        <f t="shared" si="239"/>
        <v>0</v>
      </c>
      <c r="K721" s="172">
        <f t="shared" si="240"/>
        <v>0</v>
      </c>
      <c r="L721" s="226"/>
      <c r="M721" s="221" t="s">
        <v>242</v>
      </c>
      <c r="N721" s="106">
        <f t="shared" si="247"/>
        <v>0</v>
      </c>
      <c r="O721" s="176">
        <f t="shared" si="241"/>
        <v>0</v>
      </c>
      <c r="P721" s="176">
        <f t="shared" si="242"/>
        <v>0</v>
      </c>
      <c r="W721" s="92">
        <f t="shared" ref="W721:W784" si="252">IFERROR(VALUE(LEFT(L721,2)),0)</f>
        <v>0</v>
      </c>
      <c r="X721" s="92">
        <f t="shared" ref="X721:X784" si="253">IFERROR(VALUE(MID(L721,4,2)),0)</f>
        <v>0</v>
      </c>
      <c r="Y721" s="92">
        <f t="shared" ref="Y721:Y784" si="254">IFERROR(VALUE(RIGHT(L721,4)),0)</f>
        <v>0</v>
      </c>
      <c r="Z721" s="92" cm="1">
        <f t="array" aca="1" ref="Z721" ca="1">IFERROR(VLOOKUP(AB-1,$AH$9:$AI$20,2,0),0)</f>
        <v>0</v>
      </c>
      <c r="AA721" s="92">
        <f t="shared" ref="AA721:AA784" si="255">IFERROR(VALUE(LEFT(M721,2)),0)</f>
        <v>30</v>
      </c>
      <c r="AB721" s="92">
        <f t="shared" ref="AB721:AB784" si="256">IFERROR(VALUE(MID(M721,4,2)),0)</f>
        <v>9</v>
      </c>
      <c r="AC721" s="92">
        <f t="shared" ref="AC721:AC784" si="257">IFERROR(VALUE(RIGHT(M721,4)),0)</f>
        <v>2569</v>
      </c>
      <c r="AD721" s="92">
        <f t="shared" si="248"/>
        <v>0</v>
      </c>
      <c r="AE721" s="227">
        <f t="shared" si="250"/>
        <v>0</v>
      </c>
      <c r="AF721" s="223">
        <f t="shared" si="249"/>
        <v>0</v>
      </c>
      <c r="AG721" s="228">
        <f t="shared" si="251"/>
        <v>0</v>
      </c>
    </row>
    <row r="722" spans="1:33" s="92" customFormat="1" ht="21">
      <c r="A722" s="102">
        <v>714</v>
      </c>
      <c r="B722" s="324"/>
      <c r="C722" s="178" t="s">
        <v>169</v>
      </c>
      <c r="D722" s="170">
        <f t="shared" si="243"/>
        <v>0</v>
      </c>
      <c r="E722" s="170">
        <f t="shared" si="244"/>
        <v>0</v>
      </c>
      <c r="F722" s="170">
        <f t="shared" si="245"/>
        <v>0</v>
      </c>
      <c r="G722" s="170">
        <f t="shared" si="246"/>
        <v>0</v>
      </c>
      <c r="H722" s="171">
        <f t="shared" si="237"/>
        <v>0</v>
      </c>
      <c r="I722" s="172">
        <f t="shared" si="238"/>
        <v>0</v>
      </c>
      <c r="J722" s="170">
        <f t="shared" si="239"/>
        <v>0</v>
      </c>
      <c r="K722" s="172">
        <f t="shared" si="240"/>
        <v>0</v>
      </c>
      <c r="L722" s="226"/>
      <c r="M722" s="221" t="s">
        <v>242</v>
      </c>
      <c r="N722" s="106">
        <f t="shared" si="247"/>
        <v>0</v>
      </c>
      <c r="O722" s="176">
        <f t="shared" si="241"/>
        <v>0</v>
      </c>
      <c r="P722" s="176">
        <f t="shared" si="242"/>
        <v>0</v>
      </c>
      <c r="W722" s="92">
        <f t="shared" si="252"/>
        <v>0</v>
      </c>
      <c r="X722" s="92">
        <f t="shared" si="253"/>
        <v>0</v>
      </c>
      <c r="Y722" s="92">
        <f t="shared" si="254"/>
        <v>0</v>
      </c>
      <c r="Z722" s="92" cm="1">
        <f t="array" aca="1" ref="Z722" ca="1">IFERROR(VLOOKUP(AB-1,$AH$9:$AI$20,2,0),0)</f>
        <v>0</v>
      </c>
      <c r="AA722" s="92">
        <f t="shared" si="255"/>
        <v>30</v>
      </c>
      <c r="AB722" s="92">
        <f t="shared" si="256"/>
        <v>9</v>
      </c>
      <c r="AC722" s="92">
        <f t="shared" si="257"/>
        <v>2569</v>
      </c>
      <c r="AD722" s="92">
        <f t="shared" si="248"/>
        <v>0</v>
      </c>
      <c r="AE722" s="227">
        <f t="shared" si="250"/>
        <v>0</v>
      </c>
      <c r="AF722" s="223">
        <f t="shared" si="249"/>
        <v>0</v>
      </c>
      <c r="AG722" s="228">
        <f t="shared" si="251"/>
        <v>0</v>
      </c>
    </row>
    <row r="723" spans="1:33" s="92" customFormat="1" ht="21">
      <c r="A723" s="102">
        <v>715</v>
      </c>
      <c r="B723" s="324"/>
      <c r="C723" s="178" t="s">
        <v>169</v>
      </c>
      <c r="D723" s="170">
        <f t="shared" si="243"/>
        <v>0</v>
      </c>
      <c r="E723" s="170">
        <f t="shared" si="244"/>
        <v>0</v>
      </c>
      <c r="F723" s="170">
        <f t="shared" si="245"/>
        <v>0</v>
      </c>
      <c r="G723" s="170">
        <f t="shared" si="246"/>
        <v>0</v>
      </c>
      <c r="H723" s="171">
        <f t="shared" si="237"/>
        <v>0</v>
      </c>
      <c r="I723" s="172">
        <f t="shared" si="238"/>
        <v>0</v>
      </c>
      <c r="J723" s="170">
        <f t="shared" si="239"/>
        <v>0</v>
      </c>
      <c r="K723" s="172">
        <f t="shared" si="240"/>
        <v>0</v>
      </c>
      <c r="L723" s="226"/>
      <c r="M723" s="221" t="s">
        <v>242</v>
      </c>
      <c r="N723" s="106">
        <f t="shared" si="247"/>
        <v>0</v>
      </c>
      <c r="O723" s="176">
        <f t="shared" si="241"/>
        <v>0</v>
      </c>
      <c r="P723" s="176">
        <f t="shared" si="242"/>
        <v>0</v>
      </c>
      <c r="W723" s="92">
        <f t="shared" si="252"/>
        <v>0</v>
      </c>
      <c r="X723" s="92">
        <f t="shared" si="253"/>
        <v>0</v>
      </c>
      <c r="Y723" s="92">
        <f t="shared" si="254"/>
        <v>0</v>
      </c>
      <c r="Z723" s="92" cm="1">
        <f t="array" aca="1" ref="Z723" ca="1">IFERROR(VLOOKUP(AB-1,$AH$9:$AI$20,2,0),0)</f>
        <v>0</v>
      </c>
      <c r="AA723" s="92">
        <f t="shared" si="255"/>
        <v>30</v>
      </c>
      <c r="AB723" s="92">
        <f t="shared" si="256"/>
        <v>9</v>
      </c>
      <c r="AC723" s="92">
        <f t="shared" si="257"/>
        <v>2569</v>
      </c>
      <c r="AD723" s="92">
        <f t="shared" si="248"/>
        <v>0</v>
      </c>
      <c r="AE723" s="227">
        <f t="shared" si="250"/>
        <v>0</v>
      </c>
      <c r="AF723" s="223">
        <f t="shared" si="249"/>
        <v>0</v>
      </c>
      <c r="AG723" s="228">
        <f t="shared" si="251"/>
        <v>0</v>
      </c>
    </row>
    <row r="724" spans="1:33" s="92" customFormat="1" ht="21">
      <c r="A724" s="102">
        <v>716</v>
      </c>
      <c r="B724" s="324"/>
      <c r="C724" s="178" t="s">
        <v>169</v>
      </c>
      <c r="D724" s="170">
        <f t="shared" si="243"/>
        <v>0</v>
      </c>
      <c r="E724" s="170">
        <f t="shared" si="244"/>
        <v>0</v>
      </c>
      <c r="F724" s="170">
        <f t="shared" si="245"/>
        <v>0</v>
      </c>
      <c r="G724" s="170">
        <f t="shared" si="246"/>
        <v>0</v>
      </c>
      <c r="H724" s="171">
        <f t="shared" si="237"/>
        <v>0</v>
      </c>
      <c r="I724" s="172">
        <f t="shared" si="238"/>
        <v>0</v>
      </c>
      <c r="J724" s="170">
        <f t="shared" si="239"/>
        <v>0</v>
      </c>
      <c r="K724" s="172">
        <f t="shared" si="240"/>
        <v>0</v>
      </c>
      <c r="L724" s="226"/>
      <c r="M724" s="221" t="s">
        <v>242</v>
      </c>
      <c r="N724" s="106">
        <f t="shared" si="247"/>
        <v>0</v>
      </c>
      <c r="O724" s="176">
        <f t="shared" si="241"/>
        <v>0</v>
      </c>
      <c r="P724" s="176">
        <f t="shared" si="242"/>
        <v>0</v>
      </c>
      <c r="W724" s="92">
        <f t="shared" si="252"/>
        <v>0</v>
      </c>
      <c r="X724" s="92">
        <f t="shared" si="253"/>
        <v>0</v>
      </c>
      <c r="Y724" s="92">
        <f t="shared" si="254"/>
        <v>0</v>
      </c>
      <c r="Z724" s="92" cm="1">
        <f t="array" aca="1" ref="Z724" ca="1">IFERROR(VLOOKUP(AB-1,$AH$9:$AI$20,2,0),0)</f>
        <v>0</v>
      </c>
      <c r="AA724" s="92">
        <f t="shared" si="255"/>
        <v>30</v>
      </c>
      <c r="AB724" s="92">
        <f t="shared" si="256"/>
        <v>9</v>
      </c>
      <c r="AC724" s="92">
        <f t="shared" si="257"/>
        <v>2569</v>
      </c>
      <c r="AD724" s="92">
        <f t="shared" si="248"/>
        <v>0</v>
      </c>
      <c r="AE724" s="227">
        <f t="shared" si="250"/>
        <v>0</v>
      </c>
      <c r="AF724" s="223">
        <f t="shared" si="249"/>
        <v>0</v>
      </c>
      <c r="AG724" s="228">
        <f t="shared" si="251"/>
        <v>0</v>
      </c>
    </row>
    <row r="725" spans="1:33" s="92" customFormat="1" ht="21">
      <c r="A725" s="102">
        <v>717</v>
      </c>
      <c r="B725" s="324"/>
      <c r="C725" s="178" t="s">
        <v>169</v>
      </c>
      <c r="D725" s="170">
        <f t="shared" si="243"/>
        <v>0</v>
      </c>
      <c r="E725" s="170">
        <f t="shared" si="244"/>
        <v>0</v>
      </c>
      <c r="F725" s="170">
        <f t="shared" si="245"/>
        <v>0</v>
      </c>
      <c r="G725" s="170">
        <f t="shared" si="246"/>
        <v>0</v>
      </c>
      <c r="H725" s="171">
        <f t="shared" si="237"/>
        <v>0</v>
      </c>
      <c r="I725" s="172">
        <f t="shared" si="238"/>
        <v>0</v>
      </c>
      <c r="J725" s="170">
        <f t="shared" si="239"/>
        <v>0</v>
      </c>
      <c r="K725" s="172">
        <f t="shared" si="240"/>
        <v>0</v>
      </c>
      <c r="L725" s="226"/>
      <c r="M725" s="221" t="s">
        <v>242</v>
      </c>
      <c r="N725" s="106">
        <f t="shared" si="247"/>
        <v>0</v>
      </c>
      <c r="O725" s="176">
        <f t="shared" si="241"/>
        <v>0</v>
      </c>
      <c r="P725" s="176">
        <f t="shared" si="242"/>
        <v>0</v>
      </c>
      <c r="W725" s="92">
        <f t="shared" si="252"/>
        <v>0</v>
      </c>
      <c r="X725" s="92">
        <f t="shared" si="253"/>
        <v>0</v>
      </c>
      <c r="Y725" s="92">
        <f t="shared" si="254"/>
        <v>0</v>
      </c>
      <c r="Z725" s="92" cm="1">
        <f t="array" aca="1" ref="Z725" ca="1">IFERROR(VLOOKUP(AB-1,$AH$9:$AI$20,2,0),0)</f>
        <v>0</v>
      </c>
      <c r="AA725" s="92">
        <f t="shared" si="255"/>
        <v>30</v>
      </c>
      <c r="AB725" s="92">
        <f t="shared" si="256"/>
        <v>9</v>
      </c>
      <c r="AC725" s="92">
        <f t="shared" si="257"/>
        <v>2569</v>
      </c>
      <c r="AD725" s="92">
        <f t="shared" si="248"/>
        <v>0</v>
      </c>
      <c r="AE725" s="227">
        <f t="shared" si="250"/>
        <v>0</v>
      </c>
      <c r="AF725" s="223">
        <f t="shared" si="249"/>
        <v>0</v>
      </c>
      <c r="AG725" s="228">
        <f t="shared" si="251"/>
        <v>0</v>
      </c>
    </row>
    <row r="726" spans="1:33" s="92" customFormat="1" ht="21">
      <c r="A726" s="102">
        <v>718</v>
      </c>
      <c r="B726" s="324"/>
      <c r="C726" s="178" t="s">
        <v>169</v>
      </c>
      <c r="D726" s="170">
        <f t="shared" si="243"/>
        <v>0</v>
      </c>
      <c r="E726" s="170">
        <f t="shared" si="244"/>
        <v>0</v>
      </c>
      <c r="F726" s="170">
        <f t="shared" si="245"/>
        <v>0</v>
      </c>
      <c r="G726" s="170">
        <f t="shared" si="246"/>
        <v>0</v>
      </c>
      <c r="H726" s="171">
        <f t="shared" si="237"/>
        <v>0</v>
      </c>
      <c r="I726" s="172">
        <f t="shared" si="238"/>
        <v>0</v>
      </c>
      <c r="J726" s="170">
        <f t="shared" si="239"/>
        <v>0</v>
      </c>
      <c r="K726" s="172">
        <f t="shared" si="240"/>
        <v>0</v>
      </c>
      <c r="L726" s="226"/>
      <c r="M726" s="221" t="s">
        <v>242</v>
      </c>
      <c r="N726" s="106">
        <f t="shared" si="247"/>
        <v>0</v>
      </c>
      <c r="O726" s="176">
        <f t="shared" si="241"/>
        <v>0</v>
      </c>
      <c r="P726" s="176">
        <f t="shared" si="242"/>
        <v>0</v>
      </c>
      <c r="W726" s="92">
        <f t="shared" si="252"/>
        <v>0</v>
      </c>
      <c r="X726" s="92">
        <f t="shared" si="253"/>
        <v>0</v>
      </c>
      <c r="Y726" s="92">
        <f t="shared" si="254"/>
        <v>0</v>
      </c>
      <c r="Z726" s="92" cm="1">
        <f t="array" aca="1" ref="Z726" ca="1">IFERROR(VLOOKUP(AB-1,$AH$9:$AI$20,2,0),0)</f>
        <v>0</v>
      </c>
      <c r="AA726" s="92">
        <f t="shared" si="255"/>
        <v>30</v>
      </c>
      <c r="AB726" s="92">
        <f t="shared" si="256"/>
        <v>9</v>
      </c>
      <c r="AC726" s="92">
        <f t="shared" si="257"/>
        <v>2569</v>
      </c>
      <c r="AD726" s="92">
        <f t="shared" si="248"/>
        <v>0</v>
      </c>
      <c r="AE726" s="227">
        <f t="shared" si="250"/>
        <v>0</v>
      </c>
      <c r="AF726" s="223">
        <f t="shared" si="249"/>
        <v>0</v>
      </c>
      <c r="AG726" s="228">
        <f t="shared" si="251"/>
        <v>0</v>
      </c>
    </row>
    <row r="727" spans="1:33" s="92" customFormat="1" ht="21">
      <c r="A727" s="102">
        <v>719</v>
      </c>
      <c r="B727" s="324"/>
      <c r="C727" s="178" t="s">
        <v>169</v>
      </c>
      <c r="D727" s="170">
        <f t="shared" si="243"/>
        <v>0</v>
      </c>
      <c r="E727" s="170">
        <f t="shared" si="244"/>
        <v>0</v>
      </c>
      <c r="F727" s="170">
        <f t="shared" si="245"/>
        <v>0</v>
      </c>
      <c r="G727" s="170">
        <f t="shared" si="246"/>
        <v>0</v>
      </c>
      <c r="H727" s="171">
        <f t="shared" si="237"/>
        <v>0</v>
      </c>
      <c r="I727" s="172">
        <f t="shared" si="238"/>
        <v>0</v>
      </c>
      <c r="J727" s="170">
        <f t="shared" si="239"/>
        <v>0</v>
      </c>
      <c r="K727" s="172">
        <f t="shared" si="240"/>
        <v>0</v>
      </c>
      <c r="L727" s="226"/>
      <c r="M727" s="221" t="s">
        <v>242</v>
      </c>
      <c r="N727" s="106">
        <f t="shared" si="247"/>
        <v>0</v>
      </c>
      <c r="O727" s="176">
        <f t="shared" si="241"/>
        <v>0</v>
      </c>
      <c r="P727" s="176">
        <f t="shared" si="242"/>
        <v>0</v>
      </c>
      <c r="W727" s="92">
        <f t="shared" si="252"/>
        <v>0</v>
      </c>
      <c r="X727" s="92">
        <f t="shared" si="253"/>
        <v>0</v>
      </c>
      <c r="Y727" s="92">
        <f t="shared" si="254"/>
        <v>0</v>
      </c>
      <c r="Z727" s="92" cm="1">
        <f t="array" aca="1" ref="Z727" ca="1">IFERROR(VLOOKUP(AB-1,$AH$9:$AI$20,2,0),0)</f>
        <v>0</v>
      </c>
      <c r="AA727" s="92">
        <f t="shared" si="255"/>
        <v>30</v>
      </c>
      <c r="AB727" s="92">
        <f t="shared" si="256"/>
        <v>9</v>
      </c>
      <c r="AC727" s="92">
        <f t="shared" si="257"/>
        <v>2569</v>
      </c>
      <c r="AD727" s="92">
        <f t="shared" si="248"/>
        <v>0</v>
      </c>
      <c r="AE727" s="227">
        <f t="shared" si="250"/>
        <v>0</v>
      </c>
      <c r="AF727" s="223">
        <f t="shared" si="249"/>
        <v>0</v>
      </c>
      <c r="AG727" s="228">
        <f t="shared" si="251"/>
        <v>0</v>
      </c>
    </row>
    <row r="728" spans="1:33" s="92" customFormat="1" ht="21">
      <c r="A728" s="102">
        <v>720</v>
      </c>
      <c r="B728" s="324"/>
      <c r="C728" s="178" t="s">
        <v>169</v>
      </c>
      <c r="D728" s="170">
        <f t="shared" si="243"/>
        <v>0</v>
      </c>
      <c r="E728" s="170">
        <f t="shared" si="244"/>
        <v>0</v>
      </c>
      <c r="F728" s="170">
        <f t="shared" si="245"/>
        <v>0</v>
      </c>
      <c r="G728" s="170">
        <f t="shared" si="246"/>
        <v>0</v>
      </c>
      <c r="H728" s="171">
        <f t="shared" si="237"/>
        <v>0</v>
      </c>
      <c r="I728" s="172">
        <f t="shared" si="238"/>
        <v>0</v>
      </c>
      <c r="J728" s="170">
        <f t="shared" si="239"/>
        <v>0</v>
      </c>
      <c r="K728" s="172">
        <f t="shared" si="240"/>
        <v>0</v>
      </c>
      <c r="L728" s="226"/>
      <c r="M728" s="221" t="s">
        <v>242</v>
      </c>
      <c r="N728" s="106">
        <f t="shared" si="247"/>
        <v>0</v>
      </c>
      <c r="O728" s="176">
        <f t="shared" si="241"/>
        <v>0</v>
      </c>
      <c r="P728" s="176">
        <f t="shared" si="242"/>
        <v>0</v>
      </c>
      <c r="W728" s="92">
        <f t="shared" si="252"/>
        <v>0</v>
      </c>
      <c r="X728" s="92">
        <f t="shared" si="253"/>
        <v>0</v>
      </c>
      <c r="Y728" s="92">
        <f t="shared" si="254"/>
        <v>0</v>
      </c>
      <c r="Z728" s="92" cm="1">
        <f t="array" aca="1" ref="Z728" ca="1">IFERROR(VLOOKUP(AB-1,$AH$9:$AI$20,2,0),0)</f>
        <v>0</v>
      </c>
      <c r="AA728" s="92">
        <f t="shared" si="255"/>
        <v>30</v>
      </c>
      <c r="AB728" s="92">
        <f t="shared" si="256"/>
        <v>9</v>
      </c>
      <c r="AC728" s="92">
        <f t="shared" si="257"/>
        <v>2569</v>
      </c>
      <c r="AD728" s="92">
        <f t="shared" si="248"/>
        <v>0</v>
      </c>
      <c r="AE728" s="227">
        <f t="shared" si="250"/>
        <v>0</v>
      </c>
      <c r="AF728" s="223">
        <f t="shared" si="249"/>
        <v>0</v>
      </c>
      <c r="AG728" s="228">
        <f t="shared" si="251"/>
        <v>0</v>
      </c>
    </row>
    <row r="729" spans="1:33" s="92" customFormat="1" ht="21">
      <c r="A729" s="102">
        <v>721</v>
      </c>
      <c r="B729" s="324"/>
      <c r="C729" s="178" t="s">
        <v>169</v>
      </c>
      <c r="D729" s="170">
        <f t="shared" si="243"/>
        <v>0</v>
      </c>
      <c r="E729" s="170">
        <f t="shared" si="244"/>
        <v>0</v>
      </c>
      <c r="F729" s="170">
        <f t="shared" si="245"/>
        <v>0</v>
      </c>
      <c r="G729" s="170">
        <f t="shared" si="246"/>
        <v>0</v>
      </c>
      <c r="H729" s="171">
        <f t="shared" si="237"/>
        <v>0</v>
      </c>
      <c r="I729" s="172">
        <f t="shared" si="238"/>
        <v>0</v>
      </c>
      <c r="J729" s="170">
        <f t="shared" si="239"/>
        <v>0</v>
      </c>
      <c r="K729" s="172">
        <f t="shared" si="240"/>
        <v>0</v>
      </c>
      <c r="L729" s="226"/>
      <c r="M729" s="221" t="s">
        <v>242</v>
      </c>
      <c r="N729" s="106">
        <f t="shared" si="247"/>
        <v>0</v>
      </c>
      <c r="O729" s="176">
        <f t="shared" si="241"/>
        <v>0</v>
      </c>
      <c r="P729" s="176">
        <f t="shared" si="242"/>
        <v>0</v>
      </c>
      <c r="W729" s="92">
        <f t="shared" si="252"/>
        <v>0</v>
      </c>
      <c r="X729" s="92">
        <f t="shared" si="253"/>
        <v>0</v>
      </c>
      <c r="Y729" s="92">
        <f t="shared" si="254"/>
        <v>0</v>
      </c>
      <c r="Z729" s="92" cm="1">
        <f t="array" aca="1" ref="Z729" ca="1">IFERROR(VLOOKUP(AB-1,$AH$9:$AI$20,2,0),0)</f>
        <v>0</v>
      </c>
      <c r="AA729" s="92">
        <f t="shared" si="255"/>
        <v>30</v>
      </c>
      <c r="AB729" s="92">
        <f t="shared" si="256"/>
        <v>9</v>
      </c>
      <c r="AC729" s="92">
        <f t="shared" si="257"/>
        <v>2569</v>
      </c>
      <c r="AD729" s="92">
        <f t="shared" si="248"/>
        <v>0</v>
      </c>
      <c r="AE729" s="227">
        <f t="shared" si="250"/>
        <v>0</v>
      </c>
      <c r="AF729" s="223">
        <f t="shared" si="249"/>
        <v>0</v>
      </c>
      <c r="AG729" s="228">
        <f t="shared" si="251"/>
        <v>0</v>
      </c>
    </row>
    <row r="730" spans="1:33" s="92" customFormat="1" ht="21">
      <c r="A730" s="102">
        <v>722</v>
      </c>
      <c r="B730" s="324"/>
      <c r="C730" s="178" t="s">
        <v>169</v>
      </c>
      <c r="D730" s="170">
        <f t="shared" si="243"/>
        <v>0</v>
      </c>
      <c r="E730" s="170">
        <f t="shared" si="244"/>
        <v>0</v>
      </c>
      <c r="F730" s="170">
        <f t="shared" si="245"/>
        <v>0</v>
      </c>
      <c r="G730" s="170">
        <f t="shared" si="246"/>
        <v>0</v>
      </c>
      <c r="H730" s="171">
        <f t="shared" si="237"/>
        <v>0</v>
      </c>
      <c r="I730" s="172">
        <f t="shared" si="238"/>
        <v>0</v>
      </c>
      <c r="J730" s="170">
        <f t="shared" si="239"/>
        <v>0</v>
      </c>
      <c r="K730" s="172">
        <f t="shared" si="240"/>
        <v>0</v>
      </c>
      <c r="L730" s="226"/>
      <c r="M730" s="221" t="s">
        <v>242</v>
      </c>
      <c r="N730" s="106">
        <f t="shared" si="247"/>
        <v>0</v>
      </c>
      <c r="O730" s="176">
        <f t="shared" si="241"/>
        <v>0</v>
      </c>
      <c r="P730" s="176">
        <f t="shared" si="242"/>
        <v>0</v>
      </c>
      <c r="W730" s="92">
        <f t="shared" si="252"/>
        <v>0</v>
      </c>
      <c r="X730" s="92">
        <f t="shared" si="253"/>
        <v>0</v>
      </c>
      <c r="Y730" s="92">
        <f t="shared" si="254"/>
        <v>0</v>
      </c>
      <c r="Z730" s="92" cm="1">
        <f t="array" aca="1" ref="Z730" ca="1">IFERROR(VLOOKUP(AB-1,$AH$9:$AI$20,2,0),0)</f>
        <v>0</v>
      </c>
      <c r="AA730" s="92">
        <f t="shared" si="255"/>
        <v>30</v>
      </c>
      <c r="AB730" s="92">
        <f t="shared" si="256"/>
        <v>9</v>
      </c>
      <c r="AC730" s="92">
        <f t="shared" si="257"/>
        <v>2569</v>
      </c>
      <c r="AD730" s="92">
        <f t="shared" si="248"/>
        <v>0</v>
      </c>
      <c r="AE730" s="227">
        <f t="shared" si="250"/>
        <v>0</v>
      </c>
      <c r="AF730" s="223">
        <f t="shared" si="249"/>
        <v>0</v>
      </c>
      <c r="AG730" s="228">
        <f t="shared" si="251"/>
        <v>0</v>
      </c>
    </row>
    <row r="731" spans="1:33" s="92" customFormat="1" ht="21">
      <c r="A731" s="102">
        <v>723</v>
      </c>
      <c r="B731" s="324"/>
      <c r="C731" s="178" t="s">
        <v>169</v>
      </c>
      <c r="D731" s="170">
        <f t="shared" si="243"/>
        <v>0</v>
      </c>
      <c r="E731" s="170">
        <f t="shared" si="244"/>
        <v>0</v>
      </c>
      <c r="F731" s="170">
        <f t="shared" si="245"/>
        <v>0</v>
      </c>
      <c r="G731" s="170">
        <f t="shared" si="246"/>
        <v>0</v>
      </c>
      <c r="H731" s="171">
        <f t="shared" si="237"/>
        <v>0</v>
      </c>
      <c r="I731" s="172">
        <f t="shared" si="238"/>
        <v>0</v>
      </c>
      <c r="J731" s="170">
        <f t="shared" si="239"/>
        <v>0</v>
      </c>
      <c r="K731" s="172">
        <f t="shared" si="240"/>
        <v>0</v>
      </c>
      <c r="L731" s="226"/>
      <c r="M731" s="221" t="s">
        <v>242</v>
      </c>
      <c r="N731" s="106">
        <f t="shared" si="247"/>
        <v>0</v>
      </c>
      <c r="O731" s="176">
        <f t="shared" si="241"/>
        <v>0</v>
      </c>
      <c r="P731" s="176">
        <f t="shared" si="242"/>
        <v>0</v>
      </c>
      <c r="W731" s="92">
        <f t="shared" si="252"/>
        <v>0</v>
      </c>
      <c r="X731" s="92">
        <f t="shared" si="253"/>
        <v>0</v>
      </c>
      <c r="Y731" s="92">
        <f t="shared" si="254"/>
        <v>0</v>
      </c>
      <c r="Z731" s="92" cm="1">
        <f t="array" aca="1" ref="Z731" ca="1">IFERROR(VLOOKUP(AB-1,$AH$9:$AI$20,2,0),0)</f>
        <v>0</v>
      </c>
      <c r="AA731" s="92">
        <f t="shared" si="255"/>
        <v>30</v>
      </c>
      <c r="AB731" s="92">
        <f t="shared" si="256"/>
        <v>9</v>
      </c>
      <c r="AC731" s="92">
        <f t="shared" si="257"/>
        <v>2569</v>
      </c>
      <c r="AD731" s="92">
        <f t="shared" si="248"/>
        <v>0</v>
      </c>
      <c r="AE731" s="227">
        <f t="shared" si="250"/>
        <v>0</v>
      </c>
      <c r="AF731" s="223">
        <f t="shared" si="249"/>
        <v>0</v>
      </c>
      <c r="AG731" s="228">
        <f t="shared" si="251"/>
        <v>0</v>
      </c>
    </row>
    <row r="732" spans="1:33" s="92" customFormat="1" ht="21">
      <c r="A732" s="102">
        <v>724</v>
      </c>
      <c r="B732" s="324"/>
      <c r="C732" s="178" t="s">
        <v>169</v>
      </c>
      <c r="D732" s="170">
        <f t="shared" si="243"/>
        <v>0</v>
      </c>
      <c r="E732" s="170">
        <f t="shared" si="244"/>
        <v>0</v>
      </c>
      <c r="F732" s="170">
        <f t="shared" si="245"/>
        <v>0</v>
      </c>
      <c r="G732" s="170">
        <f t="shared" si="246"/>
        <v>0</v>
      </c>
      <c r="H732" s="171">
        <f t="shared" si="237"/>
        <v>0</v>
      </c>
      <c r="I732" s="172">
        <f t="shared" si="238"/>
        <v>0</v>
      </c>
      <c r="J732" s="170">
        <f t="shared" si="239"/>
        <v>0</v>
      </c>
      <c r="K732" s="172">
        <f t="shared" si="240"/>
        <v>0</v>
      </c>
      <c r="L732" s="226"/>
      <c r="M732" s="221" t="s">
        <v>242</v>
      </c>
      <c r="N732" s="106">
        <f t="shared" si="247"/>
        <v>0</v>
      </c>
      <c r="O732" s="176">
        <f t="shared" si="241"/>
        <v>0</v>
      </c>
      <c r="P732" s="176">
        <f t="shared" si="242"/>
        <v>0</v>
      </c>
      <c r="W732" s="92">
        <f t="shared" si="252"/>
        <v>0</v>
      </c>
      <c r="X732" s="92">
        <f t="shared" si="253"/>
        <v>0</v>
      </c>
      <c r="Y732" s="92">
        <f t="shared" si="254"/>
        <v>0</v>
      </c>
      <c r="Z732" s="92" cm="1">
        <f t="array" aca="1" ref="Z732" ca="1">IFERROR(VLOOKUP(AB-1,$AH$9:$AI$20,2,0),0)</f>
        <v>0</v>
      </c>
      <c r="AA732" s="92">
        <f t="shared" si="255"/>
        <v>30</v>
      </c>
      <c r="AB732" s="92">
        <f t="shared" si="256"/>
        <v>9</v>
      </c>
      <c r="AC732" s="92">
        <f t="shared" si="257"/>
        <v>2569</v>
      </c>
      <c r="AD732" s="92">
        <f t="shared" si="248"/>
        <v>0</v>
      </c>
      <c r="AE732" s="227">
        <f t="shared" si="250"/>
        <v>0</v>
      </c>
      <c r="AF732" s="223">
        <f t="shared" si="249"/>
        <v>0</v>
      </c>
      <c r="AG732" s="228">
        <f t="shared" si="251"/>
        <v>0</v>
      </c>
    </row>
    <row r="733" spans="1:33" s="92" customFormat="1" ht="21">
      <c r="A733" s="102">
        <v>725</v>
      </c>
      <c r="B733" s="324"/>
      <c r="C733" s="178" t="s">
        <v>169</v>
      </c>
      <c r="D733" s="170">
        <f t="shared" si="243"/>
        <v>0</v>
      </c>
      <c r="E733" s="170">
        <f t="shared" si="244"/>
        <v>0</v>
      </c>
      <c r="F733" s="170">
        <f t="shared" si="245"/>
        <v>0</v>
      </c>
      <c r="G733" s="170">
        <f t="shared" si="246"/>
        <v>0</v>
      </c>
      <c r="H733" s="171">
        <f t="shared" si="237"/>
        <v>0</v>
      </c>
      <c r="I733" s="172">
        <f t="shared" si="238"/>
        <v>0</v>
      </c>
      <c r="J733" s="170">
        <f t="shared" si="239"/>
        <v>0</v>
      </c>
      <c r="K733" s="172">
        <f t="shared" si="240"/>
        <v>0</v>
      </c>
      <c r="L733" s="226"/>
      <c r="M733" s="221" t="s">
        <v>242</v>
      </c>
      <c r="N733" s="106">
        <f t="shared" si="247"/>
        <v>0</v>
      </c>
      <c r="O733" s="176">
        <f t="shared" si="241"/>
        <v>0</v>
      </c>
      <c r="P733" s="176">
        <f t="shared" si="242"/>
        <v>0</v>
      </c>
      <c r="W733" s="92">
        <f t="shared" si="252"/>
        <v>0</v>
      </c>
      <c r="X733" s="92">
        <f t="shared" si="253"/>
        <v>0</v>
      </c>
      <c r="Y733" s="92">
        <f t="shared" si="254"/>
        <v>0</v>
      </c>
      <c r="Z733" s="92" cm="1">
        <f t="array" aca="1" ref="Z733" ca="1">IFERROR(VLOOKUP(AB-1,$AH$9:$AI$20,2,0),0)</f>
        <v>0</v>
      </c>
      <c r="AA733" s="92">
        <f t="shared" si="255"/>
        <v>30</v>
      </c>
      <c r="AB733" s="92">
        <f t="shared" si="256"/>
        <v>9</v>
      </c>
      <c r="AC733" s="92">
        <f t="shared" si="257"/>
        <v>2569</v>
      </c>
      <c r="AD733" s="92">
        <f t="shared" si="248"/>
        <v>0</v>
      </c>
      <c r="AE733" s="227">
        <f t="shared" si="250"/>
        <v>0</v>
      </c>
      <c r="AF733" s="223">
        <f t="shared" si="249"/>
        <v>0</v>
      </c>
      <c r="AG733" s="228">
        <f t="shared" si="251"/>
        <v>0</v>
      </c>
    </row>
    <row r="734" spans="1:33" s="92" customFormat="1" ht="21">
      <c r="A734" s="102">
        <v>726</v>
      </c>
      <c r="B734" s="324"/>
      <c r="C734" s="178" t="s">
        <v>169</v>
      </c>
      <c r="D734" s="170">
        <f t="shared" si="243"/>
        <v>0</v>
      </c>
      <c r="E734" s="170">
        <f t="shared" si="244"/>
        <v>0</v>
      </c>
      <c r="F734" s="170">
        <f t="shared" si="245"/>
        <v>0</v>
      </c>
      <c r="G734" s="170">
        <f t="shared" si="246"/>
        <v>0</v>
      </c>
      <c r="H734" s="171">
        <f t="shared" si="237"/>
        <v>0</v>
      </c>
      <c r="I734" s="172">
        <f t="shared" si="238"/>
        <v>0</v>
      </c>
      <c r="J734" s="170">
        <f t="shared" si="239"/>
        <v>0</v>
      </c>
      <c r="K734" s="172">
        <f t="shared" si="240"/>
        <v>0</v>
      </c>
      <c r="L734" s="226"/>
      <c r="M734" s="221" t="s">
        <v>242</v>
      </c>
      <c r="N734" s="106">
        <f t="shared" si="247"/>
        <v>0</v>
      </c>
      <c r="O734" s="176">
        <f t="shared" si="241"/>
        <v>0</v>
      </c>
      <c r="P734" s="176">
        <f t="shared" si="242"/>
        <v>0</v>
      </c>
      <c r="W734" s="92">
        <f t="shared" si="252"/>
        <v>0</v>
      </c>
      <c r="X734" s="92">
        <f t="shared" si="253"/>
        <v>0</v>
      </c>
      <c r="Y734" s="92">
        <f t="shared" si="254"/>
        <v>0</v>
      </c>
      <c r="Z734" s="92" cm="1">
        <f t="array" aca="1" ref="Z734" ca="1">IFERROR(VLOOKUP(AB-1,$AH$9:$AI$20,2,0),0)</f>
        <v>0</v>
      </c>
      <c r="AA734" s="92">
        <f t="shared" si="255"/>
        <v>30</v>
      </c>
      <c r="AB734" s="92">
        <f t="shared" si="256"/>
        <v>9</v>
      </c>
      <c r="AC734" s="92">
        <f t="shared" si="257"/>
        <v>2569</v>
      </c>
      <c r="AD734" s="92">
        <f t="shared" si="248"/>
        <v>0</v>
      </c>
      <c r="AE734" s="227">
        <f t="shared" si="250"/>
        <v>0</v>
      </c>
      <c r="AF734" s="223">
        <f t="shared" si="249"/>
        <v>0</v>
      </c>
      <c r="AG734" s="228">
        <f t="shared" si="251"/>
        <v>0</v>
      </c>
    </row>
    <row r="735" spans="1:33" s="92" customFormat="1" ht="21">
      <c r="A735" s="102">
        <v>727</v>
      </c>
      <c r="B735" s="324"/>
      <c r="C735" s="178" t="s">
        <v>169</v>
      </c>
      <c r="D735" s="170">
        <f t="shared" si="243"/>
        <v>0</v>
      </c>
      <c r="E735" s="170">
        <f t="shared" si="244"/>
        <v>0</v>
      </c>
      <c r="F735" s="170">
        <f t="shared" si="245"/>
        <v>0</v>
      </c>
      <c r="G735" s="170">
        <f t="shared" si="246"/>
        <v>0</v>
      </c>
      <c r="H735" s="171">
        <f t="shared" si="237"/>
        <v>0</v>
      </c>
      <c r="I735" s="172">
        <f t="shared" si="238"/>
        <v>0</v>
      </c>
      <c r="J735" s="170">
        <f t="shared" si="239"/>
        <v>0</v>
      </c>
      <c r="K735" s="172">
        <f t="shared" si="240"/>
        <v>0</v>
      </c>
      <c r="L735" s="226"/>
      <c r="M735" s="221" t="s">
        <v>242</v>
      </c>
      <c r="N735" s="106">
        <f t="shared" si="247"/>
        <v>0</v>
      </c>
      <c r="O735" s="176">
        <f t="shared" si="241"/>
        <v>0</v>
      </c>
      <c r="P735" s="176">
        <f t="shared" si="242"/>
        <v>0</v>
      </c>
      <c r="W735" s="92">
        <f t="shared" si="252"/>
        <v>0</v>
      </c>
      <c r="X735" s="92">
        <f t="shared" si="253"/>
        <v>0</v>
      </c>
      <c r="Y735" s="92">
        <f t="shared" si="254"/>
        <v>0</v>
      </c>
      <c r="Z735" s="92" cm="1">
        <f t="array" aca="1" ref="Z735" ca="1">IFERROR(VLOOKUP(AB-1,$AH$9:$AI$20,2,0),0)</f>
        <v>0</v>
      </c>
      <c r="AA735" s="92">
        <f t="shared" si="255"/>
        <v>30</v>
      </c>
      <c r="AB735" s="92">
        <f t="shared" si="256"/>
        <v>9</v>
      </c>
      <c r="AC735" s="92">
        <f t="shared" si="257"/>
        <v>2569</v>
      </c>
      <c r="AD735" s="92">
        <f t="shared" si="248"/>
        <v>0</v>
      </c>
      <c r="AE735" s="227">
        <f t="shared" si="250"/>
        <v>0</v>
      </c>
      <c r="AF735" s="223">
        <f t="shared" si="249"/>
        <v>0</v>
      </c>
      <c r="AG735" s="228">
        <f t="shared" si="251"/>
        <v>0</v>
      </c>
    </row>
    <row r="736" spans="1:33" s="92" customFormat="1" ht="21">
      <c r="A736" s="102">
        <v>728</v>
      </c>
      <c r="B736" s="324"/>
      <c r="C736" s="178" t="s">
        <v>169</v>
      </c>
      <c r="D736" s="170">
        <f t="shared" si="243"/>
        <v>0</v>
      </c>
      <c r="E736" s="170">
        <f t="shared" si="244"/>
        <v>0</v>
      </c>
      <c r="F736" s="170">
        <f t="shared" si="245"/>
        <v>0</v>
      </c>
      <c r="G736" s="170">
        <f t="shared" si="246"/>
        <v>0</v>
      </c>
      <c r="H736" s="171">
        <f t="shared" si="237"/>
        <v>0</v>
      </c>
      <c r="I736" s="172">
        <f t="shared" si="238"/>
        <v>0</v>
      </c>
      <c r="J736" s="170">
        <f t="shared" si="239"/>
        <v>0</v>
      </c>
      <c r="K736" s="172">
        <f t="shared" si="240"/>
        <v>0</v>
      </c>
      <c r="L736" s="226"/>
      <c r="M736" s="221" t="s">
        <v>242</v>
      </c>
      <c r="N736" s="106">
        <f t="shared" si="247"/>
        <v>0</v>
      </c>
      <c r="O736" s="176">
        <f t="shared" si="241"/>
        <v>0</v>
      </c>
      <c r="P736" s="176">
        <f t="shared" si="242"/>
        <v>0</v>
      </c>
      <c r="W736" s="92">
        <f t="shared" si="252"/>
        <v>0</v>
      </c>
      <c r="X736" s="92">
        <f t="shared" si="253"/>
        <v>0</v>
      </c>
      <c r="Y736" s="92">
        <f t="shared" si="254"/>
        <v>0</v>
      </c>
      <c r="Z736" s="92" cm="1">
        <f t="array" aca="1" ref="Z736" ca="1">IFERROR(VLOOKUP(AB-1,$AH$9:$AI$20,2,0),0)</f>
        <v>0</v>
      </c>
      <c r="AA736" s="92">
        <f t="shared" si="255"/>
        <v>30</v>
      </c>
      <c r="AB736" s="92">
        <f t="shared" si="256"/>
        <v>9</v>
      </c>
      <c r="AC736" s="92">
        <f t="shared" si="257"/>
        <v>2569</v>
      </c>
      <c r="AD736" s="92">
        <f t="shared" si="248"/>
        <v>0</v>
      </c>
      <c r="AE736" s="227">
        <f t="shared" si="250"/>
        <v>0</v>
      </c>
      <c r="AF736" s="223">
        <f t="shared" si="249"/>
        <v>0</v>
      </c>
      <c r="AG736" s="228">
        <f t="shared" si="251"/>
        <v>0</v>
      </c>
    </row>
    <row r="737" spans="1:33" s="92" customFormat="1" ht="21">
      <c r="A737" s="102">
        <v>729</v>
      </c>
      <c r="B737" s="324"/>
      <c r="C737" s="178" t="s">
        <v>169</v>
      </c>
      <c r="D737" s="170">
        <f t="shared" si="243"/>
        <v>0</v>
      </c>
      <c r="E737" s="170">
        <f t="shared" si="244"/>
        <v>0</v>
      </c>
      <c r="F737" s="170">
        <f t="shared" si="245"/>
        <v>0</v>
      </c>
      <c r="G737" s="170">
        <f t="shared" si="246"/>
        <v>0</v>
      </c>
      <c r="H737" s="171">
        <f t="shared" si="237"/>
        <v>0</v>
      </c>
      <c r="I737" s="172">
        <f t="shared" si="238"/>
        <v>0</v>
      </c>
      <c r="J737" s="170">
        <f t="shared" si="239"/>
        <v>0</v>
      </c>
      <c r="K737" s="172">
        <f t="shared" si="240"/>
        <v>0</v>
      </c>
      <c r="L737" s="226"/>
      <c r="M737" s="221" t="s">
        <v>242</v>
      </c>
      <c r="N737" s="106">
        <f t="shared" si="247"/>
        <v>0</v>
      </c>
      <c r="O737" s="176">
        <f t="shared" si="241"/>
        <v>0</v>
      </c>
      <c r="P737" s="176">
        <f t="shared" si="242"/>
        <v>0</v>
      </c>
      <c r="W737" s="92">
        <f t="shared" si="252"/>
        <v>0</v>
      </c>
      <c r="X737" s="92">
        <f t="shared" si="253"/>
        <v>0</v>
      </c>
      <c r="Y737" s="92">
        <f t="shared" si="254"/>
        <v>0</v>
      </c>
      <c r="Z737" s="92" cm="1">
        <f t="array" aca="1" ref="Z737" ca="1">IFERROR(VLOOKUP(AB-1,$AH$9:$AI$20,2,0),0)</f>
        <v>0</v>
      </c>
      <c r="AA737" s="92">
        <f t="shared" si="255"/>
        <v>30</v>
      </c>
      <c r="AB737" s="92">
        <f t="shared" si="256"/>
        <v>9</v>
      </c>
      <c r="AC737" s="92">
        <f t="shared" si="257"/>
        <v>2569</v>
      </c>
      <c r="AD737" s="92">
        <f t="shared" si="248"/>
        <v>0</v>
      </c>
      <c r="AE737" s="227">
        <f t="shared" si="250"/>
        <v>0</v>
      </c>
      <c r="AF737" s="223">
        <f t="shared" si="249"/>
        <v>0</v>
      </c>
      <c r="AG737" s="228">
        <f t="shared" si="251"/>
        <v>0</v>
      </c>
    </row>
    <row r="738" spans="1:33" s="92" customFormat="1" ht="21">
      <c r="A738" s="102">
        <v>730</v>
      </c>
      <c r="B738" s="324"/>
      <c r="C738" s="178" t="s">
        <v>169</v>
      </c>
      <c r="D738" s="170">
        <f t="shared" si="243"/>
        <v>0</v>
      </c>
      <c r="E738" s="170">
        <f t="shared" si="244"/>
        <v>0</v>
      </c>
      <c r="F738" s="170">
        <f t="shared" si="245"/>
        <v>0</v>
      </c>
      <c r="G738" s="170">
        <f t="shared" si="246"/>
        <v>0</v>
      </c>
      <c r="H738" s="171">
        <f t="shared" si="237"/>
        <v>0</v>
      </c>
      <c r="I738" s="172">
        <f t="shared" si="238"/>
        <v>0</v>
      </c>
      <c r="J738" s="170">
        <f t="shared" si="239"/>
        <v>0</v>
      </c>
      <c r="K738" s="172">
        <f t="shared" si="240"/>
        <v>0</v>
      </c>
      <c r="L738" s="226"/>
      <c r="M738" s="221" t="s">
        <v>242</v>
      </c>
      <c r="N738" s="106">
        <f t="shared" si="247"/>
        <v>0</v>
      </c>
      <c r="O738" s="176">
        <f t="shared" si="241"/>
        <v>0</v>
      </c>
      <c r="P738" s="176">
        <f t="shared" si="242"/>
        <v>0</v>
      </c>
      <c r="W738" s="92">
        <f t="shared" si="252"/>
        <v>0</v>
      </c>
      <c r="X738" s="92">
        <f t="shared" si="253"/>
        <v>0</v>
      </c>
      <c r="Y738" s="92">
        <f t="shared" si="254"/>
        <v>0</v>
      </c>
      <c r="Z738" s="92" cm="1">
        <f t="array" aca="1" ref="Z738" ca="1">IFERROR(VLOOKUP(AB-1,$AH$9:$AI$20,2,0),0)</f>
        <v>0</v>
      </c>
      <c r="AA738" s="92">
        <f t="shared" si="255"/>
        <v>30</v>
      </c>
      <c r="AB738" s="92">
        <f t="shared" si="256"/>
        <v>9</v>
      </c>
      <c r="AC738" s="92">
        <f t="shared" si="257"/>
        <v>2569</v>
      </c>
      <c r="AD738" s="92">
        <f t="shared" si="248"/>
        <v>0</v>
      </c>
      <c r="AE738" s="227">
        <f t="shared" si="250"/>
        <v>0</v>
      </c>
      <c r="AF738" s="223">
        <f t="shared" si="249"/>
        <v>0</v>
      </c>
      <c r="AG738" s="228">
        <f t="shared" si="251"/>
        <v>0</v>
      </c>
    </row>
    <row r="739" spans="1:33" s="92" customFormat="1" ht="21">
      <c r="A739" s="102">
        <v>731</v>
      </c>
      <c r="B739" s="324"/>
      <c r="C739" s="178" t="s">
        <v>169</v>
      </c>
      <c r="D739" s="170">
        <f t="shared" si="243"/>
        <v>0</v>
      </c>
      <c r="E739" s="170">
        <f t="shared" si="244"/>
        <v>0</v>
      </c>
      <c r="F739" s="170">
        <f t="shared" si="245"/>
        <v>0</v>
      </c>
      <c r="G739" s="170">
        <f t="shared" si="246"/>
        <v>0</v>
      </c>
      <c r="H739" s="171">
        <f t="shared" si="237"/>
        <v>0</v>
      </c>
      <c r="I739" s="172">
        <f t="shared" si="238"/>
        <v>0</v>
      </c>
      <c r="J739" s="170">
        <f t="shared" si="239"/>
        <v>0</v>
      </c>
      <c r="K739" s="172">
        <f t="shared" si="240"/>
        <v>0</v>
      </c>
      <c r="L739" s="226"/>
      <c r="M739" s="221" t="s">
        <v>242</v>
      </c>
      <c r="N739" s="106">
        <f t="shared" si="247"/>
        <v>0</v>
      </c>
      <c r="O739" s="176">
        <f t="shared" si="241"/>
        <v>0</v>
      </c>
      <c r="P739" s="176">
        <f t="shared" si="242"/>
        <v>0</v>
      </c>
      <c r="W739" s="92">
        <f t="shared" si="252"/>
        <v>0</v>
      </c>
      <c r="X739" s="92">
        <f t="shared" si="253"/>
        <v>0</v>
      </c>
      <c r="Y739" s="92">
        <f t="shared" si="254"/>
        <v>0</v>
      </c>
      <c r="Z739" s="92" cm="1">
        <f t="array" aca="1" ref="Z739" ca="1">IFERROR(VLOOKUP(AB-1,$AH$9:$AI$20,2,0),0)</f>
        <v>0</v>
      </c>
      <c r="AA739" s="92">
        <f t="shared" si="255"/>
        <v>30</v>
      </c>
      <c r="AB739" s="92">
        <f t="shared" si="256"/>
        <v>9</v>
      </c>
      <c r="AC739" s="92">
        <f t="shared" si="257"/>
        <v>2569</v>
      </c>
      <c r="AD739" s="92">
        <f t="shared" si="248"/>
        <v>0</v>
      </c>
      <c r="AE739" s="227">
        <f t="shared" si="250"/>
        <v>0</v>
      </c>
      <c r="AF739" s="223">
        <f t="shared" si="249"/>
        <v>0</v>
      </c>
      <c r="AG739" s="228">
        <f t="shared" si="251"/>
        <v>0</v>
      </c>
    </row>
    <row r="740" spans="1:33" s="92" customFormat="1" ht="21">
      <c r="A740" s="102">
        <v>732</v>
      </c>
      <c r="B740" s="324"/>
      <c r="C740" s="178" t="s">
        <v>169</v>
      </c>
      <c r="D740" s="170">
        <f t="shared" si="243"/>
        <v>0</v>
      </c>
      <c r="E740" s="170">
        <f t="shared" si="244"/>
        <v>0</v>
      </c>
      <c r="F740" s="170">
        <f t="shared" si="245"/>
        <v>0</v>
      </c>
      <c r="G740" s="170">
        <f t="shared" si="246"/>
        <v>0</v>
      </c>
      <c r="H740" s="171">
        <f t="shared" si="237"/>
        <v>0</v>
      </c>
      <c r="I740" s="172">
        <f t="shared" si="238"/>
        <v>0</v>
      </c>
      <c r="J740" s="170">
        <f t="shared" si="239"/>
        <v>0</v>
      </c>
      <c r="K740" s="172">
        <f t="shared" si="240"/>
        <v>0</v>
      </c>
      <c r="L740" s="226"/>
      <c r="M740" s="221" t="s">
        <v>242</v>
      </c>
      <c r="N740" s="106">
        <f t="shared" si="247"/>
        <v>0</v>
      </c>
      <c r="O740" s="176">
        <f t="shared" si="241"/>
        <v>0</v>
      </c>
      <c r="P740" s="176">
        <f t="shared" si="242"/>
        <v>0</v>
      </c>
      <c r="W740" s="92">
        <f t="shared" si="252"/>
        <v>0</v>
      </c>
      <c r="X740" s="92">
        <f t="shared" si="253"/>
        <v>0</v>
      </c>
      <c r="Y740" s="92">
        <f t="shared" si="254"/>
        <v>0</v>
      </c>
      <c r="Z740" s="92" cm="1">
        <f t="array" aca="1" ref="Z740" ca="1">IFERROR(VLOOKUP(AB-1,$AH$9:$AI$20,2,0),0)</f>
        <v>0</v>
      </c>
      <c r="AA740" s="92">
        <f t="shared" si="255"/>
        <v>30</v>
      </c>
      <c r="AB740" s="92">
        <f t="shared" si="256"/>
        <v>9</v>
      </c>
      <c r="AC740" s="92">
        <f t="shared" si="257"/>
        <v>2569</v>
      </c>
      <c r="AD740" s="92">
        <f t="shared" si="248"/>
        <v>0</v>
      </c>
      <c r="AE740" s="227">
        <f t="shared" si="250"/>
        <v>0</v>
      </c>
      <c r="AF740" s="223">
        <f t="shared" si="249"/>
        <v>0</v>
      </c>
      <c r="AG740" s="228">
        <f t="shared" si="251"/>
        <v>0</v>
      </c>
    </row>
    <row r="741" spans="1:33" s="92" customFormat="1" ht="21">
      <c r="A741" s="102">
        <v>733</v>
      </c>
      <c r="B741" s="324"/>
      <c r="C741" s="178" t="s">
        <v>169</v>
      </c>
      <c r="D741" s="170">
        <f t="shared" si="243"/>
        <v>0</v>
      </c>
      <c r="E741" s="170">
        <f t="shared" si="244"/>
        <v>0</v>
      </c>
      <c r="F741" s="170">
        <f t="shared" si="245"/>
        <v>0</v>
      </c>
      <c r="G741" s="170">
        <f t="shared" si="246"/>
        <v>0</v>
      </c>
      <c r="H741" s="171">
        <f t="shared" si="237"/>
        <v>0</v>
      </c>
      <c r="I741" s="172">
        <f t="shared" si="238"/>
        <v>0</v>
      </c>
      <c r="J741" s="170">
        <f t="shared" si="239"/>
        <v>0</v>
      </c>
      <c r="K741" s="172">
        <f t="shared" si="240"/>
        <v>0</v>
      </c>
      <c r="L741" s="226"/>
      <c r="M741" s="221" t="s">
        <v>242</v>
      </c>
      <c r="N741" s="106">
        <f t="shared" si="247"/>
        <v>0</v>
      </c>
      <c r="O741" s="176">
        <f t="shared" si="241"/>
        <v>0</v>
      </c>
      <c r="P741" s="176">
        <f t="shared" si="242"/>
        <v>0</v>
      </c>
      <c r="W741" s="92">
        <f t="shared" si="252"/>
        <v>0</v>
      </c>
      <c r="X741" s="92">
        <f t="shared" si="253"/>
        <v>0</v>
      </c>
      <c r="Y741" s="92">
        <f t="shared" si="254"/>
        <v>0</v>
      </c>
      <c r="Z741" s="92" cm="1">
        <f t="array" aca="1" ref="Z741" ca="1">IFERROR(VLOOKUP(AB-1,$AH$9:$AI$20,2,0),0)</f>
        <v>0</v>
      </c>
      <c r="AA741" s="92">
        <f t="shared" si="255"/>
        <v>30</v>
      </c>
      <c r="AB741" s="92">
        <f t="shared" si="256"/>
        <v>9</v>
      </c>
      <c r="AC741" s="92">
        <f t="shared" si="257"/>
        <v>2569</v>
      </c>
      <c r="AD741" s="92">
        <f t="shared" si="248"/>
        <v>0</v>
      </c>
      <c r="AE741" s="227">
        <f t="shared" si="250"/>
        <v>0</v>
      </c>
      <c r="AF741" s="223">
        <f t="shared" si="249"/>
        <v>0</v>
      </c>
      <c r="AG741" s="228">
        <f t="shared" si="251"/>
        <v>0</v>
      </c>
    </row>
    <row r="742" spans="1:33" s="92" customFormat="1" ht="21">
      <c r="A742" s="102">
        <v>734</v>
      </c>
      <c r="B742" s="324"/>
      <c r="C742" s="178" t="s">
        <v>169</v>
      </c>
      <c r="D742" s="170">
        <f t="shared" si="243"/>
        <v>0</v>
      </c>
      <c r="E742" s="170">
        <f t="shared" si="244"/>
        <v>0</v>
      </c>
      <c r="F742" s="170">
        <f t="shared" si="245"/>
        <v>0</v>
      </c>
      <c r="G742" s="170">
        <f t="shared" si="246"/>
        <v>0</v>
      </c>
      <c r="H742" s="171">
        <f t="shared" si="237"/>
        <v>0</v>
      </c>
      <c r="I742" s="172">
        <f t="shared" si="238"/>
        <v>0</v>
      </c>
      <c r="J742" s="170">
        <f t="shared" si="239"/>
        <v>0</v>
      </c>
      <c r="K742" s="172">
        <f t="shared" si="240"/>
        <v>0</v>
      </c>
      <c r="L742" s="226"/>
      <c r="M742" s="221" t="s">
        <v>242</v>
      </c>
      <c r="N742" s="106">
        <f t="shared" si="247"/>
        <v>0</v>
      </c>
      <c r="O742" s="176">
        <f t="shared" si="241"/>
        <v>0</v>
      </c>
      <c r="P742" s="176">
        <f t="shared" si="242"/>
        <v>0</v>
      </c>
      <c r="W742" s="92">
        <f t="shared" si="252"/>
        <v>0</v>
      </c>
      <c r="X742" s="92">
        <f t="shared" si="253"/>
        <v>0</v>
      </c>
      <c r="Y742" s="92">
        <f t="shared" si="254"/>
        <v>0</v>
      </c>
      <c r="Z742" s="92" cm="1">
        <f t="array" aca="1" ref="Z742" ca="1">IFERROR(VLOOKUP(AB-1,$AH$9:$AI$20,2,0),0)</f>
        <v>0</v>
      </c>
      <c r="AA742" s="92">
        <f t="shared" si="255"/>
        <v>30</v>
      </c>
      <c r="AB742" s="92">
        <f t="shared" si="256"/>
        <v>9</v>
      </c>
      <c r="AC742" s="92">
        <f t="shared" si="257"/>
        <v>2569</v>
      </c>
      <c r="AD742" s="92">
        <f t="shared" si="248"/>
        <v>0</v>
      </c>
      <c r="AE742" s="227">
        <f t="shared" si="250"/>
        <v>0</v>
      </c>
      <c r="AF742" s="223">
        <f t="shared" si="249"/>
        <v>0</v>
      </c>
      <c r="AG742" s="228">
        <f t="shared" si="251"/>
        <v>0</v>
      </c>
    </row>
    <row r="743" spans="1:33" s="92" customFormat="1" ht="21">
      <c r="A743" s="102">
        <v>735</v>
      </c>
      <c r="B743" s="324"/>
      <c r="C743" s="178" t="s">
        <v>169</v>
      </c>
      <c r="D743" s="170">
        <f t="shared" si="243"/>
        <v>0</v>
      </c>
      <c r="E743" s="170">
        <f t="shared" si="244"/>
        <v>0</v>
      </c>
      <c r="F743" s="170">
        <f t="shared" si="245"/>
        <v>0</v>
      </c>
      <c r="G743" s="170">
        <f t="shared" si="246"/>
        <v>0</v>
      </c>
      <c r="H743" s="171">
        <f t="shared" ref="H743:H806" si="258">+E743-D743</f>
        <v>0</v>
      </c>
      <c r="I743" s="172">
        <f t="shared" ref="I743:I806" si="259">+H743/30</f>
        <v>0</v>
      </c>
      <c r="J743" s="170">
        <f t="shared" ref="J743:J806" si="260">+G743-F743</f>
        <v>0</v>
      </c>
      <c r="K743" s="172">
        <f t="shared" ref="K743:K806" si="261">J743/30</f>
        <v>0</v>
      </c>
      <c r="L743" s="226"/>
      <c r="M743" s="221" t="s">
        <v>242</v>
      </c>
      <c r="N743" s="106">
        <f t="shared" si="247"/>
        <v>0</v>
      </c>
      <c r="O743" s="176">
        <f t="shared" ref="O743:O806" si="262">N743*I743</f>
        <v>0</v>
      </c>
      <c r="P743" s="176">
        <f t="shared" ref="P743:P806" si="263">K743*N743</f>
        <v>0</v>
      </c>
      <c r="W743" s="92">
        <f t="shared" si="252"/>
        <v>0</v>
      </c>
      <c r="X743" s="92">
        <f t="shared" si="253"/>
        <v>0</v>
      </c>
      <c r="Y743" s="92">
        <f t="shared" si="254"/>
        <v>0</v>
      </c>
      <c r="Z743" s="92" cm="1">
        <f t="array" aca="1" ref="Z743" ca="1">IFERROR(VLOOKUP(AB-1,$AH$9:$AI$20,2,0),0)</f>
        <v>0</v>
      </c>
      <c r="AA743" s="92">
        <f t="shared" si="255"/>
        <v>30</v>
      </c>
      <c r="AB743" s="92">
        <f t="shared" si="256"/>
        <v>9</v>
      </c>
      <c r="AC743" s="92">
        <f t="shared" si="257"/>
        <v>2569</v>
      </c>
      <c r="AD743" s="92">
        <f t="shared" si="248"/>
        <v>0</v>
      </c>
      <c r="AE743" s="227">
        <f t="shared" si="250"/>
        <v>0</v>
      </c>
      <c r="AF743" s="223">
        <f t="shared" si="249"/>
        <v>0</v>
      </c>
      <c r="AG743" s="228">
        <f t="shared" si="251"/>
        <v>0</v>
      </c>
    </row>
    <row r="744" spans="1:33" s="92" customFormat="1" ht="21">
      <c r="A744" s="102">
        <v>736</v>
      </c>
      <c r="B744" s="324"/>
      <c r="C744" s="178" t="s">
        <v>169</v>
      </c>
      <c r="D744" s="170">
        <f t="shared" si="243"/>
        <v>0</v>
      </c>
      <c r="E744" s="170">
        <f t="shared" si="244"/>
        <v>0</v>
      </c>
      <c r="F744" s="170">
        <f t="shared" si="245"/>
        <v>0</v>
      </c>
      <c r="G744" s="170">
        <f t="shared" si="246"/>
        <v>0</v>
      </c>
      <c r="H744" s="171">
        <f t="shared" si="258"/>
        <v>0</v>
      </c>
      <c r="I744" s="172">
        <f t="shared" si="259"/>
        <v>0</v>
      </c>
      <c r="J744" s="170">
        <f t="shared" si="260"/>
        <v>0</v>
      </c>
      <c r="K744" s="172">
        <f t="shared" si="261"/>
        <v>0</v>
      </c>
      <c r="L744" s="226"/>
      <c r="M744" s="221" t="s">
        <v>242</v>
      </c>
      <c r="N744" s="106">
        <f t="shared" si="247"/>
        <v>0</v>
      </c>
      <c r="O744" s="176">
        <f t="shared" si="262"/>
        <v>0</v>
      </c>
      <c r="P744" s="176">
        <f t="shared" si="263"/>
        <v>0</v>
      </c>
      <c r="W744" s="92">
        <f t="shared" si="252"/>
        <v>0</v>
      </c>
      <c r="X744" s="92">
        <f t="shared" si="253"/>
        <v>0</v>
      </c>
      <c r="Y744" s="92">
        <f t="shared" si="254"/>
        <v>0</v>
      </c>
      <c r="Z744" s="92" cm="1">
        <f t="array" aca="1" ref="Z744" ca="1">IFERROR(VLOOKUP(AB-1,$AH$9:$AI$20,2,0),0)</f>
        <v>0</v>
      </c>
      <c r="AA744" s="92">
        <f t="shared" si="255"/>
        <v>30</v>
      </c>
      <c r="AB744" s="92">
        <f t="shared" si="256"/>
        <v>9</v>
      </c>
      <c r="AC744" s="92">
        <f t="shared" si="257"/>
        <v>2569</v>
      </c>
      <c r="AD744" s="92">
        <f t="shared" si="248"/>
        <v>0</v>
      </c>
      <c r="AE744" s="227">
        <f t="shared" si="250"/>
        <v>0</v>
      </c>
      <c r="AF744" s="223">
        <f t="shared" si="249"/>
        <v>0</v>
      </c>
      <c r="AG744" s="228">
        <f t="shared" si="251"/>
        <v>0</v>
      </c>
    </row>
    <row r="745" spans="1:33" s="92" customFormat="1" ht="21">
      <c r="A745" s="102">
        <v>737</v>
      </c>
      <c r="B745" s="324"/>
      <c r="C745" s="178" t="s">
        <v>169</v>
      </c>
      <c r="D745" s="170">
        <f t="shared" si="243"/>
        <v>0</v>
      </c>
      <c r="E745" s="170">
        <f t="shared" si="244"/>
        <v>0</v>
      </c>
      <c r="F745" s="170">
        <f t="shared" si="245"/>
        <v>0</v>
      </c>
      <c r="G745" s="170">
        <f t="shared" si="246"/>
        <v>0</v>
      </c>
      <c r="H745" s="171">
        <f t="shared" si="258"/>
        <v>0</v>
      </c>
      <c r="I745" s="172">
        <f t="shared" si="259"/>
        <v>0</v>
      </c>
      <c r="J745" s="170">
        <f t="shared" si="260"/>
        <v>0</v>
      </c>
      <c r="K745" s="172">
        <f t="shared" si="261"/>
        <v>0</v>
      </c>
      <c r="L745" s="226"/>
      <c r="M745" s="221" t="s">
        <v>242</v>
      </c>
      <c r="N745" s="106">
        <f t="shared" si="247"/>
        <v>0</v>
      </c>
      <c r="O745" s="176">
        <f t="shared" si="262"/>
        <v>0</v>
      </c>
      <c r="P745" s="176">
        <f t="shared" si="263"/>
        <v>0</v>
      </c>
      <c r="W745" s="92">
        <f t="shared" si="252"/>
        <v>0</v>
      </c>
      <c r="X745" s="92">
        <f t="shared" si="253"/>
        <v>0</v>
      </c>
      <c r="Y745" s="92">
        <f t="shared" si="254"/>
        <v>0</v>
      </c>
      <c r="Z745" s="92" cm="1">
        <f t="array" aca="1" ref="Z745" ca="1">IFERROR(VLOOKUP(AB-1,$AH$9:$AI$20,2,0),0)</f>
        <v>0</v>
      </c>
      <c r="AA745" s="92">
        <f t="shared" si="255"/>
        <v>30</v>
      </c>
      <c r="AB745" s="92">
        <f t="shared" si="256"/>
        <v>9</v>
      </c>
      <c r="AC745" s="92">
        <f t="shared" si="257"/>
        <v>2569</v>
      </c>
      <c r="AD745" s="92">
        <f t="shared" si="248"/>
        <v>0</v>
      </c>
      <c r="AE745" s="227">
        <f t="shared" si="250"/>
        <v>0</v>
      </c>
      <c r="AF745" s="223">
        <f t="shared" si="249"/>
        <v>0</v>
      </c>
      <c r="AG745" s="228">
        <f t="shared" si="251"/>
        <v>0</v>
      </c>
    </row>
    <row r="746" spans="1:33" s="92" customFormat="1" ht="21">
      <c r="A746" s="102">
        <v>738</v>
      </c>
      <c r="B746" s="324"/>
      <c r="C746" s="178" t="s">
        <v>169</v>
      </c>
      <c r="D746" s="170">
        <f t="shared" si="243"/>
        <v>0</v>
      </c>
      <c r="E746" s="170">
        <f t="shared" si="244"/>
        <v>0</v>
      </c>
      <c r="F746" s="170">
        <f t="shared" si="245"/>
        <v>0</v>
      </c>
      <c r="G746" s="170">
        <f t="shared" si="246"/>
        <v>0</v>
      </c>
      <c r="H746" s="171">
        <f t="shared" si="258"/>
        <v>0</v>
      </c>
      <c r="I746" s="172">
        <f t="shared" si="259"/>
        <v>0</v>
      </c>
      <c r="J746" s="170">
        <f t="shared" si="260"/>
        <v>0</v>
      </c>
      <c r="K746" s="172">
        <f t="shared" si="261"/>
        <v>0</v>
      </c>
      <c r="L746" s="226"/>
      <c r="M746" s="221" t="s">
        <v>242</v>
      </c>
      <c r="N746" s="106">
        <f t="shared" si="247"/>
        <v>0</v>
      </c>
      <c r="O746" s="176">
        <f t="shared" si="262"/>
        <v>0</v>
      </c>
      <c r="P746" s="176">
        <f t="shared" si="263"/>
        <v>0</v>
      </c>
      <c r="W746" s="92">
        <f t="shared" si="252"/>
        <v>0</v>
      </c>
      <c r="X746" s="92">
        <f t="shared" si="253"/>
        <v>0</v>
      </c>
      <c r="Y746" s="92">
        <f t="shared" si="254"/>
        <v>0</v>
      </c>
      <c r="Z746" s="92" cm="1">
        <f t="array" aca="1" ref="Z746" ca="1">IFERROR(VLOOKUP(AB-1,$AH$9:$AI$20,2,0),0)</f>
        <v>0</v>
      </c>
      <c r="AA746" s="92">
        <f t="shared" si="255"/>
        <v>30</v>
      </c>
      <c r="AB746" s="92">
        <f t="shared" si="256"/>
        <v>9</v>
      </c>
      <c r="AC746" s="92">
        <f t="shared" si="257"/>
        <v>2569</v>
      </c>
      <c r="AD746" s="92">
        <f t="shared" si="248"/>
        <v>0</v>
      </c>
      <c r="AE746" s="227">
        <f t="shared" si="250"/>
        <v>0</v>
      </c>
      <c r="AF746" s="223">
        <f t="shared" si="249"/>
        <v>0</v>
      </c>
      <c r="AG746" s="228">
        <f t="shared" si="251"/>
        <v>0</v>
      </c>
    </row>
    <row r="747" spans="1:33" s="92" customFormat="1" ht="21">
      <c r="A747" s="102">
        <v>739</v>
      </c>
      <c r="B747" s="324"/>
      <c r="C747" s="178" t="s">
        <v>169</v>
      </c>
      <c r="D747" s="170">
        <f t="shared" si="243"/>
        <v>0</v>
      </c>
      <c r="E747" s="170">
        <f t="shared" si="244"/>
        <v>0</v>
      </c>
      <c r="F747" s="170">
        <f t="shared" si="245"/>
        <v>0</v>
      </c>
      <c r="G747" s="170">
        <f t="shared" si="246"/>
        <v>0</v>
      </c>
      <c r="H747" s="171">
        <f t="shared" si="258"/>
        <v>0</v>
      </c>
      <c r="I747" s="172">
        <f t="shared" si="259"/>
        <v>0</v>
      </c>
      <c r="J747" s="170">
        <f t="shared" si="260"/>
        <v>0</v>
      </c>
      <c r="K747" s="172">
        <f t="shared" si="261"/>
        <v>0</v>
      </c>
      <c r="L747" s="226"/>
      <c r="M747" s="221" t="s">
        <v>242</v>
      </c>
      <c r="N747" s="106">
        <f t="shared" si="247"/>
        <v>0</v>
      </c>
      <c r="O747" s="176">
        <f t="shared" si="262"/>
        <v>0</v>
      </c>
      <c r="P747" s="176">
        <f t="shared" si="263"/>
        <v>0</v>
      </c>
      <c r="W747" s="92">
        <f t="shared" si="252"/>
        <v>0</v>
      </c>
      <c r="X747" s="92">
        <f t="shared" si="253"/>
        <v>0</v>
      </c>
      <c r="Y747" s="92">
        <f t="shared" si="254"/>
        <v>0</v>
      </c>
      <c r="Z747" s="92" cm="1">
        <f t="array" aca="1" ref="Z747" ca="1">IFERROR(VLOOKUP(AB-1,$AH$9:$AI$20,2,0),0)</f>
        <v>0</v>
      </c>
      <c r="AA747" s="92">
        <f t="shared" si="255"/>
        <v>30</v>
      </c>
      <c r="AB747" s="92">
        <f t="shared" si="256"/>
        <v>9</v>
      </c>
      <c r="AC747" s="92">
        <f t="shared" si="257"/>
        <v>2569</v>
      </c>
      <c r="AD747" s="92">
        <f t="shared" si="248"/>
        <v>0</v>
      </c>
      <c r="AE747" s="227">
        <f t="shared" si="250"/>
        <v>0</v>
      </c>
      <c r="AF747" s="223">
        <f t="shared" si="249"/>
        <v>0</v>
      </c>
      <c r="AG747" s="228">
        <f t="shared" si="251"/>
        <v>0</v>
      </c>
    </row>
    <row r="748" spans="1:33" s="92" customFormat="1" ht="21">
      <c r="A748" s="102">
        <v>740</v>
      </c>
      <c r="B748" s="324"/>
      <c r="C748" s="178" t="s">
        <v>169</v>
      </c>
      <c r="D748" s="170">
        <f t="shared" si="243"/>
        <v>0</v>
      </c>
      <c r="E748" s="170">
        <f t="shared" si="244"/>
        <v>0</v>
      </c>
      <c r="F748" s="170">
        <f t="shared" si="245"/>
        <v>0</v>
      </c>
      <c r="G748" s="170">
        <f t="shared" si="246"/>
        <v>0</v>
      </c>
      <c r="H748" s="171">
        <f t="shared" si="258"/>
        <v>0</v>
      </c>
      <c r="I748" s="172">
        <f t="shared" si="259"/>
        <v>0</v>
      </c>
      <c r="J748" s="170">
        <f t="shared" si="260"/>
        <v>0</v>
      </c>
      <c r="K748" s="172">
        <f t="shared" si="261"/>
        <v>0</v>
      </c>
      <c r="L748" s="226"/>
      <c r="M748" s="221" t="s">
        <v>242</v>
      </c>
      <c r="N748" s="106">
        <f t="shared" si="247"/>
        <v>0</v>
      </c>
      <c r="O748" s="176">
        <f t="shared" si="262"/>
        <v>0</v>
      </c>
      <c r="P748" s="176">
        <f t="shared" si="263"/>
        <v>0</v>
      </c>
      <c r="W748" s="92">
        <f t="shared" si="252"/>
        <v>0</v>
      </c>
      <c r="X748" s="92">
        <f t="shared" si="253"/>
        <v>0</v>
      </c>
      <c r="Y748" s="92">
        <f t="shared" si="254"/>
        <v>0</v>
      </c>
      <c r="Z748" s="92" cm="1">
        <f t="array" aca="1" ref="Z748" ca="1">IFERROR(VLOOKUP(AB-1,$AH$9:$AI$20,2,0),0)</f>
        <v>0</v>
      </c>
      <c r="AA748" s="92">
        <f t="shared" si="255"/>
        <v>30</v>
      </c>
      <c r="AB748" s="92">
        <f t="shared" si="256"/>
        <v>9</v>
      </c>
      <c r="AC748" s="92">
        <f t="shared" si="257"/>
        <v>2569</v>
      </c>
      <c r="AD748" s="92">
        <f t="shared" si="248"/>
        <v>0</v>
      </c>
      <c r="AE748" s="227">
        <f t="shared" si="250"/>
        <v>0</v>
      </c>
      <c r="AF748" s="223">
        <f t="shared" si="249"/>
        <v>0</v>
      </c>
      <c r="AG748" s="228">
        <f t="shared" si="251"/>
        <v>0</v>
      </c>
    </row>
    <row r="749" spans="1:33" s="92" customFormat="1" ht="21">
      <c r="A749" s="102">
        <v>741</v>
      </c>
      <c r="B749" s="324"/>
      <c r="C749" s="178" t="s">
        <v>169</v>
      </c>
      <c r="D749" s="170">
        <f t="shared" si="243"/>
        <v>0</v>
      </c>
      <c r="E749" s="170">
        <f t="shared" si="244"/>
        <v>0</v>
      </c>
      <c r="F749" s="170">
        <f t="shared" si="245"/>
        <v>0</v>
      </c>
      <c r="G749" s="170">
        <f t="shared" si="246"/>
        <v>0</v>
      </c>
      <c r="H749" s="171">
        <f t="shared" si="258"/>
        <v>0</v>
      </c>
      <c r="I749" s="172">
        <f t="shared" si="259"/>
        <v>0</v>
      </c>
      <c r="J749" s="170">
        <f t="shared" si="260"/>
        <v>0</v>
      </c>
      <c r="K749" s="172">
        <f t="shared" si="261"/>
        <v>0</v>
      </c>
      <c r="L749" s="226"/>
      <c r="M749" s="221" t="s">
        <v>242</v>
      </c>
      <c r="N749" s="106">
        <f t="shared" si="247"/>
        <v>0</v>
      </c>
      <c r="O749" s="176">
        <f t="shared" si="262"/>
        <v>0</v>
      </c>
      <c r="P749" s="176">
        <f t="shared" si="263"/>
        <v>0</v>
      </c>
      <c r="W749" s="92">
        <f t="shared" si="252"/>
        <v>0</v>
      </c>
      <c r="X749" s="92">
        <f t="shared" si="253"/>
        <v>0</v>
      </c>
      <c r="Y749" s="92">
        <f t="shared" si="254"/>
        <v>0</v>
      </c>
      <c r="Z749" s="92" cm="1">
        <f t="array" aca="1" ref="Z749" ca="1">IFERROR(VLOOKUP(AB-1,$AH$9:$AI$20,2,0),0)</f>
        <v>0</v>
      </c>
      <c r="AA749" s="92">
        <f t="shared" si="255"/>
        <v>30</v>
      </c>
      <c r="AB749" s="92">
        <f t="shared" si="256"/>
        <v>9</v>
      </c>
      <c r="AC749" s="92">
        <f t="shared" si="257"/>
        <v>2569</v>
      </c>
      <c r="AD749" s="92">
        <f t="shared" si="248"/>
        <v>0</v>
      </c>
      <c r="AE749" s="227">
        <f t="shared" si="250"/>
        <v>0</v>
      </c>
      <c r="AF749" s="223">
        <f t="shared" si="249"/>
        <v>0</v>
      </c>
      <c r="AG749" s="228">
        <f t="shared" si="251"/>
        <v>0</v>
      </c>
    </row>
    <row r="750" spans="1:33" s="92" customFormat="1" ht="21">
      <c r="A750" s="102">
        <v>742</v>
      </c>
      <c r="B750" s="324"/>
      <c r="C750" s="178" t="s">
        <v>169</v>
      </c>
      <c r="D750" s="170">
        <f t="shared" si="243"/>
        <v>0</v>
      </c>
      <c r="E750" s="170">
        <f t="shared" si="244"/>
        <v>0</v>
      </c>
      <c r="F750" s="170">
        <f t="shared" si="245"/>
        <v>0</v>
      </c>
      <c r="G750" s="170">
        <f t="shared" si="246"/>
        <v>0</v>
      </c>
      <c r="H750" s="171">
        <f t="shared" si="258"/>
        <v>0</v>
      </c>
      <c r="I750" s="172">
        <f t="shared" si="259"/>
        <v>0</v>
      </c>
      <c r="J750" s="170">
        <f t="shared" si="260"/>
        <v>0</v>
      </c>
      <c r="K750" s="172">
        <f t="shared" si="261"/>
        <v>0</v>
      </c>
      <c r="L750" s="226"/>
      <c r="M750" s="221" t="s">
        <v>242</v>
      </c>
      <c r="N750" s="106">
        <f t="shared" si="247"/>
        <v>0</v>
      </c>
      <c r="O750" s="176">
        <f t="shared" si="262"/>
        <v>0</v>
      </c>
      <c r="P750" s="176">
        <f t="shared" si="263"/>
        <v>0</v>
      </c>
      <c r="W750" s="92">
        <f t="shared" si="252"/>
        <v>0</v>
      </c>
      <c r="X750" s="92">
        <f t="shared" si="253"/>
        <v>0</v>
      </c>
      <c r="Y750" s="92">
        <f t="shared" si="254"/>
        <v>0</v>
      </c>
      <c r="Z750" s="92" cm="1">
        <f t="array" aca="1" ref="Z750" ca="1">IFERROR(VLOOKUP(AB-1,$AH$9:$AI$20,2,0),0)</f>
        <v>0</v>
      </c>
      <c r="AA750" s="92">
        <f t="shared" si="255"/>
        <v>30</v>
      </c>
      <c r="AB750" s="92">
        <f t="shared" si="256"/>
        <v>9</v>
      </c>
      <c r="AC750" s="92">
        <f t="shared" si="257"/>
        <v>2569</v>
      </c>
      <c r="AD750" s="92">
        <f t="shared" si="248"/>
        <v>0</v>
      </c>
      <c r="AE750" s="227">
        <f t="shared" si="250"/>
        <v>0</v>
      </c>
      <c r="AF750" s="223">
        <f t="shared" si="249"/>
        <v>0</v>
      </c>
      <c r="AG750" s="228">
        <f t="shared" si="251"/>
        <v>0</v>
      </c>
    </row>
    <row r="751" spans="1:33" s="92" customFormat="1" ht="21">
      <c r="A751" s="102">
        <v>743</v>
      </c>
      <c r="B751" s="324"/>
      <c r="C751" s="178" t="s">
        <v>169</v>
      </c>
      <c r="D751" s="170">
        <f t="shared" si="243"/>
        <v>0</v>
      </c>
      <c r="E751" s="170">
        <f t="shared" si="244"/>
        <v>0</v>
      </c>
      <c r="F751" s="170">
        <f t="shared" si="245"/>
        <v>0</v>
      </c>
      <c r="G751" s="170">
        <f t="shared" si="246"/>
        <v>0</v>
      </c>
      <c r="H751" s="171">
        <f t="shared" si="258"/>
        <v>0</v>
      </c>
      <c r="I751" s="172">
        <f t="shared" si="259"/>
        <v>0</v>
      </c>
      <c r="J751" s="170">
        <f t="shared" si="260"/>
        <v>0</v>
      </c>
      <c r="K751" s="172">
        <f t="shared" si="261"/>
        <v>0</v>
      </c>
      <c r="L751" s="226"/>
      <c r="M751" s="221" t="s">
        <v>242</v>
      </c>
      <c r="N751" s="106">
        <f t="shared" si="247"/>
        <v>0</v>
      </c>
      <c r="O751" s="176">
        <f t="shared" si="262"/>
        <v>0</v>
      </c>
      <c r="P751" s="176">
        <f t="shared" si="263"/>
        <v>0</v>
      </c>
      <c r="W751" s="92">
        <f t="shared" si="252"/>
        <v>0</v>
      </c>
      <c r="X751" s="92">
        <f t="shared" si="253"/>
        <v>0</v>
      </c>
      <c r="Y751" s="92">
        <f t="shared" si="254"/>
        <v>0</v>
      </c>
      <c r="Z751" s="92" cm="1">
        <f t="array" aca="1" ref="Z751" ca="1">IFERROR(VLOOKUP(AB-1,$AH$9:$AI$20,2,0),0)</f>
        <v>0</v>
      </c>
      <c r="AA751" s="92">
        <f t="shared" si="255"/>
        <v>30</v>
      </c>
      <c r="AB751" s="92">
        <f t="shared" si="256"/>
        <v>9</v>
      </c>
      <c r="AC751" s="92">
        <f t="shared" si="257"/>
        <v>2569</v>
      </c>
      <c r="AD751" s="92">
        <f t="shared" si="248"/>
        <v>0</v>
      </c>
      <c r="AE751" s="227">
        <f t="shared" si="250"/>
        <v>0</v>
      </c>
      <c r="AF751" s="223">
        <f t="shared" si="249"/>
        <v>0</v>
      </c>
      <c r="AG751" s="228">
        <f t="shared" si="251"/>
        <v>0</v>
      </c>
    </row>
    <row r="752" spans="1:33" s="92" customFormat="1" ht="21">
      <c r="A752" s="102">
        <v>744</v>
      </c>
      <c r="B752" s="324"/>
      <c r="C752" s="178" t="s">
        <v>169</v>
      </c>
      <c r="D752" s="170">
        <f t="shared" si="243"/>
        <v>0</v>
      </c>
      <c r="E752" s="170">
        <f t="shared" si="244"/>
        <v>0</v>
      </c>
      <c r="F752" s="170">
        <f t="shared" si="245"/>
        <v>0</v>
      </c>
      <c r="G752" s="170">
        <f t="shared" si="246"/>
        <v>0</v>
      </c>
      <c r="H752" s="171">
        <f t="shared" si="258"/>
        <v>0</v>
      </c>
      <c r="I752" s="172">
        <f t="shared" si="259"/>
        <v>0</v>
      </c>
      <c r="J752" s="170">
        <f t="shared" si="260"/>
        <v>0</v>
      </c>
      <c r="K752" s="172">
        <f t="shared" si="261"/>
        <v>0</v>
      </c>
      <c r="L752" s="226"/>
      <c r="M752" s="221" t="s">
        <v>242</v>
      </c>
      <c r="N752" s="106">
        <f t="shared" si="247"/>
        <v>0</v>
      </c>
      <c r="O752" s="176">
        <f t="shared" si="262"/>
        <v>0</v>
      </c>
      <c r="P752" s="176">
        <f t="shared" si="263"/>
        <v>0</v>
      </c>
      <c r="W752" s="92">
        <f t="shared" si="252"/>
        <v>0</v>
      </c>
      <c r="X752" s="92">
        <f t="shared" si="253"/>
        <v>0</v>
      </c>
      <c r="Y752" s="92">
        <f t="shared" si="254"/>
        <v>0</v>
      </c>
      <c r="Z752" s="92" cm="1">
        <f t="array" aca="1" ref="Z752" ca="1">IFERROR(VLOOKUP(AB-1,$AH$9:$AI$20,2,0),0)</f>
        <v>0</v>
      </c>
      <c r="AA752" s="92">
        <f t="shared" si="255"/>
        <v>30</v>
      </c>
      <c r="AB752" s="92">
        <f t="shared" si="256"/>
        <v>9</v>
      </c>
      <c r="AC752" s="92">
        <f t="shared" si="257"/>
        <v>2569</v>
      </c>
      <c r="AD752" s="92">
        <f t="shared" si="248"/>
        <v>0</v>
      </c>
      <c r="AE752" s="227">
        <f t="shared" si="250"/>
        <v>0</v>
      </c>
      <c r="AF752" s="223">
        <f t="shared" si="249"/>
        <v>0</v>
      </c>
      <c r="AG752" s="228">
        <f t="shared" si="251"/>
        <v>0</v>
      </c>
    </row>
    <row r="753" spans="1:33" s="92" customFormat="1" ht="21">
      <c r="A753" s="102">
        <v>745</v>
      </c>
      <c r="B753" s="324"/>
      <c r="C753" s="178" t="s">
        <v>169</v>
      </c>
      <c r="D753" s="170">
        <f t="shared" si="243"/>
        <v>0</v>
      </c>
      <c r="E753" s="170">
        <f t="shared" si="244"/>
        <v>0</v>
      </c>
      <c r="F753" s="170">
        <f t="shared" si="245"/>
        <v>0</v>
      </c>
      <c r="G753" s="170">
        <f t="shared" si="246"/>
        <v>0</v>
      </c>
      <c r="H753" s="171">
        <f t="shared" si="258"/>
        <v>0</v>
      </c>
      <c r="I753" s="172">
        <f t="shared" si="259"/>
        <v>0</v>
      </c>
      <c r="J753" s="170">
        <f t="shared" si="260"/>
        <v>0</v>
      </c>
      <c r="K753" s="172">
        <f t="shared" si="261"/>
        <v>0</v>
      </c>
      <c r="L753" s="226"/>
      <c r="M753" s="221" t="s">
        <v>242</v>
      </c>
      <c r="N753" s="106">
        <f t="shared" si="247"/>
        <v>0</v>
      </c>
      <c r="O753" s="176">
        <f t="shared" si="262"/>
        <v>0</v>
      </c>
      <c r="P753" s="176">
        <f t="shared" si="263"/>
        <v>0</v>
      </c>
      <c r="W753" s="92">
        <f t="shared" si="252"/>
        <v>0</v>
      </c>
      <c r="X753" s="92">
        <f t="shared" si="253"/>
        <v>0</v>
      </c>
      <c r="Y753" s="92">
        <f t="shared" si="254"/>
        <v>0</v>
      </c>
      <c r="Z753" s="92" cm="1">
        <f t="array" aca="1" ref="Z753" ca="1">IFERROR(VLOOKUP(AB-1,$AH$9:$AI$20,2,0),0)</f>
        <v>0</v>
      </c>
      <c r="AA753" s="92">
        <f t="shared" si="255"/>
        <v>30</v>
      </c>
      <c r="AB753" s="92">
        <f t="shared" si="256"/>
        <v>9</v>
      </c>
      <c r="AC753" s="92">
        <f t="shared" si="257"/>
        <v>2569</v>
      </c>
      <c r="AD753" s="92">
        <f t="shared" si="248"/>
        <v>0</v>
      </c>
      <c r="AE753" s="227">
        <f t="shared" si="250"/>
        <v>0</v>
      </c>
      <c r="AF753" s="223">
        <f t="shared" si="249"/>
        <v>0</v>
      </c>
      <c r="AG753" s="228">
        <f t="shared" si="251"/>
        <v>0</v>
      </c>
    </row>
    <row r="754" spans="1:33" s="92" customFormat="1" ht="21">
      <c r="A754" s="102">
        <v>746</v>
      </c>
      <c r="B754" s="324"/>
      <c r="C754" s="178" t="s">
        <v>169</v>
      </c>
      <c r="D754" s="170">
        <f t="shared" si="243"/>
        <v>0</v>
      </c>
      <c r="E754" s="170">
        <f t="shared" si="244"/>
        <v>0</v>
      </c>
      <c r="F754" s="170">
        <f t="shared" si="245"/>
        <v>0</v>
      </c>
      <c r="G754" s="170">
        <f t="shared" si="246"/>
        <v>0</v>
      </c>
      <c r="H754" s="171">
        <f t="shared" si="258"/>
        <v>0</v>
      </c>
      <c r="I754" s="172">
        <f t="shared" si="259"/>
        <v>0</v>
      </c>
      <c r="J754" s="170">
        <f t="shared" si="260"/>
        <v>0</v>
      </c>
      <c r="K754" s="172">
        <f t="shared" si="261"/>
        <v>0</v>
      </c>
      <c r="L754" s="226"/>
      <c r="M754" s="221" t="s">
        <v>242</v>
      </c>
      <c r="N754" s="106">
        <f t="shared" si="247"/>
        <v>0</v>
      </c>
      <c r="O754" s="176">
        <f t="shared" si="262"/>
        <v>0</v>
      </c>
      <c r="P754" s="176">
        <f t="shared" si="263"/>
        <v>0</v>
      </c>
      <c r="W754" s="92">
        <f t="shared" si="252"/>
        <v>0</v>
      </c>
      <c r="X754" s="92">
        <f t="shared" si="253"/>
        <v>0</v>
      </c>
      <c r="Y754" s="92">
        <f t="shared" si="254"/>
        <v>0</v>
      </c>
      <c r="Z754" s="92" cm="1">
        <f t="array" aca="1" ref="Z754" ca="1">IFERROR(VLOOKUP(AB-1,$AH$9:$AI$20,2,0),0)</f>
        <v>0</v>
      </c>
      <c r="AA754" s="92">
        <f t="shared" si="255"/>
        <v>30</v>
      </c>
      <c r="AB754" s="92">
        <f t="shared" si="256"/>
        <v>9</v>
      </c>
      <c r="AC754" s="92">
        <f t="shared" si="257"/>
        <v>2569</v>
      </c>
      <c r="AD754" s="92">
        <f t="shared" si="248"/>
        <v>0</v>
      </c>
      <c r="AE754" s="227">
        <f t="shared" si="250"/>
        <v>0</v>
      </c>
      <c r="AF754" s="223">
        <f t="shared" si="249"/>
        <v>0</v>
      </c>
      <c r="AG754" s="228">
        <f t="shared" si="251"/>
        <v>0</v>
      </c>
    </row>
    <row r="755" spans="1:33" s="92" customFormat="1" ht="21">
      <c r="A755" s="102">
        <v>747</v>
      </c>
      <c r="B755" s="324"/>
      <c r="C755" s="178" t="s">
        <v>169</v>
      </c>
      <c r="D755" s="170">
        <f t="shared" si="243"/>
        <v>0</v>
      </c>
      <c r="E755" s="170">
        <f t="shared" si="244"/>
        <v>0</v>
      </c>
      <c r="F755" s="170">
        <f t="shared" si="245"/>
        <v>0</v>
      </c>
      <c r="G755" s="170">
        <f t="shared" si="246"/>
        <v>0</v>
      </c>
      <c r="H755" s="171">
        <f t="shared" si="258"/>
        <v>0</v>
      </c>
      <c r="I755" s="172">
        <f t="shared" si="259"/>
        <v>0</v>
      </c>
      <c r="J755" s="170">
        <f t="shared" si="260"/>
        <v>0</v>
      </c>
      <c r="K755" s="172">
        <f t="shared" si="261"/>
        <v>0</v>
      </c>
      <c r="L755" s="226"/>
      <c r="M755" s="221" t="s">
        <v>242</v>
      </c>
      <c r="N755" s="106">
        <f t="shared" si="247"/>
        <v>0</v>
      </c>
      <c r="O755" s="176">
        <f t="shared" si="262"/>
        <v>0</v>
      </c>
      <c r="P755" s="176">
        <f t="shared" si="263"/>
        <v>0</v>
      </c>
      <c r="W755" s="92">
        <f t="shared" si="252"/>
        <v>0</v>
      </c>
      <c r="X755" s="92">
        <f t="shared" si="253"/>
        <v>0</v>
      </c>
      <c r="Y755" s="92">
        <f t="shared" si="254"/>
        <v>0</v>
      </c>
      <c r="Z755" s="92" cm="1">
        <f t="array" aca="1" ref="Z755" ca="1">IFERROR(VLOOKUP(AB-1,$AH$9:$AI$20,2,0),0)</f>
        <v>0</v>
      </c>
      <c r="AA755" s="92">
        <f t="shared" si="255"/>
        <v>30</v>
      </c>
      <c r="AB755" s="92">
        <f t="shared" si="256"/>
        <v>9</v>
      </c>
      <c r="AC755" s="92">
        <f t="shared" si="257"/>
        <v>2569</v>
      </c>
      <c r="AD755" s="92">
        <f t="shared" si="248"/>
        <v>0</v>
      </c>
      <c r="AE755" s="227">
        <f t="shared" si="250"/>
        <v>0</v>
      </c>
      <c r="AF755" s="223">
        <f t="shared" si="249"/>
        <v>0</v>
      </c>
      <c r="AG755" s="228">
        <f t="shared" si="251"/>
        <v>0</v>
      </c>
    </row>
    <row r="756" spans="1:33" s="92" customFormat="1" ht="21">
      <c r="A756" s="102">
        <v>748</v>
      </c>
      <c r="B756" s="324"/>
      <c r="C756" s="178" t="s">
        <v>169</v>
      </c>
      <c r="D756" s="170">
        <f t="shared" si="243"/>
        <v>0</v>
      </c>
      <c r="E756" s="170">
        <f t="shared" si="244"/>
        <v>0</v>
      </c>
      <c r="F756" s="170">
        <f t="shared" si="245"/>
        <v>0</v>
      </c>
      <c r="G756" s="170">
        <f t="shared" si="246"/>
        <v>0</v>
      </c>
      <c r="H756" s="171">
        <f t="shared" si="258"/>
        <v>0</v>
      </c>
      <c r="I756" s="172">
        <f t="shared" si="259"/>
        <v>0</v>
      </c>
      <c r="J756" s="170">
        <f t="shared" si="260"/>
        <v>0</v>
      </c>
      <c r="K756" s="172">
        <f t="shared" si="261"/>
        <v>0</v>
      </c>
      <c r="L756" s="226"/>
      <c r="M756" s="221" t="s">
        <v>242</v>
      </c>
      <c r="N756" s="106">
        <f t="shared" si="247"/>
        <v>0</v>
      </c>
      <c r="O756" s="176">
        <f t="shared" si="262"/>
        <v>0</v>
      </c>
      <c r="P756" s="176">
        <f t="shared" si="263"/>
        <v>0</v>
      </c>
      <c r="W756" s="92">
        <f t="shared" si="252"/>
        <v>0</v>
      </c>
      <c r="X756" s="92">
        <f t="shared" si="253"/>
        <v>0</v>
      </c>
      <c r="Y756" s="92">
        <f t="shared" si="254"/>
        <v>0</v>
      </c>
      <c r="Z756" s="92" cm="1">
        <f t="array" aca="1" ref="Z756" ca="1">IFERROR(VLOOKUP(AB-1,$AH$9:$AI$20,2,0),0)</f>
        <v>0</v>
      </c>
      <c r="AA756" s="92">
        <f t="shared" si="255"/>
        <v>30</v>
      </c>
      <c r="AB756" s="92">
        <f t="shared" si="256"/>
        <v>9</v>
      </c>
      <c r="AC756" s="92">
        <f t="shared" si="257"/>
        <v>2569</v>
      </c>
      <c r="AD756" s="92">
        <f t="shared" si="248"/>
        <v>0</v>
      </c>
      <c r="AE756" s="227">
        <f t="shared" si="250"/>
        <v>0</v>
      </c>
      <c r="AF756" s="223">
        <f t="shared" si="249"/>
        <v>0</v>
      </c>
      <c r="AG756" s="228">
        <f t="shared" si="251"/>
        <v>0</v>
      </c>
    </row>
    <row r="757" spans="1:33" s="92" customFormat="1" ht="21">
      <c r="A757" s="102">
        <v>749</v>
      </c>
      <c r="B757" s="324"/>
      <c r="C757" s="178" t="s">
        <v>169</v>
      </c>
      <c r="D757" s="170">
        <f t="shared" si="243"/>
        <v>0</v>
      </c>
      <c r="E757" s="170">
        <f t="shared" si="244"/>
        <v>0</v>
      </c>
      <c r="F757" s="170">
        <f t="shared" si="245"/>
        <v>0</v>
      </c>
      <c r="G757" s="170">
        <f t="shared" si="246"/>
        <v>0</v>
      </c>
      <c r="H757" s="171">
        <f t="shared" si="258"/>
        <v>0</v>
      </c>
      <c r="I757" s="172">
        <f t="shared" si="259"/>
        <v>0</v>
      </c>
      <c r="J757" s="170">
        <f t="shared" si="260"/>
        <v>0</v>
      </c>
      <c r="K757" s="172">
        <f t="shared" si="261"/>
        <v>0</v>
      </c>
      <c r="L757" s="226"/>
      <c r="M757" s="221" t="s">
        <v>242</v>
      </c>
      <c r="N757" s="106">
        <f t="shared" si="247"/>
        <v>0</v>
      </c>
      <c r="O757" s="176">
        <f t="shared" si="262"/>
        <v>0</v>
      </c>
      <c r="P757" s="176">
        <f t="shared" si="263"/>
        <v>0</v>
      </c>
      <c r="W757" s="92">
        <f t="shared" si="252"/>
        <v>0</v>
      </c>
      <c r="X757" s="92">
        <f t="shared" si="253"/>
        <v>0</v>
      </c>
      <c r="Y757" s="92">
        <f t="shared" si="254"/>
        <v>0</v>
      </c>
      <c r="Z757" s="92" cm="1">
        <f t="array" aca="1" ref="Z757" ca="1">IFERROR(VLOOKUP(AB-1,$AH$9:$AI$20,2,0),0)</f>
        <v>0</v>
      </c>
      <c r="AA757" s="92">
        <f t="shared" si="255"/>
        <v>30</v>
      </c>
      <c r="AB757" s="92">
        <f t="shared" si="256"/>
        <v>9</v>
      </c>
      <c r="AC757" s="92">
        <f t="shared" si="257"/>
        <v>2569</v>
      </c>
      <c r="AD757" s="92">
        <f t="shared" si="248"/>
        <v>0</v>
      </c>
      <c r="AE757" s="227">
        <f t="shared" si="250"/>
        <v>0</v>
      </c>
      <c r="AF757" s="223">
        <f t="shared" si="249"/>
        <v>0</v>
      </c>
      <c r="AG757" s="228">
        <f t="shared" si="251"/>
        <v>0</v>
      </c>
    </row>
    <row r="758" spans="1:33" s="92" customFormat="1" ht="21">
      <c r="A758" s="102">
        <v>750</v>
      </c>
      <c r="B758" s="324"/>
      <c r="C758" s="178" t="s">
        <v>169</v>
      </c>
      <c r="D758" s="170">
        <f t="shared" si="243"/>
        <v>0</v>
      </c>
      <c r="E758" s="170">
        <f t="shared" si="244"/>
        <v>0</v>
      </c>
      <c r="F758" s="170">
        <f t="shared" si="245"/>
        <v>0</v>
      </c>
      <c r="G758" s="170">
        <f t="shared" si="246"/>
        <v>0</v>
      </c>
      <c r="H758" s="171">
        <f t="shared" si="258"/>
        <v>0</v>
      </c>
      <c r="I758" s="172">
        <f t="shared" si="259"/>
        <v>0</v>
      </c>
      <c r="J758" s="170">
        <f t="shared" si="260"/>
        <v>0</v>
      </c>
      <c r="K758" s="172">
        <f t="shared" si="261"/>
        <v>0</v>
      </c>
      <c r="L758" s="226"/>
      <c r="M758" s="221" t="s">
        <v>242</v>
      </c>
      <c r="N758" s="106">
        <f t="shared" si="247"/>
        <v>0</v>
      </c>
      <c r="O758" s="176">
        <f t="shared" si="262"/>
        <v>0</v>
      </c>
      <c r="P758" s="176">
        <f t="shared" si="263"/>
        <v>0</v>
      </c>
      <c r="W758" s="92">
        <f t="shared" si="252"/>
        <v>0</v>
      </c>
      <c r="X758" s="92">
        <f t="shared" si="253"/>
        <v>0</v>
      </c>
      <c r="Y758" s="92">
        <f t="shared" si="254"/>
        <v>0</v>
      </c>
      <c r="Z758" s="92" cm="1">
        <f t="array" aca="1" ref="Z758" ca="1">IFERROR(VLOOKUP(AB-1,$AH$9:$AI$20,2,0),0)</f>
        <v>0</v>
      </c>
      <c r="AA758" s="92">
        <f t="shared" si="255"/>
        <v>30</v>
      </c>
      <c r="AB758" s="92">
        <f t="shared" si="256"/>
        <v>9</v>
      </c>
      <c r="AC758" s="92">
        <f t="shared" si="257"/>
        <v>2569</v>
      </c>
      <c r="AD758" s="92">
        <f t="shared" si="248"/>
        <v>0</v>
      </c>
      <c r="AE758" s="227">
        <f t="shared" si="250"/>
        <v>0</v>
      </c>
      <c r="AF758" s="223">
        <f t="shared" si="249"/>
        <v>0</v>
      </c>
      <c r="AG758" s="228">
        <f t="shared" si="251"/>
        <v>0</v>
      </c>
    </row>
    <row r="759" spans="1:33" s="92" customFormat="1" ht="21">
      <c r="A759" s="102">
        <v>751</v>
      </c>
      <c r="B759" s="324"/>
      <c r="C759" s="178" t="s">
        <v>169</v>
      </c>
      <c r="D759" s="170">
        <f t="shared" si="243"/>
        <v>0</v>
      </c>
      <c r="E759" s="170">
        <f t="shared" si="244"/>
        <v>0</v>
      </c>
      <c r="F759" s="170">
        <f t="shared" si="245"/>
        <v>0</v>
      </c>
      <c r="G759" s="170">
        <f t="shared" si="246"/>
        <v>0</v>
      </c>
      <c r="H759" s="171">
        <f t="shared" si="258"/>
        <v>0</v>
      </c>
      <c r="I759" s="172">
        <f t="shared" si="259"/>
        <v>0</v>
      </c>
      <c r="J759" s="170">
        <f t="shared" si="260"/>
        <v>0</v>
      </c>
      <c r="K759" s="172">
        <f t="shared" si="261"/>
        <v>0</v>
      </c>
      <c r="L759" s="226"/>
      <c r="M759" s="221" t="s">
        <v>242</v>
      </c>
      <c r="N759" s="106">
        <f t="shared" si="247"/>
        <v>0</v>
      </c>
      <c r="O759" s="176">
        <f t="shared" si="262"/>
        <v>0</v>
      </c>
      <c r="P759" s="176">
        <f t="shared" si="263"/>
        <v>0</v>
      </c>
      <c r="W759" s="92">
        <f t="shared" si="252"/>
        <v>0</v>
      </c>
      <c r="X759" s="92">
        <f t="shared" si="253"/>
        <v>0</v>
      </c>
      <c r="Y759" s="92">
        <f t="shared" si="254"/>
        <v>0</v>
      </c>
      <c r="Z759" s="92" cm="1">
        <f t="array" aca="1" ref="Z759" ca="1">IFERROR(VLOOKUP(AB-1,$AH$9:$AI$20,2,0),0)</f>
        <v>0</v>
      </c>
      <c r="AA759" s="92">
        <f t="shared" si="255"/>
        <v>30</v>
      </c>
      <c r="AB759" s="92">
        <f t="shared" si="256"/>
        <v>9</v>
      </c>
      <c r="AC759" s="92">
        <f t="shared" si="257"/>
        <v>2569</v>
      </c>
      <c r="AD759" s="92">
        <f t="shared" si="248"/>
        <v>0</v>
      </c>
      <c r="AE759" s="227">
        <f t="shared" si="250"/>
        <v>0</v>
      </c>
      <c r="AF759" s="223">
        <f t="shared" si="249"/>
        <v>0</v>
      </c>
      <c r="AG759" s="228">
        <f t="shared" si="251"/>
        <v>0</v>
      </c>
    </row>
    <row r="760" spans="1:33" s="92" customFormat="1" ht="21">
      <c r="A760" s="102">
        <v>752</v>
      </c>
      <c r="B760" s="324"/>
      <c r="C760" s="178" t="s">
        <v>169</v>
      </c>
      <c r="D760" s="170">
        <f t="shared" si="243"/>
        <v>0</v>
      </c>
      <c r="E760" s="170">
        <f t="shared" si="244"/>
        <v>0</v>
      </c>
      <c r="F760" s="170">
        <f t="shared" si="245"/>
        <v>0</v>
      </c>
      <c r="G760" s="170">
        <f t="shared" si="246"/>
        <v>0</v>
      </c>
      <c r="H760" s="171">
        <f t="shared" si="258"/>
        <v>0</v>
      </c>
      <c r="I760" s="172">
        <f t="shared" si="259"/>
        <v>0</v>
      </c>
      <c r="J760" s="170">
        <f t="shared" si="260"/>
        <v>0</v>
      </c>
      <c r="K760" s="172">
        <f t="shared" si="261"/>
        <v>0</v>
      </c>
      <c r="L760" s="226"/>
      <c r="M760" s="221" t="s">
        <v>242</v>
      </c>
      <c r="N760" s="106">
        <f t="shared" si="247"/>
        <v>0</v>
      </c>
      <c r="O760" s="176">
        <f t="shared" si="262"/>
        <v>0</v>
      </c>
      <c r="P760" s="176">
        <f t="shared" si="263"/>
        <v>0</v>
      </c>
      <c r="W760" s="92">
        <f t="shared" si="252"/>
        <v>0</v>
      </c>
      <c r="X760" s="92">
        <f t="shared" si="253"/>
        <v>0</v>
      </c>
      <c r="Y760" s="92">
        <f t="shared" si="254"/>
        <v>0</v>
      </c>
      <c r="Z760" s="92" cm="1">
        <f t="array" aca="1" ref="Z760" ca="1">IFERROR(VLOOKUP(AB-1,$AH$9:$AI$20,2,0),0)</f>
        <v>0</v>
      </c>
      <c r="AA760" s="92">
        <f t="shared" si="255"/>
        <v>30</v>
      </c>
      <c r="AB760" s="92">
        <f t="shared" si="256"/>
        <v>9</v>
      </c>
      <c r="AC760" s="92">
        <f t="shared" si="257"/>
        <v>2569</v>
      </c>
      <c r="AD760" s="92">
        <f t="shared" si="248"/>
        <v>0</v>
      </c>
      <c r="AE760" s="227">
        <f t="shared" si="250"/>
        <v>0</v>
      </c>
      <c r="AF760" s="223">
        <f t="shared" si="249"/>
        <v>0</v>
      </c>
      <c r="AG760" s="228">
        <f t="shared" si="251"/>
        <v>0</v>
      </c>
    </row>
    <row r="761" spans="1:33" s="92" customFormat="1" ht="21">
      <c r="A761" s="102">
        <v>753</v>
      </c>
      <c r="B761" s="324"/>
      <c r="C761" s="178" t="s">
        <v>169</v>
      </c>
      <c r="D761" s="170">
        <f t="shared" si="243"/>
        <v>0</v>
      </c>
      <c r="E761" s="170">
        <f t="shared" si="244"/>
        <v>0</v>
      </c>
      <c r="F761" s="170">
        <f t="shared" si="245"/>
        <v>0</v>
      </c>
      <c r="G761" s="170">
        <f t="shared" si="246"/>
        <v>0</v>
      </c>
      <c r="H761" s="171">
        <f t="shared" si="258"/>
        <v>0</v>
      </c>
      <c r="I761" s="172">
        <f t="shared" si="259"/>
        <v>0</v>
      </c>
      <c r="J761" s="170">
        <f t="shared" si="260"/>
        <v>0</v>
      </c>
      <c r="K761" s="172">
        <f t="shared" si="261"/>
        <v>0</v>
      </c>
      <c r="L761" s="226"/>
      <c r="M761" s="221" t="s">
        <v>242</v>
      </c>
      <c r="N761" s="106">
        <f t="shared" si="247"/>
        <v>0</v>
      </c>
      <c r="O761" s="176">
        <f t="shared" si="262"/>
        <v>0</v>
      </c>
      <c r="P761" s="176">
        <f t="shared" si="263"/>
        <v>0</v>
      </c>
      <c r="W761" s="92">
        <f t="shared" si="252"/>
        <v>0</v>
      </c>
      <c r="X761" s="92">
        <f t="shared" si="253"/>
        <v>0</v>
      </c>
      <c r="Y761" s="92">
        <f t="shared" si="254"/>
        <v>0</v>
      </c>
      <c r="Z761" s="92" cm="1">
        <f t="array" aca="1" ref="Z761" ca="1">IFERROR(VLOOKUP(AB-1,$AH$9:$AI$20,2,0),0)</f>
        <v>0</v>
      </c>
      <c r="AA761" s="92">
        <f t="shared" si="255"/>
        <v>30</v>
      </c>
      <c r="AB761" s="92">
        <f t="shared" si="256"/>
        <v>9</v>
      </c>
      <c r="AC761" s="92">
        <f t="shared" si="257"/>
        <v>2569</v>
      </c>
      <c r="AD761" s="92">
        <f t="shared" si="248"/>
        <v>0</v>
      </c>
      <c r="AE761" s="227">
        <f t="shared" si="250"/>
        <v>0</v>
      </c>
      <c r="AF761" s="223">
        <f t="shared" si="249"/>
        <v>0</v>
      </c>
      <c r="AG761" s="228">
        <f t="shared" si="251"/>
        <v>0</v>
      </c>
    </row>
    <row r="762" spans="1:33" s="92" customFormat="1" ht="21">
      <c r="A762" s="102">
        <v>754</v>
      </c>
      <c r="B762" s="324"/>
      <c r="C762" s="178" t="s">
        <v>169</v>
      </c>
      <c r="D762" s="170">
        <f t="shared" si="243"/>
        <v>0</v>
      </c>
      <c r="E762" s="170">
        <f t="shared" si="244"/>
        <v>0</v>
      </c>
      <c r="F762" s="170">
        <f t="shared" si="245"/>
        <v>0</v>
      </c>
      <c r="G762" s="170">
        <f t="shared" si="246"/>
        <v>0</v>
      </c>
      <c r="H762" s="171">
        <f t="shared" si="258"/>
        <v>0</v>
      </c>
      <c r="I762" s="172">
        <f t="shared" si="259"/>
        <v>0</v>
      </c>
      <c r="J762" s="170">
        <f t="shared" si="260"/>
        <v>0</v>
      </c>
      <c r="K762" s="172">
        <f t="shared" si="261"/>
        <v>0</v>
      </c>
      <c r="L762" s="226"/>
      <c r="M762" s="221" t="s">
        <v>242</v>
      </c>
      <c r="N762" s="106">
        <f t="shared" si="247"/>
        <v>0</v>
      </c>
      <c r="O762" s="176">
        <f t="shared" si="262"/>
        <v>0</v>
      </c>
      <c r="P762" s="176">
        <f t="shared" si="263"/>
        <v>0</v>
      </c>
      <c r="W762" s="92">
        <f t="shared" si="252"/>
        <v>0</v>
      </c>
      <c r="X762" s="92">
        <f t="shared" si="253"/>
        <v>0</v>
      </c>
      <c r="Y762" s="92">
        <f t="shared" si="254"/>
        <v>0</v>
      </c>
      <c r="Z762" s="92" cm="1">
        <f t="array" aca="1" ref="Z762" ca="1">IFERROR(VLOOKUP(AB-1,$AH$9:$AI$20,2,0),0)</f>
        <v>0</v>
      </c>
      <c r="AA762" s="92">
        <f t="shared" si="255"/>
        <v>30</v>
      </c>
      <c r="AB762" s="92">
        <f t="shared" si="256"/>
        <v>9</v>
      </c>
      <c r="AC762" s="92">
        <f t="shared" si="257"/>
        <v>2569</v>
      </c>
      <c r="AD762" s="92">
        <f t="shared" si="248"/>
        <v>0</v>
      </c>
      <c r="AE762" s="227">
        <f t="shared" si="250"/>
        <v>0</v>
      </c>
      <c r="AF762" s="223">
        <f t="shared" si="249"/>
        <v>0</v>
      </c>
      <c r="AG762" s="228">
        <f t="shared" si="251"/>
        <v>0</v>
      </c>
    </row>
    <row r="763" spans="1:33" s="92" customFormat="1" ht="21">
      <c r="A763" s="102">
        <v>755</v>
      </c>
      <c r="B763" s="324"/>
      <c r="C763" s="178" t="s">
        <v>169</v>
      </c>
      <c r="D763" s="170">
        <f t="shared" si="243"/>
        <v>0</v>
      </c>
      <c r="E763" s="170">
        <f t="shared" si="244"/>
        <v>0</v>
      </c>
      <c r="F763" s="170">
        <f t="shared" si="245"/>
        <v>0</v>
      </c>
      <c r="G763" s="170">
        <f t="shared" si="246"/>
        <v>0</v>
      </c>
      <c r="H763" s="171">
        <f t="shared" si="258"/>
        <v>0</v>
      </c>
      <c r="I763" s="172">
        <f t="shared" si="259"/>
        <v>0</v>
      </c>
      <c r="J763" s="170">
        <f t="shared" si="260"/>
        <v>0</v>
      </c>
      <c r="K763" s="172">
        <f t="shared" si="261"/>
        <v>0</v>
      </c>
      <c r="L763" s="226"/>
      <c r="M763" s="221" t="s">
        <v>242</v>
      </c>
      <c r="N763" s="106">
        <f t="shared" si="247"/>
        <v>0</v>
      </c>
      <c r="O763" s="176">
        <f t="shared" si="262"/>
        <v>0</v>
      </c>
      <c r="P763" s="176">
        <f t="shared" si="263"/>
        <v>0</v>
      </c>
      <c r="W763" s="92">
        <f t="shared" si="252"/>
        <v>0</v>
      </c>
      <c r="X763" s="92">
        <f t="shared" si="253"/>
        <v>0</v>
      </c>
      <c r="Y763" s="92">
        <f t="shared" si="254"/>
        <v>0</v>
      </c>
      <c r="Z763" s="92" cm="1">
        <f t="array" aca="1" ref="Z763" ca="1">IFERROR(VLOOKUP(AB-1,$AH$9:$AI$20,2,0),0)</f>
        <v>0</v>
      </c>
      <c r="AA763" s="92">
        <f t="shared" si="255"/>
        <v>30</v>
      </c>
      <c r="AB763" s="92">
        <f t="shared" si="256"/>
        <v>9</v>
      </c>
      <c r="AC763" s="92">
        <f t="shared" si="257"/>
        <v>2569</v>
      </c>
      <c r="AD763" s="92">
        <f t="shared" si="248"/>
        <v>0</v>
      </c>
      <c r="AE763" s="227">
        <f t="shared" si="250"/>
        <v>0</v>
      </c>
      <c r="AF763" s="223">
        <f t="shared" si="249"/>
        <v>0</v>
      </c>
      <c r="AG763" s="228">
        <f t="shared" si="251"/>
        <v>0</v>
      </c>
    </row>
    <row r="764" spans="1:33" s="92" customFormat="1" ht="21">
      <c r="A764" s="102">
        <v>756</v>
      </c>
      <c r="B764" s="324"/>
      <c r="C764" s="178" t="s">
        <v>169</v>
      </c>
      <c r="D764" s="170">
        <f t="shared" si="243"/>
        <v>0</v>
      </c>
      <c r="E764" s="170">
        <f t="shared" si="244"/>
        <v>0</v>
      </c>
      <c r="F764" s="170">
        <f t="shared" si="245"/>
        <v>0</v>
      </c>
      <c r="G764" s="170">
        <f t="shared" si="246"/>
        <v>0</v>
      </c>
      <c r="H764" s="171">
        <f t="shared" si="258"/>
        <v>0</v>
      </c>
      <c r="I764" s="172">
        <f t="shared" si="259"/>
        <v>0</v>
      </c>
      <c r="J764" s="170">
        <f t="shared" si="260"/>
        <v>0</v>
      </c>
      <c r="K764" s="172">
        <f t="shared" si="261"/>
        <v>0</v>
      </c>
      <c r="L764" s="226"/>
      <c r="M764" s="221" t="s">
        <v>242</v>
      </c>
      <c r="N764" s="106">
        <f t="shared" si="247"/>
        <v>0</v>
      </c>
      <c r="O764" s="176">
        <f t="shared" si="262"/>
        <v>0</v>
      </c>
      <c r="P764" s="176">
        <f t="shared" si="263"/>
        <v>0</v>
      </c>
      <c r="W764" s="92">
        <f t="shared" si="252"/>
        <v>0</v>
      </c>
      <c r="X764" s="92">
        <f t="shared" si="253"/>
        <v>0</v>
      </c>
      <c r="Y764" s="92">
        <f t="shared" si="254"/>
        <v>0</v>
      </c>
      <c r="Z764" s="92" cm="1">
        <f t="array" aca="1" ref="Z764" ca="1">IFERROR(VLOOKUP(AB-1,$AH$9:$AI$20,2,0),0)</f>
        <v>0</v>
      </c>
      <c r="AA764" s="92">
        <f t="shared" si="255"/>
        <v>30</v>
      </c>
      <c r="AB764" s="92">
        <f t="shared" si="256"/>
        <v>9</v>
      </c>
      <c r="AC764" s="92">
        <f t="shared" si="257"/>
        <v>2569</v>
      </c>
      <c r="AD764" s="92">
        <f t="shared" si="248"/>
        <v>0</v>
      </c>
      <c r="AE764" s="227">
        <f t="shared" si="250"/>
        <v>0</v>
      </c>
      <c r="AF764" s="223">
        <f t="shared" si="249"/>
        <v>0</v>
      </c>
      <c r="AG764" s="228">
        <f t="shared" si="251"/>
        <v>0</v>
      </c>
    </row>
    <row r="765" spans="1:33" s="92" customFormat="1" ht="21">
      <c r="A765" s="102">
        <v>757</v>
      </c>
      <c r="B765" s="324"/>
      <c r="C765" s="178" t="s">
        <v>169</v>
      </c>
      <c r="D765" s="170">
        <f t="shared" si="243"/>
        <v>0</v>
      </c>
      <c r="E765" s="170">
        <f t="shared" si="244"/>
        <v>0</v>
      </c>
      <c r="F765" s="170">
        <f t="shared" si="245"/>
        <v>0</v>
      </c>
      <c r="G765" s="170">
        <f t="shared" si="246"/>
        <v>0</v>
      </c>
      <c r="H765" s="171">
        <f t="shared" si="258"/>
        <v>0</v>
      </c>
      <c r="I765" s="172">
        <f t="shared" si="259"/>
        <v>0</v>
      </c>
      <c r="J765" s="170">
        <f t="shared" si="260"/>
        <v>0</v>
      </c>
      <c r="K765" s="172">
        <f t="shared" si="261"/>
        <v>0</v>
      </c>
      <c r="L765" s="226"/>
      <c r="M765" s="221" t="s">
        <v>242</v>
      </c>
      <c r="N765" s="106">
        <f t="shared" si="247"/>
        <v>0</v>
      </c>
      <c r="O765" s="176">
        <f t="shared" si="262"/>
        <v>0</v>
      </c>
      <c r="P765" s="176">
        <f t="shared" si="263"/>
        <v>0</v>
      </c>
      <c r="W765" s="92">
        <f t="shared" si="252"/>
        <v>0</v>
      </c>
      <c r="X765" s="92">
        <f t="shared" si="253"/>
        <v>0</v>
      </c>
      <c r="Y765" s="92">
        <f t="shared" si="254"/>
        <v>0</v>
      </c>
      <c r="Z765" s="92" cm="1">
        <f t="array" aca="1" ref="Z765" ca="1">IFERROR(VLOOKUP(AB-1,$AH$9:$AI$20,2,0),0)</f>
        <v>0</v>
      </c>
      <c r="AA765" s="92">
        <f t="shared" si="255"/>
        <v>30</v>
      </c>
      <c r="AB765" s="92">
        <f t="shared" si="256"/>
        <v>9</v>
      </c>
      <c r="AC765" s="92">
        <f t="shared" si="257"/>
        <v>2569</v>
      </c>
      <c r="AD765" s="92">
        <f t="shared" si="248"/>
        <v>0</v>
      </c>
      <c r="AE765" s="227">
        <f t="shared" si="250"/>
        <v>0</v>
      </c>
      <c r="AF765" s="223">
        <f t="shared" si="249"/>
        <v>0</v>
      </c>
      <c r="AG765" s="228">
        <f t="shared" si="251"/>
        <v>0</v>
      </c>
    </row>
    <row r="766" spans="1:33" s="92" customFormat="1" ht="21">
      <c r="A766" s="102">
        <v>758</v>
      </c>
      <c r="B766" s="324"/>
      <c r="C766" s="178" t="s">
        <v>169</v>
      </c>
      <c r="D766" s="170">
        <f t="shared" si="243"/>
        <v>0</v>
      </c>
      <c r="E766" s="170">
        <f t="shared" si="244"/>
        <v>0</v>
      </c>
      <c r="F766" s="170">
        <f t="shared" si="245"/>
        <v>0</v>
      </c>
      <c r="G766" s="170">
        <f t="shared" si="246"/>
        <v>0</v>
      </c>
      <c r="H766" s="171">
        <f t="shared" si="258"/>
        <v>0</v>
      </c>
      <c r="I766" s="172">
        <f t="shared" si="259"/>
        <v>0</v>
      </c>
      <c r="J766" s="170">
        <f t="shared" si="260"/>
        <v>0</v>
      </c>
      <c r="K766" s="172">
        <f t="shared" si="261"/>
        <v>0</v>
      </c>
      <c r="L766" s="226"/>
      <c r="M766" s="221" t="s">
        <v>242</v>
      </c>
      <c r="N766" s="106">
        <f t="shared" si="247"/>
        <v>0</v>
      </c>
      <c r="O766" s="176">
        <f t="shared" si="262"/>
        <v>0</v>
      </c>
      <c r="P766" s="176">
        <f t="shared" si="263"/>
        <v>0</v>
      </c>
      <c r="W766" s="92">
        <f t="shared" si="252"/>
        <v>0</v>
      </c>
      <c r="X766" s="92">
        <f t="shared" si="253"/>
        <v>0</v>
      </c>
      <c r="Y766" s="92">
        <f t="shared" si="254"/>
        <v>0</v>
      </c>
      <c r="Z766" s="92" cm="1">
        <f t="array" aca="1" ref="Z766" ca="1">IFERROR(VLOOKUP(AB-1,$AH$9:$AI$20,2,0),0)</f>
        <v>0</v>
      </c>
      <c r="AA766" s="92">
        <f t="shared" si="255"/>
        <v>30</v>
      </c>
      <c r="AB766" s="92">
        <f t="shared" si="256"/>
        <v>9</v>
      </c>
      <c r="AC766" s="92">
        <f t="shared" si="257"/>
        <v>2569</v>
      </c>
      <c r="AD766" s="92">
        <f t="shared" si="248"/>
        <v>0</v>
      </c>
      <c r="AE766" s="227">
        <f t="shared" si="250"/>
        <v>0</v>
      </c>
      <c r="AF766" s="223">
        <f t="shared" si="249"/>
        <v>0</v>
      </c>
      <c r="AG766" s="228">
        <f t="shared" si="251"/>
        <v>0</v>
      </c>
    </row>
    <row r="767" spans="1:33" s="92" customFormat="1" ht="21">
      <c r="A767" s="102">
        <v>759</v>
      </c>
      <c r="B767" s="324"/>
      <c r="C767" s="178" t="s">
        <v>169</v>
      </c>
      <c r="D767" s="170">
        <f t="shared" si="243"/>
        <v>0</v>
      </c>
      <c r="E767" s="170">
        <f t="shared" si="244"/>
        <v>0</v>
      </c>
      <c r="F767" s="170">
        <f t="shared" si="245"/>
        <v>0</v>
      </c>
      <c r="G767" s="170">
        <f t="shared" si="246"/>
        <v>0</v>
      </c>
      <c r="H767" s="171">
        <f t="shared" si="258"/>
        <v>0</v>
      </c>
      <c r="I767" s="172">
        <f t="shared" si="259"/>
        <v>0</v>
      </c>
      <c r="J767" s="170">
        <f t="shared" si="260"/>
        <v>0</v>
      </c>
      <c r="K767" s="172">
        <f t="shared" si="261"/>
        <v>0</v>
      </c>
      <c r="L767" s="226"/>
      <c r="M767" s="221" t="s">
        <v>242</v>
      </c>
      <c r="N767" s="106">
        <f t="shared" si="247"/>
        <v>0</v>
      </c>
      <c r="O767" s="176">
        <f t="shared" si="262"/>
        <v>0</v>
      </c>
      <c r="P767" s="176">
        <f t="shared" si="263"/>
        <v>0</v>
      </c>
      <c r="W767" s="92">
        <f t="shared" si="252"/>
        <v>0</v>
      </c>
      <c r="X767" s="92">
        <f t="shared" si="253"/>
        <v>0</v>
      </c>
      <c r="Y767" s="92">
        <f t="shared" si="254"/>
        <v>0</v>
      </c>
      <c r="Z767" s="92" cm="1">
        <f t="array" aca="1" ref="Z767" ca="1">IFERROR(VLOOKUP(AB-1,$AH$9:$AI$20,2,0),0)</f>
        <v>0</v>
      </c>
      <c r="AA767" s="92">
        <f t="shared" si="255"/>
        <v>30</v>
      </c>
      <c r="AB767" s="92">
        <f t="shared" si="256"/>
        <v>9</v>
      </c>
      <c r="AC767" s="92">
        <f t="shared" si="257"/>
        <v>2569</v>
      </c>
      <c r="AD767" s="92">
        <f t="shared" si="248"/>
        <v>0</v>
      </c>
      <c r="AE767" s="227">
        <f t="shared" si="250"/>
        <v>0</v>
      </c>
      <c r="AF767" s="223">
        <f t="shared" si="249"/>
        <v>0</v>
      </c>
      <c r="AG767" s="228">
        <f t="shared" si="251"/>
        <v>0</v>
      </c>
    </row>
    <row r="768" spans="1:33" s="92" customFormat="1" ht="21">
      <c r="A768" s="102">
        <v>760</v>
      </c>
      <c r="B768" s="324"/>
      <c r="C768" s="178" t="s">
        <v>169</v>
      </c>
      <c r="D768" s="170">
        <f t="shared" si="243"/>
        <v>0</v>
      </c>
      <c r="E768" s="170">
        <f t="shared" si="244"/>
        <v>0</v>
      </c>
      <c r="F768" s="170">
        <f t="shared" si="245"/>
        <v>0</v>
      </c>
      <c r="G768" s="170">
        <f t="shared" si="246"/>
        <v>0</v>
      </c>
      <c r="H768" s="171">
        <f t="shared" si="258"/>
        <v>0</v>
      </c>
      <c r="I768" s="172">
        <f t="shared" si="259"/>
        <v>0</v>
      </c>
      <c r="J768" s="170">
        <f t="shared" si="260"/>
        <v>0</v>
      </c>
      <c r="K768" s="172">
        <f t="shared" si="261"/>
        <v>0</v>
      </c>
      <c r="L768" s="226"/>
      <c r="M768" s="221" t="s">
        <v>242</v>
      </c>
      <c r="N768" s="106">
        <f t="shared" si="247"/>
        <v>0</v>
      </c>
      <c r="O768" s="176">
        <f t="shared" si="262"/>
        <v>0</v>
      </c>
      <c r="P768" s="176">
        <f t="shared" si="263"/>
        <v>0</v>
      </c>
      <c r="W768" s="92">
        <f t="shared" si="252"/>
        <v>0</v>
      </c>
      <c r="X768" s="92">
        <f t="shared" si="253"/>
        <v>0</v>
      </c>
      <c r="Y768" s="92">
        <f t="shared" si="254"/>
        <v>0</v>
      </c>
      <c r="Z768" s="92" cm="1">
        <f t="array" aca="1" ref="Z768" ca="1">IFERROR(VLOOKUP(AB-1,$AH$9:$AI$20,2,0),0)</f>
        <v>0</v>
      </c>
      <c r="AA768" s="92">
        <f t="shared" si="255"/>
        <v>30</v>
      </c>
      <c r="AB768" s="92">
        <f t="shared" si="256"/>
        <v>9</v>
      </c>
      <c r="AC768" s="92">
        <f t="shared" si="257"/>
        <v>2569</v>
      </c>
      <c r="AD768" s="92">
        <f t="shared" si="248"/>
        <v>0</v>
      </c>
      <c r="AE768" s="227">
        <f t="shared" si="250"/>
        <v>0</v>
      </c>
      <c r="AF768" s="223">
        <f t="shared" si="249"/>
        <v>0</v>
      </c>
      <c r="AG768" s="228">
        <f t="shared" si="251"/>
        <v>0</v>
      </c>
    </row>
    <row r="769" spans="1:33" s="92" customFormat="1" ht="21">
      <c r="A769" s="102">
        <v>761</v>
      </c>
      <c r="B769" s="324"/>
      <c r="C769" s="178" t="s">
        <v>169</v>
      </c>
      <c r="D769" s="170">
        <f t="shared" si="243"/>
        <v>0</v>
      </c>
      <c r="E769" s="170">
        <f t="shared" si="244"/>
        <v>0</v>
      </c>
      <c r="F769" s="170">
        <f t="shared" si="245"/>
        <v>0</v>
      </c>
      <c r="G769" s="170">
        <f t="shared" si="246"/>
        <v>0</v>
      </c>
      <c r="H769" s="171">
        <f t="shared" si="258"/>
        <v>0</v>
      </c>
      <c r="I769" s="172">
        <f t="shared" si="259"/>
        <v>0</v>
      </c>
      <c r="J769" s="170">
        <f t="shared" si="260"/>
        <v>0</v>
      </c>
      <c r="K769" s="172">
        <f t="shared" si="261"/>
        <v>0</v>
      </c>
      <c r="L769" s="226"/>
      <c r="M769" s="221" t="s">
        <v>242</v>
      </c>
      <c r="N769" s="106">
        <f t="shared" si="247"/>
        <v>0</v>
      </c>
      <c r="O769" s="176">
        <f t="shared" si="262"/>
        <v>0</v>
      </c>
      <c r="P769" s="176">
        <f t="shared" si="263"/>
        <v>0</v>
      </c>
      <c r="W769" s="92">
        <f t="shared" si="252"/>
        <v>0</v>
      </c>
      <c r="X769" s="92">
        <f t="shared" si="253"/>
        <v>0</v>
      </c>
      <c r="Y769" s="92">
        <f t="shared" si="254"/>
        <v>0</v>
      </c>
      <c r="Z769" s="92" cm="1">
        <f t="array" aca="1" ref="Z769" ca="1">IFERROR(VLOOKUP(AB-1,$AH$9:$AI$20,2,0),0)</f>
        <v>0</v>
      </c>
      <c r="AA769" s="92">
        <f t="shared" si="255"/>
        <v>30</v>
      </c>
      <c r="AB769" s="92">
        <f t="shared" si="256"/>
        <v>9</v>
      </c>
      <c r="AC769" s="92">
        <f t="shared" si="257"/>
        <v>2569</v>
      </c>
      <c r="AD769" s="92">
        <f t="shared" si="248"/>
        <v>0</v>
      </c>
      <c r="AE769" s="227">
        <f t="shared" si="250"/>
        <v>0</v>
      </c>
      <c r="AF769" s="223">
        <f t="shared" si="249"/>
        <v>0</v>
      </c>
      <c r="AG769" s="228">
        <f t="shared" si="251"/>
        <v>0</v>
      </c>
    </row>
    <row r="770" spans="1:33" s="92" customFormat="1" ht="21">
      <c r="A770" s="102">
        <v>762</v>
      </c>
      <c r="B770" s="324"/>
      <c r="C770" s="178" t="s">
        <v>169</v>
      </c>
      <c r="D770" s="170">
        <f t="shared" si="243"/>
        <v>0</v>
      </c>
      <c r="E770" s="170">
        <f t="shared" si="244"/>
        <v>0</v>
      </c>
      <c r="F770" s="170">
        <f t="shared" si="245"/>
        <v>0</v>
      </c>
      <c r="G770" s="170">
        <f t="shared" si="246"/>
        <v>0</v>
      </c>
      <c r="H770" s="171">
        <f t="shared" si="258"/>
        <v>0</v>
      </c>
      <c r="I770" s="172">
        <f t="shared" si="259"/>
        <v>0</v>
      </c>
      <c r="J770" s="170">
        <f t="shared" si="260"/>
        <v>0</v>
      </c>
      <c r="K770" s="172">
        <f t="shared" si="261"/>
        <v>0</v>
      </c>
      <c r="L770" s="226"/>
      <c r="M770" s="221" t="s">
        <v>242</v>
      </c>
      <c r="N770" s="106">
        <f t="shared" si="247"/>
        <v>0</v>
      </c>
      <c r="O770" s="176">
        <f t="shared" si="262"/>
        <v>0</v>
      </c>
      <c r="P770" s="176">
        <f t="shared" si="263"/>
        <v>0</v>
      </c>
      <c r="W770" s="92">
        <f t="shared" si="252"/>
        <v>0</v>
      </c>
      <c r="X770" s="92">
        <f t="shared" si="253"/>
        <v>0</v>
      </c>
      <c r="Y770" s="92">
        <f t="shared" si="254"/>
        <v>0</v>
      </c>
      <c r="Z770" s="92" cm="1">
        <f t="array" aca="1" ref="Z770" ca="1">IFERROR(VLOOKUP(AB-1,$AH$9:$AI$20,2,0),0)</f>
        <v>0</v>
      </c>
      <c r="AA770" s="92">
        <f t="shared" si="255"/>
        <v>30</v>
      </c>
      <c r="AB770" s="92">
        <f t="shared" si="256"/>
        <v>9</v>
      </c>
      <c r="AC770" s="92">
        <f t="shared" si="257"/>
        <v>2569</v>
      </c>
      <c r="AD770" s="92">
        <f t="shared" si="248"/>
        <v>0</v>
      </c>
      <c r="AE770" s="227">
        <f t="shared" si="250"/>
        <v>0</v>
      </c>
      <c r="AF770" s="223">
        <f t="shared" si="249"/>
        <v>0</v>
      </c>
      <c r="AG770" s="228">
        <f t="shared" si="251"/>
        <v>0</v>
      </c>
    </row>
    <row r="771" spans="1:33" s="92" customFormat="1" ht="21">
      <c r="A771" s="102">
        <v>763</v>
      </c>
      <c r="B771" s="324"/>
      <c r="C771" s="178" t="s">
        <v>169</v>
      </c>
      <c r="D771" s="170">
        <f t="shared" si="243"/>
        <v>0</v>
      </c>
      <c r="E771" s="170">
        <f t="shared" si="244"/>
        <v>0</v>
      </c>
      <c r="F771" s="170">
        <f t="shared" si="245"/>
        <v>0</v>
      </c>
      <c r="G771" s="170">
        <f t="shared" si="246"/>
        <v>0</v>
      </c>
      <c r="H771" s="171">
        <f t="shared" si="258"/>
        <v>0</v>
      </c>
      <c r="I771" s="172">
        <f t="shared" si="259"/>
        <v>0</v>
      </c>
      <c r="J771" s="170">
        <f t="shared" si="260"/>
        <v>0</v>
      </c>
      <c r="K771" s="172">
        <f t="shared" si="261"/>
        <v>0</v>
      </c>
      <c r="L771" s="226"/>
      <c r="M771" s="221" t="s">
        <v>242</v>
      </c>
      <c r="N771" s="106">
        <f t="shared" si="247"/>
        <v>0</v>
      </c>
      <c r="O771" s="176">
        <f t="shared" si="262"/>
        <v>0</v>
      </c>
      <c r="P771" s="176">
        <f t="shared" si="263"/>
        <v>0</v>
      </c>
      <c r="W771" s="92">
        <f t="shared" si="252"/>
        <v>0</v>
      </c>
      <c r="X771" s="92">
        <f t="shared" si="253"/>
        <v>0</v>
      </c>
      <c r="Y771" s="92">
        <f t="shared" si="254"/>
        <v>0</v>
      </c>
      <c r="Z771" s="92" cm="1">
        <f t="array" aca="1" ref="Z771" ca="1">IFERROR(VLOOKUP(AB-1,$AH$9:$AI$20,2,0),0)</f>
        <v>0</v>
      </c>
      <c r="AA771" s="92">
        <f t="shared" si="255"/>
        <v>30</v>
      </c>
      <c r="AB771" s="92">
        <f t="shared" si="256"/>
        <v>9</v>
      </c>
      <c r="AC771" s="92">
        <f t="shared" si="257"/>
        <v>2569</v>
      </c>
      <c r="AD771" s="92">
        <f t="shared" si="248"/>
        <v>0</v>
      </c>
      <c r="AE771" s="227">
        <f t="shared" si="250"/>
        <v>0</v>
      </c>
      <c r="AF771" s="223">
        <f t="shared" si="249"/>
        <v>0</v>
      </c>
      <c r="AG771" s="228">
        <f t="shared" si="251"/>
        <v>0</v>
      </c>
    </row>
    <row r="772" spans="1:33" s="92" customFormat="1" ht="21">
      <c r="A772" s="102">
        <v>764</v>
      </c>
      <c r="B772" s="324"/>
      <c r="C772" s="178" t="s">
        <v>169</v>
      </c>
      <c r="D772" s="170">
        <f t="shared" si="243"/>
        <v>0</v>
      </c>
      <c r="E772" s="170">
        <f t="shared" si="244"/>
        <v>0</v>
      </c>
      <c r="F772" s="170">
        <f t="shared" si="245"/>
        <v>0</v>
      </c>
      <c r="G772" s="170">
        <f t="shared" si="246"/>
        <v>0</v>
      </c>
      <c r="H772" s="171">
        <f t="shared" si="258"/>
        <v>0</v>
      </c>
      <c r="I772" s="172">
        <f t="shared" si="259"/>
        <v>0</v>
      </c>
      <c r="J772" s="170">
        <f t="shared" si="260"/>
        <v>0</v>
      </c>
      <c r="K772" s="172">
        <f t="shared" si="261"/>
        <v>0</v>
      </c>
      <c r="L772" s="226"/>
      <c r="M772" s="221" t="s">
        <v>242</v>
      </c>
      <c r="N772" s="106">
        <f t="shared" si="247"/>
        <v>0</v>
      </c>
      <c r="O772" s="176">
        <f t="shared" si="262"/>
        <v>0</v>
      </c>
      <c r="P772" s="176">
        <f t="shared" si="263"/>
        <v>0</v>
      </c>
      <c r="W772" s="92">
        <f t="shared" si="252"/>
        <v>0</v>
      </c>
      <c r="X772" s="92">
        <f t="shared" si="253"/>
        <v>0</v>
      </c>
      <c r="Y772" s="92">
        <f t="shared" si="254"/>
        <v>0</v>
      </c>
      <c r="Z772" s="92" cm="1">
        <f t="array" aca="1" ref="Z772" ca="1">IFERROR(VLOOKUP(AB-1,$AH$9:$AI$20,2,0),0)</f>
        <v>0</v>
      </c>
      <c r="AA772" s="92">
        <f t="shared" si="255"/>
        <v>30</v>
      </c>
      <c r="AB772" s="92">
        <f t="shared" si="256"/>
        <v>9</v>
      </c>
      <c r="AC772" s="92">
        <f t="shared" si="257"/>
        <v>2569</v>
      </c>
      <c r="AD772" s="92">
        <f t="shared" si="248"/>
        <v>0</v>
      </c>
      <c r="AE772" s="227">
        <f t="shared" si="250"/>
        <v>0</v>
      </c>
      <c r="AF772" s="223">
        <f t="shared" si="249"/>
        <v>0</v>
      </c>
      <c r="AG772" s="228">
        <f t="shared" si="251"/>
        <v>0</v>
      </c>
    </row>
    <row r="773" spans="1:33" s="92" customFormat="1" ht="21">
      <c r="A773" s="102">
        <v>765</v>
      </c>
      <c r="B773" s="324"/>
      <c r="C773" s="178" t="s">
        <v>169</v>
      </c>
      <c r="D773" s="170">
        <f t="shared" si="243"/>
        <v>0</v>
      </c>
      <c r="E773" s="170">
        <f t="shared" si="244"/>
        <v>0</v>
      </c>
      <c r="F773" s="170">
        <f t="shared" si="245"/>
        <v>0</v>
      </c>
      <c r="G773" s="170">
        <f t="shared" si="246"/>
        <v>0</v>
      </c>
      <c r="H773" s="171">
        <f t="shared" si="258"/>
        <v>0</v>
      </c>
      <c r="I773" s="172">
        <f t="shared" si="259"/>
        <v>0</v>
      </c>
      <c r="J773" s="170">
        <f t="shared" si="260"/>
        <v>0</v>
      </c>
      <c r="K773" s="172">
        <f t="shared" si="261"/>
        <v>0</v>
      </c>
      <c r="L773" s="226"/>
      <c r="M773" s="221" t="s">
        <v>242</v>
      </c>
      <c r="N773" s="106">
        <f t="shared" si="247"/>
        <v>0</v>
      </c>
      <c r="O773" s="176">
        <f t="shared" si="262"/>
        <v>0</v>
      </c>
      <c r="P773" s="176">
        <f t="shared" si="263"/>
        <v>0</v>
      </c>
      <c r="W773" s="92">
        <f t="shared" si="252"/>
        <v>0</v>
      </c>
      <c r="X773" s="92">
        <f t="shared" si="253"/>
        <v>0</v>
      </c>
      <c r="Y773" s="92">
        <f t="shared" si="254"/>
        <v>0</v>
      </c>
      <c r="Z773" s="92" cm="1">
        <f t="array" aca="1" ref="Z773" ca="1">IFERROR(VLOOKUP(AB-1,$AH$9:$AI$20,2,0),0)</f>
        <v>0</v>
      </c>
      <c r="AA773" s="92">
        <f t="shared" si="255"/>
        <v>30</v>
      </c>
      <c r="AB773" s="92">
        <f t="shared" si="256"/>
        <v>9</v>
      </c>
      <c r="AC773" s="92">
        <f t="shared" si="257"/>
        <v>2569</v>
      </c>
      <c r="AD773" s="92">
        <f t="shared" si="248"/>
        <v>0</v>
      </c>
      <c r="AE773" s="227">
        <f t="shared" si="250"/>
        <v>0</v>
      </c>
      <c r="AF773" s="223">
        <f t="shared" si="249"/>
        <v>0</v>
      </c>
      <c r="AG773" s="228">
        <f t="shared" si="251"/>
        <v>0</v>
      </c>
    </row>
    <row r="774" spans="1:33" s="92" customFormat="1" ht="21">
      <c r="A774" s="102">
        <v>766</v>
      </c>
      <c r="B774" s="324"/>
      <c r="C774" s="178" t="s">
        <v>169</v>
      </c>
      <c r="D774" s="170">
        <f t="shared" si="243"/>
        <v>0</v>
      </c>
      <c r="E774" s="170">
        <f t="shared" si="244"/>
        <v>0</v>
      </c>
      <c r="F774" s="170">
        <f t="shared" si="245"/>
        <v>0</v>
      </c>
      <c r="G774" s="170">
        <f t="shared" si="246"/>
        <v>0</v>
      </c>
      <c r="H774" s="171">
        <f t="shared" si="258"/>
        <v>0</v>
      </c>
      <c r="I774" s="172">
        <f t="shared" si="259"/>
        <v>0</v>
      </c>
      <c r="J774" s="170">
        <f t="shared" si="260"/>
        <v>0</v>
      </c>
      <c r="K774" s="172">
        <f t="shared" si="261"/>
        <v>0</v>
      </c>
      <c r="L774" s="226"/>
      <c r="M774" s="221" t="s">
        <v>242</v>
      </c>
      <c r="N774" s="106">
        <f t="shared" si="247"/>
        <v>0</v>
      </c>
      <c r="O774" s="176">
        <f t="shared" si="262"/>
        <v>0</v>
      </c>
      <c r="P774" s="176">
        <f t="shared" si="263"/>
        <v>0</v>
      </c>
      <c r="W774" s="92">
        <f t="shared" si="252"/>
        <v>0</v>
      </c>
      <c r="X774" s="92">
        <f t="shared" si="253"/>
        <v>0</v>
      </c>
      <c r="Y774" s="92">
        <f t="shared" si="254"/>
        <v>0</v>
      </c>
      <c r="Z774" s="92" cm="1">
        <f t="array" aca="1" ref="Z774" ca="1">IFERROR(VLOOKUP(AB-1,$AH$9:$AI$20,2,0),0)</f>
        <v>0</v>
      </c>
      <c r="AA774" s="92">
        <f t="shared" si="255"/>
        <v>30</v>
      </c>
      <c r="AB774" s="92">
        <f t="shared" si="256"/>
        <v>9</v>
      </c>
      <c r="AC774" s="92">
        <f t="shared" si="257"/>
        <v>2569</v>
      </c>
      <c r="AD774" s="92">
        <f t="shared" si="248"/>
        <v>0</v>
      </c>
      <c r="AE774" s="227">
        <f t="shared" si="250"/>
        <v>0</v>
      </c>
      <c r="AF774" s="223">
        <f t="shared" si="249"/>
        <v>0</v>
      </c>
      <c r="AG774" s="228">
        <f t="shared" si="251"/>
        <v>0</v>
      </c>
    </row>
    <row r="775" spans="1:33" s="92" customFormat="1" ht="21">
      <c r="A775" s="102">
        <v>767</v>
      </c>
      <c r="B775" s="324"/>
      <c r="C775" s="178" t="s">
        <v>169</v>
      </c>
      <c r="D775" s="170">
        <f t="shared" si="243"/>
        <v>0</v>
      </c>
      <c r="E775" s="170">
        <f t="shared" si="244"/>
        <v>0</v>
      </c>
      <c r="F775" s="170">
        <f t="shared" si="245"/>
        <v>0</v>
      </c>
      <c r="G775" s="170">
        <f t="shared" si="246"/>
        <v>0</v>
      </c>
      <c r="H775" s="171">
        <f t="shared" si="258"/>
        <v>0</v>
      </c>
      <c r="I775" s="172">
        <f t="shared" si="259"/>
        <v>0</v>
      </c>
      <c r="J775" s="170">
        <f t="shared" si="260"/>
        <v>0</v>
      </c>
      <c r="K775" s="172">
        <f t="shared" si="261"/>
        <v>0</v>
      </c>
      <c r="L775" s="226"/>
      <c r="M775" s="221" t="s">
        <v>242</v>
      </c>
      <c r="N775" s="106">
        <f t="shared" si="247"/>
        <v>0</v>
      </c>
      <c r="O775" s="176">
        <f t="shared" si="262"/>
        <v>0</v>
      </c>
      <c r="P775" s="176">
        <f t="shared" si="263"/>
        <v>0</v>
      </c>
      <c r="W775" s="92">
        <f t="shared" si="252"/>
        <v>0</v>
      </c>
      <c r="X775" s="92">
        <f t="shared" si="253"/>
        <v>0</v>
      </c>
      <c r="Y775" s="92">
        <f t="shared" si="254"/>
        <v>0</v>
      </c>
      <c r="Z775" s="92" cm="1">
        <f t="array" aca="1" ref="Z775" ca="1">IFERROR(VLOOKUP(AB-1,$AH$9:$AI$20,2,0),0)</f>
        <v>0</v>
      </c>
      <c r="AA775" s="92">
        <f t="shared" si="255"/>
        <v>30</v>
      </c>
      <c r="AB775" s="92">
        <f t="shared" si="256"/>
        <v>9</v>
      </c>
      <c r="AC775" s="92">
        <f t="shared" si="257"/>
        <v>2569</v>
      </c>
      <c r="AD775" s="92">
        <f t="shared" si="248"/>
        <v>0</v>
      </c>
      <c r="AE775" s="227">
        <f t="shared" si="250"/>
        <v>0</v>
      </c>
      <c r="AF775" s="223">
        <f t="shared" si="249"/>
        <v>0</v>
      </c>
      <c r="AG775" s="228">
        <f t="shared" si="251"/>
        <v>0</v>
      </c>
    </row>
    <row r="776" spans="1:33" s="92" customFormat="1" ht="21">
      <c r="A776" s="102">
        <v>768</v>
      </c>
      <c r="B776" s="324"/>
      <c r="C776" s="178" t="s">
        <v>169</v>
      </c>
      <c r="D776" s="170">
        <f t="shared" si="243"/>
        <v>0</v>
      </c>
      <c r="E776" s="170">
        <f t="shared" si="244"/>
        <v>0</v>
      </c>
      <c r="F776" s="170">
        <f t="shared" si="245"/>
        <v>0</v>
      </c>
      <c r="G776" s="170">
        <f t="shared" si="246"/>
        <v>0</v>
      </c>
      <c r="H776" s="171">
        <f t="shared" si="258"/>
        <v>0</v>
      </c>
      <c r="I776" s="172">
        <f t="shared" si="259"/>
        <v>0</v>
      </c>
      <c r="J776" s="170">
        <f t="shared" si="260"/>
        <v>0</v>
      </c>
      <c r="K776" s="172">
        <f t="shared" si="261"/>
        <v>0</v>
      </c>
      <c r="L776" s="226"/>
      <c r="M776" s="221" t="s">
        <v>242</v>
      </c>
      <c r="N776" s="106">
        <f t="shared" si="247"/>
        <v>0</v>
      </c>
      <c r="O776" s="176">
        <f t="shared" si="262"/>
        <v>0</v>
      </c>
      <c r="P776" s="176">
        <f t="shared" si="263"/>
        <v>0</v>
      </c>
      <c r="W776" s="92">
        <f t="shared" si="252"/>
        <v>0</v>
      </c>
      <c r="X776" s="92">
        <f t="shared" si="253"/>
        <v>0</v>
      </c>
      <c r="Y776" s="92">
        <f t="shared" si="254"/>
        <v>0</v>
      </c>
      <c r="Z776" s="92" cm="1">
        <f t="array" aca="1" ref="Z776" ca="1">IFERROR(VLOOKUP(AB-1,$AH$9:$AI$20,2,0),0)</f>
        <v>0</v>
      </c>
      <c r="AA776" s="92">
        <f t="shared" si="255"/>
        <v>30</v>
      </c>
      <c r="AB776" s="92">
        <f t="shared" si="256"/>
        <v>9</v>
      </c>
      <c r="AC776" s="92">
        <f t="shared" si="257"/>
        <v>2569</v>
      </c>
      <c r="AD776" s="92">
        <f t="shared" si="248"/>
        <v>0</v>
      </c>
      <c r="AE776" s="227">
        <f t="shared" si="250"/>
        <v>0</v>
      </c>
      <c r="AF776" s="223">
        <f t="shared" si="249"/>
        <v>0</v>
      </c>
      <c r="AG776" s="228">
        <f t="shared" si="251"/>
        <v>0</v>
      </c>
    </row>
    <row r="777" spans="1:33" s="92" customFormat="1" ht="21">
      <c r="A777" s="102">
        <v>769</v>
      </c>
      <c r="B777" s="324"/>
      <c r="C777" s="178" t="s">
        <v>169</v>
      </c>
      <c r="D777" s="170">
        <f t="shared" ref="D777:D840" si="264">VLOOKUP($C777,$R$9:$V$16,2,0)</f>
        <v>0</v>
      </c>
      <c r="E777" s="170">
        <f t="shared" ref="E777:E840" si="265">VLOOKUP($C777,$R$9:$V$16,3,0)</f>
        <v>0</v>
      </c>
      <c r="F777" s="170">
        <f t="shared" ref="F777:F840" si="266">VLOOKUP($C777,$R$9:$V$16,4,0)</f>
        <v>0</v>
      </c>
      <c r="G777" s="170">
        <f t="shared" ref="G777:G840" si="267">VLOOKUP($C777,$R$9:$V$16,5,0)</f>
        <v>0</v>
      </c>
      <c r="H777" s="171">
        <f t="shared" si="258"/>
        <v>0</v>
      </c>
      <c r="I777" s="172">
        <f t="shared" si="259"/>
        <v>0</v>
      </c>
      <c r="J777" s="170">
        <f t="shared" si="260"/>
        <v>0</v>
      </c>
      <c r="K777" s="172">
        <f t="shared" si="261"/>
        <v>0</v>
      </c>
      <c r="L777" s="226"/>
      <c r="M777" s="221" t="s">
        <v>242</v>
      </c>
      <c r="N777" s="106">
        <f t="shared" si="247"/>
        <v>0</v>
      </c>
      <c r="O777" s="176">
        <f t="shared" si="262"/>
        <v>0</v>
      </c>
      <c r="P777" s="176">
        <f t="shared" si="263"/>
        <v>0</v>
      </c>
      <c r="W777" s="92">
        <f t="shared" si="252"/>
        <v>0</v>
      </c>
      <c r="X777" s="92">
        <f t="shared" si="253"/>
        <v>0</v>
      </c>
      <c r="Y777" s="92">
        <f t="shared" si="254"/>
        <v>0</v>
      </c>
      <c r="Z777" s="92" cm="1">
        <f t="array" aca="1" ref="Z777" ca="1">IFERROR(VLOOKUP(AB-1,$AH$9:$AI$20,2,0),0)</f>
        <v>0</v>
      </c>
      <c r="AA777" s="92">
        <f t="shared" si="255"/>
        <v>30</v>
      </c>
      <c r="AB777" s="92">
        <f t="shared" si="256"/>
        <v>9</v>
      </c>
      <c r="AC777" s="92">
        <f t="shared" si="257"/>
        <v>2569</v>
      </c>
      <c r="AD777" s="92">
        <f t="shared" si="248"/>
        <v>0</v>
      </c>
      <c r="AE777" s="227">
        <f t="shared" si="250"/>
        <v>0</v>
      </c>
      <c r="AF777" s="223">
        <f t="shared" si="249"/>
        <v>0</v>
      </c>
      <c r="AG777" s="228">
        <f t="shared" si="251"/>
        <v>0</v>
      </c>
    </row>
    <row r="778" spans="1:33" s="92" customFormat="1" ht="21">
      <c r="A778" s="102">
        <v>770</v>
      </c>
      <c r="B778" s="324"/>
      <c r="C778" s="178" t="s">
        <v>169</v>
      </c>
      <c r="D778" s="170">
        <f t="shared" si="264"/>
        <v>0</v>
      </c>
      <c r="E778" s="170">
        <f t="shared" si="265"/>
        <v>0</v>
      </c>
      <c r="F778" s="170">
        <f t="shared" si="266"/>
        <v>0</v>
      </c>
      <c r="G778" s="170">
        <f t="shared" si="267"/>
        <v>0</v>
      </c>
      <c r="H778" s="171">
        <f t="shared" si="258"/>
        <v>0</v>
      </c>
      <c r="I778" s="172">
        <f t="shared" si="259"/>
        <v>0</v>
      </c>
      <c r="J778" s="170">
        <f t="shared" si="260"/>
        <v>0</v>
      </c>
      <c r="K778" s="172">
        <f t="shared" si="261"/>
        <v>0</v>
      </c>
      <c r="L778" s="226"/>
      <c r="M778" s="221" t="s">
        <v>242</v>
      </c>
      <c r="N778" s="106">
        <f t="shared" ref="N778:N841" si="268">AG778</f>
        <v>0</v>
      </c>
      <c r="O778" s="176">
        <f t="shared" si="262"/>
        <v>0</v>
      </c>
      <c r="P778" s="176">
        <f t="shared" si="263"/>
        <v>0</v>
      </c>
      <c r="W778" s="92">
        <f t="shared" si="252"/>
        <v>0</v>
      </c>
      <c r="X778" s="92">
        <f t="shared" si="253"/>
        <v>0</v>
      </c>
      <c r="Y778" s="92">
        <f t="shared" si="254"/>
        <v>0</v>
      </c>
      <c r="Z778" s="92" cm="1">
        <f t="array" aca="1" ref="Z778" ca="1">IFERROR(VLOOKUP(AB-1,$AH$9:$AI$20,2,0),0)</f>
        <v>0</v>
      </c>
      <c r="AA778" s="92">
        <f t="shared" si="255"/>
        <v>30</v>
      </c>
      <c r="AB778" s="92">
        <f t="shared" si="256"/>
        <v>9</v>
      </c>
      <c r="AC778" s="92">
        <f t="shared" si="257"/>
        <v>2569</v>
      </c>
      <c r="AD778" s="92">
        <f t="shared" ref="AD778:AD841" si="269">IF(W778&gt;0,IF(AA778&lt;W778,Z778-W778+AA778,AA778-W778),0)</f>
        <v>0</v>
      </c>
      <c r="AE778" s="227">
        <f t="shared" si="250"/>
        <v>0</v>
      </c>
      <c r="AF778" s="223">
        <f t="shared" ref="AF778:AF841" si="270">IF(W778&gt;0,IF(AND(W778=AA778,X778=AB778),AC778-Y778,IF(AND(W778&gt;=AA778,X778&gt;AB778),AC778-Y778-1,IF(AND(W778&lt;AA778,X778&gt;AB778),AC778-Y778-1,IF(AND(W778&lt;AA778,X778&lt;AB778),AC778-Y778,AC778-Y778)))),0)</f>
        <v>0</v>
      </c>
      <c r="AG778" s="228">
        <f t="shared" si="251"/>
        <v>0</v>
      </c>
    </row>
    <row r="779" spans="1:33" s="92" customFormat="1" ht="21">
      <c r="A779" s="102">
        <v>771</v>
      </c>
      <c r="B779" s="324"/>
      <c r="C779" s="178" t="s">
        <v>169</v>
      </c>
      <c r="D779" s="170">
        <f t="shared" si="264"/>
        <v>0</v>
      </c>
      <c r="E779" s="170">
        <f t="shared" si="265"/>
        <v>0</v>
      </c>
      <c r="F779" s="170">
        <f t="shared" si="266"/>
        <v>0</v>
      </c>
      <c r="G779" s="170">
        <f t="shared" si="267"/>
        <v>0</v>
      </c>
      <c r="H779" s="171">
        <f t="shared" si="258"/>
        <v>0</v>
      </c>
      <c r="I779" s="172">
        <f t="shared" si="259"/>
        <v>0</v>
      </c>
      <c r="J779" s="170">
        <f t="shared" si="260"/>
        <v>0</v>
      </c>
      <c r="K779" s="172">
        <f t="shared" si="261"/>
        <v>0</v>
      </c>
      <c r="L779" s="226"/>
      <c r="M779" s="221" t="s">
        <v>242</v>
      </c>
      <c r="N779" s="106">
        <f t="shared" si="268"/>
        <v>0</v>
      </c>
      <c r="O779" s="176">
        <f t="shared" si="262"/>
        <v>0</v>
      </c>
      <c r="P779" s="176">
        <f t="shared" si="263"/>
        <v>0</v>
      </c>
      <c r="W779" s="92">
        <f t="shared" si="252"/>
        <v>0</v>
      </c>
      <c r="X779" s="92">
        <f t="shared" si="253"/>
        <v>0</v>
      </c>
      <c r="Y779" s="92">
        <f t="shared" si="254"/>
        <v>0</v>
      </c>
      <c r="Z779" s="92" cm="1">
        <f t="array" aca="1" ref="Z779" ca="1">IFERROR(VLOOKUP(AB-1,$AH$9:$AI$20,2,0),0)</f>
        <v>0</v>
      </c>
      <c r="AA779" s="92">
        <f t="shared" si="255"/>
        <v>30</v>
      </c>
      <c r="AB779" s="92">
        <f t="shared" si="256"/>
        <v>9</v>
      </c>
      <c r="AC779" s="92">
        <f t="shared" si="257"/>
        <v>2569</v>
      </c>
      <c r="AD779" s="92">
        <f t="shared" si="269"/>
        <v>0</v>
      </c>
      <c r="AE779" s="227">
        <f t="shared" ref="AE779:AE842" si="271">IF(W779&gt;0,IF(AA779=W779,IF(AB779=X779,0,IF(AB779&gt;X779,AB779-X779,12+AB779-X779)),IF(AA779&gt;W779,IF(AB779&gt;X779,AB779-X779,IF(AB779=X779,0,12+AB779-X779)),IF(AA779&lt;W779,IF(AB779&gt;X779,AB779-X779-1,IF(AB779=X779,0,12+AB779-X779-1))))),0)</f>
        <v>0</v>
      </c>
      <c r="AF779" s="223">
        <f t="shared" si="270"/>
        <v>0</v>
      </c>
      <c r="AG779" s="228">
        <f t="shared" ref="AG779:AG842" si="272">ROUND((AD779+(AE779*$AI$21)+(AF779*365)),0)</f>
        <v>0</v>
      </c>
    </row>
    <row r="780" spans="1:33" s="92" customFormat="1" ht="21">
      <c r="A780" s="102">
        <v>772</v>
      </c>
      <c r="B780" s="324"/>
      <c r="C780" s="178" t="s">
        <v>169</v>
      </c>
      <c r="D780" s="170">
        <f t="shared" si="264"/>
        <v>0</v>
      </c>
      <c r="E780" s="170">
        <f t="shared" si="265"/>
        <v>0</v>
      </c>
      <c r="F780" s="170">
        <f t="shared" si="266"/>
        <v>0</v>
      </c>
      <c r="G780" s="170">
        <f t="shared" si="267"/>
        <v>0</v>
      </c>
      <c r="H780" s="171">
        <f t="shared" si="258"/>
        <v>0</v>
      </c>
      <c r="I780" s="172">
        <f t="shared" si="259"/>
        <v>0</v>
      </c>
      <c r="J780" s="170">
        <f t="shared" si="260"/>
        <v>0</v>
      </c>
      <c r="K780" s="172">
        <f t="shared" si="261"/>
        <v>0</v>
      </c>
      <c r="L780" s="226"/>
      <c r="M780" s="221" t="s">
        <v>242</v>
      </c>
      <c r="N780" s="106">
        <f t="shared" si="268"/>
        <v>0</v>
      </c>
      <c r="O780" s="176">
        <f t="shared" si="262"/>
        <v>0</v>
      </c>
      <c r="P780" s="176">
        <f t="shared" si="263"/>
        <v>0</v>
      </c>
      <c r="W780" s="92">
        <f t="shared" si="252"/>
        <v>0</v>
      </c>
      <c r="X780" s="92">
        <f t="shared" si="253"/>
        <v>0</v>
      </c>
      <c r="Y780" s="92">
        <f t="shared" si="254"/>
        <v>0</v>
      </c>
      <c r="Z780" s="92" cm="1">
        <f t="array" aca="1" ref="Z780" ca="1">IFERROR(VLOOKUP(AB-1,$AH$9:$AI$20,2,0),0)</f>
        <v>0</v>
      </c>
      <c r="AA780" s="92">
        <f t="shared" si="255"/>
        <v>30</v>
      </c>
      <c r="AB780" s="92">
        <f t="shared" si="256"/>
        <v>9</v>
      </c>
      <c r="AC780" s="92">
        <f t="shared" si="257"/>
        <v>2569</v>
      </c>
      <c r="AD780" s="92">
        <f t="shared" si="269"/>
        <v>0</v>
      </c>
      <c r="AE780" s="227">
        <f t="shared" si="271"/>
        <v>0</v>
      </c>
      <c r="AF780" s="223">
        <f t="shared" si="270"/>
        <v>0</v>
      </c>
      <c r="AG780" s="228">
        <f t="shared" si="272"/>
        <v>0</v>
      </c>
    </row>
    <row r="781" spans="1:33" s="92" customFormat="1" ht="21">
      <c r="A781" s="102">
        <v>773</v>
      </c>
      <c r="B781" s="324"/>
      <c r="C781" s="178" t="s">
        <v>169</v>
      </c>
      <c r="D781" s="170">
        <f t="shared" si="264"/>
        <v>0</v>
      </c>
      <c r="E781" s="170">
        <f t="shared" si="265"/>
        <v>0</v>
      </c>
      <c r="F781" s="170">
        <f t="shared" si="266"/>
        <v>0</v>
      </c>
      <c r="G781" s="170">
        <f t="shared" si="267"/>
        <v>0</v>
      </c>
      <c r="H781" s="171">
        <f t="shared" si="258"/>
        <v>0</v>
      </c>
      <c r="I781" s="172">
        <f t="shared" si="259"/>
        <v>0</v>
      </c>
      <c r="J781" s="170">
        <f t="shared" si="260"/>
        <v>0</v>
      </c>
      <c r="K781" s="172">
        <f t="shared" si="261"/>
        <v>0</v>
      </c>
      <c r="L781" s="226"/>
      <c r="M781" s="221" t="s">
        <v>242</v>
      </c>
      <c r="N781" s="106">
        <f t="shared" si="268"/>
        <v>0</v>
      </c>
      <c r="O781" s="176">
        <f t="shared" si="262"/>
        <v>0</v>
      </c>
      <c r="P781" s="176">
        <f t="shared" si="263"/>
        <v>0</v>
      </c>
      <c r="W781" s="92">
        <f t="shared" si="252"/>
        <v>0</v>
      </c>
      <c r="X781" s="92">
        <f t="shared" si="253"/>
        <v>0</v>
      </c>
      <c r="Y781" s="92">
        <f t="shared" si="254"/>
        <v>0</v>
      </c>
      <c r="Z781" s="92" cm="1">
        <f t="array" aca="1" ref="Z781" ca="1">IFERROR(VLOOKUP(AB-1,$AH$9:$AI$20,2,0),0)</f>
        <v>0</v>
      </c>
      <c r="AA781" s="92">
        <f t="shared" si="255"/>
        <v>30</v>
      </c>
      <c r="AB781" s="92">
        <f t="shared" si="256"/>
        <v>9</v>
      </c>
      <c r="AC781" s="92">
        <f t="shared" si="257"/>
        <v>2569</v>
      </c>
      <c r="AD781" s="92">
        <f t="shared" si="269"/>
        <v>0</v>
      </c>
      <c r="AE781" s="227">
        <f t="shared" si="271"/>
        <v>0</v>
      </c>
      <c r="AF781" s="223">
        <f t="shared" si="270"/>
        <v>0</v>
      </c>
      <c r="AG781" s="228">
        <f t="shared" si="272"/>
        <v>0</v>
      </c>
    </row>
    <row r="782" spans="1:33" s="92" customFormat="1" ht="21">
      <c r="A782" s="102">
        <v>774</v>
      </c>
      <c r="B782" s="324"/>
      <c r="C782" s="178" t="s">
        <v>169</v>
      </c>
      <c r="D782" s="170">
        <f t="shared" si="264"/>
        <v>0</v>
      </c>
      <c r="E782" s="170">
        <f t="shared" si="265"/>
        <v>0</v>
      </c>
      <c r="F782" s="170">
        <f t="shared" si="266"/>
        <v>0</v>
      </c>
      <c r="G782" s="170">
        <f t="shared" si="267"/>
        <v>0</v>
      </c>
      <c r="H782" s="171">
        <f t="shared" si="258"/>
        <v>0</v>
      </c>
      <c r="I782" s="172">
        <f t="shared" si="259"/>
        <v>0</v>
      </c>
      <c r="J782" s="170">
        <f t="shared" si="260"/>
        <v>0</v>
      </c>
      <c r="K782" s="172">
        <f t="shared" si="261"/>
        <v>0</v>
      </c>
      <c r="L782" s="226"/>
      <c r="M782" s="221" t="s">
        <v>242</v>
      </c>
      <c r="N782" s="106">
        <f t="shared" si="268"/>
        <v>0</v>
      </c>
      <c r="O782" s="176">
        <f t="shared" si="262"/>
        <v>0</v>
      </c>
      <c r="P782" s="176">
        <f t="shared" si="263"/>
        <v>0</v>
      </c>
      <c r="W782" s="92">
        <f t="shared" si="252"/>
        <v>0</v>
      </c>
      <c r="X782" s="92">
        <f t="shared" si="253"/>
        <v>0</v>
      </c>
      <c r="Y782" s="92">
        <f t="shared" si="254"/>
        <v>0</v>
      </c>
      <c r="Z782" s="92" cm="1">
        <f t="array" aca="1" ref="Z782" ca="1">IFERROR(VLOOKUP(AB-1,$AH$9:$AI$20,2,0),0)</f>
        <v>0</v>
      </c>
      <c r="AA782" s="92">
        <f t="shared" si="255"/>
        <v>30</v>
      </c>
      <c r="AB782" s="92">
        <f t="shared" si="256"/>
        <v>9</v>
      </c>
      <c r="AC782" s="92">
        <f t="shared" si="257"/>
        <v>2569</v>
      </c>
      <c r="AD782" s="92">
        <f t="shared" si="269"/>
        <v>0</v>
      </c>
      <c r="AE782" s="227">
        <f t="shared" si="271"/>
        <v>0</v>
      </c>
      <c r="AF782" s="223">
        <f t="shared" si="270"/>
        <v>0</v>
      </c>
      <c r="AG782" s="228">
        <f t="shared" si="272"/>
        <v>0</v>
      </c>
    </row>
    <row r="783" spans="1:33" s="92" customFormat="1" ht="21">
      <c r="A783" s="102">
        <v>775</v>
      </c>
      <c r="B783" s="324"/>
      <c r="C783" s="178" t="s">
        <v>169</v>
      </c>
      <c r="D783" s="170">
        <f t="shared" si="264"/>
        <v>0</v>
      </c>
      <c r="E783" s="170">
        <f t="shared" si="265"/>
        <v>0</v>
      </c>
      <c r="F783" s="170">
        <f t="shared" si="266"/>
        <v>0</v>
      </c>
      <c r="G783" s="170">
        <f t="shared" si="267"/>
        <v>0</v>
      </c>
      <c r="H783" s="171">
        <f t="shared" si="258"/>
        <v>0</v>
      </c>
      <c r="I783" s="172">
        <f t="shared" si="259"/>
        <v>0</v>
      </c>
      <c r="J783" s="170">
        <f t="shared" si="260"/>
        <v>0</v>
      </c>
      <c r="K783" s="172">
        <f t="shared" si="261"/>
        <v>0</v>
      </c>
      <c r="L783" s="226"/>
      <c r="M783" s="221" t="s">
        <v>242</v>
      </c>
      <c r="N783" s="106">
        <f t="shared" si="268"/>
        <v>0</v>
      </c>
      <c r="O783" s="176">
        <f t="shared" si="262"/>
        <v>0</v>
      </c>
      <c r="P783" s="176">
        <f t="shared" si="263"/>
        <v>0</v>
      </c>
      <c r="W783" s="92">
        <f t="shared" si="252"/>
        <v>0</v>
      </c>
      <c r="X783" s="92">
        <f t="shared" si="253"/>
        <v>0</v>
      </c>
      <c r="Y783" s="92">
        <f t="shared" si="254"/>
        <v>0</v>
      </c>
      <c r="Z783" s="92" cm="1">
        <f t="array" aca="1" ref="Z783" ca="1">IFERROR(VLOOKUP(AB-1,$AH$9:$AI$20,2,0),0)</f>
        <v>0</v>
      </c>
      <c r="AA783" s="92">
        <f t="shared" si="255"/>
        <v>30</v>
      </c>
      <c r="AB783" s="92">
        <f t="shared" si="256"/>
        <v>9</v>
      </c>
      <c r="AC783" s="92">
        <f t="shared" si="257"/>
        <v>2569</v>
      </c>
      <c r="AD783" s="92">
        <f t="shared" si="269"/>
        <v>0</v>
      </c>
      <c r="AE783" s="227">
        <f t="shared" si="271"/>
        <v>0</v>
      </c>
      <c r="AF783" s="223">
        <f t="shared" si="270"/>
        <v>0</v>
      </c>
      <c r="AG783" s="228">
        <f t="shared" si="272"/>
        <v>0</v>
      </c>
    </row>
    <row r="784" spans="1:33" s="92" customFormat="1" ht="21">
      <c r="A784" s="102">
        <v>776</v>
      </c>
      <c r="B784" s="324"/>
      <c r="C784" s="178" t="s">
        <v>169</v>
      </c>
      <c r="D784" s="170">
        <f t="shared" si="264"/>
        <v>0</v>
      </c>
      <c r="E784" s="170">
        <f t="shared" si="265"/>
        <v>0</v>
      </c>
      <c r="F784" s="170">
        <f t="shared" si="266"/>
        <v>0</v>
      </c>
      <c r="G784" s="170">
        <f t="shared" si="267"/>
        <v>0</v>
      </c>
      <c r="H784" s="171">
        <f t="shared" si="258"/>
        <v>0</v>
      </c>
      <c r="I784" s="172">
        <f t="shared" si="259"/>
        <v>0</v>
      </c>
      <c r="J784" s="170">
        <f t="shared" si="260"/>
        <v>0</v>
      </c>
      <c r="K784" s="172">
        <f t="shared" si="261"/>
        <v>0</v>
      </c>
      <c r="L784" s="226"/>
      <c r="M784" s="221" t="s">
        <v>242</v>
      </c>
      <c r="N784" s="106">
        <f t="shared" si="268"/>
        <v>0</v>
      </c>
      <c r="O784" s="176">
        <f t="shared" si="262"/>
        <v>0</v>
      </c>
      <c r="P784" s="176">
        <f t="shared" si="263"/>
        <v>0</v>
      </c>
      <c r="W784" s="92">
        <f t="shared" si="252"/>
        <v>0</v>
      </c>
      <c r="X784" s="92">
        <f t="shared" si="253"/>
        <v>0</v>
      </c>
      <c r="Y784" s="92">
        <f t="shared" si="254"/>
        <v>0</v>
      </c>
      <c r="Z784" s="92" cm="1">
        <f t="array" aca="1" ref="Z784" ca="1">IFERROR(VLOOKUP(AB-1,$AH$9:$AI$20,2,0),0)</f>
        <v>0</v>
      </c>
      <c r="AA784" s="92">
        <f t="shared" si="255"/>
        <v>30</v>
      </c>
      <c r="AB784" s="92">
        <f t="shared" si="256"/>
        <v>9</v>
      </c>
      <c r="AC784" s="92">
        <f t="shared" si="257"/>
        <v>2569</v>
      </c>
      <c r="AD784" s="92">
        <f t="shared" si="269"/>
        <v>0</v>
      </c>
      <c r="AE784" s="227">
        <f t="shared" si="271"/>
        <v>0</v>
      </c>
      <c r="AF784" s="223">
        <f t="shared" si="270"/>
        <v>0</v>
      </c>
      <c r="AG784" s="228">
        <f t="shared" si="272"/>
        <v>0</v>
      </c>
    </row>
    <row r="785" spans="1:33" s="92" customFormat="1" ht="21">
      <c r="A785" s="102">
        <v>777</v>
      </c>
      <c r="B785" s="324"/>
      <c r="C785" s="178" t="s">
        <v>169</v>
      </c>
      <c r="D785" s="170">
        <f t="shared" si="264"/>
        <v>0</v>
      </c>
      <c r="E785" s="170">
        <f t="shared" si="265"/>
        <v>0</v>
      </c>
      <c r="F785" s="170">
        <f t="shared" si="266"/>
        <v>0</v>
      </c>
      <c r="G785" s="170">
        <f t="shared" si="267"/>
        <v>0</v>
      </c>
      <c r="H785" s="171">
        <f t="shared" si="258"/>
        <v>0</v>
      </c>
      <c r="I785" s="172">
        <f t="shared" si="259"/>
        <v>0</v>
      </c>
      <c r="J785" s="170">
        <f t="shared" si="260"/>
        <v>0</v>
      </c>
      <c r="K785" s="172">
        <f t="shared" si="261"/>
        <v>0</v>
      </c>
      <c r="L785" s="226"/>
      <c r="M785" s="221" t="s">
        <v>242</v>
      </c>
      <c r="N785" s="106">
        <f t="shared" si="268"/>
        <v>0</v>
      </c>
      <c r="O785" s="176">
        <f t="shared" si="262"/>
        <v>0</v>
      </c>
      <c r="P785" s="176">
        <f t="shared" si="263"/>
        <v>0</v>
      </c>
      <c r="W785" s="92">
        <f t="shared" ref="W785:W848" si="273">IFERROR(VALUE(LEFT(L785,2)),0)</f>
        <v>0</v>
      </c>
      <c r="X785" s="92">
        <f t="shared" ref="X785:X848" si="274">IFERROR(VALUE(MID(L785,4,2)),0)</f>
        <v>0</v>
      </c>
      <c r="Y785" s="92">
        <f t="shared" ref="Y785:Y848" si="275">IFERROR(VALUE(RIGHT(L785,4)),0)</f>
        <v>0</v>
      </c>
      <c r="Z785" s="92" cm="1">
        <f t="array" aca="1" ref="Z785" ca="1">IFERROR(VLOOKUP(AB-1,$AH$9:$AI$20,2,0),0)</f>
        <v>0</v>
      </c>
      <c r="AA785" s="92">
        <f t="shared" ref="AA785:AA848" si="276">IFERROR(VALUE(LEFT(M785,2)),0)</f>
        <v>30</v>
      </c>
      <c r="AB785" s="92">
        <f t="shared" ref="AB785:AB848" si="277">IFERROR(VALUE(MID(M785,4,2)),0)</f>
        <v>9</v>
      </c>
      <c r="AC785" s="92">
        <f t="shared" ref="AC785:AC848" si="278">IFERROR(VALUE(RIGHT(M785,4)),0)</f>
        <v>2569</v>
      </c>
      <c r="AD785" s="92">
        <f t="shared" si="269"/>
        <v>0</v>
      </c>
      <c r="AE785" s="227">
        <f t="shared" si="271"/>
        <v>0</v>
      </c>
      <c r="AF785" s="223">
        <f t="shared" si="270"/>
        <v>0</v>
      </c>
      <c r="AG785" s="228">
        <f t="shared" si="272"/>
        <v>0</v>
      </c>
    </row>
    <row r="786" spans="1:33" s="92" customFormat="1" ht="21">
      <c r="A786" s="102">
        <v>778</v>
      </c>
      <c r="B786" s="324"/>
      <c r="C786" s="178" t="s">
        <v>169</v>
      </c>
      <c r="D786" s="170">
        <f t="shared" si="264"/>
        <v>0</v>
      </c>
      <c r="E786" s="170">
        <f t="shared" si="265"/>
        <v>0</v>
      </c>
      <c r="F786" s="170">
        <f t="shared" si="266"/>
        <v>0</v>
      </c>
      <c r="G786" s="170">
        <f t="shared" si="267"/>
        <v>0</v>
      </c>
      <c r="H786" s="171">
        <f t="shared" si="258"/>
        <v>0</v>
      </c>
      <c r="I786" s="172">
        <f t="shared" si="259"/>
        <v>0</v>
      </c>
      <c r="J786" s="170">
        <f t="shared" si="260"/>
        <v>0</v>
      </c>
      <c r="K786" s="172">
        <f t="shared" si="261"/>
        <v>0</v>
      </c>
      <c r="L786" s="226"/>
      <c r="M786" s="221" t="s">
        <v>242</v>
      </c>
      <c r="N786" s="106">
        <f t="shared" si="268"/>
        <v>0</v>
      </c>
      <c r="O786" s="176">
        <f t="shared" si="262"/>
        <v>0</v>
      </c>
      <c r="P786" s="176">
        <f t="shared" si="263"/>
        <v>0</v>
      </c>
      <c r="W786" s="92">
        <f t="shared" si="273"/>
        <v>0</v>
      </c>
      <c r="X786" s="92">
        <f t="shared" si="274"/>
        <v>0</v>
      </c>
      <c r="Y786" s="92">
        <f t="shared" si="275"/>
        <v>0</v>
      </c>
      <c r="Z786" s="92" cm="1">
        <f t="array" aca="1" ref="Z786" ca="1">IFERROR(VLOOKUP(AB-1,$AH$9:$AI$20,2,0),0)</f>
        <v>0</v>
      </c>
      <c r="AA786" s="92">
        <f t="shared" si="276"/>
        <v>30</v>
      </c>
      <c r="AB786" s="92">
        <f t="shared" si="277"/>
        <v>9</v>
      </c>
      <c r="AC786" s="92">
        <f t="shared" si="278"/>
        <v>2569</v>
      </c>
      <c r="AD786" s="92">
        <f t="shared" si="269"/>
        <v>0</v>
      </c>
      <c r="AE786" s="227">
        <f t="shared" si="271"/>
        <v>0</v>
      </c>
      <c r="AF786" s="223">
        <f t="shared" si="270"/>
        <v>0</v>
      </c>
      <c r="AG786" s="228">
        <f t="shared" si="272"/>
        <v>0</v>
      </c>
    </row>
    <row r="787" spans="1:33" s="92" customFormat="1" ht="21">
      <c r="A787" s="102">
        <v>779</v>
      </c>
      <c r="B787" s="324"/>
      <c r="C787" s="178" t="s">
        <v>169</v>
      </c>
      <c r="D787" s="170">
        <f t="shared" si="264"/>
        <v>0</v>
      </c>
      <c r="E787" s="170">
        <f t="shared" si="265"/>
        <v>0</v>
      </c>
      <c r="F787" s="170">
        <f t="shared" si="266"/>
        <v>0</v>
      </c>
      <c r="G787" s="170">
        <f t="shared" si="267"/>
        <v>0</v>
      </c>
      <c r="H787" s="171">
        <f t="shared" si="258"/>
        <v>0</v>
      </c>
      <c r="I787" s="172">
        <f t="shared" si="259"/>
        <v>0</v>
      </c>
      <c r="J787" s="170">
        <f t="shared" si="260"/>
        <v>0</v>
      </c>
      <c r="K787" s="172">
        <f t="shared" si="261"/>
        <v>0</v>
      </c>
      <c r="L787" s="226"/>
      <c r="M787" s="221" t="s">
        <v>242</v>
      </c>
      <c r="N787" s="106">
        <f t="shared" si="268"/>
        <v>0</v>
      </c>
      <c r="O787" s="176">
        <f t="shared" si="262"/>
        <v>0</v>
      </c>
      <c r="P787" s="176">
        <f t="shared" si="263"/>
        <v>0</v>
      </c>
      <c r="W787" s="92">
        <f t="shared" si="273"/>
        <v>0</v>
      </c>
      <c r="X787" s="92">
        <f t="shared" si="274"/>
        <v>0</v>
      </c>
      <c r="Y787" s="92">
        <f t="shared" si="275"/>
        <v>0</v>
      </c>
      <c r="Z787" s="92" cm="1">
        <f t="array" aca="1" ref="Z787" ca="1">IFERROR(VLOOKUP(AB-1,$AH$9:$AI$20,2,0),0)</f>
        <v>0</v>
      </c>
      <c r="AA787" s="92">
        <f t="shared" si="276"/>
        <v>30</v>
      </c>
      <c r="AB787" s="92">
        <f t="shared" si="277"/>
        <v>9</v>
      </c>
      <c r="AC787" s="92">
        <f t="shared" si="278"/>
        <v>2569</v>
      </c>
      <c r="AD787" s="92">
        <f t="shared" si="269"/>
        <v>0</v>
      </c>
      <c r="AE787" s="227">
        <f t="shared" si="271"/>
        <v>0</v>
      </c>
      <c r="AF787" s="223">
        <f t="shared" si="270"/>
        <v>0</v>
      </c>
      <c r="AG787" s="228">
        <f t="shared" si="272"/>
        <v>0</v>
      </c>
    </row>
    <row r="788" spans="1:33" s="92" customFormat="1" ht="21">
      <c r="A788" s="102">
        <v>780</v>
      </c>
      <c r="B788" s="324"/>
      <c r="C788" s="178" t="s">
        <v>169</v>
      </c>
      <c r="D788" s="170">
        <f t="shared" si="264"/>
        <v>0</v>
      </c>
      <c r="E788" s="170">
        <f t="shared" si="265"/>
        <v>0</v>
      </c>
      <c r="F788" s="170">
        <f t="shared" si="266"/>
        <v>0</v>
      </c>
      <c r="G788" s="170">
        <f t="shared" si="267"/>
        <v>0</v>
      </c>
      <c r="H788" s="171">
        <f t="shared" si="258"/>
        <v>0</v>
      </c>
      <c r="I788" s="172">
        <f t="shared" si="259"/>
        <v>0</v>
      </c>
      <c r="J788" s="170">
        <f t="shared" si="260"/>
        <v>0</v>
      </c>
      <c r="K788" s="172">
        <f t="shared" si="261"/>
        <v>0</v>
      </c>
      <c r="L788" s="226"/>
      <c r="M788" s="221" t="s">
        <v>242</v>
      </c>
      <c r="N788" s="106">
        <f t="shared" si="268"/>
        <v>0</v>
      </c>
      <c r="O788" s="176">
        <f t="shared" si="262"/>
        <v>0</v>
      </c>
      <c r="P788" s="176">
        <f t="shared" si="263"/>
        <v>0</v>
      </c>
      <c r="W788" s="92">
        <f t="shared" si="273"/>
        <v>0</v>
      </c>
      <c r="X788" s="92">
        <f t="shared" si="274"/>
        <v>0</v>
      </c>
      <c r="Y788" s="92">
        <f t="shared" si="275"/>
        <v>0</v>
      </c>
      <c r="Z788" s="92" cm="1">
        <f t="array" aca="1" ref="Z788" ca="1">IFERROR(VLOOKUP(AB-1,$AH$9:$AI$20,2,0),0)</f>
        <v>0</v>
      </c>
      <c r="AA788" s="92">
        <f t="shared" si="276"/>
        <v>30</v>
      </c>
      <c r="AB788" s="92">
        <f t="shared" si="277"/>
        <v>9</v>
      </c>
      <c r="AC788" s="92">
        <f t="shared" si="278"/>
        <v>2569</v>
      </c>
      <c r="AD788" s="92">
        <f t="shared" si="269"/>
        <v>0</v>
      </c>
      <c r="AE788" s="227">
        <f t="shared" si="271"/>
        <v>0</v>
      </c>
      <c r="AF788" s="223">
        <f t="shared" si="270"/>
        <v>0</v>
      </c>
      <c r="AG788" s="228">
        <f t="shared" si="272"/>
        <v>0</v>
      </c>
    </row>
    <row r="789" spans="1:33" s="92" customFormat="1" ht="21">
      <c r="A789" s="102">
        <v>781</v>
      </c>
      <c r="B789" s="324"/>
      <c r="C789" s="178" t="s">
        <v>169</v>
      </c>
      <c r="D789" s="170">
        <f t="shared" si="264"/>
        <v>0</v>
      </c>
      <c r="E789" s="170">
        <f t="shared" si="265"/>
        <v>0</v>
      </c>
      <c r="F789" s="170">
        <f t="shared" si="266"/>
        <v>0</v>
      </c>
      <c r="G789" s="170">
        <f t="shared" si="267"/>
        <v>0</v>
      </c>
      <c r="H789" s="171">
        <f t="shared" si="258"/>
        <v>0</v>
      </c>
      <c r="I789" s="172">
        <f t="shared" si="259"/>
        <v>0</v>
      </c>
      <c r="J789" s="170">
        <f t="shared" si="260"/>
        <v>0</v>
      </c>
      <c r="K789" s="172">
        <f t="shared" si="261"/>
        <v>0</v>
      </c>
      <c r="L789" s="226"/>
      <c r="M789" s="221" t="s">
        <v>242</v>
      </c>
      <c r="N789" s="106">
        <f t="shared" si="268"/>
        <v>0</v>
      </c>
      <c r="O789" s="176">
        <f t="shared" si="262"/>
        <v>0</v>
      </c>
      <c r="P789" s="176">
        <f t="shared" si="263"/>
        <v>0</v>
      </c>
      <c r="W789" s="92">
        <f t="shared" si="273"/>
        <v>0</v>
      </c>
      <c r="X789" s="92">
        <f t="shared" si="274"/>
        <v>0</v>
      </c>
      <c r="Y789" s="92">
        <f t="shared" si="275"/>
        <v>0</v>
      </c>
      <c r="Z789" s="92" cm="1">
        <f t="array" aca="1" ref="Z789" ca="1">IFERROR(VLOOKUP(AB-1,$AH$9:$AI$20,2,0),0)</f>
        <v>0</v>
      </c>
      <c r="AA789" s="92">
        <f t="shared" si="276"/>
        <v>30</v>
      </c>
      <c r="AB789" s="92">
        <f t="shared" si="277"/>
        <v>9</v>
      </c>
      <c r="AC789" s="92">
        <f t="shared" si="278"/>
        <v>2569</v>
      </c>
      <c r="AD789" s="92">
        <f t="shared" si="269"/>
        <v>0</v>
      </c>
      <c r="AE789" s="227">
        <f t="shared" si="271"/>
        <v>0</v>
      </c>
      <c r="AF789" s="223">
        <f t="shared" si="270"/>
        <v>0</v>
      </c>
      <c r="AG789" s="228">
        <f t="shared" si="272"/>
        <v>0</v>
      </c>
    </row>
    <row r="790" spans="1:33" s="92" customFormat="1" ht="21">
      <c r="A790" s="102">
        <v>782</v>
      </c>
      <c r="B790" s="324"/>
      <c r="C790" s="178" t="s">
        <v>169</v>
      </c>
      <c r="D790" s="170">
        <f t="shared" si="264"/>
        <v>0</v>
      </c>
      <c r="E790" s="170">
        <f t="shared" si="265"/>
        <v>0</v>
      </c>
      <c r="F790" s="170">
        <f t="shared" si="266"/>
        <v>0</v>
      </c>
      <c r="G790" s="170">
        <f t="shared" si="267"/>
        <v>0</v>
      </c>
      <c r="H790" s="171">
        <f t="shared" si="258"/>
        <v>0</v>
      </c>
      <c r="I790" s="172">
        <f t="shared" si="259"/>
        <v>0</v>
      </c>
      <c r="J790" s="170">
        <f t="shared" si="260"/>
        <v>0</v>
      </c>
      <c r="K790" s="172">
        <f t="shared" si="261"/>
        <v>0</v>
      </c>
      <c r="L790" s="226"/>
      <c r="M790" s="221" t="s">
        <v>242</v>
      </c>
      <c r="N790" s="106">
        <f t="shared" si="268"/>
        <v>0</v>
      </c>
      <c r="O790" s="176">
        <f t="shared" si="262"/>
        <v>0</v>
      </c>
      <c r="P790" s="176">
        <f t="shared" si="263"/>
        <v>0</v>
      </c>
      <c r="W790" s="92">
        <f t="shared" si="273"/>
        <v>0</v>
      </c>
      <c r="X790" s="92">
        <f t="shared" si="274"/>
        <v>0</v>
      </c>
      <c r="Y790" s="92">
        <f t="shared" si="275"/>
        <v>0</v>
      </c>
      <c r="Z790" s="92" cm="1">
        <f t="array" aca="1" ref="Z790" ca="1">IFERROR(VLOOKUP(AB-1,$AH$9:$AI$20,2,0),0)</f>
        <v>0</v>
      </c>
      <c r="AA790" s="92">
        <f t="shared" si="276"/>
        <v>30</v>
      </c>
      <c r="AB790" s="92">
        <f t="shared" si="277"/>
        <v>9</v>
      </c>
      <c r="AC790" s="92">
        <f t="shared" si="278"/>
        <v>2569</v>
      </c>
      <c r="AD790" s="92">
        <f t="shared" si="269"/>
        <v>0</v>
      </c>
      <c r="AE790" s="227">
        <f t="shared" si="271"/>
        <v>0</v>
      </c>
      <c r="AF790" s="223">
        <f t="shared" si="270"/>
        <v>0</v>
      </c>
      <c r="AG790" s="228">
        <f t="shared" si="272"/>
        <v>0</v>
      </c>
    </row>
    <row r="791" spans="1:33" s="92" customFormat="1" ht="21">
      <c r="A791" s="102">
        <v>783</v>
      </c>
      <c r="B791" s="324"/>
      <c r="C791" s="178" t="s">
        <v>169</v>
      </c>
      <c r="D791" s="170">
        <f t="shared" si="264"/>
        <v>0</v>
      </c>
      <c r="E791" s="170">
        <f t="shared" si="265"/>
        <v>0</v>
      </c>
      <c r="F791" s="170">
        <f t="shared" si="266"/>
        <v>0</v>
      </c>
      <c r="G791" s="170">
        <f t="shared" si="267"/>
        <v>0</v>
      </c>
      <c r="H791" s="171">
        <f t="shared" si="258"/>
        <v>0</v>
      </c>
      <c r="I791" s="172">
        <f t="shared" si="259"/>
        <v>0</v>
      </c>
      <c r="J791" s="170">
        <f t="shared" si="260"/>
        <v>0</v>
      </c>
      <c r="K791" s="172">
        <f t="shared" si="261"/>
        <v>0</v>
      </c>
      <c r="L791" s="226"/>
      <c r="M791" s="221" t="s">
        <v>242</v>
      </c>
      <c r="N791" s="106">
        <f t="shared" si="268"/>
        <v>0</v>
      </c>
      <c r="O791" s="176">
        <f t="shared" si="262"/>
        <v>0</v>
      </c>
      <c r="P791" s="176">
        <f t="shared" si="263"/>
        <v>0</v>
      </c>
      <c r="W791" s="92">
        <f t="shared" si="273"/>
        <v>0</v>
      </c>
      <c r="X791" s="92">
        <f t="shared" si="274"/>
        <v>0</v>
      </c>
      <c r="Y791" s="92">
        <f t="shared" si="275"/>
        <v>0</v>
      </c>
      <c r="Z791" s="92" cm="1">
        <f t="array" aca="1" ref="Z791" ca="1">IFERROR(VLOOKUP(AB-1,$AH$9:$AI$20,2,0),0)</f>
        <v>0</v>
      </c>
      <c r="AA791" s="92">
        <f t="shared" si="276"/>
        <v>30</v>
      </c>
      <c r="AB791" s="92">
        <f t="shared" si="277"/>
        <v>9</v>
      </c>
      <c r="AC791" s="92">
        <f t="shared" si="278"/>
        <v>2569</v>
      </c>
      <c r="AD791" s="92">
        <f t="shared" si="269"/>
        <v>0</v>
      </c>
      <c r="AE791" s="227">
        <f t="shared" si="271"/>
        <v>0</v>
      </c>
      <c r="AF791" s="223">
        <f t="shared" si="270"/>
        <v>0</v>
      </c>
      <c r="AG791" s="228">
        <f t="shared" si="272"/>
        <v>0</v>
      </c>
    </row>
    <row r="792" spans="1:33" s="92" customFormat="1" ht="21">
      <c r="A792" s="102">
        <v>784</v>
      </c>
      <c r="B792" s="324"/>
      <c r="C792" s="178" t="s">
        <v>169</v>
      </c>
      <c r="D792" s="170">
        <f t="shared" si="264"/>
        <v>0</v>
      </c>
      <c r="E792" s="170">
        <f t="shared" si="265"/>
        <v>0</v>
      </c>
      <c r="F792" s="170">
        <f t="shared" si="266"/>
        <v>0</v>
      </c>
      <c r="G792" s="170">
        <f t="shared" si="267"/>
        <v>0</v>
      </c>
      <c r="H792" s="171">
        <f t="shared" si="258"/>
        <v>0</v>
      </c>
      <c r="I792" s="172">
        <f t="shared" si="259"/>
        <v>0</v>
      </c>
      <c r="J792" s="170">
        <f t="shared" si="260"/>
        <v>0</v>
      </c>
      <c r="K792" s="172">
        <f t="shared" si="261"/>
        <v>0</v>
      </c>
      <c r="L792" s="226"/>
      <c r="M792" s="221" t="s">
        <v>242</v>
      </c>
      <c r="N792" s="106">
        <f t="shared" si="268"/>
        <v>0</v>
      </c>
      <c r="O792" s="176">
        <f t="shared" si="262"/>
        <v>0</v>
      </c>
      <c r="P792" s="176">
        <f t="shared" si="263"/>
        <v>0</v>
      </c>
      <c r="W792" s="92">
        <f t="shared" si="273"/>
        <v>0</v>
      </c>
      <c r="X792" s="92">
        <f t="shared" si="274"/>
        <v>0</v>
      </c>
      <c r="Y792" s="92">
        <f t="shared" si="275"/>
        <v>0</v>
      </c>
      <c r="Z792" s="92" cm="1">
        <f t="array" aca="1" ref="Z792" ca="1">IFERROR(VLOOKUP(AB-1,$AH$9:$AI$20,2,0),0)</f>
        <v>0</v>
      </c>
      <c r="AA792" s="92">
        <f t="shared" si="276"/>
        <v>30</v>
      </c>
      <c r="AB792" s="92">
        <f t="shared" si="277"/>
        <v>9</v>
      </c>
      <c r="AC792" s="92">
        <f t="shared" si="278"/>
        <v>2569</v>
      </c>
      <c r="AD792" s="92">
        <f t="shared" si="269"/>
        <v>0</v>
      </c>
      <c r="AE792" s="227">
        <f t="shared" si="271"/>
        <v>0</v>
      </c>
      <c r="AF792" s="223">
        <f t="shared" si="270"/>
        <v>0</v>
      </c>
      <c r="AG792" s="228">
        <f t="shared" si="272"/>
        <v>0</v>
      </c>
    </row>
    <row r="793" spans="1:33" s="92" customFormat="1" ht="21">
      <c r="A793" s="102">
        <v>785</v>
      </c>
      <c r="B793" s="324"/>
      <c r="C793" s="178" t="s">
        <v>169</v>
      </c>
      <c r="D793" s="170">
        <f t="shared" si="264"/>
        <v>0</v>
      </c>
      <c r="E793" s="170">
        <f t="shared" si="265"/>
        <v>0</v>
      </c>
      <c r="F793" s="170">
        <f t="shared" si="266"/>
        <v>0</v>
      </c>
      <c r="G793" s="170">
        <f t="shared" si="267"/>
        <v>0</v>
      </c>
      <c r="H793" s="171">
        <f t="shared" si="258"/>
        <v>0</v>
      </c>
      <c r="I793" s="172">
        <f t="shared" si="259"/>
        <v>0</v>
      </c>
      <c r="J793" s="170">
        <f t="shared" si="260"/>
        <v>0</v>
      </c>
      <c r="K793" s="172">
        <f t="shared" si="261"/>
        <v>0</v>
      </c>
      <c r="L793" s="226"/>
      <c r="M793" s="221" t="s">
        <v>242</v>
      </c>
      <c r="N793" s="106">
        <f t="shared" si="268"/>
        <v>0</v>
      </c>
      <c r="O793" s="176">
        <f t="shared" si="262"/>
        <v>0</v>
      </c>
      <c r="P793" s="176">
        <f t="shared" si="263"/>
        <v>0</v>
      </c>
      <c r="W793" s="92">
        <f t="shared" si="273"/>
        <v>0</v>
      </c>
      <c r="X793" s="92">
        <f t="shared" si="274"/>
        <v>0</v>
      </c>
      <c r="Y793" s="92">
        <f t="shared" si="275"/>
        <v>0</v>
      </c>
      <c r="Z793" s="92" cm="1">
        <f t="array" aca="1" ref="Z793" ca="1">IFERROR(VLOOKUP(AB-1,$AH$9:$AI$20,2,0),0)</f>
        <v>0</v>
      </c>
      <c r="AA793" s="92">
        <f t="shared" si="276"/>
        <v>30</v>
      </c>
      <c r="AB793" s="92">
        <f t="shared" si="277"/>
        <v>9</v>
      </c>
      <c r="AC793" s="92">
        <f t="shared" si="278"/>
        <v>2569</v>
      </c>
      <c r="AD793" s="92">
        <f t="shared" si="269"/>
        <v>0</v>
      </c>
      <c r="AE793" s="227">
        <f t="shared" si="271"/>
        <v>0</v>
      </c>
      <c r="AF793" s="223">
        <f t="shared" si="270"/>
        <v>0</v>
      </c>
      <c r="AG793" s="228">
        <f t="shared" si="272"/>
        <v>0</v>
      </c>
    </row>
    <row r="794" spans="1:33" s="92" customFormat="1" ht="21">
      <c r="A794" s="102">
        <v>786</v>
      </c>
      <c r="B794" s="324"/>
      <c r="C794" s="178" t="s">
        <v>169</v>
      </c>
      <c r="D794" s="170">
        <f t="shared" si="264"/>
        <v>0</v>
      </c>
      <c r="E794" s="170">
        <f t="shared" si="265"/>
        <v>0</v>
      </c>
      <c r="F794" s="170">
        <f t="shared" si="266"/>
        <v>0</v>
      </c>
      <c r="G794" s="170">
        <f t="shared" si="267"/>
        <v>0</v>
      </c>
      <c r="H794" s="171">
        <f t="shared" si="258"/>
        <v>0</v>
      </c>
      <c r="I794" s="172">
        <f t="shared" si="259"/>
        <v>0</v>
      </c>
      <c r="J794" s="170">
        <f t="shared" si="260"/>
        <v>0</v>
      </c>
      <c r="K794" s="172">
        <f t="shared" si="261"/>
        <v>0</v>
      </c>
      <c r="L794" s="226"/>
      <c r="M794" s="221" t="s">
        <v>242</v>
      </c>
      <c r="N794" s="106">
        <f t="shared" si="268"/>
        <v>0</v>
      </c>
      <c r="O794" s="176">
        <f t="shared" si="262"/>
        <v>0</v>
      </c>
      <c r="P794" s="176">
        <f t="shared" si="263"/>
        <v>0</v>
      </c>
      <c r="W794" s="92">
        <f t="shared" si="273"/>
        <v>0</v>
      </c>
      <c r="X794" s="92">
        <f t="shared" si="274"/>
        <v>0</v>
      </c>
      <c r="Y794" s="92">
        <f t="shared" si="275"/>
        <v>0</v>
      </c>
      <c r="Z794" s="92" cm="1">
        <f t="array" aca="1" ref="Z794" ca="1">IFERROR(VLOOKUP(AB-1,$AH$9:$AI$20,2,0),0)</f>
        <v>0</v>
      </c>
      <c r="AA794" s="92">
        <f t="shared" si="276"/>
        <v>30</v>
      </c>
      <c r="AB794" s="92">
        <f t="shared" si="277"/>
        <v>9</v>
      </c>
      <c r="AC794" s="92">
        <f t="shared" si="278"/>
        <v>2569</v>
      </c>
      <c r="AD794" s="92">
        <f t="shared" si="269"/>
        <v>0</v>
      </c>
      <c r="AE794" s="227">
        <f t="shared" si="271"/>
        <v>0</v>
      </c>
      <c r="AF794" s="223">
        <f t="shared" si="270"/>
        <v>0</v>
      </c>
      <c r="AG794" s="228">
        <f t="shared" si="272"/>
        <v>0</v>
      </c>
    </row>
    <row r="795" spans="1:33" s="92" customFormat="1" ht="21">
      <c r="A795" s="102">
        <v>787</v>
      </c>
      <c r="B795" s="324"/>
      <c r="C795" s="178" t="s">
        <v>169</v>
      </c>
      <c r="D795" s="170">
        <f t="shared" si="264"/>
        <v>0</v>
      </c>
      <c r="E795" s="170">
        <f t="shared" si="265"/>
        <v>0</v>
      </c>
      <c r="F795" s="170">
        <f t="shared" si="266"/>
        <v>0</v>
      </c>
      <c r="G795" s="170">
        <f t="shared" si="267"/>
        <v>0</v>
      </c>
      <c r="H795" s="171">
        <f t="shared" si="258"/>
        <v>0</v>
      </c>
      <c r="I795" s="172">
        <f t="shared" si="259"/>
        <v>0</v>
      </c>
      <c r="J795" s="170">
        <f t="shared" si="260"/>
        <v>0</v>
      </c>
      <c r="K795" s="172">
        <f t="shared" si="261"/>
        <v>0</v>
      </c>
      <c r="L795" s="226"/>
      <c r="M795" s="221" t="s">
        <v>242</v>
      </c>
      <c r="N795" s="106">
        <f t="shared" si="268"/>
        <v>0</v>
      </c>
      <c r="O795" s="176">
        <f t="shared" si="262"/>
        <v>0</v>
      </c>
      <c r="P795" s="176">
        <f t="shared" si="263"/>
        <v>0</v>
      </c>
      <c r="W795" s="92">
        <f t="shared" si="273"/>
        <v>0</v>
      </c>
      <c r="X795" s="92">
        <f t="shared" si="274"/>
        <v>0</v>
      </c>
      <c r="Y795" s="92">
        <f t="shared" si="275"/>
        <v>0</v>
      </c>
      <c r="Z795" s="92" cm="1">
        <f t="array" aca="1" ref="Z795" ca="1">IFERROR(VLOOKUP(AB-1,$AH$9:$AI$20,2,0),0)</f>
        <v>0</v>
      </c>
      <c r="AA795" s="92">
        <f t="shared" si="276"/>
        <v>30</v>
      </c>
      <c r="AB795" s="92">
        <f t="shared" si="277"/>
        <v>9</v>
      </c>
      <c r="AC795" s="92">
        <f t="shared" si="278"/>
        <v>2569</v>
      </c>
      <c r="AD795" s="92">
        <f t="shared" si="269"/>
        <v>0</v>
      </c>
      <c r="AE795" s="227">
        <f t="shared" si="271"/>
        <v>0</v>
      </c>
      <c r="AF795" s="223">
        <f t="shared" si="270"/>
        <v>0</v>
      </c>
      <c r="AG795" s="228">
        <f t="shared" si="272"/>
        <v>0</v>
      </c>
    </row>
    <row r="796" spans="1:33" s="92" customFormat="1" ht="21">
      <c r="A796" s="102">
        <v>788</v>
      </c>
      <c r="B796" s="324"/>
      <c r="C796" s="178" t="s">
        <v>169</v>
      </c>
      <c r="D796" s="170">
        <f t="shared" si="264"/>
        <v>0</v>
      </c>
      <c r="E796" s="170">
        <f t="shared" si="265"/>
        <v>0</v>
      </c>
      <c r="F796" s="170">
        <f t="shared" si="266"/>
        <v>0</v>
      </c>
      <c r="G796" s="170">
        <f t="shared" si="267"/>
        <v>0</v>
      </c>
      <c r="H796" s="171">
        <f t="shared" si="258"/>
        <v>0</v>
      </c>
      <c r="I796" s="172">
        <f t="shared" si="259"/>
        <v>0</v>
      </c>
      <c r="J796" s="170">
        <f t="shared" si="260"/>
        <v>0</v>
      </c>
      <c r="K796" s="172">
        <f t="shared" si="261"/>
        <v>0</v>
      </c>
      <c r="L796" s="226"/>
      <c r="M796" s="221" t="s">
        <v>242</v>
      </c>
      <c r="N796" s="106">
        <f t="shared" si="268"/>
        <v>0</v>
      </c>
      <c r="O796" s="176">
        <f t="shared" si="262"/>
        <v>0</v>
      </c>
      <c r="P796" s="176">
        <f t="shared" si="263"/>
        <v>0</v>
      </c>
      <c r="W796" s="92">
        <f t="shared" si="273"/>
        <v>0</v>
      </c>
      <c r="X796" s="92">
        <f t="shared" si="274"/>
        <v>0</v>
      </c>
      <c r="Y796" s="92">
        <f t="shared" si="275"/>
        <v>0</v>
      </c>
      <c r="Z796" s="92" cm="1">
        <f t="array" aca="1" ref="Z796" ca="1">IFERROR(VLOOKUP(AB-1,$AH$9:$AI$20,2,0),0)</f>
        <v>0</v>
      </c>
      <c r="AA796" s="92">
        <f t="shared" si="276"/>
        <v>30</v>
      </c>
      <c r="AB796" s="92">
        <f t="shared" si="277"/>
        <v>9</v>
      </c>
      <c r="AC796" s="92">
        <f t="shared" si="278"/>
        <v>2569</v>
      </c>
      <c r="AD796" s="92">
        <f t="shared" si="269"/>
        <v>0</v>
      </c>
      <c r="AE796" s="227">
        <f t="shared" si="271"/>
        <v>0</v>
      </c>
      <c r="AF796" s="223">
        <f t="shared" si="270"/>
        <v>0</v>
      </c>
      <c r="AG796" s="228">
        <f t="shared" si="272"/>
        <v>0</v>
      </c>
    </row>
    <row r="797" spans="1:33" s="92" customFormat="1" ht="21">
      <c r="A797" s="102">
        <v>789</v>
      </c>
      <c r="B797" s="324"/>
      <c r="C797" s="178" t="s">
        <v>169</v>
      </c>
      <c r="D797" s="170">
        <f t="shared" si="264"/>
        <v>0</v>
      </c>
      <c r="E797" s="170">
        <f t="shared" si="265"/>
        <v>0</v>
      </c>
      <c r="F797" s="170">
        <f t="shared" si="266"/>
        <v>0</v>
      </c>
      <c r="G797" s="170">
        <f t="shared" si="267"/>
        <v>0</v>
      </c>
      <c r="H797" s="171">
        <f t="shared" si="258"/>
        <v>0</v>
      </c>
      <c r="I797" s="172">
        <f t="shared" si="259"/>
        <v>0</v>
      </c>
      <c r="J797" s="170">
        <f t="shared" si="260"/>
        <v>0</v>
      </c>
      <c r="K797" s="172">
        <f t="shared" si="261"/>
        <v>0</v>
      </c>
      <c r="L797" s="226"/>
      <c r="M797" s="221" t="s">
        <v>242</v>
      </c>
      <c r="N797" s="106">
        <f t="shared" si="268"/>
        <v>0</v>
      </c>
      <c r="O797" s="176">
        <f t="shared" si="262"/>
        <v>0</v>
      </c>
      <c r="P797" s="176">
        <f t="shared" si="263"/>
        <v>0</v>
      </c>
      <c r="W797" s="92">
        <f t="shared" si="273"/>
        <v>0</v>
      </c>
      <c r="X797" s="92">
        <f t="shared" si="274"/>
        <v>0</v>
      </c>
      <c r="Y797" s="92">
        <f t="shared" si="275"/>
        <v>0</v>
      </c>
      <c r="Z797" s="92" cm="1">
        <f t="array" aca="1" ref="Z797" ca="1">IFERROR(VLOOKUP(AB-1,$AH$9:$AI$20,2,0),0)</f>
        <v>0</v>
      </c>
      <c r="AA797" s="92">
        <f t="shared" si="276"/>
        <v>30</v>
      </c>
      <c r="AB797" s="92">
        <f t="shared" si="277"/>
        <v>9</v>
      </c>
      <c r="AC797" s="92">
        <f t="shared" si="278"/>
        <v>2569</v>
      </c>
      <c r="AD797" s="92">
        <f t="shared" si="269"/>
        <v>0</v>
      </c>
      <c r="AE797" s="227">
        <f t="shared" si="271"/>
        <v>0</v>
      </c>
      <c r="AF797" s="223">
        <f t="shared" si="270"/>
        <v>0</v>
      </c>
      <c r="AG797" s="228">
        <f t="shared" si="272"/>
        <v>0</v>
      </c>
    </row>
    <row r="798" spans="1:33" s="92" customFormat="1" ht="21">
      <c r="A798" s="102">
        <v>790</v>
      </c>
      <c r="B798" s="324"/>
      <c r="C798" s="178" t="s">
        <v>169</v>
      </c>
      <c r="D798" s="170">
        <f t="shared" si="264"/>
        <v>0</v>
      </c>
      <c r="E798" s="170">
        <f t="shared" si="265"/>
        <v>0</v>
      </c>
      <c r="F798" s="170">
        <f t="shared" si="266"/>
        <v>0</v>
      </c>
      <c r="G798" s="170">
        <f t="shared" si="267"/>
        <v>0</v>
      </c>
      <c r="H798" s="171">
        <f t="shared" si="258"/>
        <v>0</v>
      </c>
      <c r="I798" s="172">
        <f t="shared" si="259"/>
        <v>0</v>
      </c>
      <c r="J798" s="170">
        <f t="shared" si="260"/>
        <v>0</v>
      </c>
      <c r="K798" s="172">
        <f t="shared" si="261"/>
        <v>0</v>
      </c>
      <c r="L798" s="226"/>
      <c r="M798" s="221" t="s">
        <v>242</v>
      </c>
      <c r="N798" s="106">
        <f t="shared" si="268"/>
        <v>0</v>
      </c>
      <c r="O798" s="176">
        <f t="shared" si="262"/>
        <v>0</v>
      </c>
      <c r="P798" s="176">
        <f t="shared" si="263"/>
        <v>0</v>
      </c>
      <c r="W798" s="92">
        <f t="shared" si="273"/>
        <v>0</v>
      </c>
      <c r="X798" s="92">
        <f t="shared" si="274"/>
        <v>0</v>
      </c>
      <c r="Y798" s="92">
        <f t="shared" si="275"/>
        <v>0</v>
      </c>
      <c r="Z798" s="92" cm="1">
        <f t="array" aca="1" ref="Z798" ca="1">IFERROR(VLOOKUP(AB-1,$AH$9:$AI$20,2,0),0)</f>
        <v>0</v>
      </c>
      <c r="AA798" s="92">
        <f t="shared" si="276"/>
        <v>30</v>
      </c>
      <c r="AB798" s="92">
        <f t="shared" si="277"/>
        <v>9</v>
      </c>
      <c r="AC798" s="92">
        <f t="shared" si="278"/>
        <v>2569</v>
      </c>
      <c r="AD798" s="92">
        <f t="shared" si="269"/>
        <v>0</v>
      </c>
      <c r="AE798" s="227">
        <f t="shared" si="271"/>
        <v>0</v>
      </c>
      <c r="AF798" s="223">
        <f t="shared" si="270"/>
        <v>0</v>
      </c>
      <c r="AG798" s="228">
        <f t="shared" si="272"/>
        <v>0</v>
      </c>
    </row>
    <row r="799" spans="1:33" s="92" customFormat="1" ht="21">
      <c r="A799" s="102">
        <v>791</v>
      </c>
      <c r="B799" s="324"/>
      <c r="C799" s="178" t="s">
        <v>169</v>
      </c>
      <c r="D799" s="170">
        <f t="shared" si="264"/>
        <v>0</v>
      </c>
      <c r="E799" s="170">
        <f t="shared" si="265"/>
        <v>0</v>
      </c>
      <c r="F799" s="170">
        <f t="shared" si="266"/>
        <v>0</v>
      </c>
      <c r="G799" s="170">
        <f t="shared" si="267"/>
        <v>0</v>
      </c>
      <c r="H799" s="171">
        <f t="shared" si="258"/>
        <v>0</v>
      </c>
      <c r="I799" s="172">
        <f t="shared" si="259"/>
        <v>0</v>
      </c>
      <c r="J799" s="170">
        <f t="shared" si="260"/>
        <v>0</v>
      </c>
      <c r="K799" s="172">
        <f t="shared" si="261"/>
        <v>0</v>
      </c>
      <c r="L799" s="226"/>
      <c r="M799" s="221" t="s">
        <v>242</v>
      </c>
      <c r="N799" s="106">
        <f t="shared" si="268"/>
        <v>0</v>
      </c>
      <c r="O799" s="176">
        <f t="shared" si="262"/>
        <v>0</v>
      </c>
      <c r="P799" s="176">
        <f t="shared" si="263"/>
        <v>0</v>
      </c>
      <c r="W799" s="92">
        <f t="shared" si="273"/>
        <v>0</v>
      </c>
      <c r="X799" s="92">
        <f t="shared" si="274"/>
        <v>0</v>
      </c>
      <c r="Y799" s="92">
        <f t="shared" si="275"/>
        <v>0</v>
      </c>
      <c r="Z799" s="92" cm="1">
        <f t="array" aca="1" ref="Z799" ca="1">IFERROR(VLOOKUP(AB-1,$AH$9:$AI$20,2,0),0)</f>
        <v>0</v>
      </c>
      <c r="AA799" s="92">
        <f t="shared" si="276"/>
        <v>30</v>
      </c>
      <c r="AB799" s="92">
        <f t="shared" si="277"/>
        <v>9</v>
      </c>
      <c r="AC799" s="92">
        <f t="shared" si="278"/>
        <v>2569</v>
      </c>
      <c r="AD799" s="92">
        <f t="shared" si="269"/>
        <v>0</v>
      </c>
      <c r="AE799" s="227">
        <f t="shared" si="271"/>
        <v>0</v>
      </c>
      <c r="AF799" s="223">
        <f t="shared" si="270"/>
        <v>0</v>
      </c>
      <c r="AG799" s="228">
        <f t="shared" si="272"/>
        <v>0</v>
      </c>
    </row>
    <row r="800" spans="1:33" s="92" customFormat="1" ht="21">
      <c r="A800" s="102">
        <v>792</v>
      </c>
      <c r="B800" s="324"/>
      <c r="C800" s="178" t="s">
        <v>169</v>
      </c>
      <c r="D800" s="170">
        <f t="shared" si="264"/>
        <v>0</v>
      </c>
      <c r="E800" s="170">
        <f t="shared" si="265"/>
        <v>0</v>
      </c>
      <c r="F800" s="170">
        <f t="shared" si="266"/>
        <v>0</v>
      </c>
      <c r="G800" s="170">
        <f t="shared" si="267"/>
        <v>0</v>
      </c>
      <c r="H800" s="171">
        <f t="shared" si="258"/>
        <v>0</v>
      </c>
      <c r="I800" s="172">
        <f t="shared" si="259"/>
        <v>0</v>
      </c>
      <c r="J800" s="170">
        <f t="shared" si="260"/>
        <v>0</v>
      </c>
      <c r="K800" s="172">
        <f t="shared" si="261"/>
        <v>0</v>
      </c>
      <c r="L800" s="226"/>
      <c r="M800" s="221" t="s">
        <v>242</v>
      </c>
      <c r="N800" s="106">
        <f t="shared" si="268"/>
        <v>0</v>
      </c>
      <c r="O800" s="176">
        <f t="shared" si="262"/>
        <v>0</v>
      </c>
      <c r="P800" s="176">
        <f t="shared" si="263"/>
        <v>0</v>
      </c>
      <c r="W800" s="92">
        <f t="shared" si="273"/>
        <v>0</v>
      </c>
      <c r="X800" s="92">
        <f t="shared" si="274"/>
        <v>0</v>
      </c>
      <c r="Y800" s="92">
        <f t="shared" si="275"/>
        <v>0</v>
      </c>
      <c r="Z800" s="92" cm="1">
        <f t="array" aca="1" ref="Z800" ca="1">IFERROR(VLOOKUP(AB-1,$AH$9:$AI$20,2,0),0)</f>
        <v>0</v>
      </c>
      <c r="AA800" s="92">
        <f t="shared" si="276"/>
        <v>30</v>
      </c>
      <c r="AB800" s="92">
        <f t="shared" si="277"/>
        <v>9</v>
      </c>
      <c r="AC800" s="92">
        <f t="shared" si="278"/>
        <v>2569</v>
      </c>
      <c r="AD800" s="92">
        <f t="shared" si="269"/>
        <v>0</v>
      </c>
      <c r="AE800" s="227">
        <f t="shared" si="271"/>
        <v>0</v>
      </c>
      <c r="AF800" s="223">
        <f t="shared" si="270"/>
        <v>0</v>
      </c>
      <c r="AG800" s="228">
        <f t="shared" si="272"/>
        <v>0</v>
      </c>
    </row>
    <row r="801" spans="1:33" s="92" customFormat="1" ht="21">
      <c r="A801" s="102">
        <v>793</v>
      </c>
      <c r="B801" s="324"/>
      <c r="C801" s="178" t="s">
        <v>169</v>
      </c>
      <c r="D801" s="170">
        <f t="shared" si="264"/>
        <v>0</v>
      </c>
      <c r="E801" s="170">
        <f t="shared" si="265"/>
        <v>0</v>
      </c>
      <c r="F801" s="170">
        <f t="shared" si="266"/>
        <v>0</v>
      </c>
      <c r="G801" s="170">
        <f t="shared" si="267"/>
        <v>0</v>
      </c>
      <c r="H801" s="171">
        <f t="shared" si="258"/>
        <v>0</v>
      </c>
      <c r="I801" s="172">
        <f t="shared" si="259"/>
        <v>0</v>
      </c>
      <c r="J801" s="170">
        <f t="shared" si="260"/>
        <v>0</v>
      </c>
      <c r="K801" s="172">
        <f t="shared" si="261"/>
        <v>0</v>
      </c>
      <c r="L801" s="226"/>
      <c r="M801" s="221" t="s">
        <v>242</v>
      </c>
      <c r="N801" s="106">
        <f t="shared" si="268"/>
        <v>0</v>
      </c>
      <c r="O801" s="176">
        <f t="shared" si="262"/>
        <v>0</v>
      </c>
      <c r="P801" s="176">
        <f t="shared" si="263"/>
        <v>0</v>
      </c>
      <c r="W801" s="92">
        <f t="shared" si="273"/>
        <v>0</v>
      </c>
      <c r="X801" s="92">
        <f t="shared" si="274"/>
        <v>0</v>
      </c>
      <c r="Y801" s="92">
        <f t="shared" si="275"/>
        <v>0</v>
      </c>
      <c r="Z801" s="92" cm="1">
        <f t="array" aca="1" ref="Z801" ca="1">IFERROR(VLOOKUP(AB-1,$AH$9:$AI$20,2,0),0)</f>
        <v>0</v>
      </c>
      <c r="AA801" s="92">
        <f t="shared" si="276"/>
        <v>30</v>
      </c>
      <c r="AB801" s="92">
        <f t="shared" si="277"/>
        <v>9</v>
      </c>
      <c r="AC801" s="92">
        <f t="shared" si="278"/>
        <v>2569</v>
      </c>
      <c r="AD801" s="92">
        <f t="shared" si="269"/>
        <v>0</v>
      </c>
      <c r="AE801" s="227">
        <f t="shared" si="271"/>
        <v>0</v>
      </c>
      <c r="AF801" s="223">
        <f t="shared" si="270"/>
        <v>0</v>
      </c>
      <c r="AG801" s="228">
        <f t="shared" si="272"/>
        <v>0</v>
      </c>
    </row>
    <row r="802" spans="1:33" s="92" customFormat="1" ht="21">
      <c r="A802" s="102">
        <v>794</v>
      </c>
      <c r="B802" s="324"/>
      <c r="C802" s="178" t="s">
        <v>169</v>
      </c>
      <c r="D802" s="170">
        <f t="shared" si="264"/>
        <v>0</v>
      </c>
      <c r="E802" s="170">
        <f t="shared" si="265"/>
        <v>0</v>
      </c>
      <c r="F802" s="170">
        <f t="shared" si="266"/>
        <v>0</v>
      </c>
      <c r="G802" s="170">
        <f t="shared" si="267"/>
        <v>0</v>
      </c>
      <c r="H802" s="171">
        <f t="shared" si="258"/>
        <v>0</v>
      </c>
      <c r="I802" s="172">
        <f t="shared" si="259"/>
        <v>0</v>
      </c>
      <c r="J802" s="170">
        <f t="shared" si="260"/>
        <v>0</v>
      </c>
      <c r="K802" s="172">
        <f t="shared" si="261"/>
        <v>0</v>
      </c>
      <c r="L802" s="226"/>
      <c r="M802" s="221" t="s">
        <v>242</v>
      </c>
      <c r="N802" s="106">
        <f t="shared" si="268"/>
        <v>0</v>
      </c>
      <c r="O802" s="176">
        <f t="shared" si="262"/>
        <v>0</v>
      </c>
      <c r="P802" s="176">
        <f t="shared" si="263"/>
        <v>0</v>
      </c>
      <c r="W802" s="92">
        <f t="shared" si="273"/>
        <v>0</v>
      </c>
      <c r="X802" s="92">
        <f t="shared" si="274"/>
        <v>0</v>
      </c>
      <c r="Y802" s="92">
        <f t="shared" si="275"/>
        <v>0</v>
      </c>
      <c r="Z802" s="92" cm="1">
        <f t="array" aca="1" ref="Z802" ca="1">IFERROR(VLOOKUP(AB-1,$AH$9:$AI$20,2,0),0)</f>
        <v>0</v>
      </c>
      <c r="AA802" s="92">
        <f t="shared" si="276"/>
        <v>30</v>
      </c>
      <c r="AB802" s="92">
        <f t="shared" si="277"/>
        <v>9</v>
      </c>
      <c r="AC802" s="92">
        <f t="shared" si="278"/>
        <v>2569</v>
      </c>
      <c r="AD802" s="92">
        <f t="shared" si="269"/>
        <v>0</v>
      </c>
      <c r="AE802" s="227">
        <f t="shared" si="271"/>
        <v>0</v>
      </c>
      <c r="AF802" s="223">
        <f t="shared" si="270"/>
        <v>0</v>
      </c>
      <c r="AG802" s="228">
        <f t="shared" si="272"/>
        <v>0</v>
      </c>
    </row>
    <row r="803" spans="1:33" s="92" customFormat="1" ht="21">
      <c r="A803" s="102">
        <v>795</v>
      </c>
      <c r="B803" s="324"/>
      <c r="C803" s="178" t="s">
        <v>169</v>
      </c>
      <c r="D803" s="170">
        <f t="shared" si="264"/>
        <v>0</v>
      </c>
      <c r="E803" s="170">
        <f t="shared" si="265"/>
        <v>0</v>
      </c>
      <c r="F803" s="170">
        <f t="shared" si="266"/>
        <v>0</v>
      </c>
      <c r="G803" s="170">
        <f t="shared" si="267"/>
        <v>0</v>
      </c>
      <c r="H803" s="171">
        <f t="shared" si="258"/>
        <v>0</v>
      </c>
      <c r="I803" s="172">
        <f t="shared" si="259"/>
        <v>0</v>
      </c>
      <c r="J803" s="170">
        <f t="shared" si="260"/>
        <v>0</v>
      </c>
      <c r="K803" s="172">
        <f t="shared" si="261"/>
        <v>0</v>
      </c>
      <c r="L803" s="226"/>
      <c r="M803" s="221" t="s">
        <v>242</v>
      </c>
      <c r="N803" s="106">
        <f t="shared" si="268"/>
        <v>0</v>
      </c>
      <c r="O803" s="176">
        <f t="shared" si="262"/>
        <v>0</v>
      </c>
      <c r="P803" s="176">
        <f t="shared" si="263"/>
        <v>0</v>
      </c>
      <c r="W803" s="92">
        <f t="shared" si="273"/>
        <v>0</v>
      </c>
      <c r="X803" s="92">
        <f t="shared" si="274"/>
        <v>0</v>
      </c>
      <c r="Y803" s="92">
        <f t="shared" si="275"/>
        <v>0</v>
      </c>
      <c r="Z803" s="92" cm="1">
        <f t="array" aca="1" ref="Z803" ca="1">IFERROR(VLOOKUP(AB-1,$AH$9:$AI$20,2,0),0)</f>
        <v>0</v>
      </c>
      <c r="AA803" s="92">
        <f t="shared" si="276"/>
        <v>30</v>
      </c>
      <c r="AB803" s="92">
        <f t="shared" si="277"/>
        <v>9</v>
      </c>
      <c r="AC803" s="92">
        <f t="shared" si="278"/>
        <v>2569</v>
      </c>
      <c r="AD803" s="92">
        <f t="shared" si="269"/>
        <v>0</v>
      </c>
      <c r="AE803" s="227">
        <f t="shared" si="271"/>
        <v>0</v>
      </c>
      <c r="AF803" s="223">
        <f t="shared" si="270"/>
        <v>0</v>
      </c>
      <c r="AG803" s="228">
        <f t="shared" si="272"/>
        <v>0</v>
      </c>
    </row>
    <row r="804" spans="1:33" s="92" customFormat="1" ht="21">
      <c r="A804" s="102">
        <v>796</v>
      </c>
      <c r="B804" s="324"/>
      <c r="C804" s="178" t="s">
        <v>169</v>
      </c>
      <c r="D804" s="170">
        <f t="shared" si="264"/>
        <v>0</v>
      </c>
      <c r="E804" s="170">
        <f t="shared" si="265"/>
        <v>0</v>
      </c>
      <c r="F804" s="170">
        <f t="shared" si="266"/>
        <v>0</v>
      </c>
      <c r="G804" s="170">
        <f t="shared" si="267"/>
        <v>0</v>
      </c>
      <c r="H804" s="171">
        <f t="shared" si="258"/>
        <v>0</v>
      </c>
      <c r="I804" s="172">
        <f t="shared" si="259"/>
        <v>0</v>
      </c>
      <c r="J804" s="170">
        <f t="shared" si="260"/>
        <v>0</v>
      </c>
      <c r="K804" s="172">
        <f t="shared" si="261"/>
        <v>0</v>
      </c>
      <c r="L804" s="226"/>
      <c r="M804" s="221" t="s">
        <v>242</v>
      </c>
      <c r="N804" s="106">
        <f t="shared" si="268"/>
        <v>0</v>
      </c>
      <c r="O804" s="176">
        <f t="shared" si="262"/>
        <v>0</v>
      </c>
      <c r="P804" s="176">
        <f t="shared" si="263"/>
        <v>0</v>
      </c>
      <c r="W804" s="92">
        <f t="shared" si="273"/>
        <v>0</v>
      </c>
      <c r="X804" s="92">
        <f t="shared" si="274"/>
        <v>0</v>
      </c>
      <c r="Y804" s="92">
        <f t="shared" si="275"/>
        <v>0</v>
      </c>
      <c r="Z804" s="92" cm="1">
        <f t="array" aca="1" ref="Z804" ca="1">IFERROR(VLOOKUP(AB-1,$AH$9:$AI$20,2,0),0)</f>
        <v>0</v>
      </c>
      <c r="AA804" s="92">
        <f t="shared" si="276"/>
        <v>30</v>
      </c>
      <c r="AB804" s="92">
        <f t="shared" si="277"/>
        <v>9</v>
      </c>
      <c r="AC804" s="92">
        <f t="shared" si="278"/>
        <v>2569</v>
      </c>
      <c r="AD804" s="92">
        <f t="shared" si="269"/>
        <v>0</v>
      </c>
      <c r="AE804" s="227">
        <f t="shared" si="271"/>
        <v>0</v>
      </c>
      <c r="AF804" s="223">
        <f t="shared" si="270"/>
        <v>0</v>
      </c>
      <c r="AG804" s="228">
        <f t="shared" si="272"/>
        <v>0</v>
      </c>
    </row>
    <row r="805" spans="1:33" s="92" customFormat="1" ht="21">
      <c r="A805" s="102">
        <v>797</v>
      </c>
      <c r="B805" s="324"/>
      <c r="C805" s="178" t="s">
        <v>169</v>
      </c>
      <c r="D805" s="170">
        <f t="shared" si="264"/>
        <v>0</v>
      </c>
      <c r="E805" s="170">
        <f t="shared" si="265"/>
        <v>0</v>
      </c>
      <c r="F805" s="170">
        <f t="shared" si="266"/>
        <v>0</v>
      </c>
      <c r="G805" s="170">
        <f t="shared" si="267"/>
        <v>0</v>
      </c>
      <c r="H805" s="171">
        <f t="shared" si="258"/>
        <v>0</v>
      </c>
      <c r="I805" s="172">
        <f t="shared" si="259"/>
        <v>0</v>
      </c>
      <c r="J805" s="170">
        <f t="shared" si="260"/>
        <v>0</v>
      </c>
      <c r="K805" s="172">
        <f t="shared" si="261"/>
        <v>0</v>
      </c>
      <c r="L805" s="226"/>
      <c r="M805" s="221" t="s">
        <v>242</v>
      </c>
      <c r="N805" s="106">
        <f t="shared" si="268"/>
        <v>0</v>
      </c>
      <c r="O805" s="176">
        <f t="shared" si="262"/>
        <v>0</v>
      </c>
      <c r="P805" s="176">
        <f t="shared" si="263"/>
        <v>0</v>
      </c>
      <c r="W805" s="92">
        <f t="shared" si="273"/>
        <v>0</v>
      </c>
      <c r="X805" s="92">
        <f t="shared" si="274"/>
        <v>0</v>
      </c>
      <c r="Y805" s="92">
        <f t="shared" si="275"/>
        <v>0</v>
      </c>
      <c r="Z805" s="92" cm="1">
        <f t="array" aca="1" ref="Z805" ca="1">IFERROR(VLOOKUP(AB-1,$AH$9:$AI$20,2,0),0)</f>
        <v>0</v>
      </c>
      <c r="AA805" s="92">
        <f t="shared" si="276"/>
        <v>30</v>
      </c>
      <c r="AB805" s="92">
        <f t="shared" si="277"/>
        <v>9</v>
      </c>
      <c r="AC805" s="92">
        <f t="shared" si="278"/>
        <v>2569</v>
      </c>
      <c r="AD805" s="92">
        <f t="shared" si="269"/>
        <v>0</v>
      </c>
      <c r="AE805" s="227">
        <f t="shared" si="271"/>
        <v>0</v>
      </c>
      <c r="AF805" s="223">
        <f t="shared" si="270"/>
        <v>0</v>
      </c>
      <c r="AG805" s="228">
        <f t="shared" si="272"/>
        <v>0</v>
      </c>
    </row>
    <row r="806" spans="1:33" s="92" customFormat="1" ht="21">
      <c r="A806" s="102">
        <v>798</v>
      </c>
      <c r="B806" s="324"/>
      <c r="C806" s="178" t="s">
        <v>169</v>
      </c>
      <c r="D806" s="170">
        <f t="shared" si="264"/>
        <v>0</v>
      </c>
      <c r="E806" s="170">
        <f t="shared" si="265"/>
        <v>0</v>
      </c>
      <c r="F806" s="170">
        <f t="shared" si="266"/>
        <v>0</v>
      </c>
      <c r="G806" s="170">
        <f t="shared" si="267"/>
        <v>0</v>
      </c>
      <c r="H806" s="171">
        <f t="shared" si="258"/>
        <v>0</v>
      </c>
      <c r="I806" s="172">
        <f t="shared" si="259"/>
        <v>0</v>
      </c>
      <c r="J806" s="170">
        <f t="shared" si="260"/>
        <v>0</v>
      </c>
      <c r="K806" s="172">
        <f t="shared" si="261"/>
        <v>0</v>
      </c>
      <c r="L806" s="226"/>
      <c r="M806" s="221" t="s">
        <v>242</v>
      </c>
      <c r="N806" s="106">
        <f t="shared" si="268"/>
        <v>0</v>
      </c>
      <c r="O806" s="176">
        <f t="shared" si="262"/>
        <v>0</v>
      </c>
      <c r="P806" s="176">
        <f t="shared" si="263"/>
        <v>0</v>
      </c>
      <c r="W806" s="92">
        <f t="shared" si="273"/>
        <v>0</v>
      </c>
      <c r="X806" s="92">
        <f t="shared" si="274"/>
        <v>0</v>
      </c>
      <c r="Y806" s="92">
        <f t="shared" si="275"/>
        <v>0</v>
      </c>
      <c r="Z806" s="92" cm="1">
        <f t="array" aca="1" ref="Z806" ca="1">IFERROR(VLOOKUP(AB-1,$AH$9:$AI$20,2,0),0)</f>
        <v>0</v>
      </c>
      <c r="AA806" s="92">
        <f t="shared" si="276"/>
        <v>30</v>
      </c>
      <c r="AB806" s="92">
        <f t="shared" si="277"/>
        <v>9</v>
      </c>
      <c r="AC806" s="92">
        <f t="shared" si="278"/>
        <v>2569</v>
      </c>
      <c r="AD806" s="92">
        <f t="shared" si="269"/>
        <v>0</v>
      </c>
      <c r="AE806" s="227">
        <f t="shared" si="271"/>
        <v>0</v>
      </c>
      <c r="AF806" s="223">
        <f t="shared" si="270"/>
        <v>0</v>
      </c>
      <c r="AG806" s="228">
        <f t="shared" si="272"/>
        <v>0</v>
      </c>
    </row>
    <row r="807" spans="1:33" s="92" customFormat="1" ht="21">
      <c r="A807" s="102">
        <v>799</v>
      </c>
      <c r="B807" s="324"/>
      <c r="C807" s="178" t="s">
        <v>169</v>
      </c>
      <c r="D807" s="170">
        <f t="shared" si="264"/>
        <v>0</v>
      </c>
      <c r="E807" s="170">
        <f t="shared" si="265"/>
        <v>0</v>
      </c>
      <c r="F807" s="170">
        <f t="shared" si="266"/>
        <v>0</v>
      </c>
      <c r="G807" s="170">
        <f t="shared" si="267"/>
        <v>0</v>
      </c>
      <c r="H807" s="171">
        <f t="shared" ref="H807:H870" si="279">+E807-D807</f>
        <v>0</v>
      </c>
      <c r="I807" s="172">
        <f t="shared" ref="I807:I870" si="280">+H807/30</f>
        <v>0</v>
      </c>
      <c r="J807" s="170">
        <f t="shared" ref="J807:J870" si="281">+G807-F807</f>
        <v>0</v>
      </c>
      <c r="K807" s="172">
        <f t="shared" ref="K807:K870" si="282">J807/30</f>
        <v>0</v>
      </c>
      <c r="L807" s="226"/>
      <c r="M807" s="221" t="s">
        <v>242</v>
      </c>
      <c r="N807" s="106">
        <f t="shared" si="268"/>
        <v>0</v>
      </c>
      <c r="O807" s="176">
        <f t="shared" ref="O807:O870" si="283">N807*I807</f>
        <v>0</v>
      </c>
      <c r="P807" s="176">
        <f t="shared" ref="P807:P870" si="284">K807*N807</f>
        <v>0</v>
      </c>
      <c r="W807" s="92">
        <f t="shared" si="273"/>
        <v>0</v>
      </c>
      <c r="X807" s="92">
        <f t="shared" si="274"/>
        <v>0</v>
      </c>
      <c r="Y807" s="92">
        <f t="shared" si="275"/>
        <v>0</v>
      </c>
      <c r="Z807" s="92" cm="1">
        <f t="array" aca="1" ref="Z807" ca="1">IFERROR(VLOOKUP(AB-1,$AH$9:$AI$20,2,0),0)</f>
        <v>0</v>
      </c>
      <c r="AA807" s="92">
        <f t="shared" si="276"/>
        <v>30</v>
      </c>
      <c r="AB807" s="92">
        <f t="shared" si="277"/>
        <v>9</v>
      </c>
      <c r="AC807" s="92">
        <f t="shared" si="278"/>
        <v>2569</v>
      </c>
      <c r="AD807" s="92">
        <f t="shared" si="269"/>
        <v>0</v>
      </c>
      <c r="AE807" s="227">
        <f t="shared" si="271"/>
        <v>0</v>
      </c>
      <c r="AF807" s="223">
        <f t="shared" si="270"/>
        <v>0</v>
      </c>
      <c r="AG807" s="228">
        <f t="shared" si="272"/>
        <v>0</v>
      </c>
    </row>
    <row r="808" spans="1:33" s="92" customFormat="1" ht="21">
      <c r="A808" s="102">
        <v>800</v>
      </c>
      <c r="B808" s="324"/>
      <c r="C808" s="178" t="s">
        <v>169</v>
      </c>
      <c r="D808" s="170">
        <f t="shared" si="264"/>
        <v>0</v>
      </c>
      <c r="E808" s="170">
        <f t="shared" si="265"/>
        <v>0</v>
      </c>
      <c r="F808" s="170">
        <f t="shared" si="266"/>
        <v>0</v>
      </c>
      <c r="G808" s="170">
        <f t="shared" si="267"/>
        <v>0</v>
      </c>
      <c r="H808" s="171">
        <f t="shared" si="279"/>
        <v>0</v>
      </c>
      <c r="I808" s="172">
        <f t="shared" si="280"/>
        <v>0</v>
      </c>
      <c r="J808" s="170">
        <f t="shared" si="281"/>
        <v>0</v>
      </c>
      <c r="K808" s="172">
        <f t="shared" si="282"/>
        <v>0</v>
      </c>
      <c r="L808" s="226"/>
      <c r="M808" s="221" t="s">
        <v>242</v>
      </c>
      <c r="N808" s="106">
        <f t="shared" si="268"/>
        <v>0</v>
      </c>
      <c r="O808" s="176">
        <f t="shared" si="283"/>
        <v>0</v>
      </c>
      <c r="P808" s="176">
        <f t="shared" si="284"/>
        <v>0</v>
      </c>
      <c r="W808" s="92">
        <f t="shared" si="273"/>
        <v>0</v>
      </c>
      <c r="X808" s="92">
        <f t="shared" si="274"/>
        <v>0</v>
      </c>
      <c r="Y808" s="92">
        <f t="shared" si="275"/>
        <v>0</v>
      </c>
      <c r="Z808" s="92" cm="1">
        <f t="array" aca="1" ref="Z808" ca="1">IFERROR(VLOOKUP(AB-1,$AH$9:$AI$20,2,0),0)</f>
        <v>0</v>
      </c>
      <c r="AA808" s="92">
        <f t="shared" si="276"/>
        <v>30</v>
      </c>
      <c r="AB808" s="92">
        <f t="shared" si="277"/>
        <v>9</v>
      </c>
      <c r="AC808" s="92">
        <f t="shared" si="278"/>
        <v>2569</v>
      </c>
      <c r="AD808" s="92">
        <f t="shared" si="269"/>
        <v>0</v>
      </c>
      <c r="AE808" s="227">
        <f t="shared" si="271"/>
        <v>0</v>
      </c>
      <c r="AF808" s="223">
        <f t="shared" si="270"/>
        <v>0</v>
      </c>
      <c r="AG808" s="228">
        <f t="shared" si="272"/>
        <v>0</v>
      </c>
    </row>
    <row r="809" spans="1:33" s="92" customFormat="1" ht="21">
      <c r="A809" s="102">
        <v>801</v>
      </c>
      <c r="B809" s="324"/>
      <c r="C809" s="178" t="s">
        <v>169</v>
      </c>
      <c r="D809" s="170">
        <f t="shared" si="264"/>
        <v>0</v>
      </c>
      <c r="E809" s="170">
        <f t="shared" si="265"/>
        <v>0</v>
      </c>
      <c r="F809" s="170">
        <f t="shared" si="266"/>
        <v>0</v>
      </c>
      <c r="G809" s="170">
        <f t="shared" si="267"/>
        <v>0</v>
      </c>
      <c r="H809" s="171">
        <f t="shared" si="279"/>
        <v>0</v>
      </c>
      <c r="I809" s="172">
        <f t="shared" si="280"/>
        <v>0</v>
      </c>
      <c r="J809" s="170">
        <f t="shared" si="281"/>
        <v>0</v>
      </c>
      <c r="K809" s="172">
        <f t="shared" si="282"/>
        <v>0</v>
      </c>
      <c r="L809" s="226"/>
      <c r="M809" s="221" t="s">
        <v>242</v>
      </c>
      <c r="N809" s="106">
        <f t="shared" si="268"/>
        <v>0</v>
      </c>
      <c r="O809" s="176">
        <f t="shared" si="283"/>
        <v>0</v>
      </c>
      <c r="P809" s="176">
        <f t="shared" si="284"/>
        <v>0</v>
      </c>
      <c r="W809" s="92">
        <f t="shared" si="273"/>
        <v>0</v>
      </c>
      <c r="X809" s="92">
        <f t="shared" si="274"/>
        <v>0</v>
      </c>
      <c r="Y809" s="92">
        <f t="shared" si="275"/>
        <v>0</v>
      </c>
      <c r="Z809" s="92" cm="1">
        <f t="array" aca="1" ref="Z809" ca="1">IFERROR(VLOOKUP(AB-1,$AH$9:$AI$20,2,0),0)</f>
        <v>0</v>
      </c>
      <c r="AA809" s="92">
        <f t="shared" si="276"/>
        <v>30</v>
      </c>
      <c r="AB809" s="92">
        <f t="shared" si="277"/>
        <v>9</v>
      </c>
      <c r="AC809" s="92">
        <f t="shared" si="278"/>
        <v>2569</v>
      </c>
      <c r="AD809" s="92">
        <f t="shared" si="269"/>
        <v>0</v>
      </c>
      <c r="AE809" s="227">
        <f t="shared" si="271"/>
        <v>0</v>
      </c>
      <c r="AF809" s="223">
        <f t="shared" si="270"/>
        <v>0</v>
      </c>
      <c r="AG809" s="228">
        <f t="shared" si="272"/>
        <v>0</v>
      </c>
    </row>
    <row r="810" spans="1:33" s="92" customFormat="1" ht="21">
      <c r="A810" s="102">
        <v>802</v>
      </c>
      <c r="B810" s="324"/>
      <c r="C810" s="178" t="s">
        <v>169</v>
      </c>
      <c r="D810" s="170">
        <f t="shared" si="264"/>
        <v>0</v>
      </c>
      <c r="E810" s="170">
        <f t="shared" si="265"/>
        <v>0</v>
      </c>
      <c r="F810" s="170">
        <f t="shared" si="266"/>
        <v>0</v>
      </c>
      <c r="G810" s="170">
        <f t="shared" si="267"/>
        <v>0</v>
      </c>
      <c r="H810" s="171">
        <f t="shared" si="279"/>
        <v>0</v>
      </c>
      <c r="I810" s="172">
        <f t="shared" si="280"/>
        <v>0</v>
      </c>
      <c r="J810" s="170">
        <f t="shared" si="281"/>
        <v>0</v>
      </c>
      <c r="K810" s="172">
        <f t="shared" si="282"/>
        <v>0</v>
      </c>
      <c r="L810" s="226"/>
      <c r="M810" s="221" t="s">
        <v>242</v>
      </c>
      <c r="N810" s="106">
        <f t="shared" si="268"/>
        <v>0</v>
      </c>
      <c r="O810" s="176">
        <f t="shared" si="283"/>
        <v>0</v>
      </c>
      <c r="P810" s="176">
        <f t="shared" si="284"/>
        <v>0</v>
      </c>
      <c r="W810" s="92">
        <f t="shared" si="273"/>
        <v>0</v>
      </c>
      <c r="X810" s="92">
        <f t="shared" si="274"/>
        <v>0</v>
      </c>
      <c r="Y810" s="92">
        <f t="shared" si="275"/>
        <v>0</v>
      </c>
      <c r="Z810" s="92" cm="1">
        <f t="array" aca="1" ref="Z810" ca="1">IFERROR(VLOOKUP(AB-1,$AH$9:$AI$20,2,0),0)</f>
        <v>0</v>
      </c>
      <c r="AA810" s="92">
        <f t="shared" si="276"/>
        <v>30</v>
      </c>
      <c r="AB810" s="92">
        <f t="shared" si="277"/>
        <v>9</v>
      </c>
      <c r="AC810" s="92">
        <f t="shared" si="278"/>
        <v>2569</v>
      </c>
      <c r="AD810" s="92">
        <f t="shared" si="269"/>
        <v>0</v>
      </c>
      <c r="AE810" s="227">
        <f t="shared" si="271"/>
        <v>0</v>
      </c>
      <c r="AF810" s="223">
        <f t="shared" si="270"/>
        <v>0</v>
      </c>
      <c r="AG810" s="228">
        <f t="shared" si="272"/>
        <v>0</v>
      </c>
    </row>
    <row r="811" spans="1:33" s="92" customFormat="1" ht="21">
      <c r="A811" s="102">
        <v>803</v>
      </c>
      <c r="B811" s="324"/>
      <c r="C811" s="178" t="s">
        <v>169</v>
      </c>
      <c r="D811" s="170">
        <f t="shared" si="264"/>
        <v>0</v>
      </c>
      <c r="E811" s="170">
        <f t="shared" si="265"/>
        <v>0</v>
      </c>
      <c r="F811" s="170">
        <f t="shared" si="266"/>
        <v>0</v>
      </c>
      <c r="G811" s="170">
        <f t="shared" si="267"/>
        <v>0</v>
      </c>
      <c r="H811" s="171">
        <f t="shared" si="279"/>
        <v>0</v>
      </c>
      <c r="I811" s="172">
        <f t="shared" si="280"/>
        <v>0</v>
      </c>
      <c r="J811" s="170">
        <f t="shared" si="281"/>
        <v>0</v>
      </c>
      <c r="K811" s="172">
        <f t="shared" si="282"/>
        <v>0</v>
      </c>
      <c r="L811" s="226"/>
      <c r="M811" s="221" t="s">
        <v>242</v>
      </c>
      <c r="N811" s="106">
        <f t="shared" si="268"/>
        <v>0</v>
      </c>
      <c r="O811" s="176">
        <f t="shared" si="283"/>
        <v>0</v>
      </c>
      <c r="P811" s="176">
        <f t="shared" si="284"/>
        <v>0</v>
      </c>
      <c r="W811" s="92">
        <f t="shared" si="273"/>
        <v>0</v>
      </c>
      <c r="X811" s="92">
        <f t="shared" si="274"/>
        <v>0</v>
      </c>
      <c r="Y811" s="92">
        <f t="shared" si="275"/>
        <v>0</v>
      </c>
      <c r="Z811" s="92" cm="1">
        <f t="array" aca="1" ref="Z811" ca="1">IFERROR(VLOOKUP(AB-1,$AH$9:$AI$20,2,0),0)</f>
        <v>0</v>
      </c>
      <c r="AA811" s="92">
        <f t="shared" si="276"/>
        <v>30</v>
      </c>
      <c r="AB811" s="92">
        <f t="shared" si="277"/>
        <v>9</v>
      </c>
      <c r="AC811" s="92">
        <f t="shared" si="278"/>
        <v>2569</v>
      </c>
      <c r="AD811" s="92">
        <f t="shared" si="269"/>
        <v>0</v>
      </c>
      <c r="AE811" s="227">
        <f t="shared" si="271"/>
        <v>0</v>
      </c>
      <c r="AF811" s="223">
        <f t="shared" si="270"/>
        <v>0</v>
      </c>
      <c r="AG811" s="228">
        <f t="shared" si="272"/>
        <v>0</v>
      </c>
    </row>
    <row r="812" spans="1:33" s="92" customFormat="1" ht="21">
      <c r="A812" s="102">
        <v>804</v>
      </c>
      <c r="B812" s="324"/>
      <c r="C812" s="178" t="s">
        <v>169</v>
      </c>
      <c r="D812" s="170">
        <f t="shared" si="264"/>
        <v>0</v>
      </c>
      <c r="E812" s="170">
        <f t="shared" si="265"/>
        <v>0</v>
      </c>
      <c r="F812" s="170">
        <f t="shared" si="266"/>
        <v>0</v>
      </c>
      <c r="G812" s="170">
        <f t="shared" si="267"/>
        <v>0</v>
      </c>
      <c r="H812" s="171">
        <f t="shared" si="279"/>
        <v>0</v>
      </c>
      <c r="I812" s="172">
        <f t="shared" si="280"/>
        <v>0</v>
      </c>
      <c r="J812" s="170">
        <f t="shared" si="281"/>
        <v>0</v>
      </c>
      <c r="K812" s="172">
        <f t="shared" si="282"/>
        <v>0</v>
      </c>
      <c r="L812" s="226"/>
      <c r="M812" s="221" t="s">
        <v>242</v>
      </c>
      <c r="N812" s="106">
        <f t="shared" si="268"/>
        <v>0</v>
      </c>
      <c r="O812" s="176">
        <f t="shared" si="283"/>
        <v>0</v>
      </c>
      <c r="P812" s="176">
        <f t="shared" si="284"/>
        <v>0</v>
      </c>
      <c r="W812" s="92">
        <f t="shared" si="273"/>
        <v>0</v>
      </c>
      <c r="X812" s="92">
        <f t="shared" si="274"/>
        <v>0</v>
      </c>
      <c r="Y812" s="92">
        <f t="shared" si="275"/>
        <v>0</v>
      </c>
      <c r="Z812" s="92" cm="1">
        <f t="array" aca="1" ref="Z812" ca="1">IFERROR(VLOOKUP(AB-1,$AH$9:$AI$20,2,0),0)</f>
        <v>0</v>
      </c>
      <c r="AA812" s="92">
        <f t="shared" si="276"/>
        <v>30</v>
      </c>
      <c r="AB812" s="92">
        <f t="shared" si="277"/>
        <v>9</v>
      </c>
      <c r="AC812" s="92">
        <f t="shared" si="278"/>
        <v>2569</v>
      </c>
      <c r="AD812" s="92">
        <f t="shared" si="269"/>
        <v>0</v>
      </c>
      <c r="AE812" s="227">
        <f t="shared" si="271"/>
        <v>0</v>
      </c>
      <c r="AF812" s="223">
        <f t="shared" si="270"/>
        <v>0</v>
      </c>
      <c r="AG812" s="228">
        <f t="shared" si="272"/>
        <v>0</v>
      </c>
    </row>
    <row r="813" spans="1:33" s="92" customFormat="1" ht="21">
      <c r="A813" s="102">
        <v>805</v>
      </c>
      <c r="B813" s="324"/>
      <c r="C813" s="178" t="s">
        <v>169</v>
      </c>
      <c r="D813" s="170">
        <f t="shared" si="264"/>
        <v>0</v>
      </c>
      <c r="E813" s="170">
        <f t="shared" si="265"/>
        <v>0</v>
      </c>
      <c r="F813" s="170">
        <f t="shared" si="266"/>
        <v>0</v>
      </c>
      <c r="G813" s="170">
        <f t="shared" si="267"/>
        <v>0</v>
      </c>
      <c r="H813" s="171">
        <f t="shared" si="279"/>
        <v>0</v>
      </c>
      <c r="I813" s="172">
        <f t="shared" si="280"/>
        <v>0</v>
      </c>
      <c r="J813" s="170">
        <f t="shared" si="281"/>
        <v>0</v>
      </c>
      <c r="K813" s="172">
        <f t="shared" si="282"/>
        <v>0</v>
      </c>
      <c r="L813" s="226"/>
      <c r="M813" s="221" t="s">
        <v>242</v>
      </c>
      <c r="N813" s="106">
        <f t="shared" si="268"/>
        <v>0</v>
      </c>
      <c r="O813" s="176">
        <f t="shared" si="283"/>
        <v>0</v>
      </c>
      <c r="P813" s="176">
        <f t="shared" si="284"/>
        <v>0</v>
      </c>
      <c r="W813" s="92">
        <f t="shared" si="273"/>
        <v>0</v>
      </c>
      <c r="X813" s="92">
        <f t="shared" si="274"/>
        <v>0</v>
      </c>
      <c r="Y813" s="92">
        <f t="shared" si="275"/>
        <v>0</v>
      </c>
      <c r="Z813" s="92" cm="1">
        <f t="array" aca="1" ref="Z813" ca="1">IFERROR(VLOOKUP(AB-1,$AH$9:$AI$20,2,0),0)</f>
        <v>0</v>
      </c>
      <c r="AA813" s="92">
        <f t="shared" si="276"/>
        <v>30</v>
      </c>
      <c r="AB813" s="92">
        <f t="shared" si="277"/>
        <v>9</v>
      </c>
      <c r="AC813" s="92">
        <f t="shared" si="278"/>
        <v>2569</v>
      </c>
      <c r="AD813" s="92">
        <f t="shared" si="269"/>
        <v>0</v>
      </c>
      <c r="AE813" s="227">
        <f t="shared" si="271"/>
        <v>0</v>
      </c>
      <c r="AF813" s="223">
        <f t="shared" si="270"/>
        <v>0</v>
      </c>
      <c r="AG813" s="228">
        <f t="shared" si="272"/>
        <v>0</v>
      </c>
    </row>
    <row r="814" spans="1:33" s="92" customFormat="1" ht="21">
      <c r="A814" s="102">
        <v>806</v>
      </c>
      <c r="B814" s="324"/>
      <c r="C814" s="178" t="s">
        <v>169</v>
      </c>
      <c r="D814" s="170">
        <f t="shared" si="264"/>
        <v>0</v>
      </c>
      <c r="E814" s="170">
        <f t="shared" si="265"/>
        <v>0</v>
      </c>
      <c r="F814" s="170">
        <f t="shared" si="266"/>
        <v>0</v>
      </c>
      <c r="G814" s="170">
        <f t="shared" si="267"/>
        <v>0</v>
      </c>
      <c r="H814" s="171">
        <f t="shared" si="279"/>
        <v>0</v>
      </c>
      <c r="I814" s="172">
        <f t="shared" si="280"/>
        <v>0</v>
      </c>
      <c r="J814" s="170">
        <f t="shared" si="281"/>
        <v>0</v>
      </c>
      <c r="K814" s="172">
        <f t="shared" si="282"/>
        <v>0</v>
      </c>
      <c r="L814" s="226"/>
      <c r="M814" s="221" t="s">
        <v>242</v>
      </c>
      <c r="N814" s="106">
        <f t="shared" si="268"/>
        <v>0</v>
      </c>
      <c r="O814" s="176">
        <f t="shared" si="283"/>
        <v>0</v>
      </c>
      <c r="P814" s="176">
        <f t="shared" si="284"/>
        <v>0</v>
      </c>
      <c r="W814" s="92">
        <f t="shared" si="273"/>
        <v>0</v>
      </c>
      <c r="X814" s="92">
        <f t="shared" si="274"/>
        <v>0</v>
      </c>
      <c r="Y814" s="92">
        <f t="shared" si="275"/>
        <v>0</v>
      </c>
      <c r="Z814" s="92" cm="1">
        <f t="array" aca="1" ref="Z814" ca="1">IFERROR(VLOOKUP(AB-1,$AH$9:$AI$20,2,0),0)</f>
        <v>0</v>
      </c>
      <c r="AA814" s="92">
        <f t="shared" si="276"/>
        <v>30</v>
      </c>
      <c r="AB814" s="92">
        <f t="shared" si="277"/>
        <v>9</v>
      </c>
      <c r="AC814" s="92">
        <f t="shared" si="278"/>
        <v>2569</v>
      </c>
      <c r="AD814" s="92">
        <f t="shared" si="269"/>
        <v>0</v>
      </c>
      <c r="AE814" s="227">
        <f t="shared" si="271"/>
        <v>0</v>
      </c>
      <c r="AF814" s="223">
        <f t="shared" si="270"/>
        <v>0</v>
      </c>
      <c r="AG814" s="228">
        <f t="shared" si="272"/>
        <v>0</v>
      </c>
    </row>
    <row r="815" spans="1:33" s="92" customFormat="1" ht="21">
      <c r="A815" s="102">
        <v>807</v>
      </c>
      <c r="B815" s="324"/>
      <c r="C815" s="178" t="s">
        <v>169</v>
      </c>
      <c r="D815" s="170">
        <f t="shared" si="264"/>
        <v>0</v>
      </c>
      <c r="E815" s="170">
        <f t="shared" si="265"/>
        <v>0</v>
      </c>
      <c r="F815" s="170">
        <f t="shared" si="266"/>
        <v>0</v>
      </c>
      <c r="G815" s="170">
        <f t="shared" si="267"/>
        <v>0</v>
      </c>
      <c r="H815" s="171">
        <f t="shared" si="279"/>
        <v>0</v>
      </c>
      <c r="I815" s="172">
        <f t="shared" si="280"/>
        <v>0</v>
      </c>
      <c r="J815" s="170">
        <f t="shared" si="281"/>
        <v>0</v>
      </c>
      <c r="K815" s="172">
        <f t="shared" si="282"/>
        <v>0</v>
      </c>
      <c r="L815" s="226"/>
      <c r="M815" s="221" t="s">
        <v>242</v>
      </c>
      <c r="N815" s="106">
        <f t="shared" si="268"/>
        <v>0</v>
      </c>
      <c r="O815" s="176">
        <f t="shared" si="283"/>
        <v>0</v>
      </c>
      <c r="P815" s="176">
        <f t="shared" si="284"/>
        <v>0</v>
      </c>
      <c r="W815" s="92">
        <f t="shared" si="273"/>
        <v>0</v>
      </c>
      <c r="X815" s="92">
        <f t="shared" si="274"/>
        <v>0</v>
      </c>
      <c r="Y815" s="92">
        <f t="shared" si="275"/>
        <v>0</v>
      </c>
      <c r="Z815" s="92" cm="1">
        <f t="array" aca="1" ref="Z815" ca="1">IFERROR(VLOOKUP(AB-1,$AH$9:$AI$20,2,0),0)</f>
        <v>0</v>
      </c>
      <c r="AA815" s="92">
        <f t="shared" si="276"/>
        <v>30</v>
      </c>
      <c r="AB815" s="92">
        <f t="shared" si="277"/>
        <v>9</v>
      </c>
      <c r="AC815" s="92">
        <f t="shared" si="278"/>
        <v>2569</v>
      </c>
      <c r="AD815" s="92">
        <f t="shared" si="269"/>
        <v>0</v>
      </c>
      <c r="AE815" s="227">
        <f t="shared" si="271"/>
        <v>0</v>
      </c>
      <c r="AF815" s="223">
        <f t="shared" si="270"/>
        <v>0</v>
      </c>
      <c r="AG815" s="228">
        <f t="shared" si="272"/>
        <v>0</v>
      </c>
    </row>
    <row r="816" spans="1:33" s="92" customFormat="1" ht="21">
      <c r="A816" s="102">
        <v>808</v>
      </c>
      <c r="B816" s="324"/>
      <c r="C816" s="178" t="s">
        <v>169</v>
      </c>
      <c r="D816" s="170">
        <f t="shared" si="264"/>
        <v>0</v>
      </c>
      <c r="E816" s="170">
        <f t="shared" si="265"/>
        <v>0</v>
      </c>
      <c r="F816" s="170">
        <f t="shared" si="266"/>
        <v>0</v>
      </c>
      <c r="G816" s="170">
        <f t="shared" si="267"/>
        <v>0</v>
      </c>
      <c r="H816" s="171">
        <f t="shared" si="279"/>
        <v>0</v>
      </c>
      <c r="I816" s="172">
        <f t="shared" si="280"/>
        <v>0</v>
      </c>
      <c r="J816" s="170">
        <f t="shared" si="281"/>
        <v>0</v>
      </c>
      <c r="K816" s="172">
        <f t="shared" si="282"/>
        <v>0</v>
      </c>
      <c r="L816" s="226"/>
      <c r="M816" s="221" t="s">
        <v>242</v>
      </c>
      <c r="N816" s="106">
        <f t="shared" si="268"/>
        <v>0</v>
      </c>
      <c r="O816" s="176">
        <f t="shared" si="283"/>
        <v>0</v>
      </c>
      <c r="P816" s="176">
        <f t="shared" si="284"/>
        <v>0</v>
      </c>
      <c r="W816" s="92">
        <f t="shared" si="273"/>
        <v>0</v>
      </c>
      <c r="X816" s="92">
        <f t="shared" si="274"/>
        <v>0</v>
      </c>
      <c r="Y816" s="92">
        <f t="shared" si="275"/>
        <v>0</v>
      </c>
      <c r="Z816" s="92" cm="1">
        <f t="array" aca="1" ref="Z816" ca="1">IFERROR(VLOOKUP(AB-1,$AH$9:$AI$20,2,0),0)</f>
        <v>0</v>
      </c>
      <c r="AA816" s="92">
        <f t="shared" si="276"/>
        <v>30</v>
      </c>
      <c r="AB816" s="92">
        <f t="shared" si="277"/>
        <v>9</v>
      </c>
      <c r="AC816" s="92">
        <f t="shared" si="278"/>
        <v>2569</v>
      </c>
      <c r="AD816" s="92">
        <f t="shared" si="269"/>
        <v>0</v>
      </c>
      <c r="AE816" s="227">
        <f t="shared" si="271"/>
        <v>0</v>
      </c>
      <c r="AF816" s="223">
        <f t="shared" si="270"/>
        <v>0</v>
      </c>
      <c r="AG816" s="228">
        <f t="shared" si="272"/>
        <v>0</v>
      </c>
    </row>
    <row r="817" spans="1:33" s="92" customFormat="1" ht="21">
      <c r="A817" s="102">
        <v>809</v>
      </c>
      <c r="B817" s="324"/>
      <c r="C817" s="178" t="s">
        <v>169</v>
      </c>
      <c r="D817" s="170">
        <f t="shared" si="264"/>
        <v>0</v>
      </c>
      <c r="E817" s="170">
        <f t="shared" si="265"/>
        <v>0</v>
      </c>
      <c r="F817" s="170">
        <f t="shared" si="266"/>
        <v>0</v>
      </c>
      <c r="G817" s="170">
        <f t="shared" si="267"/>
        <v>0</v>
      </c>
      <c r="H817" s="171">
        <f t="shared" si="279"/>
        <v>0</v>
      </c>
      <c r="I817" s="172">
        <f t="shared" si="280"/>
        <v>0</v>
      </c>
      <c r="J817" s="170">
        <f t="shared" si="281"/>
        <v>0</v>
      </c>
      <c r="K817" s="172">
        <f t="shared" si="282"/>
        <v>0</v>
      </c>
      <c r="L817" s="226"/>
      <c r="M817" s="221" t="s">
        <v>242</v>
      </c>
      <c r="N817" s="106">
        <f t="shared" si="268"/>
        <v>0</v>
      </c>
      <c r="O817" s="176">
        <f t="shared" si="283"/>
        <v>0</v>
      </c>
      <c r="P817" s="176">
        <f t="shared" si="284"/>
        <v>0</v>
      </c>
      <c r="W817" s="92">
        <f t="shared" si="273"/>
        <v>0</v>
      </c>
      <c r="X817" s="92">
        <f t="shared" si="274"/>
        <v>0</v>
      </c>
      <c r="Y817" s="92">
        <f t="shared" si="275"/>
        <v>0</v>
      </c>
      <c r="Z817" s="92" cm="1">
        <f t="array" aca="1" ref="Z817" ca="1">IFERROR(VLOOKUP(AB-1,$AH$9:$AI$20,2,0),0)</f>
        <v>0</v>
      </c>
      <c r="AA817" s="92">
        <f t="shared" si="276"/>
        <v>30</v>
      </c>
      <c r="AB817" s="92">
        <f t="shared" si="277"/>
        <v>9</v>
      </c>
      <c r="AC817" s="92">
        <f t="shared" si="278"/>
        <v>2569</v>
      </c>
      <c r="AD817" s="92">
        <f t="shared" si="269"/>
        <v>0</v>
      </c>
      <c r="AE817" s="227">
        <f t="shared" si="271"/>
        <v>0</v>
      </c>
      <c r="AF817" s="223">
        <f t="shared" si="270"/>
        <v>0</v>
      </c>
      <c r="AG817" s="228">
        <f t="shared" si="272"/>
        <v>0</v>
      </c>
    </row>
    <row r="818" spans="1:33" s="92" customFormat="1" ht="21">
      <c r="A818" s="102">
        <v>810</v>
      </c>
      <c r="B818" s="324"/>
      <c r="C818" s="178" t="s">
        <v>169</v>
      </c>
      <c r="D818" s="170">
        <f t="shared" si="264"/>
        <v>0</v>
      </c>
      <c r="E818" s="170">
        <f t="shared" si="265"/>
        <v>0</v>
      </c>
      <c r="F818" s="170">
        <f t="shared" si="266"/>
        <v>0</v>
      </c>
      <c r="G818" s="170">
        <f t="shared" si="267"/>
        <v>0</v>
      </c>
      <c r="H818" s="171">
        <f t="shared" si="279"/>
        <v>0</v>
      </c>
      <c r="I818" s="172">
        <f t="shared" si="280"/>
        <v>0</v>
      </c>
      <c r="J818" s="170">
        <f t="shared" si="281"/>
        <v>0</v>
      </c>
      <c r="K818" s="172">
        <f t="shared" si="282"/>
        <v>0</v>
      </c>
      <c r="L818" s="226"/>
      <c r="M818" s="221" t="s">
        <v>242</v>
      </c>
      <c r="N818" s="106">
        <f t="shared" si="268"/>
        <v>0</v>
      </c>
      <c r="O818" s="176">
        <f t="shared" si="283"/>
        <v>0</v>
      </c>
      <c r="P818" s="176">
        <f t="shared" si="284"/>
        <v>0</v>
      </c>
      <c r="W818" s="92">
        <f t="shared" si="273"/>
        <v>0</v>
      </c>
      <c r="X818" s="92">
        <f t="shared" si="274"/>
        <v>0</v>
      </c>
      <c r="Y818" s="92">
        <f t="shared" si="275"/>
        <v>0</v>
      </c>
      <c r="Z818" s="92" cm="1">
        <f t="array" aca="1" ref="Z818" ca="1">IFERROR(VLOOKUP(AB-1,$AH$9:$AI$20,2,0),0)</f>
        <v>0</v>
      </c>
      <c r="AA818" s="92">
        <f t="shared" si="276"/>
        <v>30</v>
      </c>
      <c r="AB818" s="92">
        <f t="shared" si="277"/>
        <v>9</v>
      </c>
      <c r="AC818" s="92">
        <f t="shared" si="278"/>
        <v>2569</v>
      </c>
      <c r="AD818" s="92">
        <f t="shared" si="269"/>
        <v>0</v>
      </c>
      <c r="AE818" s="227">
        <f t="shared" si="271"/>
        <v>0</v>
      </c>
      <c r="AF818" s="223">
        <f t="shared" si="270"/>
        <v>0</v>
      </c>
      <c r="AG818" s="228">
        <f t="shared" si="272"/>
        <v>0</v>
      </c>
    </row>
    <row r="819" spans="1:33" s="92" customFormat="1" ht="21">
      <c r="A819" s="102">
        <v>811</v>
      </c>
      <c r="B819" s="324"/>
      <c r="C819" s="178" t="s">
        <v>169</v>
      </c>
      <c r="D819" s="170">
        <f t="shared" si="264"/>
        <v>0</v>
      </c>
      <c r="E819" s="170">
        <f t="shared" si="265"/>
        <v>0</v>
      </c>
      <c r="F819" s="170">
        <f t="shared" si="266"/>
        <v>0</v>
      </c>
      <c r="G819" s="170">
        <f t="shared" si="267"/>
        <v>0</v>
      </c>
      <c r="H819" s="171">
        <f t="shared" si="279"/>
        <v>0</v>
      </c>
      <c r="I819" s="172">
        <f t="shared" si="280"/>
        <v>0</v>
      </c>
      <c r="J819" s="170">
        <f t="shared" si="281"/>
        <v>0</v>
      </c>
      <c r="K819" s="172">
        <f t="shared" si="282"/>
        <v>0</v>
      </c>
      <c r="L819" s="226"/>
      <c r="M819" s="221" t="s">
        <v>242</v>
      </c>
      <c r="N819" s="106">
        <f t="shared" si="268"/>
        <v>0</v>
      </c>
      <c r="O819" s="176">
        <f t="shared" si="283"/>
        <v>0</v>
      </c>
      <c r="P819" s="176">
        <f t="shared" si="284"/>
        <v>0</v>
      </c>
      <c r="W819" s="92">
        <f t="shared" si="273"/>
        <v>0</v>
      </c>
      <c r="X819" s="92">
        <f t="shared" si="274"/>
        <v>0</v>
      </c>
      <c r="Y819" s="92">
        <f t="shared" si="275"/>
        <v>0</v>
      </c>
      <c r="Z819" s="92" cm="1">
        <f t="array" aca="1" ref="Z819" ca="1">IFERROR(VLOOKUP(AB-1,$AH$9:$AI$20,2,0),0)</f>
        <v>0</v>
      </c>
      <c r="AA819" s="92">
        <f t="shared" si="276"/>
        <v>30</v>
      </c>
      <c r="AB819" s="92">
        <f t="shared" si="277"/>
        <v>9</v>
      </c>
      <c r="AC819" s="92">
        <f t="shared" si="278"/>
        <v>2569</v>
      </c>
      <c r="AD819" s="92">
        <f t="shared" si="269"/>
        <v>0</v>
      </c>
      <c r="AE819" s="227">
        <f t="shared" si="271"/>
        <v>0</v>
      </c>
      <c r="AF819" s="223">
        <f t="shared" si="270"/>
        <v>0</v>
      </c>
      <c r="AG819" s="228">
        <f t="shared" si="272"/>
        <v>0</v>
      </c>
    </row>
    <row r="820" spans="1:33" s="92" customFormat="1" ht="21">
      <c r="A820" s="102">
        <v>812</v>
      </c>
      <c r="B820" s="324"/>
      <c r="C820" s="178" t="s">
        <v>169</v>
      </c>
      <c r="D820" s="170">
        <f t="shared" si="264"/>
        <v>0</v>
      </c>
      <c r="E820" s="170">
        <f t="shared" si="265"/>
        <v>0</v>
      </c>
      <c r="F820" s="170">
        <f t="shared" si="266"/>
        <v>0</v>
      </c>
      <c r="G820" s="170">
        <f t="shared" si="267"/>
        <v>0</v>
      </c>
      <c r="H820" s="171">
        <f t="shared" si="279"/>
        <v>0</v>
      </c>
      <c r="I820" s="172">
        <f t="shared" si="280"/>
        <v>0</v>
      </c>
      <c r="J820" s="170">
        <f t="shared" si="281"/>
        <v>0</v>
      </c>
      <c r="K820" s="172">
        <f t="shared" si="282"/>
        <v>0</v>
      </c>
      <c r="L820" s="226"/>
      <c r="M820" s="221" t="s">
        <v>242</v>
      </c>
      <c r="N820" s="106">
        <f t="shared" si="268"/>
        <v>0</v>
      </c>
      <c r="O820" s="176">
        <f t="shared" si="283"/>
        <v>0</v>
      </c>
      <c r="P820" s="176">
        <f t="shared" si="284"/>
        <v>0</v>
      </c>
      <c r="W820" s="92">
        <f t="shared" si="273"/>
        <v>0</v>
      </c>
      <c r="X820" s="92">
        <f t="shared" si="274"/>
        <v>0</v>
      </c>
      <c r="Y820" s="92">
        <f t="shared" si="275"/>
        <v>0</v>
      </c>
      <c r="Z820" s="92" cm="1">
        <f t="array" aca="1" ref="Z820" ca="1">IFERROR(VLOOKUP(AB-1,$AH$9:$AI$20,2,0),0)</f>
        <v>0</v>
      </c>
      <c r="AA820" s="92">
        <f t="shared" si="276"/>
        <v>30</v>
      </c>
      <c r="AB820" s="92">
        <f t="shared" si="277"/>
        <v>9</v>
      </c>
      <c r="AC820" s="92">
        <f t="shared" si="278"/>
        <v>2569</v>
      </c>
      <c r="AD820" s="92">
        <f t="shared" si="269"/>
        <v>0</v>
      </c>
      <c r="AE820" s="227">
        <f t="shared" si="271"/>
        <v>0</v>
      </c>
      <c r="AF820" s="223">
        <f t="shared" si="270"/>
        <v>0</v>
      </c>
      <c r="AG820" s="228">
        <f t="shared" si="272"/>
        <v>0</v>
      </c>
    </row>
    <row r="821" spans="1:33" s="92" customFormat="1" ht="21">
      <c r="A821" s="102">
        <v>813</v>
      </c>
      <c r="B821" s="324"/>
      <c r="C821" s="178" t="s">
        <v>169</v>
      </c>
      <c r="D821" s="170">
        <f t="shared" si="264"/>
        <v>0</v>
      </c>
      <c r="E821" s="170">
        <f t="shared" si="265"/>
        <v>0</v>
      </c>
      <c r="F821" s="170">
        <f t="shared" si="266"/>
        <v>0</v>
      </c>
      <c r="G821" s="170">
        <f t="shared" si="267"/>
        <v>0</v>
      </c>
      <c r="H821" s="171">
        <f t="shared" si="279"/>
        <v>0</v>
      </c>
      <c r="I821" s="172">
        <f t="shared" si="280"/>
        <v>0</v>
      </c>
      <c r="J821" s="170">
        <f t="shared" si="281"/>
        <v>0</v>
      </c>
      <c r="K821" s="172">
        <f t="shared" si="282"/>
        <v>0</v>
      </c>
      <c r="L821" s="226"/>
      <c r="M821" s="221" t="s">
        <v>242</v>
      </c>
      <c r="N821" s="106">
        <f t="shared" si="268"/>
        <v>0</v>
      </c>
      <c r="O821" s="176">
        <f t="shared" si="283"/>
        <v>0</v>
      </c>
      <c r="P821" s="176">
        <f t="shared" si="284"/>
        <v>0</v>
      </c>
      <c r="W821" s="92">
        <f t="shared" si="273"/>
        <v>0</v>
      </c>
      <c r="X821" s="92">
        <f t="shared" si="274"/>
        <v>0</v>
      </c>
      <c r="Y821" s="92">
        <f t="shared" si="275"/>
        <v>0</v>
      </c>
      <c r="Z821" s="92" cm="1">
        <f t="array" aca="1" ref="Z821" ca="1">IFERROR(VLOOKUP(AB-1,$AH$9:$AI$20,2,0),0)</f>
        <v>0</v>
      </c>
      <c r="AA821" s="92">
        <f t="shared" si="276"/>
        <v>30</v>
      </c>
      <c r="AB821" s="92">
        <f t="shared" si="277"/>
        <v>9</v>
      </c>
      <c r="AC821" s="92">
        <f t="shared" si="278"/>
        <v>2569</v>
      </c>
      <c r="AD821" s="92">
        <f t="shared" si="269"/>
        <v>0</v>
      </c>
      <c r="AE821" s="227">
        <f t="shared" si="271"/>
        <v>0</v>
      </c>
      <c r="AF821" s="223">
        <f t="shared" si="270"/>
        <v>0</v>
      </c>
      <c r="AG821" s="228">
        <f t="shared" si="272"/>
        <v>0</v>
      </c>
    </row>
    <row r="822" spans="1:33" s="92" customFormat="1" ht="21">
      <c r="A822" s="102">
        <v>814</v>
      </c>
      <c r="B822" s="324"/>
      <c r="C822" s="178" t="s">
        <v>169</v>
      </c>
      <c r="D822" s="170">
        <f t="shared" si="264"/>
        <v>0</v>
      </c>
      <c r="E822" s="170">
        <f t="shared" si="265"/>
        <v>0</v>
      </c>
      <c r="F822" s="170">
        <f t="shared" si="266"/>
        <v>0</v>
      </c>
      <c r="G822" s="170">
        <f t="shared" si="267"/>
        <v>0</v>
      </c>
      <c r="H822" s="171">
        <f t="shared" si="279"/>
        <v>0</v>
      </c>
      <c r="I822" s="172">
        <f t="shared" si="280"/>
        <v>0</v>
      </c>
      <c r="J822" s="170">
        <f t="shared" si="281"/>
        <v>0</v>
      </c>
      <c r="K822" s="172">
        <f t="shared" si="282"/>
        <v>0</v>
      </c>
      <c r="L822" s="226"/>
      <c r="M822" s="221" t="s">
        <v>242</v>
      </c>
      <c r="N822" s="106">
        <f t="shared" si="268"/>
        <v>0</v>
      </c>
      <c r="O822" s="176">
        <f t="shared" si="283"/>
        <v>0</v>
      </c>
      <c r="P822" s="176">
        <f t="shared" si="284"/>
        <v>0</v>
      </c>
      <c r="W822" s="92">
        <f t="shared" si="273"/>
        <v>0</v>
      </c>
      <c r="X822" s="92">
        <f t="shared" si="274"/>
        <v>0</v>
      </c>
      <c r="Y822" s="92">
        <f t="shared" si="275"/>
        <v>0</v>
      </c>
      <c r="Z822" s="92" cm="1">
        <f t="array" aca="1" ref="Z822" ca="1">IFERROR(VLOOKUP(AB-1,$AH$9:$AI$20,2,0),0)</f>
        <v>0</v>
      </c>
      <c r="AA822" s="92">
        <f t="shared" si="276"/>
        <v>30</v>
      </c>
      <c r="AB822" s="92">
        <f t="shared" si="277"/>
        <v>9</v>
      </c>
      <c r="AC822" s="92">
        <f t="shared" si="278"/>
        <v>2569</v>
      </c>
      <c r="AD822" s="92">
        <f t="shared" si="269"/>
        <v>0</v>
      </c>
      <c r="AE822" s="227">
        <f t="shared" si="271"/>
        <v>0</v>
      </c>
      <c r="AF822" s="223">
        <f t="shared" si="270"/>
        <v>0</v>
      </c>
      <c r="AG822" s="228">
        <f t="shared" si="272"/>
        <v>0</v>
      </c>
    </row>
    <row r="823" spans="1:33" s="92" customFormat="1" ht="21">
      <c r="A823" s="102">
        <v>815</v>
      </c>
      <c r="B823" s="324"/>
      <c r="C823" s="178" t="s">
        <v>169</v>
      </c>
      <c r="D823" s="170">
        <f t="shared" si="264"/>
        <v>0</v>
      </c>
      <c r="E823" s="170">
        <f t="shared" si="265"/>
        <v>0</v>
      </c>
      <c r="F823" s="170">
        <f t="shared" si="266"/>
        <v>0</v>
      </c>
      <c r="G823" s="170">
        <f t="shared" si="267"/>
        <v>0</v>
      </c>
      <c r="H823" s="171">
        <f t="shared" si="279"/>
        <v>0</v>
      </c>
      <c r="I823" s="172">
        <f t="shared" si="280"/>
        <v>0</v>
      </c>
      <c r="J823" s="170">
        <f t="shared" si="281"/>
        <v>0</v>
      </c>
      <c r="K823" s="172">
        <f t="shared" si="282"/>
        <v>0</v>
      </c>
      <c r="L823" s="226"/>
      <c r="M823" s="221" t="s">
        <v>242</v>
      </c>
      <c r="N823" s="106">
        <f t="shared" si="268"/>
        <v>0</v>
      </c>
      <c r="O823" s="176">
        <f t="shared" si="283"/>
        <v>0</v>
      </c>
      <c r="P823" s="176">
        <f t="shared" si="284"/>
        <v>0</v>
      </c>
      <c r="W823" s="92">
        <f t="shared" si="273"/>
        <v>0</v>
      </c>
      <c r="X823" s="92">
        <f t="shared" si="274"/>
        <v>0</v>
      </c>
      <c r="Y823" s="92">
        <f t="shared" si="275"/>
        <v>0</v>
      </c>
      <c r="Z823" s="92" cm="1">
        <f t="array" aca="1" ref="Z823" ca="1">IFERROR(VLOOKUP(AB-1,$AH$9:$AI$20,2,0),0)</f>
        <v>0</v>
      </c>
      <c r="AA823" s="92">
        <f t="shared" si="276"/>
        <v>30</v>
      </c>
      <c r="AB823" s="92">
        <f t="shared" si="277"/>
        <v>9</v>
      </c>
      <c r="AC823" s="92">
        <f t="shared" si="278"/>
        <v>2569</v>
      </c>
      <c r="AD823" s="92">
        <f t="shared" si="269"/>
        <v>0</v>
      </c>
      <c r="AE823" s="227">
        <f t="shared" si="271"/>
        <v>0</v>
      </c>
      <c r="AF823" s="223">
        <f t="shared" si="270"/>
        <v>0</v>
      </c>
      <c r="AG823" s="228">
        <f t="shared" si="272"/>
        <v>0</v>
      </c>
    </row>
    <row r="824" spans="1:33" s="92" customFormat="1" ht="21">
      <c r="A824" s="102">
        <v>816</v>
      </c>
      <c r="B824" s="324"/>
      <c r="C824" s="178" t="s">
        <v>169</v>
      </c>
      <c r="D824" s="170">
        <f t="shared" si="264"/>
        <v>0</v>
      </c>
      <c r="E824" s="170">
        <f t="shared" si="265"/>
        <v>0</v>
      </c>
      <c r="F824" s="170">
        <f t="shared" si="266"/>
        <v>0</v>
      </c>
      <c r="G824" s="170">
        <f t="shared" si="267"/>
        <v>0</v>
      </c>
      <c r="H824" s="171">
        <f t="shared" si="279"/>
        <v>0</v>
      </c>
      <c r="I824" s="172">
        <f t="shared" si="280"/>
        <v>0</v>
      </c>
      <c r="J824" s="170">
        <f t="shared" si="281"/>
        <v>0</v>
      </c>
      <c r="K824" s="172">
        <f t="shared" si="282"/>
        <v>0</v>
      </c>
      <c r="L824" s="226"/>
      <c r="M824" s="221" t="s">
        <v>242</v>
      </c>
      <c r="N824" s="106">
        <f t="shared" si="268"/>
        <v>0</v>
      </c>
      <c r="O824" s="176">
        <f t="shared" si="283"/>
        <v>0</v>
      </c>
      <c r="P824" s="176">
        <f t="shared" si="284"/>
        <v>0</v>
      </c>
      <c r="W824" s="92">
        <f t="shared" si="273"/>
        <v>0</v>
      </c>
      <c r="X824" s="92">
        <f t="shared" si="274"/>
        <v>0</v>
      </c>
      <c r="Y824" s="92">
        <f t="shared" si="275"/>
        <v>0</v>
      </c>
      <c r="Z824" s="92" cm="1">
        <f t="array" aca="1" ref="Z824" ca="1">IFERROR(VLOOKUP(AB-1,$AH$9:$AI$20,2,0),0)</f>
        <v>0</v>
      </c>
      <c r="AA824" s="92">
        <f t="shared" si="276"/>
        <v>30</v>
      </c>
      <c r="AB824" s="92">
        <f t="shared" si="277"/>
        <v>9</v>
      </c>
      <c r="AC824" s="92">
        <f t="shared" si="278"/>
        <v>2569</v>
      </c>
      <c r="AD824" s="92">
        <f t="shared" si="269"/>
        <v>0</v>
      </c>
      <c r="AE824" s="227">
        <f t="shared" si="271"/>
        <v>0</v>
      </c>
      <c r="AF824" s="223">
        <f t="shared" si="270"/>
        <v>0</v>
      </c>
      <c r="AG824" s="228">
        <f t="shared" si="272"/>
        <v>0</v>
      </c>
    </row>
    <row r="825" spans="1:33" s="92" customFormat="1" ht="21">
      <c r="A825" s="102">
        <v>817</v>
      </c>
      <c r="B825" s="324"/>
      <c r="C825" s="178" t="s">
        <v>169</v>
      </c>
      <c r="D825" s="170">
        <f t="shared" si="264"/>
        <v>0</v>
      </c>
      <c r="E825" s="170">
        <f t="shared" si="265"/>
        <v>0</v>
      </c>
      <c r="F825" s="170">
        <f t="shared" si="266"/>
        <v>0</v>
      </c>
      <c r="G825" s="170">
        <f t="shared" si="267"/>
        <v>0</v>
      </c>
      <c r="H825" s="171">
        <f t="shared" si="279"/>
        <v>0</v>
      </c>
      <c r="I825" s="172">
        <f t="shared" si="280"/>
        <v>0</v>
      </c>
      <c r="J825" s="170">
        <f t="shared" si="281"/>
        <v>0</v>
      </c>
      <c r="K825" s="172">
        <f t="shared" si="282"/>
        <v>0</v>
      </c>
      <c r="L825" s="226"/>
      <c r="M825" s="221" t="s">
        <v>242</v>
      </c>
      <c r="N825" s="106">
        <f t="shared" si="268"/>
        <v>0</v>
      </c>
      <c r="O825" s="176">
        <f t="shared" si="283"/>
        <v>0</v>
      </c>
      <c r="P825" s="176">
        <f t="shared" si="284"/>
        <v>0</v>
      </c>
      <c r="W825" s="92">
        <f t="shared" si="273"/>
        <v>0</v>
      </c>
      <c r="X825" s="92">
        <f t="shared" si="274"/>
        <v>0</v>
      </c>
      <c r="Y825" s="92">
        <f t="shared" si="275"/>
        <v>0</v>
      </c>
      <c r="Z825" s="92" cm="1">
        <f t="array" aca="1" ref="Z825" ca="1">IFERROR(VLOOKUP(AB-1,$AH$9:$AI$20,2,0),0)</f>
        <v>0</v>
      </c>
      <c r="AA825" s="92">
        <f t="shared" si="276"/>
        <v>30</v>
      </c>
      <c r="AB825" s="92">
        <f t="shared" si="277"/>
        <v>9</v>
      </c>
      <c r="AC825" s="92">
        <f t="shared" si="278"/>
        <v>2569</v>
      </c>
      <c r="AD825" s="92">
        <f t="shared" si="269"/>
        <v>0</v>
      </c>
      <c r="AE825" s="227">
        <f t="shared" si="271"/>
        <v>0</v>
      </c>
      <c r="AF825" s="223">
        <f t="shared" si="270"/>
        <v>0</v>
      </c>
      <c r="AG825" s="228">
        <f t="shared" si="272"/>
        <v>0</v>
      </c>
    </row>
    <row r="826" spans="1:33" s="92" customFormat="1" ht="21">
      <c r="A826" s="102">
        <v>818</v>
      </c>
      <c r="B826" s="324"/>
      <c r="C826" s="178" t="s">
        <v>169</v>
      </c>
      <c r="D826" s="170">
        <f t="shared" si="264"/>
        <v>0</v>
      </c>
      <c r="E826" s="170">
        <f t="shared" si="265"/>
        <v>0</v>
      </c>
      <c r="F826" s="170">
        <f t="shared" si="266"/>
        <v>0</v>
      </c>
      <c r="G826" s="170">
        <f t="shared" si="267"/>
        <v>0</v>
      </c>
      <c r="H826" s="171">
        <f t="shared" si="279"/>
        <v>0</v>
      </c>
      <c r="I826" s="172">
        <f t="shared" si="280"/>
        <v>0</v>
      </c>
      <c r="J826" s="170">
        <f t="shared" si="281"/>
        <v>0</v>
      </c>
      <c r="K826" s="172">
        <f t="shared" si="282"/>
        <v>0</v>
      </c>
      <c r="L826" s="226"/>
      <c r="M826" s="221" t="s">
        <v>242</v>
      </c>
      <c r="N826" s="106">
        <f t="shared" si="268"/>
        <v>0</v>
      </c>
      <c r="O826" s="176">
        <f t="shared" si="283"/>
        <v>0</v>
      </c>
      <c r="P826" s="176">
        <f t="shared" si="284"/>
        <v>0</v>
      </c>
      <c r="W826" s="92">
        <f t="shared" si="273"/>
        <v>0</v>
      </c>
      <c r="X826" s="92">
        <f t="shared" si="274"/>
        <v>0</v>
      </c>
      <c r="Y826" s="92">
        <f t="shared" si="275"/>
        <v>0</v>
      </c>
      <c r="Z826" s="92" cm="1">
        <f t="array" aca="1" ref="Z826" ca="1">IFERROR(VLOOKUP(AB-1,$AH$9:$AI$20,2,0),0)</f>
        <v>0</v>
      </c>
      <c r="AA826" s="92">
        <f t="shared" si="276"/>
        <v>30</v>
      </c>
      <c r="AB826" s="92">
        <f t="shared" si="277"/>
        <v>9</v>
      </c>
      <c r="AC826" s="92">
        <f t="shared" si="278"/>
        <v>2569</v>
      </c>
      <c r="AD826" s="92">
        <f t="shared" si="269"/>
        <v>0</v>
      </c>
      <c r="AE826" s="227">
        <f t="shared" si="271"/>
        <v>0</v>
      </c>
      <c r="AF826" s="223">
        <f t="shared" si="270"/>
        <v>0</v>
      </c>
      <c r="AG826" s="228">
        <f t="shared" si="272"/>
        <v>0</v>
      </c>
    </row>
    <row r="827" spans="1:33" s="92" customFormat="1" ht="21">
      <c r="A827" s="102">
        <v>819</v>
      </c>
      <c r="B827" s="324"/>
      <c r="C827" s="178" t="s">
        <v>169</v>
      </c>
      <c r="D827" s="170">
        <f t="shared" si="264"/>
        <v>0</v>
      </c>
      <c r="E827" s="170">
        <f t="shared" si="265"/>
        <v>0</v>
      </c>
      <c r="F827" s="170">
        <f t="shared" si="266"/>
        <v>0</v>
      </c>
      <c r="G827" s="170">
        <f t="shared" si="267"/>
        <v>0</v>
      </c>
      <c r="H827" s="171">
        <f t="shared" si="279"/>
        <v>0</v>
      </c>
      <c r="I827" s="172">
        <f t="shared" si="280"/>
        <v>0</v>
      </c>
      <c r="J827" s="170">
        <f t="shared" si="281"/>
        <v>0</v>
      </c>
      <c r="K827" s="172">
        <f t="shared" si="282"/>
        <v>0</v>
      </c>
      <c r="L827" s="226"/>
      <c r="M827" s="221" t="s">
        <v>242</v>
      </c>
      <c r="N827" s="106">
        <f t="shared" si="268"/>
        <v>0</v>
      </c>
      <c r="O827" s="176">
        <f t="shared" si="283"/>
        <v>0</v>
      </c>
      <c r="P827" s="176">
        <f t="shared" si="284"/>
        <v>0</v>
      </c>
      <c r="W827" s="92">
        <f t="shared" si="273"/>
        <v>0</v>
      </c>
      <c r="X827" s="92">
        <f t="shared" si="274"/>
        <v>0</v>
      </c>
      <c r="Y827" s="92">
        <f t="shared" si="275"/>
        <v>0</v>
      </c>
      <c r="Z827" s="92" cm="1">
        <f t="array" aca="1" ref="Z827" ca="1">IFERROR(VLOOKUP(AB-1,$AH$9:$AI$20,2,0),0)</f>
        <v>0</v>
      </c>
      <c r="AA827" s="92">
        <f t="shared" si="276"/>
        <v>30</v>
      </c>
      <c r="AB827" s="92">
        <f t="shared" si="277"/>
        <v>9</v>
      </c>
      <c r="AC827" s="92">
        <f t="shared" si="278"/>
        <v>2569</v>
      </c>
      <c r="AD827" s="92">
        <f t="shared" si="269"/>
        <v>0</v>
      </c>
      <c r="AE827" s="227">
        <f t="shared" si="271"/>
        <v>0</v>
      </c>
      <c r="AF827" s="223">
        <f t="shared" si="270"/>
        <v>0</v>
      </c>
      <c r="AG827" s="228">
        <f t="shared" si="272"/>
        <v>0</v>
      </c>
    </row>
    <row r="828" spans="1:33" s="92" customFormat="1" ht="21">
      <c r="A828" s="102">
        <v>820</v>
      </c>
      <c r="B828" s="324"/>
      <c r="C828" s="178" t="s">
        <v>169</v>
      </c>
      <c r="D828" s="170">
        <f t="shared" si="264"/>
        <v>0</v>
      </c>
      <c r="E828" s="170">
        <f t="shared" si="265"/>
        <v>0</v>
      </c>
      <c r="F828" s="170">
        <f t="shared" si="266"/>
        <v>0</v>
      </c>
      <c r="G828" s="170">
        <f t="shared" si="267"/>
        <v>0</v>
      </c>
      <c r="H828" s="171">
        <f t="shared" si="279"/>
        <v>0</v>
      </c>
      <c r="I828" s="172">
        <f t="shared" si="280"/>
        <v>0</v>
      </c>
      <c r="J828" s="170">
        <f t="shared" si="281"/>
        <v>0</v>
      </c>
      <c r="K828" s="172">
        <f t="shared" si="282"/>
        <v>0</v>
      </c>
      <c r="L828" s="226"/>
      <c r="M828" s="221" t="s">
        <v>242</v>
      </c>
      <c r="N828" s="106">
        <f t="shared" si="268"/>
        <v>0</v>
      </c>
      <c r="O828" s="176">
        <f t="shared" si="283"/>
        <v>0</v>
      </c>
      <c r="P828" s="176">
        <f t="shared" si="284"/>
        <v>0</v>
      </c>
      <c r="W828" s="92">
        <f t="shared" si="273"/>
        <v>0</v>
      </c>
      <c r="X828" s="92">
        <f t="shared" si="274"/>
        <v>0</v>
      </c>
      <c r="Y828" s="92">
        <f t="shared" si="275"/>
        <v>0</v>
      </c>
      <c r="Z828" s="92" cm="1">
        <f t="array" aca="1" ref="Z828" ca="1">IFERROR(VLOOKUP(AB-1,$AH$9:$AI$20,2,0),0)</f>
        <v>0</v>
      </c>
      <c r="AA828" s="92">
        <f t="shared" si="276"/>
        <v>30</v>
      </c>
      <c r="AB828" s="92">
        <f t="shared" si="277"/>
        <v>9</v>
      </c>
      <c r="AC828" s="92">
        <f t="shared" si="278"/>
        <v>2569</v>
      </c>
      <c r="AD828" s="92">
        <f t="shared" si="269"/>
        <v>0</v>
      </c>
      <c r="AE828" s="227">
        <f t="shared" si="271"/>
        <v>0</v>
      </c>
      <c r="AF828" s="223">
        <f t="shared" si="270"/>
        <v>0</v>
      </c>
      <c r="AG828" s="228">
        <f t="shared" si="272"/>
        <v>0</v>
      </c>
    </row>
    <row r="829" spans="1:33" s="92" customFormat="1" ht="21">
      <c r="A829" s="102">
        <v>821</v>
      </c>
      <c r="B829" s="324"/>
      <c r="C829" s="178" t="s">
        <v>169</v>
      </c>
      <c r="D829" s="170">
        <f t="shared" si="264"/>
        <v>0</v>
      </c>
      <c r="E829" s="170">
        <f t="shared" si="265"/>
        <v>0</v>
      </c>
      <c r="F829" s="170">
        <f t="shared" si="266"/>
        <v>0</v>
      </c>
      <c r="G829" s="170">
        <f t="shared" si="267"/>
        <v>0</v>
      </c>
      <c r="H829" s="171">
        <f t="shared" si="279"/>
        <v>0</v>
      </c>
      <c r="I829" s="172">
        <f t="shared" si="280"/>
        <v>0</v>
      </c>
      <c r="J829" s="170">
        <f t="shared" si="281"/>
        <v>0</v>
      </c>
      <c r="K829" s="172">
        <f t="shared" si="282"/>
        <v>0</v>
      </c>
      <c r="L829" s="226"/>
      <c r="M829" s="221" t="s">
        <v>242</v>
      </c>
      <c r="N829" s="106">
        <f t="shared" si="268"/>
        <v>0</v>
      </c>
      <c r="O829" s="176">
        <f t="shared" si="283"/>
        <v>0</v>
      </c>
      <c r="P829" s="176">
        <f t="shared" si="284"/>
        <v>0</v>
      </c>
      <c r="W829" s="92">
        <f t="shared" si="273"/>
        <v>0</v>
      </c>
      <c r="X829" s="92">
        <f t="shared" si="274"/>
        <v>0</v>
      </c>
      <c r="Y829" s="92">
        <f t="shared" si="275"/>
        <v>0</v>
      </c>
      <c r="Z829" s="92" cm="1">
        <f t="array" aca="1" ref="Z829" ca="1">IFERROR(VLOOKUP(AB-1,$AH$9:$AI$20,2,0),0)</f>
        <v>0</v>
      </c>
      <c r="AA829" s="92">
        <f t="shared" si="276"/>
        <v>30</v>
      </c>
      <c r="AB829" s="92">
        <f t="shared" si="277"/>
        <v>9</v>
      </c>
      <c r="AC829" s="92">
        <f t="shared" si="278"/>
        <v>2569</v>
      </c>
      <c r="AD829" s="92">
        <f t="shared" si="269"/>
        <v>0</v>
      </c>
      <c r="AE829" s="227">
        <f t="shared" si="271"/>
        <v>0</v>
      </c>
      <c r="AF829" s="223">
        <f t="shared" si="270"/>
        <v>0</v>
      </c>
      <c r="AG829" s="228">
        <f t="shared" si="272"/>
        <v>0</v>
      </c>
    </row>
    <row r="830" spans="1:33" s="92" customFormat="1" ht="21">
      <c r="A830" s="102">
        <v>822</v>
      </c>
      <c r="B830" s="324"/>
      <c r="C830" s="178" t="s">
        <v>169</v>
      </c>
      <c r="D830" s="170">
        <f t="shared" si="264"/>
        <v>0</v>
      </c>
      <c r="E830" s="170">
        <f t="shared" si="265"/>
        <v>0</v>
      </c>
      <c r="F830" s="170">
        <f t="shared" si="266"/>
        <v>0</v>
      </c>
      <c r="G830" s="170">
        <f t="shared" si="267"/>
        <v>0</v>
      </c>
      <c r="H830" s="171">
        <f t="shared" si="279"/>
        <v>0</v>
      </c>
      <c r="I830" s="172">
        <f t="shared" si="280"/>
        <v>0</v>
      </c>
      <c r="J830" s="170">
        <f t="shared" si="281"/>
        <v>0</v>
      </c>
      <c r="K830" s="172">
        <f t="shared" si="282"/>
        <v>0</v>
      </c>
      <c r="L830" s="226"/>
      <c r="M830" s="221" t="s">
        <v>242</v>
      </c>
      <c r="N830" s="106">
        <f t="shared" si="268"/>
        <v>0</v>
      </c>
      <c r="O830" s="176">
        <f t="shared" si="283"/>
        <v>0</v>
      </c>
      <c r="P830" s="176">
        <f t="shared" si="284"/>
        <v>0</v>
      </c>
      <c r="W830" s="92">
        <f t="shared" si="273"/>
        <v>0</v>
      </c>
      <c r="X830" s="92">
        <f t="shared" si="274"/>
        <v>0</v>
      </c>
      <c r="Y830" s="92">
        <f t="shared" si="275"/>
        <v>0</v>
      </c>
      <c r="Z830" s="92" cm="1">
        <f t="array" aca="1" ref="Z830" ca="1">IFERROR(VLOOKUP(AB-1,$AH$9:$AI$20,2,0),0)</f>
        <v>0</v>
      </c>
      <c r="AA830" s="92">
        <f t="shared" si="276"/>
        <v>30</v>
      </c>
      <c r="AB830" s="92">
        <f t="shared" si="277"/>
        <v>9</v>
      </c>
      <c r="AC830" s="92">
        <f t="shared" si="278"/>
        <v>2569</v>
      </c>
      <c r="AD830" s="92">
        <f t="shared" si="269"/>
        <v>0</v>
      </c>
      <c r="AE830" s="227">
        <f t="shared" si="271"/>
        <v>0</v>
      </c>
      <c r="AF830" s="223">
        <f t="shared" si="270"/>
        <v>0</v>
      </c>
      <c r="AG830" s="228">
        <f t="shared" si="272"/>
        <v>0</v>
      </c>
    </row>
    <row r="831" spans="1:33" s="92" customFormat="1" ht="21">
      <c r="A831" s="102">
        <v>823</v>
      </c>
      <c r="B831" s="324"/>
      <c r="C831" s="178" t="s">
        <v>169</v>
      </c>
      <c r="D831" s="170">
        <f t="shared" si="264"/>
        <v>0</v>
      </c>
      <c r="E831" s="170">
        <f t="shared" si="265"/>
        <v>0</v>
      </c>
      <c r="F831" s="170">
        <f t="shared" si="266"/>
        <v>0</v>
      </c>
      <c r="G831" s="170">
        <f t="shared" si="267"/>
        <v>0</v>
      </c>
      <c r="H831" s="171">
        <f t="shared" si="279"/>
        <v>0</v>
      </c>
      <c r="I831" s="172">
        <f t="shared" si="280"/>
        <v>0</v>
      </c>
      <c r="J831" s="170">
        <f t="shared" si="281"/>
        <v>0</v>
      </c>
      <c r="K831" s="172">
        <f t="shared" si="282"/>
        <v>0</v>
      </c>
      <c r="L831" s="226"/>
      <c r="M831" s="221" t="s">
        <v>242</v>
      </c>
      <c r="N831" s="106">
        <f t="shared" si="268"/>
        <v>0</v>
      </c>
      <c r="O831" s="176">
        <f t="shared" si="283"/>
        <v>0</v>
      </c>
      <c r="P831" s="176">
        <f t="shared" si="284"/>
        <v>0</v>
      </c>
      <c r="W831" s="92">
        <f t="shared" si="273"/>
        <v>0</v>
      </c>
      <c r="X831" s="92">
        <f t="shared" si="274"/>
        <v>0</v>
      </c>
      <c r="Y831" s="92">
        <f t="shared" si="275"/>
        <v>0</v>
      </c>
      <c r="Z831" s="92" cm="1">
        <f t="array" aca="1" ref="Z831" ca="1">IFERROR(VLOOKUP(AB-1,$AH$9:$AI$20,2,0),0)</f>
        <v>0</v>
      </c>
      <c r="AA831" s="92">
        <f t="shared" si="276"/>
        <v>30</v>
      </c>
      <c r="AB831" s="92">
        <f t="shared" si="277"/>
        <v>9</v>
      </c>
      <c r="AC831" s="92">
        <f t="shared" si="278"/>
        <v>2569</v>
      </c>
      <c r="AD831" s="92">
        <f t="shared" si="269"/>
        <v>0</v>
      </c>
      <c r="AE831" s="227">
        <f t="shared" si="271"/>
        <v>0</v>
      </c>
      <c r="AF831" s="223">
        <f t="shared" si="270"/>
        <v>0</v>
      </c>
      <c r="AG831" s="228">
        <f t="shared" si="272"/>
        <v>0</v>
      </c>
    </row>
    <row r="832" spans="1:33" s="92" customFormat="1" ht="21">
      <c r="A832" s="102">
        <v>824</v>
      </c>
      <c r="B832" s="324"/>
      <c r="C832" s="178" t="s">
        <v>169</v>
      </c>
      <c r="D832" s="170">
        <f t="shared" si="264"/>
        <v>0</v>
      </c>
      <c r="E832" s="170">
        <f t="shared" si="265"/>
        <v>0</v>
      </c>
      <c r="F832" s="170">
        <f t="shared" si="266"/>
        <v>0</v>
      </c>
      <c r="G832" s="170">
        <f t="shared" si="267"/>
        <v>0</v>
      </c>
      <c r="H832" s="171">
        <f t="shared" si="279"/>
        <v>0</v>
      </c>
      <c r="I832" s="172">
        <f t="shared" si="280"/>
        <v>0</v>
      </c>
      <c r="J832" s="170">
        <f t="shared" si="281"/>
        <v>0</v>
      </c>
      <c r="K832" s="172">
        <f t="shared" si="282"/>
        <v>0</v>
      </c>
      <c r="L832" s="226"/>
      <c r="M832" s="221" t="s">
        <v>242</v>
      </c>
      <c r="N832" s="106">
        <f t="shared" si="268"/>
        <v>0</v>
      </c>
      <c r="O832" s="176">
        <f t="shared" si="283"/>
        <v>0</v>
      </c>
      <c r="P832" s="176">
        <f t="shared" si="284"/>
        <v>0</v>
      </c>
      <c r="W832" s="92">
        <f t="shared" si="273"/>
        <v>0</v>
      </c>
      <c r="X832" s="92">
        <f t="shared" si="274"/>
        <v>0</v>
      </c>
      <c r="Y832" s="92">
        <f t="shared" si="275"/>
        <v>0</v>
      </c>
      <c r="Z832" s="92" cm="1">
        <f t="array" aca="1" ref="Z832" ca="1">IFERROR(VLOOKUP(AB-1,$AH$9:$AI$20,2,0),0)</f>
        <v>0</v>
      </c>
      <c r="AA832" s="92">
        <f t="shared" si="276"/>
        <v>30</v>
      </c>
      <c r="AB832" s="92">
        <f t="shared" si="277"/>
        <v>9</v>
      </c>
      <c r="AC832" s="92">
        <f t="shared" si="278"/>
        <v>2569</v>
      </c>
      <c r="AD832" s="92">
        <f t="shared" si="269"/>
        <v>0</v>
      </c>
      <c r="AE832" s="227">
        <f t="shared" si="271"/>
        <v>0</v>
      </c>
      <c r="AF832" s="223">
        <f t="shared" si="270"/>
        <v>0</v>
      </c>
      <c r="AG832" s="228">
        <f t="shared" si="272"/>
        <v>0</v>
      </c>
    </row>
    <row r="833" spans="1:33" s="92" customFormat="1" ht="21">
      <c r="A833" s="102">
        <v>825</v>
      </c>
      <c r="B833" s="324"/>
      <c r="C833" s="178" t="s">
        <v>169</v>
      </c>
      <c r="D833" s="170">
        <f t="shared" si="264"/>
        <v>0</v>
      </c>
      <c r="E833" s="170">
        <f t="shared" si="265"/>
        <v>0</v>
      </c>
      <c r="F833" s="170">
        <f t="shared" si="266"/>
        <v>0</v>
      </c>
      <c r="G833" s="170">
        <f t="shared" si="267"/>
        <v>0</v>
      </c>
      <c r="H833" s="171">
        <f t="shared" si="279"/>
        <v>0</v>
      </c>
      <c r="I833" s="172">
        <f t="shared" si="280"/>
        <v>0</v>
      </c>
      <c r="J833" s="170">
        <f t="shared" si="281"/>
        <v>0</v>
      </c>
      <c r="K833" s="172">
        <f t="shared" si="282"/>
        <v>0</v>
      </c>
      <c r="L833" s="226"/>
      <c r="M833" s="221" t="s">
        <v>242</v>
      </c>
      <c r="N833" s="106">
        <f t="shared" si="268"/>
        <v>0</v>
      </c>
      <c r="O833" s="176">
        <f t="shared" si="283"/>
        <v>0</v>
      </c>
      <c r="P833" s="176">
        <f t="shared" si="284"/>
        <v>0</v>
      </c>
      <c r="W833" s="92">
        <f t="shared" si="273"/>
        <v>0</v>
      </c>
      <c r="X833" s="92">
        <f t="shared" si="274"/>
        <v>0</v>
      </c>
      <c r="Y833" s="92">
        <f t="shared" si="275"/>
        <v>0</v>
      </c>
      <c r="Z833" s="92" cm="1">
        <f t="array" aca="1" ref="Z833" ca="1">IFERROR(VLOOKUP(AB-1,$AH$9:$AI$20,2,0),0)</f>
        <v>0</v>
      </c>
      <c r="AA833" s="92">
        <f t="shared" si="276"/>
        <v>30</v>
      </c>
      <c r="AB833" s="92">
        <f t="shared" si="277"/>
        <v>9</v>
      </c>
      <c r="AC833" s="92">
        <f t="shared" si="278"/>
        <v>2569</v>
      </c>
      <c r="AD833" s="92">
        <f t="shared" si="269"/>
        <v>0</v>
      </c>
      <c r="AE833" s="227">
        <f t="shared" si="271"/>
        <v>0</v>
      </c>
      <c r="AF833" s="223">
        <f t="shared" si="270"/>
        <v>0</v>
      </c>
      <c r="AG833" s="228">
        <f t="shared" si="272"/>
        <v>0</v>
      </c>
    </row>
    <row r="834" spans="1:33" s="92" customFormat="1" ht="21">
      <c r="A834" s="102">
        <v>826</v>
      </c>
      <c r="B834" s="324"/>
      <c r="C834" s="178" t="s">
        <v>169</v>
      </c>
      <c r="D834" s="170">
        <f t="shared" si="264"/>
        <v>0</v>
      </c>
      <c r="E834" s="170">
        <f t="shared" si="265"/>
        <v>0</v>
      </c>
      <c r="F834" s="170">
        <f t="shared" si="266"/>
        <v>0</v>
      </c>
      <c r="G834" s="170">
        <f t="shared" si="267"/>
        <v>0</v>
      </c>
      <c r="H834" s="171">
        <f t="shared" si="279"/>
        <v>0</v>
      </c>
      <c r="I834" s="172">
        <f t="shared" si="280"/>
        <v>0</v>
      </c>
      <c r="J834" s="170">
        <f t="shared" si="281"/>
        <v>0</v>
      </c>
      <c r="K834" s="172">
        <f t="shared" si="282"/>
        <v>0</v>
      </c>
      <c r="L834" s="226"/>
      <c r="M834" s="221" t="s">
        <v>242</v>
      </c>
      <c r="N834" s="106">
        <f t="shared" si="268"/>
        <v>0</v>
      </c>
      <c r="O834" s="176">
        <f t="shared" si="283"/>
        <v>0</v>
      </c>
      <c r="P834" s="176">
        <f t="shared" si="284"/>
        <v>0</v>
      </c>
      <c r="W834" s="92">
        <f t="shared" si="273"/>
        <v>0</v>
      </c>
      <c r="X834" s="92">
        <f t="shared" si="274"/>
        <v>0</v>
      </c>
      <c r="Y834" s="92">
        <f t="shared" si="275"/>
        <v>0</v>
      </c>
      <c r="Z834" s="92" cm="1">
        <f t="array" aca="1" ref="Z834" ca="1">IFERROR(VLOOKUP(AB-1,$AH$9:$AI$20,2,0),0)</f>
        <v>0</v>
      </c>
      <c r="AA834" s="92">
        <f t="shared" si="276"/>
        <v>30</v>
      </c>
      <c r="AB834" s="92">
        <f t="shared" si="277"/>
        <v>9</v>
      </c>
      <c r="AC834" s="92">
        <f t="shared" si="278"/>
        <v>2569</v>
      </c>
      <c r="AD834" s="92">
        <f t="shared" si="269"/>
        <v>0</v>
      </c>
      <c r="AE834" s="227">
        <f t="shared" si="271"/>
        <v>0</v>
      </c>
      <c r="AF834" s="223">
        <f t="shared" si="270"/>
        <v>0</v>
      </c>
      <c r="AG834" s="228">
        <f t="shared" si="272"/>
        <v>0</v>
      </c>
    </row>
    <row r="835" spans="1:33" s="92" customFormat="1" ht="21">
      <c r="A835" s="102">
        <v>827</v>
      </c>
      <c r="B835" s="324"/>
      <c r="C835" s="178" t="s">
        <v>169</v>
      </c>
      <c r="D835" s="170">
        <f t="shared" si="264"/>
        <v>0</v>
      </c>
      <c r="E835" s="170">
        <f t="shared" si="265"/>
        <v>0</v>
      </c>
      <c r="F835" s="170">
        <f t="shared" si="266"/>
        <v>0</v>
      </c>
      <c r="G835" s="170">
        <f t="shared" si="267"/>
        <v>0</v>
      </c>
      <c r="H835" s="171">
        <f t="shared" si="279"/>
        <v>0</v>
      </c>
      <c r="I835" s="172">
        <f t="shared" si="280"/>
        <v>0</v>
      </c>
      <c r="J835" s="170">
        <f t="shared" si="281"/>
        <v>0</v>
      </c>
      <c r="K835" s="172">
        <f t="shared" si="282"/>
        <v>0</v>
      </c>
      <c r="L835" s="226"/>
      <c r="M835" s="221" t="s">
        <v>242</v>
      </c>
      <c r="N835" s="106">
        <f t="shared" si="268"/>
        <v>0</v>
      </c>
      <c r="O835" s="176">
        <f t="shared" si="283"/>
        <v>0</v>
      </c>
      <c r="P835" s="176">
        <f t="shared" si="284"/>
        <v>0</v>
      </c>
      <c r="W835" s="92">
        <f t="shared" si="273"/>
        <v>0</v>
      </c>
      <c r="X835" s="92">
        <f t="shared" si="274"/>
        <v>0</v>
      </c>
      <c r="Y835" s="92">
        <f t="shared" si="275"/>
        <v>0</v>
      </c>
      <c r="Z835" s="92" cm="1">
        <f t="array" aca="1" ref="Z835" ca="1">IFERROR(VLOOKUP(AB-1,$AH$9:$AI$20,2,0),0)</f>
        <v>0</v>
      </c>
      <c r="AA835" s="92">
        <f t="shared" si="276"/>
        <v>30</v>
      </c>
      <c r="AB835" s="92">
        <f t="shared" si="277"/>
        <v>9</v>
      </c>
      <c r="AC835" s="92">
        <f t="shared" si="278"/>
        <v>2569</v>
      </c>
      <c r="AD835" s="92">
        <f t="shared" si="269"/>
        <v>0</v>
      </c>
      <c r="AE835" s="227">
        <f t="shared" si="271"/>
        <v>0</v>
      </c>
      <c r="AF835" s="223">
        <f t="shared" si="270"/>
        <v>0</v>
      </c>
      <c r="AG835" s="228">
        <f t="shared" si="272"/>
        <v>0</v>
      </c>
    </row>
    <row r="836" spans="1:33" s="92" customFormat="1" ht="21">
      <c r="A836" s="102">
        <v>828</v>
      </c>
      <c r="B836" s="324"/>
      <c r="C836" s="178" t="s">
        <v>169</v>
      </c>
      <c r="D836" s="170">
        <f t="shared" si="264"/>
        <v>0</v>
      </c>
      <c r="E836" s="170">
        <f t="shared" si="265"/>
        <v>0</v>
      </c>
      <c r="F836" s="170">
        <f t="shared" si="266"/>
        <v>0</v>
      </c>
      <c r="G836" s="170">
        <f t="shared" si="267"/>
        <v>0</v>
      </c>
      <c r="H836" s="171">
        <f t="shared" si="279"/>
        <v>0</v>
      </c>
      <c r="I836" s="172">
        <f t="shared" si="280"/>
        <v>0</v>
      </c>
      <c r="J836" s="170">
        <f t="shared" si="281"/>
        <v>0</v>
      </c>
      <c r="K836" s="172">
        <f t="shared" si="282"/>
        <v>0</v>
      </c>
      <c r="L836" s="226"/>
      <c r="M836" s="221" t="s">
        <v>242</v>
      </c>
      <c r="N836" s="106">
        <f t="shared" si="268"/>
        <v>0</v>
      </c>
      <c r="O836" s="176">
        <f t="shared" si="283"/>
        <v>0</v>
      </c>
      <c r="P836" s="176">
        <f t="shared" si="284"/>
        <v>0</v>
      </c>
      <c r="W836" s="92">
        <f t="shared" si="273"/>
        <v>0</v>
      </c>
      <c r="X836" s="92">
        <f t="shared" si="274"/>
        <v>0</v>
      </c>
      <c r="Y836" s="92">
        <f t="shared" si="275"/>
        <v>0</v>
      </c>
      <c r="Z836" s="92" cm="1">
        <f t="array" aca="1" ref="Z836" ca="1">IFERROR(VLOOKUP(AB-1,$AH$9:$AI$20,2,0),0)</f>
        <v>0</v>
      </c>
      <c r="AA836" s="92">
        <f t="shared" si="276"/>
        <v>30</v>
      </c>
      <c r="AB836" s="92">
        <f t="shared" si="277"/>
        <v>9</v>
      </c>
      <c r="AC836" s="92">
        <f t="shared" si="278"/>
        <v>2569</v>
      </c>
      <c r="AD836" s="92">
        <f t="shared" si="269"/>
        <v>0</v>
      </c>
      <c r="AE836" s="227">
        <f t="shared" si="271"/>
        <v>0</v>
      </c>
      <c r="AF836" s="223">
        <f t="shared" si="270"/>
        <v>0</v>
      </c>
      <c r="AG836" s="228">
        <f t="shared" si="272"/>
        <v>0</v>
      </c>
    </row>
    <row r="837" spans="1:33" s="92" customFormat="1" ht="21">
      <c r="A837" s="102">
        <v>829</v>
      </c>
      <c r="B837" s="324"/>
      <c r="C837" s="178" t="s">
        <v>169</v>
      </c>
      <c r="D837" s="170">
        <f t="shared" si="264"/>
        <v>0</v>
      </c>
      <c r="E837" s="170">
        <f t="shared" si="265"/>
        <v>0</v>
      </c>
      <c r="F837" s="170">
        <f t="shared" si="266"/>
        <v>0</v>
      </c>
      <c r="G837" s="170">
        <f t="shared" si="267"/>
        <v>0</v>
      </c>
      <c r="H837" s="171">
        <f t="shared" si="279"/>
        <v>0</v>
      </c>
      <c r="I837" s="172">
        <f t="shared" si="280"/>
        <v>0</v>
      </c>
      <c r="J837" s="170">
        <f t="shared" si="281"/>
        <v>0</v>
      </c>
      <c r="K837" s="172">
        <f t="shared" si="282"/>
        <v>0</v>
      </c>
      <c r="L837" s="226"/>
      <c r="M837" s="221" t="s">
        <v>242</v>
      </c>
      <c r="N837" s="106">
        <f t="shared" si="268"/>
        <v>0</v>
      </c>
      <c r="O837" s="176">
        <f t="shared" si="283"/>
        <v>0</v>
      </c>
      <c r="P837" s="176">
        <f t="shared" si="284"/>
        <v>0</v>
      </c>
      <c r="W837" s="92">
        <f t="shared" si="273"/>
        <v>0</v>
      </c>
      <c r="X837" s="92">
        <f t="shared" si="274"/>
        <v>0</v>
      </c>
      <c r="Y837" s="92">
        <f t="shared" si="275"/>
        <v>0</v>
      </c>
      <c r="Z837" s="92" cm="1">
        <f t="array" aca="1" ref="Z837" ca="1">IFERROR(VLOOKUP(AB-1,$AH$9:$AI$20,2,0),0)</f>
        <v>0</v>
      </c>
      <c r="AA837" s="92">
        <f t="shared" si="276"/>
        <v>30</v>
      </c>
      <c r="AB837" s="92">
        <f t="shared" si="277"/>
        <v>9</v>
      </c>
      <c r="AC837" s="92">
        <f t="shared" si="278"/>
        <v>2569</v>
      </c>
      <c r="AD837" s="92">
        <f t="shared" si="269"/>
        <v>0</v>
      </c>
      <c r="AE837" s="227">
        <f t="shared" si="271"/>
        <v>0</v>
      </c>
      <c r="AF837" s="223">
        <f t="shared" si="270"/>
        <v>0</v>
      </c>
      <c r="AG837" s="228">
        <f t="shared" si="272"/>
        <v>0</v>
      </c>
    </row>
    <row r="838" spans="1:33" s="92" customFormat="1" ht="21">
      <c r="A838" s="102">
        <v>830</v>
      </c>
      <c r="B838" s="324"/>
      <c r="C838" s="178" t="s">
        <v>169</v>
      </c>
      <c r="D838" s="170">
        <f t="shared" si="264"/>
        <v>0</v>
      </c>
      <c r="E838" s="170">
        <f t="shared" si="265"/>
        <v>0</v>
      </c>
      <c r="F838" s="170">
        <f t="shared" si="266"/>
        <v>0</v>
      </c>
      <c r="G838" s="170">
        <f t="shared" si="267"/>
        <v>0</v>
      </c>
      <c r="H838" s="171">
        <f t="shared" si="279"/>
        <v>0</v>
      </c>
      <c r="I838" s="172">
        <f t="shared" si="280"/>
        <v>0</v>
      </c>
      <c r="J838" s="170">
        <f t="shared" si="281"/>
        <v>0</v>
      </c>
      <c r="K838" s="172">
        <f t="shared" si="282"/>
        <v>0</v>
      </c>
      <c r="L838" s="226"/>
      <c r="M838" s="221" t="s">
        <v>242</v>
      </c>
      <c r="N838" s="106">
        <f t="shared" si="268"/>
        <v>0</v>
      </c>
      <c r="O838" s="176">
        <f t="shared" si="283"/>
        <v>0</v>
      </c>
      <c r="P838" s="176">
        <f t="shared" si="284"/>
        <v>0</v>
      </c>
      <c r="W838" s="92">
        <f t="shared" si="273"/>
        <v>0</v>
      </c>
      <c r="X838" s="92">
        <f t="shared" si="274"/>
        <v>0</v>
      </c>
      <c r="Y838" s="92">
        <f t="shared" si="275"/>
        <v>0</v>
      </c>
      <c r="Z838" s="92" cm="1">
        <f t="array" aca="1" ref="Z838" ca="1">IFERROR(VLOOKUP(AB-1,$AH$9:$AI$20,2,0),0)</f>
        <v>0</v>
      </c>
      <c r="AA838" s="92">
        <f t="shared" si="276"/>
        <v>30</v>
      </c>
      <c r="AB838" s="92">
        <f t="shared" si="277"/>
        <v>9</v>
      </c>
      <c r="AC838" s="92">
        <f t="shared" si="278"/>
        <v>2569</v>
      </c>
      <c r="AD838" s="92">
        <f t="shared" si="269"/>
        <v>0</v>
      </c>
      <c r="AE838" s="227">
        <f t="shared" si="271"/>
        <v>0</v>
      </c>
      <c r="AF838" s="223">
        <f t="shared" si="270"/>
        <v>0</v>
      </c>
      <c r="AG838" s="228">
        <f t="shared" si="272"/>
        <v>0</v>
      </c>
    </row>
    <row r="839" spans="1:33" s="92" customFormat="1" ht="21">
      <c r="A839" s="102">
        <v>831</v>
      </c>
      <c r="B839" s="324"/>
      <c r="C839" s="178" t="s">
        <v>169</v>
      </c>
      <c r="D839" s="170">
        <f t="shared" si="264"/>
        <v>0</v>
      </c>
      <c r="E839" s="170">
        <f t="shared" si="265"/>
        <v>0</v>
      </c>
      <c r="F839" s="170">
        <f t="shared" si="266"/>
        <v>0</v>
      </c>
      <c r="G839" s="170">
        <f t="shared" si="267"/>
        <v>0</v>
      </c>
      <c r="H839" s="171">
        <f t="shared" si="279"/>
        <v>0</v>
      </c>
      <c r="I839" s="172">
        <f t="shared" si="280"/>
        <v>0</v>
      </c>
      <c r="J839" s="170">
        <f t="shared" si="281"/>
        <v>0</v>
      </c>
      <c r="K839" s="172">
        <f t="shared" si="282"/>
        <v>0</v>
      </c>
      <c r="L839" s="226"/>
      <c r="M839" s="221" t="s">
        <v>242</v>
      </c>
      <c r="N839" s="106">
        <f t="shared" si="268"/>
        <v>0</v>
      </c>
      <c r="O839" s="176">
        <f t="shared" si="283"/>
        <v>0</v>
      </c>
      <c r="P839" s="176">
        <f t="shared" si="284"/>
        <v>0</v>
      </c>
      <c r="W839" s="92">
        <f t="shared" si="273"/>
        <v>0</v>
      </c>
      <c r="X839" s="92">
        <f t="shared" si="274"/>
        <v>0</v>
      </c>
      <c r="Y839" s="92">
        <f t="shared" si="275"/>
        <v>0</v>
      </c>
      <c r="Z839" s="92" cm="1">
        <f t="array" aca="1" ref="Z839" ca="1">IFERROR(VLOOKUP(AB-1,$AH$9:$AI$20,2,0),0)</f>
        <v>0</v>
      </c>
      <c r="AA839" s="92">
        <f t="shared" si="276"/>
        <v>30</v>
      </c>
      <c r="AB839" s="92">
        <f t="shared" si="277"/>
        <v>9</v>
      </c>
      <c r="AC839" s="92">
        <f t="shared" si="278"/>
        <v>2569</v>
      </c>
      <c r="AD839" s="92">
        <f t="shared" si="269"/>
        <v>0</v>
      </c>
      <c r="AE839" s="227">
        <f t="shared" si="271"/>
        <v>0</v>
      </c>
      <c r="AF839" s="223">
        <f t="shared" si="270"/>
        <v>0</v>
      </c>
      <c r="AG839" s="228">
        <f t="shared" si="272"/>
        <v>0</v>
      </c>
    </row>
    <row r="840" spans="1:33" s="92" customFormat="1" ht="21">
      <c r="A840" s="102">
        <v>832</v>
      </c>
      <c r="B840" s="324"/>
      <c r="C840" s="178" t="s">
        <v>169</v>
      </c>
      <c r="D840" s="170">
        <f t="shared" si="264"/>
        <v>0</v>
      </c>
      <c r="E840" s="170">
        <f t="shared" si="265"/>
        <v>0</v>
      </c>
      <c r="F840" s="170">
        <f t="shared" si="266"/>
        <v>0</v>
      </c>
      <c r="G840" s="170">
        <f t="shared" si="267"/>
        <v>0</v>
      </c>
      <c r="H840" s="171">
        <f t="shared" si="279"/>
        <v>0</v>
      </c>
      <c r="I840" s="172">
        <f t="shared" si="280"/>
        <v>0</v>
      </c>
      <c r="J840" s="170">
        <f t="shared" si="281"/>
        <v>0</v>
      </c>
      <c r="K840" s="172">
        <f t="shared" si="282"/>
        <v>0</v>
      </c>
      <c r="L840" s="226"/>
      <c r="M840" s="221" t="s">
        <v>242</v>
      </c>
      <c r="N840" s="106">
        <f t="shared" si="268"/>
        <v>0</v>
      </c>
      <c r="O840" s="176">
        <f t="shared" si="283"/>
        <v>0</v>
      </c>
      <c r="P840" s="176">
        <f t="shared" si="284"/>
        <v>0</v>
      </c>
      <c r="W840" s="92">
        <f t="shared" si="273"/>
        <v>0</v>
      </c>
      <c r="X840" s="92">
        <f t="shared" si="274"/>
        <v>0</v>
      </c>
      <c r="Y840" s="92">
        <f t="shared" si="275"/>
        <v>0</v>
      </c>
      <c r="Z840" s="92" cm="1">
        <f t="array" aca="1" ref="Z840" ca="1">IFERROR(VLOOKUP(AB-1,$AH$9:$AI$20,2,0),0)</f>
        <v>0</v>
      </c>
      <c r="AA840" s="92">
        <f t="shared" si="276"/>
        <v>30</v>
      </c>
      <c r="AB840" s="92">
        <f t="shared" si="277"/>
        <v>9</v>
      </c>
      <c r="AC840" s="92">
        <f t="shared" si="278"/>
        <v>2569</v>
      </c>
      <c r="AD840" s="92">
        <f t="shared" si="269"/>
        <v>0</v>
      </c>
      <c r="AE840" s="227">
        <f t="shared" si="271"/>
        <v>0</v>
      </c>
      <c r="AF840" s="223">
        <f t="shared" si="270"/>
        <v>0</v>
      </c>
      <c r="AG840" s="228">
        <f t="shared" si="272"/>
        <v>0</v>
      </c>
    </row>
    <row r="841" spans="1:33" s="92" customFormat="1" ht="21">
      <c r="A841" s="102">
        <v>833</v>
      </c>
      <c r="B841" s="324"/>
      <c r="C841" s="178" t="s">
        <v>169</v>
      </c>
      <c r="D841" s="170">
        <f t="shared" ref="D841:D904" si="285">VLOOKUP($C841,$R$9:$V$16,2,0)</f>
        <v>0</v>
      </c>
      <c r="E841" s="170">
        <f t="shared" ref="E841:E904" si="286">VLOOKUP($C841,$R$9:$V$16,3,0)</f>
        <v>0</v>
      </c>
      <c r="F841" s="170">
        <f t="shared" ref="F841:F904" si="287">VLOOKUP($C841,$R$9:$V$16,4,0)</f>
        <v>0</v>
      </c>
      <c r="G841" s="170">
        <f t="shared" ref="G841:G904" si="288">VLOOKUP($C841,$R$9:$V$16,5,0)</f>
        <v>0</v>
      </c>
      <c r="H841" s="171">
        <f t="shared" si="279"/>
        <v>0</v>
      </c>
      <c r="I841" s="172">
        <f t="shared" si="280"/>
        <v>0</v>
      </c>
      <c r="J841" s="170">
        <f t="shared" si="281"/>
        <v>0</v>
      </c>
      <c r="K841" s="172">
        <f t="shared" si="282"/>
        <v>0</v>
      </c>
      <c r="L841" s="226"/>
      <c r="M841" s="221" t="s">
        <v>242</v>
      </c>
      <c r="N841" s="106">
        <f t="shared" si="268"/>
        <v>0</v>
      </c>
      <c r="O841" s="176">
        <f t="shared" si="283"/>
        <v>0</v>
      </c>
      <c r="P841" s="176">
        <f t="shared" si="284"/>
        <v>0</v>
      </c>
      <c r="W841" s="92">
        <f t="shared" si="273"/>
        <v>0</v>
      </c>
      <c r="X841" s="92">
        <f t="shared" si="274"/>
        <v>0</v>
      </c>
      <c r="Y841" s="92">
        <f t="shared" si="275"/>
        <v>0</v>
      </c>
      <c r="Z841" s="92" cm="1">
        <f t="array" aca="1" ref="Z841" ca="1">IFERROR(VLOOKUP(AB-1,$AH$9:$AI$20,2,0),0)</f>
        <v>0</v>
      </c>
      <c r="AA841" s="92">
        <f t="shared" si="276"/>
        <v>30</v>
      </c>
      <c r="AB841" s="92">
        <f t="shared" si="277"/>
        <v>9</v>
      </c>
      <c r="AC841" s="92">
        <f t="shared" si="278"/>
        <v>2569</v>
      </c>
      <c r="AD841" s="92">
        <f t="shared" si="269"/>
        <v>0</v>
      </c>
      <c r="AE841" s="227">
        <f t="shared" si="271"/>
        <v>0</v>
      </c>
      <c r="AF841" s="223">
        <f t="shared" si="270"/>
        <v>0</v>
      </c>
      <c r="AG841" s="228">
        <f t="shared" si="272"/>
        <v>0</v>
      </c>
    </row>
    <row r="842" spans="1:33" s="92" customFormat="1" ht="21">
      <c r="A842" s="102">
        <v>834</v>
      </c>
      <c r="B842" s="324"/>
      <c r="C842" s="178" t="s">
        <v>169</v>
      </c>
      <c r="D842" s="170">
        <f t="shared" si="285"/>
        <v>0</v>
      </c>
      <c r="E842" s="170">
        <f t="shared" si="286"/>
        <v>0</v>
      </c>
      <c r="F842" s="170">
        <f t="shared" si="287"/>
        <v>0</v>
      </c>
      <c r="G842" s="170">
        <f t="shared" si="288"/>
        <v>0</v>
      </c>
      <c r="H842" s="171">
        <f t="shared" si="279"/>
        <v>0</v>
      </c>
      <c r="I842" s="172">
        <f t="shared" si="280"/>
        <v>0</v>
      </c>
      <c r="J842" s="170">
        <f t="shared" si="281"/>
        <v>0</v>
      </c>
      <c r="K842" s="172">
        <f t="shared" si="282"/>
        <v>0</v>
      </c>
      <c r="L842" s="226"/>
      <c r="M842" s="221" t="s">
        <v>242</v>
      </c>
      <c r="N842" s="106">
        <f t="shared" ref="N842:N905" si="289">AG842</f>
        <v>0</v>
      </c>
      <c r="O842" s="176">
        <f t="shared" si="283"/>
        <v>0</v>
      </c>
      <c r="P842" s="176">
        <f t="shared" si="284"/>
        <v>0</v>
      </c>
      <c r="W842" s="92">
        <f t="shared" si="273"/>
        <v>0</v>
      </c>
      <c r="X842" s="92">
        <f t="shared" si="274"/>
        <v>0</v>
      </c>
      <c r="Y842" s="92">
        <f t="shared" si="275"/>
        <v>0</v>
      </c>
      <c r="Z842" s="92" cm="1">
        <f t="array" aca="1" ref="Z842" ca="1">IFERROR(VLOOKUP(AB-1,$AH$9:$AI$20,2,0),0)</f>
        <v>0</v>
      </c>
      <c r="AA842" s="92">
        <f t="shared" si="276"/>
        <v>30</v>
      </c>
      <c r="AB842" s="92">
        <f t="shared" si="277"/>
        <v>9</v>
      </c>
      <c r="AC842" s="92">
        <f t="shared" si="278"/>
        <v>2569</v>
      </c>
      <c r="AD842" s="92">
        <f t="shared" ref="AD842:AD905" si="290">IF(W842&gt;0,IF(AA842&lt;W842,Z842-W842+AA842,AA842-W842),0)</f>
        <v>0</v>
      </c>
      <c r="AE842" s="227">
        <f t="shared" si="271"/>
        <v>0</v>
      </c>
      <c r="AF842" s="223">
        <f t="shared" ref="AF842:AF905" si="291">IF(W842&gt;0,IF(AND(W842=AA842,X842=AB842),AC842-Y842,IF(AND(W842&gt;=AA842,X842&gt;AB842),AC842-Y842-1,IF(AND(W842&lt;AA842,X842&gt;AB842),AC842-Y842-1,IF(AND(W842&lt;AA842,X842&lt;AB842),AC842-Y842,AC842-Y842)))),0)</f>
        <v>0</v>
      </c>
      <c r="AG842" s="228">
        <f t="shared" si="272"/>
        <v>0</v>
      </c>
    </row>
    <row r="843" spans="1:33" s="92" customFormat="1" ht="21">
      <c r="A843" s="102">
        <v>835</v>
      </c>
      <c r="B843" s="324"/>
      <c r="C843" s="178" t="s">
        <v>169</v>
      </c>
      <c r="D843" s="170">
        <f t="shared" si="285"/>
        <v>0</v>
      </c>
      <c r="E843" s="170">
        <f t="shared" si="286"/>
        <v>0</v>
      </c>
      <c r="F843" s="170">
        <f t="shared" si="287"/>
        <v>0</v>
      </c>
      <c r="G843" s="170">
        <f t="shared" si="288"/>
        <v>0</v>
      </c>
      <c r="H843" s="171">
        <f t="shared" si="279"/>
        <v>0</v>
      </c>
      <c r="I843" s="172">
        <f t="shared" si="280"/>
        <v>0</v>
      </c>
      <c r="J843" s="170">
        <f t="shared" si="281"/>
        <v>0</v>
      </c>
      <c r="K843" s="172">
        <f t="shared" si="282"/>
        <v>0</v>
      </c>
      <c r="L843" s="226"/>
      <c r="M843" s="221" t="s">
        <v>242</v>
      </c>
      <c r="N843" s="106">
        <f t="shared" si="289"/>
        <v>0</v>
      </c>
      <c r="O843" s="176">
        <f t="shared" si="283"/>
        <v>0</v>
      </c>
      <c r="P843" s="176">
        <f t="shared" si="284"/>
        <v>0</v>
      </c>
      <c r="W843" s="92">
        <f t="shared" si="273"/>
        <v>0</v>
      </c>
      <c r="X843" s="92">
        <f t="shared" si="274"/>
        <v>0</v>
      </c>
      <c r="Y843" s="92">
        <f t="shared" si="275"/>
        <v>0</v>
      </c>
      <c r="Z843" s="92" cm="1">
        <f t="array" aca="1" ref="Z843" ca="1">IFERROR(VLOOKUP(AB-1,$AH$9:$AI$20,2,0),0)</f>
        <v>0</v>
      </c>
      <c r="AA843" s="92">
        <f t="shared" si="276"/>
        <v>30</v>
      </c>
      <c r="AB843" s="92">
        <f t="shared" si="277"/>
        <v>9</v>
      </c>
      <c r="AC843" s="92">
        <f t="shared" si="278"/>
        <v>2569</v>
      </c>
      <c r="AD843" s="92">
        <f t="shared" si="290"/>
        <v>0</v>
      </c>
      <c r="AE843" s="227">
        <f t="shared" ref="AE843:AE906" si="292">IF(W843&gt;0,IF(AA843=W843,IF(AB843=X843,0,IF(AB843&gt;X843,AB843-X843,12+AB843-X843)),IF(AA843&gt;W843,IF(AB843&gt;X843,AB843-X843,IF(AB843=X843,0,12+AB843-X843)),IF(AA843&lt;W843,IF(AB843&gt;X843,AB843-X843-1,IF(AB843=X843,0,12+AB843-X843-1))))),0)</f>
        <v>0</v>
      </c>
      <c r="AF843" s="223">
        <f t="shared" si="291"/>
        <v>0</v>
      </c>
      <c r="AG843" s="228">
        <f t="shared" ref="AG843:AG906" si="293">ROUND((AD843+(AE843*$AI$21)+(AF843*365)),0)</f>
        <v>0</v>
      </c>
    </row>
    <row r="844" spans="1:33" s="92" customFormat="1" ht="21">
      <c r="A844" s="102">
        <v>836</v>
      </c>
      <c r="B844" s="324"/>
      <c r="C844" s="178" t="s">
        <v>169</v>
      </c>
      <c r="D844" s="170">
        <f t="shared" si="285"/>
        <v>0</v>
      </c>
      <c r="E844" s="170">
        <f t="shared" si="286"/>
        <v>0</v>
      </c>
      <c r="F844" s="170">
        <f t="shared" si="287"/>
        <v>0</v>
      </c>
      <c r="G844" s="170">
        <f t="shared" si="288"/>
        <v>0</v>
      </c>
      <c r="H844" s="171">
        <f t="shared" si="279"/>
        <v>0</v>
      </c>
      <c r="I844" s="172">
        <f t="shared" si="280"/>
        <v>0</v>
      </c>
      <c r="J844" s="170">
        <f t="shared" si="281"/>
        <v>0</v>
      </c>
      <c r="K844" s="172">
        <f t="shared" si="282"/>
        <v>0</v>
      </c>
      <c r="L844" s="226"/>
      <c r="M844" s="221" t="s">
        <v>242</v>
      </c>
      <c r="N844" s="106">
        <f t="shared" si="289"/>
        <v>0</v>
      </c>
      <c r="O844" s="176">
        <f t="shared" si="283"/>
        <v>0</v>
      </c>
      <c r="P844" s="176">
        <f t="shared" si="284"/>
        <v>0</v>
      </c>
      <c r="W844" s="92">
        <f t="shared" si="273"/>
        <v>0</v>
      </c>
      <c r="X844" s="92">
        <f t="shared" si="274"/>
        <v>0</v>
      </c>
      <c r="Y844" s="92">
        <f t="shared" si="275"/>
        <v>0</v>
      </c>
      <c r="Z844" s="92" cm="1">
        <f t="array" aca="1" ref="Z844" ca="1">IFERROR(VLOOKUP(AB-1,$AH$9:$AI$20,2,0),0)</f>
        <v>0</v>
      </c>
      <c r="AA844" s="92">
        <f t="shared" si="276"/>
        <v>30</v>
      </c>
      <c r="AB844" s="92">
        <f t="shared" si="277"/>
        <v>9</v>
      </c>
      <c r="AC844" s="92">
        <f t="shared" si="278"/>
        <v>2569</v>
      </c>
      <c r="AD844" s="92">
        <f t="shared" si="290"/>
        <v>0</v>
      </c>
      <c r="AE844" s="227">
        <f t="shared" si="292"/>
        <v>0</v>
      </c>
      <c r="AF844" s="223">
        <f t="shared" si="291"/>
        <v>0</v>
      </c>
      <c r="AG844" s="228">
        <f t="shared" si="293"/>
        <v>0</v>
      </c>
    </row>
    <row r="845" spans="1:33" s="92" customFormat="1" ht="21">
      <c r="A845" s="102">
        <v>837</v>
      </c>
      <c r="B845" s="324"/>
      <c r="C845" s="178" t="s">
        <v>169</v>
      </c>
      <c r="D845" s="170">
        <f t="shared" si="285"/>
        <v>0</v>
      </c>
      <c r="E845" s="170">
        <f t="shared" si="286"/>
        <v>0</v>
      </c>
      <c r="F845" s="170">
        <f t="shared" si="287"/>
        <v>0</v>
      </c>
      <c r="G845" s="170">
        <f t="shared" si="288"/>
        <v>0</v>
      </c>
      <c r="H845" s="171">
        <f t="shared" si="279"/>
        <v>0</v>
      </c>
      <c r="I845" s="172">
        <f t="shared" si="280"/>
        <v>0</v>
      </c>
      <c r="J845" s="170">
        <f t="shared" si="281"/>
        <v>0</v>
      </c>
      <c r="K845" s="172">
        <f t="shared" si="282"/>
        <v>0</v>
      </c>
      <c r="L845" s="226"/>
      <c r="M845" s="221" t="s">
        <v>242</v>
      </c>
      <c r="N845" s="106">
        <f t="shared" si="289"/>
        <v>0</v>
      </c>
      <c r="O845" s="176">
        <f t="shared" si="283"/>
        <v>0</v>
      </c>
      <c r="P845" s="176">
        <f t="shared" si="284"/>
        <v>0</v>
      </c>
      <c r="W845" s="92">
        <f t="shared" si="273"/>
        <v>0</v>
      </c>
      <c r="X845" s="92">
        <f t="shared" si="274"/>
        <v>0</v>
      </c>
      <c r="Y845" s="92">
        <f t="shared" si="275"/>
        <v>0</v>
      </c>
      <c r="Z845" s="92" cm="1">
        <f t="array" aca="1" ref="Z845" ca="1">IFERROR(VLOOKUP(AB-1,$AH$9:$AI$20,2,0),0)</f>
        <v>0</v>
      </c>
      <c r="AA845" s="92">
        <f t="shared" si="276"/>
        <v>30</v>
      </c>
      <c r="AB845" s="92">
        <f t="shared" si="277"/>
        <v>9</v>
      </c>
      <c r="AC845" s="92">
        <f t="shared" si="278"/>
        <v>2569</v>
      </c>
      <c r="AD845" s="92">
        <f t="shared" si="290"/>
        <v>0</v>
      </c>
      <c r="AE845" s="227">
        <f t="shared" si="292"/>
        <v>0</v>
      </c>
      <c r="AF845" s="223">
        <f t="shared" si="291"/>
        <v>0</v>
      </c>
      <c r="AG845" s="228">
        <f t="shared" si="293"/>
        <v>0</v>
      </c>
    </row>
    <row r="846" spans="1:33" s="92" customFormat="1" ht="21">
      <c r="A846" s="102">
        <v>838</v>
      </c>
      <c r="B846" s="324"/>
      <c r="C846" s="178" t="s">
        <v>169</v>
      </c>
      <c r="D846" s="170">
        <f t="shared" si="285"/>
        <v>0</v>
      </c>
      <c r="E846" s="170">
        <f t="shared" si="286"/>
        <v>0</v>
      </c>
      <c r="F846" s="170">
        <f t="shared" si="287"/>
        <v>0</v>
      </c>
      <c r="G846" s="170">
        <f t="shared" si="288"/>
        <v>0</v>
      </c>
      <c r="H846" s="171">
        <f t="shared" si="279"/>
        <v>0</v>
      </c>
      <c r="I846" s="172">
        <f t="shared" si="280"/>
        <v>0</v>
      </c>
      <c r="J846" s="170">
        <f t="shared" si="281"/>
        <v>0</v>
      </c>
      <c r="K846" s="172">
        <f t="shared" si="282"/>
        <v>0</v>
      </c>
      <c r="L846" s="226"/>
      <c r="M846" s="221" t="s">
        <v>242</v>
      </c>
      <c r="N846" s="106">
        <f t="shared" si="289"/>
        <v>0</v>
      </c>
      <c r="O846" s="176">
        <f t="shared" si="283"/>
        <v>0</v>
      </c>
      <c r="P846" s="176">
        <f t="shared" si="284"/>
        <v>0</v>
      </c>
      <c r="W846" s="92">
        <f t="shared" si="273"/>
        <v>0</v>
      </c>
      <c r="X846" s="92">
        <f t="shared" si="274"/>
        <v>0</v>
      </c>
      <c r="Y846" s="92">
        <f t="shared" si="275"/>
        <v>0</v>
      </c>
      <c r="Z846" s="92" cm="1">
        <f t="array" aca="1" ref="Z846" ca="1">IFERROR(VLOOKUP(AB-1,$AH$9:$AI$20,2,0),0)</f>
        <v>0</v>
      </c>
      <c r="AA846" s="92">
        <f t="shared" si="276"/>
        <v>30</v>
      </c>
      <c r="AB846" s="92">
        <f t="shared" si="277"/>
        <v>9</v>
      </c>
      <c r="AC846" s="92">
        <f t="shared" si="278"/>
        <v>2569</v>
      </c>
      <c r="AD846" s="92">
        <f t="shared" si="290"/>
        <v>0</v>
      </c>
      <c r="AE846" s="227">
        <f t="shared" si="292"/>
        <v>0</v>
      </c>
      <c r="AF846" s="223">
        <f t="shared" si="291"/>
        <v>0</v>
      </c>
      <c r="AG846" s="228">
        <f t="shared" si="293"/>
        <v>0</v>
      </c>
    </row>
    <row r="847" spans="1:33" s="92" customFormat="1" ht="21">
      <c r="A847" s="102">
        <v>839</v>
      </c>
      <c r="B847" s="324"/>
      <c r="C847" s="178" t="s">
        <v>169</v>
      </c>
      <c r="D847" s="170">
        <f t="shared" si="285"/>
        <v>0</v>
      </c>
      <c r="E847" s="170">
        <f t="shared" si="286"/>
        <v>0</v>
      </c>
      <c r="F847" s="170">
        <f t="shared" si="287"/>
        <v>0</v>
      </c>
      <c r="G847" s="170">
        <f t="shared" si="288"/>
        <v>0</v>
      </c>
      <c r="H847" s="171">
        <f t="shared" si="279"/>
        <v>0</v>
      </c>
      <c r="I847" s="172">
        <f t="shared" si="280"/>
        <v>0</v>
      </c>
      <c r="J847" s="170">
        <f t="shared" si="281"/>
        <v>0</v>
      </c>
      <c r="K847" s="172">
        <f t="shared" si="282"/>
        <v>0</v>
      </c>
      <c r="L847" s="226"/>
      <c r="M847" s="221" t="s">
        <v>242</v>
      </c>
      <c r="N847" s="106">
        <f t="shared" si="289"/>
        <v>0</v>
      </c>
      <c r="O847" s="176">
        <f t="shared" si="283"/>
        <v>0</v>
      </c>
      <c r="P847" s="176">
        <f t="shared" si="284"/>
        <v>0</v>
      </c>
      <c r="W847" s="92">
        <f t="shared" si="273"/>
        <v>0</v>
      </c>
      <c r="X847" s="92">
        <f t="shared" si="274"/>
        <v>0</v>
      </c>
      <c r="Y847" s="92">
        <f t="shared" si="275"/>
        <v>0</v>
      </c>
      <c r="Z847" s="92" cm="1">
        <f t="array" aca="1" ref="Z847" ca="1">IFERROR(VLOOKUP(AB-1,$AH$9:$AI$20,2,0),0)</f>
        <v>0</v>
      </c>
      <c r="AA847" s="92">
        <f t="shared" si="276"/>
        <v>30</v>
      </c>
      <c r="AB847" s="92">
        <f t="shared" si="277"/>
        <v>9</v>
      </c>
      <c r="AC847" s="92">
        <f t="shared" si="278"/>
        <v>2569</v>
      </c>
      <c r="AD847" s="92">
        <f t="shared" si="290"/>
        <v>0</v>
      </c>
      <c r="AE847" s="227">
        <f t="shared" si="292"/>
        <v>0</v>
      </c>
      <c r="AF847" s="223">
        <f t="shared" si="291"/>
        <v>0</v>
      </c>
      <c r="AG847" s="228">
        <f t="shared" si="293"/>
        <v>0</v>
      </c>
    </row>
    <row r="848" spans="1:33" s="92" customFormat="1" ht="21">
      <c r="A848" s="102">
        <v>840</v>
      </c>
      <c r="B848" s="324"/>
      <c r="C848" s="178" t="s">
        <v>169</v>
      </c>
      <c r="D848" s="170">
        <f t="shared" si="285"/>
        <v>0</v>
      </c>
      <c r="E848" s="170">
        <f t="shared" si="286"/>
        <v>0</v>
      </c>
      <c r="F848" s="170">
        <f t="shared" si="287"/>
        <v>0</v>
      </c>
      <c r="G848" s="170">
        <f t="shared" si="288"/>
        <v>0</v>
      </c>
      <c r="H848" s="171">
        <f t="shared" si="279"/>
        <v>0</v>
      </c>
      <c r="I848" s="172">
        <f t="shared" si="280"/>
        <v>0</v>
      </c>
      <c r="J848" s="170">
        <f t="shared" si="281"/>
        <v>0</v>
      </c>
      <c r="K848" s="172">
        <f t="shared" si="282"/>
        <v>0</v>
      </c>
      <c r="L848" s="226"/>
      <c r="M848" s="221" t="s">
        <v>242</v>
      </c>
      <c r="N848" s="106">
        <f t="shared" si="289"/>
        <v>0</v>
      </c>
      <c r="O848" s="176">
        <f t="shared" si="283"/>
        <v>0</v>
      </c>
      <c r="P848" s="176">
        <f t="shared" si="284"/>
        <v>0</v>
      </c>
      <c r="W848" s="92">
        <f t="shared" si="273"/>
        <v>0</v>
      </c>
      <c r="X848" s="92">
        <f t="shared" si="274"/>
        <v>0</v>
      </c>
      <c r="Y848" s="92">
        <f t="shared" si="275"/>
        <v>0</v>
      </c>
      <c r="Z848" s="92" cm="1">
        <f t="array" aca="1" ref="Z848" ca="1">IFERROR(VLOOKUP(AB-1,$AH$9:$AI$20,2,0),0)</f>
        <v>0</v>
      </c>
      <c r="AA848" s="92">
        <f t="shared" si="276"/>
        <v>30</v>
      </c>
      <c r="AB848" s="92">
        <f t="shared" si="277"/>
        <v>9</v>
      </c>
      <c r="AC848" s="92">
        <f t="shared" si="278"/>
        <v>2569</v>
      </c>
      <c r="AD848" s="92">
        <f t="shared" si="290"/>
        <v>0</v>
      </c>
      <c r="AE848" s="227">
        <f t="shared" si="292"/>
        <v>0</v>
      </c>
      <c r="AF848" s="223">
        <f t="shared" si="291"/>
        <v>0</v>
      </c>
      <c r="AG848" s="228">
        <f t="shared" si="293"/>
        <v>0</v>
      </c>
    </row>
    <row r="849" spans="1:33" s="92" customFormat="1" ht="21">
      <c r="A849" s="102">
        <v>841</v>
      </c>
      <c r="B849" s="324"/>
      <c r="C849" s="178" t="s">
        <v>169</v>
      </c>
      <c r="D849" s="170">
        <f t="shared" si="285"/>
        <v>0</v>
      </c>
      <c r="E849" s="170">
        <f t="shared" si="286"/>
        <v>0</v>
      </c>
      <c r="F849" s="170">
        <f t="shared" si="287"/>
        <v>0</v>
      </c>
      <c r="G849" s="170">
        <f t="shared" si="288"/>
        <v>0</v>
      </c>
      <c r="H849" s="171">
        <f t="shared" si="279"/>
        <v>0</v>
      </c>
      <c r="I849" s="172">
        <f t="shared" si="280"/>
        <v>0</v>
      </c>
      <c r="J849" s="170">
        <f t="shared" si="281"/>
        <v>0</v>
      </c>
      <c r="K849" s="172">
        <f t="shared" si="282"/>
        <v>0</v>
      </c>
      <c r="L849" s="226"/>
      <c r="M849" s="221" t="s">
        <v>242</v>
      </c>
      <c r="N849" s="106">
        <f t="shared" si="289"/>
        <v>0</v>
      </c>
      <c r="O849" s="176">
        <f t="shared" si="283"/>
        <v>0</v>
      </c>
      <c r="P849" s="176">
        <f t="shared" si="284"/>
        <v>0</v>
      </c>
      <c r="W849" s="92">
        <f t="shared" ref="W849:W912" si="294">IFERROR(VALUE(LEFT(L849,2)),0)</f>
        <v>0</v>
      </c>
      <c r="X849" s="92">
        <f t="shared" ref="X849:X912" si="295">IFERROR(VALUE(MID(L849,4,2)),0)</f>
        <v>0</v>
      </c>
      <c r="Y849" s="92">
        <f t="shared" ref="Y849:Y912" si="296">IFERROR(VALUE(RIGHT(L849,4)),0)</f>
        <v>0</v>
      </c>
      <c r="Z849" s="92" cm="1">
        <f t="array" aca="1" ref="Z849" ca="1">IFERROR(VLOOKUP(AB-1,$AH$9:$AI$20,2,0),0)</f>
        <v>0</v>
      </c>
      <c r="AA849" s="92">
        <f t="shared" ref="AA849:AA912" si="297">IFERROR(VALUE(LEFT(M849,2)),0)</f>
        <v>30</v>
      </c>
      <c r="AB849" s="92">
        <f t="shared" ref="AB849:AB912" si="298">IFERROR(VALUE(MID(M849,4,2)),0)</f>
        <v>9</v>
      </c>
      <c r="AC849" s="92">
        <f t="shared" ref="AC849:AC912" si="299">IFERROR(VALUE(RIGHT(M849,4)),0)</f>
        <v>2569</v>
      </c>
      <c r="AD849" s="92">
        <f t="shared" si="290"/>
        <v>0</v>
      </c>
      <c r="AE849" s="227">
        <f t="shared" si="292"/>
        <v>0</v>
      </c>
      <c r="AF849" s="223">
        <f t="shared" si="291"/>
        <v>0</v>
      </c>
      <c r="AG849" s="228">
        <f t="shared" si="293"/>
        <v>0</v>
      </c>
    </row>
    <row r="850" spans="1:33" s="92" customFormat="1" ht="21">
      <c r="A850" s="102">
        <v>842</v>
      </c>
      <c r="B850" s="324"/>
      <c r="C850" s="178" t="s">
        <v>169</v>
      </c>
      <c r="D850" s="170">
        <f t="shared" si="285"/>
        <v>0</v>
      </c>
      <c r="E850" s="170">
        <f t="shared" si="286"/>
        <v>0</v>
      </c>
      <c r="F850" s="170">
        <f t="shared" si="287"/>
        <v>0</v>
      </c>
      <c r="G850" s="170">
        <f t="shared" si="288"/>
        <v>0</v>
      </c>
      <c r="H850" s="171">
        <f t="shared" si="279"/>
        <v>0</v>
      </c>
      <c r="I850" s="172">
        <f t="shared" si="280"/>
        <v>0</v>
      </c>
      <c r="J850" s="170">
        <f t="shared" si="281"/>
        <v>0</v>
      </c>
      <c r="K850" s="172">
        <f t="shared" si="282"/>
        <v>0</v>
      </c>
      <c r="L850" s="226"/>
      <c r="M850" s="221" t="s">
        <v>242</v>
      </c>
      <c r="N850" s="106">
        <f t="shared" si="289"/>
        <v>0</v>
      </c>
      <c r="O850" s="176">
        <f t="shared" si="283"/>
        <v>0</v>
      </c>
      <c r="P850" s="176">
        <f t="shared" si="284"/>
        <v>0</v>
      </c>
      <c r="W850" s="92">
        <f t="shared" si="294"/>
        <v>0</v>
      </c>
      <c r="X850" s="92">
        <f t="shared" si="295"/>
        <v>0</v>
      </c>
      <c r="Y850" s="92">
        <f t="shared" si="296"/>
        <v>0</v>
      </c>
      <c r="Z850" s="92" cm="1">
        <f t="array" aca="1" ref="Z850" ca="1">IFERROR(VLOOKUP(AB-1,$AH$9:$AI$20,2,0),0)</f>
        <v>0</v>
      </c>
      <c r="AA850" s="92">
        <f t="shared" si="297"/>
        <v>30</v>
      </c>
      <c r="AB850" s="92">
        <f t="shared" si="298"/>
        <v>9</v>
      </c>
      <c r="AC850" s="92">
        <f t="shared" si="299"/>
        <v>2569</v>
      </c>
      <c r="AD850" s="92">
        <f t="shared" si="290"/>
        <v>0</v>
      </c>
      <c r="AE850" s="227">
        <f t="shared" si="292"/>
        <v>0</v>
      </c>
      <c r="AF850" s="223">
        <f t="shared" si="291"/>
        <v>0</v>
      </c>
      <c r="AG850" s="228">
        <f t="shared" si="293"/>
        <v>0</v>
      </c>
    </row>
    <row r="851" spans="1:33" s="92" customFormat="1" ht="21">
      <c r="A851" s="102">
        <v>843</v>
      </c>
      <c r="B851" s="324"/>
      <c r="C851" s="178" t="s">
        <v>169</v>
      </c>
      <c r="D851" s="170">
        <f t="shared" si="285"/>
        <v>0</v>
      </c>
      <c r="E851" s="170">
        <f t="shared" si="286"/>
        <v>0</v>
      </c>
      <c r="F851" s="170">
        <f t="shared" si="287"/>
        <v>0</v>
      </c>
      <c r="G851" s="170">
        <f t="shared" si="288"/>
        <v>0</v>
      </c>
      <c r="H851" s="171">
        <f t="shared" si="279"/>
        <v>0</v>
      </c>
      <c r="I851" s="172">
        <f t="shared" si="280"/>
        <v>0</v>
      </c>
      <c r="J851" s="170">
        <f t="shared" si="281"/>
        <v>0</v>
      </c>
      <c r="K851" s="172">
        <f t="shared" si="282"/>
        <v>0</v>
      </c>
      <c r="L851" s="226"/>
      <c r="M851" s="221" t="s">
        <v>242</v>
      </c>
      <c r="N851" s="106">
        <f t="shared" si="289"/>
        <v>0</v>
      </c>
      <c r="O851" s="176">
        <f t="shared" si="283"/>
        <v>0</v>
      </c>
      <c r="P851" s="176">
        <f t="shared" si="284"/>
        <v>0</v>
      </c>
      <c r="W851" s="92">
        <f t="shared" si="294"/>
        <v>0</v>
      </c>
      <c r="X851" s="92">
        <f t="shared" si="295"/>
        <v>0</v>
      </c>
      <c r="Y851" s="92">
        <f t="shared" si="296"/>
        <v>0</v>
      </c>
      <c r="Z851" s="92" cm="1">
        <f t="array" aca="1" ref="Z851" ca="1">IFERROR(VLOOKUP(AB-1,$AH$9:$AI$20,2,0),0)</f>
        <v>0</v>
      </c>
      <c r="AA851" s="92">
        <f t="shared" si="297"/>
        <v>30</v>
      </c>
      <c r="AB851" s="92">
        <f t="shared" si="298"/>
        <v>9</v>
      </c>
      <c r="AC851" s="92">
        <f t="shared" si="299"/>
        <v>2569</v>
      </c>
      <c r="AD851" s="92">
        <f t="shared" si="290"/>
        <v>0</v>
      </c>
      <c r="AE851" s="227">
        <f t="shared" si="292"/>
        <v>0</v>
      </c>
      <c r="AF851" s="223">
        <f t="shared" si="291"/>
        <v>0</v>
      </c>
      <c r="AG851" s="228">
        <f t="shared" si="293"/>
        <v>0</v>
      </c>
    </row>
    <row r="852" spans="1:33" s="92" customFormat="1" ht="21">
      <c r="A852" s="102">
        <v>844</v>
      </c>
      <c r="B852" s="324"/>
      <c r="C852" s="178" t="s">
        <v>169</v>
      </c>
      <c r="D852" s="170">
        <f t="shared" si="285"/>
        <v>0</v>
      </c>
      <c r="E852" s="170">
        <f t="shared" si="286"/>
        <v>0</v>
      </c>
      <c r="F852" s="170">
        <f t="shared" si="287"/>
        <v>0</v>
      </c>
      <c r="G852" s="170">
        <f t="shared" si="288"/>
        <v>0</v>
      </c>
      <c r="H852" s="171">
        <f t="shared" si="279"/>
        <v>0</v>
      </c>
      <c r="I852" s="172">
        <f t="shared" si="280"/>
        <v>0</v>
      </c>
      <c r="J852" s="170">
        <f t="shared" si="281"/>
        <v>0</v>
      </c>
      <c r="K852" s="172">
        <f t="shared" si="282"/>
        <v>0</v>
      </c>
      <c r="L852" s="226"/>
      <c r="M852" s="221" t="s">
        <v>242</v>
      </c>
      <c r="N852" s="106">
        <f t="shared" si="289"/>
        <v>0</v>
      </c>
      <c r="O852" s="176">
        <f t="shared" si="283"/>
        <v>0</v>
      </c>
      <c r="P852" s="176">
        <f t="shared" si="284"/>
        <v>0</v>
      </c>
      <c r="W852" s="92">
        <f t="shared" si="294"/>
        <v>0</v>
      </c>
      <c r="X852" s="92">
        <f t="shared" si="295"/>
        <v>0</v>
      </c>
      <c r="Y852" s="92">
        <f t="shared" si="296"/>
        <v>0</v>
      </c>
      <c r="Z852" s="92" cm="1">
        <f t="array" aca="1" ref="Z852" ca="1">IFERROR(VLOOKUP(AB-1,$AH$9:$AI$20,2,0),0)</f>
        <v>0</v>
      </c>
      <c r="AA852" s="92">
        <f t="shared" si="297"/>
        <v>30</v>
      </c>
      <c r="AB852" s="92">
        <f t="shared" si="298"/>
        <v>9</v>
      </c>
      <c r="AC852" s="92">
        <f t="shared" si="299"/>
        <v>2569</v>
      </c>
      <c r="AD852" s="92">
        <f t="shared" si="290"/>
        <v>0</v>
      </c>
      <c r="AE852" s="227">
        <f t="shared" si="292"/>
        <v>0</v>
      </c>
      <c r="AF852" s="223">
        <f t="shared" si="291"/>
        <v>0</v>
      </c>
      <c r="AG852" s="228">
        <f t="shared" si="293"/>
        <v>0</v>
      </c>
    </row>
    <row r="853" spans="1:33" s="92" customFormat="1" ht="21">
      <c r="A853" s="102">
        <v>845</v>
      </c>
      <c r="B853" s="324"/>
      <c r="C853" s="178" t="s">
        <v>169</v>
      </c>
      <c r="D853" s="170">
        <f t="shared" si="285"/>
        <v>0</v>
      </c>
      <c r="E853" s="170">
        <f t="shared" si="286"/>
        <v>0</v>
      </c>
      <c r="F853" s="170">
        <f t="shared" si="287"/>
        <v>0</v>
      </c>
      <c r="G853" s="170">
        <f t="shared" si="288"/>
        <v>0</v>
      </c>
      <c r="H853" s="171">
        <f t="shared" si="279"/>
        <v>0</v>
      </c>
      <c r="I853" s="172">
        <f t="shared" si="280"/>
        <v>0</v>
      </c>
      <c r="J853" s="170">
        <f t="shared" si="281"/>
        <v>0</v>
      </c>
      <c r="K853" s="172">
        <f t="shared" si="282"/>
        <v>0</v>
      </c>
      <c r="L853" s="226"/>
      <c r="M853" s="221" t="s">
        <v>242</v>
      </c>
      <c r="N853" s="106">
        <f t="shared" si="289"/>
        <v>0</v>
      </c>
      <c r="O853" s="176">
        <f t="shared" si="283"/>
        <v>0</v>
      </c>
      <c r="P853" s="176">
        <f t="shared" si="284"/>
        <v>0</v>
      </c>
      <c r="W853" s="92">
        <f t="shared" si="294"/>
        <v>0</v>
      </c>
      <c r="X853" s="92">
        <f t="shared" si="295"/>
        <v>0</v>
      </c>
      <c r="Y853" s="92">
        <f t="shared" si="296"/>
        <v>0</v>
      </c>
      <c r="Z853" s="92" cm="1">
        <f t="array" aca="1" ref="Z853" ca="1">IFERROR(VLOOKUP(AB-1,$AH$9:$AI$20,2,0),0)</f>
        <v>0</v>
      </c>
      <c r="AA853" s="92">
        <f t="shared" si="297"/>
        <v>30</v>
      </c>
      <c r="AB853" s="92">
        <f t="shared" si="298"/>
        <v>9</v>
      </c>
      <c r="AC853" s="92">
        <f t="shared" si="299"/>
        <v>2569</v>
      </c>
      <c r="AD853" s="92">
        <f t="shared" si="290"/>
        <v>0</v>
      </c>
      <c r="AE853" s="227">
        <f t="shared" si="292"/>
        <v>0</v>
      </c>
      <c r="AF853" s="223">
        <f t="shared" si="291"/>
        <v>0</v>
      </c>
      <c r="AG853" s="228">
        <f t="shared" si="293"/>
        <v>0</v>
      </c>
    </row>
    <row r="854" spans="1:33" s="92" customFormat="1" ht="21">
      <c r="A854" s="102">
        <v>846</v>
      </c>
      <c r="B854" s="324"/>
      <c r="C854" s="178" t="s">
        <v>169</v>
      </c>
      <c r="D854" s="170">
        <f t="shared" si="285"/>
        <v>0</v>
      </c>
      <c r="E854" s="170">
        <f t="shared" si="286"/>
        <v>0</v>
      </c>
      <c r="F854" s="170">
        <f t="shared" si="287"/>
        <v>0</v>
      </c>
      <c r="G854" s="170">
        <f t="shared" si="288"/>
        <v>0</v>
      </c>
      <c r="H854" s="171">
        <f t="shared" si="279"/>
        <v>0</v>
      </c>
      <c r="I854" s="172">
        <f t="shared" si="280"/>
        <v>0</v>
      </c>
      <c r="J854" s="170">
        <f t="shared" si="281"/>
        <v>0</v>
      </c>
      <c r="K854" s="172">
        <f t="shared" si="282"/>
        <v>0</v>
      </c>
      <c r="L854" s="226"/>
      <c r="M854" s="221" t="s">
        <v>242</v>
      </c>
      <c r="N854" s="106">
        <f t="shared" si="289"/>
        <v>0</v>
      </c>
      <c r="O854" s="176">
        <f t="shared" si="283"/>
        <v>0</v>
      </c>
      <c r="P854" s="176">
        <f t="shared" si="284"/>
        <v>0</v>
      </c>
      <c r="W854" s="92">
        <f t="shared" si="294"/>
        <v>0</v>
      </c>
      <c r="X854" s="92">
        <f t="shared" si="295"/>
        <v>0</v>
      </c>
      <c r="Y854" s="92">
        <f t="shared" si="296"/>
        <v>0</v>
      </c>
      <c r="Z854" s="92" cm="1">
        <f t="array" aca="1" ref="Z854" ca="1">IFERROR(VLOOKUP(AB-1,$AH$9:$AI$20,2,0),0)</f>
        <v>0</v>
      </c>
      <c r="AA854" s="92">
        <f t="shared" si="297"/>
        <v>30</v>
      </c>
      <c r="AB854" s="92">
        <f t="shared" si="298"/>
        <v>9</v>
      </c>
      <c r="AC854" s="92">
        <f t="shared" si="299"/>
        <v>2569</v>
      </c>
      <c r="AD854" s="92">
        <f t="shared" si="290"/>
        <v>0</v>
      </c>
      <c r="AE854" s="227">
        <f t="shared" si="292"/>
        <v>0</v>
      </c>
      <c r="AF854" s="223">
        <f t="shared" si="291"/>
        <v>0</v>
      </c>
      <c r="AG854" s="228">
        <f t="shared" si="293"/>
        <v>0</v>
      </c>
    </row>
    <row r="855" spans="1:33" s="92" customFormat="1" ht="21">
      <c r="A855" s="102">
        <v>847</v>
      </c>
      <c r="B855" s="324"/>
      <c r="C855" s="178" t="s">
        <v>169</v>
      </c>
      <c r="D855" s="170">
        <f t="shared" si="285"/>
        <v>0</v>
      </c>
      <c r="E855" s="170">
        <f t="shared" si="286"/>
        <v>0</v>
      </c>
      <c r="F855" s="170">
        <f t="shared" si="287"/>
        <v>0</v>
      </c>
      <c r="G855" s="170">
        <f t="shared" si="288"/>
        <v>0</v>
      </c>
      <c r="H855" s="171">
        <f t="shared" si="279"/>
        <v>0</v>
      </c>
      <c r="I855" s="172">
        <f t="shared" si="280"/>
        <v>0</v>
      </c>
      <c r="J855" s="170">
        <f t="shared" si="281"/>
        <v>0</v>
      </c>
      <c r="K855" s="172">
        <f t="shared" si="282"/>
        <v>0</v>
      </c>
      <c r="L855" s="226"/>
      <c r="M855" s="221" t="s">
        <v>242</v>
      </c>
      <c r="N855" s="106">
        <f t="shared" si="289"/>
        <v>0</v>
      </c>
      <c r="O855" s="176">
        <f t="shared" si="283"/>
        <v>0</v>
      </c>
      <c r="P855" s="176">
        <f t="shared" si="284"/>
        <v>0</v>
      </c>
      <c r="W855" s="92">
        <f t="shared" si="294"/>
        <v>0</v>
      </c>
      <c r="X855" s="92">
        <f t="shared" si="295"/>
        <v>0</v>
      </c>
      <c r="Y855" s="92">
        <f t="shared" si="296"/>
        <v>0</v>
      </c>
      <c r="Z855" s="92" cm="1">
        <f t="array" aca="1" ref="Z855" ca="1">IFERROR(VLOOKUP(AB-1,$AH$9:$AI$20,2,0),0)</f>
        <v>0</v>
      </c>
      <c r="AA855" s="92">
        <f t="shared" si="297"/>
        <v>30</v>
      </c>
      <c r="AB855" s="92">
        <f t="shared" si="298"/>
        <v>9</v>
      </c>
      <c r="AC855" s="92">
        <f t="shared" si="299"/>
        <v>2569</v>
      </c>
      <c r="AD855" s="92">
        <f t="shared" si="290"/>
        <v>0</v>
      </c>
      <c r="AE855" s="227">
        <f t="shared" si="292"/>
        <v>0</v>
      </c>
      <c r="AF855" s="223">
        <f t="shared" si="291"/>
        <v>0</v>
      </c>
      <c r="AG855" s="228">
        <f t="shared" si="293"/>
        <v>0</v>
      </c>
    </row>
    <row r="856" spans="1:33" s="92" customFormat="1" ht="21">
      <c r="A856" s="102">
        <v>848</v>
      </c>
      <c r="B856" s="324"/>
      <c r="C856" s="178" t="s">
        <v>169</v>
      </c>
      <c r="D856" s="170">
        <f t="shared" si="285"/>
        <v>0</v>
      </c>
      <c r="E856" s="170">
        <f t="shared" si="286"/>
        <v>0</v>
      </c>
      <c r="F856" s="170">
        <f t="shared" si="287"/>
        <v>0</v>
      </c>
      <c r="G856" s="170">
        <f t="shared" si="288"/>
        <v>0</v>
      </c>
      <c r="H856" s="171">
        <f t="shared" si="279"/>
        <v>0</v>
      </c>
      <c r="I856" s="172">
        <f t="shared" si="280"/>
        <v>0</v>
      </c>
      <c r="J856" s="170">
        <f t="shared" si="281"/>
        <v>0</v>
      </c>
      <c r="K856" s="172">
        <f t="shared" si="282"/>
        <v>0</v>
      </c>
      <c r="L856" s="226"/>
      <c r="M856" s="221" t="s">
        <v>242</v>
      </c>
      <c r="N856" s="106">
        <f t="shared" si="289"/>
        <v>0</v>
      </c>
      <c r="O856" s="176">
        <f t="shared" si="283"/>
        <v>0</v>
      </c>
      <c r="P856" s="176">
        <f t="shared" si="284"/>
        <v>0</v>
      </c>
      <c r="W856" s="92">
        <f t="shared" si="294"/>
        <v>0</v>
      </c>
      <c r="X856" s="92">
        <f t="shared" si="295"/>
        <v>0</v>
      </c>
      <c r="Y856" s="92">
        <f t="shared" si="296"/>
        <v>0</v>
      </c>
      <c r="Z856" s="92" cm="1">
        <f t="array" aca="1" ref="Z856" ca="1">IFERROR(VLOOKUP(AB-1,$AH$9:$AI$20,2,0),0)</f>
        <v>0</v>
      </c>
      <c r="AA856" s="92">
        <f t="shared" si="297"/>
        <v>30</v>
      </c>
      <c r="AB856" s="92">
        <f t="shared" si="298"/>
        <v>9</v>
      </c>
      <c r="AC856" s="92">
        <f t="shared" si="299"/>
        <v>2569</v>
      </c>
      <c r="AD856" s="92">
        <f t="shared" si="290"/>
        <v>0</v>
      </c>
      <c r="AE856" s="227">
        <f t="shared" si="292"/>
        <v>0</v>
      </c>
      <c r="AF856" s="223">
        <f t="shared" si="291"/>
        <v>0</v>
      </c>
      <c r="AG856" s="228">
        <f t="shared" si="293"/>
        <v>0</v>
      </c>
    </row>
    <row r="857" spans="1:33" s="92" customFormat="1" ht="21">
      <c r="A857" s="102">
        <v>849</v>
      </c>
      <c r="B857" s="324"/>
      <c r="C857" s="178" t="s">
        <v>169</v>
      </c>
      <c r="D857" s="170">
        <f t="shared" si="285"/>
        <v>0</v>
      </c>
      <c r="E857" s="170">
        <f t="shared" si="286"/>
        <v>0</v>
      </c>
      <c r="F857" s="170">
        <f t="shared" si="287"/>
        <v>0</v>
      </c>
      <c r="G857" s="170">
        <f t="shared" si="288"/>
        <v>0</v>
      </c>
      <c r="H857" s="171">
        <f t="shared" si="279"/>
        <v>0</v>
      </c>
      <c r="I857" s="172">
        <f t="shared" si="280"/>
        <v>0</v>
      </c>
      <c r="J857" s="170">
        <f t="shared" si="281"/>
        <v>0</v>
      </c>
      <c r="K857" s="172">
        <f t="shared" si="282"/>
        <v>0</v>
      </c>
      <c r="L857" s="226"/>
      <c r="M857" s="221" t="s">
        <v>242</v>
      </c>
      <c r="N857" s="106">
        <f t="shared" si="289"/>
        <v>0</v>
      </c>
      <c r="O857" s="176">
        <f t="shared" si="283"/>
        <v>0</v>
      </c>
      <c r="P857" s="176">
        <f t="shared" si="284"/>
        <v>0</v>
      </c>
      <c r="W857" s="92">
        <f t="shared" si="294"/>
        <v>0</v>
      </c>
      <c r="X857" s="92">
        <f t="shared" si="295"/>
        <v>0</v>
      </c>
      <c r="Y857" s="92">
        <f t="shared" si="296"/>
        <v>0</v>
      </c>
      <c r="Z857" s="92" cm="1">
        <f t="array" aca="1" ref="Z857" ca="1">IFERROR(VLOOKUP(AB-1,$AH$9:$AI$20,2,0),0)</f>
        <v>0</v>
      </c>
      <c r="AA857" s="92">
        <f t="shared" si="297"/>
        <v>30</v>
      </c>
      <c r="AB857" s="92">
        <f t="shared" si="298"/>
        <v>9</v>
      </c>
      <c r="AC857" s="92">
        <f t="shared" si="299"/>
        <v>2569</v>
      </c>
      <c r="AD857" s="92">
        <f t="shared" si="290"/>
        <v>0</v>
      </c>
      <c r="AE857" s="227">
        <f t="shared" si="292"/>
        <v>0</v>
      </c>
      <c r="AF857" s="223">
        <f t="shared" si="291"/>
        <v>0</v>
      </c>
      <c r="AG857" s="228">
        <f t="shared" si="293"/>
        <v>0</v>
      </c>
    </row>
    <row r="858" spans="1:33" s="92" customFormat="1" ht="21">
      <c r="A858" s="102">
        <v>850</v>
      </c>
      <c r="B858" s="324"/>
      <c r="C858" s="178" t="s">
        <v>169</v>
      </c>
      <c r="D858" s="170">
        <f t="shared" si="285"/>
        <v>0</v>
      </c>
      <c r="E858" s="170">
        <f t="shared" si="286"/>
        <v>0</v>
      </c>
      <c r="F858" s="170">
        <f t="shared" si="287"/>
        <v>0</v>
      </c>
      <c r="G858" s="170">
        <f t="shared" si="288"/>
        <v>0</v>
      </c>
      <c r="H858" s="171">
        <f t="shared" si="279"/>
        <v>0</v>
      </c>
      <c r="I858" s="172">
        <f t="shared" si="280"/>
        <v>0</v>
      </c>
      <c r="J858" s="170">
        <f t="shared" si="281"/>
        <v>0</v>
      </c>
      <c r="K858" s="172">
        <f t="shared" si="282"/>
        <v>0</v>
      </c>
      <c r="L858" s="226"/>
      <c r="M858" s="221" t="s">
        <v>242</v>
      </c>
      <c r="N858" s="106">
        <f t="shared" si="289"/>
        <v>0</v>
      </c>
      <c r="O858" s="176">
        <f t="shared" si="283"/>
        <v>0</v>
      </c>
      <c r="P858" s="176">
        <f t="shared" si="284"/>
        <v>0</v>
      </c>
      <c r="W858" s="92">
        <f t="shared" si="294"/>
        <v>0</v>
      </c>
      <c r="X858" s="92">
        <f t="shared" si="295"/>
        <v>0</v>
      </c>
      <c r="Y858" s="92">
        <f t="shared" si="296"/>
        <v>0</v>
      </c>
      <c r="Z858" s="92" cm="1">
        <f t="array" aca="1" ref="Z858" ca="1">IFERROR(VLOOKUP(AB-1,$AH$9:$AI$20,2,0),0)</f>
        <v>0</v>
      </c>
      <c r="AA858" s="92">
        <f t="shared" si="297"/>
        <v>30</v>
      </c>
      <c r="AB858" s="92">
        <f t="shared" si="298"/>
        <v>9</v>
      </c>
      <c r="AC858" s="92">
        <f t="shared" si="299"/>
        <v>2569</v>
      </c>
      <c r="AD858" s="92">
        <f t="shared" si="290"/>
        <v>0</v>
      </c>
      <c r="AE858" s="227">
        <f t="shared" si="292"/>
        <v>0</v>
      </c>
      <c r="AF858" s="223">
        <f t="shared" si="291"/>
        <v>0</v>
      </c>
      <c r="AG858" s="228">
        <f t="shared" si="293"/>
        <v>0</v>
      </c>
    </row>
    <row r="859" spans="1:33" s="92" customFormat="1" ht="21">
      <c r="A859" s="102">
        <v>851</v>
      </c>
      <c r="B859" s="324"/>
      <c r="C859" s="178" t="s">
        <v>169</v>
      </c>
      <c r="D859" s="170">
        <f t="shared" si="285"/>
        <v>0</v>
      </c>
      <c r="E859" s="170">
        <f t="shared" si="286"/>
        <v>0</v>
      </c>
      <c r="F859" s="170">
        <f t="shared" si="287"/>
        <v>0</v>
      </c>
      <c r="G859" s="170">
        <f t="shared" si="288"/>
        <v>0</v>
      </c>
      <c r="H859" s="171">
        <f t="shared" si="279"/>
        <v>0</v>
      </c>
      <c r="I859" s="172">
        <f t="shared" si="280"/>
        <v>0</v>
      </c>
      <c r="J859" s="170">
        <f t="shared" si="281"/>
        <v>0</v>
      </c>
      <c r="K859" s="172">
        <f t="shared" si="282"/>
        <v>0</v>
      </c>
      <c r="L859" s="226"/>
      <c r="M859" s="221" t="s">
        <v>242</v>
      </c>
      <c r="N859" s="106">
        <f t="shared" si="289"/>
        <v>0</v>
      </c>
      <c r="O859" s="176">
        <f t="shared" si="283"/>
        <v>0</v>
      </c>
      <c r="P859" s="176">
        <f t="shared" si="284"/>
        <v>0</v>
      </c>
      <c r="W859" s="92">
        <f t="shared" si="294"/>
        <v>0</v>
      </c>
      <c r="X859" s="92">
        <f t="shared" si="295"/>
        <v>0</v>
      </c>
      <c r="Y859" s="92">
        <f t="shared" si="296"/>
        <v>0</v>
      </c>
      <c r="Z859" s="92" cm="1">
        <f t="array" aca="1" ref="Z859" ca="1">IFERROR(VLOOKUP(AB-1,$AH$9:$AI$20,2,0),0)</f>
        <v>0</v>
      </c>
      <c r="AA859" s="92">
        <f t="shared" si="297"/>
        <v>30</v>
      </c>
      <c r="AB859" s="92">
        <f t="shared" si="298"/>
        <v>9</v>
      </c>
      <c r="AC859" s="92">
        <f t="shared" si="299"/>
        <v>2569</v>
      </c>
      <c r="AD859" s="92">
        <f t="shared" si="290"/>
        <v>0</v>
      </c>
      <c r="AE859" s="227">
        <f t="shared" si="292"/>
        <v>0</v>
      </c>
      <c r="AF859" s="223">
        <f t="shared" si="291"/>
        <v>0</v>
      </c>
      <c r="AG859" s="228">
        <f t="shared" si="293"/>
        <v>0</v>
      </c>
    </row>
    <row r="860" spans="1:33" s="92" customFormat="1" ht="21">
      <c r="A860" s="102">
        <v>852</v>
      </c>
      <c r="B860" s="324"/>
      <c r="C860" s="178" t="s">
        <v>169</v>
      </c>
      <c r="D860" s="170">
        <f t="shared" si="285"/>
        <v>0</v>
      </c>
      <c r="E860" s="170">
        <f t="shared" si="286"/>
        <v>0</v>
      </c>
      <c r="F860" s="170">
        <f t="shared" si="287"/>
        <v>0</v>
      </c>
      <c r="G860" s="170">
        <f t="shared" si="288"/>
        <v>0</v>
      </c>
      <c r="H860" s="171">
        <f t="shared" si="279"/>
        <v>0</v>
      </c>
      <c r="I860" s="172">
        <f t="shared" si="280"/>
        <v>0</v>
      </c>
      <c r="J860" s="170">
        <f t="shared" si="281"/>
        <v>0</v>
      </c>
      <c r="K860" s="172">
        <f t="shared" si="282"/>
        <v>0</v>
      </c>
      <c r="L860" s="226"/>
      <c r="M860" s="221" t="s">
        <v>242</v>
      </c>
      <c r="N860" s="106">
        <f t="shared" si="289"/>
        <v>0</v>
      </c>
      <c r="O860" s="176">
        <f t="shared" si="283"/>
        <v>0</v>
      </c>
      <c r="P860" s="176">
        <f t="shared" si="284"/>
        <v>0</v>
      </c>
      <c r="W860" s="92">
        <f t="shared" si="294"/>
        <v>0</v>
      </c>
      <c r="X860" s="92">
        <f t="shared" si="295"/>
        <v>0</v>
      </c>
      <c r="Y860" s="92">
        <f t="shared" si="296"/>
        <v>0</v>
      </c>
      <c r="Z860" s="92" cm="1">
        <f t="array" aca="1" ref="Z860" ca="1">IFERROR(VLOOKUP(AB-1,$AH$9:$AI$20,2,0),0)</f>
        <v>0</v>
      </c>
      <c r="AA860" s="92">
        <f t="shared" si="297"/>
        <v>30</v>
      </c>
      <c r="AB860" s="92">
        <f t="shared" si="298"/>
        <v>9</v>
      </c>
      <c r="AC860" s="92">
        <f t="shared" si="299"/>
        <v>2569</v>
      </c>
      <c r="AD860" s="92">
        <f t="shared" si="290"/>
        <v>0</v>
      </c>
      <c r="AE860" s="227">
        <f t="shared" si="292"/>
        <v>0</v>
      </c>
      <c r="AF860" s="223">
        <f t="shared" si="291"/>
        <v>0</v>
      </c>
      <c r="AG860" s="228">
        <f t="shared" si="293"/>
        <v>0</v>
      </c>
    </row>
    <row r="861" spans="1:33" s="92" customFormat="1" ht="21">
      <c r="A861" s="102">
        <v>853</v>
      </c>
      <c r="B861" s="324"/>
      <c r="C861" s="178" t="s">
        <v>169</v>
      </c>
      <c r="D861" s="170">
        <f t="shared" si="285"/>
        <v>0</v>
      </c>
      <c r="E861" s="170">
        <f t="shared" si="286"/>
        <v>0</v>
      </c>
      <c r="F861" s="170">
        <f t="shared" si="287"/>
        <v>0</v>
      </c>
      <c r="G861" s="170">
        <f t="shared" si="288"/>
        <v>0</v>
      </c>
      <c r="H861" s="171">
        <f t="shared" si="279"/>
        <v>0</v>
      </c>
      <c r="I861" s="172">
        <f t="shared" si="280"/>
        <v>0</v>
      </c>
      <c r="J861" s="170">
        <f t="shared" si="281"/>
        <v>0</v>
      </c>
      <c r="K861" s="172">
        <f t="shared" si="282"/>
        <v>0</v>
      </c>
      <c r="L861" s="226"/>
      <c r="M861" s="221" t="s">
        <v>242</v>
      </c>
      <c r="N861" s="106">
        <f t="shared" si="289"/>
        <v>0</v>
      </c>
      <c r="O861" s="176">
        <f t="shared" si="283"/>
        <v>0</v>
      </c>
      <c r="P861" s="176">
        <f t="shared" si="284"/>
        <v>0</v>
      </c>
      <c r="W861" s="92">
        <f t="shared" si="294"/>
        <v>0</v>
      </c>
      <c r="X861" s="92">
        <f t="shared" si="295"/>
        <v>0</v>
      </c>
      <c r="Y861" s="92">
        <f t="shared" si="296"/>
        <v>0</v>
      </c>
      <c r="Z861" s="92" cm="1">
        <f t="array" aca="1" ref="Z861" ca="1">IFERROR(VLOOKUP(AB-1,$AH$9:$AI$20,2,0),0)</f>
        <v>0</v>
      </c>
      <c r="AA861" s="92">
        <f t="shared" si="297"/>
        <v>30</v>
      </c>
      <c r="AB861" s="92">
        <f t="shared" si="298"/>
        <v>9</v>
      </c>
      <c r="AC861" s="92">
        <f t="shared" si="299"/>
        <v>2569</v>
      </c>
      <c r="AD861" s="92">
        <f t="shared" si="290"/>
        <v>0</v>
      </c>
      <c r="AE861" s="227">
        <f t="shared" si="292"/>
        <v>0</v>
      </c>
      <c r="AF861" s="223">
        <f t="shared" si="291"/>
        <v>0</v>
      </c>
      <c r="AG861" s="228">
        <f t="shared" si="293"/>
        <v>0</v>
      </c>
    </row>
    <row r="862" spans="1:33" s="92" customFormat="1" ht="21">
      <c r="A862" s="102">
        <v>854</v>
      </c>
      <c r="B862" s="324"/>
      <c r="C862" s="178" t="s">
        <v>169</v>
      </c>
      <c r="D862" s="170">
        <f t="shared" si="285"/>
        <v>0</v>
      </c>
      <c r="E862" s="170">
        <f t="shared" si="286"/>
        <v>0</v>
      </c>
      <c r="F862" s="170">
        <f t="shared" si="287"/>
        <v>0</v>
      </c>
      <c r="G862" s="170">
        <f t="shared" si="288"/>
        <v>0</v>
      </c>
      <c r="H862" s="171">
        <f t="shared" si="279"/>
        <v>0</v>
      </c>
      <c r="I862" s="172">
        <f t="shared" si="280"/>
        <v>0</v>
      </c>
      <c r="J862" s="170">
        <f t="shared" si="281"/>
        <v>0</v>
      </c>
      <c r="K862" s="172">
        <f t="shared" si="282"/>
        <v>0</v>
      </c>
      <c r="L862" s="226"/>
      <c r="M862" s="221" t="s">
        <v>242</v>
      </c>
      <c r="N862" s="106">
        <f t="shared" si="289"/>
        <v>0</v>
      </c>
      <c r="O862" s="176">
        <f t="shared" si="283"/>
        <v>0</v>
      </c>
      <c r="P862" s="176">
        <f t="shared" si="284"/>
        <v>0</v>
      </c>
      <c r="W862" s="92">
        <f t="shared" si="294"/>
        <v>0</v>
      </c>
      <c r="X862" s="92">
        <f t="shared" si="295"/>
        <v>0</v>
      </c>
      <c r="Y862" s="92">
        <f t="shared" si="296"/>
        <v>0</v>
      </c>
      <c r="Z862" s="92" cm="1">
        <f t="array" aca="1" ref="Z862" ca="1">IFERROR(VLOOKUP(AB-1,$AH$9:$AI$20,2,0),0)</f>
        <v>0</v>
      </c>
      <c r="AA862" s="92">
        <f t="shared" si="297"/>
        <v>30</v>
      </c>
      <c r="AB862" s="92">
        <f t="shared" si="298"/>
        <v>9</v>
      </c>
      <c r="AC862" s="92">
        <f t="shared" si="299"/>
        <v>2569</v>
      </c>
      <c r="AD862" s="92">
        <f t="shared" si="290"/>
        <v>0</v>
      </c>
      <c r="AE862" s="227">
        <f t="shared" si="292"/>
        <v>0</v>
      </c>
      <c r="AF862" s="223">
        <f t="shared" si="291"/>
        <v>0</v>
      </c>
      <c r="AG862" s="228">
        <f t="shared" si="293"/>
        <v>0</v>
      </c>
    </row>
    <row r="863" spans="1:33" s="92" customFormat="1" ht="21">
      <c r="A863" s="102">
        <v>855</v>
      </c>
      <c r="B863" s="324"/>
      <c r="C863" s="178" t="s">
        <v>169</v>
      </c>
      <c r="D863" s="170">
        <f t="shared" si="285"/>
        <v>0</v>
      </c>
      <c r="E863" s="170">
        <f t="shared" si="286"/>
        <v>0</v>
      </c>
      <c r="F863" s="170">
        <f t="shared" si="287"/>
        <v>0</v>
      </c>
      <c r="G863" s="170">
        <f t="shared" si="288"/>
        <v>0</v>
      </c>
      <c r="H863" s="171">
        <f t="shared" si="279"/>
        <v>0</v>
      </c>
      <c r="I863" s="172">
        <f t="shared" si="280"/>
        <v>0</v>
      </c>
      <c r="J863" s="170">
        <f t="shared" si="281"/>
        <v>0</v>
      </c>
      <c r="K863" s="172">
        <f t="shared" si="282"/>
        <v>0</v>
      </c>
      <c r="L863" s="226"/>
      <c r="M863" s="221" t="s">
        <v>242</v>
      </c>
      <c r="N863" s="106">
        <f t="shared" si="289"/>
        <v>0</v>
      </c>
      <c r="O863" s="176">
        <f t="shared" si="283"/>
        <v>0</v>
      </c>
      <c r="P863" s="176">
        <f t="shared" si="284"/>
        <v>0</v>
      </c>
      <c r="W863" s="92">
        <f t="shared" si="294"/>
        <v>0</v>
      </c>
      <c r="X863" s="92">
        <f t="shared" si="295"/>
        <v>0</v>
      </c>
      <c r="Y863" s="92">
        <f t="shared" si="296"/>
        <v>0</v>
      </c>
      <c r="Z863" s="92" cm="1">
        <f t="array" aca="1" ref="Z863" ca="1">IFERROR(VLOOKUP(AB-1,$AH$9:$AI$20,2,0),0)</f>
        <v>0</v>
      </c>
      <c r="AA863" s="92">
        <f t="shared" si="297"/>
        <v>30</v>
      </c>
      <c r="AB863" s="92">
        <f t="shared" si="298"/>
        <v>9</v>
      </c>
      <c r="AC863" s="92">
        <f t="shared" si="299"/>
        <v>2569</v>
      </c>
      <c r="AD863" s="92">
        <f t="shared" si="290"/>
        <v>0</v>
      </c>
      <c r="AE863" s="227">
        <f t="shared" si="292"/>
        <v>0</v>
      </c>
      <c r="AF863" s="223">
        <f t="shared" si="291"/>
        <v>0</v>
      </c>
      <c r="AG863" s="228">
        <f t="shared" si="293"/>
        <v>0</v>
      </c>
    </row>
    <row r="864" spans="1:33" s="92" customFormat="1" ht="21">
      <c r="A864" s="102">
        <v>856</v>
      </c>
      <c r="B864" s="324"/>
      <c r="C864" s="178" t="s">
        <v>169</v>
      </c>
      <c r="D864" s="170">
        <f t="shared" si="285"/>
        <v>0</v>
      </c>
      <c r="E864" s="170">
        <f t="shared" si="286"/>
        <v>0</v>
      </c>
      <c r="F864" s="170">
        <f t="shared" si="287"/>
        <v>0</v>
      </c>
      <c r="G864" s="170">
        <f t="shared" si="288"/>
        <v>0</v>
      </c>
      <c r="H864" s="171">
        <f t="shared" si="279"/>
        <v>0</v>
      </c>
      <c r="I864" s="172">
        <f t="shared" si="280"/>
        <v>0</v>
      </c>
      <c r="J864" s="170">
        <f t="shared" si="281"/>
        <v>0</v>
      </c>
      <c r="K864" s="172">
        <f t="shared" si="282"/>
        <v>0</v>
      </c>
      <c r="L864" s="226"/>
      <c r="M864" s="221" t="s">
        <v>242</v>
      </c>
      <c r="N864" s="106">
        <f t="shared" si="289"/>
        <v>0</v>
      </c>
      <c r="O864" s="176">
        <f t="shared" si="283"/>
        <v>0</v>
      </c>
      <c r="P864" s="176">
        <f t="shared" si="284"/>
        <v>0</v>
      </c>
      <c r="W864" s="92">
        <f t="shared" si="294"/>
        <v>0</v>
      </c>
      <c r="X864" s="92">
        <f t="shared" si="295"/>
        <v>0</v>
      </c>
      <c r="Y864" s="92">
        <f t="shared" si="296"/>
        <v>0</v>
      </c>
      <c r="Z864" s="92" cm="1">
        <f t="array" aca="1" ref="Z864" ca="1">IFERROR(VLOOKUP(AB-1,$AH$9:$AI$20,2,0),0)</f>
        <v>0</v>
      </c>
      <c r="AA864" s="92">
        <f t="shared" si="297"/>
        <v>30</v>
      </c>
      <c r="AB864" s="92">
        <f t="shared" si="298"/>
        <v>9</v>
      </c>
      <c r="AC864" s="92">
        <f t="shared" si="299"/>
        <v>2569</v>
      </c>
      <c r="AD864" s="92">
        <f t="shared" si="290"/>
        <v>0</v>
      </c>
      <c r="AE864" s="227">
        <f t="shared" si="292"/>
        <v>0</v>
      </c>
      <c r="AF864" s="223">
        <f t="shared" si="291"/>
        <v>0</v>
      </c>
      <c r="AG864" s="228">
        <f t="shared" si="293"/>
        <v>0</v>
      </c>
    </row>
    <row r="865" spans="1:33" s="92" customFormat="1" ht="21">
      <c r="A865" s="102">
        <v>857</v>
      </c>
      <c r="B865" s="324"/>
      <c r="C865" s="178" t="s">
        <v>169</v>
      </c>
      <c r="D865" s="170">
        <f t="shared" si="285"/>
        <v>0</v>
      </c>
      <c r="E865" s="170">
        <f t="shared" si="286"/>
        <v>0</v>
      </c>
      <c r="F865" s="170">
        <f t="shared" si="287"/>
        <v>0</v>
      </c>
      <c r="G865" s="170">
        <f t="shared" si="288"/>
        <v>0</v>
      </c>
      <c r="H865" s="171">
        <f t="shared" si="279"/>
        <v>0</v>
      </c>
      <c r="I865" s="172">
        <f t="shared" si="280"/>
        <v>0</v>
      </c>
      <c r="J865" s="170">
        <f t="shared" si="281"/>
        <v>0</v>
      </c>
      <c r="K865" s="172">
        <f t="shared" si="282"/>
        <v>0</v>
      </c>
      <c r="L865" s="226"/>
      <c r="M865" s="221" t="s">
        <v>242</v>
      </c>
      <c r="N865" s="106">
        <f t="shared" si="289"/>
        <v>0</v>
      </c>
      <c r="O865" s="176">
        <f t="shared" si="283"/>
        <v>0</v>
      </c>
      <c r="P865" s="176">
        <f t="shared" si="284"/>
        <v>0</v>
      </c>
      <c r="W865" s="92">
        <f t="shared" si="294"/>
        <v>0</v>
      </c>
      <c r="X865" s="92">
        <f t="shared" si="295"/>
        <v>0</v>
      </c>
      <c r="Y865" s="92">
        <f t="shared" si="296"/>
        <v>0</v>
      </c>
      <c r="Z865" s="92" cm="1">
        <f t="array" aca="1" ref="Z865" ca="1">IFERROR(VLOOKUP(AB-1,$AH$9:$AI$20,2,0),0)</f>
        <v>0</v>
      </c>
      <c r="AA865" s="92">
        <f t="shared" si="297"/>
        <v>30</v>
      </c>
      <c r="AB865" s="92">
        <f t="shared" si="298"/>
        <v>9</v>
      </c>
      <c r="AC865" s="92">
        <f t="shared" si="299"/>
        <v>2569</v>
      </c>
      <c r="AD865" s="92">
        <f t="shared" si="290"/>
        <v>0</v>
      </c>
      <c r="AE865" s="227">
        <f t="shared" si="292"/>
        <v>0</v>
      </c>
      <c r="AF865" s="223">
        <f t="shared" si="291"/>
        <v>0</v>
      </c>
      <c r="AG865" s="228">
        <f t="shared" si="293"/>
        <v>0</v>
      </c>
    </row>
    <row r="866" spans="1:33" s="92" customFormat="1" ht="21">
      <c r="A866" s="102">
        <v>858</v>
      </c>
      <c r="B866" s="324"/>
      <c r="C866" s="178" t="s">
        <v>169</v>
      </c>
      <c r="D866" s="170">
        <f t="shared" si="285"/>
        <v>0</v>
      </c>
      <c r="E866" s="170">
        <f t="shared" si="286"/>
        <v>0</v>
      </c>
      <c r="F866" s="170">
        <f t="shared" si="287"/>
        <v>0</v>
      </c>
      <c r="G866" s="170">
        <f t="shared" si="288"/>
        <v>0</v>
      </c>
      <c r="H866" s="171">
        <f t="shared" si="279"/>
        <v>0</v>
      </c>
      <c r="I866" s="172">
        <f t="shared" si="280"/>
        <v>0</v>
      </c>
      <c r="J866" s="170">
        <f t="shared" si="281"/>
        <v>0</v>
      </c>
      <c r="K866" s="172">
        <f t="shared" si="282"/>
        <v>0</v>
      </c>
      <c r="L866" s="226"/>
      <c r="M866" s="221" t="s">
        <v>242</v>
      </c>
      <c r="N866" s="106">
        <f t="shared" si="289"/>
        <v>0</v>
      </c>
      <c r="O866" s="176">
        <f t="shared" si="283"/>
        <v>0</v>
      </c>
      <c r="P866" s="176">
        <f t="shared" si="284"/>
        <v>0</v>
      </c>
      <c r="W866" s="92">
        <f t="shared" si="294"/>
        <v>0</v>
      </c>
      <c r="X866" s="92">
        <f t="shared" si="295"/>
        <v>0</v>
      </c>
      <c r="Y866" s="92">
        <f t="shared" si="296"/>
        <v>0</v>
      </c>
      <c r="Z866" s="92" cm="1">
        <f t="array" aca="1" ref="Z866" ca="1">IFERROR(VLOOKUP(AB-1,$AH$9:$AI$20,2,0),0)</f>
        <v>0</v>
      </c>
      <c r="AA866" s="92">
        <f t="shared" si="297"/>
        <v>30</v>
      </c>
      <c r="AB866" s="92">
        <f t="shared" si="298"/>
        <v>9</v>
      </c>
      <c r="AC866" s="92">
        <f t="shared" si="299"/>
        <v>2569</v>
      </c>
      <c r="AD866" s="92">
        <f t="shared" si="290"/>
        <v>0</v>
      </c>
      <c r="AE866" s="227">
        <f t="shared" si="292"/>
        <v>0</v>
      </c>
      <c r="AF866" s="223">
        <f t="shared" si="291"/>
        <v>0</v>
      </c>
      <c r="AG866" s="228">
        <f t="shared" si="293"/>
        <v>0</v>
      </c>
    </row>
    <row r="867" spans="1:33" s="92" customFormat="1" ht="21">
      <c r="A867" s="102">
        <v>859</v>
      </c>
      <c r="B867" s="324"/>
      <c r="C867" s="178" t="s">
        <v>169</v>
      </c>
      <c r="D867" s="170">
        <f t="shared" si="285"/>
        <v>0</v>
      </c>
      <c r="E867" s="170">
        <f t="shared" si="286"/>
        <v>0</v>
      </c>
      <c r="F867" s="170">
        <f t="shared" si="287"/>
        <v>0</v>
      </c>
      <c r="G867" s="170">
        <f t="shared" si="288"/>
        <v>0</v>
      </c>
      <c r="H867" s="171">
        <f t="shared" si="279"/>
        <v>0</v>
      </c>
      <c r="I867" s="172">
        <f t="shared" si="280"/>
        <v>0</v>
      </c>
      <c r="J867" s="170">
        <f t="shared" si="281"/>
        <v>0</v>
      </c>
      <c r="K867" s="172">
        <f t="shared" si="282"/>
        <v>0</v>
      </c>
      <c r="L867" s="226"/>
      <c r="M867" s="221" t="s">
        <v>242</v>
      </c>
      <c r="N867" s="106">
        <f t="shared" si="289"/>
        <v>0</v>
      </c>
      <c r="O867" s="176">
        <f t="shared" si="283"/>
        <v>0</v>
      </c>
      <c r="P867" s="176">
        <f t="shared" si="284"/>
        <v>0</v>
      </c>
      <c r="W867" s="92">
        <f t="shared" si="294"/>
        <v>0</v>
      </c>
      <c r="X867" s="92">
        <f t="shared" si="295"/>
        <v>0</v>
      </c>
      <c r="Y867" s="92">
        <f t="shared" si="296"/>
        <v>0</v>
      </c>
      <c r="Z867" s="92" cm="1">
        <f t="array" aca="1" ref="Z867" ca="1">IFERROR(VLOOKUP(AB-1,$AH$9:$AI$20,2,0),0)</f>
        <v>0</v>
      </c>
      <c r="AA867" s="92">
        <f t="shared" si="297"/>
        <v>30</v>
      </c>
      <c r="AB867" s="92">
        <f t="shared" si="298"/>
        <v>9</v>
      </c>
      <c r="AC867" s="92">
        <f t="shared" si="299"/>
        <v>2569</v>
      </c>
      <c r="AD867" s="92">
        <f t="shared" si="290"/>
        <v>0</v>
      </c>
      <c r="AE867" s="227">
        <f t="shared" si="292"/>
        <v>0</v>
      </c>
      <c r="AF867" s="223">
        <f t="shared" si="291"/>
        <v>0</v>
      </c>
      <c r="AG867" s="228">
        <f t="shared" si="293"/>
        <v>0</v>
      </c>
    </row>
    <row r="868" spans="1:33" s="92" customFormat="1" ht="21">
      <c r="A868" s="102">
        <v>860</v>
      </c>
      <c r="B868" s="324"/>
      <c r="C868" s="178" t="s">
        <v>169</v>
      </c>
      <c r="D868" s="170">
        <f t="shared" si="285"/>
        <v>0</v>
      </c>
      <c r="E868" s="170">
        <f t="shared" si="286"/>
        <v>0</v>
      </c>
      <c r="F868" s="170">
        <f t="shared" si="287"/>
        <v>0</v>
      </c>
      <c r="G868" s="170">
        <f t="shared" si="288"/>
        <v>0</v>
      </c>
      <c r="H868" s="171">
        <f t="shared" si="279"/>
        <v>0</v>
      </c>
      <c r="I868" s="172">
        <f t="shared" si="280"/>
        <v>0</v>
      </c>
      <c r="J868" s="170">
        <f t="shared" si="281"/>
        <v>0</v>
      </c>
      <c r="K868" s="172">
        <f t="shared" si="282"/>
        <v>0</v>
      </c>
      <c r="L868" s="226"/>
      <c r="M868" s="221" t="s">
        <v>242</v>
      </c>
      <c r="N868" s="106">
        <f t="shared" si="289"/>
        <v>0</v>
      </c>
      <c r="O868" s="176">
        <f t="shared" si="283"/>
        <v>0</v>
      </c>
      <c r="P868" s="176">
        <f t="shared" si="284"/>
        <v>0</v>
      </c>
      <c r="W868" s="92">
        <f t="shared" si="294"/>
        <v>0</v>
      </c>
      <c r="X868" s="92">
        <f t="shared" si="295"/>
        <v>0</v>
      </c>
      <c r="Y868" s="92">
        <f t="shared" si="296"/>
        <v>0</v>
      </c>
      <c r="Z868" s="92" cm="1">
        <f t="array" aca="1" ref="Z868" ca="1">IFERROR(VLOOKUP(AB-1,$AH$9:$AI$20,2,0),0)</f>
        <v>0</v>
      </c>
      <c r="AA868" s="92">
        <f t="shared" si="297"/>
        <v>30</v>
      </c>
      <c r="AB868" s="92">
        <f t="shared" si="298"/>
        <v>9</v>
      </c>
      <c r="AC868" s="92">
        <f t="shared" si="299"/>
        <v>2569</v>
      </c>
      <c r="AD868" s="92">
        <f t="shared" si="290"/>
        <v>0</v>
      </c>
      <c r="AE868" s="227">
        <f t="shared" si="292"/>
        <v>0</v>
      </c>
      <c r="AF868" s="223">
        <f t="shared" si="291"/>
        <v>0</v>
      </c>
      <c r="AG868" s="228">
        <f t="shared" si="293"/>
        <v>0</v>
      </c>
    </row>
    <row r="869" spans="1:33" s="92" customFormat="1" ht="21">
      <c r="A869" s="102">
        <v>861</v>
      </c>
      <c r="B869" s="324"/>
      <c r="C869" s="178" t="s">
        <v>169</v>
      </c>
      <c r="D869" s="170">
        <f t="shared" si="285"/>
        <v>0</v>
      </c>
      <c r="E869" s="170">
        <f t="shared" si="286"/>
        <v>0</v>
      </c>
      <c r="F869" s="170">
        <f t="shared" si="287"/>
        <v>0</v>
      </c>
      <c r="G869" s="170">
        <f t="shared" si="288"/>
        <v>0</v>
      </c>
      <c r="H869" s="171">
        <f t="shared" si="279"/>
        <v>0</v>
      </c>
      <c r="I869" s="172">
        <f t="shared" si="280"/>
        <v>0</v>
      </c>
      <c r="J869" s="170">
        <f t="shared" si="281"/>
        <v>0</v>
      </c>
      <c r="K869" s="172">
        <f t="shared" si="282"/>
        <v>0</v>
      </c>
      <c r="L869" s="226"/>
      <c r="M869" s="221" t="s">
        <v>242</v>
      </c>
      <c r="N869" s="106">
        <f t="shared" si="289"/>
        <v>0</v>
      </c>
      <c r="O869" s="176">
        <f t="shared" si="283"/>
        <v>0</v>
      </c>
      <c r="P869" s="176">
        <f t="shared" si="284"/>
        <v>0</v>
      </c>
      <c r="W869" s="92">
        <f t="shared" si="294"/>
        <v>0</v>
      </c>
      <c r="X869" s="92">
        <f t="shared" si="295"/>
        <v>0</v>
      </c>
      <c r="Y869" s="92">
        <f t="shared" si="296"/>
        <v>0</v>
      </c>
      <c r="Z869" s="92" cm="1">
        <f t="array" aca="1" ref="Z869" ca="1">IFERROR(VLOOKUP(AB-1,$AH$9:$AI$20,2,0),0)</f>
        <v>0</v>
      </c>
      <c r="AA869" s="92">
        <f t="shared" si="297"/>
        <v>30</v>
      </c>
      <c r="AB869" s="92">
        <f t="shared" si="298"/>
        <v>9</v>
      </c>
      <c r="AC869" s="92">
        <f t="shared" si="299"/>
        <v>2569</v>
      </c>
      <c r="AD869" s="92">
        <f t="shared" si="290"/>
        <v>0</v>
      </c>
      <c r="AE869" s="227">
        <f t="shared" si="292"/>
        <v>0</v>
      </c>
      <c r="AF869" s="223">
        <f t="shared" si="291"/>
        <v>0</v>
      </c>
      <c r="AG869" s="228">
        <f t="shared" si="293"/>
        <v>0</v>
      </c>
    </row>
    <row r="870" spans="1:33" s="92" customFormat="1" ht="21">
      <c r="A870" s="102">
        <v>862</v>
      </c>
      <c r="B870" s="324"/>
      <c r="C870" s="178" t="s">
        <v>169</v>
      </c>
      <c r="D870" s="170">
        <f t="shared" si="285"/>
        <v>0</v>
      </c>
      <c r="E870" s="170">
        <f t="shared" si="286"/>
        <v>0</v>
      </c>
      <c r="F870" s="170">
        <f t="shared" si="287"/>
        <v>0</v>
      </c>
      <c r="G870" s="170">
        <f t="shared" si="288"/>
        <v>0</v>
      </c>
      <c r="H870" s="171">
        <f t="shared" si="279"/>
        <v>0</v>
      </c>
      <c r="I870" s="172">
        <f t="shared" si="280"/>
        <v>0</v>
      </c>
      <c r="J870" s="170">
        <f t="shared" si="281"/>
        <v>0</v>
      </c>
      <c r="K870" s="172">
        <f t="shared" si="282"/>
        <v>0</v>
      </c>
      <c r="L870" s="226"/>
      <c r="M870" s="221" t="s">
        <v>242</v>
      </c>
      <c r="N870" s="106">
        <f t="shared" si="289"/>
        <v>0</v>
      </c>
      <c r="O870" s="176">
        <f t="shared" si="283"/>
        <v>0</v>
      </c>
      <c r="P870" s="176">
        <f t="shared" si="284"/>
        <v>0</v>
      </c>
      <c r="W870" s="92">
        <f t="shared" si="294"/>
        <v>0</v>
      </c>
      <c r="X870" s="92">
        <f t="shared" si="295"/>
        <v>0</v>
      </c>
      <c r="Y870" s="92">
        <f t="shared" si="296"/>
        <v>0</v>
      </c>
      <c r="Z870" s="92" cm="1">
        <f t="array" aca="1" ref="Z870" ca="1">IFERROR(VLOOKUP(AB-1,$AH$9:$AI$20,2,0),0)</f>
        <v>0</v>
      </c>
      <c r="AA870" s="92">
        <f t="shared" si="297"/>
        <v>30</v>
      </c>
      <c r="AB870" s="92">
        <f t="shared" si="298"/>
        <v>9</v>
      </c>
      <c r="AC870" s="92">
        <f t="shared" si="299"/>
        <v>2569</v>
      </c>
      <c r="AD870" s="92">
        <f t="shared" si="290"/>
        <v>0</v>
      </c>
      <c r="AE870" s="227">
        <f t="shared" si="292"/>
        <v>0</v>
      </c>
      <c r="AF870" s="223">
        <f t="shared" si="291"/>
        <v>0</v>
      </c>
      <c r="AG870" s="228">
        <f t="shared" si="293"/>
        <v>0</v>
      </c>
    </row>
    <row r="871" spans="1:33" s="92" customFormat="1" ht="21">
      <c r="A871" s="102">
        <v>863</v>
      </c>
      <c r="B871" s="324"/>
      <c r="C871" s="178" t="s">
        <v>169</v>
      </c>
      <c r="D871" s="170">
        <f t="shared" si="285"/>
        <v>0</v>
      </c>
      <c r="E871" s="170">
        <f t="shared" si="286"/>
        <v>0</v>
      </c>
      <c r="F871" s="170">
        <f t="shared" si="287"/>
        <v>0</v>
      </c>
      <c r="G871" s="170">
        <f t="shared" si="288"/>
        <v>0</v>
      </c>
      <c r="H871" s="171">
        <f t="shared" ref="H871:H934" si="300">+E871-D871</f>
        <v>0</v>
      </c>
      <c r="I871" s="172">
        <f t="shared" ref="I871:I934" si="301">+H871/30</f>
        <v>0</v>
      </c>
      <c r="J871" s="170">
        <f t="shared" ref="J871:J934" si="302">+G871-F871</f>
        <v>0</v>
      </c>
      <c r="K871" s="172">
        <f t="shared" ref="K871:K934" si="303">J871/30</f>
        <v>0</v>
      </c>
      <c r="L871" s="226"/>
      <c r="M871" s="221" t="s">
        <v>242</v>
      </c>
      <c r="N871" s="106">
        <f t="shared" si="289"/>
        <v>0</v>
      </c>
      <c r="O871" s="176">
        <f t="shared" ref="O871:O934" si="304">N871*I871</f>
        <v>0</v>
      </c>
      <c r="P871" s="176">
        <f t="shared" ref="P871:P934" si="305">K871*N871</f>
        <v>0</v>
      </c>
      <c r="W871" s="92">
        <f t="shared" si="294"/>
        <v>0</v>
      </c>
      <c r="X871" s="92">
        <f t="shared" si="295"/>
        <v>0</v>
      </c>
      <c r="Y871" s="92">
        <f t="shared" si="296"/>
        <v>0</v>
      </c>
      <c r="Z871" s="92" cm="1">
        <f t="array" aca="1" ref="Z871" ca="1">IFERROR(VLOOKUP(AB-1,$AH$9:$AI$20,2,0),0)</f>
        <v>0</v>
      </c>
      <c r="AA871" s="92">
        <f t="shared" si="297"/>
        <v>30</v>
      </c>
      <c r="AB871" s="92">
        <f t="shared" si="298"/>
        <v>9</v>
      </c>
      <c r="AC871" s="92">
        <f t="shared" si="299"/>
        <v>2569</v>
      </c>
      <c r="AD871" s="92">
        <f t="shared" si="290"/>
        <v>0</v>
      </c>
      <c r="AE871" s="227">
        <f t="shared" si="292"/>
        <v>0</v>
      </c>
      <c r="AF871" s="223">
        <f t="shared" si="291"/>
        <v>0</v>
      </c>
      <c r="AG871" s="228">
        <f t="shared" si="293"/>
        <v>0</v>
      </c>
    </row>
    <row r="872" spans="1:33" s="92" customFormat="1" ht="21">
      <c r="A872" s="102">
        <v>864</v>
      </c>
      <c r="B872" s="324"/>
      <c r="C872" s="178" t="s">
        <v>169</v>
      </c>
      <c r="D872" s="170">
        <f t="shared" si="285"/>
        <v>0</v>
      </c>
      <c r="E872" s="170">
        <f t="shared" si="286"/>
        <v>0</v>
      </c>
      <c r="F872" s="170">
        <f t="shared" si="287"/>
        <v>0</v>
      </c>
      <c r="G872" s="170">
        <f t="shared" si="288"/>
        <v>0</v>
      </c>
      <c r="H872" s="171">
        <f t="shared" si="300"/>
        <v>0</v>
      </c>
      <c r="I872" s="172">
        <f t="shared" si="301"/>
        <v>0</v>
      </c>
      <c r="J872" s="170">
        <f t="shared" si="302"/>
        <v>0</v>
      </c>
      <c r="K872" s="172">
        <f t="shared" si="303"/>
        <v>0</v>
      </c>
      <c r="L872" s="226"/>
      <c r="M872" s="221" t="s">
        <v>242</v>
      </c>
      <c r="N872" s="106">
        <f t="shared" si="289"/>
        <v>0</v>
      </c>
      <c r="O872" s="176">
        <f t="shared" si="304"/>
        <v>0</v>
      </c>
      <c r="P872" s="176">
        <f t="shared" si="305"/>
        <v>0</v>
      </c>
      <c r="W872" s="92">
        <f t="shared" si="294"/>
        <v>0</v>
      </c>
      <c r="X872" s="92">
        <f t="shared" si="295"/>
        <v>0</v>
      </c>
      <c r="Y872" s="92">
        <f t="shared" si="296"/>
        <v>0</v>
      </c>
      <c r="Z872" s="92" cm="1">
        <f t="array" aca="1" ref="Z872" ca="1">IFERROR(VLOOKUP(AB-1,$AH$9:$AI$20,2,0),0)</f>
        <v>0</v>
      </c>
      <c r="AA872" s="92">
        <f t="shared" si="297"/>
        <v>30</v>
      </c>
      <c r="AB872" s="92">
        <f t="shared" si="298"/>
        <v>9</v>
      </c>
      <c r="AC872" s="92">
        <f t="shared" si="299"/>
        <v>2569</v>
      </c>
      <c r="AD872" s="92">
        <f t="shared" si="290"/>
        <v>0</v>
      </c>
      <c r="AE872" s="227">
        <f t="shared" si="292"/>
        <v>0</v>
      </c>
      <c r="AF872" s="223">
        <f t="shared" si="291"/>
        <v>0</v>
      </c>
      <c r="AG872" s="228">
        <f t="shared" si="293"/>
        <v>0</v>
      </c>
    </row>
    <row r="873" spans="1:33" s="92" customFormat="1" ht="21">
      <c r="A873" s="102">
        <v>865</v>
      </c>
      <c r="B873" s="324"/>
      <c r="C873" s="178" t="s">
        <v>169</v>
      </c>
      <c r="D873" s="170">
        <f t="shared" si="285"/>
        <v>0</v>
      </c>
      <c r="E873" s="170">
        <f t="shared" si="286"/>
        <v>0</v>
      </c>
      <c r="F873" s="170">
        <f t="shared" si="287"/>
        <v>0</v>
      </c>
      <c r="G873" s="170">
        <f t="shared" si="288"/>
        <v>0</v>
      </c>
      <c r="H873" s="171">
        <f t="shared" si="300"/>
        <v>0</v>
      </c>
      <c r="I873" s="172">
        <f t="shared" si="301"/>
        <v>0</v>
      </c>
      <c r="J873" s="170">
        <f t="shared" si="302"/>
        <v>0</v>
      </c>
      <c r="K873" s="172">
        <f t="shared" si="303"/>
        <v>0</v>
      </c>
      <c r="L873" s="226"/>
      <c r="M873" s="221" t="s">
        <v>242</v>
      </c>
      <c r="N873" s="106">
        <f t="shared" si="289"/>
        <v>0</v>
      </c>
      <c r="O873" s="176">
        <f t="shared" si="304"/>
        <v>0</v>
      </c>
      <c r="P873" s="176">
        <f t="shared" si="305"/>
        <v>0</v>
      </c>
      <c r="W873" s="92">
        <f t="shared" si="294"/>
        <v>0</v>
      </c>
      <c r="X873" s="92">
        <f t="shared" si="295"/>
        <v>0</v>
      </c>
      <c r="Y873" s="92">
        <f t="shared" si="296"/>
        <v>0</v>
      </c>
      <c r="Z873" s="92" cm="1">
        <f t="array" aca="1" ref="Z873" ca="1">IFERROR(VLOOKUP(AB-1,$AH$9:$AI$20,2,0),0)</f>
        <v>0</v>
      </c>
      <c r="AA873" s="92">
        <f t="shared" si="297"/>
        <v>30</v>
      </c>
      <c r="AB873" s="92">
        <f t="shared" si="298"/>
        <v>9</v>
      </c>
      <c r="AC873" s="92">
        <f t="shared" si="299"/>
        <v>2569</v>
      </c>
      <c r="AD873" s="92">
        <f t="shared" si="290"/>
        <v>0</v>
      </c>
      <c r="AE873" s="227">
        <f t="shared" si="292"/>
        <v>0</v>
      </c>
      <c r="AF873" s="223">
        <f t="shared" si="291"/>
        <v>0</v>
      </c>
      <c r="AG873" s="228">
        <f t="shared" si="293"/>
        <v>0</v>
      </c>
    </row>
    <row r="874" spans="1:33" s="92" customFormat="1" ht="21">
      <c r="A874" s="102">
        <v>866</v>
      </c>
      <c r="B874" s="324"/>
      <c r="C874" s="178" t="s">
        <v>169</v>
      </c>
      <c r="D874" s="170">
        <f t="shared" si="285"/>
        <v>0</v>
      </c>
      <c r="E874" s="170">
        <f t="shared" si="286"/>
        <v>0</v>
      </c>
      <c r="F874" s="170">
        <f t="shared" si="287"/>
        <v>0</v>
      </c>
      <c r="G874" s="170">
        <f t="shared" si="288"/>
        <v>0</v>
      </c>
      <c r="H874" s="171">
        <f t="shared" si="300"/>
        <v>0</v>
      </c>
      <c r="I874" s="172">
        <f t="shared" si="301"/>
        <v>0</v>
      </c>
      <c r="J874" s="170">
        <f t="shared" si="302"/>
        <v>0</v>
      </c>
      <c r="K874" s="172">
        <f t="shared" si="303"/>
        <v>0</v>
      </c>
      <c r="L874" s="226"/>
      <c r="M874" s="221" t="s">
        <v>242</v>
      </c>
      <c r="N874" s="106">
        <f t="shared" si="289"/>
        <v>0</v>
      </c>
      <c r="O874" s="176">
        <f t="shared" si="304"/>
        <v>0</v>
      </c>
      <c r="P874" s="176">
        <f t="shared" si="305"/>
        <v>0</v>
      </c>
      <c r="W874" s="92">
        <f t="shared" si="294"/>
        <v>0</v>
      </c>
      <c r="X874" s="92">
        <f t="shared" si="295"/>
        <v>0</v>
      </c>
      <c r="Y874" s="92">
        <f t="shared" si="296"/>
        <v>0</v>
      </c>
      <c r="Z874" s="92" cm="1">
        <f t="array" aca="1" ref="Z874" ca="1">IFERROR(VLOOKUP(AB-1,$AH$9:$AI$20,2,0),0)</f>
        <v>0</v>
      </c>
      <c r="AA874" s="92">
        <f t="shared" si="297"/>
        <v>30</v>
      </c>
      <c r="AB874" s="92">
        <f t="shared" si="298"/>
        <v>9</v>
      </c>
      <c r="AC874" s="92">
        <f t="shared" si="299"/>
        <v>2569</v>
      </c>
      <c r="AD874" s="92">
        <f t="shared" si="290"/>
        <v>0</v>
      </c>
      <c r="AE874" s="227">
        <f t="shared" si="292"/>
        <v>0</v>
      </c>
      <c r="AF874" s="223">
        <f t="shared" si="291"/>
        <v>0</v>
      </c>
      <c r="AG874" s="228">
        <f t="shared" si="293"/>
        <v>0</v>
      </c>
    </row>
    <row r="875" spans="1:33" s="92" customFormat="1" ht="21">
      <c r="A875" s="102">
        <v>867</v>
      </c>
      <c r="B875" s="324"/>
      <c r="C875" s="178" t="s">
        <v>169</v>
      </c>
      <c r="D875" s="170">
        <f t="shared" si="285"/>
        <v>0</v>
      </c>
      <c r="E875" s="170">
        <f t="shared" si="286"/>
        <v>0</v>
      </c>
      <c r="F875" s="170">
        <f t="shared" si="287"/>
        <v>0</v>
      </c>
      <c r="G875" s="170">
        <f t="shared" si="288"/>
        <v>0</v>
      </c>
      <c r="H875" s="171">
        <f t="shared" si="300"/>
        <v>0</v>
      </c>
      <c r="I875" s="172">
        <f t="shared" si="301"/>
        <v>0</v>
      </c>
      <c r="J875" s="170">
        <f t="shared" si="302"/>
        <v>0</v>
      </c>
      <c r="K875" s="172">
        <f t="shared" si="303"/>
        <v>0</v>
      </c>
      <c r="L875" s="226"/>
      <c r="M875" s="221" t="s">
        <v>242</v>
      </c>
      <c r="N875" s="106">
        <f t="shared" si="289"/>
        <v>0</v>
      </c>
      <c r="O875" s="176">
        <f t="shared" si="304"/>
        <v>0</v>
      </c>
      <c r="P875" s="176">
        <f t="shared" si="305"/>
        <v>0</v>
      </c>
      <c r="W875" s="92">
        <f t="shared" si="294"/>
        <v>0</v>
      </c>
      <c r="X875" s="92">
        <f t="shared" si="295"/>
        <v>0</v>
      </c>
      <c r="Y875" s="92">
        <f t="shared" si="296"/>
        <v>0</v>
      </c>
      <c r="Z875" s="92" cm="1">
        <f t="array" aca="1" ref="Z875" ca="1">IFERROR(VLOOKUP(AB-1,$AH$9:$AI$20,2,0),0)</f>
        <v>0</v>
      </c>
      <c r="AA875" s="92">
        <f t="shared" si="297"/>
        <v>30</v>
      </c>
      <c r="AB875" s="92">
        <f t="shared" si="298"/>
        <v>9</v>
      </c>
      <c r="AC875" s="92">
        <f t="shared" si="299"/>
        <v>2569</v>
      </c>
      <c r="AD875" s="92">
        <f t="shared" si="290"/>
        <v>0</v>
      </c>
      <c r="AE875" s="227">
        <f t="shared" si="292"/>
        <v>0</v>
      </c>
      <c r="AF875" s="223">
        <f t="shared" si="291"/>
        <v>0</v>
      </c>
      <c r="AG875" s="228">
        <f t="shared" si="293"/>
        <v>0</v>
      </c>
    </row>
    <row r="876" spans="1:33" s="92" customFormat="1" ht="21">
      <c r="A876" s="102">
        <v>868</v>
      </c>
      <c r="B876" s="324"/>
      <c r="C876" s="178" t="s">
        <v>169</v>
      </c>
      <c r="D876" s="170">
        <f t="shared" si="285"/>
        <v>0</v>
      </c>
      <c r="E876" s="170">
        <f t="shared" si="286"/>
        <v>0</v>
      </c>
      <c r="F876" s="170">
        <f t="shared" si="287"/>
        <v>0</v>
      </c>
      <c r="G876" s="170">
        <f t="shared" si="288"/>
        <v>0</v>
      </c>
      <c r="H876" s="171">
        <f t="shared" si="300"/>
        <v>0</v>
      </c>
      <c r="I876" s="172">
        <f t="shared" si="301"/>
        <v>0</v>
      </c>
      <c r="J876" s="170">
        <f t="shared" si="302"/>
        <v>0</v>
      </c>
      <c r="K876" s="172">
        <f t="shared" si="303"/>
        <v>0</v>
      </c>
      <c r="L876" s="226"/>
      <c r="M876" s="221" t="s">
        <v>242</v>
      </c>
      <c r="N876" s="106">
        <f t="shared" si="289"/>
        <v>0</v>
      </c>
      <c r="O876" s="176">
        <f t="shared" si="304"/>
        <v>0</v>
      </c>
      <c r="P876" s="176">
        <f t="shared" si="305"/>
        <v>0</v>
      </c>
      <c r="W876" s="92">
        <f t="shared" si="294"/>
        <v>0</v>
      </c>
      <c r="X876" s="92">
        <f t="shared" si="295"/>
        <v>0</v>
      </c>
      <c r="Y876" s="92">
        <f t="shared" si="296"/>
        <v>0</v>
      </c>
      <c r="Z876" s="92" cm="1">
        <f t="array" aca="1" ref="Z876" ca="1">IFERROR(VLOOKUP(AB-1,$AH$9:$AI$20,2,0),0)</f>
        <v>0</v>
      </c>
      <c r="AA876" s="92">
        <f t="shared" si="297"/>
        <v>30</v>
      </c>
      <c r="AB876" s="92">
        <f t="shared" si="298"/>
        <v>9</v>
      </c>
      <c r="AC876" s="92">
        <f t="shared" si="299"/>
        <v>2569</v>
      </c>
      <c r="AD876" s="92">
        <f t="shared" si="290"/>
        <v>0</v>
      </c>
      <c r="AE876" s="227">
        <f t="shared" si="292"/>
        <v>0</v>
      </c>
      <c r="AF876" s="223">
        <f t="shared" si="291"/>
        <v>0</v>
      </c>
      <c r="AG876" s="228">
        <f t="shared" si="293"/>
        <v>0</v>
      </c>
    </row>
    <row r="877" spans="1:33" s="92" customFormat="1" ht="21">
      <c r="A877" s="102">
        <v>869</v>
      </c>
      <c r="B877" s="324"/>
      <c r="C877" s="178" t="s">
        <v>169</v>
      </c>
      <c r="D877" s="170">
        <f t="shared" si="285"/>
        <v>0</v>
      </c>
      <c r="E877" s="170">
        <f t="shared" si="286"/>
        <v>0</v>
      </c>
      <c r="F877" s="170">
        <f t="shared" si="287"/>
        <v>0</v>
      </c>
      <c r="G877" s="170">
        <f t="shared" si="288"/>
        <v>0</v>
      </c>
      <c r="H877" s="171">
        <f t="shared" si="300"/>
        <v>0</v>
      </c>
      <c r="I877" s="172">
        <f t="shared" si="301"/>
        <v>0</v>
      </c>
      <c r="J877" s="170">
        <f t="shared" si="302"/>
        <v>0</v>
      </c>
      <c r="K877" s="172">
        <f t="shared" si="303"/>
        <v>0</v>
      </c>
      <c r="L877" s="226"/>
      <c r="M877" s="221" t="s">
        <v>242</v>
      </c>
      <c r="N877" s="106">
        <f t="shared" si="289"/>
        <v>0</v>
      </c>
      <c r="O877" s="176">
        <f t="shared" si="304"/>
        <v>0</v>
      </c>
      <c r="P877" s="176">
        <f t="shared" si="305"/>
        <v>0</v>
      </c>
      <c r="W877" s="92">
        <f t="shared" si="294"/>
        <v>0</v>
      </c>
      <c r="X877" s="92">
        <f t="shared" si="295"/>
        <v>0</v>
      </c>
      <c r="Y877" s="92">
        <f t="shared" si="296"/>
        <v>0</v>
      </c>
      <c r="Z877" s="92" cm="1">
        <f t="array" aca="1" ref="Z877" ca="1">IFERROR(VLOOKUP(AB-1,$AH$9:$AI$20,2,0),0)</f>
        <v>0</v>
      </c>
      <c r="AA877" s="92">
        <f t="shared" si="297"/>
        <v>30</v>
      </c>
      <c r="AB877" s="92">
        <f t="shared" si="298"/>
        <v>9</v>
      </c>
      <c r="AC877" s="92">
        <f t="shared" si="299"/>
        <v>2569</v>
      </c>
      <c r="AD877" s="92">
        <f t="shared" si="290"/>
        <v>0</v>
      </c>
      <c r="AE877" s="227">
        <f t="shared" si="292"/>
        <v>0</v>
      </c>
      <c r="AF877" s="223">
        <f t="shared" si="291"/>
        <v>0</v>
      </c>
      <c r="AG877" s="228">
        <f t="shared" si="293"/>
        <v>0</v>
      </c>
    </row>
    <row r="878" spans="1:33" s="92" customFormat="1" ht="21">
      <c r="A878" s="102">
        <v>870</v>
      </c>
      <c r="B878" s="324"/>
      <c r="C878" s="178" t="s">
        <v>169</v>
      </c>
      <c r="D878" s="170">
        <f t="shared" si="285"/>
        <v>0</v>
      </c>
      <c r="E878" s="170">
        <f t="shared" si="286"/>
        <v>0</v>
      </c>
      <c r="F878" s="170">
        <f t="shared" si="287"/>
        <v>0</v>
      </c>
      <c r="G878" s="170">
        <f t="shared" si="288"/>
        <v>0</v>
      </c>
      <c r="H878" s="171">
        <f t="shared" si="300"/>
        <v>0</v>
      </c>
      <c r="I878" s="172">
        <f t="shared" si="301"/>
        <v>0</v>
      </c>
      <c r="J878" s="170">
        <f t="shared" si="302"/>
        <v>0</v>
      </c>
      <c r="K878" s="172">
        <f t="shared" si="303"/>
        <v>0</v>
      </c>
      <c r="L878" s="226"/>
      <c r="M878" s="221" t="s">
        <v>242</v>
      </c>
      <c r="N878" s="106">
        <f t="shared" si="289"/>
        <v>0</v>
      </c>
      <c r="O878" s="176">
        <f t="shared" si="304"/>
        <v>0</v>
      </c>
      <c r="P878" s="176">
        <f t="shared" si="305"/>
        <v>0</v>
      </c>
      <c r="W878" s="92">
        <f t="shared" si="294"/>
        <v>0</v>
      </c>
      <c r="X878" s="92">
        <f t="shared" si="295"/>
        <v>0</v>
      </c>
      <c r="Y878" s="92">
        <f t="shared" si="296"/>
        <v>0</v>
      </c>
      <c r="Z878" s="92" cm="1">
        <f t="array" aca="1" ref="Z878" ca="1">IFERROR(VLOOKUP(AB-1,$AH$9:$AI$20,2,0),0)</f>
        <v>0</v>
      </c>
      <c r="AA878" s="92">
        <f t="shared" si="297"/>
        <v>30</v>
      </c>
      <c r="AB878" s="92">
        <f t="shared" si="298"/>
        <v>9</v>
      </c>
      <c r="AC878" s="92">
        <f t="shared" si="299"/>
        <v>2569</v>
      </c>
      <c r="AD878" s="92">
        <f t="shared" si="290"/>
        <v>0</v>
      </c>
      <c r="AE878" s="227">
        <f t="shared" si="292"/>
        <v>0</v>
      </c>
      <c r="AF878" s="223">
        <f t="shared" si="291"/>
        <v>0</v>
      </c>
      <c r="AG878" s="228">
        <f t="shared" si="293"/>
        <v>0</v>
      </c>
    </row>
    <row r="879" spans="1:33" s="92" customFormat="1" ht="21">
      <c r="A879" s="102">
        <v>871</v>
      </c>
      <c r="B879" s="324"/>
      <c r="C879" s="178" t="s">
        <v>169</v>
      </c>
      <c r="D879" s="170">
        <f t="shared" si="285"/>
        <v>0</v>
      </c>
      <c r="E879" s="170">
        <f t="shared" si="286"/>
        <v>0</v>
      </c>
      <c r="F879" s="170">
        <f t="shared" si="287"/>
        <v>0</v>
      </c>
      <c r="G879" s="170">
        <f t="shared" si="288"/>
        <v>0</v>
      </c>
      <c r="H879" s="171">
        <f t="shared" si="300"/>
        <v>0</v>
      </c>
      <c r="I879" s="172">
        <f t="shared" si="301"/>
        <v>0</v>
      </c>
      <c r="J879" s="170">
        <f t="shared" si="302"/>
        <v>0</v>
      </c>
      <c r="K879" s="172">
        <f t="shared" si="303"/>
        <v>0</v>
      </c>
      <c r="L879" s="226"/>
      <c r="M879" s="221" t="s">
        <v>242</v>
      </c>
      <c r="N879" s="106">
        <f t="shared" si="289"/>
        <v>0</v>
      </c>
      <c r="O879" s="176">
        <f t="shared" si="304"/>
        <v>0</v>
      </c>
      <c r="P879" s="176">
        <f t="shared" si="305"/>
        <v>0</v>
      </c>
      <c r="W879" s="92">
        <f t="shared" si="294"/>
        <v>0</v>
      </c>
      <c r="X879" s="92">
        <f t="shared" si="295"/>
        <v>0</v>
      </c>
      <c r="Y879" s="92">
        <f t="shared" si="296"/>
        <v>0</v>
      </c>
      <c r="Z879" s="92" cm="1">
        <f t="array" aca="1" ref="Z879" ca="1">IFERROR(VLOOKUP(AB-1,$AH$9:$AI$20,2,0),0)</f>
        <v>0</v>
      </c>
      <c r="AA879" s="92">
        <f t="shared" si="297"/>
        <v>30</v>
      </c>
      <c r="AB879" s="92">
        <f t="shared" si="298"/>
        <v>9</v>
      </c>
      <c r="AC879" s="92">
        <f t="shared" si="299"/>
        <v>2569</v>
      </c>
      <c r="AD879" s="92">
        <f t="shared" si="290"/>
        <v>0</v>
      </c>
      <c r="AE879" s="227">
        <f t="shared" si="292"/>
        <v>0</v>
      </c>
      <c r="AF879" s="223">
        <f t="shared" si="291"/>
        <v>0</v>
      </c>
      <c r="AG879" s="228">
        <f t="shared" si="293"/>
        <v>0</v>
      </c>
    </row>
    <row r="880" spans="1:33" s="92" customFormat="1" ht="21">
      <c r="A880" s="102">
        <v>872</v>
      </c>
      <c r="B880" s="324"/>
      <c r="C880" s="178" t="s">
        <v>169</v>
      </c>
      <c r="D880" s="170">
        <f t="shared" si="285"/>
        <v>0</v>
      </c>
      <c r="E880" s="170">
        <f t="shared" si="286"/>
        <v>0</v>
      </c>
      <c r="F880" s="170">
        <f t="shared" si="287"/>
        <v>0</v>
      </c>
      <c r="G880" s="170">
        <f t="shared" si="288"/>
        <v>0</v>
      </c>
      <c r="H880" s="171">
        <f t="shared" si="300"/>
        <v>0</v>
      </c>
      <c r="I880" s="172">
        <f t="shared" si="301"/>
        <v>0</v>
      </c>
      <c r="J880" s="170">
        <f t="shared" si="302"/>
        <v>0</v>
      </c>
      <c r="K880" s="172">
        <f t="shared" si="303"/>
        <v>0</v>
      </c>
      <c r="L880" s="226"/>
      <c r="M880" s="221" t="s">
        <v>242</v>
      </c>
      <c r="N880" s="106">
        <f t="shared" si="289"/>
        <v>0</v>
      </c>
      <c r="O880" s="176">
        <f t="shared" si="304"/>
        <v>0</v>
      </c>
      <c r="P880" s="176">
        <f t="shared" si="305"/>
        <v>0</v>
      </c>
      <c r="W880" s="92">
        <f t="shared" si="294"/>
        <v>0</v>
      </c>
      <c r="X880" s="92">
        <f t="shared" si="295"/>
        <v>0</v>
      </c>
      <c r="Y880" s="92">
        <f t="shared" si="296"/>
        <v>0</v>
      </c>
      <c r="Z880" s="92" cm="1">
        <f t="array" aca="1" ref="Z880" ca="1">IFERROR(VLOOKUP(AB-1,$AH$9:$AI$20,2,0),0)</f>
        <v>0</v>
      </c>
      <c r="AA880" s="92">
        <f t="shared" si="297"/>
        <v>30</v>
      </c>
      <c r="AB880" s="92">
        <f t="shared" si="298"/>
        <v>9</v>
      </c>
      <c r="AC880" s="92">
        <f t="shared" si="299"/>
        <v>2569</v>
      </c>
      <c r="AD880" s="92">
        <f t="shared" si="290"/>
        <v>0</v>
      </c>
      <c r="AE880" s="227">
        <f t="shared" si="292"/>
        <v>0</v>
      </c>
      <c r="AF880" s="223">
        <f t="shared" si="291"/>
        <v>0</v>
      </c>
      <c r="AG880" s="228">
        <f t="shared" si="293"/>
        <v>0</v>
      </c>
    </row>
    <row r="881" spans="1:33" s="92" customFormat="1" ht="21">
      <c r="A881" s="102">
        <v>873</v>
      </c>
      <c r="B881" s="324"/>
      <c r="C881" s="178" t="s">
        <v>169</v>
      </c>
      <c r="D881" s="170">
        <f t="shared" si="285"/>
        <v>0</v>
      </c>
      <c r="E881" s="170">
        <f t="shared" si="286"/>
        <v>0</v>
      </c>
      <c r="F881" s="170">
        <f t="shared" si="287"/>
        <v>0</v>
      </c>
      <c r="G881" s="170">
        <f t="shared" si="288"/>
        <v>0</v>
      </c>
      <c r="H881" s="171">
        <f t="shared" si="300"/>
        <v>0</v>
      </c>
      <c r="I881" s="172">
        <f t="shared" si="301"/>
        <v>0</v>
      </c>
      <c r="J881" s="170">
        <f t="shared" si="302"/>
        <v>0</v>
      </c>
      <c r="K881" s="172">
        <f t="shared" si="303"/>
        <v>0</v>
      </c>
      <c r="L881" s="226"/>
      <c r="M881" s="221" t="s">
        <v>242</v>
      </c>
      <c r="N881" s="106">
        <f t="shared" si="289"/>
        <v>0</v>
      </c>
      <c r="O881" s="176">
        <f t="shared" si="304"/>
        <v>0</v>
      </c>
      <c r="P881" s="176">
        <f t="shared" si="305"/>
        <v>0</v>
      </c>
      <c r="W881" s="92">
        <f t="shared" si="294"/>
        <v>0</v>
      </c>
      <c r="X881" s="92">
        <f t="shared" si="295"/>
        <v>0</v>
      </c>
      <c r="Y881" s="92">
        <f t="shared" si="296"/>
        <v>0</v>
      </c>
      <c r="Z881" s="92" cm="1">
        <f t="array" aca="1" ref="Z881" ca="1">IFERROR(VLOOKUP(AB-1,$AH$9:$AI$20,2,0),0)</f>
        <v>0</v>
      </c>
      <c r="AA881" s="92">
        <f t="shared" si="297"/>
        <v>30</v>
      </c>
      <c r="AB881" s="92">
        <f t="shared" si="298"/>
        <v>9</v>
      </c>
      <c r="AC881" s="92">
        <f t="shared" si="299"/>
        <v>2569</v>
      </c>
      <c r="AD881" s="92">
        <f t="shared" si="290"/>
        <v>0</v>
      </c>
      <c r="AE881" s="227">
        <f t="shared" si="292"/>
        <v>0</v>
      </c>
      <c r="AF881" s="223">
        <f t="shared" si="291"/>
        <v>0</v>
      </c>
      <c r="AG881" s="228">
        <f t="shared" si="293"/>
        <v>0</v>
      </c>
    </row>
    <row r="882" spans="1:33" s="92" customFormat="1" ht="21">
      <c r="A882" s="102">
        <v>874</v>
      </c>
      <c r="B882" s="324"/>
      <c r="C882" s="178" t="s">
        <v>169</v>
      </c>
      <c r="D882" s="170">
        <f t="shared" si="285"/>
        <v>0</v>
      </c>
      <c r="E882" s="170">
        <f t="shared" si="286"/>
        <v>0</v>
      </c>
      <c r="F882" s="170">
        <f t="shared" si="287"/>
        <v>0</v>
      </c>
      <c r="G882" s="170">
        <f t="shared" si="288"/>
        <v>0</v>
      </c>
      <c r="H882" s="171">
        <f t="shared" si="300"/>
        <v>0</v>
      </c>
      <c r="I882" s="172">
        <f t="shared" si="301"/>
        <v>0</v>
      </c>
      <c r="J882" s="170">
        <f t="shared" si="302"/>
        <v>0</v>
      </c>
      <c r="K882" s="172">
        <f t="shared" si="303"/>
        <v>0</v>
      </c>
      <c r="L882" s="226"/>
      <c r="M882" s="221" t="s">
        <v>242</v>
      </c>
      <c r="N882" s="106">
        <f t="shared" si="289"/>
        <v>0</v>
      </c>
      <c r="O882" s="176">
        <f t="shared" si="304"/>
        <v>0</v>
      </c>
      <c r="P882" s="176">
        <f t="shared" si="305"/>
        <v>0</v>
      </c>
      <c r="W882" s="92">
        <f t="shared" si="294"/>
        <v>0</v>
      </c>
      <c r="X882" s="92">
        <f t="shared" si="295"/>
        <v>0</v>
      </c>
      <c r="Y882" s="92">
        <f t="shared" si="296"/>
        <v>0</v>
      </c>
      <c r="Z882" s="92" cm="1">
        <f t="array" aca="1" ref="Z882" ca="1">IFERROR(VLOOKUP(AB-1,$AH$9:$AI$20,2,0),0)</f>
        <v>0</v>
      </c>
      <c r="AA882" s="92">
        <f t="shared" si="297"/>
        <v>30</v>
      </c>
      <c r="AB882" s="92">
        <f t="shared" si="298"/>
        <v>9</v>
      </c>
      <c r="AC882" s="92">
        <f t="shared" si="299"/>
        <v>2569</v>
      </c>
      <c r="AD882" s="92">
        <f t="shared" si="290"/>
        <v>0</v>
      </c>
      <c r="AE882" s="227">
        <f t="shared" si="292"/>
        <v>0</v>
      </c>
      <c r="AF882" s="223">
        <f t="shared" si="291"/>
        <v>0</v>
      </c>
      <c r="AG882" s="228">
        <f t="shared" si="293"/>
        <v>0</v>
      </c>
    </row>
    <row r="883" spans="1:33" s="92" customFormat="1" ht="21">
      <c r="A883" s="102">
        <v>875</v>
      </c>
      <c r="B883" s="324"/>
      <c r="C883" s="178" t="s">
        <v>169</v>
      </c>
      <c r="D883" s="170">
        <f t="shared" si="285"/>
        <v>0</v>
      </c>
      <c r="E883" s="170">
        <f t="shared" si="286"/>
        <v>0</v>
      </c>
      <c r="F883" s="170">
        <f t="shared" si="287"/>
        <v>0</v>
      </c>
      <c r="G883" s="170">
        <f t="shared" si="288"/>
        <v>0</v>
      </c>
      <c r="H883" s="171">
        <f t="shared" si="300"/>
        <v>0</v>
      </c>
      <c r="I883" s="172">
        <f t="shared" si="301"/>
        <v>0</v>
      </c>
      <c r="J883" s="170">
        <f t="shared" si="302"/>
        <v>0</v>
      </c>
      <c r="K883" s="172">
        <f t="shared" si="303"/>
        <v>0</v>
      </c>
      <c r="L883" s="226"/>
      <c r="M883" s="221" t="s">
        <v>242</v>
      </c>
      <c r="N883" s="106">
        <f t="shared" si="289"/>
        <v>0</v>
      </c>
      <c r="O883" s="176">
        <f t="shared" si="304"/>
        <v>0</v>
      </c>
      <c r="P883" s="176">
        <f t="shared" si="305"/>
        <v>0</v>
      </c>
      <c r="W883" s="92">
        <f t="shared" si="294"/>
        <v>0</v>
      </c>
      <c r="X883" s="92">
        <f t="shared" si="295"/>
        <v>0</v>
      </c>
      <c r="Y883" s="92">
        <f t="shared" si="296"/>
        <v>0</v>
      </c>
      <c r="Z883" s="92" cm="1">
        <f t="array" aca="1" ref="Z883" ca="1">IFERROR(VLOOKUP(AB-1,$AH$9:$AI$20,2,0),0)</f>
        <v>0</v>
      </c>
      <c r="AA883" s="92">
        <f t="shared" si="297"/>
        <v>30</v>
      </c>
      <c r="AB883" s="92">
        <f t="shared" si="298"/>
        <v>9</v>
      </c>
      <c r="AC883" s="92">
        <f t="shared" si="299"/>
        <v>2569</v>
      </c>
      <c r="AD883" s="92">
        <f t="shared" si="290"/>
        <v>0</v>
      </c>
      <c r="AE883" s="227">
        <f t="shared" si="292"/>
        <v>0</v>
      </c>
      <c r="AF883" s="223">
        <f t="shared" si="291"/>
        <v>0</v>
      </c>
      <c r="AG883" s="228">
        <f t="shared" si="293"/>
        <v>0</v>
      </c>
    </row>
    <row r="884" spans="1:33" s="92" customFormat="1" ht="21">
      <c r="A884" s="102">
        <v>876</v>
      </c>
      <c r="B884" s="324"/>
      <c r="C884" s="178" t="s">
        <v>169</v>
      </c>
      <c r="D884" s="170">
        <f t="shared" si="285"/>
        <v>0</v>
      </c>
      <c r="E884" s="170">
        <f t="shared" si="286"/>
        <v>0</v>
      </c>
      <c r="F884" s="170">
        <f t="shared" si="287"/>
        <v>0</v>
      </c>
      <c r="G884" s="170">
        <f t="shared" si="288"/>
        <v>0</v>
      </c>
      <c r="H884" s="171">
        <f t="shared" si="300"/>
        <v>0</v>
      </c>
      <c r="I884" s="172">
        <f t="shared" si="301"/>
        <v>0</v>
      </c>
      <c r="J884" s="170">
        <f t="shared" si="302"/>
        <v>0</v>
      </c>
      <c r="K884" s="172">
        <f t="shared" si="303"/>
        <v>0</v>
      </c>
      <c r="L884" s="226"/>
      <c r="M884" s="221" t="s">
        <v>242</v>
      </c>
      <c r="N884" s="106">
        <f t="shared" si="289"/>
        <v>0</v>
      </c>
      <c r="O884" s="176">
        <f t="shared" si="304"/>
        <v>0</v>
      </c>
      <c r="P884" s="176">
        <f t="shared" si="305"/>
        <v>0</v>
      </c>
      <c r="W884" s="92">
        <f t="shared" si="294"/>
        <v>0</v>
      </c>
      <c r="X884" s="92">
        <f t="shared" si="295"/>
        <v>0</v>
      </c>
      <c r="Y884" s="92">
        <f t="shared" si="296"/>
        <v>0</v>
      </c>
      <c r="Z884" s="92" cm="1">
        <f t="array" aca="1" ref="Z884" ca="1">IFERROR(VLOOKUP(AB-1,$AH$9:$AI$20,2,0),0)</f>
        <v>0</v>
      </c>
      <c r="AA884" s="92">
        <f t="shared" si="297"/>
        <v>30</v>
      </c>
      <c r="AB884" s="92">
        <f t="shared" si="298"/>
        <v>9</v>
      </c>
      <c r="AC884" s="92">
        <f t="shared" si="299"/>
        <v>2569</v>
      </c>
      <c r="AD884" s="92">
        <f t="shared" si="290"/>
        <v>0</v>
      </c>
      <c r="AE884" s="227">
        <f t="shared" si="292"/>
        <v>0</v>
      </c>
      <c r="AF884" s="223">
        <f t="shared" si="291"/>
        <v>0</v>
      </c>
      <c r="AG884" s="228">
        <f t="shared" si="293"/>
        <v>0</v>
      </c>
    </row>
    <row r="885" spans="1:33" s="92" customFormat="1" ht="21">
      <c r="A885" s="102">
        <v>877</v>
      </c>
      <c r="B885" s="324"/>
      <c r="C885" s="178" t="s">
        <v>169</v>
      </c>
      <c r="D885" s="170">
        <f t="shared" si="285"/>
        <v>0</v>
      </c>
      <c r="E885" s="170">
        <f t="shared" si="286"/>
        <v>0</v>
      </c>
      <c r="F885" s="170">
        <f t="shared" si="287"/>
        <v>0</v>
      </c>
      <c r="G885" s="170">
        <f t="shared" si="288"/>
        <v>0</v>
      </c>
      <c r="H885" s="171">
        <f t="shared" si="300"/>
        <v>0</v>
      </c>
      <c r="I885" s="172">
        <f t="shared" si="301"/>
        <v>0</v>
      </c>
      <c r="J885" s="170">
        <f t="shared" si="302"/>
        <v>0</v>
      </c>
      <c r="K885" s="172">
        <f t="shared" si="303"/>
        <v>0</v>
      </c>
      <c r="L885" s="226"/>
      <c r="M885" s="221" t="s">
        <v>242</v>
      </c>
      <c r="N885" s="106">
        <f t="shared" si="289"/>
        <v>0</v>
      </c>
      <c r="O885" s="176">
        <f t="shared" si="304"/>
        <v>0</v>
      </c>
      <c r="P885" s="176">
        <f t="shared" si="305"/>
        <v>0</v>
      </c>
      <c r="W885" s="92">
        <f t="shared" si="294"/>
        <v>0</v>
      </c>
      <c r="X885" s="92">
        <f t="shared" si="295"/>
        <v>0</v>
      </c>
      <c r="Y885" s="92">
        <f t="shared" si="296"/>
        <v>0</v>
      </c>
      <c r="Z885" s="92" cm="1">
        <f t="array" aca="1" ref="Z885" ca="1">IFERROR(VLOOKUP(AB-1,$AH$9:$AI$20,2,0),0)</f>
        <v>0</v>
      </c>
      <c r="AA885" s="92">
        <f t="shared" si="297"/>
        <v>30</v>
      </c>
      <c r="AB885" s="92">
        <f t="shared" si="298"/>
        <v>9</v>
      </c>
      <c r="AC885" s="92">
        <f t="shared" si="299"/>
        <v>2569</v>
      </c>
      <c r="AD885" s="92">
        <f t="shared" si="290"/>
        <v>0</v>
      </c>
      <c r="AE885" s="227">
        <f t="shared" si="292"/>
        <v>0</v>
      </c>
      <c r="AF885" s="223">
        <f t="shared" si="291"/>
        <v>0</v>
      </c>
      <c r="AG885" s="228">
        <f t="shared" si="293"/>
        <v>0</v>
      </c>
    </row>
    <row r="886" spans="1:33" s="92" customFormat="1" ht="21">
      <c r="A886" s="102">
        <v>878</v>
      </c>
      <c r="B886" s="324"/>
      <c r="C886" s="178" t="s">
        <v>169</v>
      </c>
      <c r="D886" s="170">
        <f t="shared" si="285"/>
        <v>0</v>
      </c>
      <c r="E886" s="170">
        <f t="shared" si="286"/>
        <v>0</v>
      </c>
      <c r="F886" s="170">
        <f t="shared" si="287"/>
        <v>0</v>
      </c>
      <c r="G886" s="170">
        <f t="shared" si="288"/>
        <v>0</v>
      </c>
      <c r="H886" s="171">
        <f t="shared" si="300"/>
        <v>0</v>
      </c>
      <c r="I886" s="172">
        <f t="shared" si="301"/>
        <v>0</v>
      </c>
      <c r="J886" s="170">
        <f t="shared" si="302"/>
        <v>0</v>
      </c>
      <c r="K886" s="172">
        <f t="shared" si="303"/>
        <v>0</v>
      </c>
      <c r="L886" s="226"/>
      <c r="M886" s="221" t="s">
        <v>242</v>
      </c>
      <c r="N886" s="106">
        <f t="shared" si="289"/>
        <v>0</v>
      </c>
      <c r="O886" s="176">
        <f t="shared" si="304"/>
        <v>0</v>
      </c>
      <c r="P886" s="176">
        <f t="shared" si="305"/>
        <v>0</v>
      </c>
      <c r="W886" s="92">
        <f t="shared" si="294"/>
        <v>0</v>
      </c>
      <c r="X886" s="92">
        <f t="shared" si="295"/>
        <v>0</v>
      </c>
      <c r="Y886" s="92">
        <f t="shared" si="296"/>
        <v>0</v>
      </c>
      <c r="Z886" s="92" cm="1">
        <f t="array" aca="1" ref="Z886" ca="1">IFERROR(VLOOKUP(AB-1,$AH$9:$AI$20,2,0),0)</f>
        <v>0</v>
      </c>
      <c r="AA886" s="92">
        <f t="shared" si="297"/>
        <v>30</v>
      </c>
      <c r="AB886" s="92">
        <f t="shared" si="298"/>
        <v>9</v>
      </c>
      <c r="AC886" s="92">
        <f t="shared" si="299"/>
        <v>2569</v>
      </c>
      <c r="AD886" s="92">
        <f t="shared" si="290"/>
        <v>0</v>
      </c>
      <c r="AE886" s="227">
        <f t="shared" si="292"/>
        <v>0</v>
      </c>
      <c r="AF886" s="223">
        <f t="shared" si="291"/>
        <v>0</v>
      </c>
      <c r="AG886" s="228">
        <f t="shared" si="293"/>
        <v>0</v>
      </c>
    </row>
    <row r="887" spans="1:33" s="92" customFormat="1" ht="21">
      <c r="A887" s="102">
        <v>879</v>
      </c>
      <c r="B887" s="324"/>
      <c r="C887" s="178" t="s">
        <v>169</v>
      </c>
      <c r="D887" s="170">
        <f t="shared" si="285"/>
        <v>0</v>
      </c>
      <c r="E887" s="170">
        <f t="shared" si="286"/>
        <v>0</v>
      </c>
      <c r="F887" s="170">
        <f t="shared" si="287"/>
        <v>0</v>
      </c>
      <c r="G887" s="170">
        <f t="shared" si="288"/>
        <v>0</v>
      </c>
      <c r="H887" s="171">
        <f t="shared" si="300"/>
        <v>0</v>
      </c>
      <c r="I887" s="172">
        <f t="shared" si="301"/>
        <v>0</v>
      </c>
      <c r="J887" s="170">
        <f t="shared" si="302"/>
        <v>0</v>
      </c>
      <c r="K887" s="172">
        <f t="shared" si="303"/>
        <v>0</v>
      </c>
      <c r="L887" s="226"/>
      <c r="M887" s="221" t="s">
        <v>242</v>
      </c>
      <c r="N887" s="106">
        <f t="shared" si="289"/>
        <v>0</v>
      </c>
      <c r="O887" s="176">
        <f t="shared" si="304"/>
        <v>0</v>
      </c>
      <c r="P887" s="176">
        <f t="shared" si="305"/>
        <v>0</v>
      </c>
      <c r="W887" s="92">
        <f t="shared" si="294"/>
        <v>0</v>
      </c>
      <c r="X887" s="92">
        <f t="shared" si="295"/>
        <v>0</v>
      </c>
      <c r="Y887" s="92">
        <f t="shared" si="296"/>
        <v>0</v>
      </c>
      <c r="Z887" s="92" cm="1">
        <f t="array" aca="1" ref="Z887" ca="1">IFERROR(VLOOKUP(AB-1,$AH$9:$AI$20,2,0),0)</f>
        <v>0</v>
      </c>
      <c r="AA887" s="92">
        <f t="shared" si="297"/>
        <v>30</v>
      </c>
      <c r="AB887" s="92">
        <f t="shared" si="298"/>
        <v>9</v>
      </c>
      <c r="AC887" s="92">
        <f t="shared" si="299"/>
        <v>2569</v>
      </c>
      <c r="AD887" s="92">
        <f t="shared" si="290"/>
        <v>0</v>
      </c>
      <c r="AE887" s="227">
        <f t="shared" si="292"/>
        <v>0</v>
      </c>
      <c r="AF887" s="223">
        <f t="shared" si="291"/>
        <v>0</v>
      </c>
      <c r="AG887" s="228">
        <f t="shared" si="293"/>
        <v>0</v>
      </c>
    </row>
    <row r="888" spans="1:33" s="92" customFormat="1" ht="21">
      <c r="A888" s="102">
        <v>880</v>
      </c>
      <c r="B888" s="324"/>
      <c r="C888" s="178" t="s">
        <v>169</v>
      </c>
      <c r="D888" s="170">
        <f t="shared" si="285"/>
        <v>0</v>
      </c>
      <c r="E888" s="170">
        <f t="shared" si="286"/>
        <v>0</v>
      </c>
      <c r="F888" s="170">
        <f t="shared" si="287"/>
        <v>0</v>
      </c>
      <c r="G888" s="170">
        <f t="shared" si="288"/>
        <v>0</v>
      </c>
      <c r="H888" s="171">
        <f t="shared" si="300"/>
        <v>0</v>
      </c>
      <c r="I888" s="172">
        <f t="shared" si="301"/>
        <v>0</v>
      </c>
      <c r="J888" s="170">
        <f t="shared" si="302"/>
        <v>0</v>
      </c>
      <c r="K888" s="172">
        <f t="shared" si="303"/>
        <v>0</v>
      </c>
      <c r="L888" s="226"/>
      <c r="M888" s="221" t="s">
        <v>242</v>
      </c>
      <c r="N888" s="106">
        <f t="shared" si="289"/>
        <v>0</v>
      </c>
      <c r="O888" s="176">
        <f t="shared" si="304"/>
        <v>0</v>
      </c>
      <c r="P888" s="176">
        <f t="shared" si="305"/>
        <v>0</v>
      </c>
      <c r="W888" s="92">
        <f t="shared" si="294"/>
        <v>0</v>
      </c>
      <c r="X888" s="92">
        <f t="shared" si="295"/>
        <v>0</v>
      </c>
      <c r="Y888" s="92">
        <f t="shared" si="296"/>
        <v>0</v>
      </c>
      <c r="Z888" s="92" cm="1">
        <f t="array" aca="1" ref="Z888" ca="1">IFERROR(VLOOKUP(AB-1,$AH$9:$AI$20,2,0),0)</f>
        <v>0</v>
      </c>
      <c r="AA888" s="92">
        <f t="shared" si="297"/>
        <v>30</v>
      </c>
      <c r="AB888" s="92">
        <f t="shared" si="298"/>
        <v>9</v>
      </c>
      <c r="AC888" s="92">
        <f t="shared" si="299"/>
        <v>2569</v>
      </c>
      <c r="AD888" s="92">
        <f t="shared" si="290"/>
        <v>0</v>
      </c>
      <c r="AE888" s="227">
        <f t="shared" si="292"/>
        <v>0</v>
      </c>
      <c r="AF888" s="223">
        <f t="shared" si="291"/>
        <v>0</v>
      </c>
      <c r="AG888" s="228">
        <f t="shared" si="293"/>
        <v>0</v>
      </c>
    </row>
    <row r="889" spans="1:33" s="92" customFormat="1" ht="21">
      <c r="A889" s="102">
        <v>881</v>
      </c>
      <c r="B889" s="324"/>
      <c r="C889" s="178" t="s">
        <v>169</v>
      </c>
      <c r="D889" s="170">
        <f t="shared" si="285"/>
        <v>0</v>
      </c>
      <c r="E889" s="170">
        <f t="shared" si="286"/>
        <v>0</v>
      </c>
      <c r="F889" s="170">
        <f t="shared" si="287"/>
        <v>0</v>
      </c>
      <c r="G889" s="170">
        <f t="shared" si="288"/>
        <v>0</v>
      </c>
      <c r="H889" s="171">
        <f t="shared" si="300"/>
        <v>0</v>
      </c>
      <c r="I889" s="172">
        <f t="shared" si="301"/>
        <v>0</v>
      </c>
      <c r="J889" s="170">
        <f t="shared" si="302"/>
        <v>0</v>
      </c>
      <c r="K889" s="172">
        <f t="shared" si="303"/>
        <v>0</v>
      </c>
      <c r="L889" s="226"/>
      <c r="M889" s="221" t="s">
        <v>242</v>
      </c>
      <c r="N889" s="106">
        <f t="shared" si="289"/>
        <v>0</v>
      </c>
      <c r="O889" s="176">
        <f t="shared" si="304"/>
        <v>0</v>
      </c>
      <c r="P889" s="176">
        <f t="shared" si="305"/>
        <v>0</v>
      </c>
      <c r="W889" s="92">
        <f t="shared" si="294"/>
        <v>0</v>
      </c>
      <c r="X889" s="92">
        <f t="shared" si="295"/>
        <v>0</v>
      </c>
      <c r="Y889" s="92">
        <f t="shared" si="296"/>
        <v>0</v>
      </c>
      <c r="Z889" s="92" cm="1">
        <f t="array" aca="1" ref="Z889" ca="1">IFERROR(VLOOKUP(AB-1,$AH$9:$AI$20,2,0),0)</f>
        <v>0</v>
      </c>
      <c r="AA889" s="92">
        <f t="shared" si="297"/>
        <v>30</v>
      </c>
      <c r="AB889" s="92">
        <f t="shared" si="298"/>
        <v>9</v>
      </c>
      <c r="AC889" s="92">
        <f t="shared" si="299"/>
        <v>2569</v>
      </c>
      <c r="AD889" s="92">
        <f t="shared" si="290"/>
        <v>0</v>
      </c>
      <c r="AE889" s="227">
        <f t="shared" si="292"/>
        <v>0</v>
      </c>
      <c r="AF889" s="223">
        <f t="shared" si="291"/>
        <v>0</v>
      </c>
      <c r="AG889" s="228">
        <f t="shared" si="293"/>
        <v>0</v>
      </c>
    </row>
    <row r="890" spans="1:33" s="92" customFormat="1" ht="21">
      <c r="A890" s="102">
        <v>882</v>
      </c>
      <c r="B890" s="324"/>
      <c r="C890" s="178" t="s">
        <v>169</v>
      </c>
      <c r="D890" s="170">
        <f t="shared" si="285"/>
        <v>0</v>
      </c>
      <c r="E890" s="170">
        <f t="shared" si="286"/>
        <v>0</v>
      </c>
      <c r="F890" s="170">
        <f t="shared" si="287"/>
        <v>0</v>
      </c>
      <c r="G890" s="170">
        <f t="shared" si="288"/>
        <v>0</v>
      </c>
      <c r="H890" s="171">
        <f t="shared" si="300"/>
        <v>0</v>
      </c>
      <c r="I890" s="172">
        <f t="shared" si="301"/>
        <v>0</v>
      </c>
      <c r="J890" s="170">
        <f t="shared" si="302"/>
        <v>0</v>
      </c>
      <c r="K890" s="172">
        <f t="shared" si="303"/>
        <v>0</v>
      </c>
      <c r="L890" s="226"/>
      <c r="M890" s="221" t="s">
        <v>242</v>
      </c>
      <c r="N890" s="106">
        <f t="shared" si="289"/>
        <v>0</v>
      </c>
      <c r="O890" s="176">
        <f t="shared" si="304"/>
        <v>0</v>
      </c>
      <c r="P890" s="176">
        <f t="shared" si="305"/>
        <v>0</v>
      </c>
      <c r="W890" s="92">
        <f t="shared" si="294"/>
        <v>0</v>
      </c>
      <c r="X890" s="92">
        <f t="shared" si="295"/>
        <v>0</v>
      </c>
      <c r="Y890" s="92">
        <f t="shared" si="296"/>
        <v>0</v>
      </c>
      <c r="Z890" s="92" cm="1">
        <f t="array" aca="1" ref="Z890" ca="1">IFERROR(VLOOKUP(AB-1,$AH$9:$AI$20,2,0),0)</f>
        <v>0</v>
      </c>
      <c r="AA890" s="92">
        <f t="shared" si="297"/>
        <v>30</v>
      </c>
      <c r="AB890" s="92">
        <f t="shared" si="298"/>
        <v>9</v>
      </c>
      <c r="AC890" s="92">
        <f t="shared" si="299"/>
        <v>2569</v>
      </c>
      <c r="AD890" s="92">
        <f t="shared" si="290"/>
        <v>0</v>
      </c>
      <c r="AE890" s="227">
        <f t="shared" si="292"/>
        <v>0</v>
      </c>
      <c r="AF890" s="223">
        <f t="shared" si="291"/>
        <v>0</v>
      </c>
      <c r="AG890" s="228">
        <f t="shared" si="293"/>
        <v>0</v>
      </c>
    </row>
    <row r="891" spans="1:33" s="92" customFormat="1" ht="21">
      <c r="A891" s="102">
        <v>883</v>
      </c>
      <c r="B891" s="324"/>
      <c r="C891" s="178" t="s">
        <v>169</v>
      </c>
      <c r="D891" s="170">
        <f t="shared" si="285"/>
        <v>0</v>
      </c>
      <c r="E891" s="170">
        <f t="shared" si="286"/>
        <v>0</v>
      </c>
      <c r="F891" s="170">
        <f t="shared" si="287"/>
        <v>0</v>
      </c>
      <c r="G891" s="170">
        <f t="shared" si="288"/>
        <v>0</v>
      </c>
      <c r="H891" s="171">
        <f t="shared" si="300"/>
        <v>0</v>
      </c>
      <c r="I891" s="172">
        <f t="shared" si="301"/>
        <v>0</v>
      </c>
      <c r="J891" s="170">
        <f t="shared" si="302"/>
        <v>0</v>
      </c>
      <c r="K891" s="172">
        <f t="shared" si="303"/>
        <v>0</v>
      </c>
      <c r="L891" s="226"/>
      <c r="M891" s="221" t="s">
        <v>242</v>
      </c>
      <c r="N891" s="106">
        <f t="shared" si="289"/>
        <v>0</v>
      </c>
      <c r="O891" s="176">
        <f t="shared" si="304"/>
        <v>0</v>
      </c>
      <c r="P891" s="176">
        <f t="shared" si="305"/>
        <v>0</v>
      </c>
      <c r="W891" s="92">
        <f t="shared" si="294"/>
        <v>0</v>
      </c>
      <c r="X891" s="92">
        <f t="shared" si="295"/>
        <v>0</v>
      </c>
      <c r="Y891" s="92">
        <f t="shared" si="296"/>
        <v>0</v>
      </c>
      <c r="Z891" s="92" cm="1">
        <f t="array" aca="1" ref="Z891" ca="1">IFERROR(VLOOKUP(AB-1,$AH$9:$AI$20,2,0),0)</f>
        <v>0</v>
      </c>
      <c r="AA891" s="92">
        <f t="shared" si="297"/>
        <v>30</v>
      </c>
      <c r="AB891" s="92">
        <f t="shared" si="298"/>
        <v>9</v>
      </c>
      <c r="AC891" s="92">
        <f t="shared" si="299"/>
        <v>2569</v>
      </c>
      <c r="AD891" s="92">
        <f t="shared" si="290"/>
        <v>0</v>
      </c>
      <c r="AE891" s="227">
        <f t="shared" si="292"/>
        <v>0</v>
      </c>
      <c r="AF891" s="223">
        <f t="shared" si="291"/>
        <v>0</v>
      </c>
      <c r="AG891" s="228">
        <f t="shared" si="293"/>
        <v>0</v>
      </c>
    </row>
    <row r="892" spans="1:33" s="92" customFormat="1" ht="21">
      <c r="A892" s="102">
        <v>884</v>
      </c>
      <c r="B892" s="324"/>
      <c r="C892" s="178" t="s">
        <v>169</v>
      </c>
      <c r="D892" s="170">
        <f t="shared" si="285"/>
        <v>0</v>
      </c>
      <c r="E892" s="170">
        <f t="shared" si="286"/>
        <v>0</v>
      </c>
      <c r="F892" s="170">
        <f t="shared" si="287"/>
        <v>0</v>
      </c>
      <c r="G892" s="170">
        <f t="shared" si="288"/>
        <v>0</v>
      </c>
      <c r="H892" s="171">
        <f t="shared" si="300"/>
        <v>0</v>
      </c>
      <c r="I892" s="172">
        <f t="shared" si="301"/>
        <v>0</v>
      </c>
      <c r="J892" s="170">
        <f t="shared" si="302"/>
        <v>0</v>
      </c>
      <c r="K892" s="172">
        <f t="shared" si="303"/>
        <v>0</v>
      </c>
      <c r="L892" s="226"/>
      <c r="M892" s="221" t="s">
        <v>242</v>
      </c>
      <c r="N892" s="106">
        <f t="shared" si="289"/>
        <v>0</v>
      </c>
      <c r="O892" s="176">
        <f t="shared" si="304"/>
        <v>0</v>
      </c>
      <c r="P892" s="176">
        <f t="shared" si="305"/>
        <v>0</v>
      </c>
      <c r="W892" s="92">
        <f t="shared" si="294"/>
        <v>0</v>
      </c>
      <c r="X892" s="92">
        <f t="shared" si="295"/>
        <v>0</v>
      </c>
      <c r="Y892" s="92">
        <f t="shared" si="296"/>
        <v>0</v>
      </c>
      <c r="Z892" s="92" cm="1">
        <f t="array" aca="1" ref="Z892" ca="1">IFERROR(VLOOKUP(AB-1,$AH$9:$AI$20,2,0),0)</f>
        <v>0</v>
      </c>
      <c r="AA892" s="92">
        <f t="shared" si="297"/>
        <v>30</v>
      </c>
      <c r="AB892" s="92">
        <f t="shared" si="298"/>
        <v>9</v>
      </c>
      <c r="AC892" s="92">
        <f t="shared" si="299"/>
        <v>2569</v>
      </c>
      <c r="AD892" s="92">
        <f t="shared" si="290"/>
        <v>0</v>
      </c>
      <c r="AE892" s="227">
        <f t="shared" si="292"/>
        <v>0</v>
      </c>
      <c r="AF892" s="223">
        <f t="shared" si="291"/>
        <v>0</v>
      </c>
      <c r="AG892" s="228">
        <f t="shared" si="293"/>
        <v>0</v>
      </c>
    </row>
    <row r="893" spans="1:33" s="92" customFormat="1" ht="21">
      <c r="A893" s="102">
        <v>885</v>
      </c>
      <c r="B893" s="324"/>
      <c r="C893" s="178" t="s">
        <v>169</v>
      </c>
      <c r="D893" s="170">
        <f t="shared" si="285"/>
        <v>0</v>
      </c>
      <c r="E893" s="170">
        <f t="shared" si="286"/>
        <v>0</v>
      </c>
      <c r="F893" s="170">
        <f t="shared" si="287"/>
        <v>0</v>
      </c>
      <c r="G893" s="170">
        <f t="shared" si="288"/>
        <v>0</v>
      </c>
      <c r="H893" s="171">
        <f t="shared" si="300"/>
        <v>0</v>
      </c>
      <c r="I893" s="172">
        <f t="shared" si="301"/>
        <v>0</v>
      </c>
      <c r="J893" s="170">
        <f t="shared" si="302"/>
        <v>0</v>
      </c>
      <c r="K893" s="172">
        <f t="shared" si="303"/>
        <v>0</v>
      </c>
      <c r="L893" s="226"/>
      <c r="M893" s="221" t="s">
        <v>242</v>
      </c>
      <c r="N893" s="106">
        <f t="shared" si="289"/>
        <v>0</v>
      </c>
      <c r="O893" s="176">
        <f t="shared" si="304"/>
        <v>0</v>
      </c>
      <c r="P893" s="176">
        <f t="shared" si="305"/>
        <v>0</v>
      </c>
      <c r="W893" s="92">
        <f t="shared" si="294"/>
        <v>0</v>
      </c>
      <c r="X893" s="92">
        <f t="shared" si="295"/>
        <v>0</v>
      </c>
      <c r="Y893" s="92">
        <f t="shared" si="296"/>
        <v>0</v>
      </c>
      <c r="Z893" s="92" cm="1">
        <f t="array" aca="1" ref="Z893" ca="1">IFERROR(VLOOKUP(AB-1,$AH$9:$AI$20,2,0),0)</f>
        <v>0</v>
      </c>
      <c r="AA893" s="92">
        <f t="shared" si="297"/>
        <v>30</v>
      </c>
      <c r="AB893" s="92">
        <f t="shared" si="298"/>
        <v>9</v>
      </c>
      <c r="AC893" s="92">
        <f t="shared" si="299"/>
        <v>2569</v>
      </c>
      <c r="AD893" s="92">
        <f t="shared" si="290"/>
        <v>0</v>
      </c>
      <c r="AE893" s="227">
        <f t="shared" si="292"/>
        <v>0</v>
      </c>
      <c r="AF893" s="223">
        <f t="shared" si="291"/>
        <v>0</v>
      </c>
      <c r="AG893" s="228">
        <f t="shared" si="293"/>
        <v>0</v>
      </c>
    </row>
    <row r="894" spans="1:33" s="92" customFormat="1" ht="21">
      <c r="A894" s="102">
        <v>886</v>
      </c>
      <c r="B894" s="324"/>
      <c r="C894" s="178" t="s">
        <v>169</v>
      </c>
      <c r="D894" s="170">
        <f t="shared" si="285"/>
        <v>0</v>
      </c>
      <c r="E894" s="170">
        <f t="shared" si="286"/>
        <v>0</v>
      </c>
      <c r="F894" s="170">
        <f t="shared" si="287"/>
        <v>0</v>
      </c>
      <c r="G894" s="170">
        <f t="shared" si="288"/>
        <v>0</v>
      </c>
      <c r="H894" s="171">
        <f t="shared" si="300"/>
        <v>0</v>
      </c>
      <c r="I894" s="172">
        <f t="shared" si="301"/>
        <v>0</v>
      </c>
      <c r="J894" s="170">
        <f t="shared" si="302"/>
        <v>0</v>
      </c>
      <c r="K894" s="172">
        <f t="shared" si="303"/>
        <v>0</v>
      </c>
      <c r="L894" s="226"/>
      <c r="M894" s="221" t="s">
        <v>242</v>
      </c>
      <c r="N894" s="106">
        <f t="shared" si="289"/>
        <v>0</v>
      </c>
      <c r="O894" s="176">
        <f t="shared" si="304"/>
        <v>0</v>
      </c>
      <c r="P894" s="176">
        <f t="shared" si="305"/>
        <v>0</v>
      </c>
      <c r="W894" s="92">
        <f t="shared" si="294"/>
        <v>0</v>
      </c>
      <c r="X894" s="92">
        <f t="shared" si="295"/>
        <v>0</v>
      </c>
      <c r="Y894" s="92">
        <f t="shared" si="296"/>
        <v>0</v>
      </c>
      <c r="Z894" s="92" cm="1">
        <f t="array" aca="1" ref="Z894" ca="1">IFERROR(VLOOKUP(AB-1,$AH$9:$AI$20,2,0),0)</f>
        <v>0</v>
      </c>
      <c r="AA894" s="92">
        <f t="shared" si="297"/>
        <v>30</v>
      </c>
      <c r="AB894" s="92">
        <f t="shared" si="298"/>
        <v>9</v>
      </c>
      <c r="AC894" s="92">
        <f t="shared" si="299"/>
        <v>2569</v>
      </c>
      <c r="AD894" s="92">
        <f t="shared" si="290"/>
        <v>0</v>
      </c>
      <c r="AE894" s="227">
        <f t="shared" si="292"/>
        <v>0</v>
      </c>
      <c r="AF894" s="223">
        <f t="shared" si="291"/>
        <v>0</v>
      </c>
      <c r="AG894" s="228">
        <f t="shared" si="293"/>
        <v>0</v>
      </c>
    </row>
    <row r="895" spans="1:33" s="92" customFormat="1" ht="21">
      <c r="A895" s="102">
        <v>887</v>
      </c>
      <c r="B895" s="324"/>
      <c r="C895" s="178" t="s">
        <v>169</v>
      </c>
      <c r="D895" s="170">
        <f t="shared" si="285"/>
        <v>0</v>
      </c>
      <c r="E895" s="170">
        <f t="shared" si="286"/>
        <v>0</v>
      </c>
      <c r="F895" s="170">
        <f t="shared" si="287"/>
        <v>0</v>
      </c>
      <c r="G895" s="170">
        <f t="shared" si="288"/>
        <v>0</v>
      </c>
      <c r="H895" s="171">
        <f t="shared" si="300"/>
        <v>0</v>
      </c>
      <c r="I895" s="172">
        <f t="shared" si="301"/>
        <v>0</v>
      </c>
      <c r="J895" s="170">
        <f t="shared" si="302"/>
        <v>0</v>
      </c>
      <c r="K895" s="172">
        <f t="shared" si="303"/>
        <v>0</v>
      </c>
      <c r="L895" s="226"/>
      <c r="M895" s="221" t="s">
        <v>242</v>
      </c>
      <c r="N895" s="106">
        <f t="shared" si="289"/>
        <v>0</v>
      </c>
      <c r="O895" s="176">
        <f t="shared" si="304"/>
        <v>0</v>
      </c>
      <c r="P895" s="176">
        <f t="shared" si="305"/>
        <v>0</v>
      </c>
      <c r="W895" s="92">
        <f t="shared" si="294"/>
        <v>0</v>
      </c>
      <c r="X895" s="92">
        <f t="shared" si="295"/>
        <v>0</v>
      </c>
      <c r="Y895" s="92">
        <f t="shared" si="296"/>
        <v>0</v>
      </c>
      <c r="Z895" s="92" cm="1">
        <f t="array" aca="1" ref="Z895" ca="1">IFERROR(VLOOKUP(AB-1,$AH$9:$AI$20,2,0),0)</f>
        <v>0</v>
      </c>
      <c r="AA895" s="92">
        <f t="shared" si="297"/>
        <v>30</v>
      </c>
      <c r="AB895" s="92">
        <f t="shared" si="298"/>
        <v>9</v>
      </c>
      <c r="AC895" s="92">
        <f t="shared" si="299"/>
        <v>2569</v>
      </c>
      <c r="AD895" s="92">
        <f t="shared" si="290"/>
        <v>0</v>
      </c>
      <c r="AE895" s="227">
        <f t="shared" si="292"/>
        <v>0</v>
      </c>
      <c r="AF895" s="223">
        <f t="shared" si="291"/>
        <v>0</v>
      </c>
      <c r="AG895" s="228">
        <f t="shared" si="293"/>
        <v>0</v>
      </c>
    </row>
    <row r="896" spans="1:33" s="92" customFormat="1" ht="21">
      <c r="A896" s="102">
        <v>888</v>
      </c>
      <c r="B896" s="324"/>
      <c r="C896" s="178" t="s">
        <v>169</v>
      </c>
      <c r="D896" s="170">
        <f t="shared" si="285"/>
        <v>0</v>
      </c>
      <c r="E896" s="170">
        <f t="shared" si="286"/>
        <v>0</v>
      </c>
      <c r="F896" s="170">
        <f t="shared" si="287"/>
        <v>0</v>
      </c>
      <c r="G896" s="170">
        <f t="shared" si="288"/>
        <v>0</v>
      </c>
      <c r="H896" s="171">
        <f t="shared" si="300"/>
        <v>0</v>
      </c>
      <c r="I896" s="172">
        <f t="shared" si="301"/>
        <v>0</v>
      </c>
      <c r="J896" s="170">
        <f t="shared" si="302"/>
        <v>0</v>
      </c>
      <c r="K896" s="172">
        <f t="shared" si="303"/>
        <v>0</v>
      </c>
      <c r="L896" s="226"/>
      <c r="M896" s="221" t="s">
        <v>242</v>
      </c>
      <c r="N896" s="106">
        <f t="shared" si="289"/>
        <v>0</v>
      </c>
      <c r="O896" s="176">
        <f t="shared" si="304"/>
        <v>0</v>
      </c>
      <c r="P896" s="176">
        <f t="shared" si="305"/>
        <v>0</v>
      </c>
      <c r="W896" s="92">
        <f t="shared" si="294"/>
        <v>0</v>
      </c>
      <c r="X896" s="92">
        <f t="shared" si="295"/>
        <v>0</v>
      </c>
      <c r="Y896" s="92">
        <f t="shared" si="296"/>
        <v>0</v>
      </c>
      <c r="Z896" s="92" cm="1">
        <f t="array" aca="1" ref="Z896" ca="1">IFERROR(VLOOKUP(AB-1,$AH$9:$AI$20,2,0),0)</f>
        <v>0</v>
      </c>
      <c r="AA896" s="92">
        <f t="shared" si="297"/>
        <v>30</v>
      </c>
      <c r="AB896" s="92">
        <f t="shared" si="298"/>
        <v>9</v>
      </c>
      <c r="AC896" s="92">
        <f t="shared" si="299"/>
        <v>2569</v>
      </c>
      <c r="AD896" s="92">
        <f t="shared" si="290"/>
        <v>0</v>
      </c>
      <c r="AE896" s="227">
        <f t="shared" si="292"/>
        <v>0</v>
      </c>
      <c r="AF896" s="223">
        <f t="shared" si="291"/>
        <v>0</v>
      </c>
      <c r="AG896" s="228">
        <f t="shared" si="293"/>
        <v>0</v>
      </c>
    </row>
    <row r="897" spans="1:33" s="92" customFormat="1" ht="21">
      <c r="A897" s="102">
        <v>889</v>
      </c>
      <c r="B897" s="324"/>
      <c r="C897" s="178" t="s">
        <v>169</v>
      </c>
      <c r="D897" s="170">
        <f t="shared" si="285"/>
        <v>0</v>
      </c>
      <c r="E897" s="170">
        <f t="shared" si="286"/>
        <v>0</v>
      </c>
      <c r="F897" s="170">
        <f t="shared" si="287"/>
        <v>0</v>
      </c>
      <c r="G897" s="170">
        <f t="shared" si="288"/>
        <v>0</v>
      </c>
      <c r="H897" s="171">
        <f t="shared" si="300"/>
        <v>0</v>
      </c>
      <c r="I897" s="172">
        <f t="shared" si="301"/>
        <v>0</v>
      </c>
      <c r="J897" s="170">
        <f t="shared" si="302"/>
        <v>0</v>
      </c>
      <c r="K897" s="172">
        <f t="shared" si="303"/>
        <v>0</v>
      </c>
      <c r="L897" s="226"/>
      <c r="M897" s="221" t="s">
        <v>242</v>
      </c>
      <c r="N897" s="106">
        <f t="shared" si="289"/>
        <v>0</v>
      </c>
      <c r="O897" s="176">
        <f t="shared" si="304"/>
        <v>0</v>
      </c>
      <c r="P897" s="176">
        <f t="shared" si="305"/>
        <v>0</v>
      </c>
      <c r="W897" s="92">
        <f t="shared" si="294"/>
        <v>0</v>
      </c>
      <c r="X897" s="92">
        <f t="shared" si="295"/>
        <v>0</v>
      </c>
      <c r="Y897" s="92">
        <f t="shared" si="296"/>
        <v>0</v>
      </c>
      <c r="Z897" s="92" cm="1">
        <f t="array" aca="1" ref="Z897" ca="1">IFERROR(VLOOKUP(AB-1,$AH$9:$AI$20,2,0),0)</f>
        <v>0</v>
      </c>
      <c r="AA897" s="92">
        <f t="shared" si="297"/>
        <v>30</v>
      </c>
      <c r="AB897" s="92">
        <f t="shared" si="298"/>
        <v>9</v>
      </c>
      <c r="AC897" s="92">
        <f t="shared" si="299"/>
        <v>2569</v>
      </c>
      <c r="AD897" s="92">
        <f t="shared" si="290"/>
        <v>0</v>
      </c>
      <c r="AE897" s="227">
        <f t="shared" si="292"/>
        <v>0</v>
      </c>
      <c r="AF897" s="223">
        <f t="shared" si="291"/>
        <v>0</v>
      </c>
      <c r="AG897" s="228">
        <f t="shared" si="293"/>
        <v>0</v>
      </c>
    </row>
    <row r="898" spans="1:33" s="92" customFormat="1" ht="21">
      <c r="A898" s="102">
        <v>890</v>
      </c>
      <c r="B898" s="324"/>
      <c r="C898" s="178" t="s">
        <v>169</v>
      </c>
      <c r="D898" s="170">
        <f t="shared" si="285"/>
        <v>0</v>
      </c>
      <c r="E898" s="170">
        <f t="shared" si="286"/>
        <v>0</v>
      </c>
      <c r="F898" s="170">
        <f t="shared" si="287"/>
        <v>0</v>
      </c>
      <c r="G898" s="170">
        <f t="shared" si="288"/>
        <v>0</v>
      </c>
      <c r="H898" s="171">
        <f t="shared" si="300"/>
        <v>0</v>
      </c>
      <c r="I898" s="172">
        <f t="shared" si="301"/>
        <v>0</v>
      </c>
      <c r="J898" s="170">
        <f t="shared" si="302"/>
        <v>0</v>
      </c>
      <c r="K898" s="172">
        <f t="shared" si="303"/>
        <v>0</v>
      </c>
      <c r="L898" s="226"/>
      <c r="M898" s="221" t="s">
        <v>242</v>
      </c>
      <c r="N898" s="106">
        <f t="shared" si="289"/>
        <v>0</v>
      </c>
      <c r="O898" s="176">
        <f t="shared" si="304"/>
        <v>0</v>
      </c>
      <c r="P898" s="176">
        <f t="shared" si="305"/>
        <v>0</v>
      </c>
      <c r="W898" s="92">
        <f t="shared" si="294"/>
        <v>0</v>
      </c>
      <c r="X898" s="92">
        <f t="shared" si="295"/>
        <v>0</v>
      </c>
      <c r="Y898" s="92">
        <f t="shared" si="296"/>
        <v>0</v>
      </c>
      <c r="Z898" s="92" cm="1">
        <f t="array" aca="1" ref="Z898" ca="1">IFERROR(VLOOKUP(AB-1,$AH$9:$AI$20,2,0),0)</f>
        <v>0</v>
      </c>
      <c r="AA898" s="92">
        <f t="shared" si="297"/>
        <v>30</v>
      </c>
      <c r="AB898" s="92">
        <f t="shared" si="298"/>
        <v>9</v>
      </c>
      <c r="AC898" s="92">
        <f t="shared" si="299"/>
        <v>2569</v>
      </c>
      <c r="AD898" s="92">
        <f t="shared" si="290"/>
        <v>0</v>
      </c>
      <c r="AE898" s="227">
        <f t="shared" si="292"/>
        <v>0</v>
      </c>
      <c r="AF898" s="223">
        <f t="shared" si="291"/>
        <v>0</v>
      </c>
      <c r="AG898" s="228">
        <f t="shared" si="293"/>
        <v>0</v>
      </c>
    </row>
    <row r="899" spans="1:33" s="92" customFormat="1" ht="21">
      <c r="A899" s="102">
        <v>891</v>
      </c>
      <c r="B899" s="324"/>
      <c r="C899" s="178" t="s">
        <v>169</v>
      </c>
      <c r="D899" s="170">
        <f t="shared" si="285"/>
        <v>0</v>
      </c>
      <c r="E899" s="170">
        <f t="shared" si="286"/>
        <v>0</v>
      </c>
      <c r="F899" s="170">
        <f t="shared" si="287"/>
        <v>0</v>
      </c>
      <c r="G899" s="170">
        <f t="shared" si="288"/>
        <v>0</v>
      </c>
      <c r="H899" s="171">
        <f t="shared" si="300"/>
        <v>0</v>
      </c>
      <c r="I899" s="172">
        <f t="shared" si="301"/>
        <v>0</v>
      </c>
      <c r="J899" s="170">
        <f t="shared" si="302"/>
        <v>0</v>
      </c>
      <c r="K899" s="172">
        <f t="shared" si="303"/>
        <v>0</v>
      </c>
      <c r="L899" s="226"/>
      <c r="M899" s="221" t="s">
        <v>242</v>
      </c>
      <c r="N899" s="106">
        <f t="shared" si="289"/>
        <v>0</v>
      </c>
      <c r="O899" s="176">
        <f t="shared" si="304"/>
        <v>0</v>
      </c>
      <c r="P899" s="176">
        <f t="shared" si="305"/>
        <v>0</v>
      </c>
      <c r="W899" s="92">
        <f t="shared" si="294"/>
        <v>0</v>
      </c>
      <c r="X899" s="92">
        <f t="shared" si="295"/>
        <v>0</v>
      </c>
      <c r="Y899" s="92">
        <f t="shared" si="296"/>
        <v>0</v>
      </c>
      <c r="Z899" s="92" cm="1">
        <f t="array" aca="1" ref="Z899" ca="1">IFERROR(VLOOKUP(AB-1,$AH$9:$AI$20,2,0),0)</f>
        <v>0</v>
      </c>
      <c r="AA899" s="92">
        <f t="shared" si="297"/>
        <v>30</v>
      </c>
      <c r="AB899" s="92">
        <f t="shared" si="298"/>
        <v>9</v>
      </c>
      <c r="AC899" s="92">
        <f t="shared" si="299"/>
        <v>2569</v>
      </c>
      <c r="AD899" s="92">
        <f t="shared" si="290"/>
        <v>0</v>
      </c>
      <c r="AE899" s="227">
        <f t="shared" si="292"/>
        <v>0</v>
      </c>
      <c r="AF899" s="223">
        <f t="shared" si="291"/>
        <v>0</v>
      </c>
      <c r="AG899" s="228">
        <f t="shared" si="293"/>
        <v>0</v>
      </c>
    </row>
    <row r="900" spans="1:33" s="92" customFormat="1" ht="21">
      <c r="A900" s="102">
        <v>892</v>
      </c>
      <c r="B900" s="324"/>
      <c r="C900" s="178" t="s">
        <v>169</v>
      </c>
      <c r="D900" s="170">
        <f t="shared" si="285"/>
        <v>0</v>
      </c>
      <c r="E900" s="170">
        <f t="shared" si="286"/>
        <v>0</v>
      </c>
      <c r="F900" s="170">
        <f t="shared" si="287"/>
        <v>0</v>
      </c>
      <c r="G900" s="170">
        <f t="shared" si="288"/>
        <v>0</v>
      </c>
      <c r="H900" s="171">
        <f t="shared" si="300"/>
        <v>0</v>
      </c>
      <c r="I900" s="172">
        <f t="shared" si="301"/>
        <v>0</v>
      </c>
      <c r="J900" s="170">
        <f t="shared" si="302"/>
        <v>0</v>
      </c>
      <c r="K900" s="172">
        <f t="shared" si="303"/>
        <v>0</v>
      </c>
      <c r="L900" s="226"/>
      <c r="M900" s="221" t="s">
        <v>242</v>
      </c>
      <c r="N900" s="106">
        <f t="shared" si="289"/>
        <v>0</v>
      </c>
      <c r="O900" s="176">
        <f t="shared" si="304"/>
        <v>0</v>
      </c>
      <c r="P900" s="176">
        <f t="shared" si="305"/>
        <v>0</v>
      </c>
      <c r="W900" s="92">
        <f t="shared" si="294"/>
        <v>0</v>
      </c>
      <c r="X900" s="92">
        <f t="shared" si="295"/>
        <v>0</v>
      </c>
      <c r="Y900" s="92">
        <f t="shared" si="296"/>
        <v>0</v>
      </c>
      <c r="Z900" s="92" cm="1">
        <f t="array" aca="1" ref="Z900" ca="1">IFERROR(VLOOKUP(AB-1,$AH$9:$AI$20,2,0),0)</f>
        <v>0</v>
      </c>
      <c r="AA900" s="92">
        <f t="shared" si="297"/>
        <v>30</v>
      </c>
      <c r="AB900" s="92">
        <f t="shared" si="298"/>
        <v>9</v>
      </c>
      <c r="AC900" s="92">
        <f t="shared" si="299"/>
        <v>2569</v>
      </c>
      <c r="AD900" s="92">
        <f t="shared" si="290"/>
        <v>0</v>
      </c>
      <c r="AE900" s="227">
        <f t="shared" si="292"/>
        <v>0</v>
      </c>
      <c r="AF900" s="223">
        <f t="shared" si="291"/>
        <v>0</v>
      </c>
      <c r="AG900" s="228">
        <f t="shared" si="293"/>
        <v>0</v>
      </c>
    </row>
    <row r="901" spans="1:33" s="92" customFormat="1" ht="21">
      <c r="A901" s="102">
        <v>893</v>
      </c>
      <c r="B901" s="324"/>
      <c r="C901" s="178" t="s">
        <v>169</v>
      </c>
      <c r="D901" s="170">
        <f t="shared" si="285"/>
        <v>0</v>
      </c>
      <c r="E901" s="170">
        <f t="shared" si="286"/>
        <v>0</v>
      </c>
      <c r="F901" s="170">
        <f t="shared" si="287"/>
        <v>0</v>
      </c>
      <c r="G901" s="170">
        <f t="shared" si="288"/>
        <v>0</v>
      </c>
      <c r="H901" s="171">
        <f t="shared" si="300"/>
        <v>0</v>
      </c>
      <c r="I901" s="172">
        <f t="shared" si="301"/>
        <v>0</v>
      </c>
      <c r="J901" s="170">
        <f t="shared" si="302"/>
        <v>0</v>
      </c>
      <c r="K901" s="172">
        <f t="shared" si="303"/>
        <v>0</v>
      </c>
      <c r="L901" s="226"/>
      <c r="M901" s="221" t="s">
        <v>242</v>
      </c>
      <c r="N901" s="106">
        <f t="shared" si="289"/>
        <v>0</v>
      </c>
      <c r="O901" s="176">
        <f t="shared" si="304"/>
        <v>0</v>
      </c>
      <c r="P901" s="176">
        <f t="shared" si="305"/>
        <v>0</v>
      </c>
      <c r="W901" s="92">
        <f t="shared" si="294"/>
        <v>0</v>
      </c>
      <c r="X901" s="92">
        <f t="shared" si="295"/>
        <v>0</v>
      </c>
      <c r="Y901" s="92">
        <f t="shared" si="296"/>
        <v>0</v>
      </c>
      <c r="Z901" s="92" cm="1">
        <f t="array" aca="1" ref="Z901" ca="1">IFERROR(VLOOKUP(AB-1,$AH$9:$AI$20,2,0),0)</f>
        <v>0</v>
      </c>
      <c r="AA901" s="92">
        <f t="shared" si="297"/>
        <v>30</v>
      </c>
      <c r="AB901" s="92">
        <f t="shared" si="298"/>
        <v>9</v>
      </c>
      <c r="AC901" s="92">
        <f t="shared" si="299"/>
        <v>2569</v>
      </c>
      <c r="AD901" s="92">
        <f t="shared" si="290"/>
        <v>0</v>
      </c>
      <c r="AE901" s="227">
        <f t="shared" si="292"/>
        <v>0</v>
      </c>
      <c r="AF901" s="223">
        <f t="shared" si="291"/>
        <v>0</v>
      </c>
      <c r="AG901" s="228">
        <f t="shared" si="293"/>
        <v>0</v>
      </c>
    </row>
    <row r="902" spans="1:33" s="92" customFormat="1" ht="21">
      <c r="A902" s="102">
        <v>894</v>
      </c>
      <c r="B902" s="324"/>
      <c r="C902" s="178" t="s">
        <v>169</v>
      </c>
      <c r="D902" s="170">
        <f t="shared" si="285"/>
        <v>0</v>
      </c>
      <c r="E902" s="170">
        <f t="shared" si="286"/>
        <v>0</v>
      </c>
      <c r="F902" s="170">
        <f t="shared" si="287"/>
        <v>0</v>
      </c>
      <c r="G902" s="170">
        <f t="shared" si="288"/>
        <v>0</v>
      </c>
      <c r="H902" s="171">
        <f t="shared" si="300"/>
        <v>0</v>
      </c>
      <c r="I902" s="172">
        <f t="shared" si="301"/>
        <v>0</v>
      </c>
      <c r="J902" s="170">
        <f t="shared" si="302"/>
        <v>0</v>
      </c>
      <c r="K902" s="172">
        <f t="shared" si="303"/>
        <v>0</v>
      </c>
      <c r="L902" s="226"/>
      <c r="M902" s="221" t="s">
        <v>242</v>
      </c>
      <c r="N902" s="106">
        <f t="shared" si="289"/>
        <v>0</v>
      </c>
      <c r="O902" s="176">
        <f t="shared" si="304"/>
        <v>0</v>
      </c>
      <c r="P902" s="176">
        <f t="shared" si="305"/>
        <v>0</v>
      </c>
      <c r="W902" s="92">
        <f t="shared" si="294"/>
        <v>0</v>
      </c>
      <c r="X902" s="92">
        <f t="shared" si="295"/>
        <v>0</v>
      </c>
      <c r="Y902" s="92">
        <f t="shared" si="296"/>
        <v>0</v>
      </c>
      <c r="Z902" s="92" cm="1">
        <f t="array" aca="1" ref="Z902" ca="1">IFERROR(VLOOKUP(AB-1,$AH$9:$AI$20,2,0),0)</f>
        <v>0</v>
      </c>
      <c r="AA902" s="92">
        <f t="shared" si="297"/>
        <v>30</v>
      </c>
      <c r="AB902" s="92">
        <f t="shared" si="298"/>
        <v>9</v>
      </c>
      <c r="AC902" s="92">
        <f t="shared" si="299"/>
        <v>2569</v>
      </c>
      <c r="AD902" s="92">
        <f t="shared" si="290"/>
        <v>0</v>
      </c>
      <c r="AE902" s="227">
        <f t="shared" si="292"/>
        <v>0</v>
      </c>
      <c r="AF902" s="223">
        <f t="shared" si="291"/>
        <v>0</v>
      </c>
      <c r="AG902" s="228">
        <f t="shared" si="293"/>
        <v>0</v>
      </c>
    </row>
    <row r="903" spans="1:33" s="92" customFormat="1" ht="21">
      <c r="A903" s="102">
        <v>895</v>
      </c>
      <c r="B903" s="324"/>
      <c r="C903" s="178" t="s">
        <v>169</v>
      </c>
      <c r="D903" s="170">
        <f t="shared" si="285"/>
        <v>0</v>
      </c>
      <c r="E903" s="170">
        <f t="shared" si="286"/>
        <v>0</v>
      </c>
      <c r="F903" s="170">
        <f t="shared" si="287"/>
        <v>0</v>
      </c>
      <c r="G903" s="170">
        <f t="shared" si="288"/>
        <v>0</v>
      </c>
      <c r="H903" s="171">
        <f t="shared" si="300"/>
        <v>0</v>
      </c>
      <c r="I903" s="172">
        <f t="shared" si="301"/>
        <v>0</v>
      </c>
      <c r="J903" s="170">
        <f t="shared" si="302"/>
        <v>0</v>
      </c>
      <c r="K903" s="172">
        <f t="shared" si="303"/>
        <v>0</v>
      </c>
      <c r="L903" s="226"/>
      <c r="M903" s="221" t="s">
        <v>242</v>
      </c>
      <c r="N903" s="106">
        <f t="shared" si="289"/>
        <v>0</v>
      </c>
      <c r="O903" s="176">
        <f t="shared" si="304"/>
        <v>0</v>
      </c>
      <c r="P903" s="176">
        <f t="shared" si="305"/>
        <v>0</v>
      </c>
      <c r="W903" s="92">
        <f t="shared" si="294"/>
        <v>0</v>
      </c>
      <c r="X903" s="92">
        <f t="shared" si="295"/>
        <v>0</v>
      </c>
      <c r="Y903" s="92">
        <f t="shared" si="296"/>
        <v>0</v>
      </c>
      <c r="Z903" s="92" cm="1">
        <f t="array" aca="1" ref="Z903" ca="1">IFERROR(VLOOKUP(AB-1,$AH$9:$AI$20,2,0),0)</f>
        <v>0</v>
      </c>
      <c r="AA903" s="92">
        <f t="shared" si="297"/>
        <v>30</v>
      </c>
      <c r="AB903" s="92">
        <f t="shared" si="298"/>
        <v>9</v>
      </c>
      <c r="AC903" s="92">
        <f t="shared" si="299"/>
        <v>2569</v>
      </c>
      <c r="AD903" s="92">
        <f t="shared" si="290"/>
        <v>0</v>
      </c>
      <c r="AE903" s="227">
        <f t="shared" si="292"/>
        <v>0</v>
      </c>
      <c r="AF903" s="223">
        <f t="shared" si="291"/>
        <v>0</v>
      </c>
      <c r="AG903" s="228">
        <f t="shared" si="293"/>
        <v>0</v>
      </c>
    </row>
    <row r="904" spans="1:33" s="92" customFormat="1" ht="21">
      <c r="A904" s="102">
        <v>896</v>
      </c>
      <c r="B904" s="324"/>
      <c r="C904" s="178" t="s">
        <v>169</v>
      </c>
      <c r="D904" s="170">
        <f t="shared" si="285"/>
        <v>0</v>
      </c>
      <c r="E904" s="170">
        <f t="shared" si="286"/>
        <v>0</v>
      </c>
      <c r="F904" s="170">
        <f t="shared" si="287"/>
        <v>0</v>
      </c>
      <c r="G904" s="170">
        <f t="shared" si="288"/>
        <v>0</v>
      </c>
      <c r="H904" s="171">
        <f t="shared" si="300"/>
        <v>0</v>
      </c>
      <c r="I904" s="172">
        <f t="shared" si="301"/>
        <v>0</v>
      </c>
      <c r="J904" s="170">
        <f t="shared" si="302"/>
        <v>0</v>
      </c>
      <c r="K904" s="172">
        <f t="shared" si="303"/>
        <v>0</v>
      </c>
      <c r="L904" s="226"/>
      <c r="M904" s="221" t="s">
        <v>242</v>
      </c>
      <c r="N904" s="106">
        <f t="shared" si="289"/>
        <v>0</v>
      </c>
      <c r="O904" s="176">
        <f t="shared" si="304"/>
        <v>0</v>
      </c>
      <c r="P904" s="176">
        <f t="shared" si="305"/>
        <v>0</v>
      </c>
      <c r="W904" s="92">
        <f t="shared" si="294"/>
        <v>0</v>
      </c>
      <c r="X904" s="92">
        <f t="shared" si="295"/>
        <v>0</v>
      </c>
      <c r="Y904" s="92">
        <f t="shared" si="296"/>
        <v>0</v>
      </c>
      <c r="Z904" s="92" cm="1">
        <f t="array" aca="1" ref="Z904" ca="1">IFERROR(VLOOKUP(AB-1,$AH$9:$AI$20,2,0),0)</f>
        <v>0</v>
      </c>
      <c r="AA904" s="92">
        <f t="shared" si="297"/>
        <v>30</v>
      </c>
      <c r="AB904" s="92">
        <f t="shared" si="298"/>
        <v>9</v>
      </c>
      <c r="AC904" s="92">
        <f t="shared" si="299"/>
        <v>2569</v>
      </c>
      <c r="AD904" s="92">
        <f t="shared" si="290"/>
        <v>0</v>
      </c>
      <c r="AE904" s="227">
        <f t="shared" si="292"/>
        <v>0</v>
      </c>
      <c r="AF904" s="223">
        <f t="shared" si="291"/>
        <v>0</v>
      </c>
      <c r="AG904" s="228">
        <f t="shared" si="293"/>
        <v>0</v>
      </c>
    </row>
    <row r="905" spans="1:33" s="92" customFormat="1" ht="21">
      <c r="A905" s="102">
        <v>897</v>
      </c>
      <c r="B905" s="324"/>
      <c r="C905" s="178" t="s">
        <v>169</v>
      </c>
      <c r="D905" s="170">
        <f t="shared" ref="D905:D968" si="306">VLOOKUP($C905,$R$9:$V$16,2,0)</f>
        <v>0</v>
      </c>
      <c r="E905" s="170">
        <f t="shared" ref="E905:E968" si="307">VLOOKUP($C905,$R$9:$V$16,3,0)</f>
        <v>0</v>
      </c>
      <c r="F905" s="170">
        <f t="shared" ref="F905:F968" si="308">VLOOKUP($C905,$R$9:$V$16,4,0)</f>
        <v>0</v>
      </c>
      <c r="G905" s="170">
        <f t="shared" ref="G905:G968" si="309">VLOOKUP($C905,$R$9:$V$16,5,0)</f>
        <v>0</v>
      </c>
      <c r="H905" s="171">
        <f t="shared" si="300"/>
        <v>0</v>
      </c>
      <c r="I905" s="172">
        <f t="shared" si="301"/>
        <v>0</v>
      </c>
      <c r="J905" s="170">
        <f t="shared" si="302"/>
        <v>0</v>
      </c>
      <c r="K905" s="172">
        <f t="shared" si="303"/>
        <v>0</v>
      </c>
      <c r="L905" s="226"/>
      <c r="M905" s="221" t="s">
        <v>242</v>
      </c>
      <c r="N905" s="106">
        <f t="shared" si="289"/>
        <v>0</v>
      </c>
      <c r="O905" s="176">
        <f t="shared" si="304"/>
        <v>0</v>
      </c>
      <c r="P905" s="176">
        <f t="shared" si="305"/>
        <v>0</v>
      </c>
      <c r="W905" s="92">
        <f t="shared" si="294"/>
        <v>0</v>
      </c>
      <c r="X905" s="92">
        <f t="shared" si="295"/>
        <v>0</v>
      </c>
      <c r="Y905" s="92">
        <f t="shared" si="296"/>
        <v>0</v>
      </c>
      <c r="Z905" s="92" cm="1">
        <f t="array" aca="1" ref="Z905" ca="1">IFERROR(VLOOKUP(AB-1,$AH$9:$AI$20,2,0),0)</f>
        <v>0</v>
      </c>
      <c r="AA905" s="92">
        <f t="shared" si="297"/>
        <v>30</v>
      </c>
      <c r="AB905" s="92">
        <f t="shared" si="298"/>
        <v>9</v>
      </c>
      <c r="AC905" s="92">
        <f t="shared" si="299"/>
        <v>2569</v>
      </c>
      <c r="AD905" s="92">
        <f t="shared" si="290"/>
        <v>0</v>
      </c>
      <c r="AE905" s="227">
        <f t="shared" si="292"/>
        <v>0</v>
      </c>
      <c r="AF905" s="223">
        <f t="shared" si="291"/>
        <v>0</v>
      </c>
      <c r="AG905" s="228">
        <f t="shared" si="293"/>
        <v>0</v>
      </c>
    </row>
    <row r="906" spans="1:33" s="92" customFormat="1" ht="21">
      <c r="A906" s="102">
        <v>898</v>
      </c>
      <c r="B906" s="324"/>
      <c r="C906" s="178" t="s">
        <v>169</v>
      </c>
      <c r="D906" s="170">
        <f t="shared" si="306"/>
        <v>0</v>
      </c>
      <c r="E906" s="170">
        <f t="shared" si="307"/>
        <v>0</v>
      </c>
      <c r="F906" s="170">
        <f t="shared" si="308"/>
        <v>0</v>
      </c>
      <c r="G906" s="170">
        <f t="shared" si="309"/>
        <v>0</v>
      </c>
      <c r="H906" s="171">
        <f t="shared" si="300"/>
        <v>0</v>
      </c>
      <c r="I906" s="172">
        <f t="shared" si="301"/>
        <v>0</v>
      </c>
      <c r="J906" s="170">
        <f t="shared" si="302"/>
        <v>0</v>
      </c>
      <c r="K906" s="172">
        <f t="shared" si="303"/>
        <v>0</v>
      </c>
      <c r="L906" s="226"/>
      <c r="M906" s="221" t="s">
        <v>242</v>
      </c>
      <c r="N906" s="106">
        <f t="shared" ref="N906:N969" si="310">AG906</f>
        <v>0</v>
      </c>
      <c r="O906" s="176">
        <f t="shared" si="304"/>
        <v>0</v>
      </c>
      <c r="P906" s="176">
        <f t="shared" si="305"/>
        <v>0</v>
      </c>
      <c r="W906" s="92">
        <f t="shared" si="294"/>
        <v>0</v>
      </c>
      <c r="X906" s="92">
        <f t="shared" si="295"/>
        <v>0</v>
      </c>
      <c r="Y906" s="92">
        <f t="shared" si="296"/>
        <v>0</v>
      </c>
      <c r="Z906" s="92" cm="1">
        <f t="array" aca="1" ref="Z906" ca="1">IFERROR(VLOOKUP(AB-1,$AH$9:$AI$20,2,0),0)</f>
        <v>0</v>
      </c>
      <c r="AA906" s="92">
        <f t="shared" si="297"/>
        <v>30</v>
      </c>
      <c r="AB906" s="92">
        <f t="shared" si="298"/>
        <v>9</v>
      </c>
      <c r="AC906" s="92">
        <f t="shared" si="299"/>
        <v>2569</v>
      </c>
      <c r="AD906" s="92">
        <f t="shared" ref="AD906:AD969" si="311">IF(W906&gt;0,IF(AA906&lt;W906,Z906-W906+AA906,AA906-W906),0)</f>
        <v>0</v>
      </c>
      <c r="AE906" s="227">
        <f t="shared" si="292"/>
        <v>0</v>
      </c>
      <c r="AF906" s="223">
        <f t="shared" ref="AF906:AF969" si="312">IF(W906&gt;0,IF(AND(W906=AA906,X906=AB906),AC906-Y906,IF(AND(W906&gt;=AA906,X906&gt;AB906),AC906-Y906-1,IF(AND(W906&lt;AA906,X906&gt;AB906),AC906-Y906-1,IF(AND(W906&lt;AA906,X906&lt;AB906),AC906-Y906,AC906-Y906)))),0)</f>
        <v>0</v>
      </c>
      <c r="AG906" s="228">
        <f t="shared" si="293"/>
        <v>0</v>
      </c>
    </row>
    <row r="907" spans="1:33" s="92" customFormat="1" ht="21">
      <c r="A907" s="102">
        <v>899</v>
      </c>
      <c r="B907" s="324"/>
      <c r="C907" s="178" t="s">
        <v>169</v>
      </c>
      <c r="D907" s="170">
        <f t="shared" si="306"/>
        <v>0</v>
      </c>
      <c r="E907" s="170">
        <f t="shared" si="307"/>
        <v>0</v>
      </c>
      <c r="F907" s="170">
        <f t="shared" si="308"/>
        <v>0</v>
      </c>
      <c r="G907" s="170">
        <f t="shared" si="309"/>
        <v>0</v>
      </c>
      <c r="H907" s="171">
        <f t="shared" si="300"/>
        <v>0</v>
      </c>
      <c r="I907" s="172">
        <f t="shared" si="301"/>
        <v>0</v>
      </c>
      <c r="J907" s="170">
        <f t="shared" si="302"/>
        <v>0</v>
      </c>
      <c r="K907" s="172">
        <f t="shared" si="303"/>
        <v>0</v>
      </c>
      <c r="L907" s="226"/>
      <c r="M907" s="221" t="s">
        <v>242</v>
      </c>
      <c r="N907" s="106">
        <f t="shared" si="310"/>
        <v>0</v>
      </c>
      <c r="O907" s="176">
        <f t="shared" si="304"/>
        <v>0</v>
      </c>
      <c r="P907" s="176">
        <f t="shared" si="305"/>
        <v>0</v>
      </c>
      <c r="W907" s="92">
        <f t="shared" si="294"/>
        <v>0</v>
      </c>
      <c r="X907" s="92">
        <f t="shared" si="295"/>
        <v>0</v>
      </c>
      <c r="Y907" s="92">
        <f t="shared" si="296"/>
        <v>0</v>
      </c>
      <c r="Z907" s="92" cm="1">
        <f t="array" aca="1" ref="Z907" ca="1">IFERROR(VLOOKUP(AB-1,$AH$9:$AI$20,2,0),0)</f>
        <v>0</v>
      </c>
      <c r="AA907" s="92">
        <f t="shared" si="297"/>
        <v>30</v>
      </c>
      <c r="AB907" s="92">
        <f t="shared" si="298"/>
        <v>9</v>
      </c>
      <c r="AC907" s="92">
        <f t="shared" si="299"/>
        <v>2569</v>
      </c>
      <c r="AD907" s="92">
        <f t="shared" si="311"/>
        <v>0</v>
      </c>
      <c r="AE907" s="227">
        <f t="shared" ref="AE907:AE970" si="313">IF(W907&gt;0,IF(AA907=W907,IF(AB907=X907,0,IF(AB907&gt;X907,AB907-X907,12+AB907-X907)),IF(AA907&gt;W907,IF(AB907&gt;X907,AB907-X907,IF(AB907=X907,0,12+AB907-X907)),IF(AA907&lt;W907,IF(AB907&gt;X907,AB907-X907-1,IF(AB907=X907,0,12+AB907-X907-1))))),0)</f>
        <v>0</v>
      </c>
      <c r="AF907" s="223">
        <f t="shared" si="312"/>
        <v>0</v>
      </c>
      <c r="AG907" s="228">
        <f t="shared" ref="AG907:AG970" si="314">ROUND((AD907+(AE907*$AI$21)+(AF907*365)),0)</f>
        <v>0</v>
      </c>
    </row>
    <row r="908" spans="1:33" s="92" customFormat="1" ht="21">
      <c r="A908" s="102">
        <v>900</v>
      </c>
      <c r="B908" s="324"/>
      <c r="C908" s="178" t="s">
        <v>169</v>
      </c>
      <c r="D908" s="170">
        <f t="shared" si="306"/>
        <v>0</v>
      </c>
      <c r="E908" s="170">
        <f t="shared" si="307"/>
        <v>0</v>
      </c>
      <c r="F908" s="170">
        <f t="shared" si="308"/>
        <v>0</v>
      </c>
      <c r="G908" s="170">
        <f t="shared" si="309"/>
        <v>0</v>
      </c>
      <c r="H908" s="171">
        <f t="shared" si="300"/>
        <v>0</v>
      </c>
      <c r="I908" s="172">
        <f t="shared" si="301"/>
        <v>0</v>
      </c>
      <c r="J908" s="170">
        <f t="shared" si="302"/>
        <v>0</v>
      </c>
      <c r="K908" s="172">
        <f t="shared" si="303"/>
        <v>0</v>
      </c>
      <c r="L908" s="226"/>
      <c r="M908" s="221" t="s">
        <v>242</v>
      </c>
      <c r="N908" s="106">
        <f t="shared" si="310"/>
        <v>0</v>
      </c>
      <c r="O908" s="176">
        <f t="shared" si="304"/>
        <v>0</v>
      </c>
      <c r="P908" s="176">
        <f t="shared" si="305"/>
        <v>0</v>
      </c>
      <c r="W908" s="92">
        <f t="shared" si="294"/>
        <v>0</v>
      </c>
      <c r="X908" s="92">
        <f t="shared" si="295"/>
        <v>0</v>
      </c>
      <c r="Y908" s="92">
        <f t="shared" si="296"/>
        <v>0</v>
      </c>
      <c r="Z908" s="92" cm="1">
        <f t="array" aca="1" ref="Z908" ca="1">IFERROR(VLOOKUP(AB-1,$AH$9:$AI$20,2,0),0)</f>
        <v>0</v>
      </c>
      <c r="AA908" s="92">
        <f t="shared" si="297"/>
        <v>30</v>
      </c>
      <c r="AB908" s="92">
        <f t="shared" si="298"/>
        <v>9</v>
      </c>
      <c r="AC908" s="92">
        <f t="shared" si="299"/>
        <v>2569</v>
      </c>
      <c r="AD908" s="92">
        <f t="shared" si="311"/>
        <v>0</v>
      </c>
      <c r="AE908" s="227">
        <f t="shared" si="313"/>
        <v>0</v>
      </c>
      <c r="AF908" s="223">
        <f t="shared" si="312"/>
        <v>0</v>
      </c>
      <c r="AG908" s="228">
        <f t="shared" si="314"/>
        <v>0</v>
      </c>
    </row>
    <row r="909" spans="1:33" s="92" customFormat="1" ht="21">
      <c r="A909" s="102">
        <v>901</v>
      </c>
      <c r="B909" s="324"/>
      <c r="C909" s="178" t="s">
        <v>169</v>
      </c>
      <c r="D909" s="170">
        <f t="shared" si="306"/>
        <v>0</v>
      </c>
      <c r="E909" s="170">
        <f t="shared" si="307"/>
        <v>0</v>
      </c>
      <c r="F909" s="170">
        <f t="shared" si="308"/>
        <v>0</v>
      </c>
      <c r="G909" s="170">
        <f t="shared" si="309"/>
        <v>0</v>
      </c>
      <c r="H909" s="171">
        <f t="shared" si="300"/>
        <v>0</v>
      </c>
      <c r="I909" s="172">
        <f t="shared" si="301"/>
        <v>0</v>
      </c>
      <c r="J909" s="170">
        <f t="shared" si="302"/>
        <v>0</v>
      </c>
      <c r="K909" s="172">
        <f t="shared" si="303"/>
        <v>0</v>
      </c>
      <c r="L909" s="226"/>
      <c r="M909" s="221" t="s">
        <v>242</v>
      </c>
      <c r="N909" s="106">
        <f t="shared" si="310"/>
        <v>0</v>
      </c>
      <c r="O909" s="176">
        <f t="shared" si="304"/>
        <v>0</v>
      </c>
      <c r="P909" s="176">
        <f t="shared" si="305"/>
        <v>0</v>
      </c>
      <c r="W909" s="92">
        <f t="shared" si="294"/>
        <v>0</v>
      </c>
      <c r="X909" s="92">
        <f t="shared" si="295"/>
        <v>0</v>
      </c>
      <c r="Y909" s="92">
        <f t="shared" si="296"/>
        <v>0</v>
      </c>
      <c r="Z909" s="92" cm="1">
        <f t="array" aca="1" ref="Z909" ca="1">IFERROR(VLOOKUP(AB-1,$AH$9:$AI$20,2,0),0)</f>
        <v>0</v>
      </c>
      <c r="AA909" s="92">
        <f t="shared" si="297"/>
        <v>30</v>
      </c>
      <c r="AB909" s="92">
        <f t="shared" si="298"/>
        <v>9</v>
      </c>
      <c r="AC909" s="92">
        <f t="shared" si="299"/>
        <v>2569</v>
      </c>
      <c r="AD909" s="92">
        <f t="shared" si="311"/>
        <v>0</v>
      </c>
      <c r="AE909" s="227">
        <f t="shared" si="313"/>
        <v>0</v>
      </c>
      <c r="AF909" s="223">
        <f t="shared" si="312"/>
        <v>0</v>
      </c>
      <c r="AG909" s="228">
        <f t="shared" si="314"/>
        <v>0</v>
      </c>
    </row>
    <row r="910" spans="1:33" s="92" customFormat="1" ht="21">
      <c r="A910" s="102">
        <v>902</v>
      </c>
      <c r="B910" s="324"/>
      <c r="C910" s="178" t="s">
        <v>169</v>
      </c>
      <c r="D910" s="170">
        <f t="shared" si="306"/>
        <v>0</v>
      </c>
      <c r="E910" s="170">
        <f t="shared" si="307"/>
        <v>0</v>
      </c>
      <c r="F910" s="170">
        <f t="shared" si="308"/>
        <v>0</v>
      </c>
      <c r="G910" s="170">
        <f t="shared" si="309"/>
        <v>0</v>
      </c>
      <c r="H910" s="171">
        <f t="shared" si="300"/>
        <v>0</v>
      </c>
      <c r="I910" s="172">
        <f t="shared" si="301"/>
        <v>0</v>
      </c>
      <c r="J910" s="170">
        <f t="shared" si="302"/>
        <v>0</v>
      </c>
      <c r="K910" s="172">
        <f t="shared" si="303"/>
        <v>0</v>
      </c>
      <c r="L910" s="226"/>
      <c r="M910" s="221" t="s">
        <v>242</v>
      </c>
      <c r="N910" s="106">
        <f t="shared" si="310"/>
        <v>0</v>
      </c>
      <c r="O910" s="176">
        <f t="shared" si="304"/>
        <v>0</v>
      </c>
      <c r="P910" s="176">
        <f t="shared" si="305"/>
        <v>0</v>
      </c>
      <c r="W910" s="92">
        <f t="shared" si="294"/>
        <v>0</v>
      </c>
      <c r="X910" s="92">
        <f t="shared" si="295"/>
        <v>0</v>
      </c>
      <c r="Y910" s="92">
        <f t="shared" si="296"/>
        <v>0</v>
      </c>
      <c r="Z910" s="92" cm="1">
        <f t="array" aca="1" ref="Z910" ca="1">IFERROR(VLOOKUP(AB-1,$AH$9:$AI$20,2,0),0)</f>
        <v>0</v>
      </c>
      <c r="AA910" s="92">
        <f t="shared" si="297"/>
        <v>30</v>
      </c>
      <c r="AB910" s="92">
        <f t="shared" si="298"/>
        <v>9</v>
      </c>
      <c r="AC910" s="92">
        <f t="shared" si="299"/>
        <v>2569</v>
      </c>
      <c r="AD910" s="92">
        <f t="shared" si="311"/>
        <v>0</v>
      </c>
      <c r="AE910" s="227">
        <f t="shared" si="313"/>
        <v>0</v>
      </c>
      <c r="AF910" s="223">
        <f t="shared" si="312"/>
        <v>0</v>
      </c>
      <c r="AG910" s="228">
        <f t="shared" si="314"/>
        <v>0</v>
      </c>
    </row>
    <row r="911" spans="1:33" s="92" customFormat="1" ht="21">
      <c r="A911" s="102">
        <v>903</v>
      </c>
      <c r="B911" s="324"/>
      <c r="C911" s="178" t="s">
        <v>169</v>
      </c>
      <c r="D911" s="170">
        <f t="shared" si="306"/>
        <v>0</v>
      </c>
      <c r="E911" s="170">
        <f t="shared" si="307"/>
        <v>0</v>
      </c>
      <c r="F911" s="170">
        <f t="shared" si="308"/>
        <v>0</v>
      </c>
      <c r="G911" s="170">
        <f t="shared" si="309"/>
        <v>0</v>
      </c>
      <c r="H911" s="171">
        <f t="shared" si="300"/>
        <v>0</v>
      </c>
      <c r="I911" s="172">
        <f t="shared" si="301"/>
        <v>0</v>
      </c>
      <c r="J911" s="170">
        <f t="shared" si="302"/>
        <v>0</v>
      </c>
      <c r="K911" s="172">
        <f t="shared" si="303"/>
        <v>0</v>
      </c>
      <c r="L911" s="226"/>
      <c r="M911" s="221" t="s">
        <v>242</v>
      </c>
      <c r="N911" s="106">
        <f t="shared" si="310"/>
        <v>0</v>
      </c>
      <c r="O911" s="176">
        <f t="shared" si="304"/>
        <v>0</v>
      </c>
      <c r="P911" s="176">
        <f t="shared" si="305"/>
        <v>0</v>
      </c>
      <c r="W911" s="92">
        <f t="shared" si="294"/>
        <v>0</v>
      </c>
      <c r="X911" s="92">
        <f t="shared" si="295"/>
        <v>0</v>
      </c>
      <c r="Y911" s="92">
        <f t="shared" si="296"/>
        <v>0</v>
      </c>
      <c r="Z911" s="92" cm="1">
        <f t="array" aca="1" ref="Z911" ca="1">IFERROR(VLOOKUP(AB-1,$AH$9:$AI$20,2,0),0)</f>
        <v>0</v>
      </c>
      <c r="AA911" s="92">
        <f t="shared" si="297"/>
        <v>30</v>
      </c>
      <c r="AB911" s="92">
        <f t="shared" si="298"/>
        <v>9</v>
      </c>
      <c r="AC911" s="92">
        <f t="shared" si="299"/>
        <v>2569</v>
      </c>
      <c r="AD911" s="92">
        <f t="shared" si="311"/>
        <v>0</v>
      </c>
      <c r="AE911" s="227">
        <f t="shared" si="313"/>
        <v>0</v>
      </c>
      <c r="AF911" s="223">
        <f t="shared" si="312"/>
        <v>0</v>
      </c>
      <c r="AG911" s="228">
        <f t="shared" si="314"/>
        <v>0</v>
      </c>
    </row>
    <row r="912" spans="1:33" s="92" customFormat="1" ht="21">
      <c r="A912" s="102">
        <v>904</v>
      </c>
      <c r="B912" s="324"/>
      <c r="C912" s="178" t="s">
        <v>169</v>
      </c>
      <c r="D912" s="170">
        <f t="shared" si="306"/>
        <v>0</v>
      </c>
      <c r="E912" s="170">
        <f t="shared" si="307"/>
        <v>0</v>
      </c>
      <c r="F912" s="170">
        <f t="shared" si="308"/>
        <v>0</v>
      </c>
      <c r="G912" s="170">
        <f t="shared" si="309"/>
        <v>0</v>
      </c>
      <c r="H912" s="171">
        <f t="shared" si="300"/>
        <v>0</v>
      </c>
      <c r="I912" s="172">
        <f t="shared" si="301"/>
        <v>0</v>
      </c>
      <c r="J912" s="170">
        <f t="shared" si="302"/>
        <v>0</v>
      </c>
      <c r="K912" s="172">
        <f t="shared" si="303"/>
        <v>0</v>
      </c>
      <c r="L912" s="226"/>
      <c r="M912" s="221" t="s">
        <v>242</v>
      </c>
      <c r="N912" s="106">
        <f t="shared" si="310"/>
        <v>0</v>
      </c>
      <c r="O912" s="176">
        <f t="shared" si="304"/>
        <v>0</v>
      </c>
      <c r="P912" s="176">
        <f t="shared" si="305"/>
        <v>0</v>
      </c>
      <c r="W912" s="92">
        <f t="shared" si="294"/>
        <v>0</v>
      </c>
      <c r="X912" s="92">
        <f t="shared" si="295"/>
        <v>0</v>
      </c>
      <c r="Y912" s="92">
        <f t="shared" si="296"/>
        <v>0</v>
      </c>
      <c r="Z912" s="92" cm="1">
        <f t="array" aca="1" ref="Z912" ca="1">IFERROR(VLOOKUP(AB-1,$AH$9:$AI$20,2,0),0)</f>
        <v>0</v>
      </c>
      <c r="AA912" s="92">
        <f t="shared" si="297"/>
        <v>30</v>
      </c>
      <c r="AB912" s="92">
        <f t="shared" si="298"/>
        <v>9</v>
      </c>
      <c r="AC912" s="92">
        <f t="shared" si="299"/>
        <v>2569</v>
      </c>
      <c r="AD912" s="92">
        <f t="shared" si="311"/>
        <v>0</v>
      </c>
      <c r="AE912" s="227">
        <f t="shared" si="313"/>
        <v>0</v>
      </c>
      <c r="AF912" s="223">
        <f t="shared" si="312"/>
        <v>0</v>
      </c>
      <c r="AG912" s="228">
        <f t="shared" si="314"/>
        <v>0</v>
      </c>
    </row>
    <row r="913" spans="1:33" s="92" customFormat="1" ht="21">
      <c r="A913" s="102">
        <v>905</v>
      </c>
      <c r="B913" s="324"/>
      <c r="C913" s="178" t="s">
        <v>169</v>
      </c>
      <c r="D913" s="170">
        <f t="shared" si="306"/>
        <v>0</v>
      </c>
      <c r="E913" s="170">
        <f t="shared" si="307"/>
        <v>0</v>
      </c>
      <c r="F913" s="170">
        <f t="shared" si="308"/>
        <v>0</v>
      </c>
      <c r="G913" s="170">
        <f t="shared" si="309"/>
        <v>0</v>
      </c>
      <c r="H913" s="171">
        <f t="shared" si="300"/>
        <v>0</v>
      </c>
      <c r="I913" s="172">
        <f t="shared" si="301"/>
        <v>0</v>
      </c>
      <c r="J913" s="170">
        <f t="shared" si="302"/>
        <v>0</v>
      </c>
      <c r="K913" s="172">
        <f t="shared" si="303"/>
        <v>0</v>
      </c>
      <c r="L913" s="226"/>
      <c r="M913" s="221" t="s">
        <v>242</v>
      </c>
      <c r="N913" s="106">
        <f t="shared" si="310"/>
        <v>0</v>
      </c>
      <c r="O913" s="176">
        <f t="shared" si="304"/>
        <v>0</v>
      </c>
      <c r="P913" s="176">
        <f t="shared" si="305"/>
        <v>0</v>
      </c>
      <c r="W913" s="92">
        <f t="shared" ref="W913:W976" si="315">IFERROR(VALUE(LEFT(L913,2)),0)</f>
        <v>0</v>
      </c>
      <c r="X913" s="92">
        <f t="shared" ref="X913:X976" si="316">IFERROR(VALUE(MID(L913,4,2)),0)</f>
        <v>0</v>
      </c>
      <c r="Y913" s="92">
        <f t="shared" ref="Y913:Y976" si="317">IFERROR(VALUE(RIGHT(L913,4)),0)</f>
        <v>0</v>
      </c>
      <c r="Z913" s="92" cm="1">
        <f t="array" aca="1" ref="Z913" ca="1">IFERROR(VLOOKUP(AB-1,$AH$9:$AI$20,2,0),0)</f>
        <v>0</v>
      </c>
      <c r="AA913" s="92">
        <f t="shared" ref="AA913:AA976" si="318">IFERROR(VALUE(LEFT(M913,2)),0)</f>
        <v>30</v>
      </c>
      <c r="AB913" s="92">
        <f t="shared" ref="AB913:AB976" si="319">IFERROR(VALUE(MID(M913,4,2)),0)</f>
        <v>9</v>
      </c>
      <c r="AC913" s="92">
        <f t="shared" ref="AC913:AC976" si="320">IFERROR(VALUE(RIGHT(M913,4)),0)</f>
        <v>2569</v>
      </c>
      <c r="AD913" s="92">
        <f t="shared" si="311"/>
        <v>0</v>
      </c>
      <c r="AE913" s="227">
        <f t="shared" si="313"/>
        <v>0</v>
      </c>
      <c r="AF913" s="223">
        <f t="shared" si="312"/>
        <v>0</v>
      </c>
      <c r="AG913" s="228">
        <f t="shared" si="314"/>
        <v>0</v>
      </c>
    </row>
    <row r="914" spans="1:33" s="92" customFormat="1" ht="21">
      <c r="A914" s="102">
        <v>906</v>
      </c>
      <c r="B914" s="324"/>
      <c r="C914" s="178" t="s">
        <v>169</v>
      </c>
      <c r="D914" s="170">
        <f t="shared" si="306"/>
        <v>0</v>
      </c>
      <c r="E914" s="170">
        <f t="shared" si="307"/>
        <v>0</v>
      </c>
      <c r="F914" s="170">
        <f t="shared" si="308"/>
        <v>0</v>
      </c>
      <c r="G914" s="170">
        <f t="shared" si="309"/>
        <v>0</v>
      </c>
      <c r="H914" s="171">
        <f t="shared" si="300"/>
        <v>0</v>
      </c>
      <c r="I914" s="172">
        <f t="shared" si="301"/>
        <v>0</v>
      </c>
      <c r="J914" s="170">
        <f t="shared" si="302"/>
        <v>0</v>
      </c>
      <c r="K914" s="172">
        <f t="shared" si="303"/>
        <v>0</v>
      </c>
      <c r="L914" s="226"/>
      <c r="M914" s="221" t="s">
        <v>242</v>
      </c>
      <c r="N914" s="106">
        <f t="shared" si="310"/>
        <v>0</v>
      </c>
      <c r="O914" s="176">
        <f t="shared" si="304"/>
        <v>0</v>
      </c>
      <c r="P914" s="176">
        <f t="shared" si="305"/>
        <v>0</v>
      </c>
      <c r="W914" s="92">
        <f t="shared" si="315"/>
        <v>0</v>
      </c>
      <c r="X914" s="92">
        <f t="shared" si="316"/>
        <v>0</v>
      </c>
      <c r="Y914" s="92">
        <f t="shared" si="317"/>
        <v>0</v>
      </c>
      <c r="Z914" s="92" cm="1">
        <f t="array" aca="1" ref="Z914" ca="1">IFERROR(VLOOKUP(AB-1,$AH$9:$AI$20,2,0),0)</f>
        <v>0</v>
      </c>
      <c r="AA914" s="92">
        <f t="shared" si="318"/>
        <v>30</v>
      </c>
      <c r="AB914" s="92">
        <f t="shared" si="319"/>
        <v>9</v>
      </c>
      <c r="AC914" s="92">
        <f t="shared" si="320"/>
        <v>2569</v>
      </c>
      <c r="AD914" s="92">
        <f t="shared" si="311"/>
        <v>0</v>
      </c>
      <c r="AE914" s="227">
        <f t="shared" si="313"/>
        <v>0</v>
      </c>
      <c r="AF914" s="223">
        <f t="shared" si="312"/>
        <v>0</v>
      </c>
      <c r="AG914" s="228">
        <f t="shared" si="314"/>
        <v>0</v>
      </c>
    </row>
    <row r="915" spans="1:33" s="92" customFormat="1" ht="21">
      <c r="A915" s="102">
        <v>907</v>
      </c>
      <c r="B915" s="324"/>
      <c r="C915" s="178" t="s">
        <v>169</v>
      </c>
      <c r="D915" s="170">
        <f t="shared" si="306"/>
        <v>0</v>
      </c>
      <c r="E915" s="170">
        <f t="shared" si="307"/>
        <v>0</v>
      </c>
      <c r="F915" s="170">
        <f t="shared" si="308"/>
        <v>0</v>
      </c>
      <c r="G915" s="170">
        <f t="shared" si="309"/>
        <v>0</v>
      </c>
      <c r="H915" s="171">
        <f t="shared" si="300"/>
        <v>0</v>
      </c>
      <c r="I915" s="172">
        <f t="shared" si="301"/>
        <v>0</v>
      </c>
      <c r="J915" s="170">
        <f t="shared" si="302"/>
        <v>0</v>
      </c>
      <c r="K915" s="172">
        <f t="shared" si="303"/>
        <v>0</v>
      </c>
      <c r="L915" s="226"/>
      <c r="M915" s="221" t="s">
        <v>242</v>
      </c>
      <c r="N915" s="106">
        <f t="shared" si="310"/>
        <v>0</v>
      </c>
      <c r="O915" s="176">
        <f t="shared" si="304"/>
        <v>0</v>
      </c>
      <c r="P915" s="176">
        <f t="shared" si="305"/>
        <v>0</v>
      </c>
      <c r="W915" s="92">
        <f t="shared" si="315"/>
        <v>0</v>
      </c>
      <c r="X915" s="92">
        <f t="shared" si="316"/>
        <v>0</v>
      </c>
      <c r="Y915" s="92">
        <f t="shared" si="317"/>
        <v>0</v>
      </c>
      <c r="Z915" s="92" cm="1">
        <f t="array" aca="1" ref="Z915" ca="1">IFERROR(VLOOKUP(AB-1,$AH$9:$AI$20,2,0),0)</f>
        <v>0</v>
      </c>
      <c r="AA915" s="92">
        <f t="shared" si="318"/>
        <v>30</v>
      </c>
      <c r="AB915" s="92">
        <f t="shared" si="319"/>
        <v>9</v>
      </c>
      <c r="AC915" s="92">
        <f t="shared" si="320"/>
        <v>2569</v>
      </c>
      <c r="AD915" s="92">
        <f t="shared" si="311"/>
        <v>0</v>
      </c>
      <c r="AE915" s="227">
        <f t="shared" si="313"/>
        <v>0</v>
      </c>
      <c r="AF915" s="223">
        <f t="shared" si="312"/>
        <v>0</v>
      </c>
      <c r="AG915" s="228">
        <f t="shared" si="314"/>
        <v>0</v>
      </c>
    </row>
    <row r="916" spans="1:33" s="92" customFormat="1" ht="21">
      <c r="A916" s="102">
        <v>908</v>
      </c>
      <c r="B916" s="324"/>
      <c r="C916" s="178" t="s">
        <v>169</v>
      </c>
      <c r="D916" s="170">
        <f t="shared" si="306"/>
        <v>0</v>
      </c>
      <c r="E916" s="170">
        <f t="shared" si="307"/>
        <v>0</v>
      </c>
      <c r="F916" s="170">
        <f t="shared" si="308"/>
        <v>0</v>
      </c>
      <c r="G916" s="170">
        <f t="shared" si="309"/>
        <v>0</v>
      </c>
      <c r="H916" s="171">
        <f t="shared" si="300"/>
        <v>0</v>
      </c>
      <c r="I916" s="172">
        <f t="shared" si="301"/>
        <v>0</v>
      </c>
      <c r="J916" s="170">
        <f t="shared" si="302"/>
        <v>0</v>
      </c>
      <c r="K916" s="172">
        <f t="shared" si="303"/>
        <v>0</v>
      </c>
      <c r="L916" s="226"/>
      <c r="M916" s="221" t="s">
        <v>242</v>
      </c>
      <c r="N916" s="106">
        <f t="shared" si="310"/>
        <v>0</v>
      </c>
      <c r="O916" s="176">
        <f t="shared" si="304"/>
        <v>0</v>
      </c>
      <c r="P916" s="176">
        <f t="shared" si="305"/>
        <v>0</v>
      </c>
      <c r="W916" s="92">
        <f t="shared" si="315"/>
        <v>0</v>
      </c>
      <c r="X916" s="92">
        <f t="shared" si="316"/>
        <v>0</v>
      </c>
      <c r="Y916" s="92">
        <f t="shared" si="317"/>
        <v>0</v>
      </c>
      <c r="Z916" s="92" cm="1">
        <f t="array" aca="1" ref="Z916" ca="1">IFERROR(VLOOKUP(AB-1,$AH$9:$AI$20,2,0),0)</f>
        <v>0</v>
      </c>
      <c r="AA916" s="92">
        <f t="shared" si="318"/>
        <v>30</v>
      </c>
      <c r="AB916" s="92">
        <f t="shared" si="319"/>
        <v>9</v>
      </c>
      <c r="AC916" s="92">
        <f t="shared" si="320"/>
        <v>2569</v>
      </c>
      <c r="AD916" s="92">
        <f t="shared" si="311"/>
        <v>0</v>
      </c>
      <c r="AE916" s="227">
        <f t="shared" si="313"/>
        <v>0</v>
      </c>
      <c r="AF916" s="223">
        <f t="shared" si="312"/>
        <v>0</v>
      </c>
      <c r="AG916" s="228">
        <f t="shared" si="314"/>
        <v>0</v>
      </c>
    </row>
    <row r="917" spans="1:33" s="92" customFormat="1" ht="21">
      <c r="A917" s="102">
        <v>909</v>
      </c>
      <c r="B917" s="324"/>
      <c r="C917" s="178" t="s">
        <v>169</v>
      </c>
      <c r="D917" s="170">
        <f t="shared" si="306"/>
        <v>0</v>
      </c>
      <c r="E917" s="170">
        <f t="shared" si="307"/>
        <v>0</v>
      </c>
      <c r="F917" s="170">
        <f t="shared" si="308"/>
        <v>0</v>
      </c>
      <c r="G917" s="170">
        <f t="shared" si="309"/>
        <v>0</v>
      </c>
      <c r="H917" s="171">
        <f t="shared" si="300"/>
        <v>0</v>
      </c>
      <c r="I917" s="172">
        <f t="shared" si="301"/>
        <v>0</v>
      </c>
      <c r="J917" s="170">
        <f t="shared" si="302"/>
        <v>0</v>
      </c>
      <c r="K917" s="172">
        <f t="shared" si="303"/>
        <v>0</v>
      </c>
      <c r="L917" s="226"/>
      <c r="M917" s="221" t="s">
        <v>242</v>
      </c>
      <c r="N917" s="106">
        <f t="shared" si="310"/>
        <v>0</v>
      </c>
      <c r="O917" s="176">
        <f t="shared" si="304"/>
        <v>0</v>
      </c>
      <c r="P917" s="176">
        <f t="shared" si="305"/>
        <v>0</v>
      </c>
      <c r="W917" s="92">
        <f t="shared" si="315"/>
        <v>0</v>
      </c>
      <c r="X917" s="92">
        <f t="shared" si="316"/>
        <v>0</v>
      </c>
      <c r="Y917" s="92">
        <f t="shared" si="317"/>
        <v>0</v>
      </c>
      <c r="Z917" s="92" cm="1">
        <f t="array" aca="1" ref="Z917" ca="1">IFERROR(VLOOKUP(AB-1,$AH$9:$AI$20,2,0),0)</f>
        <v>0</v>
      </c>
      <c r="AA917" s="92">
        <f t="shared" si="318"/>
        <v>30</v>
      </c>
      <c r="AB917" s="92">
        <f t="shared" si="319"/>
        <v>9</v>
      </c>
      <c r="AC917" s="92">
        <f t="shared" si="320"/>
        <v>2569</v>
      </c>
      <c r="AD917" s="92">
        <f t="shared" si="311"/>
        <v>0</v>
      </c>
      <c r="AE917" s="227">
        <f t="shared" si="313"/>
        <v>0</v>
      </c>
      <c r="AF917" s="223">
        <f t="shared" si="312"/>
        <v>0</v>
      </c>
      <c r="AG917" s="228">
        <f t="shared" si="314"/>
        <v>0</v>
      </c>
    </row>
    <row r="918" spans="1:33" s="92" customFormat="1" ht="21">
      <c r="A918" s="102">
        <v>910</v>
      </c>
      <c r="B918" s="324"/>
      <c r="C918" s="178" t="s">
        <v>169</v>
      </c>
      <c r="D918" s="170">
        <f t="shared" si="306"/>
        <v>0</v>
      </c>
      <c r="E918" s="170">
        <f t="shared" si="307"/>
        <v>0</v>
      </c>
      <c r="F918" s="170">
        <f t="shared" si="308"/>
        <v>0</v>
      </c>
      <c r="G918" s="170">
        <f t="shared" si="309"/>
        <v>0</v>
      </c>
      <c r="H918" s="171">
        <f t="shared" si="300"/>
        <v>0</v>
      </c>
      <c r="I918" s="172">
        <f t="shared" si="301"/>
        <v>0</v>
      </c>
      <c r="J918" s="170">
        <f t="shared" si="302"/>
        <v>0</v>
      </c>
      <c r="K918" s="172">
        <f t="shared" si="303"/>
        <v>0</v>
      </c>
      <c r="L918" s="226"/>
      <c r="M918" s="221" t="s">
        <v>242</v>
      </c>
      <c r="N918" s="106">
        <f t="shared" si="310"/>
        <v>0</v>
      </c>
      <c r="O918" s="176">
        <f t="shared" si="304"/>
        <v>0</v>
      </c>
      <c r="P918" s="176">
        <f t="shared" si="305"/>
        <v>0</v>
      </c>
      <c r="W918" s="92">
        <f t="shared" si="315"/>
        <v>0</v>
      </c>
      <c r="X918" s="92">
        <f t="shared" si="316"/>
        <v>0</v>
      </c>
      <c r="Y918" s="92">
        <f t="shared" si="317"/>
        <v>0</v>
      </c>
      <c r="Z918" s="92" cm="1">
        <f t="array" aca="1" ref="Z918" ca="1">IFERROR(VLOOKUP(AB-1,$AH$9:$AI$20,2,0),0)</f>
        <v>0</v>
      </c>
      <c r="AA918" s="92">
        <f t="shared" si="318"/>
        <v>30</v>
      </c>
      <c r="AB918" s="92">
        <f t="shared" si="319"/>
        <v>9</v>
      </c>
      <c r="AC918" s="92">
        <f t="shared" si="320"/>
        <v>2569</v>
      </c>
      <c r="AD918" s="92">
        <f t="shared" si="311"/>
        <v>0</v>
      </c>
      <c r="AE918" s="227">
        <f t="shared" si="313"/>
        <v>0</v>
      </c>
      <c r="AF918" s="223">
        <f t="shared" si="312"/>
        <v>0</v>
      </c>
      <c r="AG918" s="228">
        <f t="shared" si="314"/>
        <v>0</v>
      </c>
    </row>
    <row r="919" spans="1:33" s="92" customFormat="1" ht="21">
      <c r="A919" s="102">
        <v>911</v>
      </c>
      <c r="B919" s="324"/>
      <c r="C919" s="178" t="s">
        <v>169</v>
      </c>
      <c r="D919" s="170">
        <f t="shared" si="306"/>
        <v>0</v>
      </c>
      <c r="E919" s="170">
        <f t="shared" si="307"/>
        <v>0</v>
      </c>
      <c r="F919" s="170">
        <f t="shared" si="308"/>
        <v>0</v>
      </c>
      <c r="G919" s="170">
        <f t="shared" si="309"/>
        <v>0</v>
      </c>
      <c r="H919" s="171">
        <f t="shared" si="300"/>
        <v>0</v>
      </c>
      <c r="I919" s="172">
        <f t="shared" si="301"/>
        <v>0</v>
      </c>
      <c r="J919" s="170">
        <f t="shared" si="302"/>
        <v>0</v>
      </c>
      <c r="K919" s="172">
        <f t="shared" si="303"/>
        <v>0</v>
      </c>
      <c r="L919" s="226"/>
      <c r="M919" s="221" t="s">
        <v>242</v>
      </c>
      <c r="N919" s="106">
        <f t="shared" si="310"/>
        <v>0</v>
      </c>
      <c r="O919" s="176">
        <f t="shared" si="304"/>
        <v>0</v>
      </c>
      <c r="P919" s="176">
        <f t="shared" si="305"/>
        <v>0</v>
      </c>
      <c r="W919" s="92">
        <f t="shared" si="315"/>
        <v>0</v>
      </c>
      <c r="X919" s="92">
        <f t="shared" si="316"/>
        <v>0</v>
      </c>
      <c r="Y919" s="92">
        <f t="shared" si="317"/>
        <v>0</v>
      </c>
      <c r="Z919" s="92" cm="1">
        <f t="array" aca="1" ref="Z919" ca="1">IFERROR(VLOOKUP(AB-1,$AH$9:$AI$20,2,0),0)</f>
        <v>0</v>
      </c>
      <c r="AA919" s="92">
        <f t="shared" si="318"/>
        <v>30</v>
      </c>
      <c r="AB919" s="92">
        <f t="shared" si="319"/>
        <v>9</v>
      </c>
      <c r="AC919" s="92">
        <f t="shared" si="320"/>
        <v>2569</v>
      </c>
      <c r="AD919" s="92">
        <f t="shared" si="311"/>
        <v>0</v>
      </c>
      <c r="AE919" s="227">
        <f t="shared" si="313"/>
        <v>0</v>
      </c>
      <c r="AF919" s="223">
        <f t="shared" si="312"/>
        <v>0</v>
      </c>
      <c r="AG919" s="228">
        <f t="shared" si="314"/>
        <v>0</v>
      </c>
    </row>
    <row r="920" spans="1:33" s="92" customFormat="1" ht="21">
      <c r="A920" s="102">
        <v>912</v>
      </c>
      <c r="B920" s="324"/>
      <c r="C920" s="178" t="s">
        <v>169</v>
      </c>
      <c r="D920" s="170">
        <f t="shared" si="306"/>
        <v>0</v>
      </c>
      <c r="E920" s="170">
        <f t="shared" si="307"/>
        <v>0</v>
      </c>
      <c r="F920" s="170">
        <f t="shared" si="308"/>
        <v>0</v>
      </c>
      <c r="G920" s="170">
        <f t="shared" si="309"/>
        <v>0</v>
      </c>
      <c r="H920" s="171">
        <f t="shared" si="300"/>
        <v>0</v>
      </c>
      <c r="I920" s="172">
        <f t="shared" si="301"/>
        <v>0</v>
      </c>
      <c r="J920" s="170">
        <f t="shared" si="302"/>
        <v>0</v>
      </c>
      <c r="K920" s="172">
        <f t="shared" si="303"/>
        <v>0</v>
      </c>
      <c r="L920" s="226"/>
      <c r="M920" s="221" t="s">
        <v>242</v>
      </c>
      <c r="N920" s="106">
        <f t="shared" si="310"/>
        <v>0</v>
      </c>
      <c r="O920" s="176">
        <f t="shared" si="304"/>
        <v>0</v>
      </c>
      <c r="P920" s="176">
        <f t="shared" si="305"/>
        <v>0</v>
      </c>
      <c r="W920" s="92">
        <f t="shared" si="315"/>
        <v>0</v>
      </c>
      <c r="X920" s="92">
        <f t="shared" si="316"/>
        <v>0</v>
      </c>
      <c r="Y920" s="92">
        <f t="shared" si="317"/>
        <v>0</v>
      </c>
      <c r="Z920" s="92" cm="1">
        <f t="array" aca="1" ref="Z920" ca="1">IFERROR(VLOOKUP(AB-1,$AH$9:$AI$20,2,0),0)</f>
        <v>0</v>
      </c>
      <c r="AA920" s="92">
        <f t="shared" si="318"/>
        <v>30</v>
      </c>
      <c r="AB920" s="92">
        <f t="shared" si="319"/>
        <v>9</v>
      </c>
      <c r="AC920" s="92">
        <f t="shared" si="320"/>
        <v>2569</v>
      </c>
      <c r="AD920" s="92">
        <f t="shared" si="311"/>
        <v>0</v>
      </c>
      <c r="AE920" s="227">
        <f t="shared" si="313"/>
        <v>0</v>
      </c>
      <c r="AF920" s="223">
        <f t="shared" si="312"/>
        <v>0</v>
      </c>
      <c r="AG920" s="228">
        <f t="shared" si="314"/>
        <v>0</v>
      </c>
    </row>
    <row r="921" spans="1:33" s="92" customFormat="1" ht="21">
      <c r="A921" s="102">
        <v>913</v>
      </c>
      <c r="B921" s="324"/>
      <c r="C921" s="178" t="s">
        <v>169</v>
      </c>
      <c r="D921" s="170">
        <f t="shared" si="306"/>
        <v>0</v>
      </c>
      <c r="E921" s="170">
        <f t="shared" si="307"/>
        <v>0</v>
      </c>
      <c r="F921" s="170">
        <f t="shared" si="308"/>
        <v>0</v>
      </c>
      <c r="G921" s="170">
        <f t="shared" si="309"/>
        <v>0</v>
      </c>
      <c r="H921" s="171">
        <f t="shared" si="300"/>
        <v>0</v>
      </c>
      <c r="I921" s="172">
        <f t="shared" si="301"/>
        <v>0</v>
      </c>
      <c r="J921" s="170">
        <f t="shared" si="302"/>
        <v>0</v>
      </c>
      <c r="K921" s="172">
        <f t="shared" si="303"/>
        <v>0</v>
      </c>
      <c r="L921" s="226"/>
      <c r="M921" s="221" t="s">
        <v>242</v>
      </c>
      <c r="N921" s="106">
        <f t="shared" si="310"/>
        <v>0</v>
      </c>
      <c r="O921" s="176">
        <f t="shared" si="304"/>
        <v>0</v>
      </c>
      <c r="P921" s="176">
        <f t="shared" si="305"/>
        <v>0</v>
      </c>
      <c r="W921" s="92">
        <f t="shared" si="315"/>
        <v>0</v>
      </c>
      <c r="X921" s="92">
        <f t="shared" si="316"/>
        <v>0</v>
      </c>
      <c r="Y921" s="92">
        <f t="shared" si="317"/>
        <v>0</v>
      </c>
      <c r="Z921" s="92" cm="1">
        <f t="array" aca="1" ref="Z921" ca="1">IFERROR(VLOOKUP(AB-1,$AH$9:$AI$20,2,0),0)</f>
        <v>0</v>
      </c>
      <c r="AA921" s="92">
        <f t="shared" si="318"/>
        <v>30</v>
      </c>
      <c r="AB921" s="92">
        <f t="shared" si="319"/>
        <v>9</v>
      </c>
      <c r="AC921" s="92">
        <f t="shared" si="320"/>
        <v>2569</v>
      </c>
      <c r="AD921" s="92">
        <f t="shared" si="311"/>
        <v>0</v>
      </c>
      <c r="AE921" s="227">
        <f t="shared" si="313"/>
        <v>0</v>
      </c>
      <c r="AF921" s="223">
        <f t="shared" si="312"/>
        <v>0</v>
      </c>
      <c r="AG921" s="228">
        <f t="shared" si="314"/>
        <v>0</v>
      </c>
    </row>
    <row r="922" spans="1:33" s="92" customFormat="1" ht="21">
      <c r="A922" s="102">
        <v>914</v>
      </c>
      <c r="B922" s="324"/>
      <c r="C922" s="178" t="s">
        <v>169</v>
      </c>
      <c r="D922" s="170">
        <f t="shared" si="306"/>
        <v>0</v>
      </c>
      <c r="E922" s="170">
        <f t="shared" si="307"/>
        <v>0</v>
      </c>
      <c r="F922" s="170">
        <f t="shared" si="308"/>
        <v>0</v>
      </c>
      <c r="G922" s="170">
        <f t="shared" si="309"/>
        <v>0</v>
      </c>
      <c r="H922" s="171">
        <f t="shared" si="300"/>
        <v>0</v>
      </c>
      <c r="I922" s="172">
        <f t="shared" si="301"/>
        <v>0</v>
      </c>
      <c r="J922" s="170">
        <f t="shared" si="302"/>
        <v>0</v>
      </c>
      <c r="K922" s="172">
        <f t="shared" si="303"/>
        <v>0</v>
      </c>
      <c r="L922" s="226"/>
      <c r="M922" s="221" t="s">
        <v>242</v>
      </c>
      <c r="N922" s="106">
        <f t="shared" si="310"/>
        <v>0</v>
      </c>
      <c r="O922" s="176">
        <f t="shared" si="304"/>
        <v>0</v>
      </c>
      <c r="P922" s="176">
        <f t="shared" si="305"/>
        <v>0</v>
      </c>
      <c r="W922" s="92">
        <f t="shared" si="315"/>
        <v>0</v>
      </c>
      <c r="X922" s="92">
        <f t="shared" si="316"/>
        <v>0</v>
      </c>
      <c r="Y922" s="92">
        <f t="shared" si="317"/>
        <v>0</v>
      </c>
      <c r="Z922" s="92" cm="1">
        <f t="array" aca="1" ref="Z922" ca="1">IFERROR(VLOOKUP(AB-1,$AH$9:$AI$20,2,0),0)</f>
        <v>0</v>
      </c>
      <c r="AA922" s="92">
        <f t="shared" si="318"/>
        <v>30</v>
      </c>
      <c r="AB922" s="92">
        <f t="shared" si="319"/>
        <v>9</v>
      </c>
      <c r="AC922" s="92">
        <f t="shared" si="320"/>
        <v>2569</v>
      </c>
      <c r="AD922" s="92">
        <f t="shared" si="311"/>
        <v>0</v>
      </c>
      <c r="AE922" s="227">
        <f t="shared" si="313"/>
        <v>0</v>
      </c>
      <c r="AF922" s="223">
        <f t="shared" si="312"/>
        <v>0</v>
      </c>
      <c r="AG922" s="228">
        <f t="shared" si="314"/>
        <v>0</v>
      </c>
    </row>
    <row r="923" spans="1:33" s="92" customFormat="1" ht="21">
      <c r="A923" s="102">
        <v>915</v>
      </c>
      <c r="B923" s="324"/>
      <c r="C923" s="178" t="s">
        <v>169</v>
      </c>
      <c r="D923" s="170">
        <f t="shared" si="306"/>
        <v>0</v>
      </c>
      <c r="E923" s="170">
        <f t="shared" si="307"/>
        <v>0</v>
      </c>
      <c r="F923" s="170">
        <f t="shared" si="308"/>
        <v>0</v>
      </c>
      <c r="G923" s="170">
        <f t="shared" si="309"/>
        <v>0</v>
      </c>
      <c r="H923" s="171">
        <f t="shared" si="300"/>
        <v>0</v>
      </c>
      <c r="I923" s="172">
        <f t="shared" si="301"/>
        <v>0</v>
      </c>
      <c r="J923" s="170">
        <f t="shared" si="302"/>
        <v>0</v>
      </c>
      <c r="K923" s="172">
        <f t="shared" si="303"/>
        <v>0</v>
      </c>
      <c r="L923" s="226"/>
      <c r="M923" s="221" t="s">
        <v>242</v>
      </c>
      <c r="N923" s="106">
        <f t="shared" si="310"/>
        <v>0</v>
      </c>
      <c r="O923" s="176">
        <f t="shared" si="304"/>
        <v>0</v>
      </c>
      <c r="P923" s="176">
        <f t="shared" si="305"/>
        <v>0</v>
      </c>
      <c r="W923" s="92">
        <f t="shared" si="315"/>
        <v>0</v>
      </c>
      <c r="X923" s="92">
        <f t="shared" si="316"/>
        <v>0</v>
      </c>
      <c r="Y923" s="92">
        <f t="shared" si="317"/>
        <v>0</v>
      </c>
      <c r="Z923" s="92" cm="1">
        <f t="array" aca="1" ref="Z923" ca="1">IFERROR(VLOOKUP(AB-1,$AH$9:$AI$20,2,0),0)</f>
        <v>0</v>
      </c>
      <c r="AA923" s="92">
        <f t="shared" si="318"/>
        <v>30</v>
      </c>
      <c r="AB923" s="92">
        <f t="shared" si="319"/>
        <v>9</v>
      </c>
      <c r="AC923" s="92">
        <f t="shared" si="320"/>
        <v>2569</v>
      </c>
      <c r="AD923" s="92">
        <f t="shared" si="311"/>
        <v>0</v>
      </c>
      <c r="AE923" s="227">
        <f t="shared" si="313"/>
        <v>0</v>
      </c>
      <c r="AF923" s="223">
        <f t="shared" si="312"/>
        <v>0</v>
      </c>
      <c r="AG923" s="228">
        <f t="shared" si="314"/>
        <v>0</v>
      </c>
    </row>
    <row r="924" spans="1:33" s="92" customFormat="1" ht="21">
      <c r="A924" s="102">
        <v>916</v>
      </c>
      <c r="B924" s="324"/>
      <c r="C924" s="178" t="s">
        <v>169</v>
      </c>
      <c r="D924" s="170">
        <f t="shared" si="306"/>
        <v>0</v>
      </c>
      <c r="E924" s="170">
        <f t="shared" si="307"/>
        <v>0</v>
      </c>
      <c r="F924" s="170">
        <f t="shared" si="308"/>
        <v>0</v>
      </c>
      <c r="G924" s="170">
        <f t="shared" si="309"/>
        <v>0</v>
      </c>
      <c r="H924" s="171">
        <f t="shared" si="300"/>
        <v>0</v>
      </c>
      <c r="I924" s="172">
        <f t="shared" si="301"/>
        <v>0</v>
      </c>
      <c r="J924" s="170">
        <f t="shared" si="302"/>
        <v>0</v>
      </c>
      <c r="K924" s="172">
        <f t="shared" si="303"/>
        <v>0</v>
      </c>
      <c r="L924" s="226"/>
      <c r="M924" s="221" t="s">
        <v>242</v>
      </c>
      <c r="N924" s="106">
        <f t="shared" si="310"/>
        <v>0</v>
      </c>
      <c r="O924" s="176">
        <f t="shared" si="304"/>
        <v>0</v>
      </c>
      <c r="P924" s="176">
        <f t="shared" si="305"/>
        <v>0</v>
      </c>
      <c r="W924" s="92">
        <f t="shared" si="315"/>
        <v>0</v>
      </c>
      <c r="X924" s="92">
        <f t="shared" si="316"/>
        <v>0</v>
      </c>
      <c r="Y924" s="92">
        <f t="shared" si="317"/>
        <v>0</v>
      </c>
      <c r="Z924" s="92" cm="1">
        <f t="array" aca="1" ref="Z924" ca="1">IFERROR(VLOOKUP(AB-1,$AH$9:$AI$20,2,0),0)</f>
        <v>0</v>
      </c>
      <c r="AA924" s="92">
        <f t="shared" si="318"/>
        <v>30</v>
      </c>
      <c r="AB924" s="92">
        <f t="shared" si="319"/>
        <v>9</v>
      </c>
      <c r="AC924" s="92">
        <f t="shared" si="320"/>
        <v>2569</v>
      </c>
      <c r="AD924" s="92">
        <f t="shared" si="311"/>
        <v>0</v>
      </c>
      <c r="AE924" s="227">
        <f t="shared" si="313"/>
        <v>0</v>
      </c>
      <c r="AF924" s="223">
        <f t="shared" si="312"/>
        <v>0</v>
      </c>
      <c r="AG924" s="228">
        <f t="shared" si="314"/>
        <v>0</v>
      </c>
    </row>
    <row r="925" spans="1:33" s="92" customFormat="1" ht="21">
      <c r="A925" s="102">
        <v>917</v>
      </c>
      <c r="B925" s="324"/>
      <c r="C925" s="178" t="s">
        <v>169</v>
      </c>
      <c r="D925" s="170">
        <f t="shared" si="306"/>
        <v>0</v>
      </c>
      <c r="E925" s="170">
        <f t="shared" si="307"/>
        <v>0</v>
      </c>
      <c r="F925" s="170">
        <f t="shared" si="308"/>
        <v>0</v>
      </c>
      <c r="G925" s="170">
        <f t="shared" si="309"/>
        <v>0</v>
      </c>
      <c r="H925" s="171">
        <f t="shared" si="300"/>
        <v>0</v>
      </c>
      <c r="I925" s="172">
        <f t="shared" si="301"/>
        <v>0</v>
      </c>
      <c r="J925" s="170">
        <f t="shared" si="302"/>
        <v>0</v>
      </c>
      <c r="K925" s="172">
        <f t="shared" si="303"/>
        <v>0</v>
      </c>
      <c r="L925" s="226"/>
      <c r="M925" s="221" t="s">
        <v>242</v>
      </c>
      <c r="N925" s="106">
        <f t="shared" si="310"/>
        <v>0</v>
      </c>
      <c r="O925" s="176">
        <f t="shared" si="304"/>
        <v>0</v>
      </c>
      <c r="P925" s="176">
        <f t="shared" si="305"/>
        <v>0</v>
      </c>
      <c r="W925" s="92">
        <f t="shared" si="315"/>
        <v>0</v>
      </c>
      <c r="X925" s="92">
        <f t="shared" si="316"/>
        <v>0</v>
      </c>
      <c r="Y925" s="92">
        <f t="shared" si="317"/>
        <v>0</v>
      </c>
      <c r="Z925" s="92" cm="1">
        <f t="array" aca="1" ref="Z925" ca="1">IFERROR(VLOOKUP(AB-1,$AH$9:$AI$20,2,0),0)</f>
        <v>0</v>
      </c>
      <c r="AA925" s="92">
        <f t="shared" si="318"/>
        <v>30</v>
      </c>
      <c r="AB925" s="92">
        <f t="shared" si="319"/>
        <v>9</v>
      </c>
      <c r="AC925" s="92">
        <f t="shared" si="320"/>
        <v>2569</v>
      </c>
      <c r="AD925" s="92">
        <f t="shared" si="311"/>
        <v>0</v>
      </c>
      <c r="AE925" s="227">
        <f t="shared" si="313"/>
        <v>0</v>
      </c>
      <c r="AF925" s="223">
        <f t="shared" si="312"/>
        <v>0</v>
      </c>
      <c r="AG925" s="228">
        <f t="shared" si="314"/>
        <v>0</v>
      </c>
    </row>
    <row r="926" spans="1:33" s="92" customFormat="1" ht="21">
      <c r="A926" s="102">
        <v>918</v>
      </c>
      <c r="B926" s="324"/>
      <c r="C926" s="178" t="s">
        <v>169</v>
      </c>
      <c r="D926" s="170">
        <f t="shared" si="306"/>
        <v>0</v>
      </c>
      <c r="E926" s="170">
        <f t="shared" si="307"/>
        <v>0</v>
      </c>
      <c r="F926" s="170">
        <f t="shared" si="308"/>
        <v>0</v>
      </c>
      <c r="G926" s="170">
        <f t="shared" si="309"/>
        <v>0</v>
      </c>
      <c r="H926" s="171">
        <f t="shared" si="300"/>
        <v>0</v>
      </c>
      <c r="I926" s="172">
        <f t="shared" si="301"/>
        <v>0</v>
      </c>
      <c r="J926" s="170">
        <f t="shared" si="302"/>
        <v>0</v>
      </c>
      <c r="K926" s="172">
        <f t="shared" si="303"/>
        <v>0</v>
      </c>
      <c r="L926" s="226"/>
      <c r="M926" s="221" t="s">
        <v>242</v>
      </c>
      <c r="N926" s="106">
        <f t="shared" si="310"/>
        <v>0</v>
      </c>
      <c r="O926" s="176">
        <f t="shared" si="304"/>
        <v>0</v>
      </c>
      <c r="P926" s="176">
        <f t="shared" si="305"/>
        <v>0</v>
      </c>
      <c r="W926" s="92">
        <f t="shared" si="315"/>
        <v>0</v>
      </c>
      <c r="X926" s="92">
        <f t="shared" si="316"/>
        <v>0</v>
      </c>
      <c r="Y926" s="92">
        <f t="shared" si="317"/>
        <v>0</v>
      </c>
      <c r="Z926" s="92" cm="1">
        <f t="array" aca="1" ref="Z926" ca="1">IFERROR(VLOOKUP(AB-1,$AH$9:$AI$20,2,0),0)</f>
        <v>0</v>
      </c>
      <c r="AA926" s="92">
        <f t="shared" si="318"/>
        <v>30</v>
      </c>
      <c r="AB926" s="92">
        <f t="shared" si="319"/>
        <v>9</v>
      </c>
      <c r="AC926" s="92">
        <f t="shared" si="320"/>
        <v>2569</v>
      </c>
      <c r="AD926" s="92">
        <f t="shared" si="311"/>
        <v>0</v>
      </c>
      <c r="AE926" s="227">
        <f t="shared" si="313"/>
        <v>0</v>
      </c>
      <c r="AF926" s="223">
        <f t="shared" si="312"/>
        <v>0</v>
      </c>
      <c r="AG926" s="228">
        <f t="shared" si="314"/>
        <v>0</v>
      </c>
    </row>
    <row r="927" spans="1:33" s="92" customFormat="1" ht="21">
      <c r="A927" s="102">
        <v>919</v>
      </c>
      <c r="B927" s="324"/>
      <c r="C927" s="178" t="s">
        <v>169</v>
      </c>
      <c r="D927" s="170">
        <f t="shared" si="306"/>
        <v>0</v>
      </c>
      <c r="E927" s="170">
        <f t="shared" si="307"/>
        <v>0</v>
      </c>
      <c r="F927" s="170">
        <f t="shared" si="308"/>
        <v>0</v>
      </c>
      <c r="G927" s="170">
        <f t="shared" si="309"/>
        <v>0</v>
      </c>
      <c r="H927" s="171">
        <f t="shared" si="300"/>
        <v>0</v>
      </c>
      <c r="I927" s="172">
        <f t="shared" si="301"/>
        <v>0</v>
      </c>
      <c r="J927" s="170">
        <f t="shared" si="302"/>
        <v>0</v>
      </c>
      <c r="K927" s="172">
        <f t="shared" si="303"/>
        <v>0</v>
      </c>
      <c r="L927" s="226"/>
      <c r="M927" s="221" t="s">
        <v>242</v>
      </c>
      <c r="N927" s="106">
        <f t="shared" si="310"/>
        <v>0</v>
      </c>
      <c r="O927" s="176">
        <f t="shared" si="304"/>
        <v>0</v>
      </c>
      <c r="P927" s="176">
        <f t="shared" si="305"/>
        <v>0</v>
      </c>
      <c r="W927" s="92">
        <f t="shared" si="315"/>
        <v>0</v>
      </c>
      <c r="X927" s="92">
        <f t="shared" si="316"/>
        <v>0</v>
      </c>
      <c r="Y927" s="92">
        <f t="shared" si="317"/>
        <v>0</v>
      </c>
      <c r="Z927" s="92" cm="1">
        <f t="array" aca="1" ref="Z927" ca="1">IFERROR(VLOOKUP(AB-1,$AH$9:$AI$20,2,0),0)</f>
        <v>0</v>
      </c>
      <c r="AA927" s="92">
        <f t="shared" si="318"/>
        <v>30</v>
      </c>
      <c r="AB927" s="92">
        <f t="shared" si="319"/>
        <v>9</v>
      </c>
      <c r="AC927" s="92">
        <f t="shared" si="320"/>
        <v>2569</v>
      </c>
      <c r="AD927" s="92">
        <f t="shared" si="311"/>
        <v>0</v>
      </c>
      <c r="AE927" s="227">
        <f t="shared" si="313"/>
        <v>0</v>
      </c>
      <c r="AF927" s="223">
        <f t="shared" si="312"/>
        <v>0</v>
      </c>
      <c r="AG927" s="228">
        <f t="shared" si="314"/>
        <v>0</v>
      </c>
    </row>
    <row r="928" spans="1:33" s="92" customFormat="1" ht="21">
      <c r="A928" s="102">
        <v>920</v>
      </c>
      <c r="B928" s="324"/>
      <c r="C928" s="178" t="s">
        <v>169</v>
      </c>
      <c r="D928" s="170">
        <f t="shared" si="306"/>
        <v>0</v>
      </c>
      <c r="E928" s="170">
        <f t="shared" si="307"/>
        <v>0</v>
      </c>
      <c r="F928" s="170">
        <f t="shared" si="308"/>
        <v>0</v>
      </c>
      <c r="G928" s="170">
        <f t="shared" si="309"/>
        <v>0</v>
      </c>
      <c r="H928" s="171">
        <f t="shared" si="300"/>
        <v>0</v>
      </c>
      <c r="I928" s="172">
        <f t="shared" si="301"/>
        <v>0</v>
      </c>
      <c r="J928" s="170">
        <f t="shared" si="302"/>
        <v>0</v>
      </c>
      <c r="K928" s="172">
        <f t="shared" si="303"/>
        <v>0</v>
      </c>
      <c r="L928" s="226"/>
      <c r="M928" s="221" t="s">
        <v>242</v>
      </c>
      <c r="N928" s="106">
        <f t="shared" si="310"/>
        <v>0</v>
      </c>
      <c r="O928" s="176">
        <f t="shared" si="304"/>
        <v>0</v>
      </c>
      <c r="P928" s="176">
        <f t="shared" si="305"/>
        <v>0</v>
      </c>
      <c r="W928" s="92">
        <f t="shared" si="315"/>
        <v>0</v>
      </c>
      <c r="X928" s="92">
        <f t="shared" si="316"/>
        <v>0</v>
      </c>
      <c r="Y928" s="92">
        <f t="shared" si="317"/>
        <v>0</v>
      </c>
      <c r="Z928" s="92" cm="1">
        <f t="array" aca="1" ref="Z928" ca="1">IFERROR(VLOOKUP(AB-1,$AH$9:$AI$20,2,0),0)</f>
        <v>0</v>
      </c>
      <c r="AA928" s="92">
        <f t="shared" si="318"/>
        <v>30</v>
      </c>
      <c r="AB928" s="92">
        <f t="shared" si="319"/>
        <v>9</v>
      </c>
      <c r="AC928" s="92">
        <f t="shared" si="320"/>
        <v>2569</v>
      </c>
      <c r="AD928" s="92">
        <f t="shared" si="311"/>
        <v>0</v>
      </c>
      <c r="AE928" s="227">
        <f t="shared" si="313"/>
        <v>0</v>
      </c>
      <c r="AF928" s="223">
        <f t="shared" si="312"/>
        <v>0</v>
      </c>
      <c r="AG928" s="228">
        <f t="shared" si="314"/>
        <v>0</v>
      </c>
    </row>
    <row r="929" spans="1:33" s="92" customFormat="1" ht="21">
      <c r="A929" s="102">
        <v>921</v>
      </c>
      <c r="B929" s="324"/>
      <c r="C929" s="178" t="s">
        <v>169</v>
      </c>
      <c r="D929" s="170">
        <f t="shared" si="306"/>
        <v>0</v>
      </c>
      <c r="E929" s="170">
        <f t="shared" si="307"/>
        <v>0</v>
      </c>
      <c r="F929" s="170">
        <f t="shared" si="308"/>
        <v>0</v>
      </c>
      <c r="G929" s="170">
        <f t="shared" si="309"/>
        <v>0</v>
      </c>
      <c r="H929" s="171">
        <f t="shared" si="300"/>
        <v>0</v>
      </c>
      <c r="I929" s="172">
        <f t="shared" si="301"/>
        <v>0</v>
      </c>
      <c r="J929" s="170">
        <f t="shared" si="302"/>
        <v>0</v>
      </c>
      <c r="K929" s="172">
        <f t="shared" si="303"/>
        <v>0</v>
      </c>
      <c r="L929" s="226"/>
      <c r="M929" s="221" t="s">
        <v>242</v>
      </c>
      <c r="N929" s="106">
        <f t="shared" si="310"/>
        <v>0</v>
      </c>
      <c r="O929" s="176">
        <f t="shared" si="304"/>
        <v>0</v>
      </c>
      <c r="P929" s="176">
        <f t="shared" si="305"/>
        <v>0</v>
      </c>
      <c r="W929" s="92">
        <f t="shared" si="315"/>
        <v>0</v>
      </c>
      <c r="X929" s="92">
        <f t="shared" si="316"/>
        <v>0</v>
      </c>
      <c r="Y929" s="92">
        <f t="shared" si="317"/>
        <v>0</v>
      </c>
      <c r="Z929" s="92" cm="1">
        <f t="array" aca="1" ref="Z929" ca="1">IFERROR(VLOOKUP(AB-1,$AH$9:$AI$20,2,0),0)</f>
        <v>0</v>
      </c>
      <c r="AA929" s="92">
        <f t="shared" si="318"/>
        <v>30</v>
      </c>
      <c r="AB929" s="92">
        <f t="shared" si="319"/>
        <v>9</v>
      </c>
      <c r="AC929" s="92">
        <f t="shared" si="320"/>
        <v>2569</v>
      </c>
      <c r="AD929" s="92">
        <f t="shared" si="311"/>
        <v>0</v>
      </c>
      <c r="AE929" s="227">
        <f t="shared" si="313"/>
        <v>0</v>
      </c>
      <c r="AF929" s="223">
        <f t="shared" si="312"/>
        <v>0</v>
      </c>
      <c r="AG929" s="228">
        <f t="shared" si="314"/>
        <v>0</v>
      </c>
    </row>
    <row r="930" spans="1:33" s="92" customFormat="1" ht="21">
      <c r="A930" s="102">
        <v>922</v>
      </c>
      <c r="B930" s="324"/>
      <c r="C930" s="178" t="s">
        <v>169</v>
      </c>
      <c r="D930" s="170">
        <f t="shared" si="306"/>
        <v>0</v>
      </c>
      <c r="E930" s="170">
        <f t="shared" si="307"/>
        <v>0</v>
      </c>
      <c r="F930" s="170">
        <f t="shared" si="308"/>
        <v>0</v>
      </c>
      <c r="G930" s="170">
        <f t="shared" si="309"/>
        <v>0</v>
      </c>
      <c r="H930" s="171">
        <f t="shared" si="300"/>
        <v>0</v>
      </c>
      <c r="I930" s="172">
        <f t="shared" si="301"/>
        <v>0</v>
      </c>
      <c r="J930" s="170">
        <f t="shared" si="302"/>
        <v>0</v>
      </c>
      <c r="K930" s="172">
        <f t="shared" si="303"/>
        <v>0</v>
      </c>
      <c r="L930" s="226"/>
      <c r="M930" s="221" t="s">
        <v>242</v>
      </c>
      <c r="N930" s="106">
        <f t="shared" si="310"/>
        <v>0</v>
      </c>
      <c r="O930" s="176">
        <f t="shared" si="304"/>
        <v>0</v>
      </c>
      <c r="P930" s="176">
        <f t="shared" si="305"/>
        <v>0</v>
      </c>
      <c r="W930" s="92">
        <f t="shared" si="315"/>
        <v>0</v>
      </c>
      <c r="X930" s="92">
        <f t="shared" si="316"/>
        <v>0</v>
      </c>
      <c r="Y930" s="92">
        <f t="shared" si="317"/>
        <v>0</v>
      </c>
      <c r="Z930" s="92" cm="1">
        <f t="array" aca="1" ref="Z930" ca="1">IFERROR(VLOOKUP(AB-1,$AH$9:$AI$20,2,0),0)</f>
        <v>0</v>
      </c>
      <c r="AA930" s="92">
        <f t="shared" si="318"/>
        <v>30</v>
      </c>
      <c r="AB930" s="92">
        <f t="shared" si="319"/>
        <v>9</v>
      </c>
      <c r="AC930" s="92">
        <f t="shared" si="320"/>
        <v>2569</v>
      </c>
      <c r="AD930" s="92">
        <f t="shared" si="311"/>
        <v>0</v>
      </c>
      <c r="AE930" s="227">
        <f t="shared" si="313"/>
        <v>0</v>
      </c>
      <c r="AF930" s="223">
        <f t="shared" si="312"/>
        <v>0</v>
      </c>
      <c r="AG930" s="228">
        <f t="shared" si="314"/>
        <v>0</v>
      </c>
    </row>
    <row r="931" spans="1:33" s="92" customFormat="1" ht="21">
      <c r="A931" s="102">
        <v>923</v>
      </c>
      <c r="B931" s="324"/>
      <c r="C931" s="178" t="s">
        <v>169</v>
      </c>
      <c r="D931" s="170">
        <f t="shared" si="306"/>
        <v>0</v>
      </c>
      <c r="E931" s="170">
        <f t="shared" si="307"/>
        <v>0</v>
      </c>
      <c r="F931" s="170">
        <f t="shared" si="308"/>
        <v>0</v>
      </c>
      <c r="G931" s="170">
        <f t="shared" si="309"/>
        <v>0</v>
      </c>
      <c r="H931" s="171">
        <f t="shared" si="300"/>
        <v>0</v>
      </c>
      <c r="I931" s="172">
        <f t="shared" si="301"/>
        <v>0</v>
      </c>
      <c r="J931" s="170">
        <f t="shared" si="302"/>
        <v>0</v>
      </c>
      <c r="K931" s="172">
        <f t="shared" si="303"/>
        <v>0</v>
      </c>
      <c r="L931" s="226"/>
      <c r="M931" s="221" t="s">
        <v>242</v>
      </c>
      <c r="N931" s="106">
        <f t="shared" si="310"/>
        <v>0</v>
      </c>
      <c r="O931" s="176">
        <f t="shared" si="304"/>
        <v>0</v>
      </c>
      <c r="P931" s="176">
        <f t="shared" si="305"/>
        <v>0</v>
      </c>
      <c r="W931" s="92">
        <f t="shared" si="315"/>
        <v>0</v>
      </c>
      <c r="X931" s="92">
        <f t="shared" si="316"/>
        <v>0</v>
      </c>
      <c r="Y931" s="92">
        <f t="shared" si="317"/>
        <v>0</v>
      </c>
      <c r="Z931" s="92" cm="1">
        <f t="array" aca="1" ref="Z931" ca="1">IFERROR(VLOOKUP(AB-1,$AH$9:$AI$20,2,0),0)</f>
        <v>0</v>
      </c>
      <c r="AA931" s="92">
        <f t="shared" si="318"/>
        <v>30</v>
      </c>
      <c r="AB931" s="92">
        <f t="shared" si="319"/>
        <v>9</v>
      </c>
      <c r="AC931" s="92">
        <f t="shared" si="320"/>
        <v>2569</v>
      </c>
      <c r="AD931" s="92">
        <f t="shared" si="311"/>
        <v>0</v>
      </c>
      <c r="AE931" s="227">
        <f t="shared" si="313"/>
        <v>0</v>
      </c>
      <c r="AF931" s="223">
        <f t="shared" si="312"/>
        <v>0</v>
      </c>
      <c r="AG931" s="228">
        <f t="shared" si="314"/>
        <v>0</v>
      </c>
    </row>
    <row r="932" spans="1:33" s="92" customFormat="1" ht="21">
      <c r="A932" s="102">
        <v>924</v>
      </c>
      <c r="B932" s="324"/>
      <c r="C932" s="178" t="s">
        <v>169</v>
      </c>
      <c r="D932" s="170">
        <f t="shared" si="306"/>
        <v>0</v>
      </c>
      <c r="E932" s="170">
        <f t="shared" si="307"/>
        <v>0</v>
      </c>
      <c r="F932" s="170">
        <f t="shared" si="308"/>
        <v>0</v>
      </c>
      <c r="G932" s="170">
        <f t="shared" si="309"/>
        <v>0</v>
      </c>
      <c r="H932" s="171">
        <f t="shared" si="300"/>
        <v>0</v>
      </c>
      <c r="I932" s="172">
        <f t="shared" si="301"/>
        <v>0</v>
      </c>
      <c r="J932" s="170">
        <f t="shared" si="302"/>
        <v>0</v>
      </c>
      <c r="K932" s="172">
        <f t="shared" si="303"/>
        <v>0</v>
      </c>
      <c r="L932" s="226"/>
      <c r="M932" s="221" t="s">
        <v>242</v>
      </c>
      <c r="N932" s="106">
        <f t="shared" si="310"/>
        <v>0</v>
      </c>
      <c r="O932" s="176">
        <f t="shared" si="304"/>
        <v>0</v>
      </c>
      <c r="P932" s="176">
        <f t="shared" si="305"/>
        <v>0</v>
      </c>
      <c r="W932" s="92">
        <f t="shared" si="315"/>
        <v>0</v>
      </c>
      <c r="X932" s="92">
        <f t="shared" si="316"/>
        <v>0</v>
      </c>
      <c r="Y932" s="92">
        <f t="shared" si="317"/>
        <v>0</v>
      </c>
      <c r="Z932" s="92" cm="1">
        <f t="array" aca="1" ref="Z932" ca="1">IFERROR(VLOOKUP(AB-1,$AH$9:$AI$20,2,0),0)</f>
        <v>0</v>
      </c>
      <c r="AA932" s="92">
        <f t="shared" si="318"/>
        <v>30</v>
      </c>
      <c r="AB932" s="92">
        <f t="shared" si="319"/>
        <v>9</v>
      </c>
      <c r="AC932" s="92">
        <f t="shared" si="320"/>
        <v>2569</v>
      </c>
      <c r="AD932" s="92">
        <f t="shared" si="311"/>
        <v>0</v>
      </c>
      <c r="AE932" s="227">
        <f t="shared" si="313"/>
        <v>0</v>
      </c>
      <c r="AF932" s="223">
        <f t="shared" si="312"/>
        <v>0</v>
      </c>
      <c r="AG932" s="228">
        <f t="shared" si="314"/>
        <v>0</v>
      </c>
    </row>
    <row r="933" spans="1:33" s="92" customFormat="1" ht="21">
      <c r="A933" s="102">
        <v>925</v>
      </c>
      <c r="B933" s="324"/>
      <c r="C933" s="178" t="s">
        <v>169</v>
      </c>
      <c r="D933" s="170">
        <f t="shared" si="306"/>
        <v>0</v>
      </c>
      <c r="E933" s="170">
        <f t="shared" si="307"/>
        <v>0</v>
      </c>
      <c r="F933" s="170">
        <f t="shared" si="308"/>
        <v>0</v>
      </c>
      <c r="G933" s="170">
        <f t="shared" si="309"/>
        <v>0</v>
      </c>
      <c r="H933" s="171">
        <f t="shared" si="300"/>
        <v>0</v>
      </c>
      <c r="I933" s="172">
        <f t="shared" si="301"/>
        <v>0</v>
      </c>
      <c r="J933" s="170">
        <f t="shared" si="302"/>
        <v>0</v>
      </c>
      <c r="K933" s="172">
        <f t="shared" si="303"/>
        <v>0</v>
      </c>
      <c r="L933" s="226"/>
      <c r="M933" s="221" t="s">
        <v>242</v>
      </c>
      <c r="N933" s="106">
        <f t="shared" si="310"/>
        <v>0</v>
      </c>
      <c r="O933" s="176">
        <f t="shared" si="304"/>
        <v>0</v>
      </c>
      <c r="P933" s="176">
        <f t="shared" si="305"/>
        <v>0</v>
      </c>
      <c r="W933" s="92">
        <f t="shared" si="315"/>
        <v>0</v>
      </c>
      <c r="X933" s="92">
        <f t="shared" si="316"/>
        <v>0</v>
      </c>
      <c r="Y933" s="92">
        <f t="shared" si="317"/>
        <v>0</v>
      </c>
      <c r="Z933" s="92" cm="1">
        <f t="array" aca="1" ref="Z933" ca="1">IFERROR(VLOOKUP(AB-1,$AH$9:$AI$20,2,0),0)</f>
        <v>0</v>
      </c>
      <c r="AA933" s="92">
        <f t="shared" si="318"/>
        <v>30</v>
      </c>
      <c r="AB933" s="92">
        <f t="shared" si="319"/>
        <v>9</v>
      </c>
      <c r="AC933" s="92">
        <f t="shared" si="320"/>
        <v>2569</v>
      </c>
      <c r="AD933" s="92">
        <f t="shared" si="311"/>
        <v>0</v>
      </c>
      <c r="AE933" s="227">
        <f t="shared" si="313"/>
        <v>0</v>
      </c>
      <c r="AF933" s="223">
        <f t="shared" si="312"/>
        <v>0</v>
      </c>
      <c r="AG933" s="228">
        <f t="shared" si="314"/>
        <v>0</v>
      </c>
    </row>
    <row r="934" spans="1:33" s="92" customFormat="1" ht="21">
      <c r="A934" s="102">
        <v>926</v>
      </c>
      <c r="B934" s="324"/>
      <c r="C934" s="178" t="s">
        <v>169</v>
      </c>
      <c r="D934" s="170">
        <f t="shared" si="306"/>
        <v>0</v>
      </c>
      <c r="E934" s="170">
        <f t="shared" si="307"/>
        <v>0</v>
      </c>
      <c r="F934" s="170">
        <f t="shared" si="308"/>
        <v>0</v>
      </c>
      <c r="G934" s="170">
        <f t="shared" si="309"/>
        <v>0</v>
      </c>
      <c r="H934" s="171">
        <f t="shared" si="300"/>
        <v>0</v>
      </c>
      <c r="I934" s="172">
        <f t="shared" si="301"/>
        <v>0</v>
      </c>
      <c r="J934" s="170">
        <f t="shared" si="302"/>
        <v>0</v>
      </c>
      <c r="K934" s="172">
        <f t="shared" si="303"/>
        <v>0</v>
      </c>
      <c r="L934" s="226"/>
      <c r="M934" s="221" t="s">
        <v>242</v>
      </c>
      <c r="N934" s="106">
        <f t="shared" si="310"/>
        <v>0</v>
      </c>
      <c r="O934" s="176">
        <f t="shared" si="304"/>
        <v>0</v>
      </c>
      <c r="P934" s="176">
        <f t="shared" si="305"/>
        <v>0</v>
      </c>
      <c r="W934" s="92">
        <f t="shared" si="315"/>
        <v>0</v>
      </c>
      <c r="X934" s="92">
        <f t="shared" si="316"/>
        <v>0</v>
      </c>
      <c r="Y934" s="92">
        <f t="shared" si="317"/>
        <v>0</v>
      </c>
      <c r="Z934" s="92" cm="1">
        <f t="array" aca="1" ref="Z934" ca="1">IFERROR(VLOOKUP(AB-1,$AH$9:$AI$20,2,0),0)</f>
        <v>0</v>
      </c>
      <c r="AA934" s="92">
        <f t="shared" si="318"/>
        <v>30</v>
      </c>
      <c r="AB934" s="92">
        <f t="shared" si="319"/>
        <v>9</v>
      </c>
      <c r="AC934" s="92">
        <f t="shared" si="320"/>
        <v>2569</v>
      </c>
      <c r="AD934" s="92">
        <f t="shared" si="311"/>
        <v>0</v>
      </c>
      <c r="AE934" s="227">
        <f t="shared" si="313"/>
        <v>0</v>
      </c>
      <c r="AF934" s="223">
        <f t="shared" si="312"/>
        <v>0</v>
      </c>
      <c r="AG934" s="228">
        <f t="shared" si="314"/>
        <v>0</v>
      </c>
    </row>
    <row r="935" spans="1:33" s="92" customFormat="1" ht="21">
      <c r="A935" s="102">
        <v>927</v>
      </c>
      <c r="B935" s="324"/>
      <c r="C935" s="178" t="s">
        <v>169</v>
      </c>
      <c r="D935" s="170">
        <f t="shared" si="306"/>
        <v>0</v>
      </c>
      <c r="E935" s="170">
        <f t="shared" si="307"/>
        <v>0</v>
      </c>
      <c r="F935" s="170">
        <f t="shared" si="308"/>
        <v>0</v>
      </c>
      <c r="G935" s="170">
        <f t="shared" si="309"/>
        <v>0</v>
      </c>
      <c r="H935" s="171">
        <f t="shared" ref="H935:H998" si="321">+E935-D935</f>
        <v>0</v>
      </c>
      <c r="I935" s="172">
        <f t="shared" ref="I935:I998" si="322">+H935/30</f>
        <v>0</v>
      </c>
      <c r="J935" s="170">
        <f t="shared" ref="J935:J998" si="323">+G935-F935</f>
        <v>0</v>
      </c>
      <c r="K935" s="172">
        <f t="shared" ref="K935:K998" si="324">J935/30</f>
        <v>0</v>
      </c>
      <c r="L935" s="226"/>
      <c r="M935" s="221" t="s">
        <v>242</v>
      </c>
      <c r="N935" s="106">
        <f t="shared" si="310"/>
        <v>0</v>
      </c>
      <c r="O935" s="176">
        <f t="shared" ref="O935:O998" si="325">N935*I935</f>
        <v>0</v>
      </c>
      <c r="P935" s="176">
        <f t="shared" ref="P935:P998" si="326">K935*N935</f>
        <v>0</v>
      </c>
      <c r="W935" s="92">
        <f t="shared" si="315"/>
        <v>0</v>
      </c>
      <c r="X935" s="92">
        <f t="shared" si="316"/>
        <v>0</v>
      </c>
      <c r="Y935" s="92">
        <f t="shared" si="317"/>
        <v>0</v>
      </c>
      <c r="Z935" s="92" cm="1">
        <f t="array" aca="1" ref="Z935" ca="1">IFERROR(VLOOKUP(AB-1,$AH$9:$AI$20,2,0),0)</f>
        <v>0</v>
      </c>
      <c r="AA935" s="92">
        <f t="shared" si="318"/>
        <v>30</v>
      </c>
      <c r="AB935" s="92">
        <f t="shared" si="319"/>
        <v>9</v>
      </c>
      <c r="AC935" s="92">
        <f t="shared" si="320"/>
        <v>2569</v>
      </c>
      <c r="AD935" s="92">
        <f t="shared" si="311"/>
        <v>0</v>
      </c>
      <c r="AE935" s="227">
        <f t="shared" si="313"/>
        <v>0</v>
      </c>
      <c r="AF935" s="223">
        <f t="shared" si="312"/>
        <v>0</v>
      </c>
      <c r="AG935" s="228">
        <f t="shared" si="314"/>
        <v>0</v>
      </c>
    </row>
    <row r="936" spans="1:33" s="92" customFormat="1" ht="21">
      <c r="A936" s="102">
        <v>928</v>
      </c>
      <c r="B936" s="324"/>
      <c r="C936" s="178" t="s">
        <v>169</v>
      </c>
      <c r="D936" s="170">
        <f t="shared" si="306"/>
        <v>0</v>
      </c>
      <c r="E936" s="170">
        <f t="shared" si="307"/>
        <v>0</v>
      </c>
      <c r="F936" s="170">
        <f t="shared" si="308"/>
        <v>0</v>
      </c>
      <c r="G936" s="170">
        <f t="shared" si="309"/>
        <v>0</v>
      </c>
      <c r="H936" s="171">
        <f t="shared" si="321"/>
        <v>0</v>
      </c>
      <c r="I936" s="172">
        <f t="shared" si="322"/>
        <v>0</v>
      </c>
      <c r="J936" s="170">
        <f t="shared" si="323"/>
        <v>0</v>
      </c>
      <c r="K936" s="172">
        <f t="shared" si="324"/>
        <v>0</v>
      </c>
      <c r="L936" s="226"/>
      <c r="M936" s="221" t="s">
        <v>242</v>
      </c>
      <c r="N936" s="106">
        <f t="shared" si="310"/>
        <v>0</v>
      </c>
      <c r="O936" s="176">
        <f t="shared" si="325"/>
        <v>0</v>
      </c>
      <c r="P936" s="176">
        <f t="shared" si="326"/>
        <v>0</v>
      </c>
      <c r="W936" s="92">
        <f t="shared" si="315"/>
        <v>0</v>
      </c>
      <c r="X936" s="92">
        <f t="shared" si="316"/>
        <v>0</v>
      </c>
      <c r="Y936" s="92">
        <f t="shared" si="317"/>
        <v>0</v>
      </c>
      <c r="Z936" s="92" cm="1">
        <f t="array" aca="1" ref="Z936" ca="1">IFERROR(VLOOKUP(AB-1,$AH$9:$AI$20,2,0),0)</f>
        <v>0</v>
      </c>
      <c r="AA936" s="92">
        <f t="shared" si="318"/>
        <v>30</v>
      </c>
      <c r="AB936" s="92">
        <f t="shared" si="319"/>
        <v>9</v>
      </c>
      <c r="AC936" s="92">
        <f t="shared" si="320"/>
        <v>2569</v>
      </c>
      <c r="AD936" s="92">
        <f t="shared" si="311"/>
        <v>0</v>
      </c>
      <c r="AE936" s="227">
        <f t="shared" si="313"/>
        <v>0</v>
      </c>
      <c r="AF936" s="223">
        <f t="shared" si="312"/>
        <v>0</v>
      </c>
      <c r="AG936" s="228">
        <f t="shared" si="314"/>
        <v>0</v>
      </c>
    </row>
    <row r="937" spans="1:33" s="92" customFormat="1" ht="21">
      <c r="A937" s="102">
        <v>929</v>
      </c>
      <c r="B937" s="324"/>
      <c r="C937" s="178" t="s">
        <v>169</v>
      </c>
      <c r="D937" s="170">
        <f t="shared" si="306"/>
        <v>0</v>
      </c>
      <c r="E937" s="170">
        <f t="shared" si="307"/>
        <v>0</v>
      </c>
      <c r="F937" s="170">
        <f t="shared" si="308"/>
        <v>0</v>
      </c>
      <c r="G937" s="170">
        <f t="shared" si="309"/>
        <v>0</v>
      </c>
      <c r="H937" s="171">
        <f t="shared" si="321"/>
        <v>0</v>
      </c>
      <c r="I937" s="172">
        <f t="shared" si="322"/>
        <v>0</v>
      </c>
      <c r="J937" s="170">
        <f t="shared" si="323"/>
        <v>0</v>
      </c>
      <c r="K937" s="172">
        <f t="shared" si="324"/>
        <v>0</v>
      </c>
      <c r="L937" s="226"/>
      <c r="M937" s="221" t="s">
        <v>242</v>
      </c>
      <c r="N937" s="106">
        <f t="shared" si="310"/>
        <v>0</v>
      </c>
      <c r="O937" s="176">
        <f t="shared" si="325"/>
        <v>0</v>
      </c>
      <c r="P937" s="176">
        <f t="shared" si="326"/>
        <v>0</v>
      </c>
      <c r="W937" s="92">
        <f t="shared" si="315"/>
        <v>0</v>
      </c>
      <c r="X937" s="92">
        <f t="shared" si="316"/>
        <v>0</v>
      </c>
      <c r="Y937" s="92">
        <f t="shared" si="317"/>
        <v>0</v>
      </c>
      <c r="Z937" s="92" cm="1">
        <f t="array" aca="1" ref="Z937" ca="1">IFERROR(VLOOKUP(AB-1,$AH$9:$AI$20,2,0),0)</f>
        <v>0</v>
      </c>
      <c r="AA937" s="92">
        <f t="shared" si="318"/>
        <v>30</v>
      </c>
      <c r="AB937" s="92">
        <f t="shared" si="319"/>
        <v>9</v>
      </c>
      <c r="AC937" s="92">
        <f t="shared" si="320"/>
        <v>2569</v>
      </c>
      <c r="AD937" s="92">
        <f t="shared" si="311"/>
        <v>0</v>
      </c>
      <c r="AE937" s="227">
        <f t="shared" si="313"/>
        <v>0</v>
      </c>
      <c r="AF937" s="223">
        <f t="shared" si="312"/>
        <v>0</v>
      </c>
      <c r="AG937" s="228">
        <f t="shared" si="314"/>
        <v>0</v>
      </c>
    </row>
    <row r="938" spans="1:33" s="92" customFormat="1" ht="21">
      <c r="A938" s="102">
        <v>930</v>
      </c>
      <c r="B938" s="324"/>
      <c r="C938" s="178" t="s">
        <v>169</v>
      </c>
      <c r="D938" s="170">
        <f t="shared" si="306"/>
        <v>0</v>
      </c>
      <c r="E938" s="170">
        <f t="shared" si="307"/>
        <v>0</v>
      </c>
      <c r="F938" s="170">
        <f t="shared" si="308"/>
        <v>0</v>
      </c>
      <c r="G938" s="170">
        <f t="shared" si="309"/>
        <v>0</v>
      </c>
      <c r="H938" s="171">
        <f t="shared" si="321"/>
        <v>0</v>
      </c>
      <c r="I938" s="172">
        <f t="shared" si="322"/>
        <v>0</v>
      </c>
      <c r="J938" s="170">
        <f t="shared" si="323"/>
        <v>0</v>
      </c>
      <c r="K938" s="172">
        <f t="shared" si="324"/>
        <v>0</v>
      </c>
      <c r="L938" s="226"/>
      <c r="M938" s="221" t="s">
        <v>242</v>
      </c>
      <c r="N938" s="106">
        <f t="shared" si="310"/>
        <v>0</v>
      </c>
      <c r="O938" s="176">
        <f t="shared" si="325"/>
        <v>0</v>
      </c>
      <c r="P938" s="176">
        <f t="shared" si="326"/>
        <v>0</v>
      </c>
      <c r="W938" s="92">
        <f t="shared" si="315"/>
        <v>0</v>
      </c>
      <c r="X938" s="92">
        <f t="shared" si="316"/>
        <v>0</v>
      </c>
      <c r="Y938" s="92">
        <f t="shared" si="317"/>
        <v>0</v>
      </c>
      <c r="Z938" s="92" cm="1">
        <f t="array" aca="1" ref="Z938" ca="1">IFERROR(VLOOKUP(AB-1,$AH$9:$AI$20,2,0),0)</f>
        <v>0</v>
      </c>
      <c r="AA938" s="92">
        <f t="shared" si="318"/>
        <v>30</v>
      </c>
      <c r="AB938" s="92">
        <f t="shared" si="319"/>
        <v>9</v>
      </c>
      <c r="AC938" s="92">
        <f t="shared" si="320"/>
        <v>2569</v>
      </c>
      <c r="AD938" s="92">
        <f t="shared" si="311"/>
        <v>0</v>
      </c>
      <c r="AE938" s="227">
        <f t="shared" si="313"/>
        <v>0</v>
      </c>
      <c r="AF938" s="223">
        <f t="shared" si="312"/>
        <v>0</v>
      </c>
      <c r="AG938" s="228">
        <f t="shared" si="314"/>
        <v>0</v>
      </c>
    </row>
    <row r="939" spans="1:33" s="92" customFormat="1" ht="21">
      <c r="A939" s="102">
        <v>931</v>
      </c>
      <c r="B939" s="324"/>
      <c r="C939" s="178" t="s">
        <v>169</v>
      </c>
      <c r="D939" s="170">
        <f t="shared" si="306"/>
        <v>0</v>
      </c>
      <c r="E939" s="170">
        <f t="shared" si="307"/>
        <v>0</v>
      </c>
      <c r="F939" s="170">
        <f t="shared" si="308"/>
        <v>0</v>
      </c>
      <c r="G939" s="170">
        <f t="shared" si="309"/>
        <v>0</v>
      </c>
      <c r="H939" s="171">
        <f t="shared" si="321"/>
        <v>0</v>
      </c>
      <c r="I939" s="172">
        <f t="shared" si="322"/>
        <v>0</v>
      </c>
      <c r="J939" s="170">
        <f t="shared" si="323"/>
        <v>0</v>
      </c>
      <c r="K939" s="172">
        <f t="shared" si="324"/>
        <v>0</v>
      </c>
      <c r="L939" s="226"/>
      <c r="M939" s="221" t="s">
        <v>242</v>
      </c>
      <c r="N939" s="106">
        <f t="shared" si="310"/>
        <v>0</v>
      </c>
      <c r="O939" s="176">
        <f t="shared" si="325"/>
        <v>0</v>
      </c>
      <c r="P939" s="176">
        <f t="shared" si="326"/>
        <v>0</v>
      </c>
      <c r="W939" s="92">
        <f t="shared" si="315"/>
        <v>0</v>
      </c>
      <c r="X939" s="92">
        <f t="shared" si="316"/>
        <v>0</v>
      </c>
      <c r="Y939" s="92">
        <f t="shared" si="317"/>
        <v>0</v>
      </c>
      <c r="Z939" s="92" cm="1">
        <f t="array" aca="1" ref="Z939" ca="1">IFERROR(VLOOKUP(AB-1,$AH$9:$AI$20,2,0),0)</f>
        <v>0</v>
      </c>
      <c r="AA939" s="92">
        <f t="shared" si="318"/>
        <v>30</v>
      </c>
      <c r="AB939" s="92">
        <f t="shared" si="319"/>
        <v>9</v>
      </c>
      <c r="AC939" s="92">
        <f t="shared" si="320"/>
        <v>2569</v>
      </c>
      <c r="AD939" s="92">
        <f t="shared" si="311"/>
        <v>0</v>
      </c>
      <c r="AE939" s="227">
        <f t="shared" si="313"/>
        <v>0</v>
      </c>
      <c r="AF939" s="223">
        <f t="shared" si="312"/>
        <v>0</v>
      </c>
      <c r="AG939" s="228">
        <f t="shared" si="314"/>
        <v>0</v>
      </c>
    </row>
    <row r="940" spans="1:33" s="92" customFormat="1" ht="21">
      <c r="A940" s="102">
        <v>932</v>
      </c>
      <c r="B940" s="324"/>
      <c r="C940" s="178" t="s">
        <v>169</v>
      </c>
      <c r="D940" s="170">
        <f t="shared" si="306"/>
        <v>0</v>
      </c>
      <c r="E940" s="170">
        <f t="shared" si="307"/>
        <v>0</v>
      </c>
      <c r="F940" s="170">
        <f t="shared" si="308"/>
        <v>0</v>
      </c>
      <c r="G940" s="170">
        <f t="shared" si="309"/>
        <v>0</v>
      </c>
      <c r="H940" s="171">
        <f t="shared" si="321"/>
        <v>0</v>
      </c>
      <c r="I940" s="172">
        <f t="shared" si="322"/>
        <v>0</v>
      </c>
      <c r="J940" s="170">
        <f t="shared" si="323"/>
        <v>0</v>
      </c>
      <c r="K940" s="172">
        <f t="shared" si="324"/>
        <v>0</v>
      </c>
      <c r="L940" s="226"/>
      <c r="M940" s="221" t="s">
        <v>242</v>
      </c>
      <c r="N940" s="106">
        <f t="shared" si="310"/>
        <v>0</v>
      </c>
      <c r="O940" s="176">
        <f t="shared" si="325"/>
        <v>0</v>
      </c>
      <c r="P940" s="176">
        <f t="shared" si="326"/>
        <v>0</v>
      </c>
      <c r="W940" s="92">
        <f t="shared" si="315"/>
        <v>0</v>
      </c>
      <c r="X940" s="92">
        <f t="shared" si="316"/>
        <v>0</v>
      </c>
      <c r="Y940" s="92">
        <f t="shared" si="317"/>
        <v>0</v>
      </c>
      <c r="Z940" s="92" cm="1">
        <f t="array" aca="1" ref="Z940" ca="1">IFERROR(VLOOKUP(AB-1,$AH$9:$AI$20,2,0),0)</f>
        <v>0</v>
      </c>
      <c r="AA940" s="92">
        <f t="shared" si="318"/>
        <v>30</v>
      </c>
      <c r="AB940" s="92">
        <f t="shared" si="319"/>
        <v>9</v>
      </c>
      <c r="AC940" s="92">
        <f t="shared" si="320"/>
        <v>2569</v>
      </c>
      <c r="AD940" s="92">
        <f t="shared" si="311"/>
        <v>0</v>
      </c>
      <c r="AE940" s="227">
        <f t="shared" si="313"/>
        <v>0</v>
      </c>
      <c r="AF940" s="223">
        <f t="shared" si="312"/>
        <v>0</v>
      </c>
      <c r="AG940" s="228">
        <f t="shared" si="314"/>
        <v>0</v>
      </c>
    </row>
    <row r="941" spans="1:33" s="92" customFormat="1" ht="21">
      <c r="A941" s="102">
        <v>933</v>
      </c>
      <c r="B941" s="324"/>
      <c r="C941" s="178" t="s">
        <v>169</v>
      </c>
      <c r="D941" s="170">
        <f t="shared" si="306"/>
        <v>0</v>
      </c>
      <c r="E941" s="170">
        <f t="shared" si="307"/>
        <v>0</v>
      </c>
      <c r="F941" s="170">
        <f t="shared" si="308"/>
        <v>0</v>
      </c>
      <c r="G941" s="170">
        <f t="shared" si="309"/>
        <v>0</v>
      </c>
      <c r="H941" s="171">
        <f t="shared" si="321"/>
        <v>0</v>
      </c>
      <c r="I941" s="172">
        <f t="shared" si="322"/>
        <v>0</v>
      </c>
      <c r="J941" s="170">
        <f t="shared" si="323"/>
        <v>0</v>
      </c>
      <c r="K941" s="172">
        <f t="shared" si="324"/>
        <v>0</v>
      </c>
      <c r="L941" s="226"/>
      <c r="M941" s="221" t="s">
        <v>242</v>
      </c>
      <c r="N941" s="106">
        <f t="shared" si="310"/>
        <v>0</v>
      </c>
      <c r="O941" s="176">
        <f t="shared" si="325"/>
        <v>0</v>
      </c>
      <c r="P941" s="176">
        <f t="shared" si="326"/>
        <v>0</v>
      </c>
      <c r="W941" s="92">
        <f t="shared" si="315"/>
        <v>0</v>
      </c>
      <c r="X941" s="92">
        <f t="shared" si="316"/>
        <v>0</v>
      </c>
      <c r="Y941" s="92">
        <f t="shared" si="317"/>
        <v>0</v>
      </c>
      <c r="Z941" s="92" cm="1">
        <f t="array" aca="1" ref="Z941" ca="1">IFERROR(VLOOKUP(AB-1,$AH$9:$AI$20,2,0),0)</f>
        <v>0</v>
      </c>
      <c r="AA941" s="92">
        <f t="shared" si="318"/>
        <v>30</v>
      </c>
      <c r="AB941" s="92">
        <f t="shared" si="319"/>
        <v>9</v>
      </c>
      <c r="AC941" s="92">
        <f t="shared" si="320"/>
        <v>2569</v>
      </c>
      <c r="AD941" s="92">
        <f t="shared" si="311"/>
        <v>0</v>
      </c>
      <c r="AE941" s="227">
        <f t="shared" si="313"/>
        <v>0</v>
      </c>
      <c r="AF941" s="223">
        <f t="shared" si="312"/>
        <v>0</v>
      </c>
      <c r="AG941" s="228">
        <f t="shared" si="314"/>
        <v>0</v>
      </c>
    </row>
    <row r="942" spans="1:33" s="92" customFormat="1" ht="21">
      <c r="A942" s="102">
        <v>934</v>
      </c>
      <c r="B942" s="324"/>
      <c r="C942" s="178" t="s">
        <v>169</v>
      </c>
      <c r="D942" s="170">
        <f t="shared" si="306"/>
        <v>0</v>
      </c>
      <c r="E942" s="170">
        <f t="shared" si="307"/>
        <v>0</v>
      </c>
      <c r="F942" s="170">
        <f t="shared" si="308"/>
        <v>0</v>
      </c>
      <c r="G942" s="170">
        <f t="shared" si="309"/>
        <v>0</v>
      </c>
      <c r="H942" s="171">
        <f t="shared" si="321"/>
        <v>0</v>
      </c>
      <c r="I942" s="172">
        <f t="shared" si="322"/>
        <v>0</v>
      </c>
      <c r="J942" s="170">
        <f t="shared" si="323"/>
        <v>0</v>
      </c>
      <c r="K942" s="172">
        <f t="shared" si="324"/>
        <v>0</v>
      </c>
      <c r="L942" s="226"/>
      <c r="M942" s="221" t="s">
        <v>242</v>
      </c>
      <c r="N942" s="106">
        <f t="shared" si="310"/>
        <v>0</v>
      </c>
      <c r="O942" s="176">
        <f t="shared" si="325"/>
        <v>0</v>
      </c>
      <c r="P942" s="176">
        <f t="shared" si="326"/>
        <v>0</v>
      </c>
      <c r="W942" s="92">
        <f t="shared" si="315"/>
        <v>0</v>
      </c>
      <c r="X942" s="92">
        <f t="shared" si="316"/>
        <v>0</v>
      </c>
      <c r="Y942" s="92">
        <f t="shared" si="317"/>
        <v>0</v>
      </c>
      <c r="Z942" s="92" cm="1">
        <f t="array" aca="1" ref="Z942" ca="1">IFERROR(VLOOKUP(AB-1,$AH$9:$AI$20,2,0),0)</f>
        <v>0</v>
      </c>
      <c r="AA942" s="92">
        <f t="shared" si="318"/>
        <v>30</v>
      </c>
      <c r="AB942" s="92">
        <f t="shared" si="319"/>
        <v>9</v>
      </c>
      <c r="AC942" s="92">
        <f t="shared" si="320"/>
        <v>2569</v>
      </c>
      <c r="AD942" s="92">
        <f t="shared" si="311"/>
        <v>0</v>
      </c>
      <c r="AE942" s="227">
        <f t="shared" si="313"/>
        <v>0</v>
      </c>
      <c r="AF942" s="223">
        <f t="shared" si="312"/>
        <v>0</v>
      </c>
      <c r="AG942" s="228">
        <f t="shared" si="314"/>
        <v>0</v>
      </c>
    </row>
    <row r="943" spans="1:33" s="92" customFormat="1" ht="21">
      <c r="A943" s="102">
        <v>935</v>
      </c>
      <c r="B943" s="324"/>
      <c r="C943" s="178" t="s">
        <v>169</v>
      </c>
      <c r="D943" s="170">
        <f t="shared" si="306"/>
        <v>0</v>
      </c>
      <c r="E943" s="170">
        <f t="shared" si="307"/>
        <v>0</v>
      </c>
      <c r="F943" s="170">
        <f t="shared" si="308"/>
        <v>0</v>
      </c>
      <c r="G943" s="170">
        <f t="shared" si="309"/>
        <v>0</v>
      </c>
      <c r="H943" s="171">
        <f t="shared" si="321"/>
        <v>0</v>
      </c>
      <c r="I943" s="172">
        <f t="shared" si="322"/>
        <v>0</v>
      </c>
      <c r="J943" s="170">
        <f t="shared" si="323"/>
        <v>0</v>
      </c>
      <c r="K943" s="172">
        <f t="shared" si="324"/>
        <v>0</v>
      </c>
      <c r="L943" s="226"/>
      <c r="M943" s="221" t="s">
        <v>242</v>
      </c>
      <c r="N943" s="106">
        <f t="shared" si="310"/>
        <v>0</v>
      </c>
      <c r="O943" s="176">
        <f t="shared" si="325"/>
        <v>0</v>
      </c>
      <c r="P943" s="176">
        <f t="shared" si="326"/>
        <v>0</v>
      </c>
      <c r="W943" s="92">
        <f t="shared" si="315"/>
        <v>0</v>
      </c>
      <c r="X943" s="92">
        <f t="shared" si="316"/>
        <v>0</v>
      </c>
      <c r="Y943" s="92">
        <f t="shared" si="317"/>
        <v>0</v>
      </c>
      <c r="Z943" s="92" cm="1">
        <f t="array" aca="1" ref="Z943" ca="1">IFERROR(VLOOKUP(AB-1,$AH$9:$AI$20,2,0),0)</f>
        <v>0</v>
      </c>
      <c r="AA943" s="92">
        <f t="shared" si="318"/>
        <v>30</v>
      </c>
      <c r="AB943" s="92">
        <f t="shared" si="319"/>
        <v>9</v>
      </c>
      <c r="AC943" s="92">
        <f t="shared" si="320"/>
        <v>2569</v>
      </c>
      <c r="AD943" s="92">
        <f t="shared" si="311"/>
        <v>0</v>
      </c>
      <c r="AE943" s="227">
        <f t="shared" si="313"/>
        <v>0</v>
      </c>
      <c r="AF943" s="223">
        <f t="shared" si="312"/>
        <v>0</v>
      </c>
      <c r="AG943" s="228">
        <f t="shared" si="314"/>
        <v>0</v>
      </c>
    </row>
    <row r="944" spans="1:33" s="92" customFormat="1" ht="21">
      <c r="A944" s="102">
        <v>936</v>
      </c>
      <c r="B944" s="324"/>
      <c r="C944" s="178" t="s">
        <v>169</v>
      </c>
      <c r="D944" s="170">
        <f t="shared" si="306"/>
        <v>0</v>
      </c>
      <c r="E944" s="170">
        <f t="shared" si="307"/>
        <v>0</v>
      </c>
      <c r="F944" s="170">
        <f t="shared" si="308"/>
        <v>0</v>
      </c>
      <c r="G944" s="170">
        <f t="shared" si="309"/>
        <v>0</v>
      </c>
      <c r="H944" s="171">
        <f t="shared" si="321"/>
        <v>0</v>
      </c>
      <c r="I944" s="172">
        <f t="shared" si="322"/>
        <v>0</v>
      </c>
      <c r="J944" s="170">
        <f t="shared" si="323"/>
        <v>0</v>
      </c>
      <c r="K944" s="172">
        <f t="shared" si="324"/>
        <v>0</v>
      </c>
      <c r="L944" s="226"/>
      <c r="M944" s="221" t="s">
        <v>242</v>
      </c>
      <c r="N944" s="106">
        <f t="shared" si="310"/>
        <v>0</v>
      </c>
      <c r="O944" s="176">
        <f t="shared" si="325"/>
        <v>0</v>
      </c>
      <c r="P944" s="176">
        <f t="shared" si="326"/>
        <v>0</v>
      </c>
      <c r="W944" s="92">
        <f t="shared" si="315"/>
        <v>0</v>
      </c>
      <c r="X944" s="92">
        <f t="shared" si="316"/>
        <v>0</v>
      </c>
      <c r="Y944" s="92">
        <f t="shared" si="317"/>
        <v>0</v>
      </c>
      <c r="Z944" s="92" cm="1">
        <f t="array" aca="1" ref="Z944" ca="1">IFERROR(VLOOKUP(AB-1,$AH$9:$AI$20,2,0),0)</f>
        <v>0</v>
      </c>
      <c r="AA944" s="92">
        <f t="shared" si="318"/>
        <v>30</v>
      </c>
      <c r="AB944" s="92">
        <f t="shared" si="319"/>
        <v>9</v>
      </c>
      <c r="AC944" s="92">
        <f t="shared" si="320"/>
        <v>2569</v>
      </c>
      <c r="AD944" s="92">
        <f t="shared" si="311"/>
        <v>0</v>
      </c>
      <c r="AE944" s="227">
        <f t="shared" si="313"/>
        <v>0</v>
      </c>
      <c r="AF944" s="223">
        <f t="shared" si="312"/>
        <v>0</v>
      </c>
      <c r="AG944" s="228">
        <f t="shared" si="314"/>
        <v>0</v>
      </c>
    </row>
    <row r="945" spans="1:33" s="92" customFormat="1" ht="21">
      <c r="A945" s="102">
        <v>937</v>
      </c>
      <c r="B945" s="324"/>
      <c r="C945" s="178" t="s">
        <v>169</v>
      </c>
      <c r="D945" s="170">
        <f t="shared" si="306"/>
        <v>0</v>
      </c>
      <c r="E945" s="170">
        <f t="shared" si="307"/>
        <v>0</v>
      </c>
      <c r="F945" s="170">
        <f t="shared" si="308"/>
        <v>0</v>
      </c>
      <c r="G945" s="170">
        <f t="shared" si="309"/>
        <v>0</v>
      </c>
      <c r="H945" s="171">
        <f t="shared" si="321"/>
        <v>0</v>
      </c>
      <c r="I945" s="172">
        <f t="shared" si="322"/>
        <v>0</v>
      </c>
      <c r="J945" s="170">
        <f t="shared" si="323"/>
        <v>0</v>
      </c>
      <c r="K945" s="172">
        <f t="shared" si="324"/>
        <v>0</v>
      </c>
      <c r="L945" s="226"/>
      <c r="M945" s="221" t="s">
        <v>242</v>
      </c>
      <c r="N945" s="106">
        <f t="shared" si="310"/>
        <v>0</v>
      </c>
      <c r="O945" s="176">
        <f t="shared" si="325"/>
        <v>0</v>
      </c>
      <c r="P945" s="176">
        <f t="shared" si="326"/>
        <v>0</v>
      </c>
      <c r="W945" s="92">
        <f t="shared" si="315"/>
        <v>0</v>
      </c>
      <c r="X945" s="92">
        <f t="shared" si="316"/>
        <v>0</v>
      </c>
      <c r="Y945" s="92">
        <f t="shared" si="317"/>
        <v>0</v>
      </c>
      <c r="Z945" s="92" cm="1">
        <f t="array" aca="1" ref="Z945" ca="1">IFERROR(VLOOKUP(AB-1,$AH$9:$AI$20,2,0),0)</f>
        <v>0</v>
      </c>
      <c r="AA945" s="92">
        <f t="shared" si="318"/>
        <v>30</v>
      </c>
      <c r="AB945" s="92">
        <f t="shared" si="319"/>
        <v>9</v>
      </c>
      <c r="AC945" s="92">
        <f t="shared" si="320"/>
        <v>2569</v>
      </c>
      <c r="AD945" s="92">
        <f t="shared" si="311"/>
        <v>0</v>
      </c>
      <c r="AE945" s="227">
        <f t="shared" si="313"/>
        <v>0</v>
      </c>
      <c r="AF945" s="223">
        <f t="shared" si="312"/>
        <v>0</v>
      </c>
      <c r="AG945" s="228">
        <f t="shared" si="314"/>
        <v>0</v>
      </c>
    </row>
    <row r="946" spans="1:33" s="92" customFormat="1" ht="21">
      <c r="A946" s="102">
        <v>938</v>
      </c>
      <c r="B946" s="324"/>
      <c r="C946" s="178" t="s">
        <v>169</v>
      </c>
      <c r="D946" s="170">
        <f t="shared" si="306"/>
        <v>0</v>
      </c>
      <c r="E946" s="170">
        <f t="shared" si="307"/>
        <v>0</v>
      </c>
      <c r="F946" s="170">
        <f t="shared" si="308"/>
        <v>0</v>
      </c>
      <c r="G946" s="170">
        <f t="shared" si="309"/>
        <v>0</v>
      </c>
      <c r="H946" s="171">
        <f t="shared" si="321"/>
        <v>0</v>
      </c>
      <c r="I946" s="172">
        <f t="shared" si="322"/>
        <v>0</v>
      </c>
      <c r="J946" s="170">
        <f t="shared" si="323"/>
        <v>0</v>
      </c>
      <c r="K946" s="172">
        <f t="shared" si="324"/>
        <v>0</v>
      </c>
      <c r="L946" s="226"/>
      <c r="M946" s="221" t="s">
        <v>242</v>
      </c>
      <c r="N946" s="106">
        <f t="shared" si="310"/>
        <v>0</v>
      </c>
      <c r="O946" s="176">
        <f t="shared" si="325"/>
        <v>0</v>
      </c>
      <c r="P946" s="176">
        <f t="shared" si="326"/>
        <v>0</v>
      </c>
      <c r="W946" s="92">
        <f t="shared" si="315"/>
        <v>0</v>
      </c>
      <c r="X946" s="92">
        <f t="shared" si="316"/>
        <v>0</v>
      </c>
      <c r="Y946" s="92">
        <f t="shared" si="317"/>
        <v>0</v>
      </c>
      <c r="Z946" s="92" cm="1">
        <f t="array" aca="1" ref="Z946" ca="1">IFERROR(VLOOKUP(AB-1,$AH$9:$AI$20,2,0),0)</f>
        <v>0</v>
      </c>
      <c r="AA946" s="92">
        <f t="shared" si="318"/>
        <v>30</v>
      </c>
      <c r="AB946" s="92">
        <f t="shared" si="319"/>
        <v>9</v>
      </c>
      <c r="AC946" s="92">
        <f t="shared" si="320"/>
        <v>2569</v>
      </c>
      <c r="AD946" s="92">
        <f t="shared" si="311"/>
        <v>0</v>
      </c>
      <c r="AE946" s="227">
        <f t="shared" si="313"/>
        <v>0</v>
      </c>
      <c r="AF946" s="223">
        <f t="shared" si="312"/>
        <v>0</v>
      </c>
      <c r="AG946" s="228">
        <f t="shared" si="314"/>
        <v>0</v>
      </c>
    </row>
    <row r="947" spans="1:33" s="92" customFormat="1" ht="21">
      <c r="A947" s="102">
        <v>939</v>
      </c>
      <c r="B947" s="324"/>
      <c r="C947" s="178" t="s">
        <v>169</v>
      </c>
      <c r="D947" s="170">
        <f t="shared" si="306"/>
        <v>0</v>
      </c>
      <c r="E947" s="170">
        <f t="shared" si="307"/>
        <v>0</v>
      </c>
      <c r="F947" s="170">
        <f t="shared" si="308"/>
        <v>0</v>
      </c>
      <c r="G947" s="170">
        <f t="shared" si="309"/>
        <v>0</v>
      </c>
      <c r="H947" s="171">
        <f t="shared" si="321"/>
        <v>0</v>
      </c>
      <c r="I947" s="172">
        <f t="shared" si="322"/>
        <v>0</v>
      </c>
      <c r="J947" s="170">
        <f t="shared" si="323"/>
        <v>0</v>
      </c>
      <c r="K947" s="172">
        <f t="shared" si="324"/>
        <v>0</v>
      </c>
      <c r="L947" s="226"/>
      <c r="M947" s="221" t="s">
        <v>242</v>
      </c>
      <c r="N947" s="106">
        <f t="shared" si="310"/>
        <v>0</v>
      </c>
      <c r="O947" s="176">
        <f t="shared" si="325"/>
        <v>0</v>
      </c>
      <c r="P947" s="176">
        <f t="shared" si="326"/>
        <v>0</v>
      </c>
      <c r="W947" s="92">
        <f t="shared" si="315"/>
        <v>0</v>
      </c>
      <c r="X947" s="92">
        <f t="shared" si="316"/>
        <v>0</v>
      </c>
      <c r="Y947" s="92">
        <f t="shared" si="317"/>
        <v>0</v>
      </c>
      <c r="Z947" s="92" cm="1">
        <f t="array" aca="1" ref="Z947" ca="1">IFERROR(VLOOKUP(AB-1,$AH$9:$AI$20,2,0),0)</f>
        <v>0</v>
      </c>
      <c r="AA947" s="92">
        <f t="shared" si="318"/>
        <v>30</v>
      </c>
      <c r="AB947" s="92">
        <f t="shared" si="319"/>
        <v>9</v>
      </c>
      <c r="AC947" s="92">
        <f t="shared" si="320"/>
        <v>2569</v>
      </c>
      <c r="AD947" s="92">
        <f t="shared" si="311"/>
        <v>0</v>
      </c>
      <c r="AE947" s="227">
        <f t="shared" si="313"/>
        <v>0</v>
      </c>
      <c r="AF947" s="223">
        <f t="shared" si="312"/>
        <v>0</v>
      </c>
      <c r="AG947" s="228">
        <f t="shared" si="314"/>
        <v>0</v>
      </c>
    </row>
    <row r="948" spans="1:33" s="92" customFormat="1" ht="21">
      <c r="A948" s="102">
        <v>940</v>
      </c>
      <c r="B948" s="324"/>
      <c r="C948" s="178" t="s">
        <v>169</v>
      </c>
      <c r="D948" s="170">
        <f t="shared" si="306"/>
        <v>0</v>
      </c>
      <c r="E948" s="170">
        <f t="shared" si="307"/>
        <v>0</v>
      </c>
      <c r="F948" s="170">
        <f t="shared" si="308"/>
        <v>0</v>
      </c>
      <c r="G948" s="170">
        <f t="shared" si="309"/>
        <v>0</v>
      </c>
      <c r="H948" s="171">
        <f t="shared" si="321"/>
        <v>0</v>
      </c>
      <c r="I948" s="172">
        <f t="shared" si="322"/>
        <v>0</v>
      </c>
      <c r="J948" s="170">
        <f t="shared" si="323"/>
        <v>0</v>
      </c>
      <c r="K948" s="172">
        <f t="shared" si="324"/>
        <v>0</v>
      </c>
      <c r="L948" s="226"/>
      <c r="M948" s="221" t="s">
        <v>242</v>
      </c>
      <c r="N948" s="106">
        <f t="shared" si="310"/>
        <v>0</v>
      </c>
      <c r="O948" s="176">
        <f t="shared" si="325"/>
        <v>0</v>
      </c>
      <c r="P948" s="176">
        <f t="shared" si="326"/>
        <v>0</v>
      </c>
      <c r="W948" s="92">
        <f t="shared" si="315"/>
        <v>0</v>
      </c>
      <c r="X948" s="92">
        <f t="shared" si="316"/>
        <v>0</v>
      </c>
      <c r="Y948" s="92">
        <f t="shared" si="317"/>
        <v>0</v>
      </c>
      <c r="Z948" s="92" cm="1">
        <f t="array" aca="1" ref="Z948" ca="1">IFERROR(VLOOKUP(AB-1,$AH$9:$AI$20,2,0),0)</f>
        <v>0</v>
      </c>
      <c r="AA948" s="92">
        <f t="shared" si="318"/>
        <v>30</v>
      </c>
      <c r="AB948" s="92">
        <f t="shared" si="319"/>
        <v>9</v>
      </c>
      <c r="AC948" s="92">
        <f t="shared" si="320"/>
        <v>2569</v>
      </c>
      <c r="AD948" s="92">
        <f t="shared" si="311"/>
        <v>0</v>
      </c>
      <c r="AE948" s="227">
        <f t="shared" si="313"/>
        <v>0</v>
      </c>
      <c r="AF948" s="223">
        <f t="shared" si="312"/>
        <v>0</v>
      </c>
      <c r="AG948" s="228">
        <f t="shared" si="314"/>
        <v>0</v>
      </c>
    </row>
    <row r="949" spans="1:33" s="92" customFormat="1" ht="21">
      <c r="A949" s="102">
        <v>941</v>
      </c>
      <c r="B949" s="324"/>
      <c r="C949" s="178" t="s">
        <v>169</v>
      </c>
      <c r="D949" s="170">
        <f t="shared" si="306"/>
        <v>0</v>
      </c>
      <c r="E949" s="170">
        <f t="shared" si="307"/>
        <v>0</v>
      </c>
      <c r="F949" s="170">
        <f t="shared" si="308"/>
        <v>0</v>
      </c>
      <c r="G949" s="170">
        <f t="shared" si="309"/>
        <v>0</v>
      </c>
      <c r="H949" s="171">
        <f t="shared" si="321"/>
        <v>0</v>
      </c>
      <c r="I949" s="172">
        <f t="shared" si="322"/>
        <v>0</v>
      </c>
      <c r="J949" s="170">
        <f t="shared" si="323"/>
        <v>0</v>
      </c>
      <c r="K949" s="172">
        <f t="shared" si="324"/>
        <v>0</v>
      </c>
      <c r="L949" s="226"/>
      <c r="M949" s="221" t="s">
        <v>242</v>
      </c>
      <c r="N949" s="106">
        <f t="shared" si="310"/>
        <v>0</v>
      </c>
      <c r="O949" s="176">
        <f t="shared" si="325"/>
        <v>0</v>
      </c>
      <c r="P949" s="176">
        <f t="shared" si="326"/>
        <v>0</v>
      </c>
      <c r="W949" s="92">
        <f t="shared" si="315"/>
        <v>0</v>
      </c>
      <c r="X949" s="92">
        <f t="shared" si="316"/>
        <v>0</v>
      </c>
      <c r="Y949" s="92">
        <f t="shared" si="317"/>
        <v>0</v>
      </c>
      <c r="Z949" s="92" cm="1">
        <f t="array" aca="1" ref="Z949" ca="1">IFERROR(VLOOKUP(AB-1,$AH$9:$AI$20,2,0),0)</f>
        <v>0</v>
      </c>
      <c r="AA949" s="92">
        <f t="shared" si="318"/>
        <v>30</v>
      </c>
      <c r="AB949" s="92">
        <f t="shared" si="319"/>
        <v>9</v>
      </c>
      <c r="AC949" s="92">
        <f t="shared" si="320"/>
        <v>2569</v>
      </c>
      <c r="AD949" s="92">
        <f t="shared" si="311"/>
        <v>0</v>
      </c>
      <c r="AE949" s="227">
        <f t="shared" si="313"/>
        <v>0</v>
      </c>
      <c r="AF949" s="223">
        <f t="shared" si="312"/>
        <v>0</v>
      </c>
      <c r="AG949" s="228">
        <f t="shared" si="314"/>
        <v>0</v>
      </c>
    </row>
    <row r="950" spans="1:33" s="92" customFormat="1" ht="21">
      <c r="A950" s="102">
        <v>942</v>
      </c>
      <c r="B950" s="324"/>
      <c r="C950" s="178" t="s">
        <v>169</v>
      </c>
      <c r="D950" s="170">
        <f t="shared" si="306"/>
        <v>0</v>
      </c>
      <c r="E950" s="170">
        <f t="shared" si="307"/>
        <v>0</v>
      </c>
      <c r="F950" s="170">
        <f t="shared" si="308"/>
        <v>0</v>
      </c>
      <c r="G950" s="170">
        <f t="shared" si="309"/>
        <v>0</v>
      </c>
      <c r="H950" s="171">
        <f t="shared" si="321"/>
        <v>0</v>
      </c>
      <c r="I950" s="172">
        <f t="shared" si="322"/>
        <v>0</v>
      </c>
      <c r="J950" s="170">
        <f t="shared" si="323"/>
        <v>0</v>
      </c>
      <c r="K950" s="172">
        <f t="shared" si="324"/>
        <v>0</v>
      </c>
      <c r="L950" s="226"/>
      <c r="M950" s="221" t="s">
        <v>242</v>
      </c>
      <c r="N950" s="106">
        <f t="shared" si="310"/>
        <v>0</v>
      </c>
      <c r="O950" s="176">
        <f t="shared" si="325"/>
        <v>0</v>
      </c>
      <c r="P950" s="176">
        <f t="shared" si="326"/>
        <v>0</v>
      </c>
      <c r="W950" s="92">
        <f t="shared" si="315"/>
        <v>0</v>
      </c>
      <c r="X950" s="92">
        <f t="shared" si="316"/>
        <v>0</v>
      </c>
      <c r="Y950" s="92">
        <f t="shared" si="317"/>
        <v>0</v>
      </c>
      <c r="Z950" s="92" cm="1">
        <f t="array" aca="1" ref="Z950" ca="1">IFERROR(VLOOKUP(AB-1,$AH$9:$AI$20,2,0),0)</f>
        <v>0</v>
      </c>
      <c r="AA950" s="92">
        <f t="shared" si="318"/>
        <v>30</v>
      </c>
      <c r="AB950" s="92">
        <f t="shared" si="319"/>
        <v>9</v>
      </c>
      <c r="AC950" s="92">
        <f t="shared" si="320"/>
        <v>2569</v>
      </c>
      <c r="AD950" s="92">
        <f t="shared" si="311"/>
        <v>0</v>
      </c>
      <c r="AE950" s="227">
        <f t="shared" si="313"/>
        <v>0</v>
      </c>
      <c r="AF950" s="223">
        <f t="shared" si="312"/>
        <v>0</v>
      </c>
      <c r="AG950" s="228">
        <f t="shared" si="314"/>
        <v>0</v>
      </c>
    </row>
    <row r="951" spans="1:33" s="92" customFormat="1" ht="21">
      <c r="A951" s="102">
        <v>943</v>
      </c>
      <c r="B951" s="324"/>
      <c r="C951" s="178" t="s">
        <v>169</v>
      </c>
      <c r="D951" s="170">
        <f t="shared" si="306"/>
        <v>0</v>
      </c>
      <c r="E951" s="170">
        <f t="shared" si="307"/>
        <v>0</v>
      </c>
      <c r="F951" s="170">
        <f t="shared" si="308"/>
        <v>0</v>
      </c>
      <c r="G951" s="170">
        <f t="shared" si="309"/>
        <v>0</v>
      </c>
      <c r="H951" s="171">
        <f t="shared" si="321"/>
        <v>0</v>
      </c>
      <c r="I951" s="172">
        <f t="shared" si="322"/>
        <v>0</v>
      </c>
      <c r="J951" s="170">
        <f t="shared" si="323"/>
        <v>0</v>
      </c>
      <c r="K951" s="172">
        <f t="shared" si="324"/>
        <v>0</v>
      </c>
      <c r="L951" s="226"/>
      <c r="M951" s="221" t="s">
        <v>242</v>
      </c>
      <c r="N951" s="106">
        <f t="shared" si="310"/>
        <v>0</v>
      </c>
      <c r="O951" s="176">
        <f t="shared" si="325"/>
        <v>0</v>
      </c>
      <c r="P951" s="176">
        <f t="shared" si="326"/>
        <v>0</v>
      </c>
      <c r="W951" s="92">
        <f t="shared" si="315"/>
        <v>0</v>
      </c>
      <c r="X951" s="92">
        <f t="shared" si="316"/>
        <v>0</v>
      </c>
      <c r="Y951" s="92">
        <f t="shared" si="317"/>
        <v>0</v>
      </c>
      <c r="Z951" s="92" cm="1">
        <f t="array" aca="1" ref="Z951" ca="1">IFERROR(VLOOKUP(AB-1,$AH$9:$AI$20,2,0),0)</f>
        <v>0</v>
      </c>
      <c r="AA951" s="92">
        <f t="shared" si="318"/>
        <v>30</v>
      </c>
      <c r="AB951" s="92">
        <f t="shared" si="319"/>
        <v>9</v>
      </c>
      <c r="AC951" s="92">
        <f t="shared" si="320"/>
        <v>2569</v>
      </c>
      <c r="AD951" s="92">
        <f t="shared" si="311"/>
        <v>0</v>
      </c>
      <c r="AE951" s="227">
        <f t="shared" si="313"/>
        <v>0</v>
      </c>
      <c r="AF951" s="223">
        <f t="shared" si="312"/>
        <v>0</v>
      </c>
      <c r="AG951" s="228">
        <f t="shared" si="314"/>
        <v>0</v>
      </c>
    </row>
    <row r="952" spans="1:33" s="92" customFormat="1" ht="21">
      <c r="A952" s="102">
        <v>944</v>
      </c>
      <c r="B952" s="324"/>
      <c r="C952" s="178" t="s">
        <v>169</v>
      </c>
      <c r="D952" s="170">
        <f t="shared" si="306"/>
        <v>0</v>
      </c>
      <c r="E952" s="170">
        <f t="shared" si="307"/>
        <v>0</v>
      </c>
      <c r="F952" s="170">
        <f t="shared" si="308"/>
        <v>0</v>
      </c>
      <c r="G952" s="170">
        <f t="shared" si="309"/>
        <v>0</v>
      </c>
      <c r="H952" s="171">
        <f t="shared" si="321"/>
        <v>0</v>
      </c>
      <c r="I952" s="172">
        <f t="shared" si="322"/>
        <v>0</v>
      </c>
      <c r="J952" s="170">
        <f t="shared" si="323"/>
        <v>0</v>
      </c>
      <c r="K952" s="172">
        <f t="shared" si="324"/>
        <v>0</v>
      </c>
      <c r="L952" s="226"/>
      <c r="M952" s="221" t="s">
        <v>242</v>
      </c>
      <c r="N952" s="106">
        <f t="shared" si="310"/>
        <v>0</v>
      </c>
      <c r="O952" s="176">
        <f t="shared" si="325"/>
        <v>0</v>
      </c>
      <c r="P952" s="176">
        <f t="shared" si="326"/>
        <v>0</v>
      </c>
      <c r="W952" s="92">
        <f t="shared" si="315"/>
        <v>0</v>
      </c>
      <c r="X952" s="92">
        <f t="shared" si="316"/>
        <v>0</v>
      </c>
      <c r="Y952" s="92">
        <f t="shared" si="317"/>
        <v>0</v>
      </c>
      <c r="Z952" s="92" cm="1">
        <f t="array" aca="1" ref="Z952" ca="1">IFERROR(VLOOKUP(AB-1,$AH$9:$AI$20,2,0),0)</f>
        <v>0</v>
      </c>
      <c r="AA952" s="92">
        <f t="shared" si="318"/>
        <v>30</v>
      </c>
      <c r="AB952" s="92">
        <f t="shared" si="319"/>
        <v>9</v>
      </c>
      <c r="AC952" s="92">
        <f t="shared" si="320"/>
        <v>2569</v>
      </c>
      <c r="AD952" s="92">
        <f t="shared" si="311"/>
        <v>0</v>
      </c>
      <c r="AE952" s="227">
        <f t="shared" si="313"/>
        <v>0</v>
      </c>
      <c r="AF952" s="223">
        <f t="shared" si="312"/>
        <v>0</v>
      </c>
      <c r="AG952" s="228">
        <f t="shared" si="314"/>
        <v>0</v>
      </c>
    </row>
    <row r="953" spans="1:33" s="92" customFormat="1" ht="21">
      <c r="A953" s="102">
        <v>945</v>
      </c>
      <c r="B953" s="324"/>
      <c r="C953" s="178" t="s">
        <v>169</v>
      </c>
      <c r="D953" s="170">
        <f t="shared" si="306"/>
        <v>0</v>
      </c>
      <c r="E953" s="170">
        <f t="shared" si="307"/>
        <v>0</v>
      </c>
      <c r="F953" s="170">
        <f t="shared" si="308"/>
        <v>0</v>
      </c>
      <c r="G953" s="170">
        <f t="shared" si="309"/>
        <v>0</v>
      </c>
      <c r="H953" s="171">
        <f t="shared" si="321"/>
        <v>0</v>
      </c>
      <c r="I953" s="172">
        <f t="shared" si="322"/>
        <v>0</v>
      </c>
      <c r="J953" s="170">
        <f t="shared" si="323"/>
        <v>0</v>
      </c>
      <c r="K953" s="172">
        <f t="shared" si="324"/>
        <v>0</v>
      </c>
      <c r="L953" s="226"/>
      <c r="M953" s="221" t="s">
        <v>242</v>
      </c>
      <c r="N953" s="106">
        <f t="shared" si="310"/>
        <v>0</v>
      </c>
      <c r="O953" s="176">
        <f t="shared" si="325"/>
        <v>0</v>
      </c>
      <c r="P953" s="176">
        <f t="shared" si="326"/>
        <v>0</v>
      </c>
      <c r="W953" s="92">
        <f t="shared" si="315"/>
        <v>0</v>
      </c>
      <c r="X953" s="92">
        <f t="shared" si="316"/>
        <v>0</v>
      </c>
      <c r="Y953" s="92">
        <f t="shared" si="317"/>
        <v>0</v>
      </c>
      <c r="Z953" s="92" cm="1">
        <f t="array" aca="1" ref="Z953" ca="1">IFERROR(VLOOKUP(AB-1,$AH$9:$AI$20,2,0),0)</f>
        <v>0</v>
      </c>
      <c r="AA953" s="92">
        <f t="shared" si="318"/>
        <v>30</v>
      </c>
      <c r="AB953" s="92">
        <f t="shared" si="319"/>
        <v>9</v>
      </c>
      <c r="AC953" s="92">
        <f t="shared" si="320"/>
        <v>2569</v>
      </c>
      <c r="AD953" s="92">
        <f t="shared" si="311"/>
        <v>0</v>
      </c>
      <c r="AE953" s="227">
        <f t="shared" si="313"/>
        <v>0</v>
      </c>
      <c r="AF953" s="223">
        <f t="shared" si="312"/>
        <v>0</v>
      </c>
      <c r="AG953" s="228">
        <f t="shared" si="314"/>
        <v>0</v>
      </c>
    </row>
    <row r="954" spans="1:33" s="92" customFormat="1" ht="21">
      <c r="A954" s="102">
        <v>946</v>
      </c>
      <c r="B954" s="324"/>
      <c r="C954" s="178" t="s">
        <v>169</v>
      </c>
      <c r="D954" s="170">
        <f t="shared" si="306"/>
        <v>0</v>
      </c>
      <c r="E954" s="170">
        <f t="shared" si="307"/>
        <v>0</v>
      </c>
      <c r="F954" s="170">
        <f t="shared" si="308"/>
        <v>0</v>
      </c>
      <c r="G954" s="170">
        <f t="shared" si="309"/>
        <v>0</v>
      </c>
      <c r="H954" s="171">
        <f t="shared" si="321"/>
        <v>0</v>
      </c>
      <c r="I954" s="172">
        <f t="shared" si="322"/>
        <v>0</v>
      </c>
      <c r="J954" s="170">
        <f t="shared" si="323"/>
        <v>0</v>
      </c>
      <c r="K954" s="172">
        <f t="shared" si="324"/>
        <v>0</v>
      </c>
      <c r="L954" s="226"/>
      <c r="M954" s="221" t="s">
        <v>242</v>
      </c>
      <c r="N954" s="106">
        <f t="shared" si="310"/>
        <v>0</v>
      </c>
      <c r="O954" s="176">
        <f t="shared" si="325"/>
        <v>0</v>
      </c>
      <c r="P954" s="176">
        <f t="shared" si="326"/>
        <v>0</v>
      </c>
      <c r="W954" s="92">
        <f t="shared" si="315"/>
        <v>0</v>
      </c>
      <c r="X954" s="92">
        <f t="shared" si="316"/>
        <v>0</v>
      </c>
      <c r="Y954" s="92">
        <f t="shared" si="317"/>
        <v>0</v>
      </c>
      <c r="Z954" s="92" cm="1">
        <f t="array" aca="1" ref="Z954" ca="1">IFERROR(VLOOKUP(AB-1,$AH$9:$AI$20,2,0),0)</f>
        <v>0</v>
      </c>
      <c r="AA954" s="92">
        <f t="shared" si="318"/>
        <v>30</v>
      </c>
      <c r="AB954" s="92">
        <f t="shared" si="319"/>
        <v>9</v>
      </c>
      <c r="AC954" s="92">
        <f t="shared" si="320"/>
        <v>2569</v>
      </c>
      <c r="AD954" s="92">
        <f t="shared" si="311"/>
        <v>0</v>
      </c>
      <c r="AE954" s="227">
        <f t="shared" si="313"/>
        <v>0</v>
      </c>
      <c r="AF954" s="223">
        <f t="shared" si="312"/>
        <v>0</v>
      </c>
      <c r="AG954" s="228">
        <f t="shared" si="314"/>
        <v>0</v>
      </c>
    </row>
    <row r="955" spans="1:33" s="92" customFormat="1" ht="21">
      <c r="A955" s="102">
        <v>947</v>
      </c>
      <c r="B955" s="324"/>
      <c r="C955" s="178" t="s">
        <v>169</v>
      </c>
      <c r="D955" s="170">
        <f t="shared" si="306"/>
        <v>0</v>
      </c>
      <c r="E955" s="170">
        <f t="shared" si="307"/>
        <v>0</v>
      </c>
      <c r="F955" s="170">
        <f t="shared" si="308"/>
        <v>0</v>
      </c>
      <c r="G955" s="170">
        <f t="shared" si="309"/>
        <v>0</v>
      </c>
      <c r="H955" s="171">
        <f t="shared" si="321"/>
        <v>0</v>
      </c>
      <c r="I955" s="172">
        <f t="shared" si="322"/>
        <v>0</v>
      </c>
      <c r="J955" s="170">
        <f t="shared" si="323"/>
        <v>0</v>
      </c>
      <c r="K955" s="172">
        <f t="shared" si="324"/>
        <v>0</v>
      </c>
      <c r="L955" s="226"/>
      <c r="M955" s="221" t="s">
        <v>242</v>
      </c>
      <c r="N955" s="106">
        <f t="shared" si="310"/>
        <v>0</v>
      </c>
      <c r="O955" s="176">
        <f t="shared" si="325"/>
        <v>0</v>
      </c>
      <c r="P955" s="176">
        <f t="shared" si="326"/>
        <v>0</v>
      </c>
      <c r="W955" s="92">
        <f t="shared" si="315"/>
        <v>0</v>
      </c>
      <c r="X955" s="92">
        <f t="shared" si="316"/>
        <v>0</v>
      </c>
      <c r="Y955" s="92">
        <f t="shared" si="317"/>
        <v>0</v>
      </c>
      <c r="Z955" s="92" cm="1">
        <f t="array" aca="1" ref="Z955" ca="1">IFERROR(VLOOKUP(AB-1,$AH$9:$AI$20,2,0),0)</f>
        <v>0</v>
      </c>
      <c r="AA955" s="92">
        <f t="shared" si="318"/>
        <v>30</v>
      </c>
      <c r="AB955" s="92">
        <f t="shared" si="319"/>
        <v>9</v>
      </c>
      <c r="AC955" s="92">
        <f t="shared" si="320"/>
        <v>2569</v>
      </c>
      <c r="AD955" s="92">
        <f t="shared" si="311"/>
        <v>0</v>
      </c>
      <c r="AE955" s="227">
        <f t="shared" si="313"/>
        <v>0</v>
      </c>
      <c r="AF955" s="223">
        <f t="shared" si="312"/>
        <v>0</v>
      </c>
      <c r="AG955" s="228">
        <f t="shared" si="314"/>
        <v>0</v>
      </c>
    </row>
    <row r="956" spans="1:33" s="92" customFormat="1" ht="21">
      <c r="A956" s="102">
        <v>948</v>
      </c>
      <c r="B956" s="324"/>
      <c r="C956" s="178" t="s">
        <v>169</v>
      </c>
      <c r="D956" s="170">
        <f t="shared" si="306"/>
        <v>0</v>
      </c>
      <c r="E956" s="170">
        <f t="shared" si="307"/>
        <v>0</v>
      </c>
      <c r="F956" s="170">
        <f t="shared" si="308"/>
        <v>0</v>
      </c>
      <c r="G956" s="170">
        <f t="shared" si="309"/>
        <v>0</v>
      </c>
      <c r="H956" s="171">
        <f t="shared" si="321"/>
        <v>0</v>
      </c>
      <c r="I956" s="172">
        <f t="shared" si="322"/>
        <v>0</v>
      </c>
      <c r="J956" s="170">
        <f t="shared" si="323"/>
        <v>0</v>
      </c>
      <c r="K956" s="172">
        <f t="shared" si="324"/>
        <v>0</v>
      </c>
      <c r="L956" s="226"/>
      <c r="M956" s="221" t="s">
        <v>242</v>
      </c>
      <c r="N956" s="106">
        <f t="shared" si="310"/>
        <v>0</v>
      </c>
      <c r="O956" s="176">
        <f t="shared" si="325"/>
        <v>0</v>
      </c>
      <c r="P956" s="176">
        <f t="shared" si="326"/>
        <v>0</v>
      </c>
      <c r="W956" s="92">
        <f t="shared" si="315"/>
        <v>0</v>
      </c>
      <c r="X956" s="92">
        <f t="shared" si="316"/>
        <v>0</v>
      </c>
      <c r="Y956" s="92">
        <f t="shared" si="317"/>
        <v>0</v>
      </c>
      <c r="Z956" s="92" cm="1">
        <f t="array" aca="1" ref="Z956" ca="1">IFERROR(VLOOKUP(AB-1,$AH$9:$AI$20,2,0),0)</f>
        <v>0</v>
      </c>
      <c r="AA956" s="92">
        <f t="shared" si="318"/>
        <v>30</v>
      </c>
      <c r="AB956" s="92">
        <f t="shared" si="319"/>
        <v>9</v>
      </c>
      <c r="AC956" s="92">
        <f t="shared" si="320"/>
        <v>2569</v>
      </c>
      <c r="AD956" s="92">
        <f t="shared" si="311"/>
        <v>0</v>
      </c>
      <c r="AE956" s="227">
        <f t="shared" si="313"/>
        <v>0</v>
      </c>
      <c r="AF956" s="223">
        <f t="shared" si="312"/>
        <v>0</v>
      </c>
      <c r="AG956" s="228">
        <f t="shared" si="314"/>
        <v>0</v>
      </c>
    </row>
    <row r="957" spans="1:33" s="92" customFormat="1" ht="21">
      <c r="A957" s="102">
        <v>949</v>
      </c>
      <c r="B957" s="324"/>
      <c r="C957" s="178" t="s">
        <v>169</v>
      </c>
      <c r="D957" s="170">
        <f t="shared" si="306"/>
        <v>0</v>
      </c>
      <c r="E957" s="170">
        <f t="shared" si="307"/>
        <v>0</v>
      </c>
      <c r="F957" s="170">
        <f t="shared" si="308"/>
        <v>0</v>
      </c>
      <c r="G957" s="170">
        <f t="shared" si="309"/>
        <v>0</v>
      </c>
      <c r="H957" s="171">
        <f t="shared" si="321"/>
        <v>0</v>
      </c>
      <c r="I957" s="172">
        <f t="shared" si="322"/>
        <v>0</v>
      </c>
      <c r="J957" s="170">
        <f t="shared" si="323"/>
        <v>0</v>
      </c>
      <c r="K957" s="172">
        <f t="shared" si="324"/>
        <v>0</v>
      </c>
      <c r="L957" s="226"/>
      <c r="M957" s="221" t="s">
        <v>242</v>
      </c>
      <c r="N957" s="106">
        <f t="shared" si="310"/>
        <v>0</v>
      </c>
      <c r="O957" s="176">
        <f t="shared" si="325"/>
        <v>0</v>
      </c>
      <c r="P957" s="176">
        <f t="shared" si="326"/>
        <v>0</v>
      </c>
      <c r="W957" s="92">
        <f t="shared" si="315"/>
        <v>0</v>
      </c>
      <c r="X957" s="92">
        <f t="shared" si="316"/>
        <v>0</v>
      </c>
      <c r="Y957" s="92">
        <f t="shared" si="317"/>
        <v>0</v>
      </c>
      <c r="Z957" s="92" cm="1">
        <f t="array" aca="1" ref="Z957" ca="1">IFERROR(VLOOKUP(AB-1,$AH$9:$AI$20,2,0),0)</f>
        <v>0</v>
      </c>
      <c r="AA957" s="92">
        <f t="shared" si="318"/>
        <v>30</v>
      </c>
      <c r="AB957" s="92">
        <f t="shared" si="319"/>
        <v>9</v>
      </c>
      <c r="AC957" s="92">
        <f t="shared" si="320"/>
        <v>2569</v>
      </c>
      <c r="AD957" s="92">
        <f t="shared" si="311"/>
        <v>0</v>
      </c>
      <c r="AE957" s="227">
        <f t="shared" si="313"/>
        <v>0</v>
      </c>
      <c r="AF957" s="223">
        <f t="shared" si="312"/>
        <v>0</v>
      </c>
      <c r="AG957" s="228">
        <f t="shared" si="314"/>
        <v>0</v>
      </c>
    </row>
    <row r="958" spans="1:33" s="92" customFormat="1" ht="21">
      <c r="A958" s="102">
        <v>950</v>
      </c>
      <c r="B958" s="324"/>
      <c r="C958" s="178" t="s">
        <v>169</v>
      </c>
      <c r="D958" s="170">
        <f t="shared" si="306"/>
        <v>0</v>
      </c>
      <c r="E958" s="170">
        <f t="shared" si="307"/>
        <v>0</v>
      </c>
      <c r="F958" s="170">
        <f t="shared" si="308"/>
        <v>0</v>
      </c>
      <c r="G958" s="170">
        <f t="shared" si="309"/>
        <v>0</v>
      </c>
      <c r="H958" s="171">
        <f t="shared" si="321"/>
        <v>0</v>
      </c>
      <c r="I958" s="172">
        <f t="shared" si="322"/>
        <v>0</v>
      </c>
      <c r="J958" s="170">
        <f t="shared" si="323"/>
        <v>0</v>
      </c>
      <c r="K958" s="172">
        <f t="shared" si="324"/>
        <v>0</v>
      </c>
      <c r="L958" s="226"/>
      <c r="M958" s="221" t="s">
        <v>242</v>
      </c>
      <c r="N958" s="106">
        <f t="shared" si="310"/>
        <v>0</v>
      </c>
      <c r="O958" s="176">
        <f t="shared" si="325"/>
        <v>0</v>
      </c>
      <c r="P958" s="176">
        <f t="shared" si="326"/>
        <v>0</v>
      </c>
      <c r="W958" s="92">
        <f t="shared" si="315"/>
        <v>0</v>
      </c>
      <c r="X958" s="92">
        <f t="shared" si="316"/>
        <v>0</v>
      </c>
      <c r="Y958" s="92">
        <f t="shared" si="317"/>
        <v>0</v>
      </c>
      <c r="Z958" s="92" cm="1">
        <f t="array" aca="1" ref="Z958" ca="1">IFERROR(VLOOKUP(AB-1,$AH$9:$AI$20,2,0),0)</f>
        <v>0</v>
      </c>
      <c r="AA958" s="92">
        <f t="shared" si="318"/>
        <v>30</v>
      </c>
      <c r="AB958" s="92">
        <f t="shared" si="319"/>
        <v>9</v>
      </c>
      <c r="AC958" s="92">
        <f t="shared" si="320"/>
        <v>2569</v>
      </c>
      <c r="AD958" s="92">
        <f t="shared" si="311"/>
        <v>0</v>
      </c>
      <c r="AE958" s="227">
        <f t="shared" si="313"/>
        <v>0</v>
      </c>
      <c r="AF958" s="223">
        <f t="shared" si="312"/>
        <v>0</v>
      </c>
      <c r="AG958" s="228">
        <f t="shared" si="314"/>
        <v>0</v>
      </c>
    </row>
    <row r="959" spans="1:33" s="92" customFormat="1" ht="21">
      <c r="A959" s="102">
        <v>951</v>
      </c>
      <c r="B959" s="324"/>
      <c r="C959" s="178" t="s">
        <v>169</v>
      </c>
      <c r="D959" s="170">
        <f t="shared" si="306"/>
        <v>0</v>
      </c>
      <c r="E959" s="170">
        <f t="shared" si="307"/>
        <v>0</v>
      </c>
      <c r="F959" s="170">
        <f t="shared" si="308"/>
        <v>0</v>
      </c>
      <c r="G959" s="170">
        <f t="shared" si="309"/>
        <v>0</v>
      </c>
      <c r="H959" s="171">
        <f t="shared" si="321"/>
        <v>0</v>
      </c>
      <c r="I959" s="172">
        <f t="shared" si="322"/>
        <v>0</v>
      </c>
      <c r="J959" s="170">
        <f t="shared" si="323"/>
        <v>0</v>
      </c>
      <c r="K959" s="172">
        <f t="shared" si="324"/>
        <v>0</v>
      </c>
      <c r="L959" s="226"/>
      <c r="M959" s="221" t="s">
        <v>242</v>
      </c>
      <c r="N959" s="106">
        <f t="shared" si="310"/>
        <v>0</v>
      </c>
      <c r="O959" s="176">
        <f t="shared" si="325"/>
        <v>0</v>
      </c>
      <c r="P959" s="176">
        <f t="shared" si="326"/>
        <v>0</v>
      </c>
      <c r="W959" s="92">
        <f t="shared" si="315"/>
        <v>0</v>
      </c>
      <c r="X959" s="92">
        <f t="shared" si="316"/>
        <v>0</v>
      </c>
      <c r="Y959" s="92">
        <f t="shared" si="317"/>
        <v>0</v>
      </c>
      <c r="Z959" s="92" cm="1">
        <f t="array" aca="1" ref="Z959" ca="1">IFERROR(VLOOKUP(AB-1,$AH$9:$AI$20,2,0),0)</f>
        <v>0</v>
      </c>
      <c r="AA959" s="92">
        <f t="shared" si="318"/>
        <v>30</v>
      </c>
      <c r="AB959" s="92">
        <f t="shared" si="319"/>
        <v>9</v>
      </c>
      <c r="AC959" s="92">
        <f t="shared" si="320"/>
        <v>2569</v>
      </c>
      <c r="AD959" s="92">
        <f t="shared" si="311"/>
        <v>0</v>
      </c>
      <c r="AE959" s="227">
        <f t="shared" si="313"/>
        <v>0</v>
      </c>
      <c r="AF959" s="223">
        <f t="shared" si="312"/>
        <v>0</v>
      </c>
      <c r="AG959" s="228">
        <f t="shared" si="314"/>
        <v>0</v>
      </c>
    </row>
    <row r="960" spans="1:33" s="92" customFormat="1" ht="21">
      <c r="A960" s="102">
        <v>952</v>
      </c>
      <c r="B960" s="324"/>
      <c r="C960" s="178" t="s">
        <v>169</v>
      </c>
      <c r="D960" s="170">
        <f t="shared" si="306"/>
        <v>0</v>
      </c>
      <c r="E960" s="170">
        <f t="shared" si="307"/>
        <v>0</v>
      </c>
      <c r="F960" s="170">
        <f t="shared" si="308"/>
        <v>0</v>
      </c>
      <c r="G960" s="170">
        <f t="shared" si="309"/>
        <v>0</v>
      </c>
      <c r="H960" s="171">
        <f t="shared" si="321"/>
        <v>0</v>
      </c>
      <c r="I960" s="172">
        <f t="shared" si="322"/>
        <v>0</v>
      </c>
      <c r="J960" s="170">
        <f t="shared" si="323"/>
        <v>0</v>
      </c>
      <c r="K960" s="172">
        <f t="shared" si="324"/>
        <v>0</v>
      </c>
      <c r="L960" s="226"/>
      <c r="M960" s="221" t="s">
        <v>242</v>
      </c>
      <c r="N960" s="106">
        <f t="shared" si="310"/>
        <v>0</v>
      </c>
      <c r="O960" s="176">
        <f t="shared" si="325"/>
        <v>0</v>
      </c>
      <c r="P960" s="176">
        <f t="shared" si="326"/>
        <v>0</v>
      </c>
      <c r="W960" s="92">
        <f t="shared" si="315"/>
        <v>0</v>
      </c>
      <c r="X960" s="92">
        <f t="shared" si="316"/>
        <v>0</v>
      </c>
      <c r="Y960" s="92">
        <f t="shared" si="317"/>
        <v>0</v>
      </c>
      <c r="Z960" s="92" cm="1">
        <f t="array" aca="1" ref="Z960" ca="1">IFERROR(VLOOKUP(AB-1,$AH$9:$AI$20,2,0),0)</f>
        <v>0</v>
      </c>
      <c r="AA960" s="92">
        <f t="shared" si="318"/>
        <v>30</v>
      </c>
      <c r="AB960" s="92">
        <f t="shared" si="319"/>
        <v>9</v>
      </c>
      <c r="AC960" s="92">
        <f t="shared" si="320"/>
        <v>2569</v>
      </c>
      <c r="AD960" s="92">
        <f t="shared" si="311"/>
        <v>0</v>
      </c>
      <c r="AE960" s="227">
        <f t="shared" si="313"/>
        <v>0</v>
      </c>
      <c r="AF960" s="223">
        <f t="shared" si="312"/>
        <v>0</v>
      </c>
      <c r="AG960" s="228">
        <f t="shared" si="314"/>
        <v>0</v>
      </c>
    </row>
    <row r="961" spans="1:33" s="92" customFormat="1" ht="21">
      <c r="A961" s="102">
        <v>953</v>
      </c>
      <c r="B961" s="324"/>
      <c r="C961" s="178" t="s">
        <v>169</v>
      </c>
      <c r="D961" s="170">
        <f t="shared" si="306"/>
        <v>0</v>
      </c>
      <c r="E961" s="170">
        <f t="shared" si="307"/>
        <v>0</v>
      </c>
      <c r="F961" s="170">
        <f t="shared" si="308"/>
        <v>0</v>
      </c>
      <c r="G961" s="170">
        <f t="shared" si="309"/>
        <v>0</v>
      </c>
      <c r="H961" s="171">
        <f t="shared" si="321"/>
        <v>0</v>
      </c>
      <c r="I961" s="172">
        <f t="shared" si="322"/>
        <v>0</v>
      </c>
      <c r="J961" s="170">
        <f t="shared" si="323"/>
        <v>0</v>
      </c>
      <c r="K961" s="172">
        <f t="shared" si="324"/>
        <v>0</v>
      </c>
      <c r="L961" s="226"/>
      <c r="M961" s="221" t="s">
        <v>242</v>
      </c>
      <c r="N961" s="106">
        <f t="shared" si="310"/>
        <v>0</v>
      </c>
      <c r="O961" s="176">
        <f t="shared" si="325"/>
        <v>0</v>
      </c>
      <c r="P961" s="176">
        <f t="shared" si="326"/>
        <v>0</v>
      </c>
      <c r="W961" s="92">
        <f t="shared" si="315"/>
        <v>0</v>
      </c>
      <c r="X961" s="92">
        <f t="shared" si="316"/>
        <v>0</v>
      </c>
      <c r="Y961" s="92">
        <f t="shared" si="317"/>
        <v>0</v>
      </c>
      <c r="Z961" s="92" cm="1">
        <f t="array" aca="1" ref="Z961" ca="1">IFERROR(VLOOKUP(AB-1,$AH$9:$AI$20,2,0),0)</f>
        <v>0</v>
      </c>
      <c r="AA961" s="92">
        <f t="shared" si="318"/>
        <v>30</v>
      </c>
      <c r="AB961" s="92">
        <f t="shared" si="319"/>
        <v>9</v>
      </c>
      <c r="AC961" s="92">
        <f t="shared" si="320"/>
        <v>2569</v>
      </c>
      <c r="AD961" s="92">
        <f t="shared" si="311"/>
        <v>0</v>
      </c>
      <c r="AE961" s="227">
        <f t="shared" si="313"/>
        <v>0</v>
      </c>
      <c r="AF961" s="223">
        <f t="shared" si="312"/>
        <v>0</v>
      </c>
      <c r="AG961" s="228">
        <f t="shared" si="314"/>
        <v>0</v>
      </c>
    </row>
    <row r="962" spans="1:33" s="92" customFormat="1" ht="21">
      <c r="A962" s="102">
        <v>954</v>
      </c>
      <c r="B962" s="324"/>
      <c r="C962" s="178" t="s">
        <v>169</v>
      </c>
      <c r="D962" s="170">
        <f t="shared" si="306"/>
        <v>0</v>
      </c>
      <c r="E962" s="170">
        <f t="shared" si="307"/>
        <v>0</v>
      </c>
      <c r="F962" s="170">
        <f t="shared" si="308"/>
        <v>0</v>
      </c>
      <c r="G962" s="170">
        <f t="shared" si="309"/>
        <v>0</v>
      </c>
      <c r="H962" s="171">
        <f t="shared" si="321"/>
        <v>0</v>
      </c>
      <c r="I962" s="172">
        <f t="shared" si="322"/>
        <v>0</v>
      </c>
      <c r="J962" s="170">
        <f t="shared" si="323"/>
        <v>0</v>
      </c>
      <c r="K962" s="172">
        <f t="shared" si="324"/>
        <v>0</v>
      </c>
      <c r="L962" s="226"/>
      <c r="M962" s="221" t="s">
        <v>242</v>
      </c>
      <c r="N962" s="106">
        <f t="shared" si="310"/>
        <v>0</v>
      </c>
      <c r="O962" s="176">
        <f t="shared" si="325"/>
        <v>0</v>
      </c>
      <c r="P962" s="176">
        <f t="shared" si="326"/>
        <v>0</v>
      </c>
      <c r="W962" s="92">
        <f t="shared" si="315"/>
        <v>0</v>
      </c>
      <c r="X962" s="92">
        <f t="shared" si="316"/>
        <v>0</v>
      </c>
      <c r="Y962" s="92">
        <f t="shared" si="317"/>
        <v>0</v>
      </c>
      <c r="Z962" s="92" cm="1">
        <f t="array" aca="1" ref="Z962" ca="1">IFERROR(VLOOKUP(AB-1,$AH$9:$AI$20,2,0),0)</f>
        <v>0</v>
      </c>
      <c r="AA962" s="92">
        <f t="shared" si="318"/>
        <v>30</v>
      </c>
      <c r="AB962" s="92">
        <f t="shared" si="319"/>
        <v>9</v>
      </c>
      <c r="AC962" s="92">
        <f t="shared" si="320"/>
        <v>2569</v>
      </c>
      <c r="AD962" s="92">
        <f t="shared" si="311"/>
        <v>0</v>
      </c>
      <c r="AE962" s="227">
        <f t="shared" si="313"/>
        <v>0</v>
      </c>
      <c r="AF962" s="223">
        <f t="shared" si="312"/>
        <v>0</v>
      </c>
      <c r="AG962" s="228">
        <f t="shared" si="314"/>
        <v>0</v>
      </c>
    </row>
    <row r="963" spans="1:33" s="92" customFormat="1" ht="21">
      <c r="A963" s="102">
        <v>955</v>
      </c>
      <c r="B963" s="324"/>
      <c r="C963" s="178" t="s">
        <v>169</v>
      </c>
      <c r="D963" s="170">
        <f t="shared" si="306"/>
        <v>0</v>
      </c>
      <c r="E963" s="170">
        <f t="shared" si="307"/>
        <v>0</v>
      </c>
      <c r="F963" s="170">
        <f t="shared" si="308"/>
        <v>0</v>
      </c>
      <c r="G963" s="170">
        <f t="shared" si="309"/>
        <v>0</v>
      </c>
      <c r="H963" s="171">
        <f t="shared" si="321"/>
        <v>0</v>
      </c>
      <c r="I963" s="172">
        <f t="shared" si="322"/>
        <v>0</v>
      </c>
      <c r="J963" s="170">
        <f t="shared" si="323"/>
        <v>0</v>
      </c>
      <c r="K963" s="172">
        <f t="shared" si="324"/>
        <v>0</v>
      </c>
      <c r="L963" s="226"/>
      <c r="M963" s="221" t="s">
        <v>242</v>
      </c>
      <c r="N963" s="106">
        <f t="shared" si="310"/>
        <v>0</v>
      </c>
      <c r="O963" s="176">
        <f t="shared" si="325"/>
        <v>0</v>
      </c>
      <c r="P963" s="176">
        <f t="shared" si="326"/>
        <v>0</v>
      </c>
      <c r="W963" s="92">
        <f t="shared" si="315"/>
        <v>0</v>
      </c>
      <c r="X963" s="92">
        <f t="shared" si="316"/>
        <v>0</v>
      </c>
      <c r="Y963" s="92">
        <f t="shared" si="317"/>
        <v>0</v>
      </c>
      <c r="Z963" s="92" cm="1">
        <f t="array" aca="1" ref="Z963" ca="1">IFERROR(VLOOKUP(AB-1,$AH$9:$AI$20,2,0),0)</f>
        <v>0</v>
      </c>
      <c r="AA963" s="92">
        <f t="shared" si="318"/>
        <v>30</v>
      </c>
      <c r="AB963" s="92">
        <f t="shared" si="319"/>
        <v>9</v>
      </c>
      <c r="AC963" s="92">
        <f t="shared" si="320"/>
        <v>2569</v>
      </c>
      <c r="AD963" s="92">
        <f t="shared" si="311"/>
        <v>0</v>
      </c>
      <c r="AE963" s="227">
        <f t="shared" si="313"/>
        <v>0</v>
      </c>
      <c r="AF963" s="223">
        <f t="shared" si="312"/>
        <v>0</v>
      </c>
      <c r="AG963" s="228">
        <f t="shared" si="314"/>
        <v>0</v>
      </c>
    </row>
    <row r="964" spans="1:33" s="92" customFormat="1" ht="21">
      <c r="A964" s="102">
        <v>956</v>
      </c>
      <c r="B964" s="324"/>
      <c r="C964" s="178" t="s">
        <v>169</v>
      </c>
      <c r="D964" s="170">
        <f t="shared" si="306"/>
        <v>0</v>
      </c>
      <c r="E964" s="170">
        <f t="shared" si="307"/>
        <v>0</v>
      </c>
      <c r="F964" s="170">
        <f t="shared" si="308"/>
        <v>0</v>
      </c>
      <c r="G964" s="170">
        <f t="shared" si="309"/>
        <v>0</v>
      </c>
      <c r="H964" s="171">
        <f t="shared" si="321"/>
        <v>0</v>
      </c>
      <c r="I964" s="172">
        <f t="shared" si="322"/>
        <v>0</v>
      </c>
      <c r="J964" s="170">
        <f t="shared" si="323"/>
        <v>0</v>
      </c>
      <c r="K964" s="172">
        <f t="shared" si="324"/>
        <v>0</v>
      </c>
      <c r="L964" s="226"/>
      <c r="M964" s="221" t="s">
        <v>242</v>
      </c>
      <c r="N964" s="106">
        <f t="shared" si="310"/>
        <v>0</v>
      </c>
      <c r="O964" s="176">
        <f t="shared" si="325"/>
        <v>0</v>
      </c>
      <c r="P964" s="176">
        <f t="shared" si="326"/>
        <v>0</v>
      </c>
      <c r="W964" s="92">
        <f t="shared" si="315"/>
        <v>0</v>
      </c>
      <c r="X964" s="92">
        <f t="shared" si="316"/>
        <v>0</v>
      </c>
      <c r="Y964" s="92">
        <f t="shared" si="317"/>
        <v>0</v>
      </c>
      <c r="Z964" s="92" cm="1">
        <f t="array" aca="1" ref="Z964" ca="1">IFERROR(VLOOKUP(AB-1,$AH$9:$AI$20,2,0),0)</f>
        <v>0</v>
      </c>
      <c r="AA964" s="92">
        <f t="shared" si="318"/>
        <v>30</v>
      </c>
      <c r="AB964" s="92">
        <f t="shared" si="319"/>
        <v>9</v>
      </c>
      <c r="AC964" s="92">
        <f t="shared" si="320"/>
        <v>2569</v>
      </c>
      <c r="AD964" s="92">
        <f t="shared" si="311"/>
        <v>0</v>
      </c>
      <c r="AE964" s="227">
        <f t="shared" si="313"/>
        <v>0</v>
      </c>
      <c r="AF964" s="223">
        <f t="shared" si="312"/>
        <v>0</v>
      </c>
      <c r="AG964" s="228">
        <f t="shared" si="314"/>
        <v>0</v>
      </c>
    </row>
    <row r="965" spans="1:33" s="92" customFormat="1" ht="21">
      <c r="A965" s="102">
        <v>957</v>
      </c>
      <c r="B965" s="324"/>
      <c r="C965" s="178" t="s">
        <v>169</v>
      </c>
      <c r="D965" s="170">
        <f t="shared" si="306"/>
        <v>0</v>
      </c>
      <c r="E965" s="170">
        <f t="shared" si="307"/>
        <v>0</v>
      </c>
      <c r="F965" s="170">
        <f t="shared" si="308"/>
        <v>0</v>
      </c>
      <c r="G965" s="170">
        <f t="shared" si="309"/>
        <v>0</v>
      </c>
      <c r="H965" s="171">
        <f t="shared" si="321"/>
        <v>0</v>
      </c>
      <c r="I965" s="172">
        <f t="shared" si="322"/>
        <v>0</v>
      </c>
      <c r="J965" s="170">
        <f t="shared" si="323"/>
        <v>0</v>
      </c>
      <c r="K965" s="172">
        <f t="shared" si="324"/>
        <v>0</v>
      </c>
      <c r="L965" s="226"/>
      <c r="M965" s="221" t="s">
        <v>242</v>
      </c>
      <c r="N965" s="106">
        <f t="shared" si="310"/>
        <v>0</v>
      </c>
      <c r="O965" s="176">
        <f t="shared" si="325"/>
        <v>0</v>
      </c>
      <c r="P965" s="176">
        <f t="shared" si="326"/>
        <v>0</v>
      </c>
      <c r="W965" s="92">
        <f t="shared" si="315"/>
        <v>0</v>
      </c>
      <c r="X965" s="92">
        <f t="shared" si="316"/>
        <v>0</v>
      </c>
      <c r="Y965" s="92">
        <f t="shared" si="317"/>
        <v>0</v>
      </c>
      <c r="Z965" s="92" cm="1">
        <f t="array" aca="1" ref="Z965" ca="1">IFERROR(VLOOKUP(AB-1,$AH$9:$AI$20,2,0),0)</f>
        <v>0</v>
      </c>
      <c r="AA965" s="92">
        <f t="shared" si="318"/>
        <v>30</v>
      </c>
      <c r="AB965" s="92">
        <f t="shared" si="319"/>
        <v>9</v>
      </c>
      <c r="AC965" s="92">
        <f t="shared" si="320"/>
        <v>2569</v>
      </c>
      <c r="AD965" s="92">
        <f t="shared" si="311"/>
        <v>0</v>
      </c>
      <c r="AE965" s="227">
        <f t="shared" si="313"/>
        <v>0</v>
      </c>
      <c r="AF965" s="223">
        <f t="shared" si="312"/>
        <v>0</v>
      </c>
      <c r="AG965" s="228">
        <f t="shared" si="314"/>
        <v>0</v>
      </c>
    </row>
    <row r="966" spans="1:33" s="92" customFormat="1" ht="21">
      <c r="A966" s="102">
        <v>958</v>
      </c>
      <c r="B966" s="324"/>
      <c r="C966" s="178" t="s">
        <v>169</v>
      </c>
      <c r="D966" s="170">
        <f t="shared" si="306"/>
        <v>0</v>
      </c>
      <c r="E966" s="170">
        <f t="shared" si="307"/>
        <v>0</v>
      </c>
      <c r="F966" s="170">
        <f t="shared" si="308"/>
        <v>0</v>
      </c>
      <c r="G966" s="170">
        <f t="shared" si="309"/>
        <v>0</v>
      </c>
      <c r="H966" s="171">
        <f t="shared" si="321"/>
        <v>0</v>
      </c>
      <c r="I966" s="172">
        <f t="shared" si="322"/>
        <v>0</v>
      </c>
      <c r="J966" s="170">
        <f t="shared" si="323"/>
        <v>0</v>
      </c>
      <c r="K966" s="172">
        <f t="shared" si="324"/>
        <v>0</v>
      </c>
      <c r="L966" s="226"/>
      <c r="M966" s="221" t="s">
        <v>242</v>
      </c>
      <c r="N966" s="106">
        <f t="shared" si="310"/>
        <v>0</v>
      </c>
      <c r="O966" s="176">
        <f t="shared" si="325"/>
        <v>0</v>
      </c>
      <c r="P966" s="176">
        <f t="shared" si="326"/>
        <v>0</v>
      </c>
      <c r="W966" s="92">
        <f t="shared" si="315"/>
        <v>0</v>
      </c>
      <c r="X966" s="92">
        <f t="shared" si="316"/>
        <v>0</v>
      </c>
      <c r="Y966" s="92">
        <f t="shared" si="317"/>
        <v>0</v>
      </c>
      <c r="Z966" s="92" cm="1">
        <f t="array" aca="1" ref="Z966" ca="1">IFERROR(VLOOKUP(AB-1,$AH$9:$AI$20,2,0),0)</f>
        <v>0</v>
      </c>
      <c r="AA966" s="92">
        <f t="shared" si="318"/>
        <v>30</v>
      </c>
      <c r="AB966" s="92">
        <f t="shared" si="319"/>
        <v>9</v>
      </c>
      <c r="AC966" s="92">
        <f t="shared" si="320"/>
        <v>2569</v>
      </c>
      <c r="AD966" s="92">
        <f t="shared" si="311"/>
        <v>0</v>
      </c>
      <c r="AE966" s="227">
        <f t="shared" si="313"/>
        <v>0</v>
      </c>
      <c r="AF966" s="223">
        <f t="shared" si="312"/>
        <v>0</v>
      </c>
      <c r="AG966" s="228">
        <f t="shared" si="314"/>
        <v>0</v>
      </c>
    </row>
    <row r="967" spans="1:33" s="92" customFormat="1" ht="21">
      <c r="A967" s="102">
        <v>959</v>
      </c>
      <c r="B967" s="324"/>
      <c r="C967" s="178" t="s">
        <v>169</v>
      </c>
      <c r="D967" s="170">
        <f t="shared" si="306"/>
        <v>0</v>
      </c>
      <c r="E967" s="170">
        <f t="shared" si="307"/>
        <v>0</v>
      </c>
      <c r="F967" s="170">
        <f t="shared" si="308"/>
        <v>0</v>
      </c>
      <c r="G967" s="170">
        <f t="shared" si="309"/>
        <v>0</v>
      </c>
      <c r="H967" s="171">
        <f t="shared" si="321"/>
        <v>0</v>
      </c>
      <c r="I967" s="172">
        <f t="shared" si="322"/>
        <v>0</v>
      </c>
      <c r="J967" s="170">
        <f t="shared" si="323"/>
        <v>0</v>
      </c>
      <c r="K967" s="172">
        <f t="shared" si="324"/>
        <v>0</v>
      </c>
      <c r="L967" s="226"/>
      <c r="M967" s="221" t="s">
        <v>242</v>
      </c>
      <c r="N967" s="106">
        <f t="shared" si="310"/>
        <v>0</v>
      </c>
      <c r="O967" s="176">
        <f t="shared" si="325"/>
        <v>0</v>
      </c>
      <c r="P967" s="176">
        <f t="shared" si="326"/>
        <v>0</v>
      </c>
      <c r="W967" s="92">
        <f t="shared" si="315"/>
        <v>0</v>
      </c>
      <c r="X967" s="92">
        <f t="shared" si="316"/>
        <v>0</v>
      </c>
      <c r="Y967" s="92">
        <f t="shared" si="317"/>
        <v>0</v>
      </c>
      <c r="Z967" s="92" cm="1">
        <f t="array" aca="1" ref="Z967" ca="1">IFERROR(VLOOKUP(AB-1,$AH$9:$AI$20,2,0),0)</f>
        <v>0</v>
      </c>
      <c r="AA967" s="92">
        <f t="shared" si="318"/>
        <v>30</v>
      </c>
      <c r="AB967" s="92">
        <f t="shared" si="319"/>
        <v>9</v>
      </c>
      <c r="AC967" s="92">
        <f t="shared" si="320"/>
        <v>2569</v>
      </c>
      <c r="AD967" s="92">
        <f t="shared" si="311"/>
        <v>0</v>
      </c>
      <c r="AE967" s="227">
        <f t="shared" si="313"/>
        <v>0</v>
      </c>
      <c r="AF967" s="223">
        <f t="shared" si="312"/>
        <v>0</v>
      </c>
      <c r="AG967" s="228">
        <f t="shared" si="314"/>
        <v>0</v>
      </c>
    </row>
    <row r="968" spans="1:33" s="92" customFormat="1" ht="21">
      <c r="A968" s="102">
        <v>960</v>
      </c>
      <c r="B968" s="324"/>
      <c r="C968" s="178" t="s">
        <v>169</v>
      </c>
      <c r="D968" s="170">
        <f t="shared" si="306"/>
        <v>0</v>
      </c>
      <c r="E968" s="170">
        <f t="shared" si="307"/>
        <v>0</v>
      </c>
      <c r="F968" s="170">
        <f t="shared" si="308"/>
        <v>0</v>
      </c>
      <c r="G968" s="170">
        <f t="shared" si="309"/>
        <v>0</v>
      </c>
      <c r="H968" s="171">
        <f t="shared" si="321"/>
        <v>0</v>
      </c>
      <c r="I968" s="172">
        <f t="shared" si="322"/>
        <v>0</v>
      </c>
      <c r="J968" s="170">
        <f t="shared" si="323"/>
        <v>0</v>
      </c>
      <c r="K968" s="172">
        <f t="shared" si="324"/>
        <v>0</v>
      </c>
      <c r="L968" s="226"/>
      <c r="M968" s="221" t="s">
        <v>242</v>
      </c>
      <c r="N968" s="106">
        <f t="shared" si="310"/>
        <v>0</v>
      </c>
      <c r="O968" s="176">
        <f t="shared" si="325"/>
        <v>0</v>
      </c>
      <c r="P968" s="176">
        <f t="shared" si="326"/>
        <v>0</v>
      </c>
      <c r="W968" s="92">
        <f t="shared" si="315"/>
        <v>0</v>
      </c>
      <c r="X968" s="92">
        <f t="shared" si="316"/>
        <v>0</v>
      </c>
      <c r="Y968" s="92">
        <f t="shared" si="317"/>
        <v>0</v>
      </c>
      <c r="Z968" s="92" cm="1">
        <f t="array" aca="1" ref="Z968" ca="1">IFERROR(VLOOKUP(AB-1,$AH$9:$AI$20,2,0),0)</f>
        <v>0</v>
      </c>
      <c r="AA968" s="92">
        <f t="shared" si="318"/>
        <v>30</v>
      </c>
      <c r="AB968" s="92">
        <f t="shared" si="319"/>
        <v>9</v>
      </c>
      <c r="AC968" s="92">
        <f t="shared" si="320"/>
        <v>2569</v>
      </c>
      <c r="AD968" s="92">
        <f t="shared" si="311"/>
        <v>0</v>
      </c>
      <c r="AE968" s="227">
        <f t="shared" si="313"/>
        <v>0</v>
      </c>
      <c r="AF968" s="223">
        <f t="shared" si="312"/>
        <v>0</v>
      </c>
      <c r="AG968" s="228">
        <f t="shared" si="314"/>
        <v>0</v>
      </c>
    </row>
    <row r="969" spans="1:33" s="92" customFormat="1" ht="21">
      <c r="A969" s="102">
        <v>961</v>
      </c>
      <c r="B969" s="324"/>
      <c r="C969" s="178" t="s">
        <v>169</v>
      </c>
      <c r="D969" s="170">
        <f t="shared" ref="D969:D1008" si="327">VLOOKUP($C969,$R$9:$V$16,2,0)</f>
        <v>0</v>
      </c>
      <c r="E969" s="170">
        <f t="shared" ref="E969:E1008" si="328">VLOOKUP($C969,$R$9:$V$16,3,0)</f>
        <v>0</v>
      </c>
      <c r="F969" s="170">
        <f t="shared" ref="F969:F1008" si="329">VLOOKUP($C969,$R$9:$V$16,4,0)</f>
        <v>0</v>
      </c>
      <c r="G969" s="170">
        <f t="shared" ref="G969:G1008" si="330">VLOOKUP($C969,$R$9:$V$16,5,0)</f>
        <v>0</v>
      </c>
      <c r="H969" s="171">
        <f t="shared" si="321"/>
        <v>0</v>
      </c>
      <c r="I969" s="172">
        <f t="shared" si="322"/>
        <v>0</v>
      </c>
      <c r="J969" s="170">
        <f t="shared" si="323"/>
        <v>0</v>
      </c>
      <c r="K969" s="172">
        <f t="shared" si="324"/>
        <v>0</v>
      </c>
      <c r="L969" s="226"/>
      <c r="M969" s="221" t="s">
        <v>242</v>
      </c>
      <c r="N969" s="106">
        <f t="shared" si="310"/>
        <v>0</v>
      </c>
      <c r="O969" s="176">
        <f t="shared" si="325"/>
        <v>0</v>
      </c>
      <c r="P969" s="176">
        <f t="shared" si="326"/>
        <v>0</v>
      </c>
      <c r="W969" s="92">
        <f t="shared" si="315"/>
        <v>0</v>
      </c>
      <c r="X969" s="92">
        <f t="shared" si="316"/>
        <v>0</v>
      </c>
      <c r="Y969" s="92">
        <f t="shared" si="317"/>
        <v>0</v>
      </c>
      <c r="Z969" s="92" cm="1">
        <f t="array" aca="1" ref="Z969" ca="1">IFERROR(VLOOKUP(AB-1,$AH$9:$AI$20,2,0),0)</f>
        <v>0</v>
      </c>
      <c r="AA969" s="92">
        <f t="shared" si="318"/>
        <v>30</v>
      </c>
      <c r="AB969" s="92">
        <f t="shared" si="319"/>
        <v>9</v>
      </c>
      <c r="AC969" s="92">
        <f t="shared" si="320"/>
        <v>2569</v>
      </c>
      <c r="AD969" s="92">
        <f t="shared" si="311"/>
        <v>0</v>
      </c>
      <c r="AE969" s="227">
        <f t="shared" si="313"/>
        <v>0</v>
      </c>
      <c r="AF969" s="223">
        <f t="shared" si="312"/>
        <v>0</v>
      </c>
      <c r="AG969" s="228">
        <f t="shared" si="314"/>
        <v>0</v>
      </c>
    </row>
    <row r="970" spans="1:33" s="92" customFormat="1" ht="21">
      <c r="A970" s="102">
        <v>962</v>
      </c>
      <c r="B970" s="324"/>
      <c r="C970" s="178" t="s">
        <v>169</v>
      </c>
      <c r="D970" s="170">
        <f t="shared" si="327"/>
        <v>0</v>
      </c>
      <c r="E970" s="170">
        <f t="shared" si="328"/>
        <v>0</v>
      </c>
      <c r="F970" s="170">
        <f t="shared" si="329"/>
        <v>0</v>
      </c>
      <c r="G970" s="170">
        <f t="shared" si="330"/>
        <v>0</v>
      </c>
      <c r="H970" s="171">
        <f t="shared" si="321"/>
        <v>0</v>
      </c>
      <c r="I970" s="172">
        <f t="shared" si="322"/>
        <v>0</v>
      </c>
      <c r="J970" s="170">
        <f t="shared" si="323"/>
        <v>0</v>
      </c>
      <c r="K970" s="172">
        <f t="shared" si="324"/>
        <v>0</v>
      </c>
      <c r="L970" s="226"/>
      <c r="M970" s="221" t="s">
        <v>242</v>
      </c>
      <c r="N970" s="106">
        <f t="shared" ref="N970:N1008" si="331">AG970</f>
        <v>0</v>
      </c>
      <c r="O970" s="176">
        <f t="shared" si="325"/>
        <v>0</v>
      </c>
      <c r="P970" s="176">
        <f t="shared" si="326"/>
        <v>0</v>
      </c>
      <c r="W970" s="92">
        <f t="shared" si="315"/>
        <v>0</v>
      </c>
      <c r="X970" s="92">
        <f t="shared" si="316"/>
        <v>0</v>
      </c>
      <c r="Y970" s="92">
        <f t="shared" si="317"/>
        <v>0</v>
      </c>
      <c r="Z970" s="92" cm="1">
        <f t="array" aca="1" ref="Z970" ca="1">IFERROR(VLOOKUP(AB-1,$AH$9:$AI$20,2,0),0)</f>
        <v>0</v>
      </c>
      <c r="AA970" s="92">
        <f t="shared" si="318"/>
        <v>30</v>
      </c>
      <c r="AB970" s="92">
        <f t="shared" si="319"/>
        <v>9</v>
      </c>
      <c r="AC970" s="92">
        <f t="shared" si="320"/>
        <v>2569</v>
      </c>
      <c r="AD970" s="92">
        <f t="shared" ref="AD970:AD1008" si="332">IF(W970&gt;0,IF(AA970&lt;W970,Z970-W970+AA970,AA970-W970),0)</f>
        <v>0</v>
      </c>
      <c r="AE970" s="227">
        <f t="shared" si="313"/>
        <v>0</v>
      </c>
      <c r="AF970" s="223">
        <f t="shared" ref="AF970:AF1008" si="333">IF(W970&gt;0,IF(AND(W970=AA970,X970=AB970),AC970-Y970,IF(AND(W970&gt;=AA970,X970&gt;AB970),AC970-Y970-1,IF(AND(W970&lt;AA970,X970&gt;AB970),AC970-Y970-1,IF(AND(W970&lt;AA970,X970&lt;AB970),AC970-Y970,AC970-Y970)))),0)</f>
        <v>0</v>
      </c>
      <c r="AG970" s="228">
        <f t="shared" si="314"/>
        <v>0</v>
      </c>
    </row>
    <row r="971" spans="1:33" s="92" customFormat="1" ht="21">
      <c r="A971" s="102">
        <v>963</v>
      </c>
      <c r="B971" s="324"/>
      <c r="C971" s="178" t="s">
        <v>169</v>
      </c>
      <c r="D971" s="170">
        <f t="shared" si="327"/>
        <v>0</v>
      </c>
      <c r="E971" s="170">
        <f t="shared" si="328"/>
        <v>0</v>
      </c>
      <c r="F971" s="170">
        <f t="shared" si="329"/>
        <v>0</v>
      </c>
      <c r="G971" s="170">
        <f t="shared" si="330"/>
        <v>0</v>
      </c>
      <c r="H971" s="171">
        <f t="shared" si="321"/>
        <v>0</v>
      </c>
      <c r="I971" s="172">
        <f t="shared" si="322"/>
        <v>0</v>
      </c>
      <c r="J971" s="170">
        <f t="shared" si="323"/>
        <v>0</v>
      </c>
      <c r="K971" s="172">
        <f t="shared" si="324"/>
        <v>0</v>
      </c>
      <c r="L971" s="226"/>
      <c r="M971" s="221" t="s">
        <v>242</v>
      </c>
      <c r="N971" s="106">
        <f t="shared" si="331"/>
        <v>0</v>
      </c>
      <c r="O971" s="176">
        <f t="shared" si="325"/>
        <v>0</v>
      </c>
      <c r="P971" s="176">
        <f t="shared" si="326"/>
        <v>0</v>
      </c>
      <c r="W971" s="92">
        <f t="shared" si="315"/>
        <v>0</v>
      </c>
      <c r="X971" s="92">
        <f t="shared" si="316"/>
        <v>0</v>
      </c>
      <c r="Y971" s="92">
        <f t="shared" si="317"/>
        <v>0</v>
      </c>
      <c r="Z971" s="92" cm="1">
        <f t="array" aca="1" ref="Z971" ca="1">IFERROR(VLOOKUP(AB-1,$AH$9:$AI$20,2,0),0)</f>
        <v>0</v>
      </c>
      <c r="AA971" s="92">
        <f t="shared" si="318"/>
        <v>30</v>
      </c>
      <c r="AB971" s="92">
        <f t="shared" si="319"/>
        <v>9</v>
      </c>
      <c r="AC971" s="92">
        <f t="shared" si="320"/>
        <v>2569</v>
      </c>
      <c r="AD971" s="92">
        <f t="shared" si="332"/>
        <v>0</v>
      </c>
      <c r="AE971" s="227">
        <f t="shared" ref="AE971:AE1008" si="334">IF(W971&gt;0,IF(AA971=W971,IF(AB971=X971,0,IF(AB971&gt;X971,AB971-X971,12+AB971-X971)),IF(AA971&gt;W971,IF(AB971&gt;X971,AB971-X971,IF(AB971=X971,0,12+AB971-X971)),IF(AA971&lt;W971,IF(AB971&gt;X971,AB971-X971-1,IF(AB971=X971,0,12+AB971-X971-1))))),0)</f>
        <v>0</v>
      </c>
      <c r="AF971" s="223">
        <f t="shared" si="333"/>
        <v>0</v>
      </c>
      <c r="AG971" s="228">
        <f t="shared" ref="AG971:AG1008" si="335">ROUND((AD971+(AE971*$AI$21)+(AF971*365)),0)</f>
        <v>0</v>
      </c>
    </row>
    <row r="972" spans="1:33" s="92" customFormat="1" ht="21">
      <c r="A972" s="102">
        <v>964</v>
      </c>
      <c r="B972" s="324"/>
      <c r="C972" s="178" t="s">
        <v>169</v>
      </c>
      <c r="D972" s="170">
        <f t="shared" si="327"/>
        <v>0</v>
      </c>
      <c r="E972" s="170">
        <f t="shared" si="328"/>
        <v>0</v>
      </c>
      <c r="F972" s="170">
        <f t="shared" si="329"/>
        <v>0</v>
      </c>
      <c r="G972" s="170">
        <f t="shared" si="330"/>
        <v>0</v>
      </c>
      <c r="H972" s="171">
        <f t="shared" si="321"/>
        <v>0</v>
      </c>
      <c r="I972" s="172">
        <f t="shared" si="322"/>
        <v>0</v>
      </c>
      <c r="J972" s="170">
        <f t="shared" si="323"/>
        <v>0</v>
      </c>
      <c r="K972" s="172">
        <f t="shared" si="324"/>
        <v>0</v>
      </c>
      <c r="L972" s="226"/>
      <c r="M972" s="221" t="s">
        <v>242</v>
      </c>
      <c r="N972" s="106">
        <f t="shared" si="331"/>
        <v>0</v>
      </c>
      <c r="O972" s="176">
        <f t="shared" si="325"/>
        <v>0</v>
      </c>
      <c r="P972" s="176">
        <f t="shared" si="326"/>
        <v>0</v>
      </c>
      <c r="W972" s="92">
        <f t="shared" si="315"/>
        <v>0</v>
      </c>
      <c r="X972" s="92">
        <f t="shared" si="316"/>
        <v>0</v>
      </c>
      <c r="Y972" s="92">
        <f t="shared" si="317"/>
        <v>0</v>
      </c>
      <c r="Z972" s="92" cm="1">
        <f t="array" aca="1" ref="Z972" ca="1">IFERROR(VLOOKUP(AB-1,$AH$9:$AI$20,2,0),0)</f>
        <v>0</v>
      </c>
      <c r="AA972" s="92">
        <f t="shared" si="318"/>
        <v>30</v>
      </c>
      <c r="AB972" s="92">
        <f t="shared" si="319"/>
        <v>9</v>
      </c>
      <c r="AC972" s="92">
        <f t="shared" si="320"/>
        <v>2569</v>
      </c>
      <c r="AD972" s="92">
        <f t="shared" si="332"/>
        <v>0</v>
      </c>
      <c r="AE972" s="227">
        <f t="shared" si="334"/>
        <v>0</v>
      </c>
      <c r="AF972" s="223">
        <f t="shared" si="333"/>
        <v>0</v>
      </c>
      <c r="AG972" s="228">
        <f t="shared" si="335"/>
        <v>0</v>
      </c>
    </row>
    <row r="973" spans="1:33" s="92" customFormat="1" ht="21">
      <c r="A973" s="102">
        <v>965</v>
      </c>
      <c r="B973" s="324"/>
      <c r="C973" s="178" t="s">
        <v>169</v>
      </c>
      <c r="D973" s="170">
        <f t="shared" si="327"/>
        <v>0</v>
      </c>
      <c r="E973" s="170">
        <f t="shared" si="328"/>
        <v>0</v>
      </c>
      <c r="F973" s="170">
        <f t="shared" si="329"/>
        <v>0</v>
      </c>
      <c r="G973" s="170">
        <f t="shared" si="330"/>
        <v>0</v>
      </c>
      <c r="H973" s="171">
        <f t="shared" si="321"/>
        <v>0</v>
      </c>
      <c r="I973" s="172">
        <f t="shared" si="322"/>
        <v>0</v>
      </c>
      <c r="J973" s="170">
        <f t="shared" si="323"/>
        <v>0</v>
      </c>
      <c r="K973" s="172">
        <f t="shared" si="324"/>
        <v>0</v>
      </c>
      <c r="L973" s="226"/>
      <c r="M973" s="221" t="s">
        <v>242</v>
      </c>
      <c r="N973" s="106">
        <f t="shared" si="331"/>
        <v>0</v>
      </c>
      <c r="O973" s="176">
        <f t="shared" si="325"/>
        <v>0</v>
      </c>
      <c r="P973" s="176">
        <f t="shared" si="326"/>
        <v>0</v>
      </c>
      <c r="W973" s="92">
        <f t="shared" si="315"/>
        <v>0</v>
      </c>
      <c r="X973" s="92">
        <f t="shared" si="316"/>
        <v>0</v>
      </c>
      <c r="Y973" s="92">
        <f t="shared" si="317"/>
        <v>0</v>
      </c>
      <c r="Z973" s="92" cm="1">
        <f t="array" aca="1" ref="Z973" ca="1">IFERROR(VLOOKUP(AB-1,$AH$9:$AI$20,2,0),0)</f>
        <v>0</v>
      </c>
      <c r="AA973" s="92">
        <f t="shared" si="318"/>
        <v>30</v>
      </c>
      <c r="AB973" s="92">
        <f t="shared" si="319"/>
        <v>9</v>
      </c>
      <c r="AC973" s="92">
        <f t="shared" si="320"/>
        <v>2569</v>
      </c>
      <c r="AD973" s="92">
        <f t="shared" si="332"/>
        <v>0</v>
      </c>
      <c r="AE973" s="227">
        <f t="shared" si="334"/>
        <v>0</v>
      </c>
      <c r="AF973" s="223">
        <f t="shared" si="333"/>
        <v>0</v>
      </c>
      <c r="AG973" s="228">
        <f t="shared" si="335"/>
        <v>0</v>
      </c>
    </row>
    <row r="974" spans="1:33" s="92" customFormat="1" ht="21">
      <c r="A974" s="102">
        <v>966</v>
      </c>
      <c r="B974" s="324"/>
      <c r="C974" s="178" t="s">
        <v>169</v>
      </c>
      <c r="D974" s="170">
        <f t="shared" si="327"/>
        <v>0</v>
      </c>
      <c r="E974" s="170">
        <f t="shared" si="328"/>
        <v>0</v>
      </c>
      <c r="F974" s="170">
        <f t="shared" si="329"/>
        <v>0</v>
      </c>
      <c r="G974" s="170">
        <f t="shared" si="330"/>
        <v>0</v>
      </c>
      <c r="H974" s="171">
        <f t="shared" si="321"/>
        <v>0</v>
      </c>
      <c r="I974" s="172">
        <f t="shared" si="322"/>
        <v>0</v>
      </c>
      <c r="J974" s="170">
        <f t="shared" si="323"/>
        <v>0</v>
      </c>
      <c r="K974" s="172">
        <f t="shared" si="324"/>
        <v>0</v>
      </c>
      <c r="L974" s="226"/>
      <c r="M974" s="221" t="s">
        <v>242</v>
      </c>
      <c r="N974" s="106">
        <f t="shared" si="331"/>
        <v>0</v>
      </c>
      <c r="O974" s="176">
        <f t="shared" si="325"/>
        <v>0</v>
      </c>
      <c r="P974" s="176">
        <f t="shared" si="326"/>
        <v>0</v>
      </c>
      <c r="W974" s="92">
        <f t="shared" si="315"/>
        <v>0</v>
      </c>
      <c r="X974" s="92">
        <f t="shared" si="316"/>
        <v>0</v>
      </c>
      <c r="Y974" s="92">
        <f t="shared" si="317"/>
        <v>0</v>
      </c>
      <c r="Z974" s="92" cm="1">
        <f t="array" aca="1" ref="Z974" ca="1">IFERROR(VLOOKUP(AB-1,$AH$9:$AI$20,2,0),0)</f>
        <v>0</v>
      </c>
      <c r="AA974" s="92">
        <f t="shared" si="318"/>
        <v>30</v>
      </c>
      <c r="AB974" s="92">
        <f t="shared" si="319"/>
        <v>9</v>
      </c>
      <c r="AC974" s="92">
        <f t="shared" si="320"/>
        <v>2569</v>
      </c>
      <c r="AD974" s="92">
        <f t="shared" si="332"/>
        <v>0</v>
      </c>
      <c r="AE974" s="227">
        <f t="shared" si="334"/>
        <v>0</v>
      </c>
      <c r="AF974" s="223">
        <f t="shared" si="333"/>
        <v>0</v>
      </c>
      <c r="AG974" s="228">
        <f t="shared" si="335"/>
        <v>0</v>
      </c>
    </row>
    <row r="975" spans="1:33" s="92" customFormat="1" ht="21">
      <c r="A975" s="102">
        <v>967</v>
      </c>
      <c r="B975" s="324"/>
      <c r="C975" s="178" t="s">
        <v>169</v>
      </c>
      <c r="D975" s="170">
        <f t="shared" si="327"/>
        <v>0</v>
      </c>
      <c r="E975" s="170">
        <f t="shared" si="328"/>
        <v>0</v>
      </c>
      <c r="F975" s="170">
        <f t="shared" si="329"/>
        <v>0</v>
      </c>
      <c r="G975" s="170">
        <f t="shared" si="330"/>
        <v>0</v>
      </c>
      <c r="H975" s="171">
        <f t="shared" si="321"/>
        <v>0</v>
      </c>
      <c r="I975" s="172">
        <f t="shared" si="322"/>
        <v>0</v>
      </c>
      <c r="J975" s="170">
        <f t="shared" si="323"/>
        <v>0</v>
      </c>
      <c r="K975" s="172">
        <f t="shared" si="324"/>
        <v>0</v>
      </c>
      <c r="L975" s="226"/>
      <c r="M975" s="221" t="s">
        <v>242</v>
      </c>
      <c r="N975" s="106">
        <f t="shared" si="331"/>
        <v>0</v>
      </c>
      <c r="O975" s="176">
        <f t="shared" si="325"/>
        <v>0</v>
      </c>
      <c r="P975" s="176">
        <f t="shared" si="326"/>
        <v>0</v>
      </c>
      <c r="W975" s="92">
        <f t="shared" si="315"/>
        <v>0</v>
      </c>
      <c r="X975" s="92">
        <f t="shared" si="316"/>
        <v>0</v>
      </c>
      <c r="Y975" s="92">
        <f t="shared" si="317"/>
        <v>0</v>
      </c>
      <c r="Z975" s="92" cm="1">
        <f t="array" aca="1" ref="Z975" ca="1">IFERROR(VLOOKUP(AB-1,$AH$9:$AI$20,2,0),0)</f>
        <v>0</v>
      </c>
      <c r="AA975" s="92">
        <f t="shared" si="318"/>
        <v>30</v>
      </c>
      <c r="AB975" s="92">
        <f t="shared" si="319"/>
        <v>9</v>
      </c>
      <c r="AC975" s="92">
        <f t="shared" si="320"/>
        <v>2569</v>
      </c>
      <c r="AD975" s="92">
        <f t="shared" si="332"/>
        <v>0</v>
      </c>
      <c r="AE975" s="227">
        <f t="shared" si="334"/>
        <v>0</v>
      </c>
      <c r="AF975" s="223">
        <f t="shared" si="333"/>
        <v>0</v>
      </c>
      <c r="AG975" s="228">
        <f t="shared" si="335"/>
        <v>0</v>
      </c>
    </row>
    <row r="976" spans="1:33" s="92" customFormat="1" ht="21">
      <c r="A976" s="102">
        <v>968</v>
      </c>
      <c r="B976" s="324"/>
      <c r="C976" s="178" t="s">
        <v>169</v>
      </c>
      <c r="D976" s="170">
        <f t="shared" si="327"/>
        <v>0</v>
      </c>
      <c r="E976" s="170">
        <f t="shared" si="328"/>
        <v>0</v>
      </c>
      <c r="F976" s="170">
        <f t="shared" si="329"/>
        <v>0</v>
      </c>
      <c r="G976" s="170">
        <f t="shared" si="330"/>
        <v>0</v>
      </c>
      <c r="H976" s="171">
        <f t="shared" si="321"/>
        <v>0</v>
      </c>
      <c r="I976" s="172">
        <f t="shared" si="322"/>
        <v>0</v>
      </c>
      <c r="J976" s="170">
        <f t="shared" si="323"/>
        <v>0</v>
      </c>
      <c r="K976" s="172">
        <f t="shared" si="324"/>
        <v>0</v>
      </c>
      <c r="L976" s="226"/>
      <c r="M976" s="221" t="s">
        <v>242</v>
      </c>
      <c r="N976" s="106">
        <f t="shared" si="331"/>
        <v>0</v>
      </c>
      <c r="O976" s="176">
        <f t="shared" si="325"/>
        <v>0</v>
      </c>
      <c r="P976" s="176">
        <f t="shared" si="326"/>
        <v>0</v>
      </c>
      <c r="W976" s="92">
        <f t="shared" si="315"/>
        <v>0</v>
      </c>
      <c r="X976" s="92">
        <f t="shared" si="316"/>
        <v>0</v>
      </c>
      <c r="Y976" s="92">
        <f t="shared" si="317"/>
        <v>0</v>
      </c>
      <c r="Z976" s="92" cm="1">
        <f t="array" aca="1" ref="Z976" ca="1">IFERROR(VLOOKUP(AB-1,$AH$9:$AI$20,2,0),0)</f>
        <v>0</v>
      </c>
      <c r="AA976" s="92">
        <f t="shared" si="318"/>
        <v>30</v>
      </c>
      <c r="AB976" s="92">
        <f t="shared" si="319"/>
        <v>9</v>
      </c>
      <c r="AC976" s="92">
        <f t="shared" si="320"/>
        <v>2569</v>
      </c>
      <c r="AD976" s="92">
        <f t="shared" si="332"/>
        <v>0</v>
      </c>
      <c r="AE976" s="227">
        <f t="shared" si="334"/>
        <v>0</v>
      </c>
      <c r="AF976" s="223">
        <f t="shared" si="333"/>
        <v>0</v>
      </c>
      <c r="AG976" s="228">
        <f t="shared" si="335"/>
        <v>0</v>
      </c>
    </row>
    <row r="977" spans="1:33" s="92" customFormat="1" ht="21">
      <c r="A977" s="102">
        <v>969</v>
      </c>
      <c r="B977" s="324"/>
      <c r="C977" s="178" t="s">
        <v>169</v>
      </c>
      <c r="D977" s="170">
        <f t="shared" si="327"/>
        <v>0</v>
      </c>
      <c r="E977" s="170">
        <f t="shared" si="328"/>
        <v>0</v>
      </c>
      <c r="F977" s="170">
        <f t="shared" si="329"/>
        <v>0</v>
      </c>
      <c r="G977" s="170">
        <f t="shared" si="330"/>
        <v>0</v>
      </c>
      <c r="H977" s="171">
        <f t="shared" si="321"/>
        <v>0</v>
      </c>
      <c r="I977" s="172">
        <f t="shared" si="322"/>
        <v>0</v>
      </c>
      <c r="J977" s="170">
        <f t="shared" si="323"/>
        <v>0</v>
      </c>
      <c r="K977" s="172">
        <f t="shared" si="324"/>
        <v>0</v>
      </c>
      <c r="L977" s="226"/>
      <c r="M977" s="221" t="s">
        <v>242</v>
      </c>
      <c r="N977" s="106">
        <f t="shared" si="331"/>
        <v>0</v>
      </c>
      <c r="O977" s="176">
        <f t="shared" si="325"/>
        <v>0</v>
      </c>
      <c r="P977" s="176">
        <f t="shared" si="326"/>
        <v>0</v>
      </c>
      <c r="W977" s="92">
        <f t="shared" ref="W977:W1008" si="336">IFERROR(VALUE(LEFT(L977,2)),0)</f>
        <v>0</v>
      </c>
      <c r="X977" s="92">
        <f t="shared" ref="X977:X1008" si="337">IFERROR(VALUE(MID(L977,4,2)),0)</f>
        <v>0</v>
      </c>
      <c r="Y977" s="92">
        <f t="shared" ref="Y977:Y1008" si="338">IFERROR(VALUE(RIGHT(L977,4)),0)</f>
        <v>0</v>
      </c>
      <c r="Z977" s="92" cm="1">
        <f t="array" aca="1" ref="Z977" ca="1">IFERROR(VLOOKUP(AB-1,$AH$9:$AI$20,2,0),0)</f>
        <v>0</v>
      </c>
      <c r="AA977" s="92">
        <f t="shared" ref="AA977:AA1008" si="339">IFERROR(VALUE(LEFT(M977,2)),0)</f>
        <v>30</v>
      </c>
      <c r="AB977" s="92">
        <f t="shared" ref="AB977:AB1008" si="340">IFERROR(VALUE(MID(M977,4,2)),0)</f>
        <v>9</v>
      </c>
      <c r="AC977" s="92">
        <f t="shared" ref="AC977:AC1008" si="341">IFERROR(VALUE(RIGHT(M977,4)),0)</f>
        <v>2569</v>
      </c>
      <c r="AD977" s="92">
        <f t="shared" si="332"/>
        <v>0</v>
      </c>
      <c r="AE977" s="227">
        <f t="shared" si="334"/>
        <v>0</v>
      </c>
      <c r="AF977" s="223">
        <f t="shared" si="333"/>
        <v>0</v>
      </c>
      <c r="AG977" s="228">
        <f t="shared" si="335"/>
        <v>0</v>
      </c>
    </row>
    <row r="978" spans="1:33" s="92" customFormat="1" ht="21">
      <c r="A978" s="102">
        <v>970</v>
      </c>
      <c r="B978" s="324"/>
      <c r="C978" s="178" t="s">
        <v>169</v>
      </c>
      <c r="D978" s="170">
        <f t="shared" si="327"/>
        <v>0</v>
      </c>
      <c r="E978" s="170">
        <f t="shared" si="328"/>
        <v>0</v>
      </c>
      <c r="F978" s="170">
        <f t="shared" si="329"/>
        <v>0</v>
      </c>
      <c r="G978" s="170">
        <f t="shared" si="330"/>
        <v>0</v>
      </c>
      <c r="H978" s="171">
        <f t="shared" si="321"/>
        <v>0</v>
      </c>
      <c r="I978" s="172">
        <f t="shared" si="322"/>
        <v>0</v>
      </c>
      <c r="J978" s="170">
        <f t="shared" si="323"/>
        <v>0</v>
      </c>
      <c r="K978" s="172">
        <f t="shared" si="324"/>
        <v>0</v>
      </c>
      <c r="L978" s="226"/>
      <c r="M978" s="221" t="s">
        <v>242</v>
      </c>
      <c r="N978" s="106">
        <f t="shared" si="331"/>
        <v>0</v>
      </c>
      <c r="O978" s="176">
        <f t="shared" si="325"/>
        <v>0</v>
      </c>
      <c r="P978" s="176">
        <f t="shared" si="326"/>
        <v>0</v>
      </c>
      <c r="W978" s="92">
        <f t="shared" si="336"/>
        <v>0</v>
      </c>
      <c r="X978" s="92">
        <f t="shared" si="337"/>
        <v>0</v>
      </c>
      <c r="Y978" s="92">
        <f t="shared" si="338"/>
        <v>0</v>
      </c>
      <c r="Z978" s="92" cm="1">
        <f t="array" aca="1" ref="Z978" ca="1">IFERROR(VLOOKUP(AB-1,$AH$9:$AI$20,2,0),0)</f>
        <v>0</v>
      </c>
      <c r="AA978" s="92">
        <f t="shared" si="339"/>
        <v>30</v>
      </c>
      <c r="AB978" s="92">
        <f t="shared" si="340"/>
        <v>9</v>
      </c>
      <c r="AC978" s="92">
        <f t="shared" si="341"/>
        <v>2569</v>
      </c>
      <c r="AD978" s="92">
        <f t="shared" si="332"/>
        <v>0</v>
      </c>
      <c r="AE978" s="227">
        <f t="shared" si="334"/>
        <v>0</v>
      </c>
      <c r="AF978" s="223">
        <f t="shared" si="333"/>
        <v>0</v>
      </c>
      <c r="AG978" s="228">
        <f t="shared" si="335"/>
        <v>0</v>
      </c>
    </row>
    <row r="979" spans="1:33" s="92" customFormat="1" ht="21">
      <c r="A979" s="102">
        <v>971</v>
      </c>
      <c r="B979" s="324"/>
      <c r="C979" s="178" t="s">
        <v>169</v>
      </c>
      <c r="D979" s="170">
        <f t="shared" si="327"/>
        <v>0</v>
      </c>
      <c r="E979" s="170">
        <f t="shared" si="328"/>
        <v>0</v>
      </c>
      <c r="F979" s="170">
        <f t="shared" si="329"/>
        <v>0</v>
      </c>
      <c r="G979" s="170">
        <f t="shared" si="330"/>
        <v>0</v>
      </c>
      <c r="H979" s="171">
        <f t="shared" si="321"/>
        <v>0</v>
      </c>
      <c r="I979" s="172">
        <f t="shared" si="322"/>
        <v>0</v>
      </c>
      <c r="J979" s="170">
        <f t="shared" si="323"/>
        <v>0</v>
      </c>
      <c r="K979" s="172">
        <f t="shared" si="324"/>
        <v>0</v>
      </c>
      <c r="L979" s="226"/>
      <c r="M979" s="221" t="s">
        <v>242</v>
      </c>
      <c r="N979" s="106">
        <f t="shared" si="331"/>
        <v>0</v>
      </c>
      <c r="O979" s="176">
        <f t="shared" si="325"/>
        <v>0</v>
      </c>
      <c r="P979" s="176">
        <f t="shared" si="326"/>
        <v>0</v>
      </c>
      <c r="W979" s="92">
        <f t="shared" si="336"/>
        <v>0</v>
      </c>
      <c r="X979" s="92">
        <f t="shared" si="337"/>
        <v>0</v>
      </c>
      <c r="Y979" s="92">
        <f t="shared" si="338"/>
        <v>0</v>
      </c>
      <c r="Z979" s="92" cm="1">
        <f t="array" aca="1" ref="Z979" ca="1">IFERROR(VLOOKUP(AB-1,$AH$9:$AI$20,2,0),0)</f>
        <v>0</v>
      </c>
      <c r="AA979" s="92">
        <f t="shared" si="339"/>
        <v>30</v>
      </c>
      <c r="AB979" s="92">
        <f t="shared" si="340"/>
        <v>9</v>
      </c>
      <c r="AC979" s="92">
        <f t="shared" si="341"/>
        <v>2569</v>
      </c>
      <c r="AD979" s="92">
        <f t="shared" si="332"/>
        <v>0</v>
      </c>
      <c r="AE979" s="227">
        <f t="shared" si="334"/>
        <v>0</v>
      </c>
      <c r="AF979" s="223">
        <f t="shared" si="333"/>
        <v>0</v>
      </c>
      <c r="AG979" s="228">
        <f t="shared" si="335"/>
        <v>0</v>
      </c>
    </row>
    <row r="980" spans="1:33" s="92" customFormat="1" ht="21">
      <c r="A980" s="102">
        <v>972</v>
      </c>
      <c r="B980" s="324"/>
      <c r="C980" s="178" t="s">
        <v>169</v>
      </c>
      <c r="D980" s="170">
        <f t="shared" si="327"/>
        <v>0</v>
      </c>
      <c r="E980" s="170">
        <f t="shared" si="328"/>
        <v>0</v>
      </c>
      <c r="F980" s="170">
        <f t="shared" si="329"/>
        <v>0</v>
      </c>
      <c r="G980" s="170">
        <f t="shared" si="330"/>
        <v>0</v>
      </c>
      <c r="H980" s="171">
        <f t="shared" si="321"/>
        <v>0</v>
      </c>
      <c r="I980" s="172">
        <f t="shared" si="322"/>
        <v>0</v>
      </c>
      <c r="J980" s="170">
        <f t="shared" si="323"/>
        <v>0</v>
      </c>
      <c r="K980" s="172">
        <f t="shared" si="324"/>
        <v>0</v>
      </c>
      <c r="L980" s="226"/>
      <c r="M980" s="221" t="s">
        <v>242</v>
      </c>
      <c r="N980" s="106">
        <f t="shared" si="331"/>
        <v>0</v>
      </c>
      <c r="O980" s="176">
        <f t="shared" si="325"/>
        <v>0</v>
      </c>
      <c r="P980" s="176">
        <f t="shared" si="326"/>
        <v>0</v>
      </c>
      <c r="W980" s="92">
        <f t="shared" si="336"/>
        <v>0</v>
      </c>
      <c r="X980" s="92">
        <f t="shared" si="337"/>
        <v>0</v>
      </c>
      <c r="Y980" s="92">
        <f t="shared" si="338"/>
        <v>0</v>
      </c>
      <c r="Z980" s="92" cm="1">
        <f t="array" aca="1" ref="Z980" ca="1">IFERROR(VLOOKUP(AB-1,$AH$9:$AI$20,2,0),0)</f>
        <v>0</v>
      </c>
      <c r="AA980" s="92">
        <f t="shared" si="339"/>
        <v>30</v>
      </c>
      <c r="AB980" s="92">
        <f t="shared" si="340"/>
        <v>9</v>
      </c>
      <c r="AC980" s="92">
        <f t="shared" si="341"/>
        <v>2569</v>
      </c>
      <c r="AD980" s="92">
        <f t="shared" si="332"/>
        <v>0</v>
      </c>
      <c r="AE980" s="227">
        <f t="shared" si="334"/>
        <v>0</v>
      </c>
      <c r="AF980" s="223">
        <f t="shared" si="333"/>
        <v>0</v>
      </c>
      <c r="AG980" s="228">
        <f t="shared" si="335"/>
        <v>0</v>
      </c>
    </row>
    <row r="981" spans="1:33" s="92" customFormat="1" ht="21">
      <c r="A981" s="102">
        <v>973</v>
      </c>
      <c r="B981" s="324"/>
      <c r="C981" s="178" t="s">
        <v>169</v>
      </c>
      <c r="D981" s="170">
        <f t="shared" si="327"/>
        <v>0</v>
      </c>
      <c r="E981" s="170">
        <f t="shared" si="328"/>
        <v>0</v>
      </c>
      <c r="F981" s="170">
        <f t="shared" si="329"/>
        <v>0</v>
      </c>
      <c r="G981" s="170">
        <f t="shared" si="330"/>
        <v>0</v>
      </c>
      <c r="H981" s="171">
        <f t="shared" si="321"/>
        <v>0</v>
      </c>
      <c r="I981" s="172">
        <f t="shared" si="322"/>
        <v>0</v>
      </c>
      <c r="J981" s="170">
        <f t="shared" si="323"/>
        <v>0</v>
      </c>
      <c r="K981" s="172">
        <f t="shared" si="324"/>
        <v>0</v>
      </c>
      <c r="L981" s="226"/>
      <c r="M981" s="221" t="s">
        <v>242</v>
      </c>
      <c r="N981" s="106">
        <f t="shared" si="331"/>
        <v>0</v>
      </c>
      <c r="O981" s="176">
        <f t="shared" si="325"/>
        <v>0</v>
      </c>
      <c r="P981" s="176">
        <f t="shared" si="326"/>
        <v>0</v>
      </c>
      <c r="W981" s="92">
        <f t="shared" si="336"/>
        <v>0</v>
      </c>
      <c r="X981" s="92">
        <f t="shared" si="337"/>
        <v>0</v>
      </c>
      <c r="Y981" s="92">
        <f t="shared" si="338"/>
        <v>0</v>
      </c>
      <c r="Z981" s="92" cm="1">
        <f t="array" aca="1" ref="Z981" ca="1">IFERROR(VLOOKUP(AB-1,$AH$9:$AI$20,2,0),0)</f>
        <v>0</v>
      </c>
      <c r="AA981" s="92">
        <f t="shared" si="339"/>
        <v>30</v>
      </c>
      <c r="AB981" s="92">
        <f t="shared" si="340"/>
        <v>9</v>
      </c>
      <c r="AC981" s="92">
        <f t="shared" si="341"/>
        <v>2569</v>
      </c>
      <c r="AD981" s="92">
        <f t="shared" si="332"/>
        <v>0</v>
      </c>
      <c r="AE981" s="227">
        <f t="shared" si="334"/>
        <v>0</v>
      </c>
      <c r="AF981" s="223">
        <f t="shared" si="333"/>
        <v>0</v>
      </c>
      <c r="AG981" s="228">
        <f t="shared" si="335"/>
        <v>0</v>
      </c>
    </row>
    <row r="982" spans="1:33" s="92" customFormat="1" ht="21">
      <c r="A982" s="102">
        <v>974</v>
      </c>
      <c r="B982" s="324"/>
      <c r="C982" s="178" t="s">
        <v>169</v>
      </c>
      <c r="D982" s="170">
        <f t="shared" si="327"/>
        <v>0</v>
      </c>
      <c r="E982" s="170">
        <f t="shared" si="328"/>
        <v>0</v>
      </c>
      <c r="F982" s="170">
        <f t="shared" si="329"/>
        <v>0</v>
      </c>
      <c r="G982" s="170">
        <f t="shared" si="330"/>
        <v>0</v>
      </c>
      <c r="H982" s="171">
        <f t="shared" si="321"/>
        <v>0</v>
      </c>
      <c r="I982" s="172">
        <f t="shared" si="322"/>
        <v>0</v>
      </c>
      <c r="J982" s="170">
        <f t="shared" si="323"/>
        <v>0</v>
      </c>
      <c r="K982" s="172">
        <f t="shared" si="324"/>
        <v>0</v>
      </c>
      <c r="L982" s="226"/>
      <c r="M982" s="221" t="s">
        <v>242</v>
      </c>
      <c r="N982" s="106">
        <f t="shared" si="331"/>
        <v>0</v>
      </c>
      <c r="O982" s="176">
        <f t="shared" si="325"/>
        <v>0</v>
      </c>
      <c r="P982" s="176">
        <f t="shared" si="326"/>
        <v>0</v>
      </c>
      <c r="W982" s="92">
        <f t="shared" si="336"/>
        <v>0</v>
      </c>
      <c r="X982" s="92">
        <f t="shared" si="337"/>
        <v>0</v>
      </c>
      <c r="Y982" s="92">
        <f t="shared" si="338"/>
        <v>0</v>
      </c>
      <c r="Z982" s="92" cm="1">
        <f t="array" aca="1" ref="Z982" ca="1">IFERROR(VLOOKUP(AB-1,$AH$9:$AI$20,2,0),0)</f>
        <v>0</v>
      </c>
      <c r="AA982" s="92">
        <f t="shared" si="339"/>
        <v>30</v>
      </c>
      <c r="AB982" s="92">
        <f t="shared" si="340"/>
        <v>9</v>
      </c>
      <c r="AC982" s="92">
        <f t="shared" si="341"/>
        <v>2569</v>
      </c>
      <c r="AD982" s="92">
        <f t="shared" si="332"/>
        <v>0</v>
      </c>
      <c r="AE982" s="227">
        <f t="shared" si="334"/>
        <v>0</v>
      </c>
      <c r="AF982" s="223">
        <f t="shared" si="333"/>
        <v>0</v>
      </c>
      <c r="AG982" s="228">
        <f t="shared" si="335"/>
        <v>0</v>
      </c>
    </row>
    <row r="983" spans="1:33" s="92" customFormat="1" ht="21">
      <c r="A983" s="102">
        <v>975</v>
      </c>
      <c r="B983" s="324"/>
      <c r="C983" s="178" t="s">
        <v>169</v>
      </c>
      <c r="D983" s="170">
        <f t="shared" si="327"/>
        <v>0</v>
      </c>
      <c r="E983" s="170">
        <f t="shared" si="328"/>
        <v>0</v>
      </c>
      <c r="F983" s="170">
        <f t="shared" si="329"/>
        <v>0</v>
      </c>
      <c r="G983" s="170">
        <f t="shared" si="330"/>
        <v>0</v>
      </c>
      <c r="H983" s="171">
        <f t="shared" si="321"/>
        <v>0</v>
      </c>
      <c r="I983" s="172">
        <f t="shared" si="322"/>
        <v>0</v>
      </c>
      <c r="J983" s="170">
        <f t="shared" si="323"/>
        <v>0</v>
      </c>
      <c r="K983" s="172">
        <f t="shared" si="324"/>
        <v>0</v>
      </c>
      <c r="L983" s="226"/>
      <c r="M983" s="221" t="s">
        <v>242</v>
      </c>
      <c r="N983" s="106">
        <f t="shared" si="331"/>
        <v>0</v>
      </c>
      <c r="O983" s="176">
        <f t="shared" si="325"/>
        <v>0</v>
      </c>
      <c r="P983" s="176">
        <f t="shared" si="326"/>
        <v>0</v>
      </c>
      <c r="W983" s="92">
        <f t="shared" si="336"/>
        <v>0</v>
      </c>
      <c r="X983" s="92">
        <f t="shared" si="337"/>
        <v>0</v>
      </c>
      <c r="Y983" s="92">
        <f t="shared" si="338"/>
        <v>0</v>
      </c>
      <c r="Z983" s="92" cm="1">
        <f t="array" aca="1" ref="Z983" ca="1">IFERROR(VLOOKUP(AB-1,$AH$9:$AI$20,2,0),0)</f>
        <v>0</v>
      </c>
      <c r="AA983" s="92">
        <f t="shared" si="339"/>
        <v>30</v>
      </c>
      <c r="AB983" s="92">
        <f t="shared" si="340"/>
        <v>9</v>
      </c>
      <c r="AC983" s="92">
        <f t="shared" si="341"/>
        <v>2569</v>
      </c>
      <c r="AD983" s="92">
        <f t="shared" si="332"/>
        <v>0</v>
      </c>
      <c r="AE983" s="227">
        <f t="shared" si="334"/>
        <v>0</v>
      </c>
      <c r="AF983" s="223">
        <f t="shared" si="333"/>
        <v>0</v>
      </c>
      <c r="AG983" s="228">
        <f t="shared" si="335"/>
        <v>0</v>
      </c>
    </row>
    <row r="984" spans="1:33" s="92" customFormat="1" ht="21">
      <c r="A984" s="102">
        <v>976</v>
      </c>
      <c r="B984" s="324"/>
      <c r="C984" s="178" t="s">
        <v>169</v>
      </c>
      <c r="D984" s="170">
        <f t="shared" si="327"/>
        <v>0</v>
      </c>
      <c r="E984" s="170">
        <f t="shared" si="328"/>
        <v>0</v>
      </c>
      <c r="F984" s="170">
        <f t="shared" si="329"/>
        <v>0</v>
      </c>
      <c r="G984" s="170">
        <f t="shared" si="330"/>
        <v>0</v>
      </c>
      <c r="H984" s="171">
        <f t="shared" si="321"/>
        <v>0</v>
      </c>
      <c r="I984" s="172">
        <f t="shared" si="322"/>
        <v>0</v>
      </c>
      <c r="J984" s="170">
        <f t="shared" si="323"/>
        <v>0</v>
      </c>
      <c r="K984" s="172">
        <f t="shared" si="324"/>
        <v>0</v>
      </c>
      <c r="L984" s="226"/>
      <c r="M984" s="221" t="s">
        <v>242</v>
      </c>
      <c r="N984" s="106">
        <f t="shared" si="331"/>
        <v>0</v>
      </c>
      <c r="O984" s="176">
        <f t="shared" si="325"/>
        <v>0</v>
      </c>
      <c r="P984" s="176">
        <f t="shared" si="326"/>
        <v>0</v>
      </c>
      <c r="W984" s="92">
        <f t="shared" si="336"/>
        <v>0</v>
      </c>
      <c r="X984" s="92">
        <f t="shared" si="337"/>
        <v>0</v>
      </c>
      <c r="Y984" s="92">
        <f t="shared" si="338"/>
        <v>0</v>
      </c>
      <c r="Z984" s="92" cm="1">
        <f t="array" aca="1" ref="Z984" ca="1">IFERROR(VLOOKUP(AB-1,$AH$9:$AI$20,2,0),0)</f>
        <v>0</v>
      </c>
      <c r="AA984" s="92">
        <f t="shared" si="339"/>
        <v>30</v>
      </c>
      <c r="AB984" s="92">
        <f t="shared" si="340"/>
        <v>9</v>
      </c>
      <c r="AC984" s="92">
        <f t="shared" si="341"/>
        <v>2569</v>
      </c>
      <c r="AD984" s="92">
        <f t="shared" si="332"/>
        <v>0</v>
      </c>
      <c r="AE984" s="227">
        <f t="shared" si="334"/>
        <v>0</v>
      </c>
      <c r="AF984" s="223">
        <f t="shared" si="333"/>
        <v>0</v>
      </c>
      <c r="AG984" s="228">
        <f t="shared" si="335"/>
        <v>0</v>
      </c>
    </row>
    <row r="985" spans="1:33" s="92" customFormat="1" ht="21">
      <c r="A985" s="102">
        <v>977</v>
      </c>
      <c r="B985" s="324"/>
      <c r="C985" s="178" t="s">
        <v>169</v>
      </c>
      <c r="D985" s="170">
        <f t="shared" si="327"/>
        <v>0</v>
      </c>
      <c r="E985" s="170">
        <f t="shared" si="328"/>
        <v>0</v>
      </c>
      <c r="F985" s="170">
        <f t="shared" si="329"/>
        <v>0</v>
      </c>
      <c r="G985" s="170">
        <f t="shared" si="330"/>
        <v>0</v>
      </c>
      <c r="H985" s="171">
        <f t="shared" si="321"/>
        <v>0</v>
      </c>
      <c r="I985" s="172">
        <f t="shared" si="322"/>
        <v>0</v>
      </c>
      <c r="J985" s="170">
        <f t="shared" si="323"/>
        <v>0</v>
      </c>
      <c r="K985" s="172">
        <f t="shared" si="324"/>
        <v>0</v>
      </c>
      <c r="L985" s="226"/>
      <c r="M985" s="221" t="s">
        <v>242</v>
      </c>
      <c r="N985" s="106">
        <f t="shared" si="331"/>
        <v>0</v>
      </c>
      <c r="O985" s="176">
        <f t="shared" si="325"/>
        <v>0</v>
      </c>
      <c r="P985" s="176">
        <f t="shared" si="326"/>
        <v>0</v>
      </c>
      <c r="W985" s="92">
        <f t="shared" si="336"/>
        <v>0</v>
      </c>
      <c r="X985" s="92">
        <f t="shared" si="337"/>
        <v>0</v>
      </c>
      <c r="Y985" s="92">
        <f t="shared" si="338"/>
        <v>0</v>
      </c>
      <c r="Z985" s="92" cm="1">
        <f t="array" aca="1" ref="Z985" ca="1">IFERROR(VLOOKUP(AB-1,$AH$9:$AI$20,2,0),0)</f>
        <v>0</v>
      </c>
      <c r="AA985" s="92">
        <f t="shared" si="339"/>
        <v>30</v>
      </c>
      <c r="AB985" s="92">
        <f t="shared" si="340"/>
        <v>9</v>
      </c>
      <c r="AC985" s="92">
        <f t="shared" si="341"/>
        <v>2569</v>
      </c>
      <c r="AD985" s="92">
        <f t="shared" si="332"/>
        <v>0</v>
      </c>
      <c r="AE985" s="227">
        <f t="shared" si="334"/>
        <v>0</v>
      </c>
      <c r="AF985" s="223">
        <f t="shared" si="333"/>
        <v>0</v>
      </c>
      <c r="AG985" s="228">
        <f t="shared" si="335"/>
        <v>0</v>
      </c>
    </row>
    <row r="986" spans="1:33" s="92" customFormat="1" ht="21">
      <c r="A986" s="102">
        <v>978</v>
      </c>
      <c r="B986" s="324"/>
      <c r="C986" s="178" t="s">
        <v>169</v>
      </c>
      <c r="D986" s="170">
        <f t="shared" si="327"/>
        <v>0</v>
      </c>
      <c r="E986" s="170">
        <f t="shared" si="328"/>
        <v>0</v>
      </c>
      <c r="F986" s="170">
        <f t="shared" si="329"/>
        <v>0</v>
      </c>
      <c r="G986" s="170">
        <f t="shared" si="330"/>
        <v>0</v>
      </c>
      <c r="H986" s="171">
        <f t="shared" si="321"/>
        <v>0</v>
      </c>
      <c r="I986" s="172">
        <f t="shared" si="322"/>
        <v>0</v>
      </c>
      <c r="J986" s="170">
        <f t="shared" si="323"/>
        <v>0</v>
      </c>
      <c r="K986" s="172">
        <f t="shared" si="324"/>
        <v>0</v>
      </c>
      <c r="L986" s="226"/>
      <c r="M986" s="221" t="s">
        <v>242</v>
      </c>
      <c r="N986" s="106">
        <f t="shared" si="331"/>
        <v>0</v>
      </c>
      <c r="O986" s="176">
        <f t="shared" si="325"/>
        <v>0</v>
      </c>
      <c r="P986" s="176">
        <f t="shared" si="326"/>
        <v>0</v>
      </c>
      <c r="W986" s="92">
        <f t="shared" si="336"/>
        <v>0</v>
      </c>
      <c r="X986" s="92">
        <f t="shared" si="337"/>
        <v>0</v>
      </c>
      <c r="Y986" s="92">
        <f t="shared" si="338"/>
        <v>0</v>
      </c>
      <c r="Z986" s="92" cm="1">
        <f t="array" aca="1" ref="Z986" ca="1">IFERROR(VLOOKUP(AB-1,$AH$9:$AI$20,2,0),0)</f>
        <v>0</v>
      </c>
      <c r="AA986" s="92">
        <f t="shared" si="339"/>
        <v>30</v>
      </c>
      <c r="AB986" s="92">
        <f t="shared" si="340"/>
        <v>9</v>
      </c>
      <c r="AC986" s="92">
        <f t="shared" si="341"/>
        <v>2569</v>
      </c>
      <c r="AD986" s="92">
        <f t="shared" si="332"/>
        <v>0</v>
      </c>
      <c r="AE986" s="227">
        <f t="shared" si="334"/>
        <v>0</v>
      </c>
      <c r="AF986" s="223">
        <f t="shared" si="333"/>
        <v>0</v>
      </c>
      <c r="AG986" s="228">
        <f t="shared" si="335"/>
        <v>0</v>
      </c>
    </row>
    <row r="987" spans="1:33" s="92" customFormat="1" ht="21">
      <c r="A987" s="102">
        <v>979</v>
      </c>
      <c r="B987" s="324"/>
      <c r="C987" s="178" t="s">
        <v>169</v>
      </c>
      <c r="D987" s="170">
        <f t="shared" si="327"/>
        <v>0</v>
      </c>
      <c r="E987" s="170">
        <f t="shared" si="328"/>
        <v>0</v>
      </c>
      <c r="F987" s="170">
        <f t="shared" si="329"/>
        <v>0</v>
      </c>
      <c r="G987" s="170">
        <f t="shared" si="330"/>
        <v>0</v>
      </c>
      <c r="H987" s="171">
        <f t="shared" si="321"/>
        <v>0</v>
      </c>
      <c r="I987" s="172">
        <f t="shared" si="322"/>
        <v>0</v>
      </c>
      <c r="J987" s="170">
        <f t="shared" si="323"/>
        <v>0</v>
      </c>
      <c r="K987" s="172">
        <f t="shared" si="324"/>
        <v>0</v>
      </c>
      <c r="L987" s="226"/>
      <c r="M987" s="221" t="s">
        <v>242</v>
      </c>
      <c r="N987" s="106">
        <f t="shared" si="331"/>
        <v>0</v>
      </c>
      <c r="O987" s="176">
        <f t="shared" si="325"/>
        <v>0</v>
      </c>
      <c r="P987" s="176">
        <f t="shared" si="326"/>
        <v>0</v>
      </c>
      <c r="W987" s="92">
        <f t="shared" si="336"/>
        <v>0</v>
      </c>
      <c r="X987" s="92">
        <f t="shared" si="337"/>
        <v>0</v>
      </c>
      <c r="Y987" s="92">
        <f t="shared" si="338"/>
        <v>0</v>
      </c>
      <c r="Z987" s="92" cm="1">
        <f t="array" aca="1" ref="Z987" ca="1">IFERROR(VLOOKUP(AB-1,$AH$9:$AI$20,2,0),0)</f>
        <v>0</v>
      </c>
      <c r="AA987" s="92">
        <f t="shared" si="339"/>
        <v>30</v>
      </c>
      <c r="AB987" s="92">
        <f t="shared" si="340"/>
        <v>9</v>
      </c>
      <c r="AC987" s="92">
        <f t="shared" si="341"/>
        <v>2569</v>
      </c>
      <c r="AD987" s="92">
        <f t="shared" si="332"/>
        <v>0</v>
      </c>
      <c r="AE987" s="227">
        <f t="shared" si="334"/>
        <v>0</v>
      </c>
      <c r="AF987" s="223">
        <f t="shared" si="333"/>
        <v>0</v>
      </c>
      <c r="AG987" s="228">
        <f t="shared" si="335"/>
        <v>0</v>
      </c>
    </row>
    <row r="988" spans="1:33" s="92" customFormat="1" ht="21">
      <c r="A988" s="102">
        <v>980</v>
      </c>
      <c r="B988" s="324"/>
      <c r="C988" s="178" t="s">
        <v>169</v>
      </c>
      <c r="D988" s="170">
        <f t="shared" si="327"/>
        <v>0</v>
      </c>
      <c r="E988" s="170">
        <f t="shared" si="328"/>
        <v>0</v>
      </c>
      <c r="F988" s="170">
        <f t="shared" si="329"/>
        <v>0</v>
      </c>
      <c r="G988" s="170">
        <f t="shared" si="330"/>
        <v>0</v>
      </c>
      <c r="H988" s="171">
        <f t="shared" si="321"/>
        <v>0</v>
      </c>
      <c r="I988" s="172">
        <f t="shared" si="322"/>
        <v>0</v>
      </c>
      <c r="J988" s="170">
        <f t="shared" si="323"/>
        <v>0</v>
      </c>
      <c r="K988" s="172">
        <f t="shared" si="324"/>
        <v>0</v>
      </c>
      <c r="L988" s="226"/>
      <c r="M988" s="221" t="s">
        <v>242</v>
      </c>
      <c r="N988" s="106">
        <f t="shared" si="331"/>
        <v>0</v>
      </c>
      <c r="O988" s="176">
        <f t="shared" si="325"/>
        <v>0</v>
      </c>
      <c r="P988" s="176">
        <f t="shared" si="326"/>
        <v>0</v>
      </c>
      <c r="W988" s="92">
        <f t="shared" si="336"/>
        <v>0</v>
      </c>
      <c r="X988" s="92">
        <f t="shared" si="337"/>
        <v>0</v>
      </c>
      <c r="Y988" s="92">
        <f t="shared" si="338"/>
        <v>0</v>
      </c>
      <c r="Z988" s="92" cm="1">
        <f t="array" aca="1" ref="Z988" ca="1">IFERROR(VLOOKUP(AB-1,$AH$9:$AI$20,2,0),0)</f>
        <v>0</v>
      </c>
      <c r="AA988" s="92">
        <f t="shared" si="339"/>
        <v>30</v>
      </c>
      <c r="AB988" s="92">
        <f t="shared" si="340"/>
        <v>9</v>
      </c>
      <c r="AC988" s="92">
        <f t="shared" si="341"/>
        <v>2569</v>
      </c>
      <c r="AD988" s="92">
        <f t="shared" si="332"/>
        <v>0</v>
      </c>
      <c r="AE988" s="227">
        <f t="shared" si="334"/>
        <v>0</v>
      </c>
      <c r="AF988" s="223">
        <f t="shared" si="333"/>
        <v>0</v>
      </c>
      <c r="AG988" s="228">
        <f t="shared" si="335"/>
        <v>0</v>
      </c>
    </row>
    <row r="989" spans="1:33" s="92" customFormat="1" ht="21">
      <c r="A989" s="102">
        <v>981</v>
      </c>
      <c r="B989" s="324"/>
      <c r="C989" s="178" t="s">
        <v>169</v>
      </c>
      <c r="D989" s="170">
        <f t="shared" si="327"/>
        <v>0</v>
      </c>
      <c r="E989" s="170">
        <f t="shared" si="328"/>
        <v>0</v>
      </c>
      <c r="F989" s="170">
        <f t="shared" si="329"/>
        <v>0</v>
      </c>
      <c r="G989" s="170">
        <f t="shared" si="330"/>
        <v>0</v>
      </c>
      <c r="H989" s="171">
        <f t="shared" si="321"/>
        <v>0</v>
      </c>
      <c r="I989" s="172">
        <f t="shared" si="322"/>
        <v>0</v>
      </c>
      <c r="J989" s="170">
        <f t="shared" si="323"/>
        <v>0</v>
      </c>
      <c r="K989" s="172">
        <f t="shared" si="324"/>
        <v>0</v>
      </c>
      <c r="L989" s="226"/>
      <c r="M989" s="221" t="s">
        <v>242</v>
      </c>
      <c r="N989" s="106">
        <f t="shared" si="331"/>
        <v>0</v>
      </c>
      <c r="O989" s="176">
        <f t="shared" si="325"/>
        <v>0</v>
      </c>
      <c r="P989" s="176">
        <f t="shared" si="326"/>
        <v>0</v>
      </c>
      <c r="W989" s="92">
        <f t="shared" si="336"/>
        <v>0</v>
      </c>
      <c r="X989" s="92">
        <f t="shared" si="337"/>
        <v>0</v>
      </c>
      <c r="Y989" s="92">
        <f t="shared" si="338"/>
        <v>0</v>
      </c>
      <c r="Z989" s="92" cm="1">
        <f t="array" aca="1" ref="Z989" ca="1">IFERROR(VLOOKUP(AB-1,$AH$9:$AI$20,2,0),0)</f>
        <v>0</v>
      </c>
      <c r="AA989" s="92">
        <f t="shared" si="339"/>
        <v>30</v>
      </c>
      <c r="AB989" s="92">
        <f t="shared" si="340"/>
        <v>9</v>
      </c>
      <c r="AC989" s="92">
        <f t="shared" si="341"/>
        <v>2569</v>
      </c>
      <c r="AD989" s="92">
        <f t="shared" si="332"/>
        <v>0</v>
      </c>
      <c r="AE989" s="227">
        <f t="shared" si="334"/>
        <v>0</v>
      </c>
      <c r="AF989" s="223">
        <f t="shared" si="333"/>
        <v>0</v>
      </c>
      <c r="AG989" s="228">
        <f t="shared" si="335"/>
        <v>0</v>
      </c>
    </row>
    <row r="990" spans="1:33" s="92" customFormat="1" ht="21">
      <c r="A990" s="102">
        <v>982</v>
      </c>
      <c r="B990" s="324"/>
      <c r="C990" s="178" t="s">
        <v>169</v>
      </c>
      <c r="D990" s="170">
        <f t="shared" si="327"/>
        <v>0</v>
      </c>
      <c r="E990" s="170">
        <f t="shared" si="328"/>
        <v>0</v>
      </c>
      <c r="F990" s="170">
        <f t="shared" si="329"/>
        <v>0</v>
      </c>
      <c r="G990" s="170">
        <f t="shared" si="330"/>
        <v>0</v>
      </c>
      <c r="H990" s="171">
        <f t="shared" si="321"/>
        <v>0</v>
      </c>
      <c r="I990" s="172">
        <f t="shared" si="322"/>
        <v>0</v>
      </c>
      <c r="J990" s="170">
        <f t="shared" si="323"/>
        <v>0</v>
      </c>
      <c r="K990" s="172">
        <f t="shared" si="324"/>
        <v>0</v>
      </c>
      <c r="L990" s="226"/>
      <c r="M990" s="221" t="s">
        <v>242</v>
      </c>
      <c r="N990" s="106">
        <f t="shared" si="331"/>
        <v>0</v>
      </c>
      <c r="O990" s="176">
        <f t="shared" si="325"/>
        <v>0</v>
      </c>
      <c r="P990" s="176">
        <f t="shared" si="326"/>
        <v>0</v>
      </c>
      <c r="W990" s="92">
        <f t="shared" si="336"/>
        <v>0</v>
      </c>
      <c r="X990" s="92">
        <f t="shared" si="337"/>
        <v>0</v>
      </c>
      <c r="Y990" s="92">
        <f t="shared" si="338"/>
        <v>0</v>
      </c>
      <c r="Z990" s="92" cm="1">
        <f t="array" aca="1" ref="Z990" ca="1">IFERROR(VLOOKUP(AB-1,$AH$9:$AI$20,2,0),0)</f>
        <v>0</v>
      </c>
      <c r="AA990" s="92">
        <f t="shared" si="339"/>
        <v>30</v>
      </c>
      <c r="AB990" s="92">
        <f t="shared" si="340"/>
        <v>9</v>
      </c>
      <c r="AC990" s="92">
        <f t="shared" si="341"/>
        <v>2569</v>
      </c>
      <c r="AD990" s="92">
        <f t="shared" si="332"/>
        <v>0</v>
      </c>
      <c r="AE990" s="227">
        <f t="shared" si="334"/>
        <v>0</v>
      </c>
      <c r="AF990" s="223">
        <f t="shared" si="333"/>
        <v>0</v>
      </c>
      <c r="AG990" s="228">
        <f t="shared" si="335"/>
        <v>0</v>
      </c>
    </row>
    <row r="991" spans="1:33" s="92" customFormat="1" ht="21">
      <c r="A991" s="102">
        <v>983</v>
      </c>
      <c r="B991" s="324"/>
      <c r="C991" s="178" t="s">
        <v>169</v>
      </c>
      <c r="D991" s="170">
        <f t="shared" si="327"/>
        <v>0</v>
      </c>
      <c r="E991" s="170">
        <f t="shared" si="328"/>
        <v>0</v>
      </c>
      <c r="F991" s="170">
        <f t="shared" si="329"/>
        <v>0</v>
      </c>
      <c r="G991" s="170">
        <f t="shared" si="330"/>
        <v>0</v>
      </c>
      <c r="H991" s="171">
        <f t="shared" si="321"/>
        <v>0</v>
      </c>
      <c r="I991" s="172">
        <f t="shared" si="322"/>
        <v>0</v>
      </c>
      <c r="J991" s="170">
        <f t="shared" si="323"/>
        <v>0</v>
      </c>
      <c r="K991" s="172">
        <f t="shared" si="324"/>
        <v>0</v>
      </c>
      <c r="L991" s="226"/>
      <c r="M991" s="221" t="s">
        <v>242</v>
      </c>
      <c r="N991" s="106">
        <f t="shared" si="331"/>
        <v>0</v>
      </c>
      <c r="O991" s="176">
        <f t="shared" si="325"/>
        <v>0</v>
      </c>
      <c r="P991" s="176">
        <f t="shared" si="326"/>
        <v>0</v>
      </c>
      <c r="W991" s="92">
        <f t="shared" si="336"/>
        <v>0</v>
      </c>
      <c r="X991" s="92">
        <f t="shared" si="337"/>
        <v>0</v>
      </c>
      <c r="Y991" s="92">
        <f t="shared" si="338"/>
        <v>0</v>
      </c>
      <c r="Z991" s="92" cm="1">
        <f t="array" aca="1" ref="Z991" ca="1">IFERROR(VLOOKUP(AB-1,$AH$9:$AI$20,2,0),0)</f>
        <v>0</v>
      </c>
      <c r="AA991" s="92">
        <f t="shared" si="339"/>
        <v>30</v>
      </c>
      <c r="AB991" s="92">
        <f t="shared" si="340"/>
        <v>9</v>
      </c>
      <c r="AC991" s="92">
        <f t="shared" si="341"/>
        <v>2569</v>
      </c>
      <c r="AD991" s="92">
        <f t="shared" si="332"/>
        <v>0</v>
      </c>
      <c r="AE991" s="227">
        <f t="shared" si="334"/>
        <v>0</v>
      </c>
      <c r="AF991" s="223">
        <f t="shared" si="333"/>
        <v>0</v>
      </c>
      <c r="AG991" s="228">
        <f t="shared" si="335"/>
        <v>0</v>
      </c>
    </row>
    <row r="992" spans="1:33" s="92" customFormat="1" ht="21">
      <c r="A992" s="102">
        <v>984</v>
      </c>
      <c r="B992" s="324"/>
      <c r="C992" s="178" t="s">
        <v>169</v>
      </c>
      <c r="D992" s="170">
        <f t="shared" si="327"/>
        <v>0</v>
      </c>
      <c r="E992" s="170">
        <f t="shared" si="328"/>
        <v>0</v>
      </c>
      <c r="F992" s="170">
        <f t="shared" si="329"/>
        <v>0</v>
      </c>
      <c r="G992" s="170">
        <f t="shared" si="330"/>
        <v>0</v>
      </c>
      <c r="H992" s="171">
        <f t="shared" si="321"/>
        <v>0</v>
      </c>
      <c r="I992" s="172">
        <f t="shared" si="322"/>
        <v>0</v>
      </c>
      <c r="J992" s="170">
        <f t="shared" si="323"/>
        <v>0</v>
      </c>
      <c r="K992" s="172">
        <f t="shared" si="324"/>
        <v>0</v>
      </c>
      <c r="L992" s="226"/>
      <c r="M992" s="221" t="s">
        <v>242</v>
      </c>
      <c r="N992" s="106">
        <f t="shared" si="331"/>
        <v>0</v>
      </c>
      <c r="O992" s="176">
        <f t="shared" si="325"/>
        <v>0</v>
      </c>
      <c r="P992" s="176">
        <f t="shared" si="326"/>
        <v>0</v>
      </c>
      <c r="W992" s="92">
        <f t="shared" si="336"/>
        <v>0</v>
      </c>
      <c r="X992" s="92">
        <f t="shared" si="337"/>
        <v>0</v>
      </c>
      <c r="Y992" s="92">
        <f t="shared" si="338"/>
        <v>0</v>
      </c>
      <c r="Z992" s="92" cm="1">
        <f t="array" aca="1" ref="Z992" ca="1">IFERROR(VLOOKUP(AB-1,$AH$9:$AI$20,2,0),0)</f>
        <v>0</v>
      </c>
      <c r="AA992" s="92">
        <f t="shared" si="339"/>
        <v>30</v>
      </c>
      <c r="AB992" s="92">
        <f t="shared" si="340"/>
        <v>9</v>
      </c>
      <c r="AC992" s="92">
        <f t="shared" si="341"/>
        <v>2569</v>
      </c>
      <c r="AD992" s="92">
        <f t="shared" si="332"/>
        <v>0</v>
      </c>
      <c r="AE992" s="227">
        <f t="shared" si="334"/>
        <v>0</v>
      </c>
      <c r="AF992" s="223">
        <f t="shared" si="333"/>
        <v>0</v>
      </c>
      <c r="AG992" s="228">
        <f t="shared" si="335"/>
        <v>0</v>
      </c>
    </row>
    <row r="993" spans="1:33" s="92" customFormat="1" ht="21">
      <c r="A993" s="102">
        <v>985</v>
      </c>
      <c r="B993" s="324"/>
      <c r="C993" s="178" t="s">
        <v>169</v>
      </c>
      <c r="D993" s="170">
        <f t="shared" si="327"/>
        <v>0</v>
      </c>
      <c r="E993" s="170">
        <f t="shared" si="328"/>
        <v>0</v>
      </c>
      <c r="F993" s="170">
        <f t="shared" si="329"/>
        <v>0</v>
      </c>
      <c r="G993" s="170">
        <f t="shared" si="330"/>
        <v>0</v>
      </c>
      <c r="H993" s="171">
        <f t="shared" si="321"/>
        <v>0</v>
      </c>
      <c r="I993" s="172">
        <f t="shared" si="322"/>
        <v>0</v>
      </c>
      <c r="J993" s="170">
        <f t="shared" si="323"/>
        <v>0</v>
      </c>
      <c r="K993" s="172">
        <f t="shared" si="324"/>
        <v>0</v>
      </c>
      <c r="L993" s="226"/>
      <c r="M993" s="221" t="s">
        <v>242</v>
      </c>
      <c r="N993" s="106">
        <f t="shared" si="331"/>
        <v>0</v>
      </c>
      <c r="O993" s="176">
        <f t="shared" si="325"/>
        <v>0</v>
      </c>
      <c r="P993" s="176">
        <f t="shared" si="326"/>
        <v>0</v>
      </c>
      <c r="W993" s="92">
        <f t="shared" si="336"/>
        <v>0</v>
      </c>
      <c r="X993" s="92">
        <f t="shared" si="337"/>
        <v>0</v>
      </c>
      <c r="Y993" s="92">
        <f t="shared" si="338"/>
        <v>0</v>
      </c>
      <c r="Z993" s="92" cm="1">
        <f t="array" aca="1" ref="Z993" ca="1">IFERROR(VLOOKUP(AB-1,$AH$9:$AI$20,2,0),0)</f>
        <v>0</v>
      </c>
      <c r="AA993" s="92">
        <f t="shared" si="339"/>
        <v>30</v>
      </c>
      <c r="AB993" s="92">
        <f t="shared" si="340"/>
        <v>9</v>
      </c>
      <c r="AC993" s="92">
        <f t="shared" si="341"/>
        <v>2569</v>
      </c>
      <c r="AD993" s="92">
        <f t="shared" si="332"/>
        <v>0</v>
      </c>
      <c r="AE993" s="227">
        <f t="shared" si="334"/>
        <v>0</v>
      </c>
      <c r="AF993" s="223">
        <f t="shared" si="333"/>
        <v>0</v>
      </c>
      <c r="AG993" s="228">
        <f t="shared" si="335"/>
        <v>0</v>
      </c>
    </row>
    <row r="994" spans="1:33" s="92" customFormat="1" ht="21">
      <c r="A994" s="102">
        <v>986</v>
      </c>
      <c r="B994" s="324"/>
      <c r="C994" s="178" t="s">
        <v>169</v>
      </c>
      <c r="D994" s="170">
        <f t="shared" si="327"/>
        <v>0</v>
      </c>
      <c r="E994" s="170">
        <f t="shared" si="328"/>
        <v>0</v>
      </c>
      <c r="F994" s="170">
        <f t="shared" si="329"/>
        <v>0</v>
      </c>
      <c r="G994" s="170">
        <f t="shared" si="330"/>
        <v>0</v>
      </c>
      <c r="H994" s="171">
        <f t="shared" si="321"/>
        <v>0</v>
      </c>
      <c r="I994" s="172">
        <f t="shared" si="322"/>
        <v>0</v>
      </c>
      <c r="J994" s="170">
        <f t="shared" si="323"/>
        <v>0</v>
      </c>
      <c r="K994" s="172">
        <f t="shared" si="324"/>
        <v>0</v>
      </c>
      <c r="L994" s="226"/>
      <c r="M994" s="221" t="s">
        <v>242</v>
      </c>
      <c r="N994" s="106">
        <f t="shared" si="331"/>
        <v>0</v>
      </c>
      <c r="O994" s="176">
        <f t="shared" si="325"/>
        <v>0</v>
      </c>
      <c r="P994" s="176">
        <f t="shared" si="326"/>
        <v>0</v>
      </c>
      <c r="W994" s="92">
        <f t="shared" si="336"/>
        <v>0</v>
      </c>
      <c r="X994" s="92">
        <f t="shared" si="337"/>
        <v>0</v>
      </c>
      <c r="Y994" s="92">
        <f t="shared" si="338"/>
        <v>0</v>
      </c>
      <c r="Z994" s="92" cm="1">
        <f t="array" aca="1" ref="Z994" ca="1">IFERROR(VLOOKUP(AB-1,$AH$9:$AI$20,2,0),0)</f>
        <v>0</v>
      </c>
      <c r="AA994" s="92">
        <f t="shared" si="339"/>
        <v>30</v>
      </c>
      <c r="AB994" s="92">
        <f t="shared" si="340"/>
        <v>9</v>
      </c>
      <c r="AC994" s="92">
        <f t="shared" si="341"/>
        <v>2569</v>
      </c>
      <c r="AD994" s="92">
        <f t="shared" si="332"/>
        <v>0</v>
      </c>
      <c r="AE994" s="227">
        <f t="shared" si="334"/>
        <v>0</v>
      </c>
      <c r="AF994" s="223">
        <f t="shared" si="333"/>
        <v>0</v>
      </c>
      <c r="AG994" s="228">
        <f t="shared" si="335"/>
        <v>0</v>
      </c>
    </row>
    <row r="995" spans="1:33" s="92" customFormat="1" ht="21">
      <c r="A995" s="102">
        <v>987</v>
      </c>
      <c r="B995" s="324"/>
      <c r="C995" s="178" t="s">
        <v>169</v>
      </c>
      <c r="D995" s="170">
        <f t="shared" si="327"/>
        <v>0</v>
      </c>
      <c r="E995" s="170">
        <f t="shared" si="328"/>
        <v>0</v>
      </c>
      <c r="F995" s="170">
        <f t="shared" si="329"/>
        <v>0</v>
      </c>
      <c r="G995" s="170">
        <f t="shared" si="330"/>
        <v>0</v>
      </c>
      <c r="H995" s="171">
        <f t="shared" si="321"/>
        <v>0</v>
      </c>
      <c r="I995" s="172">
        <f t="shared" si="322"/>
        <v>0</v>
      </c>
      <c r="J995" s="170">
        <f t="shared" si="323"/>
        <v>0</v>
      </c>
      <c r="K995" s="172">
        <f t="shared" si="324"/>
        <v>0</v>
      </c>
      <c r="L995" s="226"/>
      <c r="M995" s="221" t="s">
        <v>242</v>
      </c>
      <c r="N995" s="106">
        <f t="shared" si="331"/>
        <v>0</v>
      </c>
      <c r="O995" s="176">
        <f t="shared" si="325"/>
        <v>0</v>
      </c>
      <c r="P995" s="176">
        <f t="shared" si="326"/>
        <v>0</v>
      </c>
      <c r="W995" s="92">
        <f t="shared" si="336"/>
        <v>0</v>
      </c>
      <c r="X995" s="92">
        <f t="shared" si="337"/>
        <v>0</v>
      </c>
      <c r="Y995" s="92">
        <f t="shared" si="338"/>
        <v>0</v>
      </c>
      <c r="Z995" s="92" cm="1">
        <f t="array" aca="1" ref="Z995" ca="1">IFERROR(VLOOKUP(AB-1,$AH$9:$AI$20,2,0),0)</f>
        <v>0</v>
      </c>
      <c r="AA995" s="92">
        <f t="shared" si="339"/>
        <v>30</v>
      </c>
      <c r="AB995" s="92">
        <f t="shared" si="340"/>
        <v>9</v>
      </c>
      <c r="AC995" s="92">
        <f t="shared" si="341"/>
        <v>2569</v>
      </c>
      <c r="AD995" s="92">
        <f t="shared" si="332"/>
        <v>0</v>
      </c>
      <c r="AE995" s="227">
        <f t="shared" si="334"/>
        <v>0</v>
      </c>
      <c r="AF995" s="223">
        <f t="shared" si="333"/>
        <v>0</v>
      </c>
      <c r="AG995" s="228">
        <f t="shared" si="335"/>
        <v>0</v>
      </c>
    </row>
    <row r="996" spans="1:33" s="92" customFormat="1" ht="21">
      <c r="A996" s="102">
        <v>988</v>
      </c>
      <c r="B996" s="324"/>
      <c r="C996" s="178" t="s">
        <v>169</v>
      </c>
      <c r="D996" s="170">
        <f t="shared" si="327"/>
        <v>0</v>
      </c>
      <c r="E996" s="170">
        <f t="shared" si="328"/>
        <v>0</v>
      </c>
      <c r="F996" s="170">
        <f t="shared" si="329"/>
        <v>0</v>
      </c>
      <c r="G996" s="170">
        <f t="shared" si="330"/>
        <v>0</v>
      </c>
      <c r="H996" s="171">
        <f t="shared" si="321"/>
        <v>0</v>
      </c>
      <c r="I996" s="172">
        <f t="shared" si="322"/>
        <v>0</v>
      </c>
      <c r="J996" s="170">
        <f t="shared" si="323"/>
        <v>0</v>
      </c>
      <c r="K996" s="172">
        <f t="shared" si="324"/>
        <v>0</v>
      </c>
      <c r="L996" s="226"/>
      <c r="M996" s="221" t="s">
        <v>242</v>
      </c>
      <c r="N996" s="106">
        <f t="shared" si="331"/>
        <v>0</v>
      </c>
      <c r="O996" s="176">
        <f t="shared" si="325"/>
        <v>0</v>
      </c>
      <c r="P996" s="176">
        <f t="shared" si="326"/>
        <v>0</v>
      </c>
      <c r="W996" s="92">
        <f t="shared" si="336"/>
        <v>0</v>
      </c>
      <c r="X996" s="92">
        <f t="shared" si="337"/>
        <v>0</v>
      </c>
      <c r="Y996" s="92">
        <f t="shared" si="338"/>
        <v>0</v>
      </c>
      <c r="Z996" s="92" cm="1">
        <f t="array" aca="1" ref="Z996" ca="1">IFERROR(VLOOKUP(AB-1,$AH$9:$AI$20,2,0),0)</f>
        <v>0</v>
      </c>
      <c r="AA996" s="92">
        <f t="shared" si="339"/>
        <v>30</v>
      </c>
      <c r="AB996" s="92">
        <f t="shared" si="340"/>
        <v>9</v>
      </c>
      <c r="AC996" s="92">
        <f t="shared" si="341"/>
        <v>2569</v>
      </c>
      <c r="AD996" s="92">
        <f t="shared" si="332"/>
        <v>0</v>
      </c>
      <c r="AE996" s="227">
        <f t="shared" si="334"/>
        <v>0</v>
      </c>
      <c r="AF996" s="223">
        <f t="shared" si="333"/>
        <v>0</v>
      </c>
      <c r="AG996" s="228">
        <f t="shared" si="335"/>
        <v>0</v>
      </c>
    </row>
    <row r="997" spans="1:33" s="92" customFormat="1" ht="21">
      <c r="A997" s="102">
        <v>989</v>
      </c>
      <c r="B997" s="324"/>
      <c r="C997" s="178" t="s">
        <v>169</v>
      </c>
      <c r="D997" s="170">
        <f t="shared" si="327"/>
        <v>0</v>
      </c>
      <c r="E997" s="170">
        <f t="shared" si="328"/>
        <v>0</v>
      </c>
      <c r="F997" s="170">
        <f t="shared" si="329"/>
        <v>0</v>
      </c>
      <c r="G997" s="170">
        <f t="shared" si="330"/>
        <v>0</v>
      </c>
      <c r="H997" s="171">
        <f t="shared" si="321"/>
        <v>0</v>
      </c>
      <c r="I997" s="172">
        <f t="shared" si="322"/>
        <v>0</v>
      </c>
      <c r="J997" s="170">
        <f t="shared" si="323"/>
        <v>0</v>
      </c>
      <c r="K997" s="172">
        <f t="shared" si="324"/>
        <v>0</v>
      </c>
      <c r="L997" s="226"/>
      <c r="M997" s="221" t="s">
        <v>242</v>
      </c>
      <c r="N997" s="106">
        <f t="shared" si="331"/>
        <v>0</v>
      </c>
      <c r="O997" s="176">
        <f t="shared" si="325"/>
        <v>0</v>
      </c>
      <c r="P997" s="176">
        <f t="shared" si="326"/>
        <v>0</v>
      </c>
      <c r="W997" s="92">
        <f t="shared" si="336"/>
        <v>0</v>
      </c>
      <c r="X997" s="92">
        <f t="shared" si="337"/>
        <v>0</v>
      </c>
      <c r="Y997" s="92">
        <f t="shared" si="338"/>
        <v>0</v>
      </c>
      <c r="Z997" s="92" cm="1">
        <f t="array" aca="1" ref="Z997" ca="1">IFERROR(VLOOKUP(AB-1,$AH$9:$AI$20,2,0),0)</f>
        <v>0</v>
      </c>
      <c r="AA997" s="92">
        <f t="shared" si="339"/>
        <v>30</v>
      </c>
      <c r="AB997" s="92">
        <f t="shared" si="340"/>
        <v>9</v>
      </c>
      <c r="AC997" s="92">
        <f t="shared" si="341"/>
        <v>2569</v>
      </c>
      <c r="AD997" s="92">
        <f t="shared" si="332"/>
        <v>0</v>
      </c>
      <c r="AE997" s="227">
        <f t="shared" si="334"/>
        <v>0</v>
      </c>
      <c r="AF997" s="223">
        <f t="shared" si="333"/>
        <v>0</v>
      </c>
      <c r="AG997" s="228">
        <f t="shared" si="335"/>
        <v>0</v>
      </c>
    </row>
    <row r="998" spans="1:33" s="92" customFormat="1" ht="21">
      <c r="A998" s="102">
        <v>990</v>
      </c>
      <c r="B998" s="324"/>
      <c r="C998" s="178" t="s">
        <v>169</v>
      </c>
      <c r="D998" s="170">
        <f t="shared" si="327"/>
        <v>0</v>
      </c>
      <c r="E998" s="170">
        <f t="shared" si="328"/>
        <v>0</v>
      </c>
      <c r="F998" s="170">
        <f t="shared" si="329"/>
        <v>0</v>
      </c>
      <c r="G998" s="170">
        <f t="shared" si="330"/>
        <v>0</v>
      </c>
      <c r="H998" s="171">
        <f t="shared" si="321"/>
        <v>0</v>
      </c>
      <c r="I998" s="172">
        <f t="shared" si="322"/>
        <v>0</v>
      </c>
      <c r="J998" s="170">
        <f t="shared" si="323"/>
        <v>0</v>
      </c>
      <c r="K998" s="172">
        <f t="shared" si="324"/>
        <v>0</v>
      </c>
      <c r="L998" s="226"/>
      <c r="M998" s="221" t="s">
        <v>242</v>
      </c>
      <c r="N998" s="106">
        <f t="shared" si="331"/>
        <v>0</v>
      </c>
      <c r="O998" s="176">
        <f t="shared" si="325"/>
        <v>0</v>
      </c>
      <c r="P998" s="176">
        <f t="shared" si="326"/>
        <v>0</v>
      </c>
      <c r="W998" s="92">
        <f t="shared" si="336"/>
        <v>0</v>
      </c>
      <c r="X998" s="92">
        <f t="shared" si="337"/>
        <v>0</v>
      </c>
      <c r="Y998" s="92">
        <f t="shared" si="338"/>
        <v>0</v>
      </c>
      <c r="Z998" s="92" cm="1">
        <f t="array" aca="1" ref="Z998" ca="1">IFERROR(VLOOKUP(AB-1,$AH$9:$AI$20,2,0),0)</f>
        <v>0</v>
      </c>
      <c r="AA998" s="92">
        <f t="shared" si="339"/>
        <v>30</v>
      </c>
      <c r="AB998" s="92">
        <f t="shared" si="340"/>
        <v>9</v>
      </c>
      <c r="AC998" s="92">
        <f t="shared" si="341"/>
        <v>2569</v>
      </c>
      <c r="AD998" s="92">
        <f t="shared" si="332"/>
        <v>0</v>
      </c>
      <c r="AE998" s="227">
        <f t="shared" si="334"/>
        <v>0</v>
      </c>
      <c r="AF998" s="223">
        <f t="shared" si="333"/>
        <v>0</v>
      </c>
      <c r="AG998" s="228">
        <f t="shared" si="335"/>
        <v>0</v>
      </c>
    </row>
    <row r="999" spans="1:33" s="92" customFormat="1" ht="21">
      <c r="A999" s="102">
        <v>991</v>
      </c>
      <c r="B999" s="324"/>
      <c r="C999" s="178" t="s">
        <v>169</v>
      </c>
      <c r="D999" s="170">
        <f t="shared" si="327"/>
        <v>0</v>
      </c>
      <c r="E999" s="170">
        <f t="shared" si="328"/>
        <v>0</v>
      </c>
      <c r="F999" s="170">
        <f t="shared" si="329"/>
        <v>0</v>
      </c>
      <c r="G999" s="170">
        <f t="shared" si="330"/>
        <v>0</v>
      </c>
      <c r="H999" s="171">
        <f t="shared" ref="H999:H1008" si="342">+E999-D999</f>
        <v>0</v>
      </c>
      <c r="I999" s="172">
        <f t="shared" ref="I999:I1008" si="343">+H999/30</f>
        <v>0</v>
      </c>
      <c r="J999" s="170">
        <f t="shared" ref="J999:J1008" si="344">+G999-F999</f>
        <v>0</v>
      </c>
      <c r="K999" s="172">
        <f t="shared" ref="K999:K1008" si="345">J999/30</f>
        <v>0</v>
      </c>
      <c r="L999" s="226"/>
      <c r="M999" s="221" t="s">
        <v>242</v>
      </c>
      <c r="N999" s="106">
        <f t="shared" si="331"/>
        <v>0</v>
      </c>
      <c r="O999" s="176">
        <f t="shared" ref="O999:O1008" si="346">N999*I999</f>
        <v>0</v>
      </c>
      <c r="P999" s="176">
        <f t="shared" ref="P999:P1008" si="347">K999*N999</f>
        <v>0</v>
      </c>
      <c r="W999" s="92">
        <f t="shared" si="336"/>
        <v>0</v>
      </c>
      <c r="X999" s="92">
        <f t="shared" si="337"/>
        <v>0</v>
      </c>
      <c r="Y999" s="92">
        <f t="shared" si="338"/>
        <v>0</v>
      </c>
      <c r="Z999" s="92" cm="1">
        <f t="array" aca="1" ref="Z999" ca="1">IFERROR(VLOOKUP(AB-1,$AH$9:$AI$20,2,0),0)</f>
        <v>0</v>
      </c>
      <c r="AA999" s="92">
        <f t="shared" si="339"/>
        <v>30</v>
      </c>
      <c r="AB999" s="92">
        <f t="shared" si="340"/>
        <v>9</v>
      </c>
      <c r="AC999" s="92">
        <f t="shared" si="341"/>
        <v>2569</v>
      </c>
      <c r="AD999" s="92">
        <f t="shared" si="332"/>
        <v>0</v>
      </c>
      <c r="AE999" s="227">
        <f t="shared" si="334"/>
        <v>0</v>
      </c>
      <c r="AF999" s="223">
        <f t="shared" si="333"/>
        <v>0</v>
      </c>
      <c r="AG999" s="228">
        <f t="shared" si="335"/>
        <v>0</v>
      </c>
    </row>
    <row r="1000" spans="1:33" s="92" customFormat="1" ht="21">
      <c r="A1000" s="102">
        <v>992</v>
      </c>
      <c r="B1000" s="324"/>
      <c r="C1000" s="178" t="s">
        <v>169</v>
      </c>
      <c r="D1000" s="170">
        <f t="shared" si="327"/>
        <v>0</v>
      </c>
      <c r="E1000" s="170">
        <f t="shared" si="328"/>
        <v>0</v>
      </c>
      <c r="F1000" s="170">
        <f t="shared" si="329"/>
        <v>0</v>
      </c>
      <c r="G1000" s="170">
        <f t="shared" si="330"/>
        <v>0</v>
      </c>
      <c r="H1000" s="171">
        <f t="shared" si="342"/>
        <v>0</v>
      </c>
      <c r="I1000" s="172">
        <f t="shared" si="343"/>
        <v>0</v>
      </c>
      <c r="J1000" s="170">
        <f t="shared" si="344"/>
        <v>0</v>
      </c>
      <c r="K1000" s="172">
        <f t="shared" si="345"/>
        <v>0</v>
      </c>
      <c r="L1000" s="226"/>
      <c r="M1000" s="221" t="s">
        <v>242</v>
      </c>
      <c r="N1000" s="106">
        <f t="shared" si="331"/>
        <v>0</v>
      </c>
      <c r="O1000" s="176">
        <f t="shared" si="346"/>
        <v>0</v>
      </c>
      <c r="P1000" s="176">
        <f t="shared" si="347"/>
        <v>0</v>
      </c>
      <c r="W1000" s="92">
        <f t="shared" si="336"/>
        <v>0</v>
      </c>
      <c r="X1000" s="92">
        <f t="shared" si="337"/>
        <v>0</v>
      </c>
      <c r="Y1000" s="92">
        <f t="shared" si="338"/>
        <v>0</v>
      </c>
      <c r="Z1000" s="92" cm="1">
        <f t="array" aca="1" ref="Z1000" ca="1">IFERROR(VLOOKUP(AB-1,$AH$9:$AI$20,2,0),0)</f>
        <v>0</v>
      </c>
      <c r="AA1000" s="92">
        <f t="shared" si="339"/>
        <v>30</v>
      </c>
      <c r="AB1000" s="92">
        <f t="shared" si="340"/>
        <v>9</v>
      </c>
      <c r="AC1000" s="92">
        <f t="shared" si="341"/>
        <v>2569</v>
      </c>
      <c r="AD1000" s="92">
        <f t="shared" si="332"/>
        <v>0</v>
      </c>
      <c r="AE1000" s="227">
        <f t="shared" si="334"/>
        <v>0</v>
      </c>
      <c r="AF1000" s="223">
        <f t="shared" si="333"/>
        <v>0</v>
      </c>
      <c r="AG1000" s="228">
        <f t="shared" si="335"/>
        <v>0</v>
      </c>
    </row>
    <row r="1001" spans="1:33" s="92" customFormat="1" ht="21">
      <c r="A1001" s="102">
        <v>993</v>
      </c>
      <c r="B1001" s="324"/>
      <c r="C1001" s="178" t="s">
        <v>169</v>
      </c>
      <c r="D1001" s="170">
        <f t="shared" si="327"/>
        <v>0</v>
      </c>
      <c r="E1001" s="170">
        <f t="shared" si="328"/>
        <v>0</v>
      </c>
      <c r="F1001" s="170">
        <f t="shared" si="329"/>
        <v>0</v>
      </c>
      <c r="G1001" s="170">
        <f t="shared" si="330"/>
        <v>0</v>
      </c>
      <c r="H1001" s="171">
        <f t="shared" si="342"/>
        <v>0</v>
      </c>
      <c r="I1001" s="172">
        <f t="shared" si="343"/>
        <v>0</v>
      </c>
      <c r="J1001" s="170">
        <f t="shared" si="344"/>
        <v>0</v>
      </c>
      <c r="K1001" s="172">
        <f t="shared" si="345"/>
        <v>0</v>
      </c>
      <c r="L1001" s="226"/>
      <c r="M1001" s="221" t="s">
        <v>242</v>
      </c>
      <c r="N1001" s="106">
        <f t="shared" si="331"/>
        <v>0</v>
      </c>
      <c r="O1001" s="176">
        <f t="shared" si="346"/>
        <v>0</v>
      </c>
      <c r="P1001" s="176">
        <f t="shared" si="347"/>
        <v>0</v>
      </c>
      <c r="W1001" s="92">
        <f t="shared" si="336"/>
        <v>0</v>
      </c>
      <c r="X1001" s="92">
        <f t="shared" si="337"/>
        <v>0</v>
      </c>
      <c r="Y1001" s="92">
        <f t="shared" si="338"/>
        <v>0</v>
      </c>
      <c r="Z1001" s="92" cm="1">
        <f t="array" aca="1" ref="Z1001" ca="1">IFERROR(VLOOKUP(AB-1,$AH$9:$AI$20,2,0),0)</f>
        <v>0</v>
      </c>
      <c r="AA1001" s="92">
        <f t="shared" si="339"/>
        <v>30</v>
      </c>
      <c r="AB1001" s="92">
        <f t="shared" si="340"/>
        <v>9</v>
      </c>
      <c r="AC1001" s="92">
        <f t="shared" si="341"/>
        <v>2569</v>
      </c>
      <c r="AD1001" s="92">
        <f t="shared" si="332"/>
        <v>0</v>
      </c>
      <c r="AE1001" s="227">
        <f t="shared" si="334"/>
        <v>0</v>
      </c>
      <c r="AF1001" s="223">
        <f t="shared" si="333"/>
        <v>0</v>
      </c>
      <c r="AG1001" s="228">
        <f t="shared" si="335"/>
        <v>0</v>
      </c>
    </row>
    <row r="1002" spans="1:33" s="92" customFormat="1" ht="21">
      <c r="A1002" s="102">
        <v>994</v>
      </c>
      <c r="B1002" s="324"/>
      <c r="C1002" s="178" t="s">
        <v>169</v>
      </c>
      <c r="D1002" s="170">
        <f t="shared" si="327"/>
        <v>0</v>
      </c>
      <c r="E1002" s="170">
        <f t="shared" si="328"/>
        <v>0</v>
      </c>
      <c r="F1002" s="170">
        <f t="shared" si="329"/>
        <v>0</v>
      </c>
      <c r="G1002" s="170">
        <f t="shared" si="330"/>
        <v>0</v>
      </c>
      <c r="H1002" s="171">
        <f t="shared" si="342"/>
        <v>0</v>
      </c>
      <c r="I1002" s="172">
        <f t="shared" si="343"/>
        <v>0</v>
      </c>
      <c r="J1002" s="170">
        <f t="shared" si="344"/>
        <v>0</v>
      </c>
      <c r="K1002" s="172">
        <f t="shared" si="345"/>
        <v>0</v>
      </c>
      <c r="L1002" s="226"/>
      <c r="M1002" s="221" t="s">
        <v>242</v>
      </c>
      <c r="N1002" s="106">
        <f t="shared" si="331"/>
        <v>0</v>
      </c>
      <c r="O1002" s="176">
        <f t="shared" si="346"/>
        <v>0</v>
      </c>
      <c r="P1002" s="176">
        <f t="shared" si="347"/>
        <v>0</v>
      </c>
      <c r="W1002" s="92">
        <f t="shared" si="336"/>
        <v>0</v>
      </c>
      <c r="X1002" s="92">
        <f t="shared" si="337"/>
        <v>0</v>
      </c>
      <c r="Y1002" s="92">
        <f t="shared" si="338"/>
        <v>0</v>
      </c>
      <c r="Z1002" s="92" cm="1">
        <f t="array" aca="1" ref="Z1002" ca="1">IFERROR(VLOOKUP(AB-1,$AH$9:$AI$20,2,0),0)</f>
        <v>0</v>
      </c>
      <c r="AA1002" s="92">
        <f t="shared" si="339"/>
        <v>30</v>
      </c>
      <c r="AB1002" s="92">
        <f t="shared" si="340"/>
        <v>9</v>
      </c>
      <c r="AC1002" s="92">
        <f t="shared" si="341"/>
        <v>2569</v>
      </c>
      <c r="AD1002" s="92">
        <f t="shared" si="332"/>
        <v>0</v>
      </c>
      <c r="AE1002" s="227">
        <f t="shared" si="334"/>
        <v>0</v>
      </c>
      <c r="AF1002" s="223">
        <f t="shared" si="333"/>
        <v>0</v>
      </c>
      <c r="AG1002" s="228">
        <f t="shared" si="335"/>
        <v>0</v>
      </c>
    </row>
    <row r="1003" spans="1:33" s="92" customFormat="1" ht="21">
      <c r="A1003" s="102">
        <v>995</v>
      </c>
      <c r="B1003" s="324"/>
      <c r="C1003" s="178" t="s">
        <v>169</v>
      </c>
      <c r="D1003" s="170">
        <f t="shared" si="327"/>
        <v>0</v>
      </c>
      <c r="E1003" s="170">
        <f t="shared" si="328"/>
        <v>0</v>
      </c>
      <c r="F1003" s="170">
        <f t="shared" si="329"/>
        <v>0</v>
      </c>
      <c r="G1003" s="170">
        <f t="shared" si="330"/>
        <v>0</v>
      </c>
      <c r="H1003" s="171">
        <f t="shared" si="342"/>
        <v>0</v>
      </c>
      <c r="I1003" s="172">
        <f t="shared" si="343"/>
        <v>0</v>
      </c>
      <c r="J1003" s="170">
        <f t="shared" si="344"/>
        <v>0</v>
      </c>
      <c r="K1003" s="172">
        <f t="shared" si="345"/>
        <v>0</v>
      </c>
      <c r="L1003" s="226"/>
      <c r="M1003" s="221" t="s">
        <v>242</v>
      </c>
      <c r="N1003" s="106">
        <f t="shared" si="331"/>
        <v>0</v>
      </c>
      <c r="O1003" s="176">
        <f t="shared" si="346"/>
        <v>0</v>
      </c>
      <c r="P1003" s="176">
        <f t="shared" si="347"/>
        <v>0</v>
      </c>
      <c r="W1003" s="92">
        <f t="shared" si="336"/>
        <v>0</v>
      </c>
      <c r="X1003" s="92">
        <f t="shared" si="337"/>
        <v>0</v>
      </c>
      <c r="Y1003" s="92">
        <f t="shared" si="338"/>
        <v>0</v>
      </c>
      <c r="Z1003" s="92" cm="1">
        <f t="array" aca="1" ref="Z1003" ca="1">IFERROR(VLOOKUP(AB-1,$AH$9:$AI$20,2,0),0)</f>
        <v>0</v>
      </c>
      <c r="AA1003" s="92">
        <f t="shared" si="339"/>
        <v>30</v>
      </c>
      <c r="AB1003" s="92">
        <f t="shared" si="340"/>
        <v>9</v>
      </c>
      <c r="AC1003" s="92">
        <f t="shared" si="341"/>
        <v>2569</v>
      </c>
      <c r="AD1003" s="92">
        <f t="shared" si="332"/>
        <v>0</v>
      </c>
      <c r="AE1003" s="227">
        <f t="shared" si="334"/>
        <v>0</v>
      </c>
      <c r="AF1003" s="223">
        <f t="shared" si="333"/>
        <v>0</v>
      </c>
      <c r="AG1003" s="228">
        <f t="shared" si="335"/>
        <v>0</v>
      </c>
    </row>
    <row r="1004" spans="1:33" s="92" customFormat="1" ht="21">
      <c r="A1004" s="102">
        <v>996</v>
      </c>
      <c r="B1004" s="324"/>
      <c r="C1004" s="178" t="s">
        <v>169</v>
      </c>
      <c r="D1004" s="170">
        <f t="shared" si="327"/>
        <v>0</v>
      </c>
      <c r="E1004" s="170">
        <f t="shared" si="328"/>
        <v>0</v>
      </c>
      <c r="F1004" s="170">
        <f t="shared" si="329"/>
        <v>0</v>
      </c>
      <c r="G1004" s="170">
        <f t="shared" si="330"/>
        <v>0</v>
      </c>
      <c r="H1004" s="171">
        <f t="shared" si="342"/>
        <v>0</v>
      </c>
      <c r="I1004" s="172">
        <f t="shared" si="343"/>
        <v>0</v>
      </c>
      <c r="J1004" s="170">
        <f t="shared" si="344"/>
        <v>0</v>
      </c>
      <c r="K1004" s="172">
        <f t="shared" si="345"/>
        <v>0</v>
      </c>
      <c r="L1004" s="226"/>
      <c r="M1004" s="221" t="s">
        <v>242</v>
      </c>
      <c r="N1004" s="106">
        <f t="shared" si="331"/>
        <v>0</v>
      </c>
      <c r="O1004" s="176">
        <f t="shared" si="346"/>
        <v>0</v>
      </c>
      <c r="P1004" s="176">
        <f t="shared" si="347"/>
        <v>0</v>
      </c>
      <c r="W1004" s="92">
        <f t="shared" si="336"/>
        <v>0</v>
      </c>
      <c r="X1004" s="92">
        <f t="shared" si="337"/>
        <v>0</v>
      </c>
      <c r="Y1004" s="92">
        <f t="shared" si="338"/>
        <v>0</v>
      </c>
      <c r="Z1004" s="92" cm="1">
        <f t="array" aca="1" ref="Z1004" ca="1">IFERROR(VLOOKUP(AB-1,$AH$9:$AI$20,2,0),0)</f>
        <v>0</v>
      </c>
      <c r="AA1004" s="92">
        <f t="shared" si="339"/>
        <v>30</v>
      </c>
      <c r="AB1004" s="92">
        <f t="shared" si="340"/>
        <v>9</v>
      </c>
      <c r="AC1004" s="92">
        <f t="shared" si="341"/>
        <v>2569</v>
      </c>
      <c r="AD1004" s="92">
        <f t="shared" si="332"/>
        <v>0</v>
      </c>
      <c r="AE1004" s="227">
        <f t="shared" si="334"/>
        <v>0</v>
      </c>
      <c r="AF1004" s="223">
        <f t="shared" si="333"/>
        <v>0</v>
      </c>
      <c r="AG1004" s="228">
        <f t="shared" si="335"/>
        <v>0</v>
      </c>
    </row>
    <row r="1005" spans="1:33" s="92" customFormat="1" ht="21">
      <c r="A1005" s="102">
        <v>997</v>
      </c>
      <c r="B1005" s="324"/>
      <c r="C1005" s="178" t="s">
        <v>169</v>
      </c>
      <c r="D1005" s="170">
        <f t="shared" si="327"/>
        <v>0</v>
      </c>
      <c r="E1005" s="170">
        <f t="shared" si="328"/>
        <v>0</v>
      </c>
      <c r="F1005" s="170">
        <f t="shared" si="329"/>
        <v>0</v>
      </c>
      <c r="G1005" s="170">
        <f t="shared" si="330"/>
        <v>0</v>
      </c>
      <c r="H1005" s="171">
        <f t="shared" si="342"/>
        <v>0</v>
      </c>
      <c r="I1005" s="172">
        <f t="shared" si="343"/>
        <v>0</v>
      </c>
      <c r="J1005" s="170">
        <f t="shared" si="344"/>
        <v>0</v>
      </c>
      <c r="K1005" s="172">
        <f t="shared" si="345"/>
        <v>0</v>
      </c>
      <c r="L1005" s="226"/>
      <c r="M1005" s="221" t="s">
        <v>242</v>
      </c>
      <c r="N1005" s="106">
        <f t="shared" si="331"/>
        <v>0</v>
      </c>
      <c r="O1005" s="176">
        <f t="shared" si="346"/>
        <v>0</v>
      </c>
      <c r="P1005" s="176">
        <f t="shared" si="347"/>
        <v>0</v>
      </c>
      <c r="W1005" s="92">
        <f t="shared" si="336"/>
        <v>0</v>
      </c>
      <c r="X1005" s="92">
        <f t="shared" si="337"/>
        <v>0</v>
      </c>
      <c r="Y1005" s="92">
        <f t="shared" si="338"/>
        <v>0</v>
      </c>
      <c r="Z1005" s="92" cm="1">
        <f t="array" aca="1" ref="Z1005" ca="1">IFERROR(VLOOKUP(AB-1,$AH$9:$AI$20,2,0),0)</f>
        <v>0</v>
      </c>
      <c r="AA1005" s="92">
        <f t="shared" si="339"/>
        <v>30</v>
      </c>
      <c r="AB1005" s="92">
        <f t="shared" si="340"/>
        <v>9</v>
      </c>
      <c r="AC1005" s="92">
        <f t="shared" si="341"/>
        <v>2569</v>
      </c>
      <c r="AD1005" s="92">
        <f t="shared" si="332"/>
        <v>0</v>
      </c>
      <c r="AE1005" s="227">
        <f t="shared" si="334"/>
        <v>0</v>
      </c>
      <c r="AF1005" s="223">
        <f t="shared" si="333"/>
        <v>0</v>
      </c>
      <c r="AG1005" s="228">
        <f t="shared" si="335"/>
        <v>0</v>
      </c>
    </row>
    <row r="1006" spans="1:33" s="92" customFormat="1" ht="21">
      <c r="A1006" s="102">
        <v>998</v>
      </c>
      <c r="B1006" s="324"/>
      <c r="C1006" s="178" t="s">
        <v>169</v>
      </c>
      <c r="D1006" s="170">
        <f t="shared" si="327"/>
        <v>0</v>
      </c>
      <c r="E1006" s="170">
        <f t="shared" si="328"/>
        <v>0</v>
      </c>
      <c r="F1006" s="170">
        <f t="shared" si="329"/>
        <v>0</v>
      </c>
      <c r="G1006" s="170">
        <f t="shared" si="330"/>
        <v>0</v>
      </c>
      <c r="H1006" s="171">
        <f t="shared" si="342"/>
        <v>0</v>
      </c>
      <c r="I1006" s="172">
        <f t="shared" si="343"/>
        <v>0</v>
      </c>
      <c r="J1006" s="170">
        <f t="shared" si="344"/>
        <v>0</v>
      </c>
      <c r="K1006" s="172">
        <f t="shared" si="345"/>
        <v>0</v>
      </c>
      <c r="L1006" s="226"/>
      <c r="M1006" s="221" t="s">
        <v>242</v>
      </c>
      <c r="N1006" s="106">
        <f t="shared" si="331"/>
        <v>0</v>
      </c>
      <c r="O1006" s="176">
        <f t="shared" si="346"/>
        <v>0</v>
      </c>
      <c r="P1006" s="176">
        <f t="shared" si="347"/>
        <v>0</v>
      </c>
      <c r="W1006" s="92">
        <f t="shared" si="336"/>
        <v>0</v>
      </c>
      <c r="X1006" s="92">
        <f t="shared" si="337"/>
        <v>0</v>
      </c>
      <c r="Y1006" s="92">
        <f t="shared" si="338"/>
        <v>0</v>
      </c>
      <c r="Z1006" s="92" cm="1">
        <f t="array" aca="1" ref="Z1006" ca="1">IFERROR(VLOOKUP(AB-1,$AH$9:$AI$20,2,0),0)</f>
        <v>0</v>
      </c>
      <c r="AA1006" s="92">
        <f t="shared" si="339"/>
        <v>30</v>
      </c>
      <c r="AB1006" s="92">
        <f t="shared" si="340"/>
        <v>9</v>
      </c>
      <c r="AC1006" s="92">
        <f t="shared" si="341"/>
        <v>2569</v>
      </c>
      <c r="AD1006" s="92">
        <f t="shared" si="332"/>
        <v>0</v>
      </c>
      <c r="AE1006" s="227">
        <f t="shared" si="334"/>
        <v>0</v>
      </c>
      <c r="AF1006" s="223">
        <f t="shared" si="333"/>
        <v>0</v>
      </c>
      <c r="AG1006" s="228">
        <f t="shared" si="335"/>
        <v>0</v>
      </c>
    </row>
    <row r="1007" spans="1:33" s="92" customFormat="1" ht="21">
      <c r="A1007" s="102">
        <v>999</v>
      </c>
      <c r="B1007" s="324"/>
      <c r="C1007" s="178" t="s">
        <v>169</v>
      </c>
      <c r="D1007" s="170">
        <f t="shared" si="327"/>
        <v>0</v>
      </c>
      <c r="E1007" s="170">
        <f t="shared" si="328"/>
        <v>0</v>
      </c>
      <c r="F1007" s="170">
        <f t="shared" si="329"/>
        <v>0</v>
      </c>
      <c r="G1007" s="170">
        <f t="shared" si="330"/>
        <v>0</v>
      </c>
      <c r="H1007" s="171">
        <f t="shared" si="342"/>
        <v>0</v>
      </c>
      <c r="I1007" s="172">
        <f t="shared" si="343"/>
        <v>0</v>
      </c>
      <c r="J1007" s="170">
        <f t="shared" si="344"/>
        <v>0</v>
      </c>
      <c r="K1007" s="172">
        <f t="shared" si="345"/>
        <v>0</v>
      </c>
      <c r="L1007" s="226"/>
      <c r="M1007" s="221" t="s">
        <v>242</v>
      </c>
      <c r="N1007" s="106">
        <f t="shared" si="331"/>
        <v>0</v>
      </c>
      <c r="O1007" s="176">
        <f t="shared" si="346"/>
        <v>0</v>
      </c>
      <c r="P1007" s="176">
        <f t="shared" si="347"/>
        <v>0</v>
      </c>
      <c r="W1007" s="92">
        <f t="shared" si="336"/>
        <v>0</v>
      </c>
      <c r="X1007" s="92">
        <f t="shared" si="337"/>
        <v>0</v>
      </c>
      <c r="Y1007" s="92">
        <f t="shared" si="338"/>
        <v>0</v>
      </c>
      <c r="Z1007" s="92" cm="1">
        <f t="array" aca="1" ref="Z1007" ca="1">IFERROR(VLOOKUP(AB-1,$AH$9:$AI$20,2,0),0)</f>
        <v>0</v>
      </c>
      <c r="AA1007" s="92">
        <f t="shared" si="339"/>
        <v>30</v>
      </c>
      <c r="AB1007" s="92">
        <f t="shared" si="340"/>
        <v>9</v>
      </c>
      <c r="AC1007" s="92">
        <f t="shared" si="341"/>
        <v>2569</v>
      </c>
      <c r="AD1007" s="92">
        <f t="shared" si="332"/>
        <v>0</v>
      </c>
      <c r="AE1007" s="227">
        <f t="shared" si="334"/>
        <v>0</v>
      </c>
      <c r="AF1007" s="223">
        <f t="shared" si="333"/>
        <v>0</v>
      </c>
      <c r="AG1007" s="228">
        <f t="shared" si="335"/>
        <v>0</v>
      </c>
    </row>
    <row r="1008" spans="1:33" s="92" customFormat="1" ht="21">
      <c r="A1008" s="212">
        <v>1000</v>
      </c>
      <c r="B1008" s="324"/>
      <c r="C1008" s="213" t="s">
        <v>169</v>
      </c>
      <c r="D1008" s="173">
        <f t="shared" si="327"/>
        <v>0</v>
      </c>
      <c r="E1008" s="173">
        <f t="shared" si="328"/>
        <v>0</v>
      </c>
      <c r="F1008" s="173">
        <f t="shared" si="329"/>
        <v>0</v>
      </c>
      <c r="G1008" s="173">
        <f t="shared" si="330"/>
        <v>0</v>
      </c>
      <c r="H1008" s="174">
        <f t="shared" si="342"/>
        <v>0</v>
      </c>
      <c r="I1008" s="175">
        <f t="shared" si="343"/>
        <v>0</v>
      </c>
      <c r="J1008" s="173">
        <f t="shared" si="344"/>
        <v>0</v>
      </c>
      <c r="K1008" s="175">
        <f t="shared" si="345"/>
        <v>0</v>
      </c>
      <c r="L1008" s="225"/>
      <c r="M1008" s="222" t="s">
        <v>242</v>
      </c>
      <c r="N1008" s="141">
        <f t="shared" si="331"/>
        <v>0</v>
      </c>
      <c r="O1008" s="177">
        <f t="shared" si="346"/>
        <v>0</v>
      </c>
      <c r="P1008" s="177">
        <f t="shared" si="347"/>
        <v>0</v>
      </c>
      <c r="W1008" s="92">
        <f t="shared" si="336"/>
        <v>0</v>
      </c>
      <c r="X1008" s="92">
        <f t="shared" si="337"/>
        <v>0</v>
      </c>
      <c r="Y1008" s="92">
        <f t="shared" si="338"/>
        <v>0</v>
      </c>
      <c r="Z1008" s="92" cm="1">
        <f t="array" aca="1" ref="Z1008" ca="1">IFERROR(VLOOKUP(AB-1,$AH$9:$AI$20,2,0),0)</f>
        <v>0</v>
      </c>
      <c r="AA1008" s="92">
        <f t="shared" si="339"/>
        <v>30</v>
      </c>
      <c r="AB1008" s="92">
        <f t="shared" si="340"/>
        <v>9</v>
      </c>
      <c r="AC1008" s="92">
        <f t="shared" si="341"/>
        <v>2569</v>
      </c>
      <c r="AD1008" s="92">
        <f t="shared" si="332"/>
        <v>0</v>
      </c>
      <c r="AE1008" s="227">
        <f t="shared" si="334"/>
        <v>0</v>
      </c>
      <c r="AF1008" s="223">
        <f t="shared" si="333"/>
        <v>0</v>
      </c>
      <c r="AG1008" s="228">
        <f t="shared" si="335"/>
        <v>0</v>
      </c>
    </row>
    <row r="1009" spans="1:16" s="92" customFormat="1" ht="21">
      <c r="A1009" s="474" t="s">
        <v>168</v>
      </c>
      <c r="B1009" s="474"/>
      <c r="C1009" s="474"/>
      <c r="D1009" s="474"/>
      <c r="E1009" s="474"/>
      <c r="F1009" s="474"/>
      <c r="G1009" s="474"/>
      <c r="H1009" s="474"/>
      <c r="I1009" s="474"/>
      <c r="J1009" s="474"/>
      <c r="K1009" s="474"/>
      <c r="L1009" s="474"/>
      <c r="M1009" s="474"/>
      <c r="N1009" s="474"/>
      <c r="O1009" s="211">
        <f>SUM(O9:O1008)</f>
        <v>0</v>
      </c>
      <c r="P1009" s="211">
        <f>SUM(P9:P1008)</f>
        <v>0</v>
      </c>
    </row>
    <row r="1010" spans="1:16" s="90" customFormat="1" ht="21">
      <c r="A1010" s="92"/>
      <c r="B1010" s="92"/>
      <c r="C1010" s="92"/>
      <c r="D1010" s="92"/>
      <c r="E1010" s="92"/>
      <c r="F1010" s="92"/>
      <c r="G1010" s="92"/>
      <c r="H1010" s="92"/>
      <c r="I1010" s="92"/>
      <c r="J1010" s="92"/>
      <c r="K1010" s="92"/>
      <c r="L1010" s="92"/>
      <c r="M1010" s="92"/>
      <c r="N1010" s="92"/>
      <c r="O1010" s="92"/>
      <c r="P1010" s="92"/>
    </row>
    <row r="1011" spans="1:16" ht="23.25">
      <c r="A1011" s="103"/>
      <c r="B1011" s="450"/>
      <c r="C1011" s="450"/>
      <c r="D1011" s="450"/>
      <c r="E1011" s="450"/>
      <c r="F1011" s="334"/>
      <c r="G1011" s="334"/>
      <c r="H1011" s="103"/>
      <c r="I1011" s="103"/>
      <c r="J1011" s="103"/>
      <c r="K1011" s="103"/>
      <c r="L1011" s="103"/>
      <c r="M1011" s="103"/>
      <c r="N1011" s="103"/>
      <c r="O1011" s="103"/>
      <c r="P1011" s="103"/>
    </row>
    <row r="1012" spans="1:16" ht="23.25">
      <c r="A1012" s="103"/>
      <c r="B1012" s="450"/>
      <c r="C1012" s="450"/>
      <c r="D1012" s="450"/>
      <c r="E1012" s="450"/>
      <c r="F1012" s="334"/>
      <c r="G1012" s="334"/>
      <c r="H1012" s="103"/>
      <c r="I1012" s="103"/>
      <c r="J1012" s="103"/>
      <c r="K1012" s="103"/>
      <c r="L1012" s="103"/>
      <c r="M1012" s="103"/>
      <c r="N1012" s="103"/>
      <c r="O1012" s="103"/>
      <c r="P1012" s="103"/>
    </row>
    <row r="1013" spans="1:16" ht="23.25">
      <c r="A1013" s="103"/>
      <c r="B1013" s="450"/>
      <c r="C1013" s="450"/>
      <c r="D1013" s="450"/>
      <c r="E1013" s="450"/>
      <c r="F1013" s="334"/>
      <c r="G1013" s="334"/>
      <c r="H1013" s="103"/>
      <c r="I1013" s="103"/>
      <c r="J1013" s="103"/>
      <c r="K1013" s="103"/>
      <c r="L1013" s="103"/>
      <c r="M1013" s="103"/>
      <c r="N1013" s="103"/>
      <c r="O1013" s="103"/>
      <c r="P1013" s="103"/>
    </row>
  </sheetData>
  <sheetProtection algorithmName="SHA-512" hashValue="qxhiYf5foXzNh1sTNzINX6wBc64uISMp8IOhxd3rEaMiDEkfy0k7B/goXW7qbFtPClp5KIrMiFj1SVUClRTMCw==" saltValue="2R/iZipqgKTUs5UL4Rz+6w==" spinCount="100000" sheet="1" objects="1" scenarios="1"/>
  <mergeCells count="22">
    <mergeCell ref="AA7:AC7"/>
    <mergeCell ref="F5:G6"/>
    <mergeCell ref="A1009:N1009"/>
    <mergeCell ref="B1011:E1011"/>
    <mergeCell ref="B1012:E1012"/>
    <mergeCell ref="W7:Y7"/>
    <mergeCell ref="B1013:E1013"/>
    <mergeCell ref="A1:V1"/>
    <mergeCell ref="H5:P5"/>
    <mergeCell ref="H6:I6"/>
    <mergeCell ref="J6:K6"/>
    <mergeCell ref="L6:L7"/>
    <mergeCell ref="M6:M7"/>
    <mergeCell ref="N6:N7"/>
    <mergeCell ref="O6:P6"/>
    <mergeCell ref="A2:P2"/>
    <mergeCell ref="A3:P3"/>
    <mergeCell ref="A4:B4"/>
    <mergeCell ref="A5:A7"/>
    <mergeCell ref="B5:B7"/>
    <mergeCell ref="C5:C7"/>
    <mergeCell ref="D5:E6"/>
  </mergeCells>
  <phoneticPr fontId="41" type="noConversion"/>
  <dataValidations disablePrompts="1" xWindow="301" yWindow="517" count="2">
    <dataValidation type="list" allowBlank="1" showInputMessage="1" showErrorMessage="1" prompt="โปรดเลือก ตำแหน่งที่ได้รับการเลื่อนวิทยฐานะแล้ว" sqref="C9:C1008" xr:uid="{00000000-0002-0000-0400-000000000000}">
      <formula1>"โปรดเลือก, คศ.2/ครูชำนาญการ, คศ.3/ครูชำนาญการพิเศษ, คศ.4/ครูเชี่ยวชาญ, คศ.5/ครูเชี่ยวชาญขึ้นไป"</formula1>
    </dataValidation>
    <dataValidation type="custom" allowBlank="1" showInputMessage="1" showErrorMessage="1" errorTitle="บันทึกข้อมูลไม่ครบถ้วน" error="**โปรดตรวจสอบ** _x000a__x000a_- ไม่ได้กรอก รายชื่อ / ตำแหน่งที่ได้รับการเลื่อนวิทยฐานะแล้ว_x000a_- กรอก วัน/เดือน/ปี วันที่มีผลบังคับใช้ ในรูปแบบ วัน/เดือน/ปี พ.ศ. เช่น  15/01/2535 , 07/01/2535" prompt="กรุณากรอก วัน/เดือน/ปี วันที่มีผลบังคับใช้ ในรูปแบบ วัน/เดือน/ปี พ.ศ. เช่น  15/01/2535 , 07/01/2535" sqref="L9:L1008" xr:uid="{F037C89F-DB07-47EF-A7D4-2C7AAF66E1F2}">
      <formula1>AND(COUNTA(B9)=1,C9&lt;&gt;"โปรดเลือก",FIND("/",L9)=3,FIND("/",L9,4)=6,LEN(L9)=10,VALUE(MID(L9,4,2))&lt;=12,VALUE(MID(L9,1,2))&lt;=31,VALUE(MID(L9,7,4))&gt;=2450)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scale="52" orientation="landscape" r:id="rId1"/>
  <extLst>
    <ext xmlns:x14="http://schemas.microsoft.com/office/spreadsheetml/2009/9/main" uri="{CCE6A557-97BC-4b89-ADB6-D9C93CAAB3DF}">
      <x14:dataValidations xmlns:xm="http://schemas.microsoft.com/office/excel/2006/main" disablePrompts="1" xWindow="301" yWindow="517" count="1">
        <x14:dataValidation type="custom" allowBlank="1" showInputMessage="1" showErrorMessage="1" errorTitle="การบันทึกข้อมูลผิดพลาด" error="ชื่อ นามสกุลไม่ตรงกับ ชีทคำนวณเงินเดือน / กรุณากรอกข้อมูลในแบบคำนวณเงินเดือนให้ครบถ้วนก่อน" prompt="กรุณากรอก ชื่อ-สกุล ให้ตรงกับ ชื่อ-สกุล ในแบบฟอร์มคำนวณเงินเดือน" xr:uid="{F793E8CD-CEB6-4AA1-98E4-1A908514B33A}">
          <x14:formula1>
            <xm:f>AND(COUNTIF($B$9:$B$1008,B9)&lt;=1,COUNTIF(คำนวณเงินเดือน!$B$15:$B$2514,B9)&gt;=1,IFERROR(FIND("  ",B9),0)=0)</xm:f>
          </x14:formula1>
          <xm:sqref>B9:B1008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59999389629810485"/>
  </sheetPr>
  <dimension ref="A1:L46"/>
  <sheetViews>
    <sheetView zoomScaleNormal="100" zoomScaleSheetLayoutView="100" workbookViewId="0">
      <selection activeCell="J4" sqref="J4"/>
    </sheetView>
  </sheetViews>
  <sheetFormatPr defaultColWidth="14.375" defaultRowHeight="15"/>
  <sheetData>
    <row r="1" spans="1:12" ht="57" customHeight="1">
      <c r="A1" s="477" t="s">
        <v>243</v>
      </c>
      <c r="B1" s="477"/>
      <c r="C1" s="477"/>
      <c r="D1" s="477"/>
      <c r="E1" s="477"/>
      <c r="F1" s="477"/>
      <c r="G1" s="477"/>
      <c r="H1" s="477"/>
      <c r="I1" s="477"/>
      <c r="J1" s="145"/>
      <c r="K1" s="145"/>
      <c r="L1" s="145"/>
    </row>
    <row r="2" spans="1:12" ht="160.5" customHeight="1">
      <c r="A2" s="478" t="s">
        <v>244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</row>
    <row r="3" spans="1:12" ht="73.5" customHeight="1">
      <c r="A3" s="478" t="s">
        <v>245</v>
      </c>
      <c r="B3" s="478"/>
      <c r="C3" s="478"/>
      <c r="D3" s="478"/>
      <c r="E3" s="478"/>
      <c r="F3" s="478"/>
      <c r="G3" s="478"/>
      <c r="H3" s="478"/>
      <c r="I3" s="478"/>
      <c r="J3" s="145"/>
      <c r="K3" s="145"/>
      <c r="L3" s="145"/>
    </row>
    <row r="4" spans="1:12" ht="36.75" customHeight="1">
      <c r="A4" s="479" t="s">
        <v>246</v>
      </c>
      <c r="B4" s="479"/>
      <c r="C4" s="479"/>
      <c r="D4" s="479"/>
      <c r="E4" s="479"/>
      <c r="F4" s="479"/>
      <c r="G4" s="479"/>
      <c r="H4" s="479"/>
      <c r="I4" s="479"/>
      <c r="J4" s="145"/>
      <c r="K4" s="145"/>
      <c r="L4" s="145"/>
    </row>
    <row r="5" spans="1:12" ht="105.75" customHeight="1">
      <c r="A5" s="478" t="s">
        <v>247</v>
      </c>
      <c r="B5" s="480"/>
      <c r="C5" s="480"/>
      <c r="D5" s="480"/>
      <c r="E5" s="480"/>
      <c r="F5" s="480"/>
      <c r="G5" s="480"/>
      <c r="H5" s="480"/>
      <c r="I5" s="480"/>
      <c r="J5" s="145"/>
      <c r="K5" s="145"/>
      <c r="L5" s="145"/>
    </row>
    <row r="6" spans="1:12" ht="32.25" customHeight="1">
      <c r="A6" s="475" t="s">
        <v>248</v>
      </c>
      <c r="B6" s="476"/>
      <c r="C6" s="476"/>
      <c r="D6" s="476"/>
      <c r="E6" s="476"/>
      <c r="F6" s="476"/>
      <c r="G6" s="476"/>
      <c r="H6" s="476"/>
      <c r="I6" s="476"/>
      <c r="J6" s="145"/>
      <c r="K6" s="145"/>
      <c r="L6" s="145"/>
    </row>
    <row r="7" spans="1:12" ht="15" customHeight="1">
      <c r="A7" s="146"/>
      <c r="B7" s="145"/>
      <c r="C7" s="145"/>
      <c r="D7" s="145"/>
      <c r="E7" s="145"/>
      <c r="F7" s="145"/>
      <c r="G7" s="145"/>
      <c r="H7" s="145"/>
      <c r="I7" s="145"/>
      <c r="J7" s="145"/>
      <c r="K7" s="145"/>
      <c r="L7" s="145"/>
    </row>
    <row r="8" spans="1:12" ht="15" customHeight="1"/>
    <row r="9" spans="1:12" ht="15" customHeight="1"/>
    <row r="10" spans="1:12" ht="15" customHeight="1"/>
    <row r="11" spans="1:12" ht="15" customHeight="1"/>
    <row r="12" spans="1:12" ht="15" customHeight="1"/>
    <row r="13" spans="1:12" ht="15" customHeight="1"/>
    <row r="14" spans="1:12" ht="15" customHeight="1"/>
    <row r="46" ht="15" customHeight="1"/>
  </sheetData>
  <mergeCells count="6">
    <mergeCell ref="A6:I6"/>
    <mergeCell ref="A1:I1"/>
    <mergeCell ref="A2:L2"/>
    <mergeCell ref="A3:I3"/>
    <mergeCell ref="A4:I4"/>
    <mergeCell ref="A5:I5"/>
  </mergeCells>
  <printOptions horizontalCentered="1"/>
  <pageMargins left="0.35433070866141736" right="0.35433070866141736" top="0.74803149606299213" bottom="0.74803149606299213" header="0.31496062992125984" footer="0.31496062992125984"/>
  <pageSetup paperSize="9"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59999389629810485"/>
  </sheetPr>
  <dimension ref="A1:N30"/>
  <sheetViews>
    <sheetView zoomScaleNormal="100" workbookViewId="0">
      <pane ySplit="3" topLeftCell="A13" activePane="bottomLeft" state="frozen"/>
      <selection pane="bottomLeft" activeCell="M14" sqref="M14"/>
      <selection activeCell="C10" sqref="C10"/>
    </sheetView>
  </sheetViews>
  <sheetFormatPr defaultColWidth="9.125" defaultRowHeight="21"/>
  <cols>
    <col min="1" max="1" width="9.125" style="25"/>
    <col min="2" max="11" width="9.125" style="24"/>
    <col min="12" max="12" width="10.625" style="24" customWidth="1"/>
    <col min="13" max="13" width="14.875" style="144" customWidth="1"/>
    <col min="14" max="14" width="24.625" style="144" customWidth="1"/>
    <col min="15" max="16384" width="9.125" style="24"/>
  </cols>
  <sheetData>
    <row r="1" spans="1:14" ht="56.25" customHeight="1">
      <c r="A1" s="344" t="s">
        <v>249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</row>
    <row r="2" spans="1:14" ht="12.75" customHeight="1">
      <c r="A2" s="194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</row>
    <row r="3" spans="1:14" ht="46.5">
      <c r="A3" s="332" t="s">
        <v>9</v>
      </c>
      <c r="B3" s="481" t="s">
        <v>10</v>
      </c>
      <c r="C3" s="482"/>
      <c r="D3" s="482"/>
      <c r="E3" s="482"/>
      <c r="F3" s="482"/>
      <c r="G3" s="482"/>
      <c r="H3" s="482"/>
      <c r="I3" s="482"/>
      <c r="J3" s="482"/>
      <c r="K3" s="482"/>
      <c r="L3" s="483"/>
      <c r="M3" s="332" t="s">
        <v>11</v>
      </c>
      <c r="N3" s="203" t="s">
        <v>12</v>
      </c>
    </row>
    <row r="4" spans="1:14" ht="23.25" customHeight="1">
      <c r="A4" s="189" t="s">
        <v>14</v>
      </c>
      <c r="B4" s="368" t="s">
        <v>250</v>
      </c>
      <c r="C4" s="369"/>
      <c r="D4" s="369"/>
      <c r="E4" s="369"/>
      <c r="F4" s="369"/>
      <c r="G4" s="369"/>
      <c r="H4" s="369"/>
      <c r="I4" s="369"/>
      <c r="J4" s="369"/>
      <c r="K4" s="369"/>
      <c r="L4" s="370"/>
      <c r="M4" s="195"/>
      <c r="N4" s="195"/>
    </row>
    <row r="5" spans="1:14" s="144" customFormat="1" ht="42" customHeight="1">
      <c r="A5" s="188" t="s">
        <v>17</v>
      </c>
      <c r="B5" s="484" t="s">
        <v>251</v>
      </c>
      <c r="C5" s="485"/>
      <c r="D5" s="485"/>
      <c r="E5" s="485"/>
      <c r="F5" s="485"/>
      <c r="G5" s="485"/>
      <c r="H5" s="485"/>
      <c r="I5" s="485"/>
      <c r="J5" s="485"/>
      <c r="K5" s="485"/>
      <c r="L5" s="486"/>
      <c r="M5" s="204" t="s">
        <v>16</v>
      </c>
      <c r="N5" s="195"/>
    </row>
    <row r="6" spans="1:14">
      <c r="A6" s="188" t="s">
        <v>19</v>
      </c>
      <c r="B6" s="350" t="s">
        <v>252</v>
      </c>
      <c r="C6" s="351"/>
      <c r="D6" s="351"/>
      <c r="E6" s="351"/>
      <c r="F6" s="351"/>
      <c r="G6" s="351"/>
      <c r="H6" s="351"/>
      <c r="I6" s="351"/>
      <c r="J6" s="351"/>
      <c r="K6" s="351"/>
      <c r="L6" s="352"/>
      <c r="M6" s="204" t="s">
        <v>16</v>
      </c>
      <c r="N6" s="195"/>
    </row>
    <row r="7" spans="1:14">
      <c r="A7" s="188" t="s">
        <v>24</v>
      </c>
      <c r="B7" s="368" t="s">
        <v>253</v>
      </c>
      <c r="C7" s="369"/>
      <c r="D7" s="369"/>
      <c r="E7" s="369"/>
      <c r="F7" s="369"/>
      <c r="G7" s="369"/>
      <c r="H7" s="369"/>
      <c r="I7" s="369"/>
      <c r="J7" s="369"/>
      <c r="K7" s="369"/>
      <c r="L7" s="370"/>
      <c r="M7" s="204" t="s">
        <v>16</v>
      </c>
      <c r="N7" s="195"/>
    </row>
    <row r="8" spans="1:14">
      <c r="A8" s="188" t="s">
        <v>21</v>
      </c>
      <c r="B8" s="350" t="s">
        <v>254</v>
      </c>
      <c r="C8" s="351"/>
      <c r="D8" s="351"/>
      <c r="E8" s="351"/>
      <c r="F8" s="351"/>
      <c r="G8" s="351"/>
      <c r="H8" s="351"/>
      <c r="I8" s="351"/>
      <c r="J8" s="351"/>
      <c r="K8" s="351"/>
      <c r="L8" s="352"/>
      <c r="M8" s="204" t="s">
        <v>16</v>
      </c>
      <c r="N8" s="195"/>
    </row>
    <row r="9" spans="1:14" s="144" customFormat="1" ht="28.5" customHeight="1">
      <c r="A9" s="188" t="s">
        <v>26</v>
      </c>
      <c r="B9" s="358" t="s">
        <v>29</v>
      </c>
      <c r="C9" s="359"/>
      <c r="D9" s="359"/>
      <c r="E9" s="359"/>
      <c r="F9" s="359"/>
      <c r="G9" s="359"/>
      <c r="H9" s="359"/>
      <c r="I9" s="359"/>
      <c r="J9" s="359"/>
      <c r="K9" s="359"/>
      <c r="L9" s="360"/>
      <c r="M9" s="204" t="s">
        <v>16</v>
      </c>
      <c r="N9" s="195"/>
    </row>
    <row r="10" spans="1:14" s="144" customFormat="1" ht="29.25" customHeight="1">
      <c r="A10" s="188" t="s">
        <v>28</v>
      </c>
      <c r="B10" s="496" t="s">
        <v>255</v>
      </c>
      <c r="C10" s="497"/>
      <c r="D10" s="497"/>
      <c r="E10" s="497"/>
      <c r="F10" s="497"/>
      <c r="G10" s="497"/>
      <c r="H10" s="497"/>
      <c r="I10" s="497"/>
      <c r="J10" s="497"/>
      <c r="K10" s="497"/>
      <c r="L10" s="498"/>
      <c r="M10" s="204" t="s">
        <v>16</v>
      </c>
      <c r="N10" s="195"/>
    </row>
    <row r="11" spans="1:14">
      <c r="A11" s="188" t="s">
        <v>30</v>
      </c>
      <c r="B11" s="368" t="s">
        <v>256</v>
      </c>
      <c r="C11" s="369"/>
      <c r="D11" s="369"/>
      <c r="E11" s="369"/>
      <c r="F11" s="369"/>
      <c r="G11" s="369"/>
      <c r="H11" s="369"/>
      <c r="I11" s="369"/>
      <c r="J11" s="369"/>
      <c r="K11" s="369"/>
      <c r="L11" s="370"/>
      <c r="M11" s="195"/>
      <c r="N11" s="204" t="s">
        <v>16</v>
      </c>
    </row>
    <row r="12" spans="1:14">
      <c r="A12" s="188" t="s">
        <v>32</v>
      </c>
      <c r="B12" s="484" t="s">
        <v>257</v>
      </c>
      <c r="C12" s="388"/>
      <c r="D12" s="388"/>
      <c r="E12" s="388"/>
      <c r="F12" s="388"/>
      <c r="G12" s="388"/>
      <c r="H12" s="388"/>
      <c r="I12" s="388"/>
      <c r="J12" s="388"/>
      <c r="K12" s="388"/>
      <c r="L12" s="389"/>
      <c r="M12" s="204" t="s">
        <v>16</v>
      </c>
      <c r="N12" s="204"/>
    </row>
    <row r="13" spans="1:14">
      <c r="A13" s="196" t="s">
        <v>34</v>
      </c>
      <c r="B13" s="350" t="s">
        <v>258</v>
      </c>
      <c r="C13" s="351"/>
      <c r="D13" s="351"/>
      <c r="E13" s="351"/>
      <c r="F13" s="351"/>
      <c r="G13" s="351"/>
      <c r="H13" s="351"/>
      <c r="I13" s="351"/>
      <c r="J13" s="351"/>
      <c r="K13" s="351"/>
      <c r="L13" s="352"/>
      <c r="M13" s="204" t="s">
        <v>16</v>
      </c>
      <c r="N13" s="195"/>
    </row>
    <row r="14" spans="1:14" ht="117" customHeight="1">
      <c r="A14" s="197" t="s">
        <v>36</v>
      </c>
      <c r="B14" s="484" t="s">
        <v>259</v>
      </c>
      <c r="C14" s="485"/>
      <c r="D14" s="485"/>
      <c r="E14" s="485"/>
      <c r="F14" s="485"/>
      <c r="G14" s="485"/>
      <c r="H14" s="485"/>
      <c r="I14" s="485"/>
      <c r="J14" s="485"/>
      <c r="K14" s="485"/>
      <c r="L14" s="486"/>
      <c r="M14" s="204" t="s">
        <v>16</v>
      </c>
      <c r="N14" s="195"/>
    </row>
    <row r="15" spans="1:14" ht="21" customHeight="1">
      <c r="A15" s="197" t="s">
        <v>38</v>
      </c>
      <c r="B15" s="484" t="s">
        <v>260</v>
      </c>
      <c r="C15" s="485"/>
      <c r="D15" s="485"/>
      <c r="E15" s="485"/>
      <c r="F15" s="485"/>
      <c r="G15" s="485"/>
      <c r="H15" s="485"/>
      <c r="I15" s="485"/>
      <c r="J15" s="485"/>
      <c r="K15" s="485"/>
      <c r="L15" s="486"/>
      <c r="M15" s="204" t="s">
        <v>16</v>
      </c>
      <c r="N15" s="204"/>
    </row>
    <row r="16" spans="1:14">
      <c r="A16" s="197" t="s">
        <v>40</v>
      </c>
      <c r="B16" s="484" t="s">
        <v>261</v>
      </c>
      <c r="C16" s="485"/>
      <c r="D16" s="485"/>
      <c r="E16" s="485"/>
      <c r="F16" s="485"/>
      <c r="G16" s="485"/>
      <c r="H16" s="485"/>
      <c r="I16" s="485"/>
      <c r="J16" s="485"/>
      <c r="K16" s="485"/>
      <c r="L16" s="486"/>
      <c r="M16" s="195"/>
      <c r="N16" s="204" t="s">
        <v>16</v>
      </c>
    </row>
    <row r="17" spans="1:14" ht="21" customHeight="1">
      <c r="A17" s="197" t="s">
        <v>42</v>
      </c>
      <c r="B17" s="484" t="s">
        <v>262</v>
      </c>
      <c r="C17" s="485"/>
      <c r="D17" s="485"/>
      <c r="E17" s="485"/>
      <c r="F17" s="485"/>
      <c r="G17" s="485"/>
      <c r="H17" s="485"/>
      <c r="I17" s="485"/>
      <c r="J17" s="485"/>
      <c r="K17" s="485"/>
      <c r="L17" s="486"/>
      <c r="M17" s="195"/>
      <c r="N17" s="204" t="s">
        <v>16</v>
      </c>
    </row>
    <row r="18" spans="1:14">
      <c r="A18" s="198" t="s">
        <v>44</v>
      </c>
      <c r="B18" s="358" t="s">
        <v>263</v>
      </c>
      <c r="C18" s="359"/>
      <c r="D18" s="359"/>
      <c r="E18" s="359"/>
      <c r="F18" s="359"/>
      <c r="G18" s="359"/>
      <c r="H18" s="359"/>
      <c r="I18" s="359"/>
      <c r="J18" s="359"/>
      <c r="K18" s="359"/>
      <c r="L18" s="360"/>
      <c r="M18" s="204" t="s">
        <v>16</v>
      </c>
      <c r="N18" s="195"/>
    </row>
    <row r="19" spans="1:14" ht="27" customHeight="1">
      <c r="A19" s="193" t="s">
        <v>47</v>
      </c>
      <c r="B19" s="358" t="s">
        <v>264</v>
      </c>
      <c r="C19" s="359"/>
      <c r="D19" s="359"/>
      <c r="E19" s="359"/>
      <c r="F19" s="359"/>
      <c r="G19" s="359"/>
      <c r="H19" s="359"/>
      <c r="I19" s="359"/>
      <c r="J19" s="359"/>
      <c r="K19" s="359"/>
      <c r="L19" s="360"/>
      <c r="M19" s="204" t="s">
        <v>16</v>
      </c>
      <c r="N19" s="195"/>
    </row>
    <row r="20" spans="1:14" ht="30.75" customHeight="1">
      <c r="A20" s="199" t="s">
        <v>265</v>
      </c>
      <c r="B20" s="484" t="s">
        <v>266</v>
      </c>
      <c r="C20" s="485"/>
      <c r="D20" s="485"/>
      <c r="E20" s="485"/>
      <c r="F20" s="485"/>
      <c r="G20" s="485"/>
      <c r="H20" s="485"/>
      <c r="I20" s="485"/>
      <c r="J20" s="485"/>
      <c r="K20" s="485"/>
      <c r="L20" s="486"/>
      <c r="M20" s="195"/>
      <c r="N20" s="195"/>
    </row>
    <row r="21" spans="1:14" ht="33" customHeight="1">
      <c r="A21" s="199" t="s">
        <v>49</v>
      </c>
      <c r="B21" s="484" t="s">
        <v>267</v>
      </c>
      <c r="C21" s="485"/>
      <c r="D21" s="485"/>
      <c r="E21" s="485"/>
      <c r="F21" s="485"/>
      <c r="G21" s="485"/>
      <c r="H21" s="485"/>
      <c r="I21" s="485"/>
      <c r="J21" s="485"/>
      <c r="K21" s="485"/>
      <c r="L21" s="486"/>
      <c r="M21" s="201"/>
      <c r="N21" s="204" t="s">
        <v>16</v>
      </c>
    </row>
    <row r="22" spans="1:14" ht="31.5" customHeight="1">
      <c r="A22" s="199" t="s">
        <v>51</v>
      </c>
      <c r="B22" s="484" t="s">
        <v>268</v>
      </c>
      <c r="C22" s="485"/>
      <c r="D22" s="485"/>
      <c r="E22" s="485"/>
      <c r="F22" s="485"/>
      <c r="G22" s="485"/>
      <c r="H22" s="485"/>
      <c r="I22" s="485"/>
      <c r="J22" s="485"/>
      <c r="K22" s="485"/>
      <c r="L22" s="486"/>
      <c r="M22" s="204" t="s">
        <v>16</v>
      </c>
      <c r="N22" s="195"/>
    </row>
    <row r="23" spans="1:14" ht="31.5" customHeight="1">
      <c r="A23" s="199" t="s">
        <v>53</v>
      </c>
      <c r="B23" s="484" t="s">
        <v>269</v>
      </c>
      <c r="C23" s="485"/>
      <c r="D23" s="485"/>
      <c r="E23" s="485"/>
      <c r="F23" s="485"/>
      <c r="G23" s="485"/>
      <c r="H23" s="485"/>
      <c r="I23" s="485"/>
      <c r="J23" s="487" t="s">
        <v>270</v>
      </c>
      <c r="K23" s="488"/>
      <c r="L23" s="489"/>
      <c r="M23" s="204" t="s">
        <v>16</v>
      </c>
      <c r="N23" s="195"/>
    </row>
    <row r="24" spans="1:14" ht="28.5" customHeight="1">
      <c r="A24" s="199" t="s">
        <v>55</v>
      </c>
      <c r="B24" s="484" t="s">
        <v>271</v>
      </c>
      <c r="C24" s="485"/>
      <c r="D24" s="485"/>
      <c r="E24" s="485"/>
      <c r="F24" s="485"/>
      <c r="G24" s="485"/>
      <c r="H24" s="485"/>
      <c r="I24" s="485"/>
      <c r="J24" s="490"/>
      <c r="K24" s="491"/>
      <c r="L24" s="492"/>
      <c r="M24" s="204" t="s">
        <v>16</v>
      </c>
      <c r="N24" s="195"/>
    </row>
    <row r="25" spans="1:14" ht="31.5" customHeight="1">
      <c r="A25" s="199" t="s">
        <v>57</v>
      </c>
      <c r="B25" s="484" t="s">
        <v>272</v>
      </c>
      <c r="C25" s="485"/>
      <c r="D25" s="485"/>
      <c r="E25" s="485"/>
      <c r="F25" s="485"/>
      <c r="G25" s="485"/>
      <c r="H25" s="485"/>
      <c r="I25" s="485"/>
      <c r="J25" s="493"/>
      <c r="K25" s="494"/>
      <c r="L25" s="495"/>
      <c r="M25" s="204" t="s">
        <v>16</v>
      </c>
      <c r="N25" s="195"/>
    </row>
    <row r="26" spans="1:14" ht="72" customHeight="1">
      <c r="A26" s="200" t="s">
        <v>59</v>
      </c>
      <c r="B26" s="484" t="s">
        <v>273</v>
      </c>
      <c r="C26" s="485"/>
      <c r="D26" s="485"/>
      <c r="E26" s="485"/>
      <c r="F26" s="485"/>
      <c r="G26" s="485"/>
      <c r="H26" s="485"/>
      <c r="I26" s="485"/>
      <c r="J26" s="485"/>
      <c r="K26" s="485"/>
      <c r="L26" s="486"/>
      <c r="M26" s="204" t="s">
        <v>16</v>
      </c>
      <c r="N26" s="195"/>
    </row>
    <row r="27" spans="1:14" ht="72" customHeight="1">
      <c r="A27" s="200" t="s">
        <v>61</v>
      </c>
      <c r="B27" s="361" t="s">
        <v>274</v>
      </c>
      <c r="C27" s="362"/>
      <c r="D27" s="362"/>
      <c r="E27" s="362"/>
      <c r="F27" s="362"/>
      <c r="G27" s="362"/>
      <c r="H27" s="362"/>
      <c r="I27" s="362"/>
      <c r="J27" s="362"/>
      <c r="K27" s="362"/>
      <c r="L27" s="363"/>
      <c r="M27" s="204" t="s">
        <v>16</v>
      </c>
      <c r="N27" s="195"/>
    </row>
    <row r="28" spans="1:14" ht="71.25" customHeight="1">
      <c r="A28" s="200" t="s">
        <v>64</v>
      </c>
      <c r="B28" s="361" t="s">
        <v>275</v>
      </c>
      <c r="C28" s="362"/>
      <c r="D28" s="362"/>
      <c r="E28" s="362"/>
      <c r="F28" s="362"/>
      <c r="G28" s="362"/>
      <c r="H28" s="362"/>
      <c r="I28" s="362"/>
      <c r="J28" s="362"/>
      <c r="K28" s="362"/>
      <c r="L28" s="363"/>
      <c r="M28" s="204" t="s">
        <v>16</v>
      </c>
      <c r="N28" s="195"/>
    </row>
    <row r="29" spans="1:14" ht="27" customHeight="1">
      <c r="A29" s="182" t="s">
        <v>66</v>
      </c>
      <c r="B29" s="484" t="s">
        <v>276</v>
      </c>
      <c r="C29" s="485"/>
      <c r="D29" s="485"/>
      <c r="E29" s="485"/>
      <c r="F29" s="485"/>
      <c r="G29" s="485"/>
      <c r="H29" s="485"/>
      <c r="I29" s="485"/>
      <c r="J29" s="485"/>
      <c r="K29" s="485"/>
      <c r="L29" s="486"/>
      <c r="M29" s="195"/>
      <c r="N29" s="204" t="s">
        <v>16</v>
      </c>
    </row>
    <row r="30" spans="1:14" ht="141" customHeight="1">
      <c r="A30" s="187" t="s">
        <v>277</v>
      </c>
      <c r="B30" s="361" t="s">
        <v>278</v>
      </c>
      <c r="C30" s="362"/>
      <c r="D30" s="362"/>
      <c r="E30" s="362"/>
      <c r="F30" s="362"/>
      <c r="G30" s="362"/>
      <c r="H30" s="362"/>
      <c r="I30" s="362"/>
      <c r="J30" s="362"/>
      <c r="K30" s="362"/>
      <c r="L30" s="363"/>
      <c r="M30" s="204" t="s">
        <v>16</v>
      </c>
      <c r="N30" s="195"/>
    </row>
  </sheetData>
  <sheetProtection algorithmName="SHA-512" hashValue="XDDSZ3X6SWgYXp3nwCDtx+7VkoNmcC0ZY+qfyau5nZ56YkGYwhOCFStoEBpQlFsMslZhO2nro2nrQ1/ARs7G9g==" saltValue="JJWmCnkilB1i6oZD1UKveQ==" spinCount="100000" sheet="1" objects="1" scenarios="1"/>
  <customSheetViews>
    <customSheetView guid="{52D14C7E-A3BC-4ECC-9D34-44A2F32C0727}" scale="60" showPageBreaks="1" view="pageBreakPreview">
      <selection activeCell="G15" sqref="G15"/>
      <pageMargins left="0" right="0" top="0" bottom="0" header="0" footer="0"/>
      <pageSetup paperSize="9" scale="89" orientation="portrait" r:id="rId1"/>
    </customSheetView>
  </customSheetViews>
  <mergeCells count="30">
    <mergeCell ref="B12:L12"/>
    <mergeCell ref="B9:L9"/>
    <mergeCell ref="B10:L10"/>
    <mergeCell ref="B28:L28"/>
    <mergeCell ref="B29:L29"/>
    <mergeCell ref="B18:L18"/>
    <mergeCell ref="B19:L19"/>
    <mergeCell ref="B20:L20"/>
    <mergeCell ref="B13:L13"/>
    <mergeCell ref="B14:L14"/>
    <mergeCell ref="B15:L15"/>
    <mergeCell ref="B16:L16"/>
    <mergeCell ref="B17:L17"/>
    <mergeCell ref="B30:L30"/>
    <mergeCell ref="B21:L21"/>
    <mergeCell ref="B22:L22"/>
    <mergeCell ref="B23:I23"/>
    <mergeCell ref="B24:I24"/>
    <mergeCell ref="B25:I25"/>
    <mergeCell ref="J23:L25"/>
    <mergeCell ref="B26:L26"/>
    <mergeCell ref="B27:L27"/>
    <mergeCell ref="B7:L7"/>
    <mergeCell ref="B8:L8"/>
    <mergeCell ref="B11:L11"/>
    <mergeCell ref="B3:L3"/>
    <mergeCell ref="A1:N1"/>
    <mergeCell ref="B4:L4"/>
    <mergeCell ref="B5:L5"/>
    <mergeCell ref="B6:L6"/>
  </mergeCells>
  <pageMargins left="0.7" right="0.25" top="0.75" bottom="0.75" header="0.3" footer="0.3"/>
  <pageSetup paperSize="9" scale="89"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59999389629810485"/>
  </sheetPr>
  <dimension ref="A1:AZ3844"/>
  <sheetViews>
    <sheetView view="pageBreakPreview" zoomScale="80" zoomScaleNormal="100" zoomScaleSheetLayoutView="80" zoomScalePageLayoutView="78" workbookViewId="0">
      <selection activeCell="L13" sqref="L13"/>
    </sheetView>
  </sheetViews>
  <sheetFormatPr defaultColWidth="9.125" defaultRowHeight="21"/>
  <cols>
    <col min="1" max="1" width="12.25" style="84" customWidth="1"/>
    <col min="2" max="2" width="22.875" style="27" customWidth="1"/>
    <col min="3" max="3" width="25.125" style="315" customWidth="1"/>
    <col min="4" max="4" width="15.75" style="83" customWidth="1"/>
    <col min="5" max="5" width="15.625" style="27" customWidth="1"/>
    <col min="6" max="6" width="15.75" style="83" customWidth="1"/>
    <col min="7" max="7" width="16.125" style="83" customWidth="1"/>
    <col min="8" max="9" width="14.125" style="84" customWidth="1"/>
    <col min="10" max="10" width="17.25" style="307" customWidth="1"/>
    <col min="11" max="11" width="25.75" style="307" customWidth="1"/>
    <col min="12" max="12" width="17.125" style="41" customWidth="1"/>
    <col min="13" max="13" width="17.25" style="41" customWidth="1"/>
    <col min="14" max="14" width="20" style="41" customWidth="1"/>
    <col min="15" max="15" width="15.375" style="41" customWidth="1"/>
    <col min="16" max="16" width="18.875" style="41" customWidth="1"/>
    <col min="17" max="17" width="21" style="84" customWidth="1"/>
    <col min="18" max="18" width="19.375" style="84" customWidth="1"/>
    <col min="19" max="19" width="21" style="84" customWidth="1"/>
    <col min="20" max="20" width="20.875" style="84" customWidth="1"/>
    <col min="21" max="21" width="21.75" style="84" customWidth="1"/>
    <col min="22" max="22" width="21.75" style="316" customWidth="1"/>
    <col min="23" max="23" width="26.875" style="307" customWidth="1"/>
    <col min="24" max="24" width="21.75" style="307" customWidth="1"/>
    <col min="25" max="25" width="21.75" style="85" customWidth="1"/>
    <col min="26" max="26" width="20.875" style="27" customWidth="1"/>
    <col min="27" max="27" width="15.375" style="27" customWidth="1"/>
    <col min="28" max="28" width="13.75" style="84" customWidth="1"/>
    <col min="29" max="29" width="18.875" style="27" customWidth="1"/>
    <col min="30" max="30" width="15.625" style="27" customWidth="1"/>
    <col min="31" max="31" width="13.625" style="84" customWidth="1"/>
    <col min="32" max="32" width="19.375" style="27" customWidth="1"/>
    <col min="33" max="33" width="17.125" style="27" customWidth="1"/>
    <col min="34" max="34" width="13.75" style="84" customWidth="1"/>
    <col min="35" max="35" width="15.875" style="85" customWidth="1"/>
    <col min="36" max="36" width="19.625" style="85" customWidth="1"/>
    <col min="37" max="42" width="9.125" style="27" hidden="1" customWidth="1"/>
    <col min="43" max="43" width="10.875" style="86" hidden="1" customWidth="1"/>
    <col min="44" max="52" width="9.125" style="27" hidden="1" customWidth="1"/>
    <col min="53" max="53" width="9.125" style="27" customWidth="1"/>
    <col min="54" max="16384" width="9.125" style="27"/>
  </cols>
  <sheetData>
    <row r="1" spans="1:52" ht="28.5">
      <c r="A1" s="516" t="s">
        <v>97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  <c r="P1" s="516"/>
      <c r="Q1" s="516"/>
      <c r="R1" s="516"/>
      <c r="S1" s="516"/>
      <c r="T1" s="516"/>
      <c r="U1" s="516"/>
      <c r="V1" s="516"/>
      <c r="W1" s="516"/>
      <c r="X1" s="516"/>
      <c r="Y1" s="516"/>
      <c r="Z1" s="516"/>
      <c r="AA1" s="516"/>
      <c r="AB1" s="516"/>
      <c r="AC1" s="516"/>
      <c r="AD1" s="516"/>
      <c r="AE1" s="516"/>
      <c r="AF1" s="516"/>
      <c r="AG1" s="516"/>
      <c r="AH1" s="516"/>
      <c r="AI1" s="516"/>
      <c r="AJ1" s="516"/>
      <c r="AQ1" s="27"/>
    </row>
    <row r="2" spans="1:52" ht="28.5">
      <c r="A2" s="516" t="s">
        <v>98</v>
      </c>
      <c r="B2" s="516"/>
      <c r="C2" s="516"/>
      <c r="D2" s="516"/>
      <c r="E2" s="516"/>
      <c r="F2" s="516"/>
      <c r="G2" s="516"/>
      <c r="H2" s="516"/>
      <c r="I2" s="516"/>
      <c r="J2" s="516"/>
      <c r="K2" s="516"/>
      <c r="L2" s="516"/>
      <c r="M2" s="516"/>
      <c r="N2" s="516"/>
      <c r="O2" s="516"/>
      <c r="P2" s="516"/>
      <c r="Q2" s="516"/>
      <c r="R2" s="516"/>
      <c r="S2" s="516"/>
      <c r="T2" s="516"/>
      <c r="U2" s="516"/>
      <c r="V2" s="516"/>
      <c r="W2" s="516"/>
      <c r="X2" s="516"/>
      <c r="Y2" s="516"/>
      <c r="Z2" s="516"/>
      <c r="AA2" s="516"/>
      <c r="AB2" s="516"/>
      <c r="AC2" s="516"/>
      <c r="AD2" s="516"/>
      <c r="AE2" s="516"/>
      <c r="AF2" s="516"/>
      <c r="AG2" s="516"/>
      <c r="AH2" s="516"/>
      <c r="AI2" s="516"/>
      <c r="AJ2" s="516"/>
      <c r="AQ2" s="27"/>
    </row>
    <row r="3" spans="1:52" ht="28.5">
      <c r="A3" s="516" t="s">
        <v>279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  <c r="M3" s="516"/>
      <c r="N3" s="516"/>
      <c r="O3" s="516"/>
      <c r="P3" s="516"/>
      <c r="Q3" s="516"/>
      <c r="R3" s="516"/>
      <c r="S3" s="516"/>
      <c r="T3" s="516"/>
      <c r="U3" s="516"/>
      <c r="V3" s="516"/>
      <c r="W3" s="516"/>
      <c r="X3" s="516"/>
      <c r="Y3" s="516"/>
      <c r="Z3" s="516"/>
      <c r="AA3" s="516"/>
      <c r="AB3" s="516"/>
      <c r="AC3" s="516"/>
      <c r="AD3" s="516"/>
      <c r="AE3" s="516"/>
      <c r="AF3" s="516"/>
      <c r="AG3" s="516"/>
      <c r="AH3" s="516"/>
      <c r="AI3" s="516"/>
      <c r="AJ3" s="516"/>
      <c r="AQ3" s="27"/>
    </row>
    <row r="4" spans="1:52" ht="28.5" customHeight="1">
      <c r="A4" s="516" t="s">
        <v>280</v>
      </c>
      <c r="B4" s="516"/>
      <c r="C4" s="516"/>
      <c r="D4" s="516"/>
      <c r="E4" s="516"/>
      <c r="F4" s="516"/>
      <c r="G4" s="516"/>
      <c r="H4" s="516"/>
      <c r="I4" s="516"/>
      <c r="J4" s="516"/>
      <c r="K4" s="516"/>
      <c r="L4" s="516"/>
      <c r="M4" s="516"/>
      <c r="N4" s="516"/>
      <c r="O4" s="516"/>
      <c r="P4" s="516"/>
      <c r="Q4" s="516"/>
      <c r="R4" s="516"/>
      <c r="S4" s="516"/>
      <c r="T4" s="516"/>
      <c r="U4" s="516"/>
      <c r="V4" s="516"/>
      <c r="W4" s="516"/>
      <c r="X4" s="516"/>
      <c r="Y4" s="516"/>
      <c r="Z4" s="516"/>
      <c r="AA4" s="516"/>
      <c r="AB4" s="516"/>
      <c r="AC4" s="516"/>
      <c r="AD4" s="516"/>
      <c r="AE4" s="516"/>
      <c r="AF4" s="516"/>
      <c r="AG4" s="516"/>
      <c r="AH4" s="516"/>
      <c r="AI4" s="516"/>
      <c r="AJ4" s="516"/>
      <c r="AQ4" s="27"/>
    </row>
    <row r="5" spans="1:52" ht="28.5">
      <c r="A5" s="28"/>
      <c r="B5" s="336"/>
      <c r="C5" s="336"/>
      <c r="D5" s="336"/>
      <c r="E5" s="336"/>
      <c r="F5" s="336"/>
      <c r="G5" s="336"/>
      <c r="H5" s="336"/>
      <c r="I5" s="336"/>
      <c r="J5" s="336"/>
      <c r="K5" s="336"/>
      <c r="L5" s="336"/>
      <c r="M5" s="336"/>
      <c r="N5" s="29"/>
      <c r="O5" s="336"/>
      <c r="P5" s="336"/>
      <c r="Q5" s="30"/>
      <c r="R5" s="31" t="s">
        <v>281</v>
      </c>
      <c r="S5" s="30"/>
      <c r="T5" s="32">
        <f>AJ11</f>
        <v>0</v>
      </c>
      <c r="U5" s="33" t="s">
        <v>101</v>
      </c>
      <c r="V5" s="33"/>
      <c r="W5" s="34"/>
      <c r="X5" s="34"/>
      <c r="Y5" s="35"/>
      <c r="AA5" s="336"/>
      <c r="AB5" s="336"/>
      <c r="AC5" s="336"/>
      <c r="AD5" s="336"/>
      <c r="AE5" s="336"/>
      <c r="AF5" s="336"/>
      <c r="AG5" s="336"/>
      <c r="AH5" s="336"/>
      <c r="AI5" s="36"/>
      <c r="AJ5" s="36"/>
      <c r="AQ5" s="27"/>
    </row>
    <row r="6" spans="1:52" ht="28.5" customHeight="1">
      <c r="A6" s="395" t="s">
        <v>107</v>
      </c>
      <c r="B6" s="395"/>
      <c r="C6" s="395"/>
      <c r="D6" s="37"/>
      <c r="E6" s="37"/>
      <c r="F6" s="336"/>
      <c r="G6" s="336"/>
      <c r="H6" s="336"/>
      <c r="I6" s="219"/>
      <c r="J6" s="336"/>
      <c r="K6" s="336"/>
      <c r="L6" s="336"/>
      <c r="M6" s="336"/>
      <c r="N6" s="29"/>
      <c r="O6" s="336"/>
      <c r="P6" s="336"/>
      <c r="Q6" s="336"/>
      <c r="R6" s="336"/>
      <c r="S6" s="336"/>
      <c r="T6" s="38"/>
      <c r="U6" s="34"/>
      <c r="V6" s="34"/>
      <c r="W6" s="34"/>
      <c r="X6" s="34"/>
      <c r="Y6" s="35"/>
      <c r="AA6" s="336"/>
      <c r="AB6" s="336"/>
      <c r="AC6" s="336"/>
      <c r="AD6" s="336"/>
      <c r="AE6" s="336"/>
      <c r="AF6" s="336"/>
      <c r="AG6" s="336"/>
      <c r="AH6" s="336"/>
      <c r="AI6" s="36"/>
      <c r="AJ6" s="36"/>
      <c r="AQ6" s="27"/>
    </row>
    <row r="7" spans="1:52" ht="28.5">
      <c r="A7" s="39"/>
      <c r="B7" s="40"/>
      <c r="C7" s="40"/>
      <c r="D7" s="40"/>
      <c r="E7" s="40"/>
      <c r="F7" s="40"/>
      <c r="G7" s="40"/>
      <c r="H7" s="217"/>
      <c r="I7" s="40"/>
      <c r="J7" s="517" t="s">
        <v>282</v>
      </c>
      <c r="K7" s="517"/>
      <c r="L7" s="517"/>
      <c r="M7" s="517"/>
      <c r="N7" s="517"/>
      <c r="P7" s="27"/>
      <c r="Q7" s="336"/>
      <c r="R7" s="336"/>
      <c r="S7" s="27"/>
      <c r="T7" s="27"/>
      <c r="U7" s="27"/>
      <c r="V7" s="27"/>
      <c r="W7" s="34"/>
      <c r="X7" s="27"/>
      <c r="Y7" s="42"/>
      <c r="AB7" s="27"/>
      <c r="AE7" s="27"/>
      <c r="AH7" s="27"/>
      <c r="AI7" s="42"/>
      <c r="AJ7" s="42"/>
      <c r="AQ7" s="27"/>
    </row>
    <row r="8" spans="1:52" s="45" customFormat="1" ht="57" customHeight="1">
      <c r="A8" s="502" t="s">
        <v>108</v>
      </c>
      <c r="B8" s="502"/>
      <c r="C8" s="502"/>
      <c r="D8" s="502"/>
      <c r="E8" s="502"/>
      <c r="F8" s="502"/>
      <c r="G8" s="502"/>
      <c r="H8" s="502"/>
      <c r="I8" s="59"/>
      <c r="J8" s="158" t="s">
        <v>283</v>
      </c>
      <c r="K8" s="503" t="s">
        <v>284</v>
      </c>
      <c r="L8" s="504"/>
      <c r="M8" s="504"/>
      <c r="N8" s="505"/>
      <c r="O8" s="165"/>
      <c r="P8" s="43"/>
      <c r="Q8" s="506" t="s">
        <v>285</v>
      </c>
      <c r="R8" s="507"/>
      <c r="S8" s="507"/>
      <c r="T8" s="507"/>
      <c r="U8" s="508"/>
      <c r="V8" s="499" t="s">
        <v>286</v>
      </c>
      <c r="W8" s="499" t="s">
        <v>287</v>
      </c>
      <c r="X8" s="499" t="s">
        <v>288</v>
      </c>
      <c r="Y8" s="44"/>
      <c r="Z8" s="518" t="s">
        <v>289</v>
      </c>
      <c r="AA8" s="519"/>
      <c r="AB8" s="520"/>
      <c r="AC8" s="518" t="s">
        <v>117</v>
      </c>
      <c r="AD8" s="519"/>
      <c r="AE8" s="519"/>
      <c r="AF8" s="518" t="s">
        <v>118</v>
      </c>
      <c r="AG8" s="519"/>
      <c r="AH8" s="519"/>
      <c r="AI8" s="521" t="s">
        <v>290</v>
      </c>
      <c r="AJ8" s="523" t="s">
        <v>291</v>
      </c>
    </row>
    <row r="9" spans="1:52" ht="148.5" customHeight="1">
      <c r="A9" s="46" t="s">
        <v>292</v>
      </c>
      <c r="B9" s="47" t="s">
        <v>293</v>
      </c>
      <c r="C9" s="48" t="s">
        <v>294</v>
      </c>
      <c r="D9" s="49" t="s">
        <v>295</v>
      </c>
      <c r="E9" s="50" t="s">
        <v>296</v>
      </c>
      <c r="F9" s="49" t="s">
        <v>297</v>
      </c>
      <c r="G9" s="512" t="s">
        <v>298</v>
      </c>
      <c r="H9" s="218" t="s">
        <v>299</v>
      </c>
      <c r="I9" s="215" t="s">
        <v>300</v>
      </c>
      <c r="J9" s="159" t="s">
        <v>301</v>
      </c>
      <c r="K9" s="509" t="s">
        <v>302</v>
      </c>
      <c r="L9" s="509"/>
      <c r="M9" s="510"/>
      <c r="N9" s="161" t="s">
        <v>303</v>
      </c>
      <c r="O9" s="166" t="s">
        <v>304</v>
      </c>
      <c r="P9" s="514" t="s">
        <v>305</v>
      </c>
      <c r="Q9" s="51" t="s">
        <v>306</v>
      </c>
      <c r="R9" s="51" t="s">
        <v>307</v>
      </c>
      <c r="S9" s="52" t="s">
        <v>308</v>
      </c>
      <c r="T9" s="52" t="s">
        <v>309</v>
      </c>
      <c r="U9" s="53" t="s">
        <v>310</v>
      </c>
      <c r="V9" s="500"/>
      <c r="W9" s="500"/>
      <c r="X9" s="500"/>
      <c r="Y9" s="54" t="s">
        <v>311</v>
      </c>
      <c r="Z9" s="55" t="s">
        <v>312</v>
      </c>
      <c r="AA9" s="55" t="s">
        <v>313</v>
      </c>
      <c r="AB9" s="56" t="s">
        <v>314</v>
      </c>
      <c r="AC9" s="55" t="s">
        <v>315</v>
      </c>
      <c r="AD9" s="55" t="s">
        <v>316</v>
      </c>
      <c r="AE9" s="56" t="s">
        <v>317</v>
      </c>
      <c r="AF9" s="55" t="s">
        <v>318</v>
      </c>
      <c r="AG9" s="55" t="s">
        <v>319</v>
      </c>
      <c r="AH9" s="56" t="s">
        <v>320</v>
      </c>
      <c r="AI9" s="522"/>
      <c r="AJ9" s="524"/>
      <c r="AQ9" s="27"/>
      <c r="AT9" s="67" t="s">
        <v>222</v>
      </c>
      <c r="AU9" s="67" t="s">
        <v>223</v>
      </c>
      <c r="AV9" s="67" t="s">
        <v>224</v>
      </c>
      <c r="AX9" s="205" t="s">
        <v>321</v>
      </c>
      <c r="AY9" s="205" t="s">
        <v>322</v>
      </c>
      <c r="AZ9" s="205" t="s">
        <v>323</v>
      </c>
    </row>
    <row r="10" spans="1:52" s="67" customFormat="1" ht="121.5" customHeight="1">
      <c r="A10" s="57"/>
      <c r="B10" s="58"/>
      <c r="C10" s="58"/>
      <c r="D10" s="59"/>
      <c r="E10" s="60"/>
      <c r="F10" s="59"/>
      <c r="G10" s="513"/>
      <c r="H10" s="216"/>
      <c r="I10" s="216"/>
      <c r="J10" s="160"/>
      <c r="K10" s="162" t="s">
        <v>324</v>
      </c>
      <c r="L10" s="163" t="s">
        <v>325</v>
      </c>
      <c r="M10" s="163" t="s">
        <v>326</v>
      </c>
      <c r="N10" s="164"/>
      <c r="O10" s="167"/>
      <c r="P10" s="515"/>
      <c r="Q10" s="61"/>
      <c r="R10" s="61"/>
      <c r="S10" s="511" t="s">
        <v>327</v>
      </c>
      <c r="T10" s="511"/>
      <c r="U10" s="511"/>
      <c r="V10" s="501"/>
      <c r="W10" s="501"/>
      <c r="X10" s="501"/>
      <c r="Y10" s="62"/>
      <c r="Z10" s="63"/>
      <c r="AA10" s="63"/>
      <c r="AB10" s="64"/>
      <c r="AC10" s="63"/>
      <c r="AD10" s="63"/>
      <c r="AE10" s="64"/>
      <c r="AF10" s="63"/>
      <c r="AG10" s="63"/>
      <c r="AH10" s="64"/>
      <c r="AI10" s="65"/>
      <c r="AJ10" s="66"/>
      <c r="AS10" s="67">
        <f>IF(AND(AQ12=AU12,AR12=AV12),AW12-AS12,IF(AND(AQ12&gt;=AU12,AR12&gt;AV12),AW12-AS12-1,IF(AND(AQ12&lt;AU12,AR12&gt;AV12),AW12-AS12-1,IF(AND(AQ12&lt;AU12,AR12&lt;AV12),AW12-AS12,AW12-AS12))))</f>
        <v>0</v>
      </c>
      <c r="AT10" s="157">
        <f>IF(B12="เป็นสมาชิก กบข. ",DATEDIF(VALUE(F12),VALUE(G12),"md"),0)</f>
        <v>0</v>
      </c>
      <c r="AU10" s="67">
        <f>DATEDIF(VALUE(F12),VALUE(G12),"ym")</f>
        <v>0</v>
      </c>
      <c r="AV10" s="67">
        <f>DATEDIF(VALUE(F12),VALUE(G12),"Y")</f>
        <v>0</v>
      </c>
      <c r="AX10" s="67">
        <f>IF(AU12=AQ12,IF(AV12=AR12,0,IF(AV12&gt;AR12,AV12-AR12,12+AV12-AR12)))</f>
        <v>0</v>
      </c>
      <c r="AY10" s="67" t="b">
        <f>IF(AU12&gt;AQ12,IF(AV12&gt;AR12,AV12-AR12,IF(AV12=AR12,0,12+AV12-AR12)))</f>
        <v>0</v>
      </c>
      <c r="AZ10" s="67" t="b">
        <f>IF(AU12&lt;AQ12,IF(AV12&gt;AR12,AV12-AR12-1,IF(AV12=AR12,0,12+AV12-AR12-1)))</f>
        <v>0</v>
      </c>
    </row>
    <row r="11" spans="1:52" s="157" customFormat="1">
      <c r="A11" s="150"/>
      <c r="B11" s="151" t="s">
        <v>168</v>
      </c>
      <c r="C11" s="152"/>
      <c r="D11" s="152"/>
      <c r="E11" s="152"/>
      <c r="F11" s="152"/>
      <c r="G11" s="152"/>
      <c r="H11" s="153"/>
      <c r="I11" s="153"/>
      <c r="J11" s="153">
        <f>SUM(J12:J1011)</f>
        <v>0</v>
      </c>
      <c r="K11" s="154"/>
      <c r="L11" s="154"/>
      <c r="M11" s="154"/>
      <c r="N11" s="154">
        <f t="shared" ref="N11:U11" si="0">SUM(N12:N1011)</f>
        <v>0</v>
      </c>
      <c r="O11" s="154">
        <f t="shared" si="0"/>
        <v>0</v>
      </c>
      <c r="P11" s="155">
        <f t="shared" si="0"/>
        <v>0</v>
      </c>
      <c r="Q11" s="156">
        <f t="shared" si="0"/>
        <v>0</v>
      </c>
      <c r="R11" s="156">
        <f>SUM(R12:R1011)</f>
        <v>0</v>
      </c>
      <c r="S11" s="156">
        <f t="shared" si="0"/>
        <v>0</v>
      </c>
      <c r="T11" s="156">
        <f t="shared" si="0"/>
        <v>0</v>
      </c>
      <c r="U11" s="156">
        <f t="shared" si="0"/>
        <v>0</v>
      </c>
      <c r="V11" s="156"/>
      <c r="W11" s="156">
        <f>SUM(W12:W1011)</f>
        <v>0</v>
      </c>
      <c r="X11" s="156">
        <f>SUM(X12:X1011)</f>
        <v>0</v>
      </c>
      <c r="Y11" s="156">
        <f>SUM(Y12:Y1011)</f>
        <v>0</v>
      </c>
      <c r="Z11" s="156"/>
      <c r="AA11" s="156"/>
      <c r="AB11" s="156"/>
      <c r="AC11" s="156"/>
      <c r="AD11" s="156"/>
      <c r="AE11" s="156"/>
      <c r="AF11" s="156"/>
      <c r="AG11" s="156"/>
      <c r="AH11" s="156"/>
      <c r="AI11" s="311">
        <f>SUM(AI12:AI1011)</f>
        <v>0</v>
      </c>
      <c r="AJ11" s="156">
        <f>Y11+AI11</f>
        <v>0</v>
      </c>
      <c r="AQ11" s="206" t="s">
        <v>222</v>
      </c>
      <c r="AR11" s="206" t="s">
        <v>223</v>
      </c>
      <c r="AS11" s="206" t="s">
        <v>224</v>
      </c>
      <c r="AT11" s="157" t="s">
        <v>220</v>
      </c>
      <c r="AU11" s="157" t="s">
        <v>222</v>
      </c>
      <c r="AV11" s="157" t="s">
        <v>223</v>
      </c>
      <c r="AW11" s="206" t="s">
        <v>224</v>
      </c>
    </row>
    <row r="12" spans="1:52">
      <c r="A12" s="320">
        <v>1</v>
      </c>
      <c r="B12" s="69" t="s">
        <v>328</v>
      </c>
      <c r="C12" s="314"/>
      <c r="D12" s="321"/>
      <c r="E12" s="322"/>
      <c r="F12" s="321"/>
      <c r="G12" s="79"/>
      <c r="H12" s="325">
        <f>IFERROR(IF(B12="โปรดเลือก",0,IF(B12="ไม่เป็นสมาชิก กบข.",ROUND((DATEDIF(F12,G12,"Y")+DATEDIF(F12,G12,"Ym")/12)+I12,0),AN12)),0)</f>
        <v>0</v>
      </c>
      <c r="I12" s="303"/>
      <c r="J12" s="303"/>
      <c r="K12" s="303"/>
      <c r="L12" s="303"/>
      <c r="M12" s="304">
        <f>L12+K12</f>
        <v>0</v>
      </c>
      <c r="N12" s="326" t="str">
        <f>IFERROR(IF(P12&lt;&gt;0,0,IF(B12="โปรดเลือก ","",(IF(B12="ไม่เป็นสมาชิก กบข.",M12*H12/50,IF(B12="เป็นสมาชิก กบข. ",(IF(M12*H12/50&gt;0.7*M12,0.7*M12,M12*H12/50))))))),0)</f>
        <v/>
      </c>
      <c r="O12" s="303"/>
      <c r="P12" s="303"/>
      <c r="Q12" s="305">
        <f>IF(AP12&lt;500000,AP12,500000)</f>
        <v>0</v>
      </c>
      <c r="R12" s="303"/>
      <c r="S12" s="323"/>
      <c r="T12" s="323"/>
      <c r="U12" s="323"/>
      <c r="V12" s="79"/>
      <c r="W12" s="303"/>
      <c r="X12" s="303"/>
      <c r="Y12" s="309">
        <f t="shared" ref="Y12:Y75" si="1">IF(B12="โปรดเลือก ",0,IF(P12&lt;&gt;0,P12,IF(W12&gt;0,W12+X12,(J12+N12)*12+O12*12+P12+S12+T12+U12)))</f>
        <v>0</v>
      </c>
      <c r="Z12" s="73" t="s">
        <v>169</v>
      </c>
      <c r="AA12" s="73" t="s">
        <v>169</v>
      </c>
      <c r="AB12" s="317"/>
      <c r="AC12" s="73" t="s">
        <v>169</v>
      </c>
      <c r="AD12" s="73" t="s">
        <v>169</v>
      </c>
      <c r="AE12" s="317"/>
      <c r="AF12" s="73" t="s">
        <v>169</v>
      </c>
      <c r="AG12" s="73" t="s">
        <v>169</v>
      </c>
      <c r="AH12" s="317"/>
      <c r="AI12" s="87">
        <f>AB12+AE12+AH12</f>
        <v>0</v>
      </c>
      <c r="AJ12" s="312">
        <f>Y12+AI12</f>
        <v>0</v>
      </c>
      <c r="AK12" s="27">
        <f>IF(AU12&lt;AQ12,AT12-AQ12+AU12,AU12-AQ12)</f>
        <v>0</v>
      </c>
      <c r="AL12" s="27">
        <f>IF(AU12=AQ12,IF(AV12=AR12,0,IF(AV12&gt;AR12,AV12-AR12,12+AV12-AR12)),IF(AU12&gt;AQ12,IF(AV12&gt;AR12,AV12-AR12,IF(AV12=AR12,0,12+AV12-AR12)),IF(AU12&lt;AQ12,IF(AV12&gt;AR12,AV12-AR12-1,IF(AV12=AR12,0,12+AV12-AR12-1)))))</f>
        <v>0</v>
      </c>
      <c r="AM12" s="27">
        <f>IF(AND(AQ12=AU12,AR12=AV12),AW12-AS12,IF(AND(AQ12&gt;=AU12,AR12&gt;AV12),AW12-AS12-1,IF(AND(AQ12&lt;AU12,AR12&gt;AV12),AW12-AS12-1,IF(AND(AQ12&lt;AU12,AR12&lt;AV12),AW12-AS12,AW12-AS12))))</f>
        <v>0</v>
      </c>
      <c r="AN12" s="77">
        <f t="shared" ref="AN12" si="2">IF(B12="โปรดเลือก",0,IF(B12="เป็นสมาชิก กบข. ",(AK12/365)+(AL12/12)+AM12+I12,ROUND((AK12/365)+(AL12/12)+AM12,0)))</f>
        <v>0</v>
      </c>
      <c r="AO12" s="92">
        <f t="shared" ref="AO12" si="3">IFERROR(VALUE(MID(AA12,4,2)),0)</f>
        <v>0</v>
      </c>
      <c r="AP12" s="92">
        <f t="shared" ref="AP12:AP76" si="4">IFERROR(IF(AND(J12&lt;&gt;0,N12=0),J12*15,IF(AND(J12=0,N12&lt;&gt;0),N12*15,0)),0)</f>
        <v>0</v>
      </c>
      <c r="AQ12" s="207">
        <f t="shared" ref="AQ12:AQ75" si="5">IFERROR(VALUE(LEFT(F12,2)),0)</f>
        <v>0</v>
      </c>
      <c r="AR12" s="27">
        <f t="shared" ref="AR12:AR75" si="6">IFERROR(VALUE(MID(F12,4,2)),0)</f>
        <v>0</v>
      </c>
      <c r="AS12" s="27">
        <f t="shared" ref="AS12:AS75" si="7">IFERROR(VALUE(RIGHT(F12,4)),0)</f>
        <v>0</v>
      </c>
      <c r="AT12" s="27">
        <f>IFERROR(VLOOKUP(AV12-1,$AY$12:$AZ$23,2,0),0)</f>
        <v>0</v>
      </c>
      <c r="AU12" s="27">
        <f t="shared" ref="AU12:AU75" si="8">IFERROR(VALUE(LEFT(G12,2)),0)</f>
        <v>0</v>
      </c>
      <c r="AV12" s="27">
        <f t="shared" ref="AV12:AV75" si="9">IFERROR(VALUE(MID(G12,4,2)),0)</f>
        <v>0</v>
      </c>
      <c r="AW12" s="27">
        <f t="shared" ref="AW12:AW75" si="10">IFERROR(VALUE(RIGHT(G12,4)),0)</f>
        <v>0</v>
      </c>
      <c r="AX12" s="207"/>
      <c r="AY12" s="27">
        <v>1</v>
      </c>
      <c r="AZ12" s="27">
        <v>31</v>
      </c>
    </row>
    <row r="13" spans="1:52" s="77" customFormat="1">
      <c r="A13" s="74">
        <v>2</v>
      </c>
      <c r="B13" s="69" t="s">
        <v>328</v>
      </c>
      <c r="C13" s="314"/>
      <c r="D13" s="70"/>
      <c r="E13" s="179"/>
      <c r="F13" s="72"/>
      <c r="G13" s="72"/>
      <c r="H13" s="325">
        <f t="shared" ref="H13:H75" si="11">IFERROR(IF(B13="โปรดเลือก",0,IF(B13="ไม่เป็นสมาชิก กบข.",ROUND((DATEDIF(F13,G13,"Y")+DATEDIF(F13,G13,"Ym")/12)+I13,0),AN13)),0)</f>
        <v>0</v>
      </c>
      <c r="I13" s="76"/>
      <c r="J13" s="303"/>
      <c r="K13" s="303"/>
      <c r="L13" s="303"/>
      <c r="M13" s="304">
        <f t="shared" ref="M13:M76" si="12">L13+K13</f>
        <v>0</v>
      </c>
      <c r="N13" s="326" t="str">
        <f t="shared" ref="N13:N75" si="13">IFERROR(IF(P13&lt;&gt;0,0,IF(B13="โปรดเลือก ","",(IF(B13="ไม่เป็นสมาชิก กบข.",M13*H13/50,IF(B13="เป็นสมาชิก กบข. ",(IF(M13*H13/50&gt;0.7*M13,0.7*M13,M13*H13/50))))))),0)</f>
        <v/>
      </c>
      <c r="O13" s="76"/>
      <c r="P13" s="303"/>
      <c r="Q13" s="214">
        <f>IF(AP13&lt;500000,AP13,500000)</f>
        <v>0</v>
      </c>
      <c r="R13" s="71"/>
      <c r="S13" s="306"/>
      <c r="T13" s="306"/>
      <c r="U13" s="306"/>
      <c r="V13" s="79"/>
      <c r="W13" s="303"/>
      <c r="X13" s="303"/>
      <c r="Y13" s="309">
        <f t="shared" si="1"/>
        <v>0</v>
      </c>
      <c r="Z13" s="73" t="s">
        <v>169</v>
      </c>
      <c r="AA13" s="73" t="s">
        <v>169</v>
      </c>
      <c r="AB13" s="317"/>
      <c r="AC13" s="73" t="s">
        <v>169</v>
      </c>
      <c r="AD13" s="73" t="s">
        <v>169</v>
      </c>
      <c r="AE13" s="317"/>
      <c r="AF13" s="73" t="s">
        <v>169</v>
      </c>
      <c r="AG13" s="73" t="s">
        <v>169</v>
      </c>
      <c r="AH13" s="317"/>
      <c r="AI13" s="88">
        <f t="shared" ref="AI13:AI76" si="14">AB13+AE13+AH13</f>
        <v>0</v>
      </c>
      <c r="AJ13" s="313">
        <f t="shared" ref="AJ13:AJ76" si="15">Y13+AI13</f>
        <v>0</v>
      </c>
      <c r="AK13" s="27">
        <f t="shared" ref="AK13:AK76" si="16">IF(AU13&lt;AQ13,AT13-AQ13+AU13,AU13-AQ13)</f>
        <v>0</v>
      </c>
      <c r="AL13" s="27">
        <f t="shared" ref="AL13:AL76" si="17">IF(AU13=AQ13,IF(AV13=AR13,0,IF(AV13&gt;AR13,AV13-AR13,12+AV13-AR13)),IF(AU13&gt;AQ13,IF(AV13&gt;AR13,AV13-AR13,IF(AV13=AR13,0,12+AV13-AR13)),IF(AU13&lt;AQ13,IF(AV13&gt;AR13,AV13-AR13-1,IF(AV13=AR13,0,12+AV13-AR13-1)))))</f>
        <v>0</v>
      </c>
      <c r="AM13" s="27">
        <f t="shared" ref="AM13:AM76" si="18">IF(AND(AQ13=AU13,AR13=AV13),AW13-AS13,IF(AND(AQ13&gt;=AU13,AR13&gt;AV13),AW13-AS13-1,IF(AND(AQ13&lt;AU13,AR13&gt;AV13),AW13-AS13-1,IF(AND(AQ13&lt;AU13,AR13&lt;AV13),AW13-AS13,AW13-AS13))))</f>
        <v>0</v>
      </c>
      <c r="AN13" s="77">
        <f t="shared" ref="AN13:AN76" si="19">IF(B13="โปรดเลือก",0,IF(B13="เป็นสมาชิก กบข. ",(AK13/365)+(AL13/12)+AM13+I13,ROUND((AK13/365)+(AL13/12)+AM13,0)))</f>
        <v>0</v>
      </c>
      <c r="AP13" s="77">
        <f t="shared" si="4"/>
        <v>0</v>
      </c>
      <c r="AQ13" s="207">
        <f t="shared" si="5"/>
        <v>0</v>
      </c>
      <c r="AR13" s="27">
        <f t="shared" si="6"/>
        <v>0</v>
      </c>
      <c r="AS13" s="27">
        <f t="shared" si="7"/>
        <v>0</v>
      </c>
      <c r="AT13" s="27">
        <f>IFERROR(VLOOKUP(AV13-1,$AY$12:$AZ$23,2,0),0)</f>
        <v>0</v>
      </c>
      <c r="AU13" s="27">
        <f t="shared" si="8"/>
        <v>0</v>
      </c>
      <c r="AV13" s="27">
        <f t="shared" si="9"/>
        <v>0</v>
      </c>
      <c r="AW13" s="27">
        <f t="shared" si="10"/>
        <v>0</v>
      </c>
      <c r="AY13" s="27">
        <v>2</v>
      </c>
      <c r="AZ13" s="77">
        <v>28</v>
      </c>
    </row>
    <row r="14" spans="1:52">
      <c r="A14" s="68">
        <v>3</v>
      </c>
      <c r="B14" s="69" t="s">
        <v>328</v>
      </c>
      <c r="C14" s="314"/>
      <c r="D14" s="70"/>
      <c r="E14" s="179"/>
      <c r="F14" s="72"/>
      <c r="G14" s="72"/>
      <c r="H14" s="325">
        <f t="shared" si="11"/>
        <v>0</v>
      </c>
      <c r="I14" s="76"/>
      <c r="J14" s="303"/>
      <c r="K14" s="303"/>
      <c r="L14" s="303"/>
      <c r="M14" s="304">
        <f t="shared" si="12"/>
        <v>0</v>
      </c>
      <c r="N14" s="326" t="str">
        <f t="shared" si="13"/>
        <v/>
      </c>
      <c r="O14" s="71"/>
      <c r="P14" s="303"/>
      <c r="Q14" s="214">
        <f t="shared" ref="Q14:Q76" si="20">IF(AP14&lt;500000,AP14,500000)</f>
        <v>0</v>
      </c>
      <c r="R14" s="71"/>
      <c r="S14" s="308"/>
      <c r="T14" s="308"/>
      <c r="U14" s="308"/>
      <c r="V14" s="79"/>
      <c r="W14" s="303"/>
      <c r="X14" s="303"/>
      <c r="Y14" s="309">
        <f t="shared" si="1"/>
        <v>0</v>
      </c>
      <c r="Z14" s="73" t="s">
        <v>169</v>
      </c>
      <c r="AA14" s="73" t="s">
        <v>169</v>
      </c>
      <c r="AB14" s="317"/>
      <c r="AC14" s="73" t="s">
        <v>169</v>
      </c>
      <c r="AD14" s="73" t="s">
        <v>169</v>
      </c>
      <c r="AE14" s="317"/>
      <c r="AF14" s="73" t="s">
        <v>169</v>
      </c>
      <c r="AG14" s="73" t="s">
        <v>169</v>
      </c>
      <c r="AH14" s="317"/>
      <c r="AI14" s="88">
        <f t="shared" si="14"/>
        <v>0</v>
      </c>
      <c r="AJ14" s="312">
        <f t="shared" si="15"/>
        <v>0</v>
      </c>
      <c r="AK14" s="27">
        <f>IF(AU14&lt;AQ14,AT14-AQ14+AU14,AU14-AQ14)</f>
        <v>0</v>
      </c>
      <c r="AL14" s="27">
        <f t="shared" si="17"/>
        <v>0</v>
      </c>
      <c r="AM14" s="27">
        <f t="shared" si="18"/>
        <v>0</v>
      </c>
      <c r="AN14" s="77">
        <f t="shared" si="19"/>
        <v>0</v>
      </c>
      <c r="AP14" s="77">
        <f t="shared" si="4"/>
        <v>0</v>
      </c>
      <c r="AQ14" s="207">
        <f t="shared" si="5"/>
        <v>0</v>
      </c>
      <c r="AR14" s="27">
        <f t="shared" si="6"/>
        <v>0</v>
      </c>
      <c r="AS14" s="27">
        <f t="shared" si="7"/>
        <v>0</v>
      </c>
      <c r="AT14" s="27">
        <f t="shared" ref="AT14:AT77" si="21">IFERROR(VLOOKUP(AV14-1,$AY$12:$AZ$23,2,0),0)</f>
        <v>0</v>
      </c>
      <c r="AU14" s="27">
        <f t="shared" si="8"/>
        <v>0</v>
      </c>
      <c r="AV14" s="27">
        <f t="shared" si="9"/>
        <v>0</v>
      </c>
      <c r="AW14" s="27">
        <f t="shared" si="10"/>
        <v>0</v>
      </c>
      <c r="AY14" s="27">
        <v>3</v>
      </c>
      <c r="AZ14" s="27">
        <v>31</v>
      </c>
    </row>
    <row r="15" spans="1:52" s="77" customFormat="1">
      <c r="A15" s="74">
        <v>4</v>
      </c>
      <c r="B15" s="69" t="s">
        <v>328</v>
      </c>
      <c r="C15" s="314"/>
      <c r="D15" s="70"/>
      <c r="E15" s="179"/>
      <c r="F15" s="72"/>
      <c r="G15" s="72"/>
      <c r="H15" s="325">
        <f t="shared" si="11"/>
        <v>0</v>
      </c>
      <c r="I15" s="76"/>
      <c r="J15" s="303"/>
      <c r="K15" s="303"/>
      <c r="L15" s="303"/>
      <c r="M15" s="304">
        <f t="shared" si="12"/>
        <v>0</v>
      </c>
      <c r="N15" s="326" t="str">
        <f t="shared" si="13"/>
        <v/>
      </c>
      <c r="O15" s="76"/>
      <c r="P15" s="303"/>
      <c r="Q15" s="214">
        <f t="shared" si="20"/>
        <v>0</v>
      </c>
      <c r="R15" s="71"/>
      <c r="S15" s="306"/>
      <c r="T15" s="306"/>
      <c r="U15" s="306"/>
      <c r="V15" s="79"/>
      <c r="W15" s="303"/>
      <c r="X15" s="303"/>
      <c r="Y15" s="310">
        <f t="shared" si="1"/>
        <v>0</v>
      </c>
      <c r="Z15" s="73" t="s">
        <v>169</v>
      </c>
      <c r="AA15" s="73" t="s">
        <v>169</v>
      </c>
      <c r="AB15" s="317"/>
      <c r="AC15" s="73" t="s">
        <v>169</v>
      </c>
      <c r="AD15" s="73" t="s">
        <v>169</v>
      </c>
      <c r="AE15" s="317"/>
      <c r="AF15" s="73" t="s">
        <v>169</v>
      </c>
      <c r="AG15" s="73" t="s">
        <v>169</v>
      </c>
      <c r="AH15" s="317"/>
      <c r="AI15" s="89">
        <f t="shared" si="14"/>
        <v>0</v>
      </c>
      <c r="AJ15" s="313">
        <f t="shared" si="15"/>
        <v>0</v>
      </c>
      <c r="AK15" s="27">
        <f t="shared" si="16"/>
        <v>0</v>
      </c>
      <c r="AL15" s="27">
        <f t="shared" si="17"/>
        <v>0</v>
      </c>
      <c r="AM15" s="27">
        <f t="shared" si="18"/>
        <v>0</v>
      </c>
      <c r="AN15" s="77">
        <f t="shared" si="19"/>
        <v>0</v>
      </c>
      <c r="AP15" s="77">
        <f t="shared" si="4"/>
        <v>0</v>
      </c>
      <c r="AQ15" s="207">
        <f t="shared" si="5"/>
        <v>0</v>
      </c>
      <c r="AR15" s="27">
        <f t="shared" si="6"/>
        <v>0</v>
      </c>
      <c r="AS15" s="27">
        <f t="shared" si="7"/>
        <v>0</v>
      </c>
      <c r="AT15" s="27">
        <f t="shared" si="21"/>
        <v>0</v>
      </c>
      <c r="AU15" s="27">
        <f t="shared" si="8"/>
        <v>0</v>
      </c>
      <c r="AV15" s="27">
        <f t="shared" si="9"/>
        <v>0</v>
      </c>
      <c r="AW15" s="27">
        <f t="shared" si="10"/>
        <v>0</v>
      </c>
      <c r="AY15" s="27">
        <v>4</v>
      </c>
      <c r="AZ15" s="77">
        <v>30</v>
      </c>
    </row>
    <row r="16" spans="1:52">
      <c r="A16" s="68">
        <v>5</v>
      </c>
      <c r="B16" s="69" t="s">
        <v>328</v>
      </c>
      <c r="C16" s="314"/>
      <c r="D16" s="75"/>
      <c r="E16" s="180"/>
      <c r="F16" s="72"/>
      <c r="G16" s="72"/>
      <c r="H16" s="325">
        <f t="shared" si="11"/>
        <v>0</v>
      </c>
      <c r="I16" s="71"/>
      <c r="J16" s="303"/>
      <c r="K16" s="303"/>
      <c r="L16" s="303"/>
      <c r="M16" s="304">
        <f t="shared" si="12"/>
        <v>0</v>
      </c>
      <c r="N16" s="326" t="str">
        <f t="shared" si="13"/>
        <v/>
      </c>
      <c r="O16" s="71"/>
      <c r="P16" s="303"/>
      <c r="Q16" s="214">
        <f t="shared" si="20"/>
        <v>0</v>
      </c>
      <c r="R16" s="71"/>
      <c r="S16" s="308"/>
      <c r="T16" s="308"/>
      <c r="U16" s="308"/>
      <c r="V16" s="79"/>
      <c r="W16" s="303"/>
      <c r="X16" s="303"/>
      <c r="Y16" s="309">
        <f t="shared" si="1"/>
        <v>0</v>
      </c>
      <c r="Z16" s="73" t="s">
        <v>169</v>
      </c>
      <c r="AA16" s="73" t="s">
        <v>169</v>
      </c>
      <c r="AB16" s="317"/>
      <c r="AC16" s="73" t="s">
        <v>169</v>
      </c>
      <c r="AD16" s="73" t="s">
        <v>169</v>
      </c>
      <c r="AE16" s="317"/>
      <c r="AF16" s="73" t="s">
        <v>169</v>
      </c>
      <c r="AG16" s="73" t="s">
        <v>169</v>
      </c>
      <c r="AH16" s="317"/>
      <c r="AI16" s="88">
        <f t="shared" si="14"/>
        <v>0</v>
      </c>
      <c r="AJ16" s="312">
        <f t="shared" si="15"/>
        <v>0</v>
      </c>
      <c r="AK16" s="27">
        <f t="shared" si="16"/>
        <v>0</v>
      </c>
      <c r="AL16" s="27">
        <f t="shared" si="17"/>
        <v>0</v>
      </c>
      <c r="AM16" s="27">
        <f t="shared" si="18"/>
        <v>0</v>
      </c>
      <c r="AN16" s="77">
        <f t="shared" si="19"/>
        <v>0</v>
      </c>
      <c r="AP16" s="77">
        <f t="shared" si="4"/>
        <v>0</v>
      </c>
      <c r="AQ16" s="207">
        <f t="shared" si="5"/>
        <v>0</v>
      </c>
      <c r="AR16" s="27">
        <f t="shared" si="6"/>
        <v>0</v>
      </c>
      <c r="AS16" s="27">
        <f t="shared" si="7"/>
        <v>0</v>
      </c>
      <c r="AT16" s="27">
        <f t="shared" si="21"/>
        <v>0</v>
      </c>
      <c r="AU16" s="27">
        <f t="shared" si="8"/>
        <v>0</v>
      </c>
      <c r="AV16" s="27">
        <f t="shared" si="9"/>
        <v>0</v>
      </c>
      <c r="AW16" s="27">
        <f t="shared" si="10"/>
        <v>0</v>
      </c>
      <c r="AY16" s="27">
        <v>5</v>
      </c>
      <c r="AZ16" s="27">
        <v>31</v>
      </c>
    </row>
    <row r="17" spans="1:52">
      <c r="A17" s="78">
        <v>6</v>
      </c>
      <c r="B17" s="69" t="s">
        <v>328</v>
      </c>
      <c r="C17" s="314"/>
      <c r="D17" s="75"/>
      <c r="E17" s="180"/>
      <c r="F17" s="72"/>
      <c r="G17" s="72"/>
      <c r="H17" s="325">
        <f t="shared" si="11"/>
        <v>0</v>
      </c>
      <c r="I17" s="71"/>
      <c r="J17" s="303"/>
      <c r="K17" s="303"/>
      <c r="L17" s="303"/>
      <c r="M17" s="304">
        <f>L17+K17</f>
        <v>0</v>
      </c>
      <c r="N17" s="326" t="str">
        <f t="shared" si="13"/>
        <v/>
      </c>
      <c r="O17" s="71"/>
      <c r="P17" s="303"/>
      <c r="Q17" s="214">
        <f t="shared" si="20"/>
        <v>0</v>
      </c>
      <c r="R17" s="71"/>
      <c r="S17" s="308"/>
      <c r="T17" s="308"/>
      <c r="U17" s="308"/>
      <c r="V17" s="79"/>
      <c r="W17" s="303"/>
      <c r="X17" s="303"/>
      <c r="Y17" s="309">
        <f t="shared" si="1"/>
        <v>0</v>
      </c>
      <c r="Z17" s="73" t="s">
        <v>169</v>
      </c>
      <c r="AA17" s="73" t="s">
        <v>169</v>
      </c>
      <c r="AB17" s="317"/>
      <c r="AC17" s="73" t="s">
        <v>169</v>
      </c>
      <c r="AD17" s="73" t="s">
        <v>169</v>
      </c>
      <c r="AE17" s="317"/>
      <c r="AF17" s="73" t="s">
        <v>169</v>
      </c>
      <c r="AG17" s="73" t="s">
        <v>169</v>
      </c>
      <c r="AH17" s="317"/>
      <c r="AI17" s="88">
        <f t="shared" si="14"/>
        <v>0</v>
      </c>
      <c r="AJ17" s="312">
        <f t="shared" si="15"/>
        <v>0</v>
      </c>
      <c r="AK17" s="27">
        <f t="shared" si="16"/>
        <v>0</v>
      </c>
      <c r="AL17" s="27">
        <f t="shared" si="17"/>
        <v>0</v>
      </c>
      <c r="AM17" s="27">
        <f t="shared" si="18"/>
        <v>0</v>
      </c>
      <c r="AN17" s="77">
        <f t="shared" si="19"/>
        <v>0</v>
      </c>
      <c r="AP17" s="77">
        <f t="shared" si="4"/>
        <v>0</v>
      </c>
      <c r="AQ17" s="207">
        <f t="shared" si="5"/>
        <v>0</v>
      </c>
      <c r="AR17" s="27">
        <f t="shared" si="6"/>
        <v>0</v>
      </c>
      <c r="AS17" s="27">
        <f t="shared" si="7"/>
        <v>0</v>
      </c>
      <c r="AT17" s="27">
        <f t="shared" si="21"/>
        <v>0</v>
      </c>
      <c r="AU17" s="27">
        <f t="shared" si="8"/>
        <v>0</v>
      </c>
      <c r="AV17" s="27">
        <f t="shared" si="9"/>
        <v>0</v>
      </c>
      <c r="AW17" s="27">
        <f t="shared" si="10"/>
        <v>0</v>
      </c>
      <c r="AY17" s="27">
        <v>6</v>
      </c>
      <c r="AZ17" s="27">
        <v>30</v>
      </c>
    </row>
    <row r="18" spans="1:52">
      <c r="A18" s="68">
        <v>7</v>
      </c>
      <c r="B18" s="69" t="s">
        <v>328</v>
      </c>
      <c r="C18" s="314"/>
      <c r="D18" s="72"/>
      <c r="E18" s="180"/>
      <c r="F18" s="72"/>
      <c r="G18" s="72"/>
      <c r="H18" s="325">
        <f t="shared" si="11"/>
        <v>0</v>
      </c>
      <c r="I18" s="71"/>
      <c r="J18" s="303"/>
      <c r="K18" s="303"/>
      <c r="L18" s="303"/>
      <c r="M18" s="304">
        <f>L18+K18</f>
        <v>0</v>
      </c>
      <c r="N18" s="326" t="str">
        <f t="shared" si="13"/>
        <v/>
      </c>
      <c r="O18" s="71"/>
      <c r="P18" s="303"/>
      <c r="Q18" s="214">
        <f t="shared" si="20"/>
        <v>0</v>
      </c>
      <c r="R18" s="71"/>
      <c r="S18" s="308"/>
      <c r="T18" s="308"/>
      <c r="U18" s="308"/>
      <c r="V18" s="79"/>
      <c r="W18" s="303"/>
      <c r="X18" s="303"/>
      <c r="Y18" s="309">
        <f t="shared" si="1"/>
        <v>0</v>
      </c>
      <c r="Z18" s="73" t="s">
        <v>169</v>
      </c>
      <c r="AA18" s="73" t="s">
        <v>169</v>
      </c>
      <c r="AB18" s="317"/>
      <c r="AC18" s="73" t="s">
        <v>169</v>
      </c>
      <c r="AD18" s="73" t="s">
        <v>169</v>
      </c>
      <c r="AE18" s="317"/>
      <c r="AF18" s="73" t="s">
        <v>169</v>
      </c>
      <c r="AG18" s="73" t="s">
        <v>169</v>
      </c>
      <c r="AH18" s="317"/>
      <c r="AI18" s="88">
        <f t="shared" si="14"/>
        <v>0</v>
      </c>
      <c r="AJ18" s="312">
        <f t="shared" si="15"/>
        <v>0</v>
      </c>
      <c r="AK18" s="27">
        <f t="shared" si="16"/>
        <v>0</v>
      </c>
      <c r="AL18" s="27">
        <f t="shared" si="17"/>
        <v>0</v>
      </c>
      <c r="AM18" s="27">
        <f t="shared" si="18"/>
        <v>0</v>
      </c>
      <c r="AN18" s="77">
        <f t="shared" si="19"/>
        <v>0</v>
      </c>
      <c r="AP18" s="77">
        <f t="shared" si="4"/>
        <v>0</v>
      </c>
      <c r="AQ18" s="207">
        <f t="shared" si="5"/>
        <v>0</v>
      </c>
      <c r="AR18" s="27">
        <f t="shared" si="6"/>
        <v>0</v>
      </c>
      <c r="AS18" s="27">
        <f t="shared" si="7"/>
        <v>0</v>
      </c>
      <c r="AT18" s="27">
        <f t="shared" si="21"/>
        <v>0</v>
      </c>
      <c r="AU18" s="27">
        <f t="shared" si="8"/>
        <v>0</v>
      </c>
      <c r="AV18" s="27">
        <f t="shared" si="9"/>
        <v>0</v>
      </c>
      <c r="AW18" s="27">
        <f t="shared" si="10"/>
        <v>0</v>
      </c>
      <c r="AY18" s="27">
        <v>7</v>
      </c>
      <c r="AZ18" s="27">
        <v>31</v>
      </c>
    </row>
    <row r="19" spans="1:52">
      <c r="A19" s="78">
        <v>8</v>
      </c>
      <c r="B19" s="69" t="s">
        <v>328</v>
      </c>
      <c r="C19" s="314"/>
      <c r="D19" s="72"/>
      <c r="E19" s="180"/>
      <c r="F19" s="79"/>
      <c r="G19" s="79"/>
      <c r="H19" s="325">
        <f t="shared" si="11"/>
        <v>0</v>
      </c>
      <c r="I19" s="71"/>
      <c r="J19" s="303"/>
      <c r="K19" s="303"/>
      <c r="L19" s="303"/>
      <c r="M19" s="304">
        <f t="shared" si="12"/>
        <v>0</v>
      </c>
      <c r="N19" s="326" t="str">
        <f t="shared" si="13"/>
        <v/>
      </c>
      <c r="O19" s="71"/>
      <c r="P19" s="303"/>
      <c r="Q19" s="214">
        <f t="shared" si="20"/>
        <v>0</v>
      </c>
      <c r="R19" s="71"/>
      <c r="S19" s="308"/>
      <c r="T19" s="308"/>
      <c r="U19" s="308"/>
      <c r="V19" s="79"/>
      <c r="W19" s="303"/>
      <c r="X19" s="303"/>
      <c r="Y19" s="309">
        <f t="shared" si="1"/>
        <v>0</v>
      </c>
      <c r="Z19" s="73" t="s">
        <v>169</v>
      </c>
      <c r="AA19" s="73" t="s">
        <v>169</v>
      </c>
      <c r="AB19" s="317"/>
      <c r="AC19" s="73" t="s">
        <v>169</v>
      </c>
      <c r="AD19" s="73" t="s">
        <v>169</v>
      </c>
      <c r="AE19" s="317"/>
      <c r="AF19" s="73" t="s">
        <v>169</v>
      </c>
      <c r="AG19" s="73" t="s">
        <v>169</v>
      </c>
      <c r="AH19" s="317"/>
      <c r="AI19" s="88">
        <f t="shared" si="14"/>
        <v>0</v>
      </c>
      <c r="AJ19" s="312">
        <f t="shared" si="15"/>
        <v>0</v>
      </c>
      <c r="AK19" s="27">
        <f t="shared" si="16"/>
        <v>0</v>
      </c>
      <c r="AL19" s="27">
        <f t="shared" si="17"/>
        <v>0</v>
      </c>
      <c r="AM19" s="27">
        <f t="shared" si="18"/>
        <v>0</v>
      </c>
      <c r="AN19" s="77">
        <f t="shared" si="19"/>
        <v>0</v>
      </c>
      <c r="AP19" s="77">
        <f t="shared" si="4"/>
        <v>0</v>
      </c>
      <c r="AQ19" s="207">
        <f t="shared" si="5"/>
        <v>0</v>
      </c>
      <c r="AR19" s="27">
        <f t="shared" si="6"/>
        <v>0</v>
      </c>
      <c r="AS19" s="27">
        <f t="shared" si="7"/>
        <v>0</v>
      </c>
      <c r="AT19" s="27">
        <f t="shared" si="21"/>
        <v>0</v>
      </c>
      <c r="AU19" s="27">
        <f t="shared" si="8"/>
        <v>0</v>
      </c>
      <c r="AV19" s="27">
        <f t="shared" si="9"/>
        <v>0</v>
      </c>
      <c r="AW19" s="27">
        <f t="shared" si="10"/>
        <v>0</v>
      </c>
      <c r="AY19" s="27">
        <v>8</v>
      </c>
      <c r="AZ19" s="27">
        <v>31</v>
      </c>
    </row>
    <row r="20" spans="1:52">
      <c r="A20" s="68">
        <v>9</v>
      </c>
      <c r="B20" s="69" t="s">
        <v>328</v>
      </c>
      <c r="C20" s="314"/>
      <c r="D20" s="72"/>
      <c r="E20" s="180"/>
      <c r="F20" s="72"/>
      <c r="G20" s="72"/>
      <c r="H20" s="325">
        <f t="shared" si="11"/>
        <v>0</v>
      </c>
      <c r="I20" s="71"/>
      <c r="J20" s="303"/>
      <c r="K20" s="303"/>
      <c r="L20" s="303"/>
      <c r="M20" s="304">
        <f t="shared" si="12"/>
        <v>0</v>
      </c>
      <c r="N20" s="326" t="str">
        <f t="shared" si="13"/>
        <v/>
      </c>
      <c r="O20" s="71"/>
      <c r="P20" s="303"/>
      <c r="Q20" s="214">
        <f t="shared" si="20"/>
        <v>0</v>
      </c>
      <c r="R20" s="71"/>
      <c r="S20" s="308"/>
      <c r="T20" s="308"/>
      <c r="U20" s="308"/>
      <c r="V20" s="79"/>
      <c r="W20" s="303"/>
      <c r="X20" s="303"/>
      <c r="Y20" s="309">
        <f t="shared" si="1"/>
        <v>0</v>
      </c>
      <c r="Z20" s="73" t="s">
        <v>169</v>
      </c>
      <c r="AA20" s="73" t="s">
        <v>169</v>
      </c>
      <c r="AB20" s="317"/>
      <c r="AC20" s="73" t="s">
        <v>169</v>
      </c>
      <c r="AD20" s="73" t="s">
        <v>169</v>
      </c>
      <c r="AE20" s="317"/>
      <c r="AF20" s="73" t="s">
        <v>169</v>
      </c>
      <c r="AG20" s="73" t="s">
        <v>169</v>
      </c>
      <c r="AH20" s="317"/>
      <c r="AI20" s="88">
        <f t="shared" si="14"/>
        <v>0</v>
      </c>
      <c r="AJ20" s="312">
        <f t="shared" si="15"/>
        <v>0</v>
      </c>
      <c r="AK20" s="27">
        <f t="shared" si="16"/>
        <v>0</v>
      </c>
      <c r="AL20" s="27">
        <f t="shared" si="17"/>
        <v>0</v>
      </c>
      <c r="AM20" s="27">
        <f t="shared" si="18"/>
        <v>0</v>
      </c>
      <c r="AN20" s="77">
        <f t="shared" si="19"/>
        <v>0</v>
      </c>
      <c r="AP20" s="77">
        <f t="shared" si="4"/>
        <v>0</v>
      </c>
      <c r="AQ20" s="207">
        <f t="shared" si="5"/>
        <v>0</v>
      </c>
      <c r="AR20" s="27">
        <f t="shared" si="6"/>
        <v>0</v>
      </c>
      <c r="AS20" s="27">
        <f t="shared" si="7"/>
        <v>0</v>
      </c>
      <c r="AT20" s="27">
        <f t="shared" si="21"/>
        <v>0</v>
      </c>
      <c r="AU20" s="27">
        <f t="shared" si="8"/>
        <v>0</v>
      </c>
      <c r="AV20" s="27">
        <f t="shared" si="9"/>
        <v>0</v>
      </c>
      <c r="AW20" s="27">
        <f t="shared" si="10"/>
        <v>0</v>
      </c>
      <c r="AY20" s="27">
        <v>9</v>
      </c>
      <c r="AZ20" s="27">
        <v>30</v>
      </c>
    </row>
    <row r="21" spans="1:52">
      <c r="A21" s="78">
        <v>10</v>
      </c>
      <c r="B21" s="69" t="s">
        <v>328</v>
      </c>
      <c r="C21" s="314"/>
      <c r="D21" s="72"/>
      <c r="E21" s="180"/>
      <c r="F21" s="72"/>
      <c r="G21" s="72"/>
      <c r="H21" s="325">
        <f t="shared" si="11"/>
        <v>0</v>
      </c>
      <c r="I21" s="71"/>
      <c r="J21" s="303"/>
      <c r="K21" s="303"/>
      <c r="L21" s="303"/>
      <c r="M21" s="304">
        <f t="shared" si="12"/>
        <v>0</v>
      </c>
      <c r="N21" s="326" t="str">
        <f t="shared" si="13"/>
        <v/>
      </c>
      <c r="O21" s="71"/>
      <c r="P21" s="303"/>
      <c r="Q21" s="214">
        <f t="shared" si="20"/>
        <v>0</v>
      </c>
      <c r="R21" s="71"/>
      <c r="S21" s="308"/>
      <c r="T21" s="308"/>
      <c r="U21" s="308"/>
      <c r="V21" s="79"/>
      <c r="W21" s="303"/>
      <c r="X21" s="303"/>
      <c r="Y21" s="309">
        <f t="shared" si="1"/>
        <v>0</v>
      </c>
      <c r="Z21" s="73" t="s">
        <v>169</v>
      </c>
      <c r="AA21" s="73" t="s">
        <v>169</v>
      </c>
      <c r="AB21" s="317"/>
      <c r="AC21" s="73" t="s">
        <v>169</v>
      </c>
      <c r="AD21" s="73" t="s">
        <v>169</v>
      </c>
      <c r="AE21" s="317"/>
      <c r="AF21" s="73" t="s">
        <v>169</v>
      </c>
      <c r="AG21" s="73" t="s">
        <v>169</v>
      </c>
      <c r="AH21" s="317"/>
      <c r="AI21" s="88">
        <f t="shared" si="14"/>
        <v>0</v>
      </c>
      <c r="AJ21" s="312">
        <f t="shared" si="15"/>
        <v>0</v>
      </c>
      <c r="AK21" s="27">
        <f t="shared" si="16"/>
        <v>0</v>
      </c>
      <c r="AL21" s="27">
        <f t="shared" si="17"/>
        <v>0</v>
      </c>
      <c r="AM21" s="27">
        <f t="shared" si="18"/>
        <v>0</v>
      </c>
      <c r="AN21" s="77">
        <f t="shared" si="19"/>
        <v>0</v>
      </c>
      <c r="AP21" s="77">
        <f t="shared" si="4"/>
        <v>0</v>
      </c>
      <c r="AQ21" s="207">
        <f t="shared" si="5"/>
        <v>0</v>
      </c>
      <c r="AR21" s="27">
        <f t="shared" si="6"/>
        <v>0</v>
      </c>
      <c r="AS21" s="27">
        <f t="shared" si="7"/>
        <v>0</v>
      </c>
      <c r="AT21" s="27">
        <f t="shared" si="21"/>
        <v>0</v>
      </c>
      <c r="AU21" s="27">
        <f t="shared" si="8"/>
        <v>0</v>
      </c>
      <c r="AV21" s="27">
        <f t="shared" si="9"/>
        <v>0</v>
      </c>
      <c r="AW21" s="27">
        <f t="shared" si="10"/>
        <v>0</v>
      </c>
      <c r="AY21" s="27">
        <v>10</v>
      </c>
      <c r="AZ21" s="27">
        <v>31</v>
      </c>
    </row>
    <row r="22" spans="1:52">
      <c r="A22" s="68">
        <v>11</v>
      </c>
      <c r="B22" s="69" t="s">
        <v>328</v>
      </c>
      <c r="C22" s="314"/>
      <c r="D22" s="72"/>
      <c r="E22" s="180"/>
      <c r="F22" s="72"/>
      <c r="G22" s="72"/>
      <c r="H22" s="325">
        <f t="shared" si="11"/>
        <v>0</v>
      </c>
      <c r="I22" s="71"/>
      <c r="J22" s="303"/>
      <c r="K22" s="303"/>
      <c r="L22" s="303"/>
      <c r="M22" s="304">
        <f t="shared" si="12"/>
        <v>0</v>
      </c>
      <c r="N22" s="326" t="str">
        <f t="shared" si="13"/>
        <v/>
      </c>
      <c r="O22" s="71"/>
      <c r="P22" s="303"/>
      <c r="Q22" s="214">
        <f t="shared" si="20"/>
        <v>0</v>
      </c>
      <c r="R22" s="71"/>
      <c r="S22" s="308"/>
      <c r="T22" s="308"/>
      <c r="U22" s="308"/>
      <c r="V22" s="79"/>
      <c r="W22" s="303"/>
      <c r="X22" s="303"/>
      <c r="Y22" s="309">
        <f t="shared" si="1"/>
        <v>0</v>
      </c>
      <c r="Z22" s="73" t="s">
        <v>169</v>
      </c>
      <c r="AA22" s="73" t="s">
        <v>169</v>
      </c>
      <c r="AB22" s="317"/>
      <c r="AC22" s="73" t="s">
        <v>169</v>
      </c>
      <c r="AD22" s="73" t="s">
        <v>169</v>
      </c>
      <c r="AE22" s="317"/>
      <c r="AF22" s="73" t="s">
        <v>169</v>
      </c>
      <c r="AG22" s="73" t="s">
        <v>169</v>
      </c>
      <c r="AH22" s="317"/>
      <c r="AI22" s="88">
        <f t="shared" si="14"/>
        <v>0</v>
      </c>
      <c r="AJ22" s="312">
        <f t="shared" si="15"/>
        <v>0</v>
      </c>
      <c r="AK22" s="27">
        <f t="shared" si="16"/>
        <v>0</v>
      </c>
      <c r="AL22" s="27">
        <f t="shared" si="17"/>
        <v>0</v>
      </c>
      <c r="AM22" s="27">
        <f t="shared" si="18"/>
        <v>0</v>
      </c>
      <c r="AN22" s="77">
        <f t="shared" si="19"/>
        <v>0</v>
      </c>
      <c r="AP22" s="77">
        <f t="shared" si="4"/>
        <v>0</v>
      </c>
      <c r="AQ22" s="207">
        <f t="shared" si="5"/>
        <v>0</v>
      </c>
      <c r="AR22" s="27">
        <f t="shared" si="6"/>
        <v>0</v>
      </c>
      <c r="AS22" s="27">
        <f t="shared" si="7"/>
        <v>0</v>
      </c>
      <c r="AT22" s="27">
        <f t="shared" si="21"/>
        <v>0</v>
      </c>
      <c r="AU22" s="27">
        <f t="shared" si="8"/>
        <v>0</v>
      </c>
      <c r="AV22" s="27">
        <f t="shared" si="9"/>
        <v>0</v>
      </c>
      <c r="AW22" s="27">
        <f t="shared" si="10"/>
        <v>0</v>
      </c>
      <c r="AY22" s="27">
        <v>11</v>
      </c>
      <c r="AZ22" s="27">
        <v>30</v>
      </c>
    </row>
    <row r="23" spans="1:52">
      <c r="A23" s="78">
        <v>12</v>
      </c>
      <c r="B23" s="69" t="s">
        <v>328</v>
      </c>
      <c r="C23" s="314"/>
      <c r="D23" s="72"/>
      <c r="E23" s="180"/>
      <c r="F23" s="72"/>
      <c r="G23" s="72"/>
      <c r="H23" s="325">
        <f t="shared" si="11"/>
        <v>0</v>
      </c>
      <c r="I23" s="71"/>
      <c r="J23" s="303"/>
      <c r="K23" s="303"/>
      <c r="L23" s="303"/>
      <c r="M23" s="304">
        <f t="shared" si="12"/>
        <v>0</v>
      </c>
      <c r="N23" s="326" t="str">
        <f t="shared" si="13"/>
        <v/>
      </c>
      <c r="O23" s="71"/>
      <c r="P23" s="303"/>
      <c r="Q23" s="214">
        <f t="shared" si="20"/>
        <v>0</v>
      </c>
      <c r="R23" s="71"/>
      <c r="S23" s="308"/>
      <c r="T23" s="308"/>
      <c r="U23" s="308"/>
      <c r="V23" s="79"/>
      <c r="W23" s="303"/>
      <c r="X23" s="303"/>
      <c r="Y23" s="309">
        <f t="shared" si="1"/>
        <v>0</v>
      </c>
      <c r="Z23" s="73" t="s">
        <v>169</v>
      </c>
      <c r="AA23" s="73" t="s">
        <v>169</v>
      </c>
      <c r="AB23" s="317"/>
      <c r="AC23" s="73" t="s">
        <v>169</v>
      </c>
      <c r="AD23" s="73" t="s">
        <v>169</v>
      </c>
      <c r="AE23" s="317"/>
      <c r="AF23" s="73" t="s">
        <v>169</v>
      </c>
      <c r="AG23" s="73" t="s">
        <v>169</v>
      </c>
      <c r="AH23" s="317"/>
      <c r="AI23" s="88">
        <f t="shared" si="14"/>
        <v>0</v>
      </c>
      <c r="AJ23" s="312">
        <f t="shared" si="15"/>
        <v>0</v>
      </c>
      <c r="AK23" s="27">
        <f t="shared" si="16"/>
        <v>0</v>
      </c>
      <c r="AL23" s="27">
        <f t="shared" si="17"/>
        <v>0</v>
      </c>
      <c r="AM23" s="27">
        <f t="shared" si="18"/>
        <v>0</v>
      </c>
      <c r="AN23" s="77">
        <f t="shared" si="19"/>
        <v>0</v>
      </c>
      <c r="AP23" s="77">
        <f t="shared" si="4"/>
        <v>0</v>
      </c>
      <c r="AQ23" s="207">
        <f t="shared" si="5"/>
        <v>0</v>
      </c>
      <c r="AR23" s="27">
        <f t="shared" si="6"/>
        <v>0</v>
      </c>
      <c r="AS23" s="27">
        <f t="shared" si="7"/>
        <v>0</v>
      </c>
      <c r="AT23" s="27">
        <f t="shared" si="21"/>
        <v>0</v>
      </c>
      <c r="AU23" s="27">
        <f t="shared" si="8"/>
        <v>0</v>
      </c>
      <c r="AV23" s="27">
        <f t="shared" si="9"/>
        <v>0</v>
      </c>
      <c r="AW23" s="27">
        <f t="shared" si="10"/>
        <v>0</v>
      </c>
      <c r="AY23" s="27">
        <v>0</v>
      </c>
      <c r="AZ23" s="27">
        <v>31</v>
      </c>
    </row>
    <row r="24" spans="1:52">
      <c r="A24" s="68">
        <v>13</v>
      </c>
      <c r="B24" s="69" t="s">
        <v>328</v>
      </c>
      <c r="C24" s="314"/>
      <c r="D24" s="72"/>
      <c r="E24" s="180"/>
      <c r="F24" s="72"/>
      <c r="G24" s="72"/>
      <c r="H24" s="325">
        <f t="shared" si="11"/>
        <v>0</v>
      </c>
      <c r="I24" s="71"/>
      <c r="J24" s="303"/>
      <c r="K24" s="303"/>
      <c r="L24" s="303"/>
      <c r="M24" s="304">
        <f t="shared" si="12"/>
        <v>0</v>
      </c>
      <c r="N24" s="326" t="str">
        <f t="shared" si="13"/>
        <v/>
      </c>
      <c r="O24" s="71"/>
      <c r="P24" s="303"/>
      <c r="Q24" s="214">
        <f t="shared" si="20"/>
        <v>0</v>
      </c>
      <c r="R24" s="71"/>
      <c r="S24" s="308"/>
      <c r="T24" s="308"/>
      <c r="U24" s="308"/>
      <c r="V24" s="79"/>
      <c r="W24" s="303"/>
      <c r="X24" s="303"/>
      <c r="Y24" s="309">
        <f t="shared" si="1"/>
        <v>0</v>
      </c>
      <c r="Z24" s="73" t="s">
        <v>169</v>
      </c>
      <c r="AA24" s="73" t="s">
        <v>169</v>
      </c>
      <c r="AB24" s="317"/>
      <c r="AC24" s="73" t="s">
        <v>169</v>
      </c>
      <c r="AD24" s="73" t="s">
        <v>169</v>
      </c>
      <c r="AE24" s="317"/>
      <c r="AF24" s="73" t="s">
        <v>169</v>
      </c>
      <c r="AG24" s="73" t="s">
        <v>169</v>
      </c>
      <c r="AH24" s="317"/>
      <c r="AI24" s="88">
        <f t="shared" si="14"/>
        <v>0</v>
      </c>
      <c r="AJ24" s="312">
        <f t="shared" si="15"/>
        <v>0</v>
      </c>
      <c r="AK24" s="27">
        <f t="shared" si="16"/>
        <v>0</v>
      </c>
      <c r="AL24" s="27">
        <f t="shared" si="17"/>
        <v>0</v>
      </c>
      <c r="AM24" s="27">
        <f t="shared" si="18"/>
        <v>0</v>
      </c>
      <c r="AN24" s="77">
        <f t="shared" si="19"/>
        <v>0</v>
      </c>
      <c r="AP24" s="77">
        <f t="shared" si="4"/>
        <v>0</v>
      </c>
      <c r="AQ24" s="207">
        <f t="shared" si="5"/>
        <v>0</v>
      </c>
      <c r="AR24" s="27">
        <f t="shared" si="6"/>
        <v>0</v>
      </c>
      <c r="AS24" s="27">
        <f t="shared" si="7"/>
        <v>0</v>
      </c>
      <c r="AT24" s="27">
        <f t="shared" si="21"/>
        <v>0</v>
      </c>
      <c r="AU24" s="27">
        <f t="shared" si="8"/>
        <v>0</v>
      </c>
      <c r="AV24" s="27">
        <f t="shared" si="9"/>
        <v>0</v>
      </c>
      <c r="AW24" s="27">
        <f t="shared" si="10"/>
        <v>0</v>
      </c>
    </row>
    <row r="25" spans="1:52">
      <c r="A25" s="78">
        <v>14</v>
      </c>
      <c r="B25" s="69" t="s">
        <v>328</v>
      </c>
      <c r="C25" s="314"/>
      <c r="D25" s="72"/>
      <c r="E25" s="180"/>
      <c r="F25" s="72"/>
      <c r="G25" s="72"/>
      <c r="H25" s="325">
        <f t="shared" si="11"/>
        <v>0</v>
      </c>
      <c r="I25" s="71"/>
      <c r="J25" s="303"/>
      <c r="K25" s="303"/>
      <c r="L25" s="303"/>
      <c r="M25" s="304">
        <f t="shared" si="12"/>
        <v>0</v>
      </c>
      <c r="N25" s="326" t="str">
        <f t="shared" si="13"/>
        <v/>
      </c>
      <c r="O25" s="71"/>
      <c r="P25" s="303"/>
      <c r="Q25" s="214">
        <f t="shared" si="20"/>
        <v>0</v>
      </c>
      <c r="R25" s="71"/>
      <c r="S25" s="308"/>
      <c r="T25" s="308"/>
      <c r="U25" s="308"/>
      <c r="V25" s="79"/>
      <c r="W25" s="303"/>
      <c r="X25" s="303"/>
      <c r="Y25" s="309">
        <f t="shared" si="1"/>
        <v>0</v>
      </c>
      <c r="Z25" s="73" t="s">
        <v>169</v>
      </c>
      <c r="AA25" s="73" t="s">
        <v>169</v>
      </c>
      <c r="AB25" s="317"/>
      <c r="AC25" s="73" t="s">
        <v>169</v>
      </c>
      <c r="AD25" s="73" t="s">
        <v>169</v>
      </c>
      <c r="AE25" s="317"/>
      <c r="AF25" s="73" t="s">
        <v>169</v>
      </c>
      <c r="AG25" s="73" t="s">
        <v>169</v>
      </c>
      <c r="AH25" s="317"/>
      <c r="AI25" s="88">
        <f t="shared" si="14"/>
        <v>0</v>
      </c>
      <c r="AJ25" s="312">
        <f t="shared" si="15"/>
        <v>0</v>
      </c>
      <c r="AK25" s="27">
        <f t="shared" si="16"/>
        <v>0</v>
      </c>
      <c r="AL25" s="27">
        <f t="shared" si="17"/>
        <v>0</v>
      </c>
      <c r="AM25" s="27">
        <f t="shared" si="18"/>
        <v>0</v>
      </c>
      <c r="AN25" s="77">
        <f t="shared" si="19"/>
        <v>0</v>
      </c>
      <c r="AP25" s="77">
        <f t="shared" si="4"/>
        <v>0</v>
      </c>
      <c r="AQ25" s="207">
        <f t="shared" si="5"/>
        <v>0</v>
      </c>
      <c r="AR25" s="27">
        <f t="shared" si="6"/>
        <v>0</v>
      </c>
      <c r="AS25" s="27">
        <f t="shared" si="7"/>
        <v>0</v>
      </c>
      <c r="AT25" s="27">
        <f t="shared" si="21"/>
        <v>0</v>
      </c>
      <c r="AU25" s="27">
        <f t="shared" si="8"/>
        <v>0</v>
      </c>
      <c r="AV25" s="27">
        <f t="shared" si="9"/>
        <v>0</v>
      </c>
      <c r="AW25" s="27">
        <f t="shared" si="10"/>
        <v>0</v>
      </c>
    </row>
    <row r="26" spans="1:52">
      <c r="A26" s="68">
        <v>15</v>
      </c>
      <c r="B26" s="69" t="s">
        <v>328</v>
      </c>
      <c r="C26" s="314"/>
      <c r="D26" s="72"/>
      <c r="E26" s="180"/>
      <c r="F26" s="72"/>
      <c r="G26" s="72"/>
      <c r="H26" s="325">
        <f t="shared" si="11"/>
        <v>0</v>
      </c>
      <c r="I26" s="71"/>
      <c r="J26" s="303"/>
      <c r="K26" s="303"/>
      <c r="L26" s="303"/>
      <c r="M26" s="304">
        <f t="shared" si="12"/>
        <v>0</v>
      </c>
      <c r="N26" s="326" t="str">
        <f t="shared" si="13"/>
        <v/>
      </c>
      <c r="O26" s="71"/>
      <c r="P26" s="303"/>
      <c r="Q26" s="214">
        <f t="shared" si="20"/>
        <v>0</v>
      </c>
      <c r="R26" s="71"/>
      <c r="S26" s="308"/>
      <c r="T26" s="308"/>
      <c r="U26" s="308"/>
      <c r="V26" s="79"/>
      <c r="W26" s="303"/>
      <c r="X26" s="303"/>
      <c r="Y26" s="309">
        <f t="shared" si="1"/>
        <v>0</v>
      </c>
      <c r="Z26" s="73" t="s">
        <v>169</v>
      </c>
      <c r="AA26" s="73" t="s">
        <v>169</v>
      </c>
      <c r="AB26" s="317"/>
      <c r="AC26" s="73" t="s">
        <v>169</v>
      </c>
      <c r="AD26" s="73" t="s">
        <v>169</v>
      </c>
      <c r="AE26" s="317"/>
      <c r="AF26" s="73" t="s">
        <v>169</v>
      </c>
      <c r="AG26" s="73" t="s">
        <v>169</v>
      </c>
      <c r="AH26" s="317"/>
      <c r="AI26" s="88">
        <f t="shared" si="14"/>
        <v>0</v>
      </c>
      <c r="AJ26" s="312">
        <f t="shared" si="15"/>
        <v>0</v>
      </c>
      <c r="AK26" s="27">
        <f t="shared" si="16"/>
        <v>0</v>
      </c>
      <c r="AL26" s="27">
        <f t="shared" si="17"/>
        <v>0</v>
      </c>
      <c r="AM26" s="27">
        <f t="shared" si="18"/>
        <v>0</v>
      </c>
      <c r="AN26" s="77">
        <f t="shared" si="19"/>
        <v>0</v>
      </c>
      <c r="AP26" s="77">
        <f t="shared" si="4"/>
        <v>0</v>
      </c>
      <c r="AQ26" s="207">
        <f t="shared" si="5"/>
        <v>0</v>
      </c>
      <c r="AR26" s="27">
        <f t="shared" si="6"/>
        <v>0</v>
      </c>
      <c r="AS26" s="27">
        <f t="shared" si="7"/>
        <v>0</v>
      </c>
      <c r="AT26" s="27">
        <f t="shared" si="21"/>
        <v>0</v>
      </c>
      <c r="AU26" s="27">
        <f t="shared" si="8"/>
        <v>0</v>
      </c>
      <c r="AV26" s="27">
        <f t="shared" si="9"/>
        <v>0</v>
      </c>
      <c r="AW26" s="27">
        <f t="shared" si="10"/>
        <v>0</v>
      </c>
    </row>
    <row r="27" spans="1:52">
      <c r="A27" s="78">
        <v>16</v>
      </c>
      <c r="B27" s="69" t="s">
        <v>328</v>
      </c>
      <c r="C27" s="314"/>
      <c r="D27" s="72"/>
      <c r="E27" s="180"/>
      <c r="F27" s="72"/>
      <c r="G27" s="72"/>
      <c r="H27" s="325">
        <f t="shared" si="11"/>
        <v>0</v>
      </c>
      <c r="I27" s="71"/>
      <c r="J27" s="303"/>
      <c r="K27" s="303"/>
      <c r="L27" s="303"/>
      <c r="M27" s="304">
        <f t="shared" si="12"/>
        <v>0</v>
      </c>
      <c r="N27" s="326" t="str">
        <f t="shared" si="13"/>
        <v/>
      </c>
      <c r="O27" s="71"/>
      <c r="P27" s="303"/>
      <c r="Q27" s="214">
        <f t="shared" si="20"/>
        <v>0</v>
      </c>
      <c r="R27" s="71"/>
      <c r="S27" s="308"/>
      <c r="T27" s="308"/>
      <c r="U27" s="308"/>
      <c r="V27" s="79"/>
      <c r="W27" s="303"/>
      <c r="X27" s="303"/>
      <c r="Y27" s="309">
        <f t="shared" si="1"/>
        <v>0</v>
      </c>
      <c r="Z27" s="73" t="s">
        <v>169</v>
      </c>
      <c r="AA27" s="73" t="s">
        <v>169</v>
      </c>
      <c r="AB27" s="317"/>
      <c r="AC27" s="73" t="s">
        <v>169</v>
      </c>
      <c r="AD27" s="73" t="s">
        <v>169</v>
      </c>
      <c r="AE27" s="317"/>
      <c r="AF27" s="73" t="s">
        <v>169</v>
      </c>
      <c r="AG27" s="73" t="s">
        <v>169</v>
      </c>
      <c r="AH27" s="317"/>
      <c r="AI27" s="88">
        <f t="shared" si="14"/>
        <v>0</v>
      </c>
      <c r="AJ27" s="312">
        <f t="shared" si="15"/>
        <v>0</v>
      </c>
      <c r="AK27" s="27">
        <f t="shared" si="16"/>
        <v>0</v>
      </c>
      <c r="AL27" s="27">
        <f t="shared" si="17"/>
        <v>0</v>
      </c>
      <c r="AM27" s="27">
        <f t="shared" si="18"/>
        <v>0</v>
      </c>
      <c r="AN27" s="77">
        <f t="shared" si="19"/>
        <v>0</v>
      </c>
      <c r="AP27" s="77">
        <f t="shared" si="4"/>
        <v>0</v>
      </c>
      <c r="AQ27" s="207">
        <f t="shared" si="5"/>
        <v>0</v>
      </c>
      <c r="AR27" s="27">
        <f t="shared" si="6"/>
        <v>0</v>
      </c>
      <c r="AS27" s="27">
        <f t="shared" si="7"/>
        <v>0</v>
      </c>
      <c r="AT27" s="27">
        <f t="shared" si="21"/>
        <v>0</v>
      </c>
      <c r="AU27" s="27">
        <f t="shared" si="8"/>
        <v>0</v>
      </c>
      <c r="AV27" s="27">
        <f t="shared" si="9"/>
        <v>0</v>
      </c>
      <c r="AW27" s="27">
        <f t="shared" si="10"/>
        <v>0</v>
      </c>
    </row>
    <row r="28" spans="1:52">
      <c r="A28" s="68">
        <v>17</v>
      </c>
      <c r="B28" s="69" t="s">
        <v>328</v>
      </c>
      <c r="C28" s="314"/>
      <c r="D28" s="72"/>
      <c r="E28" s="180"/>
      <c r="F28" s="72"/>
      <c r="G28" s="72"/>
      <c r="H28" s="325">
        <f t="shared" si="11"/>
        <v>0</v>
      </c>
      <c r="I28" s="71"/>
      <c r="J28" s="303"/>
      <c r="K28" s="303"/>
      <c r="L28" s="303"/>
      <c r="M28" s="304">
        <f t="shared" si="12"/>
        <v>0</v>
      </c>
      <c r="N28" s="326" t="str">
        <f t="shared" si="13"/>
        <v/>
      </c>
      <c r="O28" s="71"/>
      <c r="P28" s="303"/>
      <c r="Q28" s="214">
        <f t="shared" si="20"/>
        <v>0</v>
      </c>
      <c r="R28" s="71"/>
      <c r="S28" s="308"/>
      <c r="T28" s="308"/>
      <c r="U28" s="308"/>
      <c r="V28" s="79"/>
      <c r="W28" s="303"/>
      <c r="X28" s="303"/>
      <c r="Y28" s="309">
        <f t="shared" si="1"/>
        <v>0</v>
      </c>
      <c r="Z28" s="73" t="s">
        <v>169</v>
      </c>
      <c r="AA28" s="73" t="s">
        <v>169</v>
      </c>
      <c r="AB28" s="317"/>
      <c r="AC28" s="73" t="s">
        <v>169</v>
      </c>
      <c r="AD28" s="73" t="s">
        <v>169</v>
      </c>
      <c r="AE28" s="317"/>
      <c r="AF28" s="73" t="s">
        <v>169</v>
      </c>
      <c r="AG28" s="73" t="s">
        <v>169</v>
      </c>
      <c r="AH28" s="317"/>
      <c r="AI28" s="88">
        <f t="shared" si="14"/>
        <v>0</v>
      </c>
      <c r="AJ28" s="312">
        <f t="shared" si="15"/>
        <v>0</v>
      </c>
      <c r="AK28" s="27">
        <f t="shared" si="16"/>
        <v>0</v>
      </c>
      <c r="AL28" s="27">
        <f t="shared" si="17"/>
        <v>0</v>
      </c>
      <c r="AM28" s="27">
        <f t="shared" si="18"/>
        <v>0</v>
      </c>
      <c r="AN28" s="77">
        <f t="shared" si="19"/>
        <v>0</v>
      </c>
      <c r="AP28" s="77">
        <f t="shared" si="4"/>
        <v>0</v>
      </c>
      <c r="AQ28" s="207">
        <f t="shared" si="5"/>
        <v>0</v>
      </c>
      <c r="AR28" s="27">
        <f t="shared" si="6"/>
        <v>0</v>
      </c>
      <c r="AS28" s="27">
        <f t="shared" si="7"/>
        <v>0</v>
      </c>
      <c r="AT28" s="27">
        <f t="shared" si="21"/>
        <v>0</v>
      </c>
      <c r="AU28" s="27">
        <f t="shared" si="8"/>
        <v>0</v>
      </c>
      <c r="AV28" s="27">
        <f t="shared" si="9"/>
        <v>0</v>
      </c>
      <c r="AW28" s="27">
        <f t="shared" si="10"/>
        <v>0</v>
      </c>
    </row>
    <row r="29" spans="1:52">
      <c r="A29" s="78">
        <v>18</v>
      </c>
      <c r="B29" s="69" t="s">
        <v>328</v>
      </c>
      <c r="C29" s="314"/>
      <c r="D29" s="72"/>
      <c r="E29" s="180"/>
      <c r="F29" s="72"/>
      <c r="G29" s="72"/>
      <c r="H29" s="325">
        <f t="shared" si="11"/>
        <v>0</v>
      </c>
      <c r="I29" s="71"/>
      <c r="J29" s="303"/>
      <c r="K29" s="303"/>
      <c r="L29" s="303"/>
      <c r="M29" s="304">
        <f t="shared" si="12"/>
        <v>0</v>
      </c>
      <c r="N29" s="326" t="str">
        <f t="shared" si="13"/>
        <v/>
      </c>
      <c r="O29" s="71"/>
      <c r="P29" s="303"/>
      <c r="Q29" s="214">
        <f t="shared" si="20"/>
        <v>0</v>
      </c>
      <c r="R29" s="71"/>
      <c r="S29" s="308"/>
      <c r="T29" s="308"/>
      <c r="U29" s="308"/>
      <c r="V29" s="79"/>
      <c r="W29" s="303"/>
      <c r="X29" s="303"/>
      <c r="Y29" s="309">
        <f t="shared" si="1"/>
        <v>0</v>
      </c>
      <c r="Z29" s="73" t="s">
        <v>169</v>
      </c>
      <c r="AA29" s="73" t="s">
        <v>169</v>
      </c>
      <c r="AB29" s="317"/>
      <c r="AC29" s="73" t="s">
        <v>169</v>
      </c>
      <c r="AD29" s="73" t="s">
        <v>169</v>
      </c>
      <c r="AE29" s="317"/>
      <c r="AF29" s="73" t="s">
        <v>169</v>
      </c>
      <c r="AG29" s="73" t="s">
        <v>169</v>
      </c>
      <c r="AH29" s="317"/>
      <c r="AI29" s="88">
        <f t="shared" si="14"/>
        <v>0</v>
      </c>
      <c r="AJ29" s="312">
        <f t="shared" si="15"/>
        <v>0</v>
      </c>
      <c r="AK29" s="27">
        <f t="shared" si="16"/>
        <v>0</v>
      </c>
      <c r="AL29" s="27">
        <f t="shared" si="17"/>
        <v>0</v>
      </c>
      <c r="AM29" s="27">
        <f t="shared" si="18"/>
        <v>0</v>
      </c>
      <c r="AN29" s="77">
        <f t="shared" si="19"/>
        <v>0</v>
      </c>
      <c r="AP29" s="77">
        <f t="shared" si="4"/>
        <v>0</v>
      </c>
      <c r="AQ29" s="207">
        <f t="shared" si="5"/>
        <v>0</v>
      </c>
      <c r="AR29" s="27">
        <f t="shared" si="6"/>
        <v>0</v>
      </c>
      <c r="AS29" s="27">
        <f t="shared" si="7"/>
        <v>0</v>
      </c>
      <c r="AT29" s="27">
        <f t="shared" si="21"/>
        <v>0</v>
      </c>
      <c r="AU29" s="27">
        <f t="shared" si="8"/>
        <v>0</v>
      </c>
      <c r="AV29" s="27">
        <f t="shared" si="9"/>
        <v>0</v>
      </c>
      <c r="AW29" s="27">
        <f t="shared" si="10"/>
        <v>0</v>
      </c>
    </row>
    <row r="30" spans="1:52">
      <c r="A30" s="68">
        <v>19</v>
      </c>
      <c r="B30" s="69" t="s">
        <v>328</v>
      </c>
      <c r="C30" s="314"/>
      <c r="D30" s="72"/>
      <c r="E30" s="180"/>
      <c r="F30" s="72"/>
      <c r="G30" s="72"/>
      <c r="H30" s="325">
        <f t="shared" si="11"/>
        <v>0</v>
      </c>
      <c r="I30" s="71"/>
      <c r="J30" s="303"/>
      <c r="K30" s="303"/>
      <c r="L30" s="303"/>
      <c r="M30" s="304">
        <f t="shared" si="12"/>
        <v>0</v>
      </c>
      <c r="N30" s="326" t="str">
        <f t="shared" si="13"/>
        <v/>
      </c>
      <c r="O30" s="71"/>
      <c r="P30" s="303"/>
      <c r="Q30" s="214">
        <f t="shared" si="20"/>
        <v>0</v>
      </c>
      <c r="R30" s="71"/>
      <c r="S30" s="308"/>
      <c r="T30" s="308"/>
      <c r="U30" s="308"/>
      <c r="V30" s="79"/>
      <c r="W30" s="303"/>
      <c r="X30" s="303"/>
      <c r="Y30" s="309">
        <f t="shared" si="1"/>
        <v>0</v>
      </c>
      <c r="Z30" s="73" t="s">
        <v>169</v>
      </c>
      <c r="AA30" s="73" t="s">
        <v>169</v>
      </c>
      <c r="AB30" s="317"/>
      <c r="AC30" s="73" t="s">
        <v>169</v>
      </c>
      <c r="AD30" s="73" t="s">
        <v>169</v>
      </c>
      <c r="AE30" s="317"/>
      <c r="AF30" s="73" t="s">
        <v>169</v>
      </c>
      <c r="AG30" s="73" t="s">
        <v>169</v>
      </c>
      <c r="AH30" s="317"/>
      <c r="AI30" s="88">
        <f t="shared" si="14"/>
        <v>0</v>
      </c>
      <c r="AJ30" s="312">
        <f t="shared" si="15"/>
        <v>0</v>
      </c>
      <c r="AK30" s="27">
        <f t="shared" si="16"/>
        <v>0</v>
      </c>
      <c r="AL30" s="27">
        <f t="shared" si="17"/>
        <v>0</v>
      </c>
      <c r="AM30" s="27">
        <f t="shared" si="18"/>
        <v>0</v>
      </c>
      <c r="AN30" s="77">
        <f t="shared" si="19"/>
        <v>0</v>
      </c>
      <c r="AP30" s="77">
        <f t="shared" si="4"/>
        <v>0</v>
      </c>
      <c r="AQ30" s="207">
        <f t="shared" si="5"/>
        <v>0</v>
      </c>
      <c r="AR30" s="27">
        <f t="shared" si="6"/>
        <v>0</v>
      </c>
      <c r="AS30" s="27">
        <f t="shared" si="7"/>
        <v>0</v>
      </c>
      <c r="AT30" s="27">
        <f t="shared" si="21"/>
        <v>0</v>
      </c>
      <c r="AU30" s="27">
        <f t="shared" si="8"/>
        <v>0</v>
      </c>
      <c r="AV30" s="27">
        <f t="shared" si="9"/>
        <v>0</v>
      </c>
      <c r="AW30" s="27">
        <f t="shared" si="10"/>
        <v>0</v>
      </c>
    </row>
    <row r="31" spans="1:52">
      <c r="A31" s="78">
        <v>20</v>
      </c>
      <c r="B31" s="69" t="s">
        <v>328</v>
      </c>
      <c r="C31" s="314"/>
      <c r="D31" s="72"/>
      <c r="E31" s="180"/>
      <c r="F31" s="72"/>
      <c r="G31" s="72"/>
      <c r="H31" s="325">
        <f t="shared" si="11"/>
        <v>0</v>
      </c>
      <c r="I31" s="71"/>
      <c r="J31" s="303"/>
      <c r="K31" s="303"/>
      <c r="L31" s="303"/>
      <c r="M31" s="304">
        <f t="shared" si="12"/>
        <v>0</v>
      </c>
      <c r="N31" s="326" t="str">
        <f t="shared" si="13"/>
        <v/>
      </c>
      <c r="O31" s="71"/>
      <c r="P31" s="303"/>
      <c r="Q31" s="214">
        <f t="shared" si="20"/>
        <v>0</v>
      </c>
      <c r="R31" s="71"/>
      <c r="S31" s="308"/>
      <c r="T31" s="308"/>
      <c r="U31" s="308"/>
      <c r="V31" s="79"/>
      <c r="W31" s="303"/>
      <c r="X31" s="303"/>
      <c r="Y31" s="309">
        <f t="shared" si="1"/>
        <v>0</v>
      </c>
      <c r="Z31" s="73" t="s">
        <v>169</v>
      </c>
      <c r="AA31" s="73" t="s">
        <v>169</v>
      </c>
      <c r="AB31" s="317"/>
      <c r="AC31" s="73" t="s">
        <v>169</v>
      </c>
      <c r="AD31" s="73" t="s">
        <v>169</v>
      </c>
      <c r="AE31" s="317"/>
      <c r="AF31" s="73" t="s">
        <v>169</v>
      </c>
      <c r="AG31" s="73" t="s">
        <v>169</v>
      </c>
      <c r="AH31" s="317"/>
      <c r="AI31" s="88">
        <f t="shared" si="14"/>
        <v>0</v>
      </c>
      <c r="AJ31" s="312">
        <f t="shared" si="15"/>
        <v>0</v>
      </c>
      <c r="AK31" s="27">
        <f t="shared" si="16"/>
        <v>0</v>
      </c>
      <c r="AL31" s="27">
        <f t="shared" si="17"/>
        <v>0</v>
      </c>
      <c r="AM31" s="27">
        <f t="shared" si="18"/>
        <v>0</v>
      </c>
      <c r="AN31" s="77">
        <f t="shared" si="19"/>
        <v>0</v>
      </c>
      <c r="AP31" s="77">
        <f t="shared" si="4"/>
        <v>0</v>
      </c>
      <c r="AQ31" s="207">
        <f t="shared" si="5"/>
        <v>0</v>
      </c>
      <c r="AR31" s="27">
        <f t="shared" si="6"/>
        <v>0</v>
      </c>
      <c r="AS31" s="27">
        <f t="shared" si="7"/>
        <v>0</v>
      </c>
      <c r="AT31" s="27">
        <f t="shared" si="21"/>
        <v>0</v>
      </c>
      <c r="AU31" s="27">
        <f t="shared" si="8"/>
        <v>0</v>
      </c>
      <c r="AV31" s="27">
        <f t="shared" si="9"/>
        <v>0</v>
      </c>
      <c r="AW31" s="27">
        <f t="shared" si="10"/>
        <v>0</v>
      </c>
    </row>
    <row r="32" spans="1:52">
      <c r="A32" s="68">
        <v>21</v>
      </c>
      <c r="B32" s="69" t="s">
        <v>328</v>
      </c>
      <c r="C32" s="314"/>
      <c r="D32" s="72"/>
      <c r="E32" s="180"/>
      <c r="F32" s="72"/>
      <c r="G32" s="72"/>
      <c r="H32" s="325">
        <f t="shared" si="11"/>
        <v>0</v>
      </c>
      <c r="I32" s="71"/>
      <c r="J32" s="303"/>
      <c r="K32" s="303"/>
      <c r="L32" s="303"/>
      <c r="M32" s="304">
        <f t="shared" si="12"/>
        <v>0</v>
      </c>
      <c r="N32" s="326" t="str">
        <f t="shared" si="13"/>
        <v/>
      </c>
      <c r="O32" s="71"/>
      <c r="P32" s="303"/>
      <c r="Q32" s="214">
        <f t="shared" si="20"/>
        <v>0</v>
      </c>
      <c r="R32" s="71"/>
      <c r="S32" s="308"/>
      <c r="T32" s="308"/>
      <c r="U32" s="308"/>
      <c r="V32" s="79"/>
      <c r="W32" s="303"/>
      <c r="X32" s="303"/>
      <c r="Y32" s="309">
        <f t="shared" si="1"/>
        <v>0</v>
      </c>
      <c r="Z32" s="73" t="s">
        <v>169</v>
      </c>
      <c r="AA32" s="73" t="s">
        <v>169</v>
      </c>
      <c r="AB32" s="317"/>
      <c r="AC32" s="73" t="s">
        <v>169</v>
      </c>
      <c r="AD32" s="73" t="s">
        <v>169</v>
      </c>
      <c r="AE32" s="317"/>
      <c r="AF32" s="73" t="s">
        <v>169</v>
      </c>
      <c r="AG32" s="73" t="s">
        <v>169</v>
      </c>
      <c r="AH32" s="317"/>
      <c r="AI32" s="88">
        <f t="shared" si="14"/>
        <v>0</v>
      </c>
      <c r="AJ32" s="312">
        <f t="shared" si="15"/>
        <v>0</v>
      </c>
      <c r="AK32" s="27">
        <f t="shared" si="16"/>
        <v>0</v>
      </c>
      <c r="AL32" s="27">
        <f t="shared" si="17"/>
        <v>0</v>
      </c>
      <c r="AM32" s="27">
        <f t="shared" si="18"/>
        <v>0</v>
      </c>
      <c r="AN32" s="77">
        <f t="shared" si="19"/>
        <v>0</v>
      </c>
      <c r="AP32" s="77">
        <f t="shared" si="4"/>
        <v>0</v>
      </c>
      <c r="AQ32" s="207">
        <f t="shared" si="5"/>
        <v>0</v>
      </c>
      <c r="AR32" s="27">
        <f t="shared" si="6"/>
        <v>0</v>
      </c>
      <c r="AS32" s="27">
        <f t="shared" si="7"/>
        <v>0</v>
      </c>
      <c r="AT32" s="27">
        <f t="shared" si="21"/>
        <v>0</v>
      </c>
      <c r="AU32" s="27">
        <f t="shared" si="8"/>
        <v>0</v>
      </c>
      <c r="AV32" s="27">
        <f t="shared" si="9"/>
        <v>0</v>
      </c>
      <c r="AW32" s="27">
        <f t="shared" si="10"/>
        <v>0</v>
      </c>
    </row>
    <row r="33" spans="1:49">
      <c r="A33" s="78">
        <v>22</v>
      </c>
      <c r="B33" s="69" t="s">
        <v>328</v>
      </c>
      <c r="C33" s="314"/>
      <c r="D33" s="72"/>
      <c r="E33" s="180"/>
      <c r="F33" s="72"/>
      <c r="G33" s="72"/>
      <c r="H33" s="325">
        <f t="shared" si="11"/>
        <v>0</v>
      </c>
      <c r="I33" s="71"/>
      <c r="J33" s="303"/>
      <c r="K33" s="303"/>
      <c r="L33" s="303"/>
      <c r="M33" s="304">
        <f t="shared" si="12"/>
        <v>0</v>
      </c>
      <c r="N33" s="326" t="str">
        <f t="shared" si="13"/>
        <v/>
      </c>
      <c r="O33" s="71"/>
      <c r="P33" s="303"/>
      <c r="Q33" s="214">
        <f t="shared" si="20"/>
        <v>0</v>
      </c>
      <c r="R33" s="71"/>
      <c r="S33" s="308"/>
      <c r="T33" s="308"/>
      <c r="U33" s="308"/>
      <c r="V33" s="79"/>
      <c r="W33" s="303"/>
      <c r="X33" s="303"/>
      <c r="Y33" s="309">
        <f t="shared" si="1"/>
        <v>0</v>
      </c>
      <c r="Z33" s="73" t="s">
        <v>169</v>
      </c>
      <c r="AA33" s="73" t="s">
        <v>169</v>
      </c>
      <c r="AB33" s="317"/>
      <c r="AC33" s="73" t="s">
        <v>169</v>
      </c>
      <c r="AD33" s="73" t="s">
        <v>169</v>
      </c>
      <c r="AE33" s="317"/>
      <c r="AF33" s="73" t="s">
        <v>169</v>
      </c>
      <c r="AG33" s="73" t="s">
        <v>169</v>
      </c>
      <c r="AH33" s="317"/>
      <c r="AI33" s="88">
        <f t="shared" si="14"/>
        <v>0</v>
      </c>
      <c r="AJ33" s="312">
        <f t="shared" si="15"/>
        <v>0</v>
      </c>
      <c r="AK33" s="27">
        <f t="shared" si="16"/>
        <v>0</v>
      </c>
      <c r="AL33" s="27">
        <f t="shared" si="17"/>
        <v>0</v>
      </c>
      <c r="AM33" s="27">
        <f t="shared" si="18"/>
        <v>0</v>
      </c>
      <c r="AN33" s="77">
        <f t="shared" si="19"/>
        <v>0</v>
      </c>
      <c r="AP33" s="77">
        <f t="shared" si="4"/>
        <v>0</v>
      </c>
      <c r="AQ33" s="207">
        <f t="shared" si="5"/>
        <v>0</v>
      </c>
      <c r="AR33" s="27">
        <f t="shared" si="6"/>
        <v>0</v>
      </c>
      <c r="AS33" s="27">
        <f t="shared" si="7"/>
        <v>0</v>
      </c>
      <c r="AT33" s="27">
        <f t="shared" si="21"/>
        <v>0</v>
      </c>
      <c r="AU33" s="27">
        <f t="shared" si="8"/>
        <v>0</v>
      </c>
      <c r="AV33" s="27">
        <f t="shared" si="9"/>
        <v>0</v>
      </c>
      <c r="AW33" s="27">
        <f t="shared" si="10"/>
        <v>0</v>
      </c>
    </row>
    <row r="34" spans="1:49">
      <c r="A34" s="68">
        <v>23</v>
      </c>
      <c r="B34" s="69" t="s">
        <v>328</v>
      </c>
      <c r="C34" s="314"/>
      <c r="D34" s="72"/>
      <c r="E34" s="180"/>
      <c r="F34" s="72"/>
      <c r="G34" s="72"/>
      <c r="H34" s="325">
        <f t="shared" si="11"/>
        <v>0</v>
      </c>
      <c r="I34" s="71"/>
      <c r="J34" s="303"/>
      <c r="K34" s="303"/>
      <c r="L34" s="303"/>
      <c r="M34" s="304">
        <f t="shared" si="12"/>
        <v>0</v>
      </c>
      <c r="N34" s="326" t="str">
        <f t="shared" si="13"/>
        <v/>
      </c>
      <c r="O34" s="71"/>
      <c r="P34" s="303"/>
      <c r="Q34" s="214">
        <f t="shared" si="20"/>
        <v>0</v>
      </c>
      <c r="R34" s="71"/>
      <c r="S34" s="308"/>
      <c r="T34" s="308"/>
      <c r="U34" s="308"/>
      <c r="V34" s="79"/>
      <c r="W34" s="303"/>
      <c r="X34" s="303"/>
      <c r="Y34" s="309">
        <f t="shared" si="1"/>
        <v>0</v>
      </c>
      <c r="Z34" s="73" t="s">
        <v>169</v>
      </c>
      <c r="AA34" s="73" t="s">
        <v>169</v>
      </c>
      <c r="AB34" s="317"/>
      <c r="AC34" s="73" t="s">
        <v>169</v>
      </c>
      <c r="AD34" s="73" t="s">
        <v>169</v>
      </c>
      <c r="AE34" s="317"/>
      <c r="AF34" s="73" t="s">
        <v>169</v>
      </c>
      <c r="AG34" s="73" t="s">
        <v>169</v>
      </c>
      <c r="AH34" s="317"/>
      <c r="AI34" s="88">
        <f t="shared" si="14"/>
        <v>0</v>
      </c>
      <c r="AJ34" s="312">
        <f t="shared" si="15"/>
        <v>0</v>
      </c>
      <c r="AK34" s="27">
        <f t="shared" si="16"/>
        <v>0</v>
      </c>
      <c r="AL34" s="27">
        <f t="shared" si="17"/>
        <v>0</v>
      </c>
      <c r="AM34" s="27">
        <f t="shared" si="18"/>
        <v>0</v>
      </c>
      <c r="AN34" s="77">
        <f t="shared" si="19"/>
        <v>0</v>
      </c>
      <c r="AP34" s="77">
        <f t="shared" si="4"/>
        <v>0</v>
      </c>
      <c r="AQ34" s="207">
        <f t="shared" si="5"/>
        <v>0</v>
      </c>
      <c r="AR34" s="27">
        <f t="shared" si="6"/>
        <v>0</v>
      </c>
      <c r="AS34" s="27">
        <f t="shared" si="7"/>
        <v>0</v>
      </c>
      <c r="AT34" s="27">
        <f t="shared" si="21"/>
        <v>0</v>
      </c>
      <c r="AU34" s="27">
        <f t="shared" si="8"/>
        <v>0</v>
      </c>
      <c r="AV34" s="27">
        <f t="shared" si="9"/>
        <v>0</v>
      </c>
      <c r="AW34" s="27">
        <f t="shared" si="10"/>
        <v>0</v>
      </c>
    </row>
    <row r="35" spans="1:49">
      <c r="A35" s="78">
        <v>24</v>
      </c>
      <c r="B35" s="69" t="s">
        <v>328</v>
      </c>
      <c r="C35" s="314"/>
      <c r="D35" s="72"/>
      <c r="E35" s="180"/>
      <c r="F35" s="72"/>
      <c r="G35" s="72"/>
      <c r="H35" s="325">
        <f t="shared" si="11"/>
        <v>0</v>
      </c>
      <c r="I35" s="71"/>
      <c r="J35" s="303"/>
      <c r="K35" s="303"/>
      <c r="L35" s="303"/>
      <c r="M35" s="304">
        <f t="shared" si="12"/>
        <v>0</v>
      </c>
      <c r="N35" s="326" t="str">
        <f t="shared" si="13"/>
        <v/>
      </c>
      <c r="O35" s="71"/>
      <c r="P35" s="303"/>
      <c r="Q35" s="214">
        <f t="shared" si="20"/>
        <v>0</v>
      </c>
      <c r="R35" s="71"/>
      <c r="S35" s="308"/>
      <c r="T35" s="308"/>
      <c r="U35" s="308"/>
      <c r="V35" s="79"/>
      <c r="W35" s="303"/>
      <c r="X35" s="303"/>
      <c r="Y35" s="309">
        <f t="shared" si="1"/>
        <v>0</v>
      </c>
      <c r="Z35" s="73" t="s">
        <v>169</v>
      </c>
      <c r="AA35" s="73" t="s">
        <v>169</v>
      </c>
      <c r="AB35" s="317"/>
      <c r="AC35" s="73" t="s">
        <v>169</v>
      </c>
      <c r="AD35" s="73" t="s">
        <v>169</v>
      </c>
      <c r="AE35" s="317"/>
      <c r="AF35" s="73" t="s">
        <v>169</v>
      </c>
      <c r="AG35" s="73" t="s">
        <v>169</v>
      </c>
      <c r="AH35" s="317"/>
      <c r="AI35" s="88">
        <f t="shared" si="14"/>
        <v>0</v>
      </c>
      <c r="AJ35" s="312">
        <f t="shared" si="15"/>
        <v>0</v>
      </c>
      <c r="AK35" s="27">
        <f t="shared" si="16"/>
        <v>0</v>
      </c>
      <c r="AL35" s="27">
        <f t="shared" si="17"/>
        <v>0</v>
      </c>
      <c r="AM35" s="27">
        <f t="shared" si="18"/>
        <v>0</v>
      </c>
      <c r="AN35" s="77">
        <f t="shared" si="19"/>
        <v>0</v>
      </c>
      <c r="AP35" s="77">
        <f t="shared" si="4"/>
        <v>0</v>
      </c>
      <c r="AQ35" s="207">
        <f t="shared" si="5"/>
        <v>0</v>
      </c>
      <c r="AR35" s="27">
        <f t="shared" si="6"/>
        <v>0</v>
      </c>
      <c r="AS35" s="27">
        <f t="shared" si="7"/>
        <v>0</v>
      </c>
      <c r="AT35" s="27">
        <f t="shared" si="21"/>
        <v>0</v>
      </c>
      <c r="AU35" s="27">
        <f t="shared" si="8"/>
        <v>0</v>
      </c>
      <c r="AV35" s="27">
        <f t="shared" si="9"/>
        <v>0</v>
      </c>
      <c r="AW35" s="27">
        <f t="shared" si="10"/>
        <v>0</v>
      </c>
    </row>
    <row r="36" spans="1:49">
      <c r="A36" s="68">
        <v>25</v>
      </c>
      <c r="B36" s="69" t="s">
        <v>328</v>
      </c>
      <c r="C36" s="314"/>
      <c r="D36" s="72"/>
      <c r="E36" s="180"/>
      <c r="F36" s="72"/>
      <c r="G36" s="72"/>
      <c r="H36" s="325">
        <f t="shared" si="11"/>
        <v>0</v>
      </c>
      <c r="I36" s="71"/>
      <c r="J36" s="303"/>
      <c r="K36" s="303"/>
      <c r="L36" s="303"/>
      <c r="M36" s="304">
        <f t="shared" si="12"/>
        <v>0</v>
      </c>
      <c r="N36" s="326" t="str">
        <f t="shared" si="13"/>
        <v/>
      </c>
      <c r="O36" s="71"/>
      <c r="P36" s="303"/>
      <c r="Q36" s="214">
        <f t="shared" si="20"/>
        <v>0</v>
      </c>
      <c r="R36" s="71"/>
      <c r="S36" s="308"/>
      <c r="T36" s="308"/>
      <c r="U36" s="308"/>
      <c r="V36" s="79"/>
      <c r="W36" s="303"/>
      <c r="X36" s="303"/>
      <c r="Y36" s="309">
        <f t="shared" si="1"/>
        <v>0</v>
      </c>
      <c r="Z36" s="73" t="s">
        <v>169</v>
      </c>
      <c r="AA36" s="73" t="s">
        <v>169</v>
      </c>
      <c r="AB36" s="317"/>
      <c r="AC36" s="73" t="s">
        <v>169</v>
      </c>
      <c r="AD36" s="73" t="s">
        <v>169</v>
      </c>
      <c r="AE36" s="317"/>
      <c r="AF36" s="73" t="s">
        <v>169</v>
      </c>
      <c r="AG36" s="73" t="s">
        <v>169</v>
      </c>
      <c r="AH36" s="317"/>
      <c r="AI36" s="88">
        <f t="shared" si="14"/>
        <v>0</v>
      </c>
      <c r="AJ36" s="312">
        <f t="shared" si="15"/>
        <v>0</v>
      </c>
      <c r="AK36" s="27">
        <f t="shared" si="16"/>
        <v>0</v>
      </c>
      <c r="AL36" s="27">
        <f t="shared" si="17"/>
        <v>0</v>
      </c>
      <c r="AM36" s="27">
        <f t="shared" si="18"/>
        <v>0</v>
      </c>
      <c r="AN36" s="77">
        <f t="shared" si="19"/>
        <v>0</v>
      </c>
      <c r="AP36" s="77">
        <f t="shared" si="4"/>
        <v>0</v>
      </c>
      <c r="AQ36" s="207">
        <f t="shared" si="5"/>
        <v>0</v>
      </c>
      <c r="AR36" s="27">
        <f t="shared" si="6"/>
        <v>0</v>
      </c>
      <c r="AS36" s="27">
        <f t="shared" si="7"/>
        <v>0</v>
      </c>
      <c r="AT36" s="27">
        <f t="shared" si="21"/>
        <v>0</v>
      </c>
      <c r="AU36" s="27">
        <f t="shared" si="8"/>
        <v>0</v>
      </c>
      <c r="AV36" s="27">
        <f t="shared" si="9"/>
        <v>0</v>
      </c>
      <c r="AW36" s="27">
        <f t="shared" si="10"/>
        <v>0</v>
      </c>
    </row>
    <row r="37" spans="1:49">
      <c r="A37" s="78">
        <v>26</v>
      </c>
      <c r="B37" s="69" t="s">
        <v>328</v>
      </c>
      <c r="C37" s="314"/>
      <c r="D37" s="72"/>
      <c r="E37" s="180"/>
      <c r="F37" s="72"/>
      <c r="G37" s="72"/>
      <c r="H37" s="325">
        <f t="shared" si="11"/>
        <v>0</v>
      </c>
      <c r="I37" s="71"/>
      <c r="J37" s="303"/>
      <c r="K37" s="303"/>
      <c r="L37" s="303"/>
      <c r="M37" s="304">
        <f t="shared" si="12"/>
        <v>0</v>
      </c>
      <c r="N37" s="326" t="str">
        <f t="shared" si="13"/>
        <v/>
      </c>
      <c r="O37" s="71"/>
      <c r="P37" s="303"/>
      <c r="Q37" s="214">
        <f t="shared" si="20"/>
        <v>0</v>
      </c>
      <c r="R37" s="71"/>
      <c r="S37" s="308"/>
      <c r="T37" s="308"/>
      <c r="U37" s="308"/>
      <c r="V37" s="79"/>
      <c r="W37" s="303"/>
      <c r="X37" s="303"/>
      <c r="Y37" s="309">
        <f t="shared" si="1"/>
        <v>0</v>
      </c>
      <c r="Z37" s="73" t="s">
        <v>169</v>
      </c>
      <c r="AA37" s="73" t="s">
        <v>169</v>
      </c>
      <c r="AB37" s="317"/>
      <c r="AC37" s="73" t="s">
        <v>169</v>
      </c>
      <c r="AD37" s="73" t="s">
        <v>169</v>
      </c>
      <c r="AE37" s="317"/>
      <c r="AF37" s="73" t="s">
        <v>169</v>
      </c>
      <c r="AG37" s="73" t="s">
        <v>169</v>
      </c>
      <c r="AH37" s="317"/>
      <c r="AI37" s="88">
        <f t="shared" si="14"/>
        <v>0</v>
      </c>
      <c r="AJ37" s="312">
        <f t="shared" si="15"/>
        <v>0</v>
      </c>
      <c r="AK37" s="27">
        <f t="shared" si="16"/>
        <v>0</v>
      </c>
      <c r="AL37" s="27">
        <f t="shared" si="17"/>
        <v>0</v>
      </c>
      <c r="AM37" s="27">
        <f t="shared" si="18"/>
        <v>0</v>
      </c>
      <c r="AN37" s="77">
        <f t="shared" si="19"/>
        <v>0</v>
      </c>
      <c r="AP37" s="77">
        <f t="shared" si="4"/>
        <v>0</v>
      </c>
      <c r="AQ37" s="207">
        <f t="shared" si="5"/>
        <v>0</v>
      </c>
      <c r="AR37" s="27">
        <f t="shared" si="6"/>
        <v>0</v>
      </c>
      <c r="AS37" s="27">
        <f t="shared" si="7"/>
        <v>0</v>
      </c>
      <c r="AT37" s="27">
        <f t="shared" si="21"/>
        <v>0</v>
      </c>
      <c r="AU37" s="27">
        <f t="shared" si="8"/>
        <v>0</v>
      </c>
      <c r="AV37" s="27">
        <f t="shared" si="9"/>
        <v>0</v>
      </c>
      <c r="AW37" s="27">
        <f t="shared" si="10"/>
        <v>0</v>
      </c>
    </row>
    <row r="38" spans="1:49">
      <c r="A38" s="68">
        <v>27</v>
      </c>
      <c r="B38" s="69" t="s">
        <v>328</v>
      </c>
      <c r="C38" s="314"/>
      <c r="D38" s="72"/>
      <c r="E38" s="180"/>
      <c r="F38" s="72"/>
      <c r="G38" s="72"/>
      <c r="H38" s="325">
        <f t="shared" si="11"/>
        <v>0</v>
      </c>
      <c r="I38" s="71"/>
      <c r="J38" s="303"/>
      <c r="K38" s="303"/>
      <c r="L38" s="303"/>
      <c r="M38" s="304">
        <f t="shared" si="12"/>
        <v>0</v>
      </c>
      <c r="N38" s="326" t="str">
        <f t="shared" si="13"/>
        <v/>
      </c>
      <c r="O38" s="71"/>
      <c r="P38" s="303"/>
      <c r="Q38" s="214">
        <f t="shared" si="20"/>
        <v>0</v>
      </c>
      <c r="R38" s="71">
        <v>0</v>
      </c>
      <c r="S38" s="308"/>
      <c r="T38" s="308"/>
      <c r="U38" s="308"/>
      <c r="V38" s="79"/>
      <c r="W38" s="303"/>
      <c r="X38" s="303"/>
      <c r="Y38" s="309">
        <f t="shared" si="1"/>
        <v>0</v>
      </c>
      <c r="Z38" s="73" t="s">
        <v>169</v>
      </c>
      <c r="AA38" s="73" t="s">
        <v>169</v>
      </c>
      <c r="AB38" s="317"/>
      <c r="AC38" s="73" t="s">
        <v>169</v>
      </c>
      <c r="AD38" s="73" t="s">
        <v>169</v>
      </c>
      <c r="AE38" s="317"/>
      <c r="AF38" s="73" t="s">
        <v>169</v>
      </c>
      <c r="AG38" s="73" t="s">
        <v>169</v>
      </c>
      <c r="AH38" s="317"/>
      <c r="AI38" s="88">
        <f t="shared" si="14"/>
        <v>0</v>
      </c>
      <c r="AJ38" s="312">
        <f t="shared" si="15"/>
        <v>0</v>
      </c>
      <c r="AK38" s="27">
        <f t="shared" si="16"/>
        <v>0</v>
      </c>
      <c r="AL38" s="27">
        <f t="shared" si="17"/>
        <v>0</v>
      </c>
      <c r="AM38" s="27">
        <f t="shared" si="18"/>
        <v>0</v>
      </c>
      <c r="AN38" s="77">
        <f t="shared" si="19"/>
        <v>0</v>
      </c>
      <c r="AP38" s="77">
        <f t="shared" si="4"/>
        <v>0</v>
      </c>
      <c r="AQ38" s="207">
        <f t="shared" si="5"/>
        <v>0</v>
      </c>
      <c r="AR38" s="27">
        <f t="shared" si="6"/>
        <v>0</v>
      </c>
      <c r="AS38" s="27">
        <f t="shared" si="7"/>
        <v>0</v>
      </c>
      <c r="AT38" s="27">
        <f t="shared" si="21"/>
        <v>0</v>
      </c>
      <c r="AU38" s="27">
        <f t="shared" si="8"/>
        <v>0</v>
      </c>
      <c r="AV38" s="27">
        <f t="shared" si="9"/>
        <v>0</v>
      </c>
      <c r="AW38" s="27">
        <f t="shared" si="10"/>
        <v>0</v>
      </c>
    </row>
    <row r="39" spans="1:49">
      <c r="A39" s="78">
        <v>28</v>
      </c>
      <c r="B39" s="69" t="s">
        <v>328</v>
      </c>
      <c r="C39" s="314"/>
      <c r="D39" s="72"/>
      <c r="E39" s="180"/>
      <c r="F39" s="72"/>
      <c r="G39" s="72"/>
      <c r="H39" s="325">
        <f t="shared" si="11"/>
        <v>0</v>
      </c>
      <c r="I39" s="71"/>
      <c r="J39" s="303"/>
      <c r="K39" s="303"/>
      <c r="L39" s="303"/>
      <c r="M39" s="304">
        <f t="shared" si="12"/>
        <v>0</v>
      </c>
      <c r="N39" s="326" t="str">
        <f t="shared" si="13"/>
        <v/>
      </c>
      <c r="O39" s="71"/>
      <c r="P39" s="303"/>
      <c r="Q39" s="214">
        <f t="shared" si="20"/>
        <v>0</v>
      </c>
      <c r="R39" s="71"/>
      <c r="S39" s="308"/>
      <c r="T39" s="308"/>
      <c r="U39" s="308"/>
      <c r="V39" s="79"/>
      <c r="W39" s="303"/>
      <c r="X39" s="303"/>
      <c r="Y39" s="309">
        <f t="shared" si="1"/>
        <v>0</v>
      </c>
      <c r="Z39" s="73" t="s">
        <v>169</v>
      </c>
      <c r="AA39" s="73" t="s">
        <v>169</v>
      </c>
      <c r="AB39" s="317"/>
      <c r="AC39" s="73" t="s">
        <v>169</v>
      </c>
      <c r="AD39" s="73" t="s">
        <v>169</v>
      </c>
      <c r="AE39" s="317"/>
      <c r="AF39" s="73" t="s">
        <v>169</v>
      </c>
      <c r="AG39" s="73" t="s">
        <v>169</v>
      </c>
      <c r="AH39" s="317"/>
      <c r="AI39" s="88">
        <f t="shared" si="14"/>
        <v>0</v>
      </c>
      <c r="AJ39" s="312">
        <f t="shared" si="15"/>
        <v>0</v>
      </c>
      <c r="AK39" s="27">
        <f t="shared" si="16"/>
        <v>0</v>
      </c>
      <c r="AL39" s="27">
        <f t="shared" si="17"/>
        <v>0</v>
      </c>
      <c r="AM39" s="27">
        <f t="shared" si="18"/>
        <v>0</v>
      </c>
      <c r="AN39" s="77">
        <f t="shared" si="19"/>
        <v>0</v>
      </c>
      <c r="AP39" s="77">
        <f t="shared" si="4"/>
        <v>0</v>
      </c>
      <c r="AQ39" s="207">
        <f t="shared" si="5"/>
        <v>0</v>
      </c>
      <c r="AR39" s="27">
        <f t="shared" si="6"/>
        <v>0</v>
      </c>
      <c r="AS39" s="27">
        <f t="shared" si="7"/>
        <v>0</v>
      </c>
      <c r="AT39" s="27">
        <f t="shared" si="21"/>
        <v>0</v>
      </c>
      <c r="AU39" s="27">
        <f t="shared" si="8"/>
        <v>0</v>
      </c>
      <c r="AV39" s="27">
        <f t="shared" si="9"/>
        <v>0</v>
      </c>
      <c r="AW39" s="27">
        <f t="shared" si="10"/>
        <v>0</v>
      </c>
    </row>
    <row r="40" spans="1:49">
      <c r="A40" s="68">
        <v>29</v>
      </c>
      <c r="B40" s="69" t="s">
        <v>328</v>
      </c>
      <c r="C40" s="314"/>
      <c r="D40" s="72"/>
      <c r="E40" s="180"/>
      <c r="F40" s="72"/>
      <c r="G40" s="72"/>
      <c r="H40" s="325">
        <f t="shared" si="11"/>
        <v>0</v>
      </c>
      <c r="I40" s="71"/>
      <c r="J40" s="303"/>
      <c r="K40" s="303"/>
      <c r="L40" s="303"/>
      <c r="M40" s="304">
        <f t="shared" si="12"/>
        <v>0</v>
      </c>
      <c r="N40" s="326" t="str">
        <f t="shared" si="13"/>
        <v/>
      </c>
      <c r="O40" s="71"/>
      <c r="P40" s="303"/>
      <c r="Q40" s="214">
        <f t="shared" si="20"/>
        <v>0</v>
      </c>
      <c r="R40" s="71"/>
      <c r="S40" s="308"/>
      <c r="T40" s="308"/>
      <c r="U40" s="308"/>
      <c r="V40" s="79"/>
      <c r="W40" s="303"/>
      <c r="X40" s="303"/>
      <c r="Y40" s="309">
        <f t="shared" si="1"/>
        <v>0</v>
      </c>
      <c r="Z40" s="73" t="s">
        <v>169</v>
      </c>
      <c r="AA40" s="73" t="s">
        <v>169</v>
      </c>
      <c r="AB40" s="317"/>
      <c r="AC40" s="73" t="s">
        <v>169</v>
      </c>
      <c r="AD40" s="73" t="s">
        <v>169</v>
      </c>
      <c r="AE40" s="317"/>
      <c r="AF40" s="73" t="s">
        <v>169</v>
      </c>
      <c r="AG40" s="73" t="s">
        <v>169</v>
      </c>
      <c r="AH40" s="317"/>
      <c r="AI40" s="88">
        <f t="shared" si="14"/>
        <v>0</v>
      </c>
      <c r="AJ40" s="312">
        <f t="shared" si="15"/>
        <v>0</v>
      </c>
      <c r="AK40" s="27">
        <f t="shared" si="16"/>
        <v>0</v>
      </c>
      <c r="AL40" s="27">
        <f t="shared" si="17"/>
        <v>0</v>
      </c>
      <c r="AM40" s="27">
        <f t="shared" si="18"/>
        <v>0</v>
      </c>
      <c r="AN40" s="77">
        <f t="shared" si="19"/>
        <v>0</v>
      </c>
      <c r="AP40" s="77">
        <f t="shared" si="4"/>
        <v>0</v>
      </c>
      <c r="AQ40" s="207">
        <f t="shared" si="5"/>
        <v>0</v>
      </c>
      <c r="AR40" s="27">
        <f t="shared" si="6"/>
        <v>0</v>
      </c>
      <c r="AS40" s="27">
        <f t="shared" si="7"/>
        <v>0</v>
      </c>
      <c r="AT40" s="27">
        <f t="shared" si="21"/>
        <v>0</v>
      </c>
      <c r="AU40" s="27">
        <f t="shared" si="8"/>
        <v>0</v>
      </c>
      <c r="AV40" s="27">
        <f t="shared" si="9"/>
        <v>0</v>
      </c>
      <c r="AW40" s="27">
        <f t="shared" si="10"/>
        <v>0</v>
      </c>
    </row>
    <row r="41" spans="1:49">
      <c r="A41" s="78">
        <v>30</v>
      </c>
      <c r="B41" s="69" t="s">
        <v>328</v>
      </c>
      <c r="C41" s="314"/>
      <c r="D41" s="72"/>
      <c r="E41" s="180"/>
      <c r="F41" s="72"/>
      <c r="G41" s="72"/>
      <c r="H41" s="325">
        <f t="shared" si="11"/>
        <v>0</v>
      </c>
      <c r="I41" s="71"/>
      <c r="J41" s="303"/>
      <c r="K41" s="303"/>
      <c r="L41" s="303"/>
      <c r="M41" s="304">
        <f t="shared" si="12"/>
        <v>0</v>
      </c>
      <c r="N41" s="326" t="str">
        <f t="shared" si="13"/>
        <v/>
      </c>
      <c r="O41" s="71"/>
      <c r="P41" s="303"/>
      <c r="Q41" s="214">
        <f t="shared" si="20"/>
        <v>0</v>
      </c>
      <c r="R41" s="71"/>
      <c r="S41" s="308"/>
      <c r="T41" s="308"/>
      <c r="U41" s="308"/>
      <c r="V41" s="79"/>
      <c r="W41" s="303"/>
      <c r="X41" s="303"/>
      <c r="Y41" s="309">
        <f t="shared" si="1"/>
        <v>0</v>
      </c>
      <c r="Z41" s="73" t="s">
        <v>169</v>
      </c>
      <c r="AA41" s="73" t="s">
        <v>169</v>
      </c>
      <c r="AB41" s="317"/>
      <c r="AC41" s="73" t="s">
        <v>169</v>
      </c>
      <c r="AD41" s="73" t="s">
        <v>169</v>
      </c>
      <c r="AE41" s="317"/>
      <c r="AF41" s="73" t="s">
        <v>169</v>
      </c>
      <c r="AG41" s="73" t="s">
        <v>169</v>
      </c>
      <c r="AH41" s="317"/>
      <c r="AI41" s="88">
        <f t="shared" si="14"/>
        <v>0</v>
      </c>
      <c r="AJ41" s="312">
        <f t="shared" si="15"/>
        <v>0</v>
      </c>
      <c r="AK41" s="27">
        <f t="shared" si="16"/>
        <v>0</v>
      </c>
      <c r="AL41" s="27">
        <f t="shared" si="17"/>
        <v>0</v>
      </c>
      <c r="AM41" s="27">
        <f t="shared" si="18"/>
        <v>0</v>
      </c>
      <c r="AN41" s="77">
        <f t="shared" si="19"/>
        <v>0</v>
      </c>
      <c r="AP41" s="77">
        <f t="shared" si="4"/>
        <v>0</v>
      </c>
      <c r="AQ41" s="207">
        <f t="shared" si="5"/>
        <v>0</v>
      </c>
      <c r="AR41" s="27">
        <f t="shared" si="6"/>
        <v>0</v>
      </c>
      <c r="AS41" s="27">
        <f t="shared" si="7"/>
        <v>0</v>
      </c>
      <c r="AT41" s="27">
        <f t="shared" si="21"/>
        <v>0</v>
      </c>
      <c r="AU41" s="27">
        <f t="shared" si="8"/>
        <v>0</v>
      </c>
      <c r="AV41" s="27">
        <f t="shared" si="9"/>
        <v>0</v>
      </c>
      <c r="AW41" s="27">
        <f t="shared" si="10"/>
        <v>0</v>
      </c>
    </row>
    <row r="42" spans="1:49">
      <c r="A42" s="68">
        <v>31</v>
      </c>
      <c r="B42" s="69" t="s">
        <v>328</v>
      </c>
      <c r="C42" s="314"/>
      <c r="D42" s="72"/>
      <c r="E42" s="180"/>
      <c r="F42" s="72"/>
      <c r="G42" s="72"/>
      <c r="H42" s="325">
        <f t="shared" si="11"/>
        <v>0</v>
      </c>
      <c r="I42" s="71"/>
      <c r="J42" s="303"/>
      <c r="K42" s="303"/>
      <c r="L42" s="303"/>
      <c r="M42" s="304">
        <f t="shared" si="12"/>
        <v>0</v>
      </c>
      <c r="N42" s="326" t="str">
        <f t="shared" si="13"/>
        <v/>
      </c>
      <c r="O42" s="71"/>
      <c r="P42" s="303"/>
      <c r="Q42" s="214">
        <f t="shared" si="20"/>
        <v>0</v>
      </c>
      <c r="R42" s="71"/>
      <c r="S42" s="308"/>
      <c r="T42" s="308"/>
      <c r="U42" s="308"/>
      <c r="V42" s="79"/>
      <c r="W42" s="303"/>
      <c r="X42" s="303"/>
      <c r="Y42" s="309">
        <f t="shared" si="1"/>
        <v>0</v>
      </c>
      <c r="Z42" s="73" t="s">
        <v>169</v>
      </c>
      <c r="AA42" s="73" t="s">
        <v>169</v>
      </c>
      <c r="AB42" s="317"/>
      <c r="AC42" s="73" t="s">
        <v>169</v>
      </c>
      <c r="AD42" s="73" t="s">
        <v>169</v>
      </c>
      <c r="AE42" s="317"/>
      <c r="AF42" s="73" t="s">
        <v>169</v>
      </c>
      <c r="AG42" s="73" t="s">
        <v>169</v>
      </c>
      <c r="AH42" s="317"/>
      <c r="AI42" s="88">
        <f t="shared" si="14"/>
        <v>0</v>
      </c>
      <c r="AJ42" s="312">
        <f t="shared" si="15"/>
        <v>0</v>
      </c>
      <c r="AK42" s="27">
        <f t="shared" si="16"/>
        <v>0</v>
      </c>
      <c r="AL42" s="27">
        <f t="shared" si="17"/>
        <v>0</v>
      </c>
      <c r="AM42" s="27">
        <f t="shared" si="18"/>
        <v>0</v>
      </c>
      <c r="AN42" s="77">
        <f t="shared" si="19"/>
        <v>0</v>
      </c>
      <c r="AP42" s="77">
        <f t="shared" si="4"/>
        <v>0</v>
      </c>
      <c r="AQ42" s="207">
        <f t="shared" si="5"/>
        <v>0</v>
      </c>
      <c r="AR42" s="27">
        <f t="shared" si="6"/>
        <v>0</v>
      </c>
      <c r="AS42" s="27">
        <f t="shared" si="7"/>
        <v>0</v>
      </c>
      <c r="AT42" s="27">
        <f t="shared" si="21"/>
        <v>0</v>
      </c>
      <c r="AU42" s="27">
        <f t="shared" si="8"/>
        <v>0</v>
      </c>
      <c r="AV42" s="27">
        <f t="shared" si="9"/>
        <v>0</v>
      </c>
      <c r="AW42" s="27">
        <f t="shared" si="10"/>
        <v>0</v>
      </c>
    </row>
    <row r="43" spans="1:49">
      <c r="A43" s="78">
        <v>32</v>
      </c>
      <c r="B43" s="69" t="s">
        <v>328</v>
      </c>
      <c r="C43" s="314"/>
      <c r="D43" s="72"/>
      <c r="E43" s="180"/>
      <c r="F43" s="72"/>
      <c r="G43" s="72"/>
      <c r="H43" s="325">
        <f t="shared" si="11"/>
        <v>0</v>
      </c>
      <c r="I43" s="71"/>
      <c r="J43" s="303"/>
      <c r="K43" s="303"/>
      <c r="L43" s="303"/>
      <c r="M43" s="304">
        <f t="shared" si="12"/>
        <v>0</v>
      </c>
      <c r="N43" s="326" t="str">
        <f t="shared" si="13"/>
        <v/>
      </c>
      <c r="O43" s="71"/>
      <c r="P43" s="303"/>
      <c r="Q43" s="214">
        <f t="shared" si="20"/>
        <v>0</v>
      </c>
      <c r="R43" s="71"/>
      <c r="S43" s="308"/>
      <c r="T43" s="308"/>
      <c r="U43" s="308"/>
      <c r="V43" s="79"/>
      <c r="W43" s="303"/>
      <c r="X43" s="303"/>
      <c r="Y43" s="309">
        <f t="shared" si="1"/>
        <v>0</v>
      </c>
      <c r="Z43" s="73" t="s">
        <v>169</v>
      </c>
      <c r="AA43" s="73" t="s">
        <v>169</v>
      </c>
      <c r="AB43" s="317"/>
      <c r="AC43" s="73" t="s">
        <v>169</v>
      </c>
      <c r="AD43" s="73" t="s">
        <v>169</v>
      </c>
      <c r="AE43" s="317"/>
      <c r="AF43" s="73" t="s">
        <v>169</v>
      </c>
      <c r="AG43" s="73" t="s">
        <v>169</v>
      </c>
      <c r="AH43" s="317"/>
      <c r="AI43" s="88">
        <f t="shared" si="14"/>
        <v>0</v>
      </c>
      <c r="AJ43" s="312">
        <f t="shared" si="15"/>
        <v>0</v>
      </c>
      <c r="AK43" s="27">
        <f t="shared" si="16"/>
        <v>0</v>
      </c>
      <c r="AL43" s="27">
        <f t="shared" si="17"/>
        <v>0</v>
      </c>
      <c r="AM43" s="27">
        <f t="shared" si="18"/>
        <v>0</v>
      </c>
      <c r="AN43" s="77">
        <f t="shared" si="19"/>
        <v>0</v>
      </c>
      <c r="AP43" s="77">
        <f t="shared" si="4"/>
        <v>0</v>
      </c>
      <c r="AQ43" s="207">
        <f t="shared" si="5"/>
        <v>0</v>
      </c>
      <c r="AR43" s="27">
        <f t="shared" si="6"/>
        <v>0</v>
      </c>
      <c r="AS43" s="27">
        <f t="shared" si="7"/>
        <v>0</v>
      </c>
      <c r="AT43" s="27">
        <f t="shared" si="21"/>
        <v>0</v>
      </c>
      <c r="AU43" s="27">
        <f t="shared" si="8"/>
        <v>0</v>
      </c>
      <c r="AV43" s="27">
        <f t="shared" si="9"/>
        <v>0</v>
      </c>
      <c r="AW43" s="27">
        <f t="shared" si="10"/>
        <v>0</v>
      </c>
    </row>
    <row r="44" spans="1:49">
      <c r="A44" s="68">
        <v>33</v>
      </c>
      <c r="B44" s="69" t="s">
        <v>328</v>
      </c>
      <c r="C44" s="314"/>
      <c r="D44" s="72"/>
      <c r="E44" s="180"/>
      <c r="F44" s="72"/>
      <c r="G44" s="72"/>
      <c r="H44" s="325">
        <f t="shared" si="11"/>
        <v>0</v>
      </c>
      <c r="I44" s="71"/>
      <c r="J44" s="303"/>
      <c r="K44" s="303"/>
      <c r="L44" s="303"/>
      <c r="M44" s="304">
        <f t="shared" si="12"/>
        <v>0</v>
      </c>
      <c r="N44" s="326" t="str">
        <f t="shared" si="13"/>
        <v/>
      </c>
      <c r="O44" s="71"/>
      <c r="P44" s="303"/>
      <c r="Q44" s="214">
        <f t="shared" si="20"/>
        <v>0</v>
      </c>
      <c r="R44" s="71"/>
      <c r="S44" s="308"/>
      <c r="T44" s="308"/>
      <c r="U44" s="308"/>
      <c r="V44" s="79"/>
      <c r="W44" s="303"/>
      <c r="X44" s="303"/>
      <c r="Y44" s="309">
        <f t="shared" si="1"/>
        <v>0</v>
      </c>
      <c r="Z44" s="73" t="s">
        <v>169</v>
      </c>
      <c r="AA44" s="73" t="s">
        <v>169</v>
      </c>
      <c r="AB44" s="317"/>
      <c r="AC44" s="73" t="s">
        <v>169</v>
      </c>
      <c r="AD44" s="73" t="s">
        <v>169</v>
      </c>
      <c r="AE44" s="317"/>
      <c r="AF44" s="73" t="s">
        <v>169</v>
      </c>
      <c r="AG44" s="73" t="s">
        <v>169</v>
      </c>
      <c r="AH44" s="317"/>
      <c r="AI44" s="88">
        <f t="shared" si="14"/>
        <v>0</v>
      </c>
      <c r="AJ44" s="312">
        <f t="shared" si="15"/>
        <v>0</v>
      </c>
      <c r="AK44" s="27">
        <f t="shared" si="16"/>
        <v>0</v>
      </c>
      <c r="AL44" s="27">
        <f t="shared" si="17"/>
        <v>0</v>
      </c>
      <c r="AM44" s="27">
        <f t="shared" si="18"/>
        <v>0</v>
      </c>
      <c r="AN44" s="77">
        <f t="shared" si="19"/>
        <v>0</v>
      </c>
      <c r="AP44" s="77">
        <f t="shared" si="4"/>
        <v>0</v>
      </c>
      <c r="AQ44" s="207">
        <f t="shared" si="5"/>
        <v>0</v>
      </c>
      <c r="AR44" s="27">
        <f t="shared" si="6"/>
        <v>0</v>
      </c>
      <c r="AS44" s="27">
        <f t="shared" si="7"/>
        <v>0</v>
      </c>
      <c r="AT44" s="27">
        <f t="shared" si="21"/>
        <v>0</v>
      </c>
      <c r="AU44" s="27">
        <f t="shared" si="8"/>
        <v>0</v>
      </c>
      <c r="AV44" s="27">
        <f t="shared" si="9"/>
        <v>0</v>
      </c>
      <c r="AW44" s="27">
        <f t="shared" si="10"/>
        <v>0</v>
      </c>
    </row>
    <row r="45" spans="1:49">
      <c r="A45" s="78">
        <v>34</v>
      </c>
      <c r="B45" s="69" t="s">
        <v>328</v>
      </c>
      <c r="C45" s="314"/>
      <c r="D45" s="72"/>
      <c r="E45" s="180"/>
      <c r="F45" s="72"/>
      <c r="G45" s="72"/>
      <c r="H45" s="325">
        <f t="shared" si="11"/>
        <v>0</v>
      </c>
      <c r="I45" s="71"/>
      <c r="J45" s="303"/>
      <c r="K45" s="303"/>
      <c r="L45" s="303"/>
      <c r="M45" s="304">
        <f t="shared" si="12"/>
        <v>0</v>
      </c>
      <c r="N45" s="326" t="str">
        <f t="shared" si="13"/>
        <v/>
      </c>
      <c r="O45" s="71"/>
      <c r="P45" s="303"/>
      <c r="Q45" s="214">
        <f t="shared" si="20"/>
        <v>0</v>
      </c>
      <c r="R45" s="71"/>
      <c r="S45" s="308"/>
      <c r="T45" s="308"/>
      <c r="U45" s="308"/>
      <c r="V45" s="79"/>
      <c r="W45" s="303"/>
      <c r="X45" s="303"/>
      <c r="Y45" s="309">
        <f t="shared" si="1"/>
        <v>0</v>
      </c>
      <c r="Z45" s="73" t="s">
        <v>169</v>
      </c>
      <c r="AA45" s="73" t="s">
        <v>169</v>
      </c>
      <c r="AB45" s="317"/>
      <c r="AC45" s="73" t="s">
        <v>169</v>
      </c>
      <c r="AD45" s="73" t="s">
        <v>169</v>
      </c>
      <c r="AE45" s="317"/>
      <c r="AF45" s="73" t="s">
        <v>169</v>
      </c>
      <c r="AG45" s="73" t="s">
        <v>169</v>
      </c>
      <c r="AH45" s="317"/>
      <c r="AI45" s="88">
        <f t="shared" si="14"/>
        <v>0</v>
      </c>
      <c r="AJ45" s="312">
        <f t="shared" si="15"/>
        <v>0</v>
      </c>
      <c r="AK45" s="27">
        <f t="shared" si="16"/>
        <v>0</v>
      </c>
      <c r="AL45" s="27">
        <f t="shared" si="17"/>
        <v>0</v>
      </c>
      <c r="AM45" s="27">
        <f t="shared" si="18"/>
        <v>0</v>
      </c>
      <c r="AN45" s="77">
        <f t="shared" si="19"/>
        <v>0</v>
      </c>
      <c r="AP45" s="77">
        <f t="shared" si="4"/>
        <v>0</v>
      </c>
      <c r="AQ45" s="207">
        <f t="shared" si="5"/>
        <v>0</v>
      </c>
      <c r="AR45" s="27">
        <f t="shared" si="6"/>
        <v>0</v>
      </c>
      <c r="AS45" s="27">
        <f t="shared" si="7"/>
        <v>0</v>
      </c>
      <c r="AT45" s="27">
        <f t="shared" si="21"/>
        <v>0</v>
      </c>
      <c r="AU45" s="27">
        <f t="shared" si="8"/>
        <v>0</v>
      </c>
      <c r="AV45" s="27">
        <f t="shared" si="9"/>
        <v>0</v>
      </c>
      <c r="AW45" s="27">
        <f t="shared" si="10"/>
        <v>0</v>
      </c>
    </row>
    <row r="46" spans="1:49">
      <c r="A46" s="68">
        <v>35</v>
      </c>
      <c r="B46" s="69" t="s">
        <v>328</v>
      </c>
      <c r="C46" s="314"/>
      <c r="D46" s="72"/>
      <c r="E46" s="180"/>
      <c r="F46" s="72"/>
      <c r="G46" s="72"/>
      <c r="H46" s="325">
        <f t="shared" si="11"/>
        <v>0</v>
      </c>
      <c r="I46" s="71"/>
      <c r="J46" s="303"/>
      <c r="K46" s="303"/>
      <c r="L46" s="303"/>
      <c r="M46" s="304">
        <f t="shared" si="12"/>
        <v>0</v>
      </c>
      <c r="N46" s="326" t="str">
        <f t="shared" si="13"/>
        <v/>
      </c>
      <c r="O46" s="71"/>
      <c r="P46" s="303"/>
      <c r="Q46" s="214">
        <f t="shared" si="20"/>
        <v>0</v>
      </c>
      <c r="R46" s="71"/>
      <c r="S46" s="308"/>
      <c r="T46" s="308"/>
      <c r="U46" s="308"/>
      <c r="V46" s="79"/>
      <c r="W46" s="303"/>
      <c r="X46" s="303"/>
      <c r="Y46" s="309">
        <f t="shared" si="1"/>
        <v>0</v>
      </c>
      <c r="Z46" s="73" t="s">
        <v>169</v>
      </c>
      <c r="AA46" s="73" t="s">
        <v>169</v>
      </c>
      <c r="AB46" s="317"/>
      <c r="AC46" s="73" t="s">
        <v>169</v>
      </c>
      <c r="AD46" s="73" t="s">
        <v>169</v>
      </c>
      <c r="AE46" s="317"/>
      <c r="AF46" s="73" t="s">
        <v>169</v>
      </c>
      <c r="AG46" s="73" t="s">
        <v>169</v>
      </c>
      <c r="AH46" s="317"/>
      <c r="AI46" s="88">
        <f t="shared" si="14"/>
        <v>0</v>
      </c>
      <c r="AJ46" s="312">
        <f t="shared" si="15"/>
        <v>0</v>
      </c>
      <c r="AK46" s="27">
        <f t="shared" si="16"/>
        <v>0</v>
      </c>
      <c r="AL46" s="27">
        <f t="shared" si="17"/>
        <v>0</v>
      </c>
      <c r="AM46" s="27">
        <f t="shared" si="18"/>
        <v>0</v>
      </c>
      <c r="AN46" s="77">
        <f t="shared" si="19"/>
        <v>0</v>
      </c>
      <c r="AP46" s="77">
        <f t="shared" si="4"/>
        <v>0</v>
      </c>
      <c r="AQ46" s="207">
        <f t="shared" si="5"/>
        <v>0</v>
      </c>
      <c r="AR46" s="27">
        <f t="shared" si="6"/>
        <v>0</v>
      </c>
      <c r="AS46" s="27">
        <f t="shared" si="7"/>
        <v>0</v>
      </c>
      <c r="AT46" s="27">
        <f t="shared" si="21"/>
        <v>0</v>
      </c>
      <c r="AU46" s="27">
        <f t="shared" si="8"/>
        <v>0</v>
      </c>
      <c r="AV46" s="27">
        <f t="shared" si="9"/>
        <v>0</v>
      </c>
      <c r="AW46" s="27">
        <f t="shared" si="10"/>
        <v>0</v>
      </c>
    </row>
    <row r="47" spans="1:49">
      <c r="A47" s="78">
        <v>36</v>
      </c>
      <c r="B47" s="69" t="s">
        <v>328</v>
      </c>
      <c r="C47" s="314"/>
      <c r="D47" s="72"/>
      <c r="E47" s="180"/>
      <c r="F47" s="72"/>
      <c r="G47" s="72"/>
      <c r="H47" s="325">
        <f t="shared" si="11"/>
        <v>0</v>
      </c>
      <c r="I47" s="71"/>
      <c r="J47" s="303"/>
      <c r="K47" s="303"/>
      <c r="L47" s="303"/>
      <c r="M47" s="304">
        <f t="shared" si="12"/>
        <v>0</v>
      </c>
      <c r="N47" s="326" t="str">
        <f t="shared" si="13"/>
        <v/>
      </c>
      <c r="O47" s="71"/>
      <c r="P47" s="303"/>
      <c r="Q47" s="214">
        <f t="shared" si="20"/>
        <v>0</v>
      </c>
      <c r="R47" s="71"/>
      <c r="S47" s="308"/>
      <c r="T47" s="308"/>
      <c r="U47" s="308"/>
      <c r="V47" s="79"/>
      <c r="W47" s="303"/>
      <c r="X47" s="303"/>
      <c r="Y47" s="309">
        <f t="shared" si="1"/>
        <v>0</v>
      </c>
      <c r="Z47" s="73" t="s">
        <v>169</v>
      </c>
      <c r="AA47" s="73" t="s">
        <v>169</v>
      </c>
      <c r="AB47" s="317"/>
      <c r="AC47" s="73" t="s">
        <v>169</v>
      </c>
      <c r="AD47" s="73" t="s">
        <v>169</v>
      </c>
      <c r="AE47" s="317"/>
      <c r="AF47" s="73" t="s">
        <v>169</v>
      </c>
      <c r="AG47" s="73" t="s">
        <v>169</v>
      </c>
      <c r="AH47" s="317"/>
      <c r="AI47" s="88">
        <f t="shared" si="14"/>
        <v>0</v>
      </c>
      <c r="AJ47" s="312">
        <f t="shared" si="15"/>
        <v>0</v>
      </c>
      <c r="AK47" s="27">
        <f t="shared" si="16"/>
        <v>0</v>
      </c>
      <c r="AL47" s="27">
        <f t="shared" si="17"/>
        <v>0</v>
      </c>
      <c r="AM47" s="27">
        <f t="shared" si="18"/>
        <v>0</v>
      </c>
      <c r="AN47" s="77">
        <f t="shared" si="19"/>
        <v>0</v>
      </c>
      <c r="AP47" s="77">
        <f t="shared" si="4"/>
        <v>0</v>
      </c>
      <c r="AQ47" s="207">
        <f t="shared" si="5"/>
        <v>0</v>
      </c>
      <c r="AR47" s="27">
        <f t="shared" si="6"/>
        <v>0</v>
      </c>
      <c r="AS47" s="27">
        <f t="shared" si="7"/>
        <v>0</v>
      </c>
      <c r="AT47" s="27">
        <f t="shared" si="21"/>
        <v>0</v>
      </c>
      <c r="AU47" s="27">
        <f t="shared" si="8"/>
        <v>0</v>
      </c>
      <c r="AV47" s="27">
        <f t="shared" si="9"/>
        <v>0</v>
      </c>
      <c r="AW47" s="27">
        <f t="shared" si="10"/>
        <v>0</v>
      </c>
    </row>
    <row r="48" spans="1:49">
      <c r="A48" s="68">
        <v>37</v>
      </c>
      <c r="B48" s="69" t="s">
        <v>328</v>
      </c>
      <c r="C48" s="314"/>
      <c r="D48" s="72"/>
      <c r="E48" s="180"/>
      <c r="F48" s="72"/>
      <c r="G48" s="72"/>
      <c r="H48" s="325">
        <f t="shared" si="11"/>
        <v>0</v>
      </c>
      <c r="I48" s="71"/>
      <c r="J48" s="303"/>
      <c r="K48" s="303"/>
      <c r="L48" s="303"/>
      <c r="M48" s="304">
        <f t="shared" si="12"/>
        <v>0</v>
      </c>
      <c r="N48" s="326" t="str">
        <f t="shared" si="13"/>
        <v/>
      </c>
      <c r="O48" s="71"/>
      <c r="P48" s="303"/>
      <c r="Q48" s="214">
        <f t="shared" si="20"/>
        <v>0</v>
      </c>
      <c r="R48" s="71"/>
      <c r="S48" s="308"/>
      <c r="T48" s="308"/>
      <c r="U48" s="308"/>
      <c r="V48" s="79"/>
      <c r="W48" s="303"/>
      <c r="X48" s="303"/>
      <c r="Y48" s="309">
        <f t="shared" si="1"/>
        <v>0</v>
      </c>
      <c r="Z48" s="73" t="s">
        <v>169</v>
      </c>
      <c r="AA48" s="73" t="s">
        <v>169</v>
      </c>
      <c r="AB48" s="317"/>
      <c r="AC48" s="73" t="s">
        <v>169</v>
      </c>
      <c r="AD48" s="73" t="s">
        <v>169</v>
      </c>
      <c r="AE48" s="317"/>
      <c r="AF48" s="73" t="s">
        <v>169</v>
      </c>
      <c r="AG48" s="73" t="s">
        <v>169</v>
      </c>
      <c r="AH48" s="317"/>
      <c r="AI48" s="88">
        <f t="shared" si="14"/>
        <v>0</v>
      </c>
      <c r="AJ48" s="312">
        <f t="shared" si="15"/>
        <v>0</v>
      </c>
      <c r="AK48" s="27">
        <f t="shared" si="16"/>
        <v>0</v>
      </c>
      <c r="AL48" s="27">
        <f t="shared" si="17"/>
        <v>0</v>
      </c>
      <c r="AM48" s="27">
        <f t="shared" si="18"/>
        <v>0</v>
      </c>
      <c r="AN48" s="77">
        <f t="shared" si="19"/>
        <v>0</v>
      </c>
      <c r="AP48" s="77">
        <f t="shared" si="4"/>
        <v>0</v>
      </c>
      <c r="AQ48" s="207">
        <f t="shared" si="5"/>
        <v>0</v>
      </c>
      <c r="AR48" s="27">
        <f t="shared" si="6"/>
        <v>0</v>
      </c>
      <c r="AS48" s="27">
        <f t="shared" si="7"/>
        <v>0</v>
      </c>
      <c r="AT48" s="27">
        <f t="shared" si="21"/>
        <v>0</v>
      </c>
      <c r="AU48" s="27">
        <f t="shared" si="8"/>
        <v>0</v>
      </c>
      <c r="AV48" s="27">
        <f t="shared" si="9"/>
        <v>0</v>
      </c>
      <c r="AW48" s="27">
        <f t="shared" si="10"/>
        <v>0</v>
      </c>
    </row>
    <row r="49" spans="1:49">
      <c r="A49" s="78">
        <v>38</v>
      </c>
      <c r="B49" s="69" t="s">
        <v>328</v>
      </c>
      <c r="C49" s="314"/>
      <c r="D49" s="72"/>
      <c r="E49" s="180"/>
      <c r="F49" s="72"/>
      <c r="G49" s="72"/>
      <c r="H49" s="325">
        <f t="shared" si="11"/>
        <v>0</v>
      </c>
      <c r="I49" s="71"/>
      <c r="J49" s="303"/>
      <c r="K49" s="303"/>
      <c r="L49" s="303"/>
      <c r="M49" s="304">
        <f t="shared" si="12"/>
        <v>0</v>
      </c>
      <c r="N49" s="326" t="str">
        <f t="shared" si="13"/>
        <v/>
      </c>
      <c r="O49" s="71"/>
      <c r="P49" s="303"/>
      <c r="Q49" s="214">
        <f t="shared" si="20"/>
        <v>0</v>
      </c>
      <c r="R49" s="71"/>
      <c r="S49" s="308"/>
      <c r="T49" s="308"/>
      <c r="U49" s="308"/>
      <c r="V49" s="79"/>
      <c r="W49" s="303"/>
      <c r="X49" s="303"/>
      <c r="Y49" s="309">
        <f t="shared" si="1"/>
        <v>0</v>
      </c>
      <c r="Z49" s="73" t="s">
        <v>169</v>
      </c>
      <c r="AA49" s="73" t="s">
        <v>169</v>
      </c>
      <c r="AB49" s="317"/>
      <c r="AC49" s="73" t="s">
        <v>169</v>
      </c>
      <c r="AD49" s="73" t="s">
        <v>169</v>
      </c>
      <c r="AE49" s="317"/>
      <c r="AF49" s="73" t="s">
        <v>169</v>
      </c>
      <c r="AG49" s="73" t="s">
        <v>169</v>
      </c>
      <c r="AH49" s="317"/>
      <c r="AI49" s="88">
        <f t="shared" si="14"/>
        <v>0</v>
      </c>
      <c r="AJ49" s="312">
        <f t="shared" si="15"/>
        <v>0</v>
      </c>
      <c r="AK49" s="27">
        <f t="shared" si="16"/>
        <v>0</v>
      </c>
      <c r="AL49" s="27">
        <f t="shared" si="17"/>
        <v>0</v>
      </c>
      <c r="AM49" s="27">
        <f t="shared" si="18"/>
        <v>0</v>
      </c>
      <c r="AN49" s="77">
        <f t="shared" si="19"/>
        <v>0</v>
      </c>
      <c r="AP49" s="77">
        <f t="shared" si="4"/>
        <v>0</v>
      </c>
      <c r="AQ49" s="207">
        <f t="shared" si="5"/>
        <v>0</v>
      </c>
      <c r="AR49" s="27">
        <f t="shared" si="6"/>
        <v>0</v>
      </c>
      <c r="AS49" s="27">
        <f t="shared" si="7"/>
        <v>0</v>
      </c>
      <c r="AT49" s="27">
        <f t="shared" si="21"/>
        <v>0</v>
      </c>
      <c r="AU49" s="27">
        <f t="shared" si="8"/>
        <v>0</v>
      </c>
      <c r="AV49" s="27">
        <f t="shared" si="9"/>
        <v>0</v>
      </c>
      <c r="AW49" s="27">
        <f t="shared" si="10"/>
        <v>0</v>
      </c>
    </row>
    <row r="50" spans="1:49">
      <c r="A50" s="68">
        <v>39</v>
      </c>
      <c r="B50" s="69" t="s">
        <v>328</v>
      </c>
      <c r="C50" s="314"/>
      <c r="D50" s="72"/>
      <c r="E50" s="180"/>
      <c r="F50" s="72"/>
      <c r="G50" s="72"/>
      <c r="H50" s="325">
        <f t="shared" si="11"/>
        <v>0</v>
      </c>
      <c r="I50" s="71"/>
      <c r="J50" s="303"/>
      <c r="K50" s="303"/>
      <c r="L50" s="303"/>
      <c r="M50" s="304">
        <f t="shared" si="12"/>
        <v>0</v>
      </c>
      <c r="N50" s="326" t="str">
        <f t="shared" si="13"/>
        <v/>
      </c>
      <c r="O50" s="71"/>
      <c r="P50" s="303"/>
      <c r="Q50" s="214">
        <f t="shared" si="20"/>
        <v>0</v>
      </c>
      <c r="R50" s="71"/>
      <c r="S50" s="308"/>
      <c r="T50" s="308"/>
      <c r="U50" s="308"/>
      <c r="V50" s="79"/>
      <c r="W50" s="303"/>
      <c r="X50" s="303"/>
      <c r="Y50" s="309">
        <f t="shared" si="1"/>
        <v>0</v>
      </c>
      <c r="Z50" s="73" t="s">
        <v>169</v>
      </c>
      <c r="AA50" s="73" t="s">
        <v>169</v>
      </c>
      <c r="AB50" s="317"/>
      <c r="AC50" s="73" t="s">
        <v>169</v>
      </c>
      <c r="AD50" s="73" t="s">
        <v>169</v>
      </c>
      <c r="AE50" s="317"/>
      <c r="AF50" s="73" t="s">
        <v>169</v>
      </c>
      <c r="AG50" s="73" t="s">
        <v>169</v>
      </c>
      <c r="AH50" s="317"/>
      <c r="AI50" s="88">
        <f t="shared" si="14"/>
        <v>0</v>
      </c>
      <c r="AJ50" s="312">
        <f t="shared" si="15"/>
        <v>0</v>
      </c>
      <c r="AK50" s="27">
        <f t="shared" si="16"/>
        <v>0</v>
      </c>
      <c r="AL50" s="27">
        <f t="shared" si="17"/>
        <v>0</v>
      </c>
      <c r="AM50" s="27">
        <f t="shared" si="18"/>
        <v>0</v>
      </c>
      <c r="AN50" s="77">
        <f t="shared" si="19"/>
        <v>0</v>
      </c>
      <c r="AP50" s="77">
        <f t="shared" si="4"/>
        <v>0</v>
      </c>
      <c r="AQ50" s="207">
        <f t="shared" si="5"/>
        <v>0</v>
      </c>
      <c r="AR50" s="27">
        <f t="shared" si="6"/>
        <v>0</v>
      </c>
      <c r="AS50" s="27">
        <f t="shared" si="7"/>
        <v>0</v>
      </c>
      <c r="AT50" s="27">
        <f t="shared" si="21"/>
        <v>0</v>
      </c>
      <c r="AU50" s="27">
        <f t="shared" si="8"/>
        <v>0</v>
      </c>
      <c r="AV50" s="27">
        <f t="shared" si="9"/>
        <v>0</v>
      </c>
      <c r="AW50" s="27">
        <f t="shared" si="10"/>
        <v>0</v>
      </c>
    </row>
    <row r="51" spans="1:49">
      <c r="A51" s="78">
        <v>40</v>
      </c>
      <c r="B51" s="69" t="s">
        <v>328</v>
      </c>
      <c r="C51" s="314"/>
      <c r="D51" s="72"/>
      <c r="E51" s="180"/>
      <c r="F51" s="72"/>
      <c r="G51" s="72"/>
      <c r="H51" s="325">
        <f t="shared" si="11"/>
        <v>0</v>
      </c>
      <c r="I51" s="71"/>
      <c r="J51" s="303"/>
      <c r="K51" s="303"/>
      <c r="L51" s="303"/>
      <c r="M51" s="304">
        <f t="shared" si="12"/>
        <v>0</v>
      </c>
      <c r="N51" s="326" t="str">
        <f t="shared" si="13"/>
        <v/>
      </c>
      <c r="O51" s="71"/>
      <c r="P51" s="303"/>
      <c r="Q51" s="214">
        <f t="shared" si="20"/>
        <v>0</v>
      </c>
      <c r="R51" s="71"/>
      <c r="S51" s="308"/>
      <c r="T51" s="308"/>
      <c r="U51" s="308"/>
      <c r="V51" s="79"/>
      <c r="W51" s="303"/>
      <c r="X51" s="303"/>
      <c r="Y51" s="309">
        <f t="shared" si="1"/>
        <v>0</v>
      </c>
      <c r="Z51" s="73" t="s">
        <v>169</v>
      </c>
      <c r="AA51" s="73" t="s">
        <v>169</v>
      </c>
      <c r="AB51" s="317"/>
      <c r="AC51" s="73" t="s">
        <v>169</v>
      </c>
      <c r="AD51" s="73" t="s">
        <v>169</v>
      </c>
      <c r="AE51" s="317"/>
      <c r="AF51" s="73" t="s">
        <v>169</v>
      </c>
      <c r="AG51" s="73" t="s">
        <v>169</v>
      </c>
      <c r="AH51" s="317"/>
      <c r="AI51" s="88">
        <f t="shared" si="14"/>
        <v>0</v>
      </c>
      <c r="AJ51" s="312">
        <f t="shared" si="15"/>
        <v>0</v>
      </c>
      <c r="AK51" s="27">
        <f t="shared" si="16"/>
        <v>0</v>
      </c>
      <c r="AL51" s="27">
        <f t="shared" si="17"/>
        <v>0</v>
      </c>
      <c r="AM51" s="27">
        <f t="shared" si="18"/>
        <v>0</v>
      </c>
      <c r="AN51" s="77">
        <f t="shared" si="19"/>
        <v>0</v>
      </c>
      <c r="AP51" s="77">
        <f t="shared" si="4"/>
        <v>0</v>
      </c>
      <c r="AQ51" s="207">
        <f t="shared" si="5"/>
        <v>0</v>
      </c>
      <c r="AR51" s="27">
        <f t="shared" si="6"/>
        <v>0</v>
      </c>
      <c r="AS51" s="27">
        <f t="shared" si="7"/>
        <v>0</v>
      </c>
      <c r="AT51" s="27">
        <f t="shared" si="21"/>
        <v>0</v>
      </c>
      <c r="AU51" s="27">
        <f t="shared" si="8"/>
        <v>0</v>
      </c>
      <c r="AV51" s="27">
        <f t="shared" si="9"/>
        <v>0</v>
      </c>
      <c r="AW51" s="27">
        <f t="shared" si="10"/>
        <v>0</v>
      </c>
    </row>
    <row r="52" spans="1:49">
      <c r="A52" s="68">
        <v>41</v>
      </c>
      <c r="B52" s="69" t="s">
        <v>328</v>
      </c>
      <c r="C52" s="314"/>
      <c r="D52" s="72"/>
      <c r="E52" s="180"/>
      <c r="F52" s="72"/>
      <c r="G52" s="72"/>
      <c r="H52" s="325">
        <f t="shared" si="11"/>
        <v>0</v>
      </c>
      <c r="I52" s="71"/>
      <c r="J52" s="303"/>
      <c r="K52" s="303"/>
      <c r="L52" s="303"/>
      <c r="M52" s="304">
        <f t="shared" si="12"/>
        <v>0</v>
      </c>
      <c r="N52" s="326" t="str">
        <f t="shared" si="13"/>
        <v/>
      </c>
      <c r="O52" s="71"/>
      <c r="P52" s="303"/>
      <c r="Q52" s="214">
        <f t="shared" si="20"/>
        <v>0</v>
      </c>
      <c r="R52" s="71"/>
      <c r="S52" s="308"/>
      <c r="T52" s="308"/>
      <c r="U52" s="308"/>
      <c r="V52" s="79"/>
      <c r="W52" s="303"/>
      <c r="X52" s="303"/>
      <c r="Y52" s="309">
        <f t="shared" si="1"/>
        <v>0</v>
      </c>
      <c r="Z52" s="73" t="s">
        <v>169</v>
      </c>
      <c r="AA52" s="73" t="s">
        <v>169</v>
      </c>
      <c r="AB52" s="317"/>
      <c r="AC52" s="73" t="s">
        <v>169</v>
      </c>
      <c r="AD52" s="73" t="s">
        <v>169</v>
      </c>
      <c r="AE52" s="317"/>
      <c r="AF52" s="73" t="s">
        <v>169</v>
      </c>
      <c r="AG52" s="73" t="s">
        <v>169</v>
      </c>
      <c r="AH52" s="317"/>
      <c r="AI52" s="88">
        <f t="shared" si="14"/>
        <v>0</v>
      </c>
      <c r="AJ52" s="312">
        <f t="shared" si="15"/>
        <v>0</v>
      </c>
      <c r="AK52" s="27">
        <f t="shared" si="16"/>
        <v>0</v>
      </c>
      <c r="AL52" s="27">
        <f t="shared" si="17"/>
        <v>0</v>
      </c>
      <c r="AM52" s="27">
        <f t="shared" si="18"/>
        <v>0</v>
      </c>
      <c r="AN52" s="77">
        <f t="shared" si="19"/>
        <v>0</v>
      </c>
      <c r="AP52" s="77">
        <f t="shared" si="4"/>
        <v>0</v>
      </c>
      <c r="AQ52" s="207">
        <f t="shared" si="5"/>
        <v>0</v>
      </c>
      <c r="AR52" s="27">
        <f t="shared" si="6"/>
        <v>0</v>
      </c>
      <c r="AS52" s="27">
        <f t="shared" si="7"/>
        <v>0</v>
      </c>
      <c r="AT52" s="27">
        <f t="shared" si="21"/>
        <v>0</v>
      </c>
      <c r="AU52" s="27">
        <f t="shared" si="8"/>
        <v>0</v>
      </c>
      <c r="AV52" s="27">
        <f t="shared" si="9"/>
        <v>0</v>
      </c>
      <c r="AW52" s="27">
        <f t="shared" si="10"/>
        <v>0</v>
      </c>
    </row>
    <row r="53" spans="1:49">
      <c r="A53" s="78">
        <v>42</v>
      </c>
      <c r="B53" s="69" t="s">
        <v>328</v>
      </c>
      <c r="C53" s="314"/>
      <c r="D53" s="72"/>
      <c r="E53" s="180"/>
      <c r="F53" s="72"/>
      <c r="G53" s="72"/>
      <c r="H53" s="325">
        <f t="shared" si="11"/>
        <v>0</v>
      </c>
      <c r="I53" s="71"/>
      <c r="J53" s="303"/>
      <c r="K53" s="303"/>
      <c r="L53" s="303"/>
      <c r="M53" s="304">
        <f t="shared" si="12"/>
        <v>0</v>
      </c>
      <c r="N53" s="326" t="str">
        <f t="shared" si="13"/>
        <v/>
      </c>
      <c r="O53" s="71"/>
      <c r="P53" s="303"/>
      <c r="Q53" s="214">
        <f t="shared" si="20"/>
        <v>0</v>
      </c>
      <c r="R53" s="71"/>
      <c r="S53" s="308"/>
      <c r="T53" s="308"/>
      <c r="U53" s="308"/>
      <c r="V53" s="79"/>
      <c r="W53" s="303"/>
      <c r="X53" s="303"/>
      <c r="Y53" s="309">
        <f t="shared" si="1"/>
        <v>0</v>
      </c>
      <c r="Z53" s="73" t="s">
        <v>169</v>
      </c>
      <c r="AA53" s="73" t="s">
        <v>169</v>
      </c>
      <c r="AB53" s="317"/>
      <c r="AC53" s="73" t="s">
        <v>169</v>
      </c>
      <c r="AD53" s="73" t="s">
        <v>169</v>
      </c>
      <c r="AE53" s="317"/>
      <c r="AF53" s="73" t="s">
        <v>169</v>
      </c>
      <c r="AG53" s="73" t="s">
        <v>169</v>
      </c>
      <c r="AH53" s="317"/>
      <c r="AI53" s="88">
        <f t="shared" si="14"/>
        <v>0</v>
      </c>
      <c r="AJ53" s="312">
        <f t="shared" si="15"/>
        <v>0</v>
      </c>
      <c r="AK53" s="27">
        <f t="shared" si="16"/>
        <v>0</v>
      </c>
      <c r="AL53" s="27">
        <f t="shared" si="17"/>
        <v>0</v>
      </c>
      <c r="AM53" s="27">
        <f t="shared" si="18"/>
        <v>0</v>
      </c>
      <c r="AN53" s="77">
        <f t="shared" si="19"/>
        <v>0</v>
      </c>
      <c r="AP53" s="77">
        <f t="shared" si="4"/>
        <v>0</v>
      </c>
      <c r="AQ53" s="207">
        <f t="shared" si="5"/>
        <v>0</v>
      </c>
      <c r="AR53" s="27">
        <f t="shared" si="6"/>
        <v>0</v>
      </c>
      <c r="AS53" s="27">
        <f t="shared" si="7"/>
        <v>0</v>
      </c>
      <c r="AT53" s="27">
        <f t="shared" si="21"/>
        <v>0</v>
      </c>
      <c r="AU53" s="27">
        <f t="shared" si="8"/>
        <v>0</v>
      </c>
      <c r="AV53" s="27">
        <f t="shared" si="9"/>
        <v>0</v>
      </c>
      <c r="AW53" s="27">
        <f t="shared" si="10"/>
        <v>0</v>
      </c>
    </row>
    <row r="54" spans="1:49">
      <c r="A54" s="68">
        <v>43</v>
      </c>
      <c r="B54" s="69" t="s">
        <v>328</v>
      </c>
      <c r="C54" s="314"/>
      <c r="D54" s="72"/>
      <c r="E54" s="180"/>
      <c r="F54" s="72"/>
      <c r="G54" s="72"/>
      <c r="H54" s="325">
        <f t="shared" si="11"/>
        <v>0</v>
      </c>
      <c r="I54" s="71"/>
      <c r="J54" s="303"/>
      <c r="K54" s="303"/>
      <c r="L54" s="303"/>
      <c r="M54" s="304">
        <f t="shared" si="12"/>
        <v>0</v>
      </c>
      <c r="N54" s="326" t="str">
        <f t="shared" si="13"/>
        <v/>
      </c>
      <c r="O54" s="71"/>
      <c r="P54" s="303"/>
      <c r="Q54" s="214">
        <f t="shared" si="20"/>
        <v>0</v>
      </c>
      <c r="R54" s="71"/>
      <c r="S54" s="308"/>
      <c r="T54" s="308"/>
      <c r="U54" s="308"/>
      <c r="V54" s="79"/>
      <c r="W54" s="303"/>
      <c r="X54" s="303"/>
      <c r="Y54" s="309">
        <f t="shared" si="1"/>
        <v>0</v>
      </c>
      <c r="Z54" s="73" t="s">
        <v>169</v>
      </c>
      <c r="AA54" s="73" t="s">
        <v>169</v>
      </c>
      <c r="AB54" s="317"/>
      <c r="AC54" s="73" t="s">
        <v>169</v>
      </c>
      <c r="AD54" s="73" t="s">
        <v>169</v>
      </c>
      <c r="AE54" s="317"/>
      <c r="AF54" s="73" t="s">
        <v>169</v>
      </c>
      <c r="AG54" s="73" t="s">
        <v>169</v>
      </c>
      <c r="AH54" s="317"/>
      <c r="AI54" s="88">
        <f t="shared" si="14"/>
        <v>0</v>
      </c>
      <c r="AJ54" s="312">
        <f t="shared" si="15"/>
        <v>0</v>
      </c>
      <c r="AK54" s="27">
        <f t="shared" si="16"/>
        <v>0</v>
      </c>
      <c r="AL54" s="27">
        <f t="shared" si="17"/>
        <v>0</v>
      </c>
      <c r="AM54" s="27">
        <f t="shared" si="18"/>
        <v>0</v>
      </c>
      <c r="AN54" s="77">
        <f t="shared" si="19"/>
        <v>0</v>
      </c>
      <c r="AP54" s="77">
        <f t="shared" si="4"/>
        <v>0</v>
      </c>
      <c r="AQ54" s="207">
        <f t="shared" si="5"/>
        <v>0</v>
      </c>
      <c r="AR54" s="27">
        <f t="shared" si="6"/>
        <v>0</v>
      </c>
      <c r="AS54" s="27">
        <f t="shared" si="7"/>
        <v>0</v>
      </c>
      <c r="AT54" s="27">
        <f t="shared" si="21"/>
        <v>0</v>
      </c>
      <c r="AU54" s="27">
        <f t="shared" si="8"/>
        <v>0</v>
      </c>
      <c r="AV54" s="27">
        <f t="shared" si="9"/>
        <v>0</v>
      </c>
      <c r="AW54" s="27">
        <f t="shared" si="10"/>
        <v>0</v>
      </c>
    </row>
    <row r="55" spans="1:49">
      <c r="A55" s="78">
        <v>44</v>
      </c>
      <c r="B55" s="69" t="s">
        <v>328</v>
      </c>
      <c r="C55" s="314"/>
      <c r="D55" s="72"/>
      <c r="E55" s="180"/>
      <c r="F55" s="72"/>
      <c r="G55" s="72"/>
      <c r="H55" s="325">
        <f t="shared" si="11"/>
        <v>0</v>
      </c>
      <c r="I55" s="71"/>
      <c r="J55" s="303"/>
      <c r="K55" s="303"/>
      <c r="L55" s="303"/>
      <c r="M55" s="304">
        <f t="shared" si="12"/>
        <v>0</v>
      </c>
      <c r="N55" s="326" t="str">
        <f t="shared" si="13"/>
        <v/>
      </c>
      <c r="O55" s="71"/>
      <c r="P55" s="303"/>
      <c r="Q55" s="214">
        <f t="shared" si="20"/>
        <v>0</v>
      </c>
      <c r="R55" s="71"/>
      <c r="S55" s="308"/>
      <c r="T55" s="308"/>
      <c r="U55" s="308"/>
      <c r="V55" s="79"/>
      <c r="W55" s="303"/>
      <c r="X55" s="303"/>
      <c r="Y55" s="309">
        <f t="shared" si="1"/>
        <v>0</v>
      </c>
      <c r="Z55" s="73" t="s">
        <v>169</v>
      </c>
      <c r="AA55" s="73" t="s">
        <v>169</v>
      </c>
      <c r="AB55" s="317"/>
      <c r="AC55" s="73" t="s">
        <v>169</v>
      </c>
      <c r="AD55" s="73" t="s">
        <v>169</v>
      </c>
      <c r="AE55" s="317"/>
      <c r="AF55" s="73" t="s">
        <v>169</v>
      </c>
      <c r="AG55" s="73" t="s">
        <v>169</v>
      </c>
      <c r="AH55" s="317"/>
      <c r="AI55" s="88">
        <f t="shared" si="14"/>
        <v>0</v>
      </c>
      <c r="AJ55" s="312">
        <f t="shared" si="15"/>
        <v>0</v>
      </c>
      <c r="AK55" s="27">
        <f t="shared" si="16"/>
        <v>0</v>
      </c>
      <c r="AL55" s="27">
        <f t="shared" si="17"/>
        <v>0</v>
      </c>
      <c r="AM55" s="27">
        <f t="shared" si="18"/>
        <v>0</v>
      </c>
      <c r="AN55" s="77">
        <f t="shared" si="19"/>
        <v>0</v>
      </c>
      <c r="AP55" s="77">
        <f t="shared" si="4"/>
        <v>0</v>
      </c>
      <c r="AQ55" s="207">
        <f t="shared" si="5"/>
        <v>0</v>
      </c>
      <c r="AR55" s="27">
        <f t="shared" si="6"/>
        <v>0</v>
      </c>
      <c r="AS55" s="27">
        <f t="shared" si="7"/>
        <v>0</v>
      </c>
      <c r="AT55" s="27">
        <f t="shared" si="21"/>
        <v>0</v>
      </c>
      <c r="AU55" s="27">
        <f t="shared" si="8"/>
        <v>0</v>
      </c>
      <c r="AV55" s="27">
        <f t="shared" si="9"/>
        <v>0</v>
      </c>
      <c r="AW55" s="27">
        <f t="shared" si="10"/>
        <v>0</v>
      </c>
    </row>
    <row r="56" spans="1:49">
      <c r="A56" s="68">
        <v>45</v>
      </c>
      <c r="B56" s="69" t="s">
        <v>328</v>
      </c>
      <c r="C56" s="314"/>
      <c r="D56" s="72"/>
      <c r="E56" s="180"/>
      <c r="F56" s="72"/>
      <c r="G56" s="72"/>
      <c r="H56" s="325">
        <f t="shared" si="11"/>
        <v>0</v>
      </c>
      <c r="I56" s="71"/>
      <c r="J56" s="303"/>
      <c r="K56" s="303"/>
      <c r="L56" s="303"/>
      <c r="M56" s="304">
        <f t="shared" si="12"/>
        <v>0</v>
      </c>
      <c r="N56" s="326" t="str">
        <f t="shared" si="13"/>
        <v/>
      </c>
      <c r="O56" s="71"/>
      <c r="P56" s="303"/>
      <c r="Q56" s="214">
        <f t="shared" si="20"/>
        <v>0</v>
      </c>
      <c r="R56" s="71"/>
      <c r="S56" s="308"/>
      <c r="T56" s="308"/>
      <c r="U56" s="308"/>
      <c r="V56" s="79"/>
      <c r="W56" s="303"/>
      <c r="X56" s="303"/>
      <c r="Y56" s="309">
        <f t="shared" si="1"/>
        <v>0</v>
      </c>
      <c r="Z56" s="73" t="s">
        <v>169</v>
      </c>
      <c r="AA56" s="73" t="s">
        <v>169</v>
      </c>
      <c r="AB56" s="317"/>
      <c r="AC56" s="73" t="s">
        <v>169</v>
      </c>
      <c r="AD56" s="73" t="s">
        <v>169</v>
      </c>
      <c r="AE56" s="317"/>
      <c r="AF56" s="73" t="s">
        <v>169</v>
      </c>
      <c r="AG56" s="73" t="s">
        <v>169</v>
      </c>
      <c r="AH56" s="317"/>
      <c r="AI56" s="88">
        <f t="shared" si="14"/>
        <v>0</v>
      </c>
      <c r="AJ56" s="312">
        <f t="shared" si="15"/>
        <v>0</v>
      </c>
      <c r="AK56" s="27">
        <f t="shared" si="16"/>
        <v>0</v>
      </c>
      <c r="AL56" s="27">
        <f t="shared" si="17"/>
        <v>0</v>
      </c>
      <c r="AM56" s="27">
        <f t="shared" si="18"/>
        <v>0</v>
      </c>
      <c r="AN56" s="77">
        <f t="shared" si="19"/>
        <v>0</v>
      </c>
      <c r="AP56" s="77">
        <f t="shared" si="4"/>
        <v>0</v>
      </c>
      <c r="AQ56" s="207">
        <f t="shared" si="5"/>
        <v>0</v>
      </c>
      <c r="AR56" s="27">
        <f t="shared" si="6"/>
        <v>0</v>
      </c>
      <c r="AS56" s="27">
        <f t="shared" si="7"/>
        <v>0</v>
      </c>
      <c r="AT56" s="27">
        <f t="shared" si="21"/>
        <v>0</v>
      </c>
      <c r="AU56" s="27">
        <f t="shared" si="8"/>
        <v>0</v>
      </c>
      <c r="AV56" s="27">
        <f t="shared" si="9"/>
        <v>0</v>
      </c>
      <c r="AW56" s="27">
        <f t="shared" si="10"/>
        <v>0</v>
      </c>
    </row>
    <row r="57" spans="1:49">
      <c r="A57" s="78">
        <v>46</v>
      </c>
      <c r="B57" s="69" t="s">
        <v>328</v>
      </c>
      <c r="C57" s="314"/>
      <c r="D57" s="72"/>
      <c r="E57" s="180"/>
      <c r="F57" s="72"/>
      <c r="G57" s="72"/>
      <c r="H57" s="325">
        <f t="shared" si="11"/>
        <v>0</v>
      </c>
      <c r="I57" s="71"/>
      <c r="J57" s="303"/>
      <c r="K57" s="303"/>
      <c r="L57" s="303"/>
      <c r="M57" s="304">
        <f t="shared" si="12"/>
        <v>0</v>
      </c>
      <c r="N57" s="326" t="str">
        <f t="shared" si="13"/>
        <v/>
      </c>
      <c r="O57" s="71"/>
      <c r="P57" s="303"/>
      <c r="Q57" s="214">
        <f t="shared" si="20"/>
        <v>0</v>
      </c>
      <c r="R57" s="71"/>
      <c r="S57" s="308"/>
      <c r="T57" s="308"/>
      <c r="U57" s="308"/>
      <c r="V57" s="79"/>
      <c r="W57" s="303"/>
      <c r="X57" s="303"/>
      <c r="Y57" s="309">
        <f t="shared" si="1"/>
        <v>0</v>
      </c>
      <c r="Z57" s="73" t="s">
        <v>169</v>
      </c>
      <c r="AA57" s="73" t="s">
        <v>169</v>
      </c>
      <c r="AB57" s="317"/>
      <c r="AC57" s="73" t="s">
        <v>169</v>
      </c>
      <c r="AD57" s="73" t="s">
        <v>169</v>
      </c>
      <c r="AE57" s="317"/>
      <c r="AF57" s="73" t="s">
        <v>169</v>
      </c>
      <c r="AG57" s="73" t="s">
        <v>169</v>
      </c>
      <c r="AH57" s="317"/>
      <c r="AI57" s="88">
        <f t="shared" si="14"/>
        <v>0</v>
      </c>
      <c r="AJ57" s="312">
        <f t="shared" si="15"/>
        <v>0</v>
      </c>
      <c r="AK57" s="27">
        <f t="shared" si="16"/>
        <v>0</v>
      </c>
      <c r="AL57" s="27">
        <f t="shared" si="17"/>
        <v>0</v>
      </c>
      <c r="AM57" s="27">
        <f t="shared" si="18"/>
        <v>0</v>
      </c>
      <c r="AN57" s="77">
        <f t="shared" si="19"/>
        <v>0</v>
      </c>
      <c r="AP57" s="77">
        <f t="shared" si="4"/>
        <v>0</v>
      </c>
      <c r="AQ57" s="207">
        <f t="shared" si="5"/>
        <v>0</v>
      </c>
      <c r="AR57" s="27">
        <f t="shared" si="6"/>
        <v>0</v>
      </c>
      <c r="AS57" s="27">
        <f t="shared" si="7"/>
        <v>0</v>
      </c>
      <c r="AT57" s="27">
        <f t="shared" si="21"/>
        <v>0</v>
      </c>
      <c r="AU57" s="27">
        <f t="shared" si="8"/>
        <v>0</v>
      </c>
      <c r="AV57" s="27">
        <f t="shared" si="9"/>
        <v>0</v>
      </c>
      <c r="AW57" s="27">
        <f t="shared" si="10"/>
        <v>0</v>
      </c>
    </row>
    <row r="58" spans="1:49">
      <c r="A58" s="68">
        <v>47</v>
      </c>
      <c r="B58" s="69" t="s">
        <v>328</v>
      </c>
      <c r="C58" s="314"/>
      <c r="D58" s="72"/>
      <c r="E58" s="180"/>
      <c r="F58" s="72"/>
      <c r="G58" s="72"/>
      <c r="H58" s="325">
        <f t="shared" si="11"/>
        <v>0</v>
      </c>
      <c r="I58" s="71"/>
      <c r="J58" s="303"/>
      <c r="K58" s="303"/>
      <c r="L58" s="303"/>
      <c r="M58" s="304">
        <f t="shared" si="12"/>
        <v>0</v>
      </c>
      <c r="N58" s="326" t="str">
        <f t="shared" si="13"/>
        <v/>
      </c>
      <c r="O58" s="71"/>
      <c r="P58" s="303"/>
      <c r="Q58" s="214">
        <f t="shared" si="20"/>
        <v>0</v>
      </c>
      <c r="R58" s="71"/>
      <c r="S58" s="308"/>
      <c r="T58" s="308"/>
      <c r="U58" s="308"/>
      <c r="V58" s="79"/>
      <c r="W58" s="303"/>
      <c r="X58" s="303"/>
      <c r="Y58" s="309">
        <f t="shared" si="1"/>
        <v>0</v>
      </c>
      <c r="Z58" s="73" t="s">
        <v>169</v>
      </c>
      <c r="AA58" s="73" t="s">
        <v>169</v>
      </c>
      <c r="AB58" s="317"/>
      <c r="AC58" s="73" t="s">
        <v>169</v>
      </c>
      <c r="AD58" s="73" t="s">
        <v>169</v>
      </c>
      <c r="AE58" s="317"/>
      <c r="AF58" s="73" t="s">
        <v>169</v>
      </c>
      <c r="AG58" s="73" t="s">
        <v>169</v>
      </c>
      <c r="AH58" s="317"/>
      <c r="AI58" s="88">
        <f t="shared" si="14"/>
        <v>0</v>
      </c>
      <c r="AJ58" s="312">
        <f t="shared" si="15"/>
        <v>0</v>
      </c>
      <c r="AK58" s="27">
        <f t="shared" si="16"/>
        <v>0</v>
      </c>
      <c r="AL58" s="27">
        <f t="shared" si="17"/>
        <v>0</v>
      </c>
      <c r="AM58" s="27">
        <f t="shared" si="18"/>
        <v>0</v>
      </c>
      <c r="AN58" s="77">
        <f t="shared" si="19"/>
        <v>0</v>
      </c>
      <c r="AP58" s="77">
        <f t="shared" si="4"/>
        <v>0</v>
      </c>
      <c r="AQ58" s="207">
        <f t="shared" si="5"/>
        <v>0</v>
      </c>
      <c r="AR58" s="27">
        <f t="shared" si="6"/>
        <v>0</v>
      </c>
      <c r="AS58" s="27">
        <f t="shared" si="7"/>
        <v>0</v>
      </c>
      <c r="AT58" s="27">
        <f t="shared" si="21"/>
        <v>0</v>
      </c>
      <c r="AU58" s="27">
        <f t="shared" si="8"/>
        <v>0</v>
      </c>
      <c r="AV58" s="27">
        <f t="shared" si="9"/>
        <v>0</v>
      </c>
      <c r="AW58" s="27">
        <f t="shared" si="10"/>
        <v>0</v>
      </c>
    </row>
    <row r="59" spans="1:49">
      <c r="A59" s="78">
        <v>48</v>
      </c>
      <c r="B59" s="69" t="s">
        <v>328</v>
      </c>
      <c r="C59" s="314"/>
      <c r="D59" s="72"/>
      <c r="E59" s="180"/>
      <c r="F59" s="72"/>
      <c r="G59" s="72"/>
      <c r="H59" s="325">
        <f t="shared" si="11"/>
        <v>0</v>
      </c>
      <c r="I59" s="71"/>
      <c r="J59" s="303"/>
      <c r="K59" s="303"/>
      <c r="L59" s="303"/>
      <c r="M59" s="304">
        <f t="shared" si="12"/>
        <v>0</v>
      </c>
      <c r="N59" s="326" t="str">
        <f t="shared" si="13"/>
        <v/>
      </c>
      <c r="O59" s="71"/>
      <c r="P59" s="303"/>
      <c r="Q59" s="214">
        <f t="shared" si="20"/>
        <v>0</v>
      </c>
      <c r="R59" s="71"/>
      <c r="S59" s="308"/>
      <c r="T59" s="308"/>
      <c r="U59" s="308"/>
      <c r="V59" s="79"/>
      <c r="W59" s="303"/>
      <c r="X59" s="303"/>
      <c r="Y59" s="309">
        <f t="shared" si="1"/>
        <v>0</v>
      </c>
      <c r="Z59" s="73" t="s">
        <v>169</v>
      </c>
      <c r="AA59" s="73" t="s">
        <v>169</v>
      </c>
      <c r="AB59" s="317"/>
      <c r="AC59" s="73" t="s">
        <v>169</v>
      </c>
      <c r="AD59" s="73" t="s">
        <v>169</v>
      </c>
      <c r="AE59" s="317"/>
      <c r="AF59" s="73" t="s">
        <v>169</v>
      </c>
      <c r="AG59" s="73" t="s">
        <v>169</v>
      </c>
      <c r="AH59" s="317"/>
      <c r="AI59" s="88">
        <f t="shared" si="14"/>
        <v>0</v>
      </c>
      <c r="AJ59" s="312">
        <f t="shared" si="15"/>
        <v>0</v>
      </c>
      <c r="AK59" s="27">
        <f t="shared" si="16"/>
        <v>0</v>
      </c>
      <c r="AL59" s="27">
        <f t="shared" si="17"/>
        <v>0</v>
      </c>
      <c r="AM59" s="27">
        <f t="shared" si="18"/>
        <v>0</v>
      </c>
      <c r="AN59" s="77">
        <f t="shared" si="19"/>
        <v>0</v>
      </c>
      <c r="AP59" s="77">
        <f t="shared" si="4"/>
        <v>0</v>
      </c>
      <c r="AQ59" s="207">
        <f t="shared" si="5"/>
        <v>0</v>
      </c>
      <c r="AR59" s="27">
        <f t="shared" si="6"/>
        <v>0</v>
      </c>
      <c r="AS59" s="27">
        <f t="shared" si="7"/>
        <v>0</v>
      </c>
      <c r="AT59" s="27">
        <f t="shared" si="21"/>
        <v>0</v>
      </c>
      <c r="AU59" s="27">
        <f t="shared" si="8"/>
        <v>0</v>
      </c>
      <c r="AV59" s="27">
        <f t="shared" si="9"/>
        <v>0</v>
      </c>
      <c r="AW59" s="27">
        <f t="shared" si="10"/>
        <v>0</v>
      </c>
    </row>
    <row r="60" spans="1:49">
      <c r="A60" s="68">
        <v>49</v>
      </c>
      <c r="B60" s="69" t="s">
        <v>328</v>
      </c>
      <c r="C60" s="314"/>
      <c r="D60" s="72"/>
      <c r="E60" s="180"/>
      <c r="F60" s="72"/>
      <c r="G60" s="72"/>
      <c r="H60" s="325">
        <f t="shared" si="11"/>
        <v>0</v>
      </c>
      <c r="I60" s="71"/>
      <c r="J60" s="303"/>
      <c r="K60" s="303"/>
      <c r="L60" s="303"/>
      <c r="M60" s="304">
        <f t="shared" si="12"/>
        <v>0</v>
      </c>
      <c r="N60" s="326" t="str">
        <f t="shared" si="13"/>
        <v/>
      </c>
      <c r="O60" s="71"/>
      <c r="P60" s="303"/>
      <c r="Q60" s="214">
        <f t="shared" si="20"/>
        <v>0</v>
      </c>
      <c r="R60" s="71"/>
      <c r="S60" s="308"/>
      <c r="T60" s="308"/>
      <c r="U60" s="308"/>
      <c r="V60" s="79"/>
      <c r="W60" s="303"/>
      <c r="X60" s="303"/>
      <c r="Y60" s="309">
        <f t="shared" si="1"/>
        <v>0</v>
      </c>
      <c r="Z60" s="73" t="s">
        <v>169</v>
      </c>
      <c r="AA60" s="73" t="s">
        <v>169</v>
      </c>
      <c r="AB60" s="317"/>
      <c r="AC60" s="73" t="s">
        <v>169</v>
      </c>
      <c r="AD60" s="73" t="s">
        <v>169</v>
      </c>
      <c r="AE60" s="317"/>
      <c r="AF60" s="73" t="s">
        <v>169</v>
      </c>
      <c r="AG60" s="73" t="s">
        <v>169</v>
      </c>
      <c r="AH60" s="317"/>
      <c r="AI60" s="88">
        <f t="shared" si="14"/>
        <v>0</v>
      </c>
      <c r="AJ60" s="312">
        <f t="shared" si="15"/>
        <v>0</v>
      </c>
      <c r="AK60" s="27">
        <f t="shared" si="16"/>
        <v>0</v>
      </c>
      <c r="AL60" s="27">
        <f t="shared" si="17"/>
        <v>0</v>
      </c>
      <c r="AM60" s="27">
        <f t="shared" si="18"/>
        <v>0</v>
      </c>
      <c r="AN60" s="77">
        <f t="shared" si="19"/>
        <v>0</v>
      </c>
      <c r="AP60" s="77">
        <f t="shared" si="4"/>
        <v>0</v>
      </c>
      <c r="AQ60" s="207">
        <f t="shared" si="5"/>
        <v>0</v>
      </c>
      <c r="AR60" s="27">
        <f t="shared" si="6"/>
        <v>0</v>
      </c>
      <c r="AS60" s="27">
        <f t="shared" si="7"/>
        <v>0</v>
      </c>
      <c r="AT60" s="27">
        <f t="shared" si="21"/>
        <v>0</v>
      </c>
      <c r="AU60" s="27">
        <f t="shared" si="8"/>
        <v>0</v>
      </c>
      <c r="AV60" s="27">
        <f t="shared" si="9"/>
        <v>0</v>
      </c>
      <c r="AW60" s="27">
        <f t="shared" si="10"/>
        <v>0</v>
      </c>
    </row>
    <row r="61" spans="1:49">
      <c r="A61" s="78">
        <v>50</v>
      </c>
      <c r="B61" s="69" t="s">
        <v>328</v>
      </c>
      <c r="C61" s="314"/>
      <c r="D61" s="72"/>
      <c r="E61" s="180"/>
      <c r="F61" s="72"/>
      <c r="G61" s="72"/>
      <c r="H61" s="325">
        <f t="shared" si="11"/>
        <v>0</v>
      </c>
      <c r="I61" s="71"/>
      <c r="J61" s="303"/>
      <c r="K61" s="303"/>
      <c r="L61" s="303"/>
      <c r="M61" s="304">
        <f t="shared" si="12"/>
        <v>0</v>
      </c>
      <c r="N61" s="326" t="str">
        <f t="shared" si="13"/>
        <v/>
      </c>
      <c r="O61" s="71"/>
      <c r="P61" s="303"/>
      <c r="Q61" s="214">
        <f t="shared" si="20"/>
        <v>0</v>
      </c>
      <c r="R61" s="71"/>
      <c r="S61" s="308"/>
      <c r="T61" s="308"/>
      <c r="U61" s="308"/>
      <c r="V61" s="79"/>
      <c r="W61" s="303"/>
      <c r="X61" s="303"/>
      <c r="Y61" s="309">
        <f t="shared" si="1"/>
        <v>0</v>
      </c>
      <c r="Z61" s="73" t="s">
        <v>169</v>
      </c>
      <c r="AA61" s="73" t="s">
        <v>169</v>
      </c>
      <c r="AB61" s="317"/>
      <c r="AC61" s="73" t="s">
        <v>169</v>
      </c>
      <c r="AD61" s="73" t="s">
        <v>169</v>
      </c>
      <c r="AE61" s="317"/>
      <c r="AF61" s="73" t="s">
        <v>169</v>
      </c>
      <c r="AG61" s="73" t="s">
        <v>169</v>
      </c>
      <c r="AH61" s="317"/>
      <c r="AI61" s="88">
        <f t="shared" si="14"/>
        <v>0</v>
      </c>
      <c r="AJ61" s="312">
        <f t="shared" si="15"/>
        <v>0</v>
      </c>
      <c r="AK61" s="27">
        <f t="shared" si="16"/>
        <v>0</v>
      </c>
      <c r="AL61" s="27">
        <f t="shared" si="17"/>
        <v>0</v>
      </c>
      <c r="AM61" s="27">
        <f t="shared" si="18"/>
        <v>0</v>
      </c>
      <c r="AN61" s="77">
        <f t="shared" si="19"/>
        <v>0</v>
      </c>
      <c r="AP61" s="77">
        <f t="shared" si="4"/>
        <v>0</v>
      </c>
      <c r="AQ61" s="207">
        <f t="shared" si="5"/>
        <v>0</v>
      </c>
      <c r="AR61" s="27">
        <f t="shared" si="6"/>
        <v>0</v>
      </c>
      <c r="AS61" s="27">
        <f t="shared" si="7"/>
        <v>0</v>
      </c>
      <c r="AT61" s="27">
        <f t="shared" si="21"/>
        <v>0</v>
      </c>
      <c r="AU61" s="27">
        <f t="shared" si="8"/>
        <v>0</v>
      </c>
      <c r="AV61" s="27">
        <f t="shared" si="9"/>
        <v>0</v>
      </c>
      <c r="AW61" s="27">
        <f t="shared" si="10"/>
        <v>0</v>
      </c>
    </row>
    <row r="62" spans="1:49">
      <c r="A62" s="68">
        <v>51</v>
      </c>
      <c r="B62" s="69" t="s">
        <v>328</v>
      </c>
      <c r="C62" s="314"/>
      <c r="D62" s="72"/>
      <c r="E62" s="180"/>
      <c r="F62" s="72"/>
      <c r="G62" s="72"/>
      <c r="H62" s="325">
        <f t="shared" si="11"/>
        <v>0</v>
      </c>
      <c r="I62" s="71"/>
      <c r="J62" s="303"/>
      <c r="K62" s="303"/>
      <c r="L62" s="303"/>
      <c r="M62" s="304">
        <f t="shared" si="12"/>
        <v>0</v>
      </c>
      <c r="N62" s="326" t="str">
        <f t="shared" si="13"/>
        <v/>
      </c>
      <c r="O62" s="71"/>
      <c r="P62" s="303"/>
      <c r="Q62" s="214">
        <f t="shared" si="20"/>
        <v>0</v>
      </c>
      <c r="R62" s="71"/>
      <c r="S62" s="308"/>
      <c r="T62" s="308"/>
      <c r="U62" s="308"/>
      <c r="V62" s="79"/>
      <c r="W62" s="303"/>
      <c r="X62" s="303"/>
      <c r="Y62" s="309">
        <f t="shared" si="1"/>
        <v>0</v>
      </c>
      <c r="Z62" s="73" t="s">
        <v>169</v>
      </c>
      <c r="AA62" s="73" t="s">
        <v>169</v>
      </c>
      <c r="AB62" s="317"/>
      <c r="AC62" s="73" t="s">
        <v>169</v>
      </c>
      <c r="AD62" s="73" t="s">
        <v>169</v>
      </c>
      <c r="AE62" s="317"/>
      <c r="AF62" s="73" t="s">
        <v>169</v>
      </c>
      <c r="AG62" s="73" t="s">
        <v>169</v>
      </c>
      <c r="AH62" s="317"/>
      <c r="AI62" s="88">
        <f t="shared" si="14"/>
        <v>0</v>
      </c>
      <c r="AJ62" s="312">
        <f t="shared" si="15"/>
        <v>0</v>
      </c>
      <c r="AK62" s="27">
        <f t="shared" si="16"/>
        <v>0</v>
      </c>
      <c r="AL62" s="27">
        <f t="shared" si="17"/>
        <v>0</v>
      </c>
      <c r="AM62" s="27">
        <f t="shared" si="18"/>
        <v>0</v>
      </c>
      <c r="AN62" s="77">
        <f t="shared" si="19"/>
        <v>0</v>
      </c>
      <c r="AP62" s="77">
        <f t="shared" si="4"/>
        <v>0</v>
      </c>
      <c r="AQ62" s="207">
        <f t="shared" si="5"/>
        <v>0</v>
      </c>
      <c r="AR62" s="27">
        <f t="shared" si="6"/>
        <v>0</v>
      </c>
      <c r="AS62" s="27">
        <f t="shared" si="7"/>
        <v>0</v>
      </c>
      <c r="AT62" s="27">
        <f t="shared" si="21"/>
        <v>0</v>
      </c>
      <c r="AU62" s="27">
        <f t="shared" si="8"/>
        <v>0</v>
      </c>
      <c r="AV62" s="27">
        <f t="shared" si="9"/>
        <v>0</v>
      </c>
      <c r="AW62" s="27">
        <f t="shared" si="10"/>
        <v>0</v>
      </c>
    </row>
    <row r="63" spans="1:49">
      <c r="A63" s="78">
        <v>52</v>
      </c>
      <c r="B63" s="69" t="s">
        <v>328</v>
      </c>
      <c r="C63" s="314"/>
      <c r="D63" s="72"/>
      <c r="E63" s="180"/>
      <c r="F63" s="72"/>
      <c r="G63" s="72"/>
      <c r="H63" s="325">
        <f t="shared" si="11"/>
        <v>0</v>
      </c>
      <c r="I63" s="71"/>
      <c r="J63" s="303"/>
      <c r="K63" s="303"/>
      <c r="L63" s="303"/>
      <c r="M63" s="304">
        <f t="shared" si="12"/>
        <v>0</v>
      </c>
      <c r="N63" s="326" t="str">
        <f t="shared" si="13"/>
        <v/>
      </c>
      <c r="O63" s="71"/>
      <c r="P63" s="303"/>
      <c r="Q63" s="214">
        <f t="shared" si="20"/>
        <v>0</v>
      </c>
      <c r="R63" s="71"/>
      <c r="S63" s="308"/>
      <c r="T63" s="308"/>
      <c r="U63" s="308"/>
      <c r="V63" s="79"/>
      <c r="W63" s="303"/>
      <c r="X63" s="303"/>
      <c r="Y63" s="309">
        <f t="shared" si="1"/>
        <v>0</v>
      </c>
      <c r="Z63" s="73" t="s">
        <v>169</v>
      </c>
      <c r="AA63" s="73" t="s">
        <v>169</v>
      </c>
      <c r="AB63" s="317"/>
      <c r="AC63" s="73" t="s">
        <v>169</v>
      </c>
      <c r="AD63" s="73" t="s">
        <v>169</v>
      </c>
      <c r="AE63" s="317"/>
      <c r="AF63" s="73" t="s">
        <v>169</v>
      </c>
      <c r="AG63" s="73" t="s">
        <v>169</v>
      </c>
      <c r="AH63" s="317"/>
      <c r="AI63" s="88">
        <f t="shared" si="14"/>
        <v>0</v>
      </c>
      <c r="AJ63" s="312">
        <f t="shared" si="15"/>
        <v>0</v>
      </c>
      <c r="AK63" s="27">
        <f t="shared" si="16"/>
        <v>0</v>
      </c>
      <c r="AL63" s="27">
        <f t="shared" si="17"/>
        <v>0</v>
      </c>
      <c r="AM63" s="27">
        <f t="shared" si="18"/>
        <v>0</v>
      </c>
      <c r="AN63" s="77">
        <f t="shared" si="19"/>
        <v>0</v>
      </c>
      <c r="AP63" s="77">
        <f t="shared" si="4"/>
        <v>0</v>
      </c>
      <c r="AQ63" s="207">
        <f t="shared" si="5"/>
        <v>0</v>
      </c>
      <c r="AR63" s="27">
        <f t="shared" si="6"/>
        <v>0</v>
      </c>
      <c r="AS63" s="27">
        <f t="shared" si="7"/>
        <v>0</v>
      </c>
      <c r="AT63" s="27">
        <f t="shared" si="21"/>
        <v>0</v>
      </c>
      <c r="AU63" s="27">
        <f t="shared" si="8"/>
        <v>0</v>
      </c>
      <c r="AV63" s="27">
        <f t="shared" si="9"/>
        <v>0</v>
      </c>
      <c r="AW63" s="27">
        <f t="shared" si="10"/>
        <v>0</v>
      </c>
    </row>
    <row r="64" spans="1:49">
      <c r="A64" s="68">
        <v>53</v>
      </c>
      <c r="B64" s="69" t="s">
        <v>328</v>
      </c>
      <c r="C64" s="314"/>
      <c r="D64" s="72"/>
      <c r="E64" s="180"/>
      <c r="F64" s="72"/>
      <c r="G64" s="72"/>
      <c r="H64" s="325">
        <f t="shared" si="11"/>
        <v>0</v>
      </c>
      <c r="I64" s="71"/>
      <c r="J64" s="303"/>
      <c r="K64" s="303"/>
      <c r="L64" s="303"/>
      <c r="M64" s="304">
        <f t="shared" si="12"/>
        <v>0</v>
      </c>
      <c r="N64" s="326" t="str">
        <f t="shared" si="13"/>
        <v/>
      </c>
      <c r="O64" s="71"/>
      <c r="P64" s="303"/>
      <c r="Q64" s="214">
        <f t="shared" si="20"/>
        <v>0</v>
      </c>
      <c r="R64" s="71"/>
      <c r="S64" s="308"/>
      <c r="T64" s="308"/>
      <c r="U64" s="308"/>
      <c r="V64" s="79"/>
      <c r="W64" s="303"/>
      <c r="X64" s="303"/>
      <c r="Y64" s="309">
        <f t="shared" si="1"/>
        <v>0</v>
      </c>
      <c r="Z64" s="73" t="s">
        <v>169</v>
      </c>
      <c r="AA64" s="73" t="s">
        <v>169</v>
      </c>
      <c r="AB64" s="317"/>
      <c r="AC64" s="73" t="s">
        <v>169</v>
      </c>
      <c r="AD64" s="73" t="s">
        <v>169</v>
      </c>
      <c r="AE64" s="317"/>
      <c r="AF64" s="73" t="s">
        <v>169</v>
      </c>
      <c r="AG64" s="73" t="s">
        <v>169</v>
      </c>
      <c r="AH64" s="317"/>
      <c r="AI64" s="88">
        <f t="shared" si="14"/>
        <v>0</v>
      </c>
      <c r="AJ64" s="312">
        <f t="shared" si="15"/>
        <v>0</v>
      </c>
      <c r="AK64" s="27">
        <f t="shared" si="16"/>
        <v>0</v>
      </c>
      <c r="AL64" s="27">
        <f t="shared" si="17"/>
        <v>0</v>
      </c>
      <c r="AM64" s="27">
        <f t="shared" si="18"/>
        <v>0</v>
      </c>
      <c r="AN64" s="77">
        <f t="shared" si="19"/>
        <v>0</v>
      </c>
      <c r="AP64" s="77">
        <f t="shared" si="4"/>
        <v>0</v>
      </c>
      <c r="AQ64" s="207">
        <f t="shared" si="5"/>
        <v>0</v>
      </c>
      <c r="AR64" s="27">
        <f t="shared" si="6"/>
        <v>0</v>
      </c>
      <c r="AS64" s="27">
        <f t="shared" si="7"/>
        <v>0</v>
      </c>
      <c r="AT64" s="27">
        <f t="shared" si="21"/>
        <v>0</v>
      </c>
      <c r="AU64" s="27">
        <f t="shared" si="8"/>
        <v>0</v>
      </c>
      <c r="AV64" s="27">
        <f t="shared" si="9"/>
        <v>0</v>
      </c>
      <c r="AW64" s="27">
        <f t="shared" si="10"/>
        <v>0</v>
      </c>
    </row>
    <row r="65" spans="1:49">
      <c r="A65" s="78">
        <v>54</v>
      </c>
      <c r="B65" s="69" t="s">
        <v>328</v>
      </c>
      <c r="C65" s="314"/>
      <c r="D65" s="72"/>
      <c r="E65" s="180"/>
      <c r="F65" s="72"/>
      <c r="G65" s="72"/>
      <c r="H65" s="325">
        <f t="shared" si="11"/>
        <v>0</v>
      </c>
      <c r="I65" s="71"/>
      <c r="J65" s="303"/>
      <c r="K65" s="303"/>
      <c r="L65" s="303"/>
      <c r="M65" s="304">
        <f t="shared" si="12"/>
        <v>0</v>
      </c>
      <c r="N65" s="326" t="str">
        <f t="shared" si="13"/>
        <v/>
      </c>
      <c r="O65" s="71"/>
      <c r="P65" s="303"/>
      <c r="Q65" s="214">
        <f t="shared" si="20"/>
        <v>0</v>
      </c>
      <c r="R65" s="71"/>
      <c r="S65" s="308"/>
      <c r="T65" s="308"/>
      <c r="U65" s="308"/>
      <c r="V65" s="79"/>
      <c r="W65" s="303"/>
      <c r="X65" s="303"/>
      <c r="Y65" s="309">
        <f t="shared" si="1"/>
        <v>0</v>
      </c>
      <c r="Z65" s="73" t="s">
        <v>169</v>
      </c>
      <c r="AA65" s="73" t="s">
        <v>169</v>
      </c>
      <c r="AB65" s="317"/>
      <c r="AC65" s="73" t="s">
        <v>169</v>
      </c>
      <c r="AD65" s="73" t="s">
        <v>169</v>
      </c>
      <c r="AE65" s="317"/>
      <c r="AF65" s="73" t="s">
        <v>169</v>
      </c>
      <c r="AG65" s="73" t="s">
        <v>169</v>
      </c>
      <c r="AH65" s="317"/>
      <c r="AI65" s="88">
        <f t="shared" si="14"/>
        <v>0</v>
      </c>
      <c r="AJ65" s="312">
        <f t="shared" si="15"/>
        <v>0</v>
      </c>
      <c r="AK65" s="27">
        <f t="shared" si="16"/>
        <v>0</v>
      </c>
      <c r="AL65" s="27">
        <f t="shared" si="17"/>
        <v>0</v>
      </c>
      <c r="AM65" s="27">
        <f t="shared" si="18"/>
        <v>0</v>
      </c>
      <c r="AN65" s="77">
        <f t="shared" si="19"/>
        <v>0</v>
      </c>
      <c r="AP65" s="77">
        <f t="shared" si="4"/>
        <v>0</v>
      </c>
      <c r="AQ65" s="207">
        <f t="shared" si="5"/>
        <v>0</v>
      </c>
      <c r="AR65" s="27">
        <f t="shared" si="6"/>
        <v>0</v>
      </c>
      <c r="AS65" s="27">
        <f t="shared" si="7"/>
        <v>0</v>
      </c>
      <c r="AT65" s="27">
        <f t="shared" si="21"/>
        <v>0</v>
      </c>
      <c r="AU65" s="27">
        <f t="shared" si="8"/>
        <v>0</v>
      </c>
      <c r="AV65" s="27">
        <f t="shared" si="9"/>
        <v>0</v>
      </c>
      <c r="AW65" s="27">
        <f t="shared" si="10"/>
        <v>0</v>
      </c>
    </row>
    <row r="66" spans="1:49">
      <c r="A66" s="68">
        <v>55</v>
      </c>
      <c r="B66" s="69" t="s">
        <v>328</v>
      </c>
      <c r="C66" s="314"/>
      <c r="D66" s="72"/>
      <c r="E66" s="180"/>
      <c r="F66" s="72"/>
      <c r="G66" s="72"/>
      <c r="H66" s="325">
        <f t="shared" si="11"/>
        <v>0</v>
      </c>
      <c r="I66" s="71"/>
      <c r="J66" s="303"/>
      <c r="K66" s="303"/>
      <c r="L66" s="303"/>
      <c r="M66" s="304">
        <f t="shared" si="12"/>
        <v>0</v>
      </c>
      <c r="N66" s="326" t="str">
        <f t="shared" si="13"/>
        <v/>
      </c>
      <c r="O66" s="71"/>
      <c r="P66" s="303"/>
      <c r="Q66" s="214">
        <f t="shared" si="20"/>
        <v>0</v>
      </c>
      <c r="R66" s="71"/>
      <c r="S66" s="308"/>
      <c r="T66" s="308"/>
      <c r="U66" s="308"/>
      <c r="V66" s="79"/>
      <c r="W66" s="303"/>
      <c r="X66" s="303"/>
      <c r="Y66" s="309">
        <f t="shared" si="1"/>
        <v>0</v>
      </c>
      <c r="Z66" s="73" t="s">
        <v>169</v>
      </c>
      <c r="AA66" s="73" t="s">
        <v>169</v>
      </c>
      <c r="AB66" s="317"/>
      <c r="AC66" s="73" t="s">
        <v>169</v>
      </c>
      <c r="AD66" s="73" t="s">
        <v>169</v>
      </c>
      <c r="AE66" s="317"/>
      <c r="AF66" s="73" t="s">
        <v>169</v>
      </c>
      <c r="AG66" s="73" t="s">
        <v>169</v>
      </c>
      <c r="AH66" s="317"/>
      <c r="AI66" s="88">
        <f t="shared" si="14"/>
        <v>0</v>
      </c>
      <c r="AJ66" s="312">
        <f t="shared" si="15"/>
        <v>0</v>
      </c>
      <c r="AK66" s="27">
        <f t="shared" si="16"/>
        <v>0</v>
      </c>
      <c r="AL66" s="27">
        <f t="shared" si="17"/>
        <v>0</v>
      </c>
      <c r="AM66" s="27">
        <f t="shared" si="18"/>
        <v>0</v>
      </c>
      <c r="AN66" s="77">
        <f t="shared" si="19"/>
        <v>0</v>
      </c>
      <c r="AP66" s="77">
        <f t="shared" si="4"/>
        <v>0</v>
      </c>
      <c r="AQ66" s="207">
        <f t="shared" si="5"/>
        <v>0</v>
      </c>
      <c r="AR66" s="27">
        <f t="shared" si="6"/>
        <v>0</v>
      </c>
      <c r="AS66" s="27">
        <f t="shared" si="7"/>
        <v>0</v>
      </c>
      <c r="AT66" s="27">
        <f t="shared" si="21"/>
        <v>0</v>
      </c>
      <c r="AU66" s="27">
        <f t="shared" si="8"/>
        <v>0</v>
      </c>
      <c r="AV66" s="27">
        <f t="shared" si="9"/>
        <v>0</v>
      </c>
      <c r="AW66" s="27">
        <f t="shared" si="10"/>
        <v>0</v>
      </c>
    </row>
    <row r="67" spans="1:49">
      <c r="A67" s="78">
        <v>56</v>
      </c>
      <c r="B67" s="69" t="s">
        <v>328</v>
      </c>
      <c r="C67" s="314"/>
      <c r="D67" s="72"/>
      <c r="E67" s="180"/>
      <c r="F67" s="72"/>
      <c r="G67" s="72"/>
      <c r="H67" s="325">
        <f t="shared" si="11"/>
        <v>0</v>
      </c>
      <c r="I67" s="71"/>
      <c r="J67" s="303"/>
      <c r="K67" s="303"/>
      <c r="L67" s="303"/>
      <c r="M67" s="304">
        <f t="shared" si="12"/>
        <v>0</v>
      </c>
      <c r="N67" s="326" t="str">
        <f t="shared" si="13"/>
        <v/>
      </c>
      <c r="O67" s="71"/>
      <c r="P67" s="303"/>
      <c r="Q67" s="214">
        <f t="shared" si="20"/>
        <v>0</v>
      </c>
      <c r="R67" s="71"/>
      <c r="S67" s="308"/>
      <c r="T67" s="308"/>
      <c r="U67" s="308"/>
      <c r="V67" s="79"/>
      <c r="W67" s="303"/>
      <c r="X67" s="303"/>
      <c r="Y67" s="309">
        <f t="shared" si="1"/>
        <v>0</v>
      </c>
      <c r="Z67" s="73" t="s">
        <v>169</v>
      </c>
      <c r="AA67" s="73" t="s">
        <v>169</v>
      </c>
      <c r="AB67" s="317"/>
      <c r="AC67" s="73" t="s">
        <v>169</v>
      </c>
      <c r="AD67" s="73" t="s">
        <v>169</v>
      </c>
      <c r="AE67" s="317"/>
      <c r="AF67" s="73" t="s">
        <v>169</v>
      </c>
      <c r="AG67" s="73" t="s">
        <v>169</v>
      </c>
      <c r="AH67" s="317"/>
      <c r="AI67" s="88">
        <f t="shared" si="14"/>
        <v>0</v>
      </c>
      <c r="AJ67" s="312">
        <f t="shared" si="15"/>
        <v>0</v>
      </c>
      <c r="AK67" s="27">
        <f t="shared" si="16"/>
        <v>0</v>
      </c>
      <c r="AL67" s="27">
        <f t="shared" si="17"/>
        <v>0</v>
      </c>
      <c r="AM67" s="27">
        <f t="shared" si="18"/>
        <v>0</v>
      </c>
      <c r="AN67" s="77">
        <f t="shared" si="19"/>
        <v>0</v>
      </c>
      <c r="AP67" s="77">
        <f t="shared" si="4"/>
        <v>0</v>
      </c>
      <c r="AQ67" s="207">
        <f t="shared" si="5"/>
        <v>0</v>
      </c>
      <c r="AR67" s="27">
        <f t="shared" si="6"/>
        <v>0</v>
      </c>
      <c r="AS67" s="27">
        <f t="shared" si="7"/>
        <v>0</v>
      </c>
      <c r="AT67" s="27">
        <f t="shared" si="21"/>
        <v>0</v>
      </c>
      <c r="AU67" s="27">
        <f t="shared" si="8"/>
        <v>0</v>
      </c>
      <c r="AV67" s="27">
        <f t="shared" si="9"/>
        <v>0</v>
      </c>
      <c r="AW67" s="27">
        <f t="shared" si="10"/>
        <v>0</v>
      </c>
    </row>
    <row r="68" spans="1:49">
      <c r="A68" s="68">
        <v>57</v>
      </c>
      <c r="B68" s="69" t="s">
        <v>328</v>
      </c>
      <c r="C68" s="314"/>
      <c r="D68" s="72"/>
      <c r="E68" s="180"/>
      <c r="F68" s="72"/>
      <c r="G68" s="72"/>
      <c r="H68" s="325">
        <f t="shared" si="11"/>
        <v>0</v>
      </c>
      <c r="I68" s="71"/>
      <c r="J68" s="303"/>
      <c r="K68" s="303"/>
      <c r="L68" s="303"/>
      <c r="M68" s="304">
        <f t="shared" si="12"/>
        <v>0</v>
      </c>
      <c r="N68" s="326" t="str">
        <f t="shared" si="13"/>
        <v/>
      </c>
      <c r="O68" s="71"/>
      <c r="P68" s="303"/>
      <c r="Q68" s="214">
        <f t="shared" si="20"/>
        <v>0</v>
      </c>
      <c r="R68" s="71"/>
      <c r="S68" s="308"/>
      <c r="T68" s="308"/>
      <c r="U68" s="308"/>
      <c r="V68" s="79"/>
      <c r="W68" s="303"/>
      <c r="X68" s="303"/>
      <c r="Y68" s="309">
        <f t="shared" si="1"/>
        <v>0</v>
      </c>
      <c r="Z68" s="73" t="s">
        <v>169</v>
      </c>
      <c r="AA68" s="73" t="s">
        <v>169</v>
      </c>
      <c r="AB68" s="317"/>
      <c r="AC68" s="73" t="s">
        <v>169</v>
      </c>
      <c r="AD68" s="73" t="s">
        <v>169</v>
      </c>
      <c r="AE68" s="317"/>
      <c r="AF68" s="73" t="s">
        <v>169</v>
      </c>
      <c r="AG68" s="73" t="s">
        <v>169</v>
      </c>
      <c r="AH68" s="317"/>
      <c r="AI68" s="88">
        <f t="shared" si="14"/>
        <v>0</v>
      </c>
      <c r="AJ68" s="312">
        <f t="shared" si="15"/>
        <v>0</v>
      </c>
      <c r="AK68" s="27">
        <f t="shared" si="16"/>
        <v>0</v>
      </c>
      <c r="AL68" s="27">
        <f t="shared" si="17"/>
        <v>0</v>
      </c>
      <c r="AM68" s="27">
        <f t="shared" si="18"/>
        <v>0</v>
      </c>
      <c r="AN68" s="77">
        <f t="shared" si="19"/>
        <v>0</v>
      </c>
      <c r="AP68" s="77">
        <f t="shared" si="4"/>
        <v>0</v>
      </c>
      <c r="AQ68" s="207">
        <f t="shared" si="5"/>
        <v>0</v>
      </c>
      <c r="AR68" s="27">
        <f t="shared" si="6"/>
        <v>0</v>
      </c>
      <c r="AS68" s="27">
        <f t="shared" si="7"/>
        <v>0</v>
      </c>
      <c r="AT68" s="27">
        <f t="shared" si="21"/>
        <v>0</v>
      </c>
      <c r="AU68" s="27">
        <f t="shared" si="8"/>
        <v>0</v>
      </c>
      <c r="AV68" s="27">
        <f t="shared" si="9"/>
        <v>0</v>
      </c>
      <c r="AW68" s="27">
        <f t="shared" si="10"/>
        <v>0</v>
      </c>
    </row>
    <row r="69" spans="1:49">
      <c r="A69" s="78">
        <v>58</v>
      </c>
      <c r="B69" s="69" t="s">
        <v>328</v>
      </c>
      <c r="C69" s="314"/>
      <c r="D69" s="72"/>
      <c r="E69" s="180"/>
      <c r="F69" s="72"/>
      <c r="G69" s="72"/>
      <c r="H69" s="325">
        <f t="shared" si="11"/>
        <v>0</v>
      </c>
      <c r="I69" s="71"/>
      <c r="J69" s="303"/>
      <c r="K69" s="303"/>
      <c r="L69" s="303"/>
      <c r="M69" s="304">
        <f t="shared" si="12"/>
        <v>0</v>
      </c>
      <c r="N69" s="326" t="str">
        <f t="shared" si="13"/>
        <v/>
      </c>
      <c r="O69" s="71"/>
      <c r="P69" s="303"/>
      <c r="Q69" s="214">
        <f t="shared" si="20"/>
        <v>0</v>
      </c>
      <c r="R69" s="71"/>
      <c r="S69" s="308"/>
      <c r="T69" s="308"/>
      <c r="U69" s="308"/>
      <c r="V69" s="79"/>
      <c r="W69" s="303"/>
      <c r="X69" s="303"/>
      <c r="Y69" s="309">
        <f t="shared" si="1"/>
        <v>0</v>
      </c>
      <c r="Z69" s="73" t="s">
        <v>169</v>
      </c>
      <c r="AA69" s="73" t="s">
        <v>169</v>
      </c>
      <c r="AB69" s="317"/>
      <c r="AC69" s="73" t="s">
        <v>169</v>
      </c>
      <c r="AD69" s="73" t="s">
        <v>169</v>
      </c>
      <c r="AE69" s="317"/>
      <c r="AF69" s="73" t="s">
        <v>169</v>
      </c>
      <c r="AG69" s="73" t="s">
        <v>169</v>
      </c>
      <c r="AH69" s="317"/>
      <c r="AI69" s="88">
        <f t="shared" si="14"/>
        <v>0</v>
      </c>
      <c r="AJ69" s="312">
        <f t="shared" si="15"/>
        <v>0</v>
      </c>
      <c r="AK69" s="27">
        <f t="shared" si="16"/>
        <v>0</v>
      </c>
      <c r="AL69" s="27">
        <f t="shared" si="17"/>
        <v>0</v>
      </c>
      <c r="AM69" s="27">
        <f t="shared" si="18"/>
        <v>0</v>
      </c>
      <c r="AN69" s="77">
        <f t="shared" si="19"/>
        <v>0</v>
      </c>
      <c r="AP69" s="77">
        <f t="shared" si="4"/>
        <v>0</v>
      </c>
      <c r="AQ69" s="207">
        <f t="shared" si="5"/>
        <v>0</v>
      </c>
      <c r="AR69" s="27">
        <f t="shared" si="6"/>
        <v>0</v>
      </c>
      <c r="AS69" s="27">
        <f t="shared" si="7"/>
        <v>0</v>
      </c>
      <c r="AT69" s="27">
        <f t="shared" si="21"/>
        <v>0</v>
      </c>
      <c r="AU69" s="27">
        <f t="shared" si="8"/>
        <v>0</v>
      </c>
      <c r="AV69" s="27">
        <f t="shared" si="9"/>
        <v>0</v>
      </c>
      <c r="AW69" s="27">
        <f t="shared" si="10"/>
        <v>0</v>
      </c>
    </row>
    <row r="70" spans="1:49">
      <c r="A70" s="68">
        <v>59</v>
      </c>
      <c r="B70" s="69" t="s">
        <v>328</v>
      </c>
      <c r="C70" s="314"/>
      <c r="D70" s="72"/>
      <c r="E70" s="180"/>
      <c r="F70" s="72"/>
      <c r="G70" s="72"/>
      <c r="H70" s="325">
        <f t="shared" si="11"/>
        <v>0</v>
      </c>
      <c r="I70" s="71"/>
      <c r="J70" s="303"/>
      <c r="K70" s="303"/>
      <c r="L70" s="303"/>
      <c r="M70" s="304">
        <f t="shared" si="12"/>
        <v>0</v>
      </c>
      <c r="N70" s="326" t="str">
        <f t="shared" si="13"/>
        <v/>
      </c>
      <c r="O70" s="71"/>
      <c r="P70" s="303"/>
      <c r="Q70" s="214">
        <f t="shared" si="20"/>
        <v>0</v>
      </c>
      <c r="R70" s="71"/>
      <c r="S70" s="308"/>
      <c r="T70" s="308"/>
      <c r="U70" s="308"/>
      <c r="V70" s="79"/>
      <c r="W70" s="303"/>
      <c r="X70" s="303"/>
      <c r="Y70" s="309">
        <f t="shared" si="1"/>
        <v>0</v>
      </c>
      <c r="Z70" s="73" t="s">
        <v>169</v>
      </c>
      <c r="AA70" s="73" t="s">
        <v>169</v>
      </c>
      <c r="AB70" s="317"/>
      <c r="AC70" s="73" t="s">
        <v>169</v>
      </c>
      <c r="AD70" s="73" t="s">
        <v>169</v>
      </c>
      <c r="AE70" s="317"/>
      <c r="AF70" s="73" t="s">
        <v>169</v>
      </c>
      <c r="AG70" s="73" t="s">
        <v>169</v>
      </c>
      <c r="AH70" s="317"/>
      <c r="AI70" s="88">
        <f t="shared" si="14"/>
        <v>0</v>
      </c>
      <c r="AJ70" s="312">
        <f t="shared" si="15"/>
        <v>0</v>
      </c>
      <c r="AK70" s="27">
        <f t="shared" si="16"/>
        <v>0</v>
      </c>
      <c r="AL70" s="27">
        <f t="shared" si="17"/>
        <v>0</v>
      </c>
      <c r="AM70" s="27">
        <f t="shared" si="18"/>
        <v>0</v>
      </c>
      <c r="AN70" s="77">
        <f t="shared" si="19"/>
        <v>0</v>
      </c>
      <c r="AP70" s="77">
        <f t="shared" si="4"/>
        <v>0</v>
      </c>
      <c r="AQ70" s="207">
        <f t="shared" si="5"/>
        <v>0</v>
      </c>
      <c r="AR70" s="27">
        <f t="shared" si="6"/>
        <v>0</v>
      </c>
      <c r="AS70" s="27">
        <f t="shared" si="7"/>
        <v>0</v>
      </c>
      <c r="AT70" s="27">
        <f t="shared" si="21"/>
        <v>0</v>
      </c>
      <c r="AU70" s="27">
        <f t="shared" si="8"/>
        <v>0</v>
      </c>
      <c r="AV70" s="27">
        <f t="shared" si="9"/>
        <v>0</v>
      </c>
      <c r="AW70" s="27">
        <f t="shared" si="10"/>
        <v>0</v>
      </c>
    </row>
    <row r="71" spans="1:49">
      <c r="A71" s="78">
        <v>60</v>
      </c>
      <c r="B71" s="69" t="s">
        <v>328</v>
      </c>
      <c r="C71" s="314"/>
      <c r="D71" s="72"/>
      <c r="E71" s="180"/>
      <c r="F71" s="72"/>
      <c r="G71" s="72"/>
      <c r="H71" s="325">
        <f t="shared" si="11"/>
        <v>0</v>
      </c>
      <c r="I71" s="71"/>
      <c r="J71" s="303"/>
      <c r="K71" s="303"/>
      <c r="L71" s="303"/>
      <c r="M71" s="304">
        <f t="shared" si="12"/>
        <v>0</v>
      </c>
      <c r="N71" s="326" t="str">
        <f t="shared" si="13"/>
        <v/>
      </c>
      <c r="O71" s="71"/>
      <c r="P71" s="303"/>
      <c r="Q71" s="214">
        <f t="shared" si="20"/>
        <v>0</v>
      </c>
      <c r="R71" s="71"/>
      <c r="S71" s="308"/>
      <c r="T71" s="308"/>
      <c r="U71" s="308"/>
      <c r="V71" s="79"/>
      <c r="W71" s="303"/>
      <c r="X71" s="303"/>
      <c r="Y71" s="309">
        <f t="shared" si="1"/>
        <v>0</v>
      </c>
      <c r="Z71" s="73" t="s">
        <v>169</v>
      </c>
      <c r="AA71" s="73" t="s">
        <v>169</v>
      </c>
      <c r="AB71" s="317"/>
      <c r="AC71" s="73" t="s">
        <v>169</v>
      </c>
      <c r="AD71" s="73" t="s">
        <v>169</v>
      </c>
      <c r="AE71" s="317"/>
      <c r="AF71" s="73" t="s">
        <v>169</v>
      </c>
      <c r="AG71" s="73" t="s">
        <v>169</v>
      </c>
      <c r="AH71" s="317"/>
      <c r="AI71" s="88">
        <f t="shared" si="14"/>
        <v>0</v>
      </c>
      <c r="AJ71" s="312">
        <f t="shared" si="15"/>
        <v>0</v>
      </c>
      <c r="AK71" s="27">
        <f t="shared" si="16"/>
        <v>0</v>
      </c>
      <c r="AL71" s="27">
        <f t="shared" si="17"/>
        <v>0</v>
      </c>
      <c r="AM71" s="27">
        <f t="shared" si="18"/>
        <v>0</v>
      </c>
      <c r="AN71" s="77">
        <f t="shared" si="19"/>
        <v>0</v>
      </c>
      <c r="AP71" s="77">
        <f t="shared" si="4"/>
        <v>0</v>
      </c>
      <c r="AQ71" s="207">
        <f t="shared" si="5"/>
        <v>0</v>
      </c>
      <c r="AR71" s="27">
        <f t="shared" si="6"/>
        <v>0</v>
      </c>
      <c r="AS71" s="27">
        <f t="shared" si="7"/>
        <v>0</v>
      </c>
      <c r="AT71" s="27">
        <f t="shared" si="21"/>
        <v>0</v>
      </c>
      <c r="AU71" s="27">
        <f t="shared" si="8"/>
        <v>0</v>
      </c>
      <c r="AV71" s="27">
        <f t="shared" si="9"/>
        <v>0</v>
      </c>
      <c r="AW71" s="27">
        <f t="shared" si="10"/>
        <v>0</v>
      </c>
    </row>
    <row r="72" spans="1:49">
      <c r="A72" s="68">
        <v>61</v>
      </c>
      <c r="B72" s="69" t="s">
        <v>328</v>
      </c>
      <c r="C72" s="314"/>
      <c r="D72" s="72"/>
      <c r="E72" s="180"/>
      <c r="F72" s="72"/>
      <c r="G72" s="72"/>
      <c r="H72" s="325">
        <f t="shared" si="11"/>
        <v>0</v>
      </c>
      <c r="I72" s="71"/>
      <c r="J72" s="303"/>
      <c r="K72" s="303"/>
      <c r="L72" s="303"/>
      <c r="M72" s="304">
        <f t="shared" si="12"/>
        <v>0</v>
      </c>
      <c r="N72" s="326" t="str">
        <f t="shared" si="13"/>
        <v/>
      </c>
      <c r="O72" s="71"/>
      <c r="P72" s="303"/>
      <c r="Q72" s="214">
        <f t="shared" si="20"/>
        <v>0</v>
      </c>
      <c r="R72" s="71"/>
      <c r="S72" s="308"/>
      <c r="T72" s="308"/>
      <c r="U72" s="308"/>
      <c r="V72" s="79"/>
      <c r="W72" s="303"/>
      <c r="X72" s="303"/>
      <c r="Y72" s="309">
        <f t="shared" si="1"/>
        <v>0</v>
      </c>
      <c r="Z72" s="73" t="s">
        <v>169</v>
      </c>
      <c r="AA72" s="73" t="s">
        <v>169</v>
      </c>
      <c r="AB72" s="317"/>
      <c r="AC72" s="73" t="s">
        <v>169</v>
      </c>
      <c r="AD72" s="73" t="s">
        <v>169</v>
      </c>
      <c r="AE72" s="317"/>
      <c r="AF72" s="73" t="s">
        <v>169</v>
      </c>
      <c r="AG72" s="73" t="s">
        <v>169</v>
      </c>
      <c r="AH72" s="317"/>
      <c r="AI72" s="88">
        <f t="shared" si="14"/>
        <v>0</v>
      </c>
      <c r="AJ72" s="312">
        <f t="shared" si="15"/>
        <v>0</v>
      </c>
      <c r="AK72" s="27">
        <f t="shared" si="16"/>
        <v>0</v>
      </c>
      <c r="AL72" s="27">
        <f t="shared" si="17"/>
        <v>0</v>
      </c>
      <c r="AM72" s="27">
        <f t="shared" si="18"/>
        <v>0</v>
      </c>
      <c r="AN72" s="77">
        <f t="shared" si="19"/>
        <v>0</v>
      </c>
      <c r="AP72" s="77">
        <f t="shared" si="4"/>
        <v>0</v>
      </c>
      <c r="AQ72" s="207">
        <f t="shared" si="5"/>
        <v>0</v>
      </c>
      <c r="AR72" s="27">
        <f t="shared" si="6"/>
        <v>0</v>
      </c>
      <c r="AS72" s="27">
        <f t="shared" si="7"/>
        <v>0</v>
      </c>
      <c r="AT72" s="27">
        <f t="shared" si="21"/>
        <v>0</v>
      </c>
      <c r="AU72" s="27">
        <f t="shared" si="8"/>
        <v>0</v>
      </c>
      <c r="AV72" s="27">
        <f t="shared" si="9"/>
        <v>0</v>
      </c>
      <c r="AW72" s="27">
        <f t="shared" si="10"/>
        <v>0</v>
      </c>
    </row>
    <row r="73" spans="1:49">
      <c r="A73" s="78">
        <v>62</v>
      </c>
      <c r="B73" s="69" t="s">
        <v>328</v>
      </c>
      <c r="C73" s="314"/>
      <c r="D73" s="72"/>
      <c r="E73" s="180"/>
      <c r="F73" s="72"/>
      <c r="G73" s="72"/>
      <c r="H73" s="325">
        <f t="shared" si="11"/>
        <v>0</v>
      </c>
      <c r="I73" s="71"/>
      <c r="J73" s="303"/>
      <c r="K73" s="303"/>
      <c r="L73" s="303"/>
      <c r="M73" s="304">
        <f t="shared" si="12"/>
        <v>0</v>
      </c>
      <c r="N73" s="326" t="str">
        <f t="shared" si="13"/>
        <v/>
      </c>
      <c r="O73" s="71"/>
      <c r="P73" s="303"/>
      <c r="Q73" s="214">
        <f t="shared" si="20"/>
        <v>0</v>
      </c>
      <c r="R73" s="71"/>
      <c r="S73" s="308"/>
      <c r="T73" s="308"/>
      <c r="U73" s="308"/>
      <c r="V73" s="79"/>
      <c r="W73" s="303"/>
      <c r="X73" s="303"/>
      <c r="Y73" s="309">
        <f t="shared" si="1"/>
        <v>0</v>
      </c>
      <c r="Z73" s="73" t="s">
        <v>169</v>
      </c>
      <c r="AA73" s="73" t="s">
        <v>169</v>
      </c>
      <c r="AB73" s="317"/>
      <c r="AC73" s="73" t="s">
        <v>169</v>
      </c>
      <c r="AD73" s="73" t="s">
        <v>169</v>
      </c>
      <c r="AE73" s="317"/>
      <c r="AF73" s="73" t="s">
        <v>169</v>
      </c>
      <c r="AG73" s="73" t="s">
        <v>169</v>
      </c>
      <c r="AH73" s="317"/>
      <c r="AI73" s="88">
        <f t="shared" si="14"/>
        <v>0</v>
      </c>
      <c r="AJ73" s="312">
        <f t="shared" si="15"/>
        <v>0</v>
      </c>
      <c r="AK73" s="27">
        <f t="shared" si="16"/>
        <v>0</v>
      </c>
      <c r="AL73" s="27">
        <f t="shared" si="17"/>
        <v>0</v>
      </c>
      <c r="AM73" s="27">
        <f t="shared" si="18"/>
        <v>0</v>
      </c>
      <c r="AN73" s="77">
        <f t="shared" si="19"/>
        <v>0</v>
      </c>
      <c r="AP73" s="77">
        <f t="shared" si="4"/>
        <v>0</v>
      </c>
      <c r="AQ73" s="207">
        <f t="shared" si="5"/>
        <v>0</v>
      </c>
      <c r="AR73" s="27">
        <f t="shared" si="6"/>
        <v>0</v>
      </c>
      <c r="AS73" s="27">
        <f t="shared" si="7"/>
        <v>0</v>
      </c>
      <c r="AT73" s="27">
        <f t="shared" si="21"/>
        <v>0</v>
      </c>
      <c r="AU73" s="27">
        <f t="shared" si="8"/>
        <v>0</v>
      </c>
      <c r="AV73" s="27">
        <f t="shared" si="9"/>
        <v>0</v>
      </c>
      <c r="AW73" s="27">
        <f t="shared" si="10"/>
        <v>0</v>
      </c>
    </row>
    <row r="74" spans="1:49">
      <c r="A74" s="68">
        <v>63</v>
      </c>
      <c r="B74" s="69" t="s">
        <v>328</v>
      </c>
      <c r="C74" s="314"/>
      <c r="D74" s="72"/>
      <c r="E74" s="180"/>
      <c r="F74" s="72"/>
      <c r="G74" s="72"/>
      <c r="H74" s="325">
        <f t="shared" si="11"/>
        <v>0</v>
      </c>
      <c r="I74" s="71"/>
      <c r="J74" s="303"/>
      <c r="K74" s="303"/>
      <c r="L74" s="303"/>
      <c r="M74" s="304">
        <f t="shared" si="12"/>
        <v>0</v>
      </c>
      <c r="N74" s="326" t="str">
        <f t="shared" si="13"/>
        <v/>
      </c>
      <c r="O74" s="71"/>
      <c r="P74" s="303"/>
      <c r="Q74" s="214">
        <f t="shared" si="20"/>
        <v>0</v>
      </c>
      <c r="R74" s="71"/>
      <c r="S74" s="308"/>
      <c r="T74" s="308"/>
      <c r="U74" s="308"/>
      <c r="V74" s="79"/>
      <c r="W74" s="303"/>
      <c r="X74" s="303"/>
      <c r="Y74" s="309">
        <f t="shared" si="1"/>
        <v>0</v>
      </c>
      <c r="Z74" s="73" t="s">
        <v>169</v>
      </c>
      <c r="AA74" s="73" t="s">
        <v>169</v>
      </c>
      <c r="AB74" s="317"/>
      <c r="AC74" s="73" t="s">
        <v>169</v>
      </c>
      <c r="AD74" s="73" t="s">
        <v>169</v>
      </c>
      <c r="AE74" s="317"/>
      <c r="AF74" s="73" t="s">
        <v>169</v>
      </c>
      <c r="AG74" s="73" t="s">
        <v>169</v>
      </c>
      <c r="AH74" s="317"/>
      <c r="AI74" s="88">
        <f t="shared" si="14"/>
        <v>0</v>
      </c>
      <c r="AJ74" s="312">
        <f t="shared" si="15"/>
        <v>0</v>
      </c>
      <c r="AK74" s="27">
        <f t="shared" si="16"/>
        <v>0</v>
      </c>
      <c r="AL74" s="27">
        <f t="shared" si="17"/>
        <v>0</v>
      </c>
      <c r="AM74" s="27">
        <f t="shared" si="18"/>
        <v>0</v>
      </c>
      <c r="AN74" s="77">
        <f t="shared" si="19"/>
        <v>0</v>
      </c>
      <c r="AP74" s="77">
        <f t="shared" si="4"/>
        <v>0</v>
      </c>
      <c r="AQ74" s="207">
        <f t="shared" si="5"/>
        <v>0</v>
      </c>
      <c r="AR74" s="27">
        <f t="shared" si="6"/>
        <v>0</v>
      </c>
      <c r="AS74" s="27">
        <f t="shared" si="7"/>
        <v>0</v>
      </c>
      <c r="AT74" s="27">
        <f t="shared" si="21"/>
        <v>0</v>
      </c>
      <c r="AU74" s="27">
        <f t="shared" si="8"/>
        <v>0</v>
      </c>
      <c r="AV74" s="27">
        <f t="shared" si="9"/>
        <v>0</v>
      </c>
      <c r="AW74" s="27">
        <f t="shared" si="10"/>
        <v>0</v>
      </c>
    </row>
    <row r="75" spans="1:49">
      <c r="A75" s="78">
        <v>64</v>
      </c>
      <c r="B75" s="69" t="s">
        <v>328</v>
      </c>
      <c r="C75" s="314"/>
      <c r="D75" s="72"/>
      <c r="E75" s="180"/>
      <c r="F75" s="72"/>
      <c r="G75" s="72"/>
      <c r="H75" s="325">
        <f t="shared" si="11"/>
        <v>0</v>
      </c>
      <c r="I75" s="71"/>
      <c r="J75" s="303"/>
      <c r="K75" s="303"/>
      <c r="L75" s="303"/>
      <c r="M75" s="304">
        <f t="shared" si="12"/>
        <v>0</v>
      </c>
      <c r="N75" s="326" t="str">
        <f t="shared" si="13"/>
        <v/>
      </c>
      <c r="O75" s="71"/>
      <c r="P75" s="303"/>
      <c r="Q75" s="214">
        <f t="shared" si="20"/>
        <v>0</v>
      </c>
      <c r="R75" s="71"/>
      <c r="S75" s="308"/>
      <c r="T75" s="308"/>
      <c r="U75" s="308"/>
      <c r="V75" s="79"/>
      <c r="W75" s="303"/>
      <c r="X75" s="303"/>
      <c r="Y75" s="309">
        <f t="shared" si="1"/>
        <v>0</v>
      </c>
      <c r="Z75" s="73" t="s">
        <v>169</v>
      </c>
      <c r="AA75" s="73" t="s">
        <v>169</v>
      </c>
      <c r="AB75" s="317"/>
      <c r="AC75" s="73" t="s">
        <v>169</v>
      </c>
      <c r="AD75" s="73" t="s">
        <v>169</v>
      </c>
      <c r="AE75" s="317"/>
      <c r="AF75" s="73" t="s">
        <v>169</v>
      </c>
      <c r="AG75" s="73" t="s">
        <v>169</v>
      </c>
      <c r="AH75" s="317"/>
      <c r="AI75" s="88">
        <f t="shared" si="14"/>
        <v>0</v>
      </c>
      <c r="AJ75" s="312">
        <f t="shared" si="15"/>
        <v>0</v>
      </c>
      <c r="AK75" s="27">
        <f t="shared" si="16"/>
        <v>0</v>
      </c>
      <c r="AL75" s="27">
        <f t="shared" si="17"/>
        <v>0</v>
      </c>
      <c r="AM75" s="27">
        <f t="shared" si="18"/>
        <v>0</v>
      </c>
      <c r="AN75" s="77">
        <f t="shared" si="19"/>
        <v>0</v>
      </c>
      <c r="AP75" s="77">
        <f t="shared" si="4"/>
        <v>0</v>
      </c>
      <c r="AQ75" s="207">
        <f t="shared" si="5"/>
        <v>0</v>
      </c>
      <c r="AR75" s="27">
        <f t="shared" si="6"/>
        <v>0</v>
      </c>
      <c r="AS75" s="27">
        <f t="shared" si="7"/>
        <v>0</v>
      </c>
      <c r="AT75" s="27">
        <f t="shared" si="21"/>
        <v>0</v>
      </c>
      <c r="AU75" s="27">
        <f t="shared" si="8"/>
        <v>0</v>
      </c>
      <c r="AV75" s="27">
        <f t="shared" si="9"/>
        <v>0</v>
      </c>
      <c r="AW75" s="27">
        <f t="shared" si="10"/>
        <v>0</v>
      </c>
    </row>
    <row r="76" spans="1:49">
      <c r="A76" s="68">
        <v>65</v>
      </c>
      <c r="B76" s="69" t="s">
        <v>328</v>
      </c>
      <c r="C76" s="314"/>
      <c r="D76" s="72"/>
      <c r="E76" s="180"/>
      <c r="F76" s="72"/>
      <c r="G76" s="72"/>
      <c r="H76" s="325">
        <f t="shared" ref="H76:H139" si="22">IFERROR(IF(B76="โปรดเลือก",0,IF(B76="ไม่เป็นสมาชิก กบข.",ROUND((DATEDIF(F76,G76,"Y")+DATEDIF(F76,G76,"Ym")/12)+I76,0),AN76)),0)</f>
        <v>0</v>
      </c>
      <c r="I76" s="71"/>
      <c r="J76" s="303"/>
      <c r="K76" s="303"/>
      <c r="L76" s="303"/>
      <c r="M76" s="304">
        <f t="shared" si="12"/>
        <v>0</v>
      </c>
      <c r="N76" s="326" t="str">
        <f t="shared" ref="N76:N139" si="23">IFERROR(IF(P76&lt;&gt;0,0,IF(B76="โปรดเลือก ","",(IF(B76="ไม่เป็นสมาชิก กบข.",M76*H76/50,IF(B76="เป็นสมาชิก กบข. ",(IF(M76*H76/50&gt;0.7*M76,0.7*M76,M76*H76/50))))))),0)</f>
        <v/>
      </c>
      <c r="O76" s="71"/>
      <c r="P76" s="303"/>
      <c r="Q76" s="214">
        <f t="shared" si="20"/>
        <v>0</v>
      </c>
      <c r="R76" s="71"/>
      <c r="S76" s="308"/>
      <c r="T76" s="308"/>
      <c r="U76" s="308"/>
      <c r="V76" s="79"/>
      <c r="W76" s="303"/>
      <c r="X76" s="303"/>
      <c r="Y76" s="309">
        <f t="shared" ref="Y76:Y139" si="24">IF(B76="โปรดเลือก ",0,IF(P76&lt;&gt;0,P76,IF(W76&gt;0,W76+X76,(J76+N76)*12+O76*12+P76+S76+T76+U76)))</f>
        <v>0</v>
      </c>
      <c r="Z76" s="73" t="s">
        <v>169</v>
      </c>
      <c r="AA76" s="73" t="s">
        <v>169</v>
      </c>
      <c r="AB76" s="317"/>
      <c r="AC76" s="73" t="s">
        <v>169</v>
      </c>
      <c r="AD76" s="73" t="s">
        <v>169</v>
      </c>
      <c r="AE76" s="317"/>
      <c r="AF76" s="73" t="s">
        <v>169</v>
      </c>
      <c r="AG76" s="73" t="s">
        <v>169</v>
      </c>
      <c r="AH76" s="317"/>
      <c r="AI76" s="88">
        <f t="shared" si="14"/>
        <v>0</v>
      </c>
      <c r="AJ76" s="312">
        <f t="shared" si="15"/>
        <v>0</v>
      </c>
      <c r="AK76" s="27">
        <f t="shared" si="16"/>
        <v>0</v>
      </c>
      <c r="AL76" s="27">
        <f t="shared" si="17"/>
        <v>0</v>
      </c>
      <c r="AM76" s="27">
        <f t="shared" si="18"/>
        <v>0</v>
      </c>
      <c r="AN76" s="77">
        <f t="shared" si="19"/>
        <v>0</v>
      </c>
      <c r="AP76" s="77">
        <f t="shared" si="4"/>
        <v>0</v>
      </c>
      <c r="AQ76" s="207">
        <f t="shared" ref="AQ76:AQ139" si="25">IFERROR(VALUE(LEFT(F76,2)),0)</f>
        <v>0</v>
      </c>
      <c r="AR76" s="27">
        <f t="shared" ref="AR76:AR139" si="26">IFERROR(VALUE(MID(F76,4,2)),0)</f>
        <v>0</v>
      </c>
      <c r="AS76" s="27">
        <f t="shared" ref="AS76:AS139" si="27">IFERROR(VALUE(RIGHT(F76,4)),0)</f>
        <v>0</v>
      </c>
      <c r="AT76" s="27">
        <f t="shared" si="21"/>
        <v>0</v>
      </c>
      <c r="AU76" s="27">
        <f t="shared" ref="AU76:AU139" si="28">IFERROR(VALUE(LEFT(G76,2)),0)</f>
        <v>0</v>
      </c>
      <c r="AV76" s="27">
        <f t="shared" ref="AV76:AV139" si="29">IFERROR(VALUE(MID(G76,4,2)),0)</f>
        <v>0</v>
      </c>
      <c r="AW76" s="27">
        <f t="shared" ref="AW76:AW139" si="30">IFERROR(VALUE(RIGHT(G76,4)),0)</f>
        <v>0</v>
      </c>
    </row>
    <row r="77" spans="1:49">
      <c r="A77" s="78">
        <v>66</v>
      </c>
      <c r="B77" s="69" t="s">
        <v>328</v>
      </c>
      <c r="C77" s="314"/>
      <c r="D77" s="72"/>
      <c r="E77" s="180"/>
      <c r="F77" s="72"/>
      <c r="G77" s="72"/>
      <c r="H77" s="325">
        <f t="shared" si="22"/>
        <v>0</v>
      </c>
      <c r="I77" s="71"/>
      <c r="J77" s="303"/>
      <c r="K77" s="303"/>
      <c r="L77" s="303"/>
      <c r="M77" s="304">
        <f t="shared" ref="M77:M140" si="31">L77+K77</f>
        <v>0</v>
      </c>
      <c r="N77" s="326" t="str">
        <f t="shared" si="23"/>
        <v/>
      </c>
      <c r="O77" s="71"/>
      <c r="P77" s="303"/>
      <c r="Q77" s="214">
        <f t="shared" ref="Q77:Q140" si="32">IF(AP77&lt;500000,AP77,500000)</f>
        <v>0</v>
      </c>
      <c r="R77" s="71"/>
      <c r="S77" s="308"/>
      <c r="T77" s="308"/>
      <c r="U77" s="308"/>
      <c r="V77" s="79"/>
      <c r="W77" s="303"/>
      <c r="X77" s="303"/>
      <c r="Y77" s="309">
        <f t="shared" si="24"/>
        <v>0</v>
      </c>
      <c r="Z77" s="73" t="s">
        <v>169</v>
      </c>
      <c r="AA77" s="73" t="s">
        <v>169</v>
      </c>
      <c r="AB77" s="317"/>
      <c r="AC77" s="73" t="s">
        <v>169</v>
      </c>
      <c r="AD77" s="73" t="s">
        <v>169</v>
      </c>
      <c r="AE77" s="317"/>
      <c r="AF77" s="73" t="s">
        <v>169</v>
      </c>
      <c r="AG77" s="73" t="s">
        <v>169</v>
      </c>
      <c r="AH77" s="317"/>
      <c r="AI77" s="88">
        <f t="shared" ref="AI77:AI140" si="33">AB77+AE77+AH77</f>
        <v>0</v>
      </c>
      <c r="AJ77" s="312">
        <f t="shared" ref="AJ77:AJ140" si="34">Y77+AI77</f>
        <v>0</v>
      </c>
      <c r="AK77" s="27">
        <f t="shared" ref="AK77:AK140" si="35">IF(AU77&lt;AQ77,AT77-AQ77+AU77,AU77-AQ77)</f>
        <v>0</v>
      </c>
      <c r="AL77" s="27">
        <f t="shared" ref="AL77:AL140" si="36">IF(AU77=AQ77,IF(AV77=AR77,0,IF(AV77&gt;AR77,AV77-AR77,12+AV77-AR77)),IF(AU77&gt;AQ77,IF(AV77&gt;AR77,AV77-AR77,IF(AV77=AR77,0,12+AV77-AR77)),IF(AU77&lt;AQ77,IF(AV77&gt;AR77,AV77-AR77-1,IF(AV77=AR77,0,12+AV77-AR77-1)))))</f>
        <v>0</v>
      </c>
      <c r="AM77" s="27">
        <f t="shared" ref="AM77:AM140" si="37">IF(AND(AQ77=AU77,AR77=AV77),AW77-AS77,IF(AND(AQ77&gt;=AU77,AR77&gt;AV77),AW77-AS77-1,IF(AND(AQ77&lt;AU77,AR77&gt;AV77),AW77-AS77-1,IF(AND(AQ77&lt;AU77,AR77&lt;AV77),AW77-AS77,AW77-AS77))))</f>
        <v>0</v>
      </c>
      <c r="AN77" s="77">
        <f t="shared" ref="AN77:AN140" si="38">IF(B77="โปรดเลือก",0,IF(B77="เป็นสมาชิก กบข. ",(AK77/365)+(AL77/12)+AM77+I77,ROUND((AK77/365)+(AL77/12)+AM77,0)))</f>
        <v>0</v>
      </c>
      <c r="AP77" s="77">
        <f t="shared" ref="AP77:AP140" si="39">IFERROR(IF(AND(J77&lt;&gt;0,N77=0),J77*15,IF(AND(J77=0,N77&lt;&gt;0),N77*15,0)),0)</f>
        <v>0</v>
      </c>
      <c r="AQ77" s="207">
        <f t="shared" si="25"/>
        <v>0</v>
      </c>
      <c r="AR77" s="27">
        <f t="shared" si="26"/>
        <v>0</v>
      </c>
      <c r="AS77" s="27">
        <f t="shared" si="27"/>
        <v>0</v>
      </c>
      <c r="AT77" s="27">
        <f t="shared" si="21"/>
        <v>0</v>
      </c>
      <c r="AU77" s="27">
        <f t="shared" si="28"/>
        <v>0</v>
      </c>
      <c r="AV77" s="27">
        <f t="shared" si="29"/>
        <v>0</v>
      </c>
      <c r="AW77" s="27">
        <f t="shared" si="30"/>
        <v>0</v>
      </c>
    </row>
    <row r="78" spans="1:49">
      <c r="A78" s="68">
        <v>67</v>
      </c>
      <c r="B78" s="69" t="s">
        <v>328</v>
      </c>
      <c r="C78" s="314"/>
      <c r="D78" s="72"/>
      <c r="E78" s="180"/>
      <c r="F78" s="72"/>
      <c r="G78" s="72"/>
      <c r="H78" s="325">
        <f t="shared" si="22"/>
        <v>0</v>
      </c>
      <c r="I78" s="71"/>
      <c r="J78" s="303"/>
      <c r="K78" s="303"/>
      <c r="L78" s="303"/>
      <c r="M78" s="304">
        <f t="shared" si="31"/>
        <v>0</v>
      </c>
      <c r="N78" s="326" t="str">
        <f t="shared" si="23"/>
        <v/>
      </c>
      <c r="O78" s="71"/>
      <c r="P78" s="303"/>
      <c r="Q78" s="214">
        <f t="shared" si="32"/>
        <v>0</v>
      </c>
      <c r="R78" s="71"/>
      <c r="S78" s="308"/>
      <c r="T78" s="308"/>
      <c r="U78" s="308"/>
      <c r="V78" s="79"/>
      <c r="W78" s="303"/>
      <c r="X78" s="303"/>
      <c r="Y78" s="309">
        <f t="shared" si="24"/>
        <v>0</v>
      </c>
      <c r="Z78" s="73" t="s">
        <v>169</v>
      </c>
      <c r="AA78" s="73" t="s">
        <v>169</v>
      </c>
      <c r="AB78" s="317"/>
      <c r="AC78" s="73" t="s">
        <v>169</v>
      </c>
      <c r="AD78" s="73" t="s">
        <v>169</v>
      </c>
      <c r="AE78" s="317"/>
      <c r="AF78" s="73" t="s">
        <v>169</v>
      </c>
      <c r="AG78" s="73" t="s">
        <v>169</v>
      </c>
      <c r="AH78" s="317"/>
      <c r="AI78" s="88">
        <f t="shared" si="33"/>
        <v>0</v>
      </c>
      <c r="AJ78" s="312">
        <f t="shared" si="34"/>
        <v>0</v>
      </c>
      <c r="AK78" s="27">
        <f t="shared" si="35"/>
        <v>0</v>
      </c>
      <c r="AL78" s="27">
        <f t="shared" si="36"/>
        <v>0</v>
      </c>
      <c r="AM78" s="27">
        <f t="shared" si="37"/>
        <v>0</v>
      </c>
      <c r="AN78" s="77">
        <f t="shared" si="38"/>
        <v>0</v>
      </c>
      <c r="AP78" s="77">
        <f t="shared" si="39"/>
        <v>0</v>
      </c>
      <c r="AQ78" s="207">
        <f t="shared" si="25"/>
        <v>0</v>
      </c>
      <c r="AR78" s="27">
        <f t="shared" si="26"/>
        <v>0</v>
      </c>
      <c r="AS78" s="27">
        <f t="shared" si="27"/>
        <v>0</v>
      </c>
      <c r="AT78" s="27">
        <f t="shared" ref="AT78:AT141" si="40">IFERROR(VLOOKUP(AV78-1,$AY$12:$AZ$23,2,0),0)</f>
        <v>0</v>
      </c>
      <c r="AU78" s="27">
        <f t="shared" si="28"/>
        <v>0</v>
      </c>
      <c r="AV78" s="27">
        <f t="shared" si="29"/>
        <v>0</v>
      </c>
      <c r="AW78" s="27">
        <f t="shared" si="30"/>
        <v>0</v>
      </c>
    </row>
    <row r="79" spans="1:49">
      <c r="A79" s="78">
        <v>68</v>
      </c>
      <c r="B79" s="69" t="s">
        <v>328</v>
      </c>
      <c r="C79" s="314"/>
      <c r="D79" s="72"/>
      <c r="E79" s="180"/>
      <c r="F79" s="72"/>
      <c r="G79" s="72"/>
      <c r="H79" s="325">
        <f t="shared" si="22"/>
        <v>0</v>
      </c>
      <c r="I79" s="71"/>
      <c r="J79" s="303"/>
      <c r="K79" s="303"/>
      <c r="L79" s="303"/>
      <c r="M79" s="304">
        <f t="shared" si="31"/>
        <v>0</v>
      </c>
      <c r="N79" s="326" t="str">
        <f t="shared" si="23"/>
        <v/>
      </c>
      <c r="O79" s="71"/>
      <c r="P79" s="303"/>
      <c r="Q79" s="214">
        <f t="shared" si="32"/>
        <v>0</v>
      </c>
      <c r="R79" s="71"/>
      <c r="S79" s="308"/>
      <c r="T79" s="308"/>
      <c r="U79" s="308"/>
      <c r="V79" s="79"/>
      <c r="W79" s="303"/>
      <c r="X79" s="303"/>
      <c r="Y79" s="309">
        <f t="shared" si="24"/>
        <v>0</v>
      </c>
      <c r="Z79" s="73" t="s">
        <v>169</v>
      </c>
      <c r="AA79" s="73" t="s">
        <v>169</v>
      </c>
      <c r="AB79" s="317"/>
      <c r="AC79" s="73" t="s">
        <v>169</v>
      </c>
      <c r="AD79" s="73" t="s">
        <v>169</v>
      </c>
      <c r="AE79" s="317"/>
      <c r="AF79" s="73" t="s">
        <v>169</v>
      </c>
      <c r="AG79" s="73" t="s">
        <v>169</v>
      </c>
      <c r="AH79" s="317"/>
      <c r="AI79" s="88">
        <f t="shared" si="33"/>
        <v>0</v>
      </c>
      <c r="AJ79" s="312">
        <f t="shared" si="34"/>
        <v>0</v>
      </c>
      <c r="AK79" s="27">
        <f t="shared" si="35"/>
        <v>0</v>
      </c>
      <c r="AL79" s="27">
        <f t="shared" si="36"/>
        <v>0</v>
      </c>
      <c r="AM79" s="27">
        <f t="shared" si="37"/>
        <v>0</v>
      </c>
      <c r="AN79" s="77">
        <f t="shared" si="38"/>
        <v>0</v>
      </c>
      <c r="AP79" s="77">
        <f t="shared" si="39"/>
        <v>0</v>
      </c>
      <c r="AQ79" s="207">
        <f t="shared" si="25"/>
        <v>0</v>
      </c>
      <c r="AR79" s="27">
        <f t="shared" si="26"/>
        <v>0</v>
      </c>
      <c r="AS79" s="27">
        <f t="shared" si="27"/>
        <v>0</v>
      </c>
      <c r="AT79" s="27">
        <f t="shared" si="40"/>
        <v>0</v>
      </c>
      <c r="AU79" s="27">
        <f t="shared" si="28"/>
        <v>0</v>
      </c>
      <c r="AV79" s="27">
        <f t="shared" si="29"/>
        <v>0</v>
      </c>
      <c r="AW79" s="27">
        <f t="shared" si="30"/>
        <v>0</v>
      </c>
    </row>
    <row r="80" spans="1:49">
      <c r="A80" s="68">
        <v>69</v>
      </c>
      <c r="B80" s="69" t="s">
        <v>328</v>
      </c>
      <c r="C80" s="314"/>
      <c r="D80" s="72"/>
      <c r="E80" s="180"/>
      <c r="F80" s="72"/>
      <c r="G80" s="72"/>
      <c r="H80" s="325">
        <f t="shared" si="22"/>
        <v>0</v>
      </c>
      <c r="I80" s="71"/>
      <c r="J80" s="303"/>
      <c r="K80" s="303"/>
      <c r="L80" s="303"/>
      <c r="M80" s="304">
        <f t="shared" si="31"/>
        <v>0</v>
      </c>
      <c r="N80" s="326" t="str">
        <f t="shared" si="23"/>
        <v/>
      </c>
      <c r="O80" s="71"/>
      <c r="P80" s="303"/>
      <c r="Q80" s="214">
        <f t="shared" si="32"/>
        <v>0</v>
      </c>
      <c r="R80" s="71"/>
      <c r="S80" s="308"/>
      <c r="T80" s="308"/>
      <c r="U80" s="308"/>
      <c r="V80" s="79"/>
      <c r="W80" s="303"/>
      <c r="X80" s="303"/>
      <c r="Y80" s="309">
        <f t="shared" si="24"/>
        <v>0</v>
      </c>
      <c r="Z80" s="73" t="s">
        <v>169</v>
      </c>
      <c r="AA80" s="73" t="s">
        <v>169</v>
      </c>
      <c r="AB80" s="317"/>
      <c r="AC80" s="73" t="s">
        <v>169</v>
      </c>
      <c r="AD80" s="73" t="s">
        <v>169</v>
      </c>
      <c r="AE80" s="317"/>
      <c r="AF80" s="73" t="s">
        <v>169</v>
      </c>
      <c r="AG80" s="73" t="s">
        <v>169</v>
      </c>
      <c r="AH80" s="317"/>
      <c r="AI80" s="88">
        <f t="shared" si="33"/>
        <v>0</v>
      </c>
      <c r="AJ80" s="312">
        <f t="shared" si="34"/>
        <v>0</v>
      </c>
      <c r="AK80" s="27">
        <f t="shared" si="35"/>
        <v>0</v>
      </c>
      <c r="AL80" s="27">
        <f t="shared" si="36"/>
        <v>0</v>
      </c>
      <c r="AM80" s="27">
        <f t="shared" si="37"/>
        <v>0</v>
      </c>
      <c r="AN80" s="77">
        <f t="shared" si="38"/>
        <v>0</v>
      </c>
      <c r="AP80" s="77">
        <f t="shared" si="39"/>
        <v>0</v>
      </c>
      <c r="AQ80" s="207">
        <f t="shared" si="25"/>
        <v>0</v>
      </c>
      <c r="AR80" s="27">
        <f t="shared" si="26"/>
        <v>0</v>
      </c>
      <c r="AS80" s="27">
        <f t="shared" si="27"/>
        <v>0</v>
      </c>
      <c r="AT80" s="27">
        <f t="shared" si="40"/>
        <v>0</v>
      </c>
      <c r="AU80" s="27">
        <f t="shared" si="28"/>
        <v>0</v>
      </c>
      <c r="AV80" s="27">
        <f t="shared" si="29"/>
        <v>0</v>
      </c>
      <c r="AW80" s="27">
        <f t="shared" si="30"/>
        <v>0</v>
      </c>
    </row>
    <row r="81" spans="1:49">
      <c r="A81" s="78">
        <v>70</v>
      </c>
      <c r="B81" s="69" t="s">
        <v>328</v>
      </c>
      <c r="C81" s="314"/>
      <c r="D81" s="72"/>
      <c r="E81" s="180"/>
      <c r="F81" s="72"/>
      <c r="G81" s="72"/>
      <c r="H81" s="325">
        <f t="shared" si="22"/>
        <v>0</v>
      </c>
      <c r="I81" s="71"/>
      <c r="J81" s="303"/>
      <c r="K81" s="303"/>
      <c r="L81" s="303"/>
      <c r="M81" s="304">
        <f t="shared" si="31"/>
        <v>0</v>
      </c>
      <c r="N81" s="326" t="str">
        <f t="shared" si="23"/>
        <v/>
      </c>
      <c r="O81" s="71"/>
      <c r="P81" s="303"/>
      <c r="Q81" s="214">
        <f t="shared" si="32"/>
        <v>0</v>
      </c>
      <c r="R81" s="71"/>
      <c r="S81" s="308"/>
      <c r="T81" s="308"/>
      <c r="U81" s="308"/>
      <c r="V81" s="79"/>
      <c r="W81" s="303"/>
      <c r="X81" s="303"/>
      <c r="Y81" s="309">
        <f t="shared" si="24"/>
        <v>0</v>
      </c>
      <c r="Z81" s="73" t="s">
        <v>169</v>
      </c>
      <c r="AA81" s="73" t="s">
        <v>169</v>
      </c>
      <c r="AB81" s="317"/>
      <c r="AC81" s="73" t="s">
        <v>169</v>
      </c>
      <c r="AD81" s="73" t="s">
        <v>169</v>
      </c>
      <c r="AE81" s="317"/>
      <c r="AF81" s="73" t="s">
        <v>169</v>
      </c>
      <c r="AG81" s="73" t="s">
        <v>169</v>
      </c>
      <c r="AH81" s="317"/>
      <c r="AI81" s="88">
        <f t="shared" si="33"/>
        <v>0</v>
      </c>
      <c r="AJ81" s="312">
        <f t="shared" si="34"/>
        <v>0</v>
      </c>
      <c r="AK81" s="27">
        <f t="shared" si="35"/>
        <v>0</v>
      </c>
      <c r="AL81" s="27">
        <f t="shared" si="36"/>
        <v>0</v>
      </c>
      <c r="AM81" s="27">
        <f t="shared" si="37"/>
        <v>0</v>
      </c>
      <c r="AN81" s="77">
        <f t="shared" si="38"/>
        <v>0</v>
      </c>
      <c r="AP81" s="77">
        <f t="shared" si="39"/>
        <v>0</v>
      </c>
      <c r="AQ81" s="207">
        <f t="shared" si="25"/>
        <v>0</v>
      </c>
      <c r="AR81" s="27">
        <f t="shared" si="26"/>
        <v>0</v>
      </c>
      <c r="AS81" s="27">
        <f t="shared" si="27"/>
        <v>0</v>
      </c>
      <c r="AT81" s="27">
        <f t="shared" si="40"/>
        <v>0</v>
      </c>
      <c r="AU81" s="27">
        <f t="shared" si="28"/>
        <v>0</v>
      </c>
      <c r="AV81" s="27">
        <f t="shared" si="29"/>
        <v>0</v>
      </c>
      <c r="AW81" s="27">
        <f t="shared" si="30"/>
        <v>0</v>
      </c>
    </row>
    <row r="82" spans="1:49">
      <c r="A82" s="68">
        <v>71</v>
      </c>
      <c r="B82" s="69" t="s">
        <v>328</v>
      </c>
      <c r="C82" s="314"/>
      <c r="D82" s="72"/>
      <c r="E82" s="180"/>
      <c r="F82" s="72"/>
      <c r="G82" s="72"/>
      <c r="H82" s="325">
        <f t="shared" si="22"/>
        <v>0</v>
      </c>
      <c r="I82" s="71"/>
      <c r="J82" s="303"/>
      <c r="K82" s="303"/>
      <c r="L82" s="303"/>
      <c r="M82" s="304">
        <f t="shared" si="31"/>
        <v>0</v>
      </c>
      <c r="N82" s="326" t="str">
        <f t="shared" si="23"/>
        <v/>
      </c>
      <c r="O82" s="71"/>
      <c r="P82" s="303"/>
      <c r="Q82" s="214">
        <f t="shared" si="32"/>
        <v>0</v>
      </c>
      <c r="R82" s="71"/>
      <c r="S82" s="308"/>
      <c r="T82" s="308"/>
      <c r="U82" s="308"/>
      <c r="V82" s="79"/>
      <c r="W82" s="303"/>
      <c r="X82" s="303"/>
      <c r="Y82" s="309">
        <f t="shared" si="24"/>
        <v>0</v>
      </c>
      <c r="Z82" s="73" t="s">
        <v>169</v>
      </c>
      <c r="AA82" s="73" t="s">
        <v>169</v>
      </c>
      <c r="AB82" s="317"/>
      <c r="AC82" s="73" t="s">
        <v>169</v>
      </c>
      <c r="AD82" s="73" t="s">
        <v>169</v>
      </c>
      <c r="AE82" s="317"/>
      <c r="AF82" s="73" t="s">
        <v>169</v>
      </c>
      <c r="AG82" s="73" t="s">
        <v>169</v>
      </c>
      <c r="AH82" s="317"/>
      <c r="AI82" s="88">
        <f t="shared" si="33"/>
        <v>0</v>
      </c>
      <c r="AJ82" s="312">
        <f t="shared" si="34"/>
        <v>0</v>
      </c>
      <c r="AK82" s="27">
        <f t="shared" si="35"/>
        <v>0</v>
      </c>
      <c r="AL82" s="27">
        <f t="shared" si="36"/>
        <v>0</v>
      </c>
      <c r="AM82" s="27">
        <f t="shared" si="37"/>
        <v>0</v>
      </c>
      <c r="AN82" s="77">
        <f t="shared" si="38"/>
        <v>0</v>
      </c>
      <c r="AP82" s="77">
        <f t="shared" si="39"/>
        <v>0</v>
      </c>
      <c r="AQ82" s="207">
        <f t="shared" si="25"/>
        <v>0</v>
      </c>
      <c r="AR82" s="27">
        <f t="shared" si="26"/>
        <v>0</v>
      </c>
      <c r="AS82" s="27">
        <f t="shared" si="27"/>
        <v>0</v>
      </c>
      <c r="AT82" s="27">
        <f t="shared" si="40"/>
        <v>0</v>
      </c>
      <c r="AU82" s="27">
        <f t="shared" si="28"/>
        <v>0</v>
      </c>
      <c r="AV82" s="27">
        <f t="shared" si="29"/>
        <v>0</v>
      </c>
      <c r="AW82" s="27">
        <f t="shared" si="30"/>
        <v>0</v>
      </c>
    </row>
    <row r="83" spans="1:49">
      <c r="A83" s="78">
        <v>72</v>
      </c>
      <c r="B83" s="69" t="s">
        <v>328</v>
      </c>
      <c r="C83" s="314"/>
      <c r="D83" s="72"/>
      <c r="E83" s="180"/>
      <c r="F83" s="72"/>
      <c r="G83" s="72"/>
      <c r="H83" s="325">
        <f t="shared" si="22"/>
        <v>0</v>
      </c>
      <c r="I83" s="71"/>
      <c r="J83" s="303"/>
      <c r="K83" s="303"/>
      <c r="L83" s="303"/>
      <c r="M83" s="304">
        <f t="shared" si="31"/>
        <v>0</v>
      </c>
      <c r="N83" s="326" t="str">
        <f t="shared" si="23"/>
        <v/>
      </c>
      <c r="O83" s="71"/>
      <c r="P83" s="303"/>
      <c r="Q83" s="214">
        <f t="shared" si="32"/>
        <v>0</v>
      </c>
      <c r="R83" s="71"/>
      <c r="S83" s="308"/>
      <c r="T83" s="308"/>
      <c r="U83" s="308"/>
      <c r="V83" s="79"/>
      <c r="W83" s="303"/>
      <c r="X83" s="303"/>
      <c r="Y83" s="309">
        <f t="shared" si="24"/>
        <v>0</v>
      </c>
      <c r="Z83" s="73" t="s">
        <v>169</v>
      </c>
      <c r="AA83" s="73" t="s">
        <v>169</v>
      </c>
      <c r="AB83" s="317"/>
      <c r="AC83" s="73" t="s">
        <v>169</v>
      </c>
      <c r="AD83" s="73" t="s">
        <v>169</v>
      </c>
      <c r="AE83" s="317"/>
      <c r="AF83" s="73" t="s">
        <v>169</v>
      </c>
      <c r="AG83" s="73" t="s">
        <v>169</v>
      </c>
      <c r="AH83" s="317"/>
      <c r="AI83" s="88">
        <f t="shared" si="33"/>
        <v>0</v>
      </c>
      <c r="AJ83" s="312">
        <f t="shared" si="34"/>
        <v>0</v>
      </c>
      <c r="AK83" s="27">
        <f t="shared" si="35"/>
        <v>0</v>
      </c>
      <c r="AL83" s="27">
        <f t="shared" si="36"/>
        <v>0</v>
      </c>
      <c r="AM83" s="27">
        <f t="shared" si="37"/>
        <v>0</v>
      </c>
      <c r="AN83" s="77">
        <f t="shared" si="38"/>
        <v>0</v>
      </c>
      <c r="AP83" s="77">
        <f t="shared" si="39"/>
        <v>0</v>
      </c>
      <c r="AQ83" s="207">
        <f t="shared" si="25"/>
        <v>0</v>
      </c>
      <c r="AR83" s="27">
        <f t="shared" si="26"/>
        <v>0</v>
      </c>
      <c r="AS83" s="27">
        <f t="shared" si="27"/>
        <v>0</v>
      </c>
      <c r="AT83" s="27">
        <f t="shared" si="40"/>
        <v>0</v>
      </c>
      <c r="AU83" s="27">
        <f t="shared" si="28"/>
        <v>0</v>
      </c>
      <c r="AV83" s="27">
        <f t="shared" si="29"/>
        <v>0</v>
      </c>
      <c r="AW83" s="27">
        <f t="shared" si="30"/>
        <v>0</v>
      </c>
    </row>
    <row r="84" spans="1:49">
      <c r="A84" s="68">
        <v>73</v>
      </c>
      <c r="B84" s="69" t="s">
        <v>328</v>
      </c>
      <c r="C84" s="314"/>
      <c r="D84" s="72"/>
      <c r="E84" s="180"/>
      <c r="F84" s="72"/>
      <c r="G84" s="72"/>
      <c r="H84" s="325">
        <f t="shared" si="22"/>
        <v>0</v>
      </c>
      <c r="I84" s="71"/>
      <c r="J84" s="303"/>
      <c r="K84" s="303"/>
      <c r="L84" s="303"/>
      <c r="M84" s="304">
        <f t="shared" si="31"/>
        <v>0</v>
      </c>
      <c r="N84" s="326" t="str">
        <f t="shared" si="23"/>
        <v/>
      </c>
      <c r="O84" s="71"/>
      <c r="P84" s="303"/>
      <c r="Q84" s="214">
        <f t="shared" si="32"/>
        <v>0</v>
      </c>
      <c r="R84" s="71"/>
      <c r="S84" s="308"/>
      <c r="T84" s="308"/>
      <c r="U84" s="308"/>
      <c r="V84" s="79"/>
      <c r="W84" s="303"/>
      <c r="X84" s="303"/>
      <c r="Y84" s="309">
        <f t="shared" si="24"/>
        <v>0</v>
      </c>
      <c r="Z84" s="73" t="s">
        <v>169</v>
      </c>
      <c r="AA84" s="73" t="s">
        <v>169</v>
      </c>
      <c r="AB84" s="317"/>
      <c r="AC84" s="73" t="s">
        <v>169</v>
      </c>
      <c r="AD84" s="73" t="s">
        <v>169</v>
      </c>
      <c r="AE84" s="317"/>
      <c r="AF84" s="73" t="s">
        <v>169</v>
      </c>
      <c r="AG84" s="73" t="s">
        <v>169</v>
      </c>
      <c r="AH84" s="317"/>
      <c r="AI84" s="88">
        <f t="shared" si="33"/>
        <v>0</v>
      </c>
      <c r="AJ84" s="312">
        <f t="shared" si="34"/>
        <v>0</v>
      </c>
      <c r="AK84" s="27">
        <f t="shared" si="35"/>
        <v>0</v>
      </c>
      <c r="AL84" s="27">
        <f t="shared" si="36"/>
        <v>0</v>
      </c>
      <c r="AM84" s="27">
        <f t="shared" si="37"/>
        <v>0</v>
      </c>
      <c r="AN84" s="77">
        <f t="shared" si="38"/>
        <v>0</v>
      </c>
      <c r="AP84" s="77">
        <f t="shared" si="39"/>
        <v>0</v>
      </c>
      <c r="AQ84" s="207">
        <f t="shared" si="25"/>
        <v>0</v>
      </c>
      <c r="AR84" s="27">
        <f t="shared" si="26"/>
        <v>0</v>
      </c>
      <c r="AS84" s="27">
        <f t="shared" si="27"/>
        <v>0</v>
      </c>
      <c r="AT84" s="27">
        <f t="shared" si="40"/>
        <v>0</v>
      </c>
      <c r="AU84" s="27">
        <f t="shared" si="28"/>
        <v>0</v>
      </c>
      <c r="AV84" s="27">
        <f t="shared" si="29"/>
        <v>0</v>
      </c>
      <c r="AW84" s="27">
        <f t="shared" si="30"/>
        <v>0</v>
      </c>
    </row>
    <row r="85" spans="1:49">
      <c r="A85" s="78">
        <v>74</v>
      </c>
      <c r="B85" s="69" t="s">
        <v>328</v>
      </c>
      <c r="C85" s="314"/>
      <c r="D85" s="72"/>
      <c r="E85" s="180"/>
      <c r="F85" s="72"/>
      <c r="G85" s="72"/>
      <c r="H85" s="325">
        <f t="shared" si="22"/>
        <v>0</v>
      </c>
      <c r="I85" s="71"/>
      <c r="J85" s="303"/>
      <c r="K85" s="303"/>
      <c r="L85" s="303"/>
      <c r="M85" s="304">
        <f t="shared" si="31"/>
        <v>0</v>
      </c>
      <c r="N85" s="326" t="str">
        <f t="shared" si="23"/>
        <v/>
      </c>
      <c r="O85" s="71"/>
      <c r="P85" s="303"/>
      <c r="Q85" s="214">
        <f t="shared" si="32"/>
        <v>0</v>
      </c>
      <c r="R85" s="71"/>
      <c r="S85" s="308"/>
      <c r="T85" s="308"/>
      <c r="U85" s="308"/>
      <c r="V85" s="79"/>
      <c r="W85" s="303"/>
      <c r="X85" s="303"/>
      <c r="Y85" s="309">
        <f t="shared" si="24"/>
        <v>0</v>
      </c>
      <c r="Z85" s="73" t="s">
        <v>169</v>
      </c>
      <c r="AA85" s="73" t="s">
        <v>169</v>
      </c>
      <c r="AB85" s="317"/>
      <c r="AC85" s="73" t="s">
        <v>169</v>
      </c>
      <c r="AD85" s="73" t="s">
        <v>169</v>
      </c>
      <c r="AE85" s="317"/>
      <c r="AF85" s="73" t="s">
        <v>169</v>
      </c>
      <c r="AG85" s="73" t="s">
        <v>169</v>
      </c>
      <c r="AH85" s="317"/>
      <c r="AI85" s="88">
        <f t="shared" si="33"/>
        <v>0</v>
      </c>
      <c r="AJ85" s="312">
        <f t="shared" si="34"/>
        <v>0</v>
      </c>
      <c r="AK85" s="27">
        <f t="shared" si="35"/>
        <v>0</v>
      </c>
      <c r="AL85" s="27">
        <f t="shared" si="36"/>
        <v>0</v>
      </c>
      <c r="AM85" s="27">
        <f t="shared" si="37"/>
        <v>0</v>
      </c>
      <c r="AN85" s="77">
        <f t="shared" si="38"/>
        <v>0</v>
      </c>
      <c r="AP85" s="77">
        <f t="shared" si="39"/>
        <v>0</v>
      </c>
      <c r="AQ85" s="207">
        <f t="shared" si="25"/>
        <v>0</v>
      </c>
      <c r="AR85" s="27">
        <f t="shared" si="26"/>
        <v>0</v>
      </c>
      <c r="AS85" s="27">
        <f t="shared" si="27"/>
        <v>0</v>
      </c>
      <c r="AT85" s="27">
        <f t="shared" si="40"/>
        <v>0</v>
      </c>
      <c r="AU85" s="27">
        <f t="shared" si="28"/>
        <v>0</v>
      </c>
      <c r="AV85" s="27">
        <f t="shared" si="29"/>
        <v>0</v>
      </c>
      <c r="AW85" s="27">
        <f t="shared" si="30"/>
        <v>0</v>
      </c>
    </row>
    <row r="86" spans="1:49">
      <c r="A86" s="68">
        <v>75</v>
      </c>
      <c r="B86" s="69" t="s">
        <v>328</v>
      </c>
      <c r="C86" s="314"/>
      <c r="D86" s="72"/>
      <c r="E86" s="180"/>
      <c r="F86" s="72"/>
      <c r="G86" s="72"/>
      <c r="H86" s="325">
        <f t="shared" si="22"/>
        <v>0</v>
      </c>
      <c r="I86" s="71"/>
      <c r="J86" s="303"/>
      <c r="K86" s="303"/>
      <c r="L86" s="303"/>
      <c r="M86" s="304">
        <f t="shared" si="31"/>
        <v>0</v>
      </c>
      <c r="N86" s="326" t="str">
        <f t="shared" si="23"/>
        <v/>
      </c>
      <c r="O86" s="71"/>
      <c r="P86" s="303"/>
      <c r="Q86" s="214">
        <f t="shared" si="32"/>
        <v>0</v>
      </c>
      <c r="R86" s="71"/>
      <c r="S86" s="308"/>
      <c r="T86" s="308"/>
      <c r="U86" s="308"/>
      <c r="V86" s="79"/>
      <c r="W86" s="303"/>
      <c r="X86" s="303"/>
      <c r="Y86" s="309">
        <f t="shared" si="24"/>
        <v>0</v>
      </c>
      <c r="Z86" s="73" t="s">
        <v>169</v>
      </c>
      <c r="AA86" s="73" t="s">
        <v>169</v>
      </c>
      <c r="AB86" s="317"/>
      <c r="AC86" s="73" t="s">
        <v>169</v>
      </c>
      <c r="AD86" s="73" t="s">
        <v>169</v>
      </c>
      <c r="AE86" s="317"/>
      <c r="AF86" s="73" t="s">
        <v>169</v>
      </c>
      <c r="AG86" s="73" t="s">
        <v>169</v>
      </c>
      <c r="AH86" s="317"/>
      <c r="AI86" s="88">
        <f t="shared" si="33"/>
        <v>0</v>
      </c>
      <c r="AJ86" s="312">
        <f t="shared" si="34"/>
        <v>0</v>
      </c>
      <c r="AK86" s="27">
        <f t="shared" si="35"/>
        <v>0</v>
      </c>
      <c r="AL86" s="27">
        <f t="shared" si="36"/>
        <v>0</v>
      </c>
      <c r="AM86" s="27">
        <f t="shared" si="37"/>
        <v>0</v>
      </c>
      <c r="AN86" s="77">
        <f t="shared" si="38"/>
        <v>0</v>
      </c>
      <c r="AP86" s="77">
        <f t="shared" si="39"/>
        <v>0</v>
      </c>
      <c r="AQ86" s="207">
        <f t="shared" si="25"/>
        <v>0</v>
      </c>
      <c r="AR86" s="27">
        <f t="shared" si="26"/>
        <v>0</v>
      </c>
      <c r="AS86" s="27">
        <f t="shared" si="27"/>
        <v>0</v>
      </c>
      <c r="AT86" s="27">
        <f t="shared" si="40"/>
        <v>0</v>
      </c>
      <c r="AU86" s="27">
        <f t="shared" si="28"/>
        <v>0</v>
      </c>
      <c r="AV86" s="27">
        <f t="shared" si="29"/>
        <v>0</v>
      </c>
      <c r="AW86" s="27">
        <f t="shared" si="30"/>
        <v>0</v>
      </c>
    </row>
    <row r="87" spans="1:49">
      <c r="A87" s="78">
        <v>76</v>
      </c>
      <c r="B87" s="69" t="s">
        <v>328</v>
      </c>
      <c r="C87" s="314"/>
      <c r="D87" s="72"/>
      <c r="E87" s="180"/>
      <c r="F87" s="72"/>
      <c r="G87" s="72"/>
      <c r="H87" s="325">
        <f t="shared" si="22"/>
        <v>0</v>
      </c>
      <c r="I87" s="71"/>
      <c r="J87" s="303"/>
      <c r="K87" s="303"/>
      <c r="L87" s="303"/>
      <c r="M87" s="304">
        <f t="shared" si="31"/>
        <v>0</v>
      </c>
      <c r="N87" s="326" t="str">
        <f t="shared" si="23"/>
        <v/>
      </c>
      <c r="O87" s="71"/>
      <c r="P87" s="303"/>
      <c r="Q87" s="214">
        <f t="shared" si="32"/>
        <v>0</v>
      </c>
      <c r="R87" s="71"/>
      <c r="S87" s="308"/>
      <c r="T87" s="308"/>
      <c r="U87" s="308"/>
      <c r="V87" s="79"/>
      <c r="W87" s="303"/>
      <c r="X87" s="303"/>
      <c r="Y87" s="309">
        <f t="shared" si="24"/>
        <v>0</v>
      </c>
      <c r="Z87" s="73" t="s">
        <v>169</v>
      </c>
      <c r="AA87" s="73" t="s">
        <v>169</v>
      </c>
      <c r="AB87" s="317"/>
      <c r="AC87" s="73" t="s">
        <v>169</v>
      </c>
      <c r="AD87" s="73" t="s">
        <v>169</v>
      </c>
      <c r="AE87" s="317"/>
      <c r="AF87" s="73" t="s">
        <v>169</v>
      </c>
      <c r="AG87" s="73" t="s">
        <v>169</v>
      </c>
      <c r="AH87" s="317"/>
      <c r="AI87" s="88">
        <f t="shared" si="33"/>
        <v>0</v>
      </c>
      <c r="AJ87" s="312">
        <f t="shared" si="34"/>
        <v>0</v>
      </c>
      <c r="AK87" s="27">
        <f t="shared" si="35"/>
        <v>0</v>
      </c>
      <c r="AL87" s="27">
        <f t="shared" si="36"/>
        <v>0</v>
      </c>
      <c r="AM87" s="27">
        <f t="shared" si="37"/>
        <v>0</v>
      </c>
      <c r="AN87" s="77">
        <f t="shared" si="38"/>
        <v>0</v>
      </c>
      <c r="AP87" s="77">
        <f t="shared" si="39"/>
        <v>0</v>
      </c>
      <c r="AQ87" s="207">
        <f t="shared" si="25"/>
        <v>0</v>
      </c>
      <c r="AR87" s="27">
        <f t="shared" si="26"/>
        <v>0</v>
      </c>
      <c r="AS87" s="27">
        <f t="shared" si="27"/>
        <v>0</v>
      </c>
      <c r="AT87" s="27">
        <f t="shared" si="40"/>
        <v>0</v>
      </c>
      <c r="AU87" s="27">
        <f t="shared" si="28"/>
        <v>0</v>
      </c>
      <c r="AV87" s="27">
        <f t="shared" si="29"/>
        <v>0</v>
      </c>
      <c r="AW87" s="27">
        <f t="shared" si="30"/>
        <v>0</v>
      </c>
    </row>
    <row r="88" spans="1:49">
      <c r="A88" s="68">
        <v>77</v>
      </c>
      <c r="B88" s="69" t="s">
        <v>328</v>
      </c>
      <c r="C88" s="314"/>
      <c r="D88" s="72"/>
      <c r="E88" s="180"/>
      <c r="F88" s="72"/>
      <c r="G88" s="72"/>
      <c r="H88" s="325">
        <f t="shared" si="22"/>
        <v>0</v>
      </c>
      <c r="I88" s="71"/>
      <c r="J88" s="303"/>
      <c r="K88" s="303"/>
      <c r="L88" s="303"/>
      <c r="M88" s="304">
        <f t="shared" si="31"/>
        <v>0</v>
      </c>
      <c r="N88" s="326" t="str">
        <f t="shared" si="23"/>
        <v/>
      </c>
      <c r="O88" s="71"/>
      <c r="P88" s="303"/>
      <c r="Q88" s="214">
        <f t="shared" si="32"/>
        <v>0</v>
      </c>
      <c r="R88" s="71"/>
      <c r="S88" s="308"/>
      <c r="T88" s="308"/>
      <c r="U88" s="308"/>
      <c r="V88" s="79"/>
      <c r="W88" s="303"/>
      <c r="X88" s="303"/>
      <c r="Y88" s="309">
        <f t="shared" si="24"/>
        <v>0</v>
      </c>
      <c r="Z88" s="73" t="s">
        <v>169</v>
      </c>
      <c r="AA88" s="73" t="s">
        <v>169</v>
      </c>
      <c r="AB88" s="317"/>
      <c r="AC88" s="73" t="s">
        <v>169</v>
      </c>
      <c r="AD88" s="73" t="s">
        <v>169</v>
      </c>
      <c r="AE88" s="317"/>
      <c r="AF88" s="73" t="s">
        <v>169</v>
      </c>
      <c r="AG88" s="73" t="s">
        <v>169</v>
      </c>
      <c r="AH88" s="317"/>
      <c r="AI88" s="88">
        <f t="shared" si="33"/>
        <v>0</v>
      </c>
      <c r="AJ88" s="312">
        <f t="shared" si="34"/>
        <v>0</v>
      </c>
      <c r="AK88" s="27">
        <f t="shared" si="35"/>
        <v>0</v>
      </c>
      <c r="AL88" s="27">
        <f t="shared" si="36"/>
        <v>0</v>
      </c>
      <c r="AM88" s="27">
        <f t="shared" si="37"/>
        <v>0</v>
      </c>
      <c r="AN88" s="77">
        <f t="shared" si="38"/>
        <v>0</v>
      </c>
      <c r="AP88" s="77">
        <f t="shared" si="39"/>
        <v>0</v>
      </c>
      <c r="AQ88" s="207">
        <f t="shared" si="25"/>
        <v>0</v>
      </c>
      <c r="AR88" s="27">
        <f t="shared" si="26"/>
        <v>0</v>
      </c>
      <c r="AS88" s="27">
        <f t="shared" si="27"/>
        <v>0</v>
      </c>
      <c r="AT88" s="27">
        <f t="shared" si="40"/>
        <v>0</v>
      </c>
      <c r="AU88" s="27">
        <f t="shared" si="28"/>
        <v>0</v>
      </c>
      <c r="AV88" s="27">
        <f t="shared" si="29"/>
        <v>0</v>
      </c>
      <c r="AW88" s="27">
        <f t="shared" si="30"/>
        <v>0</v>
      </c>
    </row>
    <row r="89" spans="1:49">
      <c r="A89" s="78">
        <v>78</v>
      </c>
      <c r="B89" s="69" t="s">
        <v>328</v>
      </c>
      <c r="C89" s="314"/>
      <c r="D89" s="72"/>
      <c r="E89" s="180"/>
      <c r="F89" s="72"/>
      <c r="G89" s="72"/>
      <c r="H89" s="325">
        <f t="shared" si="22"/>
        <v>0</v>
      </c>
      <c r="I89" s="71"/>
      <c r="J89" s="303"/>
      <c r="K89" s="303"/>
      <c r="L89" s="303"/>
      <c r="M89" s="304">
        <f t="shared" si="31"/>
        <v>0</v>
      </c>
      <c r="N89" s="326" t="str">
        <f t="shared" si="23"/>
        <v/>
      </c>
      <c r="O89" s="71"/>
      <c r="P89" s="303"/>
      <c r="Q89" s="214">
        <f t="shared" si="32"/>
        <v>0</v>
      </c>
      <c r="R89" s="71"/>
      <c r="S89" s="308"/>
      <c r="T89" s="308"/>
      <c r="U89" s="308"/>
      <c r="V89" s="79"/>
      <c r="W89" s="303"/>
      <c r="X89" s="303"/>
      <c r="Y89" s="309">
        <f t="shared" si="24"/>
        <v>0</v>
      </c>
      <c r="Z89" s="73" t="s">
        <v>169</v>
      </c>
      <c r="AA89" s="73" t="s">
        <v>169</v>
      </c>
      <c r="AB89" s="317"/>
      <c r="AC89" s="73" t="s">
        <v>169</v>
      </c>
      <c r="AD89" s="73" t="s">
        <v>169</v>
      </c>
      <c r="AE89" s="317"/>
      <c r="AF89" s="73" t="s">
        <v>169</v>
      </c>
      <c r="AG89" s="73" t="s">
        <v>169</v>
      </c>
      <c r="AH89" s="317"/>
      <c r="AI89" s="88">
        <f t="shared" si="33"/>
        <v>0</v>
      </c>
      <c r="AJ89" s="312">
        <f t="shared" si="34"/>
        <v>0</v>
      </c>
      <c r="AK89" s="27">
        <f t="shared" si="35"/>
        <v>0</v>
      </c>
      <c r="AL89" s="27">
        <f t="shared" si="36"/>
        <v>0</v>
      </c>
      <c r="AM89" s="27">
        <f t="shared" si="37"/>
        <v>0</v>
      </c>
      <c r="AN89" s="77">
        <f t="shared" si="38"/>
        <v>0</v>
      </c>
      <c r="AP89" s="77">
        <f t="shared" si="39"/>
        <v>0</v>
      </c>
      <c r="AQ89" s="207">
        <f t="shared" si="25"/>
        <v>0</v>
      </c>
      <c r="AR89" s="27">
        <f t="shared" si="26"/>
        <v>0</v>
      </c>
      <c r="AS89" s="27">
        <f t="shared" si="27"/>
        <v>0</v>
      </c>
      <c r="AT89" s="27">
        <f t="shared" si="40"/>
        <v>0</v>
      </c>
      <c r="AU89" s="27">
        <f t="shared" si="28"/>
        <v>0</v>
      </c>
      <c r="AV89" s="27">
        <f t="shared" si="29"/>
        <v>0</v>
      </c>
      <c r="AW89" s="27">
        <f t="shared" si="30"/>
        <v>0</v>
      </c>
    </row>
    <row r="90" spans="1:49">
      <c r="A90" s="68">
        <v>79</v>
      </c>
      <c r="B90" s="69" t="s">
        <v>328</v>
      </c>
      <c r="C90" s="314"/>
      <c r="D90" s="72"/>
      <c r="E90" s="180"/>
      <c r="F90" s="72"/>
      <c r="G90" s="72"/>
      <c r="H90" s="325">
        <f t="shared" si="22"/>
        <v>0</v>
      </c>
      <c r="I90" s="71"/>
      <c r="J90" s="303"/>
      <c r="K90" s="303"/>
      <c r="L90" s="303"/>
      <c r="M90" s="304">
        <f t="shared" si="31"/>
        <v>0</v>
      </c>
      <c r="N90" s="326" t="str">
        <f t="shared" si="23"/>
        <v/>
      </c>
      <c r="O90" s="71"/>
      <c r="P90" s="303"/>
      <c r="Q90" s="214">
        <f t="shared" si="32"/>
        <v>0</v>
      </c>
      <c r="R90" s="71"/>
      <c r="S90" s="308"/>
      <c r="T90" s="308"/>
      <c r="U90" s="308"/>
      <c r="V90" s="79"/>
      <c r="W90" s="303"/>
      <c r="X90" s="303"/>
      <c r="Y90" s="309">
        <f t="shared" si="24"/>
        <v>0</v>
      </c>
      <c r="Z90" s="73" t="s">
        <v>169</v>
      </c>
      <c r="AA90" s="73" t="s">
        <v>169</v>
      </c>
      <c r="AB90" s="317"/>
      <c r="AC90" s="73" t="s">
        <v>169</v>
      </c>
      <c r="AD90" s="73" t="s">
        <v>169</v>
      </c>
      <c r="AE90" s="317"/>
      <c r="AF90" s="73" t="s">
        <v>169</v>
      </c>
      <c r="AG90" s="73" t="s">
        <v>169</v>
      </c>
      <c r="AH90" s="317"/>
      <c r="AI90" s="88">
        <f t="shared" si="33"/>
        <v>0</v>
      </c>
      <c r="AJ90" s="312">
        <f t="shared" si="34"/>
        <v>0</v>
      </c>
      <c r="AK90" s="27">
        <f t="shared" si="35"/>
        <v>0</v>
      </c>
      <c r="AL90" s="27">
        <f t="shared" si="36"/>
        <v>0</v>
      </c>
      <c r="AM90" s="27">
        <f t="shared" si="37"/>
        <v>0</v>
      </c>
      <c r="AN90" s="77">
        <f t="shared" si="38"/>
        <v>0</v>
      </c>
      <c r="AP90" s="77">
        <f t="shared" si="39"/>
        <v>0</v>
      </c>
      <c r="AQ90" s="207">
        <f t="shared" si="25"/>
        <v>0</v>
      </c>
      <c r="AR90" s="27">
        <f t="shared" si="26"/>
        <v>0</v>
      </c>
      <c r="AS90" s="27">
        <f t="shared" si="27"/>
        <v>0</v>
      </c>
      <c r="AT90" s="27">
        <f t="shared" si="40"/>
        <v>0</v>
      </c>
      <c r="AU90" s="27">
        <f t="shared" si="28"/>
        <v>0</v>
      </c>
      <c r="AV90" s="27">
        <f t="shared" si="29"/>
        <v>0</v>
      </c>
      <c r="AW90" s="27">
        <f t="shared" si="30"/>
        <v>0</v>
      </c>
    </row>
    <row r="91" spans="1:49">
      <c r="A91" s="78">
        <v>80</v>
      </c>
      <c r="B91" s="69" t="s">
        <v>328</v>
      </c>
      <c r="C91" s="314"/>
      <c r="D91" s="72"/>
      <c r="E91" s="180"/>
      <c r="F91" s="72"/>
      <c r="G91" s="72"/>
      <c r="H91" s="325">
        <f t="shared" si="22"/>
        <v>0</v>
      </c>
      <c r="I91" s="71"/>
      <c r="J91" s="303"/>
      <c r="K91" s="303"/>
      <c r="L91" s="303"/>
      <c r="M91" s="304">
        <f t="shared" si="31"/>
        <v>0</v>
      </c>
      <c r="N91" s="326" t="str">
        <f t="shared" si="23"/>
        <v/>
      </c>
      <c r="O91" s="71"/>
      <c r="P91" s="303"/>
      <c r="Q91" s="214">
        <f t="shared" si="32"/>
        <v>0</v>
      </c>
      <c r="R91" s="71"/>
      <c r="S91" s="308"/>
      <c r="T91" s="308"/>
      <c r="U91" s="308"/>
      <c r="V91" s="79"/>
      <c r="W91" s="303"/>
      <c r="X91" s="303"/>
      <c r="Y91" s="309">
        <f t="shared" si="24"/>
        <v>0</v>
      </c>
      <c r="Z91" s="73" t="s">
        <v>169</v>
      </c>
      <c r="AA91" s="73" t="s">
        <v>169</v>
      </c>
      <c r="AB91" s="317"/>
      <c r="AC91" s="73" t="s">
        <v>169</v>
      </c>
      <c r="AD91" s="73" t="s">
        <v>169</v>
      </c>
      <c r="AE91" s="317"/>
      <c r="AF91" s="73" t="s">
        <v>169</v>
      </c>
      <c r="AG91" s="73" t="s">
        <v>169</v>
      </c>
      <c r="AH91" s="317"/>
      <c r="AI91" s="88">
        <f t="shared" si="33"/>
        <v>0</v>
      </c>
      <c r="AJ91" s="312">
        <f t="shared" si="34"/>
        <v>0</v>
      </c>
      <c r="AK91" s="27">
        <f t="shared" si="35"/>
        <v>0</v>
      </c>
      <c r="AL91" s="27">
        <f t="shared" si="36"/>
        <v>0</v>
      </c>
      <c r="AM91" s="27">
        <f t="shared" si="37"/>
        <v>0</v>
      </c>
      <c r="AN91" s="77">
        <f t="shared" si="38"/>
        <v>0</v>
      </c>
      <c r="AP91" s="77">
        <f t="shared" si="39"/>
        <v>0</v>
      </c>
      <c r="AQ91" s="207">
        <f t="shared" si="25"/>
        <v>0</v>
      </c>
      <c r="AR91" s="27">
        <f t="shared" si="26"/>
        <v>0</v>
      </c>
      <c r="AS91" s="27">
        <f t="shared" si="27"/>
        <v>0</v>
      </c>
      <c r="AT91" s="27">
        <f t="shared" si="40"/>
        <v>0</v>
      </c>
      <c r="AU91" s="27">
        <f t="shared" si="28"/>
        <v>0</v>
      </c>
      <c r="AV91" s="27">
        <f t="shared" si="29"/>
        <v>0</v>
      </c>
      <c r="AW91" s="27">
        <f t="shared" si="30"/>
        <v>0</v>
      </c>
    </row>
    <row r="92" spans="1:49">
      <c r="A92" s="68">
        <v>81</v>
      </c>
      <c r="B92" s="69" t="s">
        <v>328</v>
      </c>
      <c r="C92" s="314"/>
      <c r="D92" s="72"/>
      <c r="E92" s="180"/>
      <c r="F92" s="72"/>
      <c r="G92" s="72"/>
      <c r="H92" s="325">
        <f t="shared" si="22"/>
        <v>0</v>
      </c>
      <c r="I92" s="71"/>
      <c r="J92" s="303"/>
      <c r="K92" s="303"/>
      <c r="L92" s="303"/>
      <c r="M92" s="304">
        <f t="shared" si="31"/>
        <v>0</v>
      </c>
      <c r="N92" s="326" t="str">
        <f t="shared" si="23"/>
        <v/>
      </c>
      <c r="O92" s="71"/>
      <c r="P92" s="303"/>
      <c r="Q92" s="214">
        <f t="shared" si="32"/>
        <v>0</v>
      </c>
      <c r="R92" s="71"/>
      <c r="S92" s="308"/>
      <c r="T92" s="308"/>
      <c r="U92" s="308"/>
      <c r="V92" s="79"/>
      <c r="W92" s="303"/>
      <c r="X92" s="303"/>
      <c r="Y92" s="309">
        <f t="shared" si="24"/>
        <v>0</v>
      </c>
      <c r="Z92" s="73" t="s">
        <v>169</v>
      </c>
      <c r="AA92" s="73" t="s">
        <v>169</v>
      </c>
      <c r="AB92" s="317"/>
      <c r="AC92" s="73" t="s">
        <v>169</v>
      </c>
      <c r="AD92" s="73" t="s">
        <v>169</v>
      </c>
      <c r="AE92" s="317"/>
      <c r="AF92" s="73" t="s">
        <v>169</v>
      </c>
      <c r="AG92" s="73" t="s">
        <v>169</v>
      </c>
      <c r="AH92" s="317"/>
      <c r="AI92" s="88">
        <f t="shared" si="33"/>
        <v>0</v>
      </c>
      <c r="AJ92" s="312">
        <f t="shared" si="34"/>
        <v>0</v>
      </c>
      <c r="AK92" s="27">
        <f t="shared" si="35"/>
        <v>0</v>
      </c>
      <c r="AL92" s="27">
        <f t="shared" si="36"/>
        <v>0</v>
      </c>
      <c r="AM92" s="27">
        <f t="shared" si="37"/>
        <v>0</v>
      </c>
      <c r="AN92" s="77">
        <f t="shared" si="38"/>
        <v>0</v>
      </c>
      <c r="AP92" s="77">
        <f t="shared" si="39"/>
        <v>0</v>
      </c>
      <c r="AQ92" s="207">
        <f t="shared" si="25"/>
        <v>0</v>
      </c>
      <c r="AR92" s="27">
        <f t="shared" si="26"/>
        <v>0</v>
      </c>
      <c r="AS92" s="27">
        <f t="shared" si="27"/>
        <v>0</v>
      </c>
      <c r="AT92" s="27">
        <f t="shared" si="40"/>
        <v>0</v>
      </c>
      <c r="AU92" s="27">
        <f t="shared" si="28"/>
        <v>0</v>
      </c>
      <c r="AV92" s="27">
        <f t="shared" si="29"/>
        <v>0</v>
      </c>
      <c r="AW92" s="27">
        <f t="shared" si="30"/>
        <v>0</v>
      </c>
    </row>
    <row r="93" spans="1:49">
      <c r="A93" s="78">
        <v>82</v>
      </c>
      <c r="B93" s="69" t="s">
        <v>328</v>
      </c>
      <c r="C93" s="314"/>
      <c r="D93" s="72"/>
      <c r="E93" s="180"/>
      <c r="F93" s="72"/>
      <c r="G93" s="72"/>
      <c r="H93" s="325">
        <f t="shared" si="22"/>
        <v>0</v>
      </c>
      <c r="I93" s="71"/>
      <c r="J93" s="303"/>
      <c r="K93" s="303"/>
      <c r="L93" s="303"/>
      <c r="M93" s="304">
        <f t="shared" si="31"/>
        <v>0</v>
      </c>
      <c r="N93" s="326" t="str">
        <f t="shared" si="23"/>
        <v/>
      </c>
      <c r="O93" s="71"/>
      <c r="P93" s="303"/>
      <c r="Q93" s="214">
        <f t="shared" si="32"/>
        <v>0</v>
      </c>
      <c r="R93" s="71"/>
      <c r="S93" s="308"/>
      <c r="T93" s="308"/>
      <c r="U93" s="308"/>
      <c r="V93" s="79"/>
      <c r="W93" s="303"/>
      <c r="X93" s="303"/>
      <c r="Y93" s="309">
        <f t="shared" si="24"/>
        <v>0</v>
      </c>
      <c r="Z93" s="73" t="s">
        <v>169</v>
      </c>
      <c r="AA93" s="73" t="s">
        <v>169</v>
      </c>
      <c r="AB93" s="317"/>
      <c r="AC93" s="73" t="s">
        <v>169</v>
      </c>
      <c r="AD93" s="73" t="s">
        <v>169</v>
      </c>
      <c r="AE93" s="317"/>
      <c r="AF93" s="73" t="s">
        <v>169</v>
      </c>
      <c r="AG93" s="73" t="s">
        <v>169</v>
      </c>
      <c r="AH93" s="317"/>
      <c r="AI93" s="88">
        <f t="shared" si="33"/>
        <v>0</v>
      </c>
      <c r="AJ93" s="312">
        <f t="shared" si="34"/>
        <v>0</v>
      </c>
      <c r="AK93" s="27">
        <f t="shared" si="35"/>
        <v>0</v>
      </c>
      <c r="AL93" s="27">
        <f t="shared" si="36"/>
        <v>0</v>
      </c>
      <c r="AM93" s="27">
        <f t="shared" si="37"/>
        <v>0</v>
      </c>
      <c r="AN93" s="77">
        <f t="shared" si="38"/>
        <v>0</v>
      </c>
      <c r="AP93" s="77">
        <f t="shared" si="39"/>
        <v>0</v>
      </c>
      <c r="AQ93" s="207">
        <f t="shared" si="25"/>
        <v>0</v>
      </c>
      <c r="AR93" s="27">
        <f t="shared" si="26"/>
        <v>0</v>
      </c>
      <c r="AS93" s="27">
        <f t="shared" si="27"/>
        <v>0</v>
      </c>
      <c r="AT93" s="27">
        <f t="shared" si="40"/>
        <v>0</v>
      </c>
      <c r="AU93" s="27">
        <f t="shared" si="28"/>
        <v>0</v>
      </c>
      <c r="AV93" s="27">
        <f t="shared" si="29"/>
        <v>0</v>
      </c>
      <c r="AW93" s="27">
        <f t="shared" si="30"/>
        <v>0</v>
      </c>
    </row>
    <row r="94" spans="1:49">
      <c r="A94" s="68">
        <v>83</v>
      </c>
      <c r="B94" s="69" t="s">
        <v>328</v>
      </c>
      <c r="C94" s="314"/>
      <c r="D94" s="72"/>
      <c r="E94" s="180"/>
      <c r="F94" s="72"/>
      <c r="G94" s="72"/>
      <c r="H94" s="325">
        <f t="shared" si="22"/>
        <v>0</v>
      </c>
      <c r="I94" s="71"/>
      <c r="J94" s="303"/>
      <c r="K94" s="303"/>
      <c r="L94" s="303"/>
      <c r="M94" s="304">
        <f t="shared" si="31"/>
        <v>0</v>
      </c>
      <c r="N94" s="326" t="str">
        <f t="shared" si="23"/>
        <v/>
      </c>
      <c r="O94" s="71"/>
      <c r="P94" s="303"/>
      <c r="Q94" s="214">
        <f t="shared" si="32"/>
        <v>0</v>
      </c>
      <c r="R94" s="71"/>
      <c r="S94" s="308"/>
      <c r="T94" s="308"/>
      <c r="U94" s="308"/>
      <c r="V94" s="79"/>
      <c r="W94" s="303"/>
      <c r="X94" s="303"/>
      <c r="Y94" s="309">
        <f t="shared" si="24"/>
        <v>0</v>
      </c>
      <c r="Z94" s="73" t="s">
        <v>169</v>
      </c>
      <c r="AA94" s="73" t="s">
        <v>169</v>
      </c>
      <c r="AB94" s="317"/>
      <c r="AC94" s="73" t="s">
        <v>169</v>
      </c>
      <c r="AD94" s="73" t="s">
        <v>169</v>
      </c>
      <c r="AE94" s="317"/>
      <c r="AF94" s="73" t="s">
        <v>169</v>
      </c>
      <c r="AG94" s="73" t="s">
        <v>169</v>
      </c>
      <c r="AH94" s="317"/>
      <c r="AI94" s="88">
        <f t="shared" si="33"/>
        <v>0</v>
      </c>
      <c r="AJ94" s="312">
        <f t="shared" si="34"/>
        <v>0</v>
      </c>
      <c r="AK94" s="27">
        <f t="shared" si="35"/>
        <v>0</v>
      </c>
      <c r="AL94" s="27">
        <f t="shared" si="36"/>
        <v>0</v>
      </c>
      <c r="AM94" s="27">
        <f t="shared" si="37"/>
        <v>0</v>
      </c>
      <c r="AN94" s="77">
        <f t="shared" si="38"/>
        <v>0</v>
      </c>
      <c r="AP94" s="77">
        <f t="shared" si="39"/>
        <v>0</v>
      </c>
      <c r="AQ94" s="207">
        <f t="shared" si="25"/>
        <v>0</v>
      </c>
      <c r="AR94" s="27">
        <f t="shared" si="26"/>
        <v>0</v>
      </c>
      <c r="AS94" s="27">
        <f t="shared" si="27"/>
        <v>0</v>
      </c>
      <c r="AT94" s="27">
        <f t="shared" si="40"/>
        <v>0</v>
      </c>
      <c r="AU94" s="27">
        <f t="shared" si="28"/>
        <v>0</v>
      </c>
      <c r="AV94" s="27">
        <f t="shared" si="29"/>
        <v>0</v>
      </c>
      <c r="AW94" s="27">
        <f t="shared" si="30"/>
        <v>0</v>
      </c>
    </row>
    <row r="95" spans="1:49">
      <c r="A95" s="78">
        <v>84</v>
      </c>
      <c r="B95" s="69" t="s">
        <v>328</v>
      </c>
      <c r="C95" s="314"/>
      <c r="D95" s="72"/>
      <c r="E95" s="180"/>
      <c r="F95" s="72"/>
      <c r="G95" s="72"/>
      <c r="H95" s="325">
        <f t="shared" si="22"/>
        <v>0</v>
      </c>
      <c r="I95" s="71"/>
      <c r="J95" s="303"/>
      <c r="K95" s="303"/>
      <c r="L95" s="303"/>
      <c r="M95" s="304">
        <f t="shared" si="31"/>
        <v>0</v>
      </c>
      <c r="N95" s="326" t="str">
        <f t="shared" si="23"/>
        <v/>
      </c>
      <c r="O95" s="71"/>
      <c r="P95" s="303"/>
      <c r="Q95" s="214">
        <f t="shared" si="32"/>
        <v>0</v>
      </c>
      <c r="R95" s="71"/>
      <c r="S95" s="308"/>
      <c r="T95" s="308"/>
      <c r="U95" s="308"/>
      <c r="V95" s="79"/>
      <c r="W95" s="303"/>
      <c r="X95" s="303"/>
      <c r="Y95" s="309">
        <f t="shared" si="24"/>
        <v>0</v>
      </c>
      <c r="Z95" s="73" t="s">
        <v>169</v>
      </c>
      <c r="AA95" s="73" t="s">
        <v>169</v>
      </c>
      <c r="AB95" s="317"/>
      <c r="AC95" s="73" t="s">
        <v>169</v>
      </c>
      <c r="AD95" s="73" t="s">
        <v>169</v>
      </c>
      <c r="AE95" s="317"/>
      <c r="AF95" s="73" t="s">
        <v>169</v>
      </c>
      <c r="AG95" s="73" t="s">
        <v>169</v>
      </c>
      <c r="AH95" s="317"/>
      <c r="AI95" s="88">
        <f t="shared" si="33"/>
        <v>0</v>
      </c>
      <c r="AJ95" s="312">
        <f t="shared" si="34"/>
        <v>0</v>
      </c>
      <c r="AK95" s="27">
        <f t="shared" si="35"/>
        <v>0</v>
      </c>
      <c r="AL95" s="27">
        <f t="shared" si="36"/>
        <v>0</v>
      </c>
      <c r="AM95" s="27">
        <f t="shared" si="37"/>
        <v>0</v>
      </c>
      <c r="AN95" s="77">
        <f t="shared" si="38"/>
        <v>0</v>
      </c>
      <c r="AP95" s="77">
        <f t="shared" si="39"/>
        <v>0</v>
      </c>
      <c r="AQ95" s="207">
        <f t="shared" si="25"/>
        <v>0</v>
      </c>
      <c r="AR95" s="27">
        <f t="shared" si="26"/>
        <v>0</v>
      </c>
      <c r="AS95" s="27">
        <f t="shared" si="27"/>
        <v>0</v>
      </c>
      <c r="AT95" s="27">
        <f t="shared" si="40"/>
        <v>0</v>
      </c>
      <c r="AU95" s="27">
        <f t="shared" si="28"/>
        <v>0</v>
      </c>
      <c r="AV95" s="27">
        <f t="shared" si="29"/>
        <v>0</v>
      </c>
      <c r="AW95" s="27">
        <f t="shared" si="30"/>
        <v>0</v>
      </c>
    </row>
    <row r="96" spans="1:49">
      <c r="A96" s="68">
        <v>85</v>
      </c>
      <c r="B96" s="69" t="s">
        <v>328</v>
      </c>
      <c r="C96" s="314"/>
      <c r="D96" s="72"/>
      <c r="E96" s="180"/>
      <c r="F96" s="72"/>
      <c r="G96" s="72"/>
      <c r="H96" s="325">
        <f t="shared" si="22"/>
        <v>0</v>
      </c>
      <c r="I96" s="71"/>
      <c r="J96" s="303"/>
      <c r="K96" s="303"/>
      <c r="L96" s="303"/>
      <c r="M96" s="304">
        <f t="shared" si="31"/>
        <v>0</v>
      </c>
      <c r="N96" s="326" t="str">
        <f t="shared" si="23"/>
        <v/>
      </c>
      <c r="O96" s="71"/>
      <c r="P96" s="303"/>
      <c r="Q96" s="214">
        <f t="shared" si="32"/>
        <v>0</v>
      </c>
      <c r="R96" s="71"/>
      <c r="S96" s="308"/>
      <c r="T96" s="308"/>
      <c r="U96" s="308"/>
      <c r="V96" s="79"/>
      <c r="W96" s="303"/>
      <c r="X96" s="303"/>
      <c r="Y96" s="309">
        <f t="shared" si="24"/>
        <v>0</v>
      </c>
      <c r="Z96" s="73" t="s">
        <v>169</v>
      </c>
      <c r="AA96" s="73" t="s">
        <v>169</v>
      </c>
      <c r="AB96" s="317"/>
      <c r="AC96" s="73" t="s">
        <v>169</v>
      </c>
      <c r="AD96" s="73" t="s">
        <v>169</v>
      </c>
      <c r="AE96" s="317"/>
      <c r="AF96" s="73" t="s">
        <v>169</v>
      </c>
      <c r="AG96" s="73" t="s">
        <v>169</v>
      </c>
      <c r="AH96" s="317"/>
      <c r="AI96" s="88">
        <f t="shared" si="33"/>
        <v>0</v>
      </c>
      <c r="AJ96" s="312">
        <f t="shared" si="34"/>
        <v>0</v>
      </c>
      <c r="AK96" s="27">
        <f t="shared" si="35"/>
        <v>0</v>
      </c>
      <c r="AL96" s="27">
        <f t="shared" si="36"/>
        <v>0</v>
      </c>
      <c r="AM96" s="27">
        <f t="shared" si="37"/>
        <v>0</v>
      </c>
      <c r="AN96" s="77">
        <f t="shared" si="38"/>
        <v>0</v>
      </c>
      <c r="AP96" s="77">
        <f t="shared" si="39"/>
        <v>0</v>
      </c>
      <c r="AQ96" s="207">
        <f t="shared" si="25"/>
        <v>0</v>
      </c>
      <c r="AR96" s="27">
        <f t="shared" si="26"/>
        <v>0</v>
      </c>
      <c r="AS96" s="27">
        <f t="shared" si="27"/>
        <v>0</v>
      </c>
      <c r="AT96" s="27">
        <f t="shared" si="40"/>
        <v>0</v>
      </c>
      <c r="AU96" s="27">
        <f t="shared" si="28"/>
        <v>0</v>
      </c>
      <c r="AV96" s="27">
        <f t="shared" si="29"/>
        <v>0</v>
      </c>
      <c r="AW96" s="27">
        <f t="shared" si="30"/>
        <v>0</v>
      </c>
    </row>
    <row r="97" spans="1:49">
      <c r="A97" s="78">
        <v>86</v>
      </c>
      <c r="B97" s="69" t="s">
        <v>328</v>
      </c>
      <c r="C97" s="314"/>
      <c r="D97" s="72"/>
      <c r="E97" s="180"/>
      <c r="F97" s="72"/>
      <c r="G97" s="72"/>
      <c r="H97" s="325">
        <f t="shared" si="22"/>
        <v>0</v>
      </c>
      <c r="I97" s="71"/>
      <c r="J97" s="303"/>
      <c r="K97" s="303"/>
      <c r="L97" s="303"/>
      <c r="M97" s="304">
        <f t="shared" si="31"/>
        <v>0</v>
      </c>
      <c r="N97" s="326" t="str">
        <f t="shared" si="23"/>
        <v/>
      </c>
      <c r="O97" s="71"/>
      <c r="P97" s="303"/>
      <c r="Q97" s="214">
        <f t="shared" si="32"/>
        <v>0</v>
      </c>
      <c r="R97" s="71"/>
      <c r="S97" s="308"/>
      <c r="T97" s="308"/>
      <c r="U97" s="308"/>
      <c r="V97" s="79"/>
      <c r="W97" s="303"/>
      <c r="X97" s="303"/>
      <c r="Y97" s="309">
        <f t="shared" si="24"/>
        <v>0</v>
      </c>
      <c r="Z97" s="73" t="s">
        <v>169</v>
      </c>
      <c r="AA97" s="73" t="s">
        <v>169</v>
      </c>
      <c r="AB97" s="317"/>
      <c r="AC97" s="73" t="s">
        <v>169</v>
      </c>
      <c r="AD97" s="73" t="s">
        <v>169</v>
      </c>
      <c r="AE97" s="317"/>
      <c r="AF97" s="73" t="s">
        <v>169</v>
      </c>
      <c r="AG97" s="73" t="s">
        <v>169</v>
      </c>
      <c r="AH97" s="317"/>
      <c r="AI97" s="88">
        <f t="shared" si="33"/>
        <v>0</v>
      </c>
      <c r="AJ97" s="312">
        <f t="shared" si="34"/>
        <v>0</v>
      </c>
      <c r="AK97" s="27">
        <f t="shared" si="35"/>
        <v>0</v>
      </c>
      <c r="AL97" s="27">
        <f t="shared" si="36"/>
        <v>0</v>
      </c>
      <c r="AM97" s="27">
        <f t="shared" si="37"/>
        <v>0</v>
      </c>
      <c r="AN97" s="77">
        <f t="shared" si="38"/>
        <v>0</v>
      </c>
      <c r="AP97" s="77">
        <f t="shared" si="39"/>
        <v>0</v>
      </c>
      <c r="AQ97" s="207">
        <f t="shared" si="25"/>
        <v>0</v>
      </c>
      <c r="AR97" s="27">
        <f t="shared" si="26"/>
        <v>0</v>
      </c>
      <c r="AS97" s="27">
        <f t="shared" si="27"/>
        <v>0</v>
      </c>
      <c r="AT97" s="27">
        <f t="shared" si="40"/>
        <v>0</v>
      </c>
      <c r="AU97" s="27">
        <f t="shared" si="28"/>
        <v>0</v>
      </c>
      <c r="AV97" s="27">
        <f t="shared" si="29"/>
        <v>0</v>
      </c>
      <c r="AW97" s="27">
        <f t="shared" si="30"/>
        <v>0</v>
      </c>
    </row>
    <row r="98" spans="1:49">
      <c r="A98" s="68">
        <v>87</v>
      </c>
      <c r="B98" s="69" t="s">
        <v>328</v>
      </c>
      <c r="C98" s="314"/>
      <c r="D98" s="72"/>
      <c r="E98" s="180"/>
      <c r="F98" s="72"/>
      <c r="G98" s="72"/>
      <c r="H98" s="325">
        <f t="shared" si="22"/>
        <v>0</v>
      </c>
      <c r="I98" s="71"/>
      <c r="J98" s="303"/>
      <c r="K98" s="303"/>
      <c r="L98" s="303"/>
      <c r="M98" s="304">
        <f t="shared" si="31"/>
        <v>0</v>
      </c>
      <c r="N98" s="326" t="str">
        <f t="shared" si="23"/>
        <v/>
      </c>
      <c r="O98" s="71"/>
      <c r="P98" s="303"/>
      <c r="Q98" s="214">
        <f t="shared" si="32"/>
        <v>0</v>
      </c>
      <c r="R98" s="71"/>
      <c r="S98" s="308"/>
      <c r="T98" s="308"/>
      <c r="U98" s="308"/>
      <c r="V98" s="79"/>
      <c r="W98" s="303"/>
      <c r="X98" s="303"/>
      <c r="Y98" s="309">
        <f t="shared" si="24"/>
        <v>0</v>
      </c>
      <c r="Z98" s="73" t="s">
        <v>169</v>
      </c>
      <c r="AA98" s="73" t="s">
        <v>169</v>
      </c>
      <c r="AB98" s="317"/>
      <c r="AC98" s="73" t="s">
        <v>169</v>
      </c>
      <c r="AD98" s="73" t="s">
        <v>169</v>
      </c>
      <c r="AE98" s="317"/>
      <c r="AF98" s="73" t="s">
        <v>169</v>
      </c>
      <c r="AG98" s="73" t="s">
        <v>169</v>
      </c>
      <c r="AH98" s="317"/>
      <c r="AI98" s="88">
        <f t="shared" si="33"/>
        <v>0</v>
      </c>
      <c r="AJ98" s="312">
        <f t="shared" si="34"/>
        <v>0</v>
      </c>
      <c r="AK98" s="27">
        <f t="shared" si="35"/>
        <v>0</v>
      </c>
      <c r="AL98" s="27">
        <f t="shared" si="36"/>
        <v>0</v>
      </c>
      <c r="AM98" s="27">
        <f t="shared" si="37"/>
        <v>0</v>
      </c>
      <c r="AN98" s="77">
        <f t="shared" si="38"/>
        <v>0</v>
      </c>
      <c r="AP98" s="77">
        <f t="shared" si="39"/>
        <v>0</v>
      </c>
      <c r="AQ98" s="207">
        <f t="shared" si="25"/>
        <v>0</v>
      </c>
      <c r="AR98" s="27">
        <f t="shared" si="26"/>
        <v>0</v>
      </c>
      <c r="AS98" s="27">
        <f t="shared" si="27"/>
        <v>0</v>
      </c>
      <c r="AT98" s="27">
        <f t="shared" si="40"/>
        <v>0</v>
      </c>
      <c r="AU98" s="27">
        <f t="shared" si="28"/>
        <v>0</v>
      </c>
      <c r="AV98" s="27">
        <f t="shared" si="29"/>
        <v>0</v>
      </c>
      <c r="AW98" s="27">
        <f t="shared" si="30"/>
        <v>0</v>
      </c>
    </row>
    <row r="99" spans="1:49">
      <c r="A99" s="78">
        <v>88</v>
      </c>
      <c r="B99" s="69" t="s">
        <v>328</v>
      </c>
      <c r="C99" s="314"/>
      <c r="D99" s="72"/>
      <c r="E99" s="180"/>
      <c r="F99" s="72"/>
      <c r="G99" s="72"/>
      <c r="H99" s="325">
        <f t="shared" si="22"/>
        <v>0</v>
      </c>
      <c r="I99" s="71"/>
      <c r="J99" s="303"/>
      <c r="K99" s="303"/>
      <c r="L99" s="303"/>
      <c r="M99" s="304">
        <f t="shared" si="31"/>
        <v>0</v>
      </c>
      <c r="N99" s="326" t="str">
        <f t="shared" si="23"/>
        <v/>
      </c>
      <c r="O99" s="71"/>
      <c r="P99" s="303"/>
      <c r="Q99" s="214">
        <f t="shared" si="32"/>
        <v>0</v>
      </c>
      <c r="R99" s="71"/>
      <c r="S99" s="308"/>
      <c r="T99" s="308"/>
      <c r="U99" s="308"/>
      <c r="V99" s="79"/>
      <c r="W99" s="303"/>
      <c r="X99" s="303"/>
      <c r="Y99" s="309">
        <f t="shared" si="24"/>
        <v>0</v>
      </c>
      <c r="Z99" s="73" t="s">
        <v>169</v>
      </c>
      <c r="AA99" s="73" t="s">
        <v>169</v>
      </c>
      <c r="AB99" s="317"/>
      <c r="AC99" s="73" t="s">
        <v>169</v>
      </c>
      <c r="AD99" s="73" t="s">
        <v>169</v>
      </c>
      <c r="AE99" s="317"/>
      <c r="AF99" s="73" t="s">
        <v>169</v>
      </c>
      <c r="AG99" s="73" t="s">
        <v>169</v>
      </c>
      <c r="AH99" s="317"/>
      <c r="AI99" s="88">
        <f t="shared" si="33"/>
        <v>0</v>
      </c>
      <c r="AJ99" s="312">
        <f t="shared" si="34"/>
        <v>0</v>
      </c>
      <c r="AK99" s="27">
        <f t="shared" si="35"/>
        <v>0</v>
      </c>
      <c r="AL99" s="27">
        <f t="shared" si="36"/>
        <v>0</v>
      </c>
      <c r="AM99" s="27">
        <f t="shared" si="37"/>
        <v>0</v>
      </c>
      <c r="AN99" s="77">
        <f t="shared" si="38"/>
        <v>0</v>
      </c>
      <c r="AP99" s="77">
        <f t="shared" si="39"/>
        <v>0</v>
      </c>
      <c r="AQ99" s="207">
        <f t="shared" si="25"/>
        <v>0</v>
      </c>
      <c r="AR99" s="27">
        <f t="shared" si="26"/>
        <v>0</v>
      </c>
      <c r="AS99" s="27">
        <f t="shared" si="27"/>
        <v>0</v>
      </c>
      <c r="AT99" s="27">
        <f t="shared" si="40"/>
        <v>0</v>
      </c>
      <c r="AU99" s="27">
        <f t="shared" si="28"/>
        <v>0</v>
      </c>
      <c r="AV99" s="27">
        <f t="shared" si="29"/>
        <v>0</v>
      </c>
      <c r="AW99" s="27">
        <f t="shared" si="30"/>
        <v>0</v>
      </c>
    </row>
    <row r="100" spans="1:49">
      <c r="A100" s="68">
        <v>89</v>
      </c>
      <c r="B100" s="69" t="s">
        <v>328</v>
      </c>
      <c r="C100" s="314"/>
      <c r="D100" s="72"/>
      <c r="E100" s="180"/>
      <c r="F100" s="72"/>
      <c r="G100" s="72"/>
      <c r="H100" s="325">
        <f t="shared" si="22"/>
        <v>0</v>
      </c>
      <c r="I100" s="71"/>
      <c r="J100" s="303"/>
      <c r="K100" s="303"/>
      <c r="L100" s="303"/>
      <c r="M100" s="304">
        <f t="shared" si="31"/>
        <v>0</v>
      </c>
      <c r="N100" s="326" t="str">
        <f t="shared" si="23"/>
        <v/>
      </c>
      <c r="O100" s="71"/>
      <c r="P100" s="303"/>
      <c r="Q100" s="214">
        <f t="shared" si="32"/>
        <v>0</v>
      </c>
      <c r="R100" s="71"/>
      <c r="S100" s="308"/>
      <c r="T100" s="308"/>
      <c r="U100" s="308"/>
      <c r="V100" s="79"/>
      <c r="W100" s="303"/>
      <c r="X100" s="303"/>
      <c r="Y100" s="309">
        <f t="shared" si="24"/>
        <v>0</v>
      </c>
      <c r="Z100" s="73" t="s">
        <v>169</v>
      </c>
      <c r="AA100" s="73" t="s">
        <v>169</v>
      </c>
      <c r="AB100" s="317"/>
      <c r="AC100" s="73" t="s">
        <v>169</v>
      </c>
      <c r="AD100" s="73" t="s">
        <v>169</v>
      </c>
      <c r="AE100" s="317"/>
      <c r="AF100" s="73" t="s">
        <v>169</v>
      </c>
      <c r="AG100" s="73" t="s">
        <v>169</v>
      </c>
      <c r="AH100" s="317"/>
      <c r="AI100" s="88">
        <f t="shared" si="33"/>
        <v>0</v>
      </c>
      <c r="AJ100" s="312">
        <f t="shared" si="34"/>
        <v>0</v>
      </c>
      <c r="AK100" s="27">
        <f t="shared" si="35"/>
        <v>0</v>
      </c>
      <c r="AL100" s="27">
        <f t="shared" si="36"/>
        <v>0</v>
      </c>
      <c r="AM100" s="27">
        <f t="shared" si="37"/>
        <v>0</v>
      </c>
      <c r="AN100" s="77">
        <f t="shared" si="38"/>
        <v>0</v>
      </c>
      <c r="AP100" s="77">
        <f t="shared" si="39"/>
        <v>0</v>
      </c>
      <c r="AQ100" s="207">
        <f t="shared" si="25"/>
        <v>0</v>
      </c>
      <c r="AR100" s="27">
        <f t="shared" si="26"/>
        <v>0</v>
      </c>
      <c r="AS100" s="27">
        <f t="shared" si="27"/>
        <v>0</v>
      </c>
      <c r="AT100" s="27">
        <f t="shared" si="40"/>
        <v>0</v>
      </c>
      <c r="AU100" s="27">
        <f t="shared" si="28"/>
        <v>0</v>
      </c>
      <c r="AV100" s="27">
        <f t="shared" si="29"/>
        <v>0</v>
      </c>
      <c r="AW100" s="27">
        <f t="shared" si="30"/>
        <v>0</v>
      </c>
    </row>
    <row r="101" spans="1:49">
      <c r="A101" s="78">
        <v>90</v>
      </c>
      <c r="B101" s="69" t="s">
        <v>328</v>
      </c>
      <c r="C101" s="314"/>
      <c r="D101" s="72"/>
      <c r="E101" s="180"/>
      <c r="F101" s="72"/>
      <c r="G101" s="72"/>
      <c r="H101" s="325">
        <f t="shared" si="22"/>
        <v>0</v>
      </c>
      <c r="I101" s="71"/>
      <c r="J101" s="303"/>
      <c r="K101" s="303"/>
      <c r="L101" s="303"/>
      <c r="M101" s="304">
        <f t="shared" si="31"/>
        <v>0</v>
      </c>
      <c r="N101" s="326" t="str">
        <f t="shared" si="23"/>
        <v/>
      </c>
      <c r="O101" s="71"/>
      <c r="P101" s="303"/>
      <c r="Q101" s="214">
        <f t="shared" si="32"/>
        <v>0</v>
      </c>
      <c r="R101" s="71"/>
      <c r="S101" s="308"/>
      <c r="T101" s="308"/>
      <c r="U101" s="308"/>
      <c r="V101" s="79"/>
      <c r="W101" s="303"/>
      <c r="X101" s="303"/>
      <c r="Y101" s="309">
        <f t="shared" si="24"/>
        <v>0</v>
      </c>
      <c r="Z101" s="73" t="s">
        <v>169</v>
      </c>
      <c r="AA101" s="73" t="s">
        <v>169</v>
      </c>
      <c r="AB101" s="317"/>
      <c r="AC101" s="73" t="s">
        <v>169</v>
      </c>
      <c r="AD101" s="73" t="s">
        <v>169</v>
      </c>
      <c r="AE101" s="317"/>
      <c r="AF101" s="73" t="s">
        <v>169</v>
      </c>
      <c r="AG101" s="73" t="s">
        <v>169</v>
      </c>
      <c r="AH101" s="317"/>
      <c r="AI101" s="88">
        <f t="shared" si="33"/>
        <v>0</v>
      </c>
      <c r="AJ101" s="312">
        <f t="shared" si="34"/>
        <v>0</v>
      </c>
      <c r="AK101" s="27">
        <f t="shared" si="35"/>
        <v>0</v>
      </c>
      <c r="AL101" s="27">
        <f t="shared" si="36"/>
        <v>0</v>
      </c>
      <c r="AM101" s="27">
        <f t="shared" si="37"/>
        <v>0</v>
      </c>
      <c r="AN101" s="77">
        <f t="shared" si="38"/>
        <v>0</v>
      </c>
      <c r="AP101" s="77">
        <f t="shared" si="39"/>
        <v>0</v>
      </c>
      <c r="AQ101" s="207">
        <f t="shared" si="25"/>
        <v>0</v>
      </c>
      <c r="AR101" s="27">
        <f t="shared" si="26"/>
        <v>0</v>
      </c>
      <c r="AS101" s="27">
        <f t="shared" si="27"/>
        <v>0</v>
      </c>
      <c r="AT101" s="27">
        <f t="shared" si="40"/>
        <v>0</v>
      </c>
      <c r="AU101" s="27">
        <f t="shared" si="28"/>
        <v>0</v>
      </c>
      <c r="AV101" s="27">
        <f t="shared" si="29"/>
        <v>0</v>
      </c>
      <c r="AW101" s="27">
        <f t="shared" si="30"/>
        <v>0</v>
      </c>
    </row>
    <row r="102" spans="1:49">
      <c r="A102" s="68">
        <v>91</v>
      </c>
      <c r="B102" s="69" t="s">
        <v>328</v>
      </c>
      <c r="C102" s="314"/>
      <c r="D102" s="72"/>
      <c r="E102" s="180"/>
      <c r="F102" s="72"/>
      <c r="G102" s="72"/>
      <c r="H102" s="325">
        <f t="shared" si="22"/>
        <v>0</v>
      </c>
      <c r="I102" s="71"/>
      <c r="J102" s="303"/>
      <c r="K102" s="303"/>
      <c r="L102" s="303"/>
      <c r="M102" s="304">
        <f t="shared" si="31"/>
        <v>0</v>
      </c>
      <c r="N102" s="326" t="str">
        <f t="shared" si="23"/>
        <v/>
      </c>
      <c r="O102" s="71"/>
      <c r="P102" s="303"/>
      <c r="Q102" s="214">
        <f t="shared" si="32"/>
        <v>0</v>
      </c>
      <c r="R102" s="71"/>
      <c r="S102" s="308"/>
      <c r="T102" s="308"/>
      <c r="U102" s="308"/>
      <c r="V102" s="79"/>
      <c r="W102" s="303"/>
      <c r="X102" s="303"/>
      <c r="Y102" s="309">
        <f t="shared" si="24"/>
        <v>0</v>
      </c>
      <c r="Z102" s="73" t="s">
        <v>169</v>
      </c>
      <c r="AA102" s="73" t="s">
        <v>169</v>
      </c>
      <c r="AB102" s="317"/>
      <c r="AC102" s="73" t="s">
        <v>169</v>
      </c>
      <c r="AD102" s="73" t="s">
        <v>169</v>
      </c>
      <c r="AE102" s="317"/>
      <c r="AF102" s="73" t="s">
        <v>169</v>
      </c>
      <c r="AG102" s="73" t="s">
        <v>169</v>
      </c>
      <c r="AH102" s="317"/>
      <c r="AI102" s="88">
        <f t="shared" si="33"/>
        <v>0</v>
      </c>
      <c r="AJ102" s="312">
        <f t="shared" si="34"/>
        <v>0</v>
      </c>
      <c r="AK102" s="27">
        <f t="shared" si="35"/>
        <v>0</v>
      </c>
      <c r="AL102" s="27">
        <f t="shared" si="36"/>
        <v>0</v>
      </c>
      <c r="AM102" s="27">
        <f t="shared" si="37"/>
        <v>0</v>
      </c>
      <c r="AN102" s="77">
        <f t="shared" si="38"/>
        <v>0</v>
      </c>
      <c r="AP102" s="77">
        <f t="shared" si="39"/>
        <v>0</v>
      </c>
      <c r="AQ102" s="207">
        <f t="shared" si="25"/>
        <v>0</v>
      </c>
      <c r="AR102" s="27">
        <f t="shared" si="26"/>
        <v>0</v>
      </c>
      <c r="AS102" s="27">
        <f t="shared" si="27"/>
        <v>0</v>
      </c>
      <c r="AT102" s="27">
        <f t="shared" si="40"/>
        <v>0</v>
      </c>
      <c r="AU102" s="27">
        <f t="shared" si="28"/>
        <v>0</v>
      </c>
      <c r="AV102" s="27">
        <f t="shared" si="29"/>
        <v>0</v>
      </c>
      <c r="AW102" s="27">
        <f t="shared" si="30"/>
        <v>0</v>
      </c>
    </row>
    <row r="103" spans="1:49">
      <c r="A103" s="78">
        <v>92</v>
      </c>
      <c r="B103" s="69" t="s">
        <v>328</v>
      </c>
      <c r="C103" s="314"/>
      <c r="D103" s="72"/>
      <c r="E103" s="180"/>
      <c r="F103" s="72"/>
      <c r="G103" s="72"/>
      <c r="H103" s="325">
        <f t="shared" si="22"/>
        <v>0</v>
      </c>
      <c r="I103" s="71"/>
      <c r="J103" s="303"/>
      <c r="K103" s="303"/>
      <c r="L103" s="303"/>
      <c r="M103" s="304">
        <f t="shared" si="31"/>
        <v>0</v>
      </c>
      <c r="N103" s="326" t="str">
        <f t="shared" si="23"/>
        <v/>
      </c>
      <c r="O103" s="71"/>
      <c r="P103" s="303"/>
      <c r="Q103" s="214">
        <f t="shared" si="32"/>
        <v>0</v>
      </c>
      <c r="R103" s="71"/>
      <c r="S103" s="308"/>
      <c r="T103" s="308"/>
      <c r="U103" s="308"/>
      <c r="V103" s="79"/>
      <c r="W103" s="303"/>
      <c r="X103" s="303"/>
      <c r="Y103" s="309">
        <f t="shared" si="24"/>
        <v>0</v>
      </c>
      <c r="Z103" s="73" t="s">
        <v>169</v>
      </c>
      <c r="AA103" s="73" t="s">
        <v>169</v>
      </c>
      <c r="AB103" s="317"/>
      <c r="AC103" s="73" t="s">
        <v>169</v>
      </c>
      <c r="AD103" s="73" t="s">
        <v>169</v>
      </c>
      <c r="AE103" s="317"/>
      <c r="AF103" s="73" t="s">
        <v>169</v>
      </c>
      <c r="AG103" s="73" t="s">
        <v>169</v>
      </c>
      <c r="AH103" s="317"/>
      <c r="AI103" s="88">
        <f t="shared" si="33"/>
        <v>0</v>
      </c>
      <c r="AJ103" s="312">
        <f t="shared" si="34"/>
        <v>0</v>
      </c>
      <c r="AK103" s="27">
        <f t="shared" si="35"/>
        <v>0</v>
      </c>
      <c r="AL103" s="27">
        <f t="shared" si="36"/>
        <v>0</v>
      </c>
      <c r="AM103" s="27">
        <f t="shared" si="37"/>
        <v>0</v>
      </c>
      <c r="AN103" s="77">
        <f t="shared" si="38"/>
        <v>0</v>
      </c>
      <c r="AP103" s="77">
        <f t="shared" si="39"/>
        <v>0</v>
      </c>
      <c r="AQ103" s="207">
        <f t="shared" si="25"/>
        <v>0</v>
      </c>
      <c r="AR103" s="27">
        <f t="shared" si="26"/>
        <v>0</v>
      </c>
      <c r="AS103" s="27">
        <f t="shared" si="27"/>
        <v>0</v>
      </c>
      <c r="AT103" s="27">
        <f t="shared" si="40"/>
        <v>0</v>
      </c>
      <c r="AU103" s="27">
        <f t="shared" si="28"/>
        <v>0</v>
      </c>
      <c r="AV103" s="27">
        <f t="shared" si="29"/>
        <v>0</v>
      </c>
      <c r="AW103" s="27">
        <f t="shared" si="30"/>
        <v>0</v>
      </c>
    </row>
    <row r="104" spans="1:49">
      <c r="A104" s="68">
        <v>93</v>
      </c>
      <c r="B104" s="69" t="s">
        <v>328</v>
      </c>
      <c r="C104" s="314"/>
      <c r="D104" s="72"/>
      <c r="E104" s="180"/>
      <c r="F104" s="72"/>
      <c r="G104" s="72"/>
      <c r="H104" s="325">
        <f t="shared" si="22"/>
        <v>0</v>
      </c>
      <c r="I104" s="71"/>
      <c r="J104" s="303"/>
      <c r="K104" s="303"/>
      <c r="L104" s="303"/>
      <c r="M104" s="304">
        <f t="shared" si="31"/>
        <v>0</v>
      </c>
      <c r="N104" s="326" t="str">
        <f t="shared" si="23"/>
        <v/>
      </c>
      <c r="O104" s="71"/>
      <c r="P104" s="303"/>
      <c r="Q104" s="214">
        <f t="shared" si="32"/>
        <v>0</v>
      </c>
      <c r="R104" s="71"/>
      <c r="S104" s="308"/>
      <c r="T104" s="308"/>
      <c r="U104" s="308"/>
      <c r="V104" s="79"/>
      <c r="W104" s="303"/>
      <c r="X104" s="303"/>
      <c r="Y104" s="309">
        <f t="shared" si="24"/>
        <v>0</v>
      </c>
      <c r="Z104" s="73" t="s">
        <v>169</v>
      </c>
      <c r="AA104" s="73" t="s">
        <v>169</v>
      </c>
      <c r="AB104" s="317"/>
      <c r="AC104" s="73" t="s">
        <v>169</v>
      </c>
      <c r="AD104" s="73" t="s">
        <v>169</v>
      </c>
      <c r="AE104" s="317"/>
      <c r="AF104" s="73" t="s">
        <v>169</v>
      </c>
      <c r="AG104" s="73" t="s">
        <v>169</v>
      </c>
      <c r="AH104" s="317"/>
      <c r="AI104" s="88">
        <f t="shared" si="33"/>
        <v>0</v>
      </c>
      <c r="AJ104" s="312">
        <f t="shared" si="34"/>
        <v>0</v>
      </c>
      <c r="AK104" s="27">
        <f t="shared" si="35"/>
        <v>0</v>
      </c>
      <c r="AL104" s="27">
        <f t="shared" si="36"/>
        <v>0</v>
      </c>
      <c r="AM104" s="27">
        <f t="shared" si="37"/>
        <v>0</v>
      </c>
      <c r="AN104" s="77">
        <f t="shared" si="38"/>
        <v>0</v>
      </c>
      <c r="AP104" s="77">
        <f t="shared" si="39"/>
        <v>0</v>
      </c>
      <c r="AQ104" s="207">
        <f t="shared" si="25"/>
        <v>0</v>
      </c>
      <c r="AR104" s="27">
        <f t="shared" si="26"/>
        <v>0</v>
      </c>
      <c r="AS104" s="27">
        <f t="shared" si="27"/>
        <v>0</v>
      </c>
      <c r="AT104" s="27">
        <f t="shared" si="40"/>
        <v>0</v>
      </c>
      <c r="AU104" s="27">
        <f t="shared" si="28"/>
        <v>0</v>
      </c>
      <c r="AV104" s="27">
        <f t="shared" si="29"/>
        <v>0</v>
      </c>
      <c r="AW104" s="27">
        <f t="shared" si="30"/>
        <v>0</v>
      </c>
    </row>
    <row r="105" spans="1:49">
      <c r="A105" s="78">
        <v>94</v>
      </c>
      <c r="B105" s="69" t="s">
        <v>328</v>
      </c>
      <c r="C105" s="314"/>
      <c r="D105" s="72"/>
      <c r="E105" s="180"/>
      <c r="F105" s="72"/>
      <c r="G105" s="72"/>
      <c r="H105" s="325">
        <f t="shared" si="22"/>
        <v>0</v>
      </c>
      <c r="I105" s="71"/>
      <c r="J105" s="303"/>
      <c r="K105" s="303"/>
      <c r="L105" s="303"/>
      <c r="M105" s="304">
        <f t="shared" si="31"/>
        <v>0</v>
      </c>
      <c r="N105" s="326" t="str">
        <f t="shared" si="23"/>
        <v/>
      </c>
      <c r="O105" s="71"/>
      <c r="P105" s="303"/>
      <c r="Q105" s="214">
        <f t="shared" si="32"/>
        <v>0</v>
      </c>
      <c r="R105" s="71"/>
      <c r="S105" s="308"/>
      <c r="T105" s="308"/>
      <c r="U105" s="308"/>
      <c r="V105" s="79"/>
      <c r="W105" s="303"/>
      <c r="X105" s="303"/>
      <c r="Y105" s="309">
        <f t="shared" si="24"/>
        <v>0</v>
      </c>
      <c r="Z105" s="73" t="s">
        <v>169</v>
      </c>
      <c r="AA105" s="73" t="s">
        <v>169</v>
      </c>
      <c r="AB105" s="317"/>
      <c r="AC105" s="73" t="s">
        <v>169</v>
      </c>
      <c r="AD105" s="73" t="s">
        <v>169</v>
      </c>
      <c r="AE105" s="317"/>
      <c r="AF105" s="73" t="s">
        <v>169</v>
      </c>
      <c r="AG105" s="73" t="s">
        <v>169</v>
      </c>
      <c r="AH105" s="317"/>
      <c r="AI105" s="88">
        <f t="shared" si="33"/>
        <v>0</v>
      </c>
      <c r="AJ105" s="312">
        <f t="shared" si="34"/>
        <v>0</v>
      </c>
      <c r="AK105" s="27">
        <f t="shared" si="35"/>
        <v>0</v>
      </c>
      <c r="AL105" s="27">
        <f t="shared" si="36"/>
        <v>0</v>
      </c>
      <c r="AM105" s="27">
        <f t="shared" si="37"/>
        <v>0</v>
      </c>
      <c r="AN105" s="77">
        <f t="shared" si="38"/>
        <v>0</v>
      </c>
      <c r="AP105" s="77">
        <f t="shared" si="39"/>
        <v>0</v>
      </c>
      <c r="AQ105" s="207">
        <f t="shared" si="25"/>
        <v>0</v>
      </c>
      <c r="AR105" s="27">
        <f t="shared" si="26"/>
        <v>0</v>
      </c>
      <c r="AS105" s="27">
        <f t="shared" si="27"/>
        <v>0</v>
      </c>
      <c r="AT105" s="27">
        <f t="shared" si="40"/>
        <v>0</v>
      </c>
      <c r="AU105" s="27">
        <f t="shared" si="28"/>
        <v>0</v>
      </c>
      <c r="AV105" s="27">
        <f t="shared" si="29"/>
        <v>0</v>
      </c>
      <c r="AW105" s="27">
        <f t="shared" si="30"/>
        <v>0</v>
      </c>
    </row>
    <row r="106" spans="1:49">
      <c r="A106" s="68">
        <v>95</v>
      </c>
      <c r="B106" s="69" t="s">
        <v>328</v>
      </c>
      <c r="C106" s="314"/>
      <c r="D106" s="72"/>
      <c r="E106" s="180"/>
      <c r="F106" s="72"/>
      <c r="G106" s="72"/>
      <c r="H106" s="325">
        <f t="shared" si="22"/>
        <v>0</v>
      </c>
      <c r="I106" s="71"/>
      <c r="J106" s="303"/>
      <c r="K106" s="303"/>
      <c r="L106" s="303"/>
      <c r="M106" s="304">
        <f t="shared" si="31"/>
        <v>0</v>
      </c>
      <c r="N106" s="326" t="str">
        <f t="shared" si="23"/>
        <v/>
      </c>
      <c r="O106" s="71"/>
      <c r="P106" s="303"/>
      <c r="Q106" s="214">
        <f t="shared" si="32"/>
        <v>0</v>
      </c>
      <c r="R106" s="71"/>
      <c r="S106" s="308"/>
      <c r="T106" s="308"/>
      <c r="U106" s="308"/>
      <c r="V106" s="79"/>
      <c r="W106" s="303"/>
      <c r="X106" s="303"/>
      <c r="Y106" s="309">
        <f t="shared" si="24"/>
        <v>0</v>
      </c>
      <c r="Z106" s="73" t="s">
        <v>169</v>
      </c>
      <c r="AA106" s="73" t="s">
        <v>169</v>
      </c>
      <c r="AB106" s="317"/>
      <c r="AC106" s="73" t="s">
        <v>169</v>
      </c>
      <c r="AD106" s="73" t="s">
        <v>169</v>
      </c>
      <c r="AE106" s="317"/>
      <c r="AF106" s="73" t="s">
        <v>169</v>
      </c>
      <c r="AG106" s="73" t="s">
        <v>169</v>
      </c>
      <c r="AH106" s="317"/>
      <c r="AI106" s="88">
        <f t="shared" si="33"/>
        <v>0</v>
      </c>
      <c r="AJ106" s="312">
        <f t="shared" si="34"/>
        <v>0</v>
      </c>
      <c r="AK106" s="27">
        <f t="shared" si="35"/>
        <v>0</v>
      </c>
      <c r="AL106" s="27">
        <f t="shared" si="36"/>
        <v>0</v>
      </c>
      <c r="AM106" s="27">
        <f t="shared" si="37"/>
        <v>0</v>
      </c>
      <c r="AN106" s="77">
        <f t="shared" si="38"/>
        <v>0</v>
      </c>
      <c r="AP106" s="77">
        <f t="shared" si="39"/>
        <v>0</v>
      </c>
      <c r="AQ106" s="207">
        <f t="shared" si="25"/>
        <v>0</v>
      </c>
      <c r="AR106" s="27">
        <f t="shared" si="26"/>
        <v>0</v>
      </c>
      <c r="AS106" s="27">
        <f t="shared" si="27"/>
        <v>0</v>
      </c>
      <c r="AT106" s="27">
        <f t="shared" si="40"/>
        <v>0</v>
      </c>
      <c r="AU106" s="27">
        <f t="shared" si="28"/>
        <v>0</v>
      </c>
      <c r="AV106" s="27">
        <f t="shared" si="29"/>
        <v>0</v>
      </c>
      <c r="AW106" s="27">
        <f t="shared" si="30"/>
        <v>0</v>
      </c>
    </row>
    <row r="107" spans="1:49">
      <c r="A107" s="78">
        <v>96</v>
      </c>
      <c r="B107" s="69" t="s">
        <v>328</v>
      </c>
      <c r="C107" s="314"/>
      <c r="D107" s="72"/>
      <c r="E107" s="180"/>
      <c r="F107" s="72"/>
      <c r="G107" s="72"/>
      <c r="H107" s="325">
        <f t="shared" si="22"/>
        <v>0</v>
      </c>
      <c r="I107" s="71"/>
      <c r="J107" s="303"/>
      <c r="K107" s="303"/>
      <c r="L107" s="303"/>
      <c r="M107" s="304">
        <f t="shared" si="31"/>
        <v>0</v>
      </c>
      <c r="N107" s="326" t="str">
        <f t="shared" si="23"/>
        <v/>
      </c>
      <c r="O107" s="71"/>
      <c r="P107" s="303"/>
      <c r="Q107" s="214">
        <f t="shared" si="32"/>
        <v>0</v>
      </c>
      <c r="R107" s="71"/>
      <c r="S107" s="308"/>
      <c r="T107" s="308"/>
      <c r="U107" s="308"/>
      <c r="V107" s="79"/>
      <c r="W107" s="303"/>
      <c r="X107" s="303"/>
      <c r="Y107" s="309">
        <f t="shared" si="24"/>
        <v>0</v>
      </c>
      <c r="Z107" s="73" t="s">
        <v>169</v>
      </c>
      <c r="AA107" s="73" t="s">
        <v>169</v>
      </c>
      <c r="AB107" s="317"/>
      <c r="AC107" s="73" t="s">
        <v>169</v>
      </c>
      <c r="AD107" s="73" t="s">
        <v>169</v>
      </c>
      <c r="AE107" s="317"/>
      <c r="AF107" s="73" t="s">
        <v>169</v>
      </c>
      <c r="AG107" s="73" t="s">
        <v>169</v>
      </c>
      <c r="AH107" s="317"/>
      <c r="AI107" s="88">
        <f t="shared" si="33"/>
        <v>0</v>
      </c>
      <c r="AJ107" s="312">
        <f t="shared" si="34"/>
        <v>0</v>
      </c>
      <c r="AK107" s="27">
        <f t="shared" si="35"/>
        <v>0</v>
      </c>
      <c r="AL107" s="27">
        <f t="shared" si="36"/>
        <v>0</v>
      </c>
      <c r="AM107" s="27">
        <f t="shared" si="37"/>
        <v>0</v>
      </c>
      <c r="AN107" s="77">
        <f t="shared" si="38"/>
        <v>0</v>
      </c>
      <c r="AP107" s="77">
        <f t="shared" si="39"/>
        <v>0</v>
      </c>
      <c r="AQ107" s="207">
        <f t="shared" si="25"/>
        <v>0</v>
      </c>
      <c r="AR107" s="27">
        <f t="shared" si="26"/>
        <v>0</v>
      </c>
      <c r="AS107" s="27">
        <f t="shared" si="27"/>
        <v>0</v>
      </c>
      <c r="AT107" s="27">
        <f t="shared" si="40"/>
        <v>0</v>
      </c>
      <c r="AU107" s="27">
        <f t="shared" si="28"/>
        <v>0</v>
      </c>
      <c r="AV107" s="27">
        <f t="shared" si="29"/>
        <v>0</v>
      </c>
      <c r="AW107" s="27">
        <f t="shared" si="30"/>
        <v>0</v>
      </c>
    </row>
    <row r="108" spans="1:49">
      <c r="A108" s="68">
        <v>97</v>
      </c>
      <c r="B108" s="69" t="s">
        <v>328</v>
      </c>
      <c r="C108" s="314"/>
      <c r="D108" s="72"/>
      <c r="E108" s="180"/>
      <c r="F108" s="72"/>
      <c r="G108" s="72"/>
      <c r="H108" s="325">
        <f t="shared" si="22"/>
        <v>0</v>
      </c>
      <c r="I108" s="71"/>
      <c r="J108" s="303"/>
      <c r="K108" s="303"/>
      <c r="L108" s="303"/>
      <c r="M108" s="304">
        <f t="shared" si="31"/>
        <v>0</v>
      </c>
      <c r="N108" s="326" t="str">
        <f t="shared" si="23"/>
        <v/>
      </c>
      <c r="O108" s="71"/>
      <c r="P108" s="303"/>
      <c r="Q108" s="214">
        <f t="shared" si="32"/>
        <v>0</v>
      </c>
      <c r="R108" s="71"/>
      <c r="S108" s="308"/>
      <c r="T108" s="308"/>
      <c r="U108" s="308"/>
      <c r="V108" s="79"/>
      <c r="W108" s="303"/>
      <c r="X108" s="303"/>
      <c r="Y108" s="309">
        <f t="shared" si="24"/>
        <v>0</v>
      </c>
      <c r="Z108" s="73" t="s">
        <v>169</v>
      </c>
      <c r="AA108" s="73" t="s">
        <v>169</v>
      </c>
      <c r="AB108" s="317"/>
      <c r="AC108" s="73" t="s">
        <v>169</v>
      </c>
      <c r="AD108" s="73" t="s">
        <v>169</v>
      </c>
      <c r="AE108" s="317"/>
      <c r="AF108" s="73" t="s">
        <v>169</v>
      </c>
      <c r="AG108" s="73" t="s">
        <v>169</v>
      </c>
      <c r="AH108" s="317"/>
      <c r="AI108" s="88">
        <f t="shared" si="33"/>
        <v>0</v>
      </c>
      <c r="AJ108" s="312">
        <f t="shared" si="34"/>
        <v>0</v>
      </c>
      <c r="AK108" s="27">
        <f t="shared" si="35"/>
        <v>0</v>
      </c>
      <c r="AL108" s="27">
        <f t="shared" si="36"/>
        <v>0</v>
      </c>
      <c r="AM108" s="27">
        <f t="shared" si="37"/>
        <v>0</v>
      </c>
      <c r="AN108" s="77">
        <f t="shared" si="38"/>
        <v>0</v>
      </c>
      <c r="AP108" s="77">
        <f t="shared" si="39"/>
        <v>0</v>
      </c>
      <c r="AQ108" s="207">
        <f t="shared" si="25"/>
        <v>0</v>
      </c>
      <c r="AR108" s="27">
        <f t="shared" si="26"/>
        <v>0</v>
      </c>
      <c r="AS108" s="27">
        <f t="shared" si="27"/>
        <v>0</v>
      </c>
      <c r="AT108" s="27">
        <f t="shared" si="40"/>
        <v>0</v>
      </c>
      <c r="AU108" s="27">
        <f t="shared" si="28"/>
        <v>0</v>
      </c>
      <c r="AV108" s="27">
        <f t="shared" si="29"/>
        <v>0</v>
      </c>
      <c r="AW108" s="27">
        <f t="shared" si="30"/>
        <v>0</v>
      </c>
    </row>
    <row r="109" spans="1:49">
      <c r="A109" s="78">
        <v>98</v>
      </c>
      <c r="B109" s="69" t="s">
        <v>328</v>
      </c>
      <c r="C109" s="314"/>
      <c r="D109" s="72"/>
      <c r="E109" s="180"/>
      <c r="F109" s="72"/>
      <c r="G109" s="72"/>
      <c r="H109" s="325">
        <f t="shared" si="22"/>
        <v>0</v>
      </c>
      <c r="I109" s="71"/>
      <c r="J109" s="303"/>
      <c r="K109" s="303"/>
      <c r="L109" s="303"/>
      <c r="M109" s="304">
        <f t="shared" si="31"/>
        <v>0</v>
      </c>
      <c r="N109" s="326" t="str">
        <f t="shared" si="23"/>
        <v/>
      </c>
      <c r="O109" s="71"/>
      <c r="P109" s="303"/>
      <c r="Q109" s="214">
        <f t="shared" si="32"/>
        <v>0</v>
      </c>
      <c r="R109" s="71"/>
      <c r="S109" s="308"/>
      <c r="T109" s="308"/>
      <c r="U109" s="308"/>
      <c r="V109" s="79"/>
      <c r="W109" s="303"/>
      <c r="X109" s="303"/>
      <c r="Y109" s="309">
        <f t="shared" si="24"/>
        <v>0</v>
      </c>
      <c r="Z109" s="73" t="s">
        <v>169</v>
      </c>
      <c r="AA109" s="73" t="s">
        <v>169</v>
      </c>
      <c r="AB109" s="317"/>
      <c r="AC109" s="73" t="s">
        <v>169</v>
      </c>
      <c r="AD109" s="73" t="s">
        <v>169</v>
      </c>
      <c r="AE109" s="317"/>
      <c r="AF109" s="73" t="s">
        <v>169</v>
      </c>
      <c r="AG109" s="73" t="s">
        <v>169</v>
      </c>
      <c r="AH109" s="317"/>
      <c r="AI109" s="88">
        <f t="shared" si="33"/>
        <v>0</v>
      </c>
      <c r="AJ109" s="312">
        <f t="shared" si="34"/>
        <v>0</v>
      </c>
      <c r="AK109" s="27">
        <f t="shared" si="35"/>
        <v>0</v>
      </c>
      <c r="AL109" s="27">
        <f t="shared" si="36"/>
        <v>0</v>
      </c>
      <c r="AM109" s="27">
        <f t="shared" si="37"/>
        <v>0</v>
      </c>
      <c r="AN109" s="77">
        <f t="shared" si="38"/>
        <v>0</v>
      </c>
      <c r="AP109" s="77">
        <f t="shared" si="39"/>
        <v>0</v>
      </c>
      <c r="AQ109" s="207">
        <f t="shared" si="25"/>
        <v>0</v>
      </c>
      <c r="AR109" s="27">
        <f t="shared" si="26"/>
        <v>0</v>
      </c>
      <c r="AS109" s="27">
        <f t="shared" si="27"/>
        <v>0</v>
      </c>
      <c r="AT109" s="27">
        <f t="shared" si="40"/>
        <v>0</v>
      </c>
      <c r="AU109" s="27">
        <f t="shared" si="28"/>
        <v>0</v>
      </c>
      <c r="AV109" s="27">
        <f t="shared" si="29"/>
        <v>0</v>
      </c>
      <c r="AW109" s="27">
        <f t="shared" si="30"/>
        <v>0</v>
      </c>
    </row>
    <row r="110" spans="1:49">
      <c r="A110" s="68">
        <v>99</v>
      </c>
      <c r="B110" s="69" t="s">
        <v>328</v>
      </c>
      <c r="C110" s="314"/>
      <c r="D110" s="72"/>
      <c r="E110" s="180"/>
      <c r="F110" s="72"/>
      <c r="G110" s="72"/>
      <c r="H110" s="325">
        <f t="shared" si="22"/>
        <v>0</v>
      </c>
      <c r="I110" s="71"/>
      <c r="J110" s="303"/>
      <c r="K110" s="303"/>
      <c r="L110" s="303"/>
      <c r="M110" s="304">
        <f t="shared" si="31"/>
        <v>0</v>
      </c>
      <c r="N110" s="326" t="str">
        <f t="shared" si="23"/>
        <v/>
      </c>
      <c r="O110" s="71"/>
      <c r="P110" s="303"/>
      <c r="Q110" s="214">
        <f t="shared" si="32"/>
        <v>0</v>
      </c>
      <c r="R110" s="71"/>
      <c r="S110" s="308"/>
      <c r="T110" s="308"/>
      <c r="U110" s="308"/>
      <c r="V110" s="79"/>
      <c r="W110" s="303"/>
      <c r="X110" s="303"/>
      <c r="Y110" s="309">
        <f t="shared" si="24"/>
        <v>0</v>
      </c>
      <c r="Z110" s="73" t="s">
        <v>169</v>
      </c>
      <c r="AA110" s="73" t="s">
        <v>169</v>
      </c>
      <c r="AB110" s="317"/>
      <c r="AC110" s="73" t="s">
        <v>169</v>
      </c>
      <c r="AD110" s="73" t="s">
        <v>169</v>
      </c>
      <c r="AE110" s="317"/>
      <c r="AF110" s="73" t="s">
        <v>169</v>
      </c>
      <c r="AG110" s="73" t="s">
        <v>169</v>
      </c>
      <c r="AH110" s="317"/>
      <c r="AI110" s="88">
        <f t="shared" si="33"/>
        <v>0</v>
      </c>
      <c r="AJ110" s="312">
        <f t="shared" si="34"/>
        <v>0</v>
      </c>
      <c r="AK110" s="27">
        <f t="shared" si="35"/>
        <v>0</v>
      </c>
      <c r="AL110" s="27">
        <f t="shared" si="36"/>
        <v>0</v>
      </c>
      <c r="AM110" s="27">
        <f t="shared" si="37"/>
        <v>0</v>
      </c>
      <c r="AN110" s="77">
        <f t="shared" si="38"/>
        <v>0</v>
      </c>
      <c r="AP110" s="77">
        <f t="shared" si="39"/>
        <v>0</v>
      </c>
      <c r="AQ110" s="207">
        <f t="shared" si="25"/>
        <v>0</v>
      </c>
      <c r="AR110" s="27">
        <f t="shared" si="26"/>
        <v>0</v>
      </c>
      <c r="AS110" s="27">
        <f t="shared" si="27"/>
        <v>0</v>
      </c>
      <c r="AT110" s="27">
        <f t="shared" si="40"/>
        <v>0</v>
      </c>
      <c r="AU110" s="27">
        <f t="shared" si="28"/>
        <v>0</v>
      </c>
      <c r="AV110" s="27">
        <f t="shared" si="29"/>
        <v>0</v>
      </c>
      <c r="AW110" s="27">
        <f t="shared" si="30"/>
        <v>0</v>
      </c>
    </row>
    <row r="111" spans="1:49">
      <c r="A111" s="78">
        <v>100</v>
      </c>
      <c r="B111" s="69" t="s">
        <v>328</v>
      </c>
      <c r="C111" s="314"/>
      <c r="D111" s="72"/>
      <c r="E111" s="180"/>
      <c r="F111" s="72"/>
      <c r="G111" s="72"/>
      <c r="H111" s="325">
        <f t="shared" si="22"/>
        <v>0</v>
      </c>
      <c r="I111" s="71"/>
      <c r="J111" s="303"/>
      <c r="K111" s="303"/>
      <c r="L111" s="303"/>
      <c r="M111" s="304">
        <f t="shared" si="31"/>
        <v>0</v>
      </c>
      <c r="N111" s="326" t="str">
        <f t="shared" si="23"/>
        <v/>
      </c>
      <c r="O111" s="71"/>
      <c r="P111" s="303"/>
      <c r="Q111" s="214">
        <f t="shared" si="32"/>
        <v>0</v>
      </c>
      <c r="R111" s="71"/>
      <c r="S111" s="308"/>
      <c r="T111" s="308"/>
      <c r="U111" s="308"/>
      <c r="V111" s="79"/>
      <c r="W111" s="303"/>
      <c r="X111" s="303"/>
      <c r="Y111" s="309">
        <f t="shared" si="24"/>
        <v>0</v>
      </c>
      <c r="Z111" s="73" t="s">
        <v>169</v>
      </c>
      <c r="AA111" s="73" t="s">
        <v>169</v>
      </c>
      <c r="AB111" s="317"/>
      <c r="AC111" s="73" t="s">
        <v>169</v>
      </c>
      <c r="AD111" s="73" t="s">
        <v>169</v>
      </c>
      <c r="AE111" s="317"/>
      <c r="AF111" s="73" t="s">
        <v>169</v>
      </c>
      <c r="AG111" s="73" t="s">
        <v>169</v>
      </c>
      <c r="AH111" s="317"/>
      <c r="AI111" s="88">
        <f t="shared" si="33"/>
        <v>0</v>
      </c>
      <c r="AJ111" s="312">
        <f t="shared" si="34"/>
        <v>0</v>
      </c>
      <c r="AK111" s="27">
        <f t="shared" si="35"/>
        <v>0</v>
      </c>
      <c r="AL111" s="27">
        <f t="shared" si="36"/>
        <v>0</v>
      </c>
      <c r="AM111" s="27">
        <f t="shared" si="37"/>
        <v>0</v>
      </c>
      <c r="AN111" s="77">
        <f t="shared" si="38"/>
        <v>0</v>
      </c>
      <c r="AP111" s="77">
        <f t="shared" si="39"/>
        <v>0</v>
      </c>
      <c r="AQ111" s="207">
        <f t="shared" si="25"/>
        <v>0</v>
      </c>
      <c r="AR111" s="27">
        <f t="shared" si="26"/>
        <v>0</v>
      </c>
      <c r="AS111" s="27">
        <f t="shared" si="27"/>
        <v>0</v>
      </c>
      <c r="AT111" s="27">
        <f t="shared" si="40"/>
        <v>0</v>
      </c>
      <c r="AU111" s="27">
        <f t="shared" si="28"/>
        <v>0</v>
      </c>
      <c r="AV111" s="27">
        <f t="shared" si="29"/>
        <v>0</v>
      </c>
      <c r="AW111" s="27">
        <f t="shared" si="30"/>
        <v>0</v>
      </c>
    </row>
    <row r="112" spans="1:49">
      <c r="A112" s="68">
        <v>101</v>
      </c>
      <c r="B112" s="69" t="s">
        <v>328</v>
      </c>
      <c r="C112" s="314"/>
      <c r="D112" s="72"/>
      <c r="E112" s="180"/>
      <c r="F112" s="72"/>
      <c r="G112" s="72"/>
      <c r="H112" s="325">
        <f t="shared" si="22"/>
        <v>0</v>
      </c>
      <c r="I112" s="71"/>
      <c r="J112" s="303"/>
      <c r="K112" s="303"/>
      <c r="L112" s="303"/>
      <c r="M112" s="304">
        <f t="shared" si="31"/>
        <v>0</v>
      </c>
      <c r="N112" s="326" t="str">
        <f t="shared" si="23"/>
        <v/>
      </c>
      <c r="O112" s="71"/>
      <c r="P112" s="303"/>
      <c r="Q112" s="214">
        <f t="shared" si="32"/>
        <v>0</v>
      </c>
      <c r="R112" s="71"/>
      <c r="S112" s="308"/>
      <c r="T112" s="308"/>
      <c r="U112" s="308"/>
      <c r="V112" s="79"/>
      <c r="W112" s="303"/>
      <c r="X112" s="303"/>
      <c r="Y112" s="309">
        <f t="shared" si="24"/>
        <v>0</v>
      </c>
      <c r="Z112" s="73" t="s">
        <v>169</v>
      </c>
      <c r="AA112" s="73" t="s">
        <v>169</v>
      </c>
      <c r="AB112" s="317"/>
      <c r="AC112" s="73" t="s">
        <v>169</v>
      </c>
      <c r="AD112" s="73" t="s">
        <v>169</v>
      </c>
      <c r="AE112" s="317"/>
      <c r="AF112" s="73" t="s">
        <v>169</v>
      </c>
      <c r="AG112" s="73" t="s">
        <v>169</v>
      </c>
      <c r="AH112" s="317"/>
      <c r="AI112" s="88">
        <f t="shared" si="33"/>
        <v>0</v>
      </c>
      <c r="AJ112" s="312">
        <f t="shared" si="34"/>
        <v>0</v>
      </c>
      <c r="AK112" s="27">
        <f t="shared" si="35"/>
        <v>0</v>
      </c>
      <c r="AL112" s="27">
        <f t="shared" si="36"/>
        <v>0</v>
      </c>
      <c r="AM112" s="27">
        <f t="shared" si="37"/>
        <v>0</v>
      </c>
      <c r="AN112" s="77">
        <f t="shared" si="38"/>
        <v>0</v>
      </c>
      <c r="AP112" s="77">
        <f t="shared" si="39"/>
        <v>0</v>
      </c>
      <c r="AQ112" s="207">
        <f t="shared" si="25"/>
        <v>0</v>
      </c>
      <c r="AR112" s="27">
        <f t="shared" si="26"/>
        <v>0</v>
      </c>
      <c r="AS112" s="27">
        <f t="shared" si="27"/>
        <v>0</v>
      </c>
      <c r="AT112" s="27">
        <f t="shared" si="40"/>
        <v>0</v>
      </c>
      <c r="AU112" s="27">
        <f t="shared" si="28"/>
        <v>0</v>
      </c>
      <c r="AV112" s="27">
        <f t="shared" si="29"/>
        <v>0</v>
      </c>
      <c r="AW112" s="27">
        <f t="shared" si="30"/>
        <v>0</v>
      </c>
    </row>
    <row r="113" spans="1:49">
      <c r="A113" s="78">
        <v>102</v>
      </c>
      <c r="B113" s="69" t="s">
        <v>328</v>
      </c>
      <c r="C113" s="314"/>
      <c r="D113" s="72"/>
      <c r="E113" s="180"/>
      <c r="F113" s="72"/>
      <c r="G113" s="72"/>
      <c r="H113" s="325">
        <f t="shared" si="22"/>
        <v>0</v>
      </c>
      <c r="I113" s="71"/>
      <c r="J113" s="303"/>
      <c r="K113" s="303"/>
      <c r="L113" s="303"/>
      <c r="M113" s="304">
        <f t="shared" si="31"/>
        <v>0</v>
      </c>
      <c r="N113" s="326" t="str">
        <f t="shared" si="23"/>
        <v/>
      </c>
      <c r="O113" s="71"/>
      <c r="P113" s="303"/>
      <c r="Q113" s="214">
        <f t="shared" si="32"/>
        <v>0</v>
      </c>
      <c r="R113" s="71"/>
      <c r="S113" s="308"/>
      <c r="T113" s="308"/>
      <c r="U113" s="308"/>
      <c r="V113" s="79"/>
      <c r="W113" s="303"/>
      <c r="X113" s="303"/>
      <c r="Y113" s="309">
        <f t="shared" si="24"/>
        <v>0</v>
      </c>
      <c r="Z113" s="73" t="s">
        <v>169</v>
      </c>
      <c r="AA113" s="73" t="s">
        <v>169</v>
      </c>
      <c r="AB113" s="317"/>
      <c r="AC113" s="73" t="s">
        <v>169</v>
      </c>
      <c r="AD113" s="73" t="s">
        <v>169</v>
      </c>
      <c r="AE113" s="317"/>
      <c r="AF113" s="73" t="s">
        <v>169</v>
      </c>
      <c r="AG113" s="73" t="s">
        <v>169</v>
      </c>
      <c r="AH113" s="317"/>
      <c r="AI113" s="88">
        <f t="shared" si="33"/>
        <v>0</v>
      </c>
      <c r="AJ113" s="312">
        <f t="shared" si="34"/>
        <v>0</v>
      </c>
      <c r="AK113" s="27">
        <f t="shared" si="35"/>
        <v>0</v>
      </c>
      <c r="AL113" s="27">
        <f t="shared" si="36"/>
        <v>0</v>
      </c>
      <c r="AM113" s="27">
        <f t="shared" si="37"/>
        <v>0</v>
      </c>
      <c r="AN113" s="77">
        <f t="shared" si="38"/>
        <v>0</v>
      </c>
      <c r="AP113" s="77">
        <f t="shared" si="39"/>
        <v>0</v>
      </c>
      <c r="AQ113" s="207">
        <f t="shared" si="25"/>
        <v>0</v>
      </c>
      <c r="AR113" s="27">
        <f t="shared" si="26"/>
        <v>0</v>
      </c>
      <c r="AS113" s="27">
        <f t="shared" si="27"/>
        <v>0</v>
      </c>
      <c r="AT113" s="27">
        <f t="shared" si="40"/>
        <v>0</v>
      </c>
      <c r="AU113" s="27">
        <f t="shared" si="28"/>
        <v>0</v>
      </c>
      <c r="AV113" s="27">
        <f t="shared" si="29"/>
        <v>0</v>
      </c>
      <c r="AW113" s="27">
        <f t="shared" si="30"/>
        <v>0</v>
      </c>
    </row>
    <row r="114" spans="1:49">
      <c r="A114" s="68">
        <v>103</v>
      </c>
      <c r="B114" s="69" t="s">
        <v>328</v>
      </c>
      <c r="C114" s="314"/>
      <c r="D114" s="72"/>
      <c r="E114" s="180"/>
      <c r="F114" s="72"/>
      <c r="G114" s="72"/>
      <c r="H114" s="325">
        <f t="shared" si="22"/>
        <v>0</v>
      </c>
      <c r="I114" s="71"/>
      <c r="J114" s="303"/>
      <c r="K114" s="303"/>
      <c r="L114" s="303"/>
      <c r="M114" s="304">
        <f t="shared" si="31"/>
        <v>0</v>
      </c>
      <c r="N114" s="326" t="str">
        <f t="shared" si="23"/>
        <v/>
      </c>
      <c r="O114" s="71"/>
      <c r="P114" s="303"/>
      <c r="Q114" s="214">
        <f t="shared" si="32"/>
        <v>0</v>
      </c>
      <c r="R114" s="71"/>
      <c r="S114" s="308"/>
      <c r="T114" s="308"/>
      <c r="U114" s="308"/>
      <c r="V114" s="79"/>
      <c r="W114" s="303"/>
      <c r="X114" s="303"/>
      <c r="Y114" s="309">
        <f t="shared" si="24"/>
        <v>0</v>
      </c>
      <c r="Z114" s="73" t="s">
        <v>169</v>
      </c>
      <c r="AA114" s="73" t="s">
        <v>169</v>
      </c>
      <c r="AB114" s="317"/>
      <c r="AC114" s="73" t="s">
        <v>169</v>
      </c>
      <c r="AD114" s="73" t="s">
        <v>169</v>
      </c>
      <c r="AE114" s="317"/>
      <c r="AF114" s="73" t="s">
        <v>169</v>
      </c>
      <c r="AG114" s="73" t="s">
        <v>169</v>
      </c>
      <c r="AH114" s="317"/>
      <c r="AI114" s="88">
        <f t="shared" si="33"/>
        <v>0</v>
      </c>
      <c r="AJ114" s="312">
        <f t="shared" si="34"/>
        <v>0</v>
      </c>
      <c r="AK114" s="27">
        <f t="shared" si="35"/>
        <v>0</v>
      </c>
      <c r="AL114" s="27">
        <f t="shared" si="36"/>
        <v>0</v>
      </c>
      <c r="AM114" s="27">
        <f t="shared" si="37"/>
        <v>0</v>
      </c>
      <c r="AN114" s="77">
        <f t="shared" si="38"/>
        <v>0</v>
      </c>
      <c r="AP114" s="77">
        <f t="shared" si="39"/>
        <v>0</v>
      </c>
      <c r="AQ114" s="207">
        <f t="shared" si="25"/>
        <v>0</v>
      </c>
      <c r="AR114" s="27">
        <f t="shared" si="26"/>
        <v>0</v>
      </c>
      <c r="AS114" s="27">
        <f t="shared" si="27"/>
        <v>0</v>
      </c>
      <c r="AT114" s="27">
        <f t="shared" si="40"/>
        <v>0</v>
      </c>
      <c r="AU114" s="27">
        <f t="shared" si="28"/>
        <v>0</v>
      </c>
      <c r="AV114" s="27">
        <f t="shared" si="29"/>
        <v>0</v>
      </c>
      <c r="AW114" s="27">
        <f t="shared" si="30"/>
        <v>0</v>
      </c>
    </row>
    <row r="115" spans="1:49">
      <c r="A115" s="78">
        <v>104</v>
      </c>
      <c r="B115" s="69" t="s">
        <v>328</v>
      </c>
      <c r="C115" s="314"/>
      <c r="D115" s="72"/>
      <c r="E115" s="180"/>
      <c r="F115" s="72"/>
      <c r="G115" s="72"/>
      <c r="H115" s="325">
        <f t="shared" si="22"/>
        <v>0</v>
      </c>
      <c r="I115" s="71"/>
      <c r="J115" s="303"/>
      <c r="K115" s="303"/>
      <c r="L115" s="303"/>
      <c r="M115" s="304">
        <f t="shared" si="31"/>
        <v>0</v>
      </c>
      <c r="N115" s="326" t="str">
        <f t="shared" si="23"/>
        <v/>
      </c>
      <c r="O115" s="71"/>
      <c r="P115" s="303"/>
      <c r="Q115" s="214">
        <f t="shared" si="32"/>
        <v>0</v>
      </c>
      <c r="R115" s="71"/>
      <c r="S115" s="308"/>
      <c r="T115" s="308"/>
      <c r="U115" s="308"/>
      <c r="V115" s="79"/>
      <c r="W115" s="303"/>
      <c r="X115" s="303"/>
      <c r="Y115" s="309">
        <f t="shared" si="24"/>
        <v>0</v>
      </c>
      <c r="Z115" s="73" t="s">
        <v>169</v>
      </c>
      <c r="AA115" s="73" t="s">
        <v>169</v>
      </c>
      <c r="AB115" s="317"/>
      <c r="AC115" s="73" t="s">
        <v>169</v>
      </c>
      <c r="AD115" s="73" t="s">
        <v>169</v>
      </c>
      <c r="AE115" s="317"/>
      <c r="AF115" s="73" t="s">
        <v>169</v>
      </c>
      <c r="AG115" s="73" t="s">
        <v>169</v>
      </c>
      <c r="AH115" s="317"/>
      <c r="AI115" s="88">
        <f t="shared" si="33"/>
        <v>0</v>
      </c>
      <c r="AJ115" s="312">
        <f t="shared" si="34"/>
        <v>0</v>
      </c>
      <c r="AK115" s="27">
        <f t="shared" si="35"/>
        <v>0</v>
      </c>
      <c r="AL115" s="27">
        <f t="shared" si="36"/>
        <v>0</v>
      </c>
      <c r="AM115" s="27">
        <f t="shared" si="37"/>
        <v>0</v>
      </c>
      <c r="AN115" s="77">
        <f t="shared" si="38"/>
        <v>0</v>
      </c>
      <c r="AP115" s="77">
        <f t="shared" si="39"/>
        <v>0</v>
      </c>
      <c r="AQ115" s="207">
        <f t="shared" si="25"/>
        <v>0</v>
      </c>
      <c r="AR115" s="27">
        <f t="shared" si="26"/>
        <v>0</v>
      </c>
      <c r="AS115" s="27">
        <f t="shared" si="27"/>
        <v>0</v>
      </c>
      <c r="AT115" s="27">
        <f t="shared" si="40"/>
        <v>0</v>
      </c>
      <c r="AU115" s="27">
        <f t="shared" si="28"/>
        <v>0</v>
      </c>
      <c r="AV115" s="27">
        <f t="shared" si="29"/>
        <v>0</v>
      </c>
      <c r="AW115" s="27">
        <f t="shared" si="30"/>
        <v>0</v>
      </c>
    </row>
    <row r="116" spans="1:49">
      <c r="A116" s="68">
        <v>105</v>
      </c>
      <c r="B116" s="69" t="s">
        <v>328</v>
      </c>
      <c r="C116" s="314"/>
      <c r="D116" s="72"/>
      <c r="E116" s="180"/>
      <c r="F116" s="72"/>
      <c r="G116" s="72"/>
      <c r="H116" s="325">
        <f t="shared" si="22"/>
        <v>0</v>
      </c>
      <c r="I116" s="71"/>
      <c r="J116" s="303"/>
      <c r="K116" s="303"/>
      <c r="L116" s="303"/>
      <c r="M116" s="304">
        <f t="shared" si="31"/>
        <v>0</v>
      </c>
      <c r="N116" s="326" t="str">
        <f t="shared" si="23"/>
        <v/>
      </c>
      <c r="O116" s="71"/>
      <c r="P116" s="303"/>
      <c r="Q116" s="214">
        <f t="shared" si="32"/>
        <v>0</v>
      </c>
      <c r="R116" s="71"/>
      <c r="S116" s="308"/>
      <c r="T116" s="308"/>
      <c r="U116" s="308"/>
      <c r="V116" s="79"/>
      <c r="W116" s="303"/>
      <c r="X116" s="303"/>
      <c r="Y116" s="309">
        <f t="shared" si="24"/>
        <v>0</v>
      </c>
      <c r="Z116" s="73" t="s">
        <v>169</v>
      </c>
      <c r="AA116" s="73" t="s">
        <v>169</v>
      </c>
      <c r="AB116" s="317"/>
      <c r="AC116" s="73" t="s">
        <v>169</v>
      </c>
      <c r="AD116" s="73" t="s">
        <v>169</v>
      </c>
      <c r="AE116" s="317"/>
      <c r="AF116" s="73" t="s">
        <v>169</v>
      </c>
      <c r="AG116" s="73" t="s">
        <v>169</v>
      </c>
      <c r="AH116" s="317"/>
      <c r="AI116" s="88">
        <f t="shared" si="33"/>
        <v>0</v>
      </c>
      <c r="AJ116" s="312">
        <f t="shared" si="34"/>
        <v>0</v>
      </c>
      <c r="AK116" s="27">
        <f t="shared" si="35"/>
        <v>0</v>
      </c>
      <c r="AL116" s="27">
        <f t="shared" si="36"/>
        <v>0</v>
      </c>
      <c r="AM116" s="27">
        <f t="shared" si="37"/>
        <v>0</v>
      </c>
      <c r="AN116" s="77">
        <f t="shared" si="38"/>
        <v>0</v>
      </c>
      <c r="AP116" s="77">
        <f t="shared" si="39"/>
        <v>0</v>
      </c>
      <c r="AQ116" s="207">
        <f t="shared" si="25"/>
        <v>0</v>
      </c>
      <c r="AR116" s="27">
        <f t="shared" si="26"/>
        <v>0</v>
      </c>
      <c r="AS116" s="27">
        <f t="shared" si="27"/>
        <v>0</v>
      </c>
      <c r="AT116" s="27">
        <f t="shared" si="40"/>
        <v>0</v>
      </c>
      <c r="AU116" s="27">
        <f t="shared" si="28"/>
        <v>0</v>
      </c>
      <c r="AV116" s="27">
        <f t="shared" si="29"/>
        <v>0</v>
      </c>
      <c r="AW116" s="27">
        <f t="shared" si="30"/>
        <v>0</v>
      </c>
    </row>
    <row r="117" spans="1:49">
      <c r="A117" s="78">
        <v>106</v>
      </c>
      <c r="B117" s="69" t="s">
        <v>328</v>
      </c>
      <c r="C117" s="314"/>
      <c r="D117" s="72"/>
      <c r="E117" s="180"/>
      <c r="F117" s="72"/>
      <c r="G117" s="72"/>
      <c r="H117" s="325">
        <f t="shared" si="22"/>
        <v>0</v>
      </c>
      <c r="I117" s="71"/>
      <c r="J117" s="303"/>
      <c r="K117" s="303"/>
      <c r="L117" s="303"/>
      <c r="M117" s="304">
        <f t="shared" si="31"/>
        <v>0</v>
      </c>
      <c r="N117" s="326" t="str">
        <f t="shared" si="23"/>
        <v/>
      </c>
      <c r="O117" s="71"/>
      <c r="P117" s="303"/>
      <c r="Q117" s="214">
        <f t="shared" si="32"/>
        <v>0</v>
      </c>
      <c r="R117" s="71"/>
      <c r="S117" s="308"/>
      <c r="T117" s="308"/>
      <c r="U117" s="308"/>
      <c r="V117" s="79"/>
      <c r="W117" s="303"/>
      <c r="X117" s="303"/>
      <c r="Y117" s="309">
        <f t="shared" si="24"/>
        <v>0</v>
      </c>
      <c r="Z117" s="73" t="s">
        <v>169</v>
      </c>
      <c r="AA117" s="73" t="s">
        <v>169</v>
      </c>
      <c r="AB117" s="317"/>
      <c r="AC117" s="73" t="s">
        <v>169</v>
      </c>
      <c r="AD117" s="73" t="s">
        <v>169</v>
      </c>
      <c r="AE117" s="317"/>
      <c r="AF117" s="73" t="s">
        <v>169</v>
      </c>
      <c r="AG117" s="73" t="s">
        <v>169</v>
      </c>
      <c r="AH117" s="317"/>
      <c r="AI117" s="88">
        <f t="shared" si="33"/>
        <v>0</v>
      </c>
      <c r="AJ117" s="312">
        <f t="shared" si="34"/>
        <v>0</v>
      </c>
      <c r="AK117" s="27">
        <f t="shared" si="35"/>
        <v>0</v>
      </c>
      <c r="AL117" s="27">
        <f t="shared" si="36"/>
        <v>0</v>
      </c>
      <c r="AM117" s="27">
        <f t="shared" si="37"/>
        <v>0</v>
      </c>
      <c r="AN117" s="77">
        <f t="shared" si="38"/>
        <v>0</v>
      </c>
      <c r="AP117" s="77">
        <f t="shared" si="39"/>
        <v>0</v>
      </c>
      <c r="AQ117" s="207">
        <f t="shared" si="25"/>
        <v>0</v>
      </c>
      <c r="AR117" s="27">
        <f t="shared" si="26"/>
        <v>0</v>
      </c>
      <c r="AS117" s="27">
        <f t="shared" si="27"/>
        <v>0</v>
      </c>
      <c r="AT117" s="27">
        <f t="shared" si="40"/>
        <v>0</v>
      </c>
      <c r="AU117" s="27">
        <f t="shared" si="28"/>
        <v>0</v>
      </c>
      <c r="AV117" s="27">
        <f t="shared" si="29"/>
        <v>0</v>
      </c>
      <c r="AW117" s="27">
        <f t="shared" si="30"/>
        <v>0</v>
      </c>
    </row>
    <row r="118" spans="1:49">
      <c r="A118" s="68">
        <v>107</v>
      </c>
      <c r="B118" s="69" t="s">
        <v>328</v>
      </c>
      <c r="C118" s="314"/>
      <c r="D118" s="72"/>
      <c r="E118" s="180"/>
      <c r="F118" s="72"/>
      <c r="G118" s="72"/>
      <c r="H118" s="325">
        <f t="shared" si="22"/>
        <v>0</v>
      </c>
      <c r="I118" s="71"/>
      <c r="J118" s="303"/>
      <c r="K118" s="303"/>
      <c r="L118" s="303"/>
      <c r="M118" s="304">
        <f t="shared" si="31"/>
        <v>0</v>
      </c>
      <c r="N118" s="326" t="str">
        <f t="shared" si="23"/>
        <v/>
      </c>
      <c r="O118" s="71"/>
      <c r="P118" s="303"/>
      <c r="Q118" s="214">
        <f t="shared" si="32"/>
        <v>0</v>
      </c>
      <c r="R118" s="71"/>
      <c r="S118" s="308"/>
      <c r="T118" s="308"/>
      <c r="U118" s="308"/>
      <c r="V118" s="79"/>
      <c r="W118" s="303"/>
      <c r="X118" s="303"/>
      <c r="Y118" s="309">
        <f t="shared" si="24"/>
        <v>0</v>
      </c>
      <c r="Z118" s="73" t="s">
        <v>169</v>
      </c>
      <c r="AA118" s="73" t="s">
        <v>169</v>
      </c>
      <c r="AB118" s="317"/>
      <c r="AC118" s="73" t="s">
        <v>169</v>
      </c>
      <c r="AD118" s="73" t="s">
        <v>169</v>
      </c>
      <c r="AE118" s="317"/>
      <c r="AF118" s="73" t="s">
        <v>169</v>
      </c>
      <c r="AG118" s="73" t="s">
        <v>169</v>
      </c>
      <c r="AH118" s="317"/>
      <c r="AI118" s="88">
        <f t="shared" si="33"/>
        <v>0</v>
      </c>
      <c r="AJ118" s="312">
        <f t="shared" si="34"/>
        <v>0</v>
      </c>
      <c r="AK118" s="27">
        <f t="shared" si="35"/>
        <v>0</v>
      </c>
      <c r="AL118" s="27">
        <f t="shared" si="36"/>
        <v>0</v>
      </c>
      <c r="AM118" s="27">
        <f t="shared" si="37"/>
        <v>0</v>
      </c>
      <c r="AN118" s="77">
        <f t="shared" si="38"/>
        <v>0</v>
      </c>
      <c r="AP118" s="77">
        <f t="shared" si="39"/>
        <v>0</v>
      </c>
      <c r="AQ118" s="207">
        <f t="shared" si="25"/>
        <v>0</v>
      </c>
      <c r="AR118" s="27">
        <f t="shared" si="26"/>
        <v>0</v>
      </c>
      <c r="AS118" s="27">
        <f t="shared" si="27"/>
        <v>0</v>
      </c>
      <c r="AT118" s="27">
        <f t="shared" si="40"/>
        <v>0</v>
      </c>
      <c r="AU118" s="27">
        <f t="shared" si="28"/>
        <v>0</v>
      </c>
      <c r="AV118" s="27">
        <f t="shared" si="29"/>
        <v>0</v>
      </c>
      <c r="AW118" s="27">
        <f t="shared" si="30"/>
        <v>0</v>
      </c>
    </row>
    <row r="119" spans="1:49">
      <c r="A119" s="78">
        <v>108</v>
      </c>
      <c r="B119" s="69" t="s">
        <v>328</v>
      </c>
      <c r="C119" s="314"/>
      <c r="D119" s="72"/>
      <c r="E119" s="180"/>
      <c r="F119" s="72"/>
      <c r="G119" s="72"/>
      <c r="H119" s="325">
        <f t="shared" si="22"/>
        <v>0</v>
      </c>
      <c r="I119" s="71"/>
      <c r="J119" s="303"/>
      <c r="K119" s="303"/>
      <c r="L119" s="303"/>
      <c r="M119" s="304">
        <f t="shared" si="31"/>
        <v>0</v>
      </c>
      <c r="N119" s="326" t="str">
        <f t="shared" si="23"/>
        <v/>
      </c>
      <c r="O119" s="71"/>
      <c r="P119" s="303"/>
      <c r="Q119" s="214">
        <f t="shared" si="32"/>
        <v>0</v>
      </c>
      <c r="R119" s="71"/>
      <c r="S119" s="308"/>
      <c r="T119" s="308"/>
      <c r="U119" s="308"/>
      <c r="V119" s="79"/>
      <c r="W119" s="303"/>
      <c r="X119" s="303"/>
      <c r="Y119" s="309">
        <f t="shared" si="24"/>
        <v>0</v>
      </c>
      <c r="Z119" s="73" t="s">
        <v>169</v>
      </c>
      <c r="AA119" s="73" t="s">
        <v>169</v>
      </c>
      <c r="AB119" s="317"/>
      <c r="AC119" s="73" t="s">
        <v>169</v>
      </c>
      <c r="AD119" s="73" t="s">
        <v>169</v>
      </c>
      <c r="AE119" s="317"/>
      <c r="AF119" s="73" t="s">
        <v>169</v>
      </c>
      <c r="AG119" s="73" t="s">
        <v>169</v>
      </c>
      <c r="AH119" s="317"/>
      <c r="AI119" s="88">
        <f t="shared" si="33"/>
        <v>0</v>
      </c>
      <c r="AJ119" s="312">
        <f t="shared" si="34"/>
        <v>0</v>
      </c>
      <c r="AK119" s="27">
        <f t="shared" si="35"/>
        <v>0</v>
      </c>
      <c r="AL119" s="27">
        <f t="shared" si="36"/>
        <v>0</v>
      </c>
      <c r="AM119" s="27">
        <f t="shared" si="37"/>
        <v>0</v>
      </c>
      <c r="AN119" s="77">
        <f t="shared" si="38"/>
        <v>0</v>
      </c>
      <c r="AP119" s="77">
        <f t="shared" si="39"/>
        <v>0</v>
      </c>
      <c r="AQ119" s="207">
        <f t="shared" si="25"/>
        <v>0</v>
      </c>
      <c r="AR119" s="27">
        <f t="shared" si="26"/>
        <v>0</v>
      </c>
      <c r="AS119" s="27">
        <f t="shared" si="27"/>
        <v>0</v>
      </c>
      <c r="AT119" s="27">
        <f t="shared" si="40"/>
        <v>0</v>
      </c>
      <c r="AU119" s="27">
        <f t="shared" si="28"/>
        <v>0</v>
      </c>
      <c r="AV119" s="27">
        <f t="shared" si="29"/>
        <v>0</v>
      </c>
      <c r="AW119" s="27">
        <f t="shared" si="30"/>
        <v>0</v>
      </c>
    </row>
    <row r="120" spans="1:49">
      <c r="A120" s="68">
        <v>109</v>
      </c>
      <c r="B120" s="69" t="s">
        <v>328</v>
      </c>
      <c r="C120" s="314"/>
      <c r="D120" s="72"/>
      <c r="E120" s="180"/>
      <c r="F120" s="72"/>
      <c r="G120" s="72"/>
      <c r="H120" s="325">
        <f t="shared" si="22"/>
        <v>0</v>
      </c>
      <c r="I120" s="71"/>
      <c r="J120" s="303"/>
      <c r="K120" s="303"/>
      <c r="L120" s="303"/>
      <c r="M120" s="304">
        <f t="shared" si="31"/>
        <v>0</v>
      </c>
      <c r="N120" s="326" t="str">
        <f t="shared" si="23"/>
        <v/>
      </c>
      <c r="O120" s="71"/>
      <c r="P120" s="303"/>
      <c r="Q120" s="214">
        <f t="shared" si="32"/>
        <v>0</v>
      </c>
      <c r="R120" s="71"/>
      <c r="S120" s="308"/>
      <c r="T120" s="308"/>
      <c r="U120" s="308"/>
      <c r="V120" s="79"/>
      <c r="W120" s="303"/>
      <c r="X120" s="303"/>
      <c r="Y120" s="309">
        <f t="shared" si="24"/>
        <v>0</v>
      </c>
      <c r="Z120" s="73" t="s">
        <v>169</v>
      </c>
      <c r="AA120" s="73" t="s">
        <v>169</v>
      </c>
      <c r="AB120" s="317"/>
      <c r="AC120" s="73" t="s">
        <v>169</v>
      </c>
      <c r="AD120" s="73" t="s">
        <v>169</v>
      </c>
      <c r="AE120" s="317"/>
      <c r="AF120" s="73" t="s">
        <v>169</v>
      </c>
      <c r="AG120" s="73" t="s">
        <v>169</v>
      </c>
      <c r="AH120" s="317"/>
      <c r="AI120" s="88">
        <f t="shared" si="33"/>
        <v>0</v>
      </c>
      <c r="AJ120" s="312">
        <f t="shared" si="34"/>
        <v>0</v>
      </c>
      <c r="AK120" s="27">
        <f t="shared" si="35"/>
        <v>0</v>
      </c>
      <c r="AL120" s="27">
        <f t="shared" si="36"/>
        <v>0</v>
      </c>
      <c r="AM120" s="27">
        <f t="shared" si="37"/>
        <v>0</v>
      </c>
      <c r="AN120" s="77">
        <f t="shared" si="38"/>
        <v>0</v>
      </c>
      <c r="AP120" s="77">
        <f t="shared" si="39"/>
        <v>0</v>
      </c>
      <c r="AQ120" s="207">
        <f t="shared" si="25"/>
        <v>0</v>
      </c>
      <c r="AR120" s="27">
        <f t="shared" si="26"/>
        <v>0</v>
      </c>
      <c r="AS120" s="27">
        <f t="shared" si="27"/>
        <v>0</v>
      </c>
      <c r="AT120" s="27">
        <f t="shared" si="40"/>
        <v>0</v>
      </c>
      <c r="AU120" s="27">
        <f t="shared" si="28"/>
        <v>0</v>
      </c>
      <c r="AV120" s="27">
        <f t="shared" si="29"/>
        <v>0</v>
      </c>
      <c r="AW120" s="27">
        <f t="shared" si="30"/>
        <v>0</v>
      </c>
    </row>
    <row r="121" spans="1:49">
      <c r="A121" s="78">
        <v>110</v>
      </c>
      <c r="B121" s="69" t="s">
        <v>328</v>
      </c>
      <c r="C121" s="314"/>
      <c r="D121" s="72"/>
      <c r="E121" s="180"/>
      <c r="F121" s="72"/>
      <c r="G121" s="72"/>
      <c r="H121" s="325">
        <f t="shared" si="22"/>
        <v>0</v>
      </c>
      <c r="I121" s="71"/>
      <c r="J121" s="303"/>
      <c r="K121" s="303"/>
      <c r="L121" s="303"/>
      <c r="M121" s="304">
        <f t="shared" si="31"/>
        <v>0</v>
      </c>
      <c r="N121" s="326" t="str">
        <f t="shared" si="23"/>
        <v/>
      </c>
      <c r="O121" s="71"/>
      <c r="P121" s="303"/>
      <c r="Q121" s="214">
        <f t="shared" si="32"/>
        <v>0</v>
      </c>
      <c r="R121" s="71"/>
      <c r="S121" s="308"/>
      <c r="T121" s="308"/>
      <c r="U121" s="308"/>
      <c r="V121" s="79"/>
      <c r="W121" s="303"/>
      <c r="X121" s="303"/>
      <c r="Y121" s="309">
        <f t="shared" si="24"/>
        <v>0</v>
      </c>
      <c r="Z121" s="73" t="s">
        <v>169</v>
      </c>
      <c r="AA121" s="73" t="s">
        <v>169</v>
      </c>
      <c r="AB121" s="317"/>
      <c r="AC121" s="73" t="s">
        <v>169</v>
      </c>
      <c r="AD121" s="73" t="s">
        <v>169</v>
      </c>
      <c r="AE121" s="317"/>
      <c r="AF121" s="73" t="s">
        <v>169</v>
      </c>
      <c r="AG121" s="73" t="s">
        <v>169</v>
      </c>
      <c r="AH121" s="317"/>
      <c r="AI121" s="88">
        <f t="shared" si="33"/>
        <v>0</v>
      </c>
      <c r="AJ121" s="312">
        <f t="shared" si="34"/>
        <v>0</v>
      </c>
      <c r="AK121" s="27">
        <f t="shared" si="35"/>
        <v>0</v>
      </c>
      <c r="AL121" s="27">
        <f t="shared" si="36"/>
        <v>0</v>
      </c>
      <c r="AM121" s="27">
        <f t="shared" si="37"/>
        <v>0</v>
      </c>
      <c r="AN121" s="77">
        <f t="shared" si="38"/>
        <v>0</v>
      </c>
      <c r="AP121" s="77">
        <f t="shared" si="39"/>
        <v>0</v>
      </c>
      <c r="AQ121" s="207">
        <f t="shared" si="25"/>
        <v>0</v>
      </c>
      <c r="AR121" s="27">
        <f t="shared" si="26"/>
        <v>0</v>
      </c>
      <c r="AS121" s="27">
        <f t="shared" si="27"/>
        <v>0</v>
      </c>
      <c r="AT121" s="27">
        <f t="shared" si="40"/>
        <v>0</v>
      </c>
      <c r="AU121" s="27">
        <f t="shared" si="28"/>
        <v>0</v>
      </c>
      <c r="AV121" s="27">
        <f t="shared" si="29"/>
        <v>0</v>
      </c>
      <c r="AW121" s="27">
        <f t="shared" si="30"/>
        <v>0</v>
      </c>
    </row>
    <row r="122" spans="1:49">
      <c r="A122" s="68">
        <v>111</v>
      </c>
      <c r="B122" s="69" t="s">
        <v>328</v>
      </c>
      <c r="C122" s="314"/>
      <c r="D122" s="72"/>
      <c r="E122" s="180"/>
      <c r="F122" s="72"/>
      <c r="G122" s="72"/>
      <c r="H122" s="325">
        <f t="shared" si="22"/>
        <v>0</v>
      </c>
      <c r="I122" s="71"/>
      <c r="J122" s="303"/>
      <c r="K122" s="303"/>
      <c r="L122" s="303"/>
      <c r="M122" s="304">
        <f t="shared" si="31"/>
        <v>0</v>
      </c>
      <c r="N122" s="326" t="str">
        <f t="shared" si="23"/>
        <v/>
      </c>
      <c r="O122" s="71"/>
      <c r="P122" s="303"/>
      <c r="Q122" s="214">
        <f t="shared" si="32"/>
        <v>0</v>
      </c>
      <c r="R122" s="71"/>
      <c r="S122" s="308"/>
      <c r="T122" s="308"/>
      <c r="U122" s="308"/>
      <c r="V122" s="79"/>
      <c r="W122" s="303"/>
      <c r="X122" s="303"/>
      <c r="Y122" s="309">
        <f t="shared" si="24"/>
        <v>0</v>
      </c>
      <c r="Z122" s="73" t="s">
        <v>169</v>
      </c>
      <c r="AA122" s="73" t="s">
        <v>169</v>
      </c>
      <c r="AB122" s="317"/>
      <c r="AC122" s="73" t="s">
        <v>169</v>
      </c>
      <c r="AD122" s="73" t="s">
        <v>169</v>
      </c>
      <c r="AE122" s="317"/>
      <c r="AF122" s="73" t="s">
        <v>169</v>
      </c>
      <c r="AG122" s="73" t="s">
        <v>169</v>
      </c>
      <c r="AH122" s="317"/>
      <c r="AI122" s="88">
        <f t="shared" si="33"/>
        <v>0</v>
      </c>
      <c r="AJ122" s="312">
        <f t="shared" si="34"/>
        <v>0</v>
      </c>
      <c r="AK122" s="27">
        <f t="shared" si="35"/>
        <v>0</v>
      </c>
      <c r="AL122" s="27">
        <f t="shared" si="36"/>
        <v>0</v>
      </c>
      <c r="AM122" s="27">
        <f t="shared" si="37"/>
        <v>0</v>
      </c>
      <c r="AN122" s="77">
        <f t="shared" si="38"/>
        <v>0</v>
      </c>
      <c r="AP122" s="77">
        <f t="shared" si="39"/>
        <v>0</v>
      </c>
      <c r="AQ122" s="207">
        <f t="shared" si="25"/>
        <v>0</v>
      </c>
      <c r="AR122" s="27">
        <f t="shared" si="26"/>
        <v>0</v>
      </c>
      <c r="AS122" s="27">
        <f t="shared" si="27"/>
        <v>0</v>
      </c>
      <c r="AT122" s="27">
        <f t="shared" si="40"/>
        <v>0</v>
      </c>
      <c r="AU122" s="27">
        <f t="shared" si="28"/>
        <v>0</v>
      </c>
      <c r="AV122" s="27">
        <f t="shared" si="29"/>
        <v>0</v>
      </c>
      <c r="AW122" s="27">
        <f t="shared" si="30"/>
        <v>0</v>
      </c>
    </row>
    <row r="123" spans="1:49">
      <c r="A123" s="78">
        <v>112</v>
      </c>
      <c r="B123" s="69" t="s">
        <v>328</v>
      </c>
      <c r="C123" s="314"/>
      <c r="D123" s="72"/>
      <c r="E123" s="180"/>
      <c r="F123" s="72"/>
      <c r="G123" s="72"/>
      <c r="H123" s="325">
        <f t="shared" si="22"/>
        <v>0</v>
      </c>
      <c r="I123" s="71"/>
      <c r="J123" s="303"/>
      <c r="K123" s="303"/>
      <c r="L123" s="303"/>
      <c r="M123" s="304">
        <f t="shared" si="31"/>
        <v>0</v>
      </c>
      <c r="N123" s="326" t="str">
        <f t="shared" si="23"/>
        <v/>
      </c>
      <c r="O123" s="71"/>
      <c r="P123" s="303"/>
      <c r="Q123" s="214">
        <f t="shared" si="32"/>
        <v>0</v>
      </c>
      <c r="R123" s="71"/>
      <c r="S123" s="308"/>
      <c r="T123" s="308"/>
      <c r="U123" s="308"/>
      <c r="V123" s="79"/>
      <c r="W123" s="303"/>
      <c r="X123" s="303"/>
      <c r="Y123" s="309">
        <f t="shared" si="24"/>
        <v>0</v>
      </c>
      <c r="Z123" s="73" t="s">
        <v>169</v>
      </c>
      <c r="AA123" s="73" t="s">
        <v>169</v>
      </c>
      <c r="AB123" s="317"/>
      <c r="AC123" s="73" t="s">
        <v>169</v>
      </c>
      <c r="AD123" s="73" t="s">
        <v>169</v>
      </c>
      <c r="AE123" s="317"/>
      <c r="AF123" s="73" t="s">
        <v>169</v>
      </c>
      <c r="AG123" s="73" t="s">
        <v>169</v>
      </c>
      <c r="AH123" s="317"/>
      <c r="AI123" s="88">
        <f t="shared" si="33"/>
        <v>0</v>
      </c>
      <c r="AJ123" s="312">
        <f t="shared" si="34"/>
        <v>0</v>
      </c>
      <c r="AK123" s="27">
        <f t="shared" si="35"/>
        <v>0</v>
      </c>
      <c r="AL123" s="27">
        <f t="shared" si="36"/>
        <v>0</v>
      </c>
      <c r="AM123" s="27">
        <f t="shared" si="37"/>
        <v>0</v>
      </c>
      <c r="AN123" s="77">
        <f t="shared" si="38"/>
        <v>0</v>
      </c>
      <c r="AP123" s="77">
        <f t="shared" si="39"/>
        <v>0</v>
      </c>
      <c r="AQ123" s="207">
        <f t="shared" si="25"/>
        <v>0</v>
      </c>
      <c r="AR123" s="27">
        <f t="shared" si="26"/>
        <v>0</v>
      </c>
      <c r="AS123" s="27">
        <f t="shared" si="27"/>
        <v>0</v>
      </c>
      <c r="AT123" s="27">
        <f t="shared" si="40"/>
        <v>0</v>
      </c>
      <c r="AU123" s="27">
        <f t="shared" si="28"/>
        <v>0</v>
      </c>
      <c r="AV123" s="27">
        <f t="shared" si="29"/>
        <v>0</v>
      </c>
      <c r="AW123" s="27">
        <f t="shared" si="30"/>
        <v>0</v>
      </c>
    </row>
    <row r="124" spans="1:49">
      <c r="A124" s="68">
        <v>113</v>
      </c>
      <c r="B124" s="69" t="s">
        <v>328</v>
      </c>
      <c r="C124" s="314"/>
      <c r="D124" s="72"/>
      <c r="E124" s="180"/>
      <c r="F124" s="72"/>
      <c r="G124" s="72"/>
      <c r="H124" s="325">
        <f t="shared" si="22"/>
        <v>0</v>
      </c>
      <c r="I124" s="71"/>
      <c r="J124" s="303"/>
      <c r="K124" s="303"/>
      <c r="L124" s="303"/>
      <c r="M124" s="304">
        <f t="shared" si="31"/>
        <v>0</v>
      </c>
      <c r="N124" s="326" t="str">
        <f t="shared" si="23"/>
        <v/>
      </c>
      <c r="O124" s="71"/>
      <c r="P124" s="303"/>
      <c r="Q124" s="214">
        <f t="shared" si="32"/>
        <v>0</v>
      </c>
      <c r="R124" s="71"/>
      <c r="S124" s="308"/>
      <c r="T124" s="308"/>
      <c r="U124" s="308"/>
      <c r="V124" s="79"/>
      <c r="W124" s="303"/>
      <c r="X124" s="303"/>
      <c r="Y124" s="309">
        <f t="shared" si="24"/>
        <v>0</v>
      </c>
      <c r="Z124" s="73" t="s">
        <v>169</v>
      </c>
      <c r="AA124" s="73" t="s">
        <v>169</v>
      </c>
      <c r="AB124" s="317"/>
      <c r="AC124" s="73" t="s">
        <v>169</v>
      </c>
      <c r="AD124" s="73" t="s">
        <v>169</v>
      </c>
      <c r="AE124" s="317"/>
      <c r="AF124" s="73" t="s">
        <v>169</v>
      </c>
      <c r="AG124" s="73" t="s">
        <v>169</v>
      </c>
      <c r="AH124" s="317"/>
      <c r="AI124" s="88">
        <f t="shared" si="33"/>
        <v>0</v>
      </c>
      <c r="AJ124" s="312">
        <f t="shared" si="34"/>
        <v>0</v>
      </c>
      <c r="AK124" s="27">
        <f t="shared" si="35"/>
        <v>0</v>
      </c>
      <c r="AL124" s="27">
        <f t="shared" si="36"/>
        <v>0</v>
      </c>
      <c r="AM124" s="27">
        <f t="shared" si="37"/>
        <v>0</v>
      </c>
      <c r="AN124" s="77">
        <f t="shared" si="38"/>
        <v>0</v>
      </c>
      <c r="AP124" s="77">
        <f t="shared" si="39"/>
        <v>0</v>
      </c>
      <c r="AQ124" s="207">
        <f t="shared" si="25"/>
        <v>0</v>
      </c>
      <c r="AR124" s="27">
        <f t="shared" si="26"/>
        <v>0</v>
      </c>
      <c r="AS124" s="27">
        <f t="shared" si="27"/>
        <v>0</v>
      </c>
      <c r="AT124" s="27">
        <f t="shared" si="40"/>
        <v>0</v>
      </c>
      <c r="AU124" s="27">
        <f t="shared" si="28"/>
        <v>0</v>
      </c>
      <c r="AV124" s="27">
        <f t="shared" si="29"/>
        <v>0</v>
      </c>
      <c r="AW124" s="27">
        <f t="shared" si="30"/>
        <v>0</v>
      </c>
    </row>
    <row r="125" spans="1:49">
      <c r="A125" s="78">
        <v>114</v>
      </c>
      <c r="B125" s="69" t="s">
        <v>328</v>
      </c>
      <c r="C125" s="314"/>
      <c r="D125" s="72"/>
      <c r="E125" s="180"/>
      <c r="F125" s="72"/>
      <c r="G125" s="72"/>
      <c r="H125" s="325">
        <f t="shared" si="22"/>
        <v>0</v>
      </c>
      <c r="I125" s="71"/>
      <c r="J125" s="303"/>
      <c r="K125" s="303"/>
      <c r="L125" s="303"/>
      <c r="M125" s="304">
        <f t="shared" si="31"/>
        <v>0</v>
      </c>
      <c r="N125" s="326" t="str">
        <f t="shared" si="23"/>
        <v/>
      </c>
      <c r="O125" s="71"/>
      <c r="P125" s="303"/>
      <c r="Q125" s="214">
        <f t="shared" si="32"/>
        <v>0</v>
      </c>
      <c r="R125" s="71"/>
      <c r="S125" s="308"/>
      <c r="T125" s="308"/>
      <c r="U125" s="308"/>
      <c r="V125" s="79"/>
      <c r="W125" s="303"/>
      <c r="X125" s="303"/>
      <c r="Y125" s="309">
        <f t="shared" si="24"/>
        <v>0</v>
      </c>
      <c r="Z125" s="73" t="s">
        <v>169</v>
      </c>
      <c r="AA125" s="73" t="s">
        <v>169</v>
      </c>
      <c r="AB125" s="317"/>
      <c r="AC125" s="73" t="s">
        <v>169</v>
      </c>
      <c r="AD125" s="73" t="s">
        <v>169</v>
      </c>
      <c r="AE125" s="317"/>
      <c r="AF125" s="73" t="s">
        <v>169</v>
      </c>
      <c r="AG125" s="73" t="s">
        <v>169</v>
      </c>
      <c r="AH125" s="317"/>
      <c r="AI125" s="88">
        <f t="shared" si="33"/>
        <v>0</v>
      </c>
      <c r="AJ125" s="312">
        <f t="shared" si="34"/>
        <v>0</v>
      </c>
      <c r="AK125" s="27">
        <f t="shared" si="35"/>
        <v>0</v>
      </c>
      <c r="AL125" s="27">
        <f t="shared" si="36"/>
        <v>0</v>
      </c>
      <c r="AM125" s="27">
        <f t="shared" si="37"/>
        <v>0</v>
      </c>
      <c r="AN125" s="77">
        <f t="shared" si="38"/>
        <v>0</v>
      </c>
      <c r="AP125" s="77">
        <f t="shared" si="39"/>
        <v>0</v>
      </c>
      <c r="AQ125" s="207">
        <f t="shared" si="25"/>
        <v>0</v>
      </c>
      <c r="AR125" s="27">
        <f t="shared" si="26"/>
        <v>0</v>
      </c>
      <c r="AS125" s="27">
        <f t="shared" si="27"/>
        <v>0</v>
      </c>
      <c r="AT125" s="27">
        <f t="shared" si="40"/>
        <v>0</v>
      </c>
      <c r="AU125" s="27">
        <f t="shared" si="28"/>
        <v>0</v>
      </c>
      <c r="AV125" s="27">
        <f t="shared" si="29"/>
        <v>0</v>
      </c>
      <c r="AW125" s="27">
        <f t="shared" si="30"/>
        <v>0</v>
      </c>
    </row>
    <row r="126" spans="1:49">
      <c r="A126" s="68">
        <v>115</v>
      </c>
      <c r="B126" s="69" t="s">
        <v>328</v>
      </c>
      <c r="C126" s="314"/>
      <c r="D126" s="72"/>
      <c r="E126" s="180"/>
      <c r="F126" s="72"/>
      <c r="G126" s="72"/>
      <c r="H126" s="325">
        <f t="shared" si="22"/>
        <v>0</v>
      </c>
      <c r="I126" s="71"/>
      <c r="J126" s="303"/>
      <c r="K126" s="303"/>
      <c r="L126" s="303"/>
      <c r="M126" s="304">
        <f t="shared" si="31"/>
        <v>0</v>
      </c>
      <c r="N126" s="326" t="str">
        <f t="shared" si="23"/>
        <v/>
      </c>
      <c r="O126" s="71"/>
      <c r="P126" s="303"/>
      <c r="Q126" s="214">
        <f t="shared" si="32"/>
        <v>0</v>
      </c>
      <c r="R126" s="71"/>
      <c r="S126" s="308"/>
      <c r="T126" s="308"/>
      <c r="U126" s="308"/>
      <c r="V126" s="79"/>
      <c r="W126" s="303"/>
      <c r="X126" s="303"/>
      <c r="Y126" s="309">
        <f t="shared" si="24"/>
        <v>0</v>
      </c>
      <c r="Z126" s="73" t="s">
        <v>169</v>
      </c>
      <c r="AA126" s="73" t="s">
        <v>169</v>
      </c>
      <c r="AB126" s="317"/>
      <c r="AC126" s="73" t="s">
        <v>169</v>
      </c>
      <c r="AD126" s="73" t="s">
        <v>169</v>
      </c>
      <c r="AE126" s="317"/>
      <c r="AF126" s="73" t="s">
        <v>169</v>
      </c>
      <c r="AG126" s="73" t="s">
        <v>169</v>
      </c>
      <c r="AH126" s="317"/>
      <c r="AI126" s="88">
        <f t="shared" si="33"/>
        <v>0</v>
      </c>
      <c r="AJ126" s="312">
        <f t="shared" si="34"/>
        <v>0</v>
      </c>
      <c r="AK126" s="27">
        <f t="shared" si="35"/>
        <v>0</v>
      </c>
      <c r="AL126" s="27">
        <f t="shared" si="36"/>
        <v>0</v>
      </c>
      <c r="AM126" s="27">
        <f t="shared" si="37"/>
        <v>0</v>
      </c>
      <c r="AN126" s="77">
        <f t="shared" si="38"/>
        <v>0</v>
      </c>
      <c r="AP126" s="77">
        <f t="shared" si="39"/>
        <v>0</v>
      </c>
      <c r="AQ126" s="207">
        <f t="shared" si="25"/>
        <v>0</v>
      </c>
      <c r="AR126" s="27">
        <f t="shared" si="26"/>
        <v>0</v>
      </c>
      <c r="AS126" s="27">
        <f t="shared" si="27"/>
        <v>0</v>
      </c>
      <c r="AT126" s="27">
        <f t="shared" si="40"/>
        <v>0</v>
      </c>
      <c r="AU126" s="27">
        <f t="shared" si="28"/>
        <v>0</v>
      </c>
      <c r="AV126" s="27">
        <f t="shared" si="29"/>
        <v>0</v>
      </c>
      <c r="AW126" s="27">
        <f t="shared" si="30"/>
        <v>0</v>
      </c>
    </row>
    <row r="127" spans="1:49">
      <c r="A127" s="78">
        <v>116</v>
      </c>
      <c r="B127" s="69" t="s">
        <v>328</v>
      </c>
      <c r="C127" s="314"/>
      <c r="D127" s="72"/>
      <c r="E127" s="180"/>
      <c r="F127" s="72"/>
      <c r="G127" s="72"/>
      <c r="H127" s="325">
        <f t="shared" si="22"/>
        <v>0</v>
      </c>
      <c r="I127" s="71"/>
      <c r="J127" s="303"/>
      <c r="K127" s="303"/>
      <c r="L127" s="303"/>
      <c r="M127" s="304">
        <f t="shared" si="31"/>
        <v>0</v>
      </c>
      <c r="N127" s="326" t="str">
        <f t="shared" si="23"/>
        <v/>
      </c>
      <c r="O127" s="71"/>
      <c r="P127" s="303"/>
      <c r="Q127" s="214">
        <f t="shared" si="32"/>
        <v>0</v>
      </c>
      <c r="R127" s="71"/>
      <c r="S127" s="308"/>
      <c r="T127" s="308"/>
      <c r="U127" s="308"/>
      <c r="V127" s="79"/>
      <c r="W127" s="303"/>
      <c r="X127" s="303"/>
      <c r="Y127" s="309">
        <f t="shared" si="24"/>
        <v>0</v>
      </c>
      <c r="Z127" s="73" t="s">
        <v>169</v>
      </c>
      <c r="AA127" s="73" t="s">
        <v>169</v>
      </c>
      <c r="AB127" s="317"/>
      <c r="AC127" s="73" t="s">
        <v>169</v>
      </c>
      <c r="AD127" s="73" t="s">
        <v>169</v>
      </c>
      <c r="AE127" s="317"/>
      <c r="AF127" s="73" t="s">
        <v>169</v>
      </c>
      <c r="AG127" s="73" t="s">
        <v>169</v>
      </c>
      <c r="AH127" s="317"/>
      <c r="AI127" s="88">
        <f t="shared" si="33"/>
        <v>0</v>
      </c>
      <c r="AJ127" s="312">
        <f t="shared" si="34"/>
        <v>0</v>
      </c>
      <c r="AK127" s="27">
        <f t="shared" si="35"/>
        <v>0</v>
      </c>
      <c r="AL127" s="27">
        <f t="shared" si="36"/>
        <v>0</v>
      </c>
      <c r="AM127" s="27">
        <f t="shared" si="37"/>
        <v>0</v>
      </c>
      <c r="AN127" s="77">
        <f t="shared" si="38"/>
        <v>0</v>
      </c>
      <c r="AP127" s="77">
        <f t="shared" si="39"/>
        <v>0</v>
      </c>
      <c r="AQ127" s="207">
        <f t="shared" si="25"/>
        <v>0</v>
      </c>
      <c r="AR127" s="27">
        <f t="shared" si="26"/>
        <v>0</v>
      </c>
      <c r="AS127" s="27">
        <f t="shared" si="27"/>
        <v>0</v>
      </c>
      <c r="AT127" s="27">
        <f t="shared" si="40"/>
        <v>0</v>
      </c>
      <c r="AU127" s="27">
        <f t="shared" si="28"/>
        <v>0</v>
      </c>
      <c r="AV127" s="27">
        <f t="shared" si="29"/>
        <v>0</v>
      </c>
      <c r="AW127" s="27">
        <f t="shared" si="30"/>
        <v>0</v>
      </c>
    </row>
    <row r="128" spans="1:49">
      <c r="A128" s="68">
        <v>117</v>
      </c>
      <c r="B128" s="69" t="s">
        <v>328</v>
      </c>
      <c r="C128" s="314"/>
      <c r="D128" s="72"/>
      <c r="E128" s="180"/>
      <c r="F128" s="72"/>
      <c r="G128" s="72"/>
      <c r="H128" s="325">
        <f t="shared" si="22"/>
        <v>0</v>
      </c>
      <c r="I128" s="71"/>
      <c r="J128" s="303"/>
      <c r="K128" s="303"/>
      <c r="L128" s="303"/>
      <c r="M128" s="304">
        <f t="shared" si="31"/>
        <v>0</v>
      </c>
      <c r="N128" s="326" t="str">
        <f t="shared" si="23"/>
        <v/>
      </c>
      <c r="O128" s="71"/>
      <c r="P128" s="303"/>
      <c r="Q128" s="214">
        <f t="shared" si="32"/>
        <v>0</v>
      </c>
      <c r="R128" s="71"/>
      <c r="S128" s="308"/>
      <c r="T128" s="308"/>
      <c r="U128" s="308"/>
      <c r="V128" s="79"/>
      <c r="W128" s="303"/>
      <c r="X128" s="303"/>
      <c r="Y128" s="309">
        <f t="shared" si="24"/>
        <v>0</v>
      </c>
      <c r="Z128" s="73" t="s">
        <v>169</v>
      </c>
      <c r="AA128" s="73" t="s">
        <v>169</v>
      </c>
      <c r="AB128" s="317"/>
      <c r="AC128" s="73" t="s">
        <v>169</v>
      </c>
      <c r="AD128" s="73" t="s">
        <v>169</v>
      </c>
      <c r="AE128" s="317"/>
      <c r="AF128" s="73" t="s">
        <v>169</v>
      </c>
      <c r="AG128" s="73" t="s">
        <v>169</v>
      </c>
      <c r="AH128" s="317"/>
      <c r="AI128" s="88">
        <f t="shared" si="33"/>
        <v>0</v>
      </c>
      <c r="AJ128" s="312">
        <f t="shared" si="34"/>
        <v>0</v>
      </c>
      <c r="AK128" s="27">
        <f t="shared" si="35"/>
        <v>0</v>
      </c>
      <c r="AL128" s="27">
        <f t="shared" si="36"/>
        <v>0</v>
      </c>
      <c r="AM128" s="27">
        <f t="shared" si="37"/>
        <v>0</v>
      </c>
      <c r="AN128" s="77">
        <f t="shared" si="38"/>
        <v>0</v>
      </c>
      <c r="AP128" s="77">
        <f t="shared" si="39"/>
        <v>0</v>
      </c>
      <c r="AQ128" s="207">
        <f t="shared" si="25"/>
        <v>0</v>
      </c>
      <c r="AR128" s="27">
        <f t="shared" si="26"/>
        <v>0</v>
      </c>
      <c r="AS128" s="27">
        <f t="shared" si="27"/>
        <v>0</v>
      </c>
      <c r="AT128" s="27">
        <f t="shared" si="40"/>
        <v>0</v>
      </c>
      <c r="AU128" s="27">
        <f t="shared" si="28"/>
        <v>0</v>
      </c>
      <c r="AV128" s="27">
        <f t="shared" si="29"/>
        <v>0</v>
      </c>
      <c r="AW128" s="27">
        <f t="shared" si="30"/>
        <v>0</v>
      </c>
    </row>
    <row r="129" spans="1:49">
      <c r="A129" s="78">
        <v>118</v>
      </c>
      <c r="B129" s="69" t="s">
        <v>328</v>
      </c>
      <c r="C129" s="314"/>
      <c r="D129" s="72"/>
      <c r="E129" s="180"/>
      <c r="F129" s="72"/>
      <c r="G129" s="72"/>
      <c r="H129" s="325">
        <f t="shared" si="22"/>
        <v>0</v>
      </c>
      <c r="I129" s="71"/>
      <c r="J129" s="303"/>
      <c r="K129" s="303"/>
      <c r="L129" s="303"/>
      <c r="M129" s="304">
        <f t="shared" si="31"/>
        <v>0</v>
      </c>
      <c r="N129" s="326" t="str">
        <f t="shared" si="23"/>
        <v/>
      </c>
      <c r="O129" s="71"/>
      <c r="P129" s="303"/>
      <c r="Q129" s="214">
        <f t="shared" si="32"/>
        <v>0</v>
      </c>
      <c r="R129" s="71"/>
      <c r="S129" s="308"/>
      <c r="T129" s="308"/>
      <c r="U129" s="308"/>
      <c r="V129" s="79"/>
      <c r="W129" s="303"/>
      <c r="X129" s="303"/>
      <c r="Y129" s="309">
        <f t="shared" si="24"/>
        <v>0</v>
      </c>
      <c r="Z129" s="73" t="s">
        <v>169</v>
      </c>
      <c r="AA129" s="73" t="s">
        <v>169</v>
      </c>
      <c r="AB129" s="317"/>
      <c r="AC129" s="73" t="s">
        <v>169</v>
      </c>
      <c r="AD129" s="73" t="s">
        <v>169</v>
      </c>
      <c r="AE129" s="317"/>
      <c r="AF129" s="73" t="s">
        <v>169</v>
      </c>
      <c r="AG129" s="73" t="s">
        <v>169</v>
      </c>
      <c r="AH129" s="317"/>
      <c r="AI129" s="88">
        <f t="shared" si="33"/>
        <v>0</v>
      </c>
      <c r="AJ129" s="312">
        <f t="shared" si="34"/>
        <v>0</v>
      </c>
      <c r="AK129" s="27">
        <f t="shared" si="35"/>
        <v>0</v>
      </c>
      <c r="AL129" s="27">
        <f t="shared" si="36"/>
        <v>0</v>
      </c>
      <c r="AM129" s="27">
        <f t="shared" si="37"/>
        <v>0</v>
      </c>
      <c r="AN129" s="77">
        <f t="shared" si="38"/>
        <v>0</v>
      </c>
      <c r="AP129" s="77">
        <f t="shared" si="39"/>
        <v>0</v>
      </c>
      <c r="AQ129" s="207">
        <f t="shared" si="25"/>
        <v>0</v>
      </c>
      <c r="AR129" s="27">
        <f t="shared" si="26"/>
        <v>0</v>
      </c>
      <c r="AS129" s="27">
        <f t="shared" si="27"/>
        <v>0</v>
      </c>
      <c r="AT129" s="27">
        <f t="shared" si="40"/>
        <v>0</v>
      </c>
      <c r="AU129" s="27">
        <f t="shared" si="28"/>
        <v>0</v>
      </c>
      <c r="AV129" s="27">
        <f t="shared" si="29"/>
        <v>0</v>
      </c>
      <c r="AW129" s="27">
        <f t="shared" si="30"/>
        <v>0</v>
      </c>
    </row>
    <row r="130" spans="1:49">
      <c r="A130" s="68">
        <v>119</v>
      </c>
      <c r="B130" s="69" t="s">
        <v>328</v>
      </c>
      <c r="C130" s="314"/>
      <c r="D130" s="72"/>
      <c r="E130" s="180"/>
      <c r="F130" s="72"/>
      <c r="G130" s="72"/>
      <c r="H130" s="325">
        <f t="shared" si="22"/>
        <v>0</v>
      </c>
      <c r="I130" s="71"/>
      <c r="J130" s="303"/>
      <c r="K130" s="303"/>
      <c r="L130" s="303"/>
      <c r="M130" s="304">
        <f t="shared" si="31"/>
        <v>0</v>
      </c>
      <c r="N130" s="326" t="str">
        <f t="shared" si="23"/>
        <v/>
      </c>
      <c r="O130" s="71"/>
      <c r="P130" s="303"/>
      <c r="Q130" s="214">
        <f t="shared" si="32"/>
        <v>0</v>
      </c>
      <c r="R130" s="71"/>
      <c r="S130" s="308"/>
      <c r="T130" s="308"/>
      <c r="U130" s="308"/>
      <c r="V130" s="79"/>
      <c r="W130" s="303"/>
      <c r="X130" s="303"/>
      <c r="Y130" s="309">
        <f t="shared" si="24"/>
        <v>0</v>
      </c>
      <c r="Z130" s="73" t="s">
        <v>169</v>
      </c>
      <c r="AA130" s="73" t="s">
        <v>169</v>
      </c>
      <c r="AB130" s="317"/>
      <c r="AC130" s="73" t="s">
        <v>169</v>
      </c>
      <c r="AD130" s="73" t="s">
        <v>169</v>
      </c>
      <c r="AE130" s="317"/>
      <c r="AF130" s="73" t="s">
        <v>169</v>
      </c>
      <c r="AG130" s="73" t="s">
        <v>169</v>
      </c>
      <c r="AH130" s="317"/>
      <c r="AI130" s="88">
        <f t="shared" si="33"/>
        <v>0</v>
      </c>
      <c r="AJ130" s="312">
        <f t="shared" si="34"/>
        <v>0</v>
      </c>
      <c r="AK130" s="27">
        <f t="shared" si="35"/>
        <v>0</v>
      </c>
      <c r="AL130" s="27">
        <f t="shared" si="36"/>
        <v>0</v>
      </c>
      <c r="AM130" s="27">
        <f t="shared" si="37"/>
        <v>0</v>
      </c>
      <c r="AN130" s="77">
        <f t="shared" si="38"/>
        <v>0</v>
      </c>
      <c r="AP130" s="77">
        <f t="shared" si="39"/>
        <v>0</v>
      </c>
      <c r="AQ130" s="207">
        <f t="shared" si="25"/>
        <v>0</v>
      </c>
      <c r="AR130" s="27">
        <f t="shared" si="26"/>
        <v>0</v>
      </c>
      <c r="AS130" s="27">
        <f t="shared" si="27"/>
        <v>0</v>
      </c>
      <c r="AT130" s="27">
        <f t="shared" si="40"/>
        <v>0</v>
      </c>
      <c r="AU130" s="27">
        <f t="shared" si="28"/>
        <v>0</v>
      </c>
      <c r="AV130" s="27">
        <f t="shared" si="29"/>
        <v>0</v>
      </c>
      <c r="AW130" s="27">
        <f t="shared" si="30"/>
        <v>0</v>
      </c>
    </row>
    <row r="131" spans="1:49">
      <c r="A131" s="78">
        <v>120</v>
      </c>
      <c r="B131" s="69" t="s">
        <v>328</v>
      </c>
      <c r="C131" s="314"/>
      <c r="D131" s="72"/>
      <c r="E131" s="180"/>
      <c r="F131" s="72"/>
      <c r="G131" s="72"/>
      <c r="H131" s="325">
        <f t="shared" si="22"/>
        <v>0</v>
      </c>
      <c r="I131" s="71"/>
      <c r="J131" s="303"/>
      <c r="K131" s="303"/>
      <c r="L131" s="303"/>
      <c r="M131" s="304">
        <f t="shared" si="31"/>
        <v>0</v>
      </c>
      <c r="N131" s="326" t="str">
        <f t="shared" si="23"/>
        <v/>
      </c>
      <c r="O131" s="71"/>
      <c r="P131" s="303"/>
      <c r="Q131" s="214">
        <f t="shared" si="32"/>
        <v>0</v>
      </c>
      <c r="R131" s="71"/>
      <c r="S131" s="308"/>
      <c r="T131" s="308"/>
      <c r="U131" s="308"/>
      <c r="V131" s="79"/>
      <c r="W131" s="303"/>
      <c r="X131" s="303"/>
      <c r="Y131" s="309">
        <f t="shared" si="24"/>
        <v>0</v>
      </c>
      <c r="Z131" s="73" t="s">
        <v>169</v>
      </c>
      <c r="AA131" s="73" t="s">
        <v>169</v>
      </c>
      <c r="AB131" s="317"/>
      <c r="AC131" s="73" t="s">
        <v>169</v>
      </c>
      <c r="AD131" s="73" t="s">
        <v>169</v>
      </c>
      <c r="AE131" s="317"/>
      <c r="AF131" s="73" t="s">
        <v>169</v>
      </c>
      <c r="AG131" s="73" t="s">
        <v>169</v>
      </c>
      <c r="AH131" s="317"/>
      <c r="AI131" s="88">
        <f t="shared" si="33"/>
        <v>0</v>
      </c>
      <c r="AJ131" s="312">
        <f t="shared" si="34"/>
        <v>0</v>
      </c>
      <c r="AK131" s="27">
        <f t="shared" si="35"/>
        <v>0</v>
      </c>
      <c r="AL131" s="27">
        <f t="shared" si="36"/>
        <v>0</v>
      </c>
      <c r="AM131" s="27">
        <f t="shared" si="37"/>
        <v>0</v>
      </c>
      <c r="AN131" s="77">
        <f t="shared" si="38"/>
        <v>0</v>
      </c>
      <c r="AP131" s="77">
        <f t="shared" si="39"/>
        <v>0</v>
      </c>
      <c r="AQ131" s="207">
        <f t="shared" si="25"/>
        <v>0</v>
      </c>
      <c r="AR131" s="27">
        <f t="shared" si="26"/>
        <v>0</v>
      </c>
      <c r="AS131" s="27">
        <f t="shared" si="27"/>
        <v>0</v>
      </c>
      <c r="AT131" s="27">
        <f t="shared" si="40"/>
        <v>0</v>
      </c>
      <c r="AU131" s="27">
        <f t="shared" si="28"/>
        <v>0</v>
      </c>
      <c r="AV131" s="27">
        <f t="shared" si="29"/>
        <v>0</v>
      </c>
      <c r="AW131" s="27">
        <f t="shared" si="30"/>
        <v>0</v>
      </c>
    </row>
    <row r="132" spans="1:49">
      <c r="A132" s="68">
        <v>121</v>
      </c>
      <c r="B132" s="69" t="s">
        <v>328</v>
      </c>
      <c r="C132" s="314"/>
      <c r="D132" s="72"/>
      <c r="E132" s="180"/>
      <c r="F132" s="72"/>
      <c r="G132" s="72"/>
      <c r="H132" s="325">
        <f t="shared" si="22"/>
        <v>0</v>
      </c>
      <c r="I132" s="71"/>
      <c r="J132" s="303"/>
      <c r="K132" s="303"/>
      <c r="L132" s="303"/>
      <c r="M132" s="304">
        <f t="shared" si="31"/>
        <v>0</v>
      </c>
      <c r="N132" s="326" t="str">
        <f t="shared" si="23"/>
        <v/>
      </c>
      <c r="O132" s="71"/>
      <c r="P132" s="303"/>
      <c r="Q132" s="214">
        <f t="shared" si="32"/>
        <v>0</v>
      </c>
      <c r="R132" s="71"/>
      <c r="S132" s="308"/>
      <c r="T132" s="308"/>
      <c r="U132" s="308"/>
      <c r="V132" s="79"/>
      <c r="W132" s="303"/>
      <c r="X132" s="303"/>
      <c r="Y132" s="309">
        <f t="shared" si="24"/>
        <v>0</v>
      </c>
      <c r="Z132" s="73" t="s">
        <v>169</v>
      </c>
      <c r="AA132" s="73" t="s">
        <v>169</v>
      </c>
      <c r="AB132" s="317"/>
      <c r="AC132" s="73" t="s">
        <v>169</v>
      </c>
      <c r="AD132" s="73" t="s">
        <v>169</v>
      </c>
      <c r="AE132" s="317"/>
      <c r="AF132" s="73" t="s">
        <v>169</v>
      </c>
      <c r="AG132" s="73" t="s">
        <v>169</v>
      </c>
      <c r="AH132" s="317"/>
      <c r="AI132" s="88">
        <f t="shared" si="33"/>
        <v>0</v>
      </c>
      <c r="AJ132" s="312">
        <f t="shared" si="34"/>
        <v>0</v>
      </c>
      <c r="AK132" s="27">
        <f t="shared" si="35"/>
        <v>0</v>
      </c>
      <c r="AL132" s="27">
        <f t="shared" si="36"/>
        <v>0</v>
      </c>
      <c r="AM132" s="27">
        <f t="shared" si="37"/>
        <v>0</v>
      </c>
      <c r="AN132" s="77">
        <f t="shared" si="38"/>
        <v>0</v>
      </c>
      <c r="AP132" s="77">
        <f t="shared" si="39"/>
        <v>0</v>
      </c>
      <c r="AQ132" s="207">
        <f t="shared" si="25"/>
        <v>0</v>
      </c>
      <c r="AR132" s="27">
        <f t="shared" si="26"/>
        <v>0</v>
      </c>
      <c r="AS132" s="27">
        <f t="shared" si="27"/>
        <v>0</v>
      </c>
      <c r="AT132" s="27">
        <f t="shared" si="40"/>
        <v>0</v>
      </c>
      <c r="AU132" s="27">
        <f t="shared" si="28"/>
        <v>0</v>
      </c>
      <c r="AV132" s="27">
        <f t="shared" si="29"/>
        <v>0</v>
      </c>
      <c r="AW132" s="27">
        <f t="shared" si="30"/>
        <v>0</v>
      </c>
    </row>
    <row r="133" spans="1:49">
      <c r="A133" s="78">
        <v>122</v>
      </c>
      <c r="B133" s="69" t="s">
        <v>328</v>
      </c>
      <c r="C133" s="314"/>
      <c r="D133" s="72"/>
      <c r="E133" s="180"/>
      <c r="F133" s="72"/>
      <c r="G133" s="72"/>
      <c r="H133" s="325">
        <f t="shared" si="22"/>
        <v>0</v>
      </c>
      <c r="I133" s="71"/>
      <c r="J133" s="303"/>
      <c r="K133" s="303"/>
      <c r="L133" s="303"/>
      <c r="M133" s="304">
        <f t="shared" si="31"/>
        <v>0</v>
      </c>
      <c r="N133" s="326" t="str">
        <f t="shared" si="23"/>
        <v/>
      </c>
      <c r="O133" s="71"/>
      <c r="P133" s="303"/>
      <c r="Q133" s="214">
        <f t="shared" si="32"/>
        <v>0</v>
      </c>
      <c r="R133" s="71"/>
      <c r="S133" s="308"/>
      <c r="T133" s="308"/>
      <c r="U133" s="308"/>
      <c r="V133" s="79"/>
      <c r="W133" s="303"/>
      <c r="X133" s="303"/>
      <c r="Y133" s="309">
        <f t="shared" si="24"/>
        <v>0</v>
      </c>
      <c r="Z133" s="73" t="s">
        <v>169</v>
      </c>
      <c r="AA133" s="73" t="s">
        <v>169</v>
      </c>
      <c r="AB133" s="317"/>
      <c r="AC133" s="73" t="s">
        <v>169</v>
      </c>
      <c r="AD133" s="73" t="s">
        <v>169</v>
      </c>
      <c r="AE133" s="317"/>
      <c r="AF133" s="73" t="s">
        <v>169</v>
      </c>
      <c r="AG133" s="73" t="s">
        <v>169</v>
      </c>
      <c r="AH133" s="317"/>
      <c r="AI133" s="88">
        <f t="shared" si="33"/>
        <v>0</v>
      </c>
      <c r="AJ133" s="312">
        <f t="shared" si="34"/>
        <v>0</v>
      </c>
      <c r="AK133" s="27">
        <f t="shared" si="35"/>
        <v>0</v>
      </c>
      <c r="AL133" s="27">
        <f t="shared" si="36"/>
        <v>0</v>
      </c>
      <c r="AM133" s="27">
        <f t="shared" si="37"/>
        <v>0</v>
      </c>
      <c r="AN133" s="77">
        <f t="shared" si="38"/>
        <v>0</v>
      </c>
      <c r="AP133" s="77">
        <f t="shared" si="39"/>
        <v>0</v>
      </c>
      <c r="AQ133" s="207">
        <f t="shared" si="25"/>
        <v>0</v>
      </c>
      <c r="AR133" s="27">
        <f t="shared" si="26"/>
        <v>0</v>
      </c>
      <c r="AS133" s="27">
        <f t="shared" si="27"/>
        <v>0</v>
      </c>
      <c r="AT133" s="27">
        <f t="shared" si="40"/>
        <v>0</v>
      </c>
      <c r="AU133" s="27">
        <f t="shared" si="28"/>
        <v>0</v>
      </c>
      <c r="AV133" s="27">
        <f t="shared" si="29"/>
        <v>0</v>
      </c>
      <c r="AW133" s="27">
        <f t="shared" si="30"/>
        <v>0</v>
      </c>
    </row>
    <row r="134" spans="1:49">
      <c r="A134" s="68">
        <v>123</v>
      </c>
      <c r="B134" s="69" t="s">
        <v>328</v>
      </c>
      <c r="C134" s="314"/>
      <c r="D134" s="72"/>
      <c r="E134" s="180"/>
      <c r="F134" s="72"/>
      <c r="G134" s="72"/>
      <c r="H134" s="325">
        <f t="shared" si="22"/>
        <v>0</v>
      </c>
      <c r="I134" s="71"/>
      <c r="J134" s="303"/>
      <c r="K134" s="303"/>
      <c r="L134" s="303"/>
      <c r="M134" s="304">
        <f t="shared" si="31"/>
        <v>0</v>
      </c>
      <c r="N134" s="326" t="str">
        <f t="shared" si="23"/>
        <v/>
      </c>
      <c r="O134" s="71"/>
      <c r="P134" s="303"/>
      <c r="Q134" s="214">
        <f t="shared" si="32"/>
        <v>0</v>
      </c>
      <c r="R134" s="71"/>
      <c r="S134" s="308"/>
      <c r="T134" s="308"/>
      <c r="U134" s="308"/>
      <c r="V134" s="79"/>
      <c r="W134" s="303"/>
      <c r="X134" s="303"/>
      <c r="Y134" s="309">
        <f t="shared" si="24"/>
        <v>0</v>
      </c>
      <c r="Z134" s="73" t="s">
        <v>169</v>
      </c>
      <c r="AA134" s="73" t="s">
        <v>169</v>
      </c>
      <c r="AB134" s="317"/>
      <c r="AC134" s="73" t="s">
        <v>169</v>
      </c>
      <c r="AD134" s="73" t="s">
        <v>169</v>
      </c>
      <c r="AE134" s="317"/>
      <c r="AF134" s="73" t="s">
        <v>169</v>
      </c>
      <c r="AG134" s="73" t="s">
        <v>169</v>
      </c>
      <c r="AH134" s="317"/>
      <c r="AI134" s="88">
        <f t="shared" si="33"/>
        <v>0</v>
      </c>
      <c r="AJ134" s="312">
        <f t="shared" si="34"/>
        <v>0</v>
      </c>
      <c r="AK134" s="27">
        <f t="shared" si="35"/>
        <v>0</v>
      </c>
      <c r="AL134" s="27">
        <f t="shared" si="36"/>
        <v>0</v>
      </c>
      <c r="AM134" s="27">
        <f t="shared" si="37"/>
        <v>0</v>
      </c>
      <c r="AN134" s="77">
        <f t="shared" si="38"/>
        <v>0</v>
      </c>
      <c r="AP134" s="77">
        <f t="shared" si="39"/>
        <v>0</v>
      </c>
      <c r="AQ134" s="207">
        <f t="shared" si="25"/>
        <v>0</v>
      </c>
      <c r="AR134" s="27">
        <f t="shared" si="26"/>
        <v>0</v>
      </c>
      <c r="AS134" s="27">
        <f t="shared" si="27"/>
        <v>0</v>
      </c>
      <c r="AT134" s="27">
        <f t="shared" si="40"/>
        <v>0</v>
      </c>
      <c r="AU134" s="27">
        <f t="shared" si="28"/>
        <v>0</v>
      </c>
      <c r="AV134" s="27">
        <f t="shared" si="29"/>
        <v>0</v>
      </c>
      <c r="AW134" s="27">
        <f t="shared" si="30"/>
        <v>0</v>
      </c>
    </row>
    <row r="135" spans="1:49">
      <c r="A135" s="78">
        <v>124</v>
      </c>
      <c r="B135" s="69" t="s">
        <v>328</v>
      </c>
      <c r="C135" s="314"/>
      <c r="D135" s="72"/>
      <c r="E135" s="180"/>
      <c r="F135" s="72"/>
      <c r="G135" s="72"/>
      <c r="H135" s="325">
        <f t="shared" si="22"/>
        <v>0</v>
      </c>
      <c r="I135" s="71"/>
      <c r="J135" s="303"/>
      <c r="K135" s="303"/>
      <c r="L135" s="303"/>
      <c r="M135" s="304">
        <f t="shared" si="31"/>
        <v>0</v>
      </c>
      <c r="N135" s="326" t="str">
        <f t="shared" si="23"/>
        <v/>
      </c>
      <c r="O135" s="71"/>
      <c r="P135" s="303"/>
      <c r="Q135" s="214">
        <f t="shared" si="32"/>
        <v>0</v>
      </c>
      <c r="R135" s="71"/>
      <c r="S135" s="308"/>
      <c r="T135" s="308"/>
      <c r="U135" s="308"/>
      <c r="V135" s="79"/>
      <c r="W135" s="303"/>
      <c r="X135" s="303"/>
      <c r="Y135" s="309">
        <f t="shared" si="24"/>
        <v>0</v>
      </c>
      <c r="Z135" s="73" t="s">
        <v>169</v>
      </c>
      <c r="AA135" s="73" t="s">
        <v>169</v>
      </c>
      <c r="AB135" s="317"/>
      <c r="AC135" s="73" t="s">
        <v>169</v>
      </c>
      <c r="AD135" s="73" t="s">
        <v>169</v>
      </c>
      <c r="AE135" s="317"/>
      <c r="AF135" s="73" t="s">
        <v>169</v>
      </c>
      <c r="AG135" s="73" t="s">
        <v>169</v>
      </c>
      <c r="AH135" s="317"/>
      <c r="AI135" s="88">
        <f t="shared" si="33"/>
        <v>0</v>
      </c>
      <c r="AJ135" s="312">
        <f t="shared" si="34"/>
        <v>0</v>
      </c>
      <c r="AK135" s="27">
        <f t="shared" si="35"/>
        <v>0</v>
      </c>
      <c r="AL135" s="27">
        <f t="shared" si="36"/>
        <v>0</v>
      </c>
      <c r="AM135" s="27">
        <f t="shared" si="37"/>
        <v>0</v>
      </c>
      <c r="AN135" s="77">
        <f t="shared" si="38"/>
        <v>0</v>
      </c>
      <c r="AP135" s="77">
        <f t="shared" si="39"/>
        <v>0</v>
      </c>
      <c r="AQ135" s="207">
        <f t="shared" si="25"/>
        <v>0</v>
      </c>
      <c r="AR135" s="27">
        <f t="shared" si="26"/>
        <v>0</v>
      </c>
      <c r="AS135" s="27">
        <f t="shared" si="27"/>
        <v>0</v>
      </c>
      <c r="AT135" s="27">
        <f t="shared" si="40"/>
        <v>0</v>
      </c>
      <c r="AU135" s="27">
        <f t="shared" si="28"/>
        <v>0</v>
      </c>
      <c r="AV135" s="27">
        <f t="shared" si="29"/>
        <v>0</v>
      </c>
      <c r="AW135" s="27">
        <f t="shared" si="30"/>
        <v>0</v>
      </c>
    </row>
    <row r="136" spans="1:49">
      <c r="A136" s="68">
        <v>125</v>
      </c>
      <c r="B136" s="69" t="s">
        <v>328</v>
      </c>
      <c r="C136" s="314"/>
      <c r="D136" s="72"/>
      <c r="E136" s="180"/>
      <c r="F136" s="72"/>
      <c r="G136" s="72"/>
      <c r="H136" s="325">
        <f t="shared" si="22"/>
        <v>0</v>
      </c>
      <c r="I136" s="71"/>
      <c r="J136" s="303"/>
      <c r="K136" s="303"/>
      <c r="L136" s="303"/>
      <c r="M136" s="304">
        <f t="shared" si="31"/>
        <v>0</v>
      </c>
      <c r="N136" s="326" t="str">
        <f t="shared" si="23"/>
        <v/>
      </c>
      <c r="O136" s="71"/>
      <c r="P136" s="303"/>
      <c r="Q136" s="214">
        <f t="shared" si="32"/>
        <v>0</v>
      </c>
      <c r="R136" s="71"/>
      <c r="S136" s="308"/>
      <c r="T136" s="308"/>
      <c r="U136" s="308"/>
      <c r="V136" s="79"/>
      <c r="W136" s="303"/>
      <c r="X136" s="303"/>
      <c r="Y136" s="309">
        <f t="shared" si="24"/>
        <v>0</v>
      </c>
      <c r="Z136" s="73" t="s">
        <v>169</v>
      </c>
      <c r="AA136" s="73" t="s">
        <v>169</v>
      </c>
      <c r="AB136" s="317"/>
      <c r="AC136" s="73" t="s">
        <v>169</v>
      </c>
      <c r="AD136" s="73" t="s">
        <v>169</v>
      </c>
      <c r="AE136" s="317"/>
      <c r="AF136" s="73" t="s">
        <v>169</v>
      </c>
      <c r="AG136" s="73" t="s">
        <v>169</v>
      </c>
      <c r="AH136" s="317"/>
      <c r="AI136" s="88">
        <f t="shared" si="33"/>
        <v>0</v>
      </c>
      <c r="AJ136" s="312">
        <f t="shared" si="34"/>
        <v>0</v>
      </c>
      <c r="AK136" s="27">
        <f t="shared" si="35"/>
        <v>0</v>
      </c>
      <c r="AL136" s="27">
        <f t="shared" si="36"/>
        <v>0</v>
      </c>
      <c r="AM136" s="27">
        <f t="shared" si="37"/>
        <v>0</v>
      </c>
      <c r="AN136" s="77">
        <f t="shared" si="38"/>
        <v>0</v>
      </c>
      <c r="AP136" s="77">
        <f t="shared" si="39"/>
        <v>0</v>
      </c>
      <c r="AQ136" s="207">
        <f t="shared" si="25"/>
        <v>0</v>
      </c>
      <c r="AR136" s="27">
        <f t="shared" si="26"/>
        <v>0</v>
      </c>
      <c r="AS136" s="27">
        <f t="shared" si="27"/>
        <v>0</v>
      </c>
      <c r="AT136" s="27">
        <f t="shared" si="40"/>
        <v>0</v>
      </c>
      <c r="AU136" s="27">
        <f t="shared" si="28"/>
        <v>0</v>
      </c>
      <c r="AV136" s="27">
        <f t="shared" si="29"/>
        <v>0</v>
      </c>
      <c r="AW136" s="27">
        <f t="shared" si="30"/>
        <v>0</v>
      </c>
    </row>
    <row r="137" spans="1:49">
      <c r="A137" s="78">
        <v>126</v>
      </c>
      <c r="B137" s="69" t="s">
        <v>328</v>
      </c>
      <c r="C137" s="314"/>
      <c r="D137" s="72"/>
      <c r="E137" s="180"/>
      <c r="F137" s="72"/>
      <c r="G137" s="72"/>
      <c r="H137" s="325">
        <f t="shared" si="22"/>
        <v>0</v>
      </c>
      <c r="I137" s="71"/>
      <c r="J137" s="303"/>
      <c r="K137" s="303"/>
      <c r="L137" s="303"/>
      <c r="M137" s="304">
        <f t="shared" si="31"/>
        <v>0</v>
      </c>
      <c r="N137" s="326" t="str">
        <f t="shared" si="23"/>
        <v/>
      </c>
      <c r="O137" s="71"/>
      <c r="P137" s="303"/>
      <c r="Q137" s="214">
        <f t="shared" si="32"/>
        <v>0</v>
      </c>
      <c r="R137" s="71"/>
      <c r="S137" s="308"/>
      <c r="T137" s="308"/>
      <c r="U137" s="308"/>
      <c r="V137" s="79"/>
      <c r="W137" s="303"/>
      <c r="X137" s="303"/>
      <c r="Y137" s="309">
        <f t="shared" si="24"/>
        <v>0</v>
      </c>
      <c r="Z137" s="73" t="s">
        <v>169</v>
      </c>
      <c r="AA137" s="73" t="s">
        <v>169</v>
      </c>
      <c r="AB137" s="317"/>
      <c r="AC137" s="73" t="s">
        <v>169</v>
      </c>
      <c r="AD137" s="73" t="s">
        <v>169</v>
      </c>
      <c r="AE137" s="317"/>
      <c r="AF137" s="73" t="s">
        <v>169</v>
      </c>
      <c r="AG137" s="73" t="s">
        <v>169</v>
      </c>
      <c r="AH137" s="317"/>
      <c r="AI137" s="88">
        <f t="shared" si="33"/>
        <v>0</v>
      </c>
      <c r="AJ137" s="312">
        <f t="shared" si="34"/>
        <v>0</v>
      </c>
      <c r="AK137" s="27">
        <f t="shared" si="35"/>
        <v>0</v>
      </c>
      <c r="AL137" s="27">
        <f t="shared" si="36"/>
        <v>0</v>
      </c>
      <c r="AM137" s="27">
        <f t="shared" si="37"/>
        <v>0</v>
      </c>
      <c r="AN137" s="77">
        <f t="shared" si="38"/>
        <v>0</v>
      </c>
      <c r="AP137" s="77">
        <f t="shared" si="39"/>
        <v>0</v>
      </c>
      <c r="AQ137" s="207">
        <f t="shared" si="25"/>
        <v>0</v>
      </c>
      <c r="AR137" s="27">
        <f t="shared" si="26"/>
        <v>0</v>
      </c>
      <c r="AS137" s="27">
        <f t="shared" si="27"/>
        <v>0</v>
      </c>
      <c r="AT137" s="27">
        <f t="shared" si="40"/>
        <v>0</v>
      </c>
      <c r="AU137" s="27">
        <f t="shared" si="28"/>
        <v>0</v>
      </c>
      <c r="AV137" s="27">
        <f t="shared" si="29"/>
        <v>0</v>
      </c>
      <c r="AW137" s="27">
        <f t="shared" si="30"/>
        <v>0</v>
      </c>
    </row>
    <row r="138" spans="1:49">
      <c r="A138" s="68">
        <v>127</v>
      </c>
      <c r="B138" s="69" t="s">
        <v>328</v>
      </c>
      <c r="C138" s="314"/>
      <c r="D138" s="72"/>
      <c r="E138" s="180"/>
      <c r="F138" s="72"/>
      <c r="G138" s="72"/>
      <c r="H138" s="325">
        <f t="shared" si="22"/>
        <v>0</v>
      </c>
      <c r="I138" s="71"/>
      <c r="J138" s="303"/>
      <c r="K138" s="303"/>
      <c r="L138" s="303"/>
      <c r="M138" s="304">
        <f t="shared" si="31"/>
        <v>0</v>
      </c>
      <c r="N138" s="326" t="str">
        <f t="shared" si="23"/>
        <v/>
      </c>
      <c r="O138" s="71"/>
      <c r="P138" s="303"/>
      <c r="Q138" s="214">
        <f t="shared" si="32"/>
        <v>0</v>
      </c>
      <c r="R138" s="71"/>
      <c r="S138" s="308"/>
      <c r="T138" s="308"/>
      <c r="U138" s="308"/>
      <c r="V138" s="79"/>
      <c r="W138" s="303"/>
      <c r="X138" s="303"/>
      <c r="Y138" s="309">
        <f t="shared" si="24"/>
        <v>0</v>
      </c>
      <c r="Z138" s="73" t="s">
        <v>169</v>
      </c>
      <c r="AA138" s="73" t="s">
        <v>169</v>
      </c>
      <c r="AB138" s="317"/>
      <c r="AC138" s="73" t="s">
        <v>169</v>
      </c>
      <c r="AD138" s="73" t="s">
        <v>169</v>
      </c>
      <c r="AE138" s="317"/>
      <c r="AF138" s="73" t="s">
        <v>169</v>
      </c>
      <c r="AG138" s="73" t="s">
        <v>169</v>
      </c>
      <c r="AH138" s="317"/>
      <c r="AI138" s="88">
        <f t="shared" si="33"/>
        <v>0</v>
      </c>
      <c r="AJ138" s="312">
        <f t="shared" si="34"/>
        <v>0</v>
      </c>
      <c r="AK138" s="27">
        <f t="shared" si="35"/>
        <v>0</v>
      </c>
      <c r="AL138" s="27">
        <f t="shared" si="36"/>
        <v>0</v>
      </c>
      <c r="AM138" s="27">
        <f t="shared" si="37"/>
        <v>0</v>
      </c>
      <c r="AN138" s="77">
        <f t="shared" si="38"/>
        <v>0</v>
      </c>
      <c r="AP138" s="77">
        <f t="shared" si="39"/>
        <v>0</v>
      </c>
      <c r="AQ138" s="207">
        <f t="shared" si="25"/>
        <v>0</v>
      </c>
      <c r="AR138" s="27">
        <f t="shared" si="26"/>
        <v>0</v>
      </c>
      <c r="AS138" s="27">
        <f t="shared" si="27"/>
        <v>0</v>
      </c>
      <c r="AT138" s="27">
        <f t="shared" si="40"/>
        <v>0</v>
      </c>
      <c r="AU138" s="27">
        <f t="shared" si="28"/>
        <v>0</v>
      </c>
      <c r="AV138" s="27">
        <f t="shared" si="29"/>
        <v>0</v>
      </c>
      <c r="AW138" s="27">
        <f t="shared" si="30"/>
        <v>0</v>
      </c>
    </row>
    <row r="139" spans="1:49">
      <c r="A139" s="78">
        <v>128</v>
      </c>
      <c r="B139" s="69" t="s">
        <v>328</v>
      </c>
      <c r="C139" s="314"/>
      <c r="D139" s="72"/>
      <c r="E139" s="180"/>
      <c r="F139" s="72"/>
      <c r="G139" s="72"/>
      <c r="H139" s="325">
        <f t="shared" si="22"/>
        <v>0</v>
      </c>
      <c r="I139" s="71"/>
      <c r="J139" s="303"/>
      <c r="K139" s="303"/>
      <c r="L139" s="303"/>
      <c r="M139" s="304">
        <f t="shared" si="31"/>
        <v>0</v>
      </c>
      <c r="N139" s="326" t="str">
        <f t="shared" si="23"/>
        <v/>
      </c>
      <c r="O139" s="71"/>
      <c r="P139" s="303"/>
      <c r="Q139" s="214">
        <f t="shared" si="32"/>
        <v>0</v>
      </c>
      <c r="R139" s="71"/>
      <c r="S139" s="308"/>
      <c r="T139" s="308"/>
      <c r="U139" s="308"/>
      <c r="V139" s="79"/>
      <c r="W139" s="303"/>
      <c r="X139" s="303"/>
      <c r="Y139" s="309">
        <f t="shared" si="24"/>
        <v>0</v>
      </c>
      <c r="Z139" s="73" t="s">
        <v>169</v>
      </c>
      <c r="AA139" s="73" t="s">
        <v>169</v>
      </c>
      <c r="AB139" s="317"/>
      <c r="AC139" s="73" t="s">
        <v>169</v>
      </c>
      <c r="AD139" s="73" t="s">
        <v>169</v>
      </c>
      <c r="AE139" s="317"/>
      <c r="AF139" s="73" t="s">
        <v>169</v>
      </c>
      <c r="AG139" s="73" t="s">
        <v>169</v>
      </c>
      <c r="AH139" s="317"/>
      <c r="AI139" s="88">
        <f t="shared" si="33"/>
        <v>0</v>
      </c>
      <c r="AJ139" s="312">
        <f t="shared" si="34"/>
        <v>0</v>
      </c>
      <c r="AK139" s="27">
        <f t="shared" si="35"/>
        <v>0</v>
      </c>
      <c r="AL139" s="27">
        <f t="shared" si="36"/>
        <v>0</v>
      </c>
      <c r="AM139" s="27">
        <f t="shared" si="37"/>
        <v>0</v>
      </c>
      <c r="AN139" s="77">
        <f t="shared" si="38"/>
        <v>0</v>
      </c>
      <c r="AP139" s="77">
        <f t="shared" si="39"/>
        <v>0</v>
      </c>
      <c r="AQ139" s="207">
        <f t="shared" si="25"/>
        <v>0</v>
      </c>
      <c r="AR139" s="27">
        <f t="shared" si="26"/>
        <v>0</v>
      </c>
      <c r="AS139" s="27">
        <f t="shared" si="27"/>
        <v>0</v>
      </c>
      <c r="AT139" s="27">
        <f t="shared" si="40"/>
        <v>0</v>
      </c>
      <c r="AU139" s="27">
        <f t="shared" si="28"/>
        <v>0</v>
      </c>
      <c r="AV139" s="27">
        <f t="shared" si="29"/>
        <v>0</v>
      </c>
      <c r="AW139" s="27">
        <f t="shared" si="30"/>
        <v>0</v>
      </c>
    </row>
    <row r="140" spans="1:49">
      <c r="A140" s="68">
        <v>129</v>
      </c>
      <c r="B140" s="69" t="s">
        <v>328</v>
      </c>
      <c r="C140" s="314"/>
      <c r="D140" s="72"/>
      <c r="E140" s="180"/>
      <c r="F140" s="72"/>
      <c r="G140" s="72"/>
      <c r="H140" s="325">
        <f t="shared" ref="H140:H203" si="41">IFERROR(IF(B140="โปรดเลือก",0,IF(B140="ไม่เป็นสมาชิก กบข.",ROUND((DATEDIF(F140,G140,"Y")+DATEDIF(F140,G140,"Ym")/12)+I140,0),AN140)),0)</f>
        <v>0</v>
      </c>
      <c r="I140" s="71"/>
      <c r="J140" s="303"/>
      <c r="K140" s="303"/>
      <c r="L140" s="303"/>
      <c r="M140" s="304">
        <f t="shared" si="31"/>
        <v>0</v>
      </c>
      <c r="N140" s="326" t="str">
        <f t="shared" ref="N140:N203" si="42">IFERROR(IF(P140&lt;&gt;0,0,IF(B140="โปรดเลือก ","",(IF(B140="ไม่เป็นสมาชิก กบข.",M140*H140/50,IF(B140="เป็นสมาชิก กบข. ",(IF(M140*H140/50&gt;0.7*M140,0.7*M140,M140*H140/50))))))),0)</f>
        <v/>
      </c>
      <c r="O140" s="71"/>
      <c r="P140" s="303"/>
      <c r="Q140" s="214">
        <f t="shared" si="32"/>
        <v>0</v>
      </c>
      <c r="R140" s="71"/>
      <c r="S140" s="308"/>
      <c r="T140" s="308"/>
      <c r="U140" s="308"/>
      <c r="V140" s="79"/>
      <c r="W140" s="303"/>
      <c r="X140" s="303"/>
      <c r="Y140" s="309">
        <f t="shared" ref="Y140:Y203" si="43">IF(B140="โปรดเลือก ",0,IF(P140&lt;&gt;0,P140,IF(W140&gt;0,W140+X140,(J140+N140)*12+O140*12+P140+S140+T140+U140)))</f>
        <v>0</v>
      </c>
      <c r="Z140" s="73" t="s">
        <v>169</v>
      </c>
      <c r="AA140" s="73" t="s">
        <v>169</v>
      </c>
      <c r="AB140" s="317"/>
      <c r="AC140" s="73" t="s">
        <v>169</v>
      </c>
      <c r="AD140" s="73" t="s">
        <v>169</v>
      </c>
      <c r="AE140" s="317"/>
      <c r="AF140" s="73" t="s">
        <v>169</v>
      </c>
      <c r="AG140" s="73" t="s">
        <v>169</v>
      </c>
      <c r="AH140" s="317"/>
      <c r="AI140" s="88">
        <f t="shared" si="33"/>
        <v>0</v>
      </c>
      <c r="AJ140" s="312">
        <f t="shared" si="34"/>
        <v>0</v>
      </c>
      <c r="AK140" s="27">
        <f t="shared" si="35"/>
        <v>0</v>
      </c>
      <c r="AL140" s="27">
        <f t="shared" si="36"/>
        <v>0</v>
      </c>
      <c r="AM140" s="27">
        <f t="shared" si="37"/>
        <v>0</v>
      </c>
      <c r="AN140" s="77">
        <f t="shared" si="38"/>
        <v>0</v>
      </c>
      <c r="AP140" s="77">
        <f t="shared" si="39"/>
        <v>0</v>
      </c>
      <c r="AQ140" s="207">
        <f t="shared" ref="AQ140:AQ203" si="44">IFERROR(VALUE(LEFT(F140,2)),0)</f>
        <v>0</v>
      </c>
      <c r="AR140" s="27">
        <f t="shared" ref="AR140:AR203" si="45">IFERROR(VALUE(MID(F140,4,2)),0)</f>
        <v>0</v>
      </c>
      <c r="AS140" s="27">
        <f t="shared" ref="AS140:AS203" si="46">IFERROR(VALUE(RIGHT(F140,4)),0)</f>
        <v>0</v>
      </c>
      <c r="AT140" s="27">
        <f t="shared" si="40"/>
        <v>0</v>
      </c>
      <c r="AU140" s="27">
        <f t="shared" ref="AU140:AU203" si="47">IFERROR(VALUE(LEFT(G140,2)),0)</f>
        <v>0</v>
      </c>
      <c r="AV140" s="27">
        <f t="shared" ref="AV140:AV203" si="48">IFERROR(VALUE(MID(G140,4,2)),0)</f>
        <v>0</v>
      </c>
      <c r="AW140" s="27">
        <f t="shared" ref="AW140:AW203" si="49">IFERROR(VALUE(RIGHT(G140,4)),0)</f>
        <v>0</v>
      </c>
    </row>
    <row r="141" spans="1:49">
      <c r="A141" s="78">
        <v>130</v>
      </c>
      <c r="B141" s="69" t="s">
        <v>328</v>
      </c>
      <c r="C141" s="314"/>
      <c r="D141" s="72"/>
      <c r="E141" s="180"/>
      <c r="F141" s="72"/>
      <c r="G141" s="72"/>
      <c r="H141" s="325">
        <f t="shared" si="41"/>
        <v>0</v>
      </c>
      <c r="I141" s="71"/>
      <c r="J141" s="303"/>
      <c r="K141" s="303"/>
      <c r="L141" s="303"/>
      <c r="M141" s="304">
        <f t="shared" ref="M141:M204" si="50">L141+K141</f>
        <v>0</v>
      </c>
      <c r="N141" s="326" t="str">
        <f t="shared" si="42"/>
        <v/>
      </c>
      <c r="O141" s="71"/>
      <c r="P141" s="303"/>
      <c r="Q141" s="214">
        <f t="shared" ref="Q141:Q204" si="51">IF(AP141&lt;500000,AP141,500000)</f>
        <v>0</v>
      </c>
      <c r="R141" s="71"/>
      <c r="S141" s="308"/>
      <c r="T141" s="308"/>
      <c r="U141" s="308"/>
      <c r="V141" s="79"/>
      <c r="W141" s="303"/>
      <c r="X141" s="303"/>
      <c r="Y141" s="309">
        <f t="shared" si="43"/>
        <v>0</v>
      </c>
      <c r="Z141" s="73" t="s">
        <v>169</v>
      </c>
      <c r="AA141" s="73" t="s">
        <v>169</v>
      </c>
      <c r="AB141" s="317"/>
      <c r="AC141" s="73" t="s">
        <v>169</v>
      </c>
      <c r="AD141" s="73" t="s">
        <v>169</v>
      </c>
      <c r="AE141" s="317"/>
      <c r="AF141" s="73" t="s">
        <v>169</v>
      </c>
      <c r="AG141" s="73" t="s">
        <v>169</v>
      </c>
      <c r="AH141" s="317"/>
      <c r="AI141" s="88">
        <f t="shared" ref="AI141:AI204" si="52">AB141+AE141+AH141</f>
        <v>0</v>
      </c>
      <c r="AJ141" s="312">
        <f t="shared" ref="AJ141:AJ204" si="53">Y141+AI141</f>
        <v>0</v>
      </c>
      <c r="AK141" s="27">
        <f t="shared" ref="AK141:AK204" si="54">IF(AU141&lt;AQ141,AT141-AQ141+AU141,AU141-AQ141)</f>
        <v>0</v>
      </c>
      <c r="AL141" s="27">
        <f t="shared" ref="AL141:AL204" si="55">IF(AU141=AQ141,IF(AV141=AR141,0,IF(AV141&gt;AR141,AV141-AR141,12+AV141-AR141)),IF(AU141&gt;AQ141,IF(AV141&gt;AR141,AV141-AR141,IF(AV141=AR141,0,12+AV141-AR141)),IF(AU141&lt;AQ141,IF(AV141&gt;AR141,AV141-AR141-1,IF(AV141=AR141,0,12+AV141-AR141-1)))))</f>
        <v>0</v>
      </c>
      <c r="AM141" s="27">
        <f t="shared" ref="AM141:AM204" si="56">IF(AND(AQ141=AU141,AR141=AV141),AW141-AS141,IF(AND(AQ141&gt;=AU141,AR141&gt;AV141),AW141-AS141-1,IF(AND(AQ141&lt;AU141,AR141&gt;AV141),AW141-AS141-1,IF(AND(AQ141&lt;AU141,AR141&lt;AV141),AW141-AS141,AW141-AS141))))</f>
        <v>0</v>
      </c>
      <c r="AN141" s="77">
        <f t="shared" ref="AN141:AN204" si="57">IF(B141="โปรดเลือก",0,IF(B141="เป็นสมาชิก กบข. ",(AK141/365)+(AL141/12)+AM141+I141,ROUND((AK141/365)+(AL141/12)+AM141,0)))</f>
        <v>0</v>
      </c>
      <c r="AP141" s="77">
        <f t="shared" ref="AP141:AP204" si="58">IFERROR(IF(AND(J141&lt;&gt;0,N141=0),J141*15,IF(AND(J141=0,N141&lt;&gt;0),N141*15,0)),0)</f>
        <v>0</v>
      </c>
      <c r="AQ141" s="207">
        <f t="shared" si="44"/>
        <v>0</v>
      </c>
      <c r="AR141" s="27">
        <f t="shared" si="45"/>
        <v>0</v>
      </c>
      <c r="AS141" s="27">
        <f t="shared" si="46"/>
        <v>0</v>
      </c>
      <c r="AT141" s="27">
        <f t="shared" si="40"/>
        <v>0</v>
      </c>
      <c r="AU141" s="27">
        <f t="shared" si="47"/>
        <v>0</v>
      </c>
      <c r="AV141" s="27">
        <f t="shared" si="48"/>
        <v>0</v>
      </c>
      <c r="AW141" s="27">
        <f t="shared" si="49"/>
        <v>0</v>
      </c>
    </row>
    <row r="142" spans="1:49">
      <c r="A142" s="68">
        <v>131</v>
      </c>
      <c r="B142" s="69" t="s">
        <v>328</v>
      </c>
      <c r="C142" s="314"/>
      <c r="D142" s="72"/>
      <c r="E142" s="180"/>
      <c r="F142" s="72"/>
      <c r="G142" s="72"/>
      <c r="H142" s="325">
        <f t="shared" si="41"/>
        <v>0</v>
      </c>
      <c r="I142" s="71"/>
      <c r="J142" s="303"/>
      <c r="K142" s="303"/>
      <c r="L142" s="303"/>
      <c r="M142" s="304">
        <f t="shared" si="50"/>
        <v>0</v>
      </c>
      <c r="N142" s="326" t="str">
        <f t="shared" si="42"/>
        <v/>
      </c>
      <c r="O142" s="71"/>
      <c r="P142" s="303"/>
      <c r="Q142" s="214">
        <f t="shared" si="51"/>
        <v>0</v>
      </c>
      <c r="R142" s="71"/>
      <c r="S142" s="308"/>
      <c r="T142" s="308"/>
      <c r="U142" s="308"/>
      <c r="V142" s="79"/>
      <c r="W142" s="303"/>
      <c r="X142" s="303"/>
      <c r="Y142" s="309">
        <f t="shared" si="43"/>
        <v>0</v>
      </c>
      <c r="Z142" s="73" t="s">
        <v>169</v>
      </c>
      <c r="AA142" s="73" t="s">
        <v>169</v>
      </c>
      <c r="AB142" s="317"/>
      <c r="AC142" s="73" t="s">
        <v>169</v>
      </c>
      <c r="AD142" s="73" t="s">
        <v>169</v>
      </c>
      <c r="AE142" s="317"/>
      <c r="AF142" s="73" t="s">
        <v>169</v>
      </c>
      <c r="AG142" s="73" t="s">
        <v>169</v>
      </c>
      <c r="AH142" s="317"/>
      <c r="AI142" s="88">
        <f t="shared" si="52"/>
        <v>0</v>
      </c>
      <c r="AJ142" s="312">
        <f t="shared" si="53"/>
        <v>0</v>
      </c>
      <c r="AK142" s="27">
        <f t="shared" si="54"/>
        <v>0</v>
      </c>
      <c r="AL142" s="27">
        <f t="shared" si="55"/>
        <v>0</v>
      </c>
      <c r="AM142" s="27">
        <f t="shared" si="56"/>
        <v>0</v>
      </c>
      <c r="AN142" s="77">
        <f t="shared" si="57"/>
        <v>0</v>
      </c>
      <c r="AP142" s="77">
        <f t="shared" si="58"/>
        <v>0</v>
      </c>
      <c r="AQ142" s="207">
        <f t="shared" si="44"/>
        <v>0</v>
      </c>
      <c r="AR142" s="27">
        <f t="shared" si="45"/>
        <v>0</v>
      </c>
      <c r="AS142" s="27">
        <f t="shared" si="46"/>
        <v>0</v>
      </c>
      <c r="AT142" s="27">
        <f t="shared" ref="AT142:AT205" si="59">IFERROR(VLOOKUP(AV142-1,$AY$12:$AZ$23,2,0),0)</f>
        <v>0</v>
      </c>
      <c r="AU142" s="27">
        <f t="shared" si="47"/>
        <v>0</v>
      </c>
      <c r="AV142" s="27">
        <f t="shared" si="48"/>
        <v>0</v>
      </c>
      <c r="AW142" s="27">
        <f t="shared" si="49"/>
        <v>0</v>
      </c>
    </row>
    <row r="143" spans="1:49">
      <c r="A143" s="78">
        <v>132</v>
      </c>
      <c r="B143" s="69" t="s">
        <v>328</v>
      </c>
      <c r="C143" s="314"/>
      <c r="D143" s="72"/>
      <c r="E143" s="180"/>
      <c r="F143" s="72"/>
      <c r="G143" s="72"/>
      <c r="H143" s="325">
        <f t="shared" si="41"/>
        <v>0</v>
      </c>
      <c r="I143" s="71"/>
      <c r="J143" s="303"/>
      <c r="K143" s="303"/>
      <c r="L143" s="303"/>
      <c r="M143" s="304">
        <f t="shared" si="50"/>
        <v>0</v>
      </c>
      <c r="N143" s="326" t="str">
        <f t="shared" si="42"/>
        <v/>
      </c>
      <c r="O143" s="71"/>
      <c r="P143" s="303"/>
      <c r="Q143" s="214">
        <f t="shared" si="51"/>
        <v>0</v>
      </c>
      <c r="R143" s="71"/>
      <c r="S143" s="308"/>
      <c r="T143" s="308"/>
      <c r="U143" s="308"/>
      <c r="V143" s="79"/>
      <c r="W143" s="303"/>
      <c r="X143" s="303"/>
      <c r="Y143" s="309">
        <f t="shared" si="43"/>
        <v>0</v>
      </c>
      <c r="Z143" s="73" t="s">
        <v>169</v>
      </c>
      <c r="AA143" s="73" t="s">
        <v>169</v>
      </c>
      <c r="AB143" s="317"/>
      <c r="AC143" s="73" t="s">
        <v>169</v>
      </c>
      <c r="AD143" s="73" t="s">
        <v>169</v>
      </c>
      <c r="AE143" s="317"/>
      <c r="AF143" s="73" t="s">
        <v>169</v>
      </c>
      <c r="AG143" s="73" t="s">
        <v>169</v>
      </c>
      <c r="AH143" s="317"/>
      <c r="AI143" s="88">
        <f t="shared" si="52"/>
        <v>0</v>
      </c>
      <c r="AJ143" s="312">
        <f t="shared" si="53"/>
        <v>0</v>
      </c>
      <c r="AK143" s="27">
        <f t="shared" si="54"/>
        <v>0</v>
      </c>
      <c r="AL143" s="27">
        <f t="shared" si="55"/>
        <v>0</v>
      </c>
      <c r="AM143" s="27">
        <f t="shared" si="56"/>
        <v>0</v>
      </c>
      <c r="AN143" s="77">
        <f t="shared" si="57"/>
        <v>0</v>
      </c>
      <c r="AP143" s="77">
        <f t="shared" si="58"/>
        <v>0</v>
      </c>
      <c r="AQ143" s="207">
        <f t="shared" si="44"/>
        <v>0</v>
      </c>
      <c r="AR143" s="27">
        <f t="shared" si="45"/>
        <v>0</v>
      </c>
      <c r="AS143" s="27">
        <f t="shared" si="46"/>
        <v>0</v>
      </c>
      <c r="AT143" s="27">
        <f t="shared" si="59"/>
        <v>0</v>
      </c>
      <c r="AU143" s="27">
        <f t="shared" si="47"/>
        <v>0</v>
      </c>
      <c r="AV143" s="27">
        <f t="shared" si="48"/>
        <v>0</v>
      </c>
      <c r="AW143" s="27">
        <f t="shared" si="49"/>
        <v>0</v>
      </c>
    </row>
    <row r="144" spans="1:49">
      <c r="A144" s="68">
        <v>133</v>
      </c>
      <c r="B144" s="69" t="s">
        <v>328</v>
      </c>
      <c r="C144" s="314"/>
      <c r="D144" s="72"/>
      <c r="E144" s="180"/>
      <c r="F144" s="72"/>
      <c r="G144" s="72"/>
      <c r="H144" s="325">
        <f t="shared" si="41"/>
        <v>0</v>
      </c>
      <c r="I144" s="71"/>
      <c r="J144" s="303"/>
      <c r="K144" s="303"/>
      <c r="L144" s="303"/>
      <c r="M144" s="304">
        <f t="shared" si="50"/>
        <v>0</v>
      </c>
      <c r="N144" s="326" t="str">
        <f t="shared" si="42"/>
        <v/>
      </c>
      <c r="O144" s="71"/>
      <c r="P144" s="303"/>
      <c r="Q144" s="214">
        <f t="shared" si="51"/>
        <v>0</v>
      </c>
      <c r="R144" s="71"/>
      <c r="S144" s="308"/>
      <c r="T144" s="308"/>
      <c r="U144" s="308"/>
      <c r="V144" s="79"/>
      <c r="W144" s="303"/>
      <c r="X144" s="303"/>
      <c r="Y144" s="309">
        <f t="shared" si="43"/>
        <v>0</v>
      </c>
      <c r="Z144" s="73" t="s">
        <v>169</v>
      </c>
      <c r="AA144" s="73" t="s">
        <v>169</v>
      </c>
      <c r="AB144" s="317"/>
      <c r="AC144" s="73" t="s">
        <v>169</v>
      </c>
      <c r="AD144" s="73" t="s">
        <v>169</v>
      </c>
      <c r="AE144" s="317"/>
      <c r="AF144" s="73" t="s">
        <v>169</v>
      </c>
      <c r="AG144" s="73" t="s">
        <v>169</v>
      </c>
      <c r="AH144" s="317"/>
      <c r="AI144" s="88">
        <f t="shared" si="52"/>
        <v>0</v>
      </c>
      <c r="AJ144" s="312">
        <f t="shared" si="53"/>
        <v>0</v>
      </c>
      <c r="AK144" s="27">
        <f t="shared" si="54"/>
        <v>0</v>
      </c>
      <c r="AL144" s="27">
        <f t="shared" si="55"/>
        <v>0</v>
      </c>
      <c r="AM144" s="27">
        <f t="shared" si="56"/>
        <v>0</v>
      </c>
      <c r="AN144" s="77">
        <f t="shared" si="57"/>
        <v>0</v>
      </c>
      <c r="AP144" s="77">
        <f t="shared" si="58"/>
        <v>0</v>
      </c>
      <c r="AQ144" s="207">
        <f t="shared" si="44"/>
        <v>0</v>
      </c>
      <c r="AR144" s="27">
        <f t="shared" si="45"/>
        <v>0</v>
      </c>
      <c r="AS144" s="27">
        <f t="shared" si="46"/>
        <v>0</v>
      </c>
      <c r="AT144" s="27">
        <f t="shared" si="59"/>
        <v>0</v>
      </c>
      <c r="AU144" s="27">
        <f t="shared" si="47"/>
        <v>0</v>
      </c>
      <c r="AV144" s="27">
        <f t="shared" si="48"/>
        <v>0</v>
      </c>
      <c r="AW144" s="27">
        <f t="shared" si="49"/>
        <v>0</v>
      </c>
    </row>
    <row r="145" spans="1:49">
      <c r="A145" s="78">
        <v>134</v>
      </c>
      <c r="B145" s="69" t="s">
        <v>328</v>
      </c>
      <c r="C145" s="314"/>
      <c r="D145" s="72"/>
      <c r="E145" s="180"/>
      <c r="F145" s="72"/>
      <c r="G145" s="72"/>
      <c r="H145" s="325">
        <f t="shared" si="41"/>
        <v>0</v>
      </c>
      <c r="I145" s="71"/>
      <c r="J145" s="303"/>
      <c r="K145" s="303"/>
      <c r="L145" s="303"/>
      <c r="M145" s="304">
        <f t="shared" si="50"/>
        <v>0</v>
      </c>
      <c r="N145" s="326" t="str">
        <f t="shared" si="42"/>
        <v/>
      </c>
      <c r="O145" s="71"/>
      <c r="P145" s="303"/>
      <c r="Q145" s="214">
        <f t="shared" si="51"/>
        <v>0</v>
      </c>
      <c r="R145" s="71"/>
      <c r="S145" s="308"/>
      <c r="T145" s="308"/>
      <c r="U145" s="308"/>
      <c r="V145" s="79"/>
      <c r="W145" s="303"/>
      <c r="X145" s="303"/>
      <c r="Y145" s="309">
        <f t="shared" si="43"/>
        <v>0</v>
      </c>
      <c r="Z145" s="73" t="s">
        <v>169</v>
      </c>
      <c r="AA145" s="73" t="s">
        <v>169</v>
      </c>
      <c r="AB145" s="317"/>
      <c r="AC145" s="73" t="s">
        <v>169</v>
      </c>
      <c r="AD145" s="73" t="s">
        <v>169</v>
      </c>
      <c r="AE145" s="317"/>
      <c r="AF145" s="73" t="s">
        <v>169</v>
      </c>
      <c r="AG145" s="73" t="s">
        <v>169</v>
      </c>
      <c r="AH145" s="317"/>
      <c r="AI145" s="88">
        <f t="shared" si="52"/>
        <v>0</v>
      </c>
      <c r="AJ145" s="312">
        <f t="shared" si="53"/>
        <v>0</v>
      </c>
      <c r="AK145" s="27">
        <f t="shared" si="54"/>
        <v>0</v>
      </c>
      <c r="AL145" s="27">
        <f t="shared" si="55"/>
        <v>0</v>
      </c>
      <c r="AM145" s="27">
        <f t="shared" si="56"/>
        <v>0</v>
      </c>
      <c r="AN145" s="77">
        <f t="shared" si="57"/>
        <v>0</v>
      </c>
      <c r="AP145" s="77">
        <f t="shared" si="58"/>
        <v>0</v>
      </c>
      <c r="AQ145" s="207">
        <f t="shared" si="44"/>
        <v>0</v>
      </c>
      <c r="AR145" s="27">
        <f t="shared" si="45"/>
        <v>0</v>
      </c>
      <c r="AS145" s="27">
        <f t="shared" si="46"/>
        <v>0</v>
      </c>
      <c r="AT145" s="27">
        <f t="shared" si="59"/>
        <v>0</v>
      </c>
      <c r="AU145" s="27">
        <f t="shared" si="47"/>
        <v>0</v>
      </c>
      <c r="AV145" s="27">
        <f t="shared" si="48"/>
        <v>0</v>
      </c>
      <c r="AW145" s="27">
        <f t="shared" si="49"/>
        <v>0</v>
      </c>
    </row>
    <row r="146" spans="1:49">
      <c r="A146" s="68">
        <v>135</v>
      </c>
      <c r="B146" s="69" t="s">
        <v>328</v>
      </c>
      <c r="C146" s="314"/>
      <c r="D146" s="72"/>
      <c r="E146" s="180"/>
      <c r="F146" s="72"/>
      <c r="G146" s="72"/>
      <c r="H146" s="325">
        <f t="shared" si="41"/>
        <v>0</v>
      </c>
      <c r="I146" s="71"/>
      <c r="J146" s="303"/>
      <c r="K146" s="303"/>
      <c r="L146" s="303"/>
      <c r="M146" s="304">
        <f t="shared" si="50"/>
        <v>0</v>
      </c>
      <c r="N146" s="326" t="str">
        <f t="shared" si="42"/>
        <v/>
      </c>
      <c r="O146" s="71"/>
      <c r="P146" s="303"/>
      <c r="Q146" s="214">
        <f t="shared" si="51"/>
        <v>0</v>
      </c>
      <c r="R146" s="71"/>
      <c r="S146" s="308"/>
      <c r="T146" s="308"/>
      <c r="U146" s="308"/>
      <c r="V146" s="79"/>
      <c r="W146" s="303"/>
      <c r="X146" s="303"/>
      <c r="Y146" s="309">
        <f t="shared" si="43"/>
        <v>0</v>
      </c>
      <c r="Z146" s="73" t="s">
        <v>169</v>
      </c>
      <c r="AA146" s="73" t="s">
        <v>169</v>
      </c>
      <c r="AB146" s="317"/>
      <c r="AC146" s="73" t="s">
        <v>169</v>
      </c>
      <c r="AD146" s="73" t="s">
        <v>169</v>
      </c>
      <c r="AE146" s="317"/>
      <c r="AF146" s="73" t="s">
        <v>169</v>
      </c>
      <c r="AG146" s="73" t="s">
        <v>169</v>
      </c>
      <c r="AH146" s="317"/>
      <c r="AI146" s="88">
        <f t="shared" si="52"/>
        <v>0</v>
      </c>
      <c r="AJ146" s="312">
        <f t="shared" si="53"/>
        <v>0</v>
      </c>
      <c r="AK146" s="27">
        <f t="shared" si="54"/>
        <v>0</v>
      </c>
      <c r="AL146" s="27">
        <f t="shared" si="55"/>
        <v>0</v>
      </c>
      <c r="AM146" s="27">
        <f t="shared" si="56"/>
        <v>0</v>
      </c>
      <c r="AN146" s="77">
        <f t="shared" si="57"/>
        <v>0</v>
      </c>
      <c r="AP146" s="77">
        <f t="shared" si="58"/>
        <v>0</v>
      </c>
      <c r="AQ146" s="207">
        <f t="shared" si="44"/>
        <v>0</v>
      </c>
      <c r="AR146" s="27">
        <f t="shared" si="45"/>
        <v>0</v>
      </c>
      <c r="AS146" s="27">
        <f t="shared" si="46"/>
        <v>0</v>
      </c>
      <c r="AT146" s="27">
        <f t="shared" si="59"/>
        <v>0</v>
      </c>
      <c r="AU146" s="27">
        <f t="shared" si="47"/>
        <v>0</v>
      </c>
      <c r="AV146" s="27">
        <f t="shared" si="48"/>
        <v>0</v>
      </c>
      <c r="AW146" s="27">
        <f t="shared" si="49"/>
        <v>0</v>
      </c>
    </row>
    <row r="147" spans="1:49">
      <c r="A147" s="78">
        <v>136</v>
      </c>
      <c r="B147" s="69" t="s">
        <v>328</v>
      </c>
      <c r="C147" s="314"/>
      <c r="D147" s="72"/>
      <c r="E147" s="180"/>
      <c r="F147" s="72"/>
      <c r="G147" s="72"/>
      <c r="H147" s="325">
        <f t="shared" si="41"/>
        <v>0</v>
      </c>
      <c r="I147" s="71"/>
      <c r="J147" s="303"/>
      <c r="K147" s="303"/>
      <c r="L147" s="303"/>
      <c r="M147" s="304">
        <f t="shared" si="50"/>
        <v>0</v>
      </c>
      <c r="N147" s="326" t="str">
        <f t="shared" si="42"/>
        <v/>
      </c>
      <c r="O147" s="71"/>
      <c r="P147" s="303"/>
      <c r="Q147" s="214">
        <f t="shared" si="51"/>
        <v>0</v>
      </c>
      <c r="R147" s="71"/>
      <c r="S147" s="308"/>
      <c r="T147" s="308"/>
      <c r="U147" s="308"/>
      <c r="V147" s="79"/>
      <c r="W147" s="303"/>
      <c r="X147" s="303"/>
      <c r="Y147" s="309">
        <f t="shared" si="43"/>
        <v>0</v>
      </c>
      <c r="Z147" s="73" t="s">
        <v>169</v>
      </c>
      <c r="AA147" s="73" t="s">
        <v>169</v>
      </c>
      <c r="AB147" s="317"/>
      <c r="AC147" s="73" t="s">
        <v>169</v>
      </c>
      <c r="AD147" s="73" t="s">
        <v>169</v>
      </c>
      <c r="AE147" s="317"/>
      <c r="AF147" s="73" t="s">
        <v>169</v>
      </c>
      <c r="AG147" s="73" t="s">
        <v>169</v>
      </c>
      <c r="AH147" s="317"/>
      <c r="AI147" s="88">
        <f t="shared" si="52"/>
        <v>0</v>
      </c>
      <c r="AJ147" s="312">
        <f t="shared" si="53"/>
        <v>0</v>
      </c>
      <c r="AK147" s="27">
        <f t="shared" si="54"/>
        <v>0</v>
      </c>
      <c r="AL147" s="27">
        <f t="shared" si="55"/>
        <v>0</v>
      </c>
      <c r="AM147" s="27">
        <f t="shared" si="56"/>
        <v>0</v>
      </c>
      <c r="AN147" s="77">
        <f t="shared" si="57"/>
        <v>0</v>
      </c>
      <c r="AP147" s="77">
        <f t="shared" si="58"/>
        <v>0</v>
      </c>
      <c r="AQ147" s="207">
        <f t="shared" si="44"/>
        <v>0</v>
      </c>
      <c r="AR147" s="27">
        <f t="shared" si="45"/>
        <v>0</v>
      </c>
      <c r="AS147" s="27">
        <f t="shared" si="46"/>
        <v>0</v>
      </c>
      <c r="AT147" s="27">
        <f t="shared" si="59"/>
        <v>0</v>
      </c>
      <c r="AU147" s="27">
        <f t="shared" si="47"/>
        <v>0</v>
      </c>
      <c r="AV147" s="27">
        <f t="shared" si="48"/>
        <v>0</v>
      </c>
      <c r="AW147" s="27">
        <f t="shared" si="49"/>
        <v>0</v>
      </c>
    </row>
    <row r="148" spans="1:49">
      <c r="A148" s="68">
        <v>137</v>
      </c>
      <c r="B148" s="69" t="s">
        <v>328</v>
      </c>
      <c r="C148" s="314"/>
      <c r="D148" s="72"/>
      <c r="E148" s="180"/>
      <c r="F148" s="72"/>
      <c r="G148" s="72"/>
      <c r="H148" s="325">
        <f t="shared" si="41"/>
        <v>0</v>
      </c>
      <c r="I148" s="71"/>
      <c r="J148" s="303"/>
      <c r="K148" s="303"/>
      <c r="L148" s="303"/>
      <c r="M148" s="304">
        <f t="shared" si="50"/>
        <v>0</v>
      </c>
      <c r="N148" s="326" t="str">
        <f t="shared" si="42"/>
        <v/>
      </c>
      <c r="O148" s="71"/>
      <c r="P148" s="303"/>
      <c r="Q148" s="214">
        <f t="shared" si="51"/>
        <v>0</v>
      </c>
      <c r="R148" s="71"/>
      <c r="S148" s="308"/>
      <c r="T148" s="308"/>
      <c r="U148" s="308"/>
      <c r="V148" s="79"/>
      <c r="W148" s="303"/>
      <c r="X148" s="303"/>
      <c r="Y148" s="309">
        <f t="shared" si="43"/>
        <v>0</v>
      </c>
      <c r="Z148" s="73" t="s">
        <v>169</v>
      </c>
      <c r="AA148" s="73" t="s">
        <v>169</v>
      </c>
      <c r="AB148" s="317"/>
      <c r="AC148" s="73" t="s">
        <v>169</v>
      </c>
      <c r="AD148" s="73" t="s">
        <v>169</v>
      </c>
      <c r="AE148" s="317"/>
      <c r="AF148" s="73" t="s">
        <v>169</v>
      </c>
      <c r="AG148" s="73" t="s">
        <v>169</v>
      </c>
      <c r="AH148" s="317"/>
      <c r="AI148" s="88">
        <f t="shared" si="52"/>
        <v>0</v>
      </c>
      <c r="AJ148" s="312">
        <f t="shared" si="53"/>
        <v>0</v>
      </c>
      <c r="AK148" s="27">
        <f t="shared" si="54"/>
        <v>0</v>
      </c>
      <c r="AL148" s="27">
        <f t="shared" si="55"/>
        <v>0</v>
      </c>
      <c r="AM148" s="27">
        <f t="shared" si="56"/>
        <v>0</v>
      </c>
      <c r="AN148" s="77">
        <f t="shared" si="57"/>
        <v>0</v>
      </c>
      <c r="AP148" s="77">
        <f t="shared" si="58"/>
        <v>0</v>
      </c>
      <c r="AQ148" s="207">
        <f t="shared" si="44"/>
        <v>0</v>
      </c>
      <c r="AR148" s="27">
        <f t="shared" si="45"/>
        <v>0</v>
      </c>
      <c r="AS148" s="27">
        <f t="shared" si="46"/>
        <v>0</v>
      </c>
      <c r="AT148" s="27">
        <f t="shared" si="59"/>
        <v>0</v>
      </c>
      <c r="AU148" s="27">
        <f t="shared" si="47"/>
        <v>0</v>
      </c>
      <c r="AV148" s="27">
        <f t="shared" si="48"/>
        <v>0</v>
      </c>
      <c r="AW148" s="27">
        <f t="shared" si="49"/>
        <v>0</v>
      </c>
    </row>
    <row r="149" spans="1:49">
      <c r="A149" s="78">
        <v>138</v>
      </c>
      <c r="B149" s="69" t="s">
        <v>328</v>
      </c>
      <c r="C149" s="314"/>
      <c r="D149" s="72"/>
      <c r="E149" s="180"/>
      <c r="F149" s="72"/>
      <c r="G149" s="72"/>
      <c r="H149" s="325">
        <f t="shared" si="41"/>
        <v>0</v>
      </c>
      <c r="I149" s="71"/>
      <c r="J149" s="303"/>
      <c r="K149" s="303"/>
      <c r="L149" s="303"/>
      <c r="M149" s="304">
        <f t="shared" si="50"/>
        <v>0</v>
      </c>
      <c r="N149" s="326" t="str">
        <f t="shared" si="42"/>
        <v/>
      </c>
      <c r="O149" s="71"/>
      <c r="P149" s="303"/>
      <c r="Q149" s="214">
        <f t="shared" si="51"/>
        <v>0</v>
      </c>
      <c r="R149" s="71"/>
      <c r="S149" s="308"/>
      <c r="T149" s="308"/>
      <c r="U149" s="308"/>
      <c r="V149" s="79"/>
      <c r="W149" s="303"/>
      <c r="X149" s="303"/>
      <c r="Y149" s="309">
        <f t="shared" si="43"/>
        <v>0</v>
      </c>
      <c r="Z149" s="73" t="s">
        <v>169</v>
      </c>
      <c r="AA149" s="73" t="s">
        <v>169</v>
      </c>
      <c r="AB149" s="317"/>
      <c r="AC149" s="73" t="s">
        <v>169</v>
      </c>
      <c r="AD149" s="73" t="s">
        <v>169</v>
      </c>
      <c r="AE149" s="317"/>
      <c r="AF149" s="73" t="s">
        <v>169</v>
      </c>
      <c r="AG149" s="73" t="s">
        <v>169</v>
      </c>
      <c r="AH149" s="317"/>
      <c r="AI149" s="88">
        <f t="shared" si="52"/>
        <v>0</v>
      </c>
      <c r="AJ149" s="312">
        <f t="shared" si="53"/>
        <v>0</v>
      </c>
      <c r="AK149" s="27">
        <f t="shared" si="54"/>
        <v>0</v>
      </c>
      <c r="AL149" s="27">
        <f t="shared" si="55"/>
        <v>0</v>
      </c>
      <c r="AM149" s="27">
        <f t="shared" si="56"/>
        <v>0</v>
      </c>
      <c r="AN149" s="77">
        <f t="shared" si="57"/>
        <v>0</v>
      </c>
      <c r="AP149" s="77">
        <f t="shared" si="58"/>
        <v>0</v>
      </c>
      <c r="AQ149" s="207">
        <f t="shared" si="44"/>
        <v>0</v>
      </c>
      <c r="AR149" s="27">
        <f t="shared" si="45"/>
        <v>0</v>
      </c>
      <c r="AS149" s="27">
        <f t="shared" si="46"/>
        <v>0</v>
      </c>
      <c r="AT149" s="27">
        <f t="shared" si="59"/>
        <v>0</v>
      </c>
      <c r="AU149" s="27">
        <f t="shared" si="47"/>
        <v>0</v>
      </c>
      <c r="AV149" s="27">
        <f t="shared" si="48"/>
        <v>0</v>
      </c>
      <c r="AW149" s="27">
        <f t="shared" si="49"/>
        <v>0</v>
      </c>
    </row>
    <row r="150" spans="1:49">
      <c r="A150" s="68">
        <v>139</v>
      </c>
      <c r="B150" s="69" t="s">
        <v>328</v>
      </c>
      <c r="C150" s="314"/>
      <c r="D150" s="72"/>
      <c r="E150" s="180"/>
      <c r="F150" s="72"/>
      <c r="G150" s="72"/>
      <c r="H150" s="325">
        <f t="shared" si="41"/>
        <v>0</v>
      </c>
      <c r="I150" s="71"/>
      <c r="J150" s="303"/>
      <c r="K150" s="303"/>
      <c r="L150" s="303"/>
      <c r="M150" s="304">
        <f t="shared" si="50"/>
        <v>0</v>
      </c>
      <c r="N150" s="326" t="str">
        <f t="shared" si="42"/>
        <v/>
      </c>
      <c r="O150" s="71"/>
      <c r="P150" s="303"/>
      <c r="Q150" s="214">
        <f t="shared" si="51"/>
        <v>0</v>
      </c>
      <c r="R150" s="71"/>
      <c r="S150" s="308"/>
      <c r="T150" s="308"/>
      <c r="U150" s="308"/>
      <c r="V150" s="79"/>
      <c r="W150" s="303"/>
      <c r="X150" s="303"/>
      <c r="Y150" s="309">
        <f t="shared" si="43"/>
        <v>0</v>
      </c>
      <c r="Z150" s="73" t="s">
        <v>169</v>
      </c>
      <c r="AA150" s="73" t="s">
        <v>169</v>
      </c>
      <c r="AB150" s="317"/>
      <c r="AC150" s="73" t="s">
        <v>169</v>
      </c>
      <c r="AD150" s="73" t="s">
        <v>169</v>
      </c>
      <c r="AE150" s="317"/>
      <c r="AF150" s="73" t="s">
        <v>169</v>
      </c>
      <c r="AG150" s="73" t="s">
        <v>169</v>
      </c>
      <c r="AH150" s="317"/>
      <c r="AI150" s="88">
        <f t="shared" si="52"/>
        <v>0</v>
      </c>
      <c r="AJ150" s="312">
        <f t="shared" si="53"/>
        <v>0</v>
      </c>
      <c r="AK150" s="27">
        <f t="shared" si="54"/>
        <v>0</v>
      </c>
      <c r="AL150" s="27">
        <f t="shared" si="55"/>
        <v>0</v>
      </c>
      <c r="AM150" s="27">
        <f t="shared" si="56"/>
        <v>0</v>
      </c>
      <c r="AN150" s="77">
        <f t="shared" si="57"/>
        <v>0</v>
      </c>
      <c r="AP150" s="77">
        <f t="shared" si="58"/>
        <v>0</v>
      </c>
      <c r="AQ150" s="207">
        <f t="shared" si="44"/>
        <v>0</v>
      </c>
      <c r="AR150" s="27">
        <f t="shared" si="45"/>
        <v>0</v>
      </c>
      <c r="AS150" s="27">
        <f t="shared" si="46"/>
        <v>0</v>
      </c>
      <c r="AT150" s="27">
        <f t="shared" si="59"/>
        <v>0</v>
      </c>
      <c r="AU150" s="27">
        <f t="shared" si="47"/>
        <v>0</v>
      </c>
      <c r="AV150" s="27">
        <f t="shared" si="48"/>
        <v>0</v>
      </c>
      <c r="AW150" s="27">
        <f t="shared" si="49"/>
        <v>0</v>
      </c>
    </row>
    <row r="151" spans="1:49">
      <c r="A151" s="78">
        <v>140</v>
      </c>
      <c r="B151" s="69" t="s">
        <v>328</v>
      </c>
      <c r="C151" s="314"/>
      <c r="D151" s="72"/>
      <c r="E151" s="180"/>
      <c r="F151" s="72"/>
      <c r="G151" s="72"/>
      <c r="H151" s="325">
        <f t="shared" si="41"/>
        <v>0</v>
      </c>
      <c r="I151" s="71"/>
      <c r="J151" s="303"/>
      <c r="K151" s="303"/>
      <c r="L151" s="303"/>
      <c r="M151" s="304">
        <f t="shared" si="50"/>
        <v>0</v>
      </c>
      <c r="N151" s="326" t="str">
        <f t="shared" si="42"/>
        <v/>
      </c>
      <c r="O151" s="71"/>
      <c r="P151" s="303"/>
      <c r="Q151" s="214">
        <f t="shared" si="51"/>
        <v>0</v>
      </c>
      <c r="R151" s="71"/>
      <c r="S151" s="308"/>
      <c r="T151" s="308"/>
      <c r="U151" s="308"/>
      <c r="V151" s="79"/>
      <c r="W151" s="303"/>
      <c r="X151" s="303"/>
      <c r="Y151" s="309">
        <f t="shared" si="43"/>
        <v>0</v>
      </c>
      <c r="Z151" s="73" t="s">
        <v>169</v>
      </c>
      <c r="AA151" s="73" t="s">
        <v>169</v>
      </c>
      <c r="AB151" s="317"/>
      <c r="AC151" s="73" t="s">
        <v>169</v>
      </c>
      <c r="AD151" s="73" t="s">
        <v>169</v>
      </c>
      <c r="AE151" s="317"/>
      <c r="AF151" s="73" t="s">
        <v>169</v>
      </c>
      <c r="AG151" s="73" t="s">
        <v>169</v>
      </c>
      <c r="AH151" s="317"/>
      <c r="AI151" s="88">
        <f t="shared" si="52"/>
        <v>0</v>
      </c>
      <c r="AJ151" s="312">
        <f t="shared" si="53"/>
        <v>0</v>
      </c>
      <c r="AK151" s="27">
        <f t="shared" si="54"/>
        <v>0</v>
      </c>
      <c r="AL151" s="27">
        <f t="shared" si="55"/>
        <v>0</v>
      </c>
      <c r="AM151" s="27">
        <f t="shared" si="56"/>
        <v>0</v>
      </c>
      <c r="AN151" s="77">
        <f t="shared" si="57"/>
        <v>0</v>
      </c>
      <c r="AP151" s="77">
        <f t="shared" si="58"/>
        <v>0</v>
      </c>
      <c r="AQ151" s="207">
        <f t="shared" si="44"/>
        <v>0</v>
      </c>
      <c r="AR151" s="27">
        <f t="shared" si="45"/>
        <v>0</v>
      </c>
      <c r="AS151" s="27">
        <f t="shared" si="46"/>
        <v>0</v>
      </c>
      <c r="AT151" s="27">
        <f t="shared" si="59"/>
        <v>0</v>
      </c>
      <c r="AU151" s="27">
        <f t="shared" si="47"/>
        <v>0</v>
      </c>
      <c r="AV151" s="27">
        <f t="shared" si="48"/>
        <v>0</v>
      </c>
      <c r="AW151" s="27">
        <f t="shared" si="49"/>
        <v>0</v>
      </c>
    </row>
    <row r="152" spans="1:49">
      <c r="A152" s="68">
        <v>141</v>
      </c>
      <c r="B152" s="69" t="s">
        <v>328</v>
      </c>
      <c r="C152" s="314"/>
      <c r="D152" s="72"/>
      <c r="E152" s="180"/>
      <c r="F152" s="72"/>
      <c r="G152" s="72"/>
      <c r="H152" s="325">
        <f t="shared" si="41"/>
        <v>0</v>
      </c>
      <c r="I152" s="71"/>
      <c r="J152" s="303"/>
      <c r="K152" s="303"/>
      <c r="L152" s="303"/>
      <c r="M152" s="304">
        <f t="shared" si="50"/>
        <v>0</v>
      </c>
      <c r="N152" s="326" t="str">
        <f t="shared" si="42"/>
        <v/>
      </c>
      <c r="O152" s="71"/>
      <c r="P152" s="303"/>
      <c r="Q152" s="214">
        <f t="shared" si="51"/>
        <v>0</v>
      </c>
      <c r="R152" s="71"/>
      <c r="S152" s="308"/>
      <c r="T152" s="308"/>
      <c r="U152" s="308"/>
      <c r="V152" s="79"/>
      <c r="W152" s="303"/>
      <c r="X152" s="303"/>
      <c r="Y152" s="309">
        <f t="shared" si="43"/>
        <v>0</v>
      </c>
      <c r="Z152" s="73" t="s">
        <v>169</v>
      </c>
      <c r="AA152" s="73" t="s">
        <v>169</v>
      </c>
      <c r="AB152" s="317"/>
      <c r="AC152" s="73" t="s">
        <v>169</v>
      </c>
      <c r="AD152" s="73" t="s">
        <v>169</v>
      </c>
      <c r="AE152" s="317"/>
      <c r="AF152" s="73" t="s">
        <v>169</v>
      </c>
      <c r="AG152" s="73" t="s">
        <v>169</v>
      </c>
      <c r="AH152" s="317"/>
      <c r="AI152" s="88">
        <f t="shared" si="52"/>
        <v>0</v>
      </c>
      <c r="AJ152" s="312">
        <f t="shared" si="53"/>
        <v>0</v>
      </c>
      <c r="AK152" s="27">
        <f t="shared" si="54"/>
        <v>0</v>
      </c>
      <c r="AL152" s="27">
        <f t="shared" si="55"/>
        <v>0</v>
      </c>
      <c r="AM152" s="27">
        <f t="shared" si="56"/>
        <v>0</v>
      </c>
      <c r="AN152" s="77">
        <f t="shared" si="57"/>
        <v>0</v>
      </c>
      <c r="AP152" s="77">
        <f t="shared" si="58"/>
        <v>0</v>
      </c>
      <c r="AQ152" s="207">
        <f t="shared" si="44"/>
        <v>0</v>
      </c>
      <c r="AR152" s="27">
        <f t="shared" si="45"/>
        <v>0</v>
      </c>
      <c r="AS152" s="27">
        <f t="shared" si="46"/>
        <v>0</v>
      </c>
      <c r="AT152" s="27">
        <f t="shared" si="59"/>
        <v>0</v>
      </c>
      <c r="AU152" s="27">
        <f t="shared" si="47"/>
        <v>0</v>
      </c>
      <c r="AV152" s="27">
        <f t="shared" si="48"/>
        <v>0</v>
      </c>
      <c r="AW152" s="27">
        <f t="shared" si="49"/>
        <v>0</v>
      </c>
    </row>
    <row r="153" spans="1:49">
      <c r="A153" s="78">
        <v>142</v>
      </c>
      <c r="B153" s="69" t="s">
        <v>328</v>
      </c>
      <c r="C153" s="314"/>
      <c r="D153" s="72"/>
      <c r="E153" s="180"/>
      <c r="F153" s="72"/>
      <c r="G153" s="72"/>
      <c r="H153" s="325">
        <f t="shared" si="41"/>
        <v>0</v>
      </c>
      <c r="I153" s="71"/>
      <c r="J153" s="303"/>
      <c r="K153" s="303"/>
      <c r="L153" s="303"/>
      <c r="M153" s="304">
        <f t="shared" si="50"/>
        <v>0</v>
      </c>
      <c r="N153" s="326" t="str">
        <f t="shared" si="42"/>
        <v/>
      </c>
      <c r="O153" s="71"/>
      <c r="P153" s="303"/>
      <c r="Q153" s="214">
        <f t="shared" si="51"/>
        <v>0</v>
      </c>
      <c r="R153" s="71"/>
      <c r="S153" s="308"/>
      <c r="T153" s="308"/>
      <c r="U153" s="308"/>
      <c r="V153" s="79"/>
      <c r="W153" s="303"/>
      <c r="X153" s="303"/>
      <c r="Y153" s="309">
        <f t="shared" si="43"/>
        <v>0</v>
      </c>
      <c r="Z153" s="73" t="s">
        <v>169</v>
      </c>
      <c r="AA153" s="73" t="s">
        <v>169</v>
      </c>
      <c r="AB153" s="317"/>
      <c r="AC153" s="73" t="s">
        <v>169</v>
      </c>
      <c r="AD153" s="73" t="s">
        <v>169</v>
      </c>
      <c r="AE153" s="317"/>
      <c r="AF153" s="73" t="s">
        <v>169</v>
      </c>
      <c r="AG153" s="73" t="s">
        <v>169</v>
      </c>
      <c r="AH153" s="317"/>
      <c r="AI153" s="88">
        <f t="shared" si="52"/>
        <v>0</v>
      </c>
      <c r="AJ153" s="312">
        <f t="shared" si="53"/>
        <v>0</v>
      </c>
      <c r="AK153" s="27">
        <f t="shared" si="54"/>
        <v>0</v>
      </c>
      <c r="AL153" s="27">
        <f t="shared" si="55"/>
        <v>0</v>
      </c>
      <c r="AM153" s="27">
        <f t="shared" si="56"/>
        <v>0</v>
      </c>
      <c r="AN153" s="77">
        <f t="shared" si="57"/>
        <v>0</v>
      </c>
      <c r="AP153" s="77">
        <f t="shared" si="58"/>
        <v>0</v>
      </c>
      <c r="AQ153" s="207">
        <f t="shared" si="44"/>
        <v>0</v>
      </c>
      <c r="AR153" s="27">
        <f t="shared" si="45"/>
        <v>0</v>
      </c>
      <c r="AS153" s="27">
        <f t="shared" si="46"/>
        <v>0</v>
      </c>
      <c r="AT153" s="27">
        <f t="shared" si="59"/>
        <v>0</v>
      </c>
      <c r="AU153" s="27">
        <f t="shared" si="47"/>
        <v>0</v>
      </c>
      <c r="AV153" s="27">
        <f t="shared" si="48"/>
        <v>0</v>
      </c>
      <c r="AW153" s="27">
        <f t="shared" si="49"/>
        <v>0</v>
      </c>
    </row>
    <row r="154" spans="1:49">
      <c r="A154" s="68">
        <v>143</v>
      </c>
      <c r="B154" s="69" t="s">
        <v>328</v>
      </c>
      <c r="C154" s="314"/>
      <c r="D154" s="72"/>
      <c r="E154" s="180"/>
      <c r="F154" s="72"/>
      <c r="G154" s="72"/>
      <c r="H154" s="325">
        <f t="shared" si="41"/>
        <v>0</v>
      </c>
      <c r="I154" s="71"/>
      <c r="J154" s="303"/>
      <c r="K154" s="303"/>
      <c r="L154" s="303"/>
      <c r="M154" s="304">
        <f t="shared" si="50"/>
        <v>0</v>
      </c>
      <c r="N154" s="326" t="str">
        <f t="shared" si="42"/>
        <v/>
      </c>
      <c r="O154" s="71"/>
      <c r="P154" s="303"/>
      <c r="Q154" s="214">
        <f t="shared" si="51"/>
        <v>0</v>
      </c>
      <c r="R154" s="71"/>
      <c r="S154" s="308"/>
      <c r="T154" s="308"/>
      <c r="U154" s="308"/>
      <c r="V154" s="79"/>
      <c r="W154" s="303"/>
      <c r="X154" s="303"/>
      <c r="Y154" s="309">
        <f t="shared" si="43"/>
        <v>0</v>
      </c>
      <c r="Z154" s="73" t="s">
        <v>169</v>
      </c>
      <c r="AA154" s="73" t="s">
        <v>169</v>
      </c>
      <c r="AB154" s="317"/>
      <c r="AC154" s="73" t="s">
        <v>169</v>
      </c>
      <c r="AD154" s="73" t="s">
        <v>169</v>
      </c>
      <c r="AE154" s="317"/>
      <c r="AF154" s="73" t="s">
        <v>169</v>
      </c>
      <c r="AG154" s="73" t="s">
        <v>169</v>
      </c>
      <c r="AH154" s="317"/>
      <c r="AI154" s="88">
        <f t="shared" si="52"/>
        <v>0</v>
      </c>
      <c r="AJ154" s="312">
        <f t="shared" si="53"/>
        <v>0</v>
      </c>
      <c r="AK154" s="27">
        <f t="shared" si="54"/>
        <v>0</v>
      </c>
      <c r="AL154" s="27">
        <f t="shared" si="55"/>
        <v>0</v>
      </c>
      <c r="AM154" s="27">
        <f t="shared" si="56"/>
        <v>0</v>
      </c>
      <c r="AN154" s="77">
        <f t="shared" si="57"/>
        <v>0</v>
      </c>
      <c r="AP154" s="77">
        <f t="shared" si="58"/>
        <v>0</v>
      </c>
      <c r="AQ154" s="207">
        <f t="shared" si="44"/>
        <v>0</v>
      </c>
      <c r="AR154" s="27">
        <f t="shared" si="45"/>
        <v>0</v>
      </c>
      <c r="AS154" s="27">
        <f t="shared" si="46"/>
        <v>0</v>
      </c>
      <c r="AT154" s="27">
        <f t="shared" si="59"/>
        <v>0</v>
      </c>
      <c r="AU154" s="27">
        <f t="shared" si="47"/>
        <v>0</v>
      </c>
      <c r="AV154" s="27">
        <f t="shared" si="48"/>
        <v>0</v>
      </c>
      <c r="AW154" s="27">
        <f t="shared" si="49"/>
        <v>0</v>
      </c>
    </row>
    <row r="155" spans="1:49">
      <c r="A155" s="78">
        <v>144</v>
      </c>
      <c r="B155" s="69" t="s">
        <v>328</v>
      </c>
      <c r="C155" s="314"/>
      <c r="D155" s="72"/>
      <c r="E155" s="180"/>
      <c r="F155" s="72"/>
      <c r="G155" s="72"/>
      <c r="H155" s="325">
        <f t="shared" si="41"/>
        <v>0</v>
      </c>
      <c r="I155" s="71"/>
      <c r="J155" s="303"/>
      <c r="K155" s="303"/>
      <c r="L155" s="303"/>
      <c r="M155" s="304">
        <f t="shared" si="50"/>
        <v>0</v>
      </c>
      <c r="N155" s="326" t="str">
        <f t="shared" si="42"/>
        <v/>
      </c>
      <c r="O155" s="71"/>
      <c r="P155" s="303"/>
      <c r="Q155" s="214">
        <f t="shared" si="51"/>
        <v>0</v>
      </c>
      <c r="R155" s="71"/>
      <c r="S155" s="308"/>
      <c r="T155" s="308"/>
      <c r="U155" s="308"/>
      <c r="V155" s="79"/>
      <c r="W155" s="303"/>
      <c r="X155" s="303"/>
      <c r="Y155" s="309">
        <f t="shared" si="43"/>
        <v>0</v>
      </c>
      <c r="Z155" s="73" t="s">
        <v>169</v>
      </c>
      <c r="AA155" s="73" t="s">
        <v>169</v>
      </c>
      <c r="AB155" s="317"/>
      <c r="AC155" s="73" t="s">
        <v>169</v>
      </c>
      <c r="AD155" s="73" t="s">
        <v>169</v>
      </c>
      <c r="AE155" s="317"/>
      <c r="AF155" s="73" t="s">
        <v>169</v>
      </c>
      <c r="AG155" s="73" t="s">
        <v>169</v>
      </c>
      <c r="AH155" s="317"/>
      <c r="AI155" s="88">
        <f t="shared" si="52"/>
        <v>0</v>
      </c>
      <c r="AJ155" s="312">
        <f t="shared" si="53"/>
        <v>0</v>
      </c>
      <c r="AK155" s="27">
        <f t="shared" si="54"/>
        <v>0</v>
      </c>
      <c r="AL155" s="27">
        <f t="shared" si="55"/>
        <v>0</v>
      </c>
      <c r="AM155" s="27">
        <f t="shared" si="56"/>
        <v>0</v>
      </c>
      <c r="AN155" s="77">
        <f t="shared" si="57"/>
        <v>0</v>
      </c>
      <c r="AP155" s="77">
        <f t="shared" si="58"/>
        <v>0</v>
      </c>
      <c r="AQ155" s="207">
        <f t="shared" si="44"/>
        <v>0</v>
      </c>
      <c r="AR155" s="27">
        <f t="shared" si="45"/>
        <v>0</v>
      </c>
      <c r="AS155" s="27">
        <f t="shared" si="46"/>
        <v>0</v>
      </c>
      <c r="AT155" s="27">
        <f t="shared" si="59"/>
        <v>0</v>
      </c>
      <c r="AU155" s="27">
        <f t="shared" si="47"/>
        <v>0</v>
      </c>
      <c r="AV155" s="27">
        <f t="shared" si="48"/>
        <v>0</v>
      </c>
      <c r="AW155" s="27">
        <f t="shared" si="49"/>
        <v>0</v>
      </c>
    </row>
    <row r="156" spans="1:49">
      <c r="A156" s="68">
        <v>145</v>
      </c>
      <c r="B156" s="69" t="s">
        <v>328</v>
      </c>
      <c r="C156" s="314"/>
      <c r="D156" s="72"/>
      <c r="E156" s="180"/>
      <c r="F156" s="72"/>
      <c r="G156" s="72"/>
      <c r="H156" s="325">
        <f t="shared" si="41"/>
        <v>0</v>
      </c>
      <c r="I156" s="71"/>
      <c r="J156" s="303"/>
      <c r="K156" s="303"/>
      <c r="L156" s="303"/>
      <c r="M156" s="304">
        <f t="shared" si="50"/>
        <v>0</v>
      </c>
      <c r="N156" s="326" t="str">
        <f t="shared" si="42"/>
        <v/>
      </c>
      <c r="O156" s="71"/>
      <c r="P156" s="303"/>
      <c r="Q156" s="214">
        <f t="shared" si="51"/>
        <v>0</v>
      </c>
      <c r="R156" s="71"/>
      <c r="S156" s="308"/>
      <c r="T156" s="308"/>
      <c r="U156" s="308"/>
      <c r="V156" s="79"/>
      <c r="W156" s="303"/>
      <c r="X156" s="303"/>
      <c r="Y156" s="309">
        <f t="shared" si="43"/>
        <v>0</v>
      </c>
      <c r="Z156" s="73" t="s">
        <v>169</v>
      </c>
      <c r="AA156" s="73" t="s">
        <v>169</v>
      </c>
      <c r="AB156" s="317"/>
      <c r="AC156" s="73" t="s">
        <v>169</v>
      </c>
      <c r="AD156" s="73" t="s">
        <v>169</v>
      </c>
      <c r="AE156" s="317"/>
      <c r="AF156" s="73" t="s">
        <v>169</v>
      </c>
      <c r="AG156" s="73" t="s">
        <v>169</v>
      </c>
      <c r="AH156" s="317"/>
      <c r="AI156" s="88">
        <f t="shared" si="52"/>
        <v>0</v>
      </c>
      <c r="AJ156" s="312">
        <f t="shared" si="53"/>
        <v>0</v>
      </c>
      <c r="AK156" s="27">
        <f t="shared" si="54"/>
        <v>0</v>
      </c>
      <c r="AL156" s="27">
        <f t="shared" si="55"/>
        <v>0</v>
      </c>
      <c r="AM156" s="27">
        <f t="shared" si="56"/>
        <v>0</v>
      </c>
      <c r="AN156" s="77">
        <f t="shared" si="57"/>
        <v>0</v>
      </c>
      <c r="AP156" s="77">
        <f t="shared" si="58"/>
        <v>0</v>
      </c>
      <c r="AQ156" s="207">
        <f t="shared" si="44"/>
        <v>0</v>
      </c>
      <c r="AR156" s="27">
        <f t="shared" si="45"/>
        <v>0</v>
      </c>
      <c r="AS156" s="27">
        <f t="shared" si="46"/>
        <v>0</v>
      </c>
      <c r="AT156" s="27">
        <f t="shared" si="59"/>
        <v>0</v>
      </c>
      <c r="AU156" s="27">
        <f t="shared" si="47"/>
        <v>0</v>
      </c>
      <c r="AV156" s="27">
        <f t="shared" si="48"/>
        <v>0</v>
      </c>
      <c r="AW156" s="27">
        <f t="shared" si="49"/>
        <v>0</v>
      </c>
    </row>
    <row r="157" spans="1:49">
      <c r="A157" s="78">
        <v>146</v>
      </c>
      <c r="B157" s="69" t="s">
        <v>328</v>
      </c>
      <c r="C157" s="314"/>
      <c r="D157" s="72"/>
      <c r="E157" s="180"/>
      <c r="F157" s="72"/>
      <c r="G157" s="72"/>
      <c r="H157" s="325">
        <f t="shared" si="41"/>
        <v>0</v>
      </c>
      <c r="I157" s="71"/>
      <c r="J157" s="303"/>
      <c r="K157" s="303"/>
      <c r="L157" s="303"/>
      <c r="M157" s="304">
        <f t="shared" si="50"/>
        <v>0</v>
      </c>
      <c r="N157" s="326" t="str">
        <f t="shared" si="42"/>
        <v/>
      </c>
      <c r="O157" s="71"/>
      <c r="P157" s="303"/>
      <c r="Q157" s="214">
        <f t="shared" si="51"/>
        <v>0</v>
      </c>
      <c r="R157" s="71"/>
      <c r="S157" s="308"/>
      <c r="T157" s="308"/>
      <c r="U157" s="308"/>
      <c r="V157" s="79"/>
      <c r="W157" s="303"/>
      <c r="X157" s="303"/>
      <c r="Y157" s="309">
        <f t="shared" si="43"/>
        <v>0</v>
      </c>
      <c r="Z157" s="73" t="s">
        <v>169</v>
      </c>
      <c r="AA157" s="73" t="s">
        <v>169</v>
      </c>
      <c r="AB157" s="317"/>
      <c r="AC157" s="73" t="s">
        <v>169</v>
      </c>
      <c r="AD157" s="73" t="s">
        <v>169</v>
      </c>
      <c r="AE157" s="317"/>
      <c r="AF157" s="73" t="s">
        <v>169</v>
      </c>
      <c r="AG157" s="73" t="s">
        <v>169</v>
      </c>
      <c r="AH157" s="317"/>
      <c r="AI157" s="88">
        <f t="shared" si="52"/>
        <v>0</v>
      </c>
      <c r="AJ157" s="312">
        <f t="shared" si="53"/>
        <v>0</v>
      </c>
      <c r="AK157" s="27">
        <f t="shared" si="54"/>
        <v>0</v>
      </c>
      <c r="AL157" s="27">
        <f t="shared" si="55"/>
        <v>0</v>
      </c>
      <c r="AM157" s="27">
        <f t="shared" si="56"/>
        <v>0</v>
      </c>
      <c r="AN157" s="77">
        <f t="shared" si="57"/>
        <v>0</v>
      </c>
      <c r="AP157" s="77">
        <f t="shared" si="58"/>
        <v>0</v>
      </c>
      <c r="AQ157" s="207">
        <f t="shared" si="44"/>
        <v>0</v>
      </c>
      <c r="AR157" s="27">
        <f t="shared" si="45"/>
        <v>0</v>
      </c>
      <c r="AS157" s="27">
        <f t="shared" si="46"/>
        <v>0</v>
      </c>
      <c r="AT157" s="27">
        <f t="shared" si="59"/>
        <v>0</v>
      </c>
      <c r="AU157" s="27">
        <f t="shared" si="47"/>
        <v>0</v>
      </c>
      <c r="AV157" s="27">
        <f t="shared" si="48"/>
        <v>0</v>
      </c>
      <c r="AW157" s="27">
        <f t="shared" si="49"/>
        <v>0</v>
      </c>
    </row>
    <row r="158" spans="1:49">
      <c r="A158" s="68">
        <v>147</v>
      </c>
      <c r="B158" s="69" t="s">
        <v>328</v>
      </c>
      <c r="C158" s="314"/>
      <c r="D158" s="72"/>
      <c r="E158" s="180"/>
      <c r="F158" s="72"/>
      <c r="G158" s="72"/>
      <c r="H158" s="325">
        <f t="shared" si="41"/>
        <v>0</v>
      </c>
      <c r="I158" s="71"/>
      <c r="J158" s="303"/>
      <c r="K158" s="303"/>
      <c r="L158" s="303"/>
      <c r="M158" s="304">
        <f t="shared" si="50"/>
        <v>0</v>
      </c>
      <c r="N158" s="326" t="str">
        <f t="shared" si="42"/>
        <v/>
      </c>
      <c r="O158" s="71"/>
      <c r="P158" s="303"/>
      <c r="Q158" s="214">
        <f t="shared" si="51"/>
        <v>0</v>
      </c>
      <c r="R158" s="71"/>
      <c r="S158" s="308"/>
      <c r="T158" s="308"/>
      <c r="U158" s="308"/>
      <c r="V158" s="79"/>
      <c r="W158" s="303"/>
      <c r="X158" s="303"/>
      <c r="Y158" s="309">
        <f t="shared" si="43"/>
        <v>0</v>
      </c>
      <c r="Z158" s="73" t="s">
        <v>169</v>
      </c>
      <c r="AA158" s="73" t="s">
        <v>169</v>
      </c>
      <c r="AB158" s="317"/>
      <c r="AC158" s="73" t="s">
        <v>169</v>
      </c>
      <c r="AD158" s="73" t="s">
        <v>169</v>
      </c>
      <c r="AE158" s="317"/>
      <c r="AF158" s="73" t="s">
        <v>169</v>
      </c>
      <c r="AG158" s="73" t="s">
        <v>169</v>
      </c>
      <c r="AH158" s="317"/>
      <c r="AI158" s="88">
        <f t="shared" si="52"/>
        <v>0</v>
      </c>
      <c r="AJ158" s="312">
        <f t="shared" si="53"/>
        <v>0</v>
      </c>
      <c r="AK158" s="27">
        <f t="shared" si="54"/>
        <v>0</v>
      </c>
      <c r="AL158" s="27">
        <f t="shared" si="55"/>
        <v>0</v>
      </c>
      <c r="AM158" s="27">
        <f t="shared" si="56"/>
        <v>0</v>
      </c>
      <c r="AN158" s="77">
        <f t="shared" si="57"/>
        <v>0</v>
      </c>
      <c r="AP158" s="77">
        <f t="shared" si="58"/>
        <v>0</v>
      </c>
      <c r="AQ158" s="207">
        <f t="shared" si="44"/>
        <v>0</v>
      </c>
      <c r="AR158" s="27">
        <f t="shared" si="45"/>
        <v>0</v>
      </c>
      <c r="AS158" s="27">
        <f t="shared" si="46"/>
        <v>0</v>
      </c>
      <c r="AT158" s="27">
        <f t="shared" si="59"/>
        <v>0</v>
      </c>
      <c r="AU158" s="27">
        <f t="shared" si="47"/>
        <v>0</v>
      </c>
      <c r="AV158" s="27">
        <f t="shared" si="48"/>
        <v>0</v>
      </c>
      <c r="AW158" s="27">
        <f t="shared" si="49"/>
        <v>0</v>
      </c>
    </row>
    <row r="159" spans="1:49">
      <c r="A159" s="78">
        <v>148</v>
      </c>
      <c r="B159" s="69" t="s">
        <v>328</v>
      </c>
      <c r="C159" s="314"/>
      <c r="D159" s="72"/>
      <c r="E159" s="180"/>
      <c r="F159" s="72"/>
      <c r="G159" s="72"/>
      <c r="H159" s="325">
        <f t="shared" si="41"/>
        <v>0</v>
      </c>
      <c r="I159" s="71"/>
      <c r="J159" s="303"/>
      <c r="K159" s="303"/>
      <c r="L159" s="303"/>
      <c r="M159" s="304">
        <f t="shared" si="50"/>
        <v>0</v>
      </c>
      <c r="N159" s="326" t="str">
        <f t="shared" si="42"/>
        <v/>
      </c>
      <c r="O159" s="71"/>
      <c r="P159" s="303"/>
      <c r="Q159" s="214">
        <f t="shared" si="51"/>
        <v>0</v>
      </c>
      <c r="R159" s="71"/>
      <c r="S159" s="308"/>
      <c r="T159" s="308"/>
      <c r="U159" s="308"/>
      <c r="V159" s="79"/>
      <c r="W159" s="303"/>
      <c r="X159" s="303"/>
      <c r="Y159" s="309">
        <f t="shared" si="43"/>
        <v>0</v>
      </c>
      <c r="Z159" s="73" t="s">
        <v>169</v>
      </c>
      <c r="AA159" s="73" t="s">
        <v>169</v>
      </c>
      <c r="AB159" s="317"/>
      <c r="AC159" s="73" t="s">
        <v>169</v>
      </c>
      <c r="AD159" s="73" t="s">
        <v>169</v>
      </c>
      <c r="AE159" s="317"/>
      <c r="AF159" s="73" t="s">
        <v>169</v>
      </c>
      <c r="AG159" s="73" t="s">
        <v>169</v>
      </c>
      <c r="AH159" s="317"/>
      <c r="AI159" s="88">
        <f t="shared" si="52"/>
        <v>0</v>
      </c>
      <c r="AJ159" s="312">
        <f t="shared" si="53"/>
        <v>0</v>
      </c>
      <c r="AK159" s="27">
        <f t="shared" si="54"/>
        <v>0</v>
      </c>
      <c r="AL159" s="27">
        <f t="shared" si="55"/>
        <v>0</v>
      </c>
      <c r="AM159" s="27">
        <f t="shared" si="56"/>
        <v>0</v>
      </c>
      <c r="AN159" s="77">
        <f t="shared" si="57"/>
        <v>0</v>
      </c>
      <c r="AP159" s="77">
        <f t="shared" si="58"/>
        <v>0</v>
      </c>
      <c r="AQ159" s="207">
        <f t="shared" si="44"/>
        <v>0</v>
      </c>
      <c r="AR159" s="27">
        <f t="shared" si="45"/>
        <v>0</v>
      </c>
      <c r="AS159" s="27">
        <f t="shared" si="46"/>
        <v>0</v>
      </c>
      <c r="AT159" s="27">
        <f t="shared" si="59"/>
        <v>0</v>
      </c>
      <c r="AU159" s="27">
        <f t="shared" si="47"/>
        <v>0</v>
      </c>
      <c r="AV159" s="27">
        <f t="shared" si="48"/>
        <v>0</v>
      </c>
      <c r="AW159" s="27">
        <f t="shared" si="49"/>
        <v>0</v>
      </c>
    </row>
    <row r="160" spans="1:49">
      <c r="A160" s="68">
        <v>149</v>
      </c>
      <c r="B160" s="69" t="s">
        <v>328</v>
      </c>
      <c r="C160" s="314"/>
      <c r="D160" s="72"/>
      <c r="E160" s="180"/>
      <c r="F160" s="72"/>
      <c r="G160" s="72"/>
      <c r="H160" s="325">
        <f t="shared" si="41"/>
        <v>0</v>
      </c>
      <c r="I160" s="71"/>
      <c r="J160" s="303"/>
      <c r="K160" s="303"/>
      <c r="L160" s="303"/>
      <c r="M160" s="304">
        <f t="shared" si="50"/>
        <v>0</v>
      </c>
      <c r="N160" s="326" t="str">
        <f t="shared" si="42"/>
        <v/>
      </c>
      <c r="O160" s="71"/>
      <c r="P160" s="303"/>
      <c r="Q160" s="214">
        <f t="shared" si="51"/>
        <v>0</v>
      </c>
      <c r="R160" s="71"/>
      <c r="S160" s="308"/>
      <c r="T160" s="308"/>
      <c r="U160" s="308"/>
      <c r="V160" s="79"/>
      <c r="W160" s="303"/>
      <c r="X160" s="303"/>
      <c r="Y160" s="309">
        <f t="shared" si="43"/>
        <v>0</v>
      </c>
      <c r="Z160" s="73" t="s">
        <v>169</v>
      </c>
      <c r="AA160" s="73" t="s">
        <v>169</v>
      </c>
      <c r="AB160" s="317"/>
      <c r="AC160" s="73" t="s">
        <v>169</v>
      </c>
      <c r="AD160" s="73" t="s">
        <v>169</v>
      </c>
      <c r="AE160" s="317"/>
      <c r="AF160" s="73" t="s">
        <v>169</v>
      </c>
      <c r="AG160" s="73" t="s">
        <v>169</v>
      </c>
      <c r="AH160" s="317"/>
      <c r="AI160" s="88">
        <f t="shared" si="52"/>
        <v>0</v>
      </c>
      <c r="AJ160" s="312">
        <f t="shared" si="53"/>
        <v>0</v>
      </c>
      <c r="AK160" s="27">
        <f t="shared" si="54"/>
        <v>0</v>
      </c>
      <c r="AL160" s="27">
        <f t="shared" si="55"/>
        <v>0</v>
      </c>
      <c r="AM160" s="27">
        <f t="shared" si="56"/>
        <v>0</v>
      </c>
      <c r="AN160" s="77">
        <f t="shared" si="57"/>
        <v>0</v>
      </c>
      <c r="AP160" s="77">
        <f t="shared" si="58"/>
        <v>0</v>
      </c>
      <c r="AQ160" s="207">
        <f t="shared" si="44"/>
        <v>0</v>
      </c>
      <c r="AR160" s="27">
        <f t="shared" si="45"/>
        <v>0</v>
      </c>
      <c r="AS160" s="27">
        <f t="shared" si="46"/>
        <v>0</v>
      </c>
      <c r="AT160" s="27">
        <f t="shared" si="59"/>
        <v>0</v>
      </c>
      <c r="AU160" s="27">
        <f t="shared" si="47"/>
        <v>0</v>
      </c>
      <c r="AV160" s="27">
        <f t="shared" si="48"/>
        <v>0</v>
      </c>
      <c r="AW160" s="27">
        <f t="shared" si="49"/>
        <v>0</v>
      </c>
    </row>
    <row r="161" spans="1:49">
      <c r="A161" s="78">
        <v>150</v>
      </c>
      <c r="B161" s="69" t="s">
        <v>328</v>
      </c>
      <c r="C161" s="314"/>
      <c r="D161" s="72"/>
      <c r="E161" s="180"/>
      <c r="F161" s="72"/>
      <c r="G161" s="72"/>
      <c r="H161" s="325">
        <f t="shared" si="41"/>
        <v>0</v>
      </c>
      <c r="I161" s="71"/>
      <c r="J161" s="303"/>
      <c r="K161" s="303"/>
      <c r="L161" s="303"/>
      <c r="M161" s="304">
        <f t="shared" si="50"/>
        <v>0</v>
      </c>
      <c r="N161" s="326" t="str">
        <f t="shared" si="42"/>
        <v/>
      </c>
      <c r="O161" s="71"/>
      <c r="P161" s="303"/>
      <c r="Q161" s="214">
        <f t="shared" si="51"/>
        <v>0</v>
      </c>
      <c r="R161" s="71"/>
      <c r="S161" s="308"/>
      <c r="T161" s="308"/>
      <c r="U161" s="308"/>
      <c r="V161" s="79"/>
      <c r="W161" s="303"/>
      <c r="X161" s="303"/>
      <c r="Y161" s="309">
        <f t="shared" si="43"/>
        <v>0</v>
      </c>
      <c r="Z161" s="73" t="s">
        <v>169</v>
      </c>
      <c r="AA161" s="73" t="s">
        <v>169</v>
      </c>
      <c r="AB161" s="317"/>
      <c r="AC161" s="73" t="s">
        <v>169</v>
      </c>
      <c r="AD161" s="73" t="s">
        <v>169</v>
      </c>
      <c r="AE161" s="317"/>
      <c r="AF161" s="73" t="s">
        <v>169</v>
      </c>
      <c r="AG161" s="73" t="s">
        <v>169</v>
      </c>
      <c r="AH161" s="317"/>
      <c r="AI161" s="88">
        <f t="shared" si="52"/>
        <v>0</v>
      </c>
      <c r="AJ161" s="312">
        <f t="shared" si="53"/>
        <v>0</v>
      </c>
      <c r="AK161" s="27">
        <f t="shared" si="54"/>
        <v>0</v>
      </c>
      <c r="AL161" s="27">
        <f t="shared" si="55"/>
        <v>0</v>
      </c>
      <c r="AM161" s="27">
        <f t="shared" si="56"/>
        <v>0</v>
      </c>
      <c r="AN161" s="77">
        <f t="shared" si="57"/>
        <v>0</v>
      </c>
      <c r="AP161" s="77">
        <f t="shared" si="58"/>
        <v>0</v>
      </c>
      <c r="AQ161" s="207">
        <f t="shared" si="44"/>
        <v>0</v>
      </c>
      <c r="AR161" s="27">
        <f t="shared" si="45"/>
        <v>0</v>
      </c>
      <c r="AS161" s="27">
        <f t="shared" si="46"/>
        <v>0</v>
      </c>
      <c r="AT161" s="27">
        <f t="shared" si="59"/>
        <v>0</v>
      </c>
      <c r="AU161" s="27">
        <f t="shared" si="47"/>
        <v>0</v>
      </c>
      <c r="AV161" s="27">
        <f t="shared" si="48"/>
        <v>0</v>
      </c>
      <c r="AW161" s="27">
        <f t="shared" si="49"/>
        <v>0</v>
      </c>
    </row>
    <row r="162" spans="1:49">
      <c r="A162" s="68">
        <v>151</v>
      </c>
      <c r="B162" s="69" t="s">
        <v>328</v>
      </c>
      <c r="C162" s="314"/>
      <c r="D162" s="72"/>
      <c r="E162" s="180"/>
      <c r="F162" s="72"/>
      <c r="G162" s="72"/>
      <c r="H162" s="325">
        <f t="shared" si="41"/>
        <v>0</v>
      </c>
      <c r="I162" s="71"/>
      <c r="J162" s="303"/>
      <c r="K162" s="303"/>
      <c r="L162" s="303"/>
      <c r="M162" s="304">
        <f t="shared" si="50"/>
        <v>0</v>
      </c>
      <c r="N162" s="326" t="str">
        <f t="shared" si="42"/>
        <v/>
      </c>
      <c r="O162" s="71"/>
      <c r="P162" s="303"/>
      <c r="Q162" s="214">
        <f t="shared" si="51"/>
        <v>0</v>
      </c>
      <c r="R162" s="71"/>
      <c r="S162" s="308"/>
      <c r="T162" s="308"/>
      <c r="U162" s="308"/>
      <c r="V162" s="79"/>
      <c r="W162" s="303"/>
      <c r="X162" s="303"/>
      <c r="Y162" s="309">
        <f t="shared" si="43"/>
        <v>0</v>
      </c>
      <c r="Z162" s="73" t="s">
        <v>169</v>
      </c>
      <c r="AA162" s="73" t="s">
        <v>169</v>
      </c>
      <c r="AB162" s="317"/>
      <c r="AC162" s="73" t="s">
        <v>169</v>
      </c>
      <c r="AD162" s="73" t="s">
        <v>169</v>
      </c>
      <c r="AE162" s="317"/>
      <c r="AF162" s="73" t="s">
        <v>169</v>
      </c>
      <c r="AG162" s="73" t="s">
        <v>169</v>
      </c>
      <c r="AH162" s="317"/>
      <c r="AI162" s="88">
        <f t="shared" si="52"/>
        <v>0</v>
      </c>
      <c r="AJ162" s="312">
        <f t="shared" si="53"/>
        <v>0</v>
      </c>
      <c r="AK162" s="27">
        <f t="shared" si="54"/>
        <v>0</v>
      </c>
      <c r="AL162" s="27">
        <f t="shared" si="55"/>
        <v>0</v>
      </c>
      <c r="AM162" s="27">
        <f t="shared" si="56"/>
        <v>0</v>
      </c>
      <c r="AN162" s="77">
        <f t="shared" si="57"/>
        <v>0</v>
      </c>
      <c r="AP162" s="77">
        <f t="shared" si="58"/>
        <v>0</v>
      </c>
      <c r="AQ162" s="207">
        <f t="shared" si="44"/>
        <v>0</v>
      </c>
      <c r="AR162" s="27">
        <f t="shared" si="45"/>
        <v>0</v>
      </c>
      <c r="AS162" s="27">
        <f t="shared" si="46"/>
        <v>0</v>
      </c>
      <c r="AT162" s="27">
        <f t="shared" si="59"/>
        <v>0</v>
      </c>
      <c r="AU162" s="27">
        <f t="shared" si="47"/>
        <v>0</v>
      </c>
      <c r="AV162" s="27">
        <f t="shared" si="48"/>
        <v>0</v>
      </c>
      <c r="AW162" s="27">
        <f t="shared" si="49"/>
        <v>0</v>
      </c>
    </row>
    <row r="163" spans="1:49">
      <c r="A163" s="78">
        <v>152</v>
      </c>
      <c r="B163" s="69" t="s">
        <v>328</v>
      </c>
      <c r="C163" s="314"/>
      <c r="D163" s="72"/>
      <c r="E163" s="180"/>
      <c r="F163" s="72"/>
      <c r="G163" s="72"/>
      <c r="H163" s="325">
        <f t="shared" si="41"/>
        <v>0</v>
      </c>
      <c r="I163" s="71"/>
      <c r="J163" s="303"/>
      <c r="K163" s="303"/>
      <c r="L163" s="303"/>
      <c r="M163" s="304">
        <f t="shared" si="50"/>
        <v>0</v>
      </c>
      <c r="N163" s="326" t="str">
        <f t="shared" si="42"/>
        <v/>
      </c>
      <c r="O163" s="71"/>
      <c r="P163" s="303"/>
      <c r="Q163" s="214">
        <f t="shared" si="51"/>
        <v>0</v>
      </c>
      <c r="R163" s="71"/>
      <c r="S163" s="308"/>
      <c r="T163" s="308"/>
      <c r="U163" s="308"/>
      <c r="V163" s="79"/>
      <c r="W163" s="303"/>
      <c r="X163" s="303"/>
      <c r="Y163" s="309">
        <f t="shared" si="43"/>
        <v>0</v>
      </c>
      <c r="Z163" s="73" t="s">
        <v>169</v>
      </c>
      <c r="AA163" s="73" t="s">
        <v>169</v>
      </c>
      <c r="AB163" s="317"/>
      <c r="AC163" s="73" t="s">
        <v>169</v>
      </c>
      <c r="AD163" s="73" t="s">
        <v>169</v>
      </c>
      <c r="AE163" s="317"/>
      <c r="AF163" s="73" t="s">
        <v>169</v>
      </c>
      <c r="AG163" s="73" t="s">
        <v>169</v>
      </c>
      <c r="AH163" s="317"/>
      <c r="AI163" s="88">
        <f t="shared" si="52"/>
        <v>0</v>
      </c>
      <c r="AJ163" s="312">
        <f t="shared" si="53"/>
        <v>0</v>
      </c>
      <c r="AK163" s="27">
        <f t="shared" si="54"/>
        <v>0</v>
      </c>
      <c r="AL163" s="27">
        <f t="shared" si="55"/>
        <v>0</v>
      </c>
      <c r="AM163" s="27">
        <f t="shared" si="56"/>
        <v>0</v>
      </c>
      <c r="AN163" s="77">
        <f t="shared" si="57"/>
        <v>0</v>
      </c>
      <c r="AP163" s="77">
        <f t="shared" si="58"/>
        <v>0</v>
      </c>
      <c r="AQ163" s="207">
        <f t="shared" si="44"/>
        <v>0</v>
      </c>
      <c r="AR163" s="27">
        <f t="shared" si="45"/>
        <v>0</v>
      </c>
      <c r="AS163" s="27">
        <f t="shared" si="46"/>
        <v>0</v>
      </c>
      <c r="AT163" s="27">
        <f t="shared" si="59"/>
        <v>0</v>
      </c>
      <c r="AU163" s="27">
        <f t="shared" si="47"/>
        <v>0</v>
      </c>
      <c r="AV163" s="27">
        <f t="shared" si="48"/>
        <v>0</v>
      </c>
      <c r="AW163" s="27">
        <f t="shared" si="49"/>
        <v>0</v>
      </c>
    </row>
    <row r="164" spans="1:49">
      <c r="A164" s="68">
        <v>153</v>
      </c>
      <c r="B164" s="69" t="s">
        <v>328</v>
      </c>
      <c r="C164" s="314"/>
      <c r="D164" s="72"/>
      <c r="E164" s="180"/>
      <c r="F164" s="72"/>
      <c r="G164" s="72"/>
      <c r="H164" s="325">
        <f t="shared" si="41"/>
        <v>0</v>
      </c>
      <c r="I164" s="71"/>
      <c r="J164" s="303"/>
      <c r="K164" s="303"/>
      <c r="L164" s="303"/>
      <c r="M164" s="304">
        <f t="shared" si="50"/>
        <v>0</v>
      </c>
      <c r="N164" s="326" t="str">
        <f t="shared" si="42"/>
        <v/>
      </c>
      <c r="O164" s="71"/>
      <c r="P164" s="303"/>
      <c r="Q164" s="214">
        <f t="shared" si="51"/>
        <v>0</v>
      </c>
      <c r="R164" s="71"/>
      <c r="S164" s="308"/>
      <c r="T164" s="308"/>
      <c r="U164" s="308"/>
      <c r="V164" s="79"/>
      <c r="W164" s="303"/>
      <c r="X164" s="303"/>
      <c r="Y164" s="309">
        <f t="shared" si="43"/>
        <v>0</v>
      </c>
      <c r="Z164" s="73" t="s">
        <v>169</v>
      </c>
      <c r="AA164" s="73" t="s">
        <v>169</v>
      </c>
      <c r="AB164" s="317"/>
      <c r="AC164" s="73" t="s">
        <v>169</v>
      </c>
      <c r="AD164" s="73" t="s">
        <v>169</v>
      </c>
      <c r="AE164" s="317"/>
      <c r="AF164" s="73" t="s">
        <v>169</v>
      </c>
      <c r="AG164" s="73" t="s">
        <v>169</v>
      </c>
      <c r="AH164" s="317"/>
      <c r="AI164" s="88">
        <f t="shared" si="52"/>
        <v>0</v>
      </c>
      <c r="AJ164" s="312">
        <f t="shared" si="53"/>
        <v>0</v>
      </c>
      <c r="AK164" s="27">
        <f t="shared" si="54"/>
        <v>0</v>
      </c>
      <c r="AL164" s="27">
        <f t="shared" si="55"/>
        <v>0</v>
      </c>
      <c r="AM164" s="27">
        <f t="shared" si="56"/>
        <v>0</v>
      </c>
      <c r="AN164" s="77">
        <f t="shared" si="57"/>
        <v>0</v>
      </c>
      <c r="AP164" s="77">
        <f t="shared" si="58"/>
        <v>0</v>
      </c>
      <c r="AQ164" s="207">
        <f t="shared" si="44"/>
        <v>0</v>
      </c>
      <c r="AR164" s="27">
        <f t="shared" si="45"/>
        <v>0</v>
      </c>
      <c r="AS164" s="27">
        <f t="shared" si="46"/>
        <v>0</v>
      </c>
      <c r="AT164" s="27">
        <f t="shared" si="59"/>
        <v>0</v>
      </c>
      <c r="AU164" s="27">
        <f t="shared" si="47"/>
        <v>0</v>
      </c>
      <c r="AV164" s="27">
        <f t="shared" si="48"/>
        <v>0</v>
      </c>
      <c r="AW164" s="27">
        <f t="shared" si="49"/>
        <v>0</v>
      </c>
    </row>
    <row r="165" spans="1:49">
      <c r="A165" s="78">
        <v>154</v>
      </c>
      <c r="B165" s="69" t="s">
        <v>328</v>
      </c>
      <c r="C165" s="314"/>
      <c r="D165" s="72"/>
      <c r="E165" s="180"/>
      <c r="F165" s="72"/>
      <c r="G165" s="72"/>
      <c r="H165" s="325">
        <f t="shared" si="41"/>
        <v>0</v>
      </c>
      <c r="I165" s="71"/>
      <c r="J165" s="303"/>
      <c r="K165" s="303"/>
      <c r="L165" s="303"/>
      <c r="M165" s="304">
        <f t="shared" si="50"/>
        <v>0</v>
      </c>
      <c r="N165" s="326" t="str">
        <f t="shared" si="42"/>
        <v/>
      </c>
      <c r="O165" s="71"/>
      <c r="P165" s="303"/>
      <c r="Q165" s="214">
        <f t="shared" si="51"/>
        <v>0</v>
      </c>
      <c r="R165" s="71"/>
      <c r="S165" s="308"/>
      <c r="T165" s="308"/>
      <c r="U165" s="308"/>
      <c r="V165" s="79"/>
      <c r="W165" s="303"/>
      <c r="X165" s="303"/>
      <c r="Y165" s="309">
        <f t="shared" si="43"/>
        <v>0</v>
      </c>
      <c r="Z165" s="73" t="s">
        <v>169</v>
      </c>
      <c r="AA165" s="73" t="s">
        <v>169</v>
      </c>
      <c r="AB165" s="317"/>
      <c r="AC165" s="73" t="s">
        <v>169</v>
      </c>
      <c r="AD165" s="73" t="s">
        <v>169</v>
      </c>
      <c r="AE165" s="317"/>
      <c r="AF165" s="73" t="s">
        <v>169</v>
      </c>
      <c r="AG165" s="73" t="s">
        <v>169</v>
      </c>
      <c r="AH165" s="317"/>
      <c r="AI165" s="88">
        <f t="shared" si="52"/>
        <v>0</v>
      </c>
      <c r="AJ165" s="312">
        <f t="shared" si="53"/>
        <v>0</v>
      </c>
      <c r="AK165" s="27">
        <f t="shared" si="54"/>
        <v>0</v>
      </c>
      <c r="AL165" s="27">
        <f t="shared" si="55"/>
        <v>0</v>
      </c>
      <c r="AM165" s="27">
        <f t="shared" si="56"/>
        <v>0</v>
      </c>
      <c r="AN165" s="77">
        <f t="shared" si="57"/>
        <v>0</v>
      </c>
      <c r="AP165" s="77">
        <f t="shared" si="58"/>
        <v>0</v>
      </c>
      <c r="AQ165" s="207">
        <f t="shared" si="44"/>
        <v>0</v>
      </c>
      <c r="AR165" s="27">
        <f t="shared" si="45"/>
        <v>0</v>
      </c>
      <c r="AS165" s="27">
        <f t="shared" si="46"/>
        <v>0</v>
      </c>
      <c r="AT165" s="27">
        <f t="shared" si="59"/>
        <v>0</v>
      </c>
      <c r="AU165" s="27">
        <f t="shared" si="47"/>
        <v>0</v>
      </c>
      <c r="AV165" s="27">
        <f t="shared" si="48"/>
        <v>0</v>
      </c>
      <c r="AW165" s="27">
        <f t="shared" si="49"/>
        <v>0</v>
      </c>
    </row>
    <row r="166" spans="1:49">
      <c r="A166" s="68">
        <v>155</v>
      </c>
      <c r="B166" s="69" t="s">
        <v>328</v>
      </c>
      <c r="C166" s="314"/>
      <c r="D166" s="72"/>
      <c r="E166" s="180"/>
      <c r="F166" s="72"/>
      <c r="G166" s="72"/>
      <c r="H166" s="325">
        <f t="shared" si="41"/>
        <v>0</v>
      </c>
      <c r="I166" s="71"/>
      <c r="J166" s="303"/>
      <c r="K166" s="303"/>
      <c r="L166" s="303"/>
      <c r="M166" s="304">
        <f t="shared" si="50"/>
        <v>0</v>
      </c>
      <c r="N166" s="326" t="str">
        <f t="shared" si="42"/>
        <v/>
      </c>
      <c r="O166" s="71"/>
      <c r="P166" s="303"/>
      <c r="Q166" s="214">
        <f t="shared" si="51"/>
        <v>0</v>
      </c>
      <c r="R166" s="71"/>
      <c r="S166" s="308"/>
      <c r="T166" s="308"/>
      <c r="U166" s="308"/>
      <c r="V166" s="79"/>
      <c r="W166" s="303"/>
      <c r="X166" s="303"/>
      <c r="Y166" s="309">
        <f t="shared" si="43"/>
        <v>0</v>
      </c>
      <c r="Z166" s="73" t="s">
        <v>169</v>
      </c>
      <c r="AA166" s="73" t="s">
        <v>169</v>
      </c>
      <c r="AB166" s="317"/>
      <c r="AC166" s="73" t="s">
        <v>169</v>
      </c>
      <c r="AD166" s="73" t="s">
        <v>169</v>
      </c>
      <c r="AE166" s="317"/>
      <c r="AF166" s="73" t="s">
        <v>169</v>
      </c>
      <c r="AG166" s="73" t="s">
        <v>169</v>
      </c>
      <c r="AH166" s="317"/>
      <c r="AI166" s="88">
        <f t="shared" si="52"/>
        <v>0</v>
      </c>
      <c r="AJ166" s="312">
        <f t="shared" si="53"/>
        <v>0</v>
      </c>
      <c r="AK166" s="27">
        <f t="shared" si="54"/>
        <v>0</v>
      </c>
      <c r="AL166" s="27">
        <f t="shared" si="55"/>
        <v>0</v>
      </c>
      <c r="AM166" s="27">
        <f t="shared" si="56"/>
        <v>0</v>
      </c>
      <c r="AN166" s="77">
        <f t="shared" si="57"/>
        <v>0</v>
      </c>
      <c r="AP166" s="77">
        <f t="shared" si="58"/>
        <v>0</v>
      </c>
      <c r="AQ166" s="207">
        <f t="shared" si="44"/>
        <v>0</v>
      </c>
      <c r="AR166" s="27">
        <f t="shared" si="45"/>
        <v>0</v>
      </c>
      <c r="AS166" s="27">
        <f t="shared" si="46"/>
        <v>0</v>
      </c>
      <c r="AT166" s="27">
        <f t="shared" si="59"/>
        <v>0</v>
      </c>
      <c r="AU166" s="27">
        <f t="shared" si="47"/>
        <v>0</v>
      </c>
      <c r="AV166" s="27">
        <f t="shared" si="48"/>
        <v>0</v>
      </c>
      <c r="AW166" s="27">
        <f t="shared" si="49"/>
        <v>0</v>
      </c>
    </row>
    <row r="167" spans="1:49">
      <c r="A167" s="78">
        <v>156</v>
      </c>
      <c r="B167" s="69" t="s">
        <v>328</v>
      </c>
      <c r="C167" s="314"/>
      <c r="D167" s="72"/>
      <c r="E167" s="180"/>
      <c r="F167" s="72"/>
      <c r="G167" s="72"/>
      <c r="H167" s="325">
        <f t="shared" si="41"/>
        <v>0</v>
      </c>
      <c r="I167" s="71"/>
      <c r="J167" s="303"/>
      <c r="K167" s="303"/>
      <c r="L167" s="303"/>
      <c r="M167" s="304">
        <f t="shared" si="50"/>
        <v>0</v>
      </c>
      <c r="N167" s="326" t="str">
        <f t="shared" si="42"/>
        <v/>
      </c>
      <c r="O167" s="71"/>
      <c r="P167" s="303"/>
      <c r="Q167" s="214">
        <f t="shared" si="51"/>
        <v>0</v>
      </c>
      <c r="R167" s="71"/>
      <c r="S167" s="308"/>
      <c r="T167" s="308"/>
      <c r="U167" s="308"/>
      <c r="V167" s="79"/>
      <c r="W167" s="303"/>
      <c r="X167" s="303"/>
      <c r="Y167" s="309">
        <f t="shared" si="43"/>
        <v>0</v>
      </c>
      <c r="Z167" s="73" t="s">
        <v>169</v>
      </c>
      <c r="AA167" s="73" t="s">
        <v>169</v>
      </c>
      <c r="AB167" s="317"/>
      <c r="AC167" s="73" t="s">
        <v>169</v>
      </c>
      <c r="AD167" s="73" t="s">
        <v>169</v>
      </c>
      <c r="AE167" s="317"/>
      <c r="AF167" s="73" t="s">
        <v>169</v>
      </c>
      <c r="AG167" s="73" t="s">
        <v>169</v>
      </c>
      <c r="AH167" s="317"/>
      <c r="AI167" s="88">
        <f t="shared" si="52"/>
        <v>0</v>
      </c>
      <c r="AJ167" s="312">
        <f t="shared" si="53"/>
        <v>0</v>
      </c>
      <c r="AK167" s="27">
        <f t="shared" si="54"/>
        <v>0</v>
      </c>
      <c r="AL167" s="27">
        <f t="shared" si="55"/>
        <v>0</v>
      </c>
      <c r="AM167" s="27">
        <f t="shared" si="56"/>
        <v>0</v>
      </c>
      <c r="AN167" s="77">
        <f t="shared" si="57"/>
        <v>0</v>
      </c>
      <c r="AP167" s="77">
        <f t="shared" si="58"/>
        <v>0</v>
      </c>
      <c r="AQ167" s="207">
        <f t="shared" si="44"/>
        <v>0</v>
      </c>
      <c r="AR167" s="27">
        <f t="shared" si="45"/>
        <v>0</v>
      </c>
      <c r="AS167" s="27">
        <f t="shared" si="46"/>
        <v>0</v>
      </c>
      <c r="AT167" s="27">
        <f t="shared" si="59"/>
        <v>0</v>
      </c>
      <c r="AU167" s="27">
        <f t="shared" si="47"/>
        <v>0</v>
      </c>
      <c r="AV167" s="27">
        <f t="shared" si="48"/>
        <v>0</v>
      </c>
      <c r="AW167" s="27">
        <f t="shared" si="49"/>
        <v>0</v>
      </c>
    </row>
    <row r="168" spans="1:49">
      <c r="A168" s="68">
        <v>157</v>
      </c>
      <c r="B168" s="69" t="s">
        <v>328</v>
      </c>
      <c r="C168" s="314"/>
      <c r="D168" s="72"/>
      <c r="E168" s="180"/>
      <c r="F168" s="72"/>
      <c r="G168" s="72"/>
      <c r="H168" s="325">
        <f t="shared" si="41"/>
        <v>0</v>
      </c>
      <c r="I168" s="71"/>
      <c r="J168" s="303"/>
      <c r="K168" s="303"/>
      <c r="L168" s="303"/>
      <c r="M168" s="304">
        <f t="shared" si="50"/>
        <v>0</v>
      </c>
      <c r="N168" s="326" t="str">
        <f t="shared" si="42"/>
        <v/>
      </c>
      <c r="O168" s="71"/>
      <c r="P168" s="303"/>
      <c r="Q168" s="214">
        <f t="shared" si="51"/>
        <v>0</v>
      </c>
      <c r="R168" s="71"/>
      <c r="S168" s="308"/>
      <c r="T168" s="308"/>
      <c r="U168" s="308"/>
      <c r="V168" s="79"/>
      <c r="W168" s="303"/>
      <c r="X168" s="303"/>
      <c r="Y168" s="309">
        <f t="shared" si="43"/>
        <v>0</v>
      </c>
      <c r="Z168" s="73" t="s">
        <v>169</v>
      </c>
      <c r="AA168" s="73" t="s">
        <v>169</v>
      </c>
      <c r="AB168" s="317"/>
      <c r="AC168" s="73" t="s">
        <v>169</v>
      </c>
      <c r="AD168" s="73" t="s">
        <v>169</v>
      </c>
      <c r="AE168" s="317"/>
      <c r="AF168" s="73" t="s">
        <v>169</v>
      </c>
      <c r="AG168" s="73" t="s">
        <v>169</v>
      </c>
      <c r="AH168" s="317"/>
      <c r="AI168" s="88">
        <f t="shared" si="52"/>
        <v>0</v>
      </c>
      <c r="AJ168" s="312">
        <f t="shared" si="53"/>
        <v>0</v>
      </c>
      <c r="AK168" s="27">
        <f t="shared" si="54"/>
        <v>0</v>
      </c>
      <c r="AL168" s="27">
        <f t="shared" si="55"/>
        <v>0</v>
      </c>
      <c r="AM168" s="27">
        <f t="shared" si="56"/>
        <v>0</v>
      </c>
      <c r="AN168" s="77">
        <f t="shared" si="57"/>
        <v>0</v>
      </c>
      <c r="AP168" s="77">
        <f t="shared" si="58"/>
        <v>0</v>
      </c>
      <c r="AQ168" s="207">
        <f t="shared" si="44"/>
        <v>0</v>
      </c>
      <c r="AR168" s="27">
        <f t="shared" si="45"/>
        <v>0</v>
      </c>
      <c r="AS168" s="27">
        <f t="shared" si="46"/>
        <v>0</v>
      </c>
      <c r="AT168" s="27">
        <f t="shared" si="59"/>
        <v>0</v>
      </c>
      <c r="AU168" s="27">
        <f t="shared" si="47"/>
        <v>0</v>
      </c>
      <c r="AV168" s="27">
        <f t="shared" si="48"/>
        <v>0</v>
      </c>
      <c r="AW168" s="27">
        <f t="shared" si="49"/>
        <v>0</v>
      </c>
    </row>
    <row r="169" spans="1:49">
      <c r="A169" s="78">
        <v>158</v>
      </c>
      <c r="B169" s="69" t="s">
        <v>328</v>
      </c>
      <c r="C169" s="314"/>
      <c r="D169" s="72"/>
      <c r="E169" s="180"/>
      <c r="F169" s="72"/>
      <c r="G169" s="72"/>
      <c r="H169" s="325">
        <f t="shared" si="41"/>
        <v>0</v>
      </c>
      <c r="I169" s="71"/>
      <c r="J169" s="303"/>
      <c r="K169" s="303"/>
      <c r="L169" s="303"/>
      <c r="M169" s="304">
        <f t="shared" si="50"/>
        <v>0</v>
      </c>
      <c r="N169" s="326" t="str">
        <f t="shared" si="42"/>
        <v/>
      </c>
      <c r="O169" s="71"/>
      <c r="P169" s="303"/>
      <c r="Q169" s="214">
        <f t="shared" si="51"/>
        <v>0</v>
      </c>
      <c r="R169" s="71"/>
      <c r="S169" s="308"/>
      <c r="T169" s="308"/>
      <c r="U169" s="308"/>
      <c r="V169" s="79"/>
      <c r="W169" s="303"/>
      <c r="X169" s="303"/>
      <c r="Y169" s="309">
        <f t="shared" si="43"/>
        <v>0</v>
      </c>
      <c r="Z169" s="73" t="s">
        <v>169</v>
      </c>
      <c r="AA169" s="73" t="s">
        <v>169</v>
      </c>
      <c r="AB169" s="317"/>
      <c r="AC169" s="73" t="s">
        <v>169</v>
      </c>
      <c r="AD169" s="73" t="s">
        <v>169</v>
      </c>
      <c r="AE169" s="317"/>
      <c r="AF169" s="73" t="s">
        <v>169</v>
      </c>
      <c r="AG169" s="73" t="s">
        <v>169</v>
      </c>
      <c r="AH169" s="317"/>
      <c r="AI169" s="88">
        <f t="shared" si="52"/>
        <v>0</v>
      </c>
      <c r="AJ169" s="312">
        <f t="shared" si="53"/>
        <v>0</v>
      </c>
      <c r="AK169" s="27">
        <f t="shared" si="54"/>
        <v>0</v>
      </c>
      <c r="AL169" s="27">
        <f t="shared" si="55"/>
        <v>0</v>
      </c>
      <c r="AM169" s="27">
        <f t="shared" si="56"/>
        <v>0</v>
      </c>
      <c r="AN169" s="77">
        <f t="shared" si="57"/>
        <v>0</v>
      </c>
      <c r="AP169" s="77">
        <f t="shared" si="58"/>
        <v>0</v>
      </c>
      <c r="AQ169" s="207">
        <f t="shared" si="44"/>
        <v>0</v>
      </c>
      <c r="AR169" s="27">
        <f t="shared" si="45"/>
        <v>0</v>
      </c>
      <c r="AS169" s="27">
        <f t="shared" si="46"/>
        <v>0</v>
      </c>
      <c r="AT169" s="27">
        <f t="shared" si="59"/>
        <v>0</v>
      </c>
      <c r="AU169" s="27">
        <f t="shared" si="47"/>
        <v>0</v>
      </c>
      <c r="AV169" s="27">
        <f t="shared" si="48"/>
        <v>0</v>
      </c>
      <c r="AW169" s="27">
        <f t="shared" si="49"/>
        <v>0</v>
      </c>
    </row>
    <row r="170" spans="1:49">
      <c r="A170" s="68">
        <v>159</v>
      </c>
      <c r="B170" s="69" t="s">
        <v>328</v>
      </c>
      <c r="C170" s="314"/>
      <c r="D170" s="72"/>
      <c r="E170" s="180"/>
      <c r="F170" s="72"/>
      <c r="G170" s="72"/>
      <c r="H170" s="325">
        <f t="shared" si="41"/>
        <v>0</v>
      </c>
      <c r="I170" s="71"/>
      <c r="J170" s="303"/>
      <c r="K170" s="303"/>
      <c r="L170" s="303"/>
      <c r="M170" s="304">
        <f t="shared" si="50"/>
        <v>0</v>
      </c>
      <c r="N170" s="326" t="str">
        <f t="shared" si="42"/>
        <v/>
      </c>
      <c r="O170" s="71"/>
      <c r="P170" s="303"/>
      <c r="Q170" s="214">
        <f t="shared" si="51"/>
        <v>0</v>
      </c>
      <c r="R170" s="71"/>
      <c r="S170" s="308"/>
      <c r="T170" s="308"/>
      <c r="U170" s="308"/>
      <c r="V170" s="79"/>
      <c r="W170" s="303"/>
      <c r="X170" s="303"/>
      <c r="Y170" s="309">
        <f t="shared" si="43"/>
        <v>0</v>
      </c>
      <c r="Z170" s="73" t="s">
        <v>169</v>
      </c>
      <c r="AA170" s="73" t="s">
        <v>169</v>
      </c>
      <c r="AB170" s="317"/>
      <c r="AC170" s="73" t="s">
        <v>169</v>
      </c>
      <c r="AD170" s="73" t="s">
        <v>169</v>
      </c>
      <c r="AE170" s="317"/>
      <c r="AF170" s="73" t="s">
        <v>169</v>
      </c>
      <c r="AG170" s="73" t="s">
        <v>169</v>
      </c>
      <c r="AH170" s="317"/>
      <c r="AI170" s="88">
        <f t="shared" si="52"/>
        <v>0</v>
      </c>
      <c r="AJ170" s="312">
        <f t="shared" si="53"/>
        <v>0</v>
      </c>
      <c r="AK170" s="27">
        <f t="shared" si="54"/>
        <v>0</v>
      </c>
      <c r="AL170" s="27">
        <f t="shared" si="55"/>
        <v>0</v>
      </c>
      <c r="AM170" s="27">
        <f t="shared" si="56"/>
        <v>0</v>
      </c>
      <c r="AN170" s="77">
        <f t="shared" si="57"/>
        <v>0</v>
      </c>
      <c r="AP170" s="77">
        <f t="shared" si="58"/>
        <v>0</v>
      </c>
      <c r="AQ170" s="207">
        <f t="shared" si="44"/>
        <v>0</v>
      </c>
      <c r="AR170" s="27">
        <f t="shared" si="45"/>
        <v>0</v>
      </c>
      <c r="AS170" s="27">
        <f t="shared" si="46"/>
        <v>0</v>
      </c>
      <c r="AT170" s="27">
        <f t="shared" si="59"/>
        <v>0</v>
      </c>
      <c r="AU170" s="27">
        <f t="shared" si="47"/>
        <v>0</v>
      </c>
      <c r="AV170" s="27">
        <f t="shared" si="48"/>
        <v>0</v>
      </c>
      <c r="AW170" s="27">
        <f t="shared" si="49"/>
        <v>0</v>
      </c>
    </row>
    <row r="171" spans="1:49">
      <c r="A171" s="78">
        <v>160</v>
      </c>
      <c r="B171" s="69" t="s">
        <v>328</v>
      </c>
      <c r="C171" s="314"/>
      <c r="D171" s="72"/>
      <c r="E171" s="180"/>
      <c r="F171" s="72"/>
      <c r="G171" s="72"/>
      <c r="H171" s="325">
        <f t="shared" si="41"/>
        <v>0</v>
      </c>
      <c r="I171" s="71"/>
      <c r="J171" s="303"/>
      <c r="K171" s="303"/>
      <c r="L171" s="303"/>
      <c r="M171" s="304">
        <f t="shared" si="50"/>
        <v>0</v>
      </c>
      <c r="N171" s="326" t="str">
        <f t="shared" si="42"/>
        <v/>
      </c>
      <c r="O171" s="71"/>
      <c r="P171" s="303"/>
      <c r="Q171" s="214">
        <f t="shared" si="51"/>
        <v>0</v>
      </c>
      <c r="R171" s="71"/>
      <c r="S171" s="308"/>
      <c r="T171" s="308"/>
      <c r="U171" s="308"/>
      <c r="V171" s="79"/>
      <c r="W171" s="303"/>
      <c r="X171" s="303"/>
      <c r="Y171" s="309">
        <f t="shared" si="43"/>
        <v>0</v>
      </c>
      <c r="Z171" s="73" t="s">
        <v>169</v>
      </c>
      <c r="AA171" s="73" t="s">
        <v>169</v>
      </c>
      <c r="AB171" s="317"/>
      <c r="AC171" s="73" t="s">
        <v>169</v>
      </c>
      <c r="AD171" s="73" t="s">
        <v>169</v>
      </c>
      <c r="AE171" s="317"/>
      <c r="AF171" s="73" t="s">
        <v>169</v>
      </c>
      <c r="AG171" s="73" t="s">
        <v>169</v>
      </c>
      <c r="AH171" s="317"/>
      <c r="AI171" s="88">
        <f t="shared" si="52"/>
        <v>0</v>
      </c>
      <c r="AJ171" s="312">
        <f t="shared" si="53"/>
        <v>0</v>
      </c>
      <c r="AK171" s="27">
        <f t="shared" si="54"/>
        <v>0</v>
      </c>
      <c r="AL171" s="27">
        <f t="shared" si="55"/>
        <v>0</v>
      </c>
      <c r="AM171" s="27">
        <f t="shared" si="56"/>
        <v>0</v>
      </c>
      <c r="AN171" s="77">
        <f t="shared" si="57"/>
        <v>0</v>
      </c>
      <c r="AP171" s="77">
        <f t="shared" si="58"/>
        <v>0</v>
      </c>
      <c r="AQ171" s="207">
        <f t="shared" si="44"/>
        <v>0</v>
      </c>
      <c r="AR171" s="27">
        <f t="shared" si="45"/>
        <v>0</v>
      </c>
      <c r="AS171" s="27">
        <f t="shared" si="46"/>
        <v>0</v>
      </c>
      <c r="AT171" s="27">
        <f t="shared" si="59"/>
        <v>0</v>
      </c>
      <c r="AU171" s="27">
        <f t="shared" si="47"/>
        <v>0</v>
      </c>
      <c r="AV171" s="27">
        <f t="shared" si="48"/>
        <v>0</v>
      </c>
      <c r="AW171" s="27">
        <f t="shared" si="49"/>
        <v>0</v>
      </c>
    </row>
    <row r="172" spans="1:49">
      <c r="A172" s="68">
        <v>161</v>
      </c>
      <c r="B172" s="69" t="s">
        <v>328</v>
      </c>
      <c r="C172" s="314"/>
      <c r="D172" s="72"/>
      <c r="E172" s="180"/>
      <c r="F172" s="72"/>
      <c r="G172" s="72"/>
      <c r="H172" s="325">
        <f t="shared" si="41"/>
        <v>0</v>
      </c>
      <c r="I172" s="71"/>
      <c r="J172" s="303"/>
      <c r="K172" s="303"/>
      <c r="L172" s="303"/>
      <c r="M172" s="304">
        <f t="shared" si="50"/>
        <v>0</v>
      </c>
      <c r="N172" s="326" t="str">
        <f t="shared" si="42"/>
        <v/>
      </c>
      <c r="O172" s="71"/>
      <c r="P172" s="303"/>
      <c r="Q172" s="214">
        <f t="shared" si="51"/>
        <v>0</v>
      </c>
      <c r="R172" s="71"/>
      <c r="S172" s="308"/>
      <c r="T172" s="308"/>
      <c r="U172" s="308"/>
      <c r="V172" s="79"/>
      <c r="W172" s="303"/>
      <c r="X172" s="303"/>
      <c r="Y172" s="309">
        <f t="shared" si="43"/>
        <v>0</v>
      </c>
      <c r="Z172" s="73" t="s">
        <v>169</v>
      </c>
      <c r="AA172" s="73" t="s">
        <v>169</v>
      </c>
      <c r="AB172" s="317"/>
      <c r="AC172" s="73" t="s">
        <v>169</v>
      </c>
      <c r="AD172" s="73" t="s">
        <v>169</v>
      </c>
      <c r="AE172" s="317"/>
      <c r="AF172" s="73" t="s">
        <v>169</v>
      </c>
      <c r="AG172" s="73" t="s">
        <v>169</v>
      </c>
      <c r="AH172" s="317"/>
      <c r="AI172" s="88">
        <f t="shared" si="52"/>
        <v>0</v>
      </c>
      <c r="AJ172" s="312">
        <f t="shared" si="53"/>
        <v>0</v>
      </c>
      <c r="AK172" s="27">
        <f t="shared" si="54"/>
        <v>0</v>
      </c>
      <c r="AL172" s="27">
        <f t="shared" si="55"/>
        <v>0</v>
      </c>
      <c r="AM172" s="27">
        <f t="shared" si="56"/>
        <v>0</v>
      </c>
      <c r="AN172" s="77">
        <f t="shared" si="57"/>
        <v>0</v>
      </c>
      <c r="AP172" s="77">
        <f t="shared" si="58"/>
        <v>0</v>
      </c>
      <c r="AQ172" s="207">
        <f t="shared" si="44"/>
        <v>0</v>
      </c>
      <c r="AR172" s="27">
        <f t="shared" si="45"/>
        <v>0</v>
      </c>
      <c r="AS172" s="27">
        <f t="shared" si="46"/>
        <v>0</v>
      </c>
      <c r="AT172" s="27">
        <f t="shared" si="59"/>
        <v>0</v>
      </c>
      <c r="AU172" s="27">
        <f t="shared" si="47"/>
        <v>0</v>
      </c>
      <c r="AV172" s="27">
        <f t="shared" si="48"/>
        <v>0</v>
      </c>
      <c r="AW172" s="27">
        <f t="shared" si="49"/>
        <v>0</v>
      </c>
    </row>
    <row r="173" spans="1:49">
      <c r="A173" s="78">
        <v>162</v>
      </c>
      <c r="B173" s="69" t="s">
        <v>328</v>
      </c>
      <c r="C173" s="314"/>
      <c r="D173" s="72"/>
      <c r="E173" s="180"/>
      <c r="F173" s="72"/>
      <c r="G173" s="72"/>
      <c r="H173" s="325">
        <f t="shared" si="41"/>
        <v>0</v>
      </c>
      <c r="I173" s="71"/>
      <c r="J173" s="303"/>
      <c r="K173" s="303"/>
      <c r="L173" s="303"/>
      <c r="M173" s="304">
        <f t="shared" si="50"/>
        <v>0</v>
      </c>
      <c r="N173" s="326" t="str">
        <f t="shared" si="42"/>
        <v/>
      </c>
      <c r="O173" s="71"/>
      <c r="P173" s="303"/>
      <c r="Q173" s="214">
        <f t="shared" si="51"/>
        <v>0</v>
      </c>
      <c r="R173" s="71"/>
      <c r="S173" s="308"/>
      <c r="T173" s="308"/>
      <c r="U173" s="308"/>
      <c r="V173" s="79"/>
      <c r="W173" s="303"/>
      <c r="X173" s="303"/>
      <c r="Y173" s="309">
        <f t="shared" si="43"/>
        <v>0</v>
      </c>
      <c r="Z173" s="73" t="s">
        <v>169</v>
      </c>
      <c r="AA173" s="73" t="s">
        <v>169</v>
      </c>
      <c r="AB173" s="317"/>
      <c r="AC173" s="73" t="s">
        <v>169</v>
      </c>
      <c r="AD173" s="73" t="s">
        <v>169</v>
      </c>
      <c r="AE173" s="317"/>
      <c r="AF173" s="73" t="s">
        <v>169</v>
      </c>
      <c r="AG173" s="73" t="s">
        <v>169</v>
      </c>
      <c r="AH173" s="317"/>
      <c r="AI173" s="88">
        <f t="shared" si="52"/>
        <v>0</v>
      </c>
      <c r="AJ173" s="312">
        <f t="shared" si="53"/>
        <v>0</v>
      </c>
      <c r="AK173" s="27">
        <f t="shared" si="54"/>
        <v>0</v>
      </c>
      <c r="AL173" s="27">
        <f t="shared" si="55"/>
        <v>0</v>
      </c>
      <c r="AM173" s="27">
        <f t="shared" si="56"/>
        <v>0</v>
      </c>
      <c r="AN173" s="77">
        <f t="shared" si="57"/>
        <v>0</v>
      </c>
      <c r="AP173" s="77">
        <f t="shared" si="58"/>
        <v>0</v>
      </c>
      <c r="AQ173" s="207">
        <f t="shared" si="44"/>
        <v>0</v>
      </c>
      <c r="AR173" s="27">
        <f t="shared" si="45"/>
        <v>0</v>
      </c>
      <c r="AS173" s="27">
        <f t="shared" si="46"/>
        <v>0</v>
      </c>
      <c r="AT173" s="27">
        <f t="shared" si="59"/>
        <v>0</v>
      </c>
      <c r="AU173" s="27">
        <f t="shared" si="47"/>
        <v>0</v>
      </c>
      <c r="AV173" s="27">
        <f t="shared" si="48"/>
        <v>0</v>
      </c>
      <c r="AW173" s="27">
        <f t="shared" si="49"/>
        <v>0</v>
      </c>
    </row>
    <row r="174" spans="1:49">
      <c r="A174" s="68">
        <v>163</v>
      </c>
      <c r="B174" s="69" t="s">
        <v>328</v>
      </c>
      <c r="C174" s="314"/>
      <c r="D174" s="72"/>
      <c r="E174" s="180"/>
      <c r="F174" s="72"/>
      <c r="G174" s="72"/>
      <c r="H174" s="325">
        <f t="shared" si="41"/>
        <v>0</v>
      </c>
      <c r="I174" s="71"/>
      <c r="J174" s="303"/>
      <c r="K174" s="303"/>
      <c r="L174" s="303"/>
      <c r="M174" s="304">
        <f t="shared" si="50"/>
        <v>0</v>
      </c>
      <c r="N174" s="326" t="str">
        <f t="shared" si="42"/>
        <v/>
      </c>
      <c r="O174" s="71"/>
      <c r="P174" s="303"/>
      <c r="Q174" s="214">
        <f t="shared" si="51"/>
        <v>0</v>
      </c>
      <c r="R174" s="71"/>
      <c r="S174" s="308"/>
      <c r="T174" s="308"/>
      <c r="U174" s="308"/>
      <c r="V174" s="79"/>
      <c r="W174" s="303"/>
      <c r="X174" s="303"/>
      <c r="Y174" s="309">
        <f t="shared" si="43"/>
        <v>0</v>
      </c>
      <c r="Z174" s="73" t="s">
        <v>169</v>
      </c>
      <c r="AA174" s="73" t="s">
        <v>169</v>
      </c>
      <c r="AB174" s="317"/>
      <c r="AC174" s="73" t="s">
        <v>169</v>
      </c>
      <c r="AD174" s="73" t="s">
        <v>169</v>
      </c>
      <c r="AE174" s="317"/>
      <c r="AF174" s="73" t="s">
        <v>169</v>
      </c>
      <c r="AG174" s="73" t="s">
        <v>169</v>
      </c>
      <c r="AH174" s="317"/>
      <c r="AI174" s="88">
        <f t="shared" si="52"/>
        <v>0</v>
      </c>
      <c r="AJ174" s="312">
        <f t="shared" si="53"/>
        <v>0</v>
      </c>
      <c r="AK174" s="27">
        <f t="shared" si="54"/>
        <v>0</v>
      </c>
      <c r="AL174" s="27">
        <f t="shared" si="55"/>
        <v>0</v>
      </c>
      <c r="AM174" s="27">
        <f t="shared" si="56"/>
        <v>0</v>
      </c>
      <c r="AN174" s="77">
        <f t="shared" si="57"/>
        <v>0</v>
      </c>
      <c r="AP174" s="77">
        <f t="shared" si="58"/>
        <v>0</v>
      </c>
      <c r="AQ174" s="207">
        <f t="shared" si="44"/>
        <v>0</v>
      </c>
      <c r="AR174" s="27">
        <f t="shared" si="45"/>
        <v>0</v>
      </c>
      <c r="AS174" s="27">
        <f t="shared" si="46"/>
        <v>0</v>
      </c>
      <c r="AT174" s="27">
        <f t="shared" si="59"/>
        <v>0</v>
      </c>
      <c r="AU174" s="27">
        <f t="shared" si="47"/>
        <v>0</v>
      </c>
      <c r="AV174" s="27">
        <f t="shared" si="48"/>
        <v>0</v>
      </c>
      <c r="AW174" s="27">
        <f t="shared" si="49"/>
        <v>0</v>
      </c>
    </row>
    <row r="175" spans="1:49">
      <c r="A175" s="78">
        <v>164</v>
      </c>
      <c r="B175" s="69" t="s">
        <v>328</v>
      </c>
      <c r="C175" s="314"/>
      <c r="D175" s="72"/>
      <c r="E175" s="180"/>
      <c r="F175" s="72"/>
      <c r="G175" s="72"/>
      <c r="H175" s="325">
        <f t="shared" si="41"/>
        <v>0</v>
      </c>
      <c r="I175" s="71"/>
      <c r="J175" s="303"/>
      <c r="K175" s="303"/>
      <c r="L175" s="303"/>
      <c r="M175" s="304">
        <f t="shared" si="50"/>
        <v>0</v>
      </c>
      <c r="N175" s="326" t="str">
        <f t="shared" si="42"/>
        <v/>
      </c>
      <c r="O175" s="71"/>
      <c r="P175" s="303"/>
      <c r="Q175" s="214">
        <f t="shared" si="51"/>
        <v>0</v>
      </c>
      <c r="R175" s="71"/>
      <c r="S175" s="308"/>
      <c r="T175" s="308"/>
      <c r="U175" s="308"/>
      <c r="V175" s="79"/>
      <c r="W175" s="303"/>
      <c r="X175" s="303"/>
      <c r="Y175" s="309">
        <f t="shared" si="43"/>
        <v>0</v>
      </c>
      <c r="Z175" s="73" t="s">
        <v>169</v>
      </c>
      <c r="AA175" s="73" t="s">
        <v>169</v>
      </c>
      <c r="AB175" s="317"/>
      <c r="AC175" s="73" t="s">
        <v>169</v>
      </c>
      <c r="AD175" s="73" t="s">
        <v>169</v>
      </c>
      <c r="AE175" s="317"/>
      <c r="AF175" s="73" t="s">
        <v>169</v>
      </c>
      <c r="AG175" s="73" t="s">
        <v>169</v>
      </c>
      <c r="AH175" s="317"/>
      <c r="AI175" s="88">
        <f t="shared" si="52"/>
        <v>0</v>
      </c>
      <c r="AJ175" s="312">
        <f t="shared" si="53"/>
        <v>0</v>
      </c>
      <c r="AK175" s="27">
        <f t="shared" si="54"/>
        <v>0</v>
      </c>
      <c r="AL175" s="27">
        <f t="shared" si="55"/>
        <v>0</v>
      </c>
      <c r="AM175" s="27">
        <f t="shared" si="56"/>
        <v>0</v>
      </c>
      <c r="AN175" s="77">
        <f t="shared" si="57"/>
        <v>0</v>
      </c>
      <c r="AP175" s="77">
        <f t="shared" si="58"/>
        <v>0</v>
      </c>
      <c r="AQ175" s="207">
        <f t="shared" si="44"/>
        <v>0</v>
      </c>
      <c r="AR175" s="27">
        <f t="shared" si="45"/>
        <v>0</v>
      </c>
      <c r="AS175" s="27">
        <f t="shared" si="46"/>
        <v>0</v>
      </c>
      <c r="AT175" s="27">
        <f t="shared" si="59"/>
        <v>0</v>
      </c>
      <c r="AU175" s="27">
        <f t="shared" si="47"/>
        <v>0</v>
      </c>
      <c r="AV175" s="27">
        <f t="shared" si="48"/>
        <v>0</v>
      </c>
      <c r="AW175" s="27">
        <f t="shared" si="49"/>
        <v>0</v>
      </c>
    </row>
    <row r="176" spans="1:49">
      <c r="A176" s="68">
        <v>165</v>
      </c>
      <c r="B176" s="69" t="s">
        <v>328</v>
      </c>
      <c r="C176" s="314"/>
      <c r="D176" s="72"/>
      <c r="E176" s="180"/>
      <c r="F176" s="72"/>
      <c r="G176" s="72"/>
      <c r="H176" s="325">
        <f t="shared" si="41"/>
        <v>0</v>
      </c>
      <c r="I176" s="71"/>
      <c r="J176" s="303"/>
      <c r="K176" s="303"/>
      <c r="L176" s="303"/>
      <c r="M176" s="304">
        <f t="shared" si="50"/>
        <v>0</v>
      </c>
      <c r="N176" s="326" t="str">
        <f t="shared" si="42"/>
        <v/>
      </c>
      <c r="O176" s="71"/>
      <c r="P176" s="303"/>
      <c r="Q176" s="214">
        <f t="shared" si="51"/>
        <v>0</v>
      </c>
      <c r="R176" s="71"/>
      <c r="S176" s="308"/>
      <c r="T176" s="308"/>
      <c r="U176" s="308"/>
      <c r="V176" s="79"/>
      <c r="W176" s="303"/>
      <c r="X176" s="303"/>
      <c r="Y176" s="309">
        <f t="shared" si="43"/>
        <v>0</v>
      </c>
      <c r="Z176" s="73" t="s">
        <v>169</v>
      </c>
      <c r="AA176" s="73" t="s">
        <v>169</v>
      </c>
      <c r="AB176" s="317"/>
      <c r="AC176" s="73" t="s">
        <v>169</v>
      </c>
      <c r="AD176" s="73" t="s">
        <v>169</v>
      </c>
      <c r="AE176" s="317"/>
      <c r="AF176" s="73" t="s">
        <v>169</v>
      </c>
      <c r="AG176" s="73" t="s">
        <v>169</v>
      </c>
      <c r="AH176" s="317"/>
      <c r="AI176" s="88">
        <f t="shared" si="52"/>
        <v>0</v>
      </c>
      <c r="AJ176" s="312">
        <f t="shared" si="53"/>
        <v>0</v>
      </c>
      <c r="AK176" s="27">
        <f t="shared" si="54"/>
        <v>0</v>
      </c>
      <c r="AL176" s="27">
        <f t="shared" si="55"/>
        <v>0</v>
      </c>
      <c r="AM176" s="27">
        <f t="shared" si="56"/>
        <v>0</v>
      </c>
      <c r="AN176" s="77">
        <f t="shared" si="57"/>
        <v>0</v>
      </c>
      <c r="AP176" s="77">
        <f t="shared" si="58"/>
        <v>0</v>
      </c>
      <c r="AQ176" s="207">
        <f t="shared" si="44"/>
        <v>0</v>
      </c>
      <c r="AR176" s="27">
        <f t="shared" si="45"/>
        <v>0</v>
      </c>
      <c r="AS176" s="27">
        <f t="shared" si="46"/>
        <v>0</v>
      </c>
      <c r="AT176" s="27">
        <f t="shared" si="59"/>
        <v>0</v>
      </c>
      <c r="AU176" s="27">
        <f t="shared" si="47"/>
        <v>0</v>
      </c>
      <c r="AV176" s="27">
        <f t="shared" si="48"/>
        <v>0</v>
      </c>
      <c r="AW176" s="27">
        <f t="shared" si="49"/>
        <v>0</v>
      </c>
    </row>
    <row r="177" spans="1:49">
      <c r="A177" s="78">
        <v>166</v>
      </c>
      <c r="B177" s="69" t="s">
        <v>328</v>
      </c>
      <c r="C177" s="314"/>
      <c r="D177" s="72"/>
      <c r="E177" s="180"/>
      <c r="F177" s="72"/>
      <c r="G177" s="72"/>
      <c r="H177" s="325">
        <f t="shared" si="41"/>
        <v>0</v>
      </c>
      <c r="I177" s="71"/>
      <c r="J177" s="303"/>
      <c r="K177" s="303"/>
      <c r="L177" s="303"/>
      <c r="M177" s="304">
        <f t="shared" si="50"/>
        <v>0</v>
      </c>
      <c r="N177" s="326" t="str">
        <f t="shared" si="42"/>
        <v/>
      </c>
      <c r="O177" s="71"/>
      <c r="P177" s="303"/>
      <c r="Q177" s="214">
        <f t="shared" si="51"/>
        <v>0</v>
      </c>
      <c r="R177" s="71"/>
      <c r="S177" s="308"/>
      <c r="T177" s="308"/>
      <c r="U177" s="308"/>
      <c r="V177" s="79"/>
      <c r="W177" s="303"/>
      <c r="X177" s="303"/>
      <c r="Y177" s="309">
        <f t="shared" si="43"/>
        <v>0</v>
      </c>
      <c r="Z177" s="73" t="s">
        <v>169</v>
      </c>
      <c r="AA177" s="73" t="s">
        <v>169</v>
      </c>
      <c r="AB177" s="317"/>
      <c r="AC177" s="73" t="s">
        <v>169</v>
      </c>
      <c r="AD177" s="73" t="s">
        <v>169</v>
      </c>
      <c r="AE177" s="317"/>
      <c r="AF177" s="73" t="s">
        <v>169</v>
      </c>
      <c r="AG177" s="73" t="s">
        <v>169</v>
      </c>
      <c r="AH177" s="317"/>
      <c r="AI177" s="88">
        <f t="shared" si="52"/>
        <v>0</v>
      </c>
      <c r="AJ177" s="312">
        <f t="shared" si="53"/>
        <v>0</v>
      </c>
      <c r="AK177" s="27">
        <f t="shared" si="54"/>
        <v>0</v>
      </c>
      <c r="AL177" s="27">
        <f t="shared" si="55"/>
        <v>0</v>
      </c>
      <c r="AM177" s="27">
        <f t="shared" si="56"/>
        <v>0</v>
      </c>
      <c r="AN177" s="77">
        <f t="shared" si="57"/>
        <v>0</v>
      </c>
      <c r="AP177" s="77">
        <f t="shared" si="58"/>
        <v>0</v>
      </c>
      <c r="AQ177" s="207">
        <f t="shared" si="44"/>
        <v>0</v>
      </c>
      <c r="AR177" s="27">
        <f t="shared" si="45"/>
        <v>0</v>
      </c>
      <c r="AS177" s="27">
        <f t="shared" si="46"/>
        <v>0</v>
      </c>
      <c r="AT177" s="27">
        <f t="shared" si="59"/>
        <v>0</v>
      </c>
      <c r="AU177" s="27">
        <f t="shared" si="47"/>
        <v>0</v>
      </c>
      <c r="AV177" s="27">
        <f t="shared" si="48"/>
        <v>0</v>
      </c>
      <c r="AW177" s="27">
        <f t="shared" si="49"/>
        <v>0</v>
      </c>
    </row>
    <row r="178" spans="1:49">
      <c r="A178" s="68">
        <v>167</v>
      </c>
      <c r="B178" s="69" t="s">
        <v>328</v>
      </c>
      <c r="C178" s="314"/>
      <c r="D178" s="72"/>
      <c r="E178" s="180"/>
      <c r="F178" s="72"/>
      <c r="G178" s="72"/>
      <c r="H178" s="325">
        <f t="shared" si="41"/>
        <v>0</v>
      </c>
      <c r="I178" s="71"/>
      <c r="J178" s="303"/>
      <c r="K178" s="303"/>
      <c r="L178" s="303"/>
      <c r="M178" s="304">
        <f t="shared" si="50"/>
        <v>0</v>
      </c>
      <c r="N178" s="326" t="str">
        <f t="shared" si="42"/>
        <v/>
      </c>
      <c r="O178" s="71"/>
      <c r="P178" s="303"/>
      <c r="Q178" s="214">
        <f t="shared" si="51"/>
        <v>0</v>
      </c>
      <c r="R178" s="71"/>
      <c r="S178" s="308"/>
      <c r="T178" s="308"/>
      <c r="U178" s="308"/>
      <c r="V178" s="79"/>
      <c r="W178" s="303"/>
      <c r="X178" s="303"/>
      <c r="Y178" s="309">
        <f t="shared" si="43"/>
        <v>0</v>
      </c>
      <c r="Z178" s="73" t="s">
        <v>169</v>
      </c>
      <c r="AA178" s="73" t="s">
        <v>169</v>
      </c>
      <c r="AB178" s="317"/>
      <c r="AC178" s="73" t="s">
        <v>169</v>
      </c>
      <c r="AD178" s="73" t="s">
        <v>169</v>
      </c>
      <c r="AE178" s="317"/>
      <c r="AF178" s="73" t="s">
        <v>169</v>
      </c>
      <c r="AG178" s="73" t="s">
        <v>169</v>
      </c>
      <c r="AH178" s="317"/>
      <c r="AI178" s="88">
        <f t="shared" si="52"/>
        <v>0</v>
      </c>
      <c r="AJ178" s="312">
        <f t="shared" si="53"/>
        <v>0</v>
      </c>
      <c r="AK178" s="27">
        <f t="shared" si="54"/>
        <v>0</v>
      </c>
      <c r="AL178" s="27">
        <f t="shared" si="55"/>
        <v>0</v>
      </c>
      <c r="AM178" s="27">
        <f t="shared" si="56"/>
        <v>0</v>
      </c>
      <c r="AN178" s="77">
        <f t="shared" si="57"/>
        <v>0</v>
      </c>
      <c r="AP178" s="77">
        <f t="shared" si="58"/>
        <v>0</v>
      </c>
      <c r="AQ178" s="207">
        <f t="shared" si="44"/>
        <v>0</v>
      </c>
      <c r="AR178" s="27">
        <f t="shared" si="45"/>
        <v>0</v>
      </c>
      <c r="AS178" s="27">
        <f t="shared" si="46"/>
        <v>0</v>
      </c>
      <c r="AT178" s="27">
        <f t="shared" si="59"/>
        <v>0</v>
      </c>
      <c r="AU178" s="27">
        <f t="shared" si="47"/>
        <v>0</v>
      </c>
      <c r="AV178" s="27">
        <f t="shared" si="48"/>
        <v>0</v>
      </c>
      <c r="AW178" s="27">
        <f t="shared" si="49"/>
        <v>0</v>
      </c>
    </row>
    <row r="179" spans="1:49">
      <c r="A179" s="78">
        <v>168</v>
      </c>
      <c r="B179" s="69" t="s">
        <v>328</v>
      </c>
      <c r="C179" s="314"/>
      <c r="D179" s="72"/>
      <c r="E179" s="180"/>
      <c r="F179" s="72"/>
      <c r="G179" s="72"/>
      <c r="H179" s="325">
        <f t="shared" si="41"/>
        <v>0</v>
      </c>
      <c r="I179" s="71"/>
      <c r="J179" s="303"/>
      <c r="K179" s="303"/>
      <c r="L179" s="303"/>
      <c r="M179" s="304">
        <f t="shared" si="50"/>
        <v>0</v>
      </c>
      <c r="N179" s="326" t="str">
        <f t="shared" si="42"/>
        <v/>
      </c>
      <c r="O179" s="71"/>
      <c r="P179" s="303"/>
      <c r="Q179" s="214">
        <f t="shared" si="51"/>
        <v>0</v>
      </c>
      <c r="R179" s="71"/>
      <c r="S179" s="308"/>
      <c r="T179" s="308"/>
      <c r="U179" s="308"/>
      <c r="V179" s="79"/>
      <c r="W179" s="303"/>
      <c r="X179" s="303"/>
      <c r="Y179" s="309">
        <f t="shared" si="43"/>
        <v>0</v>
      </c>
      <c r="Z179" s="73" t="s">
        <v>169</v>
      </c>
      <c r="AA179" s="73" t="s">
        <v>169</v>
      </c>
      <c r="AB179" s="317"/>
      <c r="AC179" s="73" t="s">
        <v>169</v>
      </c>
      <c r="AD179" s="73" t="s">
        <v>169</v>
      </c>
      <c r="AE179" s="317"/>
      <c r="AF179" s="73" t="s">
        <v>169</v>
      </c>
      <c r="AG179" s="73" t="s">
        <v>169</v>
      </c>
      <c r="AH179" s="317"/>
      <c r="AI179" s="88">
        <f t="shared" si="52"/>
        <v>0</v>
      </c>
      <c r="AJ179" s="312">
        <f t="shared" si="53"/>
        <v>0</v>
      </c>
      <c r="AK179" s="27">
        <f t="shared" si="54"/>
        <v>0</v>
      </c>
      <c r="AL179" s="27">
        <f t="shared" si="55"/>
        <v>0</v>
      </c>
      <c r="AM179" s="27">
        <f t="shared" si="56"/>
        <v>0</v>
      </c>
      <c r="AN179" s="77">
        <f t="shared" si="57"/>
        <v>0</v>
      </c>
      <c r="AP179" s="77">
        <f t="shared" si="58"/>
        <v>0</v>
      </c>
      <c r="AQ179" s="207">
        <f t="shared" si="44"/>
        <v>0</v>
      </c>
      <c r="AR179" s="27">
        <f t="shared" si="45"/>
        <v>0</v>
      </c>
      <c r="AS179" s="27">
        <f t="shared" si="46"/>
        <v>0</v>
      </c>
      <c r="AT179" s="27">
        <f t="shared" si="59"/>
        <v>0</v>
      </c>
      <c r="AU179" s="27">
        <f t="shared" si="47"/>
        <v>0</v>
      </c>
      <c r="AV179" s="27">
        <f t="shared" si="48"/>
        <v>0</v>
      </c>
      <c r="AW179" s="27">
        <f t="shared" si="49"/>
        <v>0</v>
      </c>
    </row>
    <row r="180" spans="1:49">
      <c r="A180" s="68">
        <v>169</v>
      </c>
      <c r="B180" s="69" t="s">
        <v>328</v>
      </c>
      <c r="C180" s="314"/>
      <c r="D180" s="72"/>
      <c r="E180" s="180"/>
      <c r="F180" s="72"/>
      <c r="G180" s="72"/>
      <c r="H180" s="325">
        <f t="shared" si="41"/>
        <v>0</v>
      </c>
      <c r="I180" s="71"/>
      <c r="J180" s="303"/>
      <c r="K180" s="303"/>
      <c r="L180" s="303"/>
      <c r="M180" s="304">
        <f t="shared" si="50"/>
        <v>0</v>
      </c>
      <c r="N180" s="326" t="str">
        <f t="shared" si="42"/>
        <v/>
      </c>
      <c r="O180" s="71"/>
      <c r="P180" s="303"/>
      <c r="Q180" s="214">
        <f t="shared" si="51"/>
        <v>0</v>
      </c>
      <c r="R180" s="71"/>
      <c r="S180" s="308"/>
      <c r="T180" s="308"/>
      <c r="U180" s="308"/>
      <c r="V180" s="79"/>
      <c r="W180" s="303"/>
      <c r="X180" s="303"/>
      <c r="Y180" s="309">
        <f t="shared" si="43"/>
        <v>0</v>
      </c>
      <c r="Z180" s="73" t="s">
        <v>169</v>
      </c>
      <c r="AA180" s="73" t="s">
        <v>169</v>
      </c>
      <c r="AB180" s="317"/>
      <c r="AC180" s="73" t="s">
        <v>169</v>
      </c>
      <c r="AD180" s="73" t="s">
        <v>169</v>
      </c>
      <c r="AE180" s="317"/>
      <c r="AF180" s="73" t="s">
        <v>169</v>
      </c>
      <c r="AG180" s="73" t="s">
        <v>169</v>
      </c>
      <c r="AH180" s="317"/>
      <c r="AI180" s="88">
        <f t="shared" si="52"/>
        <v>0</v>
      </c>
      <c r="AJ180" s="312">
        <f t="shared" si="53"/>
        <v>0</v>
      </c>
      <c r="AK180" s="27">
        <f t="shared" si="54"/>
        <v>0</v>
      </c>
      <c r="AL180" s="27">
        <f t="shared" si="55"/>
        <v>0</v>
      </c>
      <c r="AM180" s="27">
        <f t="shared" si="56"/>
        <v>0</v>
      </c>
      <c r="AN180" s="77">
        <f t="shared" si="57"/>
        <v>0</v>
      </c>
      <c r="AP180" s="77">
        <f t="shared" si="58"/>
        <v>0</v>
      </c>
      <c r="AQ180" s="207">
        <f t="shared" si="44"/>
        <v>0</v>
      </c>
      <c r="AR180" s="27">
        <f t="shared" si="45"/>
        <v>0</v>
      </c>
      <c r="AS180" s="27">
        <f t="shared" si="46"/>
        <v>0</v>
      </c>
      <c r="AT180" s="27">
        <f t="shared" si="59"/>
        <v>0</v>
      </c>
      <c r="AU180" s="27">
        <f t="shared" si="47"/>
        <v>0</v>
      </c>
      <c r="AV180" s="27">
        <f t="shared" si="48"/>
        <v>0</v>
      </c>
      <c r="AW180" s="27">
        <f t="shared" si="49"/>
        <v>0</v>
      </c>
    </row>
    <row r="181" spans="1:49">
      <c r="A181" s="78">
        <v>170</v>
      </c>
      <c r="B181" s="69" t="s">
        <v>328</v>
      </c>
      <c r="C181" s="314"/>
      <c r="D181" s="72"/>
      <c r="E181" s="180"/>
      <c r="F181" s="72"/>
      <c r="G181" s="72"/>
      <c r="H181" s="325">
        <f t="shared" si="41"/>
        <v>0</v>
      </c>
      <c r="I181" s="71"/>
      <c r="J181" s="303"/>
      <c r="K181" s="303"/>
      <c r="L181" s="303"/>
      <c r="M181" s="304">
        <f t="shared" si="50"/>
        <v>0</v>
      </c>
      <c r="N181" s="326" t="str">
        <f t="shared" si="42"/>
        <v/>
      </c>
      <c r="O181" s="71"/>
      <c r="P181" s="303"/>
      <c r="Q181" s="214">
        <f t="shared" si="51"/>
        <v>0</v>
      </c>
      <c r="R181" s="71"/>
      <c r="S181" s="308"/>
      <c r="T181" s="308"/>
      <c r="U181" s="308"/>
      <c r="V181" s="79"/>
      <c r="W181" s="303"/>
      <c r="X181" s="303"/>
      <c r="Y181" s="309">
        <f t="shared" si="43"/>
        <v>0</v>
      </c>
      <c r="Z181" s="73" t="s">
        <v>169</v>
      </c>
      <c r="AA181" s="73" t="s">
        <v>169</v>
      </c>
      <c r="AB181" s="317"/>
      <c r="AC181" s="73" t="s">
        <v>169</v>
      </c>
      <c r="AD181" s="73" t="s">
        <v>169</v>
      </c>
      <c r="AE181" s="317"/>
      <c r="AF181" s="73" t="s">
        <v>169</v>
      </c>
      <c r="AG181" s="73" t="s">
        <v>169</v>
      </c>
      <c r="AH181" s="317"/>
      <c r="AI181" s="88">
        <f t="shared" si="52"/>
        <v>0</v>
      </c>
      <c r="AJ181" s="312">
        <f t="shared" si="53"/>
        <v>0</v>
      </c>
      <c r="AK181" s="27">
        <f t="shared" si="54"/>
        <v>0</v>
      </c>
      <c r="AL181" s="27">
        <f t="shared" si="55"/>
        <v>0</v>
      </c>
      <c r="AM181" s="27">
        <f t="shared" si="56"/>
        <v>0</v>
      </c>
      <c r="AN181" s="77">
        <f t="shared" si="57"/>
        <v>0</v>
      </c>
      <c r="AP181" s="77">
        <f t="shared" si="58"/>
        <v>0</v>
      </c>
      <c r="AQ181" s="207">
        <f t="shared" si="44"/>
        <v>0</v>
      </c>
      <c r="AR181" s="27">
        <f t="shared" si="45"/>
        <v>0</v>
      </c>
      <c r="AS181" s="27">
        <f t="shared" si="46"/>
        <v>0</v>
      </c>
      <c r="AT181" s="27">
        <f t="shared" si="59"/>
        <v>0</v>
      </c>
      <c r="AU181" s="27">
        <f t="shared" si="47"/>
        <v>0</v>
      </c>
      <c r="AV181" s="27">
        <f t="shared" si="48"/>
        <v>0</v>
      </c>
      <c r="AW181" s="27">
        <f t="shared" si="49"/>
        <v>0</v>
      </c>
    </row>
    <row r="182" spans="1:49">
      <c r="A182" s="68">
        <v>171</v>
      </c>
      <c r="B182" s="69" t="s">
        <v>328</v>
      </c>
      <c r="C182" s="314"/>
      <c r="D182" s="72"/>
      <c r="E182" s="180"/>
      <c r="F182" s="72"/>
      <c r="G182" s="72"/>
      <c r="H182" s="325">
        <f t="shared" si="41"/>
        <v>0</v>
      </c>
      <c r="I182" s="71"/>
      <c r="J182" s="303"/>
      <c r="K182" s="303"/>
      <c r="L182" s="303"/>
      <c r="M182" s="304">
        <f t="shared" si="50"/>
        <v>0</v>
      </c>
      <c r="N182" s="326" t="str">
        <f t="shared" si="42"/>
        <v/>
      </c>
      <c r="O182" s="71"/>
      <c r="P182" s="303"/>
      <c r="Q182" s="214">
        <f t="shared" si="51"/>
        <v>0</v>
      </c>
      <c r="R182" s="71"/>
      <c r="S182" s="308"/>
      <c r="T182" s="308"/>
      <c r="U182" s="308"/>
      <c r="V182" s="79"/>
      <c r="W182" s="303"/>
      <c r="X182" s="303"/>
      <c r="Y182" s="309">
        <f t="shared" si="43"/>
        <v>0</v>
      </c>
      <c r="Z182" s="73" t="s">
        <v>169</v>
      </c>
      <c r="AA182" s="73" t="s">
        <v>169</v>
      </c>
      <c r="AB182" s="317"/>
      <c r="AC182" s="73" t="s">
        <v>169</v>
      </c>
      <c r="AD182" s="73" t="s">
        <v>169</v>
      </c>
      <c r="AE182" s="317"/>
      <c r="AF182" s="73" t="s">
        <v>169</v>
      </c>
      <c r="AG182" s="73" t="s">
        <v>169</v>
      </c>
      <c r="AH182" s="317"/>
      <c r="AI182" s="88">
        <f t="shared" si="52"/>
        <v>0</v>
      </c>
      <c r="AJ182" s="312">
        <f t="shared" si="53"/>
        <v>0</v>
      </c>
      <c r="AK182" s="27">
        <f t="shared" si="54"/>
        <v>0</v>
      </c>
      <c r="AL182" s="27">
        <f t="shared" si="55"/>
        <v>0</v>
      </c>
      <c r="AM182" s="27">
        <f t="shared" si="56"/>
        <v>0</v>
      </c>
      <c r="AN182" s="77">
        <f t="shared" si="57"/>
        <v>0</v>
      </c>
      <c r="AP182" s="77">
        <f t="shared" si="58"/>
        <v>0</v>
      </c>
      <c r="AQ182" s="207">
        <f t="shared" si="44"/>
        <v>0</v>
      </c>
      <c r="AR182" s="27">
        <f t="shared" si="45"/>
        <v>0</v>
      </c>
      <c r="AS182" s="27">
        <f t="shared" si="46"/>
        <v>0</v>
      </c>
      <c r="AT182" s="27">
        <f t="shared" si="59"/>
        <v>0</v>
      </c>
      <c r="AU182" s="27">
        <f t="shared" si="47"/>
        <v>0</v>
      </c>
      <c r="AV182" s="27">
        <f t="shared" si="48"/>
        <v>0</v>
      </c>
      <c r="AW182" s="27">
        <f t="shared" si="49"/>
        <v>0</v>
      </c>
    </row>
    <row r="183" spans="1:49">
      <c r="A183" s="78">
        <v>172</v>
      </c>
      <c r="B183" s="69" t="s">
        <v>328</v>
      </c>
      <c r="C183" s="314"/>
      <c r="D183" s="72"/>
      <c r="E183" s="180"/>
      <c r="F183" s="72"/>
      <c r="G183" s="72"/>
      <c r="H183" s="325">
        <f t="shared" si="41"/>
        <v>0</v>
      </c>
      <c r="I183" s="71"/>
      <c r="J183" s="303"/>
      <c r="K183" s="303"/>
      <c r="L183" s="303"/>
      <c r="M183" s="304">
        <f t="shared" si="50"/>
        <v>0</v>
      </c>
      <c r="N183" s="326" t="str">
        <f t="shared" si="42"/>
        <v/>
      </c>
      <c r="O183" s="71"/>
      <c r="P183" s="303"/>
      <c r="Q183" s="214">
        <f t="shared" si="51"/>
        <v>0</v>
      </c>
      <c r="R183" s="71"/>
      <c r="S183" s="308"/>
      <c r="T183" s="308"/>
      <c r="U183" s="308"/>
      <c r="V183" s="79"/>
      <c r="W183" s="303"/>
      <c r="X183" s="303"/>
      <c r="Y183" s="309">
        <f t="shared" si="43"/>
        <v>0</v>
      </c>
      <c r="Z183" s="73" t="s">
        <v>169</v>
      </c>
      <c r="AA183" s="73" t="s">
        <v>169</v>
      </c>
      <c r="AB183" s="317"/>
      <c r="AC183" s="73" t="s">
        <v>169</v>
      </c>
      <c r="AD183" s="73" t="s">
        <v>169</v>
      </c>
      <c r="AE183" s="317"/>
      <c r="AF183" s="73" t="s">
        <v>169</v>
      </c>
      <c r="AG183" s="73" t="s">
        <v>169</v>
      </c>
      <c r="AH183" s="317"/>
      <c r="AI183" s="88">
        <f t="shared" si="52"/>
        <v>0</v>
      </c>
      <c r="AJ183" s="312">
        <f t="shared" si="53"/>
        <v>0</v>
      </c>
      <c r="AK183" s="27">
        <f t="shared" si="54"/>
        <v>0</v>
      </c>
      <c r="AL183" s="27">
        <f t="shared" si="55"/>
        <v>0</v>
      </c>
      <c r="AM183" s="27">
        <f t="shared" si="56"/>
        <v>0</v>
      </c>
      <c r="AN183" s="77">
        <f t="shared" si="57"/>
        <v>0</v>
      </c>
      <c r="AP183" s="77">
        <f t="shared" si="58"/>
        <v>0</v>
      </c>
      <c r="AQ183" s="207">
        <f t="shared" si="44"/>
        <v>0</v>
      </c>
      <c r="AR183" s="27">
        <f t="shared" si="45"/>
        <v>0</v>
      </c>
      <c r="AS183" s="27">
        <f t="shared" si="46"/>
        <v>0</v>
      </c>
      <c r="AT183" s="27">
        <f t="shared" si="59"/>
        <v>0</v>
      </c>
      <c r="AU183" s="27">
        <f t="shared" si="47"/>
        <v>0</v>
      </c>
      <c r="AV183" s="27">
        <f t="shared" si="48"/>
        <v>0</v>
      </c>
      <c r="AW183" s="27">
        <f t="shared" si="49"/>
        <v>0</v>
      </c>
    </row>
    <row r="184" spans="1:49">
      <c r="A184" s="68">
        <v>173</v>
      </c>
      <c r="B184" s="69" t="s">
        <v>328</v>
      </c>
      <c r="C184" s="314"/>
      <c r="D184" s="72"/>
      <c r="E184" s="180"/>
      <c r="F184" s="72"/>
      <c r="G184" s="72"/>
      <c r="H184" s="325">
        <f t="shared" si="41"/>
        <v>0</v>
      </c>
      <c r="I184" s="71"/>
      <c r="J184" s="303"/>
      <c r="K184" s="303"/>
      <c r="L184" s="303"/>
      <c r="M184" s="304">
        <f t="shared" si="50"/>
        <v>0</v>
      </c>
      <c r="N184" s="326" t="str">
        <f t="shared" si="42"/>
        <v/>
      </c>
      <c r="O184" s="71"/>
      <c r="P184" s="303"/>
      <c r="Q184" s="214">
        <f t="shared" si="51"/>
        <v>0</v>
      </c>
      <c r="R184" s="71"/>
      <c r="S184" s="308"/>
      <c r="T184" s="308"/>
      <c r="U184" s="308"/>
      <c r="V184" s="79"/>
      <c r="W184" s="303"/>
      <c r="X184" s="303"/>
      <c r="Y184" s="309">
        <f t="shared" si="43"/>
        <v>0</v>
      </c>
      <c r="Z184" s="73" t="s">
        <v>169</v>
      </c>
      <c r="AA184" s="73" t="s">
        <v>169</v>
      </c>
      <c r="AB184" s="317"/>
      <c r="AC184" s="73" t="s">
        <v>169</v>
      </c>
      <c r="AD184" s="73" t="s">
        <v>169</v>
      </c>
      <c r="AE184" s="317"/>
      <c r="AF184" s="73" t="s">
        <v>169</v>
      </c>
      <c r="AG184" s="73" t="s">
        <v>169</v>
      </c>
      <c r="AH184" s="317"/>
      <c r="AI184" s="88">
        <f t="shared" si="52"/>
        <v>0</v>
      </c>
      <c r="AJ184" s="312">
        <f t="shared" si="53"/>
        <v>0</v>
      </c>
      <c r="AK184" s="27">
        <f t="shared" si="54"/>
        <v>0</v>
      </c>
      <c r="AL184" s="27">
        <f t="shared" si="55"/>
        <v>0</v>
      </c>
      <c r="AM184" s="27">
        <f t="shared" si="56"/>
        <v>0</v>
      </c>
      <c r="AN184" s="77">
        <f t="shared" si="57"/>
        <v>0</v>
      </c>
      <c r="AP184" s="77">
        <f t="shared" si="58"/>
        <v>0</v>
      </c>
      <c r="AQ184" s="207">
        <f t="shared" si="44"/>
        <v>0</v>
      </c>
      <c r="AR184" s="27">
        <f t="shared" si="45"/>
        <v>0</v>
      </c>
      <c r="AS184" s="27">
        <f t="shared" si="46"/>
        <v>0</v>
      </c>
      <c r="AT184" s="27">
        <f t="shared" si="59"/>
        <v>0</v>
      </c>
      <c r="AU184" s="27">
        <f t="shared" si="47"/>
        <v>0</v>
      </c>
      <c r="AV184" s="27">
        <f t="shared" si="48"/>
        <v>0</v>
      </c>
      <c r="AW184" s="27">
        <f t="shared" si="49"/>
        <v>0</v>
      </c>
    </row>
    <row r="185" spans="1:49">
      <c r="A185" s="78">
        <v>174</v>
      </c>
      <c r="B185" s="69" t="s">
        <v>328</v>
      </c>
      <c r="C185" s="314"/>
      <c r="D185" s="72"/>
      <c r="E185" s="180"/>
      <c r="F185" s="72"/>
      <c r="G185" s="72"/>
      <c r="H185" s="325">
        <f t="shared" si="41"/>
        <v>0</v>
      </c>
      <c r="I185" s="71"/>
      <c r="J185" s="303"/>
      <c r="K185" s="303"/>
      <c r="L185" s="303"/>
      <c r="M185" s="304">
        <f t="shared" si="50"/>
        <v>0</v>
      </c>
      <c r="N185" s="326" t="str">
        <f t="shared" si="42"/>
        <v/>
      </c>
      <c r="O185" s="71"/>
      <c r="P185" s="303"/>
      <c r="Q185" s="214">
        <f t="shared" si="51"/>
        <v>0</v>
      </c>
      <c r="R185" s="71"/>
      <c r="S185" s="308"/>
      <c r="T185" s="308"/>
      <c r="U185" s="308"/>
      <c r="V185" s="79"/>
      <c r="W185" s="303"/>
      <c r="X185" s="303"/>
      <c r="Y185" s="309">
        <f t="shared" si="43"/>
        <v>0</v>
      </c>
      <c r="Z185" s="73" t="s">
        <v>169</v>
      </c>
      <c r="AA185" s="73" t="s">
        <v>169</v>
      </c>
      <c r="AB185" s="317"/>
      <c r="AC185" s="73" t="s">
        <v>169</v>
      </c>
      <c r="AD185" s="73" t="s">
        <v>169</v>
      </c>
      <c r="AE185" s="317"/>
      <c r="AF185" s="73" t="s">
        <v>169</v>
      </c>
      <c r="AG185" s="73" t="s">
        <v>169</v>
      </c>
      <c r="AH185" s="317"/>
      <c r="AI185" s="88">
        <f t="shared" si="52"/>
        <v>0</v>
      </c>
      <c r="AJ185" s="312">
        <f t="shared" si="53"/>
        <v>0</v>
      </c>
      <c r="AK185" s="27">
        <f t="shared" si="54"/>
        <v>0</v>
      </c>
      <c r="AL185" s="27">
        <f t="shared" si="55"/>
        <v>0</v>
      </c>
      <c r="AM185" s="27">
        <f t="shared" si="56"/>
        <v>0</v>
      </c>
      <c r="AN185" s="77">
        <f t="shared" si="57"/>
        <v>0</v>
      </c>
      <c r="AP185" s="77">
        <f t="shared" si="58"/>
        <v>0</v>
      </c>
      <c r="AQ185" s="207">
        <f t="shared" si="44"/>
        <v>0</v>
      </c>
      <c r="AR185" s="27">
        <f t="shared" si="45"/>
        <v>0</v>
      </c>
      <c r="AS185" s="27">
        <f t="shared" si="46"/>
        <v>0</v>
      </c>
      <c r="AT185" s="27">
        <f t="shared" si="59"/>
        <v>0</v>
      </c>
      <c r="AU185" s="27">
        <f t="shared" si="47"/>
        <v>0</v>
      </c>
      <c r="AV185" s="27">
        <f t="shared" si="48"/>
        <v>0</v>
      </c>
      <c r="AW185" s="27">
        <f t="shared" si="49"/>
        <v>0</v>
      </c>
    </row>
    <row r="186" spans="1:49">
      <c r="A186" s="68">
        <v>175</v>
      </c>
      <c r="B186" s="69" t="s">
        <v>328</v>
      </c>
      <c r="C186" s="314"/>
      <c r="D186" s="72"/>
      <c r="E186" s="180"/>
      <c r="F186" s="72"/>
      <c r="G186" s="72"/>
      <c r="H186" s="325">
        <f t="shared" si="41"/>
        <v>0</v>
      </c>
      <c r="I186" s="71"/>
      <c r="J186" s="303"/>
      <c r="K186" s="303"/>
      <c r="L186" s="303"/>
      <c r="M186" s="304">
        <f t="shared" si="50"/>
        <v>0</v>
      </c>
      <c r="N186" s="326" t="str">
        <f t="shared" si="42"/>
        <v/>
      </c>
      <c r="O186" s="71"/>
      <c r="P186" s="303"/>
      <c r="Q186" s="214">
        <f t="shared" si="51"/>
        <v>0</v>
      </c>
      <c r="R186" s="71"/>
      <c r="S186" s="308"/>
      <c r="T186" s="308"/>
      <c r="U186" s="308"/>
      <c r="V186" s="79"/>
      <c r="W186" s="303"/>
      <c r="X186" s="303"/>
      <c r="Y186" s="309">
        <f t="shared" si="43"/>
        <v>0</v>
      </c>
      <c r="Z186" s="73" t="s">
        <v>169</v>
      </c>
      <c r="AA186" s="73" t="s">
        <v>169</v>
      </c>
      <c r="AB186" s="317"/>
      <c r="AC186" s="73" t="s">
        <v>169</v>
      </c>
      <c r="AD186" s="73" t="s">
        <v>169</v>
      </c>
      <c r="AE186" s="317"/>
      <c r="AF186" s="73" t="s">
        <v>169</v>
      </c>
      <c r="AG186" s="73" t="s">
        <v>169</v>
      </c>
      <c r="AH186" s="317"/>
      <c r="AI186" s="88">
        <f t="shared" si="52"/>
        <v>0</v>
      </c>
      <c r="AJ186" s="312">
        <f t="shared" si="53"/>
        <v>0</v>
      </c>
      <c r="AK186" s="27">
        <f t="shared" si="54"/>
        <v>0</v>
      </c>
      <c r="AL186" s="27">
        <f t="shared" si="55"/>
        <v>0</v>
      </c>
      <c r="AM186" s="27">
        <f t="shared" si="56"/>
        <v>0</v>
      </c>
      <c r="AN186" s="77">
        <f t="shared" si="57"/>
        <v>0</v>
      </c>
      <c r="AP186" s="77">
        <f t="shared" si="58"/>
        <v>0</v>
      </c>
      <c r="AQ186" s="207">
        <f t="shared" si="44"/>
        <v>0</v>
      </c>
      <c r="AR186" s="27">
        <f t="shared" si="45"/>
        <v>0</v>
      </c>
      <c r="AS186" s="27">
        <f t="shared" si="46"/>
        <v>0</v>
      </c>
      <c r="AT186" s="27">
        <f t="shared" si="59"/>
        <v>0</v>
      </c>
      <c r="AU186" s="27">
        <f t="shared" si="47"/>
        <v>0</v>
      </c>
      <c r="AV186" s="27">
        <f t="shared" si="48"/>
        <v>0</v>
      </c>
      <c r="AW186" s="27">
        <f t="shared" si="49"/>
        <v>0</v>
      </c>
    </row>
    <row r="187" spans="1:49">
      <c r="A187" s="78">
        <v>176</v>
      </c>
      <c r="B187" s="69" t="s">
        <v>328</v>
      </c>
      <c r="C187" s="314"/>
      <c r="D187" s="72"/>
      <c r="E187" s="180"/>
      <c r="F187" s="72"/>
      <c r="G187" s="72"/>
      <c r="H187" s="325">
        <f t="shared" si="41"/>
        <v>0</v>
      </c>
      <c r="I187" s="71"/>
      <c r="J187" s="303"/>
      <c r="K187" s="303"/>
      <c r="L187" s="303"/>
      <c r="M187" s="304">
        <f t="shared" si="50"/>
        <v>0</v>
      </c>
      <c r="N187" s="326" t="str">
        <f t="shared" si="42"/>
        <v/>
      </c>
      <c r="O187" s="71"/>
      <c r="P187" s="303"/>
      <c r="Q187" s="214">
        <f t="shared" si="51"/>
        <v>0</v>
      </c>
      <c r="R187" s="71"/>
      <c r="S187" s="308"/>
      <c r="T187" s="308"/>
      <c r="U187" s="308"/>
      <c r="V187" s="79"/>
      <c r="W187" s="303"/>
      <c r="X187" s="303"/>
      <c r="Y187" s="309">
        <f t="shared" si="43"/>
        <v>0</v>
      </c>
      <c r="Z187" s="73" t="s">
        <v>169</v>
      </c>
      <c r="AA187" s="73" t="s">
        <v>169</v>
      </c>
      <c r="AB187" s="317"/>
      <c r="AC187" s="73" t="s">
        <v>169</v>
      </c>
      <c r="AD187" s="73" t="s">
        <v>169</v>
      </c>
      <c r="AE187" s="317"/>
      <c r="AF187" s="73" t="s">
        <v>169</v>
      </c>
      <c r="AG187" s="73" t="s">
        <v>169</v>
      </c>
      <c r="AH187" s="317"/>
      <c r="AI187" s="88">
        <f t="shared" si="52"/>
        <v>0</v>
      </c>
      <c r="AJ187" s="312">
        <f t="shared" si="53"/>
        <v>0</v>
      </c>
      <c r="AK187" s="27">
        <f t="shared" si="54"/>
        <v>0</v>
      </c>
      <c r="AL187" s="27">
        <f t="shared" si="55"/>
        <v>0</v>
      </c>
      <c r="AM187" s="27">
        <f t="shared" si="56"/>
        <v>0</v>
      </c>
      <c r="AN187" s="77">
        <f t="shared" si="57"/>
        <v>0</v>
      </c>
      <c r="AP187" s="77">
        <f t="shared" si="58"/>
        <v>0</v>
      </c>
      <c r="AQ187" s="207">
        <f t="shared" si="44"/>
        <v>0</v>
      </c>
      <c r="AR187" s="27">
        <f t="shared" si="45"/>
        <v>0</v>
      </c>
      <c r="AS187" s="27">
        <f t="shared" si="46"/>
        <v>0</v>
      </c>
      <c r="AT187" s="27">
        <f t="shared" si="59"/>
        <v>0</v>
      </c>
      <c r="AU187" s="27">
        <f t="shared" si="47"/>
        <v>0</v>
      </c>
      <c r="AV187" s="27">
        <f t="shared" si="48"/>
        <v>0</v>
      </c>
      <c r="AW187" s="27">
        <f t="shared" si="49"/>
        <v>0</v>
      </c>
    </row>
    <row r="188" spans="1:49">
      <c r="A188" s="68">
        <v>177</v>
      </c>
      <c r="B188" s="69" t="s">
        <v>328</v>
      </c>
      <c r="C188" s="314"/>
      <c r="D188" s="72"/>
      <c r="E188" s="180"/>
      <c r="F188" s="72"/>
      <c r="G188" s="72"/>
      <c r="H188" s="325">
        <f t="shared" si="41"/>
        <v>0</v>
      </c>
      <c r="I188" s="71"/>
      <c r="J188" s="303"/>
      <c r="K188" s="303"/>
      <c r="L188" s="303"/>
      <c r="M188" s="304">
        <f t="shared" si="50"/>
        <v>0</v>
      </c>
      <c r="N188" s="326" t="str">
        <f t="shared" si="42"/>
        <v/>
      </c>
      <c r="O188" s="71"/>
      <c r="P188" s="303"/>
      <c r="Q188" s="214">
        <f t="shared" si="51"/>
        <v>0</v>
      </c>
      <c r="R188" s="71"/>
      <c r="S188" s="308"/>
      <c r="T188" s="308"/>
      <c r="U188" s="308"/>
      <c r="V188" s="79"/>
      <c r="W188" s="303"/>
      <c r="X188" s="303"/>
      <c r="Y188" s="309">
        <f t="shared" si="43"/>
        <v>0</v>
      </c>
      <c r="Z188" s="73" t="s">
        <v>169</v>
      </c>
      <c r="AA188" s="73" t="s">
        <v>169</v>
      </c>
      <c r="AB188" s="317"/>
      <c r="AC188" s="73" t="s">
        <v>169</v>
      </c>
      <c r="AD188" s="73" t="s">
        <v>169</v>
      </c>
      <c r="AE188" s="317"/>
      <c r="AF188" s="73" t="s">
        <v>169</v>
      </c>
      <c r="AG188" s="73" t="s">
        <v>169</v>
      </c>
      <c r="AH188" s="317"/>
      <c r="AI188" s="88">
        <f t="shared" si="52"/>
        <v>0</v>
      </c>
      <c r="AJ188" s="312">
        <f t="shared" si="53"/>
        <v>0</v>
      </c>
      <c r="AK188" s="27">
        <f t="shared" si="54"/>
        <v>0</v>
      </c>
      <c r="AL188" s="27">
        <f t="shared" si="55"/>
        <v>0</v>
      </c>
      <c r="AM188" s="27">
        <f t="shared" si="56"/>
        <v>0</v>
      </c>
      <c r="AN188" s="77">
        <f t="shared" si="57"/>
        <v>0</v>
      </c>
      <c r="AP188" s="77">
        <f t="shared" si="58"/>
        <v>0</v>
      </c>
      <c r="AQ188" s="207">
        <f t="shared" si="44"/>
        <v>0</v>
      </c>
      <c r="AR188" s="27">
        <f t="shared" si="45"/>
        <v>0</v>
      </c>
      <c r="AS188" s="27">
        <f t="shared" si="46"/>
        <v>0</v>
      </c>
      <c r="AT188" s="27">
        <f t="shared" si="59"/>
        <v>0</v>
      </c>
      <c r="AU188" s="27">
        <f t="shared" si="47"/>
        <v>0</v>
      </c>
      <c r="AV188" s="27">
        <f t="shared" si="48"/>
        <v>0</v>
      </c>
      <c r="AW188" s="27">
        <f t="shared" si="49"/>
        <v>0</v>
      </c>
    </row>
    <row r="189" spans="1:49">
      <c r="A189" s="78">
        <v>178</v>
      </c>
      <c r="B189" s="69" t="s">
        <v>328</v>
      </c>
      <c r="C189" s="314"/>
      <c r="D189" s="72"/>
      <c r="E189" s="180"/>
      <c r="F189" s="72"/>
      <c r="G189" s="72"/>
      <c r="H189" s="325">
        <f t="shared" si="41"/>
        <v>0</v>
      </c>
      <c r="I189" s="71"/>
      <c r="J189" s="303"/>
      <c r="K189" s="303"/>
      <c r="L189" s="303"/>
      <c r="M189" s="304">
        <f t="shared" si="50"/>
        <v>0</v>
      </c>
      <c r="N189" s="326" t="str">
        <f t="shared" si="42"/>
        <v/>
      </c>
      <c r="O189" s="71"/>
      <c r="P189" s="303"/>
      <c r="Q189" s="214">
        <f t="shared" si="51"/>
        <v>0</v>
      </c>
      <c r="R189" s="71"/>
      <c r="S189" s="308"/>
      <c r="T189" s="308"/>
      <c r="U189" s="308"/>
      <c r="V189" s="79"/>
      <c r="W189" s="303"/>
      <c r="X189" s="303"/>
      <c r="Y189" s="309">
        <f t="shared" si="43"/>
        <v>0</v>
      </c>
      <c r="Z189" s="73" t="s">
        <v>169</v>
      </c>
      <c r="AA189" s="73" t="s">
        <v>169</v>
      </c>
      <c r="AB189" s="317"/>
      <c r="AC189" s="73" t="s">
        <v>169</v>
      </c>
      <c r="AD189" s="73" t="s">
        <v>169</v>
      </c>
      <c r="AE189" s="317"/>
      <c r="AF189" s="73" t="s">
        <v>169</v>
      </c>
      <c r="AG189" s="73" t="s">
        <v>169</v>
      </c>
      <c r="AH189" s="317"/>
      <c r="AI189" s="88">
        <f t="shared" si="52"/>
        <v>0</v>
      </c>
      <c r="AJ189" s="312">
        <f t="shared" si="53"/>
        <v>0</v>
      </c>
      <c r="AK189" s="27">
        <f t="shared" si="54"/>
        <v>0</v>
      </c>
      <c r="AL189" s="27">
        <f t="shared" si="55"/>
        <v>0</v>
      </c>
      <c r="AM189" s="27">
        <f t="shared" si="56"/>
        <v>0</v>
      </c>
      <c r="AN189" s="77">
        <f t="shared" si="57"/>
        <v>0</v>
      </c>
      <c r="AP189" s="77">
        <f t="shared" si="58"/>
        <v>0</v>
      </c>
      <c r="AQ189" s="207">
        <f t="shared" si="44"/>
        <v>0</v>
      </c>
      <c r="AR189" s="27">
        <f t="shared" si="45"/>
        <v>0</v>
      </c>
      <c r="AS189" s="27">
        <f t="shared" si="46"/>
        <v>0</v>
      </c>
      <c r="AT189" s="27">
        <f t="shared" si="59"/>
        <v>0</v>
      </c>
      <c r="AU189" s="27">
        <f t="shared" si="47"/>
        <v>0</v>
      </c>
      <c r="AV189" s="27">
        <f t="shared" si="48"/>
        <v>0</v>
      </c>
      <c r="AW189" s="27">
        <f t="shared" si="49"/>
        <v>0</v>
      </c>
    </row>
    <row r="190" spans="1:49">
      <c r="A190" s="68">
        <v>179</v>
      </c>
      <c r="B190" s="69" t="s">
        <v>328</v>
      </c>
      <c r="C190" s="314"/>
      <c r="D190" s="72"/>
      <c r="E190" s="180"/>
      <c r="F190" s="72"/>
      <c r="G190" s="72"/>
      <c r="H190" s="325">
        <f t="shared" si="41"/>
        <v>0</v>
      </c>
      <c r="I190" s="71"/>
      <c r="J190" s="303"/>
      <c r="K190" s="303"/>
      <c r="L190" s="303"/>
      <c r="M190" s="304">
        <f t="shared" si="50"/>
        <v>0</v>
      </c>
      <c r="N190" s="326" t="str">
        <f t="shared" si="42"/>
        <v/>
      </c>
      <c r="O190" s="71"/>
      <c r="P190" s="303"/>
      <c r="Q190" s="214">
        <f t="shared" si="51"/>
        <v>0</v>
      </c>
      <c r="R190" s="71"/>
      <c r="S190" s="308"/>
      <c r="T190" s="308"/>
      <c r="U190" s="308"/>
      <c r="V190" s="79"/>
      <c r="W190" s="303"/>
      <c r="X190" s="303"/>
      <c r="Y190" s="309">
        <f t="shared" si="43"/>
        <v>0</v>
      </c>
      <c r="Z190" s="73" t="s">
        <v>169</v>
      </c>
      <c r="AA190" s="73" t="s">
        <v>169</v>
      </c>
      <c r="AB190" s="317"/>
      <c r="AC190" s="73" t="s">
        <v>169</v>
      </c>
      <c r="AD190" s="73" t="s">
        <v>169</v>
      </c>
      <c r="AE190" s="317"/>
      <c r="AF190" s="73" t="s">
        <v>169</v>
      </c>
      <c r="AG190" s="73" t="s">
        <v>169</v>
      </c>
      <c r="AH190" s="317"/>
      <c r="AI190" s="88">
        <f t="shared" si="52"/>
        <v>0</v>
      </c>
      <c r="AJ190" s="312">
        <f t="shared" si="53"/>
        <v>0</v>
      </c>
      <c r="AK190" s="27">
        <f t="shared" si="54"/>
        <v>0</v>
      </c>
      <c r="AL190" s="27">
        <f t="shared" si="55"/>
        <v>0</v>
      </c>
      <c r="AM190" s="27">
        <f t="shared" si="56"/>
        <v>0</v>
      </c>
      <c r="AN190" s="77">
        <f t="shared" si="57"/>
        <v>0</v>
      </c>
      <c r="AP190" s="77">
        <f t="shared" si="58"/>
        <v>0</v>
      </c>
      <c r="AQ190" s="207">
        <f t="shared" si="44"/>
        <v>0</v>
      </c>
      <c r="AR190" s="27">
        <f t="shared" si="45"/>
        <v>0</v>
      </c>
      <c r="AS190" s="27">
        <f t="shared" si="46"/>
        <v>0</v>
      </c>
      <c r="AT190" s="27">
        <f t="shared" si="59"/>
        <v>0</v>
      </c>
      <c r="AU190" s="27">
        <f t="shared" si="47"/>
        <v>0</v>
      </c>
      <c r="AV190" s="27">
        <f t="shared" si="48"/>
        <v>0</v>
      </c>
      <c r="AW190" s="27">
        <f t="shared" si="49"/>
        <v>0</v>
      </c>
    </row>
    <row r="191" spans="1:49">
      <c r="A191" s="78">
        <v>180</v>
      </c>
      <c r="B191" s="69" t="s">
        <v>328</v>
      </c>
      <c r="C191" s="314"/>
      <c r="D191" s="72"/>
      <c r="E191" s="180"/>
      <c r="F191" s="72"/>
      <c r="G191" s="72"/>
      <c r="H191" s="325">
        <f t="shared" si="41"/>
        <v>0</v>
      </c>
      <c r="I191" s="71"/>
      <c r="J191" s="303"/>
      <c r="K191" s="303"/>
      <c r="L191" s="303"/>
      <c r="M191" s="304">
        <f t="shared" si="50"/>
        <v>0</v>
      </c>
      <c r="N191" s="326" t="str">
        <f t="shared" si="42"/>
        <v/>
      </c>
      <c r="O191" s="71"/>
      <c r="P191" s="303"/>
      <c r="Q191" s="214">
        <f t="shared" si="51"/>
        <v>0</v>
      </c>
      <c r="R191" s="71"/>
      <c r="S191" s="308"/>
      <c r="T191" s="308"/>
      <c r="U191" s="308"/>
      <c r="V191" s="79"/>
      <c r="W191" s="303"/>
      <c r="X191" s="303"/>
      <c r="Y191" s="309">
        <f t="shared" si="43"/>
        <v>0</v>
      </c>
      <c r="Z191" s="73" t="s">
        <v>169</v>
      </c>
      <c r="AA191" s="73" t="s">
        <v>169</v>
      </c>
      <c r="AB191" s="317"/>
      <c r="AC191" s="73" t="s">
        <v>169</v>
      </c>
      <c r="AD191" s="73" t="s">
        <v>169</v>
      </c>
      <c r="AE191" s="317"/>
      <c r="AF191" s="73" t="s">
        <v>169</v>
      </c>
      <c r="AG191" s="73" t="s">
        <v>169</v>
      </c>
      <c r="AH191" s="317"/>
      <c r="AI191" s="88">
        <f t="shared" si="52"/>
        <v>0</v>
      </c>
      <c r="AJ191" s="312">
        <f t="shared" si="53"/>
        <v>0</v>
      </c>
      <c r="AK191" s="27">
        <f t="shared" si="54"/>
        <v>0</v>
      </c>
      <c r="AL191" s="27">
        <f t="shared" si="55"/>
        <v>0</v>
      </c>
      <c r="AM191" s="27">
        <f t="shared" si="56"/>
        <v>0</v>
      </c>
      <c r="AN191" s="77">
        <f t="shared" si="57"/>
        <v>0</v>
      </c>
      <c r="AP191" s="77">
        <f t="shared" si="58"/>
        <v>0</v>
      </c>
      <c r="AQ191" s="207">
        <f t="shared" si="44"/>
        <v>0</v>
      </c>
      <c r="AR191" s="27">
        <f t="shared" si="45"/>
        <v>0</v>
      </c>
      <c r="AS191" s="27">
        <f t="shared" si="46"/>
        <v>0</v>
      </c>
      <c r="AT191" s="27">
        <f t="shared" si="59"/>
        <v>0</v>
      </c>
      <c r="AU191" s="27">
        <f t="shared" si="47"/>
        <v>0</v>
      </c>
      <c r="AV191" s="27">
        <f t="shared" si="48"/>
        <v>0</v>
      </c>
      <c r="AW191" s="27">
        <f t="shared" si="49"/>
        <v>0</v>
      </c>
    </row>
    <row r="192" spans="1:49">
      <c r="A192" s="68">
        <v>181</v>
      </c>
      <c r="B192" s="69" t="s">
        <v>328</v>
      </c>
      <c r="C192" s="314"/>
      <c r="D192" s="72"/>
      <c r="E192" s="180"/>
      <c r="F192" s="72"/>
      <c r="G192" s="72"/>
      <c r="H192" s="325">
        <f t="shared" si="41"/>
        <v>0</v>
      </c>
      <c r="I192" s="71"/>
      <c r="J192" s="303"/>
      <c r="K192" s="303"/>
      <c r="L192" s="303"/>
      <c r="M192" s="304">
        <f t="shared" si="50"/>
        <v>0</v>
      </c>
      <c r="N192" s="326" t="str">
        <f t="shared" si="42"/>
        <v/>
      </c>
      <c r="O192" s="71"/>
      <c r="P192" s="303"/>
      <c r="Q192" s="214">
        <f t="shared" si="51"/>
        <v>0</v>
      </c>
      <c r="R192" s="71"/>
      <c r="S192" s="308"/>
      <c r="T192" s="308"/>
      <c r="U192" s="308"/>
      <c r="V192" s="79"/>
      <c r="W192" s="303"/>
      <c r="X192" s="303"/>
      <c r="Y192" s="309">
        <f t="shared" si="43"/>
        <v>0</v>
      </c>
      <c r="Z192" s="73" t="s">
        <v>169</v>
      </c>
      <c r="AA192" s="73" t="s">
        <v>169</v>
      </c>
      <c r="AB192" s="317"/>
      <c r="AC192" s="73" t="s">
        <v>169</v>
      </c>
      <c r="AD192" s="73" t="s">
        <v>169</v>
      </c>
      <c r="AE192" s="317"/>
      <c r="AF192" s="73" t="s">
        <v>169</v>
      </c>
      <c r="AG192" s="73" t="s">
        <v>169</v>
      </c>
      <c r="AH192" s="317"/>
      <c r="AI192" s="88">
        <f t="shared" si="52"/>
        <v>0</v>
      </c>
      <c r="AJ192" s="312">
        <f t="shared" si="53"/>
        <v>0</v>
      </c>
      <c r="AK192" s="27">
        <f t="shared" si="54"/>
        <v>0</v>
      </c>
      <c r="AL192" s="27">
        <f t="shared" si="55"/>
        <v>0</v>
      </c>
      <c r="AM192" s="27">
        <f t="shared" si="56"/>
        <v>0</v>
      </c>
      <c r="AN192" s="77">
        <f t="shared" si="57"/>
        <v>0</v>
      </c>
      <c r="AP192" s="77">
        <f t="shared" si="58"/>
        <v>0</v>
      </c>
      <c r="AQ192" s="207">
        <f t="shared" si="44"/>
        <v>0</v>
      </c>
      <c r="AR192" s="27">
        <f t="shared" si="45"/>
        <v>0</v>
      </c>
      <c r="AS192" s="27">
        <f t="shared" si="46"/>
        <v>0</v>
      </c>
      <c r="AT192" s="27">
        <f t="shared" si="59"/>
        <v>0</v>
      </c>
      <c r="AU192" s="27">
        <f t="shared" si="47"/>
        <v>0</v>
      </c>
      <c r="AV192" s="27">
        <f t="shared" si="48"/>
        <v>0</v>
      </c>
      <c r="AW192" s="27">
        <f t="shared" si="49"/>
        <v>0</v>
      </c>
    </row>
    <row r="193" spans="1:49">
      <c r="A193" s="78">
        <v>182</v>
      </c>
      <c r="B193" s="69" t="s">
        <v>328</v>
      </c>
      <c r="C193" s="314"/>
      <c r="D193" s="72"/>
      <c r="E193" s="180"/>
      <c r="F193" s="72"/>
      <c r="G193" s="72"/>
      <c r="H193" s="325">
        <f t="shared" si="41"/>
        <v>0</v>
      </c>
      <c r="I193" s="71"/>
      <c r="J193" s="303"/>
      <c r="K193" s="303"/>
      <c r="L193" s="303"/>
      <c r="M193" s="304">
        <f t="shared" si="50"/>
        <v>0</v>
      </c>
      <c r="N193" s="326" t="str">
        <f t="shared" si="42"/>
        <v/>
      </c>
      <c r="O193" s="71"/>
      <c r="P193" s="303"/>
      <c r="Q193" s="214">
        <f t="shared" si="51"/>
        <v>0</v>
      </c>
      <c r="R193" s="71"/>
      <c r="S193" s="308"/>
      <c r="T193" s="308"/>
      <c r="U193" s="308"/>
      <c r="V193" s="79"/>
      <c r="W193" s="303"/>
      <c r="X193" s="303"/>
      <c r="Y193" s="309">
        <f t="shared" si="43"/>
        <v>0</v>
      </c>
      <c r="Z193" s="73" t="s">
        <v>169</v>
      </c>
      <c r="AA193" s="73" t="s">
        <v>169</v>
      </c>
      <c r="AB193" s="317"/>
      <c r="AC193" s="73" t="s">
        <v>169</v>
      </c>
      <c r="AD193" s="73" t="s">
        <v>169</v>
      </c>
      <c r="AE193" s="317"/>
      <c r="AF193" s="73" t="s">
        <v>169</v>
      </c>
      <c r="AG193" s="73" t="s">
        <v>169</v>
      </c>
      <c r="AH193" s="317"/>
      <c r="AI193" s="88">
        <f t="shared" si="52"/>
        <v>0</v>
      </c>
      <c r="AJ193" s="312">
        <f t="shared" si="53"/>
        <v>0</v>
      </c>
      <c r="AK193" s="27">
        <f t="shared" si="54"/>
        <v>0</v>
      </c>
      <c r="AL193" s="27">
        <f t="shared" si="55"/>
        <v>0</v>
      </c>
      <c r="AM193" s="27">
        <f t="shared" si="56"/>
        <v>0</v>
      </c>
      <c r="AN193" s="77">
        <f t="shared" si="57"/>
        <v>0</v>
      </c>
      <c r="AP193" s="77">
        <f t="shared" si="58"/>
        <v>0</v>
      </c>
      <c r="AQ193" s="207">
        <f t="shared" si="44"/>
        <v>0</v>
      </c>
      <c r="AR193" s="27">
        <f t="shared" si="45"/>
        <v>0</v>
      </c>
      <c r="AS193" s="27">
        <f t="shared" si="46"/>
        <v>0</v>
      </c>
      <c r="AT193" s="27">
        <f t="shared" si="59"/>
        <v>0</v>
      </c>
      <c r="AU193" s="27">
        <f t="shared" si="47"/>
        <v>0</v>
      </c>
      <c r="AV193" s="27">
        <f t="shared" si="48"/>
        <v>0</v>
      </c>
      <c r="AW193" s="27">
        <f t="shared" si="49"/>
        <v>0</v>
      </c>
    </row>
    <row r="194" spans="1:49">
      <c r="A194" s="68">
        <v>183</v>
      </c>
      <c r="B194" s="69" t="s">
        <v>328</v>
      </c>
      <c r="C194" s="314"/>
      <c r="D194" s="72"/>
      <c r="E194" s="180"/>
      <c r="F194" s="72"/>
      <c r="G194" s="72"/>
      <c r="H194" s="325">
        <f t="shared" si="41"/>
        <v>0</v>
      </c>
      <c r="I194" s="71"/>
      <c r="J194" s="303"/>
      <c r="K194" s="303"/>
      <c r="L194" s="303"/>
      <c r="M194" s="304">
        <f t="shared" si="50"/>
        <v>0</v>
      </c>
      <c r="N194" s="326" t="str">
        <f t="shared" si="42"/>
        <v/>
      </c>
      <c r="O194" s="71"/>
      <c r="P194" s="303"/>
      <c r="Q194" s="214">
        <f t="shared" si="51"/>
        <v>0</v>
      </c>
      <c r="R194" s="71"/>
      <c r="S194" s="308"/>
      <c r="T194" s="308"/>
      <c r="U194" s="308"/>
      <c r="V194" s="79"/>
      <c r="W194" s="303"/>
      <c r="X194" s="303"/>
      <c r="Y194" s="309">
        <f t="shared" si="43"/>
        <v>0</v>
      </c>
      <c r="Z194" s="73" t="s">
        <v>169</v>
      </c>
      <c r="AA194" s="73" t="s">
        <v>169</v>
      </c>
      <c r="AB194" s="317"/>
      <c r="AC194" s="73" t="s">
        <v>169</v>
      </c>
      <c r="AD194" s="73" t="s">
        <v>169</v>
      </c>
      <c r="AE194" s="317"/>
      <c r="AF194" s="73" t="s">
        <v>169</v>
      </c>
      <c r="AG194" s="73" t="s">
        <v>169</v>
      </c>
      <c r="AH194" s="317"/>
      <c r="AI194" s="88">
        <f t="shared" si="52"/>
        <v>0</v>
      </c>
      <c r="AJ194" s="312">
        <f t="shared" si="53"/>
        <v>0</v>
      </c>
      <c r="AK194" s="27">
        <f t="shared" si="54"/>
        <v>0</v>
      </c>
      <c r="AL194" s="27">
        <f t="shared" si="55"/>
        <v>0</v>
      </c>
      <c r="AM194" s="27">
        <f t="shared" si="56"/>
        <v>0</v>
      </c>
      <c r="AN194" s="77">
        <f t="shared" si="57"/>
        <v>0</v>
      </c>
      <c r="AP194" s="77">
        <f t="shared" si="58"/>
        <v>0</v>
      </c>
      <c r="AQ194" s="207">
        <f t="shared" si="44"/>
        <v>0</v>
      </c>
      <c r="AR194" s="27">
        <f t="shared" si="45"/>
        <v>0</v>
      </c>
      <c r="AS194" s="27">
        <f t="shared" si="46"/>
        <v>0</v>
      </c>
      <c r="AT194" s="27">
        <f t="shared" si="59"/>
        <v>0</v>
      </c>
      <c r="AU194" s="27">
        <f t="shared" si="47"/>
        <v>0</v>
      </c>
      <c r="AV194" s="27">
        <f t="shared" si="48"/>
        <v>0</v>
      </c>
      <c r="AW194" s="27">
        <f t="shared" si="49"/>
        <v>0</v>
      </c>
    </row>
    <row r="195" spans="1:49">
      <c r="A195" s="78">
        <v>184</v>
      </c>
      <c r="B195" s="69" t="s">
        <v>328</v>
      </c>
      <c r="C195" s="314"/>
      <c r="D195" s="72"/>
      <c r="E195" s="180"/>
      <c r="F195" s="72"/>
      <c r="G195" s="72"/>
      <c r="H195" s="325">
        <f t="shared" si="41"/>
        <v>0</v>
      </c>
      <c r="I195" s="71"/>
      <c r="J195" s="303"/>
      <c r="K195" s="303"/>
      <c r="L195" s="303"/>
      <c r="M195" s="304">
        <f t="shared" si="50"/>
        <v>0</v>
      </c>
      <c r="N195" s="326" t="str">
        <f t="shared" si="42"/>
        <v/>
      </c>
      <c r="O195" s="71"/>
      <c r="P195" s="303"/>
      <c r="Q195" s="214">
        <f t="shared" si="51"/>
        <v>0</v>
      </c>
      <c r="R195" s="71"/>
      <c r="S195" s="308"/>
      <c r="T195" s="308"/>
      <c r="U195" s="308"/>
      <c r="V195" s="79"/>
      <c r="W195" s="303"/>
      <c r="X195" s="303"/>
      <c r="Y195" s="309">
        <f t="shared" si="43"/>
        <v>0</v>
      </c>
      <c r="Z195" s="73" t="s">
        <v>169</v>
      </c>
      <c r="AA195" s="73" t="s">
        <v>169</v>
      </c>
      <c r="AB195" s="317"/>
      <c r="AC195" s="73" t="s">
        <v>169</v>
      </c>
      <c r="AD195" s="73" t="s">
        <v>169</v>
      </c>
      <c r="AE195" s="317"/>
      <c r="AF195" s="73" t="s">
        <v>169</v>
      </c>
      <c r="AG195" s="73" t="s">
        <v>169</v>
      </c>
      <c r="AH195" s="317"/>
      <c r="AI195" s="88">
        <f t="shared" si="52"/>
        <v>0</v>
      </c>
      <c r="AJ195" s="312">
        <f t="shared" si="53"/>
        <v>0</v>
      </c>
      <c r="AK195" s="27">
        <f t="shared" si="54"/>
        <v>0</v>
      </c>
      <c r="AL195" s="27">
        <f t="shared" si="55"/>
        <v>0</v>
      </c>
      <c r="AM195" s="27">
        <f t="shared" si="56"/>
        <v>0</v>
      </c>
      <c r="AN195" s="77">
        <f t="shared" si="57"/>
        <v>0</v>
      </c>
      <c r="AP195" s="77">
        <f t="shared" si="58"/>
        <v>0</v>
      </c>
      <c r="AQ195" s="207">
        <f t="shared" si="44"/>
        <v>0</v>
      </c>
      <c r="AR195" s="27">
        <f t="shared" si="45"/>
        <v>0</v>
      </c>
      <c r="AS195" s="27">
        <f t="shared" si="46"/>
        <v>0</v>
      </c>
      <c r="AT195" s="27">
        <f t="shared" si="59"/>
        <v>0</v>
      </c>
      <c r="AU195" s="27">
        <f t="shared" si="47"/>
        <v>0</v>
      </c>
      <c r="AV195" s="27">
        <f t="shared" si="48"/>
        <v>0</v>
      </c>
      <c r="AW195" s="27">
        <f t="shared" si="49"/>
        <v>0</v>
      </c>
    </row>
    <row r="196" spans="1:49">
      <c r="A196" s="68">
        <v>185</v>
      </c>
      <c r="B196" s="69" t="s">
        <v>328</v>
      </c>
      <c r="C196" s="314"/>
      <c r="D196" s="72"/>
      <c r="E196" s="180"/>
      <c r="F196" s="72"/>
      <c r="G196" s="72"/>
      <c r="H196" s="325">
        <f t="shared" si="41"/>
        <v>0</v>
      </c>
      <c r="I196" s="71"/>
      <c r="J196" s="303"/>
      <c r="K196" s="303"/>
      <c r="L196" s="303"/>
      <c r="M196" s="304">
        <f t="shared" si="50"/>
        <v>0</v>
      </c>
      <c r="N196" s="326" t="str">
        <f t="shared" si="42"/>
        <v/>
      </c>
      <c r="O196" s="71"/>
      <c r="P196" s="303"/>
      <c r="Q196" s="214">
        <f t="shared" si="51"/>
        <v>0</v>
      </c>
      <c r="R196" s="71"/>
      <c r="S196" s="308"/>
      <c r="T196" s="308"/>
      <c r="U196" s="308"/>
      <c r="V196" s="79"/>
      <c r="W196" s="303"/>
      <c r="X196" s="303"/>
      <c r="Y196" s="309">
        <f t="shared" si="43"/>
        <v>0</v>
      </c>
      <c r="Z196" s="73" t="s">
        <v>169</v>
      </c>
      <c r="AA196" s="73" t="s">
        <v>169</v>
      </c>
      <c r="AB196" s="317"/>
      <c r="AC196" s="73" t="s">
        <v>169</v>
      </c>
      <c r="AD196" s="73" t="s">
        <v>169</v>
      </c>
      <c r="AE196" s="317"/>
      <c r="AF196" s="73" t="s">
        <v>169</v>
      </c>
      <c r="AG196" s="73" t="s">
        <v>169</v>
      </c>
      <c r="AH196" s="317"/>
      <c r="AI196" s="88">
        <f t="shared" si="52"/>
        <v>0</v>
      </c>
      <c r="AJ196" s="312">
        <f t="shared" si="53"/>
        <v>0</v>
      </c>
      <c r="AK196" s="27">
        <f t="shared" si="54"/>
        <v>0</v>
      </c>
      <c r="AL196" s="27">
        <f t="shared" si="55"/>
        <v>0</v>
      </c>
      <c r="AM196" s="27">
        <f t="shared" si="56"/>
        <v>0</v>
      </c>
      <c r="AN196" s="77">
        <f t="shared" si="57"/>
        <v>0</v>
      </c>
      <c r="AP196" s="77">
        <f t="shared" si="58"/>
        <v>0</v>
      </c>
      <c r="AQ196" s="207">
        <f t="shared" si="44"/>
        <v>0</v>
      </c>
      <c r="AR196" s="27">
        <f t="shared" si="45"/>
        <v>0</v>
      </c>
      <c r="AS196" s="27">
        <f t="shared" si="46"/>
        <v>0</v>
      </c>
      <c r="AT196" s="27">
        <f t="shared" si="59"/>
        <v>0</v>
      </c>
      <c r="AU196" s="27">
        <f t="shared" si="47"/>
        <v>0</v>
      </c>
      <c r="AV196" s="27">
        <f t="shared" si="48"/>
        <v>0</v>
      </c>
      <c r="AW196" s="27">
        <f t="shared" si="49"/>
        <v>0</v>
      </c>
    </row>
    <row r="197" spans="1:49">
      <c r="A197" s="78">
        <v>186</v>
      </c>
      <c r="B197" s="69" t="s">
        <v>328</v>
      </c>
      <c r="C197" s="314"/>
      <c r="D197" s="72"/>
      <c r="E197" s="180"/>
      <c r="F197" s="72"/>
      <c r="G197" s="72"/>
      <c r="H197" s="325">
        <f t="shared" si="41"/>
        <v>0</v>
      </c>
      <c r="I197" s="71"/>
      <c r="J197" s="303"/>
      <c r="K197" s="303"/>
      <c r="L197" s="303"/>
      <c r="M197" s="304">
        <f t="shared" si="50"/>
        <v>0</v>
      </c>
      <c r="N197" s="326" t="str">
        <f t="shared" si="42"/>
        <v/>
      </c>
      <c r="O197" s="71"/>
      <c r="P197" s="303"/>
      <c r="Q197" s="214">
        <f t="shared" si="51"/>
        <v>0</v>
      </c>
      <c r="R197" s="71"/>
      <c r="S197" s="308"/>
      <c r="T197" s="308"/>
      <c r="U197" s="308"/>
      <c r="V197" s="79"/>
      <c r="W197" s="303"/>
      <c r="X197" s="303"/>
      <c r="Y197" s="309">
        <f t="shared" si="43"/>
        <v>0</v>
      </c>
      <c r="Z197" s="73" t="s">
        <v>169</v>
      </c>
      <c r="AA197" s="73" t="s">
        <v>169</v>
      </c>
      <c r="AB197" s="317"/>
      <c r="AC197" s="73" t="s">
        <v>169</v>
      </c>
      <c r="AD197" s="73" t="s">
        <v>169</v>
      </c>
      <c r="AE197" s="317"/>
      <c r="AF197" s="73" t="s">
        <v>169</v>
      </c>
      <c r="AG197" s="73" t="s">
        <v>169</v>
      </c>
      <c r="AH197" s="317"/>
      <c r="AI197" s="88">
        <f t="shared" si="52"/>
        <v>0</v>
      </c>
      <c r="AJ197" s="312">
        <f t="shared" si="53"/>
        <v>0</v>
      </c>
      <c r="AK197" s="27">
        <f t="shared" si="54"/>
        <v>0</v>
      </c>
      <c r="AL197" s="27">
        <f t="shared" si="55"/>
        <v>0</v>
      </c>
      <c r="AM197" s="27">
        <f t="shared" si="56"/>
        <v>0</v>
      </c>
      <c r="AN197" s="77">
        <f t="shared" si="57"/>
        <v>0</v>
      </c>
      <c r="AP197" s="77">
        <f t="shared" si="58"/>
        <v>0</v>
      </c>
      <c r="AQ197" s="207">
        <f t="shared" si="44"/>
        <v>0</v>
      </c>
      <c r="AR197" s="27">
        <f t="shared" si="45"/>
        <v>0</v>
      </c>
      <c r="AS197" s="27">
        <f t="shared" si="46"/>
        <v>0</v>
      </c>
      <c r="AT197" s="27">
        <f t="shared" si="59"/>
        <v>0</v>
      </c>
      <c r="AU197" s="27">
        <f t="shared" si="47"/>
        <v>0</v>
      </c>
      <c r="AV197" s="27">
        <f t="shared" si="48"/>
        <v>0</v>
      </c>
      <c r="AW197" s="27">
        <f t="shared" si="49"/>
        <v>0</v>
      </c>
    </row>
    <row r="198" spans="1:49">
      <c r="A198" s="68">
        <v>187</v>
      </c>
      <c r="B198" s="69" t="s">
        <v>328</v>
      </c>
      <c r="C198" s="314"/>
      <c r="D198" s="72"/>
      <c r="E198" s="180"/>
      <c r="F198" s="72"/>
      <c r="G198" s="72"/>
      <c r="H198" s="325">
        <f t="shared" si="41"/>
        <v>0</v>
      </c>
      <c r="I198" s="71"/>
      <c r="J198" s="303"/>
      <c r="K198" s="303"/>
      <c r="L198" s="303"/>
      <c r="M198" s="304">
        <f t="shared" si="50"/>
        <v>0</v>
      </c>
      <c r="N198" s="326" t="str">
        <f t="shared" si="42"/>
        <v/>
      </c>
      <c r="O198" s="71"/>
      <c r="P198" s="303"/>
      <c r="Q198" s="214">
        <f t="shared" si="51"/>
        <v>0</v>
      </c>
      <c r="R198" s="71"/>
      <c r="S198" s="308"/>
      <c r="T198" s="308"/>
      <c r="U198" s="308"/>
      <c r="V198" s="79"/>
      <c r="W198" s="303"/>
      <c r="X198" s="303"/>
      <c r="Y198" s="309">
        <f t="shared" si="43"/>
        <v>0</v>
      </c>
      <c r="Z198" s="73" t="s">
        <v>169</v>
      </c>
      <c r="AA198" s="73" t="s">
        <v>169</v>
      </c>
      <c r="AB198" s="317"/>
      <c r="AC198" s="73" t="s">
        <v>169</v>
      </c>
      <c r="AD198" s="73" t="s">
        <v>169</v>
      </c>
      <c r="AE198" s="317"/>
      <c r="AF198" s="73" t="s">
        <v>169</v>
      </c>
      <c r="AG198" s="73" t="s">
        <v>169</v>
      </c>
      <c r="AH198" s="317"/>
      <c r="AI198" s="88">
        <f t="shared" si="52"/>
        <v>0</v>
      </c>
      <c r="AJ198" s="312">
        <f t="shared" si="53"/>
        <v>0</v>
      </c>
      <c r="AK198" s="27">
        <f t="shared" si="54"/>
        <v>0</v>
      </c>
      <c r="AL198" s="27">
        <f t="shared" si="55"/>
        <v>0</v>
      </c>
      <c r="AM198" s="27">
        <f t="shared" si="56"/>
        <v>0</v>
      </c>
      <c r="AN198" s="77">
        <f t="shared" si="57"/>
        <v>0</v>
      </c>
      <c r="AP198" s="77">
        <f t="shared" si="58"/>
        <v>0</v>
      </c>
      <c r="AQ198" s="207">
        <f t="shared" si="44"/>
        <v>0</v>
      </c>
      <c r="AR198" s="27">
        <f t="shared" si="45"/>
        <v>0</v>
      </c>
      <c r="AS198" s="27">
        <f t="shared" si="46"/>
        <v>0</v>
      </c>
      <c r="AT198" s="27">
        <f t="shared" si="59"/>
        <v>0</v>
      </c>
      <c r="AU198" s="27">
        <f t="shared" si="47"/>
        <v>0</v>
      </c>
      <c r="AV198" s="27">
        <f t="shared" si="48"/>
        <v>0</v>
      </c>
      <c r="AW198" s="27">
        <f t="shared" si="49"/>
        <v>0</v>
      </c>
    </row>
    <row r="199" spans="1:49">
      <c r="A199" s="78">
        <v>188</v>
      </c>
      <c r="B199" s="69" t="s">
        <v>328</v>
      </c>
      <c r="C199" s="314"/>
      <c r="D199" s="72"/>
      <c r="E199" s="180"/>
      <c r="F199" s="72"/>
      <c r="G199" s="72"/>
      <c r="H199" s="325">
        <f t="shared" si="41"/>
        <v>0</v>
      </c>
      <c r="I199" s="71"/>
      <c r="J199" s="303"/>
      <c r="K199" s="303"/>
      <c r="L199" s="303"/>
      <c r="M199" s="304">
        <f t="shared" si="50"/>
        <v>0</v>
      </c>
      <c r="N199" s="326" t="str">
        <f t="shared" si="42"/>
        <v/>
      </c>
      <c r="O199" s="71"/>
      <c r="P199" s="303"/>
      <c r="Q199" s="214">
        <f t="shared" si="51"/>
        <v>0</v>
      </c>
      <c r="R199" s="71"/>
      <c r="S199" s="308"/>
      <c r="T199" s="308"/>
      <c r="U199" s="308"/>
      <c r="V199" s="79"/>
      <c r="W199" s="303"/>
      <c r="X199" s="303"/>
      <c r="Y199" s="309">
        <f t="shared" si="43"/>
        <v>0</v>
      </c>
      <c r="Z199" s="73" t="s">
        <v>169</v>
      </c>
      <c r="AA199" s="73" t="s">
        <v>169</v>
      </c>
      <c r="AB199" s="317"/>
      <c r="AC199" s="73" t="s">
        <v>169</v>
      </c>
      <c r="AD199" s="73" t="s">
        <v>169</v>
      </c>
      <c r="AE199" s="317"/>
      <c r="AF199" s="73" t="s">
        <v>169</v>
      </c>
      <c r="AG199" s="73" t="s">
        <v>169</v>
      </c>
      <c r="AH199" s="317"/>
      <c r="AI199" s="88">
        <f t="shared" si="52"/>
        <v>0</v>
      </c>
      <c r="AJ199" s="312">
        <f t="shared" si="53"/>
        <v>0</v>
      </c>
      <c r="AK199" s="27">
        <f t="shared" si="54"/>
        <v>0</v>
      </c>
      <c r="AL199" s="27">
        <f t="shared" si="55"/>
        <v>0</v>
      </c>
      <c r="AM199" s="27">
        <f t="shared" si="56"/>
        <v>0</v>
      </c>
      <c r="AN199" s="77">
        <f t="shared" si="57"/>
        <v>0</v>
      </c>
      <c r="AP199" s="77">
        <f t="shared" si="58"/>
        <v>0</v>
      </c>
      <c r="AQ199" s="207">
        <f t="shared" si="44"/>
        <v>0</v>
      </c>
      <c r="AR199" s="27">
        <f t="shared" si="45"/>
        <v>0</v>
      </c>
      <c r="AS199" s="27">
        <f t="shared" si="46"/>
        <v>0</v>
      </c>
      <c r="AT199" s="27">
        <f t="shared" si="59"/>
        <v>0</v>
      </c>
      <c r="AU199" s="27">
        <f t="shared" si="47"/>
        <v>0</v>
      </c>
      <c r="AV199" s="27">
        <f t="shared" si="48"/>
        <v>0</v>
      </c>
      <c r="AW199" s="27">
        <f t="shared" si="49"/>
        <v>0</v>
      </c>
    </row>
    <row r="200" spans="1:49">
      <c r="A200" s="68">
        <v>189</v>
      </c>
      <c r="B200" s="69" t="s">
        <v>328</v>
      </c>
      <c r="C200" s="314"/>
      <c r="D200" s="72"/>
      <c r="E200" s="180"/>
      <c r="F200" s="72"/>
      <c r="G200" s="72"/>
      <c r="H200" s="325">
        <f t="shared" si="41"/>
        <v>0</v>
      </c>
      <c r="I200" s="71"/>
      <c r="J200" s="303"/>
      <c r="K200" s="303"/>
      <c r="L200" s="303"/>
      <c r="M200" s="304">
        <f t="shared" si="50"/>
        <v>0</v>
      </c>
      <c r="N200" s="326" t="str">
        <f t="shared" si="42"/>
        <v/>
      </c>
      <c r="O200" s="71"/>
      <c r="P200" s="303"/>
      <c r="Q200" s="214">
        <f t="shared" si="51"/>
        <v>0</v>
      </c>
      <c r="R200" s="71"/>
      <c r="S200" s="308"/>
      <c r="T200" s="308"/>
      <c r="U200" s="308"/>
      <c r="V200" s="79"/>
      <c r="W200" s="303"/>
      <c r="X200" s="303"/>
      <c r="Y200" s="309">
        <f t="shared" si="43"/>
        <v>0</v>
      </c>
      <c r="Z200" s="73" t="s">
        <v>169</v>
      </c>
      <c r="AA200" s="73" t="s">
        <v>169</v>
      </c>
      <c r="AB200" s="317"/>
      <c r="AC200" s="73" t="s">
        <v>169</v>
      </c>
      <c r="AD200" s="73" t="s">
        <v>169</v>
      </c>
      <c r="AE200" s="317"/>
      <c r="AF200" s="73" t="s">
        <v>169</v>
      </c>
      <c r="AG200" s="73" t="s">
        <v>169</v>
      </c>
      <c r="AH200" s="317"/>
      <c r="AI200" s="88">
        <f t="shared" si="52"/>
        <v>0</v>
      </c>
      <c r="AJ200" s="312">
        <f t="shared" si="53"/>
        <v>0</v>
      </c>
      <c r="AK200" s="27">
        <f t="shared" si="54"/>
        <v>0</v>
      </c>
      <c r="AL200" s="27">
        <f t="shared" si="55"/>
        <v>0</v>
      </c>
      <c r="AM200" s="27">
        <f t="shared" si="56"/>
        <v>0</v>
      </c>
      <c r="AN200" s="77">
        <f t="shared" si="57"/>
        <v>0</v>
      </c>
      <c r="AP200" s="77">
        <f t="shared" si="58"/>
        <v>0</v>
      </c>
      <c r="AQ200" s="207">
        <f t="shared" si="44"/>
        <v>0</v>
      </c>
      <c r="AR200" s="27">
        <f t="shared" si="45"/>
        <v>0</v>
      </c>
      <c r="AS200" s="27">
        <f t="shared" si="46"/>
        <v>0</v>
      </c>
      <c r="AT200" s="27">
        <f t="shared" si="59"/>
        <v>0</v>
      </c>
      <c r="AU200" s="27">
        <f t="shared" si="47"/>
        <v>0</v>
      </c>
      <c r="AV200" s="27">
        <f t="shared" si="48"/>
        <v>0</v>
      </c>
      <c r="AW200" s="27">
        <f t="shared" si="49"/>
        <v>0</v>
      </c>
    </row>
    <row r="201" spans="1:49">
      <c r="A201" s="78">
        <v>190</v>
      </c>
      <c r="B201" s="69" t="s">
        <v>328</v>
      </c>
      <c r="C201" s="314"/>
      <c r="D201" s="72"/>
      <c r="E201" s="180"/>
      <c r="F201" s="72"/>
      <c r="G201" s="72"/>
      <c r="H201" s="325">
        <f t="shared" si="41"/>
        <v>0</v>
      </c>
      <c r="I201" s="71"/>
      <c r="J201" s="303"/>
      <c r="K201" s="303"/>
      <c r="L201" s="303"/>
      <c r="M201" s="304">
        <f t="shared" si="50"/>
        <v>0</v>
      </c>
      <c r="N201" s="326" t="str">
        <f t="shared" si="42"/>
        <v/>
      </c>
      <c r="O201" s="71"/>
      <c r="P201" s="303"/>
      <c r="Q201" s="214">
        <f t="shared" si="51"/>
        <v>0</v>
      </c>
      <c r="R201" s="71"/>
      <c r="S201" s="308"/>
      <c r="T201" s="308"/>
      <c r="U201" s="308"/>
      <c r="V201" s="79"/>
      <c r="W201" s="303"/>
      <c r="X201" s="303"/>
      <c r="Y201" s="309">
        <f t="shared" si="43"/>
        <v>0</v>
      </c>
      <c r="Z201" s="73" t="s">
        <v>169</v>
      </c>
      <c r="AA201" s="73" t="s">
        <v>169</v>
      </c>
      <c r="AB201" s="317"/>
      <c r="AC201" s="73" t="s">
        <v>169</v>
      </c>
      <c r="AD201" s="73" t="s">
        <v>169</v>
      </c>
      <c r="AE201" s="317"/>
      <c r="AF201" s="73" t="s">
        <v>169</v>
      </c>
      <c r="AG201" s="73" t="s">
        <v>169</v>
      </c>
      <c r="AH201" s="317"/>
      <c r="AI201" s="88">
        <f t="shared" si="52"/>
        <v>0</v>
      </c>
      <c r="AJ201" s="312">
        <f t="shared" si="53"/>
        <v>0</v>
      </c>
      <c r="AK201" s="27">
        <f t="shared" si="54"/>
        <v>0</v>
      </c>
      <c r="AL201" s="27">
        <f t="shared" si="55"/>
        <v>0</v>
      </c>
      <c r="AM201" s="27">
        <f t="shared" si="56"/>
        <v>0</v>
      </c>
      <c r="AN201" s="77">
        <f t="shared" si="57"/>
        <v>0</v>
      </c>
      <c r="AP201" s="77">
        <f t="shared" si="58"/>
        <v>0</v>
      </c>
      <c r="AQ201" s="207">
        <f t="shared" si="44"/>
        <v>0</v>
      </c>
      <c r="AR201" s="27">
        <f t="shared" si="45"/>
        <v>0</v>
      </c>
      <c r="AS201" s="27">
        <f t="shared" si="46"/>
        <v>0</v>
      </c>
      <c r="AT201" s="27">
        <f t="shared" si="59"/>
        <v>0</v>
      </c>
      <c r="AU201" s="27">
        <f t="shared" si="47"/>
        <v>0</v>
      </c>
      <c r="AV201" s="27">
        <f t="shared" si="48"/>
        <v>0</v>
      </c>
      <c r="AW201" s="27">
        <f t="shared" si="49"/>
        <v>0</v>
      </c>
    </row>
    <row r="202" spans="1:49">
      <c r="A202" s="68">
        <v>191</v>
      </c>
      <c r="B202" s="69" t="s">
        <v>328</v>
      </c>
      <c r="C202" s="314"/>
      <c r="D202" s="72"/>
      <c r="E202" s="180"/>
      <c r="F202" s="72"/>
      <c r="G202" s="72"/>
      <c r="H202" s="325">
        <f t="shared" si="41"/>
        <v>0</v>
      </c>
      <c r="I202" s="71"/>
      <c r="J202" s="303"/>
      <c r="K202" s="303"/>
      <c r="L202" s="303"/>
      <c r="M202" s="304">
        <f t="shared" si="50"/>
        <v>0</v>
      </c>
      <c r="N202" s="326" t="str">
        <f t="shared" si="42"/>
        <v/>
      </c>
      <c r="O202" s="71"/>
      <c r="P202" s="303"/>
      <c r="Q202" s="214">
        <f t="shared" si="51"/>
        <v>0</v>
      </c>
      <c r="R202" s="71"/>
      <c r="S202" s="308"/>
      <c r="T202" s="308"/>
      <c r="U202" s="308"/>
      <c r="V202" s="79"/>
      <c r="W202" s="303"/>
      <c r="X202" s="303"/>
      <c r="Y202" s="309">
        <f t="shared" si="43"/>
        <v>0</v>
      </c>
      <c r="Z202" s="73" t="s">
        <v>169</v>
      </c>
      <c r="AA202" s="73" t="s">
        <v>169</v>
      </c>
      <c r="AB202" s="317"/>
      <c r="AC202" s="73" t="s">
        <v>169</v>
      </c>
      <c r="AD202" s="73" t="s">
        <v>169</v>
      </c>
      <c r="AE202" s="317"/>
      <c r="AF202" s="73" t="s">
        <v>169</v>
      </c>
      <c r="AG202" s="73" t="s">
        <v>169</v>
      </c>
      <c r="AH202" s="317"/>
      <c r="AI202" s="88">
        <f t="shared" si="52"/>
        <v>0</v>
      </c>
      <c r="AJ202" s="312">
        <f t="shared" si="53"/>
        <v>0</v>
      </c>
      <c r="AK202" s="27">
        <f t="shared" si="54"/>
        <v>0</v>
      </c>
      <c r="AL202" s="27">
        <f t="shared" si="55"/>
        <v>0</v>
      </c>
      <c r="AM202" s="27">
        <f t="shared" si="56"/>
        <v>0</v>
      </c>
      <c r="AN202" s="77">
        <f t="shared" si="57"/>
        <v>0</v>
      </c>
      <c r="AP202" s="77">
        <f t="shared" si="58"/>
        <v>0</v>
      </c>
      <c r="AQ202" s="207">
        <f t="shared" si="44"/>
        <v>0</v>
      </c>
      <c r="AR202" s="27">
        <f t="shared" si="45"/>
        <v>0</v>
      </c>
      <c r="AS202" s="27">
        <f t="shared" si="46"/>
        <v>0</v>
      </c>
      <c r="AT202" s="27">
        <f t="shared" si="59"/>
        <v>0</v>
      </c>
      <c r="AU202" s="27">
        <f t="shared" si="47"/>
        <v>0</v>
      </c>
      <c r="AV202" s="27">
        <f t="shared" si="48"/>
        <v>0</v>
      </c>
      <c r="AW202" s="27">
        <f t="shared" si="49"/>
        <v>0</v>
      </c>
    </row>
    <row r="203" spans="1:49">
      <c r="A203" s="78">
        <v>192</v>
      </c>
      <c r="B203" s="69" t="s">
        <v>328</v>
      </c>
      <c r="C203" s="314"/>
      <c r="D203" s="72"/>
      <c r="E203" s="180"/>
      <c r="F203" s="72"/>
      <c r="G203" s="72"/>
      <c r="H203" s="325">
        <f t="shared" si="41"/>
        <v>0</v>
      </c>
      <c r="I203" s="71"/>
      <c r="J203" s="303"/>
      <c r="K203" s="303"/>
      <c r="L203" s="303"/>
      <c r="M203" s="304">
        <f t="shared" si="50"/>
        <v>0</v>
      </c>
      <c r="N203" s="326" t="str">
        <f t="shared" si="42"/>
        <v/>
      </c>
      <c r="O203" s="71"/>
      <c r="P203" s="303"/>
      <c r="Q203" s="214">
        <f t="shared" si="51"/>
        <v>0</v>
      </c>
      <c r="R203" s="71"/>
      <c r="S203" s="308"/>
      <c r="T203" s="308"/>
      <c r="U203" s="308"/>
      <c r="V203" s="79"/>
      <c r="W203" s="303"/>
      <c r="X203" s="303"/>
      <c r="Y203" s="309">
        <f t="shared" si="43"/>
        <v>0</v>
      </c>
      <c r="Z203" s="73" t="s">
        <v>169</v>
      </c>
      <c r="AA203" s="73" t="s">
        <v>169</v>
      </c>
      <c r="AB203" s="317"/>
      <c r="AC203" s="73" t="s">
        <v>169</v>
      </c>
      <c r="AD203" s="73" t="s">
        <v>169</v>
      </c>
      <c r="AE203" s="317"/>
      <c r="AF203" s="73" t="s">
        <v>169</v>
      </c>
      <c r="AG203" s="73" t="s">
        <v>169</v>
      </c>
      <c r="AH203" s="317"/>
      <c r="AI203" s="88">
        <f t="shared" si="52"/>
        <v>0</v>
      </c>
      <c r="AJ203" s="312">
        <f t="shared" si="53"/>
        <v>0</v>
      </c>
      <c r="AK203" s="27">
        <f t="shared" si="54"/>
        <v>0</v>
      </c>
      <c r="AL203" s="27">
        <f t="shared" si="55"/>
        <v>0</v>
      </c>
      <c r="AM203" s="27">
        <f t="shared" si="56"/>
        <v>0</v>
      </c>
      <c r="AN203" s="77">
        <f t="shared" si="57"/>
        <v>0</v>
      </c>
      <c r="AP203" s="77">
        <f t="shared" si="58"/>
        <v>0</v>
      </c>
      <c r="AQ203" s="207">
        <f t="shared" si="44"/>
        <v>0</v>
      </c>
      <c r="AR203" s="27">
        <f t="shared" si="45"/>
        <v>0</v>
      </c>
      <c r="AS203" s="27">
        <f t="shared" si="46"/>
        <v>0</v>
      </c>
      <c r="AT203" s="27">
        <f t="shared" si="59"/>
        <v>0</v>
      </c>
      <c r="AU203" s="27">
        <f t="shared" si="47"/>
        <v>0</v>
      </c>
      <c r="AV203" s="27">
        <f t="shared" si="48"/>
        <v>0</v>
      </c>
      <c r="AW203" s="27">
        <f t="shared" si="49"/>
        <v>0</v>
      </c>
    </row>
    <row r="204" spans="1:49">
      <c r="A204" s="68">
        <v>193</v>
      </c>
      <c r="B204" s="69" t="s">
        <v>328</v>
      </c>
      <c r="C204" s="314"/>
      <c r="D204" s="72"/>
      <c r="E204" s="180"/>
      <c r="F204" s="72"/>
      <c r="G204" s="72"/>
      <c r="H204" s="325">
        <f t="shared" ref="H204:H267" si="60">IFERROR(IF(B204="โปรดเลือก",0,IF(B204="ไม่เป็นสมาชิก กบข.",ROUND((DATEDIF(F204,G204,"Y")+DATEDIF(F204,G204,"Ym")/12)+I204,0),AN204)),0)</f>
        <v>0</v>
      </c>
      <c r="I204" s="71"/>
      <c r="J204" s="303"/>
      <c r="K204" s="303"/>
      <c r="L204" s="303"/>
      <c r="M204" s="304">
        <f t="shared" si="50"/>
        <v>0</v>
      </c>
      <c r="N204" s="326" t="str">
        <f t="shared" ref="N204:N267" si="61">IFERROR(IF(P204&lt;&gt;0,0,IF(B204="โปรดเลือก ","",(IF(B204="ไม่เป็นสมาชิก กบข.",M204*H204/50,IF(B204="เป็นสมาชิก กบข. ",(IF(M204*H204/50&gt;0.7*M204,0.7*M204,M204*H204/50))))))),0)</f>
        <v/>
      </c>
      <c r="O204" s="71"/>
      <c r="P204" s="303"/>
      <c r="Q204" s="214">
        <f t="shared" si="51"/>
        <v>0</v>
      </c>
      <c r="R204" s="71"/>
      <c r="S204" s="308"/>
      <c r="T204" s="308"/>
      <c r="U204" s="308"/>
      <c r="V204" s="79"/>
      <c r="W204" s="303"/>
      <c r="X204" s="303"/>
      <c r="Y204" s="309">
        <f t="shared" ref="Y204:Y267" si="62">IF(B204="โปรดเลือก ",0,IF(P204&lt;&gt;0,P204,IF(W204&gt;0,W204+X204,(J204+N204)*12+O204*12+P204+S204+T204+U204)))</f>
        <v>0</v>
      </c>
      <c r="Z204" s="73" t="s">
        <v>169</v>
      </c>
      <c r="AA204" s="73" t="s">
        <v>169</v>
      </c>
      <c r="AB204" s="317"/>
      <c r="AC204" s="73" t="s">
        <v>169</v>
      </c>
      <c r="AD204" s="73" t="s">
        <v>169</v>
      </c>
      <c r="AE204" s="317"/>
      <c r="AF204" s="73" t="s">
        <v>169</v>
      </c>
      <c r="AG204" s="73" t="s">
        <v>169</v>
      </c>
      <c r="AH204" s="317"/>
      <c r="AI204" s="88">
        <f t="shared" si="52"/>
        <v>0</v>
      </c>
      <c r="AJ204" s="312">
        <f t="shared" si="53"/>
        <v>0</v>
      </c>
      <c r="AK204" s="27">
        <f t="shared" si="54"/>
        <v>0</v>
      </c>
      <c r="AL204" s="27">
        <f t="shared" si="55"/>
        <v>0</v>
      </c>
      <c r="AM204" s="27">
        <f t="shared" si="56"/>
        <v>0</v>
      </c>
      <c r="AN204" s="77">
        <f t="shared" si="57"/>
        <v>0</v>
      </c>
      <c r="AP204" s="77">
        <f t="shared" si="58"/>
        <v>0</v>
      </c>
      <c r="AQ204" s="207">
        <f t="shared" ref="AQ204:AQ267" si="63">IFERROR(VALUE(LEFT(F204,2)),0)</f>
        <v>0</v>
      </c>
      <c r="AR204" s="27">
        <f t="shared" ref="AR204:AR267" si="64">IFERROR(VALUE(MID(F204,4,2)),0)</f>
        <v>0</v>
      </c>
      <c r="AS204" s="27">
        <f t="shared" ref="AS204:AS267" si="65">IFERROR(VALUE(RIGHT(F204,4)),0)</f>
        <v>0</v>
      </c>
      <c r="AT204" s="27">
        <f t="shared" si="59"/>
        <v>0</v>
      </c>
      <c r="AU204" s="27">
        <f t="shared" ref="AU204:AU267" si="66">IFERROR(VALUE(LEFT(G204,2)),0)</f>
        <v>0</v>
      </c>
      <c r="AV204" s="27">
        <f t="shared" ref="AV204:AV267" si="67">IFERROR(VALUE(MID(G204,4,2)),0)</f>
        <v>0</v>
      </c>
      <c r="AW204" s="27">
        <f t="shared" ref="AW204:AW267" si="68">IFERROR(VALUE(RIGHT(G204,4)),0)</f>
        <v>0</v>
      </c>
    </row>
    <row r="205" spans="1:49">
      <c r="A205" s="78">
        <v>194</v>
      </c>
      <c r="B205" s="69" t="s">
        <v>328</v>
      </c>
      <c r="C205" s="314"/>
      <c r="D205" s="72"/>
      <c r="E205" s="180"/>
      <c r="F205" s="72"/>
      <c r="G205" s="72"/>
      <c r="H205" s="325">
        <f t="shared" si="60"/>
        <v>0</v>
      </c>
      <c r="I205" s="71"/>
      <c r="J205" s="303"/>
      <c r="K205" s="303"/>
      <c r="L205" s="303"/>
      <c r="M205" s="304">
        <f t="shared" ref="M205:M268" si="69">L205+K205</f>
        <v>0</v>
      </c>
      <c r="N205" s="326" t="str">
        <f t="shared" si="61"/>
        <v/>
      </c>
      <c r="O205" s="71"/>
      <c r="P205" s="303"/>
      <c r="Q205" s="214">
        <f t="shared" ref="Q205:Q268" si="70">IF(AP205&lt;500000,AP205,500000)</f>
        <v>0</v>
      </c>
      <c r="R205" s="71"/>
      <c r="S205" s="308"/>
      <c r="T205" s="308"/>
      <c r="U205" s="308"/>
      <c r="V205" s="79"/>
      <c r="W205" s="303"/>
      <c r="X205" s="303"/>
      <c r="Y205" s="309">
        <f t="shared" si="62"/>
        <v>0</v>
      </c>
      <c r="Z205" s="73" t="s">
        <v>169</v>
      </c>
      <c r="AA205" s="73" t="s">
        <v>169</v>
      </c>
      <c r="AB205" s="317"/>
      <c r="AC205" s="73" t="s">
        <v>169</v>
      </c>
      <c r="AD205" s="73" t="s">
        <v>169</v>
      </c>
      <c r="AE205" s="317"/>
      <c r="AF205" s="73" t="s">
        <v>169</v>
      </c>
      <c r="AG205" s="73" t="s">
        <v>169</v>
      </c>
      <c r="AH205" s="317"/>
      <c r="AI205" s="88">
        <f t="shared" ref="AI205:AI268" si="71">AB205+AE205+AH205</f>
        <v>0</v>
      </c>
      <c r="AJ205" s="312">
        <f t="shared" ref="AJ205:AJ268" si="72">Y205+AI205</f>
        <v>0</v>
      </c>
      <c r="AK205" s="27">
        <f t="shared" ref="AK205:AK268" si="73">IF(AU205&lt;AQ205,AT205-AQ205+AU205,AU205-AQ205)</f>
        <v>0</v>
      </c>
      <c r="AL205" s="27">
        <f t="shared" ref="AL205:AL268" si="74">IF(AU205=AQ205,IF(AV205=AR205,0,IF(AV205&gt;AR205,AV205-AR205,12+AV205-AR205)),IF(AU205&gt;AQ205,IF(AV205&gt;AR205,AV205-AR205,IF(AV205=AR205,0,12+AV205-AR205)),IF(AU205&lt;AQ205,IF(AV205&gt;AR205,AV205-AR205-1,IF(AV205=AR205,0,12+AV205-AR205-1)))))</f>
        <v>0</v>
      </c>
      <c r="AM205" s="27">
        <f t="shared" ref="AM205:AM268" si="75">IF(AND(AQ205=AU205,AR205=AV205),AW205-AS205,IF(AND(AQ205&gt;=AU205,AR205&gt;AV205),AW205-AS205-1,IF(AND(AQ205&lt;AU205,AR205&gt;AV205),AW205-AS205-1,IF(AND(AQ205&lt;AU205,AR205&lt;AV205),AW205-AS205,AW205-AS205))))</f>
        <v>0</v>
      </c>
      <c r="AN205" s="77">
        <f t="shared" ref="AN205:AN268" si="76">IF(B205="โปรดเลือก",0,IF(B205="เป็นสมาชิก กบข. ",(AK205/365)+(AL205/12)+AM205+I205,ROUND((AK205/365)+(AL205/12)+AM205,0)))</f>
        <v>0</v>
      </c>
      <c r="AP205" s="77">
        <f t="shared" ref="AP205:AP268" si="77">IFERROR(IF(AND(J205&lt;&gt;0,N205=0),J205*15,IF(AND(J205=0,N205&lt;&gt;0),N205*15,0)),0)</f>
        <v>0</v>
      </c>
      <c r="AQ205" s="207">
        <f t="shared" si="63"/>
        <v>0</v>
      </c>
      <c r="AR205" s="27">
        <f t="shared" si="64"/>
        <v>0</v>
      </c>
      <c r="AS205" s="27">
        <f t="shared" si="65"/>
        <v>0</v>
      </c>
      <c r="AT205" s="27">
        <f t="shared" si="59"/>
        <v>0</v>
      </c>
      <c r="AU205" s="27">
        <f t="shared" si="66"/>
        <v>0</v>
      </c>
      <c r="AV205" s="27">
        <f t="shared" si="67"/>
        <v>0</v>
      </c>
      <c r="AW205" s="27">
        <f t="shared" si="68"/>
        <v>0</v>
      </c>
    </row>
    <row r="206" spans="1:49">
      <c r="A206" s="68">
        <v>195</v>
      </c>
      <c r="B206" s="69" t="s">
        <v>328</v>
      </c>
      <c r="C206" s="314"/>
      <c r="D206" s="72"/>
      <c r="E206" s="180"/>
      <c r="F206" s="72"/>
      <c r="G206" s="72"/>
      <c r="H206" s="325">
        <f t="shared" si="60"/>
        <v>0</v>
      </c>
      <c r="I206" s="71"/>
      <c r="J206" s="303"/>
      <c r="K206" s="303"/>
      <c r="L206" s="303"/>
      <c r="M206" s="304">
        <f t="shared" si="69"/>
        <v>0</v>
      </c>
      <c r="N206" s="326" t="str">
        <f t="shared" si="61"/>
        <v/>
      </c>
      <c r="O206" s="71"/>
      <c r="P206" s="303"/>
      <c r="Q206" s="214">
        <f t="shared" si="70"/>
        <v>0</v>
      </c>
      <c r="R206" s="71"/>
      <c r="S206" s="308"/>
      <c r="T206" s="308"/>
      <c r="U206" s="308"/>
      <c r="V206" s="79"/>
      <c r="W206" s="303"/>
      <c r="X206" s="303"/>
      <c r="Y206" s="309">
        <f t="shared" si="62"/>
        <v>0</v>
      </c>
      <c r="Z206" s="73" t="s">
        <v>169</v>
      </c>
      <c r="AA206" s="73" t="s">
        <v>169</v>
      </c>
      <c r="AB206" s="317"/>
      <c r="AC206" s="73" t="s">
        <v>169</v>
      </c>
      <c r="AD206" s="73" t="s">
        <v>169</v>
      </c>
      <c r="AE206" s="317"/>
      <c r="AF206" s="73" t="s">
        <v>169</v>
      </c>
      <c r="AG206" s="73" t="s">
        <v>169</v>
      </c>
      <c r="AH206" s="317"/>
      <c r="AI206" s="88">
        <f t="shared" si="71"/>
        <v>0</v>
      </c>
      <c r="AJ206" s="312">
        <f t="shared" si="72"/>
        <v>0</v>
      </c>
      <c r="AK206" s="27">
        <f t="shared" si="73"/>
        <v>0</v>
      </c>
      <c r="AL206" s="27">
        <f t="shared" si="74"/>
        <v>0</v>
      </c>
      <c r="AM206" s="27">
        <f t="shared" si="75"/>
        <v>0</v>
      </c>
      <c r="AN206" s="77">
        <f t="shared" si="76"/>
        <v>0</v>
      </c>
      <c r="AP206" s="77">
        <f t="shared" si="77"/>
        <v>0</v>
      </c>
      <c r="AQ206" s="207">
        <f t="shared" si="63"/>
        <v>0</v>
      </c>
      <c r="AR206" s="27">
        <f t="shared" si="64"/>
        <v>0</v>
      </c>
      <c r="AS206" s="27">
        <f t="shared" si="65"/>
        <v>0</v>
      </c>
      <c r="AT206" s="27">
        <f t="shared" ref="AT206:AT269" si="78">IFERROR(VLOOKUP(AV206-1,$AY$12:$AZ$23,2,0),0)</f>
        <v>0</v>
      </c>
      <c r="AU206" s="27">
        <f t="shared" si="66"/>
        <v>0</v>
      </c>
      <c r="AV206" s="27">
        <f t="shared" si="67"/>
        <v>0</v>
      </c>
      <c r="AW206" s="27">
        <f t="shared" si="68"/>
        <v>0</v>
      </c>
    </row>
    <row r="207" spans="1:49">
      <c r="A207" s="78">
        <v>196</v>
      </c>
      <c r="B207" s="69" t="s">
        <v>328</v>
      </c>
      <c r="C207" s="314"/>
      <c r="D207" s="72"/>
      <c r="E207" s="180"/>
      <c r="F207" s="72"/>
      <c r="G207" s="72"/>
      <c r="H207" s="325">
        <f t="shared" si="60"/>
        <v>0</v>
      </c>
      <c r="I207" s="71"/>
      <c r="J207" s="303"/>
      <c r="K207" s="303"/>
      <c r="L207" s="303"/>
      <c r="M207" s="304">
        <f t="shared" si="69"/>
        <v>0</v>
      </c>
      <c r="N207" s="326" t="str">
        <f t="shared" si="61"/>
        <v/>
      </c>
      <c r="O207" s="71"/>
      <c r="P207" s="303"/>
      <c r="Q207" s="214">
        <f t="shared" si="70"/>
        <v>0</v>
      </c>
      <c r="R207" s="71"/>
      <c r="S207" s="308"/>
      <c r="T207" s="308"/>
      <c r="U207" s="308"/>
      <c r="V207" s="79"/>
      <c r="W207" s="303"/>
      <c r="X207" s="303"/>
      <c r="Y207" s="309">
        <f t="shared" si="62"/>
        <v>0</v>
      </c>
      <c r="Z207" s="73" t="s">
        <v>169</v>
      </c>
      <c r="AA207" s="73" t="s">
        <v>169</v>
      </c>
      <c r="AB207" s="317"/>
      <c r="AC207" s="73" t="s">
        <v>169</v>
      </c>
      <c r="AD207" s="73" t="s">
        <v>169</v>
      </c>
      <c r="AE207" s="317"/>
      <c r="AF207" s="73" t="s">
        <v>169</v>
      </c>
      <c r="AG207" s="73" t="s">
        <v>169</v>
      </c>
      <c r="AH207" s="317"/>
      <c r="AI207" s="88">
        <f t="shared" si="71"/>
        <v>0</v>
      </c>
      <c r="AJ207" s="312">
        <f t="shared" si="72"/>
        <v>0</v>
      </c>
      <c r="AK207" s="27">
        <f t="shared" si="73"/>
        <v>0</v>
      </c>
      <c r="AL207" s="27">
        <f t="shared" si="74"/>
        <v>0</v>
      </c>
      <c r="AM207" s="27">
        <f t="shared" si="75"/>
        <v>0</v>
      </c>
      <c r="AN207" s="77">
        <f t="shared" si="76"/>
        <v>0</v>
      </c>
      <c r="AP207" s="77">
        <f t="shared" si="77"/>
        <v>0</v>
      </c>
      <c r="AQ207" s="207">
        <f t="shared" si="63"/>
        <v>0</v>
      </c>
      <c r="AR207" s="27">
        <f t="shared" si="64"/>
        <v>0</v>
      </c>
      <c r="AS207" s="27">
        <f t="shared" si="65"/>
        <v>0</v>
      </c>
      <c r="AT207" s="27">
        <f t="shared" si="78"/>
        <v>0</v>
      </c>
      <c r="AU207" s="27">
        <f t="shared" si="66"/>
        <v>0</v>
      </c>
      <c r="AV207" s="27">
        <f t="shared" si="67"/>
        <v>0</v>
      </c>
      <c r="AW207" s="27">
        <f t="shared" si="68"/>
        <v>0</v>
      </c>
    </row>
    <row r="208" spans="1:49">
      <c r="A208" s="68">
        <v>197</v>
      </c>
      <c r="B208" s="69" t="s">
        <v>328</v>
      </c>
      <c r="C208" s="314"/>
      <c r="D208" s="72"/>
      <c r="E208" s="180"/>
      <c r="F208" s="72"/>
      <c r="G208" s="72"/>
      <c r="H208" s="325">
        <f t="shared" si="60"/>
        <v>0</v>
      </c>
      <c r="I208" s="71"/>
      <c r="J208" s="303"/>
      <c r="K208" s="303"/>
      <c r="L208" s="303"/>
      <c r="M208" s="304">
        <f t="shared" si="69"/>
        <v>0</v>
      </c>
      <c r="N208" s="326" t="str">
        <f t="shared" si="61"/>
        <v/>
      </c>
      <c r="O208" s="71"/>
      <c r="P208" s="303"/>
      <c r="Q208" s="214">
        <f t="shared" si="70"/>
        <v>0</v>
      </c>
      <c r="R208" s="71"/>
      <c r="S208" s="308"/>
      <c r="T208" s="308"/>
      <c r="U208" s="308"/>
      <c r="V208" s="79"/>
      <c r="W208" s="303"/>
      <c r="X208" s="303"/>
      <c r="Y208" s="309">
        <f t="shared" si="62"/>
        <v>0</v>
      </c>
      <c r="Z208" s="73" t="s">
        <v>169</v>
      </c>
      <c r="AA208" s="73" t="s">
        <v>169</v>
      </c>
      <c r="AB208" s="317"/>
      <c r="AC208" s="73" t="s">
        <v>169</v>
      </c>
      <c r="AD208" s="73" t="s">
        <v>169</v>
      </c>
      <c r="AE208" s="317"/>
      <c r="AF208" s="73" t="s">
        <v>169</v>
      </c>
      <c r="AG208" s="73" t="s">
        <v>169</v>
      </c>
      <c r="AH208" s="317"/>
      <c r="AI208" s="88">
        <f t="shared" si="71"/>
        <v>0</v>
      </c>
      <c r="AJ208" s="312">
        <f t="shared" si="72"/>
        <v>0</v>
      </c>
      <c r="AK208" s="27">
        <f t="shared" si="73"/>
        <v>0</v>
      </c>
      <c r="AL208" s="27">
        <f t="shared" si="74"/>
        <v>0</v>
      </c>
      <c r="AM208" s="27">
        <f t="shared" si="75"/>
        <v>0</v>
      </c>
      <c r="AN208" s="77">
        <f t="shared" si="76"/>
        <v>0</v>
      </c>
      <c r="AP208" s="77">
        <f t="shared" si="77"/>
        <v>0</v>
      </c>
      <c r="AQ208" s="207">
        <f t="shared" si="63"/>
        <v>0</v>
      </c>
      <c r="AR208" s="27">
        <f t="shared" si="64"/>
        <v>0</v>
      </c>
      <c r="AS208" s="27">
        <f t="shared" si="65"/>
        <v>0</v>
      </c>
      <c r="AT208" s="27">
        <f t="shared" si="78"/>
        <v>0</v>
      </c>
      <c r="AU208" s="27">
        <f t="shared" si="66"/>
        <v>0</v>
      </c>
      <c r="AV208" s="27">
        <f t="shared" si="67"/>
        <v>0</v>
      </c>
      <c r="AW208" s="27">
        <f t="shared" si="68"/>
        <v>0</v>
      </c>
    </row>
    <row r="209" spans="1:49">
      <c r="A209" s="78">
        <v>198</v>
      </c>
      <c r="B209" s="69" t="s">
        <v>328</v>
      </c>
      <c r="C209" s="314"/>
      <c r="D209" s="72"/>
      <c r="E209" s="180"/>
      <c r="F209" s="72"/>
      <c r="G209" s="72"/>
      <c r="H209" s="325">
        <f t="shared" si="60"/>
        <v>0</v>
      </c>
      <c r="I209" s="71"/>
      <c r="J209" s="303"/>
      <c r="K209" s="303"/>
      <c r="L209" s="303"/>
      <c r="M209" s="304">
        <f t="shared" si="69"/>
        <v>0</v>
      </c>
      <c r="N209" s="326" t="str">
        <f t="shared" si="61"/>
        <v/>
      </c>
      <c r="O209" s="71"/>
      <c r="P209" s="303"/>
      <c r="Q209" s="214">
        <f t="shared" si="70"/>
        <v>0</v>
      </c>
      <c r="R209" s="71"/>
      <c r="S209" s="308"/>
      <c r="T209" s="308"/>
      <c r="U209" s="308"/>
      <c r="V209" s="79"/>
      <c r="W209" s="303"/>
      <c r="X209" s="303"/>
      <c r="Y209" s="309">
        <f t="shared" si="62"/>
        <v>0</v>
      </c>
      <c r="Z209" s="73" t="s">
        <v>169</v>
      </c>
      <c r="AA209" s="73" t="s">
        <v>169</v>
      </c>
      <c r="AB209" s="317"/>
      <c r="AC209" s="73" t="s">
        <v>169</v>
      </c>
      <c r="AD209" s="73" t="s">
        <v>169</v>
      </c>
      <c r="AE209" s="317"/>
      <c r="AF209" s="73" t="s">
        <v>169</v>
      </c>
      <c r="AG209" s="73" t="s">
        <v>169</v>
      </c>
      <c r="AH209" s="317"/>
      <c r="AI209" s="88">
        <f t="shared" si="71"/>
        <v>0</v>
      </c>
      <c r="AJ209" s="312">
        <f t="shared" si="72"/>
        <v>0</v>
      </c>
      <c r="AK209" s="27">
        <f t="shared" si="73"/>
        <v>0</v>
      </c>
      <c r="AL209" s="27">
        <f t="shared" si="74"/>
        <v>0</v>
      </c>
      <c r="AM209" s="27">
        <f t="shared" si="75"/>
        <v>0</v>
      </c>
      <c r="AN209" s="77">
        <f t="shared" si="76"/>
        <v>0</v>
      </c>
      <c r="AP209" s="77">
        <f t="shared" si="77"/>
        <v>0</v>
      </c>
      <c r="AQ209" s="207">
        <f t="shared" si="63"/>
        <v>0</v>
      </c>
      <c r="AR209" s="27">
        <f t="shared" si="64"/>
        <v>0</v>
      </c>
      <c r="AS209" s="27">
        <f t="shared" si="65"/>
        <v>0</v>
      </c>
      <c r="AT209" s="27">
        <f t="shared" si="78"/>
        <v>0</v>
      </c>
      <c r="AU209" s="27">
        <f t="shared" si="66"/>
        <v>0</v>
      </c>
      <c r="AV209" s="27">
        <f t="shared" si="67"/>
        <v>0</v>
      </c>
      <c r="AW209" s="27">
        <f t="shared" si="68"/>
        <v>0</v>
      </c>
    </row>
    <row r="210" spans="1:49">
      <c r="A210" s="68">
        <v>199</v>
      </c>
      <c r="B210" s="69" t="s">
        <v>328</v>
      </c>
      <c r="C210" s="314"/>
      <c r="D210" s="72"/>
      <c r="E210" s="180"/>
      <c r="F210" s="72"/>
      <c r="G210" s="72"/>
      <c r="H210" s="325">
        <f t="shared" si="60"/>
        <v>0</v>
      </c>
      <c r="I210" s="71"/>
      <c r="J210" s="303"/>
      <c r="K210" s="303"/>
      <c r="L210" s="303"/>
      <c r="M210" s="304">
        <f t="shared" si="69"/>
        <v>0</v>
      </c>
      <c r="N210" s="326" t="str">
        <f t="shared" si="61"/>
        <v/>
      </c>
      <c r="O210" s="71"/>
      <c r="P210" s="303"/>
      <c r="Q210" s="214">
        <f t="shared" si="70"/>
        <v>0</v>
      </c>
      <c r="R210" s="71"/>
      <c r="S210" s="308"/>
      <c r="T210" s="308"/>
      <c r="U210" s="308"/>
      <c r="V210" s="79"/>
      <c r="W210" s="303"/>
      <c r="X210" s="303"/>
      <c r="Y210" s="309">
        <f t="shared" si="62"/>
        <v>0</v>
      </c>
      <c r="Z210" s="73" t="s">
        <v>169</v>
      </c>
      <c r="AA210" s="73" t="s">
        <v>169</v>
      </c>
      <c r="AB210" s="317"/>
      <c r="AC210" s="73" t="s">
        <v>169</v>
      </c>
      <c r="AD210" s="73" t="s">
        <v>169</v>
      </c>
      <c r="AE210" s="317"/>
      <c r="AF210" s="73" t="s">
        <v>169</v>
      </c>
      <c r="AG210" s="73" t="s">
        <v>169</v>
      </c>
      <c r="AH210" s="317"/>
      <c r="AI210" s="88">
        <f t="shared" si="71"/>
        <v>0</v>
      </c>
      <c r="AJ210" s="312">
        <f t="shared" si="72"/>
        <v>0</v>
      </c>
      <c r="AK210" s="27">
        <f t="shared" si="73"/>
        <v>0</v>
      </c>
      <c r="AL210" s="27">
        <f t="shared" si="74"/>
        <v>0</v>
      </c>
      <c r="AM210" s="27">
        <f t="shared" si="75"/>
        <v>0</v>
      </c>
      <c r="AN210" s="77">
        <f t="shared" si="76"/>
        <v>0</v>
      </c>
      <c r="AP210" s="77">
        <f t="shared" si="77"/>
        <v>0</v>
      </c>
      <c r="AQ210" s="207">
        <f t="shared" si="63"/>
        <v>0</v>
      </c>
      <c r="AR210" s="27">
        <f t="shared" si="64"/>
        <v>0</v>
      </c>
      <c r="AS210" s="27">
        <f t="shared" si="65"/>
        <v>0</v>
      </c>
      <c r="AT210" s="27">
        <f t="shared" si="78"/>
        <v>0</v>
      </c>
      <c r="AU210" s="27">
        <f t="shared" si="66"/>
        <v>0</v>
      </c>
      <c r="AV210" s="27">
        <f t="shared" si="67"/>
        <v>0</v>
      </c>
      <c r="AW210" s="27">
        <f t="shared" si="68"/>
        <v>0</v>
      </c>
    </row>
    <row r="211" spans="1:49">
      <c r="A211" s="78">
        <v>200</v>
      </c>
      <c r="B211" s="69" t="s">
        <v>328</v>
      </c>
      <c r="C211" s="314"/>
      <c r="D211" s="72"/>
      <c r="E211" s="180"/>
      <c r="F211" s="72"/>
      <c r="G211" s="72"/>
      <c r="H211" s="325">
        <f t="shared" si="60"/>
        <v>0</v>
      </c>
      <c r="I211" s="71"/>
      <c r="J211" s="303"/>
      <c r="K211" s="303"/>
      <c r="L211" s="303"/>
      <c r="M211" s="304">
        <f t="shared" si="69"/>
        <v>0</v>
      </c>
      <c r="N211" s="326" t="str">
        <f t="shared" si="61"/>
        <v/>
      </c>
      <c r="O211" s="71"/>
      <c r="P211" s="303"/>
      <c r="Q211" s="214">
        <f t="shared" si="70"/>
        <v>0</v>
      </c>
      <c r="R211" s="71"/>
      <c r="S211" s="308"/>
      <c r="T211" s="308"/>
      <c r="U211" s="308"/>
      <c r="V211" s="79"/>
      <c r="W211" s="303"/>
      <c r="X211" s="303"/>
      <c r="Y211" s="309">
        <f t="shared" si="62"/>
        <v>0</v>
      </c>
      <c r="Z211" s="73" t="s">
        <v>169</v>
      </c>
      <c r="AA211" s="73" t="s">
        <v>169</v>
      </c>
      <c r="AB211" s="317"/>
      <c r="AC211" s="73" t="s">
        <v>169</v>
      </c>
      <c r="AD211" s="73" t="s">
        <v>169</v>
      </c>
      <c r="AE211" s="317"/>
      <c r="AF211" s="73" t="s">
        <v>169</v>
      </c>
      <c r="AG211" s="73" t="s">
        <v>169</v>
      </c>
      <c r="AH211" s="317"/>
      <c r="AI211" s="88">
        <f t="shared" si="71"/>
        <v>0</v>
      </c>
      <c r="AJ211" s="312">
        <f t="shared" si="72"/>
        <v>0</v>
      </c>
      <c r="AK211" s="27">
        <f t="shared" si="73"/>
        <v>0</v>
      </c>
      <c r="AL211" s="27">
        <f t="shared" si="74"/>
        <v>0</v>
      </c>
      <c r="AM211" s="27">
        <f t="shared" si="75"/>
        <v>0</v>
      </c>
      <c r="AN211" s="77">
        <f t="shared" si="76"/>
        <v>0</v>
      </c>
      <c r="AP211" s="77">
        <f t="shared" si="77"/>
        <v>0</v>
      </c>
      <c r="AQ211" s="207">
        <f t="shared" si="63"/>
        <v>0</v>
      </c>
      <c r="AR211" s="27">
        <f t="shared" si="64"/>
        <v>0</v>
      </c>
      <c r="AS211" s="27">
        <f t="shared" si="65"/>
        <v>0</v>
      </c>
      <c r="AT211" s="27">
        <f t="shared" si="78"/>
        <v>0</v>
      </c>
      <c r="AU211" s="27">
        <f t="shared" si="66"/>
        <v>0</v>
      </c>
      <c r="AV211" s="27">
        <f t="shared" si="67"/>
        <v>0</v>
      </c>
      <c r="AW211" s="27">
        <f t="shared" si="68"/>
        <v>0</v>
      </c>
    </row>
    <row r="212" spans="1:49">
      <c r="A212" s="68">
        <v>201</v>
      </c>
      <c r="B212" s="69" t="s">
        <v>328</v>
      </c>
      <c r="C212" s="314"/>
      <c r="D212" s="72"/>
      <c r="E212" s="180"/>
      <c r="F212" s="72"/>
      <c r="G212" s="72"/>
      <c r="H212" s="325">
        <f t="shared" si="60"/>
        <v>0</v>
      </c>
      <c r="I212" s="71"/>
      <c r="J212" s="303"/>
      <c r="K212" s="303"/>
      <c r="L212" s="303"/>
      <c r="M212" s="304">
        <f t="shared" si="69"/>
        <v>0</v>
      </c>
      <c r="N212" s="326" t="str">
        <f t="shared" si="61"/>
        <v/>
      </c>
      <c r="O212" s="71"/>
      <c r="P212" s="303"/>
      <c r="Q212" s="214">
        <f t="shared" si="70"/>
        <v>0</v>
      </c>
      <c r="R212" s="71"/>
      <c r="S212" s="308"/>
      <c r="T212" s="308"/>
      <c r="U212" s="308"/>
      <c r="V212" s="79"/>
      <c r="W212" s="303"/>
      <c r="X212" s="303"/>
      <c r="Y212" s="309">
        <f t="shared" si="62"/>
        <v>0</v>
      </c>
      <c r="Z212" s="73" t="s">
        <v>169</v>
      </c>
      <c r="AA212" s="73" t="s">
        <v>169</v>
      </c>
      <c r="AB212" s="317"/>
      <c r="AC212" s="73" t="s">
        <v>169</v>
      </c>
      <c r="AD212" s="73" t="s">
        <v>169</v>
      </c>
      <c r="AE212" s="317"/>
      <c r="AF212" s="73" t="s">
        <v>169</v>
      </c>
      <c r="AG212" s="73" t="s">
        <v>169</v>
      </c>
      <c r="AH212" s="317"/>
      <c r="AI212" s="88">
        <f t="shared" si="71"/>
        <v>0</v>
      </c>
      <c r="AJ212" s="312">
        <f t="shared" si="72"/>
        <v>0</v>
      </c>
      <c r="AK212" s="27">
        <f t="shared" si="73"/>
        <v>0</v>
      </c>
      <c r="AL212" s="27">
        <f t="shared" si="74"/>
        <v>0</v>
      </c>
      <c r="AM212" s="27">
        <f t="shared" si="75"/>
        <v>0</v>
      </c>
      <c r="AN212" s="77">
        <f t="shared" si="76"/>
        <v>0</v>
      </c>
      <c r="AP212" s="77">
        <f t="shared" si="77"/>
        <v>0</v>
      </c>
      <c r="AQ212" s="207">
        <f t="shared" si="63"/>
        <v>0</v>
      </c>
      <c r="AR212" s="27">
        <f t="shared" si="64"/>
        <v>0</v>
      </c>
      <c r="AS212" s="27">
        <f t="shared" si="65"/>
        <v>0</v>
      </c>
      <c r="AT212" s="27">
        <f t="shared" si="78"/>
        <v>0</v>
      </c>
      <c r="AU212" s="27">
        <f t="shared" si="66"/>
        <v>0</v>
      </c>
      <c r="AV212" s="27">
        <f t="shared" si="67"/>
        <v>0</v>
      </c>
      <c r="AW212" s="27">
        <f t="shared" si="68"/>
        <v>0</v>
      </c>
    </row>
    <row r="213" spans="1:49">
      <c r="A213" s="78">
        <v>202</v>
      </c>
      <c r="B213" s="69" t="s">
        <v>328</v>
      </c>
      <c r="C213" s="314"/>
      <c r="D213" s="72"/>
      <c r="E213" s="180"/>
      <c r="F213" s="72"/>
      <c r="G213" s="72"/>
      <c r="H213" s="325">
        <f t="shared" si="60"/>
        <v>0</v>
      </c>
      <c r="I213" s="71"/>
      <c r="J213" s="303"/>
      <c r="K213" s="303"/>
      <c r="L213" s="303"/>
      <c r="M213" s="304">
        <f t="shared" si="69"/>
        <v>0</v>
      </c>
      <c r="N213" s="326" t="str">
        <f t="shared" si="61"/>
        <v/>
      </c>
      <c r="O213" s="71"/>
      <c r="P213" s="303"/>
      <c r="Q213" s="214">
        <f t="shared" si="70"/>
        <v>0</v>
      </c>
      <c r="R213" s="71"/>
      <c r="S213" s="308"/>
      <c r="T213" s="308"/>
      <c r="U213" s="308"/>
      <c r="V213" s="79"/>
      <c r="W213" s="303"/>
      <c r="X213" s="303"/>
      <c r="Y213" s="309">
        <f t="shared" si="62"/>
        <v>0</v>
      </c>
      <c r="Z213" s="73" t="s">
        <v>169</v>
      </c>
      <c r="AA213" s="73" t="s">
        <v>169</v>
      </c>
      <c r="AB213" s="317"/>
      <c r="AC213" s="73" t="s">
        <v>169</v>
      </c>
      <c r="AD213" s="73" t="s">
        <v>169</v>
      </c>
      <c r="AE213" s="317"/>
      <c r="AF213" s="73" t="s">
        <v>169</v>
      </c>
      <c r="AG213" s="73" t="s">
        <v>169</v>
      </c>
      <c r="AH213" s="317"/>
      <c r="AI213" s="88">
        <f t="shared" si="71"/>
        <v>0</v>
      </c>
      <c r="AJ213" s="312">
        <f t="shared" si="72"/>
        <v>0</v>
      </c>
      <c r="AK213" s="27">
        <f t="shared" si="73"/>
        <v>0</v>
      </c>
      <c r="AL213" s="27">
        <f t="shared" si="74"/>
        <v>0</v>
      </c>
      <c r="AM213" s="27">
        <f t="shared" si="75"/>
        <v>0</v>
      </c>
      <c r="AN213" s="77">
        <f t="shared" si="76"/>
        <v>0</v>
      </c>
      <c r="AP213" s="77">
        <f t="shared" si="77"/>
        <v>0</v>
      </c>
      <c r="AQ213" s="207">
        <f t="shared" si="63"/>
        <v>0</v>
      </c>
      <c r="AR213" s="27">
        <f t="shared" si="64"/>
        <v>0</v>
      </c>
      <c r="AS213" s="27">
        <f t="shared" si="65"/>
        <v>0</v>
      </c>
      <c r="AT213" s="27">
        <f t="shared" si="78"/>
        <v>0</v>
      </c>
      <c r="AU213" s="27">
        <f t="shared" si="66"/>
        <v>0</v>
      </c>
      <c r="AV213" s="27">
        <f t="shared" si="67"/>
        <v>0</v>
      </c>
      <c r="AW213" s="27">
        <f t="shared" si="68"/>
        <v>0</v>
      </c>
    </row>
    <row r="214" spans="1:49">
      <c r="A214" s="68">
        <v>203</v>
      </c>
      <c r="B214" s="69" t="s">
        <v>328</v>
      </c>
      <c r="C214" s="314"/>
      <c r="D214" s="72"/>
      <c r="E214" s="180"/>
      <c r="F214" s="72"/>
      <c r="G214" s="72"/>
      <c r="H214" s="325">
        <f t="shared" si="60"/>
        <v>0</v>
      </c>
      <c r="I214" s="71"/>
      <c r="J214" s="303"/>
      <c r="K214" s="303"/>
      <c r="L214" s="303"/>
      <c r="M214" s="304">
        <f t="shared" si="69"/>
        <v>0</v>
      </c>
      <c r="N214" s="326" t="str">
        <f t="shared" si="61"/>
        <v/>
      </c>
      <c r="O214" s="71"/>
      <c r="P214" s="303"/>
      <c r="Q214" s="214">
        <f t="shared" si="70"/>
        <v>0</v>
      </c>
      <c r="R214" s="71"/>
      <c r="S214" s="308"/>
      <c r="T214" s="308"/>
      <c r="U214" s="308"/>
      <c r="V214" s="79"/>
      <c r="W214" s="303"/>
      <c r="X214" s="303"/>
      <c r="Y214" s="309">
        <f t="shared" si="62"/>
        <v>0</v>
      </c>
      <c r="Z214" s="73" t="s">
        <v>169</v>
      </c>
      <c r="AA214" s="73" t="s">
        <v>169</v>
      </c>
      <c r="AB214" s="317"/>
      <c r="AC214" s="73" t="s">
        <v>169</v>
      </c>
      <c r="AD214" s="73" t="s">
        <v>169</v>
      </c>
      <c r="AE214" s="317"/>
      <c r="AF214" s="73" t="s">
        <v>169</v>
      </c>
      <c r="AG214" s="73" t="s">
        <v>169</v>
      </c>
      <c r="AH214" s="317"/>
      <c r="AI214" s="88">
        <f t="shared" si="71"/>
        <v>0</v>
      </c>
      <c r="AJ214" s="312">
        <f t="shared" si="72"/>
        <v>0</v>
      </c>
      <c r="AK214" s="27">
        <f t="shared" si="73"/>
        <v>0</v>
      </c>
      <c r="AL214" s="27">
        <f t="shared" si="74"/>
        <v>0</v>
      </c>
      <c r="AM214" s="27">
        <f t="shared" si="75"/>
        <v>0</v>
      </c>
      <c r="AN214" s="77">
        <f t="shared" si="76"/>
        <v>0</v>
      </c>
      <c r="AP214" s="77">
        <f t="shared" si="77"/>
        <v>0</v>
      </c>
      <c r="AQ214" s="207">
        <f t="shared" si="63"/>
        <v>0</v>
      </c>
      <c r="AR214" s="27">
        <f t="shared" si="64"/>
        <v>0</v>
      </c>
      <c r="AS214" s="27">
        <f t="shared" si="65"/>
        <v>0</v>
      </c>
      <c r="AT214" s="27">
        <f t="shared" si="78"/>
        <v>0</v>
      </c>
      <c r="AU214" s="27">
        <f t="shared" si="66"/>
        <v>0</v>
      </c>
      <c r="AV214" s="27">
        <f t="shared" si="67"/>
        <v>0</v>
      </c>
      <c r="AW214" s="27">
        <f t="shared" si="68"/>
        <v>0</v>
      </c>
    </row>
    <row r="215" spans="1:49">
      <c r="A215" s="78">
        <v>204</v>
      </c>
      <c r="B215" s="69" t="s">
        <v>328</v>
      </c>
      <c r="C215" s="314"/>
      <c r="D215" s="72"/>
      <c r="E215" s="180"/>
      <c r="F215" s="72"/>
      <c r="G215" s="72"/>
      <c r="H215" s="325">
        <f t="shared" si="60"/>
        <v>0</v>
      </c>
      <c r="I215" s="71"/>
      <c r="J215" s="303"/>
      <c r="K215" s="303"/>
      <c r="L215" s="303"/>
      <c r="M215" s="304">
        <f t="shared" si="69"/>
        <v>0</v>
      </c>
      <c r="N215" s="326" t="str">
        <f t="shared" si="61"/>
        <v/>
      </c>
      <c r="O215" s="71"/>
      <c r="P215" s="303"/>
      <c r="Q215" s="214">
        <f t="shared" si="70"/>
        <v>0</v>
      </c>
      <c r="R215" s="71"/>
      <c r="S215" s="308"/>
      <c r="T215" s="308"/>
      <c r="U215" s="308"/>
      <c r="V215" s="79"/>
      <c r="W215" s="303"/>
      <c r="X215" s="303"/>
      <c r="Y215" s="309">
        <f t="shared" si="62"/>
        <v>0</v>
      </c>
      <c r="Z215" s="73" t="s">
        <v>169</v>
      </c>
      <c r="AA215" s="73" t="s">
        <v>169</v>
      </c>
      <c r="AB215" s="317"/>
      <c r="AC215" s="73" t="s">
        <v>169</v>
      </c>
      <c r="AD215" s="73" t="s">
        <v>169</v>
      </c>
      <c r="AE215" s="317"/>
      <c r="AF215" s="73" t="s">
        <v>169</v>
      </c>
      <c r="AG215" s="73" t="s">
        <v>169</v>
      </c>
      <c r="AH215" s="317"/>
      <c r="AI215" s="88">
        <f t="shared" si="71"/>
        <v>0</v>
      </c>
      <c r="AJ215" s="312">
        <f t="shared" si="72"/>
        <v>0</v>
      </c>
      <c r="AK215" s="27">
        <f t="shared" si="73"/>
        <v>0</v>
      </c>
      <c r="AL215" s="27">
        <f t="shared" si="74"/>
        <v>0</v>
      </c>
      <c r="AM215" s="27">
        <f t="shared" si="75"/>
        <v>0</v>
      </c>
      <c r="AN215" s="77">
        <f t="shared" si="76"/>
        <v>0</v>
      </c>
      <c r="AP215" s="77">
        <f t="shared" si="77"/>
        <v>0</v>
      </c>
      <c r="AQ215" s="207">
        <f t="shared" si="63"/>
        <v>0</v>
      </c>
      <c r="AR215" s="27">
        <f t="shared" si="64"/>
        <v>0</v>
      </c>
      <c r="AS215" s="27">
        <f t="shared" si="65"/>
        <v>0</v>
      </c>
      <c r="AT215" s="27">
        <f t="shared" si="78"/>
        <v>0</v>
      </c>
      <c r="AU215" s="27">
        <f t="shared" si="66"/>
        <v>0</v>
      </c>
      <c r="AV215" s="27">
        <f t="shared" si="67"/>
        <v>0</v>
      </c>
      <c r="AW215" s="27">
        <f t="shared" si="68"/>
        <v>0</v>
      </c>
    </row>
    <row r="216" spans="1:49">
      <c r="A216" s="68">
        <v>205</v>
      </c>
      <c r="B216" s="69" t="s">
        <v>328</v>
      </c>
      <c r="C216" s="314"/>
      <c r="D216" s="72"/>
      <c r="E216" s="180"/>
      <c r="F216" s="72"/>
      <c r="G216" s="72"/>
      <c r="H216" s="325">
        <f t="shared" si="60"/>
        <v>0</v>
      </c>
      <c r="I216" s="71"/>
      <c r="J216" s="303"/>
      <c r="K216" s="303"/>
      <c r="L216" s="303"/>
      <c r="M216" s="304">
        <f t="shared" si="69"/>
        <v>0</v>
      </c>
      <c r="N216" s="326" t="str">
        <f t="shared" si="61"/>
        <v/>
      </c>
      <c r="O216" s="71"/>
      <c r="P216" s="303"/>
      <c r="Q216" s="214">
        <f t="shared" si="70"/>
        <v>0</v>
      </c>
      <c r="R216" s="71"/>
      <c r="S216" s="308"/>
      <c r="T216" s="308"/>
      <c r="U216" s="308"/>
      <c r="V216" s="79"/>
      <c r="W216" s="303"/>
      <c r="X216" s="303"/>
      <c r="Y216" s="309">
        <f t="shared" si="62"/>
        <v>0</v>
      </c>
      <c r="Z216" s="73" t="s">
        <v>169</v>
      </c>
      <c r="AA216" s="73" t="s">
        <v>169</v>
      </c>
      <c r="AB216" s="317"/>
      <c r="AC216" s="73" t="s">
        <v>169</v>
      </c>
      <c r="AD216" s="73" t="s">
        <v>169</v>
      </c>
      <c r="AE216" s="317"/>
      <c r="AF216" s="73" t="s">
        <v>169</v>
      </c>
      <c r="AG216" s="73" t="s">
        <v>169</v>
      </c>
      <c r="AH216" s="317"/>
      <c r="AI216" s="88">
        <f t="shared" si="71"/>
        <v>0</v>
      </c>
      <c r="AJ216" s="312">
        <f t="shared" si="72"/>
        <v>0</v>
      </c>
      <c r="AK216" s="27">
        <f t="shared" si="73"/>
        <v>0</v>
      </c>
      <c r="AL216" s="27">
        <f t="shared" si="74"/>
        <v>0</v>
      </c>
      <c r="AM216" s="27">
        <f t="shared" si="75"/>
        <v>0</v>
      </c>
      <c r="AN216" s="77">
        <f t="shared" si="76"/>
        <v>0</v>
      </c>
      <c r="AP216" s="77">
        <f t="shared" si="77"/>
        <v>0</v>
      </c>
      <c r="AQ216" s="207">
        <f t="shared" si="63"/>
        <v>0</v>
      </c>
      <c r="AR216" s="27">
        <f t="shared" si="64"/>
        <v>0</v>
      </c>
      <c r="AS216" s="27">
        <f t="shared" si="65"/>
        <v>0</v>
      </c>
      <c r="AT216" s="27">
        <f t="shared" si="78"/>
        <v>0</v>
      </c>
      <c r="AU216" s="27">
        <f t="shared" si="66"/>
        <v>0</v>
      </c>
      <c r="AV216" s="27">
        <f t="shared" si="67"/>
        <v>0</v>
      </c>
      <c r="AW216" s="27">
        <f t="shared" si="68"/>
        <v>0</v>
      </c>
    </row>
    <row r="217" spans="1:49">
      <c r="A217" s="78">
        <v>206</v>
      </c>
      <c r="B217" s="69" t="s">
        <v>328</v>
      </c>
      <c r="C217" s="314"/>
      <c r="D217" s="72"/>
      <c r="E217" s="180"/>
      <c r="F217" s="72"/>
      <c r="G217" s="72"/>
      <c r="H217" s="325">
        <f t="shared" si="60"/>
        <v>0</v>
      </c>
      <c r="I217" s="71"/>
      <c r="J217" s="303"/>
      <c r="K217" s="303"/>
      <c r="L217" s="303"/>
      <c r="M217" s="304">
        <f t="shared" si="69"/>
        <v>0</v>
      </c>
      <c r="N217" s="326" t="str">
        <f t="shared" si="61"/>
        <v/>
      </c>
      <c r="O217" s="71"/>
      <c r="P217" s="303"/>
      <c r="Q217" s="214">
        <f t="shared" si="70"/>
        <v>0</v>
      </c>
      <c r="R217" s="71"/>
      <c r="S217" s="308"/>
      <c r="T217" s="308"/>
      <c r="U217" s="308"/>
      <c r="V217" s="79"/>
      <c r="W217" s="303"/>
      <c r="X217" s="303"/>
      <c r="Y217" s="309">
        <f t="shared" si="62"/>
        <v>0</v>
      </c>
      <c r="Z217" s="73" t="s">
        <v>169</v>
      </c>
      <c r="AA217" s="73" t="s">
        <v>169</v>
      </c>
      <c r="AB217" s="317"/>
      <c r="AC217" s="73" t="s">
        <v>169</v>
      </c>
      <c r="AD217" s="73" t="s">
        <v>169</v>
      </c>
      <c r="AE217" s="317"/>
      <c r="AF217" s="73" t="s">
        <v>169</v>
      </c>
      <c r="AG217" s="73" t="s">
        <v>169</v>
      </c>
      <c r="AH217" s="317"/>
      <c r="AI217" s="88">
        <f t="shared" si="71"/>
        <v>0</v>
      </c>
      <c r="AJ217" s="312">
        <f t="shared" si="72"/>
        <v>0</v>
      </c>
      <c r="AK217" s="27">
        <f t="shared" si="73"/>
        <v>0</v>
      </c>
      <c r="AL217" s="27">
        <f t="shared" si="74"/>
        <v>0</v>
      </c>
      <c r="AM217" s="27">
        <f t="shared" si="75"/>
        <v>0</v>
      </c>
      <c r="AN217" s="77">
        <f t="shared" si="76"/>
        <v>0</v>
      </c>
      <c r="AP217" s="77">
        <f t="shared" si="77"/>
        <v>0</v>
      </c>
      <c r="AQ217" s="207">
        <f t="shared" si="63"/>
        <v>0</v>
      </c>
      <c r="AR217" s="27">
        <f t="shared" si="64"/>
        <v>0</v>
      </c>
      <c r="AS217" s="27">
        <f t="shared" si="65"/>
        <v>0</v>
      </c>
      <c r="AT217" s="27">
        <f t="shared" si="78"/>
        <v>0</v>
      </c>
      <c r="AU217" s="27">
        <f t="shared" si="66"/>
        <v>0</v>
      </c>
      <c r="AV217" s="27">
        <f t="shared" si="67"/>
        <v>0</v>
      </c>
      <c r="AW217" s="27">
        <f t="shared" si="68"/>
        <v>0</v>
      </c>
    </row>
    <row r="218" spans="1:49">
      <c r="A218" s="68">
        <v>207</v>
      </c>
      <c r="B218" s="69" t="s">
        <v>328</v>
      </c>
      <c r="C218" s="314"/>
      <c r="D218" s="72"/>
      <c r="E218" s="180"/>
      <c r="F218" s="72"/>
      <c r="G218" s="72"/>
      <c r="H218" s="325">
        <f t="shared" si="60"/>
        <v>0</v>
      </c>
      <c r="I218" s="71"/>
      <c r="J218" s="303"/>
      <c r="K218" s="303"/>
      <c r="L218" s="303"/>
      <c r="M218" s="304">
        <f t="shared" si="69"/>
        <v>0</v>
      </c>
      <c r="N218" s="326" t="str">
        <f t="shared" si="61"/>
        <v/>
      </c>
      <c r="O218" s="71"/>
      <c r="P218" s="303"/>
      <c r="Q218" s="214">
        <f t="shared" si="70"/>
        <v>0</v>
      </c>
      <c r="R218" s="71"/>
      <c r="S218" s="308"/>
      <c r="T218" s="308"/>
      <c r="U218" s="308"/>
      <c r="V218" s="79"/>
      <c r="W218" s="303"/>
      <c r="X218" s="303"/>
      <c r="Y218" s="309">
        <f t="shared" si="62"/>
        <v>0</v>
      </c>
      <c r="Z218" s="73" t="s">
        <v>169</v>
      </c>
      <c r="AA218" s="73" t="s">
        <v>169</v>
      </c>
      <c r="AB218" s="317"/>
      <c r="AC218" s="73" t="s">
        <v>169</v>
      </c>
      <c r="AD218" s="73" t="s">
        <v>169</v>
      </c>
      <c r="AE218" s="317"/>
      <c r="AF218" s="73" t="s">
        <v>169</v>
      </c>
      <c r="AG218" s="73" t="s">
        <v>169</v>
      </c>
      <c r="AH218" s="317"/>
      <c r="AI218" s="88">
        <f t="shared" si="71"/>
        <v>0</v>
      </c>
      <c r="AJ218" s="312">
        <f t="shared" si="72"/>
        <v>0</v>
      </c>
      <c r="AK218" s="27">
        <f t="shared" si="73"/>
        <v>0</v>
      </c>
      <c r="AL218" s="27">
        <f t="shared" si="74"/>
        <v>0</v>
      </c>
      <c r="AM218" s="27">
        <f t="shared" si="75"/>
        <v>0</v>
      </c>
      <c r="AN218" s="77">
        <f t="shared" si="76"/>
        <v>0</v>
      </c>
      <c r="AP218" s="77">
        <f t="shared" si="77"/>
        <v>0</v>
      </c>
      <c r="AQ218" s="207">
        <f t="shared" si="63"/>
        <v>0</v>
      </c>
      <c r="AR218" s="27">
        <f t="shared" si="64"/>
        <v>0</v>
      </c>
      <c r="AS218" s="27">
        <f t="shared" si="65"/>
        <v>0</v>
      </c>
      <c r="AT218" s="27">
        <f t="shared" si="78"/>
        <v>0</v>
      </c>
      <c r="AU218" s="27">
        <f t="shared" si="66"/>
        <v>0</v>
      </c>
      <c r="AV218" s="27">
        <f t="shared" si="67"/>
        <v>0</v>
      </c>
      <c r="AW218" s="27">
        <f t="shared" si="68"/>
        <v>0</v>
      </c>
    </row>
    <row r="219" spans="1:49">
      <c r="A219" s="78">
        <v>208</v>
      </c>
      <c r="B219" s="69" t="s">
        <v>328</v>
      </c>
      <c r="C219" s="314"/>
      <c r="D219" s="72"/>
      <c r="E219" s="180"/>
      <c r="F219" s="72"/>
      <c r="G219" s="72"/>
      <c r="H219" s="325">
        <f t="shared" si="60"/>
        <v>0</v>
      </c>
      <c r="I219" s="71"/>
      <c r="J219" s="303"/>
      <c r="K219" s="303"/>
      <c r="L219" s="303"/>
      <c r="M219" s="304">
        <f t="shared" si="69"/>
        <v>0</v>
      </c>
      <c r="N219" s="326" t="str">
        <f t="shared" si="61"/>
        <v/>
      </c>
      <c r="O219" s="71"/>
      <c r="P219" s="303"/>
      <c r="Q219" s="214">
        <f t="shared" si="70"/>
        <v>0</v>
      </c>
      <c r="R219" s="71"/>
      <c r="S219" s="308"/>
      <c r="T219" s="308"/>
      <c r="U219" s="308"/>
      <c r="V219" s="79"/>
      <c r="W219" s="303"/>
      <c r="X219" s="303"/>
      <c r="Y219" s="309">
        <f t="shared" si="62"/>
        <v>0</v>
      </c>
      <c r="Z219" s="73" t="s">
        <v>169</v>
      </c>
      <c r="AA219" s="73" t="s">
        <v>169</v>
      </c>
      <c r="AB219" s="317"/>
      <c r="AC219" s="73" t="s">
        <v>169</v>
      </c>
      <c r="AD219" s="73" t="s">
        <v>169</v>
      </c>
      <c r="AE219" s="317"/>
      <c r="AF219" s="73" t="s">
        <v>169</v>
      </c>
      <c r="AG219" s="73" t="s">
        <v>169</v>
      </c>
      <c r="AH219" s="317"/>
      <c r="AI219" s="88">
        <f t="shared" si="71"/>
        <v>0</v>
      </c>
      <c r="AJ219" s="312">
        <f t="shared" si="72"/>
        <v>0</v>
      </c>
      <c r="AK219" s="27">
        <f t="shared" si="73"/>
        <v>0</v>
      </c>
      <c r="AL219" s="27">
        <f t="shared" si="74"/>
        <v>0</v>
      </c>
      <c r="AM219" s="27">
        <f t="shared" si="75"/>
        <v>0</v>
      </c>
      <c r="AN219" s="77">
        <f t="shared" si="76"/>
        <v>0</v>
      </c>
      <c r="AP219" s="77">
        <f t="shared" si="77"/>
        <v>0</v>
      </c>
      <c r="AQ219" s="207">
        <f t="shared" si="63"/>
        <v>0</v>
      </c>
      <c r="AR219" s="27">
        <f t="shared" si="64"/>
        <v>0</v>
      </c>
      <c r="AS219" s="27">
        <f t="shared" si="65"/>
        <v>0</v>
      </c>
      <c r="AT219" s="27">
        <f t="shared" si="78"/>
        <v>0</v>
      </c>
      <c r="AU219" s="27">
        <f t="shared" si="66"/>
        <v>0</v>
      </c>
      <c r="AV219" s="27">
        <f t="shared" si="67"/>
        <v>0</v>
      </c>
      <c r="AW219" s="27">
        <f t="shared" si="68"/>
        <v>0</v>
      </c>
    </row>
    <row r="220" spans="1:49">
      <c r="A220" s="68">
        <v>209</v>
      </c>
      <c r="B220" s="69" t="s">
        <v>328</v>
      </c>
      <c r="C220" s="314"/>
      <c r="D220" s="72"/>
      <c r="E220" s="180"/>
      <c r="F220" s="72"/>
      <c r="G220" s="72"/>
      <c r="H220" s="325">
        <f t="shared" si="60"/>
        <v>0</v>
      </c>
      <c r="I220" s="71"/>
      <c r="J220" s="303"/>
      <c r="K220" s="303"/>
      <c r="L220" s="303"/>
      <c r="M220" s="304">
        <f t="shared" si="69"/>
        <v>0</v>
      </c>
      <c r="N220" s="326" t="str">
        <f t="shared" si="61"/>
        <v/>
      </c>
      <c r="O220" s="71"/>
      <c r="P220" s="303"/>
      <c r="Q220" s="214">
        <f t="shared" si="70"/>
        <v>0</v>
      </c>
      <c r="R220" s="71"/>
      <c r="S220" s="308"/>
      <c r="T220" s="308"/>
      <c r="U220" s="308"/>
      <c r="V220" s="79"/>
      <c r="W220" s="303"/>
      <c r="X220" s="303"/>
      <c r="Y220" s="309">
        <f t="shared" si="62"/>
        <v>0</v>
      </c>
      <c r="Z220" s="73" t="s">
        <v>169</v>
      </c>
      <c r="AA220" s="73" t="s">
        <v>169</v>
      </c>
      <c r="AB220" s="317"/>
      <c r="AC220" s="73" t="s">
        <v>169</v>
      </c>
      <c r="AD220" s="73" t="s">
        <v>169</v>
      </c>
      <c r="AE220" s="317"/>
      <c r="AF220" s="73" t="s">
        <v>169</v>
      </c>
      <c r="AG220" s="73" t="s">
        <v>169</v>
      </c>
      <c r="AH220" s="317"/>
      <c r="AI220" s="88">
        <f t="shared" si="71"/>
        <v>0</v>
      </c>
      <c r="AJ220" s="312">
        <f t="shared" si="72"/>
        <v>0</v>
      </c>
      <c r="AK220" s="27">
        <f t="shared" si="73"/>
        <v>0</v>
      </c>
      <c r="AL220" s="27">
        <f t="shared" si="74"/>
        <v>0</v>
      </c>
      <c r="AM220" s="27">
        <f t="shared" si="75"/>
        <v>0</v>
      </c>
      <c r="AN220" s="77">
        <f t="shared" si="76"/>
        <v>0</v>
      </c>
      <c r="AP220" s="77">
        <f t="shared" si="77"/>
        <v>0</v>
      </c>
      <c r="AQ220" s="207">
        <f t="shared" si="63"/>
        <v>0</v>
      </c>
      <c r="AR220" s="27">
        <f t="shared" si="64"/>
        <v>0</v>
      </c>
      <c r="AS220" s="27">
        <f t="shared" si="65"/>
        <v>0</v>
      </c>
      <c r="AT220" s="27">
        <f t="shared" si="78"/>
        <v>0</v>
      </c>
      <c r="AU220" s="27">
        <f t="shared" si="66"/>
        <v>0</v>
      </c>
      <c r="AV220" s="27">
        <f t="shared" si="67"/>
        <v>0</v>
      </c>
      <c r="AW220" s="27">
        <f t="shared" si="68"/>
        <v>0</v>
      </c>
    </row>
    <row r="221" spans="1:49">
      <c r="A221" s="78">
        <v>210</v>
      </c>
      <c r="B221" s="69" t="s">
        <v>328</v>
      </c>
      <c r="C221" s="314"/>
      <c r="D221" s="72"/>
      <c r="E221" s="180"/>
      <c r="F221" s="72"/>
      <c r="G221" s="72"/>
      <c r="H221" s="325">
        <f t="shared" si="60"/>
        <v>0</v>
      </c>
      <c r="I221" s="71"/>
      <c r="J221" s="303"/>
      <c r="K221" s="303"/>
      <c r="L221" s="303"/>
      <c r="M221" s="304">
        <f t="shared" si="69"/>
        <v>0</v>
      </c>
      <c r="N221" s="326" t="str">
        <f t="shared" si="61"/>
        <v/>
      </c>
      <c r="O221" s="71"/>
      <c r="P221" s="303"/>
      <c r="Q221" s="214">
        <f t="shared" si="70"/>
        <v>0</v>
      </c>
      <c r="R221" s="71"/>
      <c r="S221" s="308"/>
      <c r="T221" s="308"/>
      <c r="U221" s="308"/>
      <c r="V221" s="79"/>
      <c r="W221" s="303"/>
      <c r="X221" s="303"/>
      <c r="Y221" s="309">
        <f t="shared" si="62"/>
        <v>0</v>
      </c>
      <c r="Z221" s="73" t="s">
        <v>169</v>
      </c>
      <c r="AA221" s="73" t="s">
        <v>169</v>
      </c>
      <c r="AB221" s="317"/>
      <c r="AC221" s="73" t="s">
        <v>169</v>
      </c>
      <c r="AD221" s="73" t="s">
        <v>169</v>
      </c>
      <c r="AE221" s="317"/>
      <c r="AF221" s="73" t="s">
        <v>169</v>
      </c>
      <c r="AG221" s="73" t="s">
        <v>169</v>
      </c>
      <c r="AH221" s="317"/>
      <c r="AI221" s="88">
        <f t="shared" si="71"/>
        <v>0</v>
      </c>
      <c r="AJ221" s="312">
        <f t="shared" si="72"/>
        <v>0</v>
      </c>
      <c r="AK221" s="27">
        <f t="shared" si="73"/>
        <v>0</v>
      </c>
      <c r="AL221" s="27">
        <f t="shared" si="74"/>
        <v>0</v>
      </c>
      <c r="AM221" s="27">
        <f t="shared" si="75"/>
        <v>0</v>
      </c>
      <c r="AN221" s="77">
        <f t="shared" si="76"/>
        <v>0</v>
      </c>
      <c r="AP221" s="77">
        <f t="shared" si="77"/>
        <v>0</v>
      </c>
      <c r="AQ221" s="207">
        <f t="shared" si="63"/>
        <v>0</v>
      </c>
      <c r="AR221" s="27">
        <f t="shared" si="64"/>
        <v>0</v>
      </c>
      <c r="AS221" s="27">
        <f t="shared" si="65"/>
        <v>0</v>
      </c>
      <c r="AT221" s="27">
        <f t="shared" si="78"/>
        <v>0</v>
      </c>
      <c r="AU221" s="27">
        <f t="shared" si="66"/>
        <v>0</v>
      </c>
      <c r="AV221" s="27">
        <f t="shared" si="67"/>
        <v>0</v>
      </c>
      <c r="AW221" s="27">
        <f t="shared" si="68"/>
        <v>0</v>
      </c>
    </row>
    <row r="222" spans="1:49">
      <c r="A222" s="68">
        <v>211</v>
      </c>
      <c r="B222" s="69" t="s">
        <v>328</v>
      </c>
      <c r="C222" s="314"/>
      <c r="D222" s="72"/>
      <c r="E222" s="180"/>
      <c r="F222" s="72"/>
      <c r="G222" s="72"/>
      <c r="H222" s="325">
        <f t="shared" si="60"/>
        <v>0</v>
      </c>
      <c r="I222" s="71"/>
      <c r="J222" s="303"/>
      <c r="K222" s="303"/>
      <c r="L222" s="303"/>
      <c r="M222" s="304">
        <f t="shared" si="69"/>
        <v>0</v>
      </c>
      <c r="N222" s="326" t="str">
        <f t="shared" si="61"/>
        <v/>
      </c>
      <c r="O222" s="71"/>
      <c r="P222" s="303"/>
      <c r="Q222" s="214">
        <f t="shared" si="70"/>
        <v>0</v>
      </c>
      <c r="R222" s="71"/>
      <c r="S222" s="308"/>
      <c r="T222" s="308"/>
      <c r="U222" s="308"/>
      <c r="V222" s="79"/>
      <c r="W222" s="303"/>
      <c r="X222" s="303"/>
      <c r="Y222" s="309">
        <f t="shared" si="62"/>
        <v>0</v>
      </c>
      <c r="Z222" s="73" t="s">
        <v>169</v>
      </c>
      <c r="AA222" s="73" t="s">
        <v>169</v>
      </c>
      <c r="AB222" s="317"/>
      <c r="AC222" s="73" t="s">
        <v>169</v>
      </c>
      <c r="AD222" s="73" t="s">
        <v>169</v>
      </c>
      <c r="AE222" s="317"/>
      <c r="AF222" s="73" t="s">
        <v>169</v>
      </c>
      <c r="AG222" s="73" t="s">
        <v>169</v>
      </c>
      <c r="AH222" s="317"/>
      <c r="AI222" s="88">
        <f t="shared" si="71"/>
        <v>0</v>
      </c>
      <c r="AJ222" s="312">
        <f t="shared" si="72"/>
        <v>0</v>
      </c>
      <c r="AK222" s="27">
        <f t="shared" si="73"/>
        <v>0</v>
      </c>
      <c r="AL222" s="27">
        <f t="shared" si="74"/>
        <v>0</v>
      </c>
      <c r="AM222" s="27">
        <f t="shared" si="75"/>
        <v>0</v>
      </c>
      <c r="AN222" s="77">
        <f t="shared" si="76"/>
        <v>0</v>
      </c>
      <c r="AP222" s="77">
        <f t="shared" si="77"/>
        <v>0</v>
      </c>
      <c r="AQ222" s="207">
        <f t="shared" si="63"/>
        <v>0</v>
      </c>
      <c r="AR222" s="27">
        <f t="shared" si="64"/>
        <v>0</v>
      </c>
      <c r="AS222" s="27">
        <f t="shared" si="65"/>
        <v>0</v>
      </c>
      <c r="AT222" s="27">
        <f t="shared" si="78"/>
        <v>0</v>
      </c>
      <c r="AU222" s="27">
        <f t="shared" si="66"/>
        <v>0</v>
      </c>
      <c r="AV222" s="27">
        <f t="shared" si="67"/>
        <v>0</v>
      </c>
      <c r="AW222" s="27">
        <f t="shared" si="68"/>
        <v>0</v>
      </c>
    </row>
    <row r="223" spans="1:49">
      <c r="A223" s="78">
        <v>212</v>
      </c>
      <c r="B223" s="69" t="s">
        <v>328</v>
      </c>
      <c r="C223" s="314"/>
      <c r="D223" s="72"/>
      <c r="E223" s="180"/>
      <c r="F223" s="72"/>
      <c r="G223" s="72"/>
      <c r="H223" s="325">
        <f t="shared" si="60"/>
        <v>0</v>
      </c>
      <c r="I223" s="71"/>
      <c r="J223" s="303"/>
      <c r="K223" s="303"/>
      <c r="L223" s="303"/>
      <c r="M223" s="304">
        <f t="shared" si="69"/>
        <v>0</v>
      </c>
      <c r="N223" s="326" t="str">
        <f t="shared" si="61"/>
        <v/>
      </c>
      <c r="O223" s="71"/>
      <c r="P223" s="303"/>
      <c r="Q223" s="214">
        <f t="shared" si="70"/>
        <v>0</v>
      </c>
      <c r="R223" s="71"/>
      <c r="S223" s="308"/>
      <c r="T223" s="308"/>
      <c r="U223" s="308"/>
      <c r="V223" s="79"/>
      <c r="W223" s="303"/>
      <c r="X223" s="303"/>
      <c r="Y223" s="309">
        <f t="shared" si="62"/>
        <v>0</v>
      </c>
      <c r="Z223" s="73" t="s">
        <v>169</v>
      </c>
      <c r="AA223" s="73" t="s">
        <v>169</v>
      </c>
      <c r="AB223" s="317"/>
      <c r="AC223" s="73" t="s">
        <v>169</v>
      </c>
      <c r="AD223" s="73" t="s">
        <v>169</v>
      </c>
      <c r="AE223" s="317"/>
      <c r="AF223" s="73" t="s">
        <v>169</v>
      </c>
      <c r="AG223" s="73" t="s">
        <v>169</v>
      </c>
      <c r="AH223" s="317"/>
      <c r="AI223" s="88">
        <f t="shared" si="71"/>
        <v>0</v>
      </c>
      <c r="AJ223" s="312">
        <f t="shared" si="72"/>
        <v>0</v>
      </c>
      <c r="AK223" s="27">
        <f t="shared" si="73"/>
        <v>0</v>
      </c>
      <c r="AL223" s="27">
        <f t="shared" si="74"/>
        <v>0</v>
      </c>
      <c r="AM223" s="27">
        <f t="shared" si="75"/>
        <v>0</v>
      </c>
      <c r="AN223" s="77">
        <f t="shared" si="76"/>
        <v>0</v>
      </c>
      <c r="AP223" s="77">
        <f t="shared" si="77"/>
        <v>0</v>
      </c>
      <c r="AQ223" s="207">
        <f t="shared" si="63"/>
        <v>0</v>
      </c>
      <c r="AR223" s="27">
        <f t="shared" si="64"/>
        <v>0</v>
      </c>
      <c r="AS223" s="27">
        <f t="shared" si="65"/>
        <v>0</v>
      </c>
      <c r="AT223" s="27">
        <f t="shared" si="78"/>
        <v>0</v>
      </c>
      <c r="AU223" s="27">
        <f t="shared" si="66"/>
        <v>0</v>
      </c>
      <c r="AV223" s="27">
        <f t="shared" si="67"/>
        <v>0</v>
      </c>
      <c r="AW223" s="27">
        <f t="shared" si="68"/>
        <v>0</v>
      </c>
    </row>
    <row r="224" spans="1:49">
      <c r="A224" s="68">
        <v>213</v>
      </c>
      <c r="B224" s="69" t="s">
        <v>328</v>
      </c>
      <c r="C224" s="314"/>
      <c r="D224" s="72"/>
      <c r="E224" s="180"/>
      <c r="F224" s="72"/>
      <c r="G224" s="72"/>
      <c r="H224" s="325">
        <f t="shared" si="60"/>
        <v>0</v>
      </c>
      <c r="I224" s="71"/>
      <c r="J224" s="303"/>
      <c r="K224" s="303"/>
      <c r="L224" s="303"/>
      <c r="M224" s="304">
        <f t="shared" si="69"/>
        <v>0</v>
      </c>
      <c r="N224" s="326" t="str">
        <f t="shared" si="61"/>
        <v/>
      </c>
      <c r="O224" s="71"/>
      <c r="P224" s="303"/>
      <c r="Q224" s="214">
        <f t="shared" si="70"/>
        <v>0</v>
      </c>
      <c r="R224" s="71"/>
      <c r="S224" s="308"/>
      <c r="T224" s="308"/>
      <c r="U224" s="308"/>
      <c r="V224" s="79"/>
      <c r="W224" s="303"/>
      <c r="X224" s="303"/>
      <c r="Y224" s="309">
        <f t="shared" si="62"/>
        <v>0</v>
      </c>
      <c r="Z224" s="73" t="s">
        <v>169</v>
      </c>
      <c r="AA224" s="73" t="s">
        <v>169</v>
      </c>
      <c r="AB224" s="317"/>
      <c r="AC224" s="73" t="s">
        <v>169</v>
      </c>
      <c r="AD224" s="73" t="s">
        <v>169</v>
      </c>
      <c r="AE224" s="317"/>
      <c r="AF224" s="73" t="s">
        <v>169</v>
      </c>
      <c r="AG224" s="73" t="s">
        <v>169</v>
      </c>
      <c r="AH224" s="317"/>
      <c r="AI224" s="88">
        <f t="shared" si="71"/>
        <v>0</v>
      </c>
      <c r="AJ224" s="312">
        <f t="shared" si="72"/>
        <v>0</v>
      </c>
      <c r="AK224" s="27">
        <f t="shared" si="73"/>
        <v>0</v>
      </c>
      <c r="AL224" s="27">
        <f t="shared" si="74"/>
        <v>0</v>
      </c>
      <c r="AM224" s="27">
        <f t="shared" si="75"/>
        <v>0</v>
      </c>
      <c r="AN224" s="77">
        <f t="shared" si="76"/>
        <v>0</v>
      </c>
      <c r="AP224" s="77">
        <f t="shared" si="77"/>
        <v>0</v>
      </c>
      <c r="AQ224" s="207">
        <f t="shared" si="63"/>
        <v>0</v>
      </c>
      <c r="AR224" s="27">
        <f t="shared" si="64"/>
        <v>0</v>
      </c>
      <c r="AS224" s="27">
        <f t="shared" si="65"/>
        <v>0</v>
      </c>
      <c r="AT224" s="27">
        <f t="shared" si="78"/>
        <v>0</v>
      </c>
      <c r="AU224" s="27">
        <f t="shared" si="66"/>
        <v>0</v>
      </c>
      <c r="AV224" s="27">
        <f t="shared" si="67"/>
        <v>0</v>
      </c>
      <c r="AW224" s="27">
        <f t="shared" si="68"/>
        <v>0</v>
      </c>
    </row>
    <row r="225" spans="1:49">
      <c r="A225" s="78">
        <v>214</v>
      </c>
      <c r="B225" s="69" t="s">
        <v>328</v>
      </c>
      <c r="C225" s="314"/>
      <c r="D225" s="72"/>
      <c r="E225" s="180"/>
      <c r="F225" s="72"/>
      <c r="G225" s="72"/>
      <c r="H225" s="325">
        <f t="shared" si="60"/>
        <v>0</v>
      </c>
      <c r="I225" s="71"/>
      <c r="J225" s="303"/>
      <c r="K225" s="303"/>
      <c r="L225" s="303"/>
      <c r="M225" s="304">
        <f t="shared" si="69"/>
        <v>0</v>
      </c>
      <c r="N225" s="326" t="str">
        <f t="shared" si="61"/>
        <v/>
      </c>
      <c r="O225" s="71"/>
      <c r="P225" s="303"/>
      <c r="Q225" s="214">
        <f t="shared" si="70"/>
        <v>0</v>
      </c>
      <c r="R225" s="71"/>
      <c r="S225" s="308"/>
      <c r="T225" s="308"/>
      <c r="U225" s="308"/>
      <c r="V225" s="79"/>
      <c r="W225" s="303"/>
      <c r="X225" s="303"/>
      <c r="Y225" s="309">
        <f t="shared" si="62"/>
        <v>0</v>
      </c>
      <c r="Z225" s="73" t="s">
        <v>169</v>
      </c>
      <c r="AA225" s="73" t="s">
        <v>169</v>
      </c>
      <c r="AB225" s="317"/>
      <c r="AC225" s="73" t="s">
        <v>169</v>
      </c>
      <c r="AD225" s="73" t="s">
        <v>169</v>
      </c>
      <c r="AE225" s="317"/>
      <c r="AF225" s="73" t="s">
        <v>169</v>
      </c>
      <c r="AG225" s="73" t="s">
        <v>169</v>
      </c>
      <c r="AH225" s="317"/>
      <c r="AI225" s="88">
        <f t="shared" si="71"/>
        <v>0</v>
      </c>
      <c r="AJ225" s="312">
        <f t="shared" si="72"/>
        <v>0</v>
      </c>
      <c r="AK225" s="27">
        <f t="shared" si="73"/>
        <v>0</v>
      </c>
      <c r="AL225" s="27">
        <f t="shared" si="74"/>
        <v>0</v>
      </c>
      <c r="AM225" s="27">
        <f t="shared" si="75"/>
        <v>0</v>
      </c>
      <c r="AN225" s="77">
        <f t="shared" si="76"/>
        <v>0</v>
      </c>
      <c r="AP225" s="77">
        <f t="shared" si="77"/>
        <v>0</v>
      </c>
      <c r="AQ225" s="207">
        <f t="shared" si="63"/>
        <v>0</v>
      </c>
      <c r="AR225" s="27">
        <f t="shared" si="64"/>
        <v>0</v>
      </c>
      <c r="AS225" s="27">
        <f t="shared" si="65"/>
        <v>0</v>
      </c>
      <c r="AT225" s="27">
        <f t="shared" si="78"/>
        <v>0</v>
      </c>
      <c r="AU225" s="27">
        <f t="shared" si="66"/>
        <v>0</v>
      </c>
      <c r="AV225" s="27">
        <f t="shared" si="67"/>
        <v>0</v>
      </c>
      <c r="AW225" s="27">
        <f t="shared" si="68"/>
        <v>0</v>
      </c>
    </row>
    <row r="226" spans="1:49">
      <c r="A226" s="68">
        <v>215</v>
      </c>
      <c r="B226" s="69" t="s">
        <v>328</v>
      </c>
      <c r="C226" s="314"/>
      <c r="D226" s="72"/>
      <c r="E226" s="180"/>
      <c r="F226" s="72"/>
      <c r="G226" s="72"/>
      <c r="H226" s="325">
        <f t="shared" si="60"/>
        <v>0</v>
      </c>
      <c r="I226" s="71"/>
      <c r="J226" s="303"/>
      <c r="K226" s="303"/>
      <c r="L226" s="303"/>
      <c r="M226" s="304">
        <f t="shared" si="69"/>
        <v>0</v>
      </c>
      <c r="N226" s="326" t="str">
        <f t="shared" si="61"/>
        <v/>
      </c>
      <c r="O226" s="71"/>
      <c r="P226" s="303"/>
      <c r="Q226" s="214">
        <f t="shared" si="70"/>
        <v>0</v>
      </c>
      <c r="R226" s="71"/>
      <c r="S226" s="308"/>
      <c r="T226" s="308"/>
      <c r="U226" s="308"/>
      <c r="V226" s="79"/>
      <c r="W226" s="303"/>
      <c r="X226" s="303"/>
      <c r="Y226" s="309">
        <f t="shared" si="62"/>
        <v>0</v>
      </c>
      <c r="Z226" s="73" t="s">
        <v>169</v>
      </c>
      <c r="AA226" s="73" t="s">
        <v>169</v>
      </c>
      <c r="AB226" s="317"/>
      <c r="AC226" s="73" t="s">
        <v>169</v>
      </c>
      <c r="AD226" s="73" t="s">
        <v>169</v>
      </c>
      <c r="AE226" s="317"/>
      <c r="AF226" s="73" t="s">
        <v>169</v>
      </c>
      <c r="AG226" s="73" t="s">
        <v>169</v>
      </c>
      <c r="AH226" s="317"/>
      <c r="AI226" s="88">
        <f t="shared" si="71"/>
        <v>0</v>
      </c>
      <c r="AJ226" s="312">
        <f t="shared" si="72"/>
        <v>0</v>
      </c>
      <c r="AK226" s="27">
        <f t="shared" si="73"/>
        <v>0</v>
      </c>
      <c r="AL226" s="27">
        <f t="shared" si="74"/>
        <v>0</v>
      </c>
      <c r="AM226" s="27">
        <f t="shared" si="75"/>
        <v>0</v>
      </c>
      <c r="AN226" s="77">
        <f t="shared" si="76"/>
        <v>0</v>
      </c>
      <c r="AP226" s="77">
        <f t="shared" si="77"/>
        <v>0</v>
      </c>
      <c r="AQ226" s="207">
        <f t="shared" si="63"/>
        <v>0</v>
      </c>
      <c r="AR226" s="27">
        <f t="shared" si="64"/>
        <v>0</v>
      </c>
      <c r="AS226" s="27">
        <f t="shared" si="65"/>
        <v>0</v>
      </c>
      <c r="AT226" s="27">
        <f t="shared" si="78"/>
        <v>0</v>
      </c>
      <c r="AU226" s="27">
        <f t="shared" si="66"/>
        <v>0</v>
      </c>
      <c r="AV226" s="27">
        <f t="shared" si="67"/>
        <v>0</v>
      </c>
      <c r="AW226" s="27">
        <f t="shared" si="68"/>
        <v>0</v>
      </c>
    </row>
    <row r="227" spans="1:49">
      <c r="A227" s="78">
        <v>216</v>
      </c>
      <c r="B227" s="69" t="s">
        <v>328</v>
      </c>
      <c r="C227" s="314"/>
      <c r="D227" s="72"/>
      <c r="E227" s="180"/>
      <c r="F227" s="72"/>
      <c r="G227" s="72"/>
      <c r="H227" s="325">
        <f t="shared" si="60"/>
        <v>0</v>
      </c>
      <c r="I227" s="71"/>
      <c r="J227" s="303"/>
      <c r="K227" s="303"/>
      <c r="L227" s="303"/>
      <c r="M227" s="304">
        <f t="shared" si="69"/>
        <v>0</v>
      </c>
      <c r="N227" s="326" t="str">
        <f t="shared" si="61"/>
        <v/>
      </c>
      <c r="O227" s="71"/>
      <c r="P227" s="303"/>
      <c r="Q227" s="214">
        <f t="shared" si="70"/>
        <v>0</v>
      </c>
      <c r="R227" s="71"/>
      <c r="S227" s="308"/>
      <c r="T227" s="308"/>
      <c r="U227" s="308"/>
      <c r="V227" s="79"/>
      <c r="W227" s="303"/>
      <c r="X227" s="303"/>
      <c r="Y227" s="309">
        <f t="shared" si="62"/>
        <v>0</v>
      </c>
      <c r="Z227" s="73" t="s">
        <v>169</v>
      </c>
      <c r="AA227" s="73" t="s">
        <v>169</v>
      </c>
      <c r="AB227" s="317"/>
      <c r="AC227" s="73" t="s">
        <v>169</v>
      </c>
      <c r="AD227" s="73" t="s">
        <v>169</v>
      </c>
      <c r="AE227" s="317"/>
      <c r="AF227" s="73" t="s">
        <v>169</v>
      </c>
      <c r="AG227" s="73" t="s">
        <v>169</v>
      </c>
      <c r="AH227" s="317"/>
      <c r="AI227" s="88">
        <f t="shared" si="71"/>
        <v>0</v>
      </c>
      <c r="AJ227" s="312">
        <f t="shared" si="72"/>
        <v>0</v>
      </c>
      <c r="AK227" s="27">
        <f t="shared" si="73"/>
        <v>0</v>
      </c>
      <c r="AL227" s="27">
        <f t="shared" si="74"/>
        <v>0</v>
      </c>
      <c r="AM227" s="27">
        <f t="shared" si="75"/>
        <v>0</v>
      </c>
      <c r="AN227" s="77">
        <f t="shared" si="76"/>
        <v>0</v>
      </c>
      <c r="AP227" s="77">
        <f t="shared" si="77"/>
        <v>0</v>
      </c>
      <c r="AQ227" s="207">
        <f t="shared" si="63"/>
        <v>0</v>
      </c>
      <c r="AR227" s="27">
        <f t="shared" si="64"/>
        <v>0</v>
      </c>
      <c r="AS227" s="27">
        <f t="shared" si="65"/>
        <v>0</v>
      </c>
      <c r="AT227" s="27">
        <f t="shared" si="78"/>
        <v>0</v>
      </c>
      <c r="AU227" s="27">
        <f t="shared" si="66"/>
        <v>0</v>
      </c>
      <c r="AV227" s="27">
        <f t="shared" si="67"/>
        <v>0</v>
      </c>
      <c r="AW227" s="27">
        <f t="shared" si="68"/>
        <v>0</v>
      </c>
    </row>
    <row r="228" spans="1:49">
      <c r="A228" s="68">
        <v>217</v>
      </c>
      <c r="B228" s="69" t="s">
        <v>328</v>
      </c>
      <c r="C228" s="314"/>
      <c r="D228" s="72"/>
      <c r="E228" s="180"/>
      <c r="F228" s="72"/>
      <c r="G228" s="72"/>
      <c r="H228" s="325">
        <f t="shared" si="60"/>
        <v>0</v>
      </c>
      <c r="I228" s="71"/>
      <c r="J228" s="303"/>
      <c r="K228" s="303"/>
      <c r="L228" s="303"/>
      <c r="M228" s="304">
        <f t="shared" si="69"/>
        <v>0</v>
      </c>
      <c r="N228" s="326" t="str">
        <f t="shared" si="61"/>
        <v/>
      </c>
      <c r="O228" s="71"/>
      <c r="P228" s="303"/>
      <c r="Q228" s="214">
        <f t="shared" si="70"/>
        <v>0</v>
      </c>
      <c r="R228" s="71"/>
      <c r="S228" s="308"/>
      <c r="T228" s="308"/>
      <c r="U228" s="308"/>
      <c r="V228" s="79"/>
      <c r="W228" s="303"/>
      <c r="X228" s="303"/>
      <c r="Y228" s="309">
        <f t="shared" si="62"/>
        <v>0</v>
      </c>
      <c r="Z228" s="73" t="s">
        <v>169</v>
      </c>
      <c r="AA228" s="73" t="s">
        <v>169</v>
      </c>
      <c r="AB228" s="317"/>
      <c r="AC228" s="73" t="s">
        <v>169</v>
      </c>
      <c r="AD228" s="73" t="s">
        <v>169</v>
      </c>
      <c r="AE228" s="317"/>
      <c r="AF228" s="73" t="s">
        <v>169</v>
      </c>
      <c r="AG228" s="73" t="s">
        <v>169</v>
      </c>
      <c r="AH228" s="317"/>
      <c r="AI228" s="88">
        <f t="shared" si="71"/>
        <v>0</v>
      </c>
      <c r="AJ228" s="312">
        <f t="shared" si="72"/>
        <v>0</v>
      </c>
      <c r="AK228" s="27">
        <f t="shared" si="73"/>
        <v>0</v>
      </c>
      <c r="AL228" s="27">
        <f t="shared" si="74"/>
        <v>0</v>
      </c>
      <c r="AM228" s="27">
        <f t="shared" si="75"/>
        <v>0</v>
      </c>
      <c r="AN228" s="77">
        <f t="shared" si="76"/>
        <v>0</v>
      </c>
      <c r="AP228" s="77">
        <f t="shared" si="77"/>
        <v>0</v>
      </c>
      <c r="AQ228" s="207">
        <f t="shared" si="63"/>
        <v>0</v>
      </c>
      <c r="AR228" s="27">
        <f t="shared" si="64"/>
        <v>0</v>
      </c>
      <c r="AS228" s="27">
        <f t="shared" si="65"/>
        <v>0</v>
      </c>
      <c r="AT228" s="27">
        <f t="shared" si="78"/>
        <v>0</v>
      </c>
      <c r="AU228" s="27">
        <f t="shared" si="66"/>
        <v>0</v>
      </c>
      <c r="AV228" s="27">
        <f t="shared" si="67"/>
        <v>0</v>
      </c>
      <c r="AW228" s="27">
        <f t="shared" si="68"/>
        <v>0</v>
      </c>
    </row>
    <row r="229" spans="1:49">
      <c r="A229" s="78">
        <v>218</v>
      </c>
      <c r="B229" s="69" t="s">
        <v>328</v>
      </c>
      <c r="C229" s="314"/>
      <c r="D229" s="72"/>
      <c r="E229" s="180"/>
      <c r="F229" s="72"/>
      <c r="G229" s="72"/>
      <c r="H229" s="325">
        <f t="shared" si="60"/>
        <v>0</v>
      </c>
      <c r="I229" s="71"/>
      <c r="J229" s="303"/>
      <c r="K229" s="303"/>
      <c r="L229" s="303"/>
      <c r="M229" s="304">
        <f t="shared" si="69"/>
        <v>0</v>
      </c>
      <c r="N229" s="326" t="str">
        <f t="shared" si="61"/>
        <v/>
      </c>
      <c r="O229" s="71"/>
      <c r="P229" s="303"/>
      <c r="Q229" s="214">
        <f t="shared" si="70"/>
        <v>0</v>
      </c>
      <c r="R229" s="71"/>
      <c r="S229" s="308"/>
      <c r="T229" s="308"/>
      <c r="U229" s="308"/>
      <c r="V229" s="79"/>
      <c r="W229" s="303"/>
      <c r="X229" s="303"/>
      <c r="Y229" s="309">
        <f t="shared" si="62"/>
        <v>0</v>
      </c>
      <c r="Z229" s="73" t="s">
        <v>169</v>
      </c>
      <c r="AA229" s="73" t="s">
        <v>169</v>
      </c>
      <c r="AB229" s="317"/>
      <c r="AC229" s="73" t="s">
        <v>169</v>
      </c>
      <c r="AD229" s="73" t="s">
        <v>169</v>
      </c>
      <c r="AE229" s="317"/>
      <c r="AF229" s="73" t="s">
        <v>169</v>
      </c>
      <c r="AG229" s="73" t="s">
        <v>169</v>
      </c>
      <c r="AH229" s="317"/>
      <c r="AI229" s="88">
        <f t="shared" si="71"/>
        <v>0</v>
      </c>
      <c r="AJ229" s="312">
        <f t="shared" si="72"/>
        <v>0</v>
      </c>
      <c r="AK229" s="27">
        <f t="shared" si="73"/>
        <v>0</v>
      </c>
      <c r="AL229" s="27">
        <f t="shared" si="74"/>
        <v>0</v>
      </c>
      <c r="AM229" s="27">
        <f t="shared" si="75"/>
        <v>0</v>
      </c>
      <c r="AN229" s="77">
        <f t="shared" si="76"/>
        <v>0</v>
      </c>
      <c r="AP229" s="77">
        <f t="shared" si="77"/>
        <v>0</v>
      </c>
      <c r="AQ229" s="207">
        <f t="shared" si="63"/>
        <v>0</v>
      </c>
      <c r="AR229" s="27">
        <f t="shared" si="64"/>
        <v>0</v>
      </c>
      <c r="AS229" s="27">
        <f t="shared" si="65"/>
        <v>0</v>
      </c>
      <c r="AT229" s="27">
        <f t="shared" si="78"/>
        <v>0</v>
      </c>
      <c r="AU229" s="27">
        <f t="shared" si="66"/>
        <v>0</v>
      </c>
      <c r="AV229" s="27">
        <f t="shared" si="67"/>
        <v>0</v>
      </c>
      <c r="AW229" s="27">
        <f t="shared" si="68"/>
        <v>0</v>
      </c>
    </row>
    <row r="230" spans="1:49">
      <c r="A230" s="68">
        <v>219</v>
      </c>
      <c r="B230" s="69" t="s">
        <v>328</v>
      </c>
      <c r="C230" s="314"/>
      <c r="D230" s="72"/>
      <c r="E230" s="180"/>
      <c r="F230" s="72"/>
      <c r="G230" s="72"/>
      <c r="H230" s="325">
        <f t="shared" si="60"/>
        <v>0</v>
      </c>
      <c r="I230" s="71"/>
      <c r="J230" s="303"/>
      <c r="K230" s="303"/>
      <c r="L230" s="303"/>
      <c r="M230" s="304">
        <f t="shared" si="69"/>
        <v>0</v>
      </c>
      <c r="N230" s="326" t="str">
        <f t="shared" si="61"/>
        <v/>
      </c>
      <c r="O230" s="71"/>
      <c r="P230" s="303"/>
      <c r="Q230" s="214">
        <f t="shared" si="70"/>
        <v>0</v>
      </c>
      <c r="R230" s="71"/>
      <c r="S230" s="308"/>
      <c r="T230" s="308"/>
      <c r="U230" s="308"/>
      <c r="V230" s="79"/>
      <c r="W230" s="303"/>
      <c r="X230" s="303"/>
      <c r="Y230" s="309">
        <f t="shared" si="62"/>
        <v>0</v>
      </c>
      <c r="Z230" s="73" t="s">
        <v>169</v>
      </c>
      <c r="AA230" s="73" t="s">
        <v>169</v>
      </c>
      <c r="AB230" s="317"/>
      <c r="AC230" s="73" t="s">
        <v>169</v>
      </c>
      <c r="AD230" s="73" t="s">
        <v>169</v>
      </c>
      <c r="AE230" s="317"/>
      <c r="AF230" s="73" t="s">
        <v>169</v>
      </c>
      <c r="AG230" s="73" t="s">
        <v>169</v>
      </c>
      <c r="AH230" s="317"/>
      <c r="AI230" s="88">
        <f t="shared" si="71"/>
        <v>0</v>
      </c>
      <c r="AJ230" s="312">
        <f t="shared" si="72"/>
        <v>0</v>
      </c>
      <c r="AK230" s="27">
        <f t="shared" si="73"/>
        <v>0</v>
      </c>
      <c r="AL230" s="27">
        <f t="shared" si="74"/>
        <v>0</v>
      </c>
      <c r="AM230" s="27">
        <f t="shared" si="75"/>
        <v>0</v>
      </c>
      <c r="AN230" s="77">
        <f t="shared" si="76"/>
        <v>0</v>
      </c>
      <c r="AP230" s="77">
        <f t="shared" si="77"/>
        <v>0</v>
      </c>
      <c r="AQ230" s="207">
        <f t="shared" si="63"/>
        <v>0</v>
      </c>
      <c r="AR230" s="27">
        <f t="shared" si="64"/>
        <v>0</v>
      </c>
      <c r="AS230" s="27">
        <f t="shared" si="65"/>
        <v>0</v>
      </c>
      <c r="AT230" s="27">
        <f t="shared" si="78"/>
        <v>0</v>
      </c>
      <c r="AU230" s="27">
        <f t="shared" si="66"/>
        <v>0</v>
      </c>
      <c r="AV230" s="27">
        <f t="shared" si="67"/>
        <v>0</v>
      </c>
      <c r="AW230" s="27">
        <f t="shared" si="68"/>
        <v>0</v>
      </c>
    </row>
    <row r="231" spans="1:49">
      <c r="A231" s="78">
        <v>220</v>
      </c>
      <c r="B231" s="69" t="s">
        <v>328</v>
      </c>
      <c r="C231" s="314"/>
      <c r="D231" s="72"/>
      <c r="E231" s="180"/>
      <c r="F231" s="72"/>
      <c r="G231" s="72"/>
      <c r="H231" s="325">
        <f t="shared" si="60"/>
        <v>0</v>
      </c>
      <c r="I231" s="71"/>
      <c r="J231" s="303"/>
      <c r="K231" s="303"/>
      <c r="L231" s="303"/>
      <c r="M231" s="304">
        <f t="shared" si="69"/>
        <v>0</v>
      </c>
      <c r="N231" s="326" t="str">
        <f t="shared" si="61"/>
        <v/>
      </c>
      <c r="O231" s="71"/>
      <c r="P231" s="303"/>
      <c r="Q231" s="214">
        <f t="shared" si="70"/>
        <v>0</v>
      </c>
      <c r="R231" s="71"/>
      <c r="S231" s="308"/>
      <c r="T231" s="308"/>
      <c r="U231" s="308"/>
      <c r="V231" s="79"/>
      <c r="W231" s="303"/>
      <c r="X231" s="303"/>
      <c r="Y231" s="309">
        <f t="shared" si="62"/>
        <v>0</v>
      </c>
      <c r="Z231" s="73" t="s">
        <v>169</v>
      </c>
      <c r="AA231" s="73" t="s">
        <v>169</v>
      </c>
      <c r="AB231" s="317"/>
      <c r="AC231" s="73" t="s">
        <v>169</v>
      </c>
      <c r="AD231" s="73" t="s">
        <v>169</v>
      </c>
      <c r="AE231" s="317"/>
      <c r="AF231" s="73" t="s">
        <v>169</v>
      </c>
      <c r="AG231" s="73" t="s">
        <v>169</v>
      </c>
      <c r="AH231" s="317"/>
      <c r="AI231" s="88">
        <f t="shared" si="71"/>
        <v>0</v>
      </c>
      <c r="AJ231" s="312">
        <f t="shared" si="72"/>
        <v>0</v>
      </c>
      <c r="AK231" s="27">
        <f t="shared" si="73"/>
        <v>0</v>
      </c>
      <c r="AL231" s="27">
        <f t="shared" si="74"/>
        <v>0</v>
      </c>
      <c r="AM231" s="27">
        <f t="shared" si="75"/>
        <v>0</v>
      </c>
      <c r="AN231" s="77">
        <f t="shared" si="76"/>
        <v>0</v>
      </c>
      <c r="AP231" s="77">
        <f t="shared" si="77"/>
        <v>0</v>
      </c>
      <c r="AQ231" s="207">
        <f t="shared" si="63"/>
        <v>0</v>
      </c>
      <c r="AR231" s="27">
        <f t="shared" si="64"/>
        <v>0</v>
      </c>
      <c r="AS231" s="27">
        <f t="shared" si="65"/>
        <v>0</v>
      </c>
      <c r="AT231" s="27">
        <f t="shared" si="78"/>
        <v>0</v>
      </c>
      <c r="AU231" s="27">
        <f t="shared" si="66"/>
        <v>0</v>
      </c>
      <c r="AV231" s="27">
        <f t="shared" si="67"/>
        <v>0</v>
      </c>
      <c r="AW231" s="27">
        <f t="shared" si="68"/>
        <v>0</v>
      </c>
    </row>
    <row r="232" spans="1:49">
      <c r="A232" s="68">
        <v>221</v>
      </c>
      <c r="B232" s="69" t="s">
        <v>328</v>
      </c>
      <c r="C232" s="314"/>
      <c r="D232" s="72"/>
      <c r="E232" s="180"/>
      <c r="F232" s="72"/>
      <c r="G232" s="72"/>
      <c r="H232" s="325">
        <f t="shared" si="60"/>
        <v>0</v>
      </c>
      <c r="I232" s="71"/>
      <c r="J232" s="303"/>
      <c r="K232" s="303"/>
      <c r="L232" s="303"/>
      <c r="M232" s="304">
        <f t="shared" si="69"/>
        <v>0</v>
      </c>
      <c r="N232" s="326" t="str">
        <f t="shared" si="61"/>
        <v/>
      </c>
      <c r="O232" s="71"/>
      <c r="P232" s="303"/>
      <c r="Q232" s="214">
        <f t="shared" si="70"/>
        <v>0</v>
      </c>
      <c r="R232" s="71"/>
      <c r="S232" s="308"/>
      <c r="T232" s="308"/>
      <c r="U232" s="308"/>
      <c r="V232" s="79"/>
      <c r="W232" s="303"/>
      <c r="X232" s="303"/>
      <c r="Y232" s="309">
        <f t="shared" si="62"/>
        <v>0</v>
      </c>
      <c r="Z232" s="73" t="s">
        <v>169</v>
      </c>
      <c r="AA232" s="73" t="s">
        <v>169</v>
      </c>
      <c r="AB232" s="317"/>
      <c r="AC232" s="73" t="s">
        <v>169</v>
      </c>
      <c r="AD232" s="73" t="s">
        <v>169</v>
      </c>
      <c r="AE232" s="317"/>
      <c r="AF232" s="73" t="s">
        <v>169</v>
      </c>
      <c r="AG232" s="73" t="s">
        <v>169</v>
      </c>
      <c r="AH232" s="317"/>
      <c r="AI232" s="88">
        <f t="shared" si="71"/>
        <v>0</v>
      </c>
      <c r="AJ232" s="312">
        <f t="shared" si="72"/>
        <v>0</v>
      </c>
      <c r="AK232" s="27">
        <f t="shared" si="73"/>
        <v>0</v>
      </c>
      <c r="AL232" s="27">
        <f t="shared" si="74"/>
        <v>0</v>
      </c>
      <c r="AM232" s="27">
        <f t="shared" si="75"/>
        <v>0</v>
      </c>
      <c r="AN232" s="77">
        <f t="shared" si="76"/>
        <v>0</v>
      </c>
      <c r="AP232" s="77">
        <f t="shared" si="77"/>
        <v>0</v>
      </c>
      <c r="AQ232" s="207">
        <f t="shared" si="63"/>
        <v>0</v>
      </c>
      <c r="AR232" s="27">
        <f t="shared" si="64"/>
        <v>0</v>
      </c>
      <c r="AS232" s="27">
        <f t="shared" si="65"/>
        <v>0</v>
      </c>
      <c r="AT232" s="27">
        <f t="shared" si="78"/>
        <v>0</v>
      </c>
      <c r="AU232" s="27">
        <f t="shared" si="66"/>
        <v>0</v>
      </c>
      <c r="AV232" s="27">
        <f t="shared" si="67"/>
        <v>0</v>
      </c>
      <c r="AW232" s="27">
        <f t="shared" si="68"/>
        <v>0</v>
      </c>
    </row>
    <row r="233" spans="1:49">
      <c r="A233" s="78">
        <v>222</v>
      </c>
      <c r="B233" s="69" t="s">
        <v>328</v>
      </c>
      <c r="C233" s="314"/>
      <c r="D233" s="72"/>
      <c r="E233" s="180"/>
      <c r="F233" s="72"/>
      <c r="G233" s="72"/>
      <c r="H233" s="325">
        <f t="shared" si="60"/>
        <v>0</v>
      </c>
      <c r="I233" s="71"/>
      <c r="J233" s="303"/>
      <c r="K233" s="303"/>
      <c r="L233" s="303"/>
      <c r="M233" s="304">
        <f t="shared" si="69"/>
        <v>0</v>
      </c>
      <c r="N233" s="326" t="str">
        <f t="shared" si="61"/>
        <v/>
      </c>
      <c r="O233" s="71"/>
      <c r="P233" s="303"/>
      <c r="Q233" s="214">
        <f t="shared" si="70"/>
        <v>0</v>
      </c>
      <c r="R233" s="71"/>
      <c r="S233" s="308"/>
      <c r="T233" s="308"/>
      <c r="U233" s="308"/>
      <c r="V233" s="79"/>
      <c r="W233" s="303"/>
      <c r="X233" s="303"/>
      <c r="Y233" s="309">
        <f t="shared" si="62"/>
        <v>0</v>
      </c>
      <c r="Z233" s="73" t="s">
        <v>169</v>
      </c>
      <c r="AA233" s="73" t="s">
        <v>169</v>
      </c>
      <c r="AB233" s="317"/>
      <c r="AC233" s="73" t="s">
        <v>169</v>
      </c>
      <c r="AD233" s="73" t="s">
        <v>169</v>
      </c>
      <c r="AE233" s="317"/>
      <c r="AF233" s="73" t="s">
        <v>169</v>
      </c>
      <c r="AG233" s="73" t="s">
        <v>169</v>
      </c>
      <c r="AH233" s="317"/>
      <c r="AI233" s="88">
        <f t="shared" si="71"/>
        <v>0</v>
      </c>
      <c r="AJ233" s="312">
        <f t="shared" si="72"/>
        <v>0</v>
      </c>
      <c r="AK233" s="27">
        <f t="shared" si="73"/>
        <v>0</v>
      </c>
      <c r="AL233" s="27">
        <f t="shared" si="74"/>
        <v>0</v>
      </c>
      <c r="AM233" s="27">
        <f t="shared" si="75"/>
        <v>0</v>
      </c>
      <c r="AN233" s="77">
        <f t="shared" si="76"/>
        <v>0</v>
      </c>
      <c r="AP233" s="77">
        <f t="shared" si="77"/>
        <v>0</v>
      </c>
      <c r="AQ233" s="207">
        <f t="shared" si="63"/>
        <v>0</v>
      </c>
      <c r="AR233" s="27">
        <f t="shared" si="64"/>
        <v>0</v>
      </c>
      <c r="AS233" s="27">
        <f t="shared" si="65"/>
        <v>0</v>
      </c>
      <c r="AT233" s="27">
        <f t="shared" si="78"/>
        <v>0</v>
      </c>
      <c r="AU233" s="27">
        <f t="shared" si="66"/>
        <v>0</v>
      </c>
      <c r="AV233" s="27">
        <f t="shared" si="67"/>
        <v>0</v>
      </c>
      <c r="AW233" s="27">
        <f t="shared" si="68"/>
        <v>0</v>
      </c>
    </row>
    <row r="234" spans="1:49">
      <c r="A234" s="68">
        <v>223</v>
      </c>
      <c r="B234" s="69" t="s">
        <v>328</v>
      </c>
      <c r="C234" s="314"/>
      <c r="D234" s="72"/>
      <c r="E234" s="180"/>
      <c r="F234" s="72"/>
      <c r="G234" s="72"/>
      <c r="H234" s="325">
        <f t="shared" si="60"/>
        <v>0</v>
      </c>
      <c r="I234" s="71"/>
      <c r="J234" s="303"/>
      <c r="K234" s="303"/>
      <c r="L234" s="303"/>
      <c r="M234" s="304">
        <f t="shared" si="69"/>
        <v>0</v>
      </c>
      <c r="N234" s="326" t="str">
        <f t="shared" si="61"/>
        <v/>
      </c>
      <c r="O234" s="71"/>
      <c r="P234" s="303"/>
      <c r="Q234" s="214">
        <f t="shared" si="70"/>
        <v>0</v>
      </c>
      <c r="R234" s="71"/>
      <c r="S234" s="308"/>
      <c r="T234" s="308"/>
      <c r="U234" s="308"/>
      <c r="V234" s="79"/>
      <c r="W234" s="303"/>
      <c r="X234" s="303"/>
      <c r="Y234" s="309">
        <f t="shared" si="62"/>
        <v>0</v>
      </c>
      <c r="Z234" s="73" t="s">
        <v>169</v>
      </c>
      <c r="AA234" s="73" t="s">
        <v>169</v>
      </c>
      <c r="AB234" s="317"/>
      <c r="AC234" s="73" t="s">
        <v>169</v>
      </c>
      <c r="AD234" s="73" t="s">
        <v>169</v>
      </c>
      <c r="AE234" s="317"/>
      <c r="AF234" s="73" t="s">
        <v>169</v>
      </c>
      <c r="AG234" s="73" t="s">
        <v>169</v>
      </c>
      <c r="AH234" s="317"/>
      <c r="AI234" s="88">
        <f t="shared" si="71"/>
        <v>0</v>
      </c>
      <c r="AJ234" s="312">
        <f t="shared" si="72"/>
        <v>0</v>
      </c>
      <c r="AK234" s="27">
        <f t="shared" si="73"/>
        <v>0</v>
      </c>
      <c r="AL234" s="27">
        <f t="shared" si="74"/>
        <v>0</v>
      </c>
      <c r="AM234" s="27">
        <f t="shared" si="75"/>
        <v>0</v>
      </c>
      <c r="AN234" s="77">
        <f t="shared" si="76"/>
        <v>0</v>
      </c>
      <c r="AP234" s="77">
        <f t="shared" si="77"/>
        <v>0</v>
      </c>
      <c r="AQ234" s="207">
        <f t="shared" si="63"/>
        <v>0</v>
      </c>
      <c r="AR234" s="27">
        <f t="shared" si="64"/>
        <v>0</v>
      </c>
      <c r="AS234" s="27">
        <f t="shared" si="65"/>
        <v>0</v>
      </c>
      <c r="AT234" s="27">
        <f t="shared" si="78"/>
        <v>0</v>
      </c>
      <c r="AU234" s="27">
        <f t="shared" si="66"/>
        <v>0</v>
      </c>
      <c r="AV234" s="27">
        <f t="shared" si="67"/>
        <v>0</v>
      </c>
      <c r="AW234" s="27">
        <f t="shared" si="68"/>
        <v>0</v>
      </c>
    </row>
    <row r="235" spans="1:49">
      <c r="A235" s="78">
        <v>224</v>
      </c>
      <c r="B235" s="69" t="s">
        <v>328</v>
      </c>
      <c r="C235" s="314"/>
      <c r="D235" s="72"/>
      <c r="E235" s="180"/>
      <c r="F235" s="72"/>
      <c r="G235" s="72"/>
      <c r="H235" s="325">
        <f t="shared" si="60"/>
        <v>0</v>
      </c>
      <c r="I235" s="71"/>
      <c r="J235" s="303"/>
      <c r="K235" s="303"/>
      <c r="L235" s="303"/>
      <c r="M235" s="304">
        <f t="shared" si="69"/>
        <v>0</v>
      </c>
      <c r="N235" s="326" t="str">
        <f t="shared" si="61"/>
        <v/>
      </c>
      <c r="O235" s="71"/>
      <c r="P235" s="303"/>
      <c r="Q235" s="214">
        <f t="shared" si="70"/>
        <v>0</v>
      </c>
      <c r="R235" s="71"/>
      <c r="S235" s="308"/>
      <c r="T235" s="308"/>
      <c r="U235" s="308"/>
      <c r="V235" s="79"/>
      <c r="W235" s="303"/>
      <c r="X235" s="303"/>
      <c r="Y235" s="309">
        <f t="shared" si="62"/>
        <v>0</v>
      </c>
      <c r="Z235" s="73" t="s">
        <v>169</v>
      </c>
      <c r="AA235" s="73" t="s">
        <v>169</v>
      </c>
      <c r="AB235" s="317"/>
      <c r="AC235" s="73" t="s">
        <v>169</v>
      </c>
      <c r="AD235" s="73" t="s">
        <v>169</v>
      </c>
      <c r="AE235" s="317"/>
      <c r="AF235" s="73" t="s">
        <v>169</v>
      </c>
      <c r="AG235" s="73" t="s">
        <v>169</v>
      </c>
      <c r="AH235" s="317"/>
      <c r="AI235" s="88">
        <f t="shared" si="71"/>
        <v>0</v>
      </c>
      <c r="AJ235" s="312">
        <f t="shared" si="72"/>
        <v>0</v>
      </c>
      <c r="AK235" s="27">
        <f t="shared" si="73"/>
        <v>0</v>
      </c>
      <c r="AL235" s="27">
        <f t="shared" si="74"/>
        <v>0</v>
      </c>
      <c r="AM235" s="27">
        <f t="shared" si="75"/>
        <v>0</v>
      </c>
      <c r="AN235" s="77">
        <f t="shared" si="76"/>
        <v>0</v>
      </c>
      <c r="AP235" s="77">
        <f t="shared" si="77"/>
        <v>0</v>
      </c>
      <c r="AQ235" s="207">
        <f t="shared" si="63"/>
        <v>0</v>
      </c>
      <c r="AR235" s="27">
        <f t="shared" si="64"/>
        <v>0</v>
      </c>
      <c r="AS235" s="27">
        <f t="shared" si="65"/>
        <v>0</v>
      </c>
      <c r="AT235" s="27">
        <f t="shared" si="78"/>
        <v>0</v>
      </c>
      <c r="AU235" s="27">
        <f t="shared" si="66"/>
        <v>0</v>
      </c>
      <c r="AV235" s="27">
        <f t="shared" si="67"/>
        <v>0</v>
      </c>
      <c r="AW235" s="27">
        <f t="shared" si="68"/>
        <v>0</v>
      </c>
    </row>
    <row r="236" spans="1:49">
      <c r="A236" s="68">
        <v>225</v>
      </c>
      <c r="B236" s="69" t="s">
        <v>328</v>
      </c>
      <c r="C236" s="314"/>
      <c r="D236" s="72"/>
      <c r="E236" s="180"/>
      <c r="F236" s="72"/>
      <c r="G236" s="72"/>
      <c r="H236" s="325">
        <f t="shared" si="60"/>
        <v>0</v>
      </c>
      <c r="I236" s="71"/>
      <c r="J236" s="303"/>
      <c r="K236" s="303"/>
      <c r="L236" s="303"/>
      <c r="M236" s="304">
        <f t="shared" si="69"/>
        <v>0</v>
      </c>
      <c r="N236" s="326" t="str">
        <f t="shared" si="61"/>
        <v/>
      </c>
      <c r="O236" s="71"/>
      <c r="P236" s="303"/>
      <c r="Q236" s="214">
        <f t="shared" si="70"/>
        <v>0</v>
      </c>
      <c r="R236" s="71"/>
      <c r="S236" s="308"/>
      <c r="T236" s="308"/>
      <c r="U236" s="308"/>
      <c r="V236" s="79"/>
      <c r="W236" s="303"/>
      <c r="X236" s="303"/>
      <c r="Y236" s="309">
        <f t="shared" si="62"/>
        <v>0</v>
      </c>
      <c r="Z236" s="73" t="s">
        <v>169</v>
      </c>
      <c r="AA236" s="73" t="s">
        <v>169</v>
      </c>
      <c r="AB236" s="317"/>
      <c r="AC236" s="73" t="s">
        <v>169</v>
      </c>
      <c r="AD236" s="73" t="s">
        <v>169</v>
      </c>
      <c r="AE236" s="317"/>
      <c r="AF236" s="73" t="s">
        <v>169</v>
      </c>
      <c r="AG236" s="73" t="s">
        <v>169</v>
      </c>
      <c r="AH236" s="317"/>
      <c r="AI236" s="88">
        <f t="shared" si="71"/>
        <v>0</v>
      </c>
      <c r="AJ236" s="312">
        <f t="shared" si="72"/>
        <v>0</v>
      </c>
      <c r="AK236" s="27">
        <f t="shared" si="73"/>
        <v>0</v>
      </c>
      <c r="AL236" s="27">
        <f t="shared" si="74"/>
        <v>0</v>
      </c>
      <c r="AM236" s="27">
        <f t="shared" si="75"/>
        <v>0</v>
      </c>
      <c r="AN236" s="77">
        <f t="shared" si="76"/>
        <v>0</v>
      </c>
      <c r="AP236" s="77">
        <f t="shared" si="77"/>
        <v>0</v>
      </c>
      <c r="AQ236" s="207">
        <f t="shared" si="63"/>
        <v>0</v>
      </c>
      <c r="AR236" s="27">
        <f t="shared" si="64"/>
        <v>0</v>
      </c>
      <c r="AS236" s="27">
        <f t="shared" si="65"/>
        <v>0</v>
      </c>
      <c r="AT236" s="27">
        <f t="shared" si="78"/>
        <v>0</v>
      </c>
      <c r="AU236" s="27">
        <f t="shared" si="66"/>
        <v>0</v>
      </c>
      <c r="AV236" s="27">
        <f t="shared" si="67"/>
        <v>0</v>
      </c>
      <c r="AW236" s="27">
        <f t="shared" si="68"/>
        <v>0</v>
      </c>
    </row>
    <row r="237" spans="1:49">
      <c r="A237" s="78">
        <v>226</v>
      </c>
      <c r="B237" s="69" t="s">
        <v>328</v>
      </c>
      <c r="C237" s="314"/>
      <c r="D237" s="72"/>
      <c r="E237" s="180"/>
      <c r="F237" s="72"/>
      <c r="G237" s="72"/>
      <c r="H237" s="325">
        <f t="shared" si="60"/>
        <v>0</v>
      </c>
      <c r="I237" s="71"/>
      <c r="J237" s="303"/>
      <c r="K237" s="303"/>
      <c r="L237" s="303"/>
      <c r="M237" s="304">
        <f t="shared" si="69"/>
        <v>0</v>
      </c>
      <c r="N237" s="326" t="str">
        <f t="shared" si="61"/>
        <v/>
      </c>
      <c r="O237" s="71"/>
      <c r="P237" s="303"/>
      <c r="Q237" s="214">
        <f t="shared" si="70"/>
        <v>0</v>
      </c>
      <c r="R237" s="71"/>
      <c r="S237" s="308"/>
      <c r="T237" s="308"/>
      <c r="U237" s="308"/>
      <c r="V237" s="79"/>
      <c r="W237" s="303"/>
      <c r="X237" s="303"/>
      <c r="Y237" s="309">
        <f t="shared" si="62"/>
        <v>0</v>
      </c>
      <c r="Z237" s="73" t="s">
        <v>169</v>
      </c>
      <c r="AA237" s="73" t="s">
        <v>169</v>
      </c>
      <c r="AB237" s="317"/>
      <c r="AC237" s="73" t="s">
        <v>169</v>
      </c>
      <c r="AD237" s="73" t="s">
        <v>169</v>
      </c>
      <c r="AE237" s="317"/>
      <c r="AF237" s="73" t="s">
        <v>169</v>
      </c>
      <c r="AG237" s="73" t="s">
        <v>169</v>
      </c>
      <c r="AH237" s="317"/>
      <c r="AI237" s="88">
        <f t="shared" si="71"/>
        <v>0</v>
      </c>
      <c r="AJ237" s="312">
        <f t="shared" si="72"/>
        <v>0</v>
      </c>
      <c r="AK237" s="27">
        <f t="shared" si="73"/>
        <v>0</v>
      </c>
      <c r="AL237" s="27">
        <f t="shared" si="74"/>
        <v>0</v>
      </c>
      <c r="AM237" s="27">
        <f t="shared" si="75"/>
        <v>0</v>
      </c>
      <c r="AN237" s="77">
        <f t="shared" si="76"/>
        <v>0</v>
      </c>
      <c r="AP237" s="77">
        <f t="shared" si="77"/>
        <v>0</v>
      </c>
      <c r="AQ237" s="207">
        <f t="shared" si="63"/>
        <v>0</v>
      </c>
      <c r="AR237" s="27">
        <f t="shared" si="64"/>
        <v>0</v>
      </c>
      <c r="AS237" s="27">
        <f t="shared" si="65"/>
        <v>0</v>
      </c>
      <c r="AT237" s="27">
        <f t="shared" si="78"/>
        <v>0</v>
      </c>
      <c r="AU237" s="27">
        <f t="shared" si="66"/>
        <v>0</v>
      </c>
      <c r="AV237" s="27">
        <f t="shared" si="67"/>
        <v>0</v>
      </c>
      <c r="AW237" s="27">
        <f t="shared" si="68"/>
        <v>0</v>
      </c>
    </row>
    <row r="238" spans="1:49">
      <c r="A238" s="68">
        <v>227</v>
      </c>
      <c r="B238" s="69" t="s">
        <v>328</v>
      </c>
      <c r="C238" s="314"/>
      <c r="D238" s="72"/>
      <c r="E238" s="180"/>
      <c r="F238" s="72"/>
      <c r="G238" s="72"/>
      <c r="H238" s="325">
        <f t="shared" si="60"/>
        <v>0</v>
      </c>
      <c r="I238" s="71"/>
      <c r="J238" s="303"/>
      <c r="K238" s="303"/>
      <c r="L238" s="303"/>
      <c r="M238" s="304">
        <f t="shared" si="69"/>
        <v>0</v>
      </c>
      <c r="N238" s="326" t="str">
        <f t="shared" si="61"/>
        <v/>
      </c>
      <c r="O238" s="71"/>
      <c r="P238" s="303"/>
      <c r="Q238" s="214">
        <f t="shared" si="70"/>
        <v>0</v>
      </c>
      <c r="R238" s="71"/>
      <c r="S238" s="308"/>
      <c r="T238" s="308"/>
      <c r="U238" s="308"/>
      <c r="V238" s="79"/>
      <c r="W238" s="303"/>
      <c r="X238" s="303"/>
      <c r="Y238" s="309">
        <f t="shared" si="62"/>
        <v>0</v>
      </c>
      <c r="Z238" s="73" t="s">
        <v>169</v>
      </c>
      <c r="AA238" s="73" t="s">
        <v>169</v>
      </c>
      <c r="AB238" s="317"/>
      <c r="AC238" s="73" t="s">
        <v>169</v>
      </c>
      <c r="AD238" s="73" t="s">
        <v>169</v>
      </c>
      <c r="AE238" s="317"/>
      <c r="AF238" s="73" t="s">
        <v>169</v>
      </c>
      <c r="AG238" s="73" t="s">
        <v>169</v>
      </c>
      <c r="AH238" s="317"/>
      <c r="AI238" s="88">
        <f t="shared" si="71"/>
        <v>0</v>
      </c>
      <c r="AJ238" s="312">
        <f t="shared" si="72"/>
        <v>0</v>
      </c>
      <c r="AK238" s="27">
        <f t="shared" si="73"/>
        <v>0</v>
      </c>
      <c r="AL238" s="27">
        <f t="shared" si="74"/>
        <v>0</v>
      </c>
      <c r="AM238" s="27">
        <f t="shared" si="75"/>
        <v>0</v>
      </c>
      <c r="AN238" s="77">
        <f t="shared" si="76"/>
        <v>0</v>
      </c>
      <c r="AP238" s="77">
        <f t="shared" si="77"/>
        <v>0</v>
      </c>
      <c r="AQ238" s="207">
        <f t="shared" si="63"/>
        <v>0</v>
      </c>
      <c r="AR238" s="27">
        <f t="shared" si="64"/>
        <v>0</v>
      </c>
      <c r="AS238" s="27">
        <f t="shared" si="65"/>
        <v>0</v>
      </c>
      <c r="AT238" s="27">
        <f t="shared" si="78"/>
        <v>0</v>
      </c>
      <c r="AU238" s="27">
        <f t="shared" si="66"/>
        <v>0</v>
      </c>
      <c r="AV238" s="27">
        <f t="shared" si="67"/>
        <v>0</v>
      </c>
      <c r="AW238" s="27">
        <f t="shared" si="68"/>
        <v>0</v>
      </c>
    </row>
    <row r="239" spans="1:49">
      <c r="A239" s="78">
        <v>228</v>
      </c>
      <c r="B239" s="69" t="s">
        <v>328</v>
      </c>
      <c r="C239" s="314"/>
      <c r="D239" s="72"/>
      <c r="E239" s="180"/>
      <c r="F239" s="72"/>
      <c r="G239" s="72"/>
      <c r="H239" s="325">
        <f t="shared" si="60"/>
        <v>0</v>
      </c>
      <c r="I239" s="71"/>
      <c r="J239" s="303"/>
      <c r="K239" s="303"/>
      <c r="L239" s="303"/>
      <c r="M239" s="304">
        <f t="shared" si="69"/>
        <v>0</v>
      </c>
      <c r="N239" s="326" t="str">
        <f t="shared" si="61"/>
        <v/>
      </c>
      <c r="O239" s="71"/>
      <c r="P239" s="303"/>
      <c r="Q239" s="214">
        <f t="shared" si="70"/>
        <v>0</v>
      </c>
      <c r="R239" s="71"/>
      <c r="S239" s="308"/>
      <c r="T239" s="308"/>
      <c r="U239" s="308"/>
      <c r="V239" s="79"/>
      <c r="W239" s="303"/>
      <c r="X239" s="303"/>
      <c r="Y239" s="309">
        <f t="shared" si="62"/>
        <v>0</v>
      </c>
      <c r="Z239" s="73" t="s">
        <v>169</v>
      </c>
      <c r="AA239" s="73" t="s">
        <v>169</v>
      </c>
      <c r="AB239" s="317"/>
      <c r="AC239" s="73" t="s">
        <v>169</v>
      </c>
      <c r="AD239" s="73" t="s">
        <v>169</v>
      </c>
      <c r="AE239" s="317"/>
      <c r="AF239" s="73" t="s">
        <v>169</v>
      </c>
      <c r="AG239" s="73" t="s">
        <v>169</v>
      </c>
      <c r="AH239" s="317"/>
      <c r="AI239" s="88">
        <f t="shared" si="71"/>
        <v>0</v>
      </c>
      <c r="AJ239" s="312">
        <f t="shared" si="72"/>
        <v>0</v>
      </c>
      <c r="AK239" s="27">
        <f t="shared" si="73"/>
        <v>0</v>
      </c>
      <c r="AL239" s="27">
        <f t="shared" si="74"/>
        <v>0</v>
      </c>
      <c r="AM239" s="27">
        <f t="shared" si="75"/>
        <v>0</v>
      </c>
      <c r="AN239" s="77">
        <f t="shared" si="76"/>
        <v>0</v>
      </c>
      <c r="AP239" s="77">
        <f t="shared" si="77"/>
        <v>0</v>
      </c>
      <c r="AQ239" s="207">
        <f t="shared" si="63"/>
        <v>0</v>
      </c>
      <c r="AR239" s="27">
        <f t="shared" si="64"/>
        <v>0</v>
      </c>
      <c r="AS239" s="27">
        <f t="shared" si="65"/>
        <v>0</v>
      </c>
      <c r="AT239" s="27">
        <f t="shared" si="78"/>
        <v>0</v>
      </c>
      <c r="AU239" s="27">
        <f t="shared" si="66"/>
        <v>0</v>
      </c>
      <c r="AV239" s="27">
        <f t="shared" si="67"/>
        <v>0</v>
      </c>
      <c r="AW239" s="27">
        <f t="shared" si="68"/>
        <v>0</v>
      </c>
    </row>
    <row r="240" spans="1:49">
      <c r="A240" s="68">
        <v>229</v>
      </c>
      <c r="B240" s="69" t="s">
        <v>328</v>
      </c>
      <c r="C240" s="314"/>
      <c r="D240" s="72"/>
      <c r="E240" s="180"/>
      <c r="F240" s="72"/>
      <c r="G240" s="72"/>
      <c r="H240" s="325">
        <f t="shared" si="60"/>
        <v>0</v>
      </c>
      <c r="I240" s="71"/>
      <c r="J240" s="303"/>
      <c r="K240" s="303"/>
      <c r="L240" s="303"/>
      <c r="M240" s="304">
        <f t="shared" si="69"/>
        <v>0</v>
      </c>
      <c r="N240" s="326" t="str">
        <f t="shared" si="61"/>
        <v/>
      </c>
      <c r="O240" s="71"/>
      <c r="P240" s="303"/>
      <c r="Q240" s="214">
        <f t="shared" si="70"/>
        <v>0</v>
      </c>
      <c r="R240" s="71"/>
      <c r="S240" s="308"/>
      <c r="T240" s="308"/>
      <c r="U240" s="308"/>
      <c r="V240" s="79"/>
      <c r="W240" s="303"/>
      <c r="X240" s="303"/>
      <c r="Y240" s="309">
        <f t="shared" si="62"/>
        <v>0</v>
      </c>
      <c r="Z240" s="73" t="s">
        <v>169</v>
      </c>
      <c r="AA240" s="73" t="s">
        <v>169</v>
      </c>
      <c r="AB240" s="317"/>
      <c r="AC240" s="73" t="s">
        <v>169</v>
      </c>
      <c r="AD240" s="73" t="s">
        <v>169</v>
      </c>
      <c r="AE240" s="317"/>
      <c r="AF240" s="73" t="s">
        <v>169</v>
      </c>
      <c r="AG240" s="73" t="s">
        <v>169</v>
      </c>
      <c r="AH240" s="317"/>
      <c r="AI240" s="88">
        <f t="shared" si="71"/>
        <v>0</v>
      </c>
      <c r="AJ240" s="312">
        <f t="shared" si="72"/>
        <v>0</v>
      </c>
      <c r="AK240" s="27">
        <f t="shared" si="73"/>
        <v>0</v>
      </c>
      <c r="AL240" s="27">
        <f t="shared" si="74"/>
        <v>0</v>
      </c>
      <c r="AM240" s="27">
        <f t="shared" si="75"/>
        <v>0</v>
      </c>
      <c r="AN240" s="77">
        <f t="shared" si="76"/>
        <v>0</v>
      </c>
      <c r="AP240" s="77">
        <f t="shared" si="77"/>
        <v>0</v>
      </c>
      <c r="AQ240" s="207">
        <f t="shared" si="63"/>
        <v>0</v>
      </c>
      <c r="AR240" s="27">
        <f t="shared" si="64"/>
        <v>0</v>
      </c>
      <c r="AS240" s="27">
        <f t="shared" si="65"/>
        <v>0</v>
      </c>
      <c r="AT240" s="27">
        <f t="shared" si="78"/>
        <v>0</v>
      </c>
      <c r="AU240" s="27">
        <f t="shared" si="66"/>
        <v>0</v>
      </c>
      <c r="AV240" s="27">
        <f t="shared" si="67"/>
        <v>0</v>
      </c>
      <c r="AW240" s="27">
        <f t="shared" si="68"/>
        <v>0</v>
      </c>
    </row>
    <row r="241" spans="1:49">
      <c r="A241" s="78">
        <v>230</v>
      </c>
      <c r="B241" s="69" t="s">
        <v>328</v>
      </c>
      <c r="C241" s="314"/>
      <c r="D241" s="72"/>
      <c r="E241" s="180"/>
      <c r="F241" s="72"/>
      <c r="G241" s="72"/>
      <c r="H241" s="325">
        <f t="shared" si="60"/>
        <v>0</v>
      </c>
      <c r="I241" s="71"/>
      <c r="J241" s="303"/>
      <c r="K241" s="303"/>
      <c r="L241" s="303"/>
      <c r="M241" s="304">
        <f t="shared" si="69"/>
        <v>0</v>
      </c>
      <c r="N241" s="326" t="str">
        <f t="shared" si="61"/>
        <v/>
      </c>
      <c r="O241" s="71"/>
      <c r="P241" s="303"/>
      <c r="Q241" s="214">
        <f t="shared" si="70"/>
        <v>0</v>
      </c>
      <c r="R241" s="71"/>
      <c r="S241" s="308"/>
      <c r="T241" s="308"/>
      <c r="U241" s="308"/>
      <c r="V241" s="79"/>
      <c r="W241" s="303"/>
      <c r="X241" s="303"/>
      <c r="Y241" s="309">
        <f t="shared" si="62"/>
        <v>0</v>
      </c>
      <c r="Z241" s="73" t="s">
        <v>169</v>
      </c>
      <c r="AA241" s="73" t="s">
        <v>169</v>
      </c>
      <c r="AB241" s="317"/>
      <c r="AC241" s="73" t="s">
        <v>169</v>
      </c>
      <c r="AD241" s="73" t="s">
        <v>169</v>
      </c>
      <c r="AE241" s="317"/>
      <c r="AF241" s="73" t="s">
        <v>169</v>
      </c>
      <c r="AG241" s="73" t="s">
        <v>169</v>
      </c>
      <c r="AH241" s="317"/>
      <c r="AI241" s="88">
        <f t="shared" si="71"/>
        <v>0</v>
      </c>
      <c r="AJ241" s="312">
        <f t="shared" si="72"/>
        <v>0</v>
      </c>
      <c r="AK241" s="27">
        <f t="shared" si="73"/>
        <v>0</v>
      </c>
      <c r="AL241" s="27">
        <f t="shared" si="74"/>
        <v>0</v>
      </c>
      <c r="AM241" s="27">
        <f t="shared" si="75"/>
        <v>0</v>
      </c>
      <c r="AN241" s="77">
        <f t="shared" si="76"/>
        <v>0</v>
      </c>
      <c r="AP241" s="77">
        <f t="shared" si="77"/>
        <v>0</v>
      </c>
      <c r="AQ241" s="207">
        <f t="shared" si="63"/>
        <v>0</v>
      </c>
      <c r="AR241" s="27">
        <f t="shared" si="64"/>
        <v>0</v>
      </c>
      <c r="AS241" s="27">
        <f t="shared" si="65"/>
        <v>0</v>
      </c>
      <c r="AT241" s="27">
        <f t="shared" si="78"/>
        <v>0</v>
      </c>
      <c r="AU241" s="27">
        <f t="shared" si="66"/>
        <v>0</v>
      </c>
      <c r="AV241" s="27">
        <f t="shared" si="67"/>
        <v>0</v>
      </c>
      <c r="AW241" s="27">
        <f t="shared" si="68"/>
        <v>0</v>
      </c>
    </row>
    <row r="242" spans="1:49">
      <c r="A242" s="68">
        <v>231</v>
      </c>
      <c r="B242" s="69" t="s">
        <v>328</v>
      </c>
      <c r="C242" s="314"/>
      <c r="D242" s="72"/>
      <c r="E242" s="180"/>
      <c r="F242" s="72"/>
      <c r="G242" s="72"/>
      <c r="H242" s="325">
        <f t="shared" si="60"/>
        <v>0</v>
      </c>
      <c r="I242" s="71"/>
      <c r="J242" s="303"/>
      <c r="K242" s="303"/>
      <c r="L242" s="303"/>
      <c r="M242" s="304">
        <f t="shared" si="69"/>
        <v>0</v>
      </c>
      <c r="N242" s="326" t="str">
        <f t="shared" si="61"/>
        <v/>
      </c>
      <c r="O242" s="71"/>
      <c r="P242" s="303"/>
      <c r="Q242" s="214">
        <f t="shared" si="70"/>
        <v>0</v>
      </c>
      <c r="R242" s="71"/>
      <c r="S242" s="308"/>
      <c r="T242" s="308"/>
      <c r="U242" s="308"/>
      <c r="V242" s="79"/>
      <c r="W242" s="303"/>
      <c r="X242" s="303"/>
      <c r="Y242" s="309">
        <f t="shared" si="62"/>
        <v>0</v>
      </c>
      <c r="Z242" s="73" t="s">
        <v>169</v>
      </c>
      <c r="AA242" s="73" t="s">
        <v>169</v>
      </c>
      <c r="AB242" s="317"/>
      <c r="AC242" s="73" t="s">
        <v>169</v>
      </c>
      <c r="AD242" s="73" t="s">
        <v>169</v>
      </c>
      <c r="AE242" s="317"/>
      <c r="AF242" s="73" t="s">
        <v>169</v>
      </c>
      <c r="AG242" s="73" t="s">
        <v>169</v>
      </c>
      <c r="AH242" s="317"/>
      <c r="AI242" s="88">
        <f t="shared" si="71"/>
        <v>0</v>
      </c>
      <c r="AJ242" s="312">
        <f t="shared" si="72"/>
        <v>0</v>
      </c>
      <c r="AK242" s="27">
        <f t="shared" si="73"/>
        <v>0</v>
      </c>
      <c r="AL242" s="27">
        <f t="shared" si="74"/>
        <v>0</v>
      </c>
      <c r="AM242" s="27">
        <f t="shared" si="75"/>
        <v>0</v>
      </c>
      <c r="AN242" s="77">
        <f t="shared" si="76"/>
        <v>0</v>
      </c>
      <c r="AP242" s="77">
        <f t="shared" si="77"/>
        <v>0</v>
      </c>
      <c r="AQ242" s="207">
        <f t="shared" si="63"/>
        <v>0</v>
      </c>
      <c r="AR242" s="27">
        <f t="shared" si="64"/>
        <v>0</v>
      </c>
      <c r="AS242" s="27">
        <f t="shared" si="65"/>
        <v>0</v>
      </c>
      <c r="AT242" s="27">
        <f t="shared" si="78"/>
        <v>0</v>
      </c>
      <c r="AU242" s="27">
        <f t="shared" si="66"/>
        <v>0</v>
      </c>
      <c r="AV242" s="27">
        <f t="shared" si="67"/>
        <v>0</v>
      </c>
      <c r="AW242" s="27">
        <f t="shared" si="68"/>
        <v>0</v>
      </c>
    </row>
    <row r="243" spans="1:49">
      <c r="A243" s="78">
        <v>232</v>
      </c>
      <c r="B243" s="69" t="s">
        <v>328</v>
      </c>
      <c r="C243" s="314"/>
      <c r="D243" s="72"/>
      <c r="E243" s="180"/>
      <c r="F243" s="72"/>
      <c r="G243" s="72"/>
      <c r="H243" s="325">
        <f t="shared" si="60"/>
        <v>0</v>
      </c>
      <c r="I243" s="71"/>
      <c r="J243" s="303"/>
      <c r="K243" s="303"/>
      <c r="L243" s="303"/>
      <c r="M243" s="304">
        <f t="shared" si="69"/>
        <v>0</v>
      </c>
      <c r="N243" s="326" t="str">
        <f t="shared" si="61"/>
        <v/>
      </c>
      <c r="O243" s="71"/>
      <c r="P243" s="303"/>
      <c r="Q243" s="214">
        <f t="shared" si="70"/>
        <v>0</v>
      </c>
      <c r="R243" s="71"/>
      <c r="S243" s="308"/>
      <c r="T243" s="308"/>
      <c r="U243" s="308"/>
      <c r="V243" s="79"/>
      <c r="W243" s="303"/>
      <c r="X243" s="303"/>
      <c r="Y243" s="309">
        <f t="shared" si="62"/>
        <v>0</v>
      </c>
      <c r="Z243" s="73" t="s">
        <v>169</v>
      </c>
      <c r="AA243" s="73" t="s">
        <v>169</v>
      </c>
      <c r="AB243" s="317"/>
      <c r="AC243" s="73" t="s">
        <v>169</v>
      </c>
      <c r="AD243" s="73" t="s">
        <v>169</v>
      </c>
      <c r="AE243" s="317"/>
      <c r="AF243" s="73" t="s">
        <v>169</v>
      </c>
      <c r="AG243" s="73" t="s">
        <v>169</v>
      </c>
      <c r="AH243" s="317"/>
      <c r="AI243" s="88">
        <f t="shared" si="71"/>
        <v>0</v>
      </c>
      <c r="AJ243" s="312">
        <f t="shared" si="72"/>
        <v>0</v>
      </c>
      <c r="AK243" s="27">
        <f t="shared" si="73"/>
        <v>0</v>
      </c>
      <c r="AL243" s="27">
        <f t="shared" si="74"/>
        <v>0</v>
      </c>
      <c r="AM243" s="27">
        <f t="shared" si="75"/>
        <v>0</v>
      </c>
      <c r="AN243" s="77">
        <f t="shared" si="76"/>
        <v>0</v>
      </c>
      <c r="AP243" s="77">
        <f t="shared" si="77"/>
        <v>0</v>
      </c>
      <c r="AQ243" s="207">
        <f t="shared" si="63"/>
        <v>0</v>
      </c>
      <c r="AR243" s="27">
        <f t="shared" si="64"/>
        <v>0</v>
      </c>
      <c r="AS243" s="27">
        <f t="shared" si="65"/>
        <v>0</v>
      </c>
      <c r="AT243" s="27">
        <f t="shared" si="78"/>
        <v>0</v>
      </c>
      <c r="AU243" s="27">
        <f t="shared" si="66"/>
        <v>0</v>
      </c>
      <c r="AV243" s="27">
        <f t="shared" si="67"/>
        <v>0</v>
      </c>
      <c r="AW243" s="27">
        <f t="shared" si="68"/>
        <v>0</v>
      </c>
    </row>
    <row r="244" spans="1:49">
      <c r="A244" s="68">
        <v>233</v>
      </c>
      <c r="B244" s="69" t="s">
        <v>328</v>
      </c>
      <c r="C244" s="314"/>
      <c r="D244" s="72"/>
      <c r="E244" s="180"/>
      <c r="F244" s="72"/>
      <c r="G244" s="72"/>
      <c r="H244" s="325">
        <f t="shared" si="60"/>
        <v>0</v>
      </c>
      <c r="I244" s="71"/>
      <c r="J244" s="303"/>
      <c r="K244" s="303"/>
      <c r="L244" s="303"/>
      <c r="M244" s="304">
        <f t="shared" si="69"/>
        <v>0</v>
      </c>
      <c r="N244" s="326" t="str">
        <f t="shared" si="61"/>
        <v/>
      </c>
      <c r="O244" s="71"/>
      <c r="P244" s="303"/>
      <c r="Q244" s="214">
        <f t="shared" si="70"/>
        <v>0</v>
      </c>
      <c r="R244" s="71"/>
      <c r="S244" s="308"/>
      <c r="T244" s="308"/>
      <c r="U244" s="308"/>
      <c r="V244" s="79"/>
      <c r="W244" s="303"/>
      <c r="X244" s="303"/>
      <c r="Y244" s="309">
        <f t="shared" si="62"/>
        <v>0</v>
      </c>
      <c r="Z244" s="73" t="s">
        <v>169</v>
      </c>
      <c r="AA244" s="73" t="s">
        <v>169</v>
      </c>
      <c r="AB244" s="317"/>
      <c r="AC244" s="73" t="s">
        <v>169</v>
      </c>
      <c r="AD244" s="73" t="s">
        <v>169</v>
      </c>
      <c r="AE244" s="317"/>
      <c r="AF244" s="73" t="s">
        <v>169</v>
      </c>
      <c r="AG244" s="73" t="s">
        <v>169</v>
      </c>
      <c r="AH244" s="317"/>
      <c r="AI244" s="88">
        <f t="shared" si="71"/>
        <v>0</v>
      </c>
      <c r="AJ244" s="312">
        <f t="shared" si="72"/>
        <v>0</v>
      </c>
      <c r="AK244" s="27">
        <f t="shared" si="73"/>
        <v>0</v>
      </c>
      <c r="AL244" s="27">
        <f t="shared" si="74"/>
        <v>0</v>
      </c>
      <c r="AM244" s="27">
        <f t="shared" si="75"/>
        <v>0</v>
      </c>
      <c r="AN244" s="77">
        <f t="shared" si="76"/>
        <v>0</v>
      </c>
      <c r="AP244" s="77">
        <f t="shared" si="77"/>
        <v>0</v>
      </c>
      <c r="AQ244" s="207">
        <f t="shared" si="63"/>
        <v>0</v>
      </c>
      <c r="AR244" s="27">
        <f t="shared" si="64"/>
        <v>0</v>
      </c>
      <c r="AS244" s="27">
        <f t="shared" si="65"/>
        <v>0</v>
      </c>
      <c r="AT244" s="27">
        <f t="shared" si="78"/>
        <v>0</v>
      </c>
      <c r="AU244" s="27">
        <f t="shared" si="66"/>
        <v>0</v>
      </c>
      <c r="AV244" s="27">
        <f t="shared" si="67"/>
        <v>0</v>
      </c>
      <c r="AW244" s="27">
        <f t="shared" si="68"/>
        <v>0</v>
      </c>
    </row>
    <row r="245" spans="1:49">
      <c r="A245" s="78">
        <v>234</v>
      </c>
      <c r="B245" s="69" t="s">
        <v>328</v>
      </c>
      <c r="C245" s="314"/>
      <c r="D245" s="72"/>
      <c r="E245" s="180"/>
      <c r="F245" s="72"/>
      <c r="G245" s="72"/>
      <c r="H245" s="325">
        <f t="shared" si="60"/>
        <v>0</v>
      </c>
      <c r="I245" s="71"/>
      <c r="J245" s="303"/>
      <c r="K245" s="303"/>
      <c r="L245" s="303"/>
      <c r="M245" s="304">
        <f t="shared" si="69"/>
        <v>0</v>
      </c>
      <c r="N245" s="326" t="str">
        <f t="shared" si="61"/>
        <v/>
      </c>
      <c r="O245" s="71"/>
      <c r="P245" s="303"/>
      <c r="Q245" s="214">
        <f t="shared" si="70"/>
        <v>0</v>
      </c>
      <c r="R245" s="71"/>
      <c r="S245" s="308"/>
      <c r="T245" s="308"/>
      <c r="U245" s="308"/>
      <c r="V245" s="79"/>
      <c r="W245" s="303"/>
      <c r="X245" s="303"/>
      <c r="Y245" s="309">
        <f t="shared" si="62"/>
        <v>0</v>
      </c>
      <c r="Z245" s="73" t="s">
        <v>169</v>
      </c>
      <c r="AA245" s="73" t="s">
        <v>169</v>
      </c>
      <c r="AB245" s="317"/>
      <c r="AC245" s="73" t="s">
        <v>169</v>
      </c>
      <c r="AD245" s="73" t="s">
        <v>169</v>
      </c>
      <c r="AE245" s="317"/>
      <c r="AF245" s="73" t="s">
        <v>169</v>
      </c>
      <c r="AG245" s="73" t="s">
        <v>169</v>
      </c>
      <c r="AH245" s="317"/>
      <c r="AI245" s="88">
        <f t="shared" si="71"/>
        <v>0</v>
      </c>
      <c r="AJ245" s="312">
        <f t="shared" si="72"/>
        <v>0</v>
      </c>
      <c r="AK245" s="27">
        <f t="shared" si="73"/>
        <v>0</v>
      </c>
      <c r="AL245" s="27">
        <f t="shared" si="74"/>
        <v>0</v>
      </c>
      <c r="AM245" s="27">
        <f t="shared" si="75"/>
        <v>0</v>
      </c>
      <c r="AN245" s="77">
        <f t="shared" si="76"/>
        <v>0</v>
      </c>
      <c r="AP245" s="77">
        <f t="shared" si="77"/>
        <v>0</v>
      </c>
      <c r="AQ245" s="207">
        <f t="shared" si="63"/>
        <v>0</v>
      </c>
      <c r="AR245" s="27">
        <f t="shared" si="64"/>
        <v>0</v>
      </c>
      <c r="AS245" s="27">
        <f t="shared" si="65"/>
        <v>0</v>
      </c>
      <c r="AT245" s="27">
        <f t="shared" si="78"/>
        <v>0</v>
      </c>
      <c r="AU245" s="27">
        <f t="shared" si="66"/>
        <v>0</v>
      </c>
      <c r="AV245" s="27">
        <f t="shared" si="67"/>
        <v>0</v>
      </c>
      <c r="AW245" s="27">
        <f t="shared" si="68"/>
        <v>0</v>
      </c>
    </row>
    <row r="246" spans="1:49">
      <c r="A246" s="68">
        <v>235</v>
      </c>
      <c r="B246" s="69" t="s">
        <v>328</v>
      </c>
      <c r="C246" s="314"/>
      <c r="D246" s="72"/>
      <c r="E246" s="180"/>
      <c r="F246" s="72"/>
      <c r="G246" s="72"/>
      <c r="H246" s="325">
        <f t="shared" si="60"/>
        <v>0</v>
      </c>
      <c r="I246" s="71"/>
      <c r="J246" s="303"/>
      <c r="K246" s="303"/>
      <c r="L246" s="303"/>
      <c r="M246" s="304">
        <f t="shared" si="69"/>
        <v>0</v>
      </c>
      <c r="N246" s="326" t="str">
        <f t="shared" si="61"/>
        <v/>
      </c>
      <c r="O246" s="71"/>
      <c r="P246" s="303"/>
      <c r="Q246" s="214">
        <f t="shared" si="70"/>
        <v>0</v>
      </c>
      <c r="R246" s="71"/>
      <c r="S246" s="308"/>
      <c r="T246" s="308"/>
      <c r="U246" s="308"/>
      <c r="V246" s="79"/>
      <c r="W246" s="303"/>
      <c r="X246" s="303"/>
      <c r="Y246" s="309">
        <f t="shared" si="62"/>
        <v>0</v>
      </c>
      <c r="Z246" s="73" t="s">
        <v>169</v>
      </c>
      <c r="AA246" s="73" t="s">
        <v>169</v>
      </c>
      <c r="AB246" s="317"/>
      <c r="AC246" s="73" t="s">
        <v>169</v>
      </c>
      <c r="AD246" s="73" t="s">
        <v>169</v>
      </c>
      <c r="AE246" s="317"/>
      <c r="AF246" s="73" t="s">
        <v>169</v>
      </c>
      <c r="AG246" s="73" t="s">
        <v>169</v>
      </c>
      <c r="AH246" s="317"/>
      <c r="AI246" s="88">
        <f t="shared" si="71"/>
        <v>0</v>
      </c>
      <c r="AJ246" s="312">
        <f t="shared" si="72"/>
        <v>0</v>
      </c>
      <c r="AK246" s="27">
        <f t="shared" si="73"/>
        <v>0</v>
      </c>
      <c r="AL246" s="27">
        <f t="shared" si="74"/>
        <v>0</v>
      </c>
      <c r="AM246" s="27">
        <f t="shared" si="75"/>
        <v>0</v>
      </c>
      <c r="AN246" s="77">
        <f t="shared" si="76"/>
        <v>0</v>
      </c>
      <c r="AP246" s="77">
        <f t="shared" si="77"/>
        <v>0</v>
      </c>
      <c r="AQ246" s="207">
        <f t="shared" si="63"/>
        <v>0</v>
      </c>
      <c r="AR246" s="27">
        <f t="shared" si="64"/>
        <v>0</v>
      </c>
      <c r="AS246" s="27">
        <f t="shared" si="65"/>
        <v>0</v>
      </c>
      <c r="AT246" s="27">
        <f t="shared" si="78"/>
        <v>0</v>
      </c>
      <c r="AU246" s="27">
        <f t="shared" si="66"/>
        <v>0</v>
      </c>
      <c r="AV246" s="27">
        <f t="shared" si="67"/>
        <v>0</v>
      </c>
      <c r="AW246" s="27">
        <f t="shared" si="68"/>
        <v>0</v>
      </c>
    </row>
    <row r="247" spans="1:49">
      <c r="A247" s="78">
        <v>236</v>
      </c>
      <c r="B247" s="69" t="s">
        <v>328</v>
      </c>
      <c r="C247" s="314"/>
      <c r="D247" s="72"/>
      <c r="E247" s="180"/>
      <c r="F247" s="72"/>
      <c r="G247" s="72"/>
      <c r="H247" s="325">
        <f t="shared" si="60"/>
        <v>0</v>
      </c>
      <c r="I247" s="71"/>
      <c r="J247" s="303"/>
      <c r="K247" s="303"/>
      <c r="L247" s="303"/>
      <c r="M247" s="304">
        <f t="shared" si="69"/>
        <v>0</v>
      </c>
      <c r="N247" s="326" t="str">
        <f t="shared" si="61"/>
        <v/>
      </c>
      <c r="O247" s="71"/>
      <c r="P247" s="303"/>
      <c r="Q247" s="214">
        <f t="shared" si="70"/>
        <v>0</v>
      </c>
      <c r="R247" s="71"/>
      <c r="S247" s="308"/>
      <c r="T247" s="308"/>
      <c r="U247" s="308"/>
      <c r="V247" s="79"/>
      <c r="W247" s="303"/>
      <c r="X247" s="303"/>
      <c r="Y247" s="309">
        <f t="shared" si="62"/>
        <v>0</v>
      </c>
      <c r="Z247" s="73" t="s">
        <v>169</v>
      </c>
      <c r="AA247" s="73" t="s">
        <v>169</v>
      </c>
      <c r="AB247" s="317"/>
      <c r="AC247" s="73" t="s">
        <v>169</v>
      </c>
      <c r="AD247" s="73" t="s">
        <v>169</v>
      </c>
      <c r="AE247" s="317"/>
      <c r="AF247" s="73" t="s">
        <v>169</v>
      </c>
      <c r="AG247" s="73" t="s">
        <v>169</v>
      </c>
      <c r="AH247" s="317"/>
      <c r="AI247" s="88">
        <f t="shared" si="71"/>
        <v>0</v>
      </c>
      <c r="AJ247" s="312">
        <f t="shared" si="72"/>
        <v>0</v>
      </c>
      <c r="AK247" s="27">
        <f t="shared" si="73"/>
        <v>0</v>
      </c>
      <c r="AL247" s="27">
        <f t="shared" si="74"/>
        <v>0</v>
      </c>
      <c r="AM247" s="27">
        <f t="shared" si="75"/>
        <v>0</v>
      </c>
      <c r="AN247" s="77">
        <f t="shared" si="76"/>
        <v>0</v>
      </c>
      <c r="AP247" s="77">
        <f t="shared" si="77"/>
        <v>0</v>
      </c>
      <c r="AQ247" s="207">
        <f t="shared" si="63"/>
        <v>0</v>
      </c>
      <c r="AR247" s="27">
        <f t="shared" si="64"/>
        <v>0</v>
      </c>
      <c r="AS247" s="27">
        <f t="shared" si="65"/>
        <v>0</v>
      </c>
      <c r="AT247" s="27">
        <f t="shared" si="78"/>
        <v>0</v>
      </c>
      <c r="AU247" s="27">
        <f t="shared" si="66"/>
        <v>0</v>
      </c>
      <c r="AV247" s="27">
        <f t="shared" si="67"/>
        <v>0</v>
      </c>
      <c r="AW247" s="27">
        <f t="shared" si="68"/>
        <v>0</v>
      </c>
    </row>
    <row r="248" spans="1:49">
      <c r="A248" s="68">
        <v>237</v>
      </c>
      <c r="B248" s="69" t="s">
        <v>328</v>
      </c>
      <c r="C248" s="314"/>
      <c r="D248" s="72"/>
      <c r="E248" s="180"/>
      <c r="F248" s="72"/>
      <c r="G248" s="72"/>
      <c r="H248" s="325">
        <f t="shared" si="60"/>
        <v>0</v>
      </c>
      <c r="I248" s="71"/>
      <c r="J248" s="303"/>
      <c r="K248" s="303"/>
      <c r="L248" s="303"/>
      <c r="M248" s="304">
        <f t="shared" si="69"/>
        <v>0</v>
      </c>
      <c r="N248" s="326" t="str">
        <f t="shared" si="61"/>
        <v/>
      </c>
      <c r="O248" s="71"/>
      <c r="P248" s="303"/>
      <c r="Q248" s="214">
        <f t="shared" si="70"/>
        <v>0</v>
      </c>
      <c r="R248" s="71"/>
      <c r="S248" s="308"/>
      <c r="T248" s="308"/>
      <c r="U248" s="308"/>
      <c r="V248" s="79"/>
      <c r="W248" s="303"/>
      <c r="X248" s="303"/>
      <c r="Y248" s="309">
        <f t="shared" si="62"/>
        <v>0</v>
      </c>
      <c r="Z248" s="73" t="s">
        <v>169</v>
      </c>
      <c r="AA248" s="73" t="s">
        <v>169</v>
      </c>
      <c r="AB248" s="317"/>
      <c r="AC248" s="73" t="s">
        <v>169</v>
      </c>
      <c r="AD248" s="73" t="s">
        <v>169</v>
      </c>
      <c r="AE248" s="317"/>
      <c r="AF248" s="73" t="s">
        <v>169</v>
      </c>
      <c r="AG248" s="73" t="s">
        <v>169</v>
      </c>
      <c r="AH248" s="317"/>
      <c r="AI248" s="88">
        <f t="shared" si="71"/>
        <v>0</v>
      </c>
      <c r="AJ248" s="312">
        <f t="shared" si="72"/>
        <v>0</v>
      </c>
      <c r="AK248" s="27">
        <f t="shared" si="73"/>
        <v>0</v>
      </c>
      <c r="AL248" s="27">
        <f t="shared" si="74"/>
        <v>0</v>
      </c>
      <c r="AM248" s="27">
        <f t="shared" si="75"/>
        <v>0</v>
      </c>
      <c r="AN248" s="77">
        <f t="shared" si="76"/>
        <v>0</v>
      </c>
      <c r="AP248" s="77">
        <f t="shared" si="77"/>
        <v>0</v>
      </c>
      <c r="AQ248" s="207">
        <f t="shared" si="63"/>
        <v>0</v>
      </c>
      <c r="AR248" s="27">
        <f t="shared" si="64"/>
        <v>0</v>
      </c>
      <c r="AS248" s="27">
        <f t="shared" si="65"/>
        <v>0</v>
      </c>
      <c r="AT248" s="27">
        <f t="shared" si="78"/>
        <v>0</v>
      </c>
      <c r="AU248" s="27">
        <f t="shared" si="66"/>
        <v>0</v>
      </c>
      <c r="AV248" s="27">
        <f t="shared" si="67"/>
        <v>0</v>
      </c>
      <c r="AW248" s="27">
        <f t="shared" si="68"/>
        <v>0</v>
      </c>
    </row>
    <row r="249" spans="1:49">
      <c r="A249" s="78">
        <v>238</v>
      </c>
      <c r="B249" s="69" t="s">
        <v>328</v>
      </c>
      <c r="C249" s="314"/>
      <c r="D249" s="72"/>
      <c r="E249" s="180"/>
      <c r="F249" s="72"/>
      <c r="G249" s="72"/>
      <c r="H249" s="325">
        <f t="shared" si="60"/>
        <v>0</v>
      </c>
      <c r="I249" s="71"/>
      <c r="J249" s="303"/>
      <c r="K249" s="303"/>
      <c r="L249" s="303"/>
      <c r="M249" s="304">
        <f t="shared" si="69"/>
        <v>0</v>
      </c>
      <c r="N249" s="326" t="str">
        <f t="shared" si="61"/>
        <v/>
      </c>
      <c r="O249" s="71"/>
      <c r="P249" s="303"/>
      <c r="Q249" s="214">
        <f t="shared" si="70"/>
        <v>0</v>
      </c>
      <c r="R249" s="71"/>
      <c r="S249" s="308"/>
      <c r="T249" s="308"/>
      <c r="U249" s="308"/>
      <c r="V249" s="79"/>
      <c r="W249" s="303"/>
      <c r="X249" s="303"/>
      <c r="Y249" s="309">
        <f t="shared" si="62"/>
        <v>0</v>
      </c>
      <c r="Z249" s="73" t="s">
        <v>169</v>
      </c>
      <c r="AA249" s="73" t="s">
        <v>169</v>
      </c>
      <c r="AB249" s="317"/>
      <c r="AC249" s="73" t="s">
        <v>169</v>
      </c>
      <c r="AD249" s="73" t="s">
        <v>169</v>
      </c>
      <c r="AE249" s="317"/>
      <c r="AF249" s="73" t="s">
        <v>169</v>
      </c>
      <c r="AG249" s="73" t="s">
        <v>169</v>
      </c>
      <c r="AH249" s="317"/>
      <c r="AI249" s="88">
        <f t="shared" si="71"/>
        <v>0</v>
      </c>
      <c r="AJ249" s="312">
        <f t="shared" si="72"/>
        <v>0</v>
      </c>
      <c r="AK249" s="27">
        <f t="shared" si="73"/>
        <v>0</v>
      </c>
      <c r="AL249" s="27">
        <f t="shared" si="74"/>
        <v>0</v>
      </c>
      <c r="AM249" s="27">
        <f t="shared" si="75"/>
        <v>0</v>
      </c>
      <c r="AN249" s="77">
        <f t="shared" si="76"/>
        <v>0</v>
      </c>
      <c r="AP249" s="77">
        <f t="shared" si="77"/>
        <v>0</v>
      </c>
      <c r="AQ249" s="207">
        <f t="shared" si="63"/>
        <v>0</v>
      </c>
      <c r="AR249" s="27">
        <f t="shared" si="64"/>
        <v>0</v>
      </c>
      <c r="AS249" s="27">
        <f t="shared" si="65"/>
        <v>0</v>
      </c>
      <c r="AT249" s="27">
        <f t="shared" si="78"/>
        <v>0</v>
      </c>
      <c r="AU249" s="27">
        <f t="shared" si="66"/>
        <v>0</v>
      </c>
      <c r="AV249" s="27">
        <f t="shared" si="67"/>
        <v>0</v>
      </c>
      <c r="AW249" s="27">
        <f t="shared" si="68"/>
        <v>0</v>
      </c>
    </row>
    <row r="250" spans="1:49">
      <c r="A250" s="68">
        <v>239</v>
      </c>
      <c r="B250" s="69" t="s">
        <v>328</v>
      </c>
      <c r="C250" s="314"/>
      <c r="D250" s="72"/>
      <c r="E250" s="180"/>
      <c r="F250" s="72"/>
      <c r="G250" s="72"/>
      <c r="H250" s="325">
        <f t="shared" si="60"/>
        <v>0</v>
      </c>
      <c r="I250" s="71"/>
      <c r="J250" s="303"/>
      <c r="K250" s="303"/>
      <c r="L250" s="303"/>
      <c r="M250" s="304">
        <f t="shared" si="69"/>
        <v>0</v>
      </c>
      <c r="N250" s="326" t="str">
        <f t="shared" si="61"/>
        <v/>
      </c>
      <c r="O250" s="71"/>
      <c r="P250" s="303"/>
      <c r="Q250" s="214">
        <f t="shared" si="70"/>
        <v>0</v>
      </c>
      <c r="R250" s="71"/>
      <c r="S250" s="308"/>
      <c r="T250" s="308"/>
      <c r="U250" s="308"/>
      <c r="V250" s="79"/>
      <c r="W250" s="303"/>
      <c r="X250" s="303"/>
      <c r="Y250" s="309">
        <f t="shared" si="62"/>
        <v>0</v>
      </c>
      <c r="Z250" s="73" t="s">
        <v>169</v>
      </c>
      <c r="AA250" s="73" t="s">
        <v>169</v>
      </c>
      <c r="AB250" s="317"/>
      <c r="AC250" s="73" t="s">
        <v>169</v>
      </c>
      <c r="AD250" s="73" t="s">
        <v>169</v>
      </c>
      <c r="AE250" s="317"/>
      <c r="AF250" s="73" t="s">
        <v>169</v>
      </c>
      <c r="AG250" s="73" t="s">
        <v>169</v>
      </c>
      <c r="AH250" s="317"/>
      <c r="AI250" s="88">
        <f t="shared" si="71"/>
        <v>0</v>
      </c>
      <c r="AJ250" s="312">
        <f t="shared" si="72"/>
        <v>0</v>
      </c>
      <c r="AK250" s="27">
        <f t="shared" si="73"/>
        <v>0</v>
      </c>
      <c r="AL250" s="27">
        <f t="shared" si="74"/>
        <v>0</v>
      </c>
      <c r="AM250" s="27">
        <f t="shared" si="75"/>
        <v>0</v>
      </c>
      <c r="AN250" s="77">
        <f t="shared" si="76"/>
        <v>0</v>
      </c>
      <c r="AP250" s="77">
        <f t="shared" si="77"/>
        <v>0</v>
      </c>
      <c r="AQ250" s="207">
        <f t="shared" si="63"/>
        <v>0</v>
      </c>
      <c r="AR250" s="27">
        <f t="shared" si="64"/>
        <v>0</v>
      </c>
      <c r="AS250" s="27">
        <f t="shared" si="65"/>
        <v>0</v>
      </c>
      <c r="AT250" s="27">
        <f t="shared" si="78"/>
        <v>0</v>
      </c>
      <c r="AU250" s="27">
        <f t="shared" si="66"/>
        <v>0</v>
      </c>
      <c r="AV250" s="27">
        <f t="shared" si="67"/>
        <v>0</v>
      </c>
      <c r="AW250" s="27">
        <f t="shared" si="68"/>
        <v>0</v>
      </c>
    </row>
    <row r="251" spans="1:49">
      <c r="A251" s="78">
        <v>240</v>
      </c>
      <c r="B251" s="69" t="s">
        <v>328</v>
      </c>
      <c r="C251" s="314"/>
      <c r="D251" s="72"/>
      <c r="E251" s="180"/>
      <c r="F251" s="72"/>
      <c r="G251" s="72"/>
      <c r="H251" s="325">
        <f t="shared" si="60"/>
        <v>0</v>
      </c>
      <c r="I251" s="71"/>
      <c r="J251" s="303"/>
      <c r="K251" s="303"/>
      <c r="L251" s="303"/>
      <c r="M251" s="304">
        <f t="shared" si="69"/>
        <v>0</v>
      </c>
      <c r="N251" s="326" t="str">
        <f t="shared" si="61"/>
        <v/>
      </c>
      <c r="O251" s="71"/>
      <c r="P251" s="303"/>
      <c r="Q251" s="214">
        <f t="shared" si="70"/>
        <v>0</v>
      </c>
      <c r="R251" s="71"/>
      <c r="S251" s="308"/>
      <c r="T251" s="308"/>
      <c r="U251" s="308"/>
      <c r="V251" s="79"/>
      <c r="W251" s="303"/>
      <c r="X251" s="303"/>
      <c r="Y251" s="309">
        <f t="shared" si="62"/>
        <v>0</v>
      </c>
      <c r="Z251" s="73" t="s">
        <v>169</v>
      </c>
      <c r="AA251" s="73" t="s">
        <v>169</v>
      </c>
      <c r="AB251" s="317"/>
      <c r="AC251" s="73" t="s">
        <v>169</v>
      </c>
      <c r="AD251" s="73" t="s">
        <v>169</v>
      </c>
      <c r="AE251" s="317"/>
      <c r="AF251" s="73" t="s">
        <v>169</v>
      </c>
      <c r="AG251" s="73" t="s">
        <v>169</v>
      </c>
      <c r="AH251" s="317"/>
      <c r="AI251" s="88">
        <f t="shared" si="71"/>
        <v>0</v>
      </c>
      <c r="AJ251" s="312">
        <f t="shared" si="72"/>
        <v>0</v>
      </c>
      <c r="AK251" s="27">
        <f t="shared" si="73"/>
        <v>0</v>
      </c>
      <c r="AL251" s="27">
        <f t="shared" si="74"/>
        <v>0</v>
      </c>
      <c r="AM251" s="27">
        <f t="shared" si="75"/>
        <v>0</v>
      </c>
      <c r="AN251" s="77">
        <f t="shared" si="76"/>
        <v>0</v>
      </c>
      <c r="AP251" s="77">
        <f t="shared" si="77"/>
        <v>0</v>
      </c>
      <c r="AQ251" s="207">
        <f t="shared" si="63"/>
        <v>0</v>
      </c>
      <c r="AR251" s="27">
        <f t="shared" si="64"/>
        <v>0</v>
      </c>
      <c r="AS251" s="27">
        <f t="shared" si="65"/>
        <v>0</v>
      </c>
      <c r="AT251" s="27">
        <f t="shared" si="78"/>
        <v>0</v>
      </c>
      <c r="AU251" s="27">
        <f t="shared" si="66"/>
        <v>0</v>
      </c>
      <c r="AV251" s="27">
        <f t="shared" si="67"/>
        <v>0</v>
      </c>
      <c r="AW251" s="27">
        <f t="shared" si="68"/>
        <v>0</v>
      </c>
    </row>
    <row r="252" spans="1:49">
      <c r="A252" s="68">
        <v>241</v>
      </c>
      <c r="B252" s="69" t="s">
        <v>328</v>
      </c>
      <c r="C252" s="314"/>
      <c r="D252" s="72"/>
      <c r="E252" s="180"/>
      <c r="F252" s="72"/>
      <c r="G252" s="72"/>
      <c r="H252" s="325">
        <f t="shared" si="60"/>
        <v>0</v>
      </c>
      <c r="I252" s="71"/>
      <c r="J252" s="303"/>
      <c r="K252" s="303"/>
      <c r="L252" s="303"/>
      <c r="M252" s="304">
        <f t="shared" si="69"/>
        <v>0</v>
      </c>
      <c r="N252" s="326" t="str">
        <f t="shared" si="61"/>
        <v/>
      </c>
      <c r="O252" s="71"/>
      <c r="P252" s="303"/>
      <c r="Q252" s="214">
        <f t="shared" si="70"/>
        <v>0</v>
      </c>
      <c r="R252" s="71"/>
      <c r="S252" s="308"/>
      <c r="T252" s="308"/>
      <c r="U252" s="308"/>
      <c r="V252" s="79"/>
      <c r="W252" s="303"/>
      <c r="X252" s="303"/>
      <c r="Y252" s="309">
        <f t="shared" si="62"/>
        <v>0</v>
      </c>
      <c r="Z252" s="73" t="s">
        <v>169</v>
      </c>
      <c r="AA252" s="73" t="s">
        <v>169</v>
      </c>
      <c r="AB252" s="317"/>
      <c r="AC252" s="73" t="s">
        <v>169</v>
      </c>
      <c r="AD252" s="73" t="s">
        <v>169</v>
      </c>
      <c r="AE252" s="317"/>
      <c r="AF252" s="73" t="s">
        <v>169</v>
      </c>
      <c r="AG252" s="73" t="s">
        <v>169</v>
      </c>
      <c r="AH252" s="317"/>
      <c r="AI252" s="88">
        <f t="shared" si="71"/>
        <v>0</v>
      </c>
      <c r="AJ252" s="312">
        <f t="shared" si="72"/>
        <v>0</v>
      </c>
      <c r="AK252" s="27">
        <f t="shared" si="73"/>
        <v>0</v>
      </c>
      <c r="AL252" s="27">
        <f t="shared" si="74"/>
        <v>0</v>
      </c>
      <c r="AM252" s="27">
        <f t="shared" si="75"/>
        <v>0</v>
      </c>
      <c r="AN252" s="77">
        <f t="shared" si="76"/>
        <v>0</v>
      </c>
      <c r="AP252" s="77">
        <f t="shared" si="77"/>
        <v>0</v>
      </c>
      <c r="AQ252" s="207">
        <f t="shared" si="63"/>
        <v>0</v>
      </c>
      <c r="AR252" s="27">
        <f t="shared" si="64"/>
        <v>0</v>
      </c>
      <c r="AS252" s="27">
        <f t="shared" si="65"/>
        <v>0</v>
      </c>
      <c r="AT252" s="27">
        <f t="shared" si="78"/>
        <v>0</v>
      </c>
      <c r="AU252" s="27">
        <f t="shared" si="66"/>
        <v>0</v>
      </c>
      <c r="AV252" s="27">
        <f t="shared" si="67"/>
        <v>0</v>
      </c>
      <c r="AW252" s="27">
        <f t="shared" si="68"/>
        <v>0</v>
      </c>
    </row>
    <row r="253" spans="1:49">
      <c r="A253" s="78">
        <v>242</v>
      </c>
      <c r="B253" s="69" t="s">
        <v>328</v>
      </c>
      <c r="C253" s="314"/>
      <c r="D253" s="72"/>
      <c r="E253" s="180"/>
      <c r="F253" s="72"/>
      <c r="G253" s="72"/>
      <c r="H253" s="325">
        <f t="shared" si="60"/>
        <v>0</v>
      </c>
      <c r="I253" s="71"/>
      <c r="J253" s="303"/>
      <c r="K253" s="303"/>
      <c r="L253" s="303"/>
      <c r="M253" s="304">
        <f t="shared" si="69"/>
        <v>0</v>
      </c>
      <c r="N253" s="326" t="str">
        <f t="shared" si="61"/>
        <v/>
      </c>
      <c r="O253" s="71"/>
      <c r="P253" s="303"/>
      <c r="Q253" s="214">
        <f t="shared" si="70"/>
        <v>0</v>
      </c>
      <c r="R253" s="71"/>
      <c r="S253" s="308"/>
      <c r="T253" s="308"/>
      <c r="U253" s="308"/>
      <c r="V253" s="79"/>
      <c r="W253" s="303"/>
      <c r="X253" s="303"/>
      <c r="Y253" s="309">
        <f t="shared" si="62"/>
        <v>0</v>
      </c>
      <c r="Z253" s="73" t="s">
        <v>169</v>
      </c>
      <c r="AA253" s="73" t="s">
        <v>169</v>
      </c>
      <c r="AB253" s="317"/>
      <c r="AC253" s="73" t="s">
        <v>169</v>
      </c>
      <c r="AD253" s="73" t="s">
        <v>169</v>
      </c>
      <c r="AE253" s="317"/>
      <c r="AF253" s="73" t="s">
        <v>169</v>
      </c>
      <c r="AG253" s="73" t="s">
        <v>169</v>
      </c>
      <c r="AH253" s="317"/>
      <c r="AI253" s="88">
        <f t="shared" si="71"/>
        <v>0</v>
      </c>
      <c r="AJ253" s="312">
        <f t="shared" si="72"/>
        <v>0</v>
      </c>
      <c r="AK253" s="27">
        <f t="shared" si="73"/>
        <v>0</v>
      </c>
      <c r="AL253" s="27">
        <f t="shared" si="74"/>
        <v>0</v>
      </c>
      <c r="AM253" s="27">
        <f t="shared" si="75"/>
        <v>0</v>
      </c>
      <c r="AN253" s="77">
        <f t="shared" si="76"/>
        <v>0</v>
      </c>
      <c r="AP253" s="77">
        <f t="shared" si="77"/>
        <v>0</v>
      </c>
      <c r="AQ253" s="207">
        <f t="shared" si="63"/>
        <v>0</v>
      </c>
      <c r="AR253" s="27">
        <f t="shared" si="64"/>
        <v>0</v>
      </c>
      <c r="AS253" s="27">
        <f t="shared" si="65"/>
        <v>0</v>
      </c>
      <c r="AT253" s="27">
        <f t="shared" si="78"/>
        <v>0</v>
      </c>
      <c r="AU253" s="27">
        <f t="shared" si="66"/>
        <v>0</v>
      </c>
      <c r="AV253" s="27">
        <f t="shared" si="67"/>
        <v>0</v>
      </c>
      <c r="AW253" s="27">
        <f t="shared" si="68"/>
        <v>0</v>
      </c>
    </row>
    <row r="254" spans="1:49">
      <c r="A254" s="68">
        <v>243</v>
      </c>
      <c r="B254" s="69" t="s">
        <v>328</v>
      </c>
      <c r="C254" s="314"/>
      <c r="D254" s="72"/>
      <c r="E254" s="180"/>
      <c r="F254" s="72"/>
      <c r="G254" s="72"/>
      <c r="H254" s="325">
        <f t="shared" si="60"/>
        <v>0</v>
      </c>
      <c r="I254" s="71"/>
      <c r="J254" s="303"/>
      <c r="K254" s="303"/>
      <c r="L254" s="303"/>
      <c r="M254" s="304">
        <f t="shared" si="69"/>
        <v>0</v>
      </c>
      <c r="N254" s="326" t="str">
        <f t="shared" si="61"/>
        <v/>
      </c>
      <c r="O254" s="71"/>
      <c r="P254" s="303"/>
      <c r="Q254" s="214">
        <f t="shared" si="70"/>
        <v>0</v>
      </c>
      <c r="R254" s="71"/>
      <c r="S254" s="308"/>
      <c r="T254" s="308"/>
      <c r="U254" s="308"/>
      <c r="V254" s="79"/>
      <c r="W254" s="303"/>
      <c r="X254" s="303"/>
      <c r="Y254" s="309">
        <f t="shared" si="62"/>
        <v>0</v>
      </c>
      <c r="Z254" s="73" t="s">
        <v>169</v>
      </c>
      <c r="AA254" s="73" t="s">
        <v>169</v>
      </c>
      <c r="AB254" s="317"/>
      <c r="AC254" s="73" t="s">
        <v>169</v>
      </c>
      <c r="AD254" s="73" t="s">
        <v>169</v>
      </c>
      <c r="AE254" s="317"/>
      <c r="AF254" s="73" t="s">
        <v>169</v>
      </c>
      <c r="AG254" s="73" t="s">
        <v>169</v>
      </c>
      <c r="AH254" s="317"/>
      <c r="AI254" s="88">
        <f t="shared" si="71"/>
        <v>0</v>
      </c>
      <c r="AJ254" s="312">
        <f t="shared" si="72"/>
        <v>0</v>
      </c>
      <c r="AK254" s="27">
        <f t="shared" si="73"/>
        <v>0</v>
      </c>
      <c r="AL254" s="27">
        <f t="shared" si="74"/>
        <v>0</v>
      </c>
      <c r="AM254" s="27">
        <f t="shared" si="75"/>
        <v>0</v>
      </c>
      <c r="AN254" s="77">
        <f t="shared" si="76"/>
        <v>0</v>
      </c>
      <c r="AP254" s="77">
        <f t="shared" si="77"/>
        <v>0</v>
      </c>
      <c r="AQ254" s="207">
        <f t="shared" si="63"/>
        <v>0</v>
      </c>
      <c r="AR254" s="27">
        <f t="shared" si="64"/>
        <v>0</v>
      </c>
      <c r="AS254" s="27">
        <f t="shared" si="65"/>
        <v>0</v>
      </c>
      <c r="AT254" s="27">
        <f t="shared" si="78"/>
        <v>0</v>
      </c>
      <c r="AU254" s="27">
        <f t="shared" si="66"/>
        <v>0</v>
      </c>
      <c r="AV254" s="27">
        <f t="shared" si="67"/>
        <v>0</v>
      </c>
      <c r="AW254" s="27">
        <f t="shared" si="68"/>
        <v>0</v>
      </c>
    </row>
    <row r="255" spans="1:49">
      <c r="A255" s="78">
        <v>244</v>
      </c>
      <c r="B255" s="69" t="s">
        <v>328</v>
      </c>
      <c r="C255" s="314"/>
      <c r="D255" s="72"/>
      <c r="E255" s="180"/>
      <c r="F255" s="72"/>
      <c r="G255" s="72"/>
      <c r="H255" s="325">
        <f t="shared" si="60"/>
        <v>0</v>
      </c>
      <c r="I255" s="71"/>
      <c r="J255" s="303"/>
      <c r="K255" s="303"/>
      <c r="L255" s="303"/>
      <c r="M255" s="304">
        <f t="shared" si="69"/>
        <v>0</v>
      </c>
      <c r="N255" s="326" t="str">
        <f t="shared" si="61"/>
        <v/>
      </c>
      <c r="O255" s="71"/>
      <c r="P255" s="303"/>
      <c r="Q255" s="214">
        <f t="shared" si="70"/>
        <v>0</v>
      </c>
      <c r="R255" s="71"/>
      <c r="S255" s="308"/>
      <c r="T255" s="308"/>
      <c r="U255" s="308"/>
      <c r="V255" s="79"/>
      <c r="W255" s="303"/>
      <c r="X255" s="303"/>
      <c r="Y255" s="309">
        <f t="shared" si="62"/>
        <v>0</v>
      </c>
      <c r="Z255" s="73" t="s">
        <v>169</v>
      </c>
      <c r="AA255" s="73" t="s">
        <v>169</v>
      </c>
      <c r="AB255" s="317"/>
      <c r="AC255" s="73" t="s">
        <v>169</v>
      </c>
      <c r="AD255" s="73" t="s">
        <v>169</v>
      </c>
      <c r="AE255" s="317"/>
      <c r="AF255" s="73" t="s">
        <v>169</v>
      </c>
      <c r="AG255" s="73" t="s">
        <v>169</v>
      </c>
      <c r="AH255" s="317"/>
      <c r="AI255" s="88">
        <f t="shared" si="71"/>
        <v>0</v>
      </c>
      <c r="AJ255" s="312">
        <f t="shared" si="72"/>
        <v>0</v>
      </c>
      <c r="AK255" s="27">
        <f t="shared" si="73"/>
        <v>0</v>
      </c>
      <c r="AL255" s="27">
        <f t="shared" si="74"/>
        <v>0</v>
      </c>
      <c r="AM255" s="27">
        <f t="shared" si="75"/>
        <v>0</v>
      </c>
      <c r="AN255" s="77">
        <f t="shared" si="76"/>
        <v>0</v>
      </c>
      <c r="AP255" s="77">
        <f t="shared" si="77"/>
        <v>0</v>
      </c>
      <c r="AQ255" s="207">
        <f t="shared" si="63"/>
        <v>0</v>
      </c>
      <c r="AR255" s="27">
        <f t="shared" si="64"/>
        <v>0</v>
      </c>
      <c r="AS255" s="27">
        <f t="shared" si="65"/>
        <v>0</v>
      </c>
      <c r="AT255" s="27">
        <f t="shared" si="78"/>
        <v>0</v>
      </c>
      <c r="AU255" s="27">
        <f t="shared" si="66"/>
        <v>0</v>
      </c>
      <c r="AV255" s="27">
        <f t="shared" si="67"/>
        <v>0</v>
      </c>
      <c r="AW255" s="27">
        <f t="shared" si="68"/>
        <v>0</v>
      </c>
    </row>
    <row r="256" spans="1:49">
      <c r="A256" s="68">
        <v>245</v>
      </c>
      <c r="B256" s="69" t="s">
        <v>328</v>
      </c>
      <c r="C256" s="314"/>
      <c r="D256" s="72"/>
      <c r="E256" s="180"/>
      <c r="F256" s="72"/>
      <c r="G256" s="72"/>
      <c r="H256" s="325">
        <f t="shared" si="60"/>
        <v>0</v>
      </c>
      <c r="I256" s="71"/>
      <c r="J256" s="303"/>
      <c r="K256" s="303"/>
      <c r="L256" s="303"/>
      <c r="M256" s="304">
        <f t="shared" si="69"/>
        <v>0</v>
      </c>
      <c r="N256" s="326" t="str">
        <f t="shared" si="61"/>
        <v/>
      </c>
      <c r="O256" s="71"/>
      <c r="P256" s="303"/>
      <c r="Q256" s="214">
        <f t="shared" si="70"/>
        <v>0</v>
      </c>
      <c r="R256" s="71"/>
      <c r="S256" s="308"/>
      <c r="T256" s="308"/>
      <c r="U256" s="308"/>
      <c r="V256" s="79"/>
      <c r="W256" s="303"/>
      <c r="X256" s="303"/>
      <c r="Y256" s="309">
        <f t="shared" si="62"/>
        <v>0</v>
      </c>
      <c r="Z256" s="73" t="s">
        <v>169</v>
      </c>
      <c r="AA256" s="73" t="s">
        <v>169</v>
      </c>
      <c r="AB256" s="317"/>
      <c r="AC256" s="73" t="s">
        <v>169</v>
      </c>
      <c r="AD256" s="73" t="s">
        <v>169</v>
      </c>
      <c r="AE256" s="317"/>
      <c r="AF256" s="73" t="s">
        <v>169</v>
      </c>
      <c r="AG256" s="73" t="s">
        <v>169</v>
      </c>
      <c r="AH256" s="317"/>
      <c r="AI256" s="88">
        <f t="shared" si="71"/>
        <v>0</v>
      </c>
      <c r="AJ256" s="312">
        <f t="shared" si="72"/>
        <v>0</v>
      </c>
      <c r="AK256" s="27">
        <f t="shared" si="73"/>
        <v>0</v>
      </c>
      <c r="AL256" s="27">
        <f t="shared" si="74"/>
        <v>0</v>
      </c>
      <c r="AM256" s="27">
        <f t="shared" si="75"/>
        <v>0</v>
      </c>
      <c r="AN256" s="77">
        <f t="shared" si="76"/>
        <v>0</v>
      </c>
      <c r="AP256" s="77">
        <f t="shared" si="77"/>
        <v>0</v>
      </c>
      <c r="AQ256" s="207">
        <f t="shared" si="63"/>
        <v>0</v>
      </c>
      <c r="AR256" s="27">
        <f t="shared" si="64"/>
        <v>0</v>
      </c>
      <c r="AS256" s="27">
        <f t="shared" si="65"/>
        <v>0</v>
      </c>
      <c r="AT256" s="27">
        <f t="shared" si="78"/>
        <v>0</v>
      </c>
      <c r="AU256" s="27">
        <f t="shared" si="66"/>
        <v>0</v>
      </c>
      <c r="AV256" s="27">
        <f t="shared" si="67"/>
        <v>0</v>
      </c>
      <c r="AW256" s="27">
        <f t="shared" si="68"/>
        <v>0</v>
      </c>
    </row>
    <row r="257" spans="1:49">
      <c r="A257" s="78">
        <v>246</v>
      </c>
      <c r="B257" s="69" t="s">
        <v>328</v>
      </c>
      <c r="C257" s="314"/>
      <c r="D257" s="72"/>
      <c r="E257" s="180"/>
      <c r="F257" s="72"/>
      <c r="G257" s="72"/>
      <c r="H257" s="325">
        <f t="shared" si="60"/>
        <v>0</v>
      </c>
      <c r="I257" s="71"/>
      <c r="J257" s="303"/>
      <c r="K257" s="303"/>
      <c r="L257" s="303"/>
      <c r="M257" s="304">
        <f t="shared" si="69"/>
        <v>0</v>
      </c>
      <c r="N257" s="326" t="str">
        <f t="shared" si="61"/>
        <v/>
      </c>
      <c r="O257" s="71"/>
      <c r="P257" s="303"/>
      <c r="Q257" s="214">
        <f t="shared" si="70"/>
        <v>0</v>
      </c>
      <c r="R257" s="71"/>
      <c r="S257" s="308"/>
      <c r="T257" s="308"/>
      <c r="U257" s="308"/>
      <c r="V257" s="79"/>
      <c r="W257" s="303"/>
      <c r="X257" s="303"/>
      <c r="Y257" s="309">
        <f t="shared" si="62"/>
        <v>0</v>
      </c>
      <c r="Z257" s="73" t="s">
        <v>169</v>
      </c>
      <c r="AA257" s="73" t="s">
        <v>169</v>
      </c>
      <c r="AB257" s="317"/>
      <c r="AC257" s="73" t="s">
        <v>169</v>
      </c>
      <c r="AD257" s="73" t="s">
        <v>169</v>
      </c>
      <c r="AE257" s="317"/>
      <c r="AF257" s="73" t="s">
        <v>169</v>
      </c>
      <c r="AG257" s="73" t="s">
        <v>169</v>
      </c>
      <c r="AH257" s="317"/>
      <c r="AI257" s="88">
        <f t="shared" si="71"/>
        <v>0</v>
      </c>
      <c r="AJ257" s="312">
        <f t="shared" si="72"/>
        <v>0</v>
      </c>
      <c r="AK257" s="27">
        <f t="shared" si="73"/>
        <v>0</v>
      </c>
      <c r="AL257" s="27">
        <f t="shared" si="74"/>
        <v>0</v>
      </c>
      <c r="AM257" s="27">
        <f t="shared" si="75"/>
        <v>0</v>
      </c>
      <c r="AN257" s="77">
        <f t="shared" si="76"/>
        <v>0</v>
      </c>
      <c r="AP257" s="77">
        <f t="shared" si="77"/>
        <v>0</v>
      </c>
      <c r="AQ257" s="207">
        <f t="shared" si="63"/>
        <v>0</v>
      </c>
      <c r="AR257" s="27">
        <f t="shared" si="64"/>
        <v>0</v>
      </c>
      <c r="AS257" s="27">
        <f t="shared" si="65"/>
        <v>0</v>
      </c>
      <c r="AT257" s="27">
        <f t="shared" si="78"/>
        <v>0</v>
      </c>
      <c r="AU257" s="27">
        <f t="shared" si="66"/>
        <v>0</v>
      </c>
      <c r="AV257" s="27">
        <f t="shared" si="67"/>
        <v>0</v>
      </c>
      <c r="AW257" s="27">
        <f t="shared" si="68"/>
        <v>0</v>
      </c>
    </row>
    <row r="258" spans="1:49">
      <c r="A258" s="68">
        <v>247</v>
      </c>
      <c r="B258" s="69" t="s">
        <v>328</v>
      </c>
      <c r="C258" s="314"/>
      <c r="D258" s="72"/>
      <c r="E258" s="180"/>
      <c r="F258" s="72"/>
      <c r="G258" s="72"/>
      <c r="H258" s="325">
        <f t="shared" si="60"/>
        <v>0</v>
      </c>
      <c r="I258" s="71"/>
      <c r="J258" s="303"/>
      <c r="K258" s="303"/>
      <c r="L258" s="303"/>
      <c r="M258" s="304">
        <f t="shared" si="69"/>
        <v>0</v>
      </c>
      <c r="N258" s="326" t="str">
        <f t="shared" si="61"/>
        <v/>
      </c>
      <c r="O258" s="71"/>
      <c r="P258" s="303"/>
      <c r="Q258" s="214">
        <f t="shared" si="70"/>
        <v>0</v>
      </c>
      <c r="R258" s="71"/>
      <c r="S258" s="308"/>
      <c r="T258" s="308"/>
      <c r="U258" s="308"/>
      <c r="V258" s="79"/>
      <c r="W258" s="303"/>
      <c r="X258" s="303"/>
      <c r="Y258" s="309">
        <f t="shared" si="62"/>
        <v>0</v>
      </c>
      <c r="Z258" s="73" t="s">
        <v>169</v>
      </c>
      <c r="AA258" s="73" t="s">
        <v>169</v>
      </c>
      <c r="AB258" s="317"/>
      <c r="AC258" s="73" t="s">
        <v>169</v>
      </c>
      <c r="AD258" s="73" t="s">
        <v>169</v>
      </c>
      <c r="AE258" s="317"/>
      <c r="AF258" s="73" t="s">
        <v>169</v>
      </c>
      <c r="AG258" s="73" t="s">
        <v>169</v>
      </c>
      <c r="AH258" s="317"/>
      <c r="AI258" s="88">
        <f t="shared" si="71"/>
        <v>0</v>
      </c>
      <c r="AJ258" s="312">
        <f t="shared" si="72"/>
        <v>0</v>
      </c>
      <c r="AK258" s="27">
        <f t="shared" si="73"/>
        <v>0</v>
      </c>
      <c r="AL258" s="27">
        <f t="shared" si="74"/>
        <v>0</v>
      </c>
      <c r="AM258" s="27">
        <f t="shared" si="75"/>
        <v>0</v>
      </c>
      <c r="AN258" s="77">
        <f t="shared" si="76"/>
        <v>0</v>
      </c>
      <c r="AP258" s="77">
        <f t="shared" si="77"/>
        <v>0</v>
      </c>
      <c r="AQ258" s="207">
        <f t="shared" si="63"/>
        <v>0</v>
      </c>
      <c r="AR258" s="27">
        <f t="shared" si="64"/>
        <v>0</v>
      </c>
      <c r="AS258" s="27">
        <f t="shared" si="65"/>
        <v>0</v>
      </c>
      <c r="AT258" s="27">
        <f t="shared" si="78"/>
        <v>0</v>
      </c>
      <c r="AU258" s="27">
        <f t="shared" si="66"/>
        <v>0</v>
      </c>
      <c r="AV258" s="27">
        <f t="shared" si="67"/>
        <v>0</v>
      </c>
      <c r="AW258" s="27">
        <f t="shared" si="68"/>
        <v>0</v>
      </c>
    </row>
    <row r="259" spans="1:49">
      <c r="A259" s="78">
        <v>248</v>
      </c>
      <c r="B259" s="69" t="s">
        <v>328</v>
      </c>
      <c r="C259" s="314"/>
      <c r="D259" s="72"/>
      <c r="E259" s="180"/>
      <c r="F259" s="72"/>
      <c r="G259" s="72"/>
      <c r="H259" s="325">
        <f t="shared" si="60"/>
        <v>0</v>
      </c>
      <c r="I259" s="71"/>
      <c r="J259" s="303"/>
      <c r="K259" s="303"/>
      <c r="L259" s="303"/>
      <c r="M259" s="304">
        <f t="shared" si="69"/>
        <v>0</v>
      </c>
      <c r="N259" s="326" t="str">
        <f t="shared" si="61"/>
        <v/>
      </c>
      <c r="O259" s="71"/>
      <c r="P259" s="303"/>
      <c r="Q259" s="214">
        <f t="shared" si="70"/>
        <v>0</v>
      </c>
      <c r="R259" s="71"/>
      <c r="S259" s="308"/>
      <c r="T259" s="308"/>
      <c r="U259" s="308"/>
      <c r="V259" s="79"/>
      <c r="W259" s="303"/>
      <c r="X259" s="303"/>
      <c r="Y259" s="309">
        <f t="shared" si="62"/>
        <v>0</v>
      </c>
      <c r="Z259" s="73" t="s">
        <v>169</v>
      </c>
      <c r="AA259" s="73" t="s">
        <v>169</v>
      </c>
      <c r="AB259" s="317"/>
      <c r="AC259" s="73" t="s">
        <v>169</v>
      </c>
      <c r="AD259" s="73" t="s">
        <v>169</v>
      </c>
      <c r="AE259" s="317"/>
      <c r="AF259" s="73" t="s">
        <v>169</v>
      </c>
      <c r="AG259" s="73" t="s">
        <v>169</v>
      </c>
      <c r="AH259" s="317"/>
      <c r="AI259" s="88">
        <f t="shared" si="71"/>
        <v>0</v>
      </c>
      <c r="AJ259" s="312">
        <f t="shared" si="72"/>
        <v>0</v>
      </c>
      <c r="AK259" s="27">
        <f t="shared" si="73"/>
        <v>0</v>
      </c>
      <c r="AL259" s="27">
        <f t="shared" si="74"/>
        <v>0</v>
      </c>
      <c r="AM259" s="27">
        <f t="shared" si="75"/>
        <v>0</v>
      </c>
      <c r="AN259" s="77">
        <f t="shared" si="76"/>
        <v>0</v>
      </c>
      <c r="AP259" s="77">
        <f t="shared" si="77"/>
        <v>0</v>
      </c>
      <c r="AQ259" s="207">
        <f t="shared" si="63"/>
        <v>0</v>
      </c>
      <c r="AR259" s="27">
        <f t="shared" si="64"/>
        <v>0</v>
      </c>
      <c r="AS259" s="27">
        <f t="shared" si="65"/>
        <v>0</v>
      </c>
      <c r="AT259" s="27">
        <f t="shared" si="78"/>
        <v>0</v>
      </c>
      <c r="AU259" s="27">
        <f t="shared" si="66"/>
        <v>0</v>
      </c>
      <c r="AV259" s="27">
        <f t="shared" si="67"/>
        <v>0</v>
      </c>
      <c r="AW259" s="27">
        <f t="shared" si="68"/>
        <v>0</v>
      </c>
    </row>
    <row r="260" spans="1:49">
      <c r="A260" s="68">
        <v>249</v>
      </c>
      <c r="B260" s="69" t="s">
        <v>328</v>
      </c>
      <c r="C260" s="314"/>
      <c r="D260" s="72"/>
      <c r="E260" s="180"/>
      <c r="F260" s="72"/>
      <c r="G260" s="72"/>
      <c r="H260" s="325">
        <f t="shared" si="60"/>
        <v>0</v>
      </c>
      <c r="I260" s="71"/>
      <c r="J260" s="303"/>
      <c r="K260" s="303"/>
      <c r="L260" s="303"/>
      <c r="M260" s="304">
        <f t="shared" si="69"/>
        <v>0</v>
      </c>
      <c r="N260" s="326" t="str">
        <f t="shared" si="61"/>
        <v/>
      </c>
      <c r="O260" s="71"/>
      <c r="P260" s="303"/>
      <c r="Q260" s="214">
        <f t="shared" si="70"/>
        <v>0</v>
      </c>
      <c r="R260" s="71"/>
      <c r="S260" s="308"/>
      <c r="T260" s="308"/>
      <c r="U260" s="308"/>
      <c r="V260" s="79"/>
      <c r="W260" s="303"/>
      <c r="X260" s="303"/>
      <c r="Y260" s="309">
        <f t="shared" si="62"/>
        <v>0</v>
      </c>
      <c r="Z260" s="73" t="s">
        <v>169</v>
      </c>
      <c r="AA260" s="73" t="s">
        <v>169</v>
      </c>
      <c r="AB260" s="317"/>
      <c r="AC260" s="73" t="s">
        <v>169</v>
      </c>
      <c r="AD260" s="73" t="s">
        <v>169</v>
      </c>
      <c r="AE260" s="317"/>
      <c r="AF260" s="73" t="s">
        <v>169</v>
      </c>
      <c r="AG260" s="73" t="s">
        <v>169</v>
      </c>
      <c r="AH260" s="317"/>
      <c r="AI260" s="88">
        <f t="shared" si="71"/>
        <v>0</v>
      </c>
      <c r="AJ260" s="312">
        <f t="shared" si="72"/>
        <v>0</v>
      </c>
      <c r="AK260" s="27">
        <f t="shared" si="73"/>
        <v>0</v>
      </c>
      <c r="AL260" s="27">
        <f t="shared" si="74"/>
        <v>0</v>
      </c>
      <c r="AM260" s="27">
        <f t="shared" si="75"/>
        <v>0</v>
      </c>
      <c r="AN260" s="77">
        <f t="shared" si="76"/>
        <v>0</v>
      </c>
      <c r="AP260" s="77">
        <f t="shared" si="77"/>
        <v>0</v>
      </c>
      <c r="AQ260" s="207">
        <f t="shared" si="63"/>
        <v>0</v>
      </c>
      <c r="AR260" s="27">
        <f t="shared" si="64"/>
        <v>0</v>
      </c>
      <c r="AS260" s="27">
        <f t="shared" si="65"/>
        <v>0</v>
      </c>
      <c r="AT260" s="27">
        <f t="shared" si="78"/>
        <v>0</v>
      </c>
      <c r="AU260" s="27">
        <f t="shared" si="66"/>
        <v>0</v>
      </c>
      <c r="AV260" s="27">
        <f t="shared" si="67"/>
        <v>0</v>
      </c>
      <c r="AW260" s="27">
        <f t="shared" si="68"/>
        <v>0</v>
      </c>
    </row>
    <row r="261" spans="1:49">
      <c r="A261" s="78">
        <v>250</v>
      </c>
      <c r="B261" s="69" t="s">
        <v>328</v>
      </c>
      <c r="C261" s="314"/>
      <c r="D261" s="72"/>
      <c r="E261" s="180"/>
      <c r="F261" s="72"/>
      <c r="G261" s="72"/>
      <c r="H261" s="325">
        <f t="shared" si="60"/>
        <v>0</v>
      </c>
      <c r="I261" s="71"/>
      <c r="J261" s="303"/>
      <c r="K261" s="303"/>
      <c r="L261" s="303"/>
      <c r="M261" s="304">
        <f t="shared" si="69"/>
        <v>0</v>
      </c>
      <c r="N261" s="326" t="str">
        <f t="shared" si="61"/>
        <v/>
      </c>
      <c r="O261" s="71"/>
      <c r="P261" s="303"/>
      <c r="Q261" s="214">
        <f t="shared" si="70"/>
        <v>0</v>
      </c>
      <c r="R261" s="71"/>
      <c r="S261" s="308"/>
      <c r="T261" s="308"/>
      <c r="U261" s="308"/>
      <c r="V261" s="79"/>
      <c r="W261" s="303"/>
      <c r="X261" s="303"/>
      <c r="Y261" s="309">
        <f t="shared" si="62"/>
        <v>0</v>
      </c>
      <c r="Z261" s="73" t="s">
        <v>169</v>
      </c>
      <c r="AA261" s="73" t="s">
        <v>169</v>
      </c>
      <c r="AB261" s="317"/>
      <c r="AC261" s="73" t="s">
        <v>169</v>
      </c>
      <c r="AD261" s="73" t="s">
        <v>169</v>
      </c>
      <c r="AE261" s="317"/>
      <c r="AF261" s="73" t="s">
        <v>169</v>
      </c>
      <c r="AG261" s="73" t="s">
        <v>169</v>
      </c>
      <c r="AH261" s="317"/>
      <c r="AI261" s="88">
        <f t="shared" si="71"/>
        <v>0</v>
      </c>
      <c r="AJ261" s="312">
        <f t="shared" si="72"/>
        <v>0</v>
      </c>
      <c r="AK261" s="27">
        <f t="shared" si="73"/>
        <v>0</v>
      </c>
      <c r="AL261" s="27">
        <f t="shared" si="74"/>
        <v>0</v>
      </c>
      <c r="AM261" s="27">
        <f t="shared" si="75"/>
        <v>0</v>
      </c>
      <c r="AN261" s="77">
        <f t="shared" si="76"/>
        <v>0</v>
      </c>
      <c r="AP261" s="77">
        <f t="shared" si="77"/>
        <v>0</v>
      </c>
      <c r="AQ261" s="207">
        <f t="shared" si="63"/>
        <v>0</v>
      </c>
      <c r="AR261" s="27">
        <f t="shared" si="64"/>
        <v>0</v>
      </c>
      <c r="AS261" s="27">
        <f t="shared" si="65"/>
        <v>0</v>
      </c>
      <c r="AT261" s="27">
        <f t="shared" si="78"/>
        <v>0</v>
      </c>
      <c r="AU261" s="27">
        <f t="shared" si="66"/>
        <v>0</v>
      </c>
      <c r="AV261" s="27">
        <f t="shared" si="67"/>
        <v>0</v>
      </c>
      <c r="AW261" s="27">
        <f t="shared" si="68"/>
        <v>0</v>
      </c>
    </row>
    <row r="262" spans="1:49">
      <c r="A262" s="68">
        <v>251</v>
      </c>
      <c r="B262" s="69" t="s">
        <v>328</v>
      </c>
      <c r="C262" s="314"/>
      <c r="D262" s="72"/>
      <c r="E262" s="180"/>
      <c r="F262" s="72"/>
      <c r="G262" s="72"/>
      <c r="H262" s="325">
        <f t="shared" si="60"/>
        <v>0</v>
      </c>
      <c r="I262" s="71"/>
      <c r="J262" s="303"/>
      <c r="K262" s="303"/>
      <c r="L262" s="303"/>
      <c r="M262" s="304">
        <f t="shared" si="69"/>
        <v>0</v>
      </c>
      <c r="N262" s="326" t="str">
        <f t="shared" si="61"/>
        <v/>
      </c>
      <c r="O262" s="71"/>
      <c r="P262" s="303"/>
      <c r="Q262" s="214">
        <f t="shared" si="70"/>
        <v>0</v>
      </c>
      <c r="R262" s="71"/>
      <c r="S262" s="308"/>
      <c r="T262" s="308"/>
      <c r="U262" s="308"/>
      <c r="V262" s="79"/>
      <c r="W262" s="303"/>
      <c r="X262" s="303"/>
      <c r="Y262" s="309">
        <f t="shared" si="62"/>
        <v>0</v>
      </c>
      <c r="Z262" s="73" t="s">
        <v>169</v>
      </c>
      <c r="AA262" s="73" t="s">
        <v>169</v>
      </c>
      <c r="AB262" s="317"/>
      <c r="AC262" s="73" t="s">
        <v>169</v>
      </c>
      <c r="AD262" s="73" t="s">
        <v>169</v>
      </c>
      <c r="AE262" s="317"/>
      <c r="AF262" s="73" t="s">
        <v>169</v>
      </c>
      <c r="AG262" s="73" t="s">
        <v>169</v>
      </c>
      <c r="AH262" s="317"/>
      <c r="AI262" s="88">
        <f t="shared" si="71"/>
        <v>0</v>
      </c>
      <c r="AJ262" s="312">
        <f t="shared" si="72"/>
        <v>0</v>
      </c>
      <c r="AK262" s="27">
        <f t="shared" si="73"/>
        <v>0</v>
      </c>
      <c r="AL262" s="27">
        <f t="shared" si="74"/>
        <v>0</v>
      </c>
      <c r="AM262" s="27">
        <f t="shared" si="75"/>
        <v>0</v>
      </c>
      <c r="AN262" s="77">
        <f t="shared" si="76"/>
        <v>0</v>
      </c>
      <c r="AP262" s="77">
        <f t="shared" si="77"/>
        <v>0</v>
      </c>
      <c r="AQ262" s="207">
        <f t="shared" si="63"/>
        <v>0</v>
      </c>
      <c r="AR262" s="27">
        <f t="shared" si="64"/>
        <v>0</v>
      </c>
      <c r="AS262" s="27">
        <f t="shared" si="65"/>
        <v>0</v>
      </c>
      <c r="AT262" s="27">
        <f t="shared" si="78"/>
        <v>0</v>
      </c>
      <c r="AU262" s="27">
        <f t="shared" si="66"/>
        <v>0</v>
      </c>
      <c r="AV262" s="27">
        <f t="shared" si="67"/>
        <v>0</v>
      </c>
      <c r="AW262" s="27">
        <f t="shared" si="68"/>
        <v>0</v>
      </c>
    </row>
    <row r="263" spans="1:49">
      <c r="A263" s="78">
        <v>252</v>
      </c>
      <c r="B263" s="69" t="s">
        <v>328</v>
      </c>
      <c r="C263" s="314"/>
      <c r="D263" s="72"/>
      <c r="E263" s="180"/>
      <c r="F263" s="72"/>
      <c r="G263" s="72"/>
      <c r="H263" s="325">
        <f t="shared" si="60"/>
        <v>0</v>
      </c>
      <c r="I263" s="71"/>
      <c r="J263" s="303"/>
      <c r="K263" s="303"/>
      <c r="L263" s="303"/>
      <c r="M263" s="304">
        <f t="shared" si="69"/>
        <v>0</v>
      </c>
      <c r="N263" s="326" t="str">
        <f t="shared" si="61"/>
        <v/>
      </c>
      <c r="O263" s="71"/>
      <c r="P263" s="303"/>
      <c r="Q263" s="214">
        <f t="shared" si="70"/>
        <v>0</v>
      </c>
      <c r="R263" s="71"/>
      <c r="S263" s="308"/>
      <c r="T263" s="308"/>
      <c r="U263" s="308"/>
      <c r="V263" s="79"/>
      <c r="W263" s="303"/>
      <c r="X263" s="303"/>
      <c r="Y263" s="309">
        <f t="shared" si="62"/>
        <v>0</v>
      </c>
      <c r="Z263" s="73" t="s">
        <v>169</v>
      </c>
      <c r="AA263" s="73" t="s">
        <v>169</v>
      </c>
      <c r="AB263" s="317"/>
      <c r="AC263" s="73" t="s">
        <v>169</v>
      </c>
      <c r="AD263" s="73" t="s">
        <v>169</v>
      </c>
      <c r="AE263" s="317"/>
      <c r="AF263" s="73" t="s">
        <v>169</v>
      </c>
      <c r="AG263" s="73" t="s">
        <v>169</v>
      </c>
      <c r="AH263" s="317"/>
      <c r="AI263" s="88">
        <f t="shared" si="71"/>
        <v>0</v>
      </c>
      <c r="AJ263" s="312">
        <f t="shared" si="72"/>
        <v>0</v>
      </c>
      <c r="AK263" s="27">
        <f t="shared" si="73"/>
        <v>0</v>
      </c>
      <c r="AL263" s="27">
        <f t="shared" si="74"/>
        <v>0</v>
      </c>
      <c r="AM263" s="27">
        <f t="shared" si="75"/>
        <v>0</v>
      </c>
      <c r="AN263" s="77">
        <f t="shared" si="76"/>
        <v>0</v>
      </c>
      <c r="AP263" s="77">
        <f t="shared" si="77"/>
        <v>0</v>
      </c>
      <c r="AQ263" s="207">
        <f t="shared" si="63"/>
        <v>0</v>
      </c>
      <c r="AR263" s="27">
        <f t="shared" si="64"/>
        <v>0</v>
      </c>
      <c r="AS263" s="27">
        <f t="shared" si="65"/>
        <v>0</v>
      </c>
      <c r="AT263" s="27">
        <f t="shared" si="78"/>
        <v>0</v>
      </c>
      <c r="AU263" s="27">
        <f t="shared" si="66"/>
        <v>0</v>
      </c>
      <c r="AV263" s="27">
        <f t="shared" si="67"/>
        <v>0</v>
      </c>
      <c r="AW263" s="27">
        <f t="shared" si="68"/>
        <v>0</v>
      </c>
    </row>
    <row r="264" spans="1:49">
      <c r="A264" s="68">
        <v>253</v>
      </c>
      <c r="B264" s="69" t="s">
        <v>328</v>
      </c>
      <c r="C264" s="314"/>
      <c r="D264" s="72"/>
      <c r="E264" s="180"/>
      <c r="F264" s="72"/>
      <c r="G264" s="72"/>
      <c r="H264" s="325">
        <f t="shared" si="60"/>
        <v>0</v>
      </c>
      <c r="I264" s="71"/>
      <c r="J264" s="303"/>
      <c r="K264" s="303"/>
      <c r="L264" s="303"/>
      <c r="M264" s="304">
        <f t="shared" si="69"/>
        <v>0</v>
      </c>
      <c r="N264" s="326" t="str">
        <f t="shared" si="61"/>
        <v/>
      </c>
      <c r="O264" s="71"/>
      <c r="P264" s="303"/>
      <c r="Q264" s="214">
        <f t="shared" si="70"/>
        <v>0</v>
      </c>
      <c r="R264" s="71"/>
      <c r="S264" s="308"/>
      <c r="T264" s="308"/>
      <c r="U264" s="308"/>
      <c r="V264" s="79"/>
      <c r="W264" s="303"/>
      <c r="X264" s="303"/>
      <c r="Y264" s="309">
        <f t="shared" si="62"/>
        <v>0</v>
      </c>
      <c r="Z264" s="73" t="s">
        <v>169</v>
      </c>
      <c r="AA264" s="73" t="s">
        <v>169</v>
      </c>
      <c r="AB264" s="317"/>
      <c r="AC264" s="73" t="s">
        <v>169</v>
      </c>
      <c r="AD264" s="73" t="s">
        <v>169</v>
      </c>
      <c r="AE264" s="317"/>
      <c r="AF264" s="73" t="s">
        <v>169</v>
      </c>
      <c r="AG264" s="73" t="s">
        <v>169</v>
      </c>
      <c r="AH264" s="317"/>
      <c r="AI264" s="88">
        <f t="shared" si="71"/>
        <v>0</v>
      </c>
      <c r="AJ264" s="312">
        <f t="shared" si="72"/>
        <v>0</v>
      </c>
      <c r="AK264" s="27">
        <f t="shared" si="73"/>
        <v>0</v>
      </c>
      <c r="AL264" s="27">
        <f t="shared" si="74"/>
        <v>0</v>
      </c>
      <c r="AM264" s="27">
        <f t="shared" si="75"/>
        <v>0</v>
      </c>
      <c r="AN264" s="77">
        <f t="shared" si="76"/>
        <v>0</v>
      </c>
      <c r="AP264" s="77">
        <f t="shared" si="77"/>
        <v>0</v>
      </c>
      <c r="AQ264" s="207">
        <f t="shared" si="63"/>
        <v>0</v>
      </c>
      <c r="AR264" s="27">
        <f t="shared" si="64"/>
        <v>0</v>
      </c>
      <c r="AS264" s="27">
        <f t="shared" si="65"/>
        <v>0</v>
      </c>
      <c r="AT264" s="27">
        <f t="shared" si="78"/>
        <v>0</v>
      </c>
      <c r="AU264" s="27">
        <f t="shared" si="66"/>
        <v>0</v>
      </c>
      <c r="AV264" s="27">
        <f t="shared" si="67"/>
        <v>0</v>
      </c>
      <c r="AW264" s="27">
        <f t="shared" si="68"/>
        <v>0</v>
      </c>
    </row>
    <row r="265" spans="1:49">
      <c r="A265" s="78">
        <v>254</v>
      </c>
      <c r="B265" s="69" t="s">
        <v>328</v>
      </c>
      <c r="C265" s="314"/>
      <c r="D265" s="72"/>
      <c r="E265" s="180"/>
      <c r="F265" s="72"/>
      <c r="G265" s="72"/>
      <c r="H265" s="325">
        <f t="shared" si="60"/>
        <v>0</v>
      </c>
      <c r="I265" s="71"/>
      <c r="J265" s="303"/>
      <c r="K265" s="303"/>
      <c r="L265" s="303"/>
      <c r="M265" s="304">
        <f t="shared" si="69"/>
        <v>0</v>
      </c>
      <c r="N265" s="326" t="str">
        <f t="shared" si="61"/>
        <v/>
      </c>
      <c r="O265" s="71"/>
      <c r="P265" s="303"/>
      <c r="Q265" s="214">
        <f t="shared" si="70"/>
        <v>0</v>
      </c>
      <c r="R265" s="71"/>
      <c r="S265" s="308"/>
      <c r="T265" s="308"/>
      <c r="U265" s="308"/>
      <c r="V265" s="79"/>
      <c r="W265" s="303"/>
      <c r="X265" s="303"/>
      <c r="Y265" s="309">
        <f t="shared" si="62"/>
        <v>0</v>
      </c>
      <c r="Z265" s="73" t="s">
        <v>169</v>
      </c>
      <c r="AA265" s="73" t="s">
        <v>169</v>
      </c>
      <c r="AB265" s="317"/>
      <c r="AC265" s="73" t="s">
        <v>169</v>
      </c>
      <c r="AD265" s="73" t="s">
        <v>169</v>
      </c>
      <c r="AE265" s="317"/>
      <c r="AF265" s="73" t="s">
        <v>169</v>
      </c>
      <c r="AG265" s="73" t="s">
        <v>169</v>
      </c>
      <c r="AH265" s="317"/>
      <c r="AI265" s="88">
        <f t="shared" si="71"/>
        <v>0</v>
      </c>
      <c r="AJ265" s="312">
        <f t="shared" si="72"/>
        <v>0</v>
      </c>
      <c r="AK265" s="27">
        <f t="shared" si="73"/>
        <v>0</v>
      </c>
      <c r="AL265" s="27">
        <f t="shared" si="74"/>
        <v>0</v>
      </c>
      <c r="AM265" s="27">
        <f t="shared" si="75"/>
        <v>0</v>
      </c>
      <c r="AN265" s="77">
        <f t="shared" si="76"/>
        <v>0</v>
      </c>
      <c r="AP265" s="77">
        <f t="shared" si="77"/>
        <v>0</v>
      </c>
      <c r="AQ265" s="207">
        <f t="shared" si="63"/>
        <v>0</v>
      </c>
      <c r="AR265" s="27">
        <f t="shared" si="64"/>
        <v>0</v>
      </c>
      <c r="AS265" s="27">
        <f t="shared" si="65"/>
        <v>0</v>
      </c>
      <c r="AT265" s="27">
        <f t="shared" si="78"/>
        <v>0</v>
      </c>
      <c r="AU265" s="27">
        <f t="shared" si="66"/>
        <v>0</v>
      </c>
      <c r="AV265" s="27">
        <f t="shared" si="67"/>
        <v>0</v>
      </c>
      <c r="AW265" s="27">
        <f t="shared" si="68"/>
        <v>0</v>
      </c>
    </row>
    <row r="266" spans="1:49">
      <c r="A266" s="68">
        <v>255</v>
      </c>
      <c r="B266" s="69" t="s">
        <v>328</v>
      </c>
      <c r="C266" s="314"/>
      <c r="D266" s="72"/>
      <c r="E266" s="180"/>
      <c r="F266" s="72"/>
      <c r="G266" s="72"/>
      <c r="H266" s="325">
        <f t="shared" si="60"/>
        <v>0</v>
      </c>
      <c r="I266" s="71"/>
      <c r="J266" s="303"/>
      <c r="K266" s="303"/>
      <c r="L266" s="303"/>
      <c r="M266" s="304">
        <f t="shared" si="69"/>
        <v>0</v>
      </c>
      <c r="N266" s="326" t="str">
        <f t="shared" si="61"/>
        <v/>
      </c>
      <c r="O266" s="71"/>
      <c r="P266" s="303"/>
      <c r="Q266" s="214">
        <f t="shared" si="70"/>
        <v>0</v>
      </c>
      <c r="R266" s="71"/>
      <c r="S266" s="308"/>
      <c r="T266" s="308"/>
      <c r="U266" s="308"/>
      <c r="V266" s="79"/>
      <c r="W266" s="303"/>
      <c r="X266" s="303"/>
      <c r="Y266" s="309">
        <f t="shared" si="62"/>
        <v>0</v>
      </c>
      <c r="Z266" s="73" t="s">
        <v>169</v>
      </c>
      <c r="AA266" s="73" t="s">
        <v>169</v>
      </c>
      <c r="AB266" s="317"/>
      <c r="AC266" s="73" t="s">
        <v>169</v>
      </c>
      <c r="AD266" s="73" t="s">
        <v>169</v>
      </c>
      <c r="AE266" s="317"/>
      <c r="AF266" s="73" t="s">
        <v>169</v>
      </c>
      <c r="AG266" s="73" t="s">
        <v>169</v>
      </c>
      <c r="AH266" s="317"/>
      <c r="AI266" s="88">
        <f t="shared" si="71"/>
        <v>0</v>
      </c>
      <c r="AJ266" s="312">
        <f t="shared" si="72"/>
        <v>0</v>
      </c>
      <c r="AK266" s="27">
        <f t="shared" si="73"/>
        <v>0</v>
      </c>
      <c r="AL266" s="27">
        <f t="shared" si="74"/>
        <v>0</v>
      </c>
      <c r="AM266" s="27">
        <f t="shared" si="75"/>
        <v>0</v>
      </c>
      <c r="AN266" s="77">
        <f t="shared" si="76"/>
        <v>0</v>
      </c>
      <c r="AP266" s="77">
        <f t="shared" si="77"/>
        <v>0</v>
      </c>
      <c r="AQ266" s="207">
        <f t="shared" si="63"/>
        <v>0</v>
      </c>
      <c r="AR266" s="27">
        <f t="shared" si="64"/>
        <v>0</v>
      </c>
      <c r="AS266" s="27">
        <f t="shared" si="65"/>
        <v>0</v>
      </c>
      <c r="AT266" s="27">
        <f t="shared" si="78"/>
        <v>0</v>
      </c>
      <c r="AU266" s="27">
        <f t="shared" si="66"/>
        <v>0</v>
      </c>
      <c r="AV266" s="27">
        <f t="shared" si="67"/>
        <v>0</v>
      </c>
      <c r="AW266" s="27">
        <f t="shared" si="68"/>
        <v>0</v>
      </c>
    </row>
    <row r="267" spans="1:49">
      <c r="A267" s="78">
        <v>256</v>
      </c>
      <c r="B267" s="69" t="s">
        <v>328</v>
      </c>
      <c r="C267" s="314"/>
      <c r="D267" s="72"/>
      <c r="E267" s="180"/>
      <c r="F267" s="72"/>
      <c r="G267" s="72"/>
      <c r="H267" s="325">
        <f t="shared" si="60"/>
        <v>0</v>
      </c>
      <c r="I267" s="71"/>
      <c r="J267" s="303"/>
      <c r="K267" s="303"/>
      <c r="L267" s="303"/>
      <c r="M267" s="304">
        <f t="shared" si="69"/>
        <v>0</v>
      </c>
      <c r="N267" s="326" t="str">
        <f t="shared" si="61"/>
        <v/>
      </c>
      <c r="O267" s="71"/>
      <c r="P267" s="303"/>
      <c r="Q267" s="214">
        <f t="shared" si="70"/>
        <v>0</v>
      </c>
      <c r="R267" s="71"/>
      <c r="S267" s="308"/>
      <c r="T267" s="308"/>
      <c r="U267" s="308"/>
      <c r="V267" s="79"/>
      <c r="W267" s="303"/>
      <c r="X267" s="303"/>
      <c r="Y267" s="309">
        <f t="shared" si="62"/>
        <v>0</v>
      </c>
      <c r="Z267" s="73" t="s">
        <v>169</v>
      </c>
      <c r="AA267" s="73" t="s">
        <v>169</v>
      </c>
      <c r="AB267" s="317"/>
      <c r="AC267" s="73" t="s">
        <v>169</v>
      </c>
      <c r="AD267" s="73" t="s">
        <v>169</v>
      </c>
      <c r="AE267" s="317"/>
      <c r="AF267" s="73" t="s">
        <v>169</v>
      </c>
      <c r="AG267" s="73" t="s">
        <v>169</v>
      </c>
      <c r="AH267" s="317"/>
      <c r="AI267" s="88">
        <f t="shared" si="71"/>
        <v>0</v>
      </c>
      <c r="AJ267" s="312">
        <f t="shared" si="72"/>
        <v>0</v>
      </c>
      <c r="AK267" s="27">
        <f t="shared" si="73"/>
        <v>0</v>
      </c>
      <c r="AL267" s="27">
        <f t="shared" si="74"/>
        <v>0</v>
      </c>
      <c r="AM267" s="27">
        <f t="shared" si="75"/>
        <v>0</v>
      </c>
      <c r="AN267" s="77">
        <f t="shared" si="76"/>
        <v>0</v>
      </c>
      <c r="AP267" s="77">
        <f t="shared" si="77"/>
        <v>0</v>
      </c>
      <c r="AQ267" s="207">
        <f t="shared" si="63"/>
        <v>0</v>
      </c>
      <c r="AR267" s="27">
        <f t="shared" si="64"/>
        <v>0</v>
      </c>
      <c r="AS267" s="27">
        <f t="shared" si="65"/>
        <v>0</v>
      </c>
      <c r="AT267" s="27">
        <f t="shared" si="78"/>
        <v>0</v>
      </c>
      <c r="AU267" s="27">
        <f t="shared" si="66"/>
        <v>0</v>
      </c>
      <c r="AV267" s="27">
        <f t="shared" si="67"/>
        <v>0</v>
      </c>
      <c r="AW267" s="27">
        <f t="shared" si="68"/>
        <v>0</v>
      </c>
    </row>
    <row r="268" spans="1:49">
      <c r="A268" s="68">
        <v>257</v>
      </c>
      <c r="B268" s="69" t="s">
        <v>328</v>
      </c>
      <c r="C268" s="314"/>
      <c r="D268" s="72"/>
      <c r="E268" s="180"/>
      <c r="F268" s="72"/>
      <c r="G268" s="72"/>
      <c r="H268" s="325">
        <f t="shared" ref="H268:H331" si="79">IFERROR(IF(B268="โปรดเลือก",0,IF(B268="ไม่เป็นสมาชิก กบข.",ROUND((DATEDIF(F268,G268,"Y")+DATEDIF(F268,G268,"Ym")/12)+I268,0),AN268)),0)</f>
        <v>0</v>
      </c>
      <c r="I268" s="71"/>
      <c r="J268" s="303"/>
      <c r="K268" s="303"/>
      <c r="L268" s="303"/>
      <c r="M268" s="304">
        <f t="shared" si="69"/>
        <v>0</v>
      </c>
      <c r="N268" s="326" t="str">
        <f t="shared" ref="N268:N331" si="80">IFERROR(IF(P268&lt;&gt;0,0,IF(B268="โปรดเลือก ","",(IF(B268="ไม่เป็นสมาชิก กบข.",M268*H268/50,IF(B268="เป็นสมาชิก กบข. ",(IF(M268*H268/50&gt;0.7*M268,0.7*M268,M268*H268/50))))))),0)</f>
        <v/>
      </c>
      <c r="O268" s="71"/>
      <c r="P268" s="303"/>
      <c r="Q268" s="214">
        <f t="shared" si="70"/>
        <v>0</v>
      </c>
      <c r="R268" s="71"/>
      <c r="S268" s="308"/>
      <c r="T268" s="308"/>
      <c r="U268" s="308"/>
      <c r="V268" s="79"/>
      <c r="W268" s="303"/>
      <c r="X268" s="303"/>
      <c r="Y268" s="309">
        <f t="shared" ref="Y268:Y331" si="81">IF(B268="โปรดเลือก ",0,IF(P268&lt;&gt;0,P268,IF(W268&gt;0,W268+X268,(J268+N268)*12+O268*12+P268+S268+T268+U268)))</f>
        <v>0</v>
      </c>
      <c r="Z268" s="73" t="s">
        <v>169</v>
      </c>
      <c r="AA268" s="73" t="s">
        <v>169</v>
      </c>
      <c r="AB268" s="317"/>
      <c r="AC268" s="73" t="s">
        <v>169</v>
      </c>
      <c r="AD268" s="73" t="s">
        <v>169</v>
      </c>
      <c r="AE268" s="317"/>
      <c r="AF268" s="73" t="s">
        <v>169</v>
      </c>
      <c r="AG268" s="73" t="s">
        <v>169</v>
      </c>
      <c r="AH268" s="317"/>
      <c r="AI268" s="88">
        <f t="shared" si="71"/>
        <v>0</v>
      </c>
      <c r="AJ268" s="312">
        <f t="shared" si="72"/>
        <v>0</v>
      </c>
      <c r="AK268" s="27">
        <f t="shared" si="73"/>
        <v>0</v>
      </c>
      <c r="AL268" s="27">
        <f t="shared" si="74"/>
        <v>0</v>
      </c>
      <c r="AM268" s="27">
        <f t="shared" si="75"/>
        <v>0</v>
      </c>
      <c r="AN268" s="77">
        <f t="shared" si="76"/>
        <v>0</v>
      </c>
      <c r="AP268" s="77">
        <f t="shared" si="77"/>
        <v>0</v>
      </c>
      <c r="AQ268" s="207">
        <f t="shared" ref="AQ268:AQ331" si="82">IFERROR(VALUE(LEFT(F268,2)),0)</f>
        <v>0</v>
      </c>
      <c r="AR268" s="27">
        <f t="shared" ref="AR268:AR331" si="83">IFERROR(VALUE(MID(F268,4,2)),0)</f>
        <v>0</v>
      </c>
      <c r="AS268" s="27">
        <f t="shared" ref="AS268:AS331" si="84">IFERROR(VALUE(RIGHT(F268,4)),0)</f>
        <v>0</v>
      </c>
      <c r="AT268" s="27">
        <f t="shared" si="78"/>
        <v>0</v>
      </c>
      <c r="AU268" s="27">
        <f t="shared" ref="AU268:AU331" si="85">IFERROR(VALUE(LEFT(G268,2)),0)</f>
        <v>0</v>
      </c>
      <c r="AV268" s="27">
        <f t="shared" ref="AV268:AV331" si="86">IFERROR(VALUE(MID(G268,4,2)),0)</f>
        <v>0</v>
      </c>
      <c r="AW268" s="27">
        <f t="shared" ref="AW268:AW331" si="87">IFERROR(VALUE(RIGHT(G268,4)),0)</f>
        <v>0</v>
      </c>
    </row>
    <row r="269" spans="1:49">
      <c r="A269" s="78">
        <v>258</v>
      </c>
      <c r="B269" s="69" t="s">
        <v>328</v>
      </c>
      <c r="C269" s="314"/>
      <c r="D269" s="72"/>
      <c r="E269" s="180"/>
      <c r="F269" s="72"/>
      <c r="G269" s="72"/>
      <c r="H269" s="325">
        <f t="shared" si="79"/>
        <v>0</v>
      </c>
      <c r="I269" s="71"/>
      <c r="J269" s="303"/>
      <c r="K269" s="303"/>
      <c r="L269" s="303"/>
      <c r="M269" s="304">
        <f t="shared" ref="M269:M332" si="88">L269+K269</f>
        <v>0</v>
      </c>
      <c r="N269" s="326" t="str">
        <f t="shared" si="80"/>
        <v/>
      </c>
      <c r="O269" s="71"/>
      <c r="P269" s="303"/>
      <c r="Q269" s="214">
        <f t="shared" ref="Q269:Q332" si="89">IF(AP269&lt;500000,AP269,500000)</f>
        <v>0</v>
      </c>
      <c r="R269" s="71"/>
      <c r="S269" s="308"/>
      <c r="T269" s="308"/>
      <c r="U269" s="308"/>
      <c r="V269" s="79"/>
      <c r="W269" s="303"/>
      <c r="X269" s="303"/>
      <c r="Y269" s="309">
        <f t="shared" si="81"/>
        <v>0</v>
      </c>
      <c r="Z269" s="73" t="s">
        <v>169</v>
      </c>
      <c r="AA269" s="73" t="s">
        <v>169</v>
      </c>
      <c r="AB269" s="317"/>
      <c r="AC269" s="73" t="s">
        <v>169</v>
      </c>
      <c r="AD269" s="73" t="s">
        <v>169</v>
      </c>
      <c r="AE269" s="317"/>
      <c r="AF269" s="73" t="s">
        <v>169</v>
      </c>
      <c r="AG269" s="73" t="s">
        <v>169</v>
      </c>
      <c r="AH269" s="317"/>
      <c r="AI269" s="88">
        <f t="shared" ref="AI269:AI332" si="90">AB269+AE269+AH269</f>
        <v>0</v>
      </c>
      <c r="AJ269" s="312">
        <f t="shared" ref="AJ269:AJ332" si="91">Y269+AI269</f>
        <v>0</v>
      </c>
      <c r="AK269" s="27">
        <f t="shared" ref="AK269:AK332" si="92">IF(AU269&lt;AQ269,AT269-AQ269+AU269,AU269-AQ269)</f>
        <v>0</v>
      </c>
      <c r="AL269" s="27">
        <f t="shared" ref="AL269:AL332" si="93">IF(AU269=AQ269,IF(AV269=AR269,0,IF(AV269&gt;AR269,AV269-AR269,12+AV269-AR269)),IF(AU269&gt;AQ269,IF(AV269&gt;AR269,AV269-AR269,IF(AV269=AR269,0,12+AV269-AR269)),IF(AU269&lt;AQ269,IF(AV269&gt;AR269,AV269-AR269-1,IF(AV269=AR269,0,12+AV269-AR269-1)))))</f>
        <v>0</v>
      </c>
      <c r="AM269" s="27">
        <f t="shared" ref="AM269:AM332" si="94">IF(AND(AQ269=AU269,AR269=AV269),AW269-AS269,IF(AND(AQ269&gt;=AU269,AR269&gt;AV269),AW269-AS269-1,IF(AND(AQ269&lt;AU269,AR269&gt;AV269),AW269-AS269-1,IF(AND(AQ269&lt;AU269,AR269&lt;AV269),AW269-AS269,AW269-AS269))))</f>
        <v>0</v>
      </c>
      <c r="AN269" s="77">
        <f t="shared" ref="AN269:AN332" si="95">IF(B269="โปรดเลือก",0,IF(B269="เป็นสมาชิก กบข. ",(AK269/365)+(AL269/12)+AM269+I269,ROUND((AK269/365)+(AL269/12)+AM269,0)))</f>
        <v>0</v>
      </c>
      <c r="AP269" s="77">
        <f t="shared" ref="AP269:AP332" si="96">IFERROR(IF(AND(J269&lt;&gt;0,N269=0),J269*15,IF(AND(J269=0,N269&lt;&gt;0),N269*15,0)),0)</f>
        <v>0</v>
      </c>
      <c r="AQ269" s="207">
        <f t="shared" si="82"/>
        <v>0</v>
      </c>
      <c r="AR269" s="27">
        <f t="shared" si="83"/>
        <v>0</v>
      </c>
      <c r="AS269" s="27">
        <f t="shared" si="84"/>
        <v>0</v>
      </c>
      <c r="AT269" s="27">
        <f t="shared" si="78"/>
        <v>0</v>
      </c>
      <c r="AU269" s="27">
        <f t="shared" si="85"/>
        <v>0</v>
      </c>
      <c r="AV269" s="27">
        <f t="shared" si="86"/>
        <v>0</v>
      </c>
      <c r="AW269" s="27">
        <f t="shared" si="87"/>
        <v>0</v>
      </c>
    </row>
    <row r="270" spans="1:49">
      <c r="A270" s="68">
        <v>259</v>
      </c>
      <c r="B270" s="69" t="s">
        <v>328</v>
      </c>
      <c r="C270" s="314"/>
      <c r="D270" s="72"/>
      <c r="E270" s="180"/>
      <c r="F270" s="72"/>
      <c r="G270" s="72"/>
      <c r="H270" s="325">
        <f t="shared" si="79"/>
        <v>0</v>
      </c>
      <c r="I270" s="71"/>
      <c r="J270" s="303"/>
      <c r="K270" s="303"/>
      <c r="L270" s="303"/>
      <c r="M270" s="304">
        <f t="shared" si="88"/>
        <v>0</v>
      </c>
      <c r="N270" s="326" t="str">
        <f t="shared" si="80"/>
        <v/>
      </c>
      <c r="O270" s="71"/>
      <c r="P270" s="303"/>
      <c r="Q270" s="214">
        <f t="shared" si="89"/>
        <v>0</v>
      </c>
      <c r="R270" s="71"/>
      <c r="S270" s="308"/>
      <c r="T270" s="308"/>
      <c r="U270" s="308"/>
      <c r="V270" s="79"/>
      <c r="W270" s="303"/>
      <c r="X270" s="303"/>
      <c r="Y270" s="309">
        <f t="shared" si="81"/>
        <v>0</v>
      </c>
      <c r="Z270" s="73" t="s">
        <v>169</v>
      </c>
      <c r="AA270" s="73" t="s">
        <v>169</v>
      </c>
      <c r="AB270" s="317"/>
      <c r="AC270" s="73" t="s">
        <v>169</v>
      </c>
      <c r="AD270" s="73" t="s">
        <v>169</v>
      </c>
      <c r="AE270" s="317"/>
      <c r="AF270" s="73" t="s">
        <v>169</v>
      </c>
      <c r="AG270" s="73" t="s">
        <v>169</v>
      </c>
      <c r="AH270" s="317"/>
      <c r="AI270" s="88">
        <f t="shared" si="90"/>
        <v>0</v>
      </c>
      <c r="AJ270" s="312">
        <f t="shared" si="91"/>
        <v>0</v>
      </c>
      <c r="AK270" s="27">
        <f t="shared" si="92"/>
        <v>0</v>
      </c>
      <c r="AL270" s="27">
        <f t="shared" si="93"/>
        <v>0</v>
      </c>
      <c r="AM270" s="27">
        <f t="shared" si="94"/>
        <v>0</v>
      </c>
      <c r="AN270" s="77">
        <f t="shared" si="95"/>
        <v>0</v>
      </c>
      <c r="AP270" s="77">
        <f t="shared" si="96"/>
        <v>0</v>
      </c>
      <c r="AQ270" s="207">
        <f t="shared" si="82"/>
        <v>0</v>
      </c>
      <c r="AR270" s="27">
        <f t="shared" si="83"/>
        <v>0</v>
      </c>
      <c r="AS270" s="27">
        <f t="shared" si="84"/>
        <v>0</v>
      </c>
      <c r="AT270" s="27">
        <f t="shared" ref="AT270:AT333" si="97">IFERROR(VLOOKUP(AV270-1,$AY$12:$AZ$23,2,0),0)</f>
        <v>0</v>
      </c>
      <c r="AU270" s="27">
        <f t="shared" si="85"/>
        <v>0</v>
      </c>
      <c r="AV270" s="27">
        <f t="shared" si="86"/>
        <v>0</v>
      </c>
      <c r="AW270" s="27">
        <f t="shared" si="87"/>
        <v>0</v>
      </c>
    </row>
    <row r="271" spans="1:49">
      <c r="A271" s="78">
        <v>260</v>
      </c>
      <c r="B271" s="69" t="s">
        <v>328</v>
      </c>
      <c r="C271" s="314"/>
      <c r="D271" s="72"/>
      <c r="E271" s="180"/>
      <c r="F271" s="72"/>
      <c r="G271" s="72"/>
      <c r="H271" s="325">
        <f t="shared" si="79"/>
        <v>0</v>
      </c>
      <c r="I271" s="71"/>
      <c r="J271" s="303"/>
      <c r="K271" s="303"/>
      <c r="L271" s="303"/>
      <c r="M271" s="304">
        <f t="shared" si="88"/>
        <v>0</v>
      </c>
      <c r="N271" s="326" t="str">
        <f t="shared" si="80"/>
        <v/>
      </c>
      <c r="O271" s="71"/>
      <c r="P271" s="303"/>
      <c r="Q271" s="214">
        <f t="shared" si="89"/>
        <v>0</v>
      </c>
      <c r="R271" s="71"/>
      <c r="S271" s="308"/>
      <c r="T271" s="308"/>
      <c r="U271" s="308"/>
      <c r="V271" s="79"/>
      <c r="W271" s="303"/>
      <c r="X271" s="303"/>
      <c r="Y271" s="309">
        <f t="shared" si="81"/>
        <v>0</v>
      </c>
      <c r="Z271" s="73" t="s">
        <v>169</v>
      </c>
      <c r="AA271" s="73" t="s">
        <v>169</v>
      </c>
      <c r="AB271" s="317"/>
      <c r="AC271" s="73" t="s">
        <v>169</v>
      </c>
      <c r="AD271" s="73" t="s">
        <v>169</v>
      </c>
      <c r="AE271" s="317"/>
      <c r="AF271" s="73" t="s">
        <v>169</v>
      </c>
      <c r="AG271" s="73" t="s">
        <v>169</v>
      </c>
      <c r="AH271" s="317"/>
      <c r="AI271" s="88">
        <f t="shared" si="90"/>
        <v>0</v>
      </c>
      <c r="AJ271" s="312">
        <f t="shared" si="91"/>
        <v>0</v>
      </c>
      <c r="AK271" s="27">
        <f t="shared" si="92"/>
        <v>0</v>
      </c>
      <c r="AL271" s="27">
        <f t="shared" si="93"/>
        <v>0</v>
      </c>
      <c r="AM271" s="27">
        <f t="shared" si="94"/>
        <v>0</v>
      </c>
      <c r="AN271" s="77">
        <f t="shared" si="95"/>
        <v>0</v>
      </c>
      <c r="AP271" s="77">
        <f t="shared" si="96"/>
        <v>0</v>
      </c>
      <c r="AQ271" s="207">
        <f t="shared" si="82"/>
        <v>0</v>
      </c>
      <c r="AR271" s="27">
        <f t="shared" si="83"/>
        <v>0</v>
      </c>
      <c r="AS271" s="27">
        <f t="shared" si="84"/>
        <v>0</v>
      </c>
      <c r="AT271" s="27">
        <f t="shared" si="97"/>
        <v>0</v>
      </c>
      <c r="AU271" s="27">
        <f t="shared" si="85"/>
        <v>0</v>
      </c>
      <c r="AV271" s="27">
        <f t="shared" si="86"/>
        <v>0</v>
      </c>
      <c r="AW271" s="27">
        <f t="shared" si="87"/>
        <v>0</v>
      </c>
    </row>
    <row r="272" spans="1:49">
      <c r="A272" s="68">
        <v>261</v>
      </c>
      <c r="B272" s="69" t="s">
        <v>328</v>
      </c>
      <c r="C272" s="314"/>
      <c r="D272" s="72"/>
      <c r="E272" s="180"/>
      <c r="F272" s="72"/>
      <c r="G272" s="72"/>
      <c r="H272" s="325">
        <f t="shared" si="79"/>
        <v>0</v>
      </c>
      <c r="I272" s="71"/>
      <c r="J272" s="303"/>
      <c r="K272" s="303"/>
      <c r="L272" s="303"/>
      <c r="M272" s="304">
        <f t="shared" si="88"/>
        <v>0</v>
      </c>
      <c r="N272" s="326" t="str">
        <f t="shared" si="80"/>
        <v/>
      </c>
      <c r="O272" s="71"/>
      <c r="P272" s="303"/>
      <c r="Q272" s="214">
        <f t="shared" si="89"/>
        <v>0</v>
      </c>
      <c r="R272" s="71"/>
      <c r="S272" s="308"/>
      <c r="T272" s="308"/>
      <c r="U272" s="308"/>
      <c r="V272" s="79"/>
      <c r="W272" s="303"/>
      <c r="X272" s="303"/>
      <c r="Y272" s="309">
        <f t="shared" si="81"/>
        <v>0</v>
      </c>
      <c r="Z272" s="73" t="s">
        <v>169</v>
      </c>
      <c r="AA272" s="73" t="s">
        <v>169</v>
      </c>
      <c r="AB272" s="317"/>
      <c r="AC272" s="73" t="s">
        <v>169</v>
      </c>
      <c r="AD272" s="73" t="s">
        <v>169</v>
      </c>
      <c r="AE272" s="317"/>
      <c r="AF272" s="73" t="s">
        <v>169</v>
      </c>
      <c r="AG272" s="73" t="s">
        <v>169</v>
      </c>
      <c r="AH272" s="317"/>
      <c r="AI272" s="88">
        <f t="shared" si="90"/>
        <v>0</v>
      </c>
      <c r="AJ272" s="312">
        <f t="shared" si="91"/>
        <v>0</v>
      </c>
      <c r="AK272" s="27">
        <f t="shared" si="92"/>
        <v>0</v>
      </c>
      <c r="AL272" s="27">
        <f t="shared" si="93"/>
        <v>0</v>
      </c>
      <c r="AM272" s="27">
        <f t="shared" si="94"/>
        <v>0</v>
      </c>
      <c r="AN272" s="77">
        <f t="shared" si="95"/>
        <v>0</v>
      </c>
      <c r="AP272" s="77">
        <f t="shared" si="96"/>
        <v>0</v>
      </c>
      <c r="AQ272" s="207">
        <f t="shared" si="82"/>
        <v>0</v>
      </c>
      <c r="AR272" s="27">
        <f t="shared" si="83"/>
        <v>0</v>
      </c>
      <c r="AS272" s="27">
        <f t="shared" si="84"/>
        <v>0</v>
      </c>
      <c r="AT272" s="27">
        <f t="shared" si="97"/>
        <v>0</v>
      </c>
      <c r="AU272" s="27">
        <f t="shared" si="85"/>
        <v>0</v>
      </c>
      <c r="AV272" s="27">
        <f t="shared" si="86"/>
        <v>0</v>
      </c>
      <c r="AW272" s="27">
        <f t="shared" si="87"/>
        <v>0</v>
      </c>
    </row>
    <row r="273" spans="1:49">
      <c r="A273" s="78">
        <v>262</v>
      </c>
      <c r="B273" s="69" t="s">
        <v>328</v>
      </c>
      <c r="C273" s="314"/>
      <c r="D273" s="72"/>
      <c r="E273" s="180"/>
      <c r="F273" s="72"/>
      <c r="G273" s="72"/>
      <c r="H273" s="325">
        <f t="shared" si="79"/>
        <v>0</v>
      </c>
      <c r="I273" s="71"/>
      <c r="J273" s="303"/>
      <c r="K273" s="303"/>
      <c r="L273" s="303"/>
      <c r="M273" s="304">
        <f t="shared" si="88"/>
        <v>0</v>
      </c>
      <c r="N273" s="326" t="str">
        <f t="shared" si="80"/>
        <v/>
      </c>
      <c r="O273" s="71"/>
      <c r="P273" s="303"/>
      <c r="Q273" s="214">
        <f t="shared" si="89"/>
        <v>0</v>
      </c>
      <c r="R273" s="71"/>
      <c r="S273" s="308"/>
      <c r="T273" s="308"/>
      <c r="U273" s="308"/>
      <c r="V273" s="79"/>
      <c r="W273" s="303"/>
      <c r="X273" s="303"/>
      <c r="Y273" s="309">
        <f t="shared" si="81"/>
        <v>0</v>
      </c>
      <c r="Z273" s="73" t="s">
        <v>169</v>
      </c>
      <c r="AA273" s="73" t="s">
        <v>169</v>
      </c>
      <c r="AB273" s="317"/>
      <c r="AC273" s="73" t="s">
        <v>169</v>
      </c>
      <c r="AD273" s="73" t="s">
        <v>169</v>
      </c>
      <c r="AE273" s="317"/>
      <c r="AF273" s="73" t="s">
        <v>169</v>
      </c>
      <c r="AG273" s="73" t="s">
        <v>169</v>
      </c>
      <c r="AH273" s="317"/>
      <c r="AI273" s="88">
        <f t="shared" si="90"/>
        <v>0</v>
      </c>
      <c r="AJ273" s="312">
        <f t="shared" si="91"/>
        <v>0</v>
      </c>
      <c r="AK273" s="27">
        <f t="shared" si="92"/>
        <v>0</v>
      </c>
      <c r="AL273" s="27">
        <f t="shared" si="93"/>
        <v>0</v>
      </c>
      <c r="AM273" s="27">
        <f t="shared" si="94"/>
        <v>0</v>
      </c>
      <c r="AN273" s="77">
        <f t="shared" si="95"/>
        <v>0</v>
      </c>
      <c r="AP273" s="77">
        <f t="shared" si="96"/>
        <v>0</v>
      </c>
      <c r="AQ273" s="207">
        <f t="shared" si="82"/>
        <v>0</v>
      </c>
      <c r="AR273" s="27">
        <f t="shared" si="83"/>
        <v>0</v>
      </c>
      <c r="AS273" s="27">
        <f t="shared" si="84"/>
        <v>0</v>
      </c>
      <c r="AT273" s="27">
        <f t="shared" si="97"/>
        <v>0</v>
      </c>
      <c r="AU273" s="27">
        <f t="shared" si="85"/>
        <v>0</v>
      </c>
      <c r="AV273" s="27">
        <f t="shared" si="86"/>
        <v>0</v>
      </c>
      <c r="AW273" s="27">
        <f t="shared" si="87"/>
        <v>0</v>
      </c>
    </row>
    <row r="274" spans="1:49">
      <c r="A274" s="68">
        <v>263</v>
      </c>
      <c r="B274" s="69" t="s">
        <v>328</v>
      </c>
      <c r="C274" s="314"/>
      <c r="D274" s="72"/>
      <c r="E274" s="180"/>
      <c r="F274" s="72"/>
      <c r="G274" s="72"/>
      <c r="H274" s="325">
        <f t="shared" si="79"/>
        <v>0</v>
      </c>
      <c r="I274" s="71"/>
      <c r="J274" s="303"/>
      <c r="K274" s="303"/>
      <c r="L274" s="303"/>
      <c r="M274" s="304">
        <f t="shared" si="88"/>
        <v>0</v>
      </c>
      <c r="N274" s="326" t="str">
        <f t="shared" si="80"/>
        <v/>
      </c>
      <c r="O274" s="71"/>
      <c r="P274" s="303"/>
      <c r="Q274" s="214">
        <f t="shared" si="89"/>
        <v>0</v>
      </c>
      <c r="R274" s="71"/>
      <c r="S274" s="308"/>
      <c r="T274" s="308"/>
      <c r="U274" s="308"/>
      <c r="V274" s="79"/>
      <c r="W274" s="303"/>
      <c r="X274" s="303"/>
      <c r="Y274" s="309">
        <f t="shared" si="81"/>
        <v>0</v>
      </c>
      <c r="Z274" s="73" t="s">
        <v>169</v>
      </c>
      <c r="AA274" s="73" t="s">
        <v>169</v>
      </c>
      <c r="AB274" s="317"/>
      <c r="AC274" s="73" t="s">
        <v>169</v>
      </c>
      <c r="AD274" s="73" t="s">
        <v>169</v>
      </c>
      <c r="AE274" s="317"/>
      <c r="AF274" s="73" t="s">
        <v>169</v>
      </c>
      <c r="AG274" s="73" t="s">
        <v>169</v>
      </c>
      <c r="AH274" s="317"/>
      <c r="AI274" s="88">
        <f t="shared" si="90"/>
        <v>0</v>
      </c>
      <c r="AJ274" s="312">
        <f t="shared" si="91"/>
        <v>0</v>
      </c>
      <c r="AK274" s="27">
        <f t="shared" si="92"/>
        <v>0</v>
      </c>
      <c r="AL274" s="27">
        <f t="shared" si="93"/>
        <v>0</v>
      </c>
      <c r="AM274" s="27">
        <f t="shared" si="94"/>
        <v>0</v>
      </c>
      <c r="AN274" s="77">
        <f t="shared" si="95"/>
        <v>0</v>
      </c>
      <c r="AP274" s="77">
        <f t="shared" si="96"/>
        <v>0</v>
      </c>
      <c r="AQ274" s="207">
        <f t="shared" si="82"/>
        <v>0</v>
      </c>
      <c r="AR274" s="27">
        <f t="shared" si="83"/>
        <v>0</v>
      </c>
      <c r="AS274" s="27">
        <f t="shared" si="84"/>
        <v>0</v>
      </c>
      <c r="AT274" s="27">
        <f t="shared" si="97"/>
        <v>0</v>
      </c>
      <c r="AU274" s="27">
        <f t="shared" si="85"/>
        <v>0</v>
      </c>
      <c r="AV274" s="27">
        <f t="shared" si="86"/>
        <v>0</v>
      </c>
      <c r="AW274" s="27">
        <f t="shared" si="87"/>
        <v>0</v>
      </c>
    </row>
    <row r="275" spans="1:49">
      <c r="A275" s="78">
        <v>264</v>
      </c>
      <c r="B275" s="69" t="s">
        <v>328</v>
      </c>
      <c r="C275" s="314"/>
      <c r="D275" s="72"/>
      <c r="E275" s="180"/>
      <c r="F275" s="72"/>
      <c r="G275" s="72"/>
      <c r="H275" s="325">
        <f t="shared" si="79"/>
        <v>0</v>
      </c>
      <c r="I275" s="71"/>
      <c r="J275" s="303"/>
      <c r="K275" s="303"/>
      <c r="L275" s="303"/>
      <c r="M275" s="304">
        <f t="shared" si="88"/>
        <v>0</v>
      </c>
      <c r="N275" s="326" t="str">
        <f t="shared" si="80"/>
        <v/>
      </c>
      <c r="O275" s="71"/>
      <c r="P275" s="303"/>
      <c r="Q275" s="214">
        <f t="shared" si="89"/>
        <v>0</v>
      </c>
      <c r="R275" s="71"/>
      <c r="S275" s="308"/>
      <c r="T275" s="308"/>
      <c r="U275" s="308"/>
      <c r="V275" s="79"/>
      <c r="W275" s="303"/>
      <c r="X275" s="303"/>
      <c r="Y275" s="309">
        <f t="shared" si="81"/>
        <v>0</v>
      </c>
      <c r="Z275" s="73" t="s">
        <v>169</v>
      </c>
      <c r="AA275" s="73" t="s">
        <v>169</v>
      </c>
      <c r="AB275" s="317"/>
      <c r="AC275" s="73" t="s">
        <v>169</v>
      </c>
      <c r="AD275" s="73" t="s">
        <v>169</v>
      </c>
      <c r="AE275" s="317"/>
      <c r="AF275" s="73" t="s">
        <v>169</v>
      </c>
      <c r="AG275" s="73" t="s">
        <v>169</v>
      </c>
      <c r="AH275" s="317"/>
      <c r="AI275" s="88">
        <f t="shared" si="90"/>
        <v>0</v>
      </c>
      <c r="AJ275" s="312">
        <f t="shared" si="91"/>
        <v>0</v>
      </c>
      <c r="AK275" s="27">
        <f t="shared" si="92"/>
        <v>0</v>
      </c>
      <c r="AL275" s="27">
        <f t="shared" si="93"/>
        <v>0</v>
      </c>
      <c r="AM275" s="27">
        <f t="shared" si="94"/>
        <v>0</v>
      </c>
      <c r="AN275" s="77">
        <f t="shared" si="95"/>
        <v>0</v>
      </c>
      <c r="AP275" s="77">
        <f t="shared" si="96"/>
        <v>0</v>
      </c>
      <c r="AQ275" s="207">
        <f t="shared" si="82"/>
        <v>0</v>
      </c>
      <c r="AR275" s="27">
        <f t="shared" si="83"/>
        <v>0</v>
      </c>
      <c r="AS275" s="27">
        <f t="shared" si="84"/>
        <v>0</v>
      </c>
      <c r="AT275" s="27">
        <f t="shared" si="97"/>
        <v>0</v>
      </c>
      <c r="AU275" s="27">
        <f t="shared" si="85"/>
        <v>0</v>
      </c>
      <c r="AV275" s="27">
        <f t="shared" si="86"/>
        <v>0</v>
      </c>
      <c r="AW275" s="27">
        <f t="shared" si="87"/>
        <v>0</v>
      </c>
    </row>
    <row r="276" spans="1:49">
      <c r="A276" s="68">
        <v>265</v>
      </c>
      <c r="B276" s="69" t="s">
        <v>328</v>
      </c>
      <c r="C276" s="314"/>
      <c r="D276" s="72"/>
      <c r="E276" s="180"/>
      <c r="F276" s="72"/>
      <c r="G276" s="72"/>
      <c r="H276" s="325">
        <f t="shared" si="79"/>
        <v>0</v>
      </c>
      <c r="I276" s="71"/>
      <c r="J276" s="303"/>
      <c r="K276" s="303"/>
      <c r="L276" s="303"/>
      <c r="M276" s="304">
        <f t="shared" si="88"/>
        <v>0</v>
      </c>
      <c r="N276" s="326" t="str">
        <f t="shared" si="80"/>
        <v/>
      </c>
      <c r="O276" s="71"/>
      <c r="P276" s="303"/>
      <c r="Q276" s="214">
        <f t="shared" si="89"/>
        <v>0</v>
      </c>
      <c r="R276" s="71"/>
      <c r="S276" s="308"/>
      <c r="T276" s="308"/>
      <c r="U276" s="308"/>
      <c r="V276" s="79"/>
      <c r="W276" s="303"/>
      <c r="X276" s="303"/>
      <c r="Y276" s="309">
        <f t="shared" si="81"/>
        <v>0</v>
      </c>
      <c r="Z276" s="73" t="s">
        <v>169</v>
      </c>
      <c r="AA276" s="73" t="s">
        <v>169</v>
      </c>
      <c r="AB276" s="317"/>
      <c r="AC276" s="73" t="s">
        <v>169</v>
      </c>
      <c r="AD276" s="73" t="s">
        <v>169</v>
      </c>
      <c r="AE276" s="317"/>
      <c r="AF276" s="73" t="s">
        <v>169</v>
      </c>
      <c r="AG276" s="73" t="s">
        <v>169</v>
      </c>
      <c r="AH276" s="317"/>
      <c r="AI276" s="88">
        <f t="shared" si="90"/>
        <v>0</v>
      </c>
      <c r="AJ276" s="312">
        <f t="shared" si="91"/>
        <v>0</v>
      </c>
      <c r="AK276" s="27">
        <f t="shared" si="92"/>
        <v>0</v>
      </c>
      <c r="AL276" s="27">
        <f t="shared" si="93"/>
        <v>0</v>
      </c>
      <c r="AM276" s="27">
        <f t="shared" si="94"/>
        <v>0</v>
      </c>
      <c r="AN276" s="77">
        <f t="shared" si="95"/>
        <v>0</v>
      </c>
      <c r="AP276" s="77">
        <f t="shared" si="96"/>
        <v>0</v>
      </c>
      <c r="AQ276" s="207">
        <f t="shared" si="82"/>
        <v>0</v>
      </c>
      <c r="AR276" s="27">
        <f t="shared" si="83"/>
        <v>0</v>
      </c>
      <c r="AS276" s="27">
        <f t="shared" si="84"/>
        <v>0</v>
      </c>
      <c r="AT276" s="27">
        <f t="shared" si="97"/>
        <v>0</v>
      </c>
      <c r="AU276" s="27">
        <f t="shared" si="85"/>
        <v>0</v>
      </c>
      <c r="AV276" s="27">
        <f t="shared" si="86"/>
        <v>0</v>
      </c>
      <c r="AW276" s="27">
        <f t="shared" si="87"/>
        <v>0</v>
      </c>
    </row>
    <row r="277" spans="1:49">
      <c r="A277" s="78">
        <v>266</v>
      </c>
      <c r="B277" s="69" t="s">
        <v>328</v>
      </c>
      <c r="C277" s="314"/>
      <c r="D277" s="72"/>
      <c r="E277" s="180"/>
      <c r="F277" s="72"/>
      <c r="G277" s="72"/>
      <c r="H277" s="325">
        <f t="shared" si="79"/>
        <v>0</v>
      </c>
      <c r="I277" s="71"/>
      <c r="J277" s="303"/>
      <c r="K277" s="303"/>
      <c r="L277" s="303"/>
      <c r="M277" s="304">
        <f t="shared" si="88"/>
        <v>0</v>
      </c>
      <c r="N277" s="326" t="str">
        <f t="shared" si="80"/>
        <v/>
      </c>
      <c r="O277" s="71"/>
      <c r="P277" s="303"/>
      <c r="Q277" s="214">
        <f t="shared" si="89"/>
        <v>0</v>
      </c>
      <c r="R277" s="71"/>
      <c r="S277" s="308"/>
      <c r="T277" s="308"/>
      <c r="U277" s="308"/>
      <c r="V277" s="79"/>
      <c r="W277" s="303"/>
      <c r="X277" s="303"/>
      <c r="Y277" s="309">
        <f t="shared" si="81"/>
        <v>0</v>
      </c>
      <c r="Z277" s="73" t="s">
        <v>169</v>
      </c>
      <c r="AA277" s="73" t="s">
        <v>169</v>
      </c>
      <c r="AB277" s="317"/>
      <c r="AC277" s="73" t="s">
        <v>169</v>
      </c>
      <c r="AD277" s="73" t="s">
        <v>169</v>
      </c>
      <c r="AE277" s="317"/>
      <c r="AF277" s="73" t="s">
        <v>169</v>
      </c>
      <c r="AG277" s="73" t="s">
        <v>169</v>
      </c>
      <c r="AH277" s="317"/>
      <c r="AI277" s="88">
        <f t="shared" si="90"/>
        <v>0</v>
      </c>
      <c r="AJ277" s="312">
        <f t="shared" si="91"/>
        <v>0</v>
      </c>
      <c r="AK277" s="27">
        <f t="shared" si="92"/>
        <v>0</v>
      </c>
      <c r="AL277" s="27">
        <f t="shared" si="93"/>
        <v>0</v>
      </c>
      <c r="AM277" s="27">
        <f t="shared" si="94"/>
        <v>0</v>
      </c>
      <c r="AN277" s="77">
        <f t="shared" si="95"/>
        <v>0</v>
      </c>
      <c r="AP277" s="77">
        <f t="shared" si="96"/>
        <v>0</v>
      </c>
      <c r="AQ277" s="207">
        <f t="shared" si="82"/>
        <v>0</v>
      </c>
      <c r="AR277" s="27">
        <f t="shared" si="83"/>
        <v>0</v>
      </c>
      <c r="AS277" s="27">
        <f t="shared" si="84"/>
        <v>0</v>
      </c>
      <c r="AT277" s="27">
        <f t="shared" si="97"/>
        <v>0</v>
      </c>
      <c r="AU277" s="27">
        <f t="shared" si="85"/>
        <v>0</v>
      </c>
      <c r="AV277" s="27">
        <f t="shared" si="86"/>
        <v>0</v>
      </c>
      <c r="AW277" s="27">
        <f t="shared" si="87"/>
        <v>0</v>
      </c>
    </row>
    <row r="278" spans="1:49">
      <c r="A278" s="68">
        <v>267</v>
      </c>
      <c r="B278" s="69" t="s">
        <v>328</v>
      </c>
      <c r="C278" s="314"/>
      <c r="D278" s="72"/>
      <c r="E278" s="180"/>
      <c r="F278" s="72"/>
      <c r="G278" s="72"/>
      <c r="H278" s="325">
        <f t="shared" si="79"/>
        <v>0</v>
      </c>
      <c r="I278" s="71"/>
      <c r="J278" s="303"/>
      <c r="K278" s="303"/>
      <c r="L278" s="303"/>
      <c r="M278" s="304">
        <f t="shared" si="88"/>
        <v>0</v>
      </c>
      <c r="N278" s="326" t="str">
        <f t="shared" si="80"/>
        <v/>
      </c>
      <c r="O278" s="71"/>
      <c r="P278" s="303"/>
      <c r="Q278" s="214">
        <f t="shared" si="89"/>
        <v>0</v>
      </c>
      <c r="R278" s="71"/>
      <c r="S278" s="308"/>
      <c r="T278" s="308"/>
      <c r="U278" s="308"/>
      <c r="V278" s="79"/>
      <c r="W278" s="303"/>
      <c r="X278" s="303"/>
      <c r="Y278" s="309">
        <f t="shared" si="81"/>
        <v>0</v>
      </c>
      <c r="Z278" s="73" t="s">
        <v>169</v>
      </c>
      <c r="AA278" s="73" t="s">
        <v>169</v>
      </c>
      <c r="AB278" s="317"/>
      <c r="AC278" s="73" t="s">
        <v>169</v>
      </c>
      <c r="AD278" s="73" t="s">
        <v>169</v>
      </c>
      <c r="AE278" s="317"/>
      <c r="AF278" s="73" t="s">
        <v>169</v>
      </c>
      <c r="AG278" s="73" t="s">
        <v>169</v>
      </c>
      <c r="AH278" s="317"/>
      <c r="AI278" s="88">
        <f t="shared" si="90"/>
        <v>0</v>
      </c>
      <c r="AJ278" s="312">
        <f t="shared" si="91"/>
        <v>0</v>
      </c>
      <c r="AK278" s="27">
        <f t="shared" si="92"/>
        <v>0</v>
      </c>
      <c r="AL278" s="27">
        <f t="shared" si="93"/>
        <v>0</v>
      </c>
      <c r="AM278" s="27">
        <f t="shared" si="94"/>
        <v>0</v>
      </c>
      <c r="AN278" s="77">
        <f t="shared" si="95"/>
        <v>0</v>
      </c>
      <c r="AP278" s="77">
        <f t="shared" si="96"/>
        <v>0</v>
      </c>
      <c r="AQ278" s="207">
        <f t="shared" si="82"/>
        <v>0</v>
      </c>
      <c r="AR278" s="27">
        <f t="shared" si="83"/>
        <v>0</v>
      </c>
      <c r="AS278" s="27">
        <f t="shared" si="84"/>
        <v>0</v>
      </c>
      <c r="AT278" s="27">
        <f t="shared" si="97"/>
        <v>0</v>
      </c>
      <c r="AU278" s="27">
        <f t="shared" si="85"/>
        <v>0</v>
      </c>
      <c r="AV278" s="27">
        <f t="shared" si="86"/>
        <v>0</v>
      </c>
      <c r="AW278" s="27">
        <f t="shared" si="87"/>
        <v>0</v>
      </c>
    </row>
    <row r="279" spans="1:49">
      <c r="A279" s="78">
        <v>268</v>
      </c>
      <c r="B279" s="69" t="s">
        <v>328</v>
      </c>
      <c r="C279" s="314"/>
      <c r="D279" s="72"/>
      <c r="E279" s="180"/>
      <c r="F279" s="72"/>
      <c r="G279" s="72"/>
      <c r="H279" s="325">
        <f t="shared" si="79"/>
        <v>0</v>
      </c>
      <c r="I279" s="71"/>
      <c r="J279" s="303"/>
      <c r="K279" s="303"/>
      <c r="L279" s="303"/>
      <c r="M279" s="304">
        <f t="shared" si="88"/>
        <v>0</v>
      </c>
      <c r="N279" s="326" t="str">
        <f t="shared" si="80"/>
        <v/>
      </c>
      <c r="O279" s="71"/>
      <c r="P279" s="303"/>
      <c r="Q279" s="214">
        <f t="shared" si="89"/>
        <v>0</v>
      </c>
      <c r="R279" s="71"/>
      <c r="S279" s="308"/>
      <c r="T279" s="308"/>
      <c r="U279" s="308"/>
      <c r="V279" s="79"/>
      <c r="W279" s="303"/>
      <c r="X279" s="303"/>
      <c r="Y279" s="309">
        <f t="shared" si="81"/>
        <v>0</v>
      </c>
      <c r="Z279" s="73" t="s">
        <v>169</v>
      </c>
      <c r="AA279" s="73" t="s">
        <v>169</v>
      </c>
      <c r="AB279" s="317"/>
      <c r="AC279" s="73" t="s">
        <v>169</v>
      </c>
      <c r="AD279" s="73" t="s">
        <v>169</v>
      </c>
      <c r="AE279" s="317"/>
      <c r="AF279" s="73" t="s">
        <v>169</v>
      </c>
      <c r="AG279" s="73" t="s">
        <v>169</v>
      </c>
      <c r="AH279" s="317"/>
      <c r="AI279" s="88">
        <f t="shared" si="90"/>
        <v>0</v>
      </c>
      <c r="AJ279" s="312">
        <f t="shared" si="91"/>
        <v>0</v>
      </c>
      <c r="AK279" s="27">
        <f t="shared" si="92"/>
        <v>0</v>
      </c>
      <c r="AL279" s="27">
        <f t="shared" si="93"/>
        <v>0</v>
      </c>
      <c r="AM279" s="27">
        <f t="shared" si="94"/>
        <v>0</v>
      </c>
      <c r="AN279" s="77">
        <f t="shared" si="95"/>
        <v>0</v>
      </c>
      <c r="AP279" s="77">
        <f t="shared" si="96"/>
        <v>0</v>
      </c>
      <c r="AQ279" s="207">
        <f t="shared" si="82"/>
        <v>0</v>
      </c>
      <c r="AR279" s="27">
        <f t="shared" si="83"/>
        <v>0</v>
      </c>
      <c r="AS279" s="27">
        <f t="shared" si="84"/>
        <v>0</v>
      </c>
      <c r="AT279" s="27">
        <f t="shared" si="97"/>
        <v>0</v>
      </c>
      <c r="AU279" s="27">
        <f t="shared" si="85"/>
        <v>0</v>
      </c>
      <c r="AV279" s="27">
        <f t="shared" si="86"/>
        <v>0</v>
      </c>
      <c r="AW279" s="27">
        <f t="shared" si="87"/>
        <v>0</v>
      </c>
    </row>
    <row r="280" spans="1:49">
      <c r="A280" s="68">
        <v>269</v>
      </c>
      <c r="B280" s="69" t="s">
        <v>328</v>
      </c>
      <c r="C280" s="314"/>
      <c r="D280" s="72"/>
      <c r="E280" s="180"/>
      <c r="F280" s="72"/>
      <c r="G280" s="72"/>
      <c r="H280" s="325">
        <f t="shared" si="79"/>
        <v>0</v>
      </c>
      <c r="I280" s="71"/>
      <c r="J280" s="303"/>
      <c r="K280" s="303"/>
      <c r="L280" s="303"/>
      <c r="M280" s="304">
        <f t="shared" si="88"/>
        <v>0</v>
      </c>
      <c r="N280" s="326" t="str">
        <f t="shared" si="80"/>
        <v/>
      </c>
      <c r="O280" s="71"/>
      <c r="P280" s="303"/>
      <c r="Q280" s="214">
        <f t="shared" si="89"/>
        <v>0</v>
      </c>
      <c r="R280" s="71"/>
      <c r="S280" s="308"/>
      <c r="T280" s="308"/>
      <c r="U280" s="308"/>
      <c r="V280" s="79"/>
      <c r="W280" s="303"/>
      <c r="X280" s="303"/>
      <c r="Y280" s="309">
        <f t="shared" si="81"/>
        <v>0</v>
      </c>
      <c r="Z280" s="73" t="s">
        <v>169</v>
      </c>
      <c r="AA280" s="73" t="s">
        <v>169</v>
      </c>
      <c r="AB280" s="317"/>
      <c r="AC280" s="73" t="s">
        <v>169</v>
      </c>
      <c r="AD280" s="73" t="s">
        <v>169</v>
      </c>
      <c r="AE280" s="317"/>
      <c r="AF280" s="73" t="s">
        <v>169</v>
      </c>
      <c r="AG280" s="73" t="s">
        <v>169</v>
      </c>
      <c r="AH280" s="317"/>
      <c r="AI280" s="88">
        <f t="shared" si="90"/>
        <v>0</v>
      </c>
      <c r="AJ280" s="312">
        <f t="shared" si="91"/>
        <v>0</v>
      </c>
      <c r="AK280" s="27">
        <f t="shared" si="92"/>
        <v>0</v>
      </c>
      <c r="AL280" s="27">
        <f t="shared" si="93"/>
        <v>0</v>
      </c>
      <c r="AM280" s="27">
        <f t="shared" si="94"/>
        <v>0</v>
      </c>
      <c r="AN280" s="77">
        <f t="shared" si="95"/>
        <v>0</v>
      </c>
      <c r="AP280" s="77">
        <f t="shared" si="96"/>
        <v>0</v>
      </c>
      <c r="AQ280" s="207">
        <f t="shared" si="82"/>
        <v>0</v>
      </c>
      <c r="AR280" s="27">
        <f t="shared" si="83"/>
        <v>0</v>
      </c>
      <c r="AS280" s="27">
        <f t="shared" si="84"/>
        <v>0</v>
      </c>
      <c r="AT280" s="27">
        <f t="shared" si="97"/>
        <v>0</v>
      </c>
      <c r="AU280" s="27">
        <f t="shared" si="85"/>
        <v>0</v>
      </c>
      <c r="AV280" s="27">
        <f t="shared" si="86"/>
        <v>0</v>
      </c>
      <c r="AW280" s="27">
        <f t="shared" si="87"/>
        <v>0</v>
      </c>
    </row>
    <row r="281" spans="1:49">
      <c r="A281" s="78">
        <v>270</v>
      </c>
      <c r="B281" s="69" t="s">
        <v>328</v>
      </c>
      <c r="C281" s="314"/>
      <c r="D281" s="72"/>
      <c r="E281" s="180"/>
      <c r="F281" s="72"/>
      <c r="G281" s="72"/>
      <c r="H281" s="325">
        <f t="shared" si="79"/>
        <v>0</v>
      </c>
      <c r="I281" s="71"/>
      <c r="J281" s="303"/>
      <c r="K281" s="303"/>
      <c r="L281" s="303"/>
      <c r="M281" s="304">
        <f t="shared" si="88"/>
        <v>0</v>
      </c>
      <c r="N281" s="326" t="str">
        <f t="shared" si="80"/>
        <v/>
      </c>
      <c r="O281" s="71"/>
      <c r="P281" s="303"/>
      <c r="Q281" s="214">
        <f t="shared" si="89"/>
        <v>0</v>
      </c>
      <c r="R281" s="71"/>
      <c r="S281" s="308"/>
      <c r="T281" s="308"/>
      <c r="U281" s="308"/>
      <c r="V281" s="79"/>
      <c r="W281" s="303"/>
      <c r="X281" s="303"/>
      <c r="Y281" s="309">
        <f t="shared" si="81"/>
        <v>0</v>
      </c>
      <c r="Z281" s="73" t="s">
        <v>169</v>
      </c>
      <c r="AA281" s="73" t="s">
        <v>169</v>
      </c>
      <c r="AB281" s="317"/>
      <c r="AC281" s="73" t="s">
        <v>169</v>
      </c>
      <c r="AD281" s="73" t="s">
        <v>169</v>
      </c>
      <c r="AE281" s="317"/>
      <c r="AF281" s="73" t="s">
        <v>169</v>
      </c>
      <c r="AG281" s="73" t="s">
        <v>169</v>
      </c>
      <c r="AH281" s="317"/>
      <c r="AI281" s="88">
        <f t="shared" si="90"/>
        <v>0</v>
      </c>
      <c r="AJ281" s="312">
        <f t="shared" si="91"/>
        <v>0</v>
      </c>
      <c r="AK281" s="27">
        <f t="shared" si="92"/>
        <v>0</v>
      </c>
      <c r="AL281" s="27">
        <f t="shared" si="93"/>
        <v>0</v>
      </c>
      <c r="AM281" s="27">
        <f t="shared" si="94"/>
        <v>0</v>
      </c>
      <c r="AN281" s="77">
        <f t="shared" si="95"/>
        <v>0</v>
      </c>
      <c r="AP281" s="77">
        <f t="shared" si="96"/>
        <v>0</v>
      </c>
      <c r="AQ281" s="207">
        <f t="shared" si="82"/>
        <v>0</v>
      </c>
      <c r="AR281" s="27">
        <f t="shared" si="83"/>
        <v>0</v>
      </c>
      <c r="AS281" s="27">
        <f t="shared" si="84"/>
        <v>0</v>
      </c>
      <c r="AT281" s="27">
        <f t="shared" si="97"/>
        <v>0</v>
      </c>
      <c r="AU281" s="27">
        <f t="shared" si="85"/>
        <v>0</v>
      </c>
      <c r="AV281" s="27">
        <f t="shared" si="86"/>
        <v>0</v>
      </c>
      <c r="AW281" s="27">
        <f t="shared" si="87"/>
        <v>0</v>
      </c>
    </row>
    <row r="282" spans="1:49">
      <c r="A282" s="68">
        <v>271</v>
      </c>
      <c r="B282" s="69" t="s">
        <v>328</v>
      </c>
      <c r="C282" s="314"/>
      <c r="D282" s="72"/>
      <c r="E282" s="180"/>
      <c r="F282" s="72"/>
      <c r="G282" s="72"/>
      <c r="H282" s="325">
        <f t="shared" si="79"/>
        <v>0</v>
      </c>
      <c r="I282" s="71"/>
      <c r="J282" s="303"/>
      <c r="K282" s="303"/>
      <c r="L282" s="303"/>
      <c r="M282" s="304">
        <f t="shared" si="88"/>
        <v>0</v>
      </c>
      <c r="N282" s="326" t="str">
        <f t="shared" si="80"/>
        <v/>
      </c>
      <c r="O282" s="71"/>
      <c r="P282" s="303"/>
      <c r="Q282" s="214">
        <f t="shared" si="89"/>
        <v>0</v>
      </c>
      <c r="R282" s="71"/>
      <c r="S282" s="308"/>
      <c r="T282" s="308"/>
      <c r="U282" s="308"/>
      <c r="V282" s="79"/>
      <c r="W282" s="303"/>
      <c r="X282" s="303"/>
      <c r="Y282" s="309">
        <f t="shared" si="81"/>
        <v>0</v>
      </c>
      <c r="Z282" s="73" t="s">
        <v>169</v>
      </c>
      <c r="AA282" s="73" t="s">
        <v>169</v>
      </c>
      <c r="AB282" s="317"/>
      <c r="AC282" s="73" t="s">
        <v>169</v>
      </c>
      <c r="AD282" s="73" t="s">
        <v>169</v>
      </c>
      <c r="AE282" s="317"/>
      <c r="AF282" s="73" t="s">
        <v>169</v>
      </c>
      <c r="AG282" s="73" t="s">
        <v>169</v>
      </c>
      <c r="AH282" s="317"/>
      <c r="AI282" s="88">
        <f t="shared" si="90"/>
        <v>0</v>
      </c>
      <c r="AJ282" s="312">
        <f t="shared" si="91"/>
        <v>0</v>
      </c>
      <c r="AK282" s="27">
        <f t="shared" si="92"/>
        <v>0</v>
      </c>
      <c r="AL282" s="27">
        <f t="shared" si="93"/>
        <v>0</v>
      </c>
      <c r="AM282" s="27">
        <f t="shared" si="94"/>
        <v>0</v>
      </c>
      <c r="AN282" s="77">
        <f t="shared" si="95"/>
        <v>0</v>
      </c>
      <c r="AP282" s="77">
        <f t="shared" si="96"/>
        <v>0</v>
      </c>
      <c r="AQ282" s="207">
        <f t="shared" si="82"/>
        <v>0</v>
      </c>
      <c r="AR282" s="27">
        <f t="shared" si="83"/>
        <v>0</v>
      </c>
      <c r="AS282" s="27">
        <f t="shared" si="84"/>
        <v>0</v>
      </c>
      <c r="AT282" s="27">
        <f t="shared" si="97"/>
        <v>0</v>
      </c>
      <c r="AU282" s="27">
        <f t="shared" si="85"/>
        <v>0</v>
      </c>
      <c r="AV282" s="27">
        <f t="shared" si="86"/>
        <v>0</v>
      </c>
      <c r="AW282" s="27">
        <f t="shared" si="87"/>
        <v>0</v>
      </c>
    </row>
    <row r="283" spans="1:49">
      <c r="A283" s="78">
        <v>272</v>
      </c>
      <c r="B283" s="69" t="s">
        <v>328</v>
      </c>
      <c r="C283" s="314"/>
      <c r="D283" s="72"/>
      <c r="E283" s="180"/>
      <c r="F283" s="72"/>
      <c r="G283" s="72"/>
      <c r="H283" s="325">
        <f t="shared" si="79"/>
        <v>0</v>
      </c>
      <c r="I283" s="71"/>
      <c r="J283" s="303"/>
      <c r="K283" s="303"/>
      <c r="L283" s="303"/>
      <c r="M283" s="304">
        <f t="shared" si="88"/>
        <v>0</v>
      </c>
      <c r="N283" s="326" t="str">
        <f t="shared" si="80"/>
        <v/>
      </c>
      <c r="O283" s="71"/>
      <c r="P283" s="303"/>
      <c r="Q283" s="214">
        <f t="shared" si="89"/>
        <v>0</v>
      </c>
      <c r="R283" s="71"/>
      <c r="S283" s="308"/>
      <c r="T283" s="308"/>
      <c r="U283" s="308"/>
      <c r="V283" s="79"/>
      <c r="W283" s="303"/>
      <c r="X283" s="303"/>
      <c r="Y283" s="309">
        <f t="shared" si="81"/>
        <v>0</v>
      </c>
      <c r="Z283" s="73" t="s">
        <v>169</v>
      </c>
      <c r="AA283" s="73" t="s">
        <v>169</v>
      </c>
      <c r="AB283" s="317"/>
      <c r="AC283" s="73" t="s">
        <v>169</v>
      </c>
      <c r="AD283" s="73" t="s">
        <v>169</v>
      </c>
      <c r="AE283" s="317"/>
      <c r="AF283" s="73" t="s">
        <v>169</v>
      </c>
      <c r="AG283" s="73" t="s">
        <v>169</v>
      </c>
      <c r="AH283" s="317"/>
      <c r="AI283" s="88">
        <f t="shared" si="90"/>
        <v>0</v>
      </c>
      <c r="AJ283" s="312">
        <f t="shared" si="91"/>
        <v>0</v>
      </c>
      <c r="AK283" s="27">
        <f t="shared" si="92"/>
        <v>0</v>
      </c>
      <c r="AL283" s="27">
        <f t="shared" si="93"/>
        <v>0</v>
      </c>
      <c r="AM283" s="27">
        <f t="shared" si="94"/>
        <v>0</v>
      </c>
      <c r="AN283" s="77">
        <f t="shared" si="95"/>
        <v>0</v>
      </c>
      <c r="AP283" s="77">
        <f t="shared" si="96"/>
        <v>0</v>
      </c>
      <c r="AQ283" s="207">
        <f t="shared" si="82"/>
        <v>0</v>
      </c>
      <c r="AR283" s="27">
        <f t="shared" si="83"/>
        <v>0</v>
      </c>
      <c r="AS283" s="27">
        <f t="shared" si="84"/>
        <v>0</v>
      </c>
      <c r="AT283" s="27">
        <f t="shared" si="97"/>
        <v>0</v>
      </c>
      <c r="AU283" s="27">
        <f t="shared" si="85"/>
        <v>0</v>
      </c>
      <c r="AV283" s="27">
        <f t="shared" si="86"/>
        <v>0</v>
      </c>
      <c r="AW283" s="27">
        <f t="shared" si="87"/>
        <v>0</v>
      </c>
    </row>
    <row r="284" spans="1:49">
      <c r="A284" s="68">
        <v>273</v>
      </c>
      <c r="B284" s="69" t="s">
        <v>328</v>
      </c>
      <c r="C284" s="314"/>
      <c r="D284" s="72"/>
      <c r="E284" s="180"/>
      <c r="F284" s="72"/>
      <c r="G284" s="72"/>
      <c r="H284" s="325">
        <f t="shared" si="79"/>
        <v>0</v>
      </c>
      <c r="I284" s="71"/>
      <c r="J284" s="303"/>
      <c r="K284" s="303"/>
      <c r="L284" s="303"/>
      <c r="M284" s="304">
        <f t="shared" si="88"/>
        <v>0</v>
      </c>
      <c r="N284" s="326" t="str">
        <f t="shared" si="80"/>
        <v/>
      </c>
      <c r="O284" s="71"/>
      <c r="P284" s="303"/>
      <c r="Q284" s="214">
        <f t="shared" si="89"/>
        <v>0</v>
      </c>
      <c r="R284" s="71"/>
      <c r="S284" s="308"/>
      <c r="T284" s="308"/>
      <c r="U284" s="308"/>
      <c r="V284" s="79"/>
      <c r="W284" s="303"/>
      <c r="X284" s="303"/>
      <c r="Y284" s="309">
        <f t="shared" si="81"/>
        <v>0</v>
      </c>
      <c r="Z284" s="73" t="s">
        <v>169</v>
      </c>
      <c r="AA284" s="73" t="s">
        <v>169</v>
      </c>
      <c r="AB284" s="317"/>
      <c r="AC284" s="73" t="s">
        <v>169</v>
      </c>
      <c r="AD284" s="73" t="s">
        <v>169</v>
      </c>
      <c r="AE284" s="317"/>
      <c r="AF284" s="73" t="s">
        <v>169</v>
      </c>
      <c r="AG284" s="73" t="s">
        <v>169</v>
      </c>
      <c r="AH284" s="317"/>
      <c r="AI284" s="88">
        <f t="shared" si="90"/>
        <v>0</v>
      </c>
      <c r="AJ284" s="312">
        <f t="shared" si="91"/>
        <v>0</v>
      </c>
      <c r="AK284" s="27">
        <f t="shared" si="92"/>
        <v>0</v>
      </c>
      <c r="AL284" s="27">
        <f t="shared" si="93"/>
        <v>0</v>
      </c>
      <c r="AM284" s="27">
        <f t="shared" si="94"/>
        <v>0</v>
      </c>
      <c r="AN284" s="77">
        <f t="shared" si="95"/>
        <v>0</v>
      </c>
      <c r="AP284" s="77">
        <f t="shared" si="96"/>
        <v>0</v>
      </c>
      <c r="AQ284" s="207">
        <f t="shared" si="82"/>
        <v>0</v>
      </c>
      <c r="AR284" s="27">
        <f t="shared" si="83"/>
        <v>0</v>
      </c>
      <c r="AS284" s="27">
        <f t="shared" si="84"/>
        <v>0</v>
      </c>
      <c r="AT284" s="27">
        <f t="shared" si="97"/>
        <v>0</v>
      </c>
      <c r="AU284" s="27">
        <f t="shared" si="85"/>
        <v>0</v>
      </c>
      <c r="AV284" s="27">
        <f t="shared" si="86"/>
        <v>0</v>
      </c>
      <c r="AW284" s="27">
        <f t="shared" si="87"/>
        <v>0</v>
      </c>
    </row>
    <row r="285" spans="1:49">
      <c r="A285" s="78">
        <v>274</v>
      </c>
      <c r="B285" s="69" t="s">
        <v>328</v>
      </c>
      <c r="C285" s="314"/>
      <c r="D285" s="72"/>
      <c r="E285" s="180"/>
      <c r="F285" s="72"/>
      <c r="G285" s="72"/>
      <c r="H285" s="325">
        <f t="shared" si="79"/>
        <v>0</v>
      </c>
      <c r="I285" s="71"/>
      <c r="J285" s="303"/>
      <c r="K285" s="303"/>
      <c r="L285" s="303"/>
      <c r="M285" s="304">
        <f t="shared" si="88"/>
        <v>0</v>
      </c>
      <c r="N285" s="326" t="str">
        <f t="shared" si="80"/>
        <v/>
      </c>
      <c r="O285" s="71"/>
      <c r="P285" s="303"/>
      <c r="Q285" s="214">
        <f t="shared" si="89"/>
        <v>0</v>
      </c>
      <c r="R285" s="71"/>
      <c r="S285" s="308"/>
      <c r="T285" s="308"/>
      <c r="U285" s="308"/>
      <c r="V285" s="79"/>
      <c r="W285" s="303"/>
      <c r="X285" s="303"/>
      <c r="Y285" s="309">
        <f t="shared" si="81"/>
        <v>0</v>
      </c>
      <c r="Z285" s="73" t="s">
        <v>169</v>
      </c>
      <c r="AA285" s="73" t="s">
        <v>169</v>
      </c>
      <c r="AB285" s="317"/>
      <c r="AC285" s="73" t="s">
        <v>169</v>
      </c>
      <c r="AD285" s="73" t="s">
        <v>169</v>
      </c>
      <c r="AE285" s="317"/>
      <c r="AF285" s="73" t="s">
        <v>169</v>
      </c>
      <c r="AG285" s="73" t="s">
        <v>169</v>
      </c>
      <c r="AH285" s="317"/>
      <c r="AI285" s="88">
        <f t="shared" si="90"/>
        <v>0</v>
      </c>
      <c r="AJ285" s="312">
        <f t="shared" si="91"/>
        <v>0</v>
      </c>
      <c r="AK285" s="27">
        <f t="shared" si="92"/>
        <v>0</v>
      </c>
      <c r="AL285" s="27">
        <f t="shared" si="93"/>
        <v>0</v>
      </c>
      <c r="AM285" s="27">
        <f t="shared" si="94"/>
        <v>0</v>
      </c>
      <c r="AN285" s="77">
        <f t="shared" si="95"/>
        <v>0</v>
      </c>
      <c r="AP285" s="77">
        <f t="shared" si="96"/>
        <v>0</v>
      </c>
      <c r="AQ285" s="207">
        <f t="shared" si="82"/>
        <v>0</v>
      </c>
      <c r="AR285" s="27">
        <f t="shared" si="83"/>
        <v>0</v>
      </c>
      <c r="AS285" s="27">
        <f t="shared" si="84"/>
        <v>0</v>
      </c>
      <c r="AT285" s="27">
        <f t="shared" si="97"/>
        <v>0</v>
      </c>
      <c r="AU285" s="27">
        <f t="shared" si="85"/>
        <v>0</v>
      </c>
      <c r="AV285" s="27">
        <f t="shared" si="86"/>
        <v>0</v>
      </c>
      <c r="AW285" s="27">
        <f t="shared" si="87"/>
        <v>0</v>
      </c>
    </row>
    <row r="286" spans="1:49">
      <c r="A286" s="68">
        <v>275</v>
      </c>
      <c r="B286" s="69" t="s">
        <v>328</v>
      </c>
      <c r="C286" s="314"/>
      <c r="D286" s="72"/>
      <c r="E286" s="180"/>
      <c r="F286" s="72"/>
      <c r="G286" s="72"/>
      <c r="H286" s="325">
        <f t="shared" si="79"/>
        <v>0</v>
      </c>
      <c r="I286" s="71"/>
      <c r="J286" s="303"/>
      <c r="K286" s="303"/>
      <c r="L286" s="303"/>
      <c r="M286" s="304">
        <f t="shared" si="88"/>
        <v>0</v>
      </c>
      <c r="N286" s="326" t="str">
        <f t="shared" si="80"/>
        <v/>
      </c>
      <c r="O286" s="71"/>
      <c r="P286" s="303"/>
      <c r="Q286" s="214">
        <f t="shared" si="89"/>
        <v>0</v>
      </c>
      <c r="R286" s="71"/>
      <c r="S286" s="308"/>
      <c r="T286" s="308"/>
      <c r="U286" s="308"/>
      <c r="V286" s="79"/>
      <c r="W286" s="303"/>
      <c r="X286" s="303"/>
      <c r="Y286" s="309">
        <f t="shared" si="81"/>
        <v>0</v>
      </c>
      <c r="Z286" s="73" t="s">
        <v>169</v>
      </c>
      <c r="AA286" s="73" t="s">
        <v>169</v>
      </c>
      <c r="AB286" s="317"/>
      <c r="AC286" s="73" t="s">
        <v>169</v>
      </c>
      <c r="AD286" s="73" t="s">
        <v>169</v>
      </c>
      <c r="AE286" s="317"/>
      <c r="AF286" s="73" t="s">
        <v>169</v>
      </c>
      <c r="AG286" s="73" t="s">
        <v>169</v>
      </c>
      <c r="AH286" s="317"/>
      <c r="AI286" s="88">
        <f t="shared" si="90"/>
        <v>0</v>
      </c>
      <c r="AJ286" s="312">
        <f t="shared" si="91"/>
        <v>0</v>
      </c>
      <c r="AK286" s="27">
        <f t="shared" si="92"/>
        <v>0</v>
      </c>
      <c r="AL286" s="27">
        <f t="shared" si="93"/>
        <v>0</v>
      </c>
      <c r="AM286" s="27">
        <f t="shared" si="94"/>
        <v>0</v>
      </c>
      <c r="AN286" s="77">
        <f t="shared" si="95"/>
        <v>0</v>
      </c>
      <c r="AP286" s="77">
        <f t="shared" si="96"/>
        <v>0</v>
      </c>
      <c r="AQ286" s="207">
        <f t="shared" si="82"/>
        <v>0</v>
      </c>
      <c r="AR286" s="27">
        <f t="shared" si="83"/>
        <v>0</v>
      </c>
      <c r="AS286" s="27">
        <f t="shared" si="84"/>
        <v>0</v>
      </c>
      <c r="AT286" s="27">
        <f t="shared" si="97"/>
        <v>0</v>
      </c>
      <c r="AU286" s="27">
        <f t="shared" si="85"/>
        <v>0</v>
      </c>
      <c r="AV286" s="27">
        <f t="shared" si="86"/>
        <v>0</v>
      </c>
      <c r="AW286" s="27">
        <f t="shared" si="87"/>
        <v>0</v>
      </c>
    </row>
    <row r="287" spans="1:49">
      <c r="A287" s="78">
        <v>276</v>
      </c>
      <c r="B287" s="69" t="s">
        <v>328</v>
      </c>
      <c r="C287" s="314"/>
      <c r="D287" s="72"/>
      <c r="E287" s="180"/>
      <c r="F287" s="72"/>
      <c r="G287" s="72"/>
      <c r="H287" s="325">
        <f t="shared" si="79"/>
        <v>0</v>
      </c>
      <c r="I287" s="71"/>
      <c r="J287" s="303"/>
      <c r="K287" s="303"/>
      <c r="L287" s="303"/>
      <c r="M287" s="304">
        <f t="shared" si="88"/>
        <v>0</v>
      </c>
      <c r="N287" s="326" t="str">
        <f t="shared" si="80"/>
        <v/>
      </c>
      <c r="O287" s="71"/>
      <c r="P287" s="303"/>
      <c r="Q287" s="214">
        <f t="shared" si="89"/>
        <v>0</v>
      </c>
      <c r="R287" s="71"/>
      <c r="S287" s="308"/>
      <c r="T287" s="308"/>
      <c r="U287" s="308"/>
      <c r="V287" s="79"/>
      <c r="W287" s="303"/>
      <c r="X287" s="303"/>
      <c r="Y287" s="309">
        <f t="shared" si="81"/>
        <v>0</v>
      </c>
      <c r="Z287" s="73" t="s">
        <v>169</v>
      </c>
      <c r="AA287" s="73" t="s">
        <v>169</v>
      </c>
      <c r="AB287" s="317"/>
      <c r="AC287" s="73" t="s">
        <v>169</v>
      </c>
      <c r="AD287" s="73" t="s">
        <v>169</v>
      </c>
      <c r="AE287" s="317"/>
      <c r="AF287" s="73" t="s">
        <v>169</v>
      </c>
      <c r="AG287" s="73" t="s">
        <v>169</v>
      </c>
      <c r="AH287" s="317"/>
      <c r="AI287" s="88">
        <f t="shared" si="90"/>
        <v>0</v>
      </c>
      <c r="AJ287" s="312">
        <f t="shared" si="91"/>
        <v>0</v>
      </c>
      <c r="AK287" s="27">
        <f t="shared" si="92"/>
        <v>0</v>
      </c>
      <c r="AL287" s="27">
        <f t="shared" si="93"/>
        <v>0</v>
      </c>
      <c r="AM287" s="27">
        <f t="shared" si="94"/>
        <v>0</v>
      </c>
      <c r="AN287" s="77">
        <f t="shared" si="95"/>
        <v>0</v>
      </c>
      <c r="AP287" s="77">
        <f t="shared" si="96"/>
        <v>0</v>
      </c>
      <c r="AQ287" s="207">
        <f t="shared" si="82"/>
        <v>0</v>
      </c>
      <c r="AR287" s="27">
        <f t="shared" si="83"/>
        <v>0</v>
      </c>
      <c r="AS287" s="27">
        <f t="shared" si="84"/>
        <v>0</v>
      </c>
      <c r="AT287" s="27">
        <f t="shared" si="97"/>
        <v>0</v>
      </c>
      <c r="AU287" s="27">
        <f t="shared" si="85"/>
        <v>0</v>
      </c>
      <c r="AV287" s="27">
        <f t="shared" si="86"/>
        <v>0</v>
      </c>
      <c r="AW287" s="27">
        <f t="shared" si="87"/>
        <v>0</v>
      </c>
    </row>
    <row r="288" spans="1:49">
      <c r="A288" s="68">
        <v>277</v>
      </c>
      <c r="B288" s="69" t="s">
        <v>328</v>
      </c>
      <c r="C288" s="314"/>
      <c r="D288" s="72"/>
      <c r="E288" s="180"/>
      <c r="F288" s="72"/>
      <c r="G288" s="72"/>
      <c r="H288" s="325">
        <f t="shared" si="79"/>
        <v>0</v>
      </c>
      <c r="I288" s="71"/>
      <c r="J288" s="303"/>
      <c r="K288" s="303"/>
      <c r="L288" s="303"/>
      <c r="M288" s="304">
        <f t="shared" si="88"/>
        <v>0</v>
      </c>
      <c r="N288" s="326" t="str">
        <f t="shared" si="80"/>
        <v/>
      </c>
      <c r="O288" s="71"/>
      <c r="P288" s="303"/>
      <c r="Q288" s="214">
        <f t="shared" si="89"/>
        <v>0</v>
      </c>
      <c r="R288" s="71"/>
      <c r="S288" s="308"/>
      <c r="T288" s="308"/>
      <c r="U288" s="308"/>
      <c r="V288" s="79"/>
      <c r="W288" s="303"/>
      <c r="X288" s="303"/>
      <c r="Y288" s="309">
        <f t="shared" si="81"/>
        <v>0</v>
      </c>
      <c r="Z288" s="73" t="s">
        <v>169</v>
      </c>
      <c r="AA288" s="73" t="s">
        <v>169</v>
      </c>
      <c r="AB288" s="317"/>
      <c r="AC288" s="73" t="s">
        <v>169</v>
      </c>
      <c r="AD288" s="73" t="s">
        <v>169</v>
      </c>
      <c r="AE288" s="317"/>
      <c r="AF288" s="73" t="s">
        <v>169</v>
      </c>
      <c r="AG288" s="73" t="s">
        <v>169</v>
      </c>
      <c r="AH288" s="317"/>
      <c r="AI288" s="88">
        <f t="shared" si="90"/>
        <v>0</v>
      </c>
      <c r="AJ288" s="312">
        <f t="shared" si="91"/>
        <v>0</v>
      </c>
      <c r="AK288" s="27">
        <f t="shared" si="92"/>
        <v>0</v>
      </c>
      <c r="AL288" s="27">
        <f t="shared" si="93"/>
        <v>0</v>
      </c>
      <c r="AM288" s="27">
        <f t="shared" si="94"/>
        <v>0</v>
      </c>
      <c r="AN288" s="77">
        <f t="shared" si="95"/>
        <v>0</v>
      </c>
      <c r="AP288" s="77">
        <f t="shared" si="96"/>
        <v>0</v>
      </c>
      <c r="AQ288" s="207">
        <f t="shared" si="82"/>
        <v>0</v>
      </c>
      <c r="AR288" s="27">
        <f t="shared" si="83"/>
        <v>0</v>
      </c>
      <c r="AS288" s="27">
        <f t="shared" si="84"/>
        <v>0</v>
      </c>
      <c r="AT288" s="27">
        <f t="shared" si="97"/>
        <v>0</v>
      </c>
      <c r="AU288" s="27">
        <f t="shared" si="85"/>
        <v>0</v>
      </c>
      <c r="AV288" s="27">
        <f t="shared" si="86"/>
        <v>0</v>
      </c>
      <c r="AW288" s="27">
        <f t="shared" si="87"/>
        <v>0</v>
      </c>
    </row>
    <row r="289" spans="1:49">
      <c r="A289" s="78">
        <v>278</v>
      </c>
      <c r="B289" s="69" t="s">
        <v>328</v>
      </c>
      <c r="C289" s="314"/>
      <c r="D289" s="72"/>
      <c r="E289" s="180"/>
      <c r="F289" s="72"/>
      <c r="G289" s="72"/>
      <c r="H289" s="325">
        <f t="shared" si="79"/>
        <v>0</v>
      </c>
      <c r="I289" s="71"/>
      <c r="J289" s="303"/>
      <c r="K289" s="303"/>
      <c r="L289" s="303"/>
      <c r="M289" s="304">
        <f t="shared" si="88"/>
        <v>0</v>
      </c>
      <c r="N289" s="326" t="str">
        <f t="shared" si="80"/>
        <v/>
      </c>
      <c r="O289" s="71"/>
      <c r="P289" s="303"/>
      <c r="Q289" s="214">
        <f t="shared" si="89"/>
        <v>0</v>
      </c>
      <c r="R289" s="71"/>
      <c r="S289" s="308"/>
      <c r="T289" s="308"/>
      <c r="U289" s="308"/>
      <c r="V289" s="79"/>
      <c r="W289" s="303"/>
      <c r="X289" s="303"/>
      <c r="Y289" s="309">
        <f t="shared" si="81"/>
        <v>0</v>
      </c>
      <c r="Z289" s="73" t="s">
        <v>169</v>
      </c>
      <c r="AA289" s="73" t="s">
        <v>169</v>
      </c>
      <c r="AB289" s="317"/>
      <c r="AC289" s="73" t="s">
        <v>169</v>
      </c>
      <c r="AD289" s="73" t="s">
        <v>169</v>
      </c>
      <c r="AE289" s="317"/>
      <c r="AF289" s="73" t="s">
        <v>169</v>
      </c>
      <c r="AG289" s="73" t="s">
        <v>169</v>
      </c>
      <c r="AH289" s="317"/>
      <c r="AI289" s="88">
        <f t="shared" si="90"/>
        <v>0</v>
      </c>
      <c r="AJ289" s="312">
        <f t="shared" si="91"/>
        <v>0</v>
      </c>
      <c r="AK289" s="27">
        <f t="shared" si="92"/>
        <v>0</v>
      </c>
      <c r="AL289" s="27">
        <f t="shared" si="93"/>
        <v>0</v>
      </c>
      <c r="AM289" s="27">
        <f t="shared" si="94"/>
        <v>0</v>
      </c>
      <c r="AN289" s="77">
        <f t="shared" si="95"/>
        <v>0</v>
      </c>
      <c r="AP289" s="77">
        <f t="shared" si="96"/>
        <v>0</v>
      </c>
      <c r="AQ289" s="207">
        <f t="shared" si="82"/>
        <v>0</v>
      </c>
      <c r="AR289" s="27">
        <f t="shared" si="83"/>
        <v>0</v>
      </c>
      <c r="AS289" s="27">
        <f t="shared" si="84"/>
        <v>0</v>
      </c>
      <c r="AT289" s="27">
        <f t="shared" si="97"/>
        <v>0</v>
      </c>
      <c r="AU289" s="27">
        <f t="shared" si="85"/>
        <v>0</v>
      </c>
      <c r="AV289" s="27">
        <f t="shared" si="86"/>
        <v>0</v>
      </c>
      <c r="AW289" s="27">
        <f t="shared" si="87"/>
        <v>0</v>
      </c>
    </row>
    <row r="290" spans="1:49">
      <c r="A290" s="68">
        <v>279</v>
      </c>
      <c r="B290" s="69" t="s">
        <v>328</v>
      </c>
      <c r="C290" s="314"/>
      <c r="D290" s="72"/>
      <c r="E290" s="180"/>
      <c r="F290" s="72"/>
      <c r="G290" s="72"/>
      <c r="H290" s="325">
        <f t="shared" si="79"/>
        <v>0</v>
      </c>
      <c r="I290" s="71"/>
      <c r="J290" s="303"/>
      <c r="K290" s="303"/>
      <c r="L290" s="303"/>
      <c r="M290" s="304">
        <f t="shared" si="88"/>
        <v>0</v>
      </c>
      <c r="N290" s="326" t="str">
        <f t="shared" si="80"/>
        <v/>
      </c>
      <c r="O290" s="71"/>
      <c r="P290" s="303"/>
      <c r="Q290" s="214">
        <f t="shared" si="89"/>
        <v>0</v>
      </c>
      <c r="R290" s="71"/>
      <c r="S290" s="308"/>
      <c r="T290" s="308"/>
      <c r="U290" s="308"/>
      <c r="V290" s="79"/>
      <c r="W290" s="303"/>
      <c r="X290" s="303"/>
      <c r="Y290" s="309">
        <f t="shared" si="81"/>
        <v>0</v>
      </c>
      <c r="Z290" s="73" t="s">
        <v>169</v>
      </c>
      <c r="AA290" s="73" t="s">
        <v>169</v>
      </c>
      <c r="AB290" s="317"/>
      <c r="AC290" s="73" t="s">
        <v>169</v>
      </c>
      <c r="AD290" s="73" t="s">
        <v>169</v>
      </c>
      <c r="AE290" s="317"/>
      <c r="AF290" s="73" t="s">
        <v>169</v>
      </c>
      <c r="AG290" s="73" t="s">
        <v>169</v>
      </c>
      <c r="AH290" s="317"/>
      <c r="AI290" s="88">
        <f t="shared" si="90"/>
        <v>0</v>
      </c>
      <c r="AJ290" s="312">
        <f t="shared" si="91"/>
        <v>0</v>
      </c>
      <c r="AK290" s="27">
        <f t="shared" si="92"/>
        <v>0</v>
      </c>
      <c r="AL290" s="27">
        <f t="shared" si="93"/>
        <v>0</v>
      </c>
      <c r="AM290" s="27">
        <f t="shared" si="94"/>
        <v>0</v>
      </c>
      <c r="AN290" s="77">
        <f t="shared" si="95"/>
        <v>0</v>
      </c>
      <c r="AP290" s="77">
        <f t="shared" si="96"/>
        <v>0</v>
      </c>
      <c r="AQ290" s="207">
        <f t="shared" si="82"/>
        <v>0</v>
      </c>
      <c r="AR290" s="27">
        <f t="shared" si="83"/>
        <v>0</v>
      </c>
      <c r="AS290" s="27">
        <f t="shared" si="84"/>
        <v>0</v>
      </c>
      <c r="AT290" s="27">
        <f t="shared" si="97"/>
        <v>0</v>
      </c>
      <c r="AU290" s="27">
        <f t="shared" si="85"/>
        <v>0</v>
      </c>
      <c r="AV290" s="27">
        <f t="shared" si="86"/>
        <v>0</v>
      </c>
      <c r="AW290" s="27">
        <f t="shared" si="87"/>
        <v>0</v>
      </c>
    </row>
    <row r="291" spans="1:49">
      <c r="A291" s="78">
        <v>280</v>
      </c>
      <c r="B291" s="69" t="s">
        <v>328</v>
      </c>
      <c r="C291" s="314"/>
      <c r="D291" s="72"/>
      <c r="E291" s="180"/>
      <c r="F291" s="72"/>
      <c r="G291" s="72"/>
      <c r="H291" s="325">
        <f t="shared" si="79"/>
        <v>0</v>
      </c>
      <c r="I291" s="71"/>
      <c r="J291" s="303"/>
      <c r="K291" s="303"/>
      <c r="L291" s="303"/>
      <c r="M291" s="304">
        <f t="shared" si="88"/>
        <v>0</v>
      </c>
      <c r="N291" s="326" t="str">
        <f t="shared" si="80"/>
        <v/>
      </c>
      <c r="O291" s="71"/>
      <c r="P291" s="303"/>
      <c r="Q291" s="214">
        <f t="shared" si="89"/>
        <v>0</v>
      </c>
      <c r="R291" s="71"/>
      <c r="S291" s="308"/>
      <c r="T291" s="308"/>
      <c r="U291" s="308"/>
      <c r="V291" s="79"/>
      <c r="W291" s="303"/>
      <c r="X291" s="303"/>
      <c r="Y291" s="309">
        <f t="shared" si="81"/>
        <v>0</v>
      </c>
      <c r="Z291" s="73" t="s">
        <v>169</v>
      </c>
      <c r="AA291" s="73" t="s">
        <v>169</v>
      </c>
      <c r="AB291" s="317"/>
      <c r="AC291" s="73" t="s">
        <v>169</v>
      </c>
      <c r="AD291" s="73" t="s">
        <v>169</v>
      </c>
      <c r="AE291" s="317"/>
      <c r="AF291" s="73" t="s">
        <v>169</v>
      </c>
      <c r="AG291" s="73" t="s">
        <v>169</v>
      </c>
      <c r="AH291" s="317"/>
      <c r="AI291" s="88">
        <f t="shared" si="90"/>
        <v>0</v>
      </c>
      <c r="AJ291" s="312">
        <f t="shared" si="91"/>
        <v>0</v>
      </c>
      <c r="AK291" s="27">
        <f t="shared" si="92"/>
        <v>0</v>
      </c>
      <c r="AL291" s="27">
        <f t="shared" si="93"/>
        <v>0</v>
      </c>
      <c r="AM291" s="27">
        <f t="shared" si="94"/>
        <v>0</v>
      </c>
      <c r="AN291" s="77">
        <f t="shared" si="95"/>
        <v>0</v>
      </c>
      <c r="AP291" s="77">
        <f t="shared" si="96"/>
        <v>0</v>
      </c>
      <c r="AQ291" s="207">
        <f t="shared" si="82"/>
        <v>0</v>
      </c>
      <c r="AR291" s="27">
        <f t="shared" si="83"/>
        <v>0</v>
      </c>
      <c r="AS291" s="27">
        <f t="shared" si="84"/>
        <v>0</v>
      </c>
      <c r="AT291" s="27">
        <f t="shared" si="97"/>
        <v>0</v>
      </c>
      <c r="AU291" s="27">
        <f t="shared" si="85"/>
        <v>0</v>
      </c>
      <c r="AV291" s="27">
        <f t="shared" si="86"/>
        <v>0</v>
      </c>
      <c r="AW291" s="27">
        <f t="shared" si="87"/>
        <v>0</v>
      </c>
    </row>
    <row r="292" spans="1:49">
      <c r="A292" s="68">
        <v>281</v>
      </c>
      <c r="B292" s="69" t="s">
        <v>328</v>
      </c>
      <c r="C292" s="314"/>
      <c r="D292" s="72"/>
      <c r="E292" s="180"/>
      <c r="F292" s="72"/>
      <c r="G292" s="72"/>
      <c r="H292" s="325">
        <f t="shared" si="79"/>
        <v>0</v>
      </c>
      <c r="I292" s="71"/>
      <c r="J292" s="303"/>
      <c r="K292" s="303"/>
      <c r="L292" s="303"/>
      <c r="M292" s="304">
        <f t="shared" si="88"/>
        <v>0</v>
      </c>
      <c r="N292" s="326" t="str">
        <f t="shared" si="80"/>
        <v/>
      </c>
      <c r="O292" s="71"/>
      <c r="P292" s="303"/>
      <c r="Q292" s="214">
        <f t="shared" si="89"/>
        <v>0</v>
      </c>
      <c r="R292" s="71"/>
      <c r="S292" s="308"/>
      <c r="T292" s="308"/>
      <c r="U292" s="308"/>
      <c r="V292" s="79"/>
      <c r="W292" s="303"/>
      <c r="X292" s="303"/>
      <c r="Y292" s="309">
        <f t="shared" si="81"/>
        <v>0</v>
      </c>
      <c r="Z292" s="73" t="s">
        <v>169</v>
      </c>
      <c r="AA292" s="73" t="s">
        <v>169</v>
      </c>
      <c r="AB292" s="317"/>
      <c r="AC292" s="73" t="s">
        <v>169</v>
      </c>
      <c r="AD292" s="73" t="s">
        <v>169</v>
      </c>
      <c r="AE292" s="317"/>
      <c r="AF292" s="73" t="s">
        <v>169</v>
      </c>
      <c r="AG292" s="73" t="s">
        <v>169</v>
      </c>
      <c r="AH292" s="317"/>
      <c r="AI292" s="88">
        <f t="shared" si="90"/>
        <v>0</v>
      </c>
      <c r="AJ292" s="312">
        <f t="shared" si="91"/>
        <v>0</v>
      </c>
      <c r="AK292" s="27">
        <f t="shared" si="92"/>
        <v>0</v>
      </c>
      <c r="AL292" s="27">
        <f t="shared" si="93"/>
        <v>0</v>
      </c>
      <c r="AM292" s="27">
        <f t="shared" si="94"/>
        <v>0</v>
      </c>
      <c r="AN292" s="77">
        <f t="shared" si="95"/>
        <v>0</v>
      </c>
      <c r="AP292" s="77">
        <f t="shared" si="96"/>
        <v>0</v>
      </c>
      <c r="AQ292" s="207">
        <f t="shared" si="82"/>
        <v>0</v>
      </c>
      <c r="AR292" s="27">
        <f t="shared" si="83"/>
        <v>0</v>
      </c>
      <c r="AS292" s="27">
        <f t="shared" si="84"/>
        <v>0</v>
      </c>
      <c r="AT292" s="27">
        <f t="shared" si="97"/>
        <v>0</v>
      </c>
      <c r="AU292" s="27">
        <f t="shared" si="85"/>
        <v>0</v>
      </c>
      <c r="AV292" s="27">
        <f t="shared" si="86"/>
        <v>0</v>
      </c>
      <c r="AW292" s="27">
        <f t="shared" si="87"/>
        <v>0</v>
      </c>
    </row>
    <row r="293" spans="1:49">
      <c r="A293" s="78">
        <v>282</v>
      </c>
      <c r="B293" s="69" t="s">
        <v>328</v>
      </c>
      <c r="C293" s="314"/>
      <c r="D293" s="72"/>
      <c r="E293" s="180"/>
      <c r="F293" s="72"/>
      <c r="G293" s="72"/>
      <c r="H293" s="325">
        <f t="shared" si="79"/>
        <v>0</v>
      </c>
      <c r="I293" s="71"/>
      <c r="J293" s="303"/>
      <c r="K293" s="303"/>
      <c r="L293" s="303"/>
      <c r="M293" s="304">
        <f t="shared" si="88"/>
        <v>0</v>
      </c>
      <c r="N293" s="326" t="str">
        <f t="shared" si="80"/>
        <v/>
      </c>
      <c r="O293" s="71"/>
      <c r="P293" s="303"/>
      <c r="Q293" s="214">
        <f t="shared" si="89"/>
        <v>0</v>
      </c>
      <c r="R293" s="71"/>
      <c r="S293" s="308"/>
      <c r="T293" s="308"/>
      <c r="U293" s="308"/>
      <c r="V293" s="79"/>
      <c r="W293" s="303"/>
      <c r="X293" s="303"/>
      <c r="Y293" s="309">
        <f t="shared" si="81"/>
        <v>0</v>
      </c>
      <c r="Z293" s="73" t="s">
        <v>169</v>
      </c>
      <c r="AA293" s="73" t="s">
        <v>169</v>
      </c>
      <c r="AB293" s="317"/>
      <c r="AC293" s="73" t="s">
        <v>169</v>
      </c>
      <c r="AD293" s="73" t="s">
        <v>169</v>
      </c>
      <c r="AE293" s="317"/>
      <c r="AF293" s="73" t="s">
        <v>169</v>
      </c>
      <c r="AG293" s="73" t="s">
        <v>169</v>
      </c>
      <c r="AH293" s="317"/>
      <c r="AI293" s="88">
        <f t="shared" si="90"/>
        <v>0</v>
      </c>
      <c r="AJ293" s="312">
        <f t="shared" si="91"/>
        <v>0</v>
      </c>
      <c r="AK293" s="27">
        <f t="shared" si="92"/>
        <v>0</v>
      </c>
      <c r="AL293" s="27">
        <f t="shared" si="93"/>
        <v>0</v>
      </c>
      <c r="AM293" s="27">
        <f t="shared" si="94"/>
        <v>0</v>
      </c>
      <c r="AN293" s="77">
        <f t="shared" si="95"/>
        <v>0</v>
      </c>
      <c r="AP293" s="77">
        <f t="shared" si="96"/>
        <v>0</v>
      </c>
      <c r="AQ293" s="207">
        <f t="shared" si="82"/>
        <v>0</v>
      </c>
      <c r="AR293" s="27">
        <f t="shared" si="83"/>
        <v>0</v>
      </c>
      <c r="AS293" s="27">
        <f t="shared" si="84"/>
        <v>0</v>
      </c>
      <c r="AT293" s="27">
        <f t="shared" si="97"/>
        <v>0</v>
      </c>
      <c r="AU293" s="27">
        <f t="shared" si="85"/>
        <v>0</v>
      </c>
      <c r="AV293" s="27">
        <f t="shared" si="86"/>
        <v>0</v>
      </c>
      <c r="AW293" s="27">
        <f t="shared" si="87"/>
        <v>0</v>
      </c>
    </row>
    <row r="294" spans="1:49">
      <c r="A294" s="68">
        <v>283</v>
      </c>
      <c r="B294" s="69" t="s">
        <v>328</v>
      </c>
      <c r="C294" s="314"/>
      <c r="D294" s="72"/>
      <c r="E294" s="180"/>
      <c r="F294" s="72"/>
      <c r="G294" s="72"/>
      <c r="H294" s="325">
        <f t="shared" si="79"/>
        <v>0</v>
      </c>
      <c r="I294" s="71"/>
      <c r="J294" s="303"/>
      <c r="K294" s="303"/>
      <c r="L294" s="303"/>
      <c r="M294" s="304">
        <f t="shared" si="88"/>
        <v>0</v>
      </c>
      <c r="N294" s="326" t="str">
        <f t="shared" si="80"/>
        <v/>
      </c>
      <c r="O294" s="71"/>
      <c r="P294" s="303"/>
      <c r="Q294" s="214">
        <f t="shared" si="89"/>
        <v>0</v>
      </c>
      <c r="R294" s="71"/>
      <c r="S294" s="308"/>
      <c r="T294" s="308"/>
      <c r="U294" s="308"/>
      <c r="V294" s="79"/>
      <c r="W294" s="303"/>
      <c r="X294" s="303"/>
      <c r="Y294" s="309">
        <f t="shared" si="81"/>
        <v>0</v>
      </c>
      <c r="Z294" s="73" t="s">
        <v>169</v>
      </c>
      <c r="AA294" s="73" t="s">
        <v>169</v>
      </c>
      <c r="AB294" s="317"/>
      <c r="AC294" s="73" t="s">
        <v>169</v>
      </c>
      <c r="AD294" s="73" t="s">
        <v>169</v>
      </c>
      <c r="AE294" s="317"/>
      <c r="AF294" s="73" t="s">
        <v>169</v>
      </c>
      <c r="AG294" s="73" t="s">
        <v>169</v>
      </c>
      <c r="AH294" s="317"/>
      <c r="AI294" s="88">
        <f t="shared" si="90"/>
        <v>0</v>
      </c>
      <c r="AJ294" s="312">
        <f t="shared" si="91"/>
        <v>0</v>
      </c>
      <c r="AK294" s="27">
        <f t="shared" si="92"/>
        <v>0</v>
      </c>
      <c r="AL294" s="27">
        <f t="shared" si="93"/>
        <v>0</v>
      </c>
      <c r="AM294" s="27">
        <f t="shared" si="94"/>
        <v>0</v>
      </c>
      <c r="AN294" s="77">
        <f t="shared" si="95"/>
        <v>0</v>
      </c>
      <c r="AP294" s="77">
        <f t="shared" si="96"/>
        <v>0</v>
      </c>
      <c r="AQ294" s="207">
        <f t="shared" si="82"/>
        <v>0</v>
      </c>
      <c r="AR294" s="27">
        <f t="shared" si="83"/>
        <v>0</v>
      </c>
      <c r="AS294" s="27">
        <f t="shared" si="84"/>
        <v>0</v>
      </c>
      <c r="AT294" s="27">
        <f t="shared" si="97"/>
        <v>0</v>
      </c>
      <c r="AU294" s="27">
        <f t="shared" si="85"/>
        <v>0</v>
      </c>
      <c r="AV294" s="27">
        <f t="shared" si="86"/>
        <v>0</v>
      </c>
      <c r="AW294" s="27">
        <f t="shared" si="87"/>
        <v>0</v>
      </c>
    </row>
    <row r="295" spans="1:49">
      <c r="A295" s="78">
        <v>284</v>
      </c>
      <c r="B295" s="69" t="s">
        <v>328</v>
      </c>
      <c r="C295" s="314"/>
      <c r="D295" s="72"/>
      <c r="E295" s="180"/>
      <c r="F295" s="72"/>
      <c r="G295" s="72"/>
      <c r="H295" s="325">
        <f t="shared" si="79"/>
        <v>0</v>
      </c>
      <c r="I295" s="71"/>
      <c r="J295" s="303"/>
      <c r="K295" s="303"/>
      <c r="L295" s="303"/>
      <c r="M295" s="304">
        <f t="shared" si="88"/>
        <v>0</v>
      </c>
      <c r="N295" s="326" t="str">
        <f t="shared" si="80"/>
        <v/>
      </c>
      <c r="O295" s="71"/>
      <c r="P295" s="303"/>
      <c r="Q295" s="214">
        <f t="shared" si="89"/>
        <v>0</v>
      </c>
      <c r="R295" s="71"/>
      <c r="S295" s="308"/>
      <c r="T295" s="308"/>
      <c r="U295" s="308"/>
      <c r="V295" s="79"/>
      <c r="W295" s="303"/>
      <c r="X295" s="303"/>
      <c r="Y295" s="309">
        <f t="shared" si="81"/>
        <v>0</v>
      </c>
      <c r="Z295" s="73" t="s">
        <v>169</v>
      </c>
      <c r="AA295" s="73" t="s">
        <v>169</v>
      </c>
      <c r="AB295" s="317"/>
      <c r="AC295" s="73" t="s">
        <v>169</v>
      </c>
      <c r="AD295" s="73" t="s">
        <v>169</v>
      </c>
      <c r="AE295" s="317"/>
      <c r="AF295" s="73" t="s">
        <v>169</v>
      </c>
      <c r="AG295" s="73" t="s">
        <v>169</v>
      </c>
      <c r="AH295" s="317"/>
      <c r="AI295" s="88">
        <f t="shared" si="90"/>
        <v>0</v>
      </c>
      <c r="AJ295" s="312">
        <f t="shared" si="91"/>
        <v>0</v>
      </c>
      <c r="AK295" s="27">
        <f t="shared" si="92"/>
        <v>0</v>
      </c>
      <c r="AL295" s="27">
        <f t="shared" si="93"/>
        <v>0</v>
      </c>
      <c r="AM295" s="27">
        <f t="shared" si="94"/>
        <v>0</v>
      </c>
      <c r="AN295" s="77">
        <f t="shared" si="95"/>
        <v>0</v>
      </c>
      <c r="AP295" s="77">
        <f t="shared" si="96"/>
        <v>0</v>
      </c>
      <c r="AQ295" s="207">
        <f t="shared" si="82"/>
        <v>0</v>
      </c>
      <c r="AR295" s="27">
        <f t="shared" si="83"/>
        <v>0</v>
      </c>
      <c r="AS295" s="27">
        <f t="shared" si="84"/>
        <v>0</v>
      </c>
      <c r="AT295" s="27">
        <f t="shared" si="97"/>
        <v>0</v>
      </c>
      <c r="AU295" s="27">
        <f t="shared" si="85"/>
        <v>0</v>
      </c>
      <c r="AV295" s="27">
        <f t="shared" si="86"/>
        <v>0</v>
      </c>
      <c r="AW295" s="27">
        <f t="shared" si="87"/>
        <v>0</v>
      </c>
    </row>
    <row r="296" spans="1:49">
      <c r="A296" s="68">
        <v>285</v>
      </c>
      <c r="B296" s="69" t="s">
        <v>328</v>
      </c>
      <c r="C296" s="314"/>
      <c r="D296" s="72"/>
      <c r="E296" s="180"/>
      <c r="F296" s="72"/>
      <c r="G296" s="72"/>
      <c r="H296" s="325">
        <f t="shared" si="79"/>
        <v>0</v>
      </c>
      <c r="I296" s="71"/>
      <c r="J296" s="303"/>
      <c r="K296" s="303"/>
      <c r="L296" s="303"/>
      <c r="M296" s="304">
        <f t="shared" si="88"/>
        <v>0</v>
      </c>
      <c r="N296" s="326" t="str">
        <f t="shared" si="80"/>
        <v/>
      </c>
      <c r="O296" s="71"/>
      <c r="P296" s="303"/>
      <c r="Q296" s="214">
        <f t="shared" si="89"/>
        <v>0</v>
      </c>
      <c r="R296" s="71"/>
      <c r="S296" s="308"/>
      <c r="T296" s="308"/>
      <c r="U296" s="308"/>
      <c r="V296" s="79"/>
      <c r="W296" s="303"/>
      <c r="X296" s="303"/>
      <c r="Y296" s="309">
        <f t="shared" si="81"/>
        <v>0</v>
      </c>
      <c r="Z296" s="73" t="s">
        <v>169</v>
      </c>
      <c r="AA296" s="73" t="s">
        <v>169</v>
      </c>
      <c r="AB296" s="317"/>
      <c r="AC296" s="73" t="s">
        <v>169</v>
      </c>
      <c r="AD296" s="73" t="s">
        <v>169</v>
      </c>
      <c r="AE296" s="317"/>
      <c r="AF296" s="73" t="s">
        <v>169</v>
      </c>
      <c r="AG296" s="73" t="s">
        <v>169</v>
      </c>
      <c r="AH296" s="317"/>
      <c r="AI296" s="88">
        <f t="shared" si="90"/>
        <v>0</v>
      </c>
      <c r="AJ296" s="312">
        <f t="shared" si="91"/>
        <v>0</v>
      </c>
      <c r="AK296" s="27">
        <f t="shared" si="92"/>
        <v>0</v>
      </c>
      <c r="AL296" s="27">
        <f t="shared" si="93"/>
        <v>0</v>
      </c>
      <c r="AM296" s="27">
        <f t="shared" si="94"/>
        <v>0</v>
      </c>
      <c r="AN296" s="77">
        <f t="shared" si="95"/>
        <v>0</v>
      </c>
      <c r="AP296" s="77">
        <f t="shared" si="96"/>
        <v>0</v>
      </c>
      <c r="AQ296" s="207">
        <f t="shared" si="82"/>
        <v>0</v>
      </c>
      <c r="AR296" s="27">
        <f t="shared" si="83"/>
        <v>0</v>
      </c>
      <c r="AS296" s="27">
        <f t="shared" si="84"/>
        <v>0</v>
      </c>
      <c r="AT296" s="27">
        <f t="shared" si="97"/>
        <v>0</v>
      </c>
      <c r="AU296" s="27">
        <f t="shared" si="85"/>
        <v>0</v>
      </c>
      <c r="AV296" s="27">
        <f t="shared" si="86"/>
        <v>0</v>
      </c>
      <c r="AW296" s="27">
        <f t="shared" si="87"/>
        <v>0</v>
      </c>
    </row>
    <row r="297" spans="1:49">
      <c r="A297" s="78">
        <v>286</v>
      </c>
      <c r="B297" s="69" t="s">
        <v>328</v>
      </c>
      <c r="C297" s="314"/>
      <c r="D297" s="72"/>
      <c r="E297" s="180"/>
      <c r="F297" s="72"/>
      <c r="G297" s="72"/>
      <c r="H297" s="325">
        <f t="shared" si="79"/>
        <v>0</v>
      </c>
      <c r="I297" s="71"/>
      <c r="J297" s="303"/>
      <c r="K297" s="303"/>
      <c r="L297" s="303"/>
      <c r="M297" s="304">
        <f t="shared" si="88"/>
        <v>0</v>
      </c>
      <c r="N297" s="326" t="str">
        <f t="shared" si="80"/>
        <v/>
      </c>
      <c r="O297" s="71"/>
      <c r="P297" s="303"/>
      <c r="Q297" s="214">
        <f t="shared" si="89"/>
        <v>0</v>
      </c>
      <c r="R297" s="71"/>
      <c r="S297" s="308"/>
      <c r="T297" s="308"/>
      <c r="U297" s="308"/>
      <c r="V297" s="79"/>
      <c r="W297" s="303"/>
      <c r="X297" s="303"/>
      <c r="Y297" s="309">
        <f t="shared" si="81"/>
        <v>0</v>
      </c>
      <c r="Z297" s="73" t="s">
        <v>169</v>
      </c>
      <c r="AA297" s="73" t="s">
        <v>169</v>
      </c>
      <c r="AB297" s="317"/>
      <c r="AC297" s="73" t="s">
        <v>169</v>
      </c>
      <c r="AD297" s="73" t="s">
        <v>169</v>
      </c>
      <c r="AE297" s="317"/>
      <c r="AF297" s="73" t="s">
        <v>169</v>
      </c>
      <c r="AG297" s="73" t="s">
        <v>169</v>
      </c>
      <c r="AH297" s="317"/>
      <c r="AI297" s="88">
        <f t="shared" si="90"/>
        <v>0</v>
      </c>
      <c r="AJ297" s="312">
        <f t="shared" si="91"/>
        <v>0</v>
      </c>
      <c r="AK297" s="27">
        <f t="shared" si="92"/>
        <v>0</v>
      </c>
      <c r="AL297" s="27">
        <f t="shared" si="93"/>
        <v>0</v>
      </c>
      <c r="AM297" s="27">
        <f t="shared" si="94"/>
        <v>0</v>
      </c>
      <c r="AN297" s="77">
        <f t="shared" si="95"/>
        <v>0</v>
      </c>
      <c r="AP297" s="77">
        <f t="shared" si="96"/>
        <v>0</v>
      </c>
      <c r="AQ297" s="207">
        <f t="shared" si="82"/>
        <v>0</v>
      </c>
      <c r="AR297" s="27">
        <f t="shared" si="83"/>
        <v>0</v>
      </c>
      <c r="AS297" s="27">
        <f t="shared" si="84"/>
        <v>0</v>
      </c>
      <c r="AT297" s="27">
        <f t="shared" si="97"/>
        <v>0</v>
      </c>
      <c r="AU297" s="27">
        <f t="shared" si="85"/>
        <v>0</v>
      </c>
      <c r="AV297" s="27">
        <f t="shared" si="86"/>
        <v>0</v>
      </c>
      <c r="AW297" s="27">
        <f t="shared" si="87"/>
        <v>0</v>
      </c>
    </row>
    <row r="298" spans="1:49">
      <c r="A298" s="68">
        <v>287</v>
      </c>
      <c r="B298" s="69" t="s">
        <v>328</v>
      </c>
      <c r="C298" s="314"/>
      <c r="D298" s="72"/>
      <c r="E298" s="180"/>
      <c r="F298" s="72"/>
      <c r="G298" s="72"/>
      <c r="H298" s="325">
        <f t="shared" si="79"/>
        <v>0</v>
      </c>
      <c r="I298" s="71"/>
      <c r="J298" s="303"/>
      <c r="K298" s="303"/>
      <c r="L298" s="303"/>
      <c r="M298" s="304">
        <f t="shared" si="88"/>
        <v>0</v>
      </c>
      <c r="N298" s="326" t="str">
        <f t="shared" si="80"/>
        <v/>
      </c>
      <c r="O298" s="71"/>
      <c r="P298" s="303"/>
      <c r="Q298" s="214">
        <f t="shared" si="89"/>
        <v>0</v>
      </c>
      <c r="R298" s="71"/>
      <c r="S298" s="308"/>
      <c r="T298" s="308"/>
      <c r="U298" s="308"/>
      <c r="V298" s="79"/>
      <c r="W298" s="303"/>
      <c r="X298" s="303"/>
      <c r="Y298" s="309">
        <f t="shared" si="81"/>
        <v>0</v>
      </c>
      <c r="Z298" s="73" t="s">
        <v>169</v>
      </c>
      <c r="AA298" s="73" t="s">
        <v>169</v>
      </c>
      <c r="AB298" s="317"/>
      <c r="AC298" s="73" t="s">
        <v>169</v>
      </c>
      <c r="AD298" s="73" t="s">
        <v>169</v>
      </c>
      <c r="AE298" s="317"/>
      <c r="AF298" s="73" t="s">
        <v>169</v>
      </c>
      <c r="AG298" s="73" t="s">
        <v>169</v>
      </c>
      <c r="AH298" s="317"/>
      <c r="AI298" s="88">
        <f t="shared" si="90"/>
        <v>0</v>
      </c>
      <c r="AJ298" s="312">
        <f t="shared" si="91"/>
        <v>0</v>
      </c>
      <c r="AK298" s="27">
        <f t="shared" si="92"/>
        <v>0</v>
      </c>
      <c r="AL298" s="27">
        <f t="shared" si="93"/>
        <v>0</v>
      </c>
      <c r="AM298" s="27">
        <f t="shared" si="94"/>
        <v>0</v>
      </c>
      <c r="AN298" s="77">
        <f t="shared" si="95"/>
        <v>0</v>
      </c>
      <c r="AP298" s="77">
        <f t="shared" si="96"/>
        <v>0</v>
      </c>
      <c r="AQ298" s="207">
        <f t="shared" si="82"/>
        <v>0</v>
      </c>
      <c r="AR298" s="27">
        <f t="shared" si="83"/>
        <v>0</v>
      </c>
      <c r="AS298" s="27">
        <f t="shared" si="84"/>
        <v>0</v>
      </c>
      <c r="AT298" s="27">
        <f t="shared" si="97"/>
        <v>0</v>
      </c>
      <c r="AU298" s="27">
        <f t="shared" si="85"/>
        <v>0</v>
      </c>
      <c r="AV298" s="27">
        <f t="shared" si="86"/>
        <v>0</v>
      </c>
      <c r="AW298" s="27">
        <f t="shared" si="87"/>
        <v>0</v>
      </c>
    </row>
    <row r="299" spans="1:49">
      <c r="A299" s="78">
        <v>288</v>
      </c>
      <c r="B299" s="69" t="s">
        <v>328</v>
      </c>
      <c r="C299" s="314"/>
      <c r="D299" s="72"/>
      <c r="E299" s="180"/>
      <c r="F299" s="72"/>
      <c r="G299" s="72"/>
      <c r="H299" s="325">
        <f t="shared" si="79"/>
        <v>0</v>
      </c>
      <c r="I299" s="71"/>
      <c r="J299" s="303"/>
      <c r="K299" s="303"/>
      <c r="L299" s="303"/>
      <c r="M299" s="304">
        <f t="shared" si="88"/>
        <v>0</v>
      </c>
      <c r="N299" s="326" t="str">
        <f t="shared" si="80"/>
        <v/>
      </c>
      <c r="O299" s="71"/>
      <c r="P299" s="303"/>
      <c r="Q299" s="214">
        <f t="shared" si="89"/>
        <v>0</v>
      </c>
      <c r="R299" s="71"/>
      <c r="S299" s="308"/>
      <c r="T299" s="308"/>
      <c r="U299" s="308"/>
      <c r="V299" s="79"/>
      <c r="W299" s="303"/>
      <c r="X299" s="303"/>
      <c r="Y299" s="309">
        <f t="shared" si="81"/>
        <v>0</v>
      </c>
      <c r="Z299" s="73" t="s">
        <v>169</v>
      </c>
      <c r="AA299" s="73" t="s">
        <v>169</v>
      </c>
      <c r="AB299" s="317"/>
      <c r="AC299" s="73" t="s">
        <v>169</v>
      </c>
      <c r="AD299" s="73" t="s">
        <v>169</v>
      </c>
      <c r="AE299" s="317"/>
      <c r="AF299" s="73" t="s">
        <v>169</v>
      </c>
      <c r="AG299" s="73" t="s">
        <v>169</v>
      </c>
      <c r="AH299" s="317"/>
      <c r="AI299" s="88">
        <f t="shared" si="90"/>
        <v>0</v>
      </c>
      <c r="AJ299" s="312">
        <f t="shared" si="91"/>
        <v>0</v>
      </c>
      <c r="AK299" s="27">
        <f t="shared" si="92"/>
        <v>0</v>
      </c>
      <c r="AL299" s="27">
        <f t="shared" si="93"/>
        <v>0</v>
      </c>
      <c r="AM299" s="27">
        <f t="shared" si="94"/>
        <v>0</v>
      </c>
      <c r="AN299" s="77">
        <f t="shared" si="95"/>
        <v>0</v>
      </c>
      <c r="AP299" s="77">
        <f t="shared" si="96"/>
        <v>0</v>
      </c>
      <c r="AQ299" s="207">
        <f t="shared" si="82"/>
        <v>0</v>
      </c>
      <c r="AR299" s="27">
        <f t="shared" si="83"/>
        <v>0</v>
      </c>
      <c r="AS299" s="27">
        <f t="shared" si="84"/>
        <v>0</v>
      </c>
      <c r="AT299" s="27">
        <f t="shared" si="97"/>
        <v>0</v>
      </c>
      <c r="AU299" s="27">
        <f t="shared" si="85"/>
        <v>0</v>
      </c>
      <c r="AV299" s="27">
        <f t="shared" si="86"/>
        <v>0</v>
      </c>
      <c r="AW299" s="27">
        <f t="shared" si="87"/>
        <v>0</v>
      </c>
    </row>
    <row r="300" spans="1:49">
      <c r="A300" s="68">
        <v>289</v>
      </c>
      <c r="B300" s="69" t="s">
        <v>328</v>
      </c>
      <c r="C300" s="314"/>
      <c r="D300" s="72"/>
      <c r="E300" s="180"/>
      <c r="F300" s="72"/>
      <c r="G300" s="72"/>
      <c r="H300" s="325">
        <f t="shared" si="79"/>
        <v>0</v>
      </c>
      <c r="I300" s="71"/>
      <c r="J300" s="303"/>
      <c r="K300" s="303"/>
      <c r="L300" s="303"/>
      <c r="M300" s="304">
        <f t="shared" si="88"/>
        <v>0</v>
      </c>
      <c r="N300" s="326" t="str">
        <f t="shared" si="80"/>
        <v/>
      </c>
      <c r="O300" s="71"/>
      <c r="P300" s="303"/>
      <c r="Q300" s="214">
        <f t="shared" si="89"/>
        <v>0</v>
      </c>
      <c r="R300" s="71"/>
      <c r="S300" s="308"/>
      <c r="T300" s="308"/>
      <c r="U300" s="308"/>
      <c r="V300" s="79"/>
      <c r="W300" s="303"/>
      <c r="X300" s="303"/>
      <c r="Y300" s="309">
        <f t="shared" si="81"/>
        <v>0</v>
      </c>
      <c r="Z300" s="73" t="s">
        <v>169</v>
      </c>
      <c r="AA300" s="73" t="s">
        <v>169</v>
      </c>
      <c r="AB300" s="317"/>
      <c r="AC300" s="73" t="s">
        <v>169</v>
      </c>
      <c r="AD300" s="73" t="s">
        <v>169</v>
      </c>
      <c r="AE300" s="317"/>
      <c r="AF300" s="73" t="s">
        <v>169</v>
      </c>
      <c r="AG300" s="73" t="s">
        <v>169</v>
      </c>
      <c r="AH300" s="317"/>
      <c r="AI300" s="88">
        <f t="shared" si="90"/>
        <v>0</v>
      </c>
      <c r="AJ300" s="312">
        <f t="shared" si="91"/>
        <v>0</v>
      </c>
      <c r="AK300" s="27">
        <f t="shared" si="92"/>
        <v>0</v>
      </c>
      <c r="AL300" s="27">
        <f t="shared" si="93"/>
        <v>0</v>
      </c>
      <c r="AM300" s="27">
        <f t="shared" si="94"/>
        <v>0</v>
      </c>
      <c r="AN300" s="77">
        <f t="shared" si="95"/>
        <v>0</v>
      </c>
      <c r="AP300" s="77">
        <f t="shared" si="96"/>
        <v>0</v>
      </c>
      <c r="AQ300" s="207">
        <f t="shared" si="82"/>
        <v>0</v>
      </c>
      <c r="AR300" s="27">
        <f t="shared" si="83"/>
        <v>0</v>
      </c>
      <c r="AS300" s="27">
        <f t="shared" si="84"/>
        <v>0</v>
      </c>
      <c r="AT300" s="27">
        <f t="shared" si="97"/>
        <v>0</v>
      </c>
      <c r="AU300" s="27">
        <f t="shared" si="85"/>
        <v>0</v>
      </c>
      <c r="AV300" s="27">
        <f t="shared" si="86"/>
        <v>0</v>
      </c>
      <c r="AW300" s="27">
        <f t="shared" si="87"/>
        <v>0</v>
      </c>
    </row>
    <row r="301" spans="1:49">
      <c r="A301" s="78">
        <v>290</v>
      </c>
      <c r="B301" s="69" t="s">
        <v>328</v>
      </c>
      <c r="C301" s="314"/>
      <c r="D301" s="72"/>
      <c r="E301" s="180"/>
      <c r="F301" s="72"/>
      <c r="G301" s="72"/>
      <c r="H301" s="325">
        <f t="shared" si="79"/>
        <v>0</v>
      </c>
      <c r="I301" s="71"/>
      <c r="J301" s="303"/>
      <c r="K301" s="303"/>
      <c r="L301" s="303"/>
      <c r="M301" s="304">
        <f t="shared" si="88"/>
        <v>0</v>
      </c>
      <c r="N301" s="326" t="str">
        <f t="shared" si="80"/>
        <v/>
      </c>
      <c r="O301" s="71"/>
      <c r="P301" s="303"/>
      <c r="Q301" s="214">
        <f t="shared" si="89"/>
        <v>0</v>
      </c>
      <c r="R301" s="71"/>
      <c r="S301" s="308"/>
      <c r="T301" s="308"/>
      <c r="U301" s="308"/>
      <c r="V301" s="79"/>
      <c r="W301" s="303"/>
      <c r="X301" s="303"/>
      <c r="Y301" s="309">
        <f t="shared" si="81"/>
        <v>0</v>
      </c>
      <c r="Z301" s="73" t="s">
        <v>169</v>
      </c>
      <c r="AA301" s="73" t="s">
        <v>169</v>
      </c>
      <c r="AB301" s="317"/>
      <c r="AC301" s="73" t="s">
        <v>169</v>
      </c>
      <c r="AD301" s="73" t="s">
        <v>169</v>
      </c>
      <c r="AE301" s="317"/>
      <c r="AF301" s="73" t="s">
        <v>169</v>
      </c>
      <c r="AG301" s="73" t="s">
        <v>169</v>
      </c>
      <c r="AH301" s="317"/>
      <c r="AI301" s="88">
        <f t="shared" si="90"/>
        <v>0</v>
      </c>
      <c r="AJ301" s="312">
        <f t="shared" si="91"/>
        <v>0</v>
      </c>
      <c r="AK301" s="27">
        <f t="shared" si="92"/>
        <v>0</v>
      </c>
      <c r="AL301" s="27">
        <f t="shared" si="93"/>
        <v>0</v>
      </c>
      <c r="AM301" s="27">
        <f t="shared" si="94"/>
        <v>0</v>
      </c>
      <c r="AN301" s="77">
        <f t="shared" si="95"/>
        <v>0</v>
      </c>
      <c r="AP301" s="77">
        <f t="shared" si="96"/>
        <v>0</v>
      </c>
      <c r="AQ301" s="207">
        <f t="shared" si="82"/>
        <v>0</v>
      </c>
      <c r="AR301" s="27">
        <f t="shared" si="83"/>
        <v>0</v>
      </c>
      <c r="AS301" s="27">
        <f t="shared" si="84"/>
        <v>0</v>
      </c>
      <c r="AT301" s="27">
        <f t="shared" si="97"/>
        <v>0</v>
      </c>
      <c r="AU301" s="27">
        <f t="shared" si="85"/>
        <v>0</v>
      </c>
      <c r="AV301" s="27">
        <f t="shared" si="86"/>
        <v>0</v>
      </c>
      <c r="AW301" s="27">
        <f t="shared" si="87"/>
        <v>0</v>
      </c>
    </row>
    <row r="302" spans="1:49">
      <c r="A302" s="68">
        <v>291</v>
      </c>
      <c r="B302" s="69" t="s">
        <v>328</v>
      </c>
      <c r="C302" s="314"/>
      <c r="D302" s="72"/>
      <c r="E302" s="180"/>
      <c r="F302" s="72"/>
      <c r="G302" s="72"/>
      <c r="H302" s="325">
        <f t="shared" si="79"/>
        <v>0</v>
      </c>
      <c r="I302" s="71"/>
      <c r="J302" s="303"/>
      <c r="K302" s="303"/>
      <c r="L302" s="303"/>
      <c r="M302" s="304">
        <f t="shared" si="88"/>
        <v>0</v>
      </c>
      <c r="N302" s="326" t="str">
        <f t="shared" si="80"/>
        <v/>
      </c>
      <c r="O302" s="71"/>
      <c r="P302" s="303"/>
      <c r="Q302" s="214">
        <f t="shared" si="89"/>
        <v>0</v>
      </c>
      <c r="R302" s="71"/>
      <c r="S302" s="308"/>
      <c r="T302" s="308"/>
      <c r="U302" s="308"/>
      <c r="V302" s="79"/>
      <c r="W302" s="303"/>
      <c r="X302" s="303"/>
      <c r="Y302" s="309">
        <f t="shared" si="81"/>
        <v>0</v>
      </c>
      <c r="Z302" s="73" t="s">
        <v>169</v>
      </c>
      <c r="AA302" s="73" t="s">
        <v>169</v>
      </c>
      <c r="AB302" s="317"/>
      <c r="AC302" s="73" t="s">
        <v>169</v>
      </c>
      <c r="AD302" s="73" t="s">
        <v>169</v>
      </c>
      <c r="AE302" s="317"/>
      <c r="AF302" s="73" t="s">
        <v>169</v>
      </c>
      <c r="AG302" s="73" t="s">
        <v>169</v>
      </c>
      <c r="AH302" s="317"/>
      <c r="AI302" s="88">
        <f t="shared" si="90"/>
        <v>0</v>
      </c>
      <c r="AJ302" s="312">
        <f t="shared" si="91"/>
        <v>0</v>
      </c>
      <c r="AK302" s="27">
        <f t="shared" si="92"/>
        <v>0</v>
      </c>
      <c r="AL302" s="27">
        <f t="shared" si="93"/>
        <v>0</v>
      </c>
      <c r="AM302" s="27">
        <f t="shared" si="94"/>
        <v>0</v>
      </c>
      <c r="AN302" s="77">
        <f t="shared" si="95"/>
        <v>0</v>
      </c>
      <c r="AP302" s="77">
        <f t="shared" si="96"/>
        <v>0</v>
      </c>
      <c r="AQ302" s="207">
        <f t="shared" si="82"/>
        <v>0</v>
      </c>
      <c r="AR302" s="27">
        <f t="shared" si="83"/>
        <v>0</v>
      </c>
      <c r="AS302" s="27">
        <f t="shared" si="84"/>
        <v>0</v>
      </c>
      <c r="AT302" s="27">
        <f t="shared" si="97"/>
        <v>0</v>
      </c>
      <c r="AU302" s="27">
        <f t="shared" si="85"/>
        <v>0</v>
      </c>
      <c r="AV302" s="27">
        <f t="shared" si="86"/>
        <v>0</v>
      </c>
      <c r="AW302" s="27">
        <f t="shared" si="87"/>
        <v>0</v>
      </c>
    </row>
    <row r="303" spans="1:49">
      <c r="A303" s="78">
        <v>292</v>
      </c>
      <c r="B303" s="69" t="s">
        <v>328</v>
      </c>
      <c r="C303" s="314"/>
      <c r="D303" s="72"/>
      <c r="E303" s="180"/>
      <c r="F303" s="72"/>
      <c r="G303" s="72"/>
      <c r="H303" s="325">
        <f t="shared" si="79"/>
        <v>0</v>
      </c>
      <c r="I303" s="71"/>
      <c r="J303" s="303"/>
      <c r="K303" s="303"/>
      <c r="L303" s="303"/>
      <c r="M303" s="304">
        <f t="shared" si="88"/>
        <v>0</v>
      </c>
      <c r="N303" s="326" t="str">
        <f t="shared" si="80"/>
        <v/>
      </c>
      <c r="O303" s="71"/>
      <c r="P303" s="303"/>
      <c r="Q303" s="214">
        <f t="shared" si="89"/>
        <v>0</v>
      </c>
      <c r="R303" s="71"/>
      <c r="S303" s="308"/>
      <c r="T303" s="308"/>
      <c r="U303" s="308"/>
      <c r="V303" s="79"/>
      <c r="W303" s="303"/>
      <c r="X303" s="303"/>
      <c r="Y303" s="309">
        <f t="shared" si="81"/>
        <v>0</v>
      </c>
      <c r="Z303" s="73" t="s">
        <v>169</v>
      </c>
      <c r="AA303" s="73" t="s">
        <v>169</v>
      </c>
      <c r="AB303" s="317"/>
      <c r="AC303" s="73" t="s">
        <v>169</v>
      </c>
      <c r="AD303" s="73" t="s">
        <v>169</v>
      </c>
      <c r="AE303" s="317"/>
      <c r="AF303" s="73" t="s">
        <v>169</v>
      </c>
      <c r="AG303" s="73" t="s">
        <v>169</v>
      </c>
      <c r="AH303" s="317"/>
      <c r="AI303" s="88">
        <f t="shared" si="90"/>
        <v>0</v>
      </c>
      <c r="AJ303" s="312">
        <f t="shared" si="91"/>
        <v>0</v>
      </c>
      <c r="AK303" s="27">
        <f t="shared" si="92"/>
        <v>0</v>
      </c>
      <c r="AL303" s="27">
        <f t="shared" si="93"/>
        <v>0</v>
      </c>
      <c r="AM303" s="27">
        <f t="shared" si="94"/>
        <v>0</v>
      </c>
      <c r="AN303" s="77">
        <f t="shared" si="95"/>
        <v>0</v>
      </c>
      <c r="AP303" s="77">
        <f t="shared" si="96"/>
        <v>0</v>
      </c>
      <c r="AQ303" s="207">
        <f t="shared" si="82"/>
        <v>0</v>
      </c>
      <c r="AR303" s="27">
        <f t="shared" si="83"/>
        <v>0</v>
      </c>
      <c r="AS303" s="27">
        <f t="shared" si="84"/>
        <v>0</v>
      </c>
      <c r="AT303" s="27">
        <f t="shared" si="97"/>
        <v>0</v>
      </c>
      <c r="AU303" s="27">
        <f t="shared" si="85"/>
        <v>0</v>
      </c>
      <c r="AV303" s="27">
        <f t="shared" si="86"/>
        <v>0</v>
      </c>
      <c r="AW303" s="27">
        <f t="shared" si="87"/>
        <v>0</v>
      </c>
    </row>
    <row r="304" spans="1:49">
      <c r="A304" s="68">
        <v>293</v>
      </c>
      <c r="B304" s="69" t="s">
        <v>328</v>
      </c>
      <c r="C304" s="314"/>
      <c r="D304" s="72"/>
      <c r="E304" s="180"/>
      <c r="F304" s="72"/>
      <c r="G304" s="72"/>
      <c r="H304" s="325">
        <f t="shared" si="79"/>
        <v>0</v>
      </c>
      <c r="I304" s="71"/>
      <c r="J304" s="303"/>
      <c r="K304" s="303"/>
      <c r="L304" s="303"/>
      <c r="M304" s="304">
        <f t="shared" si="88"/>
        <v>0</v>
      </c>
      <c r="N304" s="326" t="str">
        <f t="shared" si="80"/>
        <v/>
      </c>
      <c r="O304" s="71"/>
      <c r="P304" s="303"/>
      <c r="Q304" s="214">
        <f t="shared" si="89"/>
        <v>0</v>
      </c>
      <c r="R304" s="71"/>
      <c r="S304" s="308"/>
      <c r="T304" s="308"/>
      <c r="U304" s="308"/>
      <c r="V304" s="79"/>
      <c r="W304" s="303"/>
      <c r="X304" s="303"/>
      <c r="Y304" s="309">
        <f t="shared" si="81"/>
        <v>0</v>
      </c>
      <c r="Z304" s="73" t="s">
        <v>169</v>
      </c>
      <c r="AA304" s="73" t="s">
        <v>169</v>
      </c>
      <c r="AB304" s="317"/>
      <c r="AC304" s="73" t="s">
        <v>169</v>
      </c>
      <c r="AD304" s="73" t="s">
        <v>169</v>
      </c>
      <c r="AE304" s="317"/>
      <c r="AF304" s="73" t="s">
        <v>169</v>
      </c>
      <c r="AG304" s="73" t="s">
        <v>169</v>
      </c>
      <c r="AH304" s="317"/>
      <c r="AI304" s="88">
        <f t="shared" si="90"/>
        <v>0</v>
      </c>
      <c r="AJ304" s="312">
        <f t="shared" si="91"/>
        <v>0</v>
      </c>
      <c r="AK304" s="27">
        <f t="shared" si="92"/>
        <v>0</v>
      </c>
      <c r="AL304" s="27">
        <f t="shared" si="93"/>
        <v>0</v>
      </c>
      <c r="AM304" s="27">
        <f t="shared" si="94"/>
        <v>0</v>
      </c>
      <c r="AN304" s="77">
        <f t="shared" si="95"/>
        <v>0</v>
      </c>
      <c r="AP304" s="77">
        <f t="shared" si="96"/>
        <v>0</v>
      </c>
      <c r="AQ304" s="207">
        <f t="shared" si="82"/>
        <v>0</v>
      </c>
      <c r="AR304" s="27">
        <f t="shared" si="83"/>
        <v>0</v>
      </c>
      <c r="AS304" s="27">
        <f t="shared" si="84"/>
        <v>0</v>
      </c>
      <c r="AT304" s="27">
        <f t="shared" si="97"/>
        <v>0</v>
      </c>
      <c r="AU304" s="27">
        <f t="shared" si="85"/>
        <v>0</v>
      </c>
      <c r="AV304" s="27">
        <f t="shared" si="86"/>
        <v>0</v>
      </c>
      <c r="AW304" s="27">
        <f t="shared" si="87"/>
        <v>0</v>
      </c>
    </row>
    <row r="305" spans="1:49">
      <c r="A305" s="78">
        <v>294</v>
      </c>
      <c r="B305" s="69" t="s">
        <v>328</v>
      </c>
      <c r="C305" s="314"/>
      <c r="D305" s="72"/>
      <c r="E305" s="180"/>
      <c r="F305" s="72"/>
      <c r="G305" s="72"/>
      <c r="H305" s="325">
        <f t="shared" si="79"/>
        <v>0</v>
      </c>
      <c r="I305" s="71"/>
      <c r="J305" s="303"/>
      <c r="K305" s="303"/>
      <c r="L305" s="303"/>
      <c r="M305" s="304">
        <f t="shared" si="88"/>
        <v>0</v>
      </c>
      <c r="N305" s="326" t="str">
        <f t="shared" si="80"/>
        <v/>
      </c>
      <c r="O305" s="71"/>
      <c r="P305" s="303"/>
      <c r="Q305" s="214">
        <f t="shared" si="89"/>
        <v>0</v>
      </c>
      <c r="R305" s="71"/>
      <c r="S305" s="308"/>
      <c r="T305" s="308"/>
      <c r="U305" s="308"/>
      <c r="V305" s="79"/>
      <c r="W305" s="303"/>
      <c r="X305" s="303"/>
      <c r="Y305" s="309">
        <f t="shared" si="81"/>
        <v>0</v>
      </c>
      <c r="Z305" s="73" t="s">
        <v>169</v>
      </c>
      <c r="AA305" s="73" t="s">
        <v>169</v>
      </c>
      <c r="AB305" s="317"/>
      <c r="AC305" s="73" t="s">
        <v>169</v>
      </c>
      <c r="AD305" s="73" t="s">
        <v>169</v>
      </c>
      <c r="AE305" s="317"/>
      <c r="AF305" s="73" t="s">
        <v>169</v>
      </c>
      <c r="AG305" s="73" t="s">
        <v>169</v>
      </c>
      <c r="AH305" s="317"/>
      <c r="AI305" s="88">
        <f t="shared" si="90"/>
        <v>0</v>
      </c>
      <c r="AJ305" s="312">
        <f t="shared" si="91"/>
        <v>0</v>
      </c>
      <c r="AK305" s="27">
        <f t="shared" si="92"/>
        <v>0</v>
      </c>
      <c r="AL305" s="27">
        <f t="shared" si="93"/>
        <v>0</v>
      </c>
      <c r="AM305" s="27">
        <f t="shared" si="94"/>
        <v>0</v>
      </c>
      <c r="AN305" s="77">
        <f t="shared" si="95"/>
        <v>0</v>
      </c>
      <c r="AP305" s="77">
        <f t="shared" si="96"/>
        <v>0</v>
      </c>
      <c r="AQ305" s="207">
        <f t="shared" si="82"/>
        <v>0</v>
      </c>
      <c r="AR305" s="27">
        <f t="shared" si="83"/>
        <v>0</v>
      </c>
      <c r="AS305" s="27">
        <f t="shared" si="84"/>
        <v>0</v>
      </c>
      <c r="AT305" s="27">
        <f t="shared" si="97"/>
        <v>0</v>
      </c>
      <c r="AU305" s="27">
        <f t="shared" si="85"/>
        <v>0</v>
      </c>
      <c r="AV305" s="27">
        <f t="shared" si="86"/>
        <v>0</v>
      </c>
      <c r="AW305" s="27">
        <f t="shared" si="87"/>
        <v>0</v>
      </c>
    </row>
    <row r="306" spans="1:49">
      <c r="A306" s="68">
        <v>295</v>
      </c>
      <c r="B306" s="69" t="s">
        <v>328</v>
      </c>
      <c r="C306" s="314"/>
      <c r="D306" s="72"/>
      <c r="E306" s="180"/>
      <c r="F306" s="72"/>
      <c r="G306" s="72"/>
      <c r="H306" s="325">
        <f t="shared" si="79"/>
        <v>0</v>
      </c>
      <c r="I306" s="71"/>
      <c r="J306" s="303"/>
      <c r="K306" s="303"/>
      <c r="L306" s="303"/>
      <c r="M306" s="304">
        <f t="shared" si="88"/>
        <v>0</v>
      </c>
      <c r="N306" s="326" t="str">
        <f t="shared" si="80"/>
        <v/>
      </c>
      <c r="O306" s="71"/>
      <c r="P306" s="303"/>
      <c r="Q306" s="214">
        <f t="shared" si="89"/>
        <v>0</v>
      </c>
      <c r="R306" s="71"/>
      <c r="S306" s="308"/>
      <c r="T306" s="308"/>
      <c r="U306" s="308"/>
      <c r="V306" s="79"/>
      <c r="W306" s="303"/>
      <c r="X306" s="303"/>
      <c r="Y306" s="309">
        <f t="shared" si="81"/>
        <v>0</v>
      </c>
      <c r="Z306" s="73" t="s">
        <v>169</v>
      </c>
      <c r="AA306" s="73" t="s">
        <v>169</v>
      </c>
      <c r="AB306" s="317"/>
      <c r="AC306" s="73" t="s">
        <v>169</v>
      </c>
      <c r="AD306" s="73" t="s">
        <v>169</v>
      </c>
      <c r="AE306" s="317"/>
      <c r="AF306" s="73" t="s">
        <v>169</v>
      </c>
      <c r="AG306" s="73" t="s">
        <v>169</v>
      </c>
      <c r="AH306" s="317"/>
      <c r="AI306" s="88">
        <f t="shared" si="90"/>
        <v>0</v>
      </c>
      <c r="AJ306" s="312">
        <f t="shared" si="91"/>
        <v>0</v>
      </c>
      <c r="AK306" s="27">
        <f t="shared" si="92"/>
        <v>0</v>
      </c>
      <c r="AL306" s="27">
        <f t="shared" si="93"/>
        <v>0</v>
      </c>
      <c r="AM306" s="27">
        <f t="shared" si="94"/>
        <v>0</v>
      </c>
      <c r="AN306" s="77">
        <f t="shared" si="95"/>
        <v>0</v>
      </c>
      <c r="AP306" s="77">
        <f t="shared" si="96"/>
        <v>0</v>
      </c>
      <c r="AQ306" s="207">
        <f t="shared" si="82"/>
        <v>0</v>
      </c>
      <c r="AR306" s="27">
        <f t="shared" si="83"/>
        <v>0</v>
      </c>
      <c r="AS306" s="27">
        <f t="shared" si="84"/>
        <v>0</v>
      </c>
      <c r="AT306" s="27">
        <f t="shared" si="97"/>
        <v>0</v>
      </c>
      <c r="AU306" s="27">
        <f t="shared" si="85"/>
        <v>0</v>
      </c>
      <c r="AV306" s="27">
        <f t="shared" si="86"/>
        <v>0</v>
      </c>
      <c r="AW306" s="27">
        <f t="shared" si="87"/>
        <v>0</v>
      </c>
    </row>
    <row r="307" spans="1:49">
      <c r="A307" s="78">
        <v>296</v>
      </c>
      <c r="B307" s="69" t="s">
        <v>328</v>
      </c>
      <c r="C307" s="314"/>
      <c r="D307" s="72"/>
      <c r="E307" s="180"/>
      <c r="F307" s="72"/>
      <c r="G307" s="72"/>
      <c r="H307" s="325">
        <f t="shared" si="79"/>
        <v>0</v>
      </c>
      <c r="I307" s="71"/>
      <c r="J307" s="303"/>
      <c r="K307" s="303"/>
      <c r="L307" s="303"/>
      <c r="M307" s="304">
        <f t="shared" si="88"/>
        <v>0</v>
      </c>
      <c r="N307" s="326" t="str">
        <f t="shared" si="80"/>
        <v/>
      </c>
      <c r="O307" s="71"/>
      <c r="P307" s="303"/>
      <c r="Q307" s="214">
        <f t="shared" si="89"/>
        <v>0</v>
      </c>
      <c r="R307" s="71"/>
      <c r="S307" s="308"/>
      <c r="T307" s="308"/>
      <c r="U307" s="308"/>
      <c r="V307" s="79"/>
      <c r="W307" s="303"/>
      <c r="X307" s="303"/>
      <c r="Y307" s="309">
        <f t="shared" si="81"/>
        <v>0</v>
      </c>
      <c r="Z307" s="73" t="s">
        <v>169</v>
      </c>
      <c r="AA307" s="73" t="s">
        <v>169</v>
      </c>
      <c r="AB307" s="317"/>
      <c r="AC307" s="73" t="s">
        <v>169</v>
      </c>
      <c r="AD307" s="73" t="s">
        <v>169</v>
      </c>
      <c r="AE307" s="317"/>
      <c r="AF307" s="73" t="s">
        <v>169</v>
      </c>
      <c r="AG307" s="73" t="s">
        <v>169</v>
      </c>
      <c r="AH307" s="317"/>
      <c r="AI307" s="88">
        <f t="shared" si="90"/>
        <v>0</v>
      </c>
      <c r="AJ307" s="312">
        <f t="shared" si="91"/>
        <v>0</v>
      </c>
      <c r="AK307" s="27">
        <f t="shared" si="92"/>
        <v>0</v>
      </c>
      <c r="AL307" s="27">
        <f t="shared" si="93"/>
        <v>0</v>
      </c>
      <c r="AM307" s="27">
        <f t="shared" si="94"/>
        <v>0</v>
      </c>
      <c r="AN307" s="77">
        <f t="shared" si="95"/>
        <v>0</v>
      </c>
      <c r="AP307" s="77">
        <f t="shared" si="96"/>
        <v>0</v>
      </c>
      <c r="AQ307" s="207">
        <f t="shared" si="82"/>
        <v>0</v>
      </c>
      <c r="AR307" s="27">
        <f t="shared" si="83"/>
        <v>0</v>
      </c>
      <c r="AS307" s="27">
        <f t="shared" si="84"/>
        <v>0</v>
      </c>
      <c r="AT307" s="27">
        <f t="shared" si="97"/>
        <v>0</v>
      </c>
      <c r="AU307" s="27">
        <f t="shared" si="85"/>
        <v>0</v>
      </c>
      <c r="AV307" s="27">
        <f t="shared" si="86"/>
        <v>0</v>
      </c>
      <c r="AW307" s="27">
        <f t="shared" si="87"/>
        <v>0</v>
      </c>
    </row>
    <row r="308" spans="1:49">
      <c r="A308" s="68">
        <v>297</v>
      </c>
      <c r="B308" s="69" t="s">
        <v>328</v>
      </c>
      <c r="C308" s="314"/>
      <c r="D308" s="72"/>
      <c r="E308" s="180"/>
      <c r="F308" s="72"/>
      <c r="G308" s="72"/>
      <c r="H308" s="325">
        <f t="shared" si="79"/>
        <v>0</v>
      </c>
      <c r="I308" s="71"/>
      <c r="J308" s="303"/>
      <c r="K308" s="303"/>
      <c r="L308" s="303"/>
      <c r="M308" s="304">
        <f t="shared" si="88"/>
        <v>0</v>
      </c>
      <c r="N308" s="326" t="str">
        <f t="shared" si="80"/>
        <v/>
      </c>
      <c r="O308" s="71"/>
      <c r="P308" s="303"/>
      <c r="Q308" s="214">
        <f t="shared" si="89"/>
        <v>0</v>
      </c>
      <c r="R308" s="71"/>
      <c r="S308" s="308"/>
      <c r="T308" s="308"/>
      <c r="U308" s="308"/>
      <c r="V308" s="79"/>
      <c r="W308" s="303"/>
      <c r="X308" s="303"/>
      <c r="Y308" s="309">
        <f t="shared" si="81"/>
        <v>0</v>
      </c>
      <c r="Z308" s="73" t="s">
        <v>169</v>
      </c>
      <c r="AA308" s="73" t="s">
        <v>169</v>
      </c>
      <c r="AB308" s="317"/>
      <c r="AC308" s="73" t="s">
        <v>169</v>
      </c>
      <c r="AD308" s="73" t="s">
        <v>169</v>
      </c>
      <c r="AE308" s="317"/>
      <c r="AF308" s="73" t="s">
        <v>169</v>
      </c>
      <c r="AG308" s="73" t="s">
        <v>169</v>
      </c>
      <c r="AH308" s="317"/>
      <c r="AI308" s="88">
        <f t="shared" si="90"/>
        <v>0</v>
      </c>
      <c r="AJ308" s="312">
        <f t="shared" si="91"/>
        <v>0</v>
      </c>
      <c r="AK308" s="27">
        <f t="shared" si="92"/>
        <v>0</v>
      </c>
      <c r="AL308" s="27">
        <f t="shared" si="93"/>
        <v>0</v>
      </c>
      <c r="AM308" s="27">
        <f t="shared" si="94"/>
        <v>0</v>
      </c>
      <c r="AN308" s="77">
        <f t="shared" si="95"/>
        <v>0</v>
      </c>
      <c r="AP308" s="77">
        <f t="shared" si="96"/>
        <v>0</v>
      </c>
      <c r="AQ308" s="207">
        <f t="shared" si="82"/>
        <v>0</v>
      </c>
      <c r="AR308" s="27">
        <f t="shared" si="83"/>
        <v>0</v>
      </c>
      <c r="AS308" s="27">
        <f t="shared" si="84"/>
        <v>0</v>
      </c>
      <c r="AT308" s="27">
        <f t="shared" si="97"/>
        <v>0</v>
      </c>
      <c r="AU308" s="27">
        <f t="shared" si="85"/>
        <v>0</v>
      </c>
      <c r="AV308" s="27">
        <f t="shared" si="86"/>
        <v>0</v>
      </c>
      <c r="AW308" s="27">
        <f t="shared" si="87"/>
        <v>0</v>
      </c>
    </row>
    <row r="309" spans="1:49">
      <c r="A309" s="78">
        <v>298</v>
      </c>
      <c r="B309" s="69" t="s">
        <v>328</v>
      </c>
      <c r="C309" s="314"/>
      <c r="D309" s="72"/>
      <c r="E309" s="180"/>
      <c r="F309" s="72"/>
      <c r="G309" s="72"/>
      <c r="H309" s="325">
        <f t="shared" si="79"/>
        <v>0</v>
      </c>
      <c r="I309" s="71"/>
      <c r="J309" s="303"/>
      <c r="K309" s="303"/>
      <c r="L309" s="303"/>
      <c r="M309" s="304">
        <f t="shared" si="88"/>
        <v>0</v>
      </c>
      <c r="N309" s="326" t="str">
        <f t="shared" si="80"/>
        <v/>
      </c>
      <c r="O309" s="71"/>
      <c r="P309" s="303"/>
      <c r="Q309" s="214">
        <f t="shared" si="89"/>
        <v>0</v>
      </c>
      <c r="R309" s="71"/>
      <c r="S309" s="308"/>
      <c r="T309" s="308"/>
      <c r="U309" s="308"/>
      <c r="V309" s="79"/>
      <c r="W309" s="303"/>
      <c r="X309" s="303"/>
      <c r="Y309" s="309">
        <f t="shared" si="81"/>
        <v>0</v>
      </c>
      <c r="Z309" s="73" t="s">
        <v>169</v>
      </c>
      <c r="AA309" s="73" t="s">
        <v>169</v>
      </c>
      <c r="AB309" s="317"/>
      <c r="AC309" s="73" t="s">
        <v>169</v>
      </c>
      <c r="AD309" s="73" t="s">
        <v>169</v>
      </c>
      <c r="AE309" s="317"/>
      <c r="AF309" s="73" t="s">
        <v>169</v>
      </c>
      <c r="AG309" s="73" t="s">
        <v>169</v>
      </c>
      <c r="AH309" s="317"/>
      <c r="AI309" s="88">
        <f t="shared" si="90"/>
        <v>0</v>
      </c>
      <c r="AJ309" s="312">
        <f t="shared" si="91"/>
        <v>0</v>
      </c>
      <c r="AK309" s="27">
        <f t="shared" si="92"/>
        <v>0</v>
      </c>
      <c r="AL309" s="27">
        <f t="shared" si="93"/>
        <v>0</v>
      </c>
      <c r="AM309" s="27">
        <f t="shared" si="94"/>
        <v>0</v>
      </c>
      <c r="AN309" s="77">
        <f t="shared" si="95"/>
        <v>0</v>
      </c>
      <c r="AP309" s="77">
        <f t="shared" si="96"/>
        <v>0</v>
      </c>
      <c r="AQ309" s="207">
        <f t="shared" si="82"/>
        <v>0</v>
      </c>
      <c r="AR309" s="27">
        <f t="shared" si="83"/>
        <v>0</v>
      </c>
      <c r="AS309" s="27">
        <f t="shared" si="84"/>
        <v>0</v>
      </c>
      <c r="AT309" s="27">
        <f t="shared" si="97"/>
        <v>0</v>
      </c>
      <c r="AU309" s="27">
        <f t="shared" si="85"/>
        <v>0</v>
      </c>
      <c r="AV309" s="27">
        <f t="shared" si="86"/>
        <v>0</v>
      </c>
      <c r="AW309" s="27">
        <f t="shared" si="87"/>
        <v>0</v>
      </c>
    </row>
    <row r="310" spans="1:49">
      <c r="A310" s="68">
        <v>299</v>
      </c>
      <c r="B310" s="69" t="s">
        <v>328</v>
      </c>
      <c r="C310" s="314"/>
      <c r="D310" s="72"/>
      <c r="E310" s="180"/>
      <c r="F310" s="72"/>
      <c r="G310" s="72"/>
      <c r="H310" s="325">
        <f t="shared" si="79"/>
        <v>0</v>
      </c>
      <c r="I310" s="71"/>
      <c r="J310" s="303"/>
      <c r="K310" s="303"/>
      <c r="L310" s="303"/>
      <c r="M310" s="304">
        <f t="shared" si="88"/>
        <v>0</v>
      </c>
      <c r="N310" s="326" t="str">
        <f t="shared" si="80"/>
        <v/>
      </c>
      <c r="O310" s="71"/>
      <c r="P310" s="303"/>
      <c r="Q310" s="214">
        <f t="shared" si="89"/>
        <v>0</v>
      </c>
      <c r="R310" s="71"/>
      <c r="S310" s="308"/>
      <c r="T310" s="308"/>
      <c r="U310" s="308"/>
      <c r="V310" s="79"/>
      <c r="W310" s="303"/>
      <c r="X310" s="303"/>
      <c r="Y310" s="309">
        <f t="shared" si="81"/>
        <v>0</v>
      </c>
      <c r="Z310" s="73" t="s">
        <v>169</v>
      </c>
      <c r="AA310" s="73" t="s">
        <v>169</v>
      </c>
      <c r="AB310" s="317"/>
      <c r="AC310" s="73" t="s">
        <v>169</v>
      </c>
      <c r="AD310" s="73" t="s">
        <v>169</v>
      </c>
      <c r="AE310" s="317"/>
      <c r="AF310" s="73" t="s">
        <v>169</v>
      </c>
      <c r="AG310" s="73" t="s">
        <v>169</v>
      </c>
      <c r="AH310" s="317"/>
      <c r="AI310" s="88">
        <f t="shared" si="90"/>
        <v>0</v>
      </c>
      <c r="AJ310" s="312">
        <f t="shared" si="91"/>
        <v>0</v>
      </c>
      <c r="AK310" s="27">
        <f t="shared" si="92"/>
        <v>0</v>
      </c>
      <c r="AL310" s="27">
        <f t="shared" si="93"/>
        <v>0</v>
      </c>
      <c r="AM310" s="27">
        <f t="shared" si="94"/>
        <v>0</v>
      </c>
      <c r="AN310" s="77">
        <f t="shared" si="95"/>
        <v>0</v>
      </c>
      <c r="AP310" s="77">
        <f t="shared" si="96"/>
        <v>0</v>
      </c>
      <c r="AQ310" s="207">
        <f t="shared" si="82"/>
        <v>0</v>
      </c>
      <c r="AR310" s="27">
        <f t="shared" si="83"/>
        <v>0</v>
      </c>
      <c r="AS310" s="27">
        <f t="shared" si="84"/>
        <v>0</v>
      </c>
      <c r="AT310" s="27">
        <f t="shared" si="97"/>
        <v>0</v>
      </c>
      <c r="AU310" s="27">
        <f t="shared" si="85"/>
        <v>0</v>
      </c>
      <c r="AV310" s="27">
        <f t="shared" si="86"/>
        <v>0</v>
      </c>
      <c r="AW310" s="27">
        <f t="shared" si="87"/>
        <v>0</v>
      </c>
    </row>
    <row r="311" spans="1:49">
      <c r="A311" s="78">
        <v>300</v>
      </c>
      <c r="B311" s="69" t="s">
        <v>328</v>
      </c>
      <c r="C311" s="314"/>
      <c r="D311" s="72"/>
      <c r="E311" s="180"/>
      <c r="F311" s="72"/>
      <c r="G311" s="72"/>
      <c r="H311" s="325">
        <f t="shared" si="79"/>
        <v>0</v>
      </c>
      <c r="I311" s="71"/>
      <c r="J311" s="303"/>
      <c r="K311" s="303"/>
      <c r="L311" s="303"/>
      <c r="M311" s="304">
        <f t="shared" si="88"/>
        <v>0</v>
      </c>
      <c r="N311" s="326" t="str">
        <f t="shared" si="80"/>
        <v/>
      </c>
      <c r="O311" s="71"/>
      <c r="P311" s="303"/>
      <c r="Q311" s="214">
        <f t="shared" si="89"/>
        <v>0</v>
      </c>
      <c r="R311" s="71"/>
      <c r="S311" s="308"/>
      <c r="T311" s="308"/>
      <c r="U311" s="308"/>
      <c r="V311" s="79"/>
      <c r="W311" s="303"/>
      <c r="X311" s="303"/>
      <c r="Y311" s="309">
        <f t="shared" si="81"/>
        <v>0</v>
      </c>
      <c r="Z311" s="73" t="s">
        <v>169</v>
      </c>
      <c r="AA311" s="73" t="s">
        <v>169</v>
      </c>
      <c r="AB311" s="317"/>
      <c r="AC311" s="73" t="s">
        <v>169</v>
      </c>
      <c r="AD311" s="73" t="s">
        <v>169</v>
      </c>
      <c r="AE311" s="317"/>
      <c r="AF311" s="73" t="s">
        <v>169</v>
      </c>
      <c r="AG311" s="73" t="s">
        <v>169</v>
      </c>
      <c r="AH311" s="317"/>
      <c r="AI311" s="88">
        <f t="shared" si="90"/>
        <v>0</v>
      </c>
      <c r="AJ311" s="312">
        <f t="shared" si="91"/>
        <v>0</v>
      </c>
      <c r="AK311" s="27">
        <f t="shared" si="92"/>
        <v>0</v>
      </c>
      <c r="AL311" s="27">
        <f t="shared" si="93"/>
        <v>0</v>
      </c>
      <c r="AM311" s="27">
        <f t="shared" si="94"/>
        <v>0</v>
      </c>
      <c r="AN311" s="77">
        <f t="shared" si="95"/>
        <v>0</v>
      </c>
      <c r="AP311" s="77">
        <f t="shared" si="96"/>
        <v>0</v>
      </c>
      <c r="AQ311" s="207">
        <f t="shared" si="82"/>
        <v>0</v>
      </c>
      <c r="AR311" s="27">
        <f t="shared" si="83"/>
        <v>0</v>
      </c>
      <c r="AS311" s="27">
        <f t="shared" si="84"/>
        <v>0</v>
      </c>
      <c r="AT311" s="27">
        <f t="shared" si="97"/>
        <v>0</v>
      </c>
      <c r="AU311" s="27">
        <f t="shared" si="85"/>
        <v>0</v>
      </c>
      <c r="AV311" s="27">
        <f t="shared" si="86"/>
        <v>0</v>
      </c>
      <c r="AW311" s="27">
        <f t="shared" si="87"/>
        <v>0</v>
      </c>
    </row>
    <row r="312" spans="1:49">
      <c r="A312" s="68">
        <v>301</v>
      </c>
      <c r="B312" s="69" t="s">
        <v>328</v>
      </c>
      <c r="C312" s="314"/>
      <c r="D312" s="72"/>
      <c r="E312" s="180"/>
      <c r="F312" s="72"/>
      <c r="G312" s="72"/>
      <c r="H312" s="325">
        <f t="shared" si="79"/>
        <v>0</v>
      </c>
      <c r="I312" s="71"/>
      <c r="J312" s="303"/>
      <c r="K312" s="303"/>
      <c r="L312" s="303"/>
      <c r="M312" s="304">
        <f t="shared" si="88"/>
        <v>0</v>
      </c>
      <c r="N312" s="326" t="str">
        <f t="shared" si="80"/>
        <v/>
      </c>
      <c r="O312" s="71"/>
      <c r="P312" s="303"/>
      <c r="Q312" s="214">
        <f t="shared" si="89"/>
        <v>0</v>
      </c>
      <c r="R312" s="71"/>
      <c r="S312" s="308"/>
      <c r="T312" s="308"/>
      <c r="U312" s="308"/>
      <c r="V312" s="79"/>
      <c r="W312" s="303"/>
      <c r="X312" s="303"/>
      <c r="Y312" s="309">
        <f t="shared" si="81"/>
        <v>0</v>
      </c>
      <c r="Z312" s="73" t="s">
        <v>169</v>
      </c>
      <c r="AA312" s="73" t="s">
        <v>169</v>
      </c>
      <c r="AB312" s="317"/>
      <c r="AC312" s="73" t="s">
        <v>169</v>
      </c>
      <c r="AD312" s="73" t="s">
        <v>169</v>
      </c>
      <c r="AE312" s="317"/>
      <c r="AF312" s="73" t="s">
        <v>169</v>
      </c>
      <c r="AG312" s="73" t="s">
        <v>169</v>
      </c>
      <c r="AH312" s="317"/>
      <c r="AI312" s="88">
        <f t="shared" si="90"/>
        <v>0</v>
      </c>
      <c r="AJ312" s="312">
        <f t="shared" si="91"/>
        <v>0</v>
      </c>
      <c r="AK312" s="27">
        <f t="shared" si="92"/>
        <v>0</v>
      </c>
      <c r="AL312" s="27">
        <f t="shared" si="93"/>
        <v>0</v>
      </c>
      <c r="AM312" s="27">
        <f t="shared" si="94"/>
        <v>0</v>
      </c>
      <c r="AN312" s="77">
        <f t="shared" si="95"/>
        <v>0</v>
      </c>
      <c r="AP312" s="77">
        <f t="shared" si="96"/>
        <v>0</v>
      </c>
      <c r="AQ312" s="207">
        <f t="shared" si="82"/>
        <v>0</v>
      </c>
      <c r="AR312" s="27">
        <f t="shared" si="83"/>
        <v>0</v>
      </c>
      <c r="AS312" s="27">
        <f t="shared" si="84"/>
        <v>0</v>
      </c>
      <c r="AT312" s="27">
        <f t="shared" si="97"/>
        <v>0</v>
      </c>
      <c r="AU312" s="27">
        <f t="shared" si="85"/>
        <v>0</v>
      </c>
      <c r="AV312" s="27">
        <f t="shared" si="86"/>
        <v>0</v>
      </c>
      <c r="AW312" s="27">
        <f t="shared" si="87"/>
        <v>0</v>
      </c>
    </row>
    <row r="313" spans="1:49">
      <c r="A313" s="78">
        <v>302</v>
      </c>
      <c r="B313" s="69" t="s">
        <v>328</v>
      </c>
      <c r="C313" s="314"/>
      <c r="D313" s="72"/>
      <c r="E313" s="180"/>
      <c r="F313" s="72"/>
      <c r="G313" s="72"/>
      <c r="H313" s="325">
        <f t="shared" si="79"/>
        <v>0</v>
      </c>
      <c r="I313" s="71"/>
      <c r="J313" s="303"/>
      <c r="K313" s="303"/>
      <c r="L313" s="303"/>
      <c r="M313" s="304">
        <f t="shared" si="88"/>
        <v>0</v>
      </c>
      <c r="N313" s="326" t="str">
        <f t="shared" si="80"/>
        <v/>
      </c>
      <c r="O313" s="71"/>
      <c r="P313" s="303"/>
      <c r="Q313" s="214">
        <f t="shared" si="89"/>
        <v>0</v>
      </c>
      <c r="R313" s="71"/>
      <c r="S313" s="308"/>
      <c r="T313" s="308"/>
      <c r="U313" s="308"/>
      <c r="V313" s="79"/>
      <c r="W313" s="303"/>
      <c r="X313" s="303"/>
      <c r="Y313" s="309">
        <f t="shared" si="81"/>
        <v>0</v>
      </c>
      <c r="Z313" s="73" t="s">
        <v>169</v>
      </c>
      <c r="AA313" s="73" t="s">
        <v>169</v>
      </c>
      <c r="AB313" s="317"/>
      <c r="AC313" s="73" t="s">
        <v>169</v>
      </c>
      <c r="AD313" s="73" t="s">
        <v>169</v>
      </c>
      <c r="AE313" s="317"/>
      <c r="AF313" s="73" t="s">
        <v>169</v>
      </c>
      <c r="AG313" s="73" t="s">
        <v>169</v>
      </c>
      <c r="AH313" s="317"/>
      <c r="AI313" s="88">
        <f t="shared" si="90"/>
        <v>0</v>
      </c>
      <c r="AJ313" s="312">
        <f t="shared" si="91"/>
        <v>0</v>
      </c>
      <c r="AK313" s="27">
        <f t="shared" si="92"/>
        <v>0</v>
      </c>
      <c r="AL313" s="27">
        <f t="shared" si="93"/>
        <v>0</v>
      </c>
      <c r="AM313" s="27">
        <f t="shared" si="94"/>
        <v>0</v>
      </c>
      <c r="AN313" s="77">
        <f t="shared" si="95"/>
        <v>0</v>
      </c>
      <c r="AP313" s="77">
        <f t="shared" si="96"/>
        <v>0</v>
      </c>
      <c r="AQ313" s="207">
        <f t="shared" si="82"/>
        <v>0</v>
      </c>
      <c r="AR313" s="27">
        <f t="shared" si="83"/>
        <v>0</v>
      </c>
      <c r="AS313" s="27">
        <f t="shared" si="84"/>
        <v>0</v>
      </c>
      <c r="AT313" s="27">
        <f t="shared" si="97"/>
        <v>0</v>
      </c>
      <c r="AU313" s="27">
        <f t="shared" si="85"/>
        <v>0</v>
      </c>
      <c r="AV313" s="27">
        <f t="shared" si="86"/>
        <v>0</v>
      </c>
      <c r="AW313" s="27">
        <f t="shared" si="87"/>
        <v>0</v>
      </c>
    </row>
    <row r="314" spans="1:49">
      <c r="A314" s="68">
        <v>303</v>
      </c>
      <c r="B314" s="69" t="s">
        <v>328</v>
      </c>
      <c r="C314" s="314"/>
      <c r="D314" s="72"/>
      <c r="E314" s="180"/>
      <c r="F314" s="72"/>
      <c r="G314" s="72"/>
      <c r="H314" s="325">
        <f t="shared" si="79"/>
        <v>0</v>
      </c>
      <c r="I314" s="71"/>
      <c r="J314" s="303"/>
      <c r="K314" s="303"/>
      <c r="L314" s="303"/>
      <c r="M314" s="304">
        <f t="shared" si="88"/>
        <v>0</v>
      </c>
      <c r="N314" s="326" t="str">
        <f t="shared" si="80"/>
        <v/>
      </c>
      <c r="O314" s="71"/>
      <c r="P314" s="303"/>
      <c r="Q314" s="214">
        <f t="shared" si="89"/>
        <v>0</v>
      </c>
      <c r="R314" s="71"/>
      <c r="S314" s="308"/>
      <c r="T314" s="308"/>
      <c r="U314" s="308"/>
      <c r="V314" s="79"/>
      <c r="W314" s="303"/>
      <c r="X314" s="303"/>
      <c r="Y314" s="309">
        <f t="shared" si="81"/>
        <v>0</v>
      </c>
      <c r="Z314" s="73" t="s">
        <v>169</v>
      </c>
      <c r="AA314" s="73" t="s">
        <v>169</v>
      </c>
      <c r="AB314" s="317"/>
      <c r="AC314" s="73" t="s">
        <v>169</v>
      </c>
      <c r="AD314" s="73" t="s">
        <v>169</v>
      </c>
      <c r="AE314" s="317"/>
      <c r="AF314" s="73" t="s">
        <v>169</v>
      </c>
      <c r="AG314" s="73" t="s">
        <v>169</v>
      </c>
      <c r="AH314" s="317"/>
      <c r="AI314" s="88">
        <f t="shared" si="90"/>
        <v>0</v>
      </c>
      <c r="AJ314" s="312">
        <f t="shared" si="91"/>
        <v>0</v>
      </c>
      <c r="AK314" s="27">
        <f t="shared" si="92"/>
        <v>0</v>
      </c>
      <c r="AL314" s="27">
        <f t="shared" si="93"/>
        <v>0</v>
      </c>
      <c r="AM314" s="27">
        <f t="shared" si="94"/>
        <v>0</v>
      </c>
      <c r="AN314" s="77">
        <f t="shared" si="95"/>
        <v>0</v>
      </c>
      <c r="AP314" s="77">
        <f t="shared" si="96"/>
        <v>0</v>
      </c>
      <c r="AQ314" s="207">
        <f t="shared" si="82"/>
        <v>0</v>
      </c>
      <c r="AR314" s="27">
        <f t="shared" si="83"/>
        <v>0</v>
      </c>
      <c r="AS314" s="27">
        <f t="shared" si="84"/>
        <v>0</v>
      </c>
      <c r="AT314" s="27">
        <f t="shared" si="97"/>
        <v>0</v>
      </c>
      <c r="AU314" s="27">
        <f t="shared" si="85"/>
        <v>0</v>
      </c>
      <c r="AV314" s="27">
        <f t="shared" si="86"/>
        <v>0</v>
      </c>
      <c r="AW314" s="27">
        <f t="shared" si="87"/>
        <v>0</v>
      </c>
    </row>
    <row r="315" spans="1:49">
      <c r="A315" s="78">
        <v>304</v>
      </c>
      <c r="B315" s="69" t="s">
        <v>328</v>
      </c>
      <c r="C315" s="314"/>
      <c r="D315" s="72"/>
      <c r="E315" s="180"/>
      <c r="F315" s="72"/>
      <c r="G315" s="72"/>
      <c r="H315" s="325">
        <f t="shared" si="79"/>
        <v>0</v>
      </c>
      <c r="I315" s="71"/>
      <c r="J315" s="303"/>
      <c r="K315" s="303"/>
      <c r="L315" s="303"/>
      <c r="M315" s="304">
        <f t="shared" si="88"/>
        <v>0</v>
      </c>
      <c r="N315" s="326" t="str">
        <f t="shared" si="80"/>
        <v/>
      </c>
      <c r="O315" s="71"/>
      <c r="P315" s="303"/>
      <c r="Q315" s="214">
        <f t="shared" si="89"/>
        <v>0</v>
      </c>
      <c r="R315" s="71"/>
      <c r="S315" s="308"/>
      <c r="T315" s="308"/>
      <c r="U315" s="308"/>
      <c r="V315" s="79"/>
      <c r="W315" s="303"/>
      <c r="X315" s="303"/>
      <c r="Y315" s="309">
        <f t="shared" si="81"/>
        <v>0</v>
      </c>
      <c r="Z315" s="73" t="s">
        <v>169</v>
      </c>
      <c r="AA315" s="73" t="s">
        <v>169</v>
      </c>
      <c r="AB315" s="317"/>
      <c r="AC315" s="73" t="s">
        <v>169</v>
      </c>
      <c r="AD315" s="73" t="s">
        <v>169</v>
      </c>
      <c r="AE315" s="317"/>
      <c r="AF315" s="73" t="s">
        <v>169</v>
      </c>
      <c r="AG315" s="73" t="s">
        <v>169</v>
      </c>
      <c r="AH315" s="317"/>
      <c r="AI315" s="88">
        <f t="shared" si="90"/>
        <v>0</v>
      </c>
      <c r="AJ315" s="312">
        <f t="shared" si="91"/>
        <v>0</v>
      </c>
      <c r="AK315" s="27">
        <f t="shared" si="92"/>
        <v>0</v>
      </c>
      <c r="AL315" s="27">
        <f t="shared" si="93"/>
        <v>0</v>
      </c>
      <c r="AM315" s="27">
        <f t="shared" si="94"/>
        <v>0</v>
      </c>
      <c r="AN315" s="77">
        <f t="shared" si="95"/>
        <v>0</v>
      </c>
      <c r="AP315" s="77">
        <f t="shared" si="96"/>
        <v>0</v>
      </c>
      <c r="AQ315" s="207">
        <f t="shared" si="82"/>
        <v>0</v>
      </c>
      <c r="AR315" s="27">
        <f t="shared" si="83"/>
        <v>0</v>
      </c>
      <c r="AS315" s="27">
        <f t="shared" si="84"/>
        <v>0</v>
      </c>
      <c r="AT315" s="27">
        <f t="shared" si="97"/>
        <v>0</v>
      </c>
      <c r="AU315" s="27">
        <f t="shared" si="85"/>
        <v>0</v>
      </c>
      <c r="AV315" s="27">
        <f t="shared" si="86"/>
        <v>0</v>
      </c>
      <c r="AW315" s="27">
        <f t="shared" si="87"/>
        <v>0</v>
      </c>
    </row>
    <row r="316" spans="1:49">
      <c r="A316" s="68">
        <v>305</v>
      </c>
      <c r="B316" s="69" t="s">
        <v>328</v>
      </c>
      <c r="C316" s="314"/>
      <c r="D316" s="72"/>
      <c r="E316" s="180"/>
      <c r="F316" s="72"/>
      <c r="G316" s="72"/>
      <c r="H316" s="325">
        <f t="shared" si="79"/>
        <v>0</v>
      </c>
      <c r="I316" s="71"/>
      <c r="J316" s="303"/>
      <c r="K316" s="303"/>
      <c r="L316" s="303"/>
      <c r="M316" s="304">
        <f t="shared" si="88"/>
        <v>0</v>
      </c>
      <c r="N316" s="326" t="str">
        <f t="shared" si="80"/>
        <v/>
      </c>
      <c r="O316" s="71"/>
      <c r="P316" s="303"/>
      <c r="Q316" s="214">
        <f t="shared" si="89"/>
        <v>0</v>
      </c>
      <c r="R316" s="71"/>
      <c r="S316" s="308"/>
      <c r="T316" s="308"/>
      <c r="U316" s="308"/>
      <c r="V316" s="79"/>
      <c r="W316" s="303"/>
      <c r="X316" s="303"/>
      <c r="Y316" s="309">
        <f t="shared" si="81"/>
        <v>0</v>
      </c>
      <c r="Z316" s="73" t="s">
        <v>169</v>
      </c>
      <c r="AA316" s="73" t="s">
        <v>169</v>
      </c>
      <c r="AB316" s="317"/>
      <c r="AC316" s="73" t="s">
        <v>169</v>
      </c>
      <c r="AD316" s="73" t="s">
        <v>169</v>
      </c>
      <c r="AE316" s="317"/>
      <c r="AF316" s="73" t="s">
        <v>169</v>
      </c>
      <c r="AG316" s="73" t="s">
        <v>169</v>
      </c>
      <c r="AH316" s="317"/>
      <c r="AI316" s="88">
        <f t="shared" si="90"/>
        <v>0</v>
      </c>
      <c r="AJ316" s="312">
        <f t="shared" si="91"/>
        <v>0</v>
      </c>
      <c r="AK316" s="27">
        <f t="shared" si="92"/>
        <v>0</v>
      </c>
      <c r="AL316" s="27">
        <f t="shared" si="93"/>
        <v>0</v>
      </c>
      <c r="AM316" s="27">
        <f t="shared" si="94"/>
        <v>0</v>
      </c>
      <c r="AN316" s="77">
        <f t="shared" si="95"/>
        <v>0</v>
      </c>
      <c r="AP316" s="77">
        <f t="shared" si="96"/>
        <v>0</v>
      </c>
      <c r="AQ316" s="207">
        <f t="shared" si="82"/>
        <v>0</v>
      </c>
      <c r="AR316" s="27">
        <f t="shared" si="83"/>
        <v>0</v>
      </c>
      <c r="AS316" s="27">
        <f t="shared" si="84"/>
        <v>0</v>
      </c>
      <c r="AT316" s="27">
        <f t="shared" si="97"/>
        <v>0</v>
      </c>
      <c r="AU316" s="27">
        <f t="shared" si="85"/>
        <v>0</v>
      </c>
      <c r="AV316" s="27">
        <f t="shared" si="86"/>
        <v>0</v>
      </c>
      <c r="AW316" s="27">
        <f t="shared" si="87"/>
        <v>0</v>
      </c>
    </row>
    <row r="317" spans="1:49">
      <c r="A317" s="78">
        <v>306</v>
      </c>
      <c r="B317" s="69" t="s">
        <v>328</v>
      </c>
      <c r="C317" s="314"/>
      <c r="D317" s="72"/>
      <c r="E317" s="180"/>
      <c r="F317" s="72"/>
      <c r="G317" s="72"/>
      <c r="H317" s="325">
        <f t="shared" si="79"/>
        <v>0</v>
      </c>
      <c r="I317" s="71"/>
      <c r="J317" s="303"/>
      <c r="K317" s="303"/>
      <c r="L317" s="303"/>
      <c r="M317" s="304">
        <f t="shared" si="88"/>
        <v>0</v>
      </c>
      <c r="N317" s="326" t="str">
        <f t="shared" si="80"/>
        <v/>
      </c>
      <c r="O317" s="71"/>
      <c r="P317" s="303"/>
      <c r="Q317" s="214">
        <f t="shared" si="89"/>
        <v>0</v>
      </c>
      <c r="R317" s="71"/>
      <c r="S317" s="308"/>
      <c r="T317" s="308"/>
      <c r="U317" s="308"/>
      <c r="V317" s="79"/>
      <c r="W317" s="303"/>
      <c r="X317" s="303"/>
      <c r="Y317" s="309">
        <f t="shared" si="81"/>
        <v>0</v>
      </c>
      <c r="Z317" s="73" t="s">
        <v>169</v>
      </c>
      <c r="AA317" s="73" t="s">
        <v>169</v>
      </c>
      <c r="AB317" s="317"/>
      <c r="AC317" s="73" t="s">
        <v>169</v>
      </c>
      <c r="AD317" s="73" t="s">
        <v>169</v>
      </c>
      <c r="AE317" s="317"/>
      <c r="AF317" s="73" t="s">
        <v>169</v>
      </c>
      <c r="AG317" s="73" t="s">
        <v>169</v>
      </c>
      <c r="AH317" s="317"/>
      <c r="AI317" s="88">
        <f t="shared" si="90"/>
        <v>0</v>
      </c>
      <c r="AJ317" s="312">
        <f t="shared" si="91"/>
        <v>0</v>
      </c>
      <c r="AK317" s="27">
        <f t="shared" si="92"/>
        <v>0</v>
      </c>
      <c r="AL317" s="27">
        <f t="shared" si="93"/>
        <v>0</v>
      </c>
      <c r="AM317" s="27">
        <f t="shared" si="94"/>
        <v>0</v>
      </c>
      <c r="AN317" s="77">
        <f t="shared" si="95"/>
        <v>0</v>
      </c>
      <c r="AP317" s="77">
        <f t="shared" si="96"/>
        <v>0</v>
      </c>
      <c r="AQ317" s="207">
        <f t="shared" si="82"/>
        <v>0</v>
      </c>
      <c r="AR317" s="27">
        <f t="shared" si="83"/>
        <v>0</v>
      </c>
      <c r="AS317" s="27">
        <f t="shared" si="84"/>
        <v>0</v>
      </c>
      <c r="AT317" s="27">
        <f t="shared" si="97"/>
        <v>0</v>
      </c>
      <c r="AU317" s="27">
        <f t="shared" si="85"/>
        <v>0</v>
      </c>
      <c r="AV317" s="27">
        <f t="shared" si="86"/>
        <v>0</v>
      </c>
      <c r="AW317" s="27">
        <f t="shared" si="87"/>
        <v>0</v>
      </c>
    </row>
    <row r="318" spans="1:49">
      <c r="A318" s="68">
        <v>307</v>
      </c>
      <c r="B318" s="69" t="s">
        <v>328</v>
      </c>
      <c r="C318" s="314"/>
      <c r="D318" s="72"/>
      <c r="E318" s="180"/>
      <c r="F318" s="72"/>
      <c r="G318" s="72"/>
      <c r="H318" s="325">
        <f t="shared" si="79"/>
        <v>0</v>
      </c>
      <c r="I318" s="71"/>
      <c r="J318" s="303"/>
      <c r="K318" s="303"/>
      <c r="L318" s="303"/>
      <c r="M318" s="304">
        <f t="shared" si="88"/>
        <v>0</v>
      </c>
      <c r="N318" s="326" t="str">
        <f t="shared" si="80"/>
        <v/>
      </c>
      <c r="O318" s="71"/>
      <c r="P318" s="303"/>
      <c r="Q318" s="214">
        <f t="shared" si="89"/>
        <v>0</v>
      </c>
      <c r="R318" s="71"/>
      <c r="S318" s="308"/>
      <c r="T318" s="308"/>
      <c r="U318" s="308"/>
      <c r="V318" s="79"/>
      <c r="W318" s="303"/>
      <c r="X318" s="303"/>
      <c r="Y318" s="309">
        <f t="shared" si="81"/>
        <v>0</v>
      </c>
      <c r="Z318" s="73" t="s">
        <v>169</v>
      </c>
      <c r="AA318" s="73" t="s">
        <v>169</v>
      </c>
      <c r="AB318" s="317"/>
      <c r="AC318" s="73" t="s">
        <v>169</v>
      </c>
      <c r="AD318" s="73" t="s">
        <v>169</v>
      </c>
      <c r="AE318" s="317"/>
      <c r="AF318" s="73" t="s">
        <v>169</v>
      </c>
      <c r="AG318" s="73" t="s">
        <v>169</v>
      </c>
      <c r="AH318" s="317"/>
      <c r="AI318" s="88">
        <f t="shared" si="90"/>
        <v>0</v>
      </c>
      <c r="AJ318" s="312">
        <f t="shared" si="91"/>
        <v>0</v>
      </c>
      <c r="AK318" s="27">
        <f t="shared" si="92"/>
        <v>0</v>
      </c>
      <c r="AL318" s="27">
        <f t="shared" si="93"/>
        <v>0</v>
      </c>
      <c r="AM318" s="27">
        <f t="shared" si="94"/>
        <v>0</v>
      </c>
      <c r="AN318" s="77">
        <f t="shared" si="95"/>
        <v>0</v>
      </c>
      <c r="AP318" s="77">
        <f t="shared" si="96"/>
        <v>0</v>
      </c>
      <c r="AQ318" s="207">
        <f t="shared" si="82"/>
        <v>0</v>
      </c>
      <c r="AR318" s="27">
        <f t="shared" si="83"/>
        <v>0</v>
      </c>
      <c r="AS318" s="27">
        <f t="shared" si="84"/>
        <v>0</v>
      </c>
      <c r="AT318" s="27">
        <f t="shared" si="97"/>
        <v>0</v>
      </c>
      <c r="AU318" s="27">
        <f t="shared" si="85"/>
        <v>0</v>
      </c>
      <c r="AV318" s="27">
        <f t="shared" si="86"/>
        <v>0</v>
      </c>
      <c r="AW318" s="27">
        <f t="shared" si="87"/>
        <v>0</v>
      </c>
    </row>
    <row r="319" spans="1:49">
      <c r="A319" s="78">
        <v>308</v>
      </c>
      <c r="B319" s="69" t="s">
        <v>328</v>
      </c>
      <c r="C319" s="314"/>
      <c r="D319" s="72"/>
      <c r="E319" s="180"/>
      <c r="F319" s="72"/>
      <c r="G319" s="72"/>
      <c r="H319" s="325">
        <f t="shared" si="79"/>
        <v>0</v>
      </c>
      <c r="I319" s="71"/>
      <c r="J319" s="303"/>
      <c r="K319" s="303"/>
      <c r="L319" s="303"/>
      <c r="M319" s="304">
        <f t="shared" si="88"/>
        <v>0</v>
      </c>
      <c r="N319" s="326" t="str">
        <f t="shared" si="80"/>
        <v/>
      </c>
      <c r="O319" s="71"/>
      <c r="P319" s="303"/>
      <c r="Q319" s="214">
        <f t="shared" si="89"/>
        <v>0</v>
      </c>
      <c r="R319" s="71"/>
      <c r="S319" s="308"/>
      <c r="T319" s="308"/>
      <c r="U319" s="308"/>
      <c r="V319" s="79"/>
      <c r="W319" s="303"/>
      <c r="X319" s="303"/>
      <c r="Y319" s="309">
        <f t="shared" si="81"/>
        <v>0</v>
      </c>
      <c r="Z319" s="73" t="s">
        <v>169</v>
      </c>
      <c r="AA319" s="73" t="s">
        <v>169</v>
      </c>
      <c r="AB319" s="317"/>
      <c r="AC319" s="73" t="s">
        <v>169</v>
      </c>
      <c r="AD319" s="73" t="s">
        <v>169</v>
      </c>
      <c r="AE319" s="317"/>
      <c r="AF319" s="73" t="s">
        <v>169</v>
      </c>
      <c r="AG319" s="73" t="s">
        <v>169</v>
      </c>
      <c r="AH319" s="317"/>
      <c r="AI319" s="88">
        <f t="shared" si="90"/>
        <v>0</v>
      </c>
      <c r="AJ319" s="312">
        <f t="shared" si="91"/>
        <v>0</v>
      </c>
      <c r="AK319" s="27">
        <f t="shared" si="92"/>
        <v>0</v>
      </c>
      <c r="AL319" s="27">
        <f t="shared" si="93"/>
        <v>0</v>
      </c>
      <c r="AM319" s="27">
        <f t="shared" si="94"/>
        <v>0</v>
      </c>
      <c r="AN319" s="77">
        <f t="shared" si="95"/>
        <v>0</v>
      </c>
      <c r="AP319" s="77">
        <f t="shared" si="96"/>
        <v>0</v>
      </c>
      <c r="AQ319" s="207">
        <f t="shared" si="82"/>
        <v>0</v>
      </c>
      <c r="AR319" s="27">
        <f t="shared" si="83"/>
        <v>0</v>
      </c>
      <c r="AS319" s="27">
        <f t="shared" si="84"/>
        <v>0</v>
      </c>
      <c r="AT319" s="27">
        <f t="shared" si="97"/>
        <v>0</v>
      </c>
      <c r="AU319" s="27">
        <f t="shared" si="85"/>
        <v>0</v>
      </c>
      <c r="AV319" s="27">
        <f t="shared" si="86"/>
        <v>0</v>
      </c>
      <c r="AW319" s="27">
        <f t="shared" si="87"/>
        <v>0</v>
      </c>
    </row>
    <row r="320" spans="1:49">
      <c r="A320" s="68">
        <v>309</v>
      </c>
      <c r="B320" s="69" t="s">
        <v>328</v>
      </c>
      <c r="C320" s="314"/>
      <c r="D320" s="72"/>
      <c r="E320" s="180"/>
      <c r="F320" s="72"/>
      <c r="G320" s="72"/>
      <c r="H320" s="325">
        <f t="shared" si="79"/>
        <v>0</v>
      </c>
      <c r="I320" s="71"/>
      <c r="J320" s="303"/>
      <c r="K320" s="303"/>
      <c r="L320" s="303"/>
      <c r="M320" s="304">
        <f t="shared" si="88"/>
        <v>0</v>
      </c>
      <c r="N320" s="326" t="str">
        <f t="shared" si="80"/>
        <v/>
      </c>
      <c r="O320" s="71"/>
      <c r="P320" s="303"/>
      <c r="Q320" s="214">
        <f t="shared" si="89"/>
        <v>0</v>
      </c>
      <c r="R320" s="71"/>
      <c r="S320" s="308"/>
      <c r="T320" s="308"/>
      <c r="U320" s="308"/>
      <c r="V320" s="79"/>
      <c r="W320" s="303"/>
      <c r="X320" s="303"/>
      <c r="Y320" s="309">
        <f t="shared" si="81"/>
        <v>0</v>
      </c>
      <c r="Z320" s="73" t="s">
        <v>169</v>
      </c>
      <c r="AA320" s="73" t="s">
        <v>169</v>
      </c>
      <c r="AB320" s="317"/>
      <c r="AC320" s="73" t="s">
        <v>169</v>
      </c>
      <c r="AD320" s="73" t="s">
        <v>169</v>
      </c>
      <c r="AE320" s="317"/>
      <c r="AF320" s="73" t="s">
        <v>169</v>
      </c>
      <c r="AG320" s="73" t="s">
        <v>169</v>
      </c>
      <c r="AH320" s="317"/>
      <c r="AI320" s="88">
        <f t="shared" si="90"/>
        <v>0</v>
      </c>
      <c r="AJ320" s="312">
        <f t="shared" si="91"/>
        <v>0</v>
      </c>
      <c r="AK320" s="27">
        <f t="shared" si="92"/>
        <v>0</v>
      </c>
      <c r="AL320" s="27">
        <f t="shared" si="93"/>
        <v>0</v>
      </c>
      <c r="AM320" s="27">
        <f t="shared" si="94"/>
        <v>0</v>
      </c>
      <c r="AN320" s="77">
        <f t="shared" si="95"/>
        <v>0</v>
      </c>
      <c r="AP320" s="77">
        <f t="shared" si="96"/>
        <v>0</v>
      </c>
      <c r="AQ320" s="207">
        <f t="shared" si="82"/>
        <v>0</v>
      </c>
      <c r="AR320" s="27">
        <f t="shared" si="83"/>
        <v>0</v>
      </c>
      <c r="AS320" s="27">
        <f t="shared" si="84"/>
        <v>0</v>
      </c>
      <c r="AT320" s="27">
        <f t="shared" si="97"/>
        <v>0</v>
      </c>
      <c r="AU320" s="27">
        <f t="shared" si="85"/>
        <v>0</v>
      </c>
      <c r="AV320" s="27">
        <f t="shared" si="86"/>
        <v>0</v>
      </c>
      <c r="AW320" s="27">
        <f t="shared" si="87"/>
        <v>0</v>
      </c>
    </row>
    <row r="321" spans="1:49">
      <c r="A321" s="78">
        <v>310</v>
      </c>
      <c r="B321" s="69" t="s">
        <v>328</v>
      </c>
      <c r="C321" s="314"/>
      <c r="D321" s="72"/>
      <c r="E321" s="180"/>
      <c r="F321" s="72"/>
      <c r="G321" s="72"/>
      <c r="H321" s="325">
        <f t="shared" si="79"/>
        <v>0</v>
      </c>
      <c r="I321" s="71"/>
      <c r="J321" s="303"/>
      <c r="K321" s="303"/>
      <c r="L321" s="303"/>
      <c r="M321" s="304">
        <f t="shared" si="88"/>
        <v>0</v>
      </c>
      <c r="N321" s="326" t="str">
        <f t="shared" si="80"/>
        <v/>
      </c>
      <c r="O321" s="71"/>
      <c r="P321" s="303"/>
      <c r="Q321" s="214">
        <f t="shared" si="89"/>
        <v>0</v>
      </c>
      <c r="R321" s="71"/>
      <c r="S321" s="308"/>
      <c r="T321" s="308"/>
      <c r="U321" s="308"/>
      <c r="V321" s="79"/>
      <c r="W321" s="303"/>
      <c r="X321" s="303"/>
      <c r="Y321" s="309">
        <f t="shared" si="81"/>
        <v>0</v>
      </c>
      <c r="Z321" s="73" t="s">
        <v>169</v>
      </c>
      <c r="AA321" s="73" t="s">
        <v>169</v>
      </c>
      <c r="AB321" s="317"/>
      <c r="AC321" s="73" t="s">
        <v>169</v>
      </c>
      <c r="AD321" s="73" t="s">
        <v>169</v>
      </c>
      <c r="AE321" s="317"/>
      <c r="AF321" s="73" t="s">
        <v>169</v>
      </c>
      <c r="AG321" s="73" t="s">
        <v>169</v>
      </c>
      <c r="AH321" s="317"/>
      <c r="AI321" s="88">
        <f t="shared" si="90"/>
        <v>0</v>
      </c>
      <c r="AJ321" s="312">
        <f t="shared" si="91"/>
        <v>0</v>
      </c>
      <c r="AK321" s="27">
        <f t="shared" si="92"/>
        <v>0</v>
      </c>
      <c r="AL321" s="27">
        <f t="shared" si="93"/>
        <v>0</v>
      </c>
      <c r="AM321" s="27">
        <f t="shared" si="94"/>
        <v>0</v>
      </c>
      <c r="AN321" s="77">
        <f t="shared" si="95"/>
        <v>0</v>
      </c>
      <c r="AP321" s="77">
        <f t="shared" si="96"/>
        <v>0</v>
      </c>
      <c r="AQ321" s="207">
        <f t="shared" si="82"/>
        <v>0</v>
      </c>
      <c r="AR321" s="27">
        <f t="shared" si="83"/>
        <v>0</v>
      </c>
      <c r="AS321" s="27">
        <f t="shared" si="84"/>
        <v>0</v>
      </c>
      <c r="AT321" s="27">
        <f t="shared" si="97"/>
        <v>0</v>
      </c>
      <c r="AU321" s="27">
        <f t="shared" si="85"/>
        <v>0</v>
      </c>
      <c r="AV321" s="27">
        <f t="shared" si="86"/>
        <v>0</v>
      </c>
      <c r="AW321" s="27">
        <f t="shared" si="87"/>
        <v>0</v>
      </c>
    </row>
    <row r="322" spans="1:49">
      <c r="A322" s="68">
        <v>311</v>
      </c>
      <c r="B322" s="69" t="s">
        <v>328</v>
      </c>
      <c r="C322" s="314"/>
      <c r="D322" s="72"/>
      <c r="E322" s="180"/>
      <c r="F322" s="72"/>
      <c r="G322" s="72"/>
      <c r="H322" s="325">
        <f t="shared" si="79"/>
        <v>0</v>
      </c>
      <c r="I322" s="71"/>
      <c r="J322" s="303"/>
      <c r="K322" s="303"/>
      <c r="L322" s="303"/>
      <c r="M322" s="304">
        <f t="shared" si="88"/>
        <v>0</v>
      </c>
      <c r="N322" s="326" t="str">
        <f t="shared" si="80"/>
        <v/>
      </c>
      <c r="O322" s="71"/>
      <c r="P322" s="303"/>
      <c r="Q322" s="214">
        <f t="shared" si="89"/>
        <v>0</v>
      </c>
      <c r="R322" s="71"/>
      <c r="S322" s="308"/>
      <c r="T322" s="308"/>
      <c r="U322" s="308"/>
      <c r="V322" s="79"/>
      <c r="W322" s="303"/>
      <c r="X322" s="303"/>
      <c r="Y322" s="309">
        <f t="shared" si="81"/>
        <v>0</v>
      </c>
      <c r="Z322" s="73" t="s">
        <v>169</v>
      </c>
      <c r="AA322" s="73" t="s">
        <v>169</v>
      </c>
      <c r="AB322" s="317"/>
      <c r="AC322" s="73" t="s">
        <v>169</v>
      </c>
      <c r="AD322" s="73" t="s">
        <v>169</v>
      </c>
      <c r="AE322" s="317"/>
      <c r="AF322" s="73" t="s">
        <v>169</v>
      </c>
      <c r="AG322" s="73" t="s">
        <v>169</v>
      </c>
      <c r="AH322" s="317"/>
      <c r="AI322" s="88">
        <f t="shared" si="90"/>
        <v>0</v>
      </c>
      <c r="AJ322" s="312">
        <f t="shared" si="91"/>
        <v>0</v>
      </c>
      <c r="AK322" s="27">
        <f t="shared" si="92"/>
        <v>0</v>
      </c>
      <c r="AL322" s="27">
        <f t="shared" si="93"/>
        <v>0</v>
      </c>
      <c r="AM322" s="27">
        <f t="shared" si="94"/>
        <v>0</v>
      </c>
      <c r="AN322" s="77">
        <f t="shared" si="95"/>
        <v>0</v>
      </c>
      <c r="AP322" s="77">
        <f t="shared" si="96"/>
        <v>0</v>
      </c>
      <c r="AQ322" s="207">
        <f t="shared" si="82"/>
        <v>0</v>
      </c>
      <c r="AR322" s="27">
        <f t="shared" si="83"/>
        <v>0</v>
      </c>
      <c r="AS322" s="27">
        <f t="shared" si="84"/>
        <v>0</v>
      </c>
      <c r="AT322" s="27">
        <f t="shared" si="97"/>
        <v>0</v>
      </c>
      <c r="AU322" s="27">
        <f t="shared" si="85"/>
        <v>0</v>
      </c>
      <c r="AV322" s="27">
        <f t="shared" si="86"/>
        <v>0</v>
      </c>
      <c r="AW322" s="27">
        <f t="shared" si="87"/>
        <v>0</v>
      </c>
    </row>
    <row r="323" spans="1:49">
      <c r="A323" s="78">
        <v>312</v>
      </c>
      <c r="B323" s="69" t="s">
        <v>328</v>
      </c>
      <c r="C323" s="314"/>
      <c r="D323" s="72"/>
      <c r="E323" s="180"/>
      <c r="F323" s="72"/>
      <c r="G323" s="72"/>
      <c r="H323" s="325">
        <f t="shared" si="79"/>
        <v>0</v>
      </c>
      <c r="I323" s="71"/>
      <c r="J323" s="303"/>
      <c r="K323" s="303"/>
      <c r="L323" s="303"/>
      <c r="M323" s="304">
        <f t="shared" si="88"/>
        <v>0</v>
      </c>
      <c r="N323" s="326" t="str">
        <f t="shared" si="80"/>
        <v/>
      </c>
      <c r="O323" s="71"/>
      <c r="P323" s="303"/>
      <c r="Q323" s="214">
        <f t="shared" si="89"/>
        <v>0</v>
      </c>
      <c r="R323" s="71"/>
      <c r="S323" s="308"/>
      <c r="T323" s="308"/>
      <c r="U323" s="308"/>
      <c r="V323" s="79"/>
      <c r="W323" s="303"/>
      <c r="X323" s="303"/>
      <c r="Y323" s="309">
        <f t="shared" si="81"/>
        <v>0</v>
      </c>
      <c r="Z323" s="73" t="s">
        <v>169</v>
      </c>
      <c r="AA323" s="73" t="s">
        <v>169</v>
      </c>
      <c r="AB323" s="317"/>
      <c r="AC323" s="73" t="s">
        <v>169</v>
      </c>
      <c r="AD323" s="73" t="s">
        <v>169</v>
      </c>
      <c r="AE323" s="317"/>
      <c r="AF323" s="73" t="s">
        <v>169</v>
      </c>
      <c r="AG323" s="73" t="s">
        <v>169</v>
      </c>
      <c r="AH323" s="317"/>
      <c r="AI323" s="88">
        <f t="shared" si="90"/>
        <v>0</v>
      </c>
      <c r="AJ323" s="312">
        <f t="shared" si="91"/>
        <v>0</v>
      </c>
      <c r="AK323" s="27">
        <f t="shared" si="92"/>
        <v>0</v>
      </c>
      <c r="AL323" s="27">
        <f t="shared" si="93"/>
        <v>0</v>
      </c>
      <c r="AM323" s="27">
        <f t="shared" si="94"/>
        <v>0</v>
      </c>
      <c r="AN323" s="77">
        <f t="shared" si="95"/>
        <v>0</v>
      </c>
      <c r="AP323" s="77">
        <f t="shared" si="96"/>
        <v>0</v>
      </c>
      <c r="AQ323" s="207">
        <f t="shared" si="82"/>
        <v>0</v>
      </c>
      <c r="AR323" s="27">
        <f t="shared" si="83"/>
        <v>0</v>
      </c>
      <c r="AS323" s="27">
        <f t="shared" si="84"/>
        <v>0</v>
      </c>
      <c r="AT323" s="27">
        <f t="shared" si="97"/>
        <v>0</v>
      </c>
      <c r="AU323" s="27">
        <f t="shared" si="85"/>
        <v>0</v>
      </c>
      <c r="AV323" s="27">
        <f t="shared" si="86"/>
        <v>0</v>
      </c>
      <c r="AW323" s="27">
        <f t="shared" si="87"/>
        <v>0</v>
      </c>
    </row>
    <row r="324" spans="1:49">
      <c r="A324" s="68">
        <v>313</v>
      </c>
      <c r="B324" s="69" t="s">
        <v>328</v>
      </c>
      <c r="C324" s="314"/>
      <c r="D324" s="72"/>
      <c r="E324" s="180"/>
      <c r="F324" s="72"/>
      <c r="G324" s="72"/>
      <c r="H324" s="325">
        <f t="shared" si="79"/>
        <v>0</v>
      </c>
      <c r="I324" s="71"/>
      <c r="J324" s="303"/>
      <c r="K324" s="303"/>
      <c r="L324" s="303"/>
      <c r="M324" s="304">
        <f t="shared" si="88"/>
        <v>0</v>
      </c>
      <c r="N324" s="326" t="str">
        <f t="shared" si="80"/>
        <v/>
      </c>
      <c r="O324" s="71"/>
      <c r="P324" s="303"/>
      <c r="Q324" s="214">
        <f t="shared" si="89"/>
        <v>0</v>
      </c>
      <c r="R324" s="71"/>
      <c r="S324" s="308"/>
      <c r="T324" s="308"/>
      <c r="U324" s="308"/>
      <c r="V324" s="79"/>
      <c r="W324" s="303"/>
      <c r="X324" s="303"/>
      <c r="Y324" s="309">
        <f t="shared" si="81"/>
        <v>0</v>
      </c>
      <c r="Z324" s="73" t="s">
        <v>169</v>
      </c>
      <c r="AA324" s="73" t="s">
        <v>169</v>
      </c>
      <c r="AB324" s="317"/>
      <c r="AC324" s="73" t="s">
        <v>169</v>
      </c>
      <c r="AD324" s="73" t="s">
        <v>169</v>
      </c>
      <c r="AE324" s="317"/>
      <c r="AF324" s="73" t="s">
        <v>169</v>
      </c>
      <c r="AG324" s="73" t="s">
        <v>169</v>
      </c>
      <c r="AH324" s="317"/>
      <c r="AI324" s="88">
        <f t="shared" si="90"/>
        <v>0</v>
      </c>
      <c r="AJ324" s="312">
        <f t="shared" si="91"/>
        <v>0</v>
      </c>
      <c r="AK324" s="27">
        <f t="shared" si="92"/>
        <v>0</v>
      </c>
      <c r="AL324" s="27">
        <f t="shared" si="93"/>
        <v>0</v>
      </c>
      <c r="AM324" s="27">
        <f t="shared" si="94"/>
        <v>0</v>
      </c>
      <c r="AN324" s="77">
        <f t="shared" si="95"/>
        <v>0</v>
      </c>
      <c r="AP324" s="77">
        <f t="shared" si="96"/>
        <v>0</v>
      </c>
      <c r="AQ324" s="207">
        <f t="shared" si="82"/>
        <v>0</v>
      </c>
      <c r="AR324" s="27">
        <f t="shared" si="83"/>
        <v>0</v>
      </c>
      <c r="AS324" s="27">
        <f t="shared" si="84"/>
        <v>0</v>
      </c>
      <c r="AT324" s="27">
        <f t="shared" si="97"/>
        <v>0</v>
      </c>
      <c r="AU324" s="27">
        <f t="shared" si="85"/>
        <v>0</v>
      </c>
      <c r="AV324" s="27">
        <f t="shared" si="86"/>
        <v>0</v>
      </c>
      <c r="AW324" s="27">
        <f t="shared" si="87"/>
        <v>0</v>
      </c>
    </row>
    <row r="325" spans="1:49">
      <c r="A325" s="78">
        <v>314</v>
      </c>
      <c r="B325" s="69" t="s">
        <v>328</v>
      </c>
      <c r="C325" s="314"/>
      <c r="D325" s="72"/>
      <c r="E325" s="180"/>
      <c r="F325" s="72"/>
      <c r="G325" s="72"/>
      <c r="H325" s="325">
        <f t="shared" si="79"/>
        <v>0</v>
      </c>
      <c r="I325" s="71"/>
      <c r="J325" s="303"/>
      <c r="K325" s="303"/>
      <c r="L325" s="303"/>
      <c r="M325" s="304">
        <f t="shared" si="88"/>
        <v>0</v>
      </c>
      <c r="N325" s="326" t="str">
        <f t="shared" si="80"/>
        <v/>
      </c>
      <c r="O325" s="71"/>
      <c r="P325" s="303"/>
      <c r="Q325" s="214">
        <f t="shared" si="89"/>
        <v>0</v>
      </c>
      <c r="R325" s="71"/>
      <c r="S325" s="308"/>
      <c r="T325" s="308"/>
      <c r="U325" s="308"/>
      <c r="V325" s="79"/>
      <c r="W325" s="303"/>
      <c r="X325" s="303"/>
      <c r="Y325" s="309">
        <f t="shared" si="81"/>
        <v>0</v>
      </c>
      <c r="Z325" s="73" t="s">
        <v>169</v>
      </c>
      <c r="AA325" s="73" t="s">
        <v>169</v>
      </c>
      <c r="AB325" s="317"/>
      <c r="AC325" s="73" t="s">
        <v>169</v>
      </c>
      <c r="AD325" s="73" t="s">
        <v>169</v>
      </c>
      <c r="AE325" s="317"/>
      <c r="AF325" s="73" t="s">
        <v>169</v>
      </c>
      <c r="AG325" s="73" t="s">
        <v>169</v>
      </c>
      <c r="AH325" s="317"/>
      <c r="AI325" s="88">
        <f t="shared" si="90"/>
        <v>0</v>
      </c>
      <c r="AJ325" s="312">
        <f t="shared" si="91"/>
        <v>0</v>
      </c>
      <c r="AK325" s="27">
        <f t="shared" si="92"/>
        <v>0</v>
      </c>
      <c r="AL325" s="27">
        <f t="shared" si="93"/>
        <v>0</v>
      </c>
      <c r="AM325" s="27">
        <f t="shared" si="94"/>
        <v>0</v>
      </c>
      <c r="AN325" s="77">
        <f t="shared" si="95"/>
        <v>0</v>
      </c>
      <c r="AP325" s="77">
        <f t="shared" si="96"/>
        <v>0</v>
      </c>
      <c r="AQ325" s="207">
        <f t="shared" si="82"/>
        <v>0</v>
      </c>
      <c r="AR325" s="27">
        <f t="shared" si="83"/>
        <v>0</v>
      </c>
      <c r="AS325" s="27">
        <f t="shared" si="84"/>
        <v>0</v>
      </c>
      <c r="AT325" s="27">
        <f t="shared" si="97"/>
        <v>0</v>
      </c>
      <c r="AU325" s="27">
        <f t="shared" si="85"/>
        <v>0</v>
      </c>
      <c r="AV325" s="27">
        <f t="shared" si="86"/>
        <v>0</v>
      </c>
      <c r="AW325" s="27">
        <f t="shared" si="87"/>
        <v>0</v>
      </c>
    </row>
    <row r="326" spans="1:49">
      <c r="A326" s="68">
        <v>315</v>
      </c>
      <c r="B326" s="69" t="s">
        <v>328</v>
      </c>
      <c r="C326" s="314"/>
      <c r="D326" s="72"/>
      <c r="E326" s="180"/>
      <c r="F326" s="72"/>
      <c r="G326" s="72"/>
      <c r="H326" s="325">
        <f t="shared" si="79"/>
        <v>0</v>
      </c>
      <c r="I326" s="71"/>
      <c r="J326" s="303"/>
      <c r="K326" s="303"/>
      <c r="L326" s="303"/>
      <c r="M326" s="304">
        <f t="shared" si="88"/>
        <v>0</v>
      </c>
      <c r="N326" s="326" t="str">
        <f t="shared" si="80"/>
        <v/>
      </c>
      <c r="O326" s="71"/>
      <c r="P326" s="303"/>
      <c r="Q326" s="214">
        <f t="shared" si="89"/>
        <v>0</v>
      </c>
      <c r="R326" s="71"/>
      <c r="S326" s="308"/>
      <c r="T326" s="308"/>
      <c r="U326" s="308"/>
      <c r="V326" s="79"/>
      <c r="W326" s="303"/>
      <c r="X326" s="303"/>
      <c r="Y326" s="309">
        <f t="shared" si="81"/>
        <v>0</v>
      </c>
      <c r="Z326" s="73" t="s">
        <v>169</v>
      </c>
      <c r="AA326" s="73" t="s">
        <v>169</v>
      </c>
      <c r="AB326" s="317"/>
      <c r="AC326" s="73" t="s">
        <v>169</v>
      </c>
      <c r="AD326" s="73" t="s">
        <v>169</v>
      </c>
      <c r="AE326" s="317"/>
      <c r="AF326" s="73" t="s">
        <v>169</v>
      </c>
      <c r="AG326" s="73" t="s">
        <v>169</v>
      </c>
      <c r="AH326" s="317"/>
      <c r="AI326" s="88">
        <f t="shared" si="90"/>
        <v>0</v>
      </c>
      <c r="AJ326" s="312">
        <f t="shared" si="91"/>
        <v>0</v>
      </c>
      <c r="AK326" s="27">
        <f t="shared" si="92"/>
        <v>0</v>
      </c>
      <c r="AL326" s="27">
        <f t="shared" si="93"/>
        <v>0</v>
      </c>
      <c r="AM326" s="27">
        <f t="shared" si="94"/>
        <v>0</v>
      </c>
      <c r="AN326" s="77">
        <f t="shared" si="95"/>
        <v>0</v>
      </c>
      <c r="AP326" s="77">
        <f t="shared" si="96"/>
        <v>0</v>
      </c>
      <c r="AQ326" s="207">
        <f t="shared" si="82"/>
        <v>0</v>
      </c>
      <c r="AR326" s="27">
        <f t="shared" si="83"/>
        <v>0</v>
      </c>
      <c r="AS326" s="27">
        <f t="shared" si="84"/>
        <v>0</v>
      </c>
      <c r="AT326" s="27">
        <f t="shared" si="97"/>
        <v>0</v>
      </c>
      <c r="AU326" s="27">
        <f t="shared" si="85"/>
        <v>0</v>
      </c>
      <c r="AV326" s="27">
        <f t="shared" si="86"/>
        <v>0</v>
      </c>
      <c r="AW326" s="27">
        <f t="shared" si="87"/>
        <v>0</v>
      </c>
    </row>
    <row r="327" spans="1:49">
      <c r="A327" s="78">
        <v>316</v>
      </c>
      <c r="B327" s="69" t="s">
        <v>328</v>
      </c>
      <c r="C327" s="314"/>
      <c r="D327" s="72"/>
      <c r="E327" s="180"/>
      <c r="F327" s="72"/>
      <c r="G327" s="72"/>
      <c r="H327" s="325">
        <f t="shared" si="79"/>
        <v>0</v>
      </c>
      <c r="I327" s="71"/>
      <c r="J327" s="303"/>
      <c r="K327" s="303"/>
      <c r="L327" s="303"/>
      <c r="M327" s="304">
        <f t="shared" si="88"/>
        <v>0</v>
      </c>
      <c r="N327" s="326" t="str">
        <f t="shared" si="80"/>
        <v/>
      </c>
      <c r="O327" s="71"/>
      <c r="P327" s="303"/>
      <c r="Q327" s="214">
        <f t="shared" si="89"/>
        <v>0</v>
      </c>
      <c r="R327" s="71"/>
      <c r="S327" s="308"/>
      <c r="T327" s="308"/>
      <c r="U327" s="308"/>
      <c r="V327" s="79"/>
      <c r="W327" s="303"/>
      <c r="X327" s="303"/>
      <c r="Y327" s="309">
        <f t="shared" si="81"/>
        <v>0</v>
      </c>
      <c r="Z327" s="73" t="s">
        <v>169</v>
      </c>
      <c r="AA327" s="73" t="s">
        <v>169</v>
      </c>
      <c r="AB327" s="317"/>
      <c r="AC327" s="73" t="s">
        <v>169</v>
      </c>
      <c r="AD327" s="73" t="s">
        <v>169</v>
      </c>
      <c r="AE327" s="317"/>
      <c r="AF327" s="73" t="s">
        <v>169</v>
      </c>
      <c r="AG327" s="73" t="s">
        <v>169</v>
      </c>
      <c r="AH327" s="317"/>
      <c r="AI327" s="88">
        <f t="shared" si="90"/>
        <v>0</v>
      </c>
      <c r="AJ327" s="312">
        <f t="shared" si="91"/>
        <v>0</v>
      </c>
      <c r="AK327" s="27">
        <f t="shared" si="92"/>
        <v>0</v>
      </c>
      <c r="AL327" s="27">
        <f t="shared" si="93"/>
        <v>0</v>
      </c>
      <c r="AM327" s="27">
        <f t="shared" si="94"/>
        <v>0</v>
      </c>
      <c r="AN327" s="77">
        <f t="shared" si="95"/>
        <v>0</v>
      </c>
      <c r="AP327" s="77">
        <f t="shared" si="96"/>
        <v>0</v>
      </c>
      <c r="AQ327" s="207">
        <f t="shared" si="82"/>
        <v>0</v>
      </c>
      <c r="AR327" s="27">
        <f t="shared" si="83"/>
        <v>0</v>
      </c>
      <c r="AS327" s="27">
        <f t="shared" si="84"/>
        <v>0</v>
      </c>
      <c r="AT327" s="27">
        <f t="shared" si="97"/>
        <v>0</v>
      </c>
      <c r="AU327" s="27">
        <f t="shared" si="85"/>
        <v>0</v>
      </c>
      <c r="AV327" s="27">
        <f t="shared" si="86"/>
        <v>0</v>
      </c>
      <c r="AW327" s="27">
        <f t="shared" si="87"/>
        <v>0</v>
      </c>
    </row>
    <row r="328" spans="1:49">
      <c r="A328" s="68">
        <v>317</v>
      </c>
      <c r="B328" s="69" t="s">
        <v>328</v>
      </c>
      <c r="C328" s="314"/>
      <c r="D328" s="72"/>
      <c r="E328" s="180"/>
      <c r="F328" s="72"/>
      <c r="G328" s="72"/>
      <c r="H328" s="325">
        <f t="shared" si="79"/>
        <v>0</v>
      </c>
      <c r="I328" s="71"/>
      <c r="J328" s="303"/>
      <c r="K328" s="303"/>
      <c r="L328" s="303"/>
      <c r="M328" s="304">
        <f t="shared" si="88"/>
        <v>0</v>
      </c>
      <c r="N328" s="326" t="str">
        <f t="shared" si="80"/>
        <v/>
      </c>
      <c r="O328" s="71"/>
      <c r="P328" s="303"/>
      <c r="Q328" s="214">
        <f t="shared" si="89"/>
        <v>0</v>
      </c>
      <c r="R328" s="71"/>
      <c r="S328" s="308"/>
      <c r="T328" s="308"/>
      <c r="U328" s="308"/>
      <c r="V328" s="79"/>
      <c r="W328" s="303"/>
      <c r="X328" s="303"/>
      <c r="Y328" s="309">
        <f t="shared" si="81"/>
        <v>0</v>
      </c>
      <c r="Z328" s="73" t="s">
        <v>169</v>
      </c>
      <c r="AA328" s="73" t="s">
        <v>169</v>
      </c>
      <c r="AB328" s="317"/>
      <c r="AC328" s="73" t="s">
        <v>169</v>
      </c>
      <c r="AD328" s="73" t="s">
        <v>169</v>
      </c>
      <c r="AE328" s="317"/>
      <c r="AF328" s="73" t="s">
        <v>169</v>
      </c>
      <c r="AG328" s="73" t="s">
        <v>169</v>
      </c>
      <c r="AH328" s="317"/>
      <c r="AI328" s="88">
        <f t="shared" si="90"/>
        <v>0</v>
      </c>
      <c r="AJ328" s="312">
        <f t="shared" si="91"/>
        <v>0</v>
      </c>
      <c r="AK328" s="27">
        <f t="shared" si="92"/>
        <v>0</v>
      </c>
      <c r="AL328" s="27">
        <f t="shared" si="93"/>
        <v>0</v>
      </c>
      <c r="AM328" s="27">
        <f t="shared" si="94"/>
        <v>0</v>
      </c>
      <c r="AN328" s="77">
        <f t="shared" si="95"/>
        <v>0</v>
      </c>
      <c r="AP328" s="77">
        <f t="shared" si="96"/>
        <v>0</v>
      </c>
      <c r="AQ328" s="207">
        <f t="shared" si="82"/>
        <v>0</v>
      </c>
      <c r="AR328" s="27">
        <f t="shared" si="83"/>
        <v>0</v>
      </c>
      <c r="AS328" s="27">
        <f t="shared" si="84"/>
        <v>0</v>
      </c>
      <c r="AT328" s="27">
        <f t="shared" si="97"/>
        <v>0</v>
      </c>
      <c r="AU328" s="27">
        <f t="shared" si="85"/>
        <v>0</v>
      </c>
      <c r="AV328" s="27">
        <f t="shared" si="86"/>
        <v>0</v>
      </c>
      <c r="AW328" s="27">
        <f t="shared" si="87"/>
        <v>0</v>
      </c>
    </row>
    <row r="329" spans="1:49">
      <c r="A329" s="78">
        <v>318</v>
      </c>
      <c r="B329" s="69" t="s">
        <v>328</v>
      </c>
      <c r="C329" s="314"/>
      <c r="D329" s="72"/>
      <c r="E329" s="180"/>
      <c r="F329" s="72"/>
      <c r="G329" s="72"/>
      <c r="H329" s="325">
        <f t="shared" si="79"/>
        <v>0</v>
      </c>
      <c r="I329" s="71"/>
      <c r="J329" s="303"/>
      <c r="K329" s="303"/>
      <c r="L329" s="303"/>
      <c r="M329" s="304">
        <f t="shared" si="88"/>
        <v>0</v>
      </c>
      <c r="N329" s="326" t="str">
        <f t="shared" si="80"/>
        <v/>
      </c>
      <c r="O329" s="71"/>
      <c r="P329" s="303"/>
      <c r="Q329" s="214">
        <f t="shared" si="89"/>
        <v>0</v>
      </c>
      <c r="R329" s="71"/>
      <c r="S329" s="308"/>
      <c r="T329" s="308"/>
      <c r="U329" s="308"/>
      <c r="V329" s="79"/>
      <c r="W329" s="303"/>
      <c r="X329" s="303"/>
      <c r="Y329" s="309">
        <f t="shared" si="81"/>
        <v>0</v>
      </c>
      <c r="Z329" s="73" t="s">
        <v>169</v>
      </c>
      <c r="AA329" s="73" t="s">
        <v>169</v>
      </c>
      <c r="AB329" s="317"/>
      <c r="AC329" s="73" t="s">
        <v>169</v>
      </c>
      <c r="AD329" s="73" t="s">
        <v>169</v>
      </c>
      <c r="AE329" s="317"/>
      <c r="AF329" s="73" t="s">
        <v>169</v>
      </c>
      <c r="AG329" s="73" t="s">
        <v>169</v>
      </c>
      <c r="AH329" s="317"/>
      <c r="AI329" s="88">
        <f t="shared" si="90"/>
        <v>0</v>
      </c>
      <c r="AJ329" s="312">
        <f t="shared" si="91"/>
        <v>0</v>
      </c>
      <c r="AK329" s="27">
        <f t="shared" si="92"/>
        <v>0</v>
      </c>
      <c r="AL329" s="27">
        <f t="shared" si="93"/>
        <v>0</v>
      </c>
      <c r="AM329" s="27">
        <f t="shared" si="94"/>
        <v>0</v>
      </c>
      <c r="AN329" s="77">
        <f t="shared" si="95"/>
        <v>0</v>
      </c>
      <c r="AP329" s="77">
        <f t="shared" si="96"/>
        <v>0</v>
      </c>
      <c r="AQ329" s="207">
        <f t="shared" si="82"/>
        <v>0</v>
      </c>
      <c r="AR329" s="27">
        <f t="shared" si="83"/>
        <v>0</v>
      </c>
      <c r="AS329" s="27">
        <f t="shared" si="84"/>
        <v>0</v>
      </c>
      <c r="AT329" s="27">
        <f t="shared" si="97"/>
        <v>0</v>
      </c>
      <c r="AU329" s="27">
        <f t="shared" si="85"/>
        <v>0</v>
      </c>
      <c r="AV329" s="27">
        <f t="shared" si="86"/>
        <v>0</v>
      </c>
      <c r="AW329" s="27">
        <f t="shared" si="87"/>
        <v>0</v>
      </c>
    </row>
    <row r="330" spans="1:49">
      <c r="A330" s="68">
        <v>319</v>
      </c>
      <c r="B330" s="69" t="s">
        <v>328</v>
      </c>
      <c r="C330" s="314"/>
      <c r="D330" s="72"/>
      <c r="E330" s="180"/>
      <c r="F330" s="72"/>
      <c r="G330" s="72"/>
      <c r="H330" s="325">
        <f t="shared" si="79"/>
        <v>0</v>
      </c>
      <c r="I330" s="71"/>
      <c r="J330" s="303"/>
      <c r="K330" s="303"/>
      <c r="L330" s="303"/>
      <c r="M330" s="304">
        <f t="shared" si="88"/>
        <v>0</v>
      </c>
      <c r="N330" s="326" t="str">
        <f t="shared" si="80"/>
        <v/>
      </c>
      <c r="O330" s="71"/>
      <c r="P330" s="303"/>
      <c r="Q330" s="214">
        <f t="shared" si="89"/>
        <v>0</v>
      </c>
      <c r="R330" s="71"/>
      <c r="S330" s="308"/>
      <c r="T330" s="308"/>
      <c r="U330" s="308"/>
      <c r="V330" s="79"/>
      <c r="W330" s="303"/>
      <c r="X330" s="303"/>
      <c r="Y330" s="309">
        <f t="shared" si="81"/>
        <v>0</v>
      </c>
      <c r="Z330" s="73" t="s">
        <v>169</v>
      </c>
      <c r="AA330" s="73" t="s">
        <v>169</v>
      </c>
      <c r="AB330" s="317"/>
      <c r="AC330" s="73" t="s">
        <v>169</v>
      </c>
      <c r="AD330" s="73" t="s">
        <v>169</v>
      </c>
      <c r="AE330" s="317"/>
      <c r="AF330" s="73" t="s">
        <v>169</v>
      </c>
      <c r="AG330" s="73" t="s">
        <v>169</v>
      </c>
      <c r="AH330" s="317"/>
      <c r="AI330" s="88">
        <f t="shared" si="90"/>
        <v>0</v>
      </c>
      <c r="AJ330" s="312">
        <f t="shared" si="91"/>
        <v>0</v>
      </c>
      <c r="AK330" s="27">
        <f t="shared" si="92"/>
        <v>0</v>
      </c>
      <c r="AL330" s="27">
        <f t="shared" si="93"/>
        <v>0</v>
      </c>
      <c r="AM330" s="27">
        <f t="shared" si="94"/>
        <v>0</v>
      </c>
      <c r="AN330" s="77">
        <f t="shared" si="95"/>
        <v>0</v>
      </c>
      <c r="AP330" s="77">
        <f t="shared" si="96"/>
        <v>0</v>
      </c>
      <c r="AQ330" s="207">
        <f t="shared" si="82"/>
        <v>0</v>
      </c>
      <c r="AR330" s="27">
        <f t="shared" si="83"/>
        <v>0</v>
      </c>
      <c r="AS330" s="27">
        <f t="shared" si="84"/>
        <v>0</v>
      </c>
      <c r="AT330" s="27">
        <f t="shared" si="97"/>
        <v>0</v>
      </c>
      <c r="AU330" s="27">
        <f t="shared" si="85"/>
        <v>0</v>
      </c>
      <c r="AV330" s="27">
        <f t="shared" si="86"/>
        <v>0</v>
      </c>
      <c r="AW330" s="27">
        <f t="shared" si="87"/>
        <v>0</v>
      </c>
    </row>
    <row r="331" spans="1:49">
      <c r="A331" s="78">
        <v>320</v>
      </c>
      <c r="B331" s="69" t="s">
        <v>328</v>
      </c>
      <c r="C331" s="314"/>
      <c r="D331" s="72"/>
      <c r="E331" s="180"/>
      <c r="F331" s="72"/>
      <c r="G331" s="72"/>
      <c r="H331" s="325">
        <f t="shared" si="79"/>
        <v>0</v>
      </c>
      <c r="I331" s="71"/>
      <c r="J331" s="303"/>
      <c r="K331" s="303"/>
      <c r="L331" s="303"/>
      <c r="M331" s="304">
        <f t="shared" si="88"/>
        <v>0</v>
      </c>
      <c r="N331" s="326" t="str">
        <f t="shared" si="80"/>
        <v/>
      </c>
      <c r="O331" s="71"/>
      <c r="P331" s="303"/>
      <c r="Q331" s="214">
        <f t="shared" si="89"/>
        <v>0</v>
      </c>
      <c r="R331" s="71"/>
      <c r="S331" s="308"/>
      <c r="T331" s="308"/>
      <c r="U331" s="308"/>
      <c r="V331" s="79"/>
      <c r="W331" s="303"/>
      <c r="X331" s="303"/>
      <c r="Y331" s="309">
        <f t="shared" si="81"/>
        <v>0</v>
      </c>
      <c r="Z331" s="73" t="s">
        <v>169</v>
      </c>
      <c r="AA331" s="73" t="s">
        <v>169</v>
      </c>
      <c r="AB331" s="317"/>
      <c r="AC331" s="73" t="s">
        <v>169</v>
      </c>
      <c r="AD331" s="73" t="s">
        <v>169</v>
      </c>
      <c r="AE331" s="317"/>
      <c r="AF331" s="73" t="s">
        <v>169</v>
      </c>
      <c r="AG331" s="73" t="s">
        <v>169</v>
      </c>
      <c r="AH331" s="317"/>
      <c r="AI331" s="88">
        <f t="shared" si="90"/>
        <v>0</v>
      </c>
      <c r="AJ331" s="312">
        <f t="shared" si="91"/>
        <v>0</v>
      </c>
      <c r="AK331" s="27">
        <f t="shared" si="92"/>
        <v>0</v>
      </c>
      <c r="AL331" s="27">
        <f t="shared" si="93"/>
        <v>0</v>
      </c>
      <c r="AM331" s="27">
        <f t="shared" si="94"/>
        <v>0</v>
      </c>
      <c r="AN331" s="77">
        <f t="shared" si="95"/>
        <v>0</v>
      </c>
      <c r="AP331" s="77">
        <f t="shared" si="96"/>
        <v>0</v>
      </c>
      <c r="AQ331" s="207">
        <f t="shared" si="82"/>
        <v>0</v>
      </c>
      <c r="AR331" s="27">
        <f t="shared" si="83"/>
        <v>0</v>
      </c>
      <c r="AS331" s="27">
        <f t="shared" si="84"/>
        <v>0</v>
      </c>
      <c r="AT331" s="27">
        <f t="shared" si="97"/>
        <v>0</v>
      </c>
      <c r="AU331" s="27">
        <f t="shared" si="85"/>
        <v>0</v>
      </c>
      <c r="AV331" s="27">
        <f t="shared" si="86"/>
        <v>0</v>
      </c>
      <c r="AW331" s="27">
        <f t="shared" si="87"/>
        <v>0</v>
      </c>
    </row>
    <row r="332" spans="1:49">
      <c r="A332" s="68">
        <v>321</v>
      </c>
      <c r="B332" s="69" t="s">
        <v>328</v>
      </c>
      <c r="C332" s="314"/>
      <c r="D332" s="72"/>
      <c r="E332" s="180"/>
      <c r="F332" s="72"/>
      <c r="G332" s="72"/>
      <c r="H332" s="325">
        <f t="shared" ref="H332:H395" si="98">IFERROR(IF(B332="โปรดเลือก",0,IF(B332="ไม่เป็นสมาชิก กบข.",ROUND((DATEDIF(F332,G332,"Y")+DATEDIF(F332,G332,"Ym")/12)+I332,0),AN332)),0)</f>
        <v>0</v>
      </c>
      <c r="I332" s="71"/>
      <c r="J332" s="303"/>
      <c r="K332" s="303"/>
      <c r="L332" s="303"/>
      <c r="M332" s="304">
        <f t="shared" si="88"/>
        <v>0</v>
      </c>
      <c r="N332" s="326" t="str">
        <f t="shared" ref="N332:N395" si="99">IFERROR(IF(P332&lt;&gt;0,0,IF(B332="โปรดเลือก ","",(IF(B332="ไม่เป็นสมาชิก กบข.",M332*H332/50,IF(B332="เป็นสมาชิก กบข. ",(IF(M332*H332/50&gt;0.7*M332,0.7*M332,M332*H332/50))))))),0)</f>
        <v/>
      </c>
      <c r="O332" s="71"/>
      <c r="P332" s="303"/>
      <c r="Q332" s="214">
        <f t="shared" si="89"/>
        <v>0</v>
      </c>
      <c r="R332" s="71"/>
      <c r="S332" s="308"/>
      <c r="T332" s="308"/>
      <c r="U332" s="308"/>
      <c r="V332" s="79"/>
      <c r="W332" s="303"/>
      <c r="X332" s="303"/>
      <c r="Y332" s="309">
        <f t="shared" ref="Y332:Y395" si="100">IF(B332="โปรดเลือก ",0,IF(P332&lt;&gt;0,P332,IF(W332&gt;0,W332+X332,(J332+N332)*12+O332*12+P332+S332+T332+U332)))</f>
        <v>0</v>
      </c>
      <c r="Z332" s="73" t="s">
        <v>169</v>
      </c>
      <c r="AA332" s="73" t="s">
        <v>169</v>
      </c>
      <c r="AB332" s="317"/>
      <c r="AC332" s="73" t="s">
        <v>169</v>
      </c>
      <c r="AD332" s="73" t="s">
        <v>169</v>
      </c>
      <c r="AE332" s="317"/>
      <c r="AF332" s="73" t="s">
        <v>169</v>
      </c>
      <c r="AG332" s="73" t="s">
        <v>169</v>
      </c>
      <c r="AH332" s="317"/>
      <c r="AI332" s="88">
        <f t="shared" si="90"/>
        <v>0</v>
      </c>
      <c r="AJ332" s="312">
        <f t="shared" si="91"/>
        <v>0</v>
      </c>
      <c r="AK332" s="27">
        <f t="shared" si="92"/>
        <v>0</v>
      </c>
      <c r="AL332" s="27">
        <f t="shared" si="93"/>
        <v>0</v>
      </c>
      <c r="AM332" s="27">
        <f t="shared" si="94"/>
        <v>0</v>
      </c>
      <c r="AN332" s="77">
        <f t="shared" si="95"/>
        <v>0</v>
      </c>
      <c r="AP332" s="77">
        <f t="shared" si="96"/>
        <v>0</v>
      </c>
      <c r="AQ332" s="207">
        <f t="shared" ref="AQ332:AQ395" si="101">IFERROR(VALUE(LEFT(F332,2)),0)</f>
        <v>0</v>
      </c>
      <c r="AR332" s="27">
        <f t="shared" ref="AR332:AR395" si="102">IFERROR(VALUE(MID(F332,4,2)),0)</f>
        <v>0</v>
      </c>
      <c r="AS332" s="27">
        <f t="shared" ref="AS332:AS395" si="103">IFERROR(VALUE(RIGHT(F332,4)),0)</f>
        <v>0</v>
      </c>
      <c r="AT332" s="27">
        <f t="shared" si="97"/>
        <v>0</v>
      </c>
      <c r="AU332" s="27">
        <f t="shared" ref="AU332:AU395" si="104">IFERROR(VALUE(LEFT(G332,2)),0)</f>
        <v>0</v>
      </c>
      <c r="AV332" s="27">
        <f t="shared" ref="AV332:AV395" si="105">IFERROR(VALUE(MID(G332,4,2)),0)</f>
        <v>0</v>
      </c>
      <c r="AW332" s="27">
        <f t="shared" ref="AW332:AW395" si="106">IFERROR(VALUE(RIGHT(G332,4)),0)</f>
        <v>0</v>
      </c>
    </row>
    <row r="333" spans="1:49">
      <c r="A333" s="78">
        <v>322</v>
      </c>
      <c r="B333" s="69" t="s">
        <v>328</v>
      </c>
      <c r="C333" s="314"/>
      <c r="D333" s="72"/>
      <c r="E333" s="180"/>
      <c r="F333" s="72"/>
      <c r="G333" s="72"/>
      <c r="H333" s="325">
        <f t="shared" si="98"/>
        <v>0</v>
      </c>
      <c r="I333" s="71"/>
      <c r="J333" s="303"/>
      <c r="K333" s="303"/>
      <c r="L333" s="303"/>
      <c r="M333" s="304">
        <f t="shared" ref="M333:M396" si="107">L333+K333</f>
        <v>0</v>
      </c>
      <c r="N333" s="326" t="str">
        <f t="shared" si="99"/>
        <v/>
      </c>
      <c r="O333" s="71"/>
      <c r="P333" s="303"/>
      <c r="Q333" s="214">
        <f t="shared" ref="Q333:Q396" si="108">IF(AP333&lt;500000,AP333,500000)</f>
        <v>0</v>
      </c>
      <c r="R333" s="71"/>
      <c r="S333" s="308"/>
      <c r="T333" s="308"/>
      <c r="U333" s="308"/>
      <c r="V333" s="79"/>
      <c r="W333" s="303"/>
      <c r="X333" s="303"/>
      <c r="Y333" s="309">
        <f t="shared" si="100"/>
        <v>0</v>
      </c>
      <c r="Z333" s="73" t="s">
        <v>169</v>
      </c>
      <c r="AA333" s="73" t="s">
        <v>169</v>
      </c>
      <c r="AB333" s="317"/>
      <c r="AC333" s="73" t="s">
        <v>169</v>
      </c>
      <c r="AD333" s="73" t="s">
        <v>169</v>
      </c>
      <c r="AE333" s="317"/>
      <c r="AF333" s="73" t="s">
        <v>169</v>
      </c>
      <c r="AG333" s="73" t="s">
        <v>169</v>
      </c>
      <c r="AH333" s="317"/>
      <c r="AI333" s="88">
        <f t="shared" ref="AI333:AI396" si="109">AB333+AE333+AH333</f>
        <v>0</v>
      </c>
      <c r="AJ333" s="312">
        <f t="shared" ref="AJ333:AJ396" si="110">Y333+AI333</f>
        <v>0</v>
      </c>
      <c r="AK333" s="27">
        <f t="shared" ref="AK333:AK396" si="111">IF(AU333&lt;AQ333,AT333-AQ333+AU333,AU333-AQ333)</f>
        <v>0</v>
      </c>
      <c r="AL333" s="27">
        <f t="shared" ref="AL333:AL396" si="112">IF(AU333=AQ333,IF(AV333=AR333,0,IF(AV333&gt;AR333,AV333-AR333,12+AV333-AR333)),IF(AU333&gt;AQ333,IF(AV333&gt;AR333,AV333-AR333,IF(AV333=AR333,0,12+AV333-AR333)),IF(AU333&lt;AQ333,IF(AV333&gt;AR333,AV333-AR333-1,IF(AV333=AR333,0,12+AV333-AR333-1)))))</f>
        <v>0</v>
      </c>
      <c r="AM333" s="27">
        <f t="shared" ref="AM333:AM396" si="113">IF(AND(AQ333=AU333,AR333=AV333),AW333-AS333,IF(AND(AQ333&gt;=AU333,AR333&gt;AV333),AW333-AS333-1,IF(AND(AQ333&lt;AU333,AR333&gt;AV333),AW333-AS333-1,IF(AND(AQ333&lt;AU333,AR333&lt;AV333),AW333-AS333,AW333-AS333))))</f>
        <v>0</v>
      </c>
      <c r="AN333" s="77">
        <f t="shared" ref="AN333:AN396" si="114">IF(B333="โปรดเลือก",0,IF(B333="เป็นสมาชิก กบข. ",(AK333/365)+(AL333/12)+AM333+I333,ROUND((AK333/365)+(AL333/12)+AM333,0)))</f>
        <v>0</v>
      </c>
      <c r="AP333" s="77">
        <f t="shared" ref="AP333:AP396" si="115">IFERROR(IF(AND(J333&lt;&gt;0,N333=0),J333*15,IF(AND(J333=0,N333&lt;&gt;0),N333*15,0)),0)</f>
        <v>0</v>
      </c>
      <c r="AQ333" s="207">
        <f t="shared" si="101"/>
        <v>0</v>
      </c>
      <c r="AR333" s="27">
        <f t="shared" si="102"/>
        <v>0</v>
      </c>
      <c r="AS333" s="27">
        <f t="shared" si="103"/>
        <v>0</v>
      </c>
      <c r="AT333" s="27">
        <f t="shared" si="97"/>
        <v>0</v>
      </c>
      <c r="AU333" s="27">
        <f t="shared" si="104"/>
        <v>0</v>
      </c>
      <c r="AV333" s="27">
        <f t="shared" si="105"/>
        <v>0</v>
      </c>
      <c r="AW333" s="27">
        <f t="shared" si="106"/>
        <v>0</v>
      </c>
    </row>
    <row r="334" spans="1:49">
      <c r="A334" s="68">
        <v>323</v>
      </c>
      <c r="B334" s="69" t="s">
        <v>328</v>
      </c>
      <c r="C334" s="314"/>
      <c r="D334" s="72"/>
      <c r="E334" s="180"/>
      <c r="F334" s="72"/>
      <c r="G334" s="72"/>
      <c r="H334" s="325">
        <f t="shared" si="98"/>
        <v>0</v>
      </c>
      <c r="I334" s="71"/>
      <c r="J334" s="303"/>
      <c r="K334" s="303"/>
      <c r="L334" s="303"/>
      <c r="M334" s="304">
        <f t="shared" si="107"/>
        <v>0</v>
      </c>
      <c r="N334" s="326" t="str">
        <f t="shared" si="99"/>
        <v/>
      </c>
      <c r="O334" s="71"/>
      <c r="P334" s="303"/>
      <c r="Q334" s="214">
        <f t="shared" si="108"/>
        <v>0</v>
      </c>
      <c r="R334" s="71"/>
      <c r="S334" s="308"/>
      <c r="T334" s="308"/>
      <c r="U334" s="308"/>
      <c r="V334" s="79"/>
      <c r="W334" s="303"/>
      <c r="X334" s="303"/>
      <c r="Y334" s="309">
        <f t="shared" si="100"/>
        <v>0</v>
      </c>
      <c r="Z334" s="73" t="s">
        <v>169</v>
      </c>
      <c r="AA334" s="73" t="s">
        <v>169</v>
      </c>
      <c r="AB334" s="317"/>
      <c r="AC334" s="73" t="s">
        <v>169</v>
      </c>
      <c r="AD334" s="73" t="s">
        <v>169</v>
      </c>
      <c r="AE334" s="317"/>
      <c r="AF334" s="73" t="s">
        <v>169</v>
      </c>
      <c r="AG334" s="73" t="s">
        <v>169</v>
      </c>
      <c r="AH334" s="317"/>
      <c r="AI334" s="88">
        <f t="shared" si="109"/>
        <v>0</v>
      </c>
      <c r="AJ334" s="312">
        <f t="shared" si="110"/>
        <v>0</v>
      </c>
      <c r="AK334" s="27">
        <f t="shared" si="111"/>
        <v>0</v>
      </c>
      <c r="AL334" s="27">
        <f t="shared" si="112"/>
        <v>0</v>
      </c>
      <c r="AM334" s="27">
        <f t="shared" si="113"/>
        <v>0</v>
      </c>
      <c r="AN334" s="77">
        <f t="shared" si="114"/>
        <v>0</v>
      </c>
      <c r="AP334" s="77">
        <f t="shared" si="115"/>
        <v>0</v>
      </c>
      <c r="AQ334" s="207">
        <f t="shared" si="101"/>
        <v>0</v>
      </c>
      <c r="AR334" s="27">
        <f t="shared" si="102"/>
        <v>0</v>
      </c>
      <c r="AS334" s="27">
        <f t="shared" si="103"/>
        <v>0</v>
      </c>
      <c r="AT334" s="27">
        <f t="shared" ref="AT334:AT397" si="116">IFERROR(VLOOKUP(AV334-1,$AY$12:$AZ$23,2,0),0)</f>
        <v>0</v>
      </c>
      <c r="AU334" s="27">
        <f t="shared" si="104"/>
        <v>0</v>
      </c>
      <c r="AV334" s="27">
        <f t="shared" si="105"/>
        <v>0</v>
      </c>
      <c r="AW334" s="27">
        <f t="shared" si="106"/>
        <v>0</v>
      </c>
    </row>
    <row r="335" spans="1:49">
      <c r="A335" s="78">
        <v>324</v>
      </c>
      <c r="B335" s="69" t="s">
        <v>328</v>
      </c>
      <c r="C335" s="314"/>
      <c r="D335" s="72"/>
      <c r="E335" s="180"/>
      <c r="F335" s="72"/>
      <c r="G335" s="72"/>
      <c r="H335" s="325">
        <f t="shared" si="98"/>
        <v>0</v>
      </c>
      <c r="I335" s="71"/>
      <c r="J335" s="303"/>
      <c r="K335" s="303"/>
      <c r="L335" s="303"/>
      <c r="M335" s="304">
        <f t="shared" si="107"/>
        <v>0</v>
      </c>
      <c r="N335" s="326" t="str">
        <f t="shared" si="99"/>
        <v/>
      </c>
      <c r="O335" s="71"/>
      <c r="P335" s="303"/>
      <c r="Q335" s="214">
        <f t="shared" si="108"/>
        <v>0</v>
      </c>
      <c r="R335" s="71"/>
      <c r="S335" s="308"/>
      <c r="T335" s="308"/>
      <c r="U335" s="308"/>
      <c r="V335" s="79"/>
      <c r="W335" s="303"/>
      <c r="X335" s="303"/>
      <c r="Y335" s="309">
        <f t="shared" si="100"/>
        <v>0</v>
      </c>
      <c r="Z335" s="73" t="s">
        <v>169</v>
      </c>
      <c r="AA335" s="73" t="s">
        <v>169</v>
      </c>
      <c r="AB335" s="317"/>
      <c r="AC335" s="73" t="s">
        <v>169</v>
      </c>
      <c r="AD335" s="73" t="s">
        <v>169</v>
      </c>
      <c r="AE335" s="317"/>
      <c r="AF335" s="73" t="s">
        <v>169</v>
      </c>
      <c r="AG335" s="73" t="s">
        <v>169</v>
      </c>
      <c r="AH335" s="317"/>
      <c r="AI335" s="88">
        <f t="shared" si="109"/>
        <v>0</v>
      </c>
      <c r="AJ335" s="312">
        <f t="shared" si="110"/>
        <v>0</v>
      </c>
      <c r="AK335" s="27">
        <f t="shared" si="111"/>
        <v>0</v>
      </c>
      <c r="AL335" s="27">
        <f t="shared" si="112"/>
        <v>0</v>
      </c>
      <c r="AM335" s="27">
        <f t="shared" si="113"/>
        <v>0</v>
      </c>
      <c r="AN335" s="77">
        <f t="shared" si="114"/>
        <v>0</v>
      </c>
      <c r="AP335" s="77">
        <f t="shared" si="115"/>
        <v>0</v>
      </c>
      <c r="AQ335" s="207">
        <f t="shared" si="101"/>
        <v>0</v>
      </c>
      <c r="AR335" s="27">
        <f t="shared" si="102"/>
        <v>0</v>
      </c>
      <c r="AS335" s="27">
        <f t="shared" si="103"/>
        <v>0</v>
      </c>
      <c r="AT335" s="27">
        <f t="shared" si="116"/>
        <v>0</v>
      </c>
      <c r="AU335" s="27">
        <f t="shared" si="104"/>
        <v>0</v>
      </c>
      <c r="AV335" s="27">
        <f t="shared" si="105"/>
        <v>0</v>
      </c>
      <c r="AW335" s="27">
        <f t="shared" si="106"/>
        <v>0</v>
      </c>
    </row>
    <row r="336" spans="1:49">
      <c r="A336" s="68">
        <v>325</v>
      </c>
      <c r="B336" s="69" t="s">
        <v>328</v>
      </c>
      <c r="C336" s="314"/>
      <c r="D336" s="72"/>
      <c r="E336" s="180"/>
      <c r="F336" s="72"/>
      <c r="G336" s="72"/>
      <c r="H336" s="325">
        <f t="shared" si="98"/>
        <v>0</v>
      </c>
      <c r="I336" s="71"/>
      <c r="J336" s="303"/>
      <c r="K336" s="303"/>
      <c r="L336" s="303"/>
      <c r="M336" s="304">
        <f t="shared" si="107"/>
        <v>0</v>
      </c>
      <c r="N336" s="326" t="str">
        <f t="shared" si="99"/>
        <v/>
      </c>
      <c r="O336" s="71"/>
      <c r="P336" s="303"/>
      <c r="Q336" s="214">
        <f t="shared" si="108"/>
        <v>0</v>
      </c>
      <c r="R336" s="71"/>
      <c r="S336" s="308"/>
      <c r="T336" s="308"/>
      <c r="U336" s="308"/>
      <c r="V336" s="79"/>
      <c r="W336" s="303"/>
      <c r="X336" s="303"/>
      <c r="Y336" s="309">
        <f t="shared" si="100"/>
        <v>0</v>
      </c>
      <c r="Z336" s="73" t="s">
        <v>169</v>
      </c>
      <c r="AA336" s="73" t="s">
        <v>169</v>
      </c>
      <c r="AB336" s="317"/>
      <c r="AC336" s="73" t="s">
        <v>169</v>
      </c>
      <c r="AD336" s="73" t="s">
        <v>169</v>
      </c>
      <c r="AE336" s="317"/>
      <c r="AF336" s="73" t="s">
        <v>169</v>
      </c>
      <c r="AG336" s="73" t="s">
        <v>169</v>
      </c>
      <c r="AH336" s="317"/>
      <c r="AI336" s="88">
        <f t="shared" si="109"/>
        <v>0</v>
      </c>
      <c r="AJ336" s="312">
        <f t="shared" si="110"/>
        <v>0</v>
      </c>
      <c r="AK336" s="27">
        <f t="shared" si="111"/>
        <v>0</v>
      </c>
      <c r="AL336" s="27">
        <f t="shared" si="112"/>
        <v>0</v>
      </c>
      <c r="AM336" s="27">
        <f t="shared" si="113"/>
        <v>0</v>
      </c>
      <c r="AN336" s="77">
        <f t="shared" si="114"/>
        <v>0</v>
      </c>
      <c r="AP336" s="77">
        <f t="shared" si="115"/>
        <v>0</v>
      </c>
      <c r="AQ336" s="207">
        <f t="shared" si="101"/>
        <v>0</v>
      </c>
      <c r="AR336" s="27">
        <f t="shared" si="102"/>
        <v>0</v>
      </c>
      <c r="AS336" s="27">
        <f t="shared" si="103"/>
        <v>0</v>
      </c>
      <c r="AT336" s="27">
        <f t="shared" si="116"/>
        <v>0</v>
      </c>
      <c r="AU336" s="27">
        <f t="shared" si="104"/>
        <v>0</v>
      </c>
      <c r="AV336" s="27">
        <f t="shared" si="105"/>
        <v>0</v>
      </c>
      <c r="AW336" s="27">
        <f t="shared" si="106"/>
        <v>0</v>
      </c>
    </row>
    <row r="337" spans="1:49">
      <c r="A337" s="78">
        <v>326</v>
      </c>
      <c r="B337" s="69" t="s">
        <v>328</v>
      </c>
      <c r="C337" s="314"/>
      <c r="D337" s="72"/>
      <c r="E337" s="180"/>
      <c r="F337" s="72"/>
      <c r="G337" s="72"/>
      <c r="H337" s="325">
        <f t="shared" si="98"/>
        <v>0</v>
      </c>
      <c r="I337" s="71"/>
      <c r="J337" s="303"/>
      <c r="K337" s="303"/>
      <c r="L337" s="303"/>
      <c r="M337" s="304">
        <f t="shared" si="107"/>
        <v>0</v>
      </c>
      <c r="N337" s="326" t="str">
        <f t="shared" si="99"/>
        <v/>
      </c>
      <c r="O337" s="71"/>
      <c r="P337" s="303"/>
      <c r="Q337" s="214">
        <f t="shared" si="108"/>
        <v>0</v>
      </c>
      <c r="R337" s="71"/>
      <c r="S337" s="308"/>
      <c r="T337" s="308"/>
      <c r="U337" s="308"/>
      <c r="V337" s="79"/>
      <c r="W337" s="303"/>
      <c r="X337" s="303"/>
      <c r="Y337" s="309">
        <f t="shared" si="100"/>
        <v>0</v>
      </c>
      <c r="Z337" s="73" t="s">
        <v>169</v>
      </c>
      <c r="AA337" s="73" t="s">
        <v>169</v>
      </c>
      <c r="AB337" s="317"/>
      <c r="AC337" s="73" t="s">
        <v>169</v>
      </c>
      <c r="AD337" s="73" t="s">
        <v>169</v>
      </c>
      <c r="AE337" s="317"/>
      <c r="AF337" s="73" t="s">
        <v>169</v>
      </c>
      <c r="AG337" s="73" t="s">
        <v>169</v>
      </c>
      <c r="AH337" s="317"/>
      <c r="AI337" s="88">
        <f t="shared" si="109"/>
        <v>0</v>
      </c>
      <c r="AJ337" s="312">
        <f t="shared" si="110"/>
        <v>0</v>
      </c>
      <c r="AK337" s="27">
        <f t="shared" si="111"/>
        <v>0</v>
      </c>
      <c r="AL337" s="27">
        <f t="shared" si="112"/>
        <v>0</v>
      </c>
      <c r="AM337" s="27">
        <f t="shared" si="113"/>
        <v>0</v>
      </c>
      <c r="AN337" s="77">
        <f t="shared" si="114"/>
        <v>0</v>
      </c>
      <c r="AP337" s="77">
        <f t="shared" si="115"/>
        <v>0</v>
      </c>
      <c r="AQ337" s="207">
        <f t="shared" si="101"/>
        <v>0</v>
      </c>
      <c r="AR337" s="27">
        <f t="shared" si="102"/>
        <v>0</v>
      </c>
      <c r="AS337" s="27">
        <f t="shared" si="103"/>
        <v>0</v>
      </c>
      <c r="AT337" s="27">
        <f t="shared" si="116"/>
        <v>0</v>
      </c>
      <c r="AU337" s="27">
        <f t="shared" si="104"/>
        <v>0</v>
      </c>
      <c r="AV337" s="27">
        <f t="shared" si="105"/>
        <v>0</v>
      </c>
      <c r="AW337" s="27">
        <f t="shared" si="106"/>
        <v>0</v>
      </c>
    </row>
    <row r="338" spans="1:49">
      <c r="A338" s="68">
        <v>327</v>
      </c>
      <c r="B338" s="69" t="s">
        <v>328</v>
      </c>
      <c r="C338" s="314"/>
      <c r="D338" s="72"/>
      <c r="E338" s="180"/>
      <c r="F338" s="72"/>
      <c r="G338" s="72"/>
      <c r="H338" s="325">
        <f t="shared" si="98"/>
        <v>0</v>
      </c>
      <c r="I338" s="71"/>
      <c r="J338" s="303"/>
      <c r="K338" s="303"/>
      <c r="L338" s="303"/>
      <c r="M338" s="304">
        <f t="shared" si="107"/>
        <v>0</v>
      </c>
      <c r="N338" s="326" t="str">
        <f t="shared" si="99"/>
        <v/>
      </c>
      <c r="O338" s="71"/>
      <c r="P338" s="303"/>
      <c r="Q338" s="214">
        <f t="shared" si="108"/>
        <v>0</v>
      </c>
      <c r="R338" s="71"/>
      <c r="S338" s="308"/>
      <c r="T338" s="308"/>
      <c r="U338" s="308"/>
      <c r="V338" s="79"/>
      <c r="W338" s="303"/>
      <c r="X338" s="303"/>
      <c r="Y338" s="309">
        <f t="shared" si="100"/>
        <v>0</v>
      </c>
      <c r="Z338" s="73" t="s">
        <v>169</v>
      </c>
      <c r="AA338" s="73" t="s">
        <v>169</v>
      </c>
      <c r="AB338" s="317"/>
      <c r="AC338" s="73" t="s">
        <v>169</v>
      </c>
      <c r="AD338" s="73" t="s">
        <v>169</v>
      </c>
      <c r="AE338" s="317"/>
      <c r="AF338" s="73" t="s">
        <v>169</v>
      </c>
      <c r="AG338" s="73" t="s">
        <v>169</v>
      </c>
      <c r="AH338" s="317"/>
      <c r="AI338" s="88">
        <f t="shared" si="109"/>
        <v>0</v>
      </c>
      <c r="AJ338" s="312">
        <f t="shared" si="110"/>
        <v>0</v>
      </c>
      <c r="AK338" s="27">
        <f t="shared" si="111"/>
        <v>0</v>
      </c>
      <c r="AL338" s="27">
        <f t="shared" si="112"/>
        <v>0</v>
      </c>
      <c r="AM338" s="27">
        <f t="shared" si="113"/>
        <v>0</v>
      </c>
      <c r="AN338" s="77">
        <f t="shared" si="114"/>
        <v>0</v>
      </c>
      <c r="AP338" s="77">
        <f t="shared" si="115"/>
        <v>0</v>
      </c>
      <c r="AQ338" s="207">
        <f t="shared" si="101"/>
        <v>0</v>
      </c>
      <c r="AR338" s="27">
        <f t="shared" si="102"/>
        <v>0</v>
      </c>
      <c r="AS338" s="27">
        <f t="shared" si="103"/>
        <v>0</v>
      </c>
      <c r="AT338" s="27">
        <f t="shared" si="116"/>
        <v>0</v>
      </c>
      <c r="AU338" s="27">
        <f t="shared" si="104"/>
        <v>0</v>
      </c>
      <c r="AV338" s="27">
        <f t="shared" si="105"/>
        <v>0</v>
      </c>
      <c r="AW338" s="27">
        <f t="shared" si="106"/>
        <v>0</v>
      </c>
    </row>
    <row r="339" spans="1:49">
      <c r="A339" s="78">
        <v>328</v>
      </c>
      <c r="B339" s="69" t="s">
        <v>328</v>
      </c>
      <c r="C339" s="314"/>
      <c r="D339" s="72"/>
      <c r="E339" s="180"/>
      <c r="F339" s="72"/>
      <c r="G339" s="72"/>
      <c r="H339" s="325">
        <f t="shared" si="98"/>
        <v>0</v>
      </c>
      <c r="I339" s="71"/>
      <c r="J339" s="303"/>
      <c r="K339" s="303"/>
      <c r="L339" s="303"/>
      <c r="M339" s="304">
        <f t="shared" si="107"/>
        <v>0</v>
      </c>
      <c r="N339" s="326" t="str">
        <f t="shared" si="99"/>
        <v/>
      </c>
      <c r="O339" s="71"/>
      <c r="P339" s="303"/>
      <c r="Q339" s="214">
        <f t="shared" si="108"/>
        <v>0</v>
      </c>
      <c r="R339" s="71"/>
      <c r="S339" s="308"/>
      <c r="T339" s="308"/>
      <c r="U339" s="308"/>
      <c r="V339" s="79"/>
      <c r="W339" s="303"/>
      <c r="X339" s="303"/>
      <c r="Y339" s="309">
        <f t="shared" si="100"/>
        <v>0</v>
      </c>
      <c r="Z339" s="73" t="s">
        <v>169</v>
      </c>
      <c r="AA339" s="73" t="s">
        <v>169</v>
      </c>
      <c r="AB339" s="317"/>
      <c r="AC339" s="73" t="s">
        <v>169</v>
      </c>
      <c r="AD339" s="73" t="s">
        <v>169</v>
      </c>
      <c r="AE339" s="317"/>
      <c r="AF339" s="73" t="s">
        <v>169</v>
      </c>
      <c r="AG339" s="73" t="s">
        <v>169</v>
      </c>
      <c r="AH339" s="317"/>
      <c r="AI339" s="88">
        <f t="shared" si="109"/>
        <v>0</v>
      </c>
      <c r="AJ339" s="312">
        <f t="shared" si="110"/>
        <v>0</v>
      </c>
      <c r="AK339" s="27">
        <f t="shared" si="111"/>
        <v>0</v>
      </c>
      <c r="AL339" s="27">
        <f t="shared" si="112"/>
        <v>0</v>
      </c>
      <c r="AM339" s="27">
        <f t="shared" si="113"/>
        <v>0</v>
      </c>
      <c r="AN339" s="77">
        <f t="shared" si="114"/>
        <v>0</v>
      </c>
      <c r="AP339" s="77">
        <f t="shared" si="115"/>
        <v>0</v>
      </c>
      <c r="AQ339" s="207">
        <f t="shared" si="101"/>
        <v>0</v>
      </c>
      <c r="AR339" s="27">
        <f t="shared" si="102"/>
        <v>0</v>
      </c>
      <c r="AS339" s="27">
        <f t="shared" si="103"/>
        <v>0</v>
      </c>
      <c r="AT339" s="27">
        <f t="shared" si="116"/>
        <v>0</v>
      </c>
      <c r="AU339" s="27">
        <f t="shared" si="104"/>
        <v>0</v>
      </c>
      <c r="AV339" s="27">
        <f t="shared" si="105"/>
        <v>0</v>
      </c>
      <c r="AW339" s="27">
        <f t="shared" si="106"/>
        <v>0</v>
      </c>
    </row>
    <row r="340" spans="1:49">
      <c r="A340" s="68">
        <v>329</v>
      </c>
      <c r="B340" s="69" t="s">
        <v>328</v>
      </c>
      <c r="C340" s="314"/>
      <c r="D340" s="72"/>
      <c r="E340" s="180"/>
      <c r="F340" s="72"/>
      <c r="G340" s="72"/>
      <c r="H340" s="325">
        <f t="shared" si="98"/>
        <v>0</v>
      </c>
      <c r="I340" s="71"/>
      <c r="J340" s="303"/>
      <c r="K340" s="303"/>
      <c r="L340" s="303"/>
      <c r="M340" s="304">
        <f t="shared" si="107"/>
        <v>0</v>
      </c>
      <c r="N340" s="326" t="str">
        <f t="shared" si="99"/>
        <v/>
      </c>
      <c r="O340" s="71"/>
      <c r="P340" s="303"/>
      <c r="Q340" s="214">
        <f t="shared" si="108"/>
        <v>0</v>
      </c>
      <c r="R340" s="71"/>
      <c r="S340" s="308"/>
      <c r="T340" s="308"/>
      <c r="U340" s="308"/>
      <c r="V340" s="79"/>
      <c r="W340" s="303"/>
      <c r="X340" s="303"/>
      <c r="Y340" s="309">
        <f t="shared" si="100"/>
        <v>0</v>
      </c>
      <c r="Z340" s="73" t="s">
        <v>169</v>
      </c>
      <c r="AA340" s="73" t="s">
        <v>169</v>
      </c>
      <c r="AB340" s="317"/>
      <c r="AC340" s="73" t="s">
        <v>169</v>
      </c>
      <c r="AD340" s="73" t="s">
        <v>169</v>
      </c>
      <c r="AE340" s="317"/>
      <c r="AF340" s="73" t="s">
        <v>169</v>
      </c>
      <c r="AG340" s="73" t="s">
        <v>169</v>
      </c>
      <c r="AH340" s="317"/>
      <c r="AI340" s="88">
        <f t="shared" si="109"/>
        <v>0</v>
      </c>
      <c r="AJ340" s="312">
        <f t="shared" si="110"/>
        <v>0</v>
      </c>
      <c r="AK340" s="27">
        <f t="shared" si="111"/>
        <v>0</v>
      </c>
      <c r="AL340" s="27">
        <f t="shared" si="112"/>
        <v>0</v>
      </c>
      <c r="AM340" s="27">
        <f t="shared" si="113"/>
        <v>0</v>
      </c>
      <c r="AN340" s="77">
        <f t="shared" si="114"/>
        <v>0</v>
      </c>
      <c r="AP340" s="77">
        <f t="shared" si="115"/>
        <v>0</v>
      </c>
      <c r="AQ340" s="207">
        <f t="shared" si="101"/>
        <v>0</v>
      </c>
      <c r="AR340" s="27">
        <f t="shared" si="102"/>
        <v>0</v>
      </c>
      <c r="AS340" s="27">
        <f t="shared" si="103"/>
        <v>0</v>
      </c>
      <c r="AT340" s="27">
        <f t="shared" si="116"/>
        <v>0</v>
      </c>
      <c r="AU340" s="27">
        <f t="shared" si="104"/>
        <v>0</v>
      </c>
      <c r="AV340" s="27">
        <f t="shared" si="105"/>
        <v>0</v>
      </c>
      <c r="AW340" s="27">
        <f t="shared" si="106"/>
        <v>0</v>
      </c>
    </row>
    <row r="341" spans="1:49">
      <c r="A341" s="78">
        <v>330</v>
      </c>
      <c r="B341" s="69" t="s">
        <v>328</v>
      </c>
      <c r="C341" s="314"/>
      <c r="D341" s="72"/>
      <c r="E341" s="180"/>
      <c r="F341" s="72"/>
      <c r="G341" s="72"/>
      <c r="H341" s="325">
        <f t="shared" si="98"/>
        <v>0</v>
      </c>
      <c r="I341" s="71"/>
      <c r="J341" s="303"/>
      <c r="K341" s="303"/>
      <c r="L341" s="303"/>
      <c r="M341" s="304">
        <f t="shared" si="107"/>
        <v>0</v>
      </c>
      <c r="N341" s="326" t="str">
        <f t="shared" si="99"/>
        <v/>
      </c>
      <c r="O341" s="71"/>
      <c r="P341" s="303"/>
      <c r="Q341" s="214">
        <f t="shared" si="108"/>
        <v>0</v>
      </c>
      <c r="R341" s="71"/>
      <c r="S341" s="308"/>
      <c r="T341" s="308"/>
      <c r="U341" s="308"/>
      <c r="V341" s="79"/>
      <c r="W341" s="303"/>
      <c r="X341" s="303"/>
      <c r="Y341" s="309">
        <f t="shared" si="100"/>
        <v>0</v>
      </c>
      <c r="Z341" s="73" t="s">
        <v>169</v>
      </c>
      <c r="AA341" s="73" t="s">
        <v>169</v>
      </c>
      <c r="AB341" s="317"/>
      <c r="AC341" s="73" t="s">
        <v>169</v>
      </c>
      <c r="AD341" s="73" t="s">
        <v>169</v>
      </c>
      <c r="AE341" s="317"/>
      <c r="AF341" s="73" t="s">
        <v>169</v>
      </c>
      <c r="AG341" s="73" t="s">
        <v>169</v>
      </c>
      <c r="AH341" s="317"/>
      <c r="AI341" s="88">
        <f t="shared" si="109"/>
        <v>0</v>
      </c>
      <c r="AJ341" s="312">
        <f t="shared" si="110"/>
        <v>0</v>
      </c>
      <c r="AK341" s="27">
        <f t="shared" si="111"/>
        <v>0</v>
      </c>
      <c r="AL341" s="27">
        <f t="shared" si="112"/>
        <v>0</v>
      </c>
      <c r="AM341" s="27">
        <f t="shared" si="113"/>
        <v>0</v>
      </c>
      <c r="AN341" s="77">
        <f t="shared" si="114"/>
        <v>0</v>
      </c>
      <c r="AP341" s="77">
        <f t="shared" si="115"/>
        <v>0</v>
      </c>
      <c r="AQ341" s="207">
        <f t="shared" si="101"/>
        <v>0</v>
      </c>
      <c r="AR341" s="27">
        <f t="shared" si="102"/>
        <v>0</v>
      </c>
      <c r="AS341" s="27">
        <f t="shared" si="103"/>
        <v>0</v>
      </c>
      <c r="AT341" s="27">
        <f t="shared" si="116"/>
        <v>0</v>
      </c>
      <c r="AU341" s="27">
        <f t="shared" si="104"/>
        <v>0</v>
      </c>
      <c r="AV341" s="27">
        <f t="shared" si="105"/>
        <v>0</v>
      </c>
      <c r="AW341" s="27">
        <f t="shared" si="106"/>
        <v>0</v>
      </c>
    </row>
    <row r="342" spans="1:49">
      <c r="A342" s="68">
        <v>331</v>
      </c>
      <c r="B342" s="69" t="s">
        <v>328</v>
      </c>
      <c r="C342" s="314"/>
      <c r="D342" s="72"/>
      <c r="E342" s="180"/>
      <c r="F342" s="72"/>
      <c r="G342" s="72"/>
      <c r="H342" s="325">
        <f t="shared" si="98"/>
        <v>0</v>
      </c>
      <c r="I342" s="71"/>
      <c r="J342" s="303"/>
      <c r="K342" s="303"/>
      <c r="L342" s="303"/>
      <c r="M342" s="304">
        <f t="shared" si="107"/>
        <v>0</v>
      </c>
      <c r="N342" s="326" t="str">
        <f t="shared" si="99"/>
        <v/>
      </c>
      <c r="O342" s="71"/>
      <c r="P342" s="303"/>
      <c r="Q342" s="214">
        <f t="shared" si="108"/>
        <v>0</v>
      </c>
      <c r="R342" s="71"/>
      <c r="S342" s="308"/>
      <c r="T342" s="308"/>
      <c r="U342" s="308"/>
      <c r="V342" s="79"/>
      <c r="W342" s="303"/>
      <c r="X342" s="303"/>
      <c r="Y342" s="309">
        <f t="shared" si="100"/>
        <v>0</v>
      </c>
      <c r="Z342" s="73" t="s">
        <v>169</v>
      </c>
      <c r="AA342" s="73" t="s">
        <v>169</v>
      </c>
      <c r="AB342" s="317"/>
      <c r="AC342" s="73" t="s">
        <v>169</v>
      </c>
      <c r="AD342" s="73" t="s">
        <v>169</v>
      </c>
      <c r="AE342" s="317"/>
      <c r="AF342" s="73" t="s">
        <v>169</v>
      </c>
      <c r="AG342" s="73" t="s">
        <v>169</v>
      </c>
      <c r="AH342" s="317"/>
      <c r="AI342" s="88">
        <f t="shared" si="109"/>
        <v>0</v>
      </c>
      <c r="AJ342" s="312">
        <f t="shared" si="110"/>
        <v>0</v>
      </c>
      <c r="AK342" s="27">
        <f t="shared" si="111"/>
        <v>0</v>
      </c>
      <c r="AL342" s="27">
        <f t="shared" si="112"/>
        <v>0</v>
      </c>
      <c r="AM342" s="27">
        <f t="shared" si="113"/>
        <v>0</v>
      </c>
      <c r="AN342" s="77">
        <f t="shared" si="114"/>
        <v>0</v>
      </c>
      <c r="AP342" s="77">
        <f t="shared" si="115"/>
        <v>0</v>
      </c>
      <c r="AQ342" s="207">
        <f t="shared" si="101"/>
        <v>0</v>
      </c>
      <c r="AR342" s="27">
        <f t="shared" si="102"/>
        <v>0</v>
      </c>
      <c r="AS342" s="27">
        <f t="shared" si="103"/>
        <v>0</v>
      </c>
      <c r="AT342" s="27">
        <f t="shared" si="116"/>
        <v>0</v>
      </c>
      <c r="AU342" s="27">
        <f t="shared" si="104"/>
        <v>0</v>
      </c>
      <c r="AV342" s="27">
        <f t="shared" si="105"/>
        <v>0</v>
      </c>
      <c r="AW342" s="27">
        <f t="shared" si="106"/>
        <v>0</v>
      </c>
    </row>
    <row r="343" spans="1:49">
      <c r="A343" s="78">
        <v>332</v>
      </c>
      <c r="B343" s="69" t="s">
        <v>328</v>
      </c>
      <c r="C343" s="314"/>
      <c r="D343" s="72"/>
      <c r="E343" s="180"/>
      <c r="F343" s="72"/>
      <c r="G343" s="72"/>
      <c r="H343" s="325">
        <f t="shared" si="98"/>
        <v>0</v>
      </c>
      <c r="I343" s="71"/>
      <c r="J343" s="303"/>
      <c r="K343" s="303"/>
      <c r="L343" s="303"/>
      <c r="M343" s="304">
        <f t="shared" si="107"/>
        <v>0</v>
      </c>
      <c r="N343" s="326" t="str">
        <f t="shared" si="99"/>
        <v/>
      </c>
      <c r="O343" s="71"/>
      <c r="P343" s="303"/>
      <c r="Q343" s="214">
        <f t="shared" si="108"/>
        <v>0</v>
      </c>
      <c r="R343" s="71"/>
      <c r="S343" s="308"/>
      <c r="T343" s="308"/>
      <c r="U343" s="308"/>
      <c r="V343" s="79"/>
      <c r="W343" s="303"/>
      <c r="X343" s="303"/>
      <c r="Y343" s="309">
        <f t="shared" si="100"/>
        <v>0</v>
      </c>
      <c r="Z343" s="73" t="s">
        <v>169</v>
      </c>
      <c r="AA343" s="73" t="s">
        <v>169</v>
      </c>
      <c r="AB343" s="317"/>
      <c r="AC343" s="73" t="s">
        <v>169</v>
      </c>
      <c r="AD343" s="73" t="s">
        <v>169</v>
      </c>
      <c r="AE343" s="317"/>
      <c r="AF343" s="73" t="s">
        <v>169</v>
      </c>
      <c r="AG343" s="73" t="s">
        <v>169</v>
      </c>
      <c r="AH343" s="317"/>
      <c r="AI343" s="88">
        <f t="shared" si="109"/>
        <v>0</v>
      </c>
      <c r="AJ343" s="312">
        <f t="shared" si="110"/>
        <v>0</v>
      </c>
      <c r="AK343" s="27">
        <f t="shared" si="111"/>
        <v>0</v>
      </c>
      <c r="AL343" s="27">
        <f t="shared" si="112"/>
        <v>0</v>
      </c>
      <c r="AM343" s="27">
        <f t="shared" si="113"/>
        <v>0</v>
      </c>
      <c r="AN343" s="77">
        <f t="shared" si="114"/>
        <v>0</v>
      </c>
      <c r="AP343" s="77">
        <f t="shared" si="115"/>
        <v>0</v>
      </c>
      <c r="AQ343" s="207">
        <f t="shared" si="101"/>
        <v>0</v>
      </c>
      <c r="AR343" s="27">
        <f t="shared" si="102"/>
        <v>0</v>
      </c>
      <c r="AS343" s="27">
        <f t="shared" si="103"/>
        <v>0</v>
      </c>
      <c r="AT343" s="27">
        <f t="shared" si="116"/>
        <v>0</v>
      </c>
      <c r="AU343" s="27">
        <f t="shared" si="104"/>
        <v>0</v>
      </c>
      <c r="AV343" s="27">
        <f t="shared" si="105"/>
        <v>0</v>
      </c>
      <c r="AW343" s="27">
        <f t="shared" si="106"/>
        <v>0</v>
      </c>
    </row>
    <row r="344" spans="1:49">
      <c r="A344" s="68">
        <v>333</v>
      </c>
      <c r="B344" s="69" t="s">
        <v>328</v>
      </c>
      <c r="C344" s="314"/>
      <c r="D344" s="72"/>
      <c r="E344" s="180"/>
      <c r="F344" s="72"/>
      <c r="G344" s="72"/>
      <c r="H344" s="325">
        <f t="shared" si="98"/>
        <v>0</v>
      </c>
      <c r="I344" s="71"/>
      <c r="J344" s="303"/>
      <c r="K344" s="303"/>
      <c r="L344" s="303"/>
      <c r="M344" s="304">
        <f t="shared" si="107"/>
        <v>0</v>
      </c>
      <c r="N344" s="326" t="str">
        <f t="shared" si="99"/>
        <v/>
      </c>
      <c r="O344" s="71"/>
      <c r="P344" s="303"/>
      <c r="Q344" s="214">
        <f t="shared" si="108"/>
        <v>0</v>
      </c>
      <c r="R344" s="71"/>
      <c r="S344" s="308"/>
      <c r="T344" s="308"/>
      <c r="U344" s="308"/>
      <c r="V344" s="79"/>
      <c r="W344" s="303"/>
      <c r="X344" s="303"/>
      <c r="Y344" s="309">
        <f t="shared" si="100"/>
        <v>0</v>
      </c>
      <c r="Z344" s="73" t="s">
        <v>169</v>
      </c>
      <c r="AA344" s="73" t="s">
        <v>169</v>
      </c>
      <c r="AB344" s="317"/>
      <c r="AC344" s="73" t="s">
        <v>169</v>
      </c>
      <c r="AD344" s="73" t="s">
        <v>169</v>
      </c>
      <c r="AE344" s="317"/>
      <c r="AF344" s="73" t="s">
        <v>169</v>
      </c>
      <c r="AG344" s="73" t="s">
        <v>169</v>
      </c>
      <c r="AH344" s="317"/>
      <c r="AI344" s="88">
        <f t="shared" si="109"/>
        <v>0</v>
      </c>
      <c r="AJ344" s="312">
        <f t="shared" si="110"/>
        <v>0</v>
      </c>
      <c r="AK344" s="27">
        <f t="shared" si="111"/>
        <v>0</v>
      </c>
      <c r="AL344" s="27">
        <f t="shared" si="112"/>
        <v>0</v>
      </c>
      <c r="AM344" s="27">
        <f t="shared" si="113"/>
        <v>0</v>
      </c>
      <c r="AN344" s="77">
        <f t="shared" si="114"/>
        <v>0</v>
      </c>
      <c r="AP344" s="77">
        <f t="shared" si="115"/>
        <v>0</v>
      </c>
      <c r="AQ344" s="207">
        <f t="shared" si="101"/>
        <v>0</v>
      </c>
      <c r="AR344" s="27">
        <f t="shared" si="102"/>
        <v>0</v>
      </c>
      <c r="AS344" s="27">
        <f t="shared" si="103"/>
        <v>0</v>
      </c>
      <c r="AT344" s="27">
        <f t="shared" si="116"/>
        <v>0</v>
      </c>
      <c r="AU344" s="27">
        <f t="shared" si="104"/>
        <v>0</v>
      </c>
      <c r="AV344" s="27">
        <f t="shared" si="105"/>
        <v>0</v>
      </c>
      <c r="AW344" s="27">
        <f t="shared" si="106"/>
        <v>0</v>
      </c>
    </row>
    <row r="345" spans="1:49">
      <c r="A345" s="78">
        <v>334</v>
      </c>
      <c r="B345" s="69" t="s">
        <v>328</v>
      </c>
      <c r="C345" s="314"/>
      <c r="D345" s="72"/>
      <c r="E345" s="180"/>
      <c r="F345" s="72"/>
      <c r="G345" s="72"/>
      <c r="H345" s="325">
        <f t="shared" si="98"/>
        <v>0</v>
      </c>
      <c r="I345" s="71"/>
      <c r="J345" s="303"/>
      <c r="K345" s="303"/>
      <c r="L345" s="303"/>
      <c r="M345" s="304">
        <f t="shared" si="107"/>
        <v>0</v>
      </c>
      <c r="N345" s="326" t="str">
        <f t="shared" si="99"/>
        <v/>
      </c>
      <c r="O345" s="71"/>
      <c r="P345" s="303"/>
      <c r="Q345" s="214">
        <f t="shared" si="108"/>
        <v>0</v>
      </c>
      <c r="R345" s="71"/>
      <c r="S345" s="308"/>
      <c r="T345" s="308"/>
      <c r="U345" s="308"/>
      <c r="V345" s="79"/>
      <c r="W345" s="303"/>
      <c r="X345" s="303"/>
      <c r="Y345" s="309">
        <f t="shared" si="100"/>
        <v>0</v>
      </c>
      <c r="Z345" s="73" t="s">
        <v>169</v>
      </c>
      <c r="AA345" s="73" t="s">
        <v>169</v>
      </c>
      <c r="AB345" s="317"/>
      <c r="AC345" s="73" t="s">
        <v>169</v>
      </c>
      <c r="AD345" s="73" t="s">
        <v>169</v>
      </c>
      <c r="AE345" s="317"/>
      <c r="AF345" s="73" t="s">
        <v>169</v>
      </c>
      <c r="AG345" s="73" t="s">
        <v>169</v>
      </c>
      <c r="AH345" s="317"/>
      <c r="AI345" s="88">
        <f t="shared" si="109"/>
        <v>0</v>
      </c>
      <c r="AJ345" s="312">
        <f t="shared" si="110"/>
        <v>0</v>
      </c>
      <c r="AK345" s="27">
        <f t="shared" si="111"/>
        <v>0</v>
      </c>
      <c r="AL345" s="27">
        <f t="shared" si="112"/>
        <v>0</v>
      </c>
      <c r="AM345" s="27">
        <f t="shared" si="113"/>
        <v>0</v>
      </c>
      <c r="AN345" s="77">
        <f t="shared" si="114"/>
        <v>0</v>
      </c>
      <c r="AP345" s="77">
        <f t="shared" si="115"/>
        <v>0</v>
      </c>
      <c r="AQ345" s="207">
        <f t="shared" si="101"/>
        <v>0</v>
      </c>
      <c r="AR345" s="27">
        <f t="shared" si="102"/>
        <v>0</v>
      </c>
      <c r="AS345" s="27">
        <f t="shared" si="103"/>
        <v>0</v>
      </c>
      <c r="AT345" s="27">
        <f t="shared" si="116"/>
        <v>0</v>
      </c>
      <c r="AU345" s="27">
        <f t="shared" si="104"/>
        <v>0</v>
      </c>
      <c r="AV345" s="27">
        <f t="shared" si="105"/>
        <v>0</v>
      </c>
      <c r="AW345" s="27">
        <f t="shared" si="106"/>
        <v>0</v>
      </c>
    </row>
    <row r="346" spans="1:49">
      <c r="A346" s="68">
        <v>335</v>
      </c>
      <c r="B346" s="69" t="s">
        <v>328</v>
      </c>
      <c r="C346" s="314"/>
      <c r="D346" s="72"/>
      <c r="E346" s="180"/>
      <c r="F346" s="72"/>
      <c r="G346" s="72"/>
      <c r="H346" s="325">
        <f t="shared" si="98"/>
        <v>0</v>
      </c>
      <c r="I346" s="71"/>
      <c r="J346" s="303"/>
      <c r="K346" s="303"/>
      <c r="L346" s="303"/>
      <c r="M346" s="304">
        <f t="shared" si="107"/>
        <v>0</v>
      </c>
      <c r="N346" s="326" t="str">
        <f t="shared" si="99"/>
        <v/>
      </c>
      <c r="O346" s="71"/>
      <c r="P346" s="303"/>
      <c r="Q346" s="214">
        <f t="shared" si="108"/>
        <v>0</v>
      </c>
      <c r="R346" s="71"/>
      <c r="S346" s="308"/>
      <c r="T346" s="308"/>
      <c r="U346" s="308"/>
      <c r="V346" s="79"/>
      <c r="W346" s="303"/>
      <c r="X346" s="303"/>
      <c r="Y346" s="309">
        <f t="shared" si="100"/>
        <v>0</v>
      </c>
      <c r="Z346" s="73" t="s">
        <v>169</v>
      </c>
      <c r="AA346" s="73" t="s">
        <v>169</v>
      </c>
      <c r="AB346" s="317"/>
      <c r="AC346" s="73" t="s">
        <v>169</v>
      </c>
      <c r="AD346" s="73" t="s">
        <v>169</v>
      </c>
      <c r="AE346" s="317"/>
      <c r="AF346" s="73" t="s">
        <v>169</v>
      </c>
      <c r="AG346" s="73" t="s">
        <v>169</v>
      </c>
      <c r="AH346" s="317"/>
      <c r="AI346" s="88">
        <f t="shared" si="109"/>
        <v>0</v>
      </c>
      <c r="AJ346" s="312">
        <f t="shared" si="110"/>
        <v>0</v>
      </c>
      <c r="AK346" s="27">
        <f t="shared" si="111"/>
        <v>0</v>
      </c>
      <c r="AL346" s="27">
        <f t="shared" si="112"/>
        <v>0</v>
      </c>
      <c r="AM346" s="27">
        <f t="shared" si="113"/>
        <v>0</v>
      </c>
      <c r="AN346" s="77">
        <f t="shared" si="114"/>
        <v>0</v>
      </c>
      <c r="AP346" s="77">
        <f t="shared" si="115"/>
        <v>0</v>
      </c>
      <c r="AQ346" s="207">
        <f t="shared" si="101"/>
        <v>0</v>
      </c>
      <c r="AR346" s="27">
        <f t="shared" si="102"/>
        <v>0</v>
      </c>
      <c r="AS346" s="27">
        <f t="shared" si="103"/>
        <v>0</v>
      </c>
      <c r="AT346" s="27">
        <f t="shared" si="116"/>
        <v>0</v>
      </c>
      <c r="AU346" s="27">
        <f t="shared" si="104"/>
        <v>0</v>
      </c>
      <c r="AV346" s="27">
        <f t="shared" si="105"/>
        <v>0</v>
      </c>
      <c r="AW346" s="27">
        <f t="shared" si="106"/>
        <v>0</v>
      </c>
    </row>
    <row r="347" spans="1:49">
      <c r="A347" s="78">
        <v>336</v>
      </c>
      <c r="B347" s="69" t="s">
        <v>328</v>
      </c>
      <c r="C347" s="314"/>
      <c r="D347" s="72"/>
      <c r="E347" s="180"/>
      <c r="F347" s="72"/>
      <c r="G347" s="72"/>
      <c r="H347" s="325">
        <f t="shared" si="98"/>
        <v>0</v>
      </c>
      <c r="I347" s="71"/>
      <c r="J347" s="303"/>
      <c r="K347" s="303"/>
      <c r="L347" s="303"/>
      <c r="M347" s="304">
        <f t="shared" si="107"/>
        <v>0</v>
      </c>
      <c r="N347" s="326" t="str">
        <f t="shared" si="99"/>
        <v/>
      </c>
      <c r="O347" s="71"/>
      <c r="P347" s="303"/>
      <c r="Q347" s="214">
        <f t="shared" si="108"/>
        <v>0</v>
      </c>
      <c r="R347" s="71"/>
      <c r="S347" s="308"/>
      <c r="T347" s="308"/>
      <c r="U347" s="308"/>
      <c r="V347" s="79"/>
      <c r="W347" s="303"/>
      <c r="X347" s="303"/>
      <c r="Y347" s="309">
        <f t="shared" si="100"/>
        <v>0</v>
      </c>
      <c r="Z347" s="73" t="s">
        <v>169</v>
      </c>
      <c r="AA347" s="73" t="s">
        <v>169</v>
      </c>
      <c r="AB347" s="317"/>
      <c r="AC347" s="73" t="s">
        <v>169</v>
      </c>
      <c r="AD347" s="73" t="s">
        <v>169</v>
      </c>
      <c r="AE347" s="317"/>
      <c r="AF347" s="73" t="s">
        <v>169</v>
      </c>
      <c r="AG347" s="73" t="s">
        <v>169</v>
      </c>
      <c r="AH347" s="317"/>
      <c r="AI347" s="88">
        <f t="shared" si="109"/>
        <v>0</v>
      </c>
      <c r="AJ347" s="312">
        <f t="shared" si="110"/>
        <v>0</v>
      </c>
      <c r="AK347" s="27">
        <f t="shared" si="111"/>
        <v>0</v>
      </c>
      <c r="AL347" s="27">
        <f t="shared" si="112"/>
        <v>0</v>
      </c>
      <c r="AM347" s="27">
        <f t="shared" si="113"/>
        <v>0</v>
      </c>
      <c r="AN347" s="77">
        <f t="shared" si="114"/>
        <v>0</v>
      </c>
      <c r="AP347" s="77">
        <f t="shared" si="115"/>
        <v>0</v>
      </c>
      <c r="AQ347" s="207">
        <f t="shared" si="101"/>
        <v>0</v>
      </c>
      <c r="AR347" s="27">
        <f t="shared" si="102"/>
        <v>0</v>
      </c>
      <c r="AS347" s="27">
        <f t="shared" si="103"/>
        <v>0</v>
      </c>
      <c r="AT347" s="27">
        <f t="shared" si="116"/>
        <v>0</v>
      </c>
      <c r="AU347" s="27">
        <f t="shared" si="104"/>
        <v>0</v>
      </c>
      <c r="AV347" s="27">
        <f t="shared" si="105"/>
        <v>0</v>
      </c>
      <c r="AW347" s="27">
        <f t="shared" si="106"/>
        <v>0</v>
      </c>
    </row>
    <row r="348" spans="1:49">
      <c r="A348" s="68">
        <v>337</v>
      </c>
      <c r="B348" s="69" t="s">
        <v>328</v>
      </c>
      <c r="C348" s="314"/>
      <c r="D348" s="72"/>
      <c r="E348" s="180"/>
      <c r="F348" s="72"/>
      <c r="G348" s="72"/>
      <c r="H348" s="325">
        <f t="shared" si="98"/>
        <v>0</v>
      </c>
      <c r="I348" s="71"/>
      <c r="J348" s="303"/>
      <c r="K348" s="303"/>
      <c r="L348" s="303"/>
      <c r="M348" s="304">
        <f t="shared" si="107"/>
        <v>0</v>
      </c>
      <c r="N348" s="326" t="str">
        <f t="shared" si="99"/>
        <v/>
      </c>
      <c r="O348" s="71"/>
      <c r="P348" s="303"/>
      <c r="Q348" s="214">
        <f t="shared" si="108"/>
        <v>0</v>
      </c>
      <c r="R348" s="71"/>
      <c r="S348" s="308"/>
      <c r="T348" s="308"/>
      <c r="U348" s="308"/>
      <c r="V348" s="79"/>
      <c r="W348" s="303"/>
      <c r="X348" s="303"/>
      <c r="Y348" s="309">
        <f t="shared" si="100"/>
        <v>0</v>
      </c>
      <c r="Z348" s="73" t="s">
        <v>169</v>
      </c>
      <c r="AA348" s="73" t="s">
        <v>169</v>
      </c>
      <c r="AB348" s="317"/>
      <c r="AC348" s="73" t="s">
        <v>169</v>
      </c>
      <c r="AD348" s="73" t="s">
        <v>169</v>
      </c>
      <c r="AE348" s="317"/>
      <c r="AF348" s="73" t="s">
        <v>169</v>
      </c>
      <c r="AG348" s="73" t="s">
        <v>169</v>
      </c>
      <c r="AH348" s="317"/>
      <c r="AI348" s="88">
        <f t="shared" si="109"/>
        <v>0</v>
      </c>
      <c r="AJ348" s="312">
        <f t="shared" si="110"/>
        <v>0</v>
      </c>
      <c r="AK348" s="27">
        <f t="shared" si="111"/>
        <v>0</v>
      </c>
      <c r="AL348" s="27">
        <f t="shared" si="112"/>
        <v>0</v>
      </c>
      <c r="AM348" s="27">
        <f t="shared" si="113"/>
        <v>0</v>
      </c>
      <c r="AN348" s="77">
        <f t="shared" si="114"/>
        <v>0</v>
      </c>
      <c r="AP348" s="77">
        <f t="shared" si="115"/>
        <v>0</v>
      </c>
      <c r="AQ348" s="207">
        <f t="shared" si="101"/>
        <v>0</v>
      </c>
      <c r="AR348" s="27">
        <f t="shared" si="102"/>
        <v>0</v>
      </c>
      <c r="AS348" s="27">
        <f t="shared" si="103"/>
        <v>0</v>
      </c>
      <c r="AT348" s="27">
        <f t="shared" si="116"/>
        <v>0</v>
      </c>
      <c r="AU348" s="27">
        <f t="shared" si="104"/>
        <v>0</v>
      </c>
      <c r="AV348" s="27">
        <f t="shared" si="105"/>
        <v>0</v>
      </c>
      <c r="AW348" s="27">
        <f t="shared" si="106"/>
        <v>0</v>
      </c>
    </row>
    <row r="349" spans="1:49">
      <c r="A349" s="78">
        <v>338</v>
      </c>
      <c r="B349" s="69" t="s">
        <v>328</v>
      </c>
      <c r="C349" s="314"/>
      <c r="D349" s="72"/>
      <c r="E349" s="180"/>
      <c r="F349" s="72"/>
      <c r="G349" s="72"/>
      <c r="H349" s="325">
        <f t="shared" si="98"/>
        <v>0</v>
      </c>
      <c r="I349" s="71"/>
      <c r="J349" s="303"/>
      <c r="K349" s="303"/>
      <c r="L349" s="303"/>
      <c r="M349" s="304">
        <f t="shared" si="107"/>
        <v>0</v>
      </c>
      <c r="N349" s="326" t="str">
        <f t="shared" si="99"/>
        <v/>
      </c>
      <c r="O349" s="71"/>
      <c r="P349" s="303"/>
      <c r="Q349" s="214">
        <f t="shared" si="108"/>
        <v>0</v>
      </c>
      <c r="R349" s="71"/>
      <c r="S349" s="308"/>
      <c r="T349" s="308"/>
      <c r="U349" s="308"/>
      <c r="V349" s="79"/>
      <c r="W349" s="303"/>
      <c r="X349" s="303"/>
      <c r="Y349" s="309">
        <f t="shared" si="100"/>
        <v>0</v>
      </c>
      <c r="Z349" s="73" t="s">
        <v>169</v>
      </c>
      <c r="AA349" s="73" t="s">
        <v>169</v>
      </c>
      <c r="AB349" s="317"/>
      <c r="AC349" s="73" t="s">
        <v>169</v>
      </c>
      <c r="AD349" s="73" t="s">
        <v>169</v>
      </c>
      <c r="AE349" s="317"/>
      <c r="AF349" s="73" t="s">
        <v>169</v>
      </c>
      <c r="AG349" s="73" t="s">
        <v>169</v>
      </c>
      <c r="AH349" s="317"/>
      <c r="AI349" s="88">
        <f t="shared" si="109"/>
        <v>0</v>
      </c>
      <c r="AJ349" s="312">
        <f t="shared" si="110"/>
        <v>0</v>
      </c>
      <c r="AK349" s="27">
        <f t="shared" si="111"/>
        <v>0</v>
      </c>
      <c r="AL349" s="27">
        <f t="shared" si="112"/>
        <v>0</v>
      </c>
      <c r="AM349" s="27">
        <f t="shared" si="113"/>
        <v>0</v>
      </c>
      <c r="AN349" s="77">
        <f t="shared" si="114"/>
        <v>0</v>
      </c>
      <c r="AP349" s="77">
        <f t="shared" si="115"/>
        <v>0</v>
      </c>
      <c r="AQ349" s="207">
        <f t="shared" si="101"/>
        <v>0</v>
      </c>
      <c r="AR349" s="27">
        <f t="shared" si="102"/>
        <v>0</v>
      </c>
      <c r="AS349" s="27">
        <f t="shared" si="103"/>
        <v>0</v>
      </c>
      <c r="AT349" s="27">
        <f t="shared" si="116"/>
        <v>0</v>
      </c>
      <c r="AU349" s="27">
        <f t="shared" si="104"/>
        <v>0</v>
      </c>
      <c r="AV349" s="27">
        <f t="shared" si="105"/>
        <v>0</v>
      </c>
      <c r="AW349" s="27">
        <f t="shared" si="106"/>
        <v>0</v>
      </c>
    </row>
    <row r="350" spans="1:49">
      <c r="A350" s="68">
        <v>339</v>
      </c>
      <c r="B350" s="69" t="s">
        <v>328</v>
      </c>
      <c r="C350" s="314"/>
      <c r="D350" s="72"/>
      <c r="E350" s="180"/>
      <c r="F350" s="72"/>
      <c r="G350" s="72"/>
      <c r="H350" s="325">
        <f t="shared" si="98"/>
        <v>0</v>
      </c>
      <c r="I350" s="71"/>
      <c r="J350" s="303"/>
      <c r="K350" s="303"/>
      <c r="L350" s="303"/>
      <c r="M350" s="304">
        <f t="shared" si="107"/>
        <v>0</v>
      </c>
      <c r="N350" s="326" t="str">
        <f t="shared" si="99"/>
        <v/>
      </c>
      <c r="O350" s="71"/>
      <c r="P350" s="303"/>
      <c r="Q350" s="214">
        <f t="shared" si="108"/>
        <v>0</v>
      </c>
      <c r="R350" s="71"/>
      <c r="S350" s="308"/>
      <c r="T350" s="308"/>
      <c r="U350" s="308"/>
      <c r="V350" s="79"/>
      <c r="W350" s="303"/>
      <c r="X350" s="303"/>
      <c r="Y350" s="309">
        <f t="shared" si="100"/>
        <v>0</v>
      </c>
      <c r="Z350" s="73" t="s">
        <v>169</v>
      </c>
      <c r="AA350" s="73" t="s">
        <v>169</v>
      </c>
      <c r="AB350" s="317"/>
      <c r="AC350" s="73" t="s">
        <v>169</v>
      </c>
      <c r="AD350" s="73" t="s">
        <v>169</v>
      </c>
      <c r="AE350" s="317"/>
      <c r="AF350" s="73" t="s">
        <v>169</v>
      </c>
      <c r="AG350" s="73" t="s">
        <v>169</v>
      </c>
      <c r="AH350" s="317"/>
      <c r="AI350" s="88">
        <f t="shared" si="109"/>
        <v>0</v>
      </c>
      <c r="AJ350" s="312">
        <f t="shared" si="110"/>
        <v>0</v>
      </c>
      <c r="AK350" s="27">
        <f t="shared" si="111"/>
        <v>0</v>
      </c>
      <c r="AL350" s="27">
        <f t="shared" si="112"/>
        <v>0</v>
      </c>
      <c r="AM350" s="27">
        <f t="shared" si="113"/>
        <v>0</v>
      </c>
      <c r="AN350" s="77">
        <f t="shared" si="114"/>
        <v>0</v>
      </c>
      <c r="AP350" s="77">
        <f t="shared" si="115"/>
        <v>0</v>
      </c>
      <c r="AQ350" s="207">
        <f t="shared" si="101"/>
        <v>0</v>
      </c>
      <c r="AR350" s="27">
        <f t="shared" si="102"/>
        <v>0</v>
      </c>
      <c r="AS350" s="27">
        <f t="shared" si="103"/>
        <v>0</v>
      </c>
      <c r="AT350" s="27">
        <f t="shared" si="116"/>
        <v>0</v>
      </c>
      <c r="AU350" s="27">
        <f t="shared" si="104"/>
        <v>0</v>
      </c>
      <c r="AV350" s="27">
        <f t="shared" si="105"/>
        <v>0</v>
      </c>
      <c r="AW350" s="27">
        <f t="shared" si="106"/>
        <v>0</v>
      </c>
    </row>
    <row r="351" spans="1:49">
      <c r="A351" s="78">
        <v>340</v>
      </c>
      <c r="B351" s="69" t="s">
        <v>328</v>
      </c>
      <c r="C351" s="314"/>
      <c r="D351" s="72"/>
      <c r="E351" s="180"/>
      <c r="F351" s="72"/>
      <c r="G351" s="72"/>
      <c r="H351" s="325">
        <f t="shared" si="98"/>
        <v>0</v>
      </c>
      <c r="I351" s="71"/>
      <c r="J351" s="303"/>
      <c r="K351" s="303"/>
      <c r="L351" s="303"/>
      <c r="M351" s="304">
        <f t="shared" si="107"/>
        <v>0</v>
      </c>
      <c r="N351" s="326" t="str">
        <f t="shared" si="99"/>
        <v/>
      </c>
      <c r="O351" s="71"/>
      <c r="P351" s="303"/>
      <c r="Q351" s="214">
        <f t="shared" si="108"/>
        <v>0</v>
      </c>
      <c r="R351" s="71"/>
      <c r="S351" s="308"/>
      <c r="T351" s="308"/>
      <c r="U351" s="308"/>
      <c r="V351" s="79"/>
      <c r="W351" s="303"/>
      <c r="X351" s="303"/>
      <c r="Y351" s="309">
        <f t="shared" si="100"/>
        <v>0</v>
      </c>
      <c r="Z351" s="73" t="s">
        <v>169</v>
      </c>
      <c r="AA351" s="73" t="s">
        <v>169</v>
      </c>
      <c r="AB351" s="317"/>
      <c r="AC351" s="73" t="s">
        <v>169</v>
      </c>
      <c r="AD351" s="73" t="s">
        <v>169</v>
      </c>
      <c r="AE351" s="317"/>
      <c r="AF351" s="73" t="s">
        <v>169</v>
      </c>
      <c r="AG351" s="73" t="s">
        <v>169</v>
      </c>
      <c r="AH351" s="317"/>
      <c r="AI351" s="88">
        <f t="shared" si="109"/>
        <v>0</v>
      </c>
      <c r="AJ351" s="312">
        <f t="shared" si="110"/>
        <v>0</v>
      </c>
      <c r="AK351" s="27">
        <f t="shared" si="111"/>
        <v>0</v>
      </c>
      <c r="AL351" s="27">
        <f t="shared" si="112"/>
        <v>0</v>
      </c>
      <c r="AM351" s="27">
        <f t="shared" si="113"/>
        <v>0</v>
      </c>
      <c r="AN351" s="77">
        <f t="shared" si="114"/>
        <v>0</v>
      </c>
      <c r="AP351" s="77">
        <f t="shared" si="115"/>
        <v>0</v>
      </c>
      <c r="AQ351" s="207">
        <f t="shared" si="101"/>
        <v>0</v>
      </c>
      <c r="AR351" s="27">
        <f t="shared" si="102"/>
        <v>0</v>
      </c>
      <c r="AS351" s="27">
        <f t="shared" si="103"/>
        <v>0</v>
      </c>
      <c r="AT351" s="27">
        <f t="shared" si="116"/>
        <v>0</v>
      </c>
      <c r="AU351" s="27">
        <f t="shared" si="104"/>
        <v>0</v>
      </c>
      <c r="AV351" s="27">
        <f t="shared" si="105"/>
        <v>0</v>
      </c>
      <c r="AW351" s="27">
        <f t="shared" si="106"/>
        <v>0</v>
      </c>
    </row>
    <row r="352" spans="1:49">
      <c r="A352" s="68">
        <v>341</v>
      </c>
      <c r="B352" s="69" t="s">
        <v>328</v>
      </c>
      <c r="C352" s="314"/>
      <c r="D352" s="72"/>
      <c r="E352" s="180"/>
      <c r="F352" s="72"/>
      <c r="G352" s="72"/>
      <c r="H352" s="325">
        <f t="shared" si="98"/>
        <v>0</v>
      </c>
      <c r="I352" s="71"/>
      <c r="J352" s="303"/>
      <c r="K352" s="303"/>
      <c r="L352" s="303"/>
      <c r="M352" s="304">
        <f t="shared" si="107"/>
        <v>0</v>
      </c>
      <c r="N352" s="326" t="str">
        <f t="shared" si="99"/>
        <v/>
      </c>
      <c r="O352" s="71"/>
      <c r="P352" s="303"/>
      <c r="Q352" s="214">
        <f t="shared" si="108"/>
        <v>0</v>
      </c>
      <c r="R352" s="71"/>
      <c r="S352" s="308"/>
      <c r="T352" s="308"/>
      <c r="U352" s="308"/>
      <c r="V352" s="79"/>
      <c r="W352" s="303"/>
      <c r="X352" s="303"/>
      <c r="Y352" s="309">
        <f t="shared" si="100"/>
        <v>0</v>
      </c>
      <c r="Z352" s="73" t="s">
        <v>169</v>
      </c>
      <c r="AA352" s="73" t="s">
        <v>169</v>
      </c>
      <c r="AB352" s="317"/>
      <c r="AC352" s="73" t="s">
        <v>169</v>
      </c>
      <c r="AD352" s="73" t="s">
        <v>169</v>
      </c>
      <c r="AE352" s="317"/>
      <c r="AF352" s="73" t="s">
        <v>169</v>
      </c>
      <c r="AG352" s="73" t="s">
        <v>169</v>
      </c>
      <c r="AH352" s="317"/>
      <c r="AI352" s="88">
        <f t="shared" si="109"/>
        <v>0</v>
      </c>
      <c r="AJ352" s="312">
        <f t="shared" si="110"/>
        <v>0</v>
      </c>
      <c r="AK352" s="27">
        <f t="shared" si="111"/>
        <v>0</v>
      </c>
      <c r="AL352" s="27">
        <f t="shared" si="112"/>
        <v>0</v>
      </c>
      <c r="AM352" s="27">
        <f t="shared" si="113"/>
        <v>0</v>
      </c>
      <c r="AN352" s="77">
        <f t="shared" si="114"/>
        <v>0</v>
      </c>
      <c r="AP352" s="77">
        <f t="shared" si="115"/>
        <v>0</v>
      </c>
      <c r="AQ352" s="207">
        <f t="shared" si="101"/>
        <v>0</v>
      </c>
      <c r="AR352" s="27">
        <f t="shared" si="102"/>
        <v>0</v>
      </c>
      <c r="AS352" s="27">
        <f t="shared" si="103"/>
        <v>0</v>
      </c>
      <c r="AT352" s="27">
        <f t="shared" si="116"/>
        <v>0</v>
      </c>
      <c r="AU352" s="27">
        <f t="shared" si="104"/>
        <v>0</v>
      </c>
      <c r="AV352" s="27">
        <f t="shared" si="105"/>
        <v>0</v>
      </c>
      <c r="AW352" s="27">
        <f t="shared" si="106"/>
        <v>0</v>
      </c>
    </row>
    <row r="353" spans="1:49">
      <c r="A353" s="78">
        <v>342</v>
      </c>
      <c r="B353" s="69" t="s">
        <v>328</v>
      </c>
      <c r="C353" s="314"/>
      <c r="D353" s="72"/>
      <c r="E353" s="180"/>
      <c r="F353" s="72"/>
      <c r="G353" s="72"/>
      <c r="H353" s="325">
        <f t="shared" si="98"/>
        <v>0</v>
      </c>
      <c r="I353" s="71"/>
      <c r="J353" s="303"/>
      <c r="K353" s="303"/>
      <c r="L353" s="303"/>
      <c r="M353" s="304">
        <f t="shared" si="107"/>
        <v>0</v>
      </c>
      <c r="N353" s="326" t="str">
        <f t="shared" si="99"/>
        <v/>
      </c>
      <c r="O353" s="71"/>
      <c r="P353" s="303"/>
      <c r="Q353" s="214">
        <f t="shared" si="108"/>
        <v>0</v>
      </c>
      <c r="R353" s="71"/>
      <c r="S353" s="308"/>
      <c r="T353" s="308"/>
      <c r="U353" s="308"/>
      <c r="V353" s="79"/>
      <c r="W353" s="303"/>
      <c r="X353" s="303"/>
      <c r="Y353" s="309">
        <f t="shared" si="100"/>
        <v>0</v>
      </c>
      <c r="Z353" s="73" t="s">
        <v>169</v>
      </c>
      <c r="AA353" s="73" t="s">
        <v>169</v>
      </c>
      <c r="AB353" s="317"/>
      <c r="AC353" s="73" t="s">
        <v>169</v>
      </c>
      <c r="AD353" s="73" t="s">
        <v>169</v>
      </c>
      <c r="AE353" s="317"/>
      <c r="AF353" s="73" t="s">
        <v>169</v>
      </c>
      <c r="AG353" s="73" t="s">
        <v>169</v>
      </c>
      <c r="AH353" s="317"/>
      <c r="AI353" s="88">
        <f t="shared" si="109"/>
        <v>0</v>
      </c>
      <c r="AJ353" s="312">
        <f t="shared" si="110"/>
        <v>0</v>
      </c>
      <c r="AK353" s="27">
        <f t="shared" si="111"/>
        <v>0</v>
      </c>
      <c r="AL353" s="27">
        <f t="shared" si="112"/>
        <v>0</v>
      </c>
      <c r="AM353" s="27">
        <f t="shared" si="113"/>
        <v>0</v>
      </c>
      <c r="AN353" s="77">
        <f t="shared" si="114"/>
        <v>0</v>
      </c>
      <c r="AP353" s="77">
        <f t="shared" si="115"/>
        <v>0</v>
      </c>
      <c r="AQ353" s="207">
        <f t="shared" si="101"/>
        <v>0</v>
      </c>
      <c r="AR353" s="27">
        <f t="shared" si="102"/>
        <v>0</v>
      </c>
      <c r="AS353" s="27">
        <f t="shared" si="103"/>
        <v>0</v>
      </c>
      <c r="AT353" s="27">
        <f t="shared" si="116"/>
        <v>0</v>
      </c>
      <c r="AU353" s="27">
        <f t="shared" si="104"/>
        <v>0</v>
      </c>
      <c r="AV353" s="27">
        <f t="shared" si="105"/>
        <v>0</v>
      </c>
      <c r="AW353" s="27">
        <f t="shared" si="106"/>
        <v>0</v>
      </c>
    </row>
    <row r="354" spans="1:49">
      <c r="A354" s="68">
        <v>343</v>
      </c>
      <c r="B354" s="69" t="s">
        <v>328</v>
      </c>
      <c r="C354" s="314"/>
      <c r="D354" s="72"/>
      <c r="E354" s="180"/>
      <c r="F354" s="72"/>
      <c r="G354" s="72"/>
      <c r="H354" s="325">
        <f t="shared" si="98"/>
        <v>0</v>
      </c>
      <c r="I354" s="71"/>
      <c r="J354" s="303"/>
      <c r="K354" s="303"/>
      <c r="L354" s="303"/>
      <c r="M354" s="304">
        <f t="shared" si="107"/>
        <v>0</v>
      </c>
      <c r="N354" s="326" t="str">
        <f t="shared" si="99"/>
        <v/>
      </c>
      <c r="O354" s="71"/>
      <c r="P354" s="303"/>
      <c r="Q354" s="214">
        <f t="shared" si="108"/>
        <v>0</v>
      </c>
      <c r="R354" s="71"/>
      <c r="S354" s="308"/>
      <c r="T354" s="308"/>
      <c r="U354" s="308"/>
      <c r="V354" s="79"/>
      <c r="W354" s="303"/>
      <c r="X354" s="303"/>
      <c r="Y354" s="309">
        <f t="shared" si="100"/>
        <v>0</v>
      </c>
      <c r="Z354" s="73" t="s">
        <v>169</v>
      </c>
      <c r="AA354" s="73" t="s">
        <v>169</v>
      </c>
      <c r="AB354" s="317"/>
      <c r="AC354" s="73" t="s">
        <v>169</v>
      </c>
      <c r="AD354" s="73" t="s">
        <v>169</v>
      </c>
      <c r="AE354" s="317"/>
      <c r="AF354" s="73" t="s">
        <v>169</v>
      </c>
      <c r="AG354" s="73" t="s">
        <v>169</v>
      </c>
      <c r="AH354" s="317"/>
      <c r="AI354" s="88">
        <f t="shared" si="109"/>
        <v>0</v>
      </c>
      <c r="AJ354" s="312">
        <f t="shared" si="110"/>
        <v>0</v>
      </c>
      <c r="AK354" s="27">
        <f t="shared" si="111"/>
        <v>0</v>
      </c>
      <c r="AL354" s="27">
        <f t="shared" si="112"/>
        <v>0</v>
      </c>
      <c r="AM354" s="27">
        <f t="shared" si="113"/>
        <v>0</v>
      </c>
      <c r="AN354" s="77">
        <f t="shared" si="114"/>
        <v>0</v>
      </c>
      <c r="AP354" s="77">
        <f t="shared" si="115"/>
        <v>0</v>
      </c>
      <c r="AQ354" s="207">
        <f t="shared" si="101"/>
        <v>0</v>
      </c>
      <c r="AR354" s="27">
        <f t="shared" si="102"/>
        <v>0</v>
      </c>
      <c r="AS354" s="27">
        <f t="shared" si="103"/>
        <v>0</v>
      </c>
      <c r="AT354" s="27">
        <f t="shared" si="116"/>
        <v>0</v>
      </c>
      <c r="AU354" s="27">
        <f t="shared" si="104"/>
        <v>0</v>
      </c>
      <c r="AV354" s="27">
        <f t="shared" si="105"/>
        <v>0</v>
      </c>
      <c r="AW354" s="27">
        <f t="shared" si="106"/>
        <v>0</v>
      </c>
    </row>
    <row r="355" spans="1:49">
      <c r="A355" s="78">
        <v>344</v>
      </c>
      <c r="B355" s="69" t="s">
        <v>328</v>
      </c>
      <c r="C355" s="314"/>
      <c r="D355" s="72"/>
      <c r="E355" s="180"/>
      <c r="F355" s="72"/>
      <c r="G355" s="72"/>
      <c r="H355" s="325">
        <f t="shared" si="98"/>
        <v>0</v>
      </c>
      <c r="I355" s="71"/>
      <c r="J355" s="303"/>
      <c r="K355" s="303"/>
      <c r="L355" s="303"/>
      <c r="M355" s="304">
        <f t="shared" si="107"/>
        <v>0</v>
      </c>
      <c r="N355" s="326" t="str">
        <f t="shared" si="99"/>
        <v/>
      </c>
      <c r="O355" s="71"/>
      <c r="P355" s="303"/>
      <c r="Q355" s="214">
        <f t="shared" si="108"/>
        <v>0</v>
      </c>
      <c r="R355" s="71"/>
      <c r="S355" s="308"/>
      <c r="T355" s="308"/>
      <c r="U355" s="308"/>
      <c r="V355" s="79"/>
      <c r="W355" s="303"/>
      <c r="X355" s="303"/>
      <c r="Y355" s="309">
        <f t="shared" si="100"/>
        <v>0</v>
      </c>
      <c r="Z355" s="73" t="s">
        <v>169</v>
      </c>
      <c r="AA355" s="73" t="s">
        <v>169</v>
      </c>
      <c r="AB355" s="317"/>
      <c r="AC355" s="73" t="s">
        <v>169</v>
      </c>
      <c r="AD355" s="73" t="s">
        <v>169</v>
      </c>
      <c r="AE355" s="317"/>
      <c r="AF355" s="73" t="s">
        <v>169</v>
      </c>
      <c r="AG355" s="73" t="s">
        <v>169</v>
      </c>
      <c r="AH355" s="317"/>
      <c r="AI355" s="88">
        <f t="shared" si="109"/>
        <v>0</v>
      </c>
      <c r="AJ355" s="312">
        <f t="shared" si="110"/>
        <v>0</v>
      </c>
      <c r="AK355" s="27">
        <f t="shared" si="111"/>
        <v>0</v>
      </c>
      <c r="AL355" s="27">
        <f t="shared" si="112"/>
        <v>0</v>
      </c>
      <c r="AM355" s="27">
        <f t="shared" si="113"/>
        <v>0</v>
      </c>
      <c r="AN355" s="77">
        <f t="shared" si="114"/>
        <v>0</v>
      </c>
      <c r="AP355" s="77">
        <f t="shared" si="115"/>
        <v>0</v>
      </c>
      <c r="AQ355" s="207">
        <f t="shared" si="101"/>
        <v>0</v>
      </c>
      <c r="AR355" s="27">
        <f t="shared" si="102"/>
        <v>0</v>
      </c>
      <c r="AS355" s="27">
        <f t="shared" si="103"/>
        <v>0</v>
      </c>
      <c r="AT355" s="27">
        <f t="shared" si="116"/>
        <v>0</v>
      </c>
      <c r="AU355" s="27">
        <f t="shared" si="104"/>
        <v>0</v>
      </c>
      <c r="AV355" s="27">
        <f t="shared" si="105"/>
        <v>0</v>
      </c>
      <c r="AW355" s="27">
        <f t="shared" si="106"/>
        <v>0</v>
      </c>
    </row>
    <row r="356" spans="1:49">
      <c r="A356" s="68">
        <v>345</v>
      </c>
      <c r="B356" s="69" t="s">
        <v>328</v>
      </c>
      <c r="C356" s="314"/>
      <c r="D356" s="72"/>
      <c r="E356" s="180"/>
      <c r="F356" s="72"/>
      <c r="G356" s="72"/>
      <c r="H356" s="325">
        <f t="shared" si="98"/>
        <v>0</v>
      </c>
      <c r="I356" s="71"/>
      <c r="J356" s="303"/>
      <c r="K356" s="303"/>
      <c r="L356" s="303"/>
      <c r="M356" s="304">
        <f t="shared" si="107"/>
        <v>0</v>
      </c>
      <c r="N356" s="326" t="str">
        <f t="shared" si="99"/>
        <v/>
      </c>
      <c r="O356" s="71"/>
      <c r="P356" s="303"/>
      <c r="Q356" s="214">
        <f t="shared" si="108"/>
        <v>0</v>
      </c>
      <c r="R356" s="71"/>
      <c r="S356" s="308"/>
      <c r="T356" s="308"/>
      <c r="U356" s="308"/>
      <c r="V356" s="79"/>
      <c r="W356" s="303"/>
      <c r="X356" s="303"/>
      <c r="Y356" s="309">
        <f t="shared" si="100"/>
        <v>0</v>
      </c>
      <c r="Z356" s="73" t="s">
        <v>169</v>
      </c>
      <c r="AA356" s="73" t="s">
        <v>169</v>
      </c>
      <c r="AB356" s="317"/>
      <c r="AC356" s="73" t="s">
        <v>169</v>
      </c>
      <c r="AD356" s="73" t="s">
        <v>169</v>
      </c>
      <c r="AE356" s="317"/>
      <c r="AF356" s="73" t="s">
        <v>169</v>
      </c>
      <c r="AG356" s="73" t="s">
        <v>169</v>
      </c>
      <c r="AH356" s="317"/>
      <c r="AI356" s="88">
        <f t="shared" si="109"/>
        <v>0</v>
      </c>
      <c r="AJ356" s="312">
        <f t="shared" si="110"/>
        <v>0</v>
      </c>
      <c r="AK356" s="27">
        <f t="shared" si="111"/>
        <v>0</v>
      </c>
      <c r="AL356" s="27">
        <f t="shared" si="112"/>
        <v>0</v>
      </c>
      <c r="AM356" s="27">
        <f t="shared" si="113"/>
        <v>0</v>
      </c>
      <c r="AN356" s="77">
        <f t="shared" si="114"/>
        <v>0</v>
      </c>
      <c r="AP356" s="77">
        <f t="shared" si="115"/>
        <v>0</v>
      </c>
      <c r="AQ356" s="207">
        <f t="shared" si="101"/>
        <v>0</v>
      </c>
      <c r="AR356" s="27">
        <f t="shared" si="102"/>
        <v>0</v>
      </c>
      <c r="AS356" s="27">
        <f t="shared" si="103"/>
        <v>0</v>
      </c>
      <c r="AT356" s="27">
        <f t="shared" si="116"/>
        <v>0</v>
      </c>
      <c r="AU356" s="27">
        <f t="shared" si="104"/>
        <v>0</v>
      </c>
      <c r="AV356" s="27">
        <f t="shared" si="105"/>
        <v>0</v>
      </c>
      <c r="AW356" s="27">
        <f t="shared" si="106"/>
        <v>0</v>
      </c>
    </row>
    <row r="357" spans="1:49">
      <c r="A357" s="78">
        <v>346</v>
      </c>
      <c r="B357" s="69" t="s">
        <v>328</v>
      </c>
      <c r="C357" s="314"/>
      <c r="D357" s="72"/>
      <c r="E357" s="180"/>
      <c r="F357" s="72"/>
      <c r="G357" s="72"/>
      <c r="H357" s="325">
        <f t="shared" si="98"/>
        <v>0</v>
      </c>
      <c r="I357" s="71"/>
      <c r="J357" s="303"/>
      <c r="K357" s="303"/>
      <c r="L357" s="303"/>
      <c r="M357" s="304">
        <f t="shared" si="107"/>
        <v>0</v>
      </c>
      <c r="N357" s="326" t="str">
        <f t="shared" si="99"/>
        <v/>
      </c>
      <c r="O357" s="71"/>
      <c r="P357" s="303"/>
      <c r="Q357" s="214">
        <f t="shared" si="108"/>
        <v>0</v>
      </c>
      <c r="R357" s="71"/>
      <c r="S357" s="308"/>
      <c r="T357" s="308"/>
      <c r="U357" s="308"/>
      <c r="V357" s="79"/>
      <c r="W357" s="303"/>
      <c r="X357" s="303"/>
      <c r="Y357" s="309">
        <f t="shared" si="100"/>
        <v>0</v>
      </c>
      <c r="Z357" s="73" t="s">
        <v>169</v>
      </c>
      <c r="AA357" s="73" t="s">
        <v>169</v>
      </c>
      <c r="AB357" s="317"/>
      <c r="AC357" s="73" t="s">
        <v>169</v>
      </c>
      <c r="AD357" s="73" t="s">
        <v>169</v>
      </c>
      <c r="AE357" s="317"/>
      <c r="AF357" s="73" t="s">
        <v>169</v>
      </c>
      <c r="AG357" s="73" t="s">
        <v>169</v>
      </c>
      <c r="AH357" s="317"/>
      <c r="AI357" s="88">
        <f t="shared" si="109"/>
        <v>0</v>
      </c>
      <c r="AJ357" s="312">
        <f t="shared" si="110"/>
        <v>0</v>
      </c>
      <c r="AK357" s="27">
        <f t="shared" si="111"/>
        <v>0</v>
      </c>
      <c r="AL357" s="27">
        <f t="shared" si="112"/>
        <v>0</v>
      </c>
      <c r="AM357" s="27">
        <f t="shared" si="113"/>
        <v>0</v>
      </c>
      <c r="AN357" s="77">
        <f t="shared" si="114"/>
        <v>0</v>
      </c>
      <c r="AP357" s="77">
        <f t="shared" si="115"/>
        <v>0</v>
      </c>
      <c r="AQ357" s="207">
        <f t="shared" si="101"/>
        <v>0</v>
      </c>
      <c r="AR357" s="27">
        <f t="shared" si="102"/>
        <v>0</v>
      </c>
      <c r="AS357" s="27">
        <f t="shared" si="103"/>
        <v>0</v>
      </c>
      <c r="AT357" s="27">
        <f t="shared" si="116"/>
        <v>0</v>
      </c>
      <c r="AU357" s="27">
        <f t="shared" si="104"/>
        <v>0</v>
      </c>
      <c r="AV357" s="27">
        <f t="shared" si="105"/>
        <v>0</v>
      </c>
      <c r="AW357" s="27">
        <f t="shared" si="106"/>
        <v>0</v>
      </c>
    </row>
    <row r="358" spans="1:49">
      <c r="A358" s="68">
        <v>347</v>
      </c>
      <c r="B358" s="69" t="s">
        <v>328</v>
      </c>
      <c r="C358" s="314"/>
      <c r="D358" s="72"/>
      <c r="E358" s="180"/>
      <c r="F358" s="72"/>
      <c r="G358" s="72"/>
      <c r="H358" s="325">
        <f t="shared" si="98"/>
        <v>0</v>
      </c>
      <c r="I358" s="71"/>
      <c r="J358" s="303"/>
      <c r="K358" s="303"/>
      <c r="L358" s="303"/>
      <c r="M358" s="304">
        <f t="shared" si="107"/>
        <v>0</v>
      </c>
      <c r="N358" s="326" t="str">
        <f t="shared" si="99"/>
        <v/>
      </c>
      <c r="O358" s="71"/>
      <c r="P358" s="303"/>
      <c r="Q358" s="214">
        <f t="shared" si="108"/>
        <v>0</v>
      </c>
      <c r="R358" s="71"/>
      <c r="S358" s="308"/>
      <c r="T358" s="308"/>
      <c r="U358" s="308"/>
      <c r="V358" s="79"/>
      <c r="W358" s="303"/>
      <c r="X358" s="303"/>
      <c r="Y358" s="309">
        <f t="shared" si="100"/>
        <v>0</v>
      </c>
      <c r="Z358" s="73" t="s">
        <v>169</v>
      </c>
      <c r="AA358" s="73" t="s">
        <v>169</v>
      </c>
      <c r="AB358" s="317"/>
      <c r="AC358" s="73" t="s">
        <v>169</v>
      </c>
      <c r="AD358" s="73" t="s">
        <v>169</v>
      </c>
      <c r="AE358" s="317"/>
      <c r="AF358" s="73" t="s">
        <v>169</v>
      </c>
      <c r="AG358" s="73" t="s">
        <v>169</v>
      </c>
      <c r="AH358" s="317"/>
      <c r="AI358" s="88">
        <f t="shared" si="109"/>
        <v>0</v>
      </c>
      <c r="AJ358" s="312">
        <f t="shared" si="110"/>
        <v>0</v>
      </c>
      <c r="AK358" s="27">
        <f t="shared" si="111"/>
        <v>0</v>
      </c>
      <c r="AL358" s="27">
        <f t="shared" si="112"/>
        <v>0</v>
      </c>
      <c r="AM358" s="27">
        <f t="shared" si="113"/>
        <v>0</v>
      </c>
      <c r="AN358" s="77">
        <f t="shared" si="114"/>
        <v>0</v>
      </c>
      <c r="AP358" s="77">
        <f t="shared" si="115"/>
        <v>0</v>
      </c>
      <c r="AQ358" s="207">
        <f t="shared" si="101"/>
        <v>0</v>
      </c>
      <c r="AR358" s="27">
        <f t="shared" si="102"/>
        <v>0</v>
      </c>
      <c r="AS358" s="27">
        <f t="shared" si="103"/>
        <v>0</v>
      </c>
      <c r="AT358" s="27">
        <f t="shared" si="116"/>
        <v>0</v>
      </c>
      <c r="AU358" s="27">
        <f t="shared" si="104"/>
        <v>0</v>
      </c>
      <c r="AV358" s="27">
        <f t="shared" si="105"/>
        <v>0</v>
      </c>
      <c r="AW358" s="27">
        <f t="shared" si="106"/>
        <v>0</v>
      </c>
    </row>
    <row r="359" spans="1:49">
      <c r="A359" s="78">
        <v>348</v>
      </c>
      <c r="B359" s="69" t="s">
        <v>328</v>
      </c>
      <c r="C359" s="314"/>
      <c r="D359" s="72"/>
      <c r="E359" s="180"/>
      <c r="F359" s="72"/>
      <c r="G359" s="72"/>
      <c r="H359" s="325">
        <f t="shared" si="98"/>
        <v>0</v>
      </c>
      <c r="I359" s="71"/>
      <c r="J359" s="303"/>
      <c r="K359" s="303"/>
      <c r="L359" s="303"/>
      <c r="M359" s="304">
        <f t="shared" si="107"/>
        <v>0</v>
      </c>
      <c r="N359" s="326" t="str">
        <f t="shared" si="99"/>
        <v/>
      </c>
      <c r="O359" s="71"/>
      <c r="P359" s="303"/>
      <c r="Q359" s="214">
        <f t="shared" si="108"/>
        <v>0</v>
      </c>
      <c r="R359" s="71"/>
      <c r="S359" s="308"/>
      <c r="T359" s="308"/>
      <c r="U359" s="308"/>
      <c r="V359" s="79"/>
      <c r="W359" s="303"/>
      <c r="X359" s="303"/>
      <c r="Y359" s="309">
        <f t="shared" si="100"/>
        <v>0</v>
      </c>
      <c r="Z359" s="73" t="s">
        <v>169</v>
      </c>
      <c r="AA359" s="73" t="s">
        <v>169</v>
      </c>
      <c r="AB359" s="317"/>
      <c r="AC359" s="73" t="s">
        <v>169</v>
      </c>
      <c r="AD359" s="73" t="s">
        <v>169</v>
      </c>
      <c r="AE359" s="317"/>
      <c r="AF359" s="73" t="s">
        <v>169</v>
      </c>
      <c r="AG359" s="73" t="s">
        <v>169</v>
      </c>
      <c r="AH359" s="317"/>
      <c r="AI359" s="88">
        <f t="shared" si="109"/>
        <v>0</v>
      </c>
      <c r="AJ359" s="312">
        <f t="shared" si="110"/>
        <v>0</v>
      </c>
      <c r="AK359" s="27">
        <f t="shared" si="111"/>
        <v>0</v>
      </c>
      <c r="AL359" s="27">
        <f t="shared" si="112"/>
        <v>0</v>
      </c>
      <c r="AM359" s="27">
        <f t="shared" si="113"/>
        <v>0</v>
      </c>
      <c r="AN359" s="77">
        <f t="shared" si="114"/>
        <v>0</v>
      </c>
      <c r="AP359" s="77">
        <f t="shared" si="115"/>
        <v>0</v>
      </c>
      <c r="AQ359" s="207">
        <f t="shared" si="101"/>
        <v>0</v>
      </c>
      <c r="AR359" s="27">
        <f t="shared" si="102"/>
        <v>0</v>
      </c>
      <c r="AS359" s="27">
        <f t="shared" si="103"/>
        <v>0</v>
      </c>
      <c r="AT359" s="27">
        <f t="shared" si="116"/>
        <v>0</v>
      </c>
      <c r="AU359" s="27">
        <f t="shared" si="104"/>
        <v>0</v>
      </c>
      <c r="AV359" s="27">
        <f t="shared" si="105"/>
        <v>0</v>
      </c>
      <c r="AW359" s="27">
        <f t="shared" si="106"/>
        <v>0</v>
      </c>
    </row>
    <row r="360" spans="1:49">
      <c r="A360" s="68">
        <v>349</v>
      </c>
      <c r="B360" s="69" t="s">
        <v>328</v>
      </c>
      <c r="C360" s="314"/>
      <c r="D360" s="72"/>
      <c r="E360" s="180"/>
      <c r="F360" s="72"/>
      <c r="G360" s="72"/>
      <c r="H360" s="325">
        <f t="shared" si="98"/>
        <v>0</v>
      </c>
      <c r="I360" s="71"/>
      <c r="J360" s="303"/>
      <c r="K360" s="303"/>
      <c r="L360" s="303"/>
      <c r="M360" s="304">
        <f t="shared" si="107"/>
        <v>0</v>
      </c>
      <c r="N360" s="326" t="str">
        <f t="shared" si="99"/>
        <v/>
      </c>
      <c r="O360" s="71"/>
      <c r="P360" s="303"/>
      <c r="Q360" s="214">
        <f t="shared" si="108"/>
        <v>0</v>
      </c>
      <c r="R360" s="71"/>
      <c r="S360" s="308"/>
      <c r="T360" s="308"/>
      <c r="U360" s="308"/>
      <c r="V360" s="79"/>
      <c r="W360" s="303"/>
      <c r="X360" s="303"/>
      <c r="Y360" s="309">
        <f t="shared" si="100"/>
        <v>0</v>
      </c>
      <c r="Z360" s="73" t="s">
        <v>169</v>
      </c>
      <c r="AA360" s="73" t="s">
        <v>169</v>
      </c>
      <c r="AB360" s="317"/>
      <c r="AC360" s="73" t="s">
        <v>169</v>
      </c>
      <c r="AD360" s="73" t="s">
        <v>169</v>
      </c>
      <c r="AE360" s="317"/>
      <c r="AF360" s="73" t="s">
        <v>169</v>
      </c>
      <c r="AG360" s="73" t="s">
        <v>169</v>
      </c>
      <c r="AH360" s="317"/>
      <c r="AI360" s="88">
        <f t="shared" si="109"/>
        <v>0</v>
      </c>
      <c r="AJ360" s="312">
        <f t="shared" si="110"/>
        <v>0</v>
      </c>
      <c r="AK360" s="27">
        <f t="shared" si="111"/>
        <v>0</v>
      </c>
      <c r="AL360" s="27">
        <f t="shared" si="112"/>
        <v>0</v>
      </c>
      <c r="AM360" s="27">
        <f t="shared" si="113"/>
        <v>0</v>
      </c>
      <c r="AN360" s="77">
        <f t="shared" si="114"/>
        <v>0</v>
      </c>
      <c r="AP360" s="77">
        <f t="shared" si="115"/>
        <v>0</v>
      </c>
      <c r="AQ360" s="207">
        <f t="shared" si="101"/>
        <v>0</v>
      </c>
      <c r="AR360" s="27">
        <f t="shared" si="102"/>
        <v>0</v>
      </c>
      <c r="AS360" s="27">
        <f t="shared" si="103"/>
        <v>0</v>
      </c>
      <c r="AT360" s="27">
        <f t="shared" si="116"/>
        <v>0</v>
      </c>
      <c r="AU360" s="27">
        <f t="shared" si="104"/>
        <v>0</v>
      </c>
      <c r="AV360" s="27">
        <f t="shared" si="105"/>
        <v>0</v>
      </c>
      <c r="AW360" s="27">
        <f t="shared" si="106"/>
        <v>0</v>
      </c>
    </row>
    <row r="361" spans="1:49">
      <c r="A361" s="78">
        <v>350</v>
      </c>
      <c r="B361" s="69" t="s">
        <v>328</v>
      </c>
      <c r="C361" s="314"/>
      <c r="D361" s="72"/>
      <c r="E361" s="180"/>
      <c r="F361" s="72"/>
      <c r="G361" s="72"/>
      <c r="H361" s="325">
        <f t="shared" si="98"/>
        <v>0</v>
      </c>
      <c r="I361" s="71"/>
      <c r="J361" s="303"/>
      <c r="K361" s="303"/>
      <c r="L361" s="303"/>
      <c r="M361" s="304">
        <f t="shared" si="107"/>
        <v>0</v>
      </c>
      <c r="N361" s="326" t="str">
        <f t="shared" si="99"/>
        <v/>
      </c>
      <c r="O361" s="71"/>
      <c r="P361" s="303"/>
      <c r="Q361" s="214">
        <f t="shared" si="108"/>
        <v>0</v>
      </c>
      <c r="R361" s="71"/>
      <c r="S361" s="308"/>
      <c r="T361" s="308"/>
      <c r="U361" s="308"/>
      <c r="V361" s="79"/>
      <c r="W361" s="303"/>
      <c r="X361" s="303"/>
      <c r="Y361" s="309">
        <f t="shared" si="100"/>
        <v>0</v>
      </c>
      <c r="Z361" s="73" t="s">
        <v>169</v>
      </c>
      <c r="AA361" s="73" t="s">
        <v>169</v>
      </c>
      <c r="AB361" s="317"/>
      <c r="AC361" s="73" t="s">
        <v>169</v>
      </c>
      <c r="AD361" s="73" t="s">
        <v>169</v>
      </c>
      <c r="AE361" s="317"/>
      <c r="AF361" s="73" t="s">
        <v>169</v>
      </c>
      <c r="AG361" s="73" t="s">
        <v>169</v>
      </c>
      <c r="AH361" s="317"/>
      <c r="AI361" s="88">
        <f t="shared" si="109"/>
        <v>0</v>
      </c>
      <c r="AJ361" s="312">
        <f t="shared" si="110"/>
        <v>0</v>
      </c>
      <c r="AK361" s="27">
        <f t="shared" si="111"/>
        <v>0</v>
      </c>
      <c r="AL361" s="27">
        <f t="shared" si="112"/>
        <v>0</v>
      </c>
      <c r="AM361" s="27">
        <f t="shared" si="113"/>
        <v>0</v>
      </c>
      <c r="AN361" s="77">
        <f t="shared" si="114"/>
        <v>0</v>
      </c>
      <c r="AP361" s="77">
        <f t="shared" si="115"/>
        <v>0</v>
      </c>
      <c r="AQ361" s="207">
        <f t="shared" si="101"/>
        <v>0</v>
      </c>
      <c r="AR361" s="27">
        <f t="shared" si="102"/>
        <v>0</v>
      </c>
      <c r="AS361" s="27">
        <f t="shared" si="103"/>
        <v>0</v>
      </c>
      <c r="AT361" s="27">
        <f t="shared" si="116"/>
        <v>0</v>
      </c>
      <c r="AU361" s="27">
        <f t="shared" si="104"/>
        <v>0</v>
      </c>
      <c r="AV361" s="27">
        <f t="shared" si="105"/>
        <v>0</v>
      </c>
      <c r="AW361" s="27">
        <f t="shared" si="106"/>
        <v>0</v>
      </c>
    </row>
    <row r="362" spans="1:49">
      <c r="A362" s="68">
        <v>351</v>
      </c>
      <c r="B362" s="69" t="s">
        <v>328</v>
      </c>
      <c r="C362" s="314"/>
      <c r="D362" s="72"/>
      <c r="E362" s="180"/>
      <c r="F362" s="72"/>
      <c r="G362" s="72"/>
      <c r="H362" s="325">
        <f t="shared" si="98"/>
        <v>0</v>
      </c>
      <c r="I362" s="71"/>
      <c r="J362" s="303"/>
      <c r="K362" s="303"/>
      <c r="L362" s="303"/>
      <c r="M362" s="304">
        <f t="shared" si="107"/>
        <v>0</v>
      </c>
      <c r="N362" s="326" t="str">
        <f t="shared" si="99"/>
        <v/>
      </c>
      <c r="O362" s="71"/>
      <c r="P362" s="303"/>
      <c r="Q362" s="214">
        <f t="shared" si="108"/>
        <v>0</v>
      </c>
      <c r="R362" s="71"/>
      <c r="S362" s="308"/>
      <c r="T362" s="308"/>
      <c r="U362" s="308"/>
      <c r="V362" s="79"/>
      <c r="W362" s="303"/>
      <c r="X362" s="303"/>
      <c r="Y362" s="309">
        <f t="shared" si="100"/>
        <v>0</v>
      </c>
      <c r="Z362" s="73" t="s">
        <v>169</v>
      </c>
      <c r="AA362" s="73" t="s">
        <v>169</v>
      </c>
      <c r="AB362" s="317"/>
      <c r="AC362" s="73" t="s">
        <v>169</v>
      </c>
      <c r="AD362" s="73" t="s">
        <v>169</v>
      </c>
      <c r="AE362" s="317"/>
      <c r="AF362" s="73" t="s">
        <v>169</v>
      </c>
      <c r="AG362" s="73" t="s">
        <v>169</v>
      </c>
      <c r="AH362" s="317"/>
      <c r="AI362" s="88">
        <f t="shared" si="109"/>
        <v>0</v>
      </c>
      <c r="AJ362" s="312">
        <f t="shared" si="110"/>
        <v>0</v>
      </c>
      <c r="AK362" s="27">
        <f t="shared" si="111"/>
        <v>0</v>
      </c>
      <c r="AL362" s="27">
        <f t="shared" si="112"/>
        <v>0</v>
      </c>
      <c r="AM362" s="27">
        <f t="shared" si="113"/>
        <v>0</v>
      </c>
      <c r="AN362" s="77">
        <f t="shared" si="114"/>
        <v>0</v>
      </c>
      <c r="AP362" s="77">
        <f t="shared" si="115"/>
        <v>0</v>
      </c>
      <c r="AQ362" s="207">
        <f t="shared" si="101"/>
        <v>0</v>
      </c>
      <c r="AR362" s="27">
        <f t="shared" si="102"/>
        <v>0</v>
      </c>
      <c r="AS362" s="27">
        <f t="shared" si="103"/>
        <v>0</v>
      </c>
      <c r="AT362" s="27">
        <f t="shared" si="116"/>
        <v>0</v>
      </c>
      <c r="AU362" s="27">
        <f t="shared" si="104"/>
        <v>0</v>
      </c>
      <c r="AV362" s="27">
        <f t="shared" si="105"/>
        <v>0</v>
      </c>
      <c r="AW362" s="27">
        <f t="shared" si="106"/>
        <v>0</v>
      </c>
    </row>
    <row r="363" spans="1:49">
      <c r="A363" s="78">
        <v>352</v>
      </c>
      <c r="B363" s="69" t="s">
        <v>328</v>
      </c>
      <c r="C363" s="314"/>
      <c r="D363" s="72"/>
      <c r="E363" s="180"/>
      <c r="F363" s="72"/>
      <c r="G363" s="72"/>
      <c r="H363" s="325">
        <f t="shared" si="98"/>
        <v>0</v>
      </c>
      <c r="I363" s="71"/>
      <c r="J363" s="303"/>
      <c r="K363" s="303"/>
      <c r="L363" s="303"/>
      <c r="M363" s="304">
        <f t="shared" si="107"/>
        <v>0</v>
      </c>
      <c r="N363" s="326" t="str">
        <f t="shared" si="99"/>
        <v/>
      </c>
      <c r="O363" s="71"/>
      <c r="P363" s="303"/>
      <c r="Q363" s="214">
        <f t="shared" si="108"/>
        <v>0</v>
      </c>
      <c r="R363" s="71"/>
      <c r="S363" s="308"/>
      <c r="T363" s="308"/>
      <c r="U363" s="308"/>
      <c r="V363" s="79"/>
      <c r="W363" s="303"/>
      <c r="X363" s="303"/>
      <c r="Y363" s="309">
        <f t="shared" si="100"/>
        <v>0</v>
      </c>
      <c r="Z363" s="73" t="s">
        <v>169</v>
      </c>
      <c r="AA363" s="73" t="s">
        <v>169</v>
      </c>
      <c r="AB363" s="317"/>
      <c r="AC363" s="73" t="s">
        <v>169</v>
      </c>
      <c r="AD363" s="73" t="s">
        <v>169</v>
      </c>
      <c r="AE363" s="317"/>
      <c r="AF363" s="73" t="s">
        <v>169</v>
      </c>
      <c r="AG363" s="73" t="s">
        <v>169</v>
      </c>
      <c r="AH363" s="317"/>
      <c r="AI363" s="88">
        <f t="shared" si="109"/>
        <v>0</v>
      </c>
      <c r="AJ363" s="312">
        <f t="shared" si="110"/>
        <v>0</v>
      </c>
      <c r="AK363" s="27">
        <f t="shared" si="111"/>
        <v>0</v>
      </c>
      <c r="AL363" s="27">
        <f t="shared" si="112"/>
        <v>0</v>
      </c>
      <c r="AM363" s="27">
        <f t="shared" si="113"/>
        <v>0</v>
      </c>
      <c r="AN363" s="77">
        <f t="shared" si="114"/>
        <v>0</v>
      </c>
      <c r="AP363" s="77">
        <f t="shared" si="115"/>
        <v>0</v>
      </c>
      <c r="AQ363" s="207">
        <f t="shared" si="101"/>
        <v>0</v>
      </c>
      <c r="AR363" s="27">
        <f t="shared" si="102"/>
        <v>0</v>
      </c>
      <c r="AS363" s="27">
        <f t="shared" si="103"/>
        <v>0</v>
      </c>
      <c r="AT363" s="27">
        <f t="shared" si="116"/>
        <v>0</v>
      </c>
      <c r="AU363" s="27">
        <f t="shared" si="104"/>
        <v>0</v>
      </c>
      <c r="AV363" s="27">
        <f t="shared" si="105"/>
        <v>0</v>
      </c>
      <c r="AW363" s="27">
        <f t="shared" si="106"/>
        <v>0</v>
      </c>
    </row>
    <row r="364" spans="1:49">
      <c r="A364" s="68">
        <v>353</v>
      </c>
      <c r="B364" s="69" t="s">
        <v>328</v>
      </c>
      <c r="C364" s="314"/>
      <c r="D364" s="72"/>
      <c r="E364" s="180"/>
      <c r="F364" s="72"/>
      <c r="G364" s="72"/>
      <c r="H364" s="325">
        <f t="shared" si="98"/>
        <v>0</v>
      </c>
      <c r="I364" s="71"/>
      <c r="J364" s="303"/>
      <c r="K364" s="303"/>
      <c r="L364" s="303"/>
      <c r="M364" s="304">
        <f t="shared" si="107"/>
        <v>0</v>
      </c>
      <c r="N364" s="326" t="str">
        <f t="shared" si="99"/>
        <v/>
      </c>
      <c r="O364" s="71"/>
      <c r="P364" s="303"/>
      <c r="Q364" s="214">
        <f t="shared" si="108"/>
        <v>0</v>
      </c>
      <c r="R364" s="71"/>
      <c r="S364" s="308"/>
      <c r="T364" s="308"/>
      <c r="U364" s="308"/>
      <c r="V364" s="79"/>
      <c r="W364" s="303"/>
      <c r="X364" s="303"/>
      <c r="Y364" s="309">
        <f t="shared" si="100"/>
        <v>0</v>
      </c>
      <c r="Z364" s="73" t="s">
        <v>169</v>
      </c>
      <c r="AA364" s="73" t="s">
        <v>169</v>
      </c>
      <c r="AB364" s="317"/>
      <c r="AC364" s="73" t="s">
        <v>169</v>
      </c>
      <c r="AD364" s="73" t="s">
        <v>169</v>
      </c>
      <c r="AE364" s="317"/>
      <c r="AF364" s="73" t="s">
        <v>169</v>
      </c>
      <c r="AG364" s="73" t="s">
        <v>169</v>
      </c>
      <c r="AH364" s="317"/>
      <c r="AI364" s="88">
        <f t="shared" si="109"/>
        <v>0</v>
      </c>
      <c r="AJ364" s="312">
        <f t="shared" si="110"/>
        <v>0</v>
      </c>
      <c r="AK364" s="27">
        <f t="shared" si="111"/>
        <v>0</v>
      </c>
      <c r="AL364" s="27">
        <f t="shared" si="112"/>
        <v>0</v>
      </c>
      <c r="AM364" s="27">
        <f t="shared" si="113"/>
        <v>0</v>
      </c>
      <c r="AN364" s="77">
        <f t="shared" si="114"/>
        <v>0</v>
      </c>
      <c r="AP364" s="77">
        <f t="shared" si="115"/>
        <v>0</v>
      </c>
      <c r="AQ364" s="207">
        <f t="shared" si="101"/>
        <v>0</v>
      </c>
      <c r="AR364" s="27">
        <f t="shared" si="102"/>
        <v>0</v>
      </c>
      <c r="AS364" s="27">
        <f t="shared" si="103"/>
        <v>0</v>
      </c>
      <c r="AT364" s="27">
        <f t="shared" si="116"/>
        <v>0</v>
      </c>
      <c r="AU364" s="27">
        <f t="shared" si="104"/>
        <v>0</v>
      </c>
      <c r="AV364" s="27">
        <f t="shared" si="105"/>
        <v>0</v>
      </c>
      <c r="AW364" s="27">
        <f t="shared" si="106"/>
        <v>0</v>
      </c>
    </row>
    <row r="365" spans="1:49">
      <c r="A365" s="78">
        <v>354</v>
      </c>
      <c r="B365" s="69" t="s">
        <v>328</v>
      </c>
      <c r="C365" s="314"/>
      <c r="D365" s="72"/>
      <c r="E365" s="180"/>
      <c r="F365" s="72"/>
      <c r="G365" s="72"/>
      <c r="H365" s="325">
        <f t="shared" si="98"/>
        <v>0</v>
      </c>
      <c r="I365" s="71"/>
      <c r="J365" s="303"/>
      <c r="K365" s="303"/>
      <c r="L365" s="303"/>
      <c r="M365" s="304">
        <f t="shared" si="107"/>
        <v>0</v>
      </c>
      <c r="N365" s="326" t="str">
        <f t="shared" si="99"/>
        <v/>
      </c>
      <c r="O365" s="71"/>
      <c r="P365" s="303"/>
      <c r="Q365" s="214">
        <f t="shared" si="108"/>
        <v>0</v>
      </c>
      <c r="R365" s="71"/>
      <c r="S365" s="308"/>
      <c r="T365" s="308"/>
      <c r="U365" s="308"/>
      <c r="V365" s="79"/>
      <c r="W365" s="303"/>
      <c r="X365" s="303"/>
      <c r="Y365" s="309">
        <f t="shared" si="100"/>
        <v>0</v>
      </c>
      <c r="Z365" s="73" t="s">
        <v>169</v>
      </c>
      <c r="AA365" s="73" t="s">
        <v>169</v>
      </c>
      <c r="AB365" s="317"/>
      <c r="AC365" s="73" t="s">
        <v>169</v>
      </c>
      <c r="AD365" s="73" t="s">
        <v>169</v>
      </c>
      <c r="AE365" s="317"/>
      <c r="AF365" s="73" t="s">
        <v>169</v>
      </c>
      <c r="AG365" s="73" t="s">
        <v>169</v>
      </c>
      <c r="AH365" s="317"/>
      <c r="AI365" s="88">
        <f t="shared" si="109"/>
        <v>0</v>
      </c>
      <c r="AJ365" s="312">
        <f t="shared" si="110"/>
        <v>0</v>
      </c>
      <c r="AK365" s="27">
        <f t="shared" si="111"/>
        <v>0</v>
      </c>
      <c r="AL365" s="27">
        <f t="shared" si="112"/>
        <v>0</v>
      </c>
      <c r="AM365" s="27">
        <f t="shared" si="113"/>
        <v>0</v>
      </c>
      <c r="AN365" s="77">
        <f t="shared" si="114"/>
        <v>0</v>
      </c>
      <c r="AP365" s="77">
        <f t="shared" si="115"/>
        <v>0</v>
      </c>
      <c r="AQ365" s="207">
        <f t="shared" si="101"/>
        <v>0</v>
      </c>
      <c r="AR365" s="27">
        <f t="shared" si="102"/>
        <v>0</v>
      </c>
      <c r="AS365" s="27">
        <f t="shared" si="103"/>
        <v>0</v>
      </c>
      <c r="AT365" s="27">
        <f t="shared" si="116"/>
        <v>0</v>
      </c>
      <c r="AU365" s="27">
        <f t="shared" si="104"/>
        <v>0</v>
      </c>
      <c r="AV365" s="27">
        <f t="shared" si="105"/>
        <v>0</v>
      </c>
      <c r="AW365" s="27">
        <f t="shared" si="106"/>
        <v>0</v>
      </c>
    </row>
    <row r="366" spans="1:49">
      <c r="A366" s="68">
        <v>355</v>
      </c>
      <c r="B366" s="69" t="s">
        <v>328</v>
      </c>
      <c r="C366" s="314"/>
      <c r="D366" s="72"/>
      <c r="E366" s="180"/>
      <c r="F366" s="72"/>
      <c r="G366" s="72"/>
      <c r="H366" s="325">
        <f t="shared" si="98"/>
        <v>0</v>
      </c>
      <c r="I366" s="71"/>
      <c r="J366" s="303"/>
      <c r="K366" s="303"/>
      <c r="L366" s="303"/>
      <c r="M366" s="304">
        <f t="shared" si="107"/>
        <v>0</v>
      </c>
      <c r="N366" s="326" t="str">
        <f t="shared" si="99"/>
        <v/>
      </c>
      <c r="O366" s="71"/>
      <c r="P366" s="303"/>
      <c r="Q366" s="214">
        <f t="shared" si="108"/>
        <v>0</v>
      </c>
      <c r="R366" s="71"/>
      <c r="S366" s="308"/>
      <c r="T366" s="308"/>
      <c r="U366" s="308"/>
      <c r="V366" s="79"/>
      <c r="W366" s="303"/>
      <c r="X366" s="303"/>
      <c r="Y366" s="309">
        <f t="shared" si="100"/>
        <v>0</v>
      </c>
      <c r="Z366" s="73" t="s">
        <v>169</v>
      </c>
      <c r="AA366" s="73" t="s">
        <v>169</v>
      </c>
      <c r="AB366" s="317"/>
      <c r="AC366" s="73" t="s">
        <v>169</v>
      </c>
      <c r="AD366" s="73" t="s">
        <v>169</v>
      </c>
      <c r="AE366" s="317"/>
      <c r="AF366" s="73" t="s">
        <v>169</v>
      </c>
      <c r="AG366" s="73" t="s">
        <v>169</v>
      </c>
      <c r="AH366" s="317"/>
      <c r="AI366" s="88">
        <f t="shared" si="109"/>
        <v>0</v>
      </c>
      <c r="AJ366" s="312">
        <f t="shared" si="110"/>
        <v>0</v>
      </c>
      <c r="AK366" s="27">
        <f t="shared" si="111"/>
        <v>0</v>
      </c>
      <c r="AL366" s="27">
        <f t="shared" si="112"/>
        <v>0</v>
      </c>
      <c r="AM366" s="27">
        <f t="shared" si="113"/>
        <v>0</v>
      </c>
      <c r="AN366" s="77">
        <f t="shared" si="114"/>
        <v>0</v>
      </c>
      <c r="AP366" s="77">
        <f t="shared" si="115"/>
        <v>0</v>
      </c>
      <c r="AQ366" s="207">
        <f t="shared" si="101"/>
        <v>0</v>
      </c>
      <c r="AR366" s="27">
        <f t="shared" si="102"/>
        <v>0</v>
      </c>
      <c r="AS366" s="27">
        <f t="shared" si="103"/>
        <v>0</v>
      </c>
      <c r="AT366" s="27">
        <f t="shared" si="116"/>
        <v>0</v>
      </c>
      <c r="AU366" s="27">
        <f t="shared" si="104"/>
        <v>0</v>
      </c>
      <c r="AV366" s="27">
        <f t="shared" si="105"/>
        <v>0</v>
      </c>
      <c r="AW366" s="27">
        <f t="shared" si="106"/>
        <v>0</v>
      </c>
    </row>
    <row r="367" spans="1:49">
      <c r="A367" s="78">
        <v>356</v>
      </c>
      <c r="B367" s="69" t="s">
        <v>328</v>
      </c>
      <c r="C367" s="314"/>
      <c r="D367" s="72"/>
      <c r="E367" s="180"/>
      <c r="F367" s="72"/>
      <c r="G367" s="72"/>
      <c r="H367" s="325">
        <f t="shared" si="98"/>
        <v>0</v>
      </c>
      <c r="I367" s="71"/>
      <c r="J367" s="303"/>
      <c r="K367" s="303"/>
      <c r="L367" s="303"/>
      <c r="M367" s="304">
        <f t="shared" si="107"/>
        <v>0</v>
      </c>
      <c r="N367" s="326" t="str">
        <f t="shared" si="99"/>
        <v/>
      </c>
      <c r="O367" s="71"/>
      <c r="P367" s="303"/>
      <c r="Q367" s="214">
        <f t="shared" si="108"/>
        <v>0</v>
      </c>
      <c r="R367" s="71"/>
      <c r="S367" s="308"/>
      <c r="T367" s="308"/>
      <c r="U367" s="308"/>
      <c r="V367" s="79"/>
      <c r="W367" s="303"/>
      <c r="X367" s="303"/>
      <c r="Y367" s="309">
        <f t="shared" si="100"/>
        <v>0</v>
      </c>
      <c r="Z367" s="73" t="s">
        <v>169</v>
      </c>
      <c r="AA367" s="73" t="s">
        <v>169</v>
      </c>
      <c r="AB367" s="317"/>
      <c r="AC367" s="73" t="s">
        <v>169</v>
      </c>
      <c r="AD367" s="73" t="s">
        <v>169</v>
      </c>
      <c r="AE367" s="317"/>
      <c r="AF367" s="73" t="s">
        <v>169</v>
      </c>
      <c r="AG367" s="73" t="s">
        <v>169</v>
      </c>
      <c r="AH367" s="317"/>
      <c r="AI367" s="88">
        <f t="shared" si="109"/>
        <v>0</v>
      </c>
      <c r="AJ367" s="312">
        <f t="shared" si="110"/>
        <v>0</v>
      </c>
      <c r="AK367" s="27">
        <f t="shared" si="111"/>
        <v>0</v>
      </c>
      <c r="AL367" s="27">
        <f t="shared" si="112"/>
        <v>0</v>
      </c>
      <c r="AM367" s="27">
        <f t="shared" si="113"/>
        <v>0</v>
      </c>
      <c r="AN367" s="77">
        <f t="shared" si="114"/>
        <v>0</v>
      </c>
      <c r="AP367" s="77">
        <f t="shared" si="115"/>
        <v>0</v>
      </c>
      <c r="AQ367" s="207">
        <f t="shared" si="101"/>
        <v>0</v>
      </c>
      <c r="AR367" s="27">
        <f t="shared" si="102"/>
        <v>0</v>
      </c>
      <c r="AS367" s="27">
        <f t="shared" si="103"/>
        <v>0</v>
      </c>
      <c r="AT367" s="27">
        <f t="shared" si="116"/>
        <v>0</v>
      </c>
      <c r="AU367" s="27">
        <f t="shared" si="104"/>
        <v>0</v>
      </c>
      <c r="AV367" s="27">
        <f t="shared" si="105"/>
        <v>0</v>
      </c>
      <c r="AW367" s="27">
        <f t="shared" si="106"/>
        <v>0</v>
      </c>
    </row>
    <row r="368" spans="1:49">
      <c r="A368" s="68">
        <v>357</v>
      </c>
      <c r="B368" s="69" t="s">
        <v>328</v>
      </c>
      <c r="C368" s="314"/>
      <c r="D368" s="72"/>
      <c r="E368" s="180"/>
      <c r="F368" s="72"/>
      <c r="G368" s="72"/>
      <c r="H368" s="325">
        <f t="shared" si="98"/>
        <v>0</v>
      </c>
      <c r="I368" s="71"/>
      <c r="J368" s="303"/>
      <c r="K368" s="303"/>
      <c r="L368" s="303"/>
      <c r="M368" s="304">
        <f t="shared" si="107"/>
        <v>0</v>
      </c>
      <c r="N368" s="326" t="str">
        <f t="shared" si="99"/>
        <v/>
      </c>
      <c r="O368" s="71"/>
      <c r="P368" s="303"/>
      <c r="Q368" s="214">
        <f t="shared" si="108"/>
        <v>0</v>
      </c>
      <c r="R368" s="71"/>
      <c r="S368" s="308"/>
      <c r="T368" s="308"/>
      <c r="U368" s="308"/>
      <c r="V368" s="79"/>
      <c r="W368" s="303"/>
      <c r="X368" s="303"/>
      <c r="Y368" s="309">
        <f t="shared" si="100"/>
        <v>0</v>
      </c>
      <c r="Z368" s="73" t="s">
        <v>169</v>
      </c>
      <c r="AA368" s="73" t="s">
        <v>169</v>
      </c>
      <c r="AB368" s="317"/>
      <c r="AC368" s="73" t="s">
        <v>169</v>
      </c>
      <c r="AD368" s="73" t="s">
        <v>169</v>
      </c>
      <c r="AE368" s="317"/>
      <c r="AF368" s="73" t="s">
        <v>169</v>
      </c>
      <c r="AG368" s="73" t="s">
        <v>169</v>
      </c>
      <c r="AH368" s="317"/>
      <c r="AI368" s="88">
        <f t="shared" si="109"/>
        <v>0</v>
      </c>
      <c r="AJ368" s="312">
        <f t="shared" si="110"/>
        <v>0</v>
      </c>
      <c r="AK368" s="27">
        <f t="shared" si="111"/>
        <v>0</v>
      </c>
      <c r="AL368" s="27">
        <f t="shared" si="112"/>
        <v>0</v>
      </c>
      <c r="AM368" s="27">
        <f t="shared" si="113"/>
        <v>0</v>
      </c>
      <c r="AN368" s="77">
        <f t="shared" si="114"/>
        <v>0</v>
      </c>
      <c r="AP368" s="77">
        <f t="shared" si="115"/>
        <v>0</v>
      </c>
      <c r="AQ368" s="207">
        <f t="shared" si="101"/>
        <v>0</v>
      </c>
      <c r="AR368" s="27">
        <f t="shared" si="102"/>
        <v>0</v>
      </c>
      <c r="AS368" s="27">
        <f t="shared" si="103"/>
        <v>0</v>
      </c>
      <c r="AT368" s="27">
        <f t="shared" si="116"/>
        <v>0</v>
      </c>
      <c r="AU368" s="27">
        <f t="shared" si="104"/>
        <v>0</v>
      </c>
      <c r="AV368" s="27">
        <f t="shared" si="105"/>
        <v>0</v>
      </c>
      <c r="AW368" s="27">
        <f t="shared" si="106"/>
        <v>0</v>
      </c>
    </row>
    <row r="369" spans="1:49">
      <c r="A369" s="78">
        <v>358</v>
      </c>
      <c r="B369" s="69" t="s">
        <v>328</v>
      </c>
      <c r="C369" s="314"/>
      <c r="D369" s="72"/>
      <c r="E369" s="180"/>
      <c r="F369" s="72"/>
      <c r="G369" s="72"/>
      <c r="H369" s="325">
        <f t="shared" si="98"/>
        <v>0</v>
      </c>
      <c r="I369" s="71"/>
      <c r="J369" s="303"/>
      <c r="K369" s="303"/>
      <c r="L369" s="303"/>
      <c r="M369" s="304">
        <f t="shared" si="107"/>
        <v>0</v>
      </c>
      <c r="N369" s="326" t="str">
        <f t="shared" si="99"/>
        <v/>
      </c>
      <c r="O369" s="71"/>
      <c r="P369" s="303"/>
      <c r="Q369" s="214">
        <f t="shared" si="108"/>
        <v>0</v>
      </c>
      <c r="R369" s="71"/>
      <c r="S369" s="308"/>
      <c r="T369" s="308"/>
      <c r="U369" s="308"/>
      <c r="V369" s="79"/>
      <c r="W369" s="303"/>
      <c r="X369" s="303"/>
      <c r="Y369" s="309">
        <f t="shared" si="100"/>
        <v>0</v>
      </c>
      <c r="Z369" s="73" t="s">
        <v>169</v>
      </c>
      <c r="AA369" s="73" t="s">
        <v>169</v>
      </c>
      <c r="AB369" s="317"/>
      <c r="AC369" s="73" t="s">
        <v>169</v>
      </c>
      <c r="AD369" s="73" t="s">
        <v>169</v>
      </c>
      <c r="AE369" s="317"/>
      <c r="AF369" s="73" t="s">
        <v>169</v>
      </c>
      <c r="AG369" s="73" t="s">
        <v>169</v>
      </c>
      <c r="AH369" s="317"/>
      <c r="AI369" s="88">
        <f t="shared" si="109"/>
        <v>0</v>
      </c>
      <c r="AJ369" s="312">
        <f t="shared" si="110"/>
        <v>0</v>
      </c>
      <c r="AK369" s="27">
        <f t="shared" si="111"/>
        <v>0</v>
      </c>
      <c r="AL369" s="27">
        <f t="shared" si="112"/>
        <v>0</v>
      </c>
      <c r="AM369" s="27">
        <f t="shared" si="113"/>
        <v>0</v>
      </c>
      <c r="AN369" s="77">
        <f t="shared" si="114"/>
        <v>0</v>
      </c>
      <c r="AP369" s="77">
        <f t="shared" si="115"/>
        <v>0</v>
      </c>
      <c r="AQ369" s="207">
        <f t="shared" si="101"/>
        <v>0</v>
      </c>
      <c r="AR369" s="27">
        <f t="shared" si="102"/>
        <v>0</v>
      </c>
      <c r="AS369" s="27">
        <f t="shared" si="103"/>
        <v>0</v>
      </c>
      <c r="AT369" s="27">
        <f t="shared" si="116"/>
        <v>0</v>
      </c>
      <c r="AU369" s="27">
        <f t="shared" si="104"/>
        <v>0</v>
      </c>
      <c r="AV369" s="27">
        <f t="shared" si="105"/>
        <v>0</v>
      </c>
      <c r="AW369" s="27">
        <f t="shared" si="106"/>
        <v>0</v>
      </c>
    </row>
    <row r="370" spans="1:49">
      <c r="A370" s="68">
        <v>359</v>
      </c>
      <c r="B370" s="69" t="s">
        <v>328</v>
      </c>
      <c r="C370" s="314"/>
      <c r="D370" s="72"/>
      <c r="E370" s="180"/>
      <c r="F370" s="72"/>
      <c r="G370" s="72"/>
      <c r="H370" s="325">
        <f t="shared" si="98"/>
        <v>0</v>
      </c>
      <c r="I370" s="71"/>
      <c r="J370" s="303"/>
      <c r="K370" s="303"/>
      <c r="L370" s="303"/>
      <c r="M370" s="304">
        <f t="shared" si="107"/>
        <v>0</v>
      </c>
      <c r="N370" s="326" t="str">
        <f t="shared" si="99"/>
        <v/>
      </c>
      <c r="O370" s="71"/>
      <c r="P370" s="303"/>
      <c r="Q370" s="214">
        <f t="shared" si="108"/>
        <v>0</v>
      </c>
      <c r="R370" s="71"/>
      <c r="S370" s="308"/>
      <c r="T370" s="308"/>
      <c r="U370" s="308"/>
      <c r="V370" s="79"/>
      <c r="W370" s="303"/>
      <c r="X370" s="303"/>
      <c r="Y370" s="309">
        <f t="shared" si="100"/>
        <v>0</v>
      </c>
      <c r="Z370" s="73" t="s">
        <v>169</v>
      </c>
      <c r="AA370" s="73" t="s">
        <v>169</v>
      </c>
      <c r="AB370" s="317"/>
      <c r="AC370" s="73" t="s">
        <v>169</v>
      </c>
      <c r="AD370" s="73" t="s">
        <v>169</v>
      </c>
      <c r="AE370" s="317"/>
      <c r="AF370" s="73" t="s">
        <v>169</v>
      </c>
      <c r="AG370" s="73" t="s">
        <v>169</v>
      </c>
      <c r="AH370" s="317"/>
      <c r="AI370" s="88">
        <f t="shared" si="109"/>
        <v>0</v>
      </c>
      <c r="AJ370" s="312">
        <f t="shared" si="110"/>
        <v>0</v>
      </c>
      <c r="AK370" s="27">
        <f t="shared" si="111"/>
        <v>0</v>
      </c>
      <c r="AL370" s="27">
        <f t="shared" si="112"/>
        <v>0</v>
      </c>
      <c r="AM370" s="27">
        <f t="shared" si="113"/>
        <v>0</v>
      </c>
      <c r="AN370" s="77">
        <f t="shared" si="114"/>
        <v>0</v>
      </c>
      <c r="AP370" s="77">
        <f t="shared" si="115"/>
        <v>0</v>
      </c>
      <c r="AQ370" s="207">
        <f t="shared" si="101"/>
        <v>0</v>
      </c>
      <c r="AR370" s="27">
        <f t="shared" si="102"/>
        <v>0</v>
      </c>
      <c r="AS370" s="27">
        <f t="shared" si="103"/>
        <v>0</v>
      </c>
      <c r="AT370" s="27">
        <f t="shared" si="116"/>
        <v>0</v>
      </c>
      <c r="AU370" s="27">
        <f t="shared" si="104"/>
        <v>0</v>
      </c>
      <c r="AV370" s="27">
        <f t="shared" si="105"/>
        <v>0</v>
      </c>
      <c r="AW370" s="27">
        <f t="shared" si="106"/>
        <v>0</v>
      </c>
    </row>
    <row r="371" spans="1:49">
      <c r="A371" s="78">
        <v>360</v>
      </c>
      <c r="B371" s="69" t="s">
        <v>328</v>
      </c>
      <c r="C371" s="314"/>
      <c r="D371" s="72"/>
      <c r="E371" s="180"/>
      <c r="F371" s="72"/>
      <c r="G371" s="72"/>
      <c r="H371" s="325">
        <f t="shared" si="98"/>
        <v>0</v>
      </c>
      <c r="I371" s="71"/>
      <c r="J371" s="303"/>
      <c r="K371" s="303"/>
      <c r="L371" s="303"/>
      <c r="M371" s="304">
        <f t="shared" si="107"/>
        <v>0</v>
      </c>
      <c r="N371" s="326" t="str">
        <f t="shared" si="99"/>
        <v/>
      </c>
      <c r="O371" s="71"/>
      <c r="P371" s="303"/>
      <c r="Q371" s="214">
        <f t="shared" si="108"/>
        <v>0</v>
      </c>
      <c r="R371" s="71"/>
      <c r="S371" s="308"/>
      <c r="T371" s="308"/>
      <c r="U371" s="308"/>
      <c r="V371" s="79"/>
      <c r="W371" s="303"/>
      <c r="X371" s="303"/>
      <c r="Y371" s="309">
        <f t="shared" si="100"/>
        <v>0</v>
      </c>
      <c r="Z371" s="73" t="s">
        <v>169</v>
      </c>
      <c r="AA371" s="73" t="s">
        <v>169</v>
      </c>
      <c r="AB371" s="317"/>
      <c r="AC371" s="73" t="s">
        <v>169</v>
      </c>
      <c r="AD371" s="73" t="s">
        <v>169</v>
      </c>
      <c r="AE371" s="317"/>
      <c r="AF371" s="73" t="s">
        <v>169</v>
      </c>
      <c r="AG371" s="73" t="s">
        <v>169</v>
      </c>
      <c r="AH371" s="317"/>
      <c r="AI371" s="88">
        <f t="shared" si="109"/>
        <v>0</v>
      </c>
      <c r="AJ371" s="312">
        <f t="shared" si="110"/>
        <v>0</v>
      </c>
      <c r="AK371" s="27">
        <f t="shared" si="111"/>
        <v>0</v>
      </c>
      <c r="AL371" s="27">
        <f t="shared" si="112"/>
        <v>0</v>
      </c>
      <c r="AM371" s="27">
        <f t="shared" si="113"/>
        <v>0</v>
      </c>
      <c r="AN371" s="77">
        <f t="shared" si="114"/>
        <v>0</v>
      </c>
      <c r="AP371" s="77">
        <f t="shared" si="115"/>
        <v>0</v>
      </c>
      <c r="AQ371" s="207">
        <f t="shared" si="101"/>
        <v>0</v>
      </c>
      <c r="AR371" s="27">
        <f t="shared" si="102"/>
        <v>0</v>
      </c>
      <c r="AS371" s="27">
        <f t="shared" si="103"/>
        <v>0</v>
      </c>
      <c r="AT371" s="27">
        <f t="shared" si="116"/>
        <v>0</v>
      </c>
      <c r="AU371" s="27">
        <f t="shared" si="104"/>
        <v>0</v>
      </c>
      <c r="AV371" s="27">
        <f t="shared" si="105"/>
        <v>0</v>
      </c>
      <c r="AW371" s="27">
        <f t="shared" si="106"/>
        <v>0</v>
      </c>
    </row>
    <row r="372" spans="1:49">
      <c r="A372" s="68">
        <v>361</v>
      </c>
      <c r="B372" s="69" t="s">
        <v>328</v>
      </c>
      <c r="C372" s="314"/>
      <c r="D372" s="72"/>
      <c r="E372" s="180"/>
      <c r="F372" s="72"/>
      <c r="G372" s="72"/>
      <c r="H372" s="325">
        <f t="shared" si="98"/>
        <v>0</v>
      </c>
      <c r="I372" s="71"/>
      <c r="J372" s="303"/>
      <c r="K372" s="303"/>
      <c r="L372" s="303"/>
      <c r="M372" s="304">
        <f t="shared" si="107"/>
        <v>0</v>
      </c>
      <c r="N372" s="326" t="str">
        <f t="shared" si="99"/>
        <v/>
      </c>
      <c r="O372" s="71"/>
      <c r="P372" s="303"/>
      <c r="Q372" s="214">
        <f t="shared" si="108"/>
        <v>0</v>
      </c>
      <c r="R372" s="71"/>
      <c r="S372" s="308"/>
      <c r="T372" s="308"/>
      <c r="U372" s="308"/>
      <c r="V372" s="79"/>
      <c r="W372" s="303"/>
      <c r="X372" s="303"/>
      <c r="Y372" s="309">
        <f t="shared" si="100"/>
        <v>0</v>
      </c>
      <c r="Z372" s="73" t="s">
        <v>169</v>
      </c>
      <c r="AA372" s="73" t="s">
        <v>169</v>
      </c>
      <c r="AB372" s="317"/>
      <c r="AC372" s="73" t="s">
        <v>169</v>
      </c>
      <c r="AD372" s="73" t="s">
        <v>169</v>
      </c>
      <c r="AE372" s="317"/>
      <c r="AF372" s="73" t="s">
        <v>169</v>
      </c>
      <c r="AG372" s="73" t="s">
        <v>169</v>
      </c>
      <c r="AH372" s="317"/>
      <c r="AI372" s="88">
        <f t="shared" si="109"/>
        <v>0</v>
      </c>
      <c r="AJ372" s="312">
        <f t="shared" si="110"/>
        <v>0</v>
      </c>
      <c r="AK372" s="27">
        <f t="shared" si="111"/>
        <v>0</v>
      </c>
      <c r="AL372" s="27">
        <f t="shared" si="112"/>
        <v>0</v>
      </c>
      <c r="AM372" s="27">
        <f t="shared" si="113"/>
        <v>0</v>
      </c>
      <c r="AN372" s="77">
        <f t="shared" si="114"/>
        <v>0</v>
      </c>
      <c r="AP372" s="77">
        <f t="shared" si="115"/>
        <v>0</v>
      </c>
      <c r="AQ372" s="207">
        <f t="shared" si="101"/>
        <v>0</v>
      </c>
      <c r="AR372" s="27">
        <f t="shared" si="102"/>
        <v>0</v>
      </c>
      <c r="AS372" s="27">
        <f t="shared" si="103"/>
        <v>0</v>
      </c>
      <c r="AT372" s="27">
        <f t="shared" si="116"/>
        <v>0</v>
      </c>
      <c r="AU372" s="27">
        <f t="shared" si="104"/>
        <v>0</v>
      </c>
      <c r="AV372" s="27">
        <f t="shared" si="105"/>
        <v>0</v>
      </c>
      <c r="AW372" s="27">
        <f t="shared" si="106"/>
        <v>0</v>
      </c>
    </row>
    <row r="373" spans="1:49">
      <c r="A373" s="78">
        <v>362</v>
      </c>
      <c r="B373" s="69" t="s">
        <v>328</v>
      </c>
      <c r="C373" s="314"/>
      <c r="D373" s="72"/>
      <c r="E373" s="180"/>
      <c r="F373" s="72"/>
      <c r="G373" s="72"/>
      <c r="H373" s="325">
        <f t="shared" si="98"/>
        <v>0</v>
      </c>
      <c r="I373" s="71"/>
      <c r="J373" s="303"/>
      <c r="K373" s="303"/>
      <c r="L373" s="303"/>
      <c r="M373" s="304">
        <f t="shared" si="107"/>
        <v>0</v>
      </c>
      <c r="N373" s="326" t="str">
        <f t="shared" si="99"/>
        <v/>
      </c>
      <c r="O373" s="71"/>
      <c r="P373" s="303"/>
      <c r="Q373" s="214">
        <f t="shared" si="108"/>
        <v>0</v>
      </c>
      <c r="R373" s="71"/>
      <c r="S373" s="308"/>
      <c r="T373" s="308"/>
      <c r="U373" s="308"/>
      <c r="V373" s="79"/>
      <c r="W373" s="303"/>
      <c r="X373" s="303"/>
      <c r="Y373" s="309">
        <f t="shared" si="100"/>
        <v>0</v>
      </c>
      <c r="Z373" s="73" t="s">
        <v>169</v>
      </c>
      <c r="AA373" s="73" t="s">
        <v>169</v>
      </c>
      <c r="AB373" s="317"/>
      <c r="AC373" s="73" t="s">
        <v>169</v>
      </c>
      <c r="AD373" s="73" t="s">
        <v>169</v>
      </c>
      <c r="AE373" s="317"/>
      <c r="AF373" s="73" t="s">
        <v>169</v>
      </c>
      <c r="AG373" s="73" t="s">
        <v>169</v>
      </c>
      <c r="AH373" s="317"/>
      <c r="AI373" s="88">
        <f t="shared" si="109"/>
        <v>0</v>
      </c>
      <c r="AJ373" s="312">
        <f t="shared" si="110"/>
        <v>0</v>
      </c>
      <c r="AK373" s="27">
        <f t="shared" si="111"/>
        <v>0</v>
      </c>
      <c r="AL373" s="27">
        <f t="shared" si="112"/>
        <v>0</v>
      </c>
      <c r="AM373" s="27">
        <f t="shared" si="113"/>
        <v>0</v>
      </c>
      <c r="AN373" s="77">
        <f t="shared" si="114"/>
        <v>0</v>
      </c>
      <c r="AP373" s="77">
        <f t="shared" si="115"/>
        <v>0</v>
      </c>
      <c r="AQ373" s="207">
        <f t="shared" si="101"/>
        <v>0</v>
      </c>
      <c r="AR373" s="27">
        <f t="shared" si="102"/>
        <v>0</v>
      </c>
      <c r="AS373" s="27">
        <f t="shared" si="103"/>
        <v>0</v>
      </c>
      <c r="AT373" s="27">
        <f t="shared" si="116"/>
        <v>0</v>
      </c>
      <c r="AU373" s="27">
        <f t="shared" si="104"/>
        <v>0</v>
      </c>
      <c r="AV373" s="27">
        <f t="shared" si="105"/>
        <v>0</v>
      </c>
      <c r="AW373" s="27">
        <f t="shared" si="106"/>
        <v>0</v>
      </c>
    </row>
    <row r="374" spans="1:49">
      <c r="A374" s="68">
        <v>363</v>
      </c>
      <c r="B374" s="69" t="s">
        <v>328</v>
      </c>
      <c r="C374" s="314"/>
      <c r="D374" s="72"/>
      <c r="E374" s="180"/>
      <c r="F374" s="72"/>
      <c r="G374" s="72"/>
      <c r="H374" s="325">
        <f t="shared" si="98"/>
        <v>0</v>
      </c>
      <c r="I374" s="71"/>
      <c r="J374" s="303"/>
      <c r="K374" s="303"/>
      <c r="L374" s="303"/>
      <c r="M374" s="304">
        <f t="shared" si="107"/>
        <v>0</v>
      </c>
      <c r="N374" s="326" t="str">
        <f t="shared" si="99"/>
        <v/>
      </c>
      <c r="O374" s="71"/>
      <c r="P374" s="303"/>
      <c r="Q374" s="214">
        <f t="shared" si="108"/>
        <v>0</v>
      </c>
      <c r="R374" s="71"/>
      <c r="S374" s="308"/>
      <c r="T374" s="308"/>
      <c r="U374" s="308"/>
      <c r="V374" s="79"/>
      <c r="W374" s="303"/>
      <c r="X374" s="303"/>
      <c r="Y374" s="309">
        <f t="shared" si="100"/>
        <v>0</v>
      </c>
      <c r="Z374" s="73" t="s">
        <v>169</v>
      </c>
      <c r="AA374" s="73" t="s">
        <v>169</v>
      </c>
      <c r="AB374" s="317"/>
      <c r="AC374" s="73" t="s">
        <v>169</v>
      </c>
      <c r="AD374" s="73" t="s">
        <v>169</v>
      </c>
      <c r="AE374" s="317"/>
      <c r="AF374" s="73" t="s">
        <v>169</v>
      </c>
      <c r="AG374" s="73" t="s">
        <v>169</v>
      </c>
      <c r="AH374" s="317"/>
      <c r="AI374" s="88">
        <f t="shared" si="109"/>
        <v>0</v>
      </c>
      <c r="AJ374" s="312">
        <f t="shared" si="110"/>
        <v>0</v>
      </c>
      <c r="AK374" s="27">
        <f t="shared" si="111"/>
        <v>0</v>
      </c>
      <c r="AL374" s="27">
        <f t="shared" si="112"/>
        <v>0</v>
      </c>
      <c r="AM374" s="27">
        <f t="shared" si="113"/>
        <v>0</v>
      </c>
      <c r="AN374" s="77">
        <f t="shared" si="114"/>
        <v>0</v>
      </c>
      <c r="AP374" s="77">
        <f t="shared" si="115"/>
        <v>0</v>
      </c>
      <c r="AQ374" s="207">
        <f t="shared" si="101"/>
        <v>0</v>
      </c>
      <c r="AR374" s="27">
        <f t="shared" si="102"/>
        <v>0</v>
      </c>
      <c r="AS374" s="27">
        <f t="shared" si="103"/>
        <v>0</v>
      </c>
      <c r="AT374" s="27">
        <f t="shared" si="116"/>
        <v>0</v>
      </c>
      <c r="AU374" s="27">
        <f t="shared" si="104"/>
        <v>0</v>
      </c>
      <c r="AV374" s="27">
        <f t="shared" si="105"/>
        <v>0</v>
      </c>
      <c r="AW374" s="27">
        <f t="shared" si="106"/>
        <v>0</v>
      </c>
    </row>
    <row r="375" spans="1:49">
      <c r="A375" s="78">
        <v>364</v>
      </c>
      <c r="B375" s="69" t="s">
        <v>328</v>
      </c>
      <c r="C375" s="314"/>
      <c r="D375" s="72"/>
      <c r="E375" s="180"/>
      <c r="F375" s="72"/>
      <c r="G375" s="72"/>
      <c r="H375" s="325">
        <f t="shared" si="98"/>
        <v>0</v>
      </c>
      <c r="I375" s="71"/>
      <c r="J375" s="303"/>
      <c r="K375" s="303"/>
      <c r="L375" s="303"/>
      <c r="M375" s="304">
        <f t="shared" si="107"/>
        <v>0</v>
      </c>
      <c r="N375" s="326" t="str">
        <f t="shared" si="99"/>
        <v/>
      </c>
      <c r="O375" s="71"/>
      <c r="P375" s="303"/>
      <c r="Q375" s="214">
        <f t="shared" si="108"/>
        <v>0</v>
      </c>
      <c r="R375" s="71"/>
      <c r="S375" s="308"/>
      <c r="T375" s="308"/>
      <c r="U375" s="308"/>
      <c r="V375" s="79"/>
      <c r="W375" s="303"/>
      <c r="X375" s="303"/>
      <c r="Y375" s="309">
        <f t="shared" si="100"/>
        <v>0</v>
      </c>
      <c r="Z375" s="73" t="s">
        <v>169</v>
      </c>
      <c r="AA375" s="73" t="s">
        <v>169</v>
      </c>
      <c r="AB375" s="317"/>
      <c r="AC375" s="73" t="s">
        <v>169</v>
      </c>
      <c r="AD375" s="73" t="s">
        <v>169</v>
      </c>
      <c r="AE375" s="317"/>
      <c r="AF375" s="73" t="s">
        <v>169</v>
      </c>
      <c r="AG375" s="73" t="s">
        <v>169</v>
      </c>
      <c r="AH375" s="317"/>
      <c r="AI375" s="88">
        <f t="shared" si="109"/>
        <v>0</v>
      </c>
      <c r="AJ375" s="312">
        <f t="shared" si="110"/>
        <v>0</v>
      </c>
      <c r="AK375" s="27">
        <f t="shared" si="111"/>
        <v>0</v>
      </c>
      <c r="AL375" s="27">
        <f t="shared" si="112"/>
        <v>0</v>
      </c>
      <c r="AM375" s="27">
        <f t="shared" si="113"/>
        <v>0</v>
      </c>
      <c r="AN375" s="77">
        <f t="shared" si="114"/>
        <v>0</v>
      </c>
      <c r="AP375" s="77">
        <f t="shared" si="115"/>
        <v>0</v>
      </c>
      <c r="AQ375" s="207">
        <f t="shared" si="101"/>
        <v>0</v>
      </c>
      <c r="AR375" s="27">
        <f t="shared" si="102"/>
        <v>0</v>
      </c>
      <c r="AS375" s="27">
        <f t="shared" si="103"/>
        <v>0</v>
      </c>
      <c r="AT375" s="27">
        <f t="shared" si="116"/>
        <v>0</v>
      </c>
      <c r="AU375" s="27">
        <f t="shared" si="104"/>
        <v>0</v>
      </c>
      <c r="AV375" s="27">
        <f t="shared" si="105"/>
        <v>0</v>
      </c>
      <c r="AW375" s="27">
        <f t="shared" si="106"/>
        <v>0</v>
      </c>
    </row>
    <row r="376" spans="1:49">
      <c r="A376" s="68">
        <v>365</v>
      </c>
      <c r="B376" s="69" t="s">
        <v>328</v>
      </c>
      <c r="C376" s="314"/>
      <c r="D376" s="72"/>
      <c r="E376" s="180"/>
      <c r="F376" s="72"/>
      <c r="G376" s="72"/>
      <c r="H376" s="325">
        <f t="shared" si="98"/>
        <v>0</v>
      </c>
      <c r="I376" s="71"/>
      <c r="J376" s="303"/>
      <c r="K376" s="303"/>
      <c r="L376" s="303"/>
      <c r="M376" s="304">
        <f t="shared" si="107"/>
        <v>0</v>
      </c>
      <c r="N376" s="326" t="str">
        <f t="shared" si="99"/>
        <v/>
      </c>
      <c r="O376" s="71"/>
      <c r="P376" s="303"/>
      <c r="Q376" s="214">
        <f t="shared" si="108"/>
        <v>0</v>
      </c>
      <c r="R376" s="71"/>
      <c r="S376" s="308"/>
      <c r="T376" s="308"/>
      <c r="U376" s="308"/>
      <c r="V376" s="79"/>
      <c r="W376" s="303"/>
      <c r="X376" s="303"/>
      <c r="Y376" s="309">
        <f t="shared" si="100"/>
        <v>0</v>
      </c>
      <c r="Z376" s="73" t="s">
        <v>169</v>
      </c>
      <c r="AA376" s="73" t="s">
        <v>169</v>
      </c>
      <c r="AB376" s="317"/>
      <c r="AC376" s="73" t="s">
        <v>169</v>
      </c>
      <c r="AD376" s="73" t="s">
        <v>169</v>
      </c>
      <c r="AE376" s="317"/>
      <c r="AF376" s="73" t="s">
        <v>169</v>
      </c>
      <c r="AG376" s="73" t="s">
        <v>169</v>
      </c>
      <c r="AH376" s="317"/>
      <c r="AI376" s="88">
        <f t="shared" si="109"/>
        <v>0</v>
      </c>
      <c r="AJ376" s="312">
        <f t="shared" si="110"/>
        <v>0</v>
      </c>
      <c r="AK376" s="27">
        <f t="shared" si="111"/>
        <v>0</v>
      </c>
      <c r="AL376" s="27">
        <f t="shared" si="112"/>
        <v>0</v>
      </c>
      <c r="AM376" s="27">
        <f t="shared" si="113"/>
        <v>0</v>
      </c>
      <c r="AN376" s="77">
        <f t="shared" si="114"/>
        <v>0</v>
      </c>
      <c r="AP376" s="77">
        <f t="shared" si="115"/>
        <v>0</v>
      </c>
      <c r="AQ376" s="207">
        <f t="shared" si="101"/>
        <v>0</v>
      </c>
      <c r="AR376" s="27">
        <f t="shared" si="102"/>
        <v>0</v>
      </c>
      <c r="AS376" s="27">
        <f t="shared" si="103"/>
        <v>0</v>
      </c>
      <c r="AT376" s="27">
        <f t="shared" si="116"/>
        <v>0</v>
      </c>
      <c r="AU376" s="27">
        <f t="shared" si="104"/>
        <v>0</v>
      </c>
      <c r="AV376" s="27">
        <f t="shared" si="105"/>
        <v>0</v>
      </c>
      <c r="AW376" s="27">
        <f t="shared" si="106"/>
        <v>0</v>
      </c>
    </row>
    <row r="377" spans="1:49">
      <c r="A377" s="78">
        <v>366</v>
      </c>
      <c r="B377" s="69" t="s">
        <v>328</v>
      </c>
      <c r="C377" s="314"/>
      <c r="D377" s="72"/>
      <c r="E377" s="180"/>
      <c r="F377" s="72"/>
      <c r="G377" s="72"/>
      <c r="H377" s="325">
        <f t="shared" si="98"/>
        <v>0</v>
      </c>
      <c r="I377" s="71"/>
      <c r="J377" s="303"/>
      <c r="K377" s="303"/>
      <c r="L377" s="303"/>
      <c r="M377" s="304">
        <f t="shared" si="107"/>
        <v>0</v>
      </c>
      <c r="N377" s="326" t="str">
        <f t="shared" si="99"/>
        <v/>
      </c>
      <c r="O377" s="71"/>
      <c r="P377" s="303"/>
      <c r="Q377" s="214">
        <f t="shared" si="108"/>
        <v>0</v>
      </c>
      <c r="R377" s="71"/>
      <c r="S377" s="308"/>
      <c r="T377" s="308"/>
      <c r="U377" s="308"/>
      <c r="V377" s="79"/>
      <c r="W377" s="303"/>
      <c r="X377" s="303"/>
      <c r="Y377" s="309">
        <f t="shared" si="100"/>
        <v>0</v>
      </c>
      <c r="Z377" s="73" t="s">
        <v>169</v>
      </c>
      <c r="AA377" s="73" t="s">
        <v>169</v>
      </c>
      <c r="AB377" s="317"/>
      <c r="AC377" s="73" t="s">
        <v>169</v>
      </c>
      <c r="AD377" s="73" t="s">
        <v>169</v>
      </c>
      <c r="AE377" s="317"/>
      <c r="AF377" s="73" t="s">
        <v>169</v>
      </c>
      <c r="AG377" s="73" t="s">
        <v>169</v>
      </c>
      <c r="AH377" s="317"/>
      <c r="AI377" s="88">
        <f t="shared" si="109"/>
        <v>0</v>
      </c>
      <c r="AJ377" s="312">
        <f t="shared" si="110"/>
        <v>0</v>
      </c>
      <c r="AK377" s="27">
        <f t="shared" si="111"/>
        <v>0</v>
      </c>
      <c r="AL377" s="27">
        <f t="shared" si="112"/>
        <v>0</v>
      </c>
      <c r="AM377" s="27">
        <f t="shared" si="113"/>
        <v>0</v>
      </c>
      <c r="AN377" s="77">
        <f t="shared" si="114"/>
        <v>0</v>
      </c>
      <c r="AP377" s="77">
        <f t="shared" si="115"/>
        <v>0</v>
      </c>
      <c r="AQ377" s="207">
        <f t="shared" si="101"/>
        <v>0</v>
      </c>
      <c r="AR377" s="27">
        <f t="shared" si="102"/>
        <v>0</v>
      </c>
      <c r="AS377" s="27">
        <f t="shared" si="103"/>
        <v>0</v>
      </c>
      <c r="AT377" s="27">
        <f t="shared" si="116"/>
        <v>0</v>
      </c>
      <c r="AU377" s="27">
        <f t="shared" si="104"/>
        <v>0</v>
      </c>
      <c r="AV377" s="27">
        <f t="shared" si="105"/>
        <v>0</v>
      </c>
      <c r="AW377" s="27">
        <f t="shared" si="106"/>
        <v>0</v>
      </c>
    </row>
    <row r="378" spans="1:49">
      <c r="A378" s="68">
        <v>367</v>
      </c>
      <c r="B378" s="69" t="s">
        <v>328</v>
      </c>
      <c r="C378" s="314"/>
      <c r="D378" s="72"/>
      <c r="E378" s="180"/>
      <c r="F378" s="72"/>
      <c r="G378" s="72"/>
      <c r="H378" s="325">
        <f t="shared" si="98"/>
        <v>0</v>
      </c>
      <c r="I378" s="71"/>
      <c r="J378" s="303"/>
      <c r="K378" s="303"/>
      <c r="L378" s="303"/>
      <c r="M378" s="304">
        <f t="shared" si="107"/>
        <v>0</v>
      </c>
      <c r="N378" s="326" t="str">
        <f t="shared" si="99"/>
        <v/>
      </c>
      <c r="O378" s="71"/>
      <c r="P378" s="303"/>
      <c r="Q378" s="214">
        <f t="shared" si="108"/>
        <v>0</v>
      </c>
      <c r="R378" s="71"/>
      <c r="S378" s="308"/>
      <c r="T378" s="308"/>
      <c r="U378" s="308"/>
      <c r="V378" s="79"/>
      <c r="W378" s="303"/>
      <c r="X378" s="303"/>
      <c r="Y378" s="309">
        <f t="shared" si="100"/>
        <v>0</v>
      </c>
      <c r="Z378" s="73" t="s">
        <v>169</v>
      </c>
      <c r="AA378" s="73" t="s">
        <v>169</v>
      </c>
      <c r="AB378" s="317"/>
      <c r="AC378" s="73" t="s">
        <v>169</v>
      </c>
      <c r="AD378" s="73" t="s">
        <v>169</v>
      </c>
      <c r="AE378" s="317"/>
      <c r="AF378" s="73" t="s">
        <v>169</v>
      </c>
      <c r="AG378" s="73" t="s">
        <v>169</v>
      </c>
      <c r="AH378" s="317"/>
      <c r="AI378" s="88">
        <f t="shared" si="109"/>
        <v>0</v>
      </c>
      <c r="AJ378" s="312">
        <f t="shared" si="110"/>
        <v>0</v>
      </c>
      <c r="AK378" s="27">
        <f t="shared" si="111"/>
        <v>0</v>
      </c>
      <c r="AL378" s="27">
        <f t="shared" si="112"/>
        <v>0</v>
      </c>
      <c r="AM378" s="27">
        <f t="shared" si="113"/>
        <v>0</v>
      </c>
      <c r="AN378" s="77">
        <f t="shared" si="114"/>
        <v>0</v>
      </c>
      <c r="AP378" s="77">
        <f t="shared" si="115"/>
        <v>0</v>
      </c>
      <c r="AQ378" s="207">
        <f t="shared" si="101"/>
        <v>0</v>
      </c>
      <c r="AR378" s="27">
        <f t="shared" si="102"/>
        <v>0</v>
      </c>
      <c r="AS378" s="27">
        <f t="shared" si="103"/>
        <v>0</v>
      </c>
      <c r="AT378" s="27">
        <f t="shared" si="116"/>
        <v>0</v>
      </c>
      <c r="AU378" s="27">
        <f t="shared" si="104"/>
        <v>0</v>
      </c>
      <c r="AV378" s="27">
        <f t="shared" si="105"/>
        <v>0</v>
      </c>
      <c r="AW378" s="27">
        <f t="shared" si="106"/>
        <v>0</v>
      </c>
    </row>
    <row r="379" spans="1:49">
      <c r="A379" s="78">
        <v>368</v>
      </c>
      <c r="B379" s="69" t="s">
        <v>328</v>
      </c>
      <c r="C379" s="314"/>
      <c r="D379" s="72"/>
      <c r="E379" s="180"/>
      <c r="F379" s="72"/>
      <c r="G379" s="72"/>
      <c r="H379" s="325">
        <f t="shared" si="98"/>
        <v>0</v>
      </c>
      <c r="I379" s="71"/>
      <c r="J379" s="303"/>
      <c r="K379" s="303"/>
      <c r="L379" s="303"/>
      <c r="M379" s="304">
        <f t="shared" si="107"/>
        <v>0</v>
      </c>
      <c r="N379" s="326" t="str">
        <f t="shared" si="99"/>
        <v/>
      </c>
      <c r="O379" s="71"/>
      <c r="P379" s="303"/>
      <c r="Q379" s="214">
        <f t="shared" si="108"/>
        <v>0</v>
      </c>
      <c r="R379" s="71"/>
      <c r="S379" s="308"/>
      <c r="T379" s="308"/>
      <c r="U379" s="308"/>
      <c r="V379" s="79"/>
      <c r="W379" s="303"/>
      <c r="X379" s="303"/>
      <c r="Y379" s="309">
        <f t="shared" si="100"/>
        <v>0</v>
      </c>
      <c r="Z379" s="73" t="s">
        <v>169</v>
      </c>
      <c r="AA379" s="73" t="s">
        <v>169</v>
      </c>
      <c r="AB379" s="317"/>
      <c r="AC379" s="73" t="s">
        <v>169</v>
      </c>
      <c r="AD379" s="73" t="s">
        <v>169</v>
      </c>
      <c r="AE379" s="317"/>
      <c r="AF379" s="73" t="s">
        <v>169</v>
      </c>
      <c r="AG379" s="73" t="s">
        <v>169</v>
      </c>
      <c r="AH379" s="317"/>
      <c r="AI379" s="88">
        <f t="shared" si="109"/>
        <v>0</v>
      </c>
      <c r="AJ379" s="312">
        <f t="shared" si="110"/>
        <v>0</v>
      </c>
      <c r="AK379" s="27">
        <f t="shared" si="111"/>
        <v>0</v>
      </c>
      <c r="AL379" s="27">
        <f t="shared" si="112"/>
        <v>0</v>
      </c>
      <c r="AM379" s="27">
        <f t="shared" si="113"/>
        <v>0</v>
      </c>
      <c r="AN379" s="77">
        <f t="shared" si="114"/>
        <v>0</v>
      </c>
      <c r="AP379" s="77">
        <f t="shared" si="115"/>
        <v>0</v>
      </c>
      <c r="AQ379" s="207">
        <f t="shared" si="101"/>
        <v>0</v>
      </c>
      <c r="AR379" s="27">
        <f t="shared" si="102"/>
        <v>0</v>
      </c>
      <c r="AS379" s="27">
        <f t="shared" si="103"/>
        <v>0</v>
      </c>
      <c r="AT379" s="27">
        <f t="shared" si="116"/>
        <v>0</v>
      </c>
      <c r="AU379" s="27">
        <f t="shared" si="104"/>
        <v>0</v>
      </c>
      <c r="AV379" s="27">
        <f t="shared" si="105"/>
        <v>0</v>
      </c>
      <c r="AW379" s="27">
        <f t="shared" si="106"/>
        <v>0</v>
      </c>
    </row>
    <row r="380" spans="1:49">
      <c r="A380" s="68">
        <v>369</v>
      </c>
      <c r="B380" s="69" t="s">
        <v>328</v>
      </c>
      <c r="C380" s="314"/>
      <c r="D380" s="72"/>
      <c r="E380" s="180"/>
      <c r="F380" s="72"/>
      <c r="G380" s="72"/>
      <c r="H380" s="325">
        <f t="shared" si="98"/>
        <v>0</v>
      </c>
      <c r="I380" s="71"/>
      <c r="J380" s="303"/>
      <c r="K380" s="303"/>
      <c r="L380" s="303"/>
      <c r="M380" s="304">
        <f t="shared" si="107"/>
        <v>0</v>
      </c>
      <c r="N380" s="326" t="str">
        <f t="shared" si="99"/>
        <v/>
      </c>
      <c r="O380" s="71"/>
      <c r="P380" s="303"/>
      <c r="Q380" s="214">
        <f t="shared" si="108"/>
        <v>0</v>
      </c>
      <c r="R380" s="71"/>
      <c r="S380" s="308"/>
      <c r="T380" s="308"/>
      <c r="U380" s="308"/>
      <c r="V380" s="79"/>
      <c r="W380" s="303"/>
      <c r="X380" s="303"/>
      <c r="Y380" s="309">
        <f t="shared" si="100"/>
        <v>0</v>
      </c>
      <c r="Z380" s="73" t="s">
        <v>169</v>
      </c>
      <c r="AA380" s="73" t="s">
        <v>169</v>
      </c>
      <c r="AB380" s="317"/>
      <c r="AC380" s="73" t="s">
        <v>169</v>
      </c>
      <c r="AD380" s="73" t="s">
        <v>169</v>
      </c>
      <c r="AE380" s="317"/>
      <c r="AF380" s="73" t="s">
        <v>169</v>
      </c>
      <c r="AG380" s="73" t="s">
        <v>169</v>
      </c>
      <c r="AH380" s="317"/>
      <c r="AI380" s="88">
        <f t="shared" si="109"/>
        <v>0</v>
      </c>
      <c r="AJ380" s="312">
        <f t="shared" si="110"/>
        <v>0</v>
      </c>
      <c r="AK380" s="27">
        <f t="shared" si="111"/>
        <v>0</v>
      </c>
      <c r="AL380" s="27">
        <f t="shared" si="112"/>
        <v>0</v>
      </c>
      <c r="AM380" s="27">
        <f t="shared" si="113"/>
        <v>0</v>
      </c>
      <c r="AN380" s="77">
        <f t="shared" si="114"/>
        <v>0</v>
      </c>
      <c r="AP380" s="77">
        <f t="shared" si="115"/>
        <v>0</v>
      </c>
      <c r="AQ380" s="207">
        <f t="shared" si="101"/>
        <v>0</v>
      </c>
      <c r="AR380" s="27">
        <f t="shared" si="102"/>
        <v>0</v>
      </c>
      <c r="AS380" s="27">
        <f t="shared" si="103"/>
        <v>0</v>
      </c>
      <c r="AT380" s="27">
        <f t="shared" si="116"/>
        <v>0</v>
      </c>
      <c r="AU380" s="27">
        <f t="shared" si="104"/>
        <v>0</v>
      </c>
      <c r="AV380" s="27">
        <f t="shared" si="105"/>
        <v>0</v>
      </c>
      <c r="AW380" s="27">
        <f t="shared" si="106"/>
        <v>0</v>
      </c>
    </row>
    <row r="381" spans="1:49">
      <c r="A381" s="78">
        <v>370</v>
      </c>
      <c r="B381" s="69" t="s">
        <v>328</v>
      </c>
      <c r="C381" s="314"/>
      <c r="D381" s="72"/>
      <c r="E381" s="180"/>
      <c r="F381" s="72"/>
      <c r="G381" s="72"/>
      <c r="H381" s="325">
        <f t="shared" si="98"/>
        <v>0</v>
      </c>
      <c r="I381" s="71"/>
      <c r="J381" s="303"/>
      <c r="K381" s="303"/>
      <c r="L381" s="303"/>
      <c r="M381" s="304">
        <f t="shared" si="107"/>
        <v>0</v>
      </c>
      <c r="N381" s="326" t="str">
        <f t="shared" si="99"/>
        <v/>
      </c>
      <c r="O381" s="71"/>
      <c r="P381" s="303"/>
      <c r="Q381" s="214">
        <f t="shared" si="108"/>
        <v>0</v>
      </c>
      <c r="R381" s="71"/>
      <c r="S381" s="308"/>
      <c r="T381" s="308"/>
      <c r="U381" s="308"/>
      <c r="V381" s="79"/>
      <c r="W381" s="303"/>
      <c r="X381" s="303"/>
      <c r="Y381" s="309">
        <f t="shared" si="100"/>
        <v>0</v>
      </c>
      <c r="Z381" s="73" t="s">
        <v>169</v>
      </c>
      <c r="AA381" s="73" t="s">
        <v>169</v>
      </c>
      <c r="AB381" s="317"/>
      <c r="AC381" s="73" t="s">
        <v>169</v>
      </c>
      <c r="AD381" s="73" t="s">
        <v>169</v>
      </c>
      <c r="AE381" s="317"/>
      <c r="AF381" s="73" t="s">
        <v>169</v>
      </c>
      <c r="AG381" s="73" t="s">
        <v>169</v>
      </c>
      <c r="AH381" s="317"/>
      <c r="AI381" s="88">
        <f t="shared" si="109"/>
        <v>0</v>
      </c>
      <c r="AJ381" s="312">
        <f t="shared" si="110"/>
        <v>0</v>
      </c>
      <c r="AK381" s="27">
        <f t="shared" si="111"/>
        <v>0</v>
      </c>
      <c r="AL381" s="27">
        <f t="shared" si="112"/>
        <v>0</v>
      </c>
      <c r="AM381" s="27">
        <f t="shared" si="113"/>
        <v>0</v>
      </c>
      <c r="AN381" s="77">
        <f t="shared" si="114"/>
        <v>0</v>
      </c>
      <c r="AP381" s="77">
        <f t="shared" si="115"/>
        <v>0</v>
      </c>
      <c r="AQ381" s="207">
        <f t="shared" si="101"/>
        <v>0</v>
      </c>
      <c r="AR381" s="27">
        <f t="shared" si="102"/>
        <v>0</v>
      </c>
      <c r="AS381" s="27">
        <f t="shared" si="103"/>
        <v>0</v>
      </c>
      <c r="AT381" s="27">
        <f t="shared" si="116"/>
        <v>0</v>
      </c>
      <c r="AU381" s="27">
        <f t="shared" si="104"/>
        <v>0</v>
      </c>
      <c r="AV381" s="27">
        <f t="shared" si="105"/>
        <v>0</v>
      </c>
      <c r="AW381" s="27">
        <f t="shared" si="106"/>
        <v>0</v>
      </c>
    </row>
    <row r="382" spans="1:49">
      <c r="A382" s="68">
        <v>371</v>
      </c>
      <c r="B382" s="69" t="s">
        <v>328</v>
      </c>
      <c r="C382" s="314"/>
      <c r="D382" s="72"/>
      <c r="E382" s="180"/>
      <c r="F382" s="72"/>
      <c r="G382" s="72"/>
      <c r="H382" s="325">
        <f t="shared" si="98"/>
        <v>0</v>
      </c>
      <c r="I382" s="71"/>
      <c r="J382" s="303"/>
      <c r="K382" s="303"/>
      <c r="L382" s="303"/>
      <c r="M382" s="304">
        <f t="shared" si="107"/>
        <v>0</v>
      </c>
      <c r="N382" s="326" t="str">
        <f t="shared" si="99"/>
        <v/>
      </c>
      <c r="O382" s="71"/>
      <c r="P382" s="303"/>
      <c r="Q382" s="214">
        <f t="shared" si="108"/>
        <v>0</v>
      </c>
      <c r="R382" s="71"/>
      <c r="S382" s="308"/>
      <c r="T382" s="308"/>
      <c r="U382" s="308"/>
      <c r="V382" s="79"/>
      <c r="W382" s="303"/>
      <c r="X382" s="303"/>
      <c r="Y382" s="309">
        <f t="shared" si="100"/>
        <v>0</v>
      </c>
      <c r="Z382" s="73" t="s">
        <v>169</v>
      </c>
      <c r="AA382" s="73" t="s">
        <v>169</v>
      </c>
      <c r="AB382" s="317"/>
      <c r="AC382" s="73" t="s">
        <v>169</v>
      </c>
      <c r="AD382" s="73" t="s">
        <v>169</v>
      </c>
      <c r="AE382" s="317"/>
      <c r="AF382" s="73" t="s">
        <v>169</v>
      </c>
      <c r="AG382" s="73" t="s">
        <v>169</v>
      </c>
      <c r="AH382" s="317"/>
      <c r="AI382" s="88">
        <f t="shared" si="109"/>
        <v>0</v>
      </c>
      <c r="AJ382" s="312">
        <f t="shared" si="110"/>
        <v>0</v>
      </c>
      <c r="AK382" s="27">
        <f t="shared" si="111"/>
        <v>0</v>
      </c>
      <c r="AL382" s="27">
        <f t="shared" si="112"/>
        <v>0</v>
      </c>
      <c r="AM382" s="27">
        <f t="shared" si="113"/>
        <v>0</v>
      </c>
      <c r="AN382" s="77">
        <f t="shared" si="114"/>
        <v>0</v>
      </c>
      <c r="AP382" s="77">
        <f t="shared" si="115"/>
        <v>0</v>
      </c>
      <c r="AQ382" s="207">
        <f t="shared" si="101"/>
        <v>0</v>
      </c>
      <c r="AR382" s="27">
        <f t="shared" si="102"/>
        <v>0</v>
      </c>
      <c r="AS382" s="27">
        <f t="shared" si="103"/>
        <v>0</v>
      </c>
      <c r="AT382" s="27">
        <f t="shared" si="116"/>
        <v>0</v>
      </c>
      <c r="AU382" s="27">
        <f t="shared" si="104"/>
        <v>0</v>
      </c>
      <c r="AV382" s="27">
        <f t="shared" si="105"/>
        <v>0</v>
      </c>
      <c r="AW382" s="27">
        <f t="shared" si="106"/>
        <v>0</v>
      </c>
    </row>
    <row r="383" spans="1:49">
      <c r="A383" s="78">
        <v>372</v>
      </c>
      <c r="B383" s="69" t="s">
        <v>328</v>
      </c>
      <c r="C383" s="314"/>
      <c r="D383" s="72"/>
      <c r="E383" s="180"/>
      <c r="F383" s="72"/>
      <c r="G383" s="72"/>
      <c r="H383" s="325">
        <f t="shared" si="98"/>
        <v>0</v>
      </c>
      <c r="I383" s="71"/>
      <c r="J383" s="303"/>
      <c r="K383" s="303"/>
      <c r="L383" s="303"/>
      <c r="M383" s="304">
        <f t="shared" si="107"/>
        <v>0</v>
      </c>
      <c r="N383" s="326" t="str">
        <f t="shared" si="99"/>
        <v/>
      </c>
      <c r="O383" s="71"/>
      <c r="P383" s="303"/>
      <c r="Q383" s="214">
        <f t="shared" si="108"/>
        <v>0</v>
      </c>
      <c r="R383" s="71"/>
      <c r="S383" s="308"/>
      <c r="T383" s="308"/>
      <c r="U383" s="308"/>
      <c r="V383" s="79"/>
      <c r="W383" s="303"/>
      <c r="X383" s="303"/>
      <c r="Y383" s="309">
        <f t="shared" si="100"/>
        <v>0</v>
      </c>
      <c r="Z383" s="73" t="s">
        <v>169</v>
      </c>
      <c r="AA383" s="73" t="s">
        <v>169</v>
      </c>
      <c r="AB383" s="317"/>
      <c r="AC383" s="73" t="s">
        <v>169</v>
      </c>
      <c r="AD383" s="73" t="s">
        <v>169</v>
      </c>
      <c r="AE383" s="317"/>
      <c r="AF383" s="73" t="s">
        <v>169</v>
      </c>
      <c r="AG383" s="73" t="s">
        <v>169</v>
      </c>
      <c r="AH383" s="317"/>
      <c r="AI383" s="88">
        <f t="shared" si="109"/>
        <v>0</v>
      </c>
      <c r="AJ383" s="312">
        <f t="shared" si="110"/>
        <v>0</v>
      </c>
      <c r="AK383" s="27">
        <f t="shared" si="111"/>
        <v>0</v>
      </c>
      <c r="AL383" s="27">
        <f t="shared" si="112"/>
        <v>0</v>
      </c>
      <c r="AM383" s="27">
        <f t="shared" si="113"/>
        <v>0</v>
      </c>
      <c r="AN383" s="77">
        <f t="shared" si="114"/>
        <v>0</v>
      </c>
      <c r="AP383" s="77">
        <f t="shared" si="115"/>
        <v>0</v>
      </c>
      <c r="AQ383" s="207">
        <f t="shared" si="101"/>
        <v>0</v>
      </c>
      <c r="AR383" s="27">
        <f t="shared" si="102"/>
        <v>0</v>
      </c>
      <c r="AS383" s="27">
        <f t="shared" si="103"/>
        <v>0</v>
      </c>
      <c r="AT383" s="27">
        <f t="shared" si="116"/>
        <v>0</v>
      </c>
      <c r="AU383" s="27">
        <f t="shared" si="104"/>
        <v>0</v>
      </c>
      <c r="AV383" s="27">
        <f t="shared" si="105"/>
        <v>0</v>
      </c>
      <c r="AW383" s="27">
        <f t="shared" si="106"/>
        <v>0</v>
      </c>
    </row>
    <row r="384" spans="1:49">
      <c r="A384" s="68">
        <v>373</v>
      </c>
      <c r="B384" s="69" t="s">
        <v>328</v>
      </c>
      <c r="C384" s="314"/>
      <c r="D384" s="72"/>
      <c r="E384" s="180"/>
      <c r="F384" s="72"/>
      <c r="G384" s="72"/>
      <c r="H384" s="325">
        <f t="shared" si="98"/>
        <v>0</v>
      </c>
      <c r="I384" s="71"/>
      <c r="J384" s="303"/>
      <c r="K384" s="303"/>
      <c r="L384" s="303"/>
      <c r="M384" s="304">
        <f t="shared" si="107"/>
        <v>0</v>
      </c>
      <c r="N384" s="326" t="str">
        <f t="shared" si="99"/>
        <v/>
      </c>
      <c r="O384" s="71"/>
      <c r="P384" s="303"/>
      <c r="Q384" s="214">
        <f t="shared" si="108"/>
        <v>0</v>
      </c>
      <c r="R384" s="71"/>
      <c r="S384" s="308"/>
      <c r="T384" s="308"/>
      <c r="U384" s="308"/>
      <c r="V384" s="79"/>
      <c r="W384" s="303"/>
      <c r="X384" s="303"/>
      <c r="Y384" s="309">
        <f t="shared" si="100"/>
        <v>0</v>
      </c>
      <c r="Z384" s="73" t="s">
        <v>169</v>
      </c>
      <c r="AA384" s="73" t="s">
        <v>169</v>
      </c>
      <c r="AB384" s="317"/>
      <c r="AC384" s="73" t="s">
        <v>169</v>
      </c>
      <c r="AD384" s="73" t="s">
        <v>169</v>
      </c>
      <c r="AE384" s="317"/>
      <c r="AF384" s="73" t="s">
        <v>169</v>
      </c>
      <c r="AG384" s="73" t="s">
        <v>169</v>
      </c>
      <c r="AH384" s="317"/>
      <c r="AI384" s="88">
        <f t="shared" si="109"/>
        <v>0</v>
      </c>
      <c r="AJ384" s="312">
        <f t="shared" si="110"/>
        <v>0</v>
      </c>
      <c r="AK384" s="27">
        <f t="shared" si="111"/>
        <v>0</v>
      </c>
      <c r="AL384" s="27">
        <f t="shared" si="112"/>
        <v>0</v>
      </c>
      <c r="AM384" s="27">
        <f t="shared" si="113"/>
        <v>0</v>
      </c>
      <c r="AN384" s="77">
        <f t="shared" si="114"/>
        <v>0</v>
      </c>
      <c r="AP384" s="77">
        <f t="shared" si="115"/>
        <v>0</v>
      </c>
      <c r="AQ384" s="207">
        <f t="shared" si="101"/>
        <v>0</v>
      </c>
      <c r="AR384" s="27">
        <f t="shared" si="102"/>
        <v>0</v>
      </c>
      <c r="AS384" s="27">
        <f t="shared" si="103"/>
        <v>0</v>
      </c>
      <c r="AT384" s="27">
        <f t="shared" si="116"/>
        <v>0</v>
      </c>
      <c r="AU384" s="27">
        <f t="shared" si="104"/>
        <v>0</v>
      </c>
      <c r="AV384" s="27">
        <f t="shared" si="105"/>
        <v>0</v>
      </c>
      <c r="AW384" s="27">
        <f t="shared" si="106"/>
        <v>0</v>
      </c>
    </row>
    <row r="385" spans="1:49">
      <c r="A385" s="78">
        <v>374</v>
      </c>
      <c r="B385" s="69" t="s">
        <v>328</v>
      </c>
      <c r="C385" s="314"/>
      <c r="D385" s="72"/>
      <c r="E385" s="180"/>
      <c r="F385" s="72"/>
      <c r="G385" s="72"/>
      <c r="H385" s="325">
        <f t="shared" si="98"/>
        <v>0</v>
      </c>
      <c r="I385" s="71"/>
      <c r="J385" s="303"/>
      <c r="K385" s="303"/>
      <c r="L385" s="303"/>
      <c r="M385" s="304">
        <f t="shared" si="107"/>
        <v>0</v>
      </c>
      <c r="N385" s="326" t="str">
        <f t="shared" si="99"/>
        <v/>
      </c>
      <c r="O385" s="71"/>
      <c r="P385" s="303"/>
      <c r="Q385" s="214">
        <f t="shared" si="108"/>
        <v>0</v>
      </c>
      <c r="R385" s="71"/>
      <c r="S385" s="308"/>
      <c r="T385" s="308"/>
      <c r="U385" s="308"/>
      <c r="V385" s="79"/>
      <c r="W385" s="303"/>
      <c r="X385" s="303"/>
      <c r="Y385" s="309">
        <f t="shared" si="100"/>
        <v>0</v>
      </c>
      <c r="Z385" s="73" t="s">
        <v>169</v>
      </c>
      <c r="AA385" s="73" t="s">
        <v>169</v>
      </c>
      <c r="AB385" s="317"/>
      <c r="AC385" s="73" t="s">
        <v>169</v>
      </c>
      <c r="AD385" s="73" t="s">
        <v>169</v>
      </c>
      <c r="AE385" s="317"/>
      <c r="AF385" s="73" t="s">
        <v>169</v>
      </c>
      <c r="AG385" s="73" t="s">
        <v>169</v>
      </c>
      <c r="AH385" s="317"/>
      <c r="AI385" s="88">
        <f t="shared" si="109"/>
        <v>0</v>
      </c>
      <c r="AJ385" s="312">
        <f t="shared" si="110"/>
        <v>0</v>
      </c>
      <c r="AK385" s="27">
        <f t="shared" si="111"/>
        <v>0</v>
      </c>
      <c r="AL385" s="27">
        <f t="shared" si="112"/>
        <v>0</v>
      </c>
      <c r="AM385" s="27">
        <f t="shared" si="113"/>
        <v>0</v>
      </c>
      <c r="AN385" s="77">
        <f t="shared" si="114"/>
        <v>0</v>
      </c>
      <c r="AP385" s="77">
        <f t="shared" si="115"/>
        <v>0</v>
      </c>
      <c r="AQ385" s="207">
        <f t="shared" si="101"/>
        <v>0</v>
      </c>
      <c r="AR385" s="27">
        <f t="shared" si="102"/>
        <v>0</v>
      </c>
      <c r="AS385" s="27">
        <f t="shared" si="103"/>
        <v>0</v>
      </c>
      <c r="AT385" s="27">
        <f t="shared" si="116"/>
        <v>0</v>
      </c>
      <c r="AU385" s="27">
        <f t="shared" si="104"/>
        <v>0</v>
      </c>
      <c r="AV385" s="27">
        <f t="shared" si="105"/>
        <v>0</v>
      </c>
      <c r="AW385" s="27">
        <f t="shared" si="106"/>
        <v>0</v>
      </c>
    </row>
    <row r="386" spans="1:49">
      <c r="A386" s="68">
        <v>375</v>
      </c>
      <c r="B386" s="69" t="s">
        <v>328</v>
      </c>
      <c r="C386" s="314"/>
      <c r="D386" s="72"/>
      <c r="E386" s="180"/>
      <c r="F386" s="72"/>
      <c r="G386" s="72"/>
      <c r="H386" s="325">
        <f t="shared" si="98"/>
        <v>0</v>
      </c>
      <c r="I386" s="71"/>
      <c r="J386" s="303"/>
      <c r="K386" s="303"/>
      <c r="L386" s="303"/>
      <c r="M386" s="304">
        <f t="shared" si="107"/>
        <v>0</v>
      </c>
      <c r="N386" s="326" t="str">
        <f t="shared" si="99"/>
        <v/>
      </c>
      <c r="O386" s="71"/>
      <c r="P386" s="303"/>
      <c r="Q386" s="214">
        <f t="shared" si="108"/>
        <v>0</v>
      </c>
      <c r="R386" s="71"/>
      <c r="S386" s="308"/>
      <c r="T386" s="308"/>
      <c r="U386" s="308"/>
      <c r="V386" s="79"/>
      <c r="W386" s="303"/>
      <c r="X386" s="303"/>
      <c r="Y386" s="309">
        <f t="shared" si="100"/>
        <v>0</v>
      </c>
      <c r="Z386" s="73" t="s">
        <v>169</v>
      </c>
      <c r="AA386" s="73" t="s">
        <v>169</v>
      </c>
      <c r="AB386" s="317"/>
      <c r="AC386" s="73" t="s">
        <v>169</v>
      </c>
      <c r="AD386" s="73" t="s">
        <v>169</v>
      </c>
      <c r="AE386" s="317"/>
      <c r="AF386" s="73" t="s">
        <v>169</v>
      </c>
      <c r="AG386" s="73" t="s">
        <v>169</v>
      </c>
      <c r="AH386" s="317"/>
      <c r="AI386" s="88">
        <f t="shared" si="109"/>
        <v>0</v>
      </c>
      <c r="AJ386" s="312">
        <f t="shared" si="110"/>
        <v>0</v>
      </c>
      <c r="AK386" s="27">
        <f t="shared" si="111"/>
        <v>0</v>
      </c>
      <c r="AL386" s="27">
        <f t="shared" si="112"/>
        <v>0</v>
      </c>
      <c r="AM386" s="27">
        <f t="shared" si="113"/>
        <v>0</v>
      </c>
      <c r="AN386" s="77">
        <f t="shared" si="114"/>
        <v>0</v>
      </c>
      <c r="AP386" s="77">
        <f t="shared" si="115"/>
        <v>0</v>
      </c>
      <c r="AQ386" s="207">
        <f t="shared" si="101"/>
        <v>0</v>
      </c>
      <c r="AR386" s="27">
        <f t="shared" si="102"/>
        <v>0</v>
      </c>
      <c r="AS386" s="27">
        <f t="shared" si="103"/>
        <v>0</v>
      </c>
      <c r="AT386" s="27">
        <f t="shared" si="116"/>
        <v>0</v>
      </c>
      <c r="AU386" s="27">
        <f t="shared" si="104"/>
        <v>0</v>
      </c>
      <c r="AV386" s="27">
        <f t="shared" si="105"/>
        <v>0</v>
      </c>
      <c r="AW386" s="27">
        <f t="shared" si="106"/>
        <v>0</v>
      </c>
    </row>
    <row r="387" spans="1:49">
      <c r="A387" s="78">
        <v>376</v>
      </c>
      <c r="B387" s="69" t="s">
        <v>328</v>
      </c>
      <c r="C387" s="314"/>
      <c r="D387" s="72"/>
      <c r="E387" s="180"/>
      <c r="F387" s="72"/>
      <c r="G387" s="72"/>
      <c r="H387" s="325">
        <f t="shared" si="98"/>
        <v>0</v>
      </c>
      <c r="I387" s="71"/>
      <c r="J387" s="303"/>
      <c r="K387" s="303"/>
      <c r="L387" s="303"/>
      <c r="M387" s="304">
        <f t="shared" si="107"/>
        <v>0</v>
      </c>
      <c r="N387" s="326" t="str">
        <f t="shared" si="99"/>
        <v/>
      </c>
      <c r="O387" s="71"/>
      <c r="P387" s="303"/>
      <c r="Q387" s="214">
        <f t="shared" si="108"/>
        <v>0</v>
      </c>
      <c r="R387" s="71"/>
      <c r="S387" s="308"/>
      <c r="T387" s="308"/>
      <c r="U387" s="308"/>
      <c r="V387" s="79"/>
      <c r="W387" s="303"/>
      <c r="X387" s="303"/>
      <c r="Y387" s="309">
        <f t="shared" si="100"/>
        <v>0</v>
      </c>
      <c r="Z387" s="73" t="s">
        <v>169</v>
      </c>
      <c r="AA387" s="73" t="s">
        <v>169</v>
      </c>
      <c r="AB387" s="317"/>
      <c r="AC387" s="73" t="s">
        <v>169</v>
      </c>
      <c r="AD387" s="73" t="s">
        <v>169</v>
      </c>
      <c r="AE387" s="317"/>
      <c r="AF387" s="73" t="s">
        <v>169</v>
      </c>
      <c r="AG387" s="73" t="s">
        <v>169</v>
      </c>
      <c r="AH387" s="317"/>
      <c r="AI387" s="88">
        <f t="shared" si="109"/>
        <v>0</v>
      </c>
      <c r="AJ387" s="312">
        <f t="shared" si="110"/>
        <v>0</v>
      </c>
      <c r="AK387" s="27">
        <f t="shared" si="111"/>
        <v>0</v>
      </c>
      <c r="AL387" s="27">
        <f t="shared" si="112"/>
        <v>0</v>
      </c>
      <c r="AM387" s="27">
        <f t="shared" si="113"/>
        <v>0</v>
      </c>
      <c r="AN387" s="77">
        <f t="shared" si="114"/>
        <v>0</v>
      </c>
      <c r="AP387" s="77">
        <f t="shared" si="115"/>
        <v>0</v>
      </c>
      <c r="AQ387" s="207">
        <f t="shared" si="101"/>
        <v>0</v>
      </c>
      <c r="AR387" s="27">
        <f t="shared" si="102"/>
        <v>0</v>
      </c>
      <c r="AS387" s="27">
        <f t="shared" si="103"/>
        <v>0</v>
      </c>
      <c r="AT387" s="27">
        <f t="shared" si="116"/>
        <v>0</v>
      </c>
      <c r="AU387" s="27">
        <f t="shared" si="104"/>
        <v>0</v>
      </c>
      <c r="AV387" s="27">
        <f t="shared" si="105"/>
        <v>0</v>
      </c>
      <c r="AW387" s="27">
        <f t="shared" si="106"/>
        <v>0</v>
      </c>
    </row>
    <row r="388" spans="1:49">
      <c r="A388" s="68">
        <v>377</v>
      </c>
      <c r="B388" s="69" t="s">
        <v>328</v>
      </c>
      <c r="C388" s="314"/>
      <c r="D388" s="72"/>
      <c r="E388" s="180"/>
      <c r="F388" s="72"/>
      <c r="G388" s="72"/>
      <c r="H388" s="325">
        <f t="shared" si="98"/>
        <v>0</v>
      </c>
      <c r="I388" s="71"/>
      <c r="J388" s="303"/>
      <c r="K388" s="303"/>
      <c r="L388" s="303"/>
      <c r="M388" s="304">
        <f t="shared" si="107"/>
        <v>0</v>
      </c>
      <c r="N388" s="326" t="str">
        <f t="shared" si="99"/>
        <v/>
      </c>
      <c r="O388" s="71"/>
      <c r="P388" s="303"/>
      <c r="Q388" s="214">
        <f t="shared" si="108"/>
        <v>0</v>
      </c>
      <c r="R388" s="71"/>
      <c r="S388" s="308"/>
      <c r="T388" s="308"/>
      <c r="U388" s="308"/>
      <c r="V388" s="79"/>
      <c r="W388" s="303"/>
      <c r="X388" s="303"/>
      <c r="Y388" s="309">
        <f t="shared" si="100"/>
        <v>0</v>
      </c>
      <c r="Z388" s="73" t="s">
        <v>169</v>
      </c>
      <c r="AA388" s="73" t="s">
        <v>169</v>
      </c>
      <c r="AB388" s="317"/>
      <c r="AC388" s="73" t="s">
        <v>169</v>
      </c>
      <c r="AD388" s="73" t="s">
        <v>169</v>
      </c>
      <c r="AE388" s="317"/>
      <c r="AF388" s="73" t="s">
        <v>169</v>
      </c>
      <c r="AG388" s="73" t="s">
        <v>169</v>
      </c>
      <c r="AH388" s="317"/>
      <c r="AI388" s="88">
        <f t="shared" si="109"/>
        <v>0</v>
      </c>
      <c r="AJ388" s="312">
        <f t="shared" si="110"/>
        <v>0</v>
      </c>
      <c r="AK388" s="27">
        <f t="shared" si="111"/>
        <v>0</v>
      </c>
      <c r="AL388" s="27">
        <f t="shared" si="112"/>
        <v>0</v>
      </c>
      <c r="AM388" s="27">
        <f t="shared" si="113"/>
        <v>0</v>
      </c>
      <c r="AN388" s="77">
        <f t="shared" si="114"/>
        <v>0</v>
      </c>
      <c r="AP388" s="77">
        <f t="shared" si="115"/>
        <v>0</v>
      </c>
      <c r="AQ388" s="207">
        <f t="shared" si="101"/>
        <v>0</v>
      </c>
      <c r="AR388" s="27">
        <f t="shared" si="102"/>
        <v>0</v>
      </c>
      <c r="AS388" s="27">
        <f t="shared" si="103"/>
        <v>0</v>
      </c>
      <c r="AT388" s="27">
        <f t="shared" si="116"/>
        <v>0</v>
      </c>
      <c r="AU388" s="27">
        <f t="shared" si="104"/>
        <v>0</v>
      </c>
      <c r="AV388" s="27">
        <f t="shared" si="105"/>
        <v>0</v>
      </c>
      <c r="AW388" s="27">
        <f t="shared" si="106"/>
        <v>0</v>
      </c>
    </row>
    <row r="389" spans="1:49">
      <c r="A389" s="78">
        <v>378</v>
      </c>
      <c r="B389" s="69" t="s">
        <v>328</v>
      </c>
      <c r="C389" s="314"/>
      <c r="D389" s="72"/>
      <c r="E389" s="180"/>
      <c r="F389" s="72"/>
      <c r="G389" s="72"/>
      <c r="H389" s="325">
        <f t="shared" si="98"/>
        <v>0</v>
      </c>
      <c r="I389" s="71"/>
      <c r="J389" s="303"/>
      <c r="K389" s="303"/>
      <c r="L389" s="303"/>
      <c r="M389" s="304">
        <f t="shared" si="107"/>
        <v>0</v>
      </c>
      <c r="N389" s="326" t="str">
        <f t="shared" si="99"/>
        <v/>
      </c>
      <c r="O389" s="71"/>
      <c r="P389" s="303"/>
      <c r="Q389" s="214">
        <f t="shared" si="108"/>
        <v>0</v>
      </c>
      <c r="R389" s="71"/>
      <c r="S389" s="308"/>
      <c r="T389" s="308"/>
      <c r="U389" s="308"/>
      <c r="V389" s="79"/>
      <c r="W389" s="303"/>
      <c r="X389" s="303"/>
      <c r="Y389" s="309">
        <f t="shared" si="100"/>
        <v>0</v>
      </c>
      <c r="Z389" s="73" t="s">
        <v>169</v>
      </c>
      <c r="AA389" s="73" t="s">
        <v>169</v>
      </c>
      <c r="AB389" s="317"/>
      <c r="AC389" s="73" t="s">
        <v>169</v>
      </c>
      <c r="AD389" s="73" t="s">
        <v>169</v>
      </c>
      <c r="AE389" s="317"/>
      <c r="AF389" s="73" t="s">
        <v>169</v>
      </c>
      <c r="AG389" s="73" t="s">
        <v>169</v>
      </c>
      <c r="AH389" s="317"/>
      <c r="AI389" s="88">
        <f t="shared" si="109"/>
        <v>0</v>
      </c>
      <c r="AJ389" s="312">
        <f t="shared" si="110"/>
        <v>0</v>
      </c>
      <c r="AK389" s="27">
        <f t="shared" si="111"/>
        <v>0</v>
      </c>
      <c r="AL389" s="27">
        <f t="shared" si="112"/>
        <v>0</v>
      </c>
      <c r="AM389" s="27">
        <f t="shared" si="113"/>
        <v>0</v>
      </c>
      <c r="AN389" s="77">
        <f t="shared" si="114"/>
        <v>0</v>
      </c>
      <c r="AP389" s="77">
        <f t="shared" si="115"/>
        <v>0</v>
      </c>
      <c r="AQ389" s="207">
        <f t="shared" si="101"/>
        <v>0</v>
      </c>
      <c r="AR389" s="27">
        <f t="shared" si="102"/>
        <v>0</v>
      </c>
      <c r="AS389" s="27">
        <f t="shared" si="103"/>
        <v>0</v>
      </c>
      <c r="AT389" s="27">
        <f t="shared" si="116"/>
        <v>0</v>
      </c>
      <c r="AU389" s="27">
        <f t="shared" si="104"/>
        <v>0</v>
      </c>
      <c r="AV389" s="27">
        <f t="shared" si="105"/>
        <v>0</v>
      </c>
      <c r="AW389" s="27">
        <f t="shared" si="106"/>
        <v>0</v>
      </c>
    </row>
    <row r="390" spans="1:49">
      <c r="A390" s="68">
        <v>379</v>
      </c>
      <c r="B390" s="69" t="s">
        <v>328</v>
      </c>
      <c r="C390" s="314"/>
      <c r="D390" s="72"/>
      <c r="E390" s="180"/>
      <c r="F390" s="72"/>
      <c r="G390" s="72"/>
      <c r="H390" s="325">
        <f t="shared" si="98"/>
        <v>0</v>
      </c>
      <c r="I390" s="71"/>
      <c r="J390" s="303"/>
      <c r="K390" s="303"/>
      <c r="L390" s="303"/>
      <c r="M390" s="304">
        <f t="shared" si="107"/>
        <v>0</v>
      </c>
      <c r="N390" s="326" t="str">
        <f t="shared" si="99"/>
        <v/>
      </c>
      <c r="O390" s="71"/>
      <c r="P390" s="303"/>
      <c r="Q390" s="214">
        <f t="shared" si="108"/>
        <v>0</v>
      </c>
      <c r="R390" s="71"/>
      <c r="S390" s="308"/>
      <c r="T390" s="308"/>
      <c r="U390" s="308"/>
      <c r="V390" s="79"/>
      <c r="W390" s="303"/>
      <c r="X390" s="303"/>
      <c r="Y390" s="309">
        <f t="shared" si="100"/>
        <v>0</v>
      </c>
      <c r="Z390" s="73" t="s">
        <v>169</v>
      </c>
      <c r="AA390" s="73" t="s">
        <v>169</v>
      </c>
      <c r="AB390" s="317"/>
      <c r="AC390" s="73" t="s">
        <v>169</v>
      </c>
      <c r="AD390" s="73" t="s">
        <v>169</v>
      </c>
      <c r="AE390" s="317"/>
      <c r="AF390" s="73" t="s">
        <v>169</v>
      </c>
      <c r="AG390" s="73" t="s">
        <v>169</v>
      </c>
      <c r="AH390" s="317"/>
      <c r="AI390" s="88">
        <f t="shared" si="109"/>
        <v>0</v>
      </c>
      <c r="AJ390" s="312">
        <f t="shared" si="110"/>
        <v>0</v>
      </c>
      <c r="AK390" s="27">
        <f t="shared" si="111"/>
        <v>0</v>
      </c>
      <c r="AL390" s="27">
        <f t="shared" si="112"/>
        <v>0</v>
      </c>
      <c r="AM390" s="27">
        <f t="shared" si="113"/>
        <v>0</v>
      </c>
      <c r="AN390" s="77">
        <f t="shared" si="114"/>
        <v>0</v>
      </c>
      <c r="AP390" s="77">
        <f t="shared" si="115"/>
        <v>0</v>
      </c>
      <c r="AQ390" s="207">
        <f t="shared" si="101"/>
        <v>0</v>
      </c>
      <c r="AR390" s="27">
        <f t="shared" si="102"/>
        <v>0</v>
      </c>
      <c r="AS390" s="27">
        <f t="shared" si="103"/>
        <v>0</v>
      </c>
      <c r="AT390" s="27">
        <f t="shared" si="116"/>
        <v>0</v>
      </c>
      <c r="AU390" s="27">
        <f t="shared" si="104"/>
        <v>0</v>
      </c>
      <c r="AV390" s="27">
        <f t="shared" si="105"/>
        <v>0</v>
      </c>
      <c r="AW390" s="27">
        <f t="shared" si="106"/>
        <v>0</v>
      </c>
    </row>
    <row r="391" spans="1:49">
      <c r="A391" s="78">
        <v>380</v>
      </c>
      <c r="B391" s="69" t="s">
        <v>328</v>
      </c>
      <c r="C391" s="314"/>
      <c r="D391" s="72"/>
      <c r="E391" s="180"/>
      <c r="F391" s="72"/>
      <c r="G391" s="72"/>
      <c r="H391" s="325">
        <f t="shared" si="98"/>
        <v>0</v>
      </c>
      <c r="I391" s="71"/>
      <c r="J391" s="303"/>
      <c r="K391" s="303"/>
      <c r="L391" s="303"/>
      <c r="M391" s="304">
        <f t="shared" si="107"/>
        <v>0</v>
      </c>
      <c r="N391" s="326" t="str">
        <f t="shared" si="99"/>
        <v/>
      </c>
      <c r="O391" s="71"/>
      <c r="P391" s="303"/>
      <c r="Q391" s="214">
        <f t="shared" si="108"/>
        <v>0</v>
      </c>
      <c r="R391" s="71"/>
      <c r="S391" s="308"/>
      <c r="T391" s="308"/>
      <c r="U391" s="308"/>
      <c r="V391" s="79"/>
      <c r="W391" s="303"/>
      <c r="X391" s="303"/>
      <c r="Y391" s="309">
        <f t="shared" si="100"/>
        <v>0</v>
      </c>
      <c r="Z391" s="73" t="s">
        <v>169</v>
      </c>
      <c r="AA391" s="73" t="s">
        <v>169</v>
      </c>
      <c r="AB391" s="317"/>
      <c r="AC391" s="73" t="s">
        <v>169</v>
      </c>
      <c r="AD391" s="73" t="s">
        <v>169</v>
      </c>
      <c r="AE391" s="317"/>
      <c r="AF391" s="73" t="s">
        <v>169</v>
      </c>
      <c r="AG391" s="73" t="s">
        <v>169</v>
      </c>
      <c r="AH391" s="317"/>
      <c r="AI391" s="88">
        <f t="shared" si="109"/>
        <v>0</v>
      </c>
      <c r="AJ391" s="312">
        <f t="shared" si="110"/>
        <v>0</v>
      </c>
      <c r="AK391" s="27">
        <f t="shared" si="111"/>
        <v>0</v>
      </c>
      <c r="AL391" s="27">
        <f t="shared" si="112"/>
        <v>0</v>
      </c>
      <c r="AM391" s="27">
        <f t="shared" si="113"/>
        <v>0</v>
      </c>
      <c r="AN391" s="77">
        <f t="shared" si="114"/>
        <v>0</v>
      </c>
      <c r="AP391" s="77">
        <f t="shared" si="115"/>
        <v>0</v>
      </c>
      <c r="AQ391" s="207">
        <f t="shared" si="101"/>
        <v>0</v>
      </c>
      <c r="AR391" s="27">
        <f t="shared" si="102"/>
        <v>0</v>
      </c>
      <c r="AS391" s="27">
        <f t="shared" si="103"/>
        <v>0</v>
      </c>
      <c r="AT391" s="27">
        <f t="shared" si="116"/>
        <v>0</v>
      </c>
      <c r="AU391" s="27">
        <f t="shared" si="104"/>
        <v>0</v>
      </c>
      <c r="AV391" s="27">
        <f t="shared" si="105"/>
        <v>0</v>
      </c>
      <c r="AW391" s="27">
        <f t="shared" si="106"/>
        <v>0</v>
      </c>
    </row>
    <row r="392" spans="1:49">
      <c r="A392" s="68">
        <v>381</v>
      </c>
      <c r="B392" s="69" t="s">
        <v>328</v>
      </c>
      <c r="C392" s="314"/>
      <c r="D392" s="72"/>
      <c r="E392" s="180"/>
      <c r="F392" s="72"/>
      <c r="G392" s="72"/>
      <c r="H392" s="325">
        <f t="shared" si="98"/>
        <v>0</v>
      </c>
      <c r="I392" s="71"/>
      <c r="J392" s="303"/>
      <c r="K392" s="303"/>
      <c r="L392" s="303"/>
      <c r="M392" s="304">
        <f t="shared" si="107"/>
        <v>0</v>
      </c>
      <c r="N392" s="326" t="str">
        <f t="shared" si="99"/>
        <v/>
      </c>
      <c r="O392" s="71"/>
      <c r="P392" s="303"/>
      <c r="Q392" s="214">
        <f t="shared" si="108"/>
        <v>0</v>
      </c>
      <c r="R392" s="71"/>
      <c r="S392" s="308"/>
      <c r="T392" s="308"/>
      <c r="U392" s="308"/>
      <c r="V392" s="79"/>
      <c r="W392" s="303"/>
      <c r="X392" s="303"/>
      <c r="Y392" s="309">
        <f t="shared" si="100"/>
        <v>0</v>
      </c>
      <c r="Z392" s="73" t="s">
        <v>169</v>
      </c>
      <c r="AA392" s="73" t="s">
        <v>169</v>
      </c>
      <c r="AB392" s="317"/>
      <c r="AC392" s="73" t="s">
        <v>169</v>
      </c>
      <c r="AD392" s="73" t="s">
        <v>169</v>
      </c>
      <c r="AE392" s="317"/>
      <c r="AF392" s="73" t="s">
        <v>169</v>
      </c>
      <c r="AG392" s="73" t="s">
        <v>169</v>
      </c>
      <c r="AH392" s="317"/>
      <c r="AI392" s="88">
        <f t="shared" si="109"/>
        <v>0</v>
      </c>
      <c r="AJ392" s="312">
        <f t="shared" si="110"/>
        <v>0</v>
      </c>
      <c r="AK392" s="27">
        <f t="shared" si="111"/>
        <v>0</v>
      </c>
      <c r="AL392" s="27">
        <f t="shared" si="112"/>
        <v>0</v>
      </c>
      <c r="AM392" s="27">
        <f t="shared" si="113"/>
        <v>0</v>
      </c>
      <c r="AN392" s="77">
        <f t="shared" si="114"/>
        <v>0</v>
      </c>
      <c r="AP392" s="77">
        <f t="shared" si="115"/>
        <v>0</v>
      </c>
      <c r="AQ392" s="207">
        <f t="shared" si="101"/>
        <v>0</v>
      </c>
      <c r="AR392" s="27">
        <f t="shared" si="102"/>
        <v>0</v>
      </c>
      <c r="AS392" s="27">
        <f t="shared" si="103"/>
        <v>0</v>
      </c>
      <c r="AT392" s="27">
        <f t="shared" si="116"/>
        <v>0</v>
      </c>
      <c r="AU392" s="27">
        <f t="shared" si="104"/>
        <v>0</v>
      </c>
      <c r="AV392" s="27">
        <f t="shared" si="105"/>
        <v>0</v>
      </c>
      <c r="AW392" s="27">
        <f t="shared" si="106"/>
        <v>0</v>
      </c>
    </row>
    <row r="393" spans="1:49">
      <c r="A393" s="78">
        <v>382</v>
      </c>
      <c r="B393" s="69" t="s">
        <v>328</v>
      </c>
      <c r="C393" s="314"/>
      <c r="D393" s="72"/>
      <c r="E393" s="180"/>
      <c r="F393" s="72"/>
      <c r="G393" s="72"/>
      <c r="H393" s="325">
        <f t="shared" si="98"/>
        <v>0</v>
      </c>
      <c r="I393" s="71"/>
      <c r="J393" s="303"/>
      <c r="K393" s="303"/>
      <c r="L393" s="303"/>
      <c r="M393" s="304">
        <f t="shared" si="107"/>
        <v>0</v>
      </c>
      <c r="N393" s="326" t="str">
        <f t="shared" si="99"/>
        <v/>
      </c>
      <c r="O393" s="71"/>
      <c r="P393" s="303"/>
      <c r="Q393" s="214">
        <f t="shared" si="108"/>
        <v>0</v>
      </c>
      <c r="R393" s="71"/>
      <c r="S393" s="308"/>
      <c r="T393" s="308"/>
      <c r="U393" s="308"/>
      <c r="V393" s="79"/>
      <c r="W393" s="303"/>
      <c r="X393" s="303"/>
      <c r="Y393" s="309">
        <f t="shared" si="100"/>
        <v>0</v>
      </c>
      <c r="Z393" s="73" t="s">
        <v>169</v>
      </c>
      <c r="AA393" s="73" t="s">
        <v>169</v>
      </c>
      <c r="AB393" s="317"/>
      <c r="AC393" s="73" t="s">
        <v>169</v>
      </c>
      <c r="AD393" s="73" t="s">
        <v>169</v>
      </c>
      <c r="AE393" s="317"/>
      <c r="AF393" s="73" t="s">
        <v>169</v>
      </c>
      <c r="AG393" s="73" t="s">
        <v>169</v>
      </c>
      <c r="AH393" s="317"/>
      <c r="AI393" s="88">
        <f t="shared" si="109"/>
        <v>0</v>
      </c>
      <c r="AJ393" s="312">
        <f t="shared" si="110"/>
        <v>0</v>
      </c>
      <c r="AK393" s="27">
        <f t="shared" si="111"/>
        <v>0</v>
      </c>
      <c r="AL393" s="27">
        <f t="shared" si="112"/>
        <v>0</v>
      </c>
      <c r="AM393" s="27">
        <f t="shared" si="113"/>
        <v>0</v>
      </c>
      <c r="AN393" s="77">
        <f t="shared" si="114"/>
        <v>0</v>
      </c>
      <c r="AP393" s="77">
        <f t="shared" si="115"/>
        <v>0</v>
      </c>
      <c r="AQ393" s="207">
        <f t="shared" si="101"/>
        <v>0</v>
      </c>
      <c r="AR393" s="27">
        <f t="shared" si="102"/>
        <v>0</v>
      </c>
      <c r="AS393" s="27">
        <f t="shared" si="103"/>
        <v>0</v>
      </c>
      <c r="AT393" s="27">
        <f t="shared" si="116"/>
        <v>0</v>
      </c>
      <c r="AU393" s="27">
        <f t="shared" si="104"/>
        <v>0</v>
      </c>
      <c r="AV393" s="27">
        <f t="shared" si="105"/>
        <v>0</v>
      </c>
      <c r="AW393" s="27">
        <f t="shared" si="106"/>
        <v>0</v>
      </c>
    </row>
    <row r="394" spans="1:49">
      <c r="A394" s="68">
        <v>383</v>
      </c>
      <c r="B394" s="69" t="s">
        <v>328</v>
      </c>
      <c r="C394" s="314"/>
      <c r="D394" s="72"/>
      <c r="E394" s="180"/>
      <c r="F394" s="72"/>
      <c r="G394" s="72"/>
      <c r="H394" s="325">
        <f t="shared" si="98"/>
        <v>0</v>
      </c>
      <c r="I394" s="71"/>
      <c r="J394" s="303"/>
      <c r="K394" s="303"/>
      <c r="L394" s="303"/>
      <c r="M394" s="304">
        <f t="shared" si="107"/>
        <v>0</v>
      </c>
      <c r="N394" s="326" t="str">
        <f t="shared" si="99"/>
        <v/>
      </c>
      <c r="O394" s="71"/>
      <c r="P394" s="303"/>
      <c r="Q394" s="214">
        <f t="shared" si="108"/>
        <v>0</v>
      </c>
      <c r="R394" s="71"/>
      <c r="S394" s="308"/>
      <c r="T394" s="308"/>
      <c r="U394" s="308"/>
      <c r="V394" s="79"/>
      <c r="W394" s="303"/>
      <c r="X394" s="303"/>
      <c r="Y394" s="309">
        <f t="shared" si="100"/>
        <v>0</v>
      </c>
      <c r="Z394" s="73" t="s">
        <v>169</v>
      </c>
      <c r="AA394" s="73" t="s">
        <v>169</v>
      </c>
      <c r="AB394" s="317"/>
      <c r="AC394" s="73" t="s">
        <v>169</v>
      </c>
      <c r="AD394" s="73" t="s">
        <v>169</v>
      </c>
      <c r="AE394" s="317"/>
      <c r="AF394" s="73" t="s">
        <v>169</v>
      </c>
      <c r="AG394" s="73" t="s">
        <v>169</v>
      </c>
      <c r="AH394" s="317"/>
      <c r="AI394" s="88">
        <f t="shared" si="109"/>
        <v>0</v>
      </c>
      <c r="AJ394" s="312">
        <f t="shared" si="110"/>
        <v>0</v>
      </c>
      <c r="AK394" s="27">
        <f t="shared" si="111"/>
        <v>0</v>
      </c>
      <c r="AL394" s="27">
        <f t="shared" si="112"/>
        <v>0</v>
      </c>
      <c r="AM394" s="27">
        <f t="shared" si="113"/>
        <v>0</v>
      </c>
      <c r="AN394" s="77">
        <f t="shared" si="114"/>
        <v>0</v>
      </c>
      <c r="AP394" s="77">
        <f t="shared" si="115"/>
        <v>0</v>
      </c>
      <c r="AQ394" s="207">
        <f t="shared" si="101"/>
        <v>0</v>
      </c>
      <c r="AR394" s="27">
        <f t="shared" si="102"/>
        <v>0</v>
      </c>
      <c r="AS394" s="27">
        <f t="shared" si="103"/>
        <v>0</v>
      </c>
      <c r="AT394" s="27">
        <f t="shared" si="116"/>
        <v>0</v>
      </c>
      <c r="AU394" s="27">
        <f t="shared" si="104"/>
        <v>0</v>
      </c>
      <c r="AV394" s="27">
        <f t="shared" si="105"/>
        <v>0</v>
      </c>
      <c r="AW394" s="27">
        <f t="shared" si="106"/>
        <v>0</v>
      </c>
    </row>
    <row r="395" spans="1:49">
      <c r="A395" s="78">
        <v>384</v>
      </c>
      <c r="B395" s="69" t="s">
        <v>328</v>
      </c>
      <c r="C395" s="314"/>
      <c r="D395" s="72"/>
      <c r="E395" s="180"/>
      <c r="F395" s="72"/>
      <c r="G395" s="72"/>
      <c r="H395" s="325">
        <f t="shared" si="98"/>
        <v>0</v>
      </c>
      <c r="I395" s="71"/>
      <c r="J395" s="303"/>
      <c r="K395" s="303"/>
      <c r="L395" s="303"/>
      <c r="M395" s="304">
        <f t="shared" si="107"/>
        <v>0</v>
      </c>
      <c r="N395" s="326" t="str">
        <f t="shared" si="99"/>
        <v/>
      </c>
      <c r="O395" s="71"/>
      <c r="P395" s="303"/>
      <c r="Q395" s="214">
        <f t="shared" si="108"/>
        <v>0</v>
      </c>
      <c r="R395" s="71"/>
      <c r="S395" s="308"/>
      <c r="T395" s="308"/>
      <c r="U395" s="308"/>
      <c r="V395" s="79"/>
      <c r="W395" s="303"/>
      <c r="X395" s="303"/>
      <c r="Y395" s="309">
        <f t="shared" si="100"/>
        <v>0</v>
      </c>
      <c r="Z395" s="73" t="s">
        <v>169</v>
      </c>
      <c r="AA395" s="73" t="s">
        <v>169</v>
      </c>
      <c r="AB395" s="317"/>
      <c r="AC395" s="73" t="s">
        <v>169</v>
      </c>
      <c r="AD395" s="73" t="s">
        <v>169</v>
      </c>
      <c r="AE395" s="317"/>
      <c r="AF395" s="73" t="s">
        <v>169</v>
      </c>
      <c r="AG395" s="73" t="s">
        <v>169</v>
      </c>
      <c r="AH395" s="317"/>
      <c r="AI395" s="88">
        <f t="shared" si="109"/>
        <v>0</v>
      </c>
      <c r="AJ395" s="312">
        <f t="shared" si="110"/>
        <v>0</v>
      </c>
      <c r="AK395" s="27">
        <f t="shared" si="111"/>
        <v>0</v>
      </c>
      <c r="AL395" s="27">
        <f t="shared" si="112"/>
        <v>0</v>
      </c>
      <c r="AM395" s="27">
        <f t="shared" si="113"/>
        <v>0</v>
      </c>
      <c r="AN395" s="77">
        <f t="shared" si="114"/>
        <v>0</v>
      </c>
      <c r="AP395" s="77">
        <f t="shared" si="115"/>
        <v>0</v>
      </c>
      <c r="AQ395" s="207">
        <f t="shared" si="101"/>
        <v>0</v>
      </c>
      <c r="AR395" s="27">
        <f t="shared" si="102"/>
        <v>0</v>
      </c>
      <c r="AS395" s="27">
        <f t="shared" si="103"/>
        <v>0</v>
      </c>
      <c r="AT395" s="27">
        <f t="shared" si="116"/>
        <v>0</v>
      </c>
      <c r="AU395" s="27">
        <f t="shared" si="104"/>
        <v>0</v>
      </c>
      <c r="AV395" s="27">
        <f t="shared" si="105"/>
        <v>0</v>
      </c>
      <c r="AW395" s="27">
        <f t="shared" si="106"/>
        <v>0</v>
      </c>
    </row>
    <row r="396" spans="1:49">
      <c r="A396" s="68">
        <v>385</v>
      </c>
      <c r="B396" s="69" t="s">
        <v>328</v>
      </c>
      <c r="C396" s="314"/>
      <c r="D396" s="72"/>
      <c r="E396" s="180"/>
      <c r="F396" s="72"/>
      <c r="G396" s="72"/>
      <c r="H396" s="325">
        <f t="shared" ref="H396:H459" si="117">IFERROR(IF(B396="โปรดเลือก",0,IF(B396="ไม่เป็นสมาชิก กบข.",ROUND((DATEDIF(F396,G396,"Y")+DATEDIF(F396,G396,"Ym")/12)+I396,0),AN396)),0)</f>
        <v>0</v>
      </c>
      <c r="I396" s="71"/>
      <c r="J396" s="303"/>
      <c r="K396" s="303"/>
      <c r="L396" s="303"/>
      <c r="M396" s="304">
        <f t="shared" si="107"/>
        <v>0</v>
      </c>
      <c r="N396" s="326" t="str">
        <f t="shared" ref="N396:N459" si="118">IFERROR(IF(P396&lt;&gt;0,0,IF(B396="โปรดเลือก ","",(IF(B396="ไม่เป็นสมาชิก กบข.",M396*H396/50,IF(B396="เป็นสมาชิก กบข. ",(IF(M396*H396/50&gt;0.7*M396,0.7*M396,M396*H396/50))))))),0)</f>
        <v/>
      </c>
      <c r="O396" s="71"/>
      <c r="P396" s="303"/>
      <c r="Q396" s="214">
        <f t="shared" si="108"/>
        <v>0</v>
      </c>
      <c r="R396" s="71"/>
      <c r="S396" s="308"/>
      <c r="T396" s="308"/>
      <c r="U396" s="308"/>
      <c r="V396" s="79"/>
      <c r="W396" s="303"/>
      <c r="X396" s="303"/>
      <c r="Y396" s="309">
        <f t="shared" ref="Y396:Y459" si="119">IF(B396="โปรดเลือก ",0,IF(P396&lt;&gt;0,P396,IF(W396&gt;0,W396+X396,(J396+N396)*12+O396*12+P396+S396+T396+U396)))</f>
        <v>0</v>
      </c>
      <c r="Z396" s="73" t="s">
        <v>169</v>
      </c>
      <c r="AA396" s="73" t="s">
        <v>169</v>
      </c>
      <c r="AB396" s="317"/>
      <c r="AC396" s="73" t="s">
        <v>169</v>
      </c>
      <c r="AD396" s="73" t="s">
        <v>169</v>
      </c>
      <c r="AE396" s="317"/>
      <c r="AF396" s="73" t="s">
        <v>169</v>
      </c>
      <c r="AG396" s="73" t="s">
        <v>169</v>
      </c>
      <c r="AH396" s="317"/>
      <c r="AI396" s="88">
        <f t="shared" si="109"/>
        <v>0</v>
      </c>
      <c r="AJ396" s="312">
        <f t="shared" si="110"/>
        <v>0</v>
      </c>
      <c r="AK396" s="27">
        <f t="shared" si="111"/>
        <v>0</v>
      </c>
      <c r="AL396" s="27">
        <f t="shared" si="112"/>
        <v>0</v>
      </c>
      <c r="AM396" s="27">
        <f t="shared" si="113"/>
        <v>0</v>
      </c>
      <c r="AN396" s="77">
        <f t="shared" si="114"/>
        <v>0</v>
      </c>
      <c r="AP396" s="77">
        <f t="shared" si="115"/>
        <v>0</v>
      </c>
      <c r="AQ396" s="207">
        <f t="shared" ref="AQ396:AQ459" si="120">IFERROR(VALUE(LEFT(F396,2)),0)</f>
        <v>0</v>
      </c>
      <c r="AR396" s="27">
        <f t="shared" ref="AR396:AR459" si="121">IFERROR(VALUE(MID(F396,4,2)),0)</f>
        <v>0</v>
      </c>
      <c r="AS396" s="27">
        <f t="shared" ref="AS396:AS459" si="122">IFERROR(VALUE(RIGHT(F396,4)),0)</f>
        <v>0</v>
      </c>
      <c r="AT396" s="27">
        <f t="shared" si="116"/>
        <v>0</v>
      </c>
      <c r="AU396" s="27">
        <f t="shared" ref="AU396:AU459" si="123">IFERROR(VALUE(LEFT(G396,2)),0)</f>
        <v>0</v>
      </c>
      <c r="AV396" s="27">
        <f t="shared" ref="AV396:AV459" si="124">IFERROR(VALUE(MID(G396,4,2)),0)</f>
        <v>0</v>
      </c>
      <c r="AW396" s="27">
        <f t="shared" ref="AW396:AW459" si="125">IFERROR(VALUE(RIGHT(G396,4)),0)</f>
        <v>0</v>
      </c>
    </row>
    <row r="397" spans="1:49">
      <c r="A397" s="78">
        <v>386</v>
      </c>
      <c r="B397" s="69" t="s">
        <v>328</v>
      </c>
      <c r="C397" s="314"/>
      <c r="D397" s="72"/>
      <c r="E397" s="180"/>
      <c r="F397" s="72"/>
      <c r="G397" s="72"/>
      <c r="H397" s="325">
        <f t="shared" si="117"/>
        <v>0</v>
      </c>
      <c r="I397" s="71"/>
      <c r="J397" s="303"/>
      <c r="K397" s="303"/>
      <c r="L397" s="303"/>
      <c r="M397" s="304">
        <f t="shared" ref="M397:M460" si="126">L397+K397</f>
        <v>0</v>
      </c>
      <c r="N397" s="326" t="str">
        <f t="shared" si="118"/>
        <v/>
      </c>
      <c r="O397" s="71"/>
      <c r="P397" s="303"/>
      <c r="Q397" s="214">
        <f t="shared" ref="Q397:Q460" si="127">IF(AP397&lt;500000,AP397,500000)</f>
        <v>0</v>
      </c>
      <c r="R397" s="71"/>
      <c r="S397" s="308"/>
      <c r="T397" s="308"/>
      <c r="U397" s="308"/>
      <c r="V397" s="79"/>
      <c r="W397" s="303"/>
      <c r="X397" s="303"/>
      <c r="Y397" s="309">
        <f t="shared" si="119"/>
        <v>0</v>
      </c>
      <c r="Z397" s="73" t="s">
        <v>169</v>
      </c>
      <c r="AA397" s="73" t="s">
        <v>169</v>
      </c>
      <c r="AB397" s="317"/>
      <c r="AC397" s="73" t="s">
        <v>169</v>
      </c>
      <c r="AD397" s="73" t="s">
        <v>169</v>
      </c>
      <c r="AE397" s="317"/>
      <c r="AF397" s="73" t="s">
        <v>169</v>
      </c>
      <c r="AG397" s="73" t="s">
        <v>169</v>
      </c>
      <c r="AH397" s="317"/>
      <c r="AI397" s="88">
        <f t="shared" ref="AI397:AI460" si="128">AB397+AE397+AH397</f>
        <v>0</v>
      </c>
      <c r="AJ397" s="312">
        <f t="shared" ref="AJ397:AJ460" si="129">Y397+AI397</f>
        <v>0</v>
      </c>
      <c r="AK397" s="27">
        <f t="shared" ref="AK397:AK460" si="130">IF(AU397&lt;AQ397,AT397-AQ397+AU397,AU397-AQ397)</f>
        <v>0</v>
      </c>
      <c r="AL397" s="27">
        <f t="shared" ref="AL397:AL460" si="131">IF(AU397=AQ397,IF(AV397=AR397,0,IF(AV397&gt;AR397,AV397-AR397,12+AV397-AR397)),IF(AU397&gt;AQ397,IF(AV397&gt;AR397,AV397-AR397,IF(AV397=AR397,0,12+AV397-AR397)),IF(AU397&lt;AQ397,IF(AV397&gt;AR397,AV397-AR397-1,IF(AV397=AR397,0,12+AV397-AR397-1)))))</f>
        <v>0</v>
      </c>
      <c r="AM397" s="27">
        <f t="shared" ref="AM397:AM460" si="132">IF(AND(AQ397=AU397,AR397=AV397),AW397-AS397,IF(AND(AQ397&gt;=AU397,AR397&gt;AV397),AW397-AS397-1,IF(AND(AQ397&lt;AU397,AR397&gt;AV397),AW397-AS397-1,IF(AND(AQ397&lt;AU397,AR397&lt;AV397),AW397-AS397,AW397-AS397))))</f>
        <v>0</v>
      </c>
      <c r="AN397" s="77">
        <f t="shared" ref="AN397:AN460" si="133">IF(B397="โปรดเลือก",0,IF(B397="เป็นสมาชิก กบข. ",(AK397/365)+(AL397/12)+AM397+I397,ROUND((AK397/365)+(AL397/12)+AM397,0)))</f>
        <v>0</v>
      </c>
      <c r="AP397" s="77">
        <f t="shared" ref="AP397:AP460" si="134">IFERROR(IF(AND(J397&lt;&gt;0,N397=0),J397*15,IF(AND(J397=0,N397&lt;&gt;0),N397*15,0)),0)</f>
        <v>0</v>
      </c>
      <c r="AQ397" s="207">
        <f t="shared" si="120"/>
        <v>0</v>
      </c>
      <c r="AR397" s="27">
        <f t="shared" si="121"/>
        <v>0</v>
      </c>
      <c r="AS397" s="27">
        <f t="shared" si="122"/>
        <v>0</v>
      </c>
      <c r="AT397" s="27">
        <f t="shared" si="116"/>
        <v>0</v>
      </c>
      <c r="AU397" s="27">
        <f t="shared" si="123"/>
        <v>0</v>
      </c>
      <c r="AV397" s="27">
        <f t="shared" si="124"/>
        <v>0</v>
      </c>
      <c r="AW397" s="27">
        <f t="shared" si="125"/>
        <v>0</v>
      </c>
    </row>
    <row r="398" spans="1:49">
      <c r="A398" s="68">
        <v>387</v>
      </c>
      <c r="B398" s="69" t="s">
        <v>328</v>
      </c>
      <c r="C398" s="314"/>
      <c r="D398" s="72"/>
      <c r="E398" s="180"/>
      <c r="F398" s="72"/>
      <c r="G398" s="72"/>
      <c r="H398" s="325">
        <f t="shared" si="117"/>
        <v>0</v>
      </c>
      <c r="I398" s="71"/>
      <c r="J398" s="303"/>
      <c r="K398" s="303"/>
      <c r="L398" s="303"/>
      <c r="M398" s="304">
        <f t="shared" si="126"/>
        <v>0</v>
      </c>
      <c r="N398" s="326" t="str">
        <f t="shared" si="118"/>
        <v/>
      </c>
      <c r="O398" s="71"/>
      <c r="P398" s="303"/>
      <c r="Q398" s="214">
        <f t="shared" si="127"/>
        <v>0</v>
      </c>
      <c r="R398" s="71"/>
      <c r="S398" s="308"/>
      <c r="T398" s="308"/>
      <c r="U398" s="308"/>
      <c r="V398" s="79"/>
      <c r="W398" s="303"/>
      <c r="X398" s="303"/>
      <c r="Y398" s="309">
        <f t="shared" si="119"/>
        <v>0</v>
      </c>
      <c r="Z398" s="73" t="s">
        <v>169</v>
      </c>
      <c r="AA398" s="73" t="s">
        <v>169</v>
      </c>
      <c r="AB398" s="317"/>
      <c r="AC398" s="73" t="s">
        <v>169</v>
      </c>
      <c r="AD398" s="73" t="s">
        <v>169</v>
      </c>
      <c r="AE398" s="317"/>
      <c r="AF398" s="73" t="s">
        <v>169</v>
      </c>
      <c r="AG398" s="73" t="s">
        <v>169</v>
      </c>
      <c r="AH398" s="317"/>
      <c r="AI398" s="88">
        <f t="shared" si="128"/>
        <v>0</v>
      </c>
      <c r="AJ398" s="312">
        <f t="shared" si="129"/>
        <v>0</v>
      </c>
      <c r="AK398" s="27">
        <f t="shared" si="130"/>
        <v>0</v>
      </c>
      <c r="AL398" s="27">
        <f t="shared" si="131"/>
        <v>0</v>
      </c>
      <c r="AM398" s="27">
        <f t="shared" si="132"/>
        <v>0</v>
      </c>
      <c r="AN398" s="77">
        <f t="shared" si="133"/>
        <v>0</v>
      </c>
      <c r="AP398" s="77">
        <f t="shared" si="134"/>
        <v>0</v>
      </c>
      <c r="AQ398" s="207">
        <f t="shared" si="120"/>
        <v>0</v>
      </c>
      <c r="AR398" s="27">
        <f t="shared" si="121"/>
        <v>0</v>
      </c>
      <c r="AS398" s="27">
        <f t="shared" si="122"/>
        <v>0</v>
      </c>
      <c r="AT398" s="27">
        <f t="shared" ref="AT398:AT461" si="135">IFERROR(VLOOKUP(AV398-1,$AY$12:$AZ$23,2,0),0)</f>
        <v>0</v>
      </c>
      <c r="AU398" s="27">
        <f t="shared" si="123"/>
        <v>0</v>
      </c>
      <c r="AV398" s="27">
        <f t="shared" si="124"/>
        <v>0</v>
      </c>
      <c r="AW398" s="27">
        <f t="shared" si="125"/>
        <v>0</v>
      </c>
    </row>
    <row r="399" spans="1:49">
      <c r="A399" s="78">
        <v>388</v>
      </c>
      <c r="B399" s="69" t="s">
        <v>328</v>
      </c>
      <c r="C399" s="314"/>
      <c r="D399" s="72"/>
      <c r="E399" s="180"/>
      <c r="F399" s="72"/>
      <c r="G399" s="72"/>
      <c r="H399" s="325">
        <f t="shared" si="117"/>
        <v>0</v>
      </c>
      <c r="I399" s="71"/>
      <c r="J399" s="303"/>
      <c r="K399" s="303"/>
      <c r="L399" s="303"/>
      <c r="M399" s="304">
        <f t="shared" si="126"/>
        <v>0</v>
      </c>
      <c r="N399" s="326" t="str">
        <f t="shared" si="118"/>
        <v/>
      </c>
      <c r="O399" s="71"/>
      <c r="P399" s="303"/>
      <c r="Q399" s="214">
        <f t="shared" si="127"/>
        <v>0</v>
      </c>
      <c r="R399" s="71"/>
      <c r="S399" s="308"/>
      <c r="T399" s="308"/>
      <c r="U399" s="308"/>
      <c r="V399" s="79"/>
      <c r="W399" s="303"/>
      <c r="X399" s="303"/>
      <c r="Y399" s="309">
        <f t="shared" si="119"/>
        <v>0</v>
      </c>
      <c r="Z399" s="73" t="s">
        <v>169</v>
      </c>
      <c r="AA399" s="73" t="s">
        <v>169</v>
      </c>
      <c r="AB399" s="317"/>
      <c r="AC399" s="73" t="s">
        <v>169</v>
      </c>
      <c r="AD399" s="73" t="s">
        <v>169</v>
      </c>
      <c r="AE399" s="317"/>
      <c r="AF399" s="73" t="s">
        <v>169</v>
      </c>
      <c r="AG399" s="73" t="s">
        <v>169</v>
      </c>
      <c r="AH399" s="317"/>
      <c r="AI399" s="88">
        <f t="shared" si="128"/>
        <v>0</v>
      </c>
      <c r="AJ399" s="312">
        <f t="shared" si="129"/>
        <v>0</v>
      </c>
      <c r="AK399" s="27">
        <f t="shared" si="130"/>
        <v>0</v>
      </c>
      <c r="AL399" s="27">
        <f t="shared" si="131"/>
        <v>0</v>
      </c>
      <c r="AM399" s="27">
        <f t="shared" si="132"/>
        <v>0</v>
      </c>
      <c r="AN399" s="77">
        <f t="shared" si="133"/>
        <v>0</v>
      </c>
      <c r="AP399" s="77">
        <f t="shared" si="134"/>
        <v>0</v>
      </c>
      <c r="AQ399" s="207">
        <f t="shared" si="120"/>
        <v>0</v>
      </c>
      <c r="AR399" s="27">
        <f t="shared" si="121"/>
        <v>0</v>
      </c>
      <c r="AS399" s="27">
        <f t="shared" si="122"/>
        <v>0</v>
      </c>
      <c r="AT399" s="27">
        <f t="shared" si="135"/>
        <v>0</v>
      </c>
      <c r="AU399" s="27">
        <f t="shared" si="123"/>
        <v>0</v>
      </c>
      <c r="AV399" s="27">
        <f t="shared" si="124"/>
        <v>0</v>
      </c>
      <c r="AW399" s="27">
        <f t="shared" si="125"/>
        <v>0</v>
      </c>
    </row>
    <row r="400" spans="1:49">
      <c r="A400" s="68">
        <v>389</v>
      </c>
      <c r="B400" s="69" t="s">
        <v>328</v>
      </c>
      <c r="C400" s="314"/>
      <c r="D400" s="72"/>
      <c r="E400" s="180"/>
      <c r="F400" s="72"/>
      <c r="G400" s="72"/>
      <c r="H400" s="325">
        <f t="shared" si="117"/>
        <v>0</v>
      </c>
      <c r="I400" s="71"/>
      <c r="J400" s="303"/>
      <c r="K400" s="303"/>
      <c r="L400" s="303"/>
      <c r="M400" s="304">
        <f t="shared" si="126"/>
        <v>0</v>
      </c>
      <c r="N400" s="326" t="str">
        <f t="shared" si="118"/>
        <v/>
      </c>
      <c r="O400" s="71"/>
      <c r="P400" s="303"/>
      <c r="Q400" s="214">
        <f t="shared" si="127"/>
        <v>0</v>
      </c>
      <c r="R400" s="71"/>
      <c r="S400" s="308"/>
      <c r="T400" s="308"/>
      <c r="U400" s="308"/>
      <c r="V400" s="79"/>
      <c r="W400" s="303"/>
      <c r="X400" s="303"/>
      <c r="Y400" s="309">
        <f t="shared" si="119"/>
        <v>0</v>
      </c>
      <c r="Z400" s="73" t="s">
        <v>169</v>
      </c>
      <c r="AA400" s="73" t="s">
        <v>169</v>
      </c>
      <c r="AB400" s="317"/>
      <c r="AC400" s="73" t="s">
        <v>169</v>
      </c>
      <c r="AD400" s="73" t="s">
        <v>169</v>
      </c>
      <c r="AE400" s="317"/>
      <c r="AF400" s="73" t="s">
        <v>169</v>
      </c>
      <c r="AG400" s="73" t="s">
        <v>169</v>
      </c>
      <c r="AH400" s="317"/>
      <c r="AI400" s="88">
        <f t="shared" si="128"/>
        <v>0</v>
      </c>
      <c r="AJ400" s="312">
        <f t="shared" si="129"/>
        <v>0</v>
      </c>
      <c r="AK400" s="27">
        <f t="shared" si="130"/>
        <v>0</v>
      </c>
      <c r="AL400" s="27">
        <f t="shared" si="131"/>
        <v>0</v>
      </c>
      <c r="AM400" s="27">
        <f t="shared" si="132"/>
        <v>0</v>
      </c>
      <c r="AN400" s="77">
        <f t="shared" si="133"/>
        <v>0</v>
      </c>
      <c r="AP400" s="77">
        <f t="shared" si="134"/>
        <v>0</v>
      </c>
      <c r="AQ400" s="207">
        <f t="shared" si="120"/>
        <v>0</v>
      </c>
      <c r="AR400" s="27">
        <f t="shared" si="121"/>
        <v>0</v>
      </c>
      <c r="AS400" s="27">
        <f t="shared" si="122"/>
        <v>0</v>
      </c>
      <c r="AT400" s="27">
        <f t="shared" si="135"/>
        <v>0</v>
      </c>
      <c r="AU400" s="27">
        <f t="shared" si="123"/>
        <v>0</v>
      </c>
      <c r="AV400" s="27">
        <f t="shared" si="124"/>
        <v>0</v>
      </c>
      <c r="AW400" s="27">
        <f t="shared" si="125"/>
        <v>0</v>
      </c>
    </row>
    <row r="401" spans="1:49">
      <c r="A401" s="78">
        <v>390</v>
      </c>
      <c r="B401" s="69" t="s">
        <v>328</v>
      </c>
      <c r="C401" s="314"/>
      <c r="D401" s="72"/>
      <c r="E401" s="180"/>
      <c r="F401" s="72"/>
      <c r="G401" s="72"/>
      <c r="H401" s="325">
        <f t="shared" si="117"/>
        <v>0</v>
      </c>
      <c r="I401" s="71"/>
      <c r="J401" s="303"/>
      <c r="K401" s="303"/>
      <c r="L401" s="303"/>
      <c r="M401" s="304">
        <f t="shared" si="126"/>
        <v>0</v>
      </c>
      <c r="N401" s="326" t="str">
        <f t="shared" si="118"/>
        <v/>
      </c>
      <c r="O401" s="71"/>
      <c r="P401" s="303"/>
      <c r="Q401" s="214">
        <f t="shared" si="127"/>
        <v>0</v>
      </c>
      <c r="R401" s="71"/>
      <c r="S401" s="308"/>
      <c r="T401" s="308"/>
      <c r="U401" s="308"/>
      <c r="V401" s="79"/>
      <c r="W401" s="303"/>
      <c r="X401" s="303"/>
      <c r="Y401" s="309">
        <f t="shared" si="119"/>
        <v>0</v>
      </c>
      <c r="Z401" s="73" t="s">
        <v>169</v>
      </c>
      <c r="AA401" s="73" t="s">
        <v>169</v>
      </c>
      <c r="AB401" s="317"/>
      <c r="AC401" s="73" t="s">
        <v>169</v>
      </c>
      <c r="AD401" s="73" t="s">
        <v>169</v>
      </c>
      <c r="AE401" s="317"/>
      <c r="AF401" s="73" t="s">
        <v>169</v>
      </c>
      <c r="AG401" s="73" t="s">
        <v>169</v>
      </c>
      <c r="AH401" s="317"/>
      <c r="AI401" s="88">
        <f t="shared" si="128"/>
        <v>0</v>
      </c>
      <c r="AJ401" s="312">
        <f t="shared" si="129"/>
        <v>0</v>
      </c>
      <c r="AK401" s="27">
        <f t="shared" si="130"/>
        <v>0</v>
      </c>
      <c r="AL401" s="27">
        <f t="shared" si="131"/>
        <v>0</v>
      </c>
      <c r="AM401" s="27">
        <f t="shared" si="132"/>
        <v>0</v>
      </c>
      <c r="AN401" s="77">
        <f t="shared" si="133"/>
        <v>0</v>
      </c>
      <c r="AP401" s="77">
        <f t="shared" si="134"/>
        <v>0</v>
      </c>
      <c r="AQ401" s="207">
        <f t="shared" si="120"/>
        <v>0</v>
      </c>
      <c r="AR401" s="27">
        <f t="shared" si="121"/>
        <v>0</v>
      </c>
      <c r="AS401" s="27">
        <f t="shared" si="122"/>
        <v>0</v>
      </c>
      <c r="AT401" s="27">
        <f t="shared" si="135"/>
        <v>0</v>
      </c>
      <c r="AU401" s="27">
        <f t="shared" si="123"/>
        <v>0</v>
      </c>
      <c r="AV401" s="27">
        <f t="shared" si="124"/>
        <v>0</v>
      </c>
      <c r="AW401" s="27">
        <f t="shared" si="125"/>
        <v>0</v>
      </c>
    </row>
    <row r="402" spans="1:49">
      <c r="A402" s="68">
        <v>391</v>
      </c>
      <c r="B402" s="69" t="s">
        <v>328</v>
      </c>
      <c r="C402" s="314"/>
      <c r="D402" s="72"/>
      <c r="E402" s="180"/>
      <c r="F402" s="72"/>
      <c r="G402" s="72"/>
      <c r="H402" s="325">
        <f t="shared" si="117"/>
        <v>0</v>
      </c>
      <c r="I402" s="71"/>
      <c r="J402" s="303"/>
      <c r="K402" s="303"/>
      <c r="L402" s="303"/>
      <c r="M402" s="304">
        <f t="shared" si="126"/>
        <v>0</v>
      </c>
      <c r="N402" s="326" t="str">
        <f t="shared" si="118"/>
        <v/>
      </c>
      <c r="O402" s="71"/>
      <c r="P402" s="303"/>
      <c r="Q402" s="214">
        <f t="shared" si="127"/>
        <v>0</v>
      </c>
      <c r="R402" s="71"/>
      <c r="S402" s="308"/>
      <c r="T402" s="308"/>
      <c r="U402" s="308"/>
      <c r="V402" s="79"/>
      <c r="W402" s="303"/>
      <c r="X402" s="303"/>
      <c r="Y402" s="309">
        <f t="shared" si="119"/>
        <v>0</v>
      </c>
      <c r="Z402" s="73" t="s">
        <v>169</v>
      </c>
      <c r="AA402" s="73" t="s">
        <v>169</v>
      </c>
      <c r="AB402" s="317"/>
      <c r="AC402" s="73" t="s">
        <v>169</v>
      </c>
      <c r="AD402" s="73" t="s">
        <v>169</v>
      </c>
      <c r="AE402" s="317"/>
      <c r="AF402" s="73" t="s">
        <v>169</v>
      </c>
      <c r="AG402" s="73" t="s">
        <v>169</v>
      </c>
      <c r="AH402" s="317"/>
      <c r="AI402" s="88">
        <f t="shared" si="128"/>
        <v>0</v>
      </c>
      <c r="AJ402" s="312">
        <f t="shared" si="129"/>
        <v>0</v>
      </c>
      <c r="AK402" s="27">
        <f t="shared" si="130"/>
        <v>0</v>
      </c>
      <c r="AL402" s="27">
        <f t="shared" si="131"/>
        <v>0</v>
      </c>
      <c r="AM402" s="27">
        <f t="shared" si="132"/>
        <v>0</v>
      </c>
      <c r="AN402" s="77">
        <f t="shared" si="133"/>
        <v>0</v>
      </c>
      <c r="AP402" s="77">
        <f t="shared" si="134"/>
        <v>0</v>
      </c>
      <c r="AQ402" s="207">
        <f t="shared" si="120"/>
        <v>0</v>
      </c>
      <c r="AR402" s="27">
        <f t="shared" si="121"/>
        <v>0</v>
      </c>
      <c r="AS402" s="27">
        <f t="shared" si="122"/>
        <v>0</v>
      </c>
      <c r="AT402" s="27">
        <f t="shared" si="135"/>
        <v>0</v>
      </c>
      <c r="AU402" s="27">
        <f t="shared" si="123"/>
        <v>0</v>
      </c>
      <c r="AV402" s="27">
        <f t="shared" si="124"/>
        <v>0</v>
      </c>
      <c r="AW402" s="27">
        <f t="shared" si="125"/>
        <v>0</v>
      </c>
    </row>
    <row r="403" spans="1:49">
      <c r="A403" s="78">
        <v>392</v>
      </c>
      <c r="B403" s="69" t="s">
        <v>328</v>
      </c>
      <c r="C403" s="314"/>
      <c r="D403" s="72"/>
      <c r="E403" s="180"/>
      <c r="F403" s="72"/>
      <c r="G403" s="72"/>
      <c r="H403" s="325">
        <f t="shared" si="117"/>
        <v>0</v>
      </c>
      <c r="I403" s="71"/>
      <c r="J403" s="303"/>
      <c r="K403" s="303"/>
      <c r="L403" s="303"/>
      <c r="M403" s="304">
        <f t="shared" si="126"/>
        <v>0</v>
      </c>
      <c r="N403" s="326" t="str">
        <f t="shared" si="118"/>
        <v/>
      </c>
      <c r="O403" s="71"/>
      <c r="P403" s="303"/>
      <c r="Q403" s="214">
        <f t="shared" si="127"/>
        <v>0</v>
      </c>
      <c r="R403" s="71"/>
      <c r="S403" s="308"/>
      <c r="T403" s="308"/>
      <c r="U403" s="308"/>
      <c r="V403" s="79"/>
      <c r="W403" s="303"/>
      <c r="X403" s="303"/>
      <c r="Y403" s="309">
        <f t="shared" si="119"/>
        <v>0</v>
      </c>
      <c r="Z403" s="73" t="s">
        <v>169</v>
      </c>
      <c r="AA403" s="73" t="s">
        <v>169</v>
      </c>
      <c r="AB403" s="317"/>
      <c r="AC403" s="73" t="s">
        <v>169</v>
      </c>
      <c r="AD403" s="73" t="s">
        <v>169</v>
      </c>
      <c r="AE403" s="317"/>
      <c r="AF403" s="73" t="s">
        <v>169</v>
      </c>
      <c r="AG403" s="73" t="s">
        <v>169</v>
      </c>
      <c r="AH403" s="317"/>
      <c r="AI403" s="88">
        <f t="shared" si="128"/>
        <v>0</v>
      </c>
      <c r="AJ403" s="312">
        <f t="shared" si="129"/>
        <v>0</v>
      </c>
      <c r="AK403" s="27">
        <f t="shared" si="130"/>
        <v>0</v>
      </c>
      <c r="AL403" s="27">
        <f t="shared" si="131"/>
        <v>0</v>
      </c>
      <c r="AM403" s="27">
        <f t="shared" si="132"/>
        <v>0</v>
      </c>
      <c r="AN403" s="77">
        <f t="shared" si="133"/>
        <v>0</v>
      </c>
      <c r="AP403" s="77">
        <f t="shared" si="134"/>
        <v>0</v>
      </c>
      <c r="AQ403" s="207">
        <f t="shared" si="120"/>
        <v>0</v>
      </c>
      <c r="AR403" s="27">
        <f t="shared" si="121"/>
        <v>0</v>
      </c>
      <c r="AS403" s="27">
        <f t="shared" si="122"/>
        <v>0</v>
      </c>
      <c r="AT403" s="27">
        <f t="shared" si="135"/>
        <v>0</v>
      </c>
      <c r="AU403" s="27">
        <f t="shared" si="123"/>
        <v>0</v>
      </c>
      <c r="AV403" s="27">
        <f t="shared" si="124"/>
        <v>0</v>
      </c>
      <c r="AW403" s="27">
        <f t="shared" si="125"/>
        <v>0</v>
      </c>
    </row>
    <row r="404" spans="1:49">
      <c r="A404" s="68">
        <v>393</v>
      </c>
      <c r="B404" s="69" t="s">
        <v>328</v>
      </c>
      <c r="C404" s="314"/>
      <c r="D404" s="72"/>
      <c r="E404" s="180"/>
      <c r="F404" s="72"/>
      <c r="G404" s="72"/>
      <c r="H404" s="325">
        <f t="shared" si="117"/>
        <v>0</v>
      </c>
      <c r="I404" s="71"/>
      <c r="J404" s="303"/>
      <c r="K404" s="303"/>
      <c r="L404" s="303"/>
      <c r="M404" s="304">
        <f t="shared" si="126"/>
        <v>0</v>
      </c>
      <c r="N404" s="326" t="str">
        <f t="shared" si="118"/>
        <v/>
      </c>
      <c r="O404" s="71"/>
      <c r="P404" s="303"/>
      <c r="Q404" s="214">
        <f t="shared" si="127"/>
        <v>0</v>
      </c>
      <c r="R404" s="71"/>
      <c r="S404" s="308"/>
      <c r="T404" s="308"/>
      <c r="U404" s="308"/>
      <c r="V404" s="79"/>
      <c r="W404" s="303"/>
      <c r="X404" s="303"/>
      <c r="Y404" s="309">
        <f t="shared" si="119"/>
        <v>0</v>
      </c>
      <c r="Z404" s="73" t="s">
        <v>169</v>
      </c>
      <c r="AA404" s="73" t="s">
        <v>169</v>
      </c>
      <c r="AB404" s="317"/>
      <c r="AC404" s="73" t="s">
        <v>169</v>
      </c>
      <c r="AD404" s="73" t="s">
        <v>169</v>
      </c>
      <c r="AE404" s="317"/>
      <c r="AF404" s="73" t="s">
        <v>169</v>
      </c>
      <c r="AG404" s="73" t="s">
        <v>169</v>
      </c>
      <c r="AH404" s="317"/>
      <c r="AI404" s="88">
        <f t="shared" si="128"/>
        <v>0</v>
      </c>
      <c r="AJ404" s="312">
        <f t="shared" si="129"/>
        <v>0</v>
      </c>
      <c r="AK404" s="27">
        <f t="shared" si="130"/>
        <v>0</v>
      </c>
      <c r="AL404" s="27">
        <f t="shared" si="131"/>
        <v>0</v>
      </c>
      <c r="AM404" s="27">
        <f t="shared" si="132"/>
        <v>0</v>
      </c>
      <c r="AN404" s="77">
        <f t="shared" si="133"/>
        <v>0</v>
      </c>
      <c r="AP404" s="77">
        <f t="shared" si="134"/>
        <v>0</v>
      </c>
      <c r="AQ404" s="207">
        <f t="shared" si="120"/>
        <v>0</v>
      </c>
      <c r="AR404" s="27">
        <f t="shared" si="121"/>
        <v>0</v>
      </c>
      <c r="AS404" s="27">
        <f t="shared" si="122"/>
        <v>0</v>
      </c>
      <c r="AT404" s="27">
        <f t="shared" si="135"/>
        <v>0</v>
      </c>
      <c r="AU404" s="27">
        <f t="shared" si="123"/>
        <v>0</v>
      </c>
      <c r="AV404" s="27">
        <f t="shared" si="124"/>
        <v>0</v>
      </c>
      <c r="AW404" s="27">
        <f t="shared" si="125"/>
        <v>0</v>
      </c>
    </row>
    <row r="405" spans="1:49">
      <c r="A405" s="78">
        <v>394</v>
      </c>
      <c r="B405" s="69" t="s">
        <v>328</v>
      </c>
      <c r="C405" s="314"/>
      <c r="D405" s="72"/>
      <c r="E405" s="180"/>
      <c r="F405" s="72"/>
      <c r="G405" s="72"/>
      <c r="H405" s="325">
        <f t="shared" si="117"/>
        <v>0</v>
      </c>
      <c r="I405" s="71"/>
      <c r="J405" s="303"/>
      <c r="K405" s="303"/>
      <c r="L405" s="303"/>
      <c r="M405" s="304">
        <f t="shared" si="126"/>
        <v>0</v>
      </c>
      <c r="N405" s="326" t="str">
        <f t="shared" si="118"/>
        <v/>
      </c>
      <c r="O405" s="71"/>
      <c r="P405" s="303"/>
      <c r="Q405" s="214">
        <f t="shared" si="127"/>
        <v>0</v>
      </c>
      <c r="R405" s="71"/>
      <c r="S405" s="308"/>
      <c r="T405" s="308"/>
      <c r="U405" s="308"/>
      <c r="V405" s="79"/>
      <c r="W405" s="303"/>
      <c r="X405" s="303"/>
      <c r="Y405" s="309">
        <f t="shared" si="119"/>
        <v>0</v>
      </c>
      <c r="Z405" s="73" t="s">
        <v>169</v>
      </c>
      <c r="AA405" s="73" t="s">
        <v>169</v>
      </c>
      <c r="AB405" s="317"/>
      <c r="AC405" s="73" t="s">
        <v>169</v>
      </c>
      <c r="AD405" s="73" t="s">
        <v>169</v>
      </c>
      <c r="AE405" s="317"/>
      <c r="AF405" s="73" t="s">
        <v>169</v>
      </c>
      <c r="AG405" s="73" t="s">
        <v>169</v>
      </c>
      <c r="AH405" s="317"/>
      <c r="AI405" s="88">
        <f t="shared" si="128"/>
        <v>0</v>
      </c>
      <c r="AJ405" s="312">
        <f t="shared" si="129"/>
        <v>0</v>
      </c>
      <c r="AK405" s="27">
        <f t="shared" si="130"/>
        <v>0</v>
      </c>
      <c r="AL405" s="27">
        <f t="shared" si="131"/>
        <v>0</v>
      </c>
      <c r="AM405" s="27">
        <f t="shared" si="132"/>
        <v>0</v>
      </c>
      <c r="AN405" s="77">
        <f t="shared" si="133"/>
        <v>0</v>
      </c>
      <c r="AP405" s="77">
        <f t="shared" si="134"/>
        <v>0</v>
      </c>
      <c r="AQ405" s="207">
        <f t="shared" si="120"/>
        <v>0</v>
      </c>
      <c r="AR405" s="27">
        <f t="shared" si="121"/>
        <v>0</v>
      </c>
      <c r="AS405" s="27">
        <f t="shared" si="122"/>
        <v>0</v>
      </c>
      <c r="AT405" s="27">
        <f t="shared" si="135"/>
        <v>0</v>
      </c>
      <c r="AU405" s="27">
        <f t="shared" si="123"/>
        <v>0</v>
      </c>
      <c r="AV405" s="27">
        <f t="shared" si="124"/>
        <v>0</v>
      </c>
      <c r="AW405" s="27">
        <f t="shared" si="125"/>
        <v>0</v>
      </c>
    </row>
    <row r="406" spans="1:49">
      <c r="A406" s="68">
        <v>395</v>
      </c>
      <c r="B406" s="69" t="s">
        <v>328</v>
      </c>
      <c r="C406" s="314"/>
      <c r="D406" s="72"/>
      <c r="E406" s="180"/>
      <c r="F406" s="72"/>
      <c r="G406" s="72"/>
      <c r="H406" s="325">
        <f t="shared" si="117"/>
        <v>0</v>
      </c>
      <c r="I406" s="71"/>
      <c r="J406" s="303"/>
      <c r="K406" s="303"/>
      <c r="L406" s="303"/>
      <c r="M406" s="304">
        <f t="shared" si="126"/>
        <v>0</v>
      </c>
      <c r="N406" s="326" t="str">
        <f t="shared" si="118"/>
        <v/>
      </c>
      <c r="O406" s="71"/>
      <c r="P406" s="303"/>
      <c r="Q406" s="214">
        <f t="shared" si="127"/>
        <v>0</v>
      </c>
      <c r="R406" s="71"/>
      <c r="S406" s="308"/>
      <c r="T406" s="308"/>
      <c r="U406" s="308"/>
      <c r="V406" s="79"/>
      <c r="W406" s="303"/>
      <c r="X406" s="303"/>
      <c r="Y406" s="309">
        <f t="shared" si="119"/>
        <v>0</v>
      </c>
      <c r="Z406" s="73" t="s">
        <v>169</v>
      </c>
      <c r="AA406" s="73" t="s">
        <v>169</v>
      </c>
      <c r="AB406" s="317"/>
      <c r="AC406" s="73" t="s">
        <v>169</v>
      </c>
      <c r="AD406" s="73" t="s">
        <v>169</v>
      </c>
      <c r="AE406" s="317"/>
      <c r="AF406" s="73" t="s">
        <v>169</v>
      </c>
      <c r="AG406" s="73" t="s">
        <v>169</v>
      </c>
      <c r="AH406" s="317"/>
      <c r="AI406" s="88">
        <f t="shared" si="128"/>
        <v>0</v>
      </c>
      <c r="AJ406" s="312">
        <f t="shared" si="129"/>
        <v>0</v>
      </c>
      <c r="AK406" s="27">
        <f t="shared" si="130"/>
        <v>0</v>
      </c>
      <c r="AL406" s="27">
        <f t="shared" si="131"/>
        <v>0</v>
      </c>
      <c r="AM406" s="27">
        <f t="shared" si="132"/>
        <v>0</v>
      </c>
      <c r="AN406" s="77">
        <f t="shared" si="133"/>
        <v>0</v>
      </c>
      <c r="AP406" s="77">
        <f t="shared" si="134"/>
        <v>0</v>
      </c>
      <c r="AQ406" s="207">
        <f t="shared" si="120"/>
        <v>0</v>
      </c>
      <c r="AR406" s="27">
        <f t="shared" si="121"/>
        <v>0</v>
      </c>
      <c r="AS406" s="27">
        <f t="shared" si="122"/>
        <v>0</v>
      </c>
      <c r="AT406" s="27">
        <f t="shared" si="135"/>
        <v>0</v>
      </c>
      <c r="AU406" s="27">
        <f t="shared" si="123"/>
        <v>0</v>
      </c>
      <c r="AV406" s="27">
        <f t="shared" si="124"/>
        <v>0</v>
      </c>
      <c r="AW406" s="27">
        <f t="shared" si="125"/>
        <v>0</v>
      </c>
    </row>
    <row r="407" spans="1:49">
      <c r="A407" s="78">
        <v>396</v>
      </c>
      <c r="B407" s="69" t="s">
        <v>328</v>
      </c>
      <c r="C407" s="314"/>
      <c r="D407" s="72"/>
      <c r="E407" s="180"/>
      <c r="F407" s="72"/>
      <c r="G407" s="72"/>
      <c r="H407" s="325">
        <f t="shared" si="117"/>
        <v>0</v>
      </c>
      <c r="I407" s="71"/>
      <c r="J407" s="303"/>
      <c r="K407" s="303"/>
      <c r="L407" s="303"/>
      <c r="M407" s="304">
        <f t="shared" si="126"/>
        <v>0</v>
      </c>
      <c r="N407" s="326" t="str">
        <f t="shared" si="118"/>
        <v/>
      </c>
      <c r="O407" s="71"/>
      <c r="P407" s="303"/>
      <c r="Q407" s="214">
        <f t="shared" si="127"/>
        <v>0</v>
      </c>
      <c r="R407" s="71"/>
      <c r="S407" s="308"/>
      <c r="T407" s="308"/>
      <c r="U407" s="308"/>
      <c r="V407" s="79"/>
      <c r="W407" s="303"/>
      <c r="X407" s="303"/>
      <c r="Y407" s="309">
        <f t="shared" si="119"/>
        <v>0</v>
      </c>
      <c r="Z407" s="73" t="s">
        <v>169</v>
      </c>
      <c r="AA407" s="73" t="s">
        <v>169</v>
      </c>
      <c r="AB407" s="317"/>
      <c r="AC407" s="73" t="s">
        <v>169</v>
      </c>
      <c r="AD407" s="73" t="s">
        <v>169</v>
      </c>
      <c r="AE407" s="317"/>
      <c r="AF407" s="73" t="s">
        <v>169</v>
      </c>
      <c r="AG407" s="73" t="s">
        <v>169</v>
      </c>
      <c r="AH407" s="317"/>
      <c r="AI407" s="88">
        <f t="shared" si="128"/>
        <v>0</v>
      </c>
      <c r="AJ407" s="312">
        <f t="shared" si="129"/>
        <v>0</v>
      </c>
      <c r="AK407" s="27">
        <f t="shared" si="130"/>
        <v>0</v>
      </c>
      <c r="AL407" s="27">
        <f t="shared" si="131"/>
        <v>0</v>
      </c>
      <c r="AM407" s="27">
        <f t="shared" si="132"/>
        <v>0</v>
      </c>
      <c r="AN407" s="77">
        <f t="shared" si="133"/>
        <v>0</v>
      </c>
      <c r="AP407" s="77">
        <f t="shared" si="134"/>
        <v>0</v>
      </c>
      <c r="AQ407" s="207">
        <f t="shared" si="120"/>
        <v>0</v>
      </c>
      <c r="AR407" s="27">
        <f t="shared" si="121"/>
        <v>0</v>
      </c>
      <c r="AS407" s="27">
        <f t="shared" si="122"/>
        <v>0</v>
      </c>
      <c r="AT407" s="27">
        <f t="shared" si="135"/>
        <v>0</v>
      </c>
      <c r="AU407" s="27">
        <f t="shared" si="123"/>
        <v>0</v>
      </c>
      <c r="AV407" s="27">
        <f t="shared" si="124"/>
        <v>0</v>
      </c>
      <c r="AW407" s="27">
        <f t="shared" si="125"/>
        <v>0</v>
      </c>
    </row>
    <row r="408" spans="1:49">
      <c r="A408" s="68">
        <v>397</v>
      </c>
      <c r="B408" s="69" t="s">
        <v>328</v>
      </c>
      <c r="C408" s="314"/>
      <c r="D408" s="72"/>
      <c r="E408" s="180"/>
      <c r="F408" s="72"/>
      <c r="G408" s="72"/>
      <c r="H408" s="325">
        <f t="shared" si="117"/>
        <v>0</v>
      </c>
      <c r="I408" s="71"/>
      <c r="J408" s="303"/>
      <c r="K408" s="303"/>
      <c r="L408" s="303"/>
      <c r="M408" s="304">
        <f t="shared" si="126"/>
        <v>0</v>
      </c>
      <c r="N408" s="326" t="str">
        <f t="shared" si="118"/>
        <v/>
      </c>
      <c r="O408" s="71"/>
      <c r="P408" s="303"/>
      <c r="Q408" s="214">
        <f t="shared" si="127"/>
        <v>0</v>
      </c>
      <c r="R408" s="71"/>
      <c r="S408" s="308"/>
      <c r="T408" s="308"/>
      <c r="U408" s="308"/>
      <c r="V408" s="79"/>
      <c r="W408" s="303"/>
      <c r="X408" s="303"/>
      <c r="Y408" s="309">
        <f t="shared" si="119"/>
        <v>0</v>
      </c>
      <c r="Z408" s="73" t="s">
        <v>169</v>
      </c>
      <c r="AA408" s="73" t="s">
        <v>169</v>
      </c>
      <c r="AB408" s="317"/>
      <c r="AC408" s="73" t="s">
        <v>169</v>
      </c>
      <c r="AD408" s="73" t="s">
        <v>169</v>
      </c>
      <c r="AE408" s="317"/>
      <c r="AF408" s="73" t="s">
        <v>169</v>
      </c>
      <c r="AG408" s="73" t="s">
        <v>169</v>
      </c>
      <c r="AH408" s="317"/>
      <c r="AI408" s="88">
        <f t="shared" si="128"/>
        <v>0</v>
      </c>
      <c r="AJ408" s="312">
        <f t="shared" si="129"/>
        <v>0</v>
      </c>
      <c r="AK408" s="27">
        <f t="shared" si="130"/>
        <v>0</v>
      </c>
      <c r="AL408" s="27">
        <f t="shared" si="131"/>
        <v>0</v>
      </c>
      <c r="AM408" s="27">
        <f t="shared" si="132"/>
        <v>0</v>
      </c>
      <c r="AN408" s="77">
        <f t="shared" si="133"/>
        <v>0</v>
      </c>
      <c r="AP408" s="77">
        <f t="shared" si="134"/>
        <v>0</v>
      </c>
      <c r="AQ408" s="207">
        <f t="shared" si="120"/>
        <v>0</v>
      </c>
      <c r="AR408" s="27">
        <f t="shared" si="121"/>
        <v>0</v>
      </c>
      <c r="AS408" s="27">
        <f t="shared" si="122"/>
        <v>0</v>
      </c>
      <c r="AT408" s="27">
        <f t="shared" si="135"/>
        <v>0</v>
      </c>
      <c r="AU408" s="27">
        <f t="shared" si="123"/>
        <v>0</v>
      </c>
      <c r="AV408" s="27">
        <f t="shared" si="124"/>
        <v>0</v>
      </c>
      <c r="AW408" s="27">
        <f t="shared" si="125"/>
        <v>0</v>
      </c>
    </row>
    <row r="409" spans="1:49">
      <c r="A409" s="78">
        <v>398</v>
      </c>
      <c r="B409" s="69" t="s">
        <v>328</v>
      </c>
      <c r="C409" s="314"/>
      <c r="D409" s="72"/>
      <c r="E409" s="180"/>
      <c r="F409" s="72"/>
      <c r="G409" s="72"/>
      <c r="H409" s="325">
        <f t="shared" si="117"/>
        <v>0</v>
      </c>
      <c r="I409" s="71"/>
      <c r="J409" s="303"/>
      <c r="K409" s="303"/>
      <c r="L409" s="303"/>
      <c r="M409" s="304">
        <f t="shared" si="126"/>
        <v>0</v>
      </c>
      <c r="N409" s="326" t="str">
        <f t="shared" si="118"/>
        <v/>
      </c>
      <c r="O409" s="71"/>
      <c r="P409" s="303"/>
      <c r="Q409" s="214">
        <f t="shared" si="127"/>
        <v>0</v>
      </c>
      <c r="R409" s="71"/>
      <c r="S409" s="308"/>
      <c r="T409" s="308"/>
      <c r="U409" s="308"/>
      <c r="V409" s="79"/>
      <c r="W409" s="303"/>
      <c r="X409" s="303"/>
      <c r="Y409" s="309">
        <f t="shared" si="119"/>
        <v>0</v>
      </c>
      <c r="Z409" s="73" t="s">
        <v>169</v>
      </c>
      <c r="AA409" s="73" t="s">
        <v>169</v>
      </c>
      <c r="AB409" s="317"/>
      <c r="AC409" s="73" t="s">
        <v>169</v>
      </c>
      <c r="AD409" s="73" t="s">
        <v>169</v>
      </c>
      <c r="AE409" s="317"/>
      <c r="AF409" s="73" t="s">
        <v>169</v>
      </c>
      <c r="AG409" s="73" t="s">
        <v>169</v>
      </c>
      <c r="AH409" s="317"/>
      <c r="AI409" s="88">
        <f t="shared" si="128"/>
        <v>0</v>
      </c>
      <c r="AJ409" s="312">
        <f t="shared" si="129"/>
        <v>0</v>
      </c>
      <c r="AK409" s="27">
        <f t="shared" si="130"/>
        <v>0</v>
      </c>
      <c r="AL409" s="27">
        <f t="shared" si="131"/>
        <v>0</v>
      </c>
      <c r="AM409" s="27">
        <f t="shared" si="132"/>
        <v>0</v>
      </c>
      <c r="AN409" s="77">
        <f t="shared" si="133"/>
        <v>0</v>
      </c>
      <c r="AP409" s="77">
        <f t="shared" si="134"/>
        <v>0</v>
      </c>
      <c r="AQ409" s="207">
        <f t="shared" si="120"/>
        <v>0</v>
      </c>
      <c r="AR409" s="27">
        <f t="shared" si="121"/>
        <v>0</v>
      </c>
      <c r="AS409" s="27">
        <f t="shared" si="122"/>
        <v>0</v>
      </c>
      <c r="AT409" s="27">
        <f t="shared" si="135"/>
        <v>0</v>
      </c>
      <c r="AU409" s="27">
        <f t="shared" si="123"/>
        <v>0</v>
      </c>
      <c r="AV409" s="27">
        <f t="shared" si="124"/>
        <v>0</v>
      </c>
      <c r="AW409" s="27">
        <f t="shared" si="125"/>
        <v>0</v>
      </c>
    </row>
    <row r="410" spans="1:49">
      <c r="A410" s="68">
        <v>399</v>
      </c>
      <c r="B410" s="69" t="s">
        <v>328</v>
      </c>
      <c r="C410" s="314"/>
      <c r="D410" s="72"/>
      <c r="E410" s="180"/>
      <c r="F410" s="72"/>
      <c r="G410" s="72"/>
      <c r="H410" s="325">
        <f t="shared" si="117"/>
        <v>0</v>
      </c>
      <c r="I410" s="71"/>
      <c r="J410" s="303"/>
      <c r="K410" s="303"/>
      <c r="L410" s="303"/>
      <c r="M410" s="304">
        <f t="shared" si="126"/>
        <v>0</v>
      </c>
      <c r="N410" s="326" t="str">
        <f t="shared" si="118"/>
        <v/>
      </c>
      <c r="O410" s="71"/>
      <c r="P410" s="303"/>
      <c r="Q410" s="214">
        <f t="shared" si="127"/>
        <v>0</v>
      </c>
      <c r="R410" s="71"/>
      <c r="S410" s="308"/>
      <c r="T410" s="308"/>
      <c r="U410" s="308"/>
      <c r="V410" s="79"/>
      <c r="W410" s="303"/>
      <c r="X410" s="303"/>
      <c r="Y410" s="309">
        <f t="shared" si="119"/>
        <v>0</v>
      </c>
      <c r="Z410" s="73" t="s">
        <v>169</v>
      </c>
      <c r="AA410" s="73" t="s">
        <v>169</v>
      </c>
      <c r="AB410" s="317"/>
      <c r="AC410" s="73" t="s">
        <v>169</v>
      </c>
      <c r="AD410" s="73" t="s">
        <v>169</v>
      </c>
      <c r="AE410" s="317"/>
      <c r="AF410" s="73" t="s">
        <v>169</v>
      </c>
      <c r="AG410" s="73" t="s">
        <v>169</v>
      </c>
      <c r="AH410" s="317"/>
      <c r="AI410" s="88">
        <f t="shared" si="128"/>
        <v>0</v>
      </c>
      <c r="AJ410" s="312">
        <f t="shared" si="129"/>
        <v>0</v>
      </c>
      <c r="AK410" s="27">
        <f t="shared" si="130"/>
        <v>0</v>
      </c>
      <c r="AL410" s="27">
        <f t="shared" si="131"/>
        <v>0</v>
      </c>
      <c r="AM410" s="27">
        <f t="shared" si="132"/>
        <v>0</v>
      </c>
      <c r="AN410" s="77">
        <f t="shared" si="133"/>
        <v>0</v>
      </c>
      <c r="AP410" s="77">
        <f t="shared" si="134"/>
        <v>0</v>
      </c>
      <c r="AQ410" s="207">
        <f t="shared" si="120"/>
        <v>0</v>
      </c>
      <c r="AR410" s="27">
        <f t="shared" si="121"/>
        <v>0</v>
      </c>
      <c r="AS410" s="27">
        <f t="shared" si="122"/>
        <v>0</v>
      </c>
      <c r="AT410" s="27">
        <f t="shared" si="135"/>
        <v>0</v>
      </c>
      <c r="AU410" s="27">
        <f t="shared" si="123"/>
        <v>0</v>
      </c>
      <c r="AV410" s="27">
        <f t="shared" si="124"/>
        <v>0</v>
      </c>
      <c r="AW410" s="27">
        <f t="shared" si="125"/>
        <v>0</v>
      </c>
    </row>
    <row r="411" spans="1:49">
      <c r="A411" s="78">
        <v>400</v>
      </c>
      <c r="B411" s="69" t="s">
        <v>328</v>
      </c>
      <c r="C411" s="314"/>
      <c r="D411" s="72"/>
      <c r="E411" s="180"/>
      <c r="F411" s="72"/>
      <c r="G411" s="72"/>
      <c r="H411" s="325">
        <f t="shared" si="117"/>
        <v>0</v>
      </c>
      <c r="I411" s="71"/>
      <c r="J411" s="303"/>
      <c r="K411" s="303"/>
      <c r="L411" s="303"/>
      <c r="M411" s="304">
        <f t="shared" si="126"/>
        <v>0</v>
      </c>
      <c r="N411" s="326" t="str">
        <f t="shared" si="118"/>
        <v/>
      </c>
      <c r="O411" s="71"/>
      <c r="P411" s="303"/>
      <c r="Q411" s="214">
        <f t="shared" si="127"/>
        <v>0</v>
      </c>
      <c r="R411" s="71"/>
      <c r="S411" s="308"/>
      <c r="T411" s="308"/>
      <c r="U411" s="308"/>
      <c r="V411" s="79"/>
      <c r="W411" s="303"/>
      <c r="X411" s="303"/>
      <c r="Y411" s="309">
        <f t="shared" si="119"/>
        <v>0</v>
      </c>
      <c r="Z411" s="73" t="s">
        <v>169</v>
      </c>
      <c r="AA411" s="73" t="s">
        <v>169</v>
      </c>
      <c r="AB411" s="317"/>
      <c r="AC411" s="73" t="s">
        <v>169</v>
      </c>
      <c r="AD411" s="73" t="s">
        <v>169</v>
      </c>
      <c r="AE411" s="317"/>
      <c r="AF411" s="73" t="s">
        <v>169</v>
      </c>
      <c r="AG411" s="73" t="s">
        <v>169</v>
      </c>
      <c r="AH411" s="317"/>
      <c r="AI411" s="88">
        <f t="shared" si="128"/>
        <v>0</v>
      </c>
      <c r="AJ411" s="312">
        <f t="shared" si="129"/>
        <v>0</v>
      </c>
      <c r="AK411" s="27">
        <f t="shared" si="130"/>
        <v>0</v>
      </c>
      <c r="AL411" s="27">
        <f t="shared" si="131"/>
        <v>0</v>
      </c>
      <c r="AM411" s="27">
        <f t="shared" si="132"/>
        <v>0</v>
      </c>
      <c r="AN411" s="77">
        <f t="shared" si="133"/>
        <v>0</v>
      </c>
      <c r="AP411" s="77">
        <f t="shared" si="134"/>
        <v>0</v>
      </c>
      <c r="AQ411" s="207">
        <f t="shared" si="120"/>
        <v>0</v>
      </c>
      <c r="AR411" s="27">
        <f t="shared" si="121"/>
        <v>0</v>
      </c>
      <c r="AS411" s="27">
        <f t="shared" si="122"/>
        <v>0</v>
      </c>
      <c r="AT411" s="27">
        <f t="shared" si="135"/>
        <v>0</v>
      </c>
      <c r="AU411" s="27">
        <f t="shared" si="123"/>
        <v>0</v>
      </c>
      <c r="AV411" s="27">
        <f t="shared" si="124"/>
        <v>0</v>
      </c>
      <c r="AW411" s="27">
        <f t="shared" si="125"/>
        <v>0</v>
      </c>
    </row>
    <row r="412" spans="1:49">
      <c r="A412" s="68">
        <v>401</v>
      </c>
      <c r="B412" s="69" t="s">
        <v>328</v>
      </c>
      <c r="C412" s="314"/>
      <c r="D412" s="72"/>
      <c r="E412" s="180"/>
      <c r="F412" s="72"/>
      <c r="G412" s="72"/>
      <c r="H412" s="325">
        <f t="shared" si="117"/>
        <v>0</v>
      </c>
      <c r="I412" s="71"/>
      <c r="J412" s="303"/>
      <c r="K412" s="303"/>
      <c r="L412" s="303"/>
      <c r="M412" s="304">
        <f t="shared" si="126"/>
        <v>0</v>
      </c>
      <c r="N412" s="326" t="str">
        <f t="shared" si="118"/>
        <v/>
      </c>
      <c r="O412" s="71"/>
      <c r="P412" s="303"/>
      <c r="Q412" s="214">
        <f t="shared" si="127"/>
        <v>0</v>
      </c>
      <c r="R412" s="71"/>
      <c r="S412" s="308"/>
      <c r="T412" s="308"/>
      <c r="U412" s="308"/>
      <c r="V412" s="79"/>
      <c r="W412" s="303"/>
      <c r="X412" s="303"/>
      <c r="Y412" s="309">
        <f t="shared" si="119"/>
        <v>0</v>
      </c>
      <c r="Z412" s="73" t="s">
        <v>169</v>
      </c>
      <c r="AA412" s="73" t="s">
        <v>169</v>
      </c>
      <c r="AB412" s="317"/>
      <c r="AC412" s="73" t="s">
        <v>169</v>
      </c>
      <c r="AD412" s="73" t="s">
        <v>169</v>
      </c>
      <c r="AE412" s="317"/>
      <c r="AF412" s="73" t="s">
        <v>169</v>
      </c>
      <c r="AG412" s="73" t="s">
        <v>169</v>
      </c>
      <c r="AH412" s="317"/>
      <c r="AI412" s="88">
        <f t="shared" si="128"/>
        <v>0</v>
      </c>
      <c r="AJ412" s="312">
        <f t="shared" si="129"/>
        <v>0</v>
      </c>
      <c r="AK412" s="27">
        <f t="shared" si="130"/>
        <v>0</v>
      </c>
      <c r="AL412" s="27">
        <f t="shared" si="131"/>
        <v>0</v>
      </c>
      <c r="AM412" s="27">
        <f t="shared" si="132"/>
        <v>0</v>
      </c>
      <c r="AN412" s="77">
        <f t="shared" si="133"/>
        <v>0</v>
      </c>
      <c r="AP412" s="77">
        <f t="shared" si="134"/>
        <v>0</v>
      </c>
      <c r="AQ412" s="207">
        <f t="shared" si="120"/>
        <v>0</v>
      </c>
      <c r="AR412" s="27">
        <f t="shared" si="121"/>
        <v>0</v>
      </c>
      <c r="AS412" s="27">
        <f t="shared" si="122"/>
        <v>0</v>
      </c>
      <c r="AT412" s="27">
        <f t="shared" si="135"/>
        <v>0</v>
      </c>
      <c r="AU412" s="27">
        <f t="shared" si="123"/>
        <v>0</v>
      </c>
      <c r="AV412" s="27">
        <f t="shared" si="124"/>
        <v>0</v>
      </c>
      <c r="AW412" s="27">
        <f t="shared" si="125"/>
        <v>0</v>
      </c>
    </row>
    <row r="413" spans="1:49">
      <c r="A413" s="78">
        <v>402</v>
      </c>
      <c r="B413" s="69" t="s">
        <v>328</v>
      </c>
      <c r="C413" s="314"/>
      <c r="D413" s="72"/>
      <c r="E413" s="180"/>
      <c r="F413" s="72"/>
      <c r="G413" s="72"/>
      <c r="H413" s="325">
        <f t="shared" si="117"/>
        <v>0</v>
      </c>
      <c r="I413" s="71"/>
      <c r="J413" s="303"/>
      <c r="K413" s="303"/>
      <c r="L413" s="303"/>
      <c r="M413" s="304">
        <f t="shared" si="126"/>
        <v>0</v>
      </c>
      <c r="N413" s="326" t="str">
        <f t="shared" si="118"/>
        <v/>
      </c>
      <c r="O413" s="71"/>
      <c r="P413" s="303"/>
      <c r="Q413" s="214">
        <f t="shared" si="127"/>
        <v>0</v>
      </c>
      <c r="R413" s="71"/>
      <c r="S413" s="308"/>
      <c r="T413" s="308"/>
      <c r="U413" s="308"/>
      <c r="V413" s="79"/>
      <c r="W413" s="303"/>
      <c r="X413" s="303"/>
      <c r="Y413" s="309">
        <f t="shared" si="119"/>
        <v>0</v>
      </c>
      <c r="Z413" s="73" t="s">
        <v>169</v>
      </c>
      <c r="AA413" s="73" t="s">
        <v>169</v>
      </c>
      <c r="AB413" s="317"/>
      <c r="AC413" s="73" t="s">
        <v>169</v>
      </c>
      <c r="AD413" s="73" t="s">
        <v>169</v>
      </c>
      <c r="AE413" s="317"/>
      <c r="AF413" s="73" t="s">
        <v>169</v>
      </c>
      <c r="AG413" s="73" t="s">
        <v>169</v>
      </c>
      <c r="AH413" s="317"/>
      <c r="AI413" s="88">
        <f t="shared" si="128"/>
        <v>0</v>
      </c>
      <c r="AJ413" s="312">
        <f t="shared" si="129"/>
        <v>0</v>
      </c>
      <c r="AK413" s="27">
        <f t="shared" si="130"/>
        <v>0</v>
      </c>
      <c r="AL413" s="27">
        <f t="shared" si="131"/>
        <v>0</v>
      </c>
      <c r="AM413" s="27">
        <f t="shared" si="132"/>
        <v>0</v>
      </c>
      <c r="AN413" s="77">
        <f t="shared" si="133"/>
        <v>0</v>
      </c>
      <c r="AP413" s="77">
        <f t="shared" si="134"/>
        <v>0</v>
      </c>
      <c r="AQ413" s="207">
        <f t="shared" si="120"/>
        <v>0</v>
      </c>
      <c r="AR413" s="27">
        <f t="shared" si="121"/>
        <v>0</v>
      </c>
      <c r="AS413" s="27">
        <f t="shared" si="122"/>
        <v>0</v>
      </c>
      <c r="AT413" s="27">
        <f t="shared" si="135"/>
        <v>0</v>
      </c>
      <c r="AU413" s="27">
        <f t="shared" si="123"/>
        <v>0</v>
      </c>
      <c r="AV413" s="27">
        <f t="shared" si="124"/>
        <v>0</v>
      </c>
      <c r="AW413" s="27">
        <f t="shared" si="125"/>
        <v>0</v>
      </c>
    </row>
    <row r="414" spans="1:49">
      <c r="A414" s="68">
        <v>403</v>
      </c>
      <c r="B414" s="69" t="s">
        <v>328</v>
      </c>
      <c r="C414" s="314"/>
      <c r="D414" s="72"/>
      <c r="E414" s="180"/>
      <c r="F414" s="72"/>
      <c r="G414" s="72"/>
      <c r="H414" s="325">
        <f t="shared" si="117"/>
        <v>0</v>
      </c>
      <c r="I414" s="71"/>
      <c r="J414" s="303"/>
      <c r="K414" s="303"/>
      <c r="L414" s="303"/>
      <c r="M414" s="304">
        <f t="shared" si="126"/>
        <v>0</v>
      </c>
      <c r="N414" s="326" t="str">
        <f t="shared" si="118"/>
        <v/>
      </c>
      <c r="O414" s="71"/>
      <c r="P414" s="303"/>
      <c r="Q414" s="214">
        <f t="shared" si="127"/>
        <v>0</v>
      </c>
      <c r="R414" s="71"/>
      <c r="S414" s="308"/>
      <c r="T414" s="308"/>
      <c r="U414" s="308"/>
      <c r="V414" s="79"/>
      <c r="W414" s="303"/>
      <c r="X414" s="303"/>
      <c r="Y414" s="309">
        <f t="shared" si="119"/>
        <v>0</v>
      </c>
      <c r="Z414" s="73" t="s">
        <v>169</v>
      </c>
      <c r="AA414" s="73" t="s">
        <v>169</v>
      </c>
      <c r="AB414" s="317"/>
      <c r="AC414" s="73" t="s">
        <v>169</v>
      </c>
      <c r="AD414" s="73" t="s">
        <v>169</v>
      </c>
      <c r="AE414" s="317"/>
      <c r="AF414" s="73" t="s">
        <v>169</v>
      </c>
      <c r="AG414" s="73" t="s">
        <v>169</v>
      </c>
      <c r="AH414" s="317"/>
      <c r="AI414" s="88">
        <f t="shared" si="128"/>
        <v>0</v>
      </c>
      <c r="AJ414" s="312">
        <f t="shared" si="129"/>
        <v>0</v>
      </c>
      <c r="AK414" s="27">
        <f t="shared" si="130"/>
        <v>0</v>
      </c>
      <c r="AL414" s="27">
        <f t="shared" si="131"/>
        <v>0</v>
      </c>
      <c r="AM414" s="27">
        <f t="shared" si="132"/>
        <v>0</v>
      </c>
      <c r="AN414" s="77">
        <f t="shared" si="133"/>
        <v>0</v>
      </c>
      <c r="AP414" s="77">
        <f t="shared" si="134"/>
        <v>0</v>
      </c>
      <c r="AQ414" s="207">
        <f t="shared" si="120"/>
        <v>0</v>
      </c>
      <c r="AR414" s="27">
        <f t="shared" si="121"/>
        <v>0</v>
      </c>
      <c r="AS414" s="27">
        <f t="shared" si="122"/>
        <v>0</v>
      </c>
      <c r="AT414" s="27">
        <f t="shared" si="135"/>
        <v>0</v>
      </c>
      <c r="AU414" s="27">
        <f t="shared" si="123"/>
        <v>0</v>
      </c>
      <c r="AV414" s="27">
        <f t="shared" si="124"/>
        <v>0</v>
      </c>
      <c r="AW414" s="27">
        <f t="shared" si="125"/>
        <v>0</v>
      </c>
    </row>
    <row r="415" spans="1:49">
      <c r="A415" s="78">
        <v>404</v>
      </c>
      <c r="B415" s="69" t="s">
        <v>328</v>
      </c>
      <c r="C415" s="314"/>
      <c r="D415" s="72"/>
      <c r="E415" s="180"/>
      <c r="F415" s="72"/>
      <c r="G415" s="72"/>
      <c r="H415" s="325">
        <f t="shared" si="117"/>
        <v>0</v>
      </c>
      <c r="I415" s="71"/>
      <c r="J415" s="303"/>
      <c r="K415" s="303"/>
      <c r="L415" s="303"/>
      <c r="M415" s="304">
        <f t="shared" si="126"/>
        <v>0</v>
      </c>
      <c r="N415" s="326" t="str">
        <f t="shared" si="118"/>
        <v/>
      </c>
      <c r="O415" s="71"/>
      <c r="P415" s="303"/>
      <c r="Q415" s="214">
        <f t="shared" si="127"/>
        <v>0</v>
      </c>
      <c r="R415" s="71"/>
      <c r="S415" s="308"/>
      <c r="T415" s="308"/>
      <c r="U415" s="308"/>
      <c r="V415" s="79"/>
      <c r="W415" s="303"/>
      <c r="X415" s="303"/>
      <c r="Y415" s="309">
        <f t="shared" si="119"/>
        <v>0</v>
      </c>
      <c r="Z415" s="73" t="s">
        <v>169</v>
      </c>
      <c r="AA415" s="73" t="s">
        <v>169</v>
      </c>
      <c r="AB415" s="317"/>
      <c r="AC415" s="73" t="s">
        <v>169</v>
      </c>
      <c r="AD415" s="73" t="s">
        <v>169</v>
      </c>
      <c r="AE415" s="317"/>
      <c r="AF415" s="73" t="s">
        <v>169</v>
      </c>
      <c r="AG415" s="73" t="s">
        <v>169</v>
      </c>
      <c r="AH415" s="317"/>
      <c r="AI415" s="88">
        <f t="shared" si="128"/>
        <v>0</v>
      </c>
      <c r="AJ415" s="312">
        <f t="shared" si="129"/>
        <v>0</v>
      </c>
      <c r="AK415" s="27">
        <f t="shared" si="130"/>
        <v>0</v>
      </c>
      <c r="AL415" s="27">
        <f t="shared" si="131"/>
        <v>0</v>
      </c>
      <c r="AM415" s="27">
        <f t="shared" si="132"/>
        <v>0</v>
      </c>
      <c r="AN415" s="77">
        <f t="shared" si="133"/>
        <v>0</v>
      </c>
      <c r="AP415" s="77">
        <f t="shared" si="134"/>
        <v>0</v>
      </c>
      <c r="AQ415" s="207">
        <f t="shared" si="120"/>
        <v>0</v>
      </c>
      <c r="AR415" s="27">
        <f t="shared" si="121"/>
        <v>0</v>
      </c>
      <c r="AS415" s="27">
        <f t="shared" si="122"/>
        <v>0</v>
      </c>
      <c r="AT415" s="27">
        <f t="shared" si="135"/>
        <v>0</v>
      </c>
      <c r="AU415" s="27">
        <f t="shared" si="123"/>
        <v>0</v>
      </c>
      <c r="AV415" s="27">
        <f t="shared" si="124"/>
        <v>0</v>
      </c>
      <c r="AW415" s="27">
        <f t="shared" si="125"/>
        <v>0</v>
      </c>
    </row>
    <row r="416" spans="1:49">
      <c r="A416" s="68">
        <v>405</v>
      </c>
      <c r="B416" s="69" t="s">
        <v>328</v>
      </c>
      <c r="C416" s="314"/>
      <c r="D416" s="72"/>
      <c r="E416" s="180"/>
      <c r="F416" s="72"/>
      <c r="G416" s="72"/>
      <c r="H416" s="325">
        <f t="shared" si="117"/>
        <v>0</v>
      </c>
      <c r="I416" s="71"/>
      <c r="J416" s="303"/>
      <c r="K416" s="303"/>
      <c r="L416" s="303"/>
      <c r="M416" s="304">
        <f t="shared" si="126"/>
        <v>0</v>
      </c>
      <c r="N416" s="326" t="str">
        <f t="shared" si="118"/>
        <v/>
      </c>
      <c r="O416" s="71"/>
      <c r="P416" s="303"/>
      <c r="Q416" s="214">
        <f t="shared" si="127"/>
        <v>0</v>
      </c>
      <c r="R416" s="71"/>
      <c r="S416" s="308"/>
      <c r="T416" s="308"/>
      <c r="U416" s="308"/>
      <c r="V416" s="79"/>
      <c r="W416" s="303"/>
      <c r="X416" s="303"/>
      <c r="Y416" s="309">
        <f t="shared" si="119"/>
        <v>0</v>
      </c>
      <c r="Z416" s="73" t="s">
        <v>169</v>
      </c>
      <c r="AA416" s="73" t="s">
        <v>169</v>
      </c>
      <c r="AB416" s="317"/>
      <c r="AC416" s="73" t="s">
        <v>169</v>
      </c>
      <c r="AD416" s="73" t="s">
        <v>169</v>
      </c>
      <c r="AE416" s="317"/>
      <c r="AF416" s="73" t="s">
        <v>169</v>
      </c>
      <c r="AG416" s="73" t="s">
        <v>169</v>
      </c>
      <c r="AH416" s="317"/>
      <c r="AI416" s="88">
        <f t="shared" si="128"/>
        <v>0</v>
      </c>
      <c r="AJ416" s="312">
        <f t="shared" si="129"/>
        <v>0</v>
      </c>
      <c r="AK416" s="27">
        <f t="shared" si="130"/>
        <v>0</v>
      </c>
      <c r="AL416" s="27">
        <f t="shared" si="131"/>
        <v>0</v>
      </c>
      <c r="AM416" s="27">
        <f t="shared" si="132"/>
        <v>0</v>
      </c>
      <c r="AN416" s="77">
        <f t="shared" si="133"/>
        <v>0</v>
      </c>
      <c r="AP416" s="77">
        <f t="shared" si="134"/>
        <v>0</v>
      </c>
      <c r="AQ416" s="207">
        <f t="shared" si="120"/>
        <v>0</v>
      </c>
      <c r="AR416" s="27">
        <f t="shared" si="121"/>
        <v>0</v>
      </c>
      <c r="AS416" s="27">
        <f t="shared" si="122"/>
        <v>0</v>
      </c>
      <c r="AT416" s="27">
        <f t="shared" si="135"/>
        <v>0</v>
      </c>
      <c r="AU416" s="27">
        <f t="shared" si="123"/>
        <v>0</v>
      </c>
      <c r="AV416" s="27">
        <f t="shared" si="124"/>
        <v>0</v>
      </c>
      <c r="AW416" s="27">
        <f t="shared" si="125"/>
        <v>0</v>
      </c>
    </row>
    <row r="417" spans="1:49">
      <c r="A417" s="78">
        <v>406</v>
      </c>
      <c r="B417" s="69" t="s">
        <v>328</v>
      </c>
      <c r="C417" s="314"/>
      <c r="D417" s="72"/>
      <c r="E417" s="180"/>
      <c r="F417" s="72"/>
      <c r="G417" s="72"/>
      <c r="H417" s="325">
        <f t="shared" si="117"/>
        <v>0</v>
      </c>
      <c r="I417" s="71"/>
      <c r="J417" s="303"/>
      <c r="K417" s="303"/>
      <c r="L417" s="303"/>
      <c r="M417" s="304">
        <f t="shared" si="126"/>
        <v>0</v>
      </c>
      <c r="N417" s="326" t="str">
        <f t="shared" si="118"/>
        <v/>
      </c>
      <c r="O417" s="71"/>
      <c r="P417" s="303"/>
      <c r="Q417" s="214">
        <f t="shared" si="127"/>
        <v>0</v>
      </c>
      <c r="R417" s="71"/>
      <c r="S417" s="308"/>
      <c r="T417" s="308"/>
      <c r="U417" s="308"/>
      <c r="V417" s="79"/>
      <c r="W417" s="303"/>
      <c r="X417" s="303"/>
      <c r="Y417" s="309">
        <f t="shared" si="119"/>
        <v>0</v>
      </c>
      <c r="Z417" s="73" t="s">
        <v>169</v>
      </c>
      <c r="AA417" s="73" t="s">
        <v>169</v>
      </c>
      <c r="AB417" s="317"/>
      <c r="AC417" s="73" t="s">
        <v>169</v>
      </c>
      <c r="AD417" s="73" t="s">
        <v>169</v>
      </c>
      <c r="AE417" s="317"/>
      <c r="AF417" s="73" t="s">
        <v>169</v>
      </c>
      <c r="AG417" s="73" t="s">
        <v>169</v>
      </c>
      <c r="AH417" s="317"/>
      <c r="AI417" s="88">
        <f t="shared" si="128"/>
        <v>0</v>
      </c>
      <c r="AJ417" s="312">
        <f t="shared" si="129"/>
        <v>0</v>
      </c>
      <c r="AK417" s="27">
        <f t="shared" si="130"/>
        <v>0</v>
      </c>
      <c r="AL417" s="27">
        <f t="shared" si="131"/>
        <v>0</v>
      </c>
      <c r="AM417" s="27">
        <f t="shared" si="132"/>
        <v>0</v>
      </c>
      <c r="AN417" s="77">
        <f t="shared" si="133"/>
        <v>0</v>
      </c>
      <c r="AP417" s="77">
        <f t="shared" si="134"/>
        <v>0</v>
      </c>
      <c r="AQ417" s="207">
        <f t="shared" si="120"/>
        <v>0</v>
      </c>
      <c r="AR417" s="27">
        <f t="shared" si="121"/>
        <v>0</v>
      </c>
      <c r="AS417" s="27">
        <f t="shared" si="122"/>
        <v>0</v>
      </c>
      <c r="AT417" s="27">
        <f t="shared" si="135"/>
        <v>0</v>
      </c>
      <c r="AU417" s="27">
        <f t="shared" si="123"/>
        <v>0</v>
      </c>
      <c r="AV417" s="27">
        <f t="shared" si="124"/>
        <v>0</v>
      </c>
      <c r="AW417" s="27">
        <f t="shared" si="125"/>
        <v>0</v>
      </c>
    </row>
    <row r="418" spans="1:49">
      <c r="A418" s="68">
        <v>407</v>
      </c>
      <c r="B418" s="69" t="s">
        <v>328</v>
      </c>
      <c r="C418" s="314"/>
      <c r="D418" s="72"/>
      <c r="E418" s="180"/>
      <c r="F418" s="72"/>
      <c r="G418" s="72"/>
      <c r="H418" s="325">
        <f t="shared" si="117"/>
        <v>0</v>
      </c>
      <c r="I418" s="71"/>
      <c r="J418" s="303"/>
      <c r="K418" s="303"/>
      <c r="L418" s="303"/>
      <c r="M418" s="304">
        <f t="shared" si="126"/>
        <v>0</v>
      </c>
      <c r="N418" s="326" t="str">
        <f t="shared" si="118"/>
        <v/>
      </c>
      <c r="O418" s="71"/>
      <c r="P418" s="303"/>
      <c r="Q418" s="214">
        <f t="shared" si="127"/>
        <v>0</v>
      </c>
      <c r="R418" s="71"/>
      <c r="S418" s="308"/>
      <c r="T418" s="308"/>
      <c r="U418" s="308"/>
      <c r="V418" s="79"/>
      <c r="W418" s="303"/>
      <c r="X418" s="303"/>
      <c r="Y418" s="309">
        <f t="shared" si="119"/>
        <v>0</v>
      </c>
      <c r="Z418" s="73" t="s">
        <v>169</v>
      </c>
      <c r="AA418" s="73" t="s">
        <v>169</v>
      </c>
      <c r="AB418" s="317"/>
      <c r="AC418" s="73" t="s">
        <v>169</v>
      </c>
      <c r="AD418" s="73" t="s">
        <v>169</v>
      </c>
      <c r="AE418" s="317"/>
      <c r="AF418" s="73" t="s">
        <v>169</v>
      </c>
      <c r="AG418" s="73" t="s">
        <v>169</v>
      </c>
      <c r="AH418" s="317"/>
      <c r="AI418" s="88">
        <f t="shared" si="128"/>
        <v>0</v>
      </c>
      <c r="AJ418" s="312">
        <f t="shared" si="129"/>
        <v>0</v>
      </c>
      <c r="AK418" s="27">
        <f t="shared" si="130"/>
        <v>0</v>
      </c>
      <c r="AL418" s="27">
        <f t="shared" si="131"/>
        <v>0</v>
      </c>
      <c r="AM418" s="27">
        <f t="shared" si="132"/>
        <v>0</v>
      </c>
      <c r="AN418" s="77">
        <f t="shared" si="133"/>
        <v>0</v>
      </c>
      <c r="AP418" s="77">
        <f t="shared" si="134"/>
        <v>0</v>
      </c>
      <c r="AQ418" s="207">
        <f t="shared" si="120"/>
        <v>0</v>
      </c>
      <c r="AR418" s="27">
        <f t="shared" si="121"/>
        <v>0</v>
      </c>
      <c r="AS418" s="27">
        <f t="shared" si="122"/>
        <v>0</v>
      </c>
      <c r="AT418" s="27">
        <f t="shared" si="135"/>
        <v>0</v>
      </c>
      <c r="AU418" s="27">
        <f t="shared" si="123"/>
        <v>0</v>
      </c>
      <c r="AV418" s="27">
        <f t="shared" si="124"/>
        <v>0</v>
      </c>
      <c r="AW418" s="27">
        <f t="shared" si="125"/>
        <v>0</v>
      </c>
    </row>
    <row r="419" spans="1:49">
      <c r="A419" s="78">
        <v>408</v>
      </c>
      <c r="B419" s="69" t="s">
        <v>328</v>
      </c>
      <c r="C419" s="314"/>
      <c r="D419" s="72"/>
      <c r="E419" s="180"/>
      <c r="F419" s="72"/>
      <c r="G419" s="72"/>
      <c r="H419" s="325">
        <f t="shared" si="117"/>
        <v>0</v>
      </c>
      <c r="I419" s="71"/>
      <c r="J419" s="303"/>
      <c r="K419" s="303"/>
      <c r="L419" s="303"/>
      <c r="M419" s="304">
        <f t="shared" si="126"/>
        <v>0</v>
      </c>
      <c r="N419" s="326" t="str">
        <f t="shared" si="118"/>
        <v/>
      </c>
      <c r="O419" s="71"/>
      <c r="P419" s="303"/>
      <c r="Q419" s="214">
        <f t="shared" si="127"/>
        <v>0</v>
      </c>
      <c r="R419" s="71"/>
      <c r="S419" s="308"/>
      <c r="T419" s="308"/>
      <c r="U419" s="308"/>
      <c r="V419" s="79"/>
      <c r="W419" s="303"/>
      <c r="X419" s="303"/>
      <c r="Y419" s="309">
        <f t="shared" si="119"/>
        <v>0</v>
      </c>
      <c r="Z419" s="73" t="s">
        <v>169</v>
      </c>
      <c r="AA419" s="73" t="s">
        <v>169</v>
      </c>
      <c r="AB419" s="317"/>
      <c r="AC419" s="73" t="s">
        <v>169</v>
      </c>
      <c r="AD419" s="73" t="s">
        <v>169</v>
      </c>
      <c r="AE419" s="317"/>
      <c r="AF419" s="73" t="s">
        <v>169</v>
      </c>
      <c r="AG419" s="73" t="s">
        <v>169</v>
      </c>
      <c r="AH419" s="317"/>
      <c r="AI419" s="88">
        <f t="shared" si="128"/>
        <v>0</v>
      </c>
      <c r="AJ419" s="312">
        <f t="shared" si="129"/>
        <v>0</v>
      </c>
      <c r="AK419" s="27">
        <f t="shared" si="130"/>
        <v>0</v>
      </c>
      <c r="AL419" s="27">
        <f t="shared" si="131"/>
        <v>0</v>
      </c>
      <c r="AM419" s="27">
        <f t="shared" si="132"/>
        <v>0</v>
      </c>
      <c r="AN419" s="77">
        <f t="shared" si="133"/>
        <v>0</v>
      </c>
      <c r="AP419" s="77">
        <f t="shared" si="134"/>
        <v>0</v>
      </c>
      <c r="AQ419" s="207">
        <f t="shared" si="120"/>
        <v>0</v>
      </c>
      <c r="AR419" s="27">
        <f t="shared" si="121"/>
        <v>0</v>
      </c>
      <c r="AS419" s="27">
        <f t="shared" si="122"/>
        <v>0</v>
      </c>
      <c r="AT419" s="27">
        <f t="shared" si="135"/>
        <v>0</v>
      </c>
      <c r="AU419" s="27">
        <f t="shared" si="123"/>
        <v>0</v>
      </c>
      <c r="AV419" s="27">
        <f t="shared" si="124"/>
        <v>0</v>
      </c>
      <c r="AW419" s="27">
        <f t="shared" si="125"/>
        <v>0</v>
      </c>
    </row>
    <row r="420" spans="1:49">
      <c r="A420" s="68">
        <v>409</v>
      </c>
      <c r="B420" s="69" t="s">
        <v>328</v>
      </c>
      <c r="C420" s="314"/>
      <c r="D420" s="72"/>
      <c r="E420" s="180"/>
      <c r="F420" s="72"/>
      <c r="G420" s="72"/>
      <c r="H420" s="325">
        <f t="shared" si="117"/>
        <v>0</v>
      </c>
      <c r="I420" s="71"/>
      <c r="J420" s="303"/>
      <c r="K420" s="303"/>
      <c r="L420" s="303"/>
      <c r="M420" s="304">
        <f t="shared" si="126"/>
        <v>0</v>
      </c>
      <c r="N420" s="326" t="str">
        <f t="shared" si="118"/>
        <v/>
      </c>
      <c r="O420" s="71"/>
      <c r="P420" s="303"/>
      <c r="Q420" s="214">
        <f t="shared" si="127"/>
        <v>0</v>
      </c>
      <c r="R420" s="71"/>
      <c r="S420" s="308"/>
      <c r="T420" s="308"/>
      <c r="U420" s="308"/>
      <c r="V420" s="79"/>
      <c r="W420" s="303"/>
      <c r="X420" s="303"/>
      <c r="Y420" s="309">
        <f t="shared" si="119"/>
        <v>0</v>
      </c>
      <c r="Z420" s="73" t="s">
        <v>169</v>
      </c>
      <c r="AA420" s="73" t="s">
        <v>169</v>
      </c>
      <c r="AB420" s="317"/>
      <c r="AC420" s="73" t="s">
        <v>169</v>
      </c>
      <c r="AD420" s="73" t="s">
        <v>169</v>
      </c>
      <c r="AE420" s="317"/>
      <c r="AF420" s="73" t="s">
        <v>169</v>
      </c>
      <c r="AG420" s="73" t="s">
        <v>169</v>
      </c>
      <c r="AH420" s="317"/>
      <c r="AI420" s="88">
        <f t="shared" si="128"/>
        <v>0</v>
      </c>
      <c r="AJ420" s="312">
        <f t="shared" si="129"/>
        <v>0</v>
      </c>
      <c r="AK420" s="27">
        <f t="shared" si="130"/>
        <v>0</v>
      </c>
      <c r="AL420" s="27">
        <f t="shared" si="131"/>
        <v>0</v>
      </c>
      <c r="AM420" s="27">
        <f t="shared" si="132"/>
        <v>0</v>
      </c>
      <c r="AN420" s="77">
        <f t="shared" si="133"/>
        <v>0</v>
      </c>
      <c r="AP420" s="77">
        <f t="shared" si="134"/>
        <v>0</v>
      </c>
      <c r="AQ420" s="207">
        <f t="shared" si="120"/>
        <v>0</v>
      </c>
      <c r="AR420" s="27">
        <f t="shared" si="121"/>
        <v>0</v>
      </c>
      <c r="AS420" s="27">
        <f t="shared" si="122"/>
        <v>0</v>
      </c>
      <c r="AT420" s="27">
        <f t="shared" si="135"/>
        <v>0</v>
      </c>
      <c r="AU420" s="27">
        <f t="shared" si="123"/>
        <v>0</v>
      </c>
      <c r="AV420" s="27">
        <f t="shared" si="124"/>
        <v>0</v>
      </c>
      <c r="AW420" s="27">
        <f t="shared" si="125"/>
        <v>0</v>
      </c>
    </row>
    <row r="421" spans="1:49">
      <c r="A421" s="78">
        <v>410</v>
      </c>
      <c r="B421" s="69" t="s">
        <v>328</v>
      </c>
      <c r="C421" s="314"/>
      <c r="D421" s="72"/>
      <c r="E421" s="180"/>
      <c r="F421" s="72"/>
      <c r="G421" s="72"/>
      <c r="H421" s="325">
        <f t="shared" si="117"/>
        <v>0</v>
      </c>
      <c r="I421" s="71"/>
      <c r="J421" s="303"/>
      <c r="K421" s="303"/>
      <c r="L421" s="303"/>
      <c r="M421" s="304">
        <f t="shared" si="126"/>
        <v>0</v>
      </c>
      <c r="N421" s="326" t="str">
        <f t="shared" si="118"/>
        <v/>
      </c>
      <c r="O421" s="71"/>
      <c r="P421" s="303"/>
      <c r="Q421" s="214">
        <f t="shared" si="127"/>
        <v>0</v>
      </c>
      <c r="R421" s="71"/>
      <c r="S421" s="308"/>
      <c r="T421" s="308"/>
      <c r="U421" s="308"/>
      <c r="V421" s="79"/>
      <c r="W421" s="303"/>
      <c r="X421" s="303"/>
      <c r="Y421" s="309">
        <f t="shared" si="119"/>
        <v>0</v>
      </c>
      <c r="Z421" s="73" t="s">
        <v>169</v>
      </c>
      <c r="AA421" s="73" t="s">
        <v>169</v>
      </c>
      <c r="AB421" s="317"/>
      <c r="AC421" s="73" t="s">
        <v>169</v>
      </c>
      <c r="AD421" s="73" t="s">
        <v>169</v>
      </c>
      <c r="AE421" s="317"/>
      <c r="AF421" s="73" t="s">
        <v>169</v>
      </c>
      <c r="AG421" s="73" t="s">
        <v>169</v>
      </c>
      <c r="AH421" s="317"/>
      <c r="AI421" s="88">
        <f t="shared" si="128"/>
        <v>0</v>
      </c>
      <c r="AJ421" s="312">
        <f t="shared" si="129"/>
        <v>0</v>
      </c>
      <c r="AK421" s="27">
        <f t="shared" si="130"/>
        <v>0</v>
      </c>
      <c r="AL421" s="27">
        <f t="shared" si="131"/>
        <v>0</v>
      </c>
      <c r="AM421" s="27">
        <f t="shared" si="132"/>
        <v>0</v>
      </c>
      <c r="AN421" s="77">
        <f t="shared" si="133"/>
        <v>0</v>
      </c>
      <c r="AP421" s="77">
        <f t="shared" si="134"/>
        <v>0</v>
      </c>
      <c r="AQ421" s="207">
        <f t="shared" si="120"/>
        <v>0</v>
      </c>
      <c r="AR421" s="27">
        <f t="shared" si="121"/>
        <v>0</v>
      </c>
      <c r="AS421" s="27">
        <f t="shared" si="122"/>
        <v>0</v>
      </c>
      <c r="AT421" s="27">
        <f t="shared" si="135"/>
        <v>0</v>
      </c>
      <c r="AU421" s="27">
        <f t="shared" si="123"/>
        <v>0</v>
      </c>
      <c r="AV421" s="27">
        <f t="shared" si="124"/>
        <v>0</v>
      </c>
      <c r="AW421" s="27">
        <f t="shared" si="125"/>
        <v>0</v>
      </c>
    </row>
    <row r="422" spans="1:49">
      <c r="A422" s="68">
        <v>411</v>
      </c>
      <c r="B422" s="69" t="s">
        <v>328</v>
      </c>
      <c r="C422" s="314"/>
      <c r="D422" s="72"/>
      <c r="E422" s="180"/>
      <c r="F422" s="72"/>
      <c r="G422" s="72"/>
      <c r="H422" s="325">
        <f t="shared" si="117"/>
        <v>0</v>
      </c>
      <c r="I422" s="71"/>
      <c r="J422" s="303"/>
      <c r="K422" s="303"/>
      <c r="L422" s="303"/>
      <c r="M422" s="304">
        <f t="shared" si="126"/>
        <v>0</v>
      </c>
      <c r="N422" s="326" t="str">
        <f t="shared" si="118"/>
        <v/>
      </c>
      <c r="O422" s="71"/>
      <c r="P422" s="303"/>
      <c r="Q422" s="214">
        <f t="shared" si="127"/>
        <v>0</v>
      </c>
      <c r="R422" s="71"/>
      <c r="S422" s="308"/>
      <c r="T422" s="308"/>
      <c r="U422" s="308"/>
      <c r="V422" s="79"/>
      <c r="W422" s="303"/>
      <c r="X422" s="303"/>
      <c r="Y422" s="309">
        <f t="shared" si="119"/>
        <v>0</v>
      </c>
      <c r="Z422" s="73" t="s">
        <v>169</v>
      </c>
      <c r="AA422" s="73" t="s">
        <v>169</v>
      </c>
      <c r="AB422" s="317"/>
      <c r="AC422" s="73" t="s">
        <v>169</v>
      </c>
      <c r="AD422" s="73" t="s">
        <v>169</v>
      </c>
      <c r="AE422" s="317"/>
      <c r="AF422" s="73" t="s">
        <v>169</v>
      </c>
      <c r="AG422" s="73" t="s">
        <v>169</v>
      </c>
      <c r="AH422" s="317"/>
      <c r="AI422" s="88">
        <f t="shared" si="128"/>
        <v>0</v>
      </c>
      <c r="AJ422" s="312">
        <f t="shared" si="129"/>
        <v>0</v>
      </c>
      <c r="AK422" s="27">
        <f t="shared" si="130"/>
        <v>0</v>
      </c>
      <c r="AL422" s="27">
        <f t="shared" si="131"/>
        <v>0</v>
      </c>
      <c r="AM422" s="27">
        <f t="shared" si="132"/>
        <v>0</v>
      </c>
      <c r="AN422" s="77">
        <f t="shared" si="133"/>
        <v>0</v>
      </c>
      <c r="AP422" s="77">
        <f t="shared" si="134"/>
        <v>0</v>
      </c>
      <c r="AQ422" s="207">
        <f t="shared" si="120"/>
        <v>0</v>
      </c>
      <c r="AR422" s="27">
        <f t="shared" si="121"/>
        <v>0</v>
      </c>
      <c r="AS422" s="27">
        <f t="shared" si="122"/>
        <v>0</v>
      </c>
      <c r="AT422" s="27">
        <f t="shared" si="135"/>
        <v>0</v>
      </c>
      <c r="AU422" s="27">
        <f t="shared" si="123"/>
        <v>0</v>
      </c>
      <c r="AV422" s="27">
        <f t="shared" si="124"/>
        <v>0</v>
      </c>
      <c r="AW422" s="27">
        <f t="shared" si="125"/>
        <v>0</v>
      </c>
    </row>
    <row r="423" spans="1:49">
      <c r="A423" s="78">
        <v>412</v>
      </c>
      <c r="B423" s="69" t="s">
        <v>328</v>
      </c>
      <c r="C423" s="314"/>
      <c r="D423" s="72"/>
      <c r="E423" s="180"/>
      <c r="F423" s="72"/>
      <c r="G423" s="72"/>
      <c r="H423" s="325">
        <f t="shared" si="117"/>
        <v>0</v>
      </c>
      <c r="I423" s="71"/>
      <c r="J423" s="303"/>
      <c r="K423" s="303"/>
      <c r="L423" s="303"/>
      <c r="M423" s="304">
        <f t="shared" si="126"/>
        <v>0</v>
      </c>
      <c r="N423" s="326" t="str">
        <f t="shared" si="118"/>
        <v/>
      </c>
      <c r="O423" s="71"/>
      <c r="P423" s="303"/>
      <c r="Q423" s="214">
        <f t="shared" si="127"/>
        <v>0</v>
      </c>
      <c r="R423" s="71"/>
      <c r="S423" s="308"/>
      <c r="T423" s="308"/>
      <c r="U423" s="308"/>
      <c r="V423" s="79"/>
      <c r="W423" s="303"/>
      <c r="X423" s="303"/>
      <c r="Y423" s="309">
        <f t="shared" si="119"/>
        <v>0</v>
      </c>
      <c r="Z423" s="73" t="s">
        <v>169</v>
      </c>
      <c r="AA423" s="73" t="s">
        <v>169</v>
      </c>
      <c r="AB423" s="317"/>
      <c r="AC423" s="73" t="s">
        <v>169</v>
      </c>
      <c r="AD423" s="73" t="s">
        <v>169</v>
      </c>
      <c r="AE423" s="317"/>
      <c r="AF423" s="73" t="s">
        <v>169</v>
      </c>
      <c r="AG423" s="73" t="s">
        <v>169</v>
      </c>
      <c r="AH423" s="317"/>
      <c r="AI423" s="88">
        <f t="shared" si="128"/>
        <v>0</v>
      </c>
      <c r="AJ423" s="312">
        <f t="shared" si="129"/>
        <v>0</v>
      </c>
      <c r="AK423" s="27">
        <f t="shared" si="130"/>
        <v>0</v>
      </c>
      <c r="AL423" s="27">
        <f t="shared" si="131"/>
        <v>0</v>
      </c>
      <c r="AM423" s="27">
        <f t="shared" si="132"/>
        <v>0</v>
      </c>
      <c r="AN423" s="77">
        <f t="shared" si="133"/>
        <v>0</v>
      </c>
      <c r="AP423" s="77">
        <f t="shared" si="134"/>
        <v>0</v>
      </c>
      <c r="AQ423" s="207">
        <f t="shared" si="120"/>
        <v>0</v>
      </c>
      <c r="AR423" s="27">
        <f t="shared" si="121"/>
        <v>0</v>
      </c>
      <c r="AS423" s="27">
        <f t="shared" si="122"/>
        <v>0</v>
      </c>
      <c r="AT423" s="27">
        <f t="shared" si="135"/>
        <v>0</v>
      </c>
      <c r="AU423" s="27">
        <f t="shared" si="123"/>
        <v>0</v>
      </c>
      <c r="AV423" s="27">
        <f t="shared" si="124"/>
        <v>0</v>
      </c>
      <c r="AW423" s="27">
        <f t="shared" si="125"/>
        <v>0</v>
      </c>
    </row>
    <row r="424" spans="1:49">
      <c r="A424" s="68">
        <v>413</v>
      </c>
      <c r="B424" s="69" t="s">
        <v>328</v>
      </c>
      <c r="C424" s="314"/>
      <c r="D424" s="72"/>
      <c r="E424" s="180"/>
      <c r="F424" s="72"/>
      <c r="G424" s="72"/>
      <c r="H424" s="325">
        <f t="shared" si="117"/>
        <v>0</v>
      </c>
      <c r="I424" s="71"/>
      <c r="J424" s="303"/>
      <c r="K424" s="303"/>
      <c r="L424" s="303"/>
      <c r="M424" s="304">
        <f t="shared" si="126"/>
        <v>0</v>
      </c>
      <c r="N424" s="326" t="str">
        <f t="shared" si="118"/>
        <v/>
      </c>
      <c r="O424" s="71"/>
      <c r="P424" s="303"/>
      <c r="Q424" s="214">
        <f t="shared" si="127"/>
        <v>0</v>
      </c>
      <c r="R424" s="71"/>
      <c r="S424" s="308"/>
      <c r="T424" s="308"/>
      <c r="U424" s="308"/>
      <c r="V424" s="79"/>
      <c r="W424" s="303"/>
      <c r="X424" s="303"/>
      <c r="Y424" s="309">
        <f t="shared" si="119"/>
        <v>0</v>
      </c>
      <c r="Z424" s="73" t="s">
        <v>169</v>
      </c>
      <c r="AA424" s="73" t="s">
        <v>169</v>
      </c>
      <c r="AB424" s="317"/>
      <c r="AC424" s="73" t="s">
        <v>169</v>
      </c>
      <c r="AD424" s="73" t="s">
        <v>169</v>
      </c>
      <c r="AE424" s="317"/>
      <c r="AF424" s="73" t="s">
        <v>169</v>
      </c>
      <c r="AG424" s="73" t="s">
        <v>169</v>
      </c>
      <c r="AH424" s="317"/>
      <c r="AI424" s="88">
        <f t="shared" si="128"/>
        <v>0</v>
      </c>
      <c r="AJ424" s="312">
        <f t="shared" si="129"/>
        <v>0</v>
      </c>
      <c r="AK424" s="27">
        <f t="shared" si="130"/>
        <v>0</v>
      </c>
      <c r="AL424" s="27">
        <f t="shared" si="131"/>
        <v>0</v>
      </c>
      <c r="AM424" s="27">
        <f t="shared" si="132"/>
        <v>0</v>
      </c>
      <c r="AN424" s="77">
        <f t="shared" si="133"/>
        <v>0</v>
      </c>
      <c r="AP424" s="77">
        <f t="shared" si="134"/>
        <v>0</v>
      </c>
      <c r="AQ424" s="207">
        <f t="shared" si="120"/>
        <v>0</v>
      </c>
      <c r="AR424" s="27">
        <f t="shared" si="121"/>
        <v>0</v>
      </c>
      <c r="AS424" s="27">
        <f t="shared" si="122"/>
        <v>0</v>
      </c>
      <c r="AT424" s="27">
        <f t="shared" si="135"/>
        <v>0</v>
      </c>
      <c r="AU424" s="27">
        <f t="shared" si="123"/>
        <v>0</v>
      </c>
      <c r="AV424" s="27">
        <f t="shared" si="124"/>
        <v>0</v>
      </c>
      <c r="AW424" s="27">
        <f t="shared" si="125"/>
        <v>0</v>
      </c>
    </row>
    <row r="425" spans="1:49">
      <c r="A425" s="78">
        <v>414</v>
      </c>
      <c r="B425" s="69" t="s">
        <v>328</v>
      </c>
      <c r="C425" s="314"/>
      <c r="D425" s="72"/>
      <c r="E425" s="180"/>
      <c r="F425" s="72"/>
      <c r="G425" s="72"/>
      <c r="H425" s="325">
        <f t="shared" si="117"/>
        <v>0</v>
      </c>
      <c r="I425" s="71"/>
      <c r="J425" s="303"/>
      <c r="K425" s="303"/>
      <c r="L425" s="303"/>
      <c r="M425" s="304">
        <f t="shared" si="126"/>
        <v>0</v>
      </c>
      <c r="N425" s="326" t="str">
        <f t="shared" si="118"/>
        <v/>
      </c>
      <c r="O425" s="71"/>
      <c r="P425" s="303"/>
      <c r="Q425" s="214">
        <f t="shared" si="127"/>
        <v>0</v>
      </c>
      <c r="R425" s="71"/>
      <c r="S425" s="308"/>
      <c r="T425" s="308"/>
      <c r="U425" s="308"/>
      <c r="V425" s="79"/>
      <c r="W425" s="303"/>
      <c r="X425" s="303"/>
      <c r="Y425" s="309">
        <f t="shared" si="119"/>
        <v>0</v>
      </c>
      <c r="Z425" s="73" t="s">
        <v>169</v>
      </c>
      <c r="AA425" s="73" t="s">
        <v>169</v>
      </c>
      <c r="AB425" s="317"/>
      <c r="AC425" s="73" t="s">
        <v>169</v>
      </c>
      <c r="AD425" s="73" t="s">
        <v>169</v>
      </c>
      <c r="AE425" s="317"/>
      <c r="AF425" s="73" t="s">
        <v>169</v>
      </c>
      <c r="AG425" s="73" t="s">
        <v>169</v>
      </c>
      <c r="AH425" s="317"/>
      <c r="AI425" s="88">
        <f t="shared" si="128"/>
        <v>0</v>
      </c>
      <c r="AJ425" s="312">
        <f t="shared" si="129"/>
        <v>0</v>
      </c>
      <c r="AK425" s="27">
        <f t="shared" si="130"/>
        <v>0</v>
      </c>
      <c r="AL425" s="27">
        <f t="shared" si="131"/>
        <v>0</v>
      </c>
      <c r="AM425" s="27">
        <f t="shared" si="132"/>
        <v>0</v>
      </c>
      <c r="AN425" s="77">
        <f t="shared" si="133"/>
        <v>0</v>
      </c>
      <c r="AP425" s="77">
        <f t="shared" si="134"/>
        <v>0</v>
      </c>
      <c r="AQ425" s="207">
        <f t="shared" si="120"/>
        <v>0</v>
      </c>
      <c r="AR425" s="27">
        <f t="shared" si="121"/>
        <v>0</v>
      </c>
      <c r="AS425" s="27">
        <f t="shared" si="122"/>
        <v>0</v>
      </c>
      <c r="AT425" s="27">
        <f t="shared" si="135"/>
        <v>0</v>
      </c>
      <c r="AU425" s="27">
        <f t="shared" si="123"/>
        <v>0</v>
      </c>
      <c r="AV425" s="27">
        <f t="shared" si="124"/>
        <v>0</v>
      </c>
      <c r="AW425" s="27">
        <f t="shared" si="125"/>
        <v>0</v>
      </c>
    </row>
    <row r="426" spans="1:49">
      <c r="A426" s="68">
        <v>415</v>
      </c>
      <c r="B426" s="69" t="s">
        <v>328</v>
      </c>
      <c r="C426" s="314"/>
      <c r="D426" s="72"/>
      <c r="E426" s="180"/>
      <c r="F426" s="72"/>
      <c r="G426" s="72"/>
      <c r="H426" s="325">
        <f t="shared" si="117"/>
        <v>0</v>
      </c>
      <c r="I426" s="71"/>
      <c r="J426" s="303"/>
      <c r="K426" s="303"/>
      <c r="L426" s="303"/>
      <c r="M426" s="304">
        <f t="shared" si="126"/>
        <v>0</v>
      </c>
      <c r="N426" s="326" t="str">
        <f t="shared" si="118"/>
        <v/>
      </c>
      <c r="O426" s="71"/>
      <c r="P426" s="303"/>
      <c r="Q426" s="214">
        <f t="shared" si="127"/>
        <v>0</v>
      </c>
      <c r="R426" s="71"/>
      <c r="S426" s="308"/>
      <c r="T426" s="308"/>
      <c r="U426" s="308"/>
      <c r="V426" s="79"/>
      <c r="W426" s="303"/>
      <c r="X426" s="303"/>
      <c r="Y426" s="309">
        <f t="shared" si="119"/>
        <v>0</v>
      </c>
      <c r="Z426" s="73" t="s">
        <v>169</v>
      </c>
      <c r="AA426" s="73" t="s">
        <v>169</v>
      </c>
      <c r="AB426" s="317"/>
      <c r="AC426" s="73" t="s">
        <v>169</v>
      </c>
      <c r="AD426" s="73" t="s">
        <v>169</v>
      </c>
      <c r="AE426" s="317"/>
      <c r="AF426" s="73" t="s">
        <v>169</v>
      </c>
      <c r="AG426" s="73" t="s">
        <v>169</v>
      </c>
      <c r="AH426" s="317"/>
      <c r="AI426" s="88">
        <f t="shared" si="128"/>
        <v>0</v>
      </c>
      <c r="AJ426" s="312">
        <f t="shared" si="129"/>
        <v>0</v>
      </c>
      <c r="AK426" s="27">
        <f t="shared" si="130"/>
        <v>0</v>
      </c>
      <c r="AL426" s="27">
        <f t="shared" si="131"/>
        <v>0</v>
      </c>
      <c r="AM426" s="27">
        <f t="shared" si="132"/>
        <v>0</v>
      </c>
      <c r="AN426" s="77">
        <f t="shared" si="133"/>
        <v>0</v>
      </c>
      <c r="AP426" s="77">
        <f t="shared" si="134"/>
        <v>0</v>
      </c>
      <c r="AQ426" s="207">
        <f t="shared" si="120"/>
        <v>0</v>
      </c>
      <c r="AR426" s="27">
        <f t="shared" si="121"/>
        <v>0</v>
      </c>
      <c r="AS426" s="27">
        <f t="shared" si="122"/>
        <v>0</v>
      </c>
      <c r="AT426" s="27">
        <f t="shared" si="135"/>
        <v>0</v>
      </c>
      <c r="AU426" s="27">
        <f t="shared" si="123"/>
        <v>0</v>
      </c>
      <c r="AV426" s="27">
        <f t="shared" si="124"/>
        <v>0</v>
      </c>
      <c r="AW426" s="27">
        <f t="shared" si="125"/>
        <v>0</v>
      </c>
    </row>
    <row r="427" spans="1:49">
      <c r="A427" s="78">
        <v>416</v>
      </c>
      <c r="B427" s="69" t="s">
        <v>328</v>
      </c>
      <c r="C427" s="314"/>
      <c r="D427" s="72"/>
      <c r="E427" s="180"/>
      <c r="F427" s="72"/>
      <c r="G427" s="72"/>
      <c r="H427" s="325">
        <f t="shared" si="117"/>
        <v>0</v>
      </c>
      <c r="I427" s="71"/>
      <c r="J427" s="303"/>
      <c r="K427" s="303"/>
      <c r="L427" s="303"/>
      <c r="M427" s="304">
        <f t="shared" si="126"/>
        <v>0</v>
      </c>
      <c r="N427" s="326" t="str">
        <f t="shared" si="118"/>
        <v/>
      </c>
      <c r="O427" s="71"/>
      <c r="P427" s="303"/>
      <c r="Q427" s="214">
        <f t="shared" si="127"/>
        <v>0</v>
      </c>
      <c r="R427" s="71"/>
      <c r="S427" s="308"/>
      <c r="T427" s="308"/>
      <c r="U427" s="308"/>
      <c r="V427" s="79"/>
      <c r="W427" s="303"/>
      <c r="X427" s="303"/>
      <c r="Y427" s="309">
        <f t="shared" si="119"/>
        <v>0</v>
      </c>
      <c r="Z427" s="73" t="s">
        <v>169</v>
      </c>
      <c r="AA427" s="73" t="s">
        <v>169</v>
      </c>
      <c r="AB427" s="317"/>
      <c r="AC427" s="73" t="s">
        <v>169</v>
      </c>
      <c r="AD427" s="73" t="s">
        <v>169</v>
      </c>
      <c r="AE427" s="317"/>
      <c r="AF427" s="73" t="s">
        <v>169</v>
      </c>
      <c r="AG427" s="73" t="s">
        <v>169</v>
      </c>
      <c r="AH427" s="317"/>
      <c r="AI427" s="88">
        <f t="shared" si="128"/>
        <v>0</v>
      </c>
      <c r="AJ427" s="312">
        <f t="shared" si="129"/>
        <v>0</v>
      </c>
      <c r="AK427" s="27">
        <f t="shared" si="130"/>
        <v>0</v>
      </c>
      <c r="AL427" s="27">
        <f t="shared" si="131"/>
        <v>0</v>
      </c>
      <c r="AM427" s="27">
        <f t="shared" si="132"/>
        <v>0</v>
      </c>
      <c r="AN427" s="77">
        <f t="shared" si="133"/>
        <v>0</v>
      </c>
      <c r="AP427" s="77">
        <f t="shared" si="134"/>
        <v>0</v>
      </c>
      <c r="AQ427" s="207">
        <f t="shared" si="120"/>
        <v>0</v>
      </c>
      <c r="AR427" s="27">
        <f t="shared" si="121"/>
        <v>0</v>
      </c>
      <c r="AS427" s="27">
        <f t="shared" si="122"/>
        <v>0</v>
      </c>
      <c r="AT427" s="27">
        <f t="shared" si="135"/>
        <v>0</v>
      </c>
      <c r="AU427" s="27">
        <f t="shared" si="123"/>
        <v>0</v>
      </c>
      <c r="AV427" s="27">
        <f t="shared" si="124"/>
        <v>0</v>
      </c>
      <c r="AW427" s="27">
        <f t="shared" si="125"/>
        <v>0</v>
      </c>
    </row>
    <row r="428" spans="1:49">
      <c r="A428" s="68">
        <v>417</v>
      </c>
      <c r="B428" s="69" t="s">
        <v>328</v>
      </c>
      <c r="C428" s="314"/>
      <c r="D428" s="72"/>
      <c r="E428" s="180"/>
      <c r="F428" s="72"/>
      <c r="G428" s="72"/>
      <c r="H428" s="325">
        <f t="shared" si="117"/>
        <v>0</v>
      </c>
      <c r="I428" s="71"/>
      <c r="J428" s="303"/>
      <c r="K428" s="303"/>
      <c r="L428" s="303"/>
      <c r="M428" s="304">
        <f t="shared" si="126"/>
        <v>0</v>
      </c>
      <c r="N428" s="326" t="str">
        <f t="shared" si="118"/>
        <v/>
      </c>
      <c r="O428" s="71"/>
      <c r="P428" s="303"/>
      <c r="Q428" s="214">
        <f t="shared" si="127"/>
        <v>0</v>
      </c>
      <c r="R428" s="71"/>
      <c r="S428" s="308"/>
      <c r="T428" s="308"/>
      <c r="U428" s="308"/>
      <c r="V428" s="79"/>
      <c r="W428" s="303"/>
      <c r="X428" s="303"/>
      <c r="Y428" s="309">
        <f t="shared" si="119"/>
        <v>0</v>
      </c>
      <c r="Z428" s="73" t="s">
        <v>169</v>
      </c>
      <c r="AA428" s="73" t="s">
        <v>169</v>
      </c>
      <c r="AB428" s="317"/>
      <c r="AC428" s="73" t="s">
        <v>169</v>
      </c>
      <c r="AD428" s="73" t="s">
        <v>169</v>
      </c>
      <c r="AE428" s="317"/>
      <c r="AF428" s="73" t="s">
        <v>169</v>
      </c>
      <c r="AG428" s="73" t="s">
        <v>169</v>
      </c>
      <c r="AH428" s="317"/>
      <c r="AI428" s="88">
        <f t="shared" si="128"/>
        <v>0</v>
      </c>
      <c r="AJ428" s="312">
        <f t="shared" si="129"/>
        <v>0</v>
      </c>
      <c r="AK428" s="27">
        <f t="shared" si="130"/>
        <v>0</v>
      </c>
      <c r="AL428" s="27">
        <f t="shared" si="131"/>
        <v>0</v>
      </c>
      <c r="AM428" s="27">
        <f t="shared" si="132"/>
        <v>0</v>
      </c>
      <c r="AN428" s="77">
        <f t="shared" si="133"/>
        <v>0</v>
      </c>
      <c r="AP428" s="77">
        <f t="shared" si="134"/>
        <v>0</v>
      </c>
      <c r="AQ428" s="207">
        <f t="shared" si="120"/>
        <v>0</v>
      </c>
      <c r="AR428" s="27">
        <f t="shared" si="121"/>
        <v>0</v>
      </c>
      <c r="AS428" s="27">
        <f t="shared" si="122"/>
        <v>0</v>
      </c>
      <c r="AT428" s="27">
        <f t="shared" si="135"/>
        <v>0</v>
      </c>
      <c r="AU428" s="27">
        <f t="shared" si="123"/>
        <v>0</v>
      </c>
      <c r="AV428" s="27">
        <f t="shared" si="124"/>
        <v>0</v>
      </c>
      <c r="AW428" s="27">
        <f t="shared" si="125"/>
        <v>0</v>
      </c>
    </row>
    <row r="429" spans="1:49">
      <c r="A429" s="78">
        <v>418</v>
      </c>
      <c r="B429" s="69" t="s">
        <v>328</v>
      </c>
      <c r="C429" s="314"/>
      <c r="D429" s="72"/>
      <c r="E429" s="180"/>
      <c r="F429" s="72"/>
      <c r="G429" s="72"/>
      <c r="H429" s="325">
        <f t="shared" si="117"/>
        <v>0</v>
      </c>
      <c r="I429" s="71"/>
      <c r="J429" s="303"/>
      <c r="K429" s="303"/>
      <c r="L429" s="303"/>
      <c r="M429" s="304">
        <f t="shared" si="126"/>
        <v>0</v>
      </c>
      <c r="N429" s="326" t="str">
        <f t="shared" si="118"/>
        <v/>
      </c>
      <c r="O429" s="71"/>
      <c r="P429" s="303"/>
      <c r="Q429" s="214">
        <f t="shared" si="127"/>
        <v>0</v>
      </c>
      <c r="R429" s="71"/>
      <c r="S429" s="308"/>
      <c r="T429" s="308"/>
      <c r="U429" s="308"/>
      <c r="V429" s="79"/>
      <c r="W429" s="303"/>
      <c r="X429" s="303"/>
      <c r="Y429" s="309">
        <f t="shared" si="119"/>
        <v>0</v>
      </c>
      <c r="Z429" s="73" t="s">
        <v>169</v>
      </c>
      <c r="AA429" s="73" t="s">
        <v>169</v>
      </c>
      <c r="AB429" s="317"/>
      <c r="AC429" s="73" t="s">
        <v>169</v>
      </c>
      <c r="AD429" s="73" t="s">
        <v>169</v>
      </c>
      <c r="AE429" s="317"/>
      <c r="AF429" s="73" t="s">
        <v>169</v>
      </c>
      <c r="AG429" s="73" t="s">
        <v>169</v>
      </c>
      <c r="AH429" s="317"/>
      <c r="AI429" s="88">
        <f t="shared" si="128"/>
        <v>0</v>
      </c>
      <c r="AJ429" s="312">
        <f t="shared" si="129"/>
        <v>0</v>
      </c>
      <c r="AK429" s="27">
        <f t="shared" si="130"/>
        <v>0</v>
      </c>
      <c r="AL429" s="27">
        <f t="shared" si="131"/>
        <v>0</v>
      </c>
      <c r="AM429" s="27">
        <f t="shared" si="132"/>
        <v>0</v>
      </c>
      <c r="AN429" s="77">
        <f t="shared" si="133"/>
        <v>0</v>
      </c>
      <c r="AP429" s="77">
        <f t="shared" si="134"/>
        <v>0</v>
      </c>
      <c r="AQ429" s="207">
        <f t="shared" si="120"/>
        <v>0</v>
      </c>
      <c r="AR429" s="27">
        <f t="shared" si="121"/>
        <v>0</v>
      </c>
      <c r="AS429" s="27">
        <f t="shared" si="122"/>
        <v>0</v>
      </c>
      <c r="AT429" s="27">
        <f t="shared" si="135"/>
        <v>0</v>
      </c>
      <c r="AU429" s="27">
        <f t="shared" si="123"/>
        <v>0</v>
      </c>
      <c r="AV429" s="27">
        <f t="shared" si="124"/>
        <v>0</v>
      </c>
      <c r="AW429" s="27">
        <f t="shared" si="125"/>
        <v>0</v>
      </c>
    </row>
    <row r="430" spans="1:49">
      <c r="A430" s="68">
        <v>419</v>
      </c>
      <c r="B430" s="69" t="s">
        <v>328</v>
      </c>
      <c r="C430" s="314"/>
      <c r="D430" s="72"/>
      <c r="E430" s="180"/>
      <c r="F430" s="72"/>
      <c r="G430" s="72"/>
      <c r="H430" s="325">
        <f t="shared" si="117"/>
        <v>0</v>
      </c>
      <c r="I430" s="71"/>
      <c r="J430" s="303"/>
      <c r="K430" s="303"/>
      <c r="L430" s="303"/>
      <c r="M430" s="304">
        <f t="shared" si="126"/>
        <v>0</v>
      </c>
      <c r="N430" s="326" t="str">
        <f t="shared" si="118"/>
        <v/>
      </c>
      <c r="O430" s="71"/>
      <c r="P430" s="303"/>
      <c r="Q430" s="214">
        <f t="shared" si="127"/>
        <v>0</v>
      </c>
      <c r="R430" s="71"/>
      <c r="S430" s="308"/>
      <c r="T430" s="308"/>
      <c r="U430" s="308"/>
      <c r="V430" s="79"/>
      <c r="W430" s="303"/>
      <c r="X430" s="303"/>
      <c r="Y430" s="309">
        <f t="shared" si="119"/>
        <v>0</v>
      </c>
      <c r="Z430" s="73" t="s">
        <v>169</v>
      </c>
      <c r="AA430" s="73" t="s">
        <v>169</v>
      </c>
      <c r="AB430" s="317"/>
      <c r="AC430" s="73" t="s">
        <v>169</v>
      </c>
      <c r="AD430" s="73" t="s">
        <v>169</v>
      </c>
      <c r="AE430" s="317"/>
      <c r="AF430" s="73" t="s">
        <v>169</v>
      </c>
      <c r="AG430" s="73" t="s">
        <v>169</v>
      </c>
      <c r="AH430" s="317"/>
      <c r="AI430" s="88">
        <f t="shared" si="128"/>
        <v>0</v>
      </c>
      <c r="AJ430" s="312">
        <f t="shared" si="129"/>
        <v>0</v>
      </c>
      <c r="AK430" s="27">
        <f t="shared" si="130"/>
        <v>0</v>
      </c>
      <c r="AL430" s="27">
        <f t="shared" si="131"/>
        <v>0</v>
      </c>
      <c r="AM430" s="27">
        <f t="shared" si="132"/>
        <v>0</v>
      </c>
      <c r="AN430" s="77">
        <f t="shared" si="133"/>
        <v>0</v>
      </c>
      <c r="AP430" s="77">
        <f t="shared" si="134"/>
        <v>0</v>
      </c>
      <c r="AQ430" s="207">
        <f t="shared" si="120"/>
        <v>0</v>
      </c>
      <c r="AR430" s="27">
        <f t="shared" si="121"/>
        <v>0</v>
      </c>
      <c r="AS430" s="27">
        <f t="shared" si="122"/>
        <v>0</v>
      </c>
      <c r="AT430" s="27">
        <f t="shared" si="135"/>
        <v>0</v>
      </c>
      <c r="AU430" s="27">
        <f t="shared" si="123"/>
        <v>0</v>
      </c>
      <c r="AV430" s="27">
        <f t="shared" si="124"/>
        <v>0</v>
      </c>
      <c r="AW430" s="27">
        <f t="shared" si="125"/>
        <v>0</v>
      </c>
    </row>
    <row r="431" spans="1:49">
      <c r="A431" s="78">
        <v>420</v>
      </c>
      <c r="B431" s="69" t="s">
        <v>328</v>
      </c>
      <c r="C431" s="314"/>
      <c r="D431" s="72"/>
      <c r="E431" s="180"/>
      <c r="F431" s="72"/>
      <c r="G431" s="72"/>
      <c r="H431" s="325">
        <f t="shared" si="117"/>
        <v>0</v>
      </c>
      <c r="I431" s="71"/>
      <c r="J431" s="303"/>
      <c r="K431" s="303"/>
      <c r="L431" s="303"/>
      <c r="M431" s="304">
        <f t="shared" si="126"/>
        <v>0</v>
      </c>
      <c r="N431" s="326" t="str">
        <f t="shared" si="118"/>
        <v/>
      </c>
      <c r="O431" s="71"/>
      <c r="P431" s="303"/>
      <c r="Q431" s="214">
        <f t="shared" si="127"/>
        <v>0</v>
      </c>
      <c r="R431" s="71"/>
      <c r="S431" s="308"/>
      <c r="T431" s="308"/>
      <c r="U431" s="308"/>
      <c r="V431" s="79"/>
      <c r="W431" s="303"/>
      <c r="X431" s="303"/>
      <c r="Y431" s="309">
        <f t="shared" si="119"/>
        <v>0</v>
      </c>
      <c r="Z431" s="73" t="s">
        <v>169</v>
      </c>
      <c r="AA431" s="73" t="s">
        <v>169</v>
      </c>
      <c r="AB431" s="317"/>
      <c r="AC431" s="73" t="s">
        <v>169</v>
      </c>
      <c r="AD431" s="73" t="s">
        <v>169</v>
      </c>
      <c r="AE431" s="317"/>
      <c r="AF431" s="73" t="s">
        <v>169</v>
      </c>
      <c r="AG431" s="73" t="s">
        <v>169</v>
      </c>
      <c r="AH431" s="317"/>
      <c r="AI431" s="88">
        <f t="shared" si="128"/>
        <v>0</v>
      </c>
      <c r="AJ431" s="312">
        <f t="shared" si="129"/>
        <v>0</v>
      </c>
      <c r="AK431" s="27">
        <f t="shared" si="130"/>
        <v>0</v>
      </c>
      <c r="AL431" s="27">
        <f t="shared" si="131"/>
        <v>0</v>
      </c>
      <c r="AM431" s="27">
        <f t="shared" si="132"/>
        <v>0</v>
      </c>
      <c r="AN431" s="77">
        <f t="shared" si="133"/>
        <v>0</v>
      </c>
      <c r="AP431" s="77">
        <f t="shared" si="134"/>
        <v>0</v>
      </c>
      <c r="AQ431" s="207">
        <f t="shared" si="120"/>
        <v>0</v>
      </c>
      <c r="AR431" s="27">
        <f t="shared" si="121"/>
        <v>0</v>
      </c>
      <c r="AS431" s="27">
        <f t="shared" si="122"/>
        <v>0</v>
      </c>
      <c r="AT431" s="27">
        <f t="shared" si="135"/>
        <v>0</v>
      </c>
      <c r="AU431" s="27">
        <f t="shared" si="123"/>
        <v>0</v>
      </c>
      <c r="AV431" s="27">
        <f t="shared" si="124"/>
        <v>0</v>
      </c>
      <c r="AW431" s="27">
        <f t="shared" si="125"/>
        <v>0</v>
      </c>
    </row>
    <row r="432" spans="1:49">
      <c r="A432" s="68">
        <v>421</v>
      </c>
      <c r="B432" s="69" t="s">
        <v>328</v>
      </c>
      <c r="C432" s="314"/>
      <c r="D432" s="72"/>
      <c r="E432" s="180"/>
      <c r="F432" s="72"/>
      <c r="G432" s="72"/>
      <c r="H432" s="325">
        <f t="shared" si="117"/>
        <v>0</v>
      </c>
      <c r="I432" s="71"/>
      <c r="J432" s="303"/>
      <c r="K432" s="303"/>
      <c r="L432" s="303"/>
      <c r="M432" s="304">
        <f t="shared" si="126"/>
        <v>0</v>
      </c>
      <c r="N432" s="326" t="str">
        <f t="shared" si="118"/>
        <v/>
      </c>
      <c r="O432" s="71"/>
      <c r="P432" s="303"/>
      <c r="Q432" s="214">
        <f t="shared" si="127"/>
        <v>0</v>
      </c>
      <c r="R432" s="71"/>
      <c r="S432" s="308"/>
      <c r="T432" s="308"/>
      <c r="U432" s="308"/>
      <c r="V432" s="79"/>
      <c r="W432" s="303"/>
      <c r="X432" s="303"/>
      <c r="Y432" s="309">
        <f t="shared" si="119"/>
        <v>0</v>
      </c>
      <c r="Z432" s="73" t="s">
        <v>169</v>
      </c>
      <c r="AA432" s="73" t="s">
        <v>169</v>
      </c>
      <c r="AB432" s="317"/>
      <c r="AC432" s="73" t="s">
        <v>169</v>
      </c>
      <c r="AD432" s="73" t="s">
        <v>169</v>
      </c>
      <c r="AE432" s="317"/>
      <c r="AF432" s="73" t="s">
        <v>169</v>
      </c>
      <c r="AG432" s="73" t="s">
        <v>169</v>
      </c>
      <c r="AH432" s="317"/>
      <c r="AI432" s="88">
        <f t="shared" si="128"/>
        <v>0</v>
      </c>
      <c r="AJ432" s="312">
        <f t="shared" si="129"/>
        <v>0</v>
      </c>
      <c r="AK432" s="27">
        <f t="shared" si="130"/>
        <v>0</v>
      </c>
      <c r="AL432" s="27">
        <f t="shared" si="131"/>
        <v>0</v>
      </c>
      <c r="AM432" s="27">
        <f t="shared" si="132"/>
        <v>0</v>
      </c>
      <c r="AN432" s="77">
        <f t="shared" si="133"/>
        <v>0</v>
      </c>
      <c r="AP432" s="77">
        <f t="shared" si="134"/>
        <v>0</v>
      </c>
      <c r="AQ432" s="207">
        <f t="shared" si="120"/>
        <v>0</v>
      </c>
      <c r="AR432" s="27">
        <f t="shared" si="121"/>
        <v>0</v>
      </c>
      <c r="AS432" s="27">
        <f t="shared" si="122"/>
        <v>0</v>
      </c>
      <c r="AT432" s="27">
        <f t="shared" si="135"/>
        <v>0</v>
      </c>
      <c r="AU432" s="27">
        <f t="shared" si="123"/>
        <v>0</v>
      </c>
      <c r="AV432" s="27">
        <f t="shared" si="124"/>
        <v>0</v>
      </c>
      <c r="AW432" s="27">
        <f t="shared" si="125"/>
        <v>0</v>
      </c>
    </row>
    <row r="433" spans="1:49">
      <c r="A433" s="78">
        <v>422</v>
      </c>
      <c r="B433" s="69" t="s">
        <v>328</v>
      </c>
      <c r="C433" s="314"/>
      <c r="D433" s="72"/>
      <c r="E433" s="180"/>
      <c r="F433" s="72"/>
      <c r="G433" s="72"/>
      <c r="H433" s="325">
        <f t="shared" si="117"/>
        <v>0</v>
      </c>
      <c r="I433" s="71"/>
      <c r="J433" s="303"/>
      <c r="K433" s="303"/>
      <c r="L433" s="303"/>
      <c r="M433" s="304">
        <f t="shared" si="126"/>
        <v>0</v>
      </c>
      <c r="N433" s="326" t="str">
        <f t="shared" si="118"/>
        <v/>
      </c>
      <c r="O433" s="71"/>
      <c r="P433" s="303"/>
      <c r="Q433" s="214">
        <f t="shared" si="127"/>
        <v>0</v>
      </c>
      <c r="R433" s="71"/>
      <c r="S433" s="308"/>
      <c r="T433" s="308"/>
      <c r="U433" s="308"/>
      <c r="V433" s="79"/>
      <c r="W433" s="303"/>
      <c r="X433" s="303"/>
      <c r="Y433" s="309">
        <f t="shared" si="119"/>
        <v>0</v>
      </c>
      <c r="Z433" s="73" t="s">
        <v>169</v>
      </c>
      <c r="AA433" s="73" t="s">
        <v>169</v>
      </c>
      <c r="AB433" s="317"/>
      <c r="AC433" s="73" t="s">
        <v>169</v>
      </c>
      <c r="AD433" s="73" t="s">
        <v>169</v>
      </c>
      <c r="AE433" s="317"/>
      <c r="AF433" s="73" t="s">
        <v>169</v>
      </c>
      <c r="AG433" s="73" t="s">
        <v>169</v>
      </c>
      <c r="AH433" s="317"/>
      <c r="AI433" s="88">
        <f t="shared" si="128"/>
        <v>0</v>
      </c>
      <c r="AJ433" s="312">
        <f t="shared" si="129"/>
        <v>0</v>
      </c>
      <c r="AK433" s="27">
        <f t="shared" si="130"/>
        <v>0</v>
      </c>
      <c r="AL433" s="27">
        <f t="shared" si="131"/>
        <v>0</v>
      </c>
      <c r="AM433" s="27">
        <f t="shared" si="132"/>
        <v>0</v>
      </c>
      <c r="AN433" s="77">
        <f t="shared" si="133"/>
        <v>0</v>
      </c>
      <c r="AP433" s="77">
        <f t="shared" si="134"/>
        <v>0</v>
      </c>
      <c r="AQ433" s="207">
        <f t="shared" si="120"/>
        <v>0</v>
      </c>
      <c r="AR433" s="27">
        <f t="shared" si="121"/>
        <v>0</v>
      </c>
      <c r="AS433" s="27">
        <f t="shared" si="122"/>
        <v>0</v>
      </c>
      <c r="AT433" s="27">
        <f t="shared" si="135"/>
        <v>0</v>
      </c>
      <c r="AU433" s="27">
        <f t="shared" si="123"/>
        <v>0</v>
      </c>
      <c r="AV433" s="27">
        <f t="shared" si="124"/>
        <v>0</v>
      </c>
      <c r="AW433" s="27">
        <f t="shared" si="125"/>
        <v>0</v>
      </c>
    </row>
    <row r="434" spans="1:49">
      <c r="A434" s="68">
        <v>423</v>
      </c>
      <c r="B434" s="69" t="s">
        <v>328</v>
      </c>
      <c r="C434" s="314"/>
      <c r="D434" s="72"/>
      <c r="E434" s="180"/>
      <c r="F434" s="72"/>
      <c r="G434" s="72"/>
      <c r="H434" s="325">
        <f t="shared" si="117"/>
        <v>0</v>
      </c>
      <c r="I434" s="71"/>
      <c r="J434" s="303"/>
      <c r="K434" s="303"/>
      <c r="L434" s="303"/>
      <c r="M434" s="304">
        <f t="shared" si="126"/>
        <v>0</v>
      </c>
      <c r="N434" s="326" t="str">
        <f t="shared" si="118"/>
        <v/>
      </c>
      <c r="O434" s="71"/>
      <c r="P434" s="303"/>
      <c r="Q434" s="214">
        <f t="shared" si="127"/>
        <v>0</v>
      </c>
      <c r="R434" s="71"/>
      <c r="S434" s="308"/>
      <c r="T434" s="308"/>
      <c r="U434" s="308"/>
      <c r="V434" s="79"/>
      <c r="W434" s="303"/>
      <c r="X434" s="303"/>
      <c r="Y434" s="309">
        <f t="shared" si="119"/>
        <v>0</v>
      </c>
      <c r="Z434" s="73" t="s">
        <v>169</v>
      </c>
      <c r="AA434" s="73" t="s">
        <v>169</v>
      </c>
      <c r="AB434" s="317"/>
      <c r="AC434" s="73" t="s">
        <v>169</v>
      </c>
      <c r="AD434" s="73" t="s">
        <v>169</v>
      </c>
      <c r="AE434" s="317"/>
      <c r="AF434" s="73" t="s">
        <v>169</v>
      </c>
      <c r="AG434" s="73" t="s">
        <v>169</v>
      </c>
      <c r="AH434" s="317"/>
      <c r="AI434" s="88">
        <f t="shared" si="128"/>
        <v>0</v>
      </c>
      <c r="AJ434" s="312">
        <f t="shared" si="129"/>
        <v>0</v>
      </c>
      <c r="AK434" s="27">
        <f t="shared" si="130"/>
        <v>0</v>
      </c>
      <c r="AL434" s="27">
        <f t="shared" si="131"/>
        <v>0</v>
      </c>
      <c r="AM434" s="27">
        <f t="shared" si="132"/>
        <v>0</v>
      </c>
      <c r="AN434" s="77">
        <f t="shared" si="133"/>
        <v>0</v>
      </c>
      <c r="AP434" s="77">
        <f t="shared" si="134"/>
        <v>0</v>
      </c>
      <c r="AQ434" s="207">
        <f t="shared" si="120"/>
        <v>0</v>
      </c>
      <c r="AR434" s="27">
        <f t="shared" si="121"/>
        <v>0</v>
      </c>
      <c r="AS434" s="27">
        <f t="shared" si="122"/>
        <v>0</v>
      </c>
      <c r="AT434" s="27">
        <f t="shared" si="135"/>
        <v>0</v>
      </c>
      <c r="AU434" s="27">
        <f t="shared" si="123"/>
        <v>0</v>
      </c>
      <c r="AV434" s="27">
        <f t="shared" si="124"/>
        <v>0</v>
      </c>
      <c r="AW434" s="27">
        <f t="shared" si="125"/>
        <v>0</v>
      </c>
    </row>
    <row r="435" spans="1:49">
      <c r="A435" s="78">
        <v>424</v>
      </c>
      <c r="B435" s="69" t="s">
        <v>328</v>
      </c>
      <c r="C435" s="314"/>
      <c r="D435" s="72"/>
      <c r="E435" s="180"/>
      <c r="F435" s="72"/>
      <c r="G435" s="72"/>
      <c r="H435" s="325">
        <f t="shared" si="117"/>
        <v>0</v>
      </c>
      <c r="I435" s="71"/>
      <c r="J435" s="303"/>
      <c r="K435" s="303"/>
      <c r="L435" s="303"/>
      <c r="M435" s="304">
        <f t="shared" si="126"/>
        <v>0</v>
      </c>
      <c r="N435" s="326" t="str">
        <f t="shared" si="118"/>
        <v/>
      </c>
      <c r="O435" s="71"/>
      <c r="P435" s="303"/>
      <c r="Q435" s="214">
        <f t="shared" si="127"/>
        <v>0</v>
      </c>
      <c r="R435" s="71"/>
      <c r="S435" s="308"/>
      <c r="T435" s="308"/>
      <c r="U435" s="308"/>
      <c r="V435" s="79"/>
      <c r="W435" s="303"/>
      <c r="X435" s="303"/>
      <c r="Y435" s="309">
        <f t="shared" si="119"/>
        <v>0</v>
      </c>
      <c r="Z435" s="73" t="s">
        <v>169</v>
      </c>
      <c r="AA435" s="73" t="s">
        <v>169</v>
      </c>
      <c r="AB435" s="317"/>
      <c r="AC435" s="73" t="s">
        <v>169</v>
      </c>
      <c r="AD435" s="73" t="s">
        <v>169</v>
      </c>
      <c r="AE435" s="317"/>
      <c r="AF435" s="73" t="s">
        <v>169</v>
      </c>
      <c r="AG435" s="73" t="s">
        <v>169</v>
      </c>
      <c r="AH435" s="317"/>
      <c r="AI435" s="88">
        <f t="shared" si="128"/>
        <v>0</v>
      </c>
      <c r="AJ435" s="312">
        <f t="shared" si="129"/>
        <v>0</v>
      </c>
      <c r="AK435" s="27">
        <f t="shared" si="130"/>
        <v>0</v>
      </c>
      <c r="AL435" s="27">
        <f t="shared" si="131"/>
        <v>0</v>
      </c>
      <c r="AM435" s="27">
        <f t="shared" si="132"/>
        <v>0</v>
      </c>
      <c r="AN435" s="77">
        <f t="shared" si="133"/>
        <v>0</v>
      </c>
      <c r="AP435" s="77">
        <f t="shared" si="134"/>
        <v>0</v>
      </c>
      <c r="AQ435" s="207">
        <f t="shared" si="120"/>
        <v>0</v>
      </c>
      <c r="AR435" s="27">
        <f t="shared" si="121"/>
        <v>0</v>
      </c>
      <c r="AS435" s="27">
        <f t="shared" si="122"/>
        <v>0</v>
      </c>
      <c r="AT435" s="27">
        <f t="shared" si="135"/>
        <v>0</v>
      </c>
      <c r="AU435" s="27">
        <f t="shared" si="123"/>
        <v>0</v>
      </c>
      <c r="AV435" s="27">
        <f t="shared" si="124"/>
        <v>0</v>
      </c>
      <c r="AW435" s="27">
        <f t="shared" si="125"/>
        <v>0</v>
      </c>
    </row>
    <row r="436" spans="1:49">
      <c r="A436" s="68">
        <v>425</v>
      </c>
      <c r="B436" s="69" t="s">
        <v>328</v>
      </c>
      <c r="C436" s="314"/>
      <c r="D436" s="72"/>
      <c r="E436" s="180"/>
      <c r="F436" s="72"/>
      <c r="G436" s="72"/>
      <c r="H436" s="325">
        <f t="shared" si="117"/>
        <v>0</v>
      </c>
      <c r="I436" s="71"/>
      <c r="J436" s="303"/>
      <c r="K436" s="303"/>
      <c r="L436" s="303"/>
      <c r="M436" s="304">
        <f t="shared" si="126"/>
        <v>0</v>
      </c>
      <c r="N436" s="326" t="str">
        <f t="shared" si="118"/>
        <v/>
      </c>
      <c r="O436" s="71"/>
      <c r="P436" s="303"/>
      <c r="Q436" s="214">
        <f t="shared" si="127"/>
        <v>0</v>
      </c>
      <c r="R436" s="71"/>
      <c r="S436" s="308"/>
      <c r="T436" s="308"/>
      <c r="U436" s="308"/>
      <c r="V436" s="79"/>
      <c r="W436" s="303"/>
      <c r="X436" s="303"/>
      <c r="Y436" s="309">
        <f t="shared" si="119"/>
        <v>0</v>
      </c>
      <c r="Z436" s="73" t="s">
        <v>169</v>
      </c>
      <c r="AA436" s="73" t="s">
        <v>169</v>
      </c>
      <c r="AB436" s="317"/>
      <c r="AC436" s="73" t="s">
        <v>169</v>
      </c>
      <c r="AD436" s="73" t="s">
        <v>169</v>
      </c>
      <c r="AE436" s="317"/>
      <c r="AF436" s="73" t="s">
        <v>169</v>
      </c>
      <c r="AG436" s="73" t="s">
        <v>169</v>
      </c>
      <c r="AH436" s="317"/>
      <c r="AI436" s="88">
        <f t="shared" si="128"/>
        <v>0</v>
      </c>
      <c r="AJ436" s="312">
        <f t="shared" si="129"/>
        <v>0</v>
      </c>
      <c r="AK436" s="27">
        <f t="shared" si="130"/>
        <v>0</v>
      </c>
      <c r="AL436" s="27">
        <f t="shared" si="131"/>
        <v>0</v>
      </c>
      <c r="AM436" s="27">
        <f t="shared" si="132"/>
        <v>0</v>
      </c>
      <c r="AN436" s="77">
        <f t="shared" si="133"/>
        <v>0</v>
      </c>
      <c r="AP436" s="77">
        <f t="shared" si="134"/>
        <v>0</v>
      </c>
      <c r="AQ436" s="207">
        <f t="shared" si="120"/>
        <v>0</v>
      </c>
      <c r="AR436" s="27">
        <f t="shared" si="121"/>
        <v>0</v>
      </c>
      <c r="AS436" s="27">
        <f t="shared" si="122"/>
        <v>0</v>
      </c>
      <c r="AT436" s="27">
        <f t="shared" si="135"/>
        <v>0</v>
      </c>
      <c r="AU436" s="27">
        <f t="shared" si="123"/>
        <v>0</v>
      </c>
      <c r="AV436" s="27">
        <f t="shared" si="124"/>
        <v>0</v>
      </c>
      <c r="AW436" s="27">
        <f t="shared" si="125"/>
        <v>0</v>
      </c>
    </row>
    <row r="437" spans="1:49">
      <c r="A437" s="78">
        <v>426</v>
      </c>
      <c r="B437" s="69" t="s">
        <v>328</v>
      </c>
      <c r="C437" s="314"/>
      <c r="D437" s="72"/>
      <c r="E437" s="180"/>
      <c r="F437" s="72"/>
      <c r="G437" s="72"/>
      <c r="H437" s="325">
        <f t="shared" si="117"/>
        <v>0</v>
      </c>
      <c r="I437" s="71"/>
      <c r="J437" s="303"/>
      <c r="K437" s="303"/>
      <c r="L437" s="303"/>
      <c r="M437" s="304">
        <f t="shared" si="126"/>
        <v>0</v>
      </c>
      <c r="N437" s="326" t="str">
        <f t="shared" si="118"/>
        <v/>
      </c>
      <c r="O437" s="71"/>
      <c r="P437" s="303"/>
      <c r="Q437" s="214">
        <f t="shared" si="127"/>
        <v>0</v>
      </c>
      <c r="R437" s="71"/>
      <c r="S437" s="308"/>
      <c r="T437" s="308"/>
      <c r="U437" s="308"/>
      <c r="V437" s="79"/>
      <c r="W437" s="303"/>
      <c r="X437" s="303"/>
      <c r="Y437" s="309">
        <f t="shared" si="119"/>
        <v>0</v>
      </c>
      <c r="Z437" s="73" t="s">
        <v>169</v>
      </c>
      <c r="AA437" s="73" t="s">
        <v>169</v>
      </c>
      <c r="AB437" s="317"/>
      <c r="AC437" s="73" t="s">
        <v>169</v>
      </c>
      <c r="AD437" s="73" t="s">
        <v>169</v>
      </c>
      <c r="AE437" s="317"/>
      <c r="AF437" s="73" t="s">
        <v>169</v>
      </c>
      <c r="AG437" s="73" t="s">
        <v>169</v>
      </c>
      <c r="AH437" s="317"/>
      <c r="AI437" s="88">
        <f t="shared" si="128"/>
        <v>0</v>
      </c>
      <c r="AJ437" s="312">
        <f t="shared" si="129"/>
        <v>0</v>
      </c>
      <c r="AK437" s="27">
        <f t="shared" si="130"/>
        <v>0</v>
      </c>
      <c r="AL437" s="27">
        <f t="shared" si="131"/>
        <v>0</v>
      </c>
      <c r="AM437" s="27">
        <f t="shared" si="132"/>
        <v>0</v>
      </c>
      <c r="AN437" s="77">
        <f t="shared" si="133"/>
        <v>0</v>
      </c>
      <c r="AP437" s="77">
        <f t="shared" si="134"/>
        <v>0</v>
      </c>
      <c r="AQ437" s="207">
        <f t="shared" si="120"/>
        <v>0</v>
      </c>
      <c r="AR437" s="27">
        <f t="shared" si="121"/>
        <v>0</v>
      </c>
      <c r="AS437" s="27">
        <f t="shared" si="122"/>
        <v>0</v>
      </c>
      <c r="AT437" s="27">
        <f t="shared" si="135"/>
        <v>0</v>
      </c>
      <c r="AU437" s="27">
        <f t="shared" si="123"/>
        <v>0</v>
      </c>
      <c r="AV437" s="27">
        <f t="shared" si="124"/>
        <v>0</v>
      </c>
      <c r="AW437" s="27">
        <f t="shared" si="125"/>
        <v>0</v>
      </c>
    </row>
    <row r="438" spans="1:49">
      <c r="A438" s="68">
        <v>427</v>
      </c>
      <c r="B438" s="69" t="s">
        <v>328</v>
      </c>
      <c r="C438" s="314"/>
      <c r="D438" s="72"/>
      <c r="E438" s="180"/>
      <c r="F438" s="72"/>
      <c r="G438" s="72"/>
      <c r="H438" s="325">
        <f t="shared" si="117"/>
        <v>0</v>
      </c>
      <c r="I438" s="71"/>
      <c r="J438" s="303"/>
      <c r="K438" s="303"/>
      <c r="L438" s="303"/>
      <c r="M438" s="304">
        <f t="shared" si="126"/>
        <v>0</v>
      </c>
      <c r="N438" s="326" t="str">
        <f t="shared" si="118"/>
        <v/>
      </c>
      <c r="O438" s="71"/>
      <c r="P438" s="303"/>
      <c r="Q438" s="214">
        <f t="shared" si="127"/>
        <v>0</v>
      </c>
      <c r="R438" s="71"/>
      <c r="S438" s="308"/>
      <c r="T438" s="308"/>
      <c r="U438" s="308"/>
      <c r="V438" s="79"/>
      <c r="W438" s="303"/>
      <c r="X438" s="303"/>
      <c r="Y438" s="309">
        <f t="shared" si="119"/>
        <v>0</v>
      </c>
      <c r="Z438" s="73" t="s">
        <v>169</v>
      </c>
      <c r="AA438" s="73" t="s">
        <v>169</v>
      </c>
      <c r="AB438" s="317"/>
      <c r="AC438" s="73" t="s">
        <v>169</v>
      </c>
      <c r="AD438" s="73" t="s">
        <v>169</v>
      </c>
      <c r="AE438" s="317"/>
      <c r="AF438" s="73" t="s">
        <v>169</v>
      </c>
      <c r="AG438" s="73" t="s">
        <v>169</v>
      </c>
      <c r="AH438" s="317"/>
      <c r="AI438" s="88">
        <f t="shared" si="128"/>
        <v>0</v>
      </c>
      <c r="AJ438" s="312">
        <f t="shared" si="129"/>
        <v>0</v>
      </c>
      <c r="AK438" s="27">
        <f t="shared" si="130"/>
        <v>0</v>
      </c>
      <c r="AL438" s="27">
        <f t="shared" si="131"/>
        <v>0</v>
      </c>
      <c r="AM438" s="27">
        <f t="shared" si="132"/>
        <v>0</v>
      </c>
      <c r="AN438" s="77">
        <f t="shared" si="133"/>
        <v>0</v>
      </c>
      <c r="AP438" s="77">
        <f t="shared" si="134"/>
        <v>0</v>
      </c>
      <c r="AQ438" s="207">
        <f t="shared" si="120"/>
        <v>0</v>
      </c>
      <c r="AR438" s="27">
        <f t="shared" si="121"/>
        <v>0</v>
      </c>
      <c r="AS438" s="27">
        <f t="shared" si="122"/>
        <v>0</v>
      </c>
      <c r="AT438" s="27">
        <f t="shared" si="135"/>
        <v>0</v>
      </c>
      <c r="AU438" s="27">
        <f t="shared" si="123"/>
        <v>0</v>
      </c>
      <c r="AV438" s="27">
        <f t="shared" si="124"/>
        <v>0</v>
      </c>
      <c r="AW438" s="27">
        <f t="shared" si="125"/>
        <v>0</v>
      </c>
    </row>
    <row r="439" spans="1:49">
      <c r="A439" s="78">
        <v>428</v>
      </c>
      <c r="B439" s="69" t="s">
        <v>328</v>
      </c>
      <c r="C439" s="314"/>
      <c r="D439" s="72"/>
      <c r="E439" s="180"/>
      <c r="F439" s="72"/>
      <c r="G439" s="72"/>
      <c r="H439" s="325">
        <f t="shared" si="117"/>
        <v>0</v>
      </c>
      <c r="I439" s="71"/>
      <c r="J439" s="303"/>
      <c r="K439" s="303"/>
      <c r="L439" s="303"/>
      <c r="M439" s="304">
        <f t="shared" si="126"/>
        <v>0</v>
      </c>
      <c r="N439" s="326" t="str">
        <f t="shared" si="118"/>
        <v/>
      </c>
      <c r="O439" s="71"/>
      <c r="P439" s="303"/>
      <c r="Q439" s="214">
        <f t="shared" si="127"/>
        <v>0</v>
      </c>
      <c r="R439" s="71"/>
      <c r="S439" s="308"/>
      <c r="T439" s="308"/>
      <c r="U439" s="308"/>
      <c r="V439" s="79"/>
      <c r="W439" s="303"/>
      <c r="X439" s="303"/>
      <c r="Y439" s="309">
        <f t="shared" si="119"/>
        <v>0</v>
      </c>
      <c r="Z439" s="73" t="s">
        <v>169</v>
      </c>
      <c r="AA439" s="73" t="s">
        <v>169</v>
      </c>
      <c r="AB439" s="317"/>
      <c r="AC439" s="73" t="s">
        <v>169</v>
      </c>
      <c r="AD439" s="73" t="s">
        <v>169</v>
      </c>
      <c r="AE439" s="317"/>
      <c r="AF439" s="73" t="s">
        <v>169</v>
      </c>
      <c r="AG439" s="73" t="s">
        <v>169</v>
      </c>
      <c r="AH439" s="317"/>
      <c r="AI439" s="88">
        <f t="shared" si="128"/>
        <v>0</v>
      </c>
      <c r="AJ439" s="312">
        <f t="shared" si="129"/>
        <v>0</v>
      </c>
      <c r="AK439" s="27">
        <f t="shared" si="130"/>
        <v>0</v>
      </c>
      <c r="AL439" s="27">
        <f t="shared" si="131"/>
        <v>0</v>
      </c>
      <c r="AM439" s="27">
        <f t="shared" si="132"/>
        <v>0</v>
      </c>
      <c r="AN439" s="77">
        <f t="shared" si="133"/>
        <v>0</v>
      </c>
      <c r="AP439" s="77">
        <f t="shared" si="134"/>
        <v>0</v>
      </c>
      <c r="AQ439" s="207">
        <f t="shared" si="120"/>
        <v>0</v>
      </c>
      <c r="AR439" s="27">
        <f t="shared" si="121"/>
        <v>0</v>
      </c>
      <c r="AS439" s="27">
        <f t="shared" si="122"/>
        <v>0</v>
      </c>
      <c r="AT439" s="27">
        <f t="shared" si="135"/>
        <v>0</v>
      </c>
      <c r="AU439" s="27">
        <f t="shared" si="123"/>
        <v>0</v>
      </c>
      <c r="AV439" s="27">
        <f t="shared" si="124"/>
        <v>0</v>
      </c>
      <c r="AW439" s="27">
        <f t="shared" si="125"/>
        <v>0</v>
      </c>
    </row>
    <row r="440" spans="1:49">
      <c r="A440" s="68">
        <v>429</v>
      </c>
      <c r="B440" s="69" t="s">
        <v>328</v>
      </c>
      <c r="C440" s="314"/>
      <c r="D440" s="72"/>
      <c r="E440" s="180"/>
      <c r="F440" s="72"/>
      <c r="G440" s="72"/>
      <c r="H440" s="325">
        <f t="shared" si="117"/>
        <v>0</v>
      </c>
      <c r="I440" s="71"/>
      <c r="J440" s="303"/>
      <c r="K440" s="303"/>
      <c r="L440" s="303"/>
      <c r="M440" s="304">
        <f t="shared" si="126"/>
        <v>0</v>
      </c>
      <c r="N440" s="326" t="str">
        <f t="shared" si="118"/>
        <v/>
      </c>
      <c r="O440" s="71"/>
      <c r="P440" s="303"/>
      <c r="Q440" s="214">
        <f t="shared" si="127"/>
        <v>0</v>
      </c>
      <c r="R440" s="71"/>
      <c r="S440" s="308"/>
      <c r="T440" s="308"/>
      <c r="U440" s="308"/>
      <c r="V440" s="79"/>
      <c r="W440" s="303"/>
      <c r="X440" s="303"/>
      <c r="Y440" s="309">
        <f t="shared" si="119"/>
        <v>0</v>
      </c>
      <c r="Z440" s="73" t="s">
        <v>169</v>
      </c>
      <c r="AA440" s="73" t="s">
        <v>169</v>
      </c>
      <c r="AB440" s="317"/>
      <c r="AC440" s="73" t="s">
        <v>169</v>
      </c>
      <c r="AD440" s="73" t="s">
        <v>169</v>
      </c>
      <c r="AE440" s="317"/>
      <c r="AF440" s="73" t="s">
        <v>169</v>
      </c>
      <c r="AG440" s="73" t="s">
        <v>169</v>
      </c>
      <c r="AH440" s="317"/>
      <c r="AI440" s="88">
        <f t="shared" si="128"/>
        <v>0</v>
      </c>
      <c r="AJ440" s="312">
        <f t="shared" si="129"/>
        <v>0</v>
      </c>
      <c r="AK440" s="27">
        <f t="shared" si="130"/>
        <v>0</v>
      </c>
      <c r="AL440" s="27">
        <f t="shared" si="131"/>
        <v>0</v>
      </c>
      <c r="AM440" s="27">
        <f t="shared" si="132"/>
        <v>0</v>
      </c>
      <c r="AN440" s="77">
        <f t="shared" si="133"/>
        <v>0</v>
      </c>
      <c r="AP440" s="77">
        <f t="shared" si="134"/>
        <v>0</v>
      </c>
      <c r="AQ440" s="207">
        <f t="shared" si="120"/>
        <v>0</v>
      </c>
      <c r="AR440" s="27">
        <f t="shared" si="121"/>
        <v>0</v>
      </c>
      <c r="AS440" s="27">
        <f t="shared" si="122"/>
        <v>0</v>
      </c>
      <c r="AT440" s="27">
        <f t="shared" si="135"/>
        <v>0</v>
      </c>
      <c r="AU440" s="27">
        <f t="shared" si="123"/>
        <v>0</v>
      </c>
      <c r="AV440" s="27">
        <f t="shared" si="124"/>
        <v>0</v>
      </c>
      <c r="AW440" s="27">
        <f t="shared" si="125"/>
        <v>0</v>
      </c>
    </row>
    <row r="441" spans="1:49">
      <c r="A441" s="78">
        <v>430</v>
      </c>
      <c r="B441" s="69" t="s">
        <v>328</v>
      </c>
      <c r="C441" s="314"/>
      <c r="D441" s="72"/>
      <c r="E441" s="180"/>
      <c r="F441" s="72"/>
      <c r="G441" s="72"/>
      <c r="H441" s="325">
        <f t="shared" si="117"/>
        <v>0</v>
      </c>
      <c r="I441" s="71"/>
      <c r="J441" s="303"/>
      <c r="K441" s="303"/>
      <c r="L441" s="303"/>
      <c r="M441" s="304">
        <f t="shared" si="126"/>
        <v>0</v>
      </c>
      <c r="N441" s="326" t="str">
        <f t="shared" si="118"/>
        <v/>
      </c>
      <c r="O441" s="71"/>
      <c r="P441" s="303"/>
      <c r="Q441" s="214">
        <f t="shared" si="127"/>
        <v>0</v>
      </c>
      <c r="R441" s="71"/>
      <c r="S441" s="308"/>
      <c r="T441" s="308"/>
      <c r="U441" s="308"/>
      <c r="V441" s="79"/>
      <c r="W441" s="303"/>
      <c r="X441" s="303"/>
      <c r="Y441" s="309">
        <f t="shared" si="119"/>
        <v>0</v>
      </c>
      <c r="Z441" s="73" t="s">
        <v>169</v>
      </c>
      <c r="AA441" s="73" t="s">
        <v>169</v>
      </c>
      <c r="AB441" s="317"/>
      <c r="AC441" s="73" t="s">
        <v>169</v>
      </c>
      <c r="AD441" s="73" t="s">
        <v>169</v>
      </c>
      <c r="AE441" s="317"/>
      <c r="AF441" s="73" t="s">
        <v>169</v>
      </c>
      <c r="AG441" s="73" t="s">
        <v>169</v>
      </c>
      <c r="AH441" s="317"/>
      <c r="AI441" s="88">
        <f t="shared" si="128"/>
        <v>0</v>
      </c>
      <c r="AJ441" s="312">
        <f t="shared" si="129"/>
        <v>0</v>
      </c>
      <c r="AK441" s="27">
        <f t="shared" si="130"/>
        <v>0</v>
      </c>
      <c r="AL441" s="27">
        <f t="shared" si="131"/>
        <v>0</v>
      </c>
      <c r="AM441" s="27">
        <f t="shared" si="132"/>
        <v>0</v>
      </c>
      <c r="AN441" s="77">
        <f t="shared" si="133"/>
        <v>0</v>
      </c>
      <c r="AP441" s="77">
        <f t="shared" si="134"/>
        <v>0</v>
      </c>
      <c r="AQ441" s="207">
        <f t="shared" si="120"/>
        <v>0</v>
      </c>
      <c r="AR441" s="27">
        <f t="shared" si="121"/>
        <v>0</v>
      </c>
      <c r="AS441" s="27">
        <f t="shared" si="122"/>
        <v>0</v>
      </c>
      <c r="AT441" s="27">
        <f t="shared" si="135"/>
        <v>0</v>
      </c>
      <c r="AU441" s="27">
        <f t="shared" si="123"/>
        <v>0</v>
      </c>
      <c r="AV441" s="27">
        <f t="shared" si="124"/>
        <v>0</v>
      </c>
      <c r="AW441" s="27">
        <f t="shared" si="125"/>
        <v>0</v>
      </c>
    </row>
    <row r="442" spans="1:49">
      <c r="A442" s="68">
        <v>431</v>
      </c>
      <c r="B442" s="69" t="s">
        <v>328</v>
      </c>
      <c r="C442" s="314"/>
      <c r="D442" s="72"/>
      <c r="E442" s="180"/>
      <c r="F442" s="72"/>
      <c r="G442" s="72"/>
      <c r="H442" s="325">
        <f t="shared" si="117"/>
        <v>0</v>
      </c>
      <c r="I442" s="71"/>
      <c r="J442" s="303"/>
      <c r="K442" s="303"/>
      <c r="L442" s="303"/>
      <c r="M442" s="304">
        <f t="shared" si="126"/>
        <v>0</v>
      </c>
      <c r="N442" s="326" t="str">
        <f t="shared" si="118"/>
        <v/>
      </c>
      <c r="O442" s="71"/>
      <c r="P442" s="303"/>
      <c r="Q442" s="214">
        <f t="shared" si="127"/>
        <v>0</v>
      </c>
      <c r="R442" s="71"/>
      <c r="S442" s="308"/>
      <c r="T442" s="308"/>
      <c r="U442" s="308"/>
      <c r="V442" s="79"/>
      <c r="W442" s="303"/>
      <c r="X442" s="303"/>
      <c r="Y442" s="309">
        <f t="shared" si="119"/>
        <v>0</v>
      </c>
      <c r="Z442" s="73" t="s">
        <v>169</v>
      </c>
      <c r="AA442" s="73" t="s">
        <v>169</v>
      </c>
      <c r="AB442" s="317"/>
      <c r="AC442" s="73" t="s">
        <v>169</v>
      </c>
      <c r="AD442" s="73" t="s">
        <v>169</v>
      </c>
      <c r="AE442" s="317"/>
      <c r="AF442" s="73" t="s">
        <v>169</v>
      </c>
      <c r="AG442" s="73" t="s">
        <v>169</v>
      </c>
      <c r="AH442" s="317"/>
      <c r="AI442" s="88">
        <f t="shared" si="128"/>
        <v>0</v>
      </c>
      <c r="AJ442" s="312">
        <f t="shared" si="129"/>
        <v>0</v>
      </c>
      <c r="AK442" s="27">
        <f t="shared" si="130"/>
        <v>0</v>
      </c>
      <c r="AL442" s="27">
        <f t="shared" si="131"/>
        <v>0</v>
      </c>
      <c r="AM442" s="27">
        <f t="shared" si="132"/>
        <v>0</v>
      </c>
      <c r="AN442" s="77">
        <f t="shared" si="133"/>
        <v>0</v>
      </c>
      <c r="AP442" s="77">
        <f t="shared" si="134"/>
        <v>0</v>
      </c>
      <c r="AQ442" s="207">
        <f t="shared" si="120"/>
        <v>0</v>
      </c>
      <c r="AR442" s="27">
        <f t="shared" si="121"/>
        <v>0</v>
      </c>
      <c r="AS442" s="27">
        <f t="shared" si="122"/>
        <v>0</v>
      </c>
      <c r="AT442" s="27">
        <f t="shared" si="135"/>
        <v>0</v>
      </c>
      <c r="AU442" s="27">
        <f t="shared" si="123"/>
        <v>0</v>
      </c>
      <c r="AV442" s="27">
        <f t="shared" si="124"/>
        <v>0</v>
      </c>
      <c r="AW442" s="27">
        <f t="shared" si="125"/>
        <v>0</v>
      </c>
    </row>
    <row r="443" spans="1:49">
      <c r="A443" s="78">
        <v>432</v>
      </c>
      <c r="B443" s="69" t="s">
        <v>328</v>
      </c>
      <c r="C443" s="314"/>
      <c r="D443" s="72"/>
      <c r="E443" s="180"/>
      <c r="F443" s="72"/>
      <c r="G443" s="72"/>
      <c r="H443" s="325">
        <f t="shared" si="117"/>
        <v>0</v>
      </c>
      <c r="I443" s="71"/>
      <c r="J443" s="303"/>
      <c r="K443" s="303"/>
      <c r="L443" s="303"/>
      <c r="M443" s="304">
        <f t="shared" si="126"/>
        <v>0</v>
      </c>
      <c r="N443" s="326" t="str">
        <f t="shared" si="118"/>
        <v/>
      </c>
      <c r="O443" s="71"/>
      <c r="P443" s="303"/>
      <c r="Q443" s="214">
        <f t="shared" si="127"/>
        <v>0</v>
      </c>
      <c r="R443" s="71"/>
      <c r="S443" s="308"/>
      <c r="T443" s="308"/>
      <c r="U443" s="308"/>
      <c r="V443" s="79"/>
      <c r="W443" s="303"/>
      <c r="X443" s="303"/>
      <c r="Y443" s="309">
        <f t="shared" si="119"/>
        <v>0</v>
      </c>
      <c r="Z443" s="73" t="s">
        <v>169</v>
      </c>
      <c r="AA443" s="73" t="s">
        <v>169</v>
      </c>
      <c r="AB443" s="317"/>
      <c r="AC443" s="73" t="s">
        <v>169</v>
      </c>
      <c r="AD443" s="73" t="s">
        <v>169</v>
      </c>
      <c r="AE443" s="317"/>
      <c r="AF443" s="73" t="s">
        <v>169</v>
      </c>
      <c r="AG443" s="73" t="s">
        <v>169</v>
      </c>
      <c r="AH443" s="317"/>
      <c r="AI443" s="88">
        <f t="shared" si="128"/>
        <v>0</v>
      </c>
      <c r="AJ443" s="312">
        <f t="shared" si="129"/>
        <v>0</v>
      </c>
      <c r="AK443" s="27">
        <f t="shared" si="130"/>
        <v>0</v>
      </c>
      <c r="AL443" s="27">
        <f t="shared" si="131"/>
        <v>0</v>
      </c>
      <c r="AM443" s="27">
        <f t="shared" si="132"/>
        <v>0</v>
      </c>
      <c r="AN443" s="77">
        <f t="shared" si="133"/>
        <v>0</v>
      </c>
      <c r="AP443" s="77">
        <f t="shared" si="134"/>
        <v>0</v>
      </c>
      <c r="AQ443" s="207">
        <f t="shared" si="120"/>
        <v>0</v>
      </c>
      <c r="AR443" s="27">
        <f t="shared" si="121"/>
        <v>0</v>
      </c>
      <c r="AS443" s="27">
        <f t="shared" si="122"/>
        <v>0</v>
      </c>
      <c r="AT443" s="27">
        <f t="shared" si="135"/>
        <v>0</v>
      </c>
      <c r="AU443" s="27">
        <f t="shared" si="123"/>
        <v>0</v>
      </c>
      <c r="AV443" s="27">
        <f t="shared" si="124"/>
        <v>0</v>
      </c>
      <c r="AW443" s="27">
        <f t="shared" si="125"/>
        <v>0</v>
      </c>
    </row>
    <row r="444" spans="1:49">
      <c r="A444" s="68">
        <v>433</v>
      </c>
      <c r="B444" s="69" t="s">
        <v>328</v>
      </c>
      <c r="C444" s="314"/>
      <c r="D444" s="72"/>
      <c r="E444" s="180"/>
      <c r="F444" s="72"/>
      <c r="G444" s="72"/>
      <c r="H444" s="325">
        <f t="shared" si="117"/>
        <v>0</v>
      </c>
      <c r="I444" s="71"/>
      <c r="J444" s="303"/>
      <c r="K444" s="303"/>
      <c r="L444" s="303"/>
      <c r="M444" s="304">
        <f t="shared" si="126"/>
        <v>0</v>
      </c>
      <c r="N444" s="326" t="str">
        <f t="shared" si="118"/>
        <v/>
      </c>
      <c r="O444" s="71"/>
      <c r="P444" s="303"/>
      <c r="Q444" s="214">
        <f t="shared" si="127"/>
        <v>0</v>
      </c>
      <c r="R444" s="71"/>
      <c r="S444" s="308"/>
      <c r="T444" s="308"/>
      <c r="U444" s="308"/>
      <c r="V444" s="79"/>
      <c r="W444" s="303"/>
      <c r="X444" s="303"/>
      <c r="Y444" s="309">
        <f t="shared" si="119"/>
        <v>0</v>
      </c>
      <c r="Z444" s="73" t="s">
        <v>169</v>
      </c>
      <c r="AA444" s="73" t="s">
        <v>169</v>
      </c>
      <c r="AB444" s="317"/>
      <c r="AC444" s="73" t="s">
        <v>169</v>
      </c>
      <c r="AD444" s="73" t="s">
        <v>169</v>
      </c>
      <c r="AE444" s="317"/>
      <c r="AF444" s="73" t="s">
        <v>169</v>
      </c>
      <c r="AG444" s="73" t="s">
        <v>169</v>
      </c>
      <c r="AH444" s="317"/>
      <c r="AI444" s="88">
        <f t="shared" si="128"/>
        <v>0</v>
      </c>
      <c r="AJ444" s="312">
        <f t="shared" si="129"/>
        <v>0</v>
      </c>
      <c r="AK444" s="27">
        <f t="shared" si="130"/>
        <v>0</v>
      </c>
      <c r="AL444" s="27">
        <f t="shared" si="131"/>
        <v>0</v>
      </c>
      <c r="AM444" s="27">
        <f t="shared" si="132"/>
        <v>0</v>
      </c>
      <c r="AN444" s="77">
        <f t="shared" si="133"/>
        <v>0</v>
      </c>
      <c r="AP444" s="77">
        <f t="shared" si="134"/>
        <v>0</v>
      </c>
      <c r="AQ444" s="207">
        <f t="shared" si="120"/>
        <v>0</v>
      </c>
      <c r="AR444" s="27">
        <f t="shared" si="121"/>
        <v>0</v>
      </c>
      <c r="AS444" s="27">
        <f t="shared" si="122"/>
        <v>0</v>
      </c>
      <c r="AT444" s="27">
        <f t="shared" si="135"/>
        <v>0</v>
      </c>
      <c r="AU444" s="27">
        <f t="shared" si="123"/>
        <v>0</v>
      </c>
      <c r="AV444" s="27">
        <f t="shared" si="124"/>
        <v>0</v>
      </c>
      <c r="AW444" s="27">
        <f t="shared" si="125"/>
        <v>0</v>
      </c>
    </row>
    <row r="445" spans="1:49">
      <c r="A445" s="78">
        <v>434</v>
      </c>
      <c r="B445" s="69" t="s">
        <v>328</v>
      </c>
      <c r="C445" s="314"/>
      <c r="D445" s="72"/>
      <c r="E445" s="180"/>
      <c r="F445" s="72"/>
      <c r="G445" s="72"/>
      <c r="H445" s="325">
        <f t="shared" si="117"/>
        <v>0</v>
      </c>
      <c r="I445" s="71"/>
      <c r="J445" s="303"/>
      <c r="K445" s="303"/>
      <c r="L445" s="303"/>
      <c r="M445" s="304">
        <f t="shared" si="126"/>
        <v>0</v>
      </c>
      <c r="N445" s="326" t="str">
        <f t="shared" si="118"/>
        <v/>
      </c>
      <c r="O445" s="71"/>
      <c r="P445" s="303"/>
      <c r="Q445" s="214">
        <f t="shared" si="127"/>
        <v>0</v>
      </c>
      <c r="R445" s="71"/>
      <c r="S445" s="308"/>
      <c r="T445" s="308"/>
      <c r="U445" s="308"/>
      <c r="V445" s="79"/>
      <c r="W445" s="303"/>
      <c r="X445" s="303"/>
      <c r="Y445" s="309">
        <f t="shared" si="119"/>
        <v>0</v>
      </c>
      <c r="Z445" s="73" t="s">
        <v>169</v>
      </c>
      <c r="AA445" s="73" t="s">
        <v>169</v>
      </c>
      <c r="AB445" s="317"/>
      <c r="AC445" s="73" t="s">
        <v>169</v>
      </c>
      <c r="AD445" s="73" t="s">
        <v>169</v>
      </c>
      <c r="AE445" s="317"/>
      <c r="AF445" s="73" t="s">
        <v>169</v>
      </c>
      <c r="AG445" s="73" t="s">
        <v>169</v>
      </c>
      <c r="AH445" s="317"/>
      <c r="AI445" s="88">
        <f t="shared" si="128"/>
        <v>0</v>
      </c>
      <c r="AJ445" s="312">
        <f t="shared" si="129"/>
        <v>0</v>
      </c>
      <c r="AK445" s="27">
        <f t="shared" si="130"/>
        <v>0</v>
      </c>
      <c r="AL445" s="27">
        <f t="shared" si="131"/>
        <v>0</v>
      </c>
      <c r="AM445" s="27">
        <f t="shared" si="132"/>
        <v>0</v>
      </c>
      <c r="AN445" s="77">
        <f t="shared" si="133"/>
        <v>0</v>
      </c>
      <c r="AP445" s="77">
        <f t="shared" si="134"/>
        <v>0</v>
      </c>
      <c r="AQ445" s="207">
        <f t="shared" si="120"/>
        <v>0</v>
      </c>
      <c r="AR445" s="27">
        <f t="shared" si="121"/>
        <v>0</v>
      </c>
      <c r="AS445" s="27">
        <f t="shared" si="122"/>
        <v>0</v>
      </c>
      <c r="AT445" s="27">
        <f t="shared" si="135"/>
        <v>0</v>
      </c>
      <c r="AU445" s="27">
        <f t="shared" si="123"/>
        <v>0</v>
      </c>
      <c r="AV445" s="27">
        <f t="shared" si="124"/>
        <v>0</v>
      </c>
      <c r="AW445" s="27">
        <f t="shared" si="125"/>
        <v>0</v>
      </c>
    </row>
    <row r="446" spans="1:49">
      <c r="A446" s="68">
        <v>435</v>
      </c>
      <c r="B446" s="69" t="s">
        <v>328</v>
      </c>
      <c r="C446" s="314"/>
      <c r="D446" s="72"/>
      <c r="E446" s="180"/>
      <c r="F446" s="72"/>
      <c r="G446" s="72"/>
      <c r="H446" s="325">
        <f t="shared" si="117"/>
        <v>0</v>
      </c>
      <c r="I446" s="71"/>
      <c r="J446" s="303"/>
      <c r="K446" s="303"/>
      <c r="L446" s="303"/>
      <c r="M446" s="304">
        <f t="shared" si="126"/>
        <v>0</v>
      </c>
      <c r="N446" s="326" t="str">
        <f t="shared" si="118"/>
        <v/>
      </c>
      <c r="O446" s="71"/>
      <c r="P446" s="303"/>
      <c r="Q446" s="214">
        <f t="shared" si="127"/>
        <v>0</v>
      </c>
      <c r="R446" s="71"/>
      <c r="S446" s="308"/>
      <c r="T446" s="308"/>
      <c r="U446" s="308"/>
      <c r="V446" s="79"/>
      <c r="W446" s="303"/>
      <c r="X446" s="303"/>
      <c r="Y446" s="309">
        <f t="shared" si="119"/>
        <v>0</v>
      </c>
      <c r="Z446" s="73" t="s">
        <v>169</v>
      </c>
      <c r="AA446" s="73" t="s">
        <v>169</v>
      </c>
      <c r="AB446" s="317"/>
      <c r="AC446" s="73" t="s">
        <v>169</v>
      </c>
      <c r="AD446" s="73" t="s">
        <v>169</v>
      </c>
      <c r="AE446" s="317"/>
      <c r="AF446" s="73" t="s">
        <v>169</v>
      </c>
      <c r="AG446" s="73" t="s">
        <v>169</v>
      </c>
      <c r="AH446" s="317"/>
      <c r="AI446" s="88">
        <f t="shared" si="128"/>
        <v>0</v>
      </c>
      <c r="AJ446" s="312">
        <f t="shared" si="129"/>
        <v>0</v>
      </c>
      <c r="AK446" s="27">
        <f t="shared" si="130"/>
        <v>0</v>
      </c>
      <c r="AL446" s="27">
        <f t="shared" si="131"/>
        <v>0</v>
      </c>
      <c r="AM446" s="27">
        <f t="shared" si="132"/>
        <v>0</v>
      </c>
      <c r="AN446" s="77">
        <f t="shared" si="133"/>
        <v>0</v>
      </c>
      <c r="AP446" s="77">
        <f t="shared" si="134"/>
        <v>0</v>
      </c>
      <c r="AQ446" s="207">
        <f t="shared" si="120"/>
        <v>0</v>
      </c>
      <c r="AR446" s="27">
        <f t="shared" si="121"/>
        <v>0</v>
      </c>
      <c r="AS446" s="27">
        <f t="shared" si="122"/>
        <v>0</v>
      </c>
      <c r="AT446" s="27">
        <f t="shared" si="135"/>
        <v>0</v>
      </c>
      <c r="AU446" s="27">
        <f t="shared" si="123"/>
        <v>0</v>
      </c>
      <c r="AV446" s="27">
        <f t="shared" si="124"/>
        <v>0</v>
      </c>
      <c r="AW446" s="27">
        <f t="shared" si="125"/>
        <v>0</v>
      </c>
    </row>
    <row r="447" spans="1:49">
      <c r="A447" s="78">
        <v>436</v>
      </c>
      <c r="B447" s="69" t="s">
        <v>328</v>
      </c>
      <c r="C447" s="314"/>
      <c r="D447" s="72"/>
      <c r="E447" s="180"/>
      <c r="F447" s="72"/>
      <c r="G447" s="72"/>
      <c r="H447" s="325">
        <f t="shared" si="117"/>
        <v>0</v>
      </c>
      <c r="I447" s="71"/>
      <c r="J447" s="303"/>
      <c r="K447" s="303"/>
      <c r="L447" s="303"/>
      <c r="M447" s="304">
        <f t="shared" si="126"/>
        <v>0</v>
      </c>
      <c r="N447" s="326" t="str">
        <f t="shared" si="118"/>
        <v/>
      </c>
      <c r="O447" s="71"/>
      <c r="P447" s="303"/>
      <c r="Q447" s="214">
        <f t="shared" si="127"/>
        <v>0</v>
      </c>
      <c r="R447" s="71"/>
      <c r="S447" s="308"/>
      <c r="T447" s="308"/>
      <c r="U447" s="308"/>
      <c r="V447" s="79"/>
      <c r="W447" s="303"/>
      <c r="X447" s="303"/>
      <c r="Y447" s="309">
        <f t="shared" si="119"/>
        <v>0</v>
      </c>
      <c r="Z447" s="73" t="s">
        <v>169</v>
      </c>
      <c r="AA447" s="73" t="s">
        <v>169</v>
      </c>
      <c r="AB447" s="317"/>
      <c r="AC447" s="73" t="s">
        <v>169</v>
      </c>
      <c r="AD447" s="73" t="s">
        <v>169</v>
      </c>
      <c r="AE447" s="317"/>
      <c r="AF447" s="73" t="s">
        <v>169</v>
      </c>
      <c r="AG447" s="73" t="s">
        <v>169</v>
      </c>
      <c r="AH447" s="317"/>
      <c r="AI447" s="88">
        <f t="shared" si="128"/>
        <v>0</v>
      </c>
      <c r="AJ447" s="312">
        <f t="shared" si="129"/>
        <v>0</v>
      </c>
      <c r="AK447" s="27">
        <f t="shared" si="130"/>
        <v>0</v>
      </c>
      <c r="AL447" s="27">
        <f t="shared" si="131"/>
        <v>0</v>
      </c>
      <c r="AM447" s="27">
        <f t="shared" si="132"/>
        <v>0</v>
      </c>
      <c r="AN447" s="77">
        <f t="shared" si="133"/>
        <v>0</v>
      </c>
      <c r="AP447" s="77">
        <f t="shared" si="134"/>
        <v>0</v>
      </c>
      <c r="AQ447" s="207">
        <f t="shared" si="120"/>
        <v>0</v>
      </c>
      <c r="AR447" s="27">
        <f t="shared" si="121"/>
        <v>0</v>
      </c>
      <c r="AS447" s="27">
        <f t="shared" si="122"/>
        <v>0</v>
      </c>
      <c r="AT447" s="27">
        <f t="shared" si="135"/>
        <v>0</v>
      </c>
      <c r="AU447" s="27">
        <f t="shared" si="123"/>
        <v>0</v>
      </c>
      <c r="AV447" s="27">
        <f t="shared" si="124"/>
        <v>0</v>
      </c>
      <c r="AW447" s="27">
        <f t="shared" si="125"/>
        <v>0</v>
      </c>
    </row>
    <row r="448" spans="1:49">
      <c r="A448" s="68">
        <v>437</v>
      </c>
      <c r="B448" s="69" t="s">
        <v>328</v>
      </c>
      <c r="C448" s="314"/>
      <c r="D448" s="72"/>
      <c r="E448" s="180"/>
      <c r="F448" s="72"/>
      <c r="G448" s="72"/>
      <c r="H448" s="325">
        <f t="shared" si="117"/>
        <v>0</v>
      </c>
      <c r="I448" s="71"/>
      <c r="J448" s="303"/>
      <c r="K448" s="303"/>
      <c r="L448" s="303"/>
      <c r="M448" s="304">
        <f t="shared" si="126"/>
        <v>0</v>
      </c>
      <c r="N448" s="326" t="str">
        <f t="shared" si="118"/>
        <v/>
      </c>
      <c r="O448" s="71"/>
      <c r="P448" s="303"/>
      <c r="Q448" s="214">
        <f t="shared" si="127"/>
        <v>0</v>
      </c>
      <c r="R448" s="71"/>
      <c r="S448" s="308"/>
      <c r="T448" s="308"/>
      <c r="U448" s="308"/>
      <c r="V448" s="79"/>
      <c r="W448" s="303"/>
      <c r="X448" s="303"/>
      <c r="Y448" s="309">
        <f t="shared" si="119"/>
        <v>0</v>
      </c>
      <c r="Z448" s="73" t="s">
        <v>169</v>
      </c>
      <c r="AA448" s="73" t="s">
        <v>169</v>
      </c>
      <c r="AB448" s="317"/>
      <c r="AC448" s="73" t="s">
        <v>169</v>
      </c>
      <c r="AD448" s="73" t="s">
        <v>169</v>
      </c>
      <c r="AE448" s="317"/>
      <c r="AF448" s="73" t="s">
        <v>169</v>
      </c>
      <c r="AG448" s="73" t="s">
        <v>169</v>
      </c>
      <c r="AH448" s="317"/>
      <c r="AI448" s="88">
        <f t="shared" si="128"/>
        <v>0</v>
      </c>
      <c r="AJ448" s="312">
        <f t="shared" si="129"/>
        <v>0</v>
      </c>
      <c r="AK448" s="27">
        <f t="shared" si="130"/>
        <v>0</v>
      </c>
      <c r="AL448" s="27">
        <f t="shared" si="131"/>
        <v>0</v>
      </c>
      <c r="AM448" s="27">
        <f t="shared" si="132"/>
        <v>0</v>
      </c>
      <c r="AN448" s="77">
        <f t="shared" si="133"/>
        <v>0</v>
      </c>
      <c r="AP448" s="77">
        <f t="shared" si="134"/>
        <v>0</v>
      </c>
      <c r="AQ448" s="207">
        <f t="shared" si="120"/>
        <v>0</v>
      </c>
      <c r="AR448" s="27">
        <f t="shared" si="121"/>
        <v>0</v>
      </c>
      <c r="AS448" s="27">
        <f t="shared" si="122"/>
        <v>0</v>
      </c>
      <c r="AT448" s="27">
        <f t="shared" si="135"/>
        <v>0</v>
      </c>
      <c r="AU448" s="27">
        <f t="shared" si="123"/>
        <v>0</v>
      </c>
      <c r="AV448" s="27">
        <f t="shared" si="124"/>
        <v>0</v>
      </c>
      <c r="AW448" s="27">
        <f t="shared" si="125"/>
        <v>0</v>
      </c>
    </row>
    <row r="449" spans="1:49">
      <c r="A449" s="78">
        <v>438</v>
      </c>
      <c r="B449" s="69" t="s">
        <v>328</v>
      </c>
      <c r="C449" s="314"/>
      <c r="D449" s="72"/>
      <c r="E449" s="180"/>
      <c r="F449" s="72"/>
      <c r="G449" s="72"/>
      <c r="H449" s="325">
        <f t="shared" si="117"/>
        <v>0</v>
      </c>
      <c r="I449" s="71"/>
      <c r="J449" s="303"/>
      <c r="K449" s="303"/>
      <c r="L449" s="303"/>
      <c r="M449" s="304">
        <f t="shared" si="126"/>
        <v>0</v>
      </c>
      <c r="N449" s="326" t="str">
        <f t="shared" si="118"/>
        <v/>
      </c>
      <c r="O449" s="71"/>
      <c r="P449" s="303"/>
      <c r="Q449" s="214">
        <f t="shared" si="127"/>
        <v>0</v>
      </c>
      <c r="R449" s="71"/>
      <c r="S449" s="308"/>
      <c r="T449" s="308"/>
      <c r="U449" s="308"/>
      <c r="V449" s="79"/>
      <c r="W449" s="303"/>
      <c r="X449" s="303"/>
      <c r="Y449" s="309">
        <f t="shared" si="119"/>
        <v>0</v>
      </c>
      <c r="Z449" s="73" t="s">
        <v>169</v>
      </c>
      <c r="AA449" s="73" t="s">
        <v>169</v>
      </c>
      <c r="AB449" s="317"/>
      <c r="AC449" s="73" t="s">
        <v>169</v>
      </c>
      <c r="AD449" s="73" t="s">
        <v>169</v>
      </c>
      <c r="AE449" s="317"/>
      <c r="AF449" s="73" t="s">
        <v>169</v>
      </c>
      <c r="AG449" s="73" t="s">
        <v>169</v>
      </c>
      <c r="AH449" s="317"/>
      <c r="AI449" s="88">
        <f t="shared" si="128"/>
        <v>0</v>
      </c>
      <c r="AJ449" s="312">
        <f t="shared" si="129"/>
        <v>0</v>
      </c>
      <c r="AK449" s="27">
        <f t="shared" si="130"/>
        <v>0</v>
      </c>
      <c r="AL449" s="27">
        <f t="shared" si="131"/>
        <v>0</v>
      </c>
      <c r="AM449" s="27">
        <f t="shared" si="132"/>
        <v>0</v>
      </c>
      <c r="AN449" s="77">
        <f t="shared" si="133"/>
        <v>0</v>
      </c>
      <c r="AP449" s="77">
        <f t="shared" si="134"/>
        <v>0</v>
      </c>
      <c r="AQ449" s="207">
        <f t="shared" si="120"/>
        <v>0</v>
      </c>
      <c r="AR449" s="27">
        <f t="shared" si="121"/>
        <v>0</v>
      </c>
      <c r="AS449" s="27">
        <f t="shared" si="122"/>
        <v>0</v>
      </c>
      <c r="AT449" s="27">
        <f t="shared" si="135"/>
        <v>0</v>
      </c>
      <c r="AU449" s="27">
        <f t="shared" si="123"/>
        <v>0</v>
      </c>
      <c r="AV449" s="27">
        <f t="shared" si="124"/>
        <v>0</v>
      </c>
      <c r="AW449" s="27">
        <f t="shared" si="125"/>
        <v>0</v>
      </c>
    </row>
    <row r="450" spans="1:49">
      <c r="A450" s="68">
        <v>439</v>
      </c>
      <c r="B450" s="69" t="s">
        <v>328</v>
      </c>
      <c r="C450" s="314"/>
      <c r="D450" s="72"/>
      <c r="E450" s="180"/>
      <c r="F450" s="72"/>
      <c r="G450" s="72"/>
      <c r="H450" s="325">
        <f t="shared" si="117"/>
        <v>0</v>
      </c>
      <c r="I450" s="71"/>
      <c r="J450" s="303"/>
      <c r="K450" s="303"/>
      <c r="L450" s="303"/>
      <c r="M450" s="304">
        <f t="shared" si="126"/>
        <v>0</v>
      </c>
      <c r="N450" s="326" t="str">
        <f t="shared" si="118"/>
        <v/>
      </c>
      <c r="O450" s="71"/>
      <c r="P450" s="303"/>
      <c r="Q450" s="214">
        <f t="shared" si="127"/>
        <v>0</v>
      </c>
      <c r="R450" s="71"/>
      <c r="S450" s="308"/>
      <c r="T450" s="308"/>
      <c r="U450" s="308"/>
      <c r="V450" s="79"/>
      <c r="W450" s="303"/>
      <c r="X450" s="303"/>
      <c r="Y450" s="309">
        <f t="shared" si="119"/>
        <v>0</v>
      </c>
      <c r="Z450" s="73" t="s">
        <v>169</v>
      </c>
      <c r="AA450" s="73" t="s">
        <v>169</v>
      </c>
      <c r="AB450" s="317"/>
      <c r="AC450" s="73" t="s">
        <v>169</v>
      </c>
      <c r="AD450" s="73" t="s">
        <v>169</v>
      </c>
      <c r="AE450" s="317"/>
      <c r="AF450" s="73" t="s">
        <v>169</v>
      </c>
      <c r="AG450" s="73" t="s">
        <v>169</v>
      </c>
      <c r="AH450" s="317"/>
      <c r="AI450" s="88">
        <f t="shared" si="128"/>
        <v>0</v>
      </c>
      <c r="AJ450" s="312">
        <f t="shared" si="129"/>
        <v>0</v>
      </c>
      <c r="AK450" s="27">
        <f t="shared" si="130"/>
        <v>0</v>
      </c>
      <c r="AL450" s="27">
        <f t="shared" si="131"/>
        <v>0</v>
      </c>
      <c r="AM450" s="27">
        <f t="shared" si="132"/>
        <v>0</v>
      </c>
      <c r="AN450" s="77">
        <f t="shared" si="133"/>
        <v>0</v>
      </c>
      <c r="AP450" s="77">
        <f t="shared" si="134"/>
        <v>0</v>
      </c>
      <c r="AQ450" s="207">
        <f t="shared" si="120"/>
        <v>0</v>
      </c>
      <c r="AR450" s="27">
        <f t="shared" si="121"/>
        <v>0</v>
      </c>
      <c r="AS450" s="27">
        <f t="shared" si="122"/>
        <v>0</v>
      </c>
      <c r="AT450" s="27">
        <f t="shared" si="135"/>
        <v>0</v>
      </c>
      <c r="AU450" s="27">
        <f t="shared" si="123"/>
        <v>0</v>
      </c>
      <c r="AV450" s="27">
        <f t="shared" si="124"/>
        <v>0</v>
      </c>
      <c r="AW450" s="27">
        <f t="shared" si="125"/>
        <v>0</v>
      </c>
    </row>
    <row r="451" spans="1:49">
      <c r="A451" s="78">
        <v>440</v>
      </c>
      <c r="B451" s="69" t="s">
        <v>328</v>
      </c>
      <c r="C451" s="314"/>
      <c r="D451" s="72"/>
      <c r="E451" s="180"/>
      <c r="F451" s="72"/>
      <c r="G451" s="72"/>
      <c r="H451" s="325">
        <f t="shared" si="117"/>
        <v>0</v>
      </c>
      <c r="I451" s="71"/>
      <c r="J451" s="303"/>
      <c r="K451" s="303"/>
      <c r="L451" s="303"/>
      <c r="M451" s="304">
        <f t="shared" si="126"/>
        <v>0</v>
      </c>
      <c r="N451" s="326" t="str">
        <f t="shared" si="118"/>
        <v/>
      </c>
      <c r="O451" s="71"/>
      <c r="P451" s="303"/>
      <c r="Q451" s="214">
        <f t="shared" si="127"/>
        <v>0</v>
      </c>
      <c r="R451" s="71"/>
      <c r="S451" s="308"/>
      <c r="T451" s="308"/>
      <c r="U451" s="308"/>
      <c r="V451" s="79"/>
      <c r="W451" s="303"/>
      <c r="X451" s="303"/>
      <c r="Y451" s="309">
        <f t="shared" si="119"/>
        <v>0</v>
      </c>
      <c r="Z451" s="73" t="s">
        <v>169</v>
      </c>
      <c r="AA451" s="73" t="s">
        <v>169</v>
      </c>
      <c r="AB451" s="317"/>
      <c r="AC451" s="73" t="s">
        <v>169</v>
      </c>
      <c r="AD451" s="73" t="s">
        <v>169</v>
      </c>
      <c r="AE451" s="317"/>
      <c r="AF451" s="73" t="s">
        <v>169</v>
      </c>
      <c r="AG451" s="73" t="s">
        <v>169</v>
      </c>
      <c r="AH451" s="317"/>
      <c r="AI451" s="88">
        <f t="shared" si="128"/>
        <v>0</v>
      </c>
      <c r="AJ451" s="312">
        <f t="shared" si="129"/>
        <v>0</v>
      </c>
      <c r="AK451" s="27">
        <f t="shared" si="130"/>
        <v>0</v>
      </c>
      <c r="AL451" s="27">
        <f t="shared" si="131"/>
        <v>0</v>
      </c>
      <c r="AM451" s="27">
        <f t="shared" si="132"/>
        <v>0</v>
      </c>
      <c r="AN451" s="77">
        <f t="shared" si="133"/>
        <v>0</v>
      </c>
      <c r="AP451" s="77">
        <f t="shared" si="134"/>
        <v>0</v>
      </c>
      <c r="AQ451" s="207">
        <f t="shared" si="120"/>
        <v>0</v>
      </c>
      <c r="AR451" s="27">
        <f t="shared" si="121"/>
        <v>0</v>
      </c>
      <c r="AS451" s="27">
        <f t="shared" si="122"/>
        <v>0</v>
      </c>
      <c r="AT451" s="27">
        <f t="shared" si="135"/>
        <v>0</v>
      </c>
      <c r="AU451" s="27">
        <f t="shared" si="123"/>
        <v>0</v>
      </c>
      <c r="AV451" s="27">
        <f t="shared" si="124"/>
        <v>0</v>
      </c>
      <c r="AW451" s="27">
        <f t="shared" si="125"/>
        <v>0</v>
      </c>
    </row>
    <row r="452" spans="1:49">
      <c r="A452" s="68">
        <v>441</v>
      </c>
      <c r="B452" s="69" t="s">
        <v>328</v>
      </c>
      <c r="C452" s="314"/>
      <c r="D452" s="72"/>
      <c r="E452" s="180"/>
      <c r="F452" s="72"/>
      <c r="G452" s="72"/>
      <c r="H452" s="325">
        <f t="shared" si="117"/>
        <v>0</v>
      </c>
      <c r="I452" s="71"/>
      <c r="J452" s="303"/>
      <c r="K452" s="303"/>
      <c r="L452" s="303"/>
      <c r="M452" s="304">
        <f t="shared" si="126"/>
        <v>0</v>
      </c>
      <c r="N452" s="326" t="str">
        <f t="shared" si="118"/>
        <v/>
      </c>
      <c r="O452" s="71"/>
      <c r="P452" s="303"/>
      <c r="Q452" s="214">
        <f t="shared" si="127"/>
        <v>0</v>
      </c>
      <c r="R452" s="71"/>
      <c r="S452" s="308"/>
      <c r="T452" s="308"/>
      <c r="U452" s="308"/>
      <c r="V452" s="79"/>
      <c r="W452" s="303"/>
      <c r="X452" s="303"/>
      <c r="Y452" s="309">
        <f t="shared" si="119"/>
        <v>0</v>
      </c>
      <c r="Z452" s="73" t="s">
        <v>169</v>
      </c>
      <c r="AA452" s="73" t="s">
        <v>169</v>
      </c>
      <c r="AB452" s="317"/>
      <c r="AC452" s="73" t="s">
        <v>169</v>
      </c>
      <c r="AD452" s="73" t="s">
        <v>169</v>
      </c>
      <c r="AE452" s="317"/>
      <c r="AF452" s="73" t="s">
        <v>169</v>
      </c>
      <c r="AG452" s="73" t="s">
        <v>169</v>
      </c>
      <c r="AH452" s="317"/>
      <c r="AI452" s="88">
        <f t="shared" si="128"/>
        <v>0</v>
      </c>
      <c r="AJ452" s="312">
        <f t="shared" si="129"/>
        <v>0</v>
      </c>
      <c r="AK452" s="27">
        <f t="shared" si="130"/>
        <v>0</v>
      </c>
      <c r="AL452" s="27">
        <f t="shared" si="131"/>
        <v>0</v>
      </c>
      <c r="AM452" s="27">
        <f t="shared" si="132"/>
        <v>0</v>
      </c>
      <c r="AN452" s="77">
        <f t="shared" si="133"/>
        <v>0</v>
      </c>
      <c r="AP452" s="77">
        <f t="shared" si="134"/>
        <v>0</v>
      </c>
      <c r="AQ452" s="207">
        <f t="shared" si="120"/>
        <v>0</v>
      </c>
      <c r="AR452" s="27">
        <f t="shared" si="121"/>
        <v>0</v>
      </c>
      <c r="AS452" s="27">
        <f t="shared" si="122"/>
        <v>0</v>
      </c>
      <c r="AT452" s="27">
        <f t="shared" si="135"/>
        <v>0</v>
      </c>
      <c r="AU452" s="27">
        <f t="shared" si="123"/>
        <v>0</v>
      </c>
      <c r="AV452" s="27">
        <f t="shared" si="124"/>
        <v>0</v>
      </c>
      <c r="AW452" s="27">
        <f t="shared" si="125"/>
        <v>0</v>
      </c>
    </row>
    <row r="453" spans="1:49">
      <c r="A453" s="78">
        <v>442</v>
      </c>
      <c r="B453" s="69" t="s">
        <v>328</v>
      </c>
      <c r="C453" s="314"/>
      <c r="D453" s="72"/>
      <c r="E453" s="180"/>
      <c r="F453" s="72"/>
      <c r="G453" s="72"/>
      <c r="H453" s="325">
        <f t="shared" si="117"/>
        <v>0</v>
      </c>
      <c r="I453" s="71"/>
      <c r="J453" s="303"/>
      <c r="K453" s="303"/>
      <c r="L453" s="303"/>
      <c r="M453" s="304">
        <f t="shared" si="126"/>
        <v>0</v>
      </c>
      <c r="N453" s="326" t="str">
        <f t="shared" si="118"/>
        <v/>
      </c>
      <c r="O453" s="71"/>
      <c r="P453" s="303"/>
      <c r="Q453" s="214">
        <f t="shared" si="127"/>
        <v>0</v>
      </c>
      <c r="R453" s="71"/>
      <c r="S453" s="308"/>
      <c r="T453" s="308"/>
      <c r="U453" s="308"/>
      <c r="V453" s="79"/>
      <c r="W453" s="303"/>
      <c r="X453" s="303"/>
      <c r="Y453" s="309">
        <f t="shared" si="119"/>
        <v>0</v>
      </c>
      <c r="Z453" s="73" t="s">
        <v>169</v>
      </c>
      <c r="AA453" s="73" t="s">
        <v>169</v>
      </c>
      <c r="AB453" s="317"/>
      <c r="AC453" s="73" t="s">
        <v>169</v>
      </c>
      <c r="AD453" s="73" t="s">
        <v>169</v>
      </c>
      <c r="AE453" s="317"/>
      <c r="AF453" s="73" t="s">
        <v>169</v>
      </c>
      <c r="AG453" s="73" t="s">
        <v>169</v>
      </c>
      <c r="AH453" s="317"/>
      <c r="AI453" s="88">
        <f t="shared" si="128"/>
        <v>0</v>
      </c>
      <c r="AJ453" s="312">
        <f t="shared" si="129"/>
        <v>0</v>
      </c>
      <c r="AK453" s="27">
        <f t="shared" si="130"/>
        <v>0</v>
      </c>
      <c r="AL453" s="27">
        <f t="shared" si="131"/>
        <v>0</v>
      </c>
      <c r="AM453" s="27">
        <f t="shared" si="132"/>
        <v>0</v>
      </c>
      <c r="AN453" s="77">
        <f t="shared" si="133"/>
        <v>0</v>
      </c>
      <c r="AP453" s="77">
        <f t="shared" si="134"/>
        <v>0</v>
      </c>
      <c r="AQ453" s="207">
        <f t="shared" si="120"/>
        <v>0</v>
      </c>
      <c r="AR453" s="27">
        <f t="shared" si="121"/>
        <v>0</v>
      </c>
      <c r="AS453" s="27">
        <f t="shared" si="122"/>
        <v>0</v>
      </c>
      <c r="AT453" s="27">
        <f t="shared" si="135"/>
        <v>0</v>
      </c>
      <c r="AU453" s="27">
        <f t="shared" si="123"/>
        <v>0</v>
      </c>
      <c r="AV453" s="27">
        <f t="shared" si="124"/>
        <v>0</v>
      </c>
      <c r="AW453" s="27">
        <f t="shared" si="125"/>
        <v>0</v>
      </c>
    </row>
    <row r="454" spans="1:49">
      <c r="A454" s="68">
        <v>443</v>
      </c>
      <c r="B454" s="69" t="s">
        <v>328</v>
      </c>
      <c r="C454" s="314"/>
      <c r="D454" s="72"/>
      <c r="E454" s="180"/>
      <c r="F454" s="72"/>
      <c r="G454" s="72"/>
      <c r="H454" s="325">
        <f t="shared" si="117"/>
        <v>0</v>
      </c>
      <c r="I454" s="71"/>
      <c r="J454" s="303"/>
      <c r="K454" s="303"/>
      <c r="L454" s="303"/>
      <c r="M454" s="304">
        <f t="shared" si="126"/>
        <v>0</v>
      </c>
      <c r="N454" s="326" t="str">
        <f t="shared" si="118"/>
        <v/>
      </c>
      <c r="O454" s="71"/>
      <c r="P454" s="303"/>
      <c r="Q454" s="214">
        <f t="shared" si="127"/>
        <v>0</v>
      </c>
      <c r="R454" s="71"/>
      <c r="S454" s="308"/>
      <c r="T454" s="308"/>
      <c r="U454" s="308"/>
      <c r="V454" s="79"/>
      <c r="W454" s="303"/>
      <c r="X454" s="303"/>
      <c r="Y454" s="309">
        <f t="shared" si="119"/>
        <v>0</v>
      </c>
      <c r="Z454" s="73" t="s">
        <v>169</v>
      </c>
      <c r="AA454" s="73" t="s">
        <v>169</v>
      </c>
      <c r="AB454" s="317"/>
      <c r="AC454" s="73" t="s">
        <v>169</v>
      </c>
      <c r="AD454" s="73" t="s">
        <v>169</v>
      </c>
      <c r="AE454" s="317"/>
      <c r="AF454" s="73" t="s">
        <v>169</v>
      </c>
      <c r="AG454" s="73" t="s">
        <v>169</v>
      </c>
      <c r="AH454" s="317"/>
      <c r="AI454" s="88">
        <f t="shared" si="128"/>
        <v>0</v>
      </c>
      <c r="AJ454" s="312">
        <f t="shared" si="129"/>
        <v>0</v>
      </c>
      <c r="AK454" s="27">
        <f t="shared" si="130"/>
        <v>0</v>
      </c>
      <c r="AL454" s="27">
        <f t="shared" si="131"/>
        <v>0</v>
      </c>
      <c r="AM454" s="27">
        <f t="shared" si="132"/>
        <v>0</v>
      </c>
      <c r="AN454" s="77">
        <f t="shared" si="133"/>
        <v>0</v>
      </c>
      <c r="AP454" s="77">
        <f t="shared" si="134"/>
        <v>0</v>
      </c>
      <c r="AQ454" s="207">
        <f t="shared" si="120"/>
        <v>0</v>
      </c>
      <c r="AR454" s="27">
        <f t="shared" si="121"/>
        <v>0</v>
      </c>
      <c r="AS454" s="27">
        <f t="shared" si="122"/>
        <v>0</v>
      </c>
      <c r="AT454" s="27">
        <f t="shared" si="135"/>
        <v>0</v>
      </c>
      <c r="AU454" s="27">
        <f t="shared" si="123"/>
        <v>0</v>
      </c>
      <c r="AV454" s="27">
        <f t="shared" si="124"/>
        <v>0</v>
      </c>
      <c r="AW454" s="27">
        <f t="shared" si="125"/>
        <v>0</v>
      </c>
    </row>
    <row r="455" spans="1:49">
      <c r="A455" s="78">
        <v>444</v>
      </c>
      <c r="B455" s="69" t="s">
        <v>328</v>
      </c>
      <c r="C455" s="314"/>
      <c r="D455" s="72"/>
      <c r="E455" s="180"/>
      <c r="F455" s="72"/>
      <c r="G455" s="72"/>
      <c r="H455" s="325">
        <f t="shared" si="117"/>
        <v>0</v>
      </c>
      <c r="I455" s="71"/>
      <c r="J455" s="303"/>
      <c r="K455" s="303"/>
      <c r="L455" s="303"/>
      <c r="M455" s="304">
        <f t="shared" si="126"/>
        <v>0</v>
      </c>
      <c r="N455" s="326" t="str">
        <f t="shared" si="118"/>
        <v/>
      </c>
      <c r="O455" s="71"/>
      <c r="P455" s="303"/>
      <c r="Q455" s="214">
        <f t="shared" si="127"/>
        <v>0</v>
      </c>
      <c r="R455" s="71"/>
      <c r="S455" s="308"/>
      <c r="T455" s="308"/>
      <c r="U455" s="308"/>
      <c r="V455" s="79"/>
      <c r="W455" s="303"/>
      <c r="X455" s="303"/>
      <c r="Y455" s="309">
        <f t="shared" si="119"/>
        <v>0</v>
      </c>
      <c r="Z455" s="73" t="s">
        <v>169</v>
      </c>
      <c r="AA455" s="73" t="s">
        <v>169</v>
      </c>
      <c r="AB455" s="317"/>
      <c r="AC455" s="73" t="s">
        <v>169</v>
      </c>
      <c r="AD455" s="73" t="s">
        <v>169</v>
      </c>
      <c r="AE455" s="317"/>
      <c r="AF455" s="73" t="s">
        <v>169</v>
      </c>
      <c r="AG455" s="73" t="s">
        <v>169</v>
      </c>
      <c r="AH455" s="317"/>
      <c r="AI455" s="88">
        <f t="shared" si="128"/>
        <v>0</v>
      </c>
      <c r="AJ455" s="312">
        <f t="shared" si="129"/>
        <v>0</v>
      </c>
      <c r="AK455" s="27">
        <f t="shared" si="130"/>
        <v>0</v>
      </c>
      <c r="AL455" s="27">
        <f t="shared" si="131"/>
        <v>0</v>
      </c>
      <c r="AM455" s="27">
        <f t="shared" si="132"/>
        <v>0</v>
      </c>
      <c r="AN455" s="77">
        <f t="shared" si="133"/>
        <v>0</v>
      </c>
      <c r="AP455" s="77">
        <f t="shared" si="134"/>
        <v>0</v>
      </c>
      <c r="AQ455" s="207">
        <f t="shared" si="120"/>
        <v>0</v>
      </c>
      <c r="AR455" s="27">
        <f t="shared" si="121"/>
        <v>0</v>
      </c>
      <c r="AS455" s="27">
        <f t="shared" si="122"/>
        <v>0</v>
      </c>
      <c r="AT455" s="27">
        <f t="shared" si="135"/>
        <v>0</v>
      </c>
      <c r="AU455" s="27">
        <f t="shared" si="123"/>
        <v>0</v>
      </c>
      <c r="AV455" s="27">
        <f t="shared" si="124"/>
        <v>0</v>
      </c>
      <c r="AW455" s="27">
        <f t="shared" si="125"/>
        <v>0</v>
      </c>
    </row>
    <row r="456" spans="1:49">
      <c r="A456" s="68">
        <v>445</v>
      </c>
      <c r="B456" s="69" t="s">
        <v>328</v>
      </c>
      <c r="C456" s="314"/>
      <c r="D456" s="72"/>
      <c r="E456" s="180"/>
      <c r="F456" s="72"/>
      <c r="G456" s="72"/>
      <c r="H456" s="325">
        <f t="shared" si="117"/>
        <v>0</v>
      </c>
      <c r="I456" s="71"/>
      <c r="J456" s="303"/>
      <c r="K456" s="303"/>
      <c r="L456" s="303"/>
      <c r="M456" s="304">
        <f t="shared" si="126"/>
        <v>0</v>
      </c>
      <c r="N456" s="326" t="str">
        <f t="shared" si="118"/>
        <v/>
      </c>
      <c r="O456" s="71"/>
      <c r="P456" s="303"/>
      <c r="Q456" s="214">
        <f t="shared" si="127"/>
        <v>0</v>
      </c>
      <c r="R456" s="71"/>
      <c r="S456" s="308"/>
      <c r="T456" s="308"/>
      <c r="U456" s="308"/>
      <c r="V456" s="79"/>
      <c r="W456" s="303"/>
      <c r="X456" s="303"/>
      <c r="Y456" s="309">
        <f t="shared" si="119"/>
        <v>0</v>
      </c>
      <c r="Z456" s="73" t="s">
        <v>169</v>
      </c>
      <c r="AA456" s="73" t="s">
        <v>169</v>
      </c>
      <c r="AB456" s="317"/>
      <c r="AC456" s="73" t="s">
        <v>169</v>
      </c>
      <c r="AD456" s="73" t="s">
        <v>169</v>
      </c>
      <c r="AE456" s="317"/>
      <c r="AF456" s="73" t="s">
        <v>169</v>
      </c>
      <c r="AG456" s="73" t="s">
        <v>169</v>
      </c>
      <c r="AH456" s="317"/>
      <c r="AI456" s="88">
        <f t="shared" si="128"/>
        <v>0</v>
      </c>
      <c r="AJ456" s="312">
        <f t="shared" si="129"/>
        <v>0</v>
      </c>
      <c r="AK456" s="27">
        <f t="shared" si="130"/>
        <v>0</v>
      </c>
      <c r="AL456" s="27">
        <f t="shared" si="131"/>
        <v>0</v>
      </c>
      <c r="AM456" s="27">
        <f t="shared" si="132"/>
        <v>0</v>
      </c>
      <c r="AN456" s="77">
        <f t="shared" si="133"/>
        <v>0</v>
      </c>
      <c r="AP456" s="77">
        <f t="shared" si="134"/>
        <v>0</v>
      </c>
      <c r="AQ456" s="207">
        <f t="shared" si="120"/>
        <v>0</v>
      </c>
      <c r="AR456" s="27">
        <f t="shared" si="121"/>
        <v>0</v>
      </c>
      <c r="AS456" s="27">
        <f t="shared" si="122"/>
        <v>0</v>
      </c>
      <c r="AT456" s="27">
        <f t="shared" si="135"/>
        <v>0</v>
      </c>
      <c r="AU456" s="27">
        <f t="shared" si="123"/>
        <v>0</v>
      </c>
      <c r="AV456" s="27">
        <f t="shared" si="124"/>
        <v>0</v>
      </c>
      <c r="AW456" s="27">
        <f t="shared" si="125"/>
        <v>0</v>
      </c>
    </row>
    <row r="457" spans="1:49">
      <c r="A457" s="78">
        <v>446</v>
      </c>
      <c r="B457" s="69" t="s">
        <v>328</v>
      </c>
      <c r="C457" s="314"/>
      <c r="D457" s="72"/>
      <c r="E457" s="180"/>
      <c r="F457" s="72"/>
      <c r="G457" s="72"/>
      <c r="H457" s="325">
        <f t="shared" si="117"/>
        <v>0</v>
      </c>
      <c r="I457" s="71"/>
      <c r="J457" s="303"/>
      <c r="K457" s="303"/>
      <c r="L457" s="303"/>
      <c r="M457" s="304">
        <f t="shared" si="126"/>
        <v>0</v>
      </c>
      <c r="N457" s="326" t="str">
        <f t="shared" si="118"/>
        <v/>
      </c>
      <c r="O457" s="71"/>
      <c r="P457" s="303"/>
      <c r="Q457" s="214">
        <f t="shared" si="127"/>
        <v>0</v>
      </c>
      <c r="R457" s="71"/>
      <c r="S457" s="308"/>
      <c r="T457" s="308"/>
      <c r="U457" s="308"/>
      <c r="V457" s="79"/>
      <c r="W457" s="303"/>
      <c r="X457" s="303"/>
      <c r="Y457" s="309">
        <f t="shared" si="119"/>
        <v>0</v>
      </c>
      <c r="Z457" s="73" t="s">
        <v>169</v>
      </c>
      <c r="AA457" s="73" t="s">
        <v>169</v>
      </c>
      <c r="AB457" s="317"/>
      <c r="AC457" s="73" t="s">
        <v>169</v>
      </c>
      <c r="AD457" s="73" t="s">
        <v>169</v>
      </c>
      <c r="AE457" s="317"/>
      <c r="AF457" s="73" t="s">
        <v>169</v>
      </c>
      <c r="AG457" s="73" t="s">
        <v>169</v>
      </c>
      <c r="AH457" s="317"/>
      <c r="AI457" s="88">
        <f t="shared" si="128"/>
        <v>0</v>
      </c>
      <c r="AJ457" s="312">
        <f t="shared" si="129"/>
        <v>0</v>
      </c>
      <c r="AK457" s="27">
        <f t="shared" si="130"/>
        <v>0</v>
      </c>
      <c r="AL457" s="27">
        <f t="shared" si="131"/>
        <v>0</v>
      </c>
      <c r="AM457" s="27">
        <f t="shared" si="132"/>
        <v>0</v>
      </c>
      <c r="AN457" s="77">
        <f t="shared" si="133"/>
        <v>0</v>
      </c>
      <c r="AP457" s="77">
        <f t="shared" si="134"/>
        <v>0</v>
      </c>
      <c r="AQ457" s="207">
        <f t="shared" si="120"/>
        <v>0</v>
      </c>
      <c r="AR457" s="27">
        <f t="shared" si="121"/>
        <v>0</v>
      </c>
      <c r="AS457" s="27">
        <f t="shared" si="122"/>
        <v>0</v>
      </c>
      <c r="AT457" s="27">
        <f t="shared" si="135"/>
        <v>0</v>
      </c>
      <c r="AU457" s="27">
        <f t="shared" si="123"/>
        <v>0</v>
      </c>
      <c r="AV457" s="27">
        <f t="shared" si="124"/>
        <v>0</v>
      </c>
      <c r="AW457" s="27">
        <f t="shared" si="125"/>
        <v>0</v>
      </c>
    </row>
    <row r="458" spans="1:49">
      <c r="A458" s="68">
        <v>447</v>
      </c>
      <c r="B458" s="69" t="s">
        <v>328</v>
      </c>
      <c r="C458" s="314"/>
      <c r="D458" s="72"/>
      <c r="E458" s="180"/>
      <c r="F458" s="72"/>
      <c r="G458" s="72"/>
      <c r="H458" s="325">
        <f t="shared" si="117"/>
        <v>0</v>
      </c>
      <c r="I458" s="71"/>
      <c r="J458" s="303"/>
      <c r="K458" s="303"/>
      <c r="L458" s="303"/>
      <c r="M458" s="304">
        <f t="shared" si="126"/>
        <v>0</v>
      </c>
      <c r="N458" s="326" t="str">
        <f t="shared" si="118"/>
        <v/>
      </c>
      <c r="O458" s="71"/>
      <c r="P458" s="303"/>
      <c r="Q458" s="214">
        <f t="shared" si="127"/>
        <v>0</v>
      </c>
      <c r="R458" s="71"/>
      <c r="S458" s="308"/>
      <c r="T458" s="308"/>
      <c r="U458" s="308"/>
      <c r="V458" s="79"/>
      <c r="W458" s="303"/>
      <c r="X458" s="303"/>
      <c r="Y458" s="309">
        <f t="shared" si="119"/>
        <v>0</v>
      </c>
      <c r="Z458" s="73" t="s">
        <v>169</v>
      </c>
      <c r="AA458" s="73" t="s">
        <v>169</v>
      </c>
      <c r="AB458" s="317"/>
      <c r="AC458" s="73" t="s">
        <v>169</v>
      </c>
      <c r="AD458" s="73" t="s">
        <v>169</v>
      </c>
      <c r="AE458" s="317"/>
      <c r="AF458" s="73" t="s">
        <v>169</v>
      </c>
      <c r="AG458" s="73" t="s">
        <v>169</v>
      </c>
      <c r="AH458" s="317"/>
      <c r="AI458" s="88">
        <f t="shared" si="128"/>
        <v>0</v>
      </c>
      <c r="AJ458" s="312">
        <f t="shared" si="129"/>
        <v>0</v>
      </c>
      <c r="AK458" s="27">
        <f t="shared" si="130"/>
        <v>0</v>
      </c>
      <c r="AL458" s="27">
        <f t="shared" si="131"/>
        <v>0</v>
      </c>
      <c r="AM458" s="27">
        <f t="shared" si="132"/>
        <v>0</v>
      </c>
      <c r="AN458" s="77">
        <f t="shared" si="133"/>
        <v>0</v>
      </c>
      <c r="AP458" s="77">
        <f t="shared" si="134"/>
        <v>0</v>
      </c>
      <c r="AQ458" s="207">
        <f t="shared" si="120"/>
        <v>0</v>
      </c>
      <c r="AR458" s="27">
        <f t="shared" si="121"/>
        <v>0</v>
      </c>
      <c r="AS458" s="27">
        <f t="shared" si="122"/>
        <v>0</v>
      </c>
      <c r="AT458" s="27">
        <f t="shared" si="135"/>
        <v>0</v>
      </c>
      <c r="AU458" s="27">
        <f t="shared" si="123"/>
        <v>0</v>
      </c>
      <c r="AV458" s="27">
        <f t="shared" si="124"/>
        <v>0</v>
      </c>
      <c r="AW458" s="27">
        <f t="shared" si="125"/>
        <v>0</v>
      </c>
    </row>
    <row r="459" spans="1:49">
      <c r="A459" s="78">
        <v>448</v>
      </c>
      <c r="B459" s="69" t="s">
        <v>328</v>
      </c>
      <c r="C459" s="314"/>
      <c r="D459" s="72"/>
      <c r="E459" s="180"/>
      <c r="F459" s="72"/>
      <c r="G459" s="72"/>
      <c r="H459" s="325">
        <f t="shared" si="117"/>
        <v>0</v>
      </c>
      <c r="I459" s="71"/>
      <c r="J459" s="303"/>
      <c r="K459" s="303"/>
      <c r="L459" s="303"/>
      <c r="M459" s="304">
        <f t="shared" si="126"/>
        <v>0</v>
      </c>
      <c r="N459" s="326" t="str">
        <f t="shared" si="118"/>
        <v/>
      </c>
      <c r="O459" s="71"/>
      <c r="P459" s="303"/>
      <c r="Q459" s="214">
        <f t="shared" si="127"/>
        <v>0</v>
      </c>
      <c r="R459" s="71"/>
      <c r="S459" s="308"/>
      <c r="T459" s="308"/>
      <c r="U459" s="308"/>
      <c r="V459" s="79"/>
      <c r="W459" s="303"/>
      <c r="X459" s="303"/>
      <c r="Y459" s="309">
        <f t="shared" si="119"/>
        <v>0</v>
      </c>
      <c r="Z459" s="73" t="s">
        <v>169</v>
      </c>
      <c r="AA459" s="73" t="s">
        <v>169</v>
      </c>
      <c r="AB459" s="317"/>
      <c r="AC459" s="73" t="s">
        <v>169</v>
      </c>
      <c r="AD459" s="73" t="s">
        <v>169</v>
      </c>
      <c r="AE459" s="317"/>
      <c r="AF459" s="73" t="s">
        <v>169</v>
      </c>
      <c r="AG459" s="73" t="s">
        <v>169</v>
      </c>
      <c r="AH459" s="317"/>
      <c r="AI459" s="88">
        <f t="shared" si="128"/>
        <v>0</v>
      </c>
      <c r="AJ459" s="312">
        <f t="shared" si="129"/>
        <v>0</v>
      </c>
      <c r="AK459" s="27">
        <f t="shared" si="130"/>
        <v>0</v>
      </c>
      <c r="AL459" s="27">
        <f t="shared" si="131"/>
        <v>0</v>
      </c>
      <c r="AM459" s="27">
        <f t="shared" si="132"/>
        <v>0</v>
      </c>
      <c r="AN459" s="77">
        <f t="shared" si="133"/>
        <v>0</v>
      </c>
      <c r="AP459" s="77">
        <f t="shared" si="134"/>
        <v>0</v>
      </c>
      <c r="AQ459" s="207">
        <f t="shared" si="120"/>
        <v>0</v>
      </c>
      <c r="AR459" s="27">
        <f t="shared" si="121"/>
        <v>0</v>
      </c>
      <c r="AS459" s="27">
        <f t="shared" si="122"/>
        <v>0</v>
      </c>
      <c r="AT459" s="27">
        <f t="shared" si="135"/>
        <v>0</v>
      </c>
      <c r="AU459" s="27">
        <f t="shared" si="123"/>
        <v>0</v>
      </c>
      <c r="AV459" s="27">
        <f t="shared" si="124"/>
        <v>0</v>
      </c>
      <c r="AW459" s="27">
        <f t="shared" si="125"/>
        <v>0</v>
      </c>
    </row>
    <row r="460" spans="1:49">
      <c r="A460" s="68">
        <v>449</v>
      </c>
      <c r="B460" s="69" t="s">
        <v>328</v>
      </c>
      <c r="C460" s="314"/>
      <c r="D460" s="72"/>
      <c r="E460" s="180"/>
      <c r="F460" s="72"/>
      <c r="G460" s="72"/>
      <c r="H460" s="325">
        <f t="shared" ref="H460:H523" si="136">IFERROR(IF(B460="โปรดเลือก",0,IF(B460="ไม่เป็นสมาชิก กบข.",ROUND((DATEDIF(F460,G460,"Y")+DATEDIF(F460,G460,"Ym")/12)+I460,0),AN460)),0)</f>
        <v>0</v>
      </c>
      <c r="I460" s="71"/>
      <c r="J460" s="303"/>
      <c r="K460" s="303"/>
      <c r="L460" s="303"/>
      <c r="M460" s="304">
        <f t="shared" si="126"/>
        <v>0</v>
      </c>
      <c r="N460" s="326" t="str">
        <f t="shared" ref="N460:N523" si="137">IFERROR(IF(P460&lt;&gt;0,0,IF(B460="โปรดเลือก ","",(IF(B460="ไม่เป็นสมาชิก กบข.",M460*H460/50,IF(B460="เป็นสมาชิก กบข. ",(IF(M460*H460/50&gt;0.7*M460,0.7*M460,M460*H460/50))))))),0)</f>
        <v/>
      </c>
      <c r="O460" s="71"/>
      <c r="P460" s="303"/>
      <c r="Q460" s="214">
        <f t="shared" si="127"/>
        <v>0</v>
      </c>
      <c r="R460" s="71"/>
      <c r="S460" s="308"/>
      <c r="T460" s="308"/>
      <c r="U460" s="308"/>
      <c r="V460" s="79"/>
      <c r="W460" s="303"/>
      <c r="X460" s="303"/>
      <c r="Y460" s="309">
        <f t="shared" ref="Y460:Y523" si="138">IF(B460="โปรดเลือก ",0,IF(P460&lt;&gt;0,P460,IF(W460&gt;0,W460+X460,(J460+N460)*12+O460*12+P460+S460+T460+U460)))</f>
        <v>0</v>
      </c>
      <c r="Z460" s="73" t="s">
        <v>169</v>
      </c>
      <c r="AA460" s="73" t="s">
        <v>169</v>
      </c>
      <c r="AB460" s="317"/>
      <c r="AC460" s="73" t="s">
        <v>169</v>
      </c>
      <c r="AD460" s="73" t="s">
        <v>169</v>
      </c>
      <c r="AE460" s="317"/>
      <c r="AF460" s="73" t="s">
        <v>169</v>
      </c>
      <c r="AG460" s="73" t="s">
        <v>169</v>
      </c>
      <c r="AH460" s="317"/>
      <c r="AI460" s="88">
        <f t="shared" si="128"/>
        <v>0</v>
      </c>
      <c r="AJ460" s="312">
        <f t="shared" si="129"/>
        <v>0</v>
      </c>
      <c r="AK460" s="27">
        <f t="shared" si="130"/>
        <v>0</v>
      </c>
      <c r="AL460" s="27">
        <f t="shared" si="131"/>
        <v>0</v>
      </c>
      <c r="AM460" s="27">
        <f t="shared" si="132"/>
        <v>0</v>
      </c>
      <c r="AN460" s="77">
        <f t="shared" si="133"/>
        <v>0</v>
      </c>
      <c r="AP460" s="77">
        <f t="shared" si="134"/>
        <v>0</v>
      </c>
      <c r="AQ460" s="207">
        <f t="shared" ref="AQ460:AQ523" si="139">IFERROR(VALUE(LEFT(F460,2)),0)</f>
        <v>0</v>
      </c>
      <c r="AR460" s="27">
        <f t="shared" ref="AR460:AR523" si="140">IFERROR(VALUE(MID(F460,4,2)),0)</f>
        <v>0</v>
      </c>
      <c r="AS460" s="27">
        <f t="shared" ref="AS460:AS523" si="141">IFERROR(VALUE(RIGHT(F460,4)),0)</f>
        <v>0</v>
      </c>
      <c r="AT460" s="27">
        <f t="shared" si="135"/>
        <v>0</v>
      </c>
      <c r="AU460" s="27">
        <f t="shared" ref="AU460:AU523" si="142">IFERROR(VALUE(LEFT(G460,2)),0)</f>
        <v>0</v>
      </c>
      <c r="AV460" s="27">
        <f t="shared" ref="AV460:AV523" si="143">IFERROR(VALUE(MID(G460,4,2)),0)</f>
        <v>0</v>
      </c>
      <c r="AW460" s="27">
        <f t="shared" ref="AW460:AW523" si="144">IFERROR(VALUE(RIGHT(G460,4)),0)</f>
        <v>0</v>
      </c>
    </row>
    <row r="461" spans="1:49">
      <c r="A461" s="78">
        <v>450</v>
      </c>
      <c r="B461" s="69" t="s">
        <v>328</v>
      </c>
      <c r="C461" s="314"/>
      <c r="D461" s="72"/>
      <c r="E461" s="180"/>
      <c r="F461" s="72"/>
      <c r="G461" s="72"/>
      <c r="H461" s="325">
        <f t="shared" si="136"/>
        <v>0</v>
      </c>
      <c r="I461" s="71"/>
      <c r="J461" s="303"/>
      <c r="K461" s="303"/>
      <c r="L461" s="303"/>
      <c r="M461" s="304">
        <f t="shared" ref="M461:M524" si="145">L461+K461</f>
        <v>0</v>
      </c>
      <c r="N461" s="326" t="str">
        <f t="shared" si="137"/>
        <v/>
      </c>
      <c r="O461" s="71"/>
      <c r="P461" s="303"/>
      <c r="Q461" s="214">
        <f t="shared" ref="Q461:Q524" si="146">IF(AP461&lt;500000,AP461,500000)</f>
        <v>0</v>
      </c>
      <c r="R461" s="71"/>
      <c r="S461" s="308"/>
      <c r="T461" s="308"/>
      <c r="U461" s="308"/>
      <c r="V461" s="79"/>
      <c r="W461" s="303"/>
      <c r="X461" s="303"/>
      <c r="Y461" s="309">
        <f t="shared" si="138"/>
        <v>0</v>
      </c>
      <c r="Z461" s="73" t="s">
        <v>169</v>
      </c>
      <c r="AA461" s="73" t="s">
        <v>169</v>
      </c>
      <c r="AB461" s="317"/>
      <c r="AC461" s="73" t="s">
        <v>169</v>
      </c>
      <c r="AD461" s="73" t="s">
        <v>169</v>
      </c>
      <c r="AE461" s="317"/>
      <c r="AF461" s="73" t="s">
        <v>169</v>
      </c>
      <c r="AG461" s="73" t="s">
        <v>169</v>
      </c>
      <c r="AH461" s="317"/>
      <c r="AI461" s="88">
        <f t="shared" ref="AI461:AI524" si="147">AB461+AE461+AH461</f>
        <v>0</v>
      </c>
      <c r="AJ461" s="312">
        <f t="shared" ref="AJ461:AJ524" si="148">Y461+AI461</f>
        <v>0</v>
      </c>
      <c r="AK461" s="27">
        <f t="shared" ref="AK461:AK524" si="149">IF(AU461&lt;AQ461,AT461-AQ461+AU461,AU461-AQ461)</f>
        <v>0</v>
      </c>
      <c r="AL461" s="27">
        <f t="shared" ref="AL461:AL524" si="150">IF(AU461=AQ461,IF(AV461=AR461,0,IF(AV461&gt;AR461,AV461-AR461,12+AV461-AR461)),IF(AU461&gt;AQ461,IF(AV461&gt;AR461,AV461-AR461,IF(AV461=AR461,0,12+AV461-AR461)),IF(AU461&lt;AQ461,IF(AV461&gt;AR461,AV461-AR461-1,IF(AV461=AR461,0,12+AV461-AR461-1)))))</f>
        <v>0</v>
      </c>
      <c r="AM461" s="27">
        <f t="shared" ref="AM461:AM524" si="151">IF(AND(AQ461=AU461,AR461=AV461),AW461-AS461,IF(AND(AQ461&gt;=AU461,AR461&gt;AV461),AW461-AS461-1,IF(AND(AQ461&lt;AU461,AR461&gt;AV461),AW461-AS461-1,IF(AND(AQ461&lt;AU461,AR461&lt;AV461),AW461-AS461,AW461-AS461))))</f>
        <v>0</v>
      </c>
      <c r="AN461" s="77">
        <f t="shared" ref="AN461:AN524" si="152">IF(B461="โปรดเลือก",0,IF(B461="เป็นสมาชิก กบข. ",(AK461/365)+(AL461/12)+AM461+I461,ROUND((AK461/365)+(AL461/12)+AM461,0)))</f>
        <v>0</v>
      </c>
      <c r="AP461" s="77">
        <f t="shared" ref="AP461:AP524" si="153">IFERROR(IF(AND(J461&lt;&gt;0,N461=0),J461*15,IF(AND(J461=0,N461&lt;&gt;0),N461*15,0)),0)</f>
        <v>0</v>
      </c>
      <c r="AQ461" s="207">
        <f t="shared" si="139"/>
        <v>0</v>
      </c>
      <c r="AR461" s="27">
        <f t="shared" si="140"/>
        <v>0</v>
      </c>
      <c r="AS461" s="27">
        <f t="shared" si="141"/>
        <v>0</v>
      </c>
      <c r="AT461" s="27">
        <f t="shared" si="135"/>
        <v>0</v>
      </c>
      <c r="AU461" s="27">
        <f t="shared" si="142"/>
        <v>0</v>
      </c>
      <c r="AV461" s="27">
        <f t="shared" si="143"/>
        <v>0</v>
      </c>
      <c r="AW461" s="27">
        <f t="shared" si="144"/>
        <v>0</v>
      </c>
    </row>
    <row r="462" spans="1:49">
      <c r="A462" s="68">
        <v>451</v>
      </c>
      <c r="B462" s="69" t="s">
        <v>328</v>
      </c>
      <c r="C462" s="314"/>
      <c r="D462" s="72"/>
      <c r="E462" s="180"/>
      <c r="F462" s="72"/>
      <c r="G462" s="72"/>
      <c r="H462" s="325">
        <f t="shared" si="136"/>
        <v>0</v>
      </c>
      <c r="I462" s="71"/>
      <c r="J462" s="303"/>
      <c r="K462" s="303"/>
      <c r="L462" s="303"/>
      <c r="M462" s="304">
        <f t="shared" si="145"/>
        <v>0</v>
      </c>
      <c r="N462" s="326" t="str">
        <f t="shared" si="137"/>
        <v/>
      </c>
      <c r="O462" s="71"/>
      <c r="P462" s="303"/>
      <c r="Q462" s="214">
        <f t="shared" si="146"/>
        <v>0</v>
      </c>
      <c r="R462" s="71"/>
      <c r="S462" s="308"/>
      <c r="T462" s="308"/>
      <c r="U462" s="308"/>
      <c r="V462" s="79"/>
      <c r="W462" s="303"/>
      <c r="X462" s="303"/>
      <c r="Y462" s="309">
        <f t="shared" si="138"/>
        <v>0</v>
      </c>
      <c r="Z462" s="73" t="s">
        <v>169</v>
      </c>
      <c r="AA462" s="73" t="s">
        <v>169</v>
      </c>
      <c r="AB462" s="317"/>
      <c r="AC462" s="73" t="s">
        <v>169</v>
      </c>
      <c r="AD462" s="73" t="s">
        <v>169</v>
      </c>
      <c r="AE462" s="317"/>
      <c r="AF462" s="73" t="s">
        <v>169</v>
      </c>
      <c r="AG462" s="73" t="s">
        <v>169</v>
      </c>
      <c r="AH462" s="317"/>
      <c r="AI462" s="88">
        <f t="shared" si="147"/>
        <v>0</v>
      </c>
      <c r="AJ462" s="312">
        <f t="shared" si="148"/>
        <v>0</v>
      </c>
      <c r="AK462" s="27">
        <f t="shared" si="149"/>
        <v>0</v>
      </c>
      <c r="AL462" s="27">
        <f t="shared" si="150"/>
        <v>0</v>
      </c>
      <c r="AM462" s="27">
        <f t="shared" si="151"/>
        <v>0</v>
      </c>
      <c r="AN462" s="77">
        <f t="shared" si="152"/>
        <v>0</v>
      </c>
      <c r="AP462" s="77">
        <f t="shared" si="153"/>
        <v>0</v>
      </c>
      <c r="AQ462" s="207">
        <f t="shared" si="139"/>
        <v>0</v>
      </c>
      <c r="AR462" s="27">
        <f t="shared" si="140"/>
        <v>0</v>
      </c>
      <c r="AS462" s="27">
        <f t="shared" si="141"/>
        <v>0</v>
      </c>
      <c r="AT462" s="27">
        <f t="shared" ref="AT462:AT525" si="154">IFERROR(VLOOKUP(AV462-1,$AY$12:$AZ$23,2,0),0)</f>
        <v>0</v>
      </c>
      <c r="AU462" s="27">
        <f t="shared" si="142"/>
        <v>0</v>
      </c>
      <c r="AV462" s="27">
        <f t="shared" si="143"/>
        <v>0</v>
      </c>
      <c r="AW462" s="27">
        <f t="shared" si="144"/>
        <v>0</v>
      </c>
    </row>
    <row r="463" spans="1:49">
      <c r="A463" s="78">
        <v>452</v>
      </c>
      <c r="B463" s="69" t="s">
        <v>328</v>
      </c>
      <c r="C463" s="314"/>
      <c r="D463" s="72"/>
      <c r="E463" s="180"/>
      <c r="F463" s="72"/>
      <c r="G463" s="72"/>
      <c r="H463" s="325">
        <f t="shared" si="136"/>
        <v>0</v>
      </c>
      <c r="I463" s="71"/>
      <c r="J463" s="303"/>
      <c r="K463" s="303"/>
      <c r="L463" s="303"/>
      <c r="M463" s="304">
        <f t="shared" si="145"/>
        <v>0</v>
      </c>
      <c r="N463" s="326" t="str">
        <f t="shared" si="137"/>
        <v/>
      </c>
      <c r="O463" s="71"/>
      <c r="P463" s="303"/>
      <c r="Q463" s="214">
        <f t="shared" si="146"/>
        <v>0</v>
      </c>
      <c r="R463" s="71"/>
      <c r="S463" s="308"/>
      <c r="T463" s="308"/>
      <c r="U463" s="308"/>
      <c r="V463" s="79"/>
      <c r="W463" s="303"/>
      <c r="X463" s="303"/>
      <c r="Y463" s="309">
        <f t="shared" si="138"/>
        <v>0</v>
      </c>
      <c r="Z463" s="73" t="s">
        <v>169</v>
      </c>
      <c r="AA463" s="73" t="s">
        <v>169</v>
      </c>
      <c r="AB463" s="317"/>
      <c r="AC463" s="73" t="s">
        <v>169</v>
      </c>
      <c r="AD463" s="73" t="s">
        <v>169</v>
      </c>
      <c r="AE463" s="317"/>
      <c r="AF463" s="73" t="s">
        <v>169</v>
      </c>
      <c r="AG463" s="73" t="s">
        <v>169</v>
      </c>
      <c r="AH463" s="317"/>
      <c r="AI463" s="88">
        <f t="shared" si="147"/>
        <v>0</v>
      </c>
      <c r="AJ463" s="312">
        <f t="shared" si="148"/>
        <v>0</v>
      </c>
      <c r="AK463" s="27">
        <f t="shared" si="149"/>
        <v>0</v>
      </c>
      <c r="AL463" s="27">
        <f t="shared" si="150"/>
        <v>0</v>
      </c>
      <c r="AM463" s="27">
        <f t="shared" si="151"/>
        <v>0</v>
      </c>
      <c r="AN463" s="77">
        <f t="shared" si="152"/>
        <v>0</v>
      </c>
      <c r="AP463" s="77">
        <f t="shared" si="153"/>
        <v>0</v>
      </c>
      <c r="AQ463" s="207">
        <f t="shared" si="139"/>
        <v>0</v>
      </c>
      <c r="AR463" s="27">
        <f t="shared" si="140"/>
        <v>0</v>
      </c>
      <c r="AS463" s="27">
        <f t="shared" si="141"/>
        <v>0</v>
      </c>
      <c r="AT463" s="27">
        <f t="shared" si="154"/>
        <v>0</v>
      </c>
      <c r="AU463" s="27">
        <f t="shared" si="142"/>
        <v>0</v>
      </c>
      <c r="AV463" s="27">
        <f t="shared" si="143"/>
        <v>0</v>
      </c>
      <c r="AW463" s="27">
        <f t="shared" si="144"/>
        <v>0</v>
      </c>
    </row>
    <row r="464" spans="1:49">
      <c r="A464" s="68">
        <v>453</v>
      </c>
      <c r="B464" s="69" t="s">
        <v>328</v>
      </c>
      <c r="C464" s="314"/>
      <c r="D464" s="72"/>
      <c r="E464" s="180"/>
      <c r="F464" s="72"/>
      <c r="G464" s="72"/>
      <c r="H464" s="325">
        <f t="shared" si="136"/>
        <v>0</v>
      </c>
      <c r="I464" s="71"/>
      <c r="J464" s="303"/>
      <c r="K464" s="303"/>
      <c r="L464" s="303"/>
      <c r="M464" s="304">
        <f t="shared" si="145"/>
        <v>0</v>
      </c>
      <c r="N464" s="326" t="str">
        <f t="shared" si="137"/>
        <v/>
      </c>
      <c r="O464" s="71"/>
      <c r="P464" s="303"/>
      <c r="Q464" s="214">
        <f t="shared" si="146"/>
        <v>0</v>
      </c>
      <c r="R464" s="71"/>
      <c r="S464" s="308"/>
      <c r="T464" s="308"/>
      <c r="U464" s="308"/>
      <c r="V464" s="79"/>
      <c r="W464" s="303"/>
      <c r="X464" s="303"/>
      <c r="Y464" s="309">
        <f t="shared" si="138"/>
        <v>0</v>
      </c>
      <c r="Z464" s="73" t="s">
        <v>169</v>
      </c>
      <c r="AA464" s="73" t="s">
        <v>169</v>
      </c>
      <c r="AB464" s="317"/>
      <c r="AC464" s="73" t="s">
        <v>169</v>
      </c>
      <c r="AD464" s="73" t="s">
        <v>169</v>
      </c>
      <c r="AE464" s="317"/>
      <c r="AF464" s="73" t="s">
        <v>169</v>
      </c>
      <c r="AG464" s="73" t="s">
        <v>169</v>
      </c>
      <c r="AH464" s="317"/>
      <c r="AI464" s="88">
        <f t="shared" si="147"/>
        <v>0</v>
      </c>
      <c r="AJ464" s="312">
        <f t="shared" si="148"/>
        <v>0</v>
      </c>
      <c r="AK464" s="27">
        <f t="shared" si="149"/>
        <v>0</v>
      </c>
      <c r="AL464" s="27">
        <f t="shared" si="150"/>
        <v>0</v>
      </c>
      <c r="AM464" s="27">
        <f t="shared" si="151"/>
        <v>0</v>
      </c>
      <c r="AN464" s="77">
        <f t="shared" si="152"/>
        <v>0</v>
      </c>
      <c r="AP464" s="77">
        <f t="shared" si="153"/>
        <v>0</v>
      </c>
      <c r="AQ464" s="207">
        <f t="shared" si="139"/>
        <v>0</v>
      </c>
      <c r="AR464" s="27">
        <f t="shared" si="140"/>
        <v>0</v>
      </c>
      <c r="AS464" s="27">
        <f t="shared" si="141"/>
        <v>0</v>
      </c>
      <c r="AT464" s="27">
        <f t="shared" si="154"/>
        <v>0</v>
      </c>
      <c r="AU464" s="27">
        <f t="shared" si="142"/>
        <v>0</v>
      </c>
      <c r="AV464" s="27">
        <f t="shared" si="143"/>
        <v>0</v>
      </c>
      <c r="AW464" s="27">
        <f t="shared" si="144"/>
        <v>0</v>
      </c>
    </row>
    <row r="465" spans="1:49">
      <c r="A465" s="78">
        <v>454</v>
      </c>
      <c r="B465" s="69" t="s">
        <v>328</v>
      </c>
      <c r="C465" s="314"/>
      <c r="D465" s="72"/>
      <c r="E465" s="180"/>
      <c r="F465" s="72"/>
      <c r="G465" s="72"/>
      <c r="H465" s="325">
        <f t="shared" si="136"/>
        <v>0</v>
      </c>
      <c r="I465" s="71"/>
      <c r="J465" s="303"/>
      <c r="K465" s="303"/>
      <c r="L465" s="303"/>
      <c r="M465" s="304">
        <f t="shared" si="145"/>
        <v>0</v>
      </c>
      <c r="N465" s="326" t="str">
        <f t="shared" si="137"/>
        <v/>
      </c>
      <c r="O465" s="71"/>
      <c r="P465" s="303"/>
      <c r="Q465" s="214">
        <f t="shared" si="146"/>
        <v>0</v>
      </c>
      <c r="R465" s="71"/>
      <c r="S465" s="308"/>
      <c r="T465" s="308"/>
      <c r="U465" s="308"/>
      <c r="V465" s="79"/>
      <c r="W465" s="303"/>
      <c r="X465" s="303"/>
      <c r="Y465" s="309">
        <f t="shared" si="138"/>
        <v>0</v>
      </c>
      <c r="Z465" s="73" t="s">
        <v>169</v>
      </c>
      <c r="AA465" s="73" t="s">
        <v>169</v>
      </c>
      <c r="AB465" s="317"/>
      <c r="AC465" s="73" t="s">
        <v>169</v>
      </c>
      <c r="AD465" s="73" t="s">
        <v>169</v>
      </c>
      <c r="AE465" s="317"/>
      <c r="AF465" s="73" t="s">
        <v>169</v>
      </c>
      <c r="AG465" s="73" t="s">
        <v>169</v>
      </c>
      <c r="AH465" s="317"/>
      <c r="AI465" s="88">
        <f t="shared" si="147"/>
        <v>0</v>
      </c>
      <c r="AJ465" s="312">
        <f t="shared" si="148"/>
        <v>0</v>
      </c>
      <c r="AK465" s="27">
        <f t="shared" si="149"/>
        <v>0</v>
      </c>
      <c r="AL465" s="27">
        <f t="shared" si="150"/>
        <v>0</v>
      </c>
      <c r="AM465" s="27">
        <f t="shared" si="151"/>
        <v>0</v>
      </c>
      <c r="AN465" s="77">
        <f t="shared" si="152"/>
        <v>0</v>
      </c>
      <c r="AP465" s="77">
        <f t="shared" si="153"/>
        <v>0</v>
      </c>
      <c r="AQ465" s="207">
        <f t="shared" si="139"/>
        <v>0</v>
      </c>
      <c r="AR465" s="27">
        <f t="shared" si="140"/>
        <v>0</v>
      </c>
      <c r="AS465" s="27">
        <f t="shared" si="141"/>
        <v>0</v>
      </c>
      <c r="AT465" s="27">
        <f t="shared" si="154"/>
        <v>0</v>
      </c>
      <c r="AU465" s="27">
        <f t="shared" si="142"/>
        <v>0</v>
      </c>
      <c r="AV465" s="27">
        <f t="shared" si="143"/>
        <v>0</v>
      </c>
      <c r="AW465" s="27">
        <f t="shared" si="144"/>
        <v>0</v>
      </c>
    </row>
    <row r="466" spans="1:49">
      <c r="A466" s="68">
        <v>455</v>
      </c>
      <c r="B466" s="69" t="s">
        <v>328</v>
      </c>
      <c r="C466" s="314"/>
      <c r="D466" s="72"/>
      <c r="E466" s="180"/>
      <c r="F466" s="72"/>
      <c r="G466" s="72"/>
      <c r="H466" s="325">
        <f t="shared" si="136"/>
        <v>0</v>
      </c>
      <c r="I466" s="71"/>
      <c r="J466" s="303"/>
      <c r="K466" s="303"/>
      <c r="L466" s="303"/>
      <c r="M466" s="304">
        <f t="shared" si="145"/>
        <v>0</v>
      </c>
      <c r="N466" s="326" t="str">
        <f t="shared" si="137"/>
        <v/>
      </c>
      <c r="O466" s="71"/>
      <c r="P466" s="303"/>
      <c r="Q466" s="214">
        <f t="shared" si="146"/>
        <v>0</v>
      </c>
      <c r="R466" s="71"/>
      <c r="S466" s="308"/>
      <c r="T466" s="308"/>
      <c r="U466" s="308"/>
      <c r="V466" s="79"/>
      <c r="W466" s="303"/>
      <c r="X466" s="303"/>
      <c r="Y466" s="309">
        <f t="shared" si="138"/>
        <v>0</v>
      </c>
      <c r="Z466" s="73" t="s">
        <v>169</v>
      </c>
      <c r="AA466" s="73" t="s">
        <v>169</v>
      </c>
      <c r="AB466" s="317"/>
      <c r="AC466" s="73" t="s">
        <v>169</v>
      </c>
      <c r="AD466" s="73" t="s">
        <v>169</v>
      </c>
      <c r="AE466" s="317"/>
      <c r="AF466" s="73" t="s">
        <v>169</v>
      </c>
      <c r="AG466" s="73" t="s">
        <v>169</v>
      </c>
      <c r="AH466" s="317"/>
      <c r="AI466" s="88">
        <f t="shared" si="147"/>
        <v>0</v>
      </c>
      <c r="AJ466" s="312">
        <f t="shared" si="148"/>
        <v>0</v>
      </c>
      <c r="AK466" s="27">
        <f t="shared" si="149"/>
        <v>0</v>
      </c>
      <c r="AL466" s="27">
        <f t="shared" si="150"/>
        <v>0</v>
      </c>
      <c r="AM466" s="27">
        <f t="shared" si="151"/>
        <v>0</v>
      </c>
      <c r="AN466" s="77">
        <f t="shared" si="152"/>
        <v>0</v>
      </c>
      <c r="AP466" s="77">
        <f t="shared" si="153"/>
        <v>0</v>
      </c>
      <c r="AQ466" s="207">
        <f t="shared" si="139"/>
        <v>0</v>
      </c>
      <c r="AR466" s="27">
        <f t="shared" si="140"/>
        <v>0</v>
      </c>
      <c r="AS466" s="27">
        <f t="shared" si="141"/>
        <v>0</v>
      </c>
      <c r="AT466" s="27">
        <f t="shared" si="154"/>
        <v>0</v>
      </c>
      <c r="AU466" s="27">
        <f t="shared" si="142"/>
        <v>0</v>
      </c>
      <c r="AV466" s="27">
        <f t="shared" si="143"/>
        <v>0</v>
      </c>
      <c r="AW466" s="27">
        <f t="shared" si="144"/>
        <v>0</v>
      </c>
    </row>
    <row r="467" spans="1:49">
      <c r="A467" s="78">
        <v>456</v>
      </c>
      <c r="B467" s="69" t="s">
        <v>328</v>
      </c>
      <c r="C467" s="314"/>
      <c r="D467" s="72"/>
      <c r="E467" s="180"/>
      <c r="F467" s="72"/>
      <c r="G467" s="72"/>
      <c r="H467" s="325">
        <f t="shared" si="136"/>
        <v>0</v>
      </c>
      <c r="I467" s="71"/>
      <c r="J467" s="303"/>
      <c r="K467" s="303"/>
      <c r="L467" s="303"/>
      <c r="M467" s="304">
        <f t="shared" si="145"/>
        <v>0</v>
      </c>
      <c r="N467" s="326" t="str">
        <f t="shared" si="137"/>
        <v/>
      </c>
      <c r="O467" s="71"/>
      <c r="P467" s="303"/>
      <c r="Q467" s="214">
        <f t="shared" si="146"/>
        <v>0</v>
      </c>
      <c r="R467" s="71"/>
      <c r="S467" s="308"/>
      <c r="T467" s="308"/>
      <c r="U467" s="308"/>
      <c r="V467" s="79"/>
      <c r="W467" s="303"/>
      <c r="X467" s="303"/>
      <c r="Y467" s="309">
        <f t="shared" si="138"/>
        <v>0</v>
      </c>
      <c r="Z467" s="73" t="s">
        <v>169</v>
      </c>
      <c r="AA467" s="73" t="s">
        <v>169</v>
      </c>
      <c r="AB467" s="317"/>
      <c r="AC467" s="73" t="s">
        <v>169</v>
      </c>
      <c r="AD467" s="73" t="s">
        <v>169</v>
      </c>
      <c r="AE467" s="317"/>
      <c r="AF467" s="73" t="s">
        <v>169</v>
      </c>
      <c r="AG467" s="73" t="s">
        <v>169</v>
      </c>
      <c r="AH467" s="317"/>
      <c r="AI467" s="88">
        <f t="shared" si="147"/>
        <v>0</v>
      </c>
      <c r="AJ467" s="312">
        <f t="shared" si="148"/>
        <v>0</v>
      </c>
      <c r="AK467" s="27">
        <f t="shared" si="149"/>
        <v>0</v>
      </c>
      <c r="AL467" s="27">
        <f t="shared" si="150"/>
        <v>0</v>
      </c>
      <c r="AM467" s="27">
        <f t="shared" si="151"/>
        <v>0</v>
      </c>
      <c r="AN467" s="77">
        <f t="shared" si="152"/>
        <v>0</v>
      </c>
      <c r="AP467" s="77">
        <f t="shared" si="153"/>
        <v>0</v>
      </c>
      <c r="AQ467" s="207">
        <f t="shared" si="139"/>
        <v>0</v>
      </c>
      <c r="AR467" s="27">
        <f t="shared" si="140"/>
        <v>0</v>
      </c>
      <c r="AS467" s="27">
        <f t="shared" si="141"/>
        <v>0</v>
      </c>
      <c r="AT467" s="27">
        <f t="shared" si="154"/>
        <v>0</v>
      </c>
      <c r="AU467" s="27">
        <f t="shared" si="142"/>
        <v>0</v>
      </c>
      <c r="AV467" s="27">
        <f t="shared" si="143"/>
        <v>0</v>
      </c>
      <c r="AW467" s="27">
        <f t="shared" si="144"/>
        <v>0</v>
      </c>
    </row>
    <row r="468" spans="1:49">
      <c r="A468" s="68">
        <v>457</v>
      </c>
      <c r="B468" s="69" t="s">
        <v>328</v>
      </c>
      <c r="C468" s="314"/>
      <c r="D468" s="72"/>
      <c r="E468" s="180"/>
      <c r="F468" s="72"/>
      <c r="G468" s="72"/>
      <c r="H468" s="325">
        <f t="shared" si="136"/>
        <v>0</v>
      </c>
      <c r="I468" s="71"/>
      <c r="J468" s="303"/>
      <c r="K468" s="303"/>
      <c r="L468" s="303"/>
      <c r="M468" s="304">
        <f t="shared" si="145"/>
        <v>0</v>
      </c>
      <c r="N468" s="326" t="str">
        <f t="shared" si="137"/>
        <v/>
      </c>
      <c r="O468" s="71"/>
      <c r="P468" s="303"/>
      <c r="Q468" s="214">
        <f t="shared" si="146"/>
        <v>0</v>
      </c>
      <c r="R468" s="71"/>
      <c r="S468" s="308"/>
      <c r="T468" s="308"/>
      <c r="U468" s="308"/>
      <c r="V468" s="79"/>
      <c r="W468" s="303"/>
      <c r="X468" s="303"/>
      <c r="Y468" s="309">
        <f t="shared" si="138"/>
        <v>0</v>
      </c>
      <c r="Z468" s="73" t="s">
        <v>169</v>
      </c>
      <c r="AA468" s="73" t="s">
        <v>169</v>
      </c>
      <c r="AB468" s="317"/>
      <c r="AC468" s="73" t="s">
        <v>169</v>
      </c>
      <c r="AD468" s="73" t="s">
        <v>169</v>
      </c>
      <c r="AE468" s="317"/>
      <c r="AF468" s="73" t="s">
        <v>169</v>
      </c>
      <c r="AG468" s="73" t="s">
        <v>169</v>
      </c>
      <c r="AH468" s="317"/>
      <c r="AI468" s="88">
        <f t="shared" si="147"/>
        <v>0</v>
      </c>
      <c r="AJ468" s="312">
        <f t="shared" si="148"/>
        <v>0</v>
      </c>
      <c r="AK468" s="27">
        <f t="shared" si="149"/>
        <v>0</v>
      </c>
      <c r="AL468" s="27">
        <f t="shared" si="150"/>
        <v>0</v>
      </c>
      <c r="AM468" s="27">
        <f t="shared" si="151"/>
        <v>0</v>
      </c>
      <c r="AN468" s="77">
        <f t="shared" si="152"/>
        <v>0</v>
      </c>
      <c r="AP468" s="77">
        <f t="shared" si="153"/>
        <v>0</v>
      </c>
      <c r="AQ468" s="207">
        <f t="shared" si="139"/>
        <v>0</v>
      </c>
      <c r="AR468" s="27">
        <f t="shared" si="140"/>
        <v>0</v>
      </c>
      <c r="AS468" s="27">
        <f t="shared" si="141"/>
        <v>0</v>
      </c>
      <c r="AT468" s="27">
        <f t="shared" si="154"/>
        <v>0</v>
      </c>
      <c r="AU468" s="27">
        <f t="shared" si="142"/>
        <v>0</v>
      </c>
      <c r="AV468" s="27">
        <f t="shared" si="143"/>
        <v>0</v>
      </c>
      <c r="AW468" s="27">
        <f t="shared" si="144"/>
        <v>0</v>
      </c>
    </row>
    <row r="469" spans="1:49">
      <c r="A469" s="78">
        <v>458</v>
      </c>
      <c r="B469" s="69" t="s">
        <v>328</v>
      </c>
      <c r="C469" s="314"/>
      <c r="D469" s="72"/>
      <c r="E469" s="180"/>
      <c r="F469" s="72"/>
      <c r="G469" s="72"/>
      <c r="H469" s="325">
        <f t="shared" si="136"/>
        <v>0</v>
      </c>
      <c r="I469" s="71"/>
      <c r="J469" s="303"/>
      <c r="K469" s="303"/>
      <c r="L469" s="303"/>
      <c r="M469" s="304">
        <f t="shared" si="145"/>
        <v>0</v>
      </c>
      <c r="N469" s="326" t="str">
        <f t="shared" si="137"/>
        <v/>
      </c>
      <c r="O469" s="71"/>
      <c r="P469" s="303"/>
      <c r="Q469" s="214">
        <f t="shared" si="146"/>
        <v>0</v>
      </c>
      <c r="R469" s="71"/>
      <c r="S469" s="308"/>
      <c r="T469" s="308"/>
      <c r="U469" s="308"/>
      <c r="V469" s="79"/>
      <c r="W469" s="303"/>
      <c r="X469" s="303"/>
      <c r="Y469" s="309">
        <f t="shared" si="138"/>
        <v>0</v>
      </c>
      <c r="Z469" s="73" t="s">
        <v>169</v>
      </c>
      <c r="AA469" s="73" t="s">
        <v>169</v>
      </c>
      <c r="AB469" s="317"/>
      <c r="AC469" s="73" t="s">
        <v>169</v>
      </c>
      <c r="AD469" s="73" t="s">
        <v>169</v>
      </c>
      <c r="AE469" s="317"/>
      <c r="AF469" s="73" t="s">
        <v>169</v>
      </c>
      <c r="AG469" s="73" t="s">
        <v>169</v>
      </c>
      <c r="AH469" s="317"/>
      <c r="AI469" s="88">
        <f t="shared" si="147"/>
        <v>0</v>
      </c>
      <c r="AJ469" s="312">
        <f t="shared" si="148"/>
        <v>0</v>
      </c>
      <c r="AK469" s="27">
        <f t="shared" si="149"/>
        <v>0</v>
      </c>
      <c r="AL469" s="27">
        <f t="shared" si="150"/>
        <v>0</v>
      </c>
      <c r="AM469" s="27">
        <f t="shared" si="151"/>
        <v>0</v>
      </c>
      <c r="AN469" s="77">
        <f t="shared" si="152"/>
        <v>0</v>
      </c>
      <c r="AP469" s="77">
        <f t="shared" si="153"/>
        <v>0</v>
      </c>
      <c r="AQ469" s="207">
        <f t="shared" si="139"/>
        <v>0</v>
      </c>
      <c r="AR469" s="27">
        <f t="shared" si="140"/>
        <v>0</v>
      </c>
      <c r="AS469" s="27">
        <f t="shared" si="141"/>
        <v>0</v>
      </c>
      <c r="AT469" s="27">
        <f t="shared" si="154"/>
        <v>0</v>
      </c>
      <c r="AU469" s="27">
        <f t="shared" si="142"/>
        <v>0</v>
      </c>
      <c r="AV469" s="27">
        <f t="shared" si="143"/>
        <v>0</v>
      </c>
      <c r="AW469" s="27">
        <f t="shared" si="144"/>
        <v>0</v>
      </c>
    </row>
    <row r="470" spans="1:49">
      <c r="A470" s="68">
        <v>459</v>
      </c>
      <c r="B470" s="69" t="s">
        <v>328</v>
      </c>
      <c r="C470" s="314"/>
      <c r="D470" s="72"/>
      <c r="E470" s="180"/>
      <c r="F470" s="72"/>
      <c r="G470" s="72"/>
      <c r="H470" s="325">
        <f t="shared" si="136"/>
        <v>0</v>
      </c>
      <c r="I470" s="71"/>
      <c r="J470" s="303"/>
      <c r="K470" s="303"/>
      <c r="L470" s="303"/>
      <c r="M470" s="304">
        <f t="shared" si="145"/>
        <v>0</v>
      </c>
      <c r="N470" s="326" t="str">
        <f t="shared" si="137"/>
        <v/>
      </c>
      <c r="O470" s="71"/>
      <c r="P470" s="303"/>
      <c r="Q470" s="214">
        <f t="shared" si="146"/>
        <v>0</v>
      </c>
      <c r="R470" s="71"/>
      <c r="S470" s="308"/>
      <c r="T470" s="308"/>
      <c r="U470" s="308"/>
      <c r="V470" s="79"/>
      <c r="W470" s="303"/>
      <c r="X470" s="303"/>
      <c r="Y470" s="309">
        <f t="shared" si="138"/>
        <v>0</v>
      </c>
      <c r="Z470" s="73" t="s">
        <v>169</v>
      </c>
      <c r="AA470" s="73" t="s">
        <v>169</v>
      </c>
      <c r="AB470" s="317"/>
      <c r="AC470" s="73" t="s">
        <v>169</v>
      </c>
      <c r="AD470" s="73" t="s">
        <v>169</v>
      </c>
      <c r="AE470" s="317"/>
      <c r="AF470" s="73" t="s">
        <v>169</v>
      </c>
      <c r="AG470" s="73" t="s">
        <v>169</v>
      </c>
      <c r="AH470" s="317"/>
      <c r="AI470" s="88">
        <f t="shared" si="147"/>
        <v>0</v>
      </c>
      <c r="AJ470" s="312">
        <f t="shared" si="148"/>
        <v>0</v>
      </c>
      <c r="AK470" s="27">
        <f t="shared" si="149"/>
        <v>0</v>
      </c>
      <c r="AL470" s="27">
        <f t="shared" si="150"/>
        <v>0</v>
      </c>
      <c r="AM470" s="27">
        <f t="shared" si="151"/>
        <v>0</v>
      </c>
      <c r="AN470" s="77">
        <f t="shared" si="152"/>
        <v>0</v>
      </c>
      <c r="AP470" s="77">
        <f t="shared" si="153"/>
        <v>0</v>
      </c>
      <c r="AQ470" s="207">
        <f t="shared" si="139"/>
        <v>0</v>
      </c>
      <c r="AR470" s="27">
        <f t="shared" si="140"/>
        <v>0</v>
      </c>
      <c r="AS470" s="27">
        <f t="shared" si="141"/>
        <v>0</v>
      </c>
      <c r="AT470" s="27">
        <f t="shared" si="154"/>
        <v>0</v>
      </c>
      <c r="AU470" s="27">
        <f t="shared" si="142"/>
        <v>0</v>
      </c>
      <c r="AV470" s="27">
        <f t="shared" si="143"/>
        <v>0</v>
      </c>
      <c r="AW470" s="27">
        <f t="shared" si="144"/>
        <v>0</v>
      </c>
    </row>
    <row r="471" spans="1:49">
      <c r="A471" s="78">
        <v>460</v>
      </c>
      <c r="B471" s="69" t="s">
        <v>328</v>
      </c>
      <c r="C471" s="314"/>
      <c r="D471" s="72"/>
      <c r="E471" s="180"/>
      <c r="F471" s="72"/>
      <c r="G471" s="72"/>
      <c r="H471" s="325">
        <f t="shared" si="136"/>
        <v>0</v>
      </c>
      <c r="I471" s="71"/>
      <c r="J471" s="303"/>
      <c r="K471" s="303"/>
      <c r="L471" s="303"/>
      <c r="M471" s="304">
        <f t="shared" si="145"/>
        <v>0</v>
      </c>
      <c r="N471" s="326" t="str">
        <f t="shared" si="137"/>
        <v/>
      </c>
      <c r="O471" s="71"/>
      <c r="P471" s="303"/>
      <c r="Q471" s="214">
        <f t="shared" si="146"/>
        <v>0</v>
      </c>
      <c r="R471" s="71"/>
      <c r="S471" s="308"/>
      <c r="T471" s="308"/>
      <c r="U471" s="308"/>
      <c r="V471" s="79"/>
      <c r="W471" s="303"/>
      <c r="X471" s="303"/>
      <c r="Y471" s="309">
        <f t="shared" si="138"/>
        <v>0</v>
      </c>
      <c r="Z471" s="73" t="s">
        <v>169</v>
      </c>
      <c r="AA471" s="73" t="s">
        <v>169</v>
      </c>
      <c r="AB471" s="317"/>
      <c r="AC471" s="73" t="s">
        <v>169</v>
      </c>
      <c r="AD471" s="73" t="s">
        <v>169</v>
      </c>
      <c r="AE471" s="317"/>
      <c r="AF471" s="73" t="s">
        <v>169</v>
      </c>
      <c r="AG471" s="73" t="s">
        <v>169</v>
      </c>
      <c r="AH471" s="317"/>
      <c r="AI471" s="88">
        <f t="shared" si="147"/>
        <v>0</v>
      </c>
      <c r="AJ471" s="312">
        <f t="shared" si="148"/>
        <v>0</v>
      </c>
      <c r="AK471" s="27">
        <f t="shared" si="149"/>
        <v>0</v>
      </c>
      <c r="AL471" s="27">
        <f t="shared" si="150"/>
        <v>0</v>
      </c>
      <c r="AM471" s="27">
        <f t="shared" si="151"/>
        <v>0</v>
      </c>
      <c r="AN471" s="77">
        <f t="shared" si="152"/>
        <v>0</v>
      </c>
      <c r="AP471" s="77">
        <f t="shared" si="153"/>
        <v>0</v>
      </c>
      <c r="AQ471" s="207">
        <f t="shared" si="139"/>
        <v>0</v>
      </c>
      <c r="AR471" s="27">
        <f t="shared" si="140"/>
        <v>0</v>
      </c>
      <c r="AS471" s="27">
        <f t="shared" si="141"/>
        <v>0</v>
      </c>
      <c r="AT471" s="27">
        <f t="shared" si="154"/>
        <v>0</v>
      </c>
      <c r="AU471" s="27">
        <f t="shared" si="142"/>
        <v>0</v>
      </c>
      <c r="AV471" s="27">
        <f t="shared" si="143"/>
        <v>0</v>
      </c>
      <c r="AW471" s="27">
        <f t="shared" si="144"/>
        <v>0</v>
      </c>
    </row>
    <row r="472" spans="1:49">
      <c r="A472" s="68">
        <v>461</v>
      </c>
      <c r="B472" s="69" t="s">
        <v>328</v>
      </c>
      <c r="C472" s="314"/>
      <c r="D472" s="72"/>
      <c r="E472" s="180"/>
      <c r="F472" s="72"/>
      <c r="G472" s="72"/>
      <c r="H472" s="325">
        <f t="shared" si="136"/>
        <v>0</v>
      </c>
      <c r="I472" s="71"/>
      <c r="J472" s="303"/>
      <c r="K472" s="303"/>
      <c r="L472" s="303"/>
      <c r="M472" s="304">
        <f t="shared" si="145"/>
        <v>0</v>
      </c>
      <c r="N472" s="326" t="str">
        <f t="shared" si="137"/>
        <v/>
      </c>
      <c r="O472" s="71"/>
      <c r="P472" s="303"/>
      <c r="Q472" s="214">
        <f t="shared" si="146"/>
        <v>0</v>
      </c>
      <c r="R472" s="71"/>
      <c r="S472" s="308"/>
      <c r="T472" s="308"/>
      <c r="U472" s="308"/>
      <c r="V472" s="79"/>
      <c r="W472" s="303"/>
      <c r="X472" s="303"/>
      <c r="Y472" s="309">
        <f t="shared" si="138"/>
        <v>0</v>
      </c>
      <c r="Z472" s="73" t="s">
        <v>169</v>
      </c>
      <c r="AA472" s="73" t="s">
        <v>169</v>
      </c>
      <c r="AB472" s="317"/>
      <c r="AC472" s="73" t="s">
        <v>169</v>
      </c>
      <c r="AD472" s="73" t="s">
        <v>169</v>
      </c>
      <c r="AE472" s="317"/>
      <c r="AF472" s="73" t="s">
        <v>169</v>
      </c>
      <c r="AG472" s="73" t="s">
        <v>169</v>
      </c>
      <c r="AH472" s="317"/>
      <c r="AI472" s="88">
        <f t="shared" si="147"/>
        <v>0</v>
      </c>
      <c r="AJ472" s="312">
        <f t="shared" si="148"/>
        <v>0</v>
      </c>
      <c r="AK472" s="27">
        <f t="shared" si="149"/>
        <v>0</v>
      </c>
      <c r="AL472" s="27">
        <f t="shared" si="150"/>
        <v>0</v>
      </c>
      <c r="AM472" s="27">
        <f t="shared" si="151"/>
        <v>0</v>
      </c>
      <c r="AN472" s="77">
        <f t="shared" si="152"/>
        <v>0</v>
      </c>
      <c r="AP472" s="77">
        <f t="shared" si="153"/>
        <v>0</v>
      </c>
      <c r="AQ472" s="207">
        <f t="shared" si="139"/>
        <v>0</v>
      </c>
      <c r="AR472" s="27">
        <f t="shared" si="140"/>
        <v>0</v>
      </c>
      <c r="AS472" s="27">
        <f t="shared" si="141"/>
        <v>0</v>
      </c>
      <c r="AT472" s="27">
        <f t="shared" si="154"/>
        <v>0</v>
      </c>
      <c r="AU472" s="27">
        <f t="shared" si="142"/>
        <v>0</v>
      </c>
      <c r="AV472" s="27">
        <f t="shared" si="143"/>
        <v>0</v>
      </c>
      <c r="AW472" s="27">
        <f t="shared" si="144"/>
        <v>0</v>
      </c>
    </row>
    <row r="473" spans="1:49">
      <c r="A473" s="78">
        <v>462</v>
      </c>
      <c r="B473" s="69" t="s">
        <v>328</v>
      </c>
      <c r="C473" s="314"/>
      <c r="D473" s="72"/>
      <c r="E473" s="180"/>
      <c r="F473" s="72"/>
      <c r="G473" s="72"/>
      <c r="H473" s="325">
        <f t="shared" si="136"/>
        <v>0</v>
      </c>
      <c r="I473" s="71"/>
      <c r="J473" s="303"/>
      <c r="K473" s="303"/>
      <c r="L473" s="303"/>
      <c r="M473" s="304">
        <f t="shared" si="145"/>
        <v>0</v>
      </c>
      <c r="N473" s="326" t="str">
        <f t="shared" si="137"/>
        <v/>
      </c>
      <c r="O473" s="71"/>
      <c r="P473" s="303"/>
      <c r="Q473" s="214">
        <f t="shared" si="146"/>
        <v>0</v>
      </c>
      <c r="R473" s="71"/>
      <c r="S473" s="308"/>
      <c r="T473" s="308"/>
      <c r="U473" s="308"/>
      <c r="V473" s="79"/>
      <c r="W473" s="303"/>
      <c r="X473" s="303"/>
      <c r="Y473" s="309">
        <f t="shared" si="138"/>
        <v>0</v>
      </c>
      <c r="Z473" s="73" t="s">
        <v>169</v>
      </c>
      <c r="AA473" s="73" t="s">
        <v>169</v>
      </c>
      <c r="AB473" s="317"/>
      <c r="AC473" s="73" t="s">
        <v>169</v>
      </c>
      <c r="AD473" s="73" t="s">
        <v>169</v>
      </c>
      <c r="AE473" s="317"/>
      <c r="AF473" s="73" t="s">
        <v>169</v>
      </c>
      <c r="AG473" s="73" t="s">
        <v>169</v>
      </c>
      <c r="AH473" s="317"/>
      <c r="AI473" s="88">
        <f t="shared" si="147"/>
        <v>0</v>
      </c>
      <c r="AJ473" s="312">
        <f t="shared" si="148"/>
        <v>0</v>
      </c>
      <c r="AK473" s="27">
        <f t="shared" si="149"/>
        <v>0</v>
      </c>
      <c r="AL473" s="27">
        <f t="shared" si="150"/>
        <v>0</v>
      </c>
      <c r="AM473" s="27">
        <f t="shared" si="151"/>
        <v>0</v>
      </c>
      <c r="AN473" s="77">
        <f t="shared" si="152"/>
        <v>0</v>
      </c>
      <c r="AP473" s="77">
        <f t="shared" si="153"/>
        <v>0</v>
      </c>
      <c r="AQ473" s="207">
        <f t="shared" si="139"/>
        <v>0</v>
      </c>
      <c r="AR473" s="27">
        <f t="shared" si="140"/>
        <v>0</v>
      </c>
      <c r="AS473" s="27">
        <f t="shared" si="141"/>
        <v>0</v>
      </c>
      <c r="AT473" s="27">
        <f t="shared" si="154"/>
        <v>0</v>
      </c>
      <c r="AU473" s="27">
        <f t="shared" si="142"/>
        <v>0</v>
      </c>
      <c r="AV473" s="27">
        <f t="shared" si="143"/>
        <v>0</v>
      </c>
      <c r="AW473" s="27">
        <f t="shared" si="144"/>
        <v>0</v>
      </c>
    </row>
    <row r="474" spans="1:49">
      <c r="A474" s="68">
        <v>463</v>
      </c>
      <c r="B474" s="69" t="s">
        <v>328</v>
      </c>
      <c r="C474" s="314"/>
      <c r="D474" s="72"/>
      <c r="E474" s="180"/>
      <c r="F474" s="72"/>
      <c r="G474" s="72"/>
      <c r="H474" s="325">
        <f t="shared" si="136"/>
        <v>0</v>
      </c>
      <c r="I474" s="71"/>
      <c r="J474" s="303"/>
      <c r="K474" s="303"/>
      <c r="L474" s="303"/>
      <c r="M474" s="304">
        <f t="shared" si="145"/>
        <v>0</v>
      </c>
      <c r="N474" s="326" t="str">
        <f t="shared" si="137"/>
        <v/>
      </c>
      <c r="O474" s="71"/>
      <c r="P474" s="303"/>
      <c r="Q474" s="214">
        <f t="shared" si="146"/>
        <v>0</v>
      </c>
      <c r="R474" s="71"/>
      <c r="S474" s="308"/>
      <c r="T474" s="308"/>
      <c r="U474" s="308"/>
      <c r="V474" s="79"/>
      <c r="W474" s="303"/>
      <c r="X474" s="303"/>
      <c r="Y474" s="309">
        <f t="shared" si="138"/>
        <v>0</v>
      </c>
      <c r="Z474" s="73" t="s">
        <v>169</v>
      </c>
      <c r="AA474" s="73" t="s">
        <v>169</v>
      </c>
      <c r="AB474" s="317"/>
      <c r="AC474" s="73" t="s">
        <v>169</v>
      </c>
      <c r="AD474" s="73" t="s">
        <v>169</v>
      </c>
      <c r="AE474" s="317"/>
      <c r="AF474" s="73" t="s">
        <v>169</v>
      </c>
      <c r="AG474" s="73" t="s">
        <v>169</v>
      </c>
      <c r="AH474" s="317"/>
      <c r="AI474" s="88">
        <f t="shared" si="147"/>
        <v>0</v>
      </c>
      <c r="AJ474" s="312">
        <f t="shared" si="148"/>
        <v>0</v>
      </c>
      <c r="AK474" s="27">
        <f t="shared" si="149"/>
        <v>0</v>
      </c>
      <c r="AL474" s="27">
        <f t="shared" si="150"/>
        <v>0</v>
      </c>
      <c r="AM474" s="27">
        <f t="shared" si="151"/>
        <v>0</v>
      </c>
      <c r="AN474" s="77">
        <f t="shared" si="152"/>
        <v>0</v>
      </c>
      <c r="AP474" s="77">
        <f t="shared" si="153"/>
        <v>0</v>
      </c>
      <c r="AQ474" s="207">
        <f t="shared" si="139"/>
        <v>0</v>
      </c>
      <c r="AR474" s="27">
        <f t="shared" si="140"/>
        <v>0</v>
      </c>
      <c r="AS474" s="27">
        <f t="shared" si="141"/>
        <v>0</v>
      </c>
      <c r="AT474" s="27">
        <f t="shared" si="154"/>
        <v>0</v>
      </c>
      <c r="AU474" s="27">
        <f t="shared" si="142"/>
        <v>0</v>
      </c>
      <c r="AV474" s="27">
        <f t="shared" si="143"/>
        <v>0</v>
      </c>
      <c r="AW474" s="27">
        <f t="shared" si="144"/>
        <v>0</v>
      </c>
    </row>
    <row r="475" spans="1:49">
      <c r="A475" s="78">
        <v>464</v>
      </c>
      <c r="B475" s="69" t="s">
        <v>328</v>
      </c>
      <c r="C475" s="314"/>
      <c r="D475" s="72"/>
      <c r="E475" s="180"/>
      <c r="F475" s="72"/>
      <c r="G475" s="72"/>
      <c r="H475" s="325">
        <f t="shared" si="136"/>
        <v>0</v>
      </c>
      <c r="I475" s="71"/>
      <c r="J475" s="303"/>
      <c r="K475" s="303"/>
      <c r="L475" s="303"/>
      <c r="M475" s="304">
        <f t="shared" si="145"/>
        <v>0</v>
      </c>
      <c r="N475" s="326" t="str">
        <f t="shared" si="137"/>
        <v/>
      </c>
      <c r="O475" s="71"/>
      <c r="P475" s="303"/>
      <c r="Q475" s="214">
        <f t="shared" si="146"/>
        <v>0</v>
      </c>
      <c r="R475" s="71"/>
      <c r="S475" s="308"/>
      <c r="T475" s="308"/>
      <c r="U475" s="308"/>
      <c r="V475" s="79"/>
      <c r="W475" s="303"/>
      <c r="X475" s="303"/>
      <c r="Y475" s="309">
        <f t="shared" si="138"/>
        <v>0</v>
      </c>
      <c r="Z475" s="73" t="s">
        <v>169</v>
      </c>
      <c r="AA475" s="73" t="s">
        <v>169</v>
      </c>
      <c r="AB475" s="317"/>
      <c r="AC475" s="73" t="s">
        <v>169</v>
      </c>
      <c r="AD475" s="73" t="s">
        <v>169</v>
      </c>
      <c r="AE475" s="317"/>
      <c r="AF475" s="73" t="s">
        <v>169</v>
      </c>
      <c r="AG475" s="73" t="s">
        <v>169</v>
      </c>
      <c r="AH475" s="317"/>
      <c r="AI475" s="88">
        <f t="shared" si="147"/>
        <v>0</v>
      </c>
      <c r="AJ475" s="312">
        <f t="shared" si="148"/>
        <v>0</v>
      </c>
      <c r="AK475" s="27">
        <f t="shared" si="149"/>
        <v>0</v>
      </c>
      <c r="AL475" s="27">
        <f t="shared" si="150"/>
        <v>0</v>
      </c>
      <c r="AM475" s="27">
        <f t="shared" si="151"/>
        <v>0</v>
      </c>
      <c r="AN475" s="77">
        <f t="shared" si="152"/>
        <v>0</v>
      </c>
      <c r="AP475" s="77">
        <f t="shared" si="153"/>
        <v>0</v>
      </c>
      <c r="AQ475" s="207">
        <f t="shared" si="139"/>
        <v>0</v>
      </c>
      <c r="AR475" s="27">
        <f t="shared" si="140"/>
        <v>0</v>
      </c>
      <c r="AS475" s="27">
        <f t="shared" si="141"/>
        <v>0</v>
      </c>
      <c r="AT475" s="27">
        <f t="shared" si="154"/>
        <v>0</v>
      </c>
      <c r="AU475" s="27">
        <f t="shared" si="142"/>
        <v>0</v>
      </c>
      <c r="AV475" s="27">
        <f t="shared" si="143"/>
        <v>0</v>
      </c>
      <c r="AW475" s="27">
        <f t="shared" si="144"/>
        <v>0</v>
      </c>
    </row>
    <row r="476" spans="1:49">
      <c r="A476" s="68">
        <v>465</v>
      </c>
      <c r="B476" s="69" t="s">
        <v>328</v>
      </c>
      <c r="C476" s="314"/>
      <c r="D476" s="72"/>
      <c r="E476" s="180"/>
      <c r="F476" s="72"/>
      <c r="G476" s="72"/>
      <c r="H476" s="325">
        <f t="shared" si="136"/>
        <v>0</v>
      </c>
      <c r="I476" s="71"/>
      <c r="J476" s="303"/>
      <c r="K476" s="303"/>
      <c r="L476" s="303"/>
      <c r="M476" s="304">
        <f t="shared" si="145"/>
        <v>0</v>
      </c>
      <c r="N476" s="326" t="str">
        <f t="shared" si="137"/>
        <v/>
      </c>
      <c r="O476" s="71"/>
      <c r="P476" s="303"/>
      <c r="Q476" s="214">
        <f t="shared" si="146"/>
        <v>0</v>
      </c>
      <c r="R476" s="71"/>
      <c r="S476" s="308"/>
      <c r="T476" s="308"/>
      <c r="U476" s="308"/>
      <c r="V476" s="79"/>
      <c r="W476" s="303"/>
      <c r="X476" s="303"/>
      <c r="Y476" s="309">
        <f t="shared" si="138"/>
        <v>0</v>
      </c>
      <c r="Z476" s="73" t="s">
        <v>169</v>
      </c>
      <c r="AA476" s="73" t="s">
        <v>169</v>
      </c>
      <c r="AB476" s="317"/>
      <c r="AC476" s="73" t="s">
        <v>169</v>
      </c>
      <c r="AD476" s="73" t="s">
        <v>169</v>
      </c>
      <c r="AE476" s="317"/>
      <c r="AF476" s="73" t="s">
        <v>169</v>
      </c>
      <c r="AG476" s="73" t="s">
        <v>169</v>
      </c>
      <c r="AH476" s="317"/>
      <c r="AI476" s="88">
        <f t="shared" si="147"/>
        <v>0</v>
      </c>
      <c r="AJ476" s="312">
        <f t="shared" si="148"/>
        <v>0</v>
      </c>
      <c r="AK476" s="27">
        <f t="shared" si="149"/>
        <v>0</v>
      </c>
      <c r="AL476" s="27">
        <f t="shared" si="150"/>
        <v>0</v>
      </c>
      <c r="AM476" s="27">
        <f t="shared" si="151"/>
        <v>0</v>
      </c>
      <c r="AN476" s="77">
        <f t="shared" si="152"/>
        <v>0</v>
      </c>
      <c r="AP476" s="77">
        <f t="shared" si="153"/>
        <v>0</v>
      </c>
      <c r="AQ476" s="207">
        <f t="shared" si="139"/>
        <v>0</v>
      </c>
      <c r="AR476" s="27">
        <f t="shared" si="140"/>
        <v>0</v>
      </c>
      <c r="AS476" s="27">
        <f t="shared" si="141"/>
        <v>0</v>
      </c>
      <c r="AT476" s="27">
        <f t="shared" si="154"/>
        <v>0</v>
      </c>
      <c r="AU476" s="27">
        <f t="shared" si="142"/>
        <v>0</v>
      </c>
      <c r="AV476" s="27">
        <f t="shared" si="143"/>
        <v>0</v>
      </c>
      <c r="AW476" s="27">
        <f t="shared" si="144"/>
        <v>0</v>
      </c>
    </row>
    <row r="477" spans="1:49">
      <c r="A477" s="78">
        <v>466</v>
      </c>
      <c r="B477" s="69" t="s">
        <v>328</v>
      </c>
      <c r="C477" s="314"/>
      <c r="D477" s="72"/>
      <c r="E477" s="180"/>
      <c r="F477" s="72"/>
      <c r="G477" s="72"/>
      <c r="H477" s="325">
        <f t="shared" si="136"/>
        <v>0</v>
      </c>
      <c r="I477" s="71"/>
      <c r="J477" s="303"/>
      <c r="K477" s="303"/>
      <c r="L477" s="303"/>
      <c r="M477" s="304">
        <f t="shared" si="145"/>
        <v>0</v>
      </c>
      <c r="N477" s="326" t="str">
        <f t="shared" si="137"/>
        <v/>
      </c>
      <c r="O477" s="71"/>
      <c r="P477" s="303"/>
      <c r="Q477" s="214">
        <f t="shared" si="146"/>
        <v>0</v>
      </c>
      <c r="R477" s="71"/>
      <c r="S477" s="308"/>
      <c r="T477" s="308"/>
      <c r="U477" s="308"/>
      <c r="V477" s="79"/>
      <c r="W477" s="303"/>
      <c r="X477" s="303"/>
      <c r="Y477" s="309">
        <f t="shared" si="138"/>
        <v>0</v>
      </c>
      <c r="Z477" s="73" t="s">
        <v>169</v>
      </c>
      <c r="AA477" s="73" t="s">
        <v>169</v>
      </c>
      <c r="AB477" s="317"/>
      <c r="AC477" s="73" t="s">
        <v>169</v>
      </c>
      <c r="AD477" s="73" t="s">
        <v>169</v>
      </c>
      <c r="AE477" s="317"/>
      <c r="AF477" s="73" t="s">
        <v>169</v>
      </c>
      <c r="AG477" s="73" t="s">
        <v>169</v>
      </c>
      <c r="AH477" s="317"/>
      <c r="AI477" s="88">
        <f t="shared" si="147"/>
        <v>0</v>
      </c>
      <c r="AJ477" s="312">
        <f t="shared" si="148"/>
        <v>0</v>
      </c>
      <c r="AK477" s="27">
        <f t="shared" si="149"/>
        <v>0</v>
      </c>
      <c r="AL477" s="27">
        <f t="shared" si="150"/>
        <v>0</v>
      </c>
      <c r="AM477" s="27">
        <f t="shared" si="151"/>
        <v>0</v>
      </c>
      <c r="AN477" s="77">
        <f t="shared" si="152"/>
        <v>0</v>
      </c>
      <c r="AP477" s="77">
        <f t="shared" si="153"/>
        <v>0</v>
      </c>
      <c r="AQ477" s="207">
        <f t="shared" si="139"/>
        <v>0</v>
      </c>
      <c r="AR477" s="27">
        <f t="shared" si="140"/>
        <v>0</v>
      </c>
      <c r="AS477" s="27">
        <f t="shared" si="141"/>
        <v>0</v>
      </c>
      <c r="AT477" s="27">
        <f t="shared" si="154"/>
        <v>0</v>
      </c>
      <c r="AU477" s="27">
        <f t="shared" si="142"/>
        <v>0</v>
      </c>
      <c r="AV477" s="27">
        <f t="shared" si="143"/>
        <v>0</v>
      </c>
      <c r="AW477" s="27">
        <f t="shared" si="144"/>
        <v>0</v>
      </c>
    </row>
    <row r="478" spans="1:49">
      <c r="A478" s="68">
        <v>467</v>
      </c>
      <c r="B478" s="69" t="s">
        <v>328</v>
      </c>
      <c r="C478" s="314"/>
      <c r="D478" s="72"/>
      <c r="E478" s="180"/>
      <c r="F478" s="72"/>
      <c r="G478" s="72"/>
      <c r="H478" s="325">
        <f t="shared" si="136"/>
        <v>0</v>
      </c>
      <c r="I478" s="71"/>
      <c r="J478" s="303"/>
      <c r="K478" s="303"/>
      <c r="L478" s="303"/>
      <c r="M478" s="304">
        <f t="shared" si="145"/>
        <v>0</v>
      </c>
      <c r="N478" s="326" t="str">
        <f t="shared" si="137"/>
        <v/>
      </c>
      <c r="O478" s="71"/>
      <c r="P478" s="303"/>
      <c r="Q478" s="214">
        <f t="shared" si="146"/>
        <v>0</v>
      </c>
      <c r="R478" s="71"/>
      <c r="S478" s="308"/>
      <c r="T478" s="308"/>
      <c r="U478" s="308"/>
      <c r="V478" s="79"/>
      <c r="W478" s="303"/>
      <c r="X478" s="303"/>
      <c r="Y478" s="309">
        <f t="shared" si="138"/>
        <v>0</v>
      </c>
      <c r="Z478" s="73" t="s">
        <v>169</v>
      </c>
      <c r="AA478" s="73" t="s">
        <v>169</v>
      </c>
      <c r="AB478" s="317"/>
      <c r="AC478" s="73" t="s">
        <v>169</v>
      </c>
      <c r="AD478" s="73" t="s">
        <v>169</v>
      </c>
      <c r="AE478" s="317"/>
      <c r="AF478" s="73" t="s">
        <v>169</v>
      </c>
      <c r="AG478" s="73" t="s">
        <v>169</v>
      </c>
      <c r="AH478" s="317"/>
      <c r="AI478" s="88">
        <f t="shared" si="147"/>
        <v>0</v>
      </c>
      <c r="AJ478" s="312">
        <f t="shared" si="148"/>
        <v>0</v>
      </c>
      <c r="AK478" s="27">
        <f t="shared" si="149"/>
        <v>0</v>
      </c>
      <c r="AL478" s="27">
        <f t="shared" si="150"/>
        <v>0</v>
      </c>
      <c r="AM478" s="27">
        <f t="shared" si="151"/>
        <v>0</v>
      </c>
      <c r="AN478" s="77">
        <f t="shared" si="152"/>
        <v>0</v>
      </c>
      <c r="AP478" s="77">
        <f t="shared" si="153"/>
        <v>0</v>
      </c>
      <c r="AQ478" s="207">
        <f t="shared" si="139"/>
        <v>0</v>
      </c>
      <c r="AR478" s="27">
        <f t="shared" si="140"/>
        <v>0</v>
      </c>
      <c r="AS478" s="27">
        <f t="shared" si="141"/>
        <v>0</v>
      </c>
      <c r="AT478" s="27">
        <f t="shared" si="154"/>
        <v>0</v>
      </c>
      <c r="AU478" s="27">
        <f t="shared" si="142"/>
        <v>0</v>
      </c>
      <c r="AV478" s="27">
        <f t="shared" si="143"/>
        <v>0</v>
      </c>
      <c r="AW478" s="27">
        <f t="shared" si="144"/>
        <v>0</v>
      </c>
    </row>
    <row r="479" spans="1:49">
      <c r="A479" s="78">
        <v>468</v>
      </c>
      <c r="B479" s="69" t="s">
        <v>328</v>
      </c>
      <c r="C479" s="314"/>
      <c r="D479" s="72"/>
      <c r="E479" s="180"/>
      <c r="F479" s="72"/>
      <c r="G479" s="72"/>
      <c r="H479" s="325">
        <f t="shared" si="136"/>
        <v>0</v>
      </c>
      <c r="I479" s="71"/>
      <c r="J479" s="303"/>
      <c r="K479" s="303"/>
      <c r="L479" s="303"/>
      <c r="M479" s="304">
        <f t="shared" si="145"/>
        <v>0</v>
      </c>
      <c r="N479" s="326" t="str">
        <f t="shared" si="137"/>
        <v/>
      </c>
      <c r="O479" s="71"/>
      <c r="P479" s="303"/>
      <c r="Q479" s="214">
        <f t="shared" si="146"/>
        <v>0</v>
      </c>
      <c r="R479" s="71"/>
      <c r="S479" s="308"/>
      <c r="T479" s="308"/>
      <c r="U479" s="308"/>
      <c r="V479" s="79"/>
      <c r="W479" s="303"/>
      <c r="X479" s="303"/>
      <c r="Y479" s="309">
        <f t="shared" si="138"/>
        <v>0</v>
      </c>
      <c r="Z479" s="73" t="s">
        <v>169</v>
      </c>
      <c r="AA479" s="73" t="s">
        <v>169</v>
      </c>
      <c r="AB479" s="317"/>
      <c r="AC479" s="73" t="s">
        <v>169</v>
      </c>
      <c r="AD479" s="73" t="s">
        <v>169</v>
      </c>
      <c r="AE479" s="317"/>
      <c r="AF479" s="73" t="s">
        <v>169</v>
      </c>
      <c r="AG479" s="73" t="s">
        <v>169</v>
      </c>
      <c r="AH479" s="317"/>
      <c r="AI479" s="88">
        <f t="shared" si="147"/>
        <v>0</v>
      </c>
      <c r="AJ479" s="312">
        <f t="shared" si="148"/>
        <v>0</v>
      </c>
      <c r="AK479" s="27">
        <f t="shared" si="149"/>
        <v>0</v>
      </c>
      <c r="AL479" s="27">
        <f t="shared" si="150"/>
        <v>0</v>
      </c>
      <c r="AM479" s="27">
        <f t="shared" si="151"/>
        <v>0</v>
      </c>
      <c r="AN479" s="77">
        <f t="shared" si="152"/>
        <v>0</v>
      </c>
      <c r="AP479" s="77">
        <f t="shared" si="153"/>
        <v>0</v>
      </c>
      <c r="AQ479" s="207">
        <f t="shared" si="139"/>
        <v>0</v>
      </c>
      <c r="AR479" s="27">
        <f t="shared" si="140"/>
        <v>0</v>
      </c>
      <c r="AS479" s="27">
        <f t="shared" si="141"/>
        <v>0</v>
      </c>
      <c r="AT479" s="27">
        <f t="shared" si="154"/>
        <v>0</v>
      </c>
      <c r="AU479" s="27">
        <f t="shared" si="142"/>
        <v>0</v>
      </c>
      <c r="AV479" s="27">
        <f t="shared" si="143"/>
        <v>0</v>
      </c>
      <c r="AW479" s="27">
        <f t="shared" si="144"/>
        <v>0</v>
      </c>
    </row>
    <row r="480" spans="1:49">
      <c r="A480" s="68">
        <v>469</v>
      </c>
      <c r="B480" s="69" t="s">
        <v>328</v>
      </c>
      <c r="C480" s="314"/>
      <c r="D480" s="72"/>
      <c r="E480" s="180"/>
      <c r="F480" s="72"/>
      <c r="G480" s="72"/>
      <c r="H480" s="325">
        <f t="shared" si="136"/>
        <v>0</v>
      </c>
      <c r="I480" s="71"/>
      <c r="J480" s="303"/>
      <c r="K480" s="303"/>
      <c r="L480" s="303"/>
      <c r="M480" s="304">
        <f t="shared" si="145"/>
        <v>0</v>
      </c>
      <c r="N480" s="326" t="str">
        <f t="shared" si="137"/>
        <v/>
      </c>
      <c r="O480" s="71"/>
      <c r="P480" s="303"/>
      <c r="Q480" s="214">
        <f t="shared" si="146"/>
        <v>0</v>
      </c>
      <c r="R480" s="71"/>
      <c r="S480" s="308"/>
      <c r="T480" s="308"/>
      <c r="U480" s="308"/>
      <c r="V480" s="79"/>
      <c r="W480" s="303"/>
      <c r="X480" s="303"/>
      <c r="Y480" s="309">
        <f t="shared" si="138"/>
        <v>0</v>
      </c>
      <c r="Z480" s="73" t="s">
        <v>169</v>
      </c>
      <c r="AA480" s="73" t="s">
        <v>169</v>
      </c>
      <c r="AB480" s="317"/>
      <c r="AC480" s="73" t="s">
        <v>169</v>
      </c>
      <c r="AD480" s="73" t="s">
        <v>169</v>
      </c>
      <c r="AE480" s="317"/>
      <c r="AF480" s="73" t="s">
        <v>169</v>
      </c>
      <c r="AG480" s="73" t="s">
        <v>169</v>
      </c>
      <c r="AH480" s="317"/>
      <c r="AI480" s="88">
        <f t="shared" si="147"/>
        <v>0</v>
      </c>
      <c r="AJ480" s="312">
        <f t="shared" si="148"/>
        <v>0</v>
      </c>
      <c r="AK480" s="27">
        <f t="shared" si="149"/>
        <v>0</v>
      </c>
      <c r="AL480" s="27">
        <f t="shared" si="150"/>
        <v>0</v>
      </c>
      <c r="AM480" s="27">
        <f t="shared" si="151"/>
        <v>0</v>
      </c>
      <c r="AN480" s="77">
        <f t="shared" si="152"/>
        <v>0</v>
      </c>
      <c r="AP480" s="77">
        <f t="shared" si="153"/>
        <v>0</v>
      </c>
      <c r="AQ480" s="207">
        <f t="shared" si="139"/>
        <v>0</v>
      </c>
      <c r="AR480" s="27">
        <f t="shared" si="140"/>
        <v>0</v>
      </c>
      <c r="AS480" s="27">
        <f t="shared" si="141"/>
        <v>0</v>
      </c>
      <c r="AT480" s="27">
        <f t="shared" si="154"/>
        <v>0</v>
      </c>
      <c r="AU480" s="27">
        <f t="shared" si="142"/>
        <v>0</v>
      </c>
      <c r="AV480" s="27">
        <f t="shared" si="143"/>
        <v>0</v>
      </c>
      <c r="AW480" s="27">
        <f t="shared" si="144"/>
        <v>0</v>
      </c>
    </row>
    <row r="481" spans="1:49">
      <c r="A481" s="78">
        <v>470</v>
      </c>
      <c r="B481" s="69" t="s">
        <v>328</v>
      </c>
      <c r="C481" s="314"/>
      <c r="D481" s="72"/>
      <c r="E481" s="180"/>
      <c r="F481" s="72"/>
      <c r="G481" s="72"/>
      <c r="H481" s="325">
        <f t="shared" si="136"/>
        <v>0</v>
      </c>
      <c r="I481" s="71"/>
      <c r="J481" s="303"/>
      <c r="K481" s="303"/>
      <c r="L481" s="303"/>
      <c r="M481" s="304">
        <f t="shared" si="145"/>
        <v>0</v>
      </c>
      <c r="N481" s="326" t="str">
        <f t="shared" si="137"/>
        <v/>
      </c>
      <c r="O481" s="71"/>
      <c r="P481" s="303"/>
      <c r="Q481" s="214">
        <f t="shared" si="146"/>
        <v>0</v>
      </c>
      <c r="R481" s="71"/>
      <c r="S481" s="308"/>
      <c r="T481" s="308"/>
      <c r="U481" s="308"/>
      <c r="V481" s="79"/>
      <c r="W481" s="303"/>
      <c r="X481" s="303"/>
      <c r="Y481" s="309">
        <f t="shared" si="138"/>
        <v>0</v>
      </c>
      <c r="Z481" s="73" t="s">
        <v>169</v>
      </c>
      <c r="AA481" s="73" t="s">
        <v>169</v>
      </c>
      <c r="AB481" s="317"/>
      <c r="AC481" s="73" t="s">
        <v>169</v>
      </c>
      <c r="AD481" s="73" t="s">
        <v>169</v>
      </c>
      <c r="AE481" s="317"/>
      <c r="AF481" s="73" t="s">
        <v>169</v>
      </c>
      <c r="AG481" s="73" t="s">
        <v>169</v>
      </c>
      <c r="AH481" s="317"/>
      <c r="AI481" s="88">
        <f t="shared" si="147"/>
        <v>0</v>
      </c>
      <c r="AJ481" s="312">
        <f t="shared" si="148"/>
        <v>0</v>
      </c>
      <c r="AK481" s="27">
        <f t="shared" si="149"/>
        <v>0</v>
      </c>
      <c r="AL481" s="27">
        <f t="shared" si="150"/>
        <v>0</v>
      </c>
      <c r="AM481" s="27">
        <f t="shared" si="151"/>
        <v>0</v>
      </c>
      <c r="AN481" s="77">
        <f t="shared" si="152"/>
        <v>0</v>
      </c>
      <c r="AP481" s="77">
        <f t="shared" si="153"/>
        <v>0</v>
      </c>
      <c r="AQ481" s="207">
        <f t="shared" si="139"/>
        <v>0</v>
      </c>
      <c r="AR481" s="27">
        <f t="shared" si="140"/>
        <v>0</v>
      </c>
      <c r="AS481" s="27">
        <f t="shared" si="141"/>
        <v>0</v>
      </c>
      <c r="AT481" s="27">
        <f t="shared" si="154"/>
        <v>0</v>
      </c>
      <c r="AU481" s="27">
        <f t="shared" si="142"/>
        <v>0</v>
      </c>
      <c r="AV481" s="27">
        <f t="shared" si="143"/>
        <v>0</v>
      </c>
      <c r="AW481" s="27">
        <f t="shared" si="144"/>
        <v>0</v>
      </c>
    </row>
    <row r="482" spans="1:49">
      <c r="A482" s="68">
        <v>471</v>
      </c>
      <c r="B482" s="69" t="s">
        <v>328</v>
      </c>
      <c r="C482" s="314"/>
      <c r="D482" s="72"/>
      <c r="E482" s="180"/>
      <c r="F482" s="72"/>
      <c r="G482" s="72"/>
      <c r="H482" s="325">
        <f t="shared" si="136"/>
        <v>0</v>
      </c>
      <c r="I482" s="71"/>
      <c r="J482" s="303"/>
      <c r="K482" s="303"/>
      <c r="L482" s="303"/>
      <c r="M482" s="304">
        <f t="shared" si="145"/>
        <v>0</v>
      </c>
      <c r="N482" s="326" t="str">
        <f t="shared" si="137"/>
        <v/>
      </c>
      <c r="O482" s="71"/>
      <c r="P482" s="303"/>
      <c r="Q482" s="214">
        <f t="shared" si="146"/>
        <v>0</v>
      </c>
      <c r="R482" s="71"/>
      <c r="S482" s="308"/>
      <c r="T482" s="308"/>
      <c r="U482" s="308"/>
      <c r="V482" s="79"/>
      <c r="W482" s="303"/>
      <c r="X482" s="303"/>
      <c r="Y482" s="309">
        <f t="shared" si="138"/>
        <v>0</v>
      </c>
      <c r="Z482" s="73" t="s">
        <v>169</v>
      </c>
      <c r="AA482" s="73" t="s">
        <v>169</v>
      </c>
      <c r="AB482" s="317"/>
      <c r="AC482" s="73" t="s">
        <v>169</v>
      </c>
      <c r="AD482" s="73" t="s">
        <v>169</v>
      </c>
      <c r="AE482" s="317"/>
      <c r="AF482" s="73" t="s">
        <v>169</v>
      </c>
      <c r="AG482" s="73" t="s">
        <v>169</v>
      </c>
      <c r="AH482" s="317"/>
      <c r="AI482" s="88">
        <f t="shared" si="147"/>
        <v>0</v>
      </c>
      <c r="AJ482" s="312">
        <f t="shared" si="148"/>
        <v>0</v>
      </c>
      <c r="AK482" s="27">
        <f t="shared" si="149"/>
        <v>0</v>
      </c>
      <c r="AL482" s="27">
        <f t="shared" si="150"/>
        <v>0</v>
      </c>
      <c r="AM482" s="27">
        <f t="shared" si="151"/>
        <v>0</v>
      </c>
      <c r="AN482" s="77">
        <f t="shared" si="152"/>
        <v>0</v>
      </c>
      <c r="AP482" s="77">
        <f t="shared" si="153"/>
        <v>0</v>
      </c>
      <c r="AQ482" s="207">
        <f t="shared" si="139"/>
        <v>0</v>
      </c>
      <c r="AR482" s="27">
        <f t="shared" si="140"/>
        <v>0</v>
      </c>
      <c r="AS482" s="27">
        <f t="shared" si="141"/>
        <v>0</v>
      </c>
      <c r="AT482" s="27">
        <f t="shared" si="154"/>
        <v>0</v>
      </c>
      <c r="AU482" s="27">
        <f t="shared" si="142"/>
        <v>0</v>
      </c>
      <c r="AV482" s="27">
        <f t="shared" si="143"/>
        <v>0</v>
      </c>
      <c r="AW482" s="27">
        <f t="shared" si="144"/>
        <v>0</v>
      </c>
    </row>
    <row r="483" spans="1:49">
      <c r="A483" s="78">
        <v>472</v>
      </c>
      <c r="B483" s="69" t="s">
        <v>328</v>
      </c>
      <c r="C483" s="314"/>
      <c r="D483" s="72"/>
      <c r="E483" s="180"/>
      <c r="F483" s="72"/>
      <c r="G483" s="72"/>
      <c r="H483" s="325">
        <f t="shared" si="136"/>
        <v>0</v>
      </c>
      <c r="I483" s="71"/>
      <c r="J483" s="303"/>
      <c r="K483" s="303"/>
      <c r="L483" s="303"/>
      <c r="M483" s="304">
        <f t="shared" si="145"/>
        <v>0</v>
      </c>
      <c r="N483" s="326" t="str">
        <f t="shared" si="137"/>
        <v/>
      </c>
      <c r="O483" s="71"/>
      <c r="P483" s="303"/>
      <c r="Q483" s="214">
        <f t="shared" si="146"/>
        <v>0</v>
      </c>
      <c r="R483" s="71"/>
      <c r="S483" s="308"/>
      <c r="T483" s="308"/>
      <c r="U483" s="308"/>
      <c r="V483" s="79"/>
      <c r="W483" s="303"/>
      <c r="X483" s="303"/>
      <c r="Y483" s="309">
        <f t="shared" si="138"/>
        <v>0</v>
      </c>
      <c r="Z483" s="73" t="s">
        <v>169</v>
      </c>
      <c r="AA483" s="73" t="s">
        <v>169</v>
      </c>
      <c r="AB483" s="317"/>
      <c r="AC483" s="73" t="s">
        <v>169</v>
      </c>
      <c r="AD483" s="73" t="s">
        <v>169</v>
      </c>
      <c r="AE483" s="317"/>
      <c r="AF483" s="73" t="s">
        <v>169</v>
      </c>
      <c r="AG483" s="73" t="s">
        <v>169</v>
      </c>
      <c r="AH483" s="317"/>
      <c r="AI483" s="88">
        <f t="shared" si="147"/>
        <v>0</v>
      </c>
      <c r="AJ483" s="312">
        <f t="shared" si="148"/>
        <v>0</v>
      </c>
      <c r="AK483" s="27">
        <f t="shared" si="149"/>
        <v>0</v>
      </c>
      <c r="AL483" s="27">
        <f t="shared" si="150"/>
        <v>0</v>
      </c>
      <c r="AM483" s="27">
        <f t="shared" si="151"/>
        <v>0</v>
      </c>
      <c r="AN483" s="77">
        <f t="shared" si="152"/>
        <v>0</v>
      </c>
      <c r="AP483" s="77">
        <f t="shared" si="153"/>
        <v>0</v>
      </c>
      <c r="AQ483" s="207">
        <f t="shared" si="139"/>
        <v>0</v>
      </c>
      <c r="AR483" s="27">
        <f t="shared" si="140"/>
        <v>0</v>
      </c>
      <c r="AS483" s="27">
        <f t="shared" si="141"/>
        <v>0</v>
      </c>
      <c r="AT483" s="27">
        <f t="shared" si="154"/>
        <v>0</v>
      </c>
      <c r="AU483" s="27">
        <f t="shared" si="142"/>
        <v>0</v>
      </c>
      <c r="AV483" s="27">
        <f t="shared" si="143"/>
        <v>0</v>
      </c>
      <c r="AW483" s="27">
        <f t="shared" si="144"/>
        <v>0</v>
      </c>
    </row>
    <row r="484" spans="1:49">
      <c r="A484" s="68">
        <v>473</v>
      </c>
      <c r="B484" s="69" t="s">
        <v>328</v>
      </c>
      <c r="C484" s="314"/>
      <c r="D484" s="72"/>
      <c r="E484" s="180"/>
      <c r="F484" s="72"/>
      <c r="G484" s="72"/>
      <c r="H484" s="325">
        <f t="shared" si="136"/>
        <v>0</v>
      </c>
      <c r="I484" s="71"/>
      <c r="J484" s="303"/>
      <c r="K484" s="303"/>
      <c r="L484" s="303"/>
      <c r="M484" s="304">
        <f t="shared" si="145"/>
        <v>0</v>
      </c>
      <c r="N484" s="326" t="str">
        <f t="shared" si="137"/>
        <v/>
      </c>
      <c r="O484" s="71"/>
      <c r="P484" s="303"/>
      <c r="Q484" s="214">
        <f t="shared" si="146"/>
        <v>0</v>
      </c>
      <c r="R484" s="71"/>
      <c r="S484" s="308"/>
      <c r="T484" s="308"/>
      <c r="U484" s="308"/>
      <c r="V484" s="79"/>
      <c r="W484" s="303"/>
      <c r="X484" s="303"/>
      <c r="Y484" s="309">
        <f t="shared" si="138"/>
        <v>0</v>
      </c>
      <c r="Z484" s="73" t="s">
        <v>169</v>
      </c>
      <c r="AA484" s="73" t="s">
        <v>169</v>
      </c>
      <c r="AB484" s="317"/>
      <c r="AC484" s="73" t="s">
        <v>169</v>
      </c>
      <c r="AD484" s="73" t="s">
        <v>169</v>
      </c>
      <c r="AE484" s="317"/>
      <c r="AF484" s="73" t="s">
        <v>169</v>
      </c>
      <c r="AG484" s="73" t="s">
        <v>169</v>
      </c>
      <c r="AH484" s="317"/>
      <c r="AI484" s="88">
        <f t="shared" si="147"/>
        <v>0</v>
      </c>
      <c r="AJ484" s="312">
        <f t="shared" si="148"/>
        <v>0</v>
      </c>
      <c r="AK484" s="27">
        <f t="shared" si="149"/>
        <v>0</v>
      </c>
      <c r="AL484" s="27">
        <f t="shared" si="150"/>
        <v>0</v>
      </c>
      <c r="AM484" s="27">
        <f t="shared" si="151"/>
        <v>0</v>
      </c>
      <c r="AN484" s="77">
        <f t="shared" si="152"/>
        <v>0</v>
      </c>
      <c r="AP484" s="77">
        <f t="shared" si="153"/>
        <v>0</v>
      </c>
      <c r="AQ484" s="207">
        <f t="shared" si="139"/>
        <v>0</v>
      </c>
      <c r="AR484" s="27">
        <f t="shared" si="140"/>
        <v>0</v>
      </c>
      <c r="AS484" s="27">
        <f t="shared" si="141"/>
        <v>0</v>
      </c>
      <c r="AT484" s="27">
        <f t="shared" si="154"/>
        <v>0</v>
      </c>
      <c r="AU484" s="27">
        <f t="shared" si="142"/>
        <v>0</v>
      </c>
      <c r="AV484" s="27">
        <f t="shared" si="143"/>
        <v>0</v>
      </c>
      <c r="AW484" s="27">
        <f t="shared" si="144"/>
        <v>0</v>
      </c>
    </row>
    <row r="485" spans="1:49">
      <c r="A485" s="78">
        <v>474</v>
      </c>
      <c r="B485" s="69" t="s">
        <v>328</v>
      </c>
      <c r="C485" s="314"/>
      <c r="D485" s="72"/>
      <c r="E485" s="180"/>
      <c r="F485" s="72"/>
      <c r="G485" s="72"/>
      <c r="H485" s="325">
        <f t="shared" si="136"/>
        <v>0</v>
      </c>
      <c r="I485" s="71"/>
      <c r="J485" s="303"/>
      <c r="K485" s="303"/>
      <c r="L485" s="303"/>
      <c r="M485" s="304">
        <f t="shared" si="145"/>
        <v>0</v>
      </c>
      <c r="N485" s="326" t="str">
        <f t="shared" si="137"/>
        <v/>
      </c>
      <c r="O485" s="71"/>
      <c r="P485" s="303"/>
      <c r="Q485" s="214">
        <f t="shared" si="146"/>
        <v>0</v>
      </c>
      <c r="R485" s="71"/>
      <c r="S485" s="308"/>
      <c r="T485" s="308"/>
      <c r="U485" s="308"/>
      <c r="V485" s="79"/>
      <c r="W485" s="303"/>
      <c r="X485" s="303"/>
      <c r="Y485" s="309">
        <f t="shared" si="138"/>
        <v>0</v>
      </c>
      <c r="Z485" s="73" t="s">
        <v>169</v>
      </c>
      <c r="AA485" s="73" t="s">
        <v>169</v>
      </c>
      <c r="AB485" s="317"/>
      <c r="AC485" s="73" t="s">
        <v>169</v>
      </c>
      <c r="AD485" s="73" t="s">
        <v>169</v>
      </c>
      <c r="AE485" s="317"/>
      <c r="AF485" s="73" t="s">
        <v>169</v>
      </c>
      <c r="AG485" s="73" t="s">
        <v>169</v>
      </c>
      <c r="AH485" s="317"/>
      <c r="AI485" s="88">
        <f t="shared" si="147"/>
        <v>0</v>
      </c>
      <c r="AJ485" s="312">
        <f t="shared" si="148"/>
        <v>0</v>
      </c>
      <c r="AK485" s="27">
        <f t="shared" si="149"/>
        <v>0</v>
      </c>
      <c r="AL485" s="27">
        <f t="shared" si="150"/>
        <v>0</v>
      </c>
      <c r="AM485" s="27">
        <f t="shared" si="151"/>
        <v>0</v>
      </c>
      <c r="AN485" s="77">
        <f t="shared" si="152"/>
        <v>0</v>
      </c>
      <c r="AP485" s="77">
        <f t="shared" si="153"/>
        <v>0</v>
      </c>
      <c r="AQ485" s="207">
        <f t="shared" si="139"/>
        <v>0</v>
      </c>
      <c r="AR485" s="27">
        <f t="shared" si="140"/>
        <v>0</v>
      </c>
      <c r="AS485" s="27">
        <f t="shared" si="141"/>
        <v>0</v>
      </c>
      <c r="AT485" s="27">
        <f t="shared" si="154"/>
        <v>0</v>
      </c>
      <c r="AU485" s="27">
        <f t="shared" si="142"/>
        <v>0</v>
      </c>
      <c r="AV485" s="27">
        <f t="shared" si="143"/>
        <v>0</v>
      </c>
      <c r="AW485" s="27">
        <f t="shared" si="144"/>
        <v>0</v>
      </c>
    </row>
    <row r="486" spans="1:49">
      <c r="A486" s="68">
        <v>475</v>
      </c>
      <c r="B486" s="69" t="s">
        <v>328</v>
      </c>
      <c r="C486" s="314"/>
      <c r="D486" s="72"/>
      <c r="E486" s="180"/>
      <c r="F486" s="72"/>
      <c r="G486" s="72"/>
      <c r="H486" s="325">
        <f t="shared" si="136"/>
        <v>0</v>
      </c>
      <c r="I486" s="71"/>
      <c r="J486" s="303"/>
      <c r="K486" s="303"/>
      <c r="L486" s="303"/>
      <c r="M486" s="304">
        <f t="shared" si="145"/>
        <v>0</v>
      </c>
      <c r="N486" s="326" t="str">
        <f t="shared" si="137"/>
        <v/>
      </c>
      <c r="O486" s="71"/>
      <c r="P486" s="303"/>
      <c r="Q486" s="214">
        <f t="shared" si="146"/>
        <v>0</v>
      </c>
      <c r="R486" s="71"/>
      <c r="S486" s="308"/>
      <c r="T486" s="308"/>
      <c r="U486" s="308"/>
      <c r="V486" s="79"/>
      <c r="W486" s="303"/>
      <c r="X486" s="303"/>
      <c r="Y486" s="309">
        <f t="shared" si="138"/>
        <v>0</v>
      </c>
      <c r="Z486" s="73" t="s">
        <v>169</v>
      </c>
      <c r="AA486" s="73" t="s">
        <v>169</v>
      </c>
      <c r="AB486" s="317"/>
      <c r="AC486" s="73" t="s">
        <v>169</v>
      </c>
      <c r="AD486" s="73" t="s">
        <v>169</v>
      </c>
      <c r="AE486" s="317"/>
      <c r="AF486" s="73" t="s">
        <v>169</v>
      </c>
      <c r="AG486" s="73" t="s">
        <v>169</v>
      </c>
      <c r="AH486" s="317"/>
      <c r="AI486" s="88">
        <f t="shared" si="147"/>
        <v>0</v>
      </c>
      <c r="AJ486" s="312">
        <f t="shared" si="148"/>
        <v>0</v>
      </c>
      <c r="AK486" s="27">
        <f t="shared" si="149"/>
        <v>0</v>
      </c>
      <c r="AL486" s="27">
        <f t="shared" si="150"/>
        <v>0</v>
      </c>
      <c r="AM486" s="27">
        <f t="shared" si="151"/>
        <v>0</v>
      </c>
      <c r="AN486" s="77">
        <f t="shared" si="152"/>
        <v>0</v>
      </c>
      <c r="AP486" s="77">
        <f t="shared" si="153"/>
        <v>0</v>
      </c>
      <c r="AQ486" s="207">
        <f t="shared" si="139"/>
        <v>0</v>
      </c>
      <c r="AR486" s="27">
        <f t="shared" si="140"/>
        <v>0</v>
      </c>
      <c r="AS486" s="27">
        <f t="shared" si="141"/>
        <v>0</v>
      </c>
      <c r="AT486" s="27">
        <f t="shared" si="154"/>
        <v>0</v>
      </c>
      <c r="AU486" s="27">
        <f t="shared" si="142"/>
        <v>0</v>
      </c>
      <c r="AV486" s="27">
        <f t="shared" si="143"/>
        <v>0</v>
      </c>
      <c r="AW486" s="27">
        <f t="shared" si="144"/>
        <v>0</v>
      </c>
    </row>
    <row r="487" spans="1:49">
      <c r="A487" s="78">
        <v>476</v>
      </c>
      <c r="B487" s="69" t="s">
        <v>328</v>
      </c>
      <c r="C487" s="314"/>
      <c r="D487" s="72"/>
      <c r="E487" s="180"/>
      <c r="F487" s="72"/>
      <c r="G487" s="72"/>
      <c r="H487" s="325">
        <f t="shared" si="136"/>
        <v>0</v>
      </c>
      <c r="I487" s="71"/>
      <c r="J487" s="303"/>
      <c r="K487" s="303"/>
      <c r="L487" s="303"/>
      <c r="M487" s="304">
        <f t="shared" si="145"/>
        <v>0</v>
      </c>
      <c r="N487" s="326" t="str">
        <f t="shared" si="137"/>
        <v/>
      </c>
      <c r="O487" s="71"/>
      <c r="P487" s="303"/>
      <c r="Q487" s="214">
        <f t="shared" si="146"/>
        <v>0</v>
      </c>
      <c r="R487" s="71"/>
      <c r="S487" s="308"/>
      <c r="T487" s="308"/>
      <c r="U487" s="308"/>
      <c r="V487" s="79"/>
      <c r="W487" s="303"/>
      <c r="X487" s="303"/>
      <c r="Y487" s="309">
        <f t="shared" si="138"/>
        <v>0</v>
      </c>
      <c r="Z487" s="73" t="s">
        <v>169</v>
      </c>
      <c r="AA487" s="73" t="s">
        <v>169</v>
      </c>
      <c r="AB487" s="317"/>
      <c r="AC487" s="73" t="s">
        <v>169</v>
      </c>
      <c r="AD487" s="73" t="s">
        <v>169</v>
      </c>
      <c r="AE487" s="317"/>
      <c r="AF487" s="73" t="s">
        <v>169</v>
      </c>
      <c r="AG487" s="73" t="s">
        <v>169</v>
      </c>
      <c r="AH487" s="317"/>
      <c r="AI487" s="88">
        <f t="shared" si="147"/>
        <v>0</v>
      </c>
      <c r="AJ487" s="312">
        <f t="shared" si="148"/>
        <v>0</v>
      </c>
      <c r="AK487" s="27">
        <f t="shared" si="149"/>
        <v>0</v>
      </c>
      <c r="AL487" s="27">
        <f t="shared" si="150"/>
        <v>0</v>
      </c>
      <c r="AM487" s="27">
        <f t="shared" si="151"/>
        <v>0</v>
      </c>
      <c r="AN487" s="77">
        <f t="shared" si="152"/>
        <v>0</v>
      </c>
      <c r="AP487" s="77">
        <f t="shared" si="153"/>
        <v>0</v>
      </c>
      <c r="AQ487" s="207">
        <f t="shared" si="139"/>
        <v>0</v>
      </c>
      <c r="AR487" s="27">
        <f t="shared" si="140"/>
        <v>0</v>
      </c>
      <c r="AS487" s="27">
        <f t="shared" si="141"/>
        <v>0</v>
      </c>
      <c r="AT487" s="27">
        <f t="shared" si="154"/>
        <v>0</v>
      </c>
      <c r="AU487" s="27">
        <f t="shared" si="142"/>
        <v>0</v>
      </c>
      <c r="AV487" s="27">
        <f t="shared" si="143"/>
        <v>0</v>
      </c>
      <c r="AW487" s="27">
        <f t="shared" si="144"/>
        <v>0</v>
      </c>
    </row>
    <row r="488" spans="1:49">
      <c r="A488" s="68">
        <v>477</v>
      </c>
      <c r="B488" s="69" t="s">
        <v>328</v>
      </c>
      <c r="C488" s="314"/>
      <c r="D488" s="72"/>
      <c r="E488" s="180"/>
      <c r="F488" s="72"/>
      <c r="G488" s="72"/>
      <c r="H488" s="325">
        <f t="shared" si="136"/>
        <v>0</v>
      </c>
      <c r="I488" s="71"/>
      <c r="J488" s="303"/>
      <c r="K488" s="303"/>
      <c r="L488" s="303"/>
      <c r="M488" s="304">
        <f t="shared" si="145"/>
        <v>0</v>
      </c>
      <c r="N488" s="326" t="str">
        <f t="shared" si="137"/>
        <v/>
      </c>
      <c r="O488" s="71"/>
      <c r="P488" s="303"/>
      <c r="Q488" s="214">
        <f t="shared" si="146"/>
        <v>0</v>
      </c>
      <c r="R488" s="71"/>
      <c r="S488" s="308"/>
      <c r="T488" s="308"/>
      <c r="U488" s="308"/>
      <c r="V488" s="79"/>
      <c r="W488" s="303"/>
      <c r="X488" s="303"/>
      <c r="Y488" s="309">
        <f t="shared" si="138"/>
        <v>0</v>
      </c>
      <c r="Z488" s="73" t="s">
        <v>169</v>
      </c>
      <c r="AA488" s="73" t="s">
        <v>169</v>
      </c>
      <c r="AB488" s="317"/>
      <c r="AC488" s="73" t="s">
        <v>169</v>
      </c>
      <c r="AD488" s="73" t="s">
        <v>169</v>
      </c>
      <c r="AE488" s="317"/>
      <c r="AF488" s="73" t="s">
        <v>169</v>
      </c>
      <c r="AG488" s="73" t="s">
        <v>169</v>
      </c>
      <c r="AH488" s="317"/>
      <c r="AI488" s="88">
        <f t="shared" si="147"/>
        <v>0</v>
      </c>
      <c r="AJ488" s="312">
        <f t="shared" si="148"/>
        <v>0</v>
      </c>
      <c r="AK488" s="27">
        <f t="shared" si="149"/>
        <v>0</v>
      </c>
      <c r="AL488" s="27">
        <f t="shared" si="150"/>
        <v>0</v>
      </c>
      <c r="AM488" s="27">
        <f t="shared" si="151"/>
        <v>0</v>
      </c>
      <c r="AN488" s="77">
        <f t="shared" si="152"/>
        <v>0</v>
      </c>
      <c r="AP488" s="77">
        <f t="shared" si="153"/>
        <v>0</v>
      </c>
      <c r="AQ488" s="207">
        <f t="shared" si="139"/>
        <v>0</v>
      </c>
      <c r="AR488" s="27">
        <f t="shared" si="140"/>
        <v>0</v>
      </c>
      <c r="AS488" s="27">
        <f t="shared" si="141"/>
        <v>0</v>
      </c>
      <c r="AT488" s="27">
        <f t="shared" si="154"/>
        <v>0</v>
      </c>
      <c r="AU488" s="27">
        <f t="shared" si="142"/>
        <v>0</v>
      </c>
      <c r="AV488" s="27">
        <f t="shared" si="143"/>
        <v>0</v>
      </c>
      <c r="AW488" s="27">
        <f t="shared" si="144"/>
        <v>0</v>
      </c>
    </row>
    <row r="489" spans="1:49">
      <c r="A489" s="78">
        <v>478</v>
      </c>
      <c r="B489" s="69" t="s">
        <v>328</v>
      </c>
      <c r="C489" s="314"/>
      <c r="D489" s="72"/>
      <c r="E489" s="180"/>
      <c r="F489" s="72"/>
      <c r="G489" s="72"/>
      <c r="H489" s="325">
        <f t="shared" si="136"/>
        <v>0</v>
      </c>
      <c r="I489" s="71"/>
      <c r="J489" s="303"/>
      <c r="K489" s="303"/>
      <c r="L489" s="303"/>
      <c r="M489" s="304">
        <f t="shared" si="145"/>
        <v>0</v>
      </c>
      <c r="N489" s="326" t="str">
        <f t="shared" si="137"/>
        <v/>
      </c>
      <c r="O489" s="71"/>
      <c r="P489" s="303"/>
      <c r="Q489" s="214">
        <f t="shared" si="146"/>
        <v>0</v>
      </c>
      <c r="R489" s="71"/>
      <c r="S489" s="308"/>
      <c r="T489" s="308"/>
      <c r="U489" s="308"/>
      <c r="V489" s="79"/>
      <c r="W489" s="303"/>
      <c r="X489" s="303"/>
      <c r="Y489" s="309">
        <f t="shared" si="138"/>
        <v>0</v>
      </c>
      <c r="Z489" s="73" t="s">
        <v>169</v>
      </c>
      <c r="AA489" s="73" t="s">
        <v>169</v>
      </c>
      <c r="AB489" s="317"/>
      <c r="AC489" s="73" t="s">
        <v>169</v>
      </c>
      <c r="AD489" s="73" t="s">
        <v>169</v>
      </c>
      <c r="AE489" s="317"/>
      <c r="AF489" s="73" t="s">
        <v>169</v>
      </c>
      <c r="AG489" s="73" t="s">
        <v>169</v>
      </c>
      <c r="AH489" s="317"/>
      <c r="AI489" s="88">
        <f t="shared" si="147"/>
        <v>0</v>
      </c>
      <c r="AJ489" s="312">
        <f t="shared" si="148"/>
        <v>0</v>
      </c>
      <c r="AK489" s="27">
        <f t="shared" si="149"/>
        <v>0</v>
      </c>
      <c r="AL489" s="27">
        <f t="shared" si="150"/>
        <v>0</v>
      </c>
      <c r="AM489" s="27">
        <f t="shared" si="151"/>
        <v>0</v>
      </c>
      <c r="AN489" s="77">
        <f t="shared" si="152"/>
        <v>0</v>
      </c>
      <c r="AP489" s="77">
        <f t="shared" si="153"/>
        <v>0</v>
      </c>
      <c r="AQ489" s="207">
        <f t="shared" si="139"/>
        <v>0</v>
      </c>
      <c r="AR489" s="27">
        <f t="shared" si="140"/>
        <v>0</v>
      </c>
      <c r="AS489" s="27">
        <f t="shared" si="141"/>
        <v>0</v>
      </c>
      <c r="AT489" s="27">
        <f t="shared" si="154"/>
        <v>0</v>
      </c>
      <c r="AU489" s="27">
        <f t="shared" si="142"/>
        <v>0</v>
      </c>
      <c r="AV489" s="27">
        <f t="shared" si="143"/>
        <v>0</v>
      </c>
      <c r="AW489" s="27">
        <f t="shared" si="144"/>
        <v>0</v>
      </c>
    </row>
    <row r="490" spans="1:49">
      <c r="A490" s="68">
        <v>479</v>
      </c>
      <c r="B490" s="69" t="s">
        <v>328</v>
      </c>
      <c r="C490" s="314"/>
      <c r="D490" s="72"/>
      <c r="E490" s="180"/>
      <c r="F490" s="72"/>
      <c r="G490" s="72"/>
      <c r="H490" s="325">
        <f t="shared" si="136"/>
        <v>0</v>
      </c>
      <c r="I490" s="71"/>
      <c r="J490" s="303"/>
      <c r="K490" s="303"/>
      <c r="L490" s="303"/>
      <c r="M490" s="304">
        <f t="shared" si="145"/>
        <v>0</v>
      </c>
      <c r="N490" s="326" t="str">
        <f t="shared" si="137"/>
        <v/>
      </c>
      <c r="O490" s="71"/>
      <c r="P490" s="303"/>
      <c r="Q490" s="214">
        <f t="shared" si="146"/>
        <v>0</v>
      </c>
      <c r="R490" s="71"/>
      <c r="S490" s="308"/>
      <c r="T490" s="308"/>
      <c r="U490" s="308"/>
      <c r="V490" s="79"/>
      <c r="W490" s="303"/>
      <c r="X490" s="303"/>
      <c r="Y490" s="309">
        <f t="shared" si="138"/>
        <v>0</v>
      </c>
      <c r="Z490" s="73" t="s">
        <v>169</v>
      </c>
      <c r="AA490" s="73" t="s">
        <v>169</v>
      </c>
      <c r="AB490" s="317"/>
      <c r="AC490" s="73" t="s">
        <v>169</v>
      </c>
      <c r="AD490" s="73" t="s">
        <v>169</v>
      </c>
      <c r="AE490" s="317"/>
      <c r="AF490" s="73" t="s">
        <v>169</v>
      </c>
      <c r="AG490" s="73" t="s">
        <v>169</v>
      </c>
      <c r="AH490" s="317"/>
      <c r="AI490" s="88">
        <f t="shared" si="147"/>
        <v>0</v>
      </c>
      <c r="AJ490" s="312">
        <f t="shared" si="148"/>
        <v>0</v>
      </c>
      <c r="AK490" s="27">
        <f t="shared" si="149"/>
        <v>0</v>
      </c>
      <c r="AL490" s="27">
        <f t="shared" si="150"/>
        <v>0</v>
      </c>
      <c r="AM490" s="27">
        <f t="shared" si="151"/>
        <v>0</v>
      </c>
      <c r="AN490" s="77">
        <f t="shared" si="152"/>
        <v>0</v>
      </c>
      <c r="AP490" s="77">
        <f t="shared" si="153"/>
        <v>0</v>
      </c>
      <c r="AQ490" s="207">
        <f t="shared" si="139"/>
        <v>0</v>
      </c>
      <c r="AR490" s="27">
        <f t="shared" si="140"/>
        <v>0</v>
      </c>
      <c r="AS490" s="27">
        <f t="shared" si="141"/>
        <v>0</v>
      </c>
      <c r="AT490" s="27">
        <f t="shared" si="154"/>
        <v>0</v>
      </c>
      <c r="AU490" s="27">
        <f t="shared" si="142"/>
        <v>0</v>
      </c>
      <c r="AV490" s="27">
        <f t="shared" si="143"/>
        <v>0</v>
      </c>
      <c r="AW490" s="27">
        <f t="shared" si="144"/>
        <v>0</v>
      </c>
    </row>
    <row r="491" spans="1:49">
      <c r="A491" s="78">
        <v>480</v>
      </c>
      <c r="B491" s="69" t="s">
        <v>328</v>
      </c>
      <c r="C491" s="314"/>
      <c r="D491" s="72"/>
      <c r="E491" s="180"/>
      <c r="F491" s="72"/>
      <c r="G491" s="72"/>
      <c r="H491" s="325">
        <f t="shared" si="136"/>
        <v>0</v>
      </c>
      <c r="I491" s="71"/>
      <c r="J491" s="303"/>
      <c r="K491" s="303"/>
      <c r="L491" s="303"/>
      <c r="M491" s="304">
        <f t="shared" si="145"/>
        <v>0</v>
      </c>
      <c r="N491" s="326" t="str">
        <f t="shared" si="137"/>
        <v/>
      </c>
      <c r="O491" s="71"/>
      <c r="P491" s="303"/>
      <c r="Q491" s="214">
        <f t="shared" si="146"/>
        <v>0</v>
      </c>
      <c r="R491" s="71"/>
      <c r="S491" s="308"/>
      <c r="T491" s="308"/>
      <c r="U491" s="308"/>
      <c r="V491" s="79"/>
      <c r="W491" s="303"/>
      <c r="X491" s="303"/>
      <c r="Y491" s="309">
        <f t="shared" si="138"/>
        <v>0</v>
      </c>
      <c r="Z491" s="73" t="s">
        <v>169</v>
      </c>
      <c r="AA491" s="73" t="s">
        <v>169</v>
      </c>
      <c r="AB491" s="317"/>
      <c r="AC491" s="73" t="s">
        <v>169</v>
      </c>
      <c r="AD491" s="73" t="s">
        <v>169</v>
      </c>
      <c r="AE491" s="317"/>
      <c r="AF491" s="73" t="s">
        <v>169</v>
      </c>
      <c r="AG491" s="73" t="s">
        <v>169</v>
      </c>
      <c r="AH491" s="317"/>
      <c r="AI491" s="88">
        <f t="shared" si="147"/>
        <v>0</v>
      </c>
      <c r="AJ491" s="312">
        <f t="shared" si="148"/>
        <v>0</v>
      </c>
      <c r="AK491" s="27">
        <f t="shared" si="149"/>
        <v>0</v>
      </c>
      <c r="AL491" s="27">
        <f t="shared" si="150"/>
        <v>0</v>
      </c>
      <c r="AM491" s="27">
        <f t="shared" si="151"/>
        <v>0</v>
      </c>
      <c r="AN491" s="77">
        <f t="shared" si="152"/>
        <v>0</v>
      </c>
      <c r="AP491" s="77">
        <f t="shared" si="153"/>
        <v>0</v>
      </c>
      <c r="AQ491" s="207">
        <f t="shared" si="139"/>
        <v>0</v>
      </c>
      <c r="AR491" s="27">
        <f t="shared" si="140"/>
        <v>0</v>
      </c>
      <c r="AS491" s="27">
        <f t="shared" si="141"/>
        <v>0</v>
      </c>
      <c r="AT491" s="27">
        <f t="shared" si="154"/>
        <v>0</v>
      </c>
      <c r="AU491" s="27">
        <f t="shared" si="142"/>
        <v>0</v>
      </c>
      <c r="AV491" s="27">
        <f t="shared" si="143"/>
        <v>0</v>
      </c>
      <c r="AW491" s="27">
        <f t="shared" si="144"/>
        <v>0</v>
      </c>
    </row>
    <row r="492" spans="1:49">
      <c r="A492" s="68">
        <v>481</v>
      </c>
      <c r="B492" s="69" t="s">
        <v>328</v>
      </c>
      <c r="C492" s="314"/>
      <c r="D492" s="72"/>
      <c r="E492" s="180"/>
      <c r="F492" s="72"/>
      <c r="G492" s="72"/>
      <c r="H492" s="325">
        <f t="shared" si="136"/>
        <v>0</v>
      </c>
      <c r="I492" s="71"/>
      <c r="J492" s="303"/>
      <c r="K492" s="303"/>
      <c r="L492" s="303"/>
      <c r="M492" s="304">
        <f t="shared" si="145"/>
        <v>0</v>
      </c>
      <c r="N492" s="326" t="str">
        <f t="shared" si="137"/>
        <v/>
      </c>
      <c r="O492" s="71"/>
      <c r="P492" s="303"/>
      <c r="Q492" s="214">
        <f t="shared" si="146"/>
        <v>0</v>
      </c>
      <c r="R492" s="71"/>
      <c r="S492" s="308"/>
      <c r="T492" s="308"/>
      <c r="U492" s="308"/>
      <c r="V492" s="79"/>
      <c r="W492" s="303"/>
      <c r="X492" s="303"/>
      <c r="Y492" s="309">
        <f t="shared" si="138"/>
        <v>0</v>
      </c>
      <c r="Z492" s="73" t="s">
        <v>169</v>
      </c>
      <c r="AA492" s="73" t="s">
        <v>169</v>
      </c>
      <c r="AB492" s="317"/>
      <c r="AC492" s="73" t="s">
        <v>169</v>
      </c>
      <c r="AD492" s="73" t="s">
        <v>169</v>
      </c>
      <c r="AE492" s="317"/>
      <c r="AF492" s="73" t="s">
        <v>169</v>
      </c>
      <c r="AG492" s="73" t="s">
        <v>169</v>
      </c>
      <c r="AH492" s="317"/>
      <c r="AI492" s="88">
        <f t="shared" si="147"/>
        <v>0</v>
      </c>
      <c r="AJ492" s="312">
        <f t="shared" si="148"/>
        <v>0</v>
      </c>
      <c r="AK492" s="27">
        <f t="shared" si="149"/>
        <v>0</v>
      </c>
      <c r="AL492" s="27">
        <f t="shared" si="150"/>
        <v>0</v>
      </c>
      <c r="AM492" s="27">
        <f t="shared" si="151"/>
        <v>0</v>
      </c>
      <c r="AN492" s="77">
        <f t="shared" si="152"/>
        <v>0</v>
      </c>
      <c r="AP492" s="77">
        <f t="shared" si="153"/>
        <v>0</v>
      </c>
      <c r="AQ492" s="207">
        <f t="shared" si="139"/>
        <v>0</v>
      </c>
      <c r="AR492" s="27">
        <f t="shared" si="140"/>
        <v>0</v>
      </c>
      <c r="AS492" s="27">
        <f t="shared" si="141"/>
        <v>0</v>
      </c>
      <c r="AT492" s="27">
        <f t="shared" si="154"/>
        <v>0</v>
      </c>
      <c r="AU492" s="27">
        <f t="shared" si="142"/>
        <v>0</v>
      </c>
      <c r="AV492" s="27">
        <f t="shared" si="143"/>
        <v>0</v>
      </c>
      <c r="AW492" s="27">
        <f t="shared" si="144"/>
        <v>0</v>
      </c>
    </row>
    <row r="493" spans="1:49">
      <c r="A493" s="78">
        <v>482</v>
      </c>
      <c r="B493" s="69" t="s">
        <v>328</v>
      </c>
      <c r="C493" s="314"/>
      <c r="D493" s="72"/>
      <c r="E493" s="180"/>
      <c r="F493" s="72"/>
      <c r="G493" s="72"/>
      <c r="H493" s="325">
        <f t="shared" si="136"/>
        <v>0</v>
      </c>
      <c r="I493" s="71"/>
      <c r="J493" s="303"/>
      <c r="K493" s="303"/>
      <c r="L493" s="303"/>
      <c r="M493" s="304">
        <f t="shared" si="145"/>
        <v>0</v>
      </c>
      <c r="N493" s="326" t="str">
        <f t="shared" si="137"/>
        <v/>
      </c>
      <c r="O493" s="71"/>
      <c r="P493" s="303"/>
      <c r="Q493" s="214">
        <f t="shared" si="146"/>
        <v>0</v>
      </c>
      <c r="R493" s="71"/>
      <c r="S493" s="308"/>
      <c r="T493" s="308"/>
      <c r="U493" s="308"/>
      <c r="V493" s="79"/>
      <c r="W493" s="303"/>
      <c r="X493" s="303"/>
      <c r="Y493" s="309">
        <f t="shared" si="138"/>
        <v>0</v>
      </c>
      <c r="Z493" s="73" t="s">
        <v>169</v>
      </c>
      <c r="AA493" s="73" t="s">
        <v>169</v>
      </c>
      <c r="AB493" s="317"/>
      <c r="AC493" s="73" t="s">
        <v>169</v>
      </c>
      <c r="AD493" s="73" t="s">
        <v>169</v>
      </c>
      <c r="AE493" s="317"/>
      <c r="AF493" s="73" t="s">
        <v>169</v>
      </c>
      <c r="AG493" s="73" t="s">
        <v>169</v>
      </c>
      <c r="AH493" s="317"/>
      <c r="AI493" s="88">
        <f t="shared" si="147"/>
        <v>0</v>
      </c>
      <c r="AJ493" s="312">
        <f t="shared" si="148"/>
        <v>0</v>
      </c>
      <c r="AK493" s="27">
        <f t="shared" si="149"/>
        <v>0</v>
      </c>
      <c r="AL493" s="27">
        <f t="shared" si="150"/>
        <v>0</v>
      </c>
      <c r="AM493" s="27">
        <f t="shared" si="151"/>
        <v>0</v>
      </c>
      <c r="AN493" s="77">
        <f t="shared" si="152"/>
        <v>0</v>
      </c>
      <c r="AP493" s="77">
        <f t="shared" si="153"/>
        <v>0</v>
      </c>
      <c r="AQ493" s="207">
        <f t="shared" si="139"/>
        <v>0</v>
      </c>
      <c r="AR493" s="27">
        <f t="shared" si="140"/>
        <v>0</v>
      </c>
      <c r="AS493" s="27">
        <f t="shared" si="141"/>
        <v>0</v>
      </c>
      <c r="AT493" s="27">
        <f t="shared" si="154"/>
        <v>0</v>
      </c>
      <c r="AU493" s="27">
        <f t="shared" si="142"/>
        <v>0</v>
      </c>
      <c r="AV493" s="27">
        <f t="shared" si="143"/>
        <v>0</v>
      </c>
      <c r="AW493" s="27">
        <f t="shared" si="144"/>
        <v>0</v>
      </c>
    </row>
    <row r="494" spans="1:49">
      <c r="A494" s="68">
        <v>483</v>
      </c>
      <c r="B494" s="69" t="s">
        <v>328</v>
      </c>
      <c r="C494" s="314"/>
      <c r="D494" s="72"/>
      <c r="E494" s="180"/>
      <c r="F494" s="72"/>
      <c r="G494" s="72"/>
      <c r="H494" s="325">
        <f t="shared" si="136"/>
        <v>0</v>
      </c>
      <c r="I494" s="71"/>
      <c r="J494" s="303"/>
      <c r="K494" s="303"/>
      <c r="L494" s="303"/>
      <c r="M494" s="304">
        <f t="shared" si="145"/>
        <v>0</v>
      </c>
      <c r="N494" s="326" t="str">
        <f t="shared" si="137"/>
        <v/>
      </c>
      <c r="O494" s="71"/>
      <c r="P494" s="303"/>
      <c r="Q494" s="214">
        <f t="shared" si="146"/>
        <v>0</v>
      </c>
      <c r="R494" s="71"/>
      <c r="S494" s="308"/>
      <c r="T494" s="308"/>
      <c r="U494" s="308"/>
      <c r="V494" s="79"/>
      <c r="W494" s="303"/>
      <c r="X494" s="303"/>
      <c r="Y494" s="309">
        <f t="shared" si="138"/>
        <v>0</v>
      </c>
      <c r="Z494" s="73" t="s">
        <v>169</v>
      </c>
      <c r="AA494" s="73" t="s">
        <v>169</v>
      </c>
      <c r="AB494" s="317"/>
      <c r="AC494" s="73" t="s">
        <v>169</v>
      </c>
      <c r="AD494" s="73" t="s">
        <v>169</v>
      </c>
      <c r="AE494" s="317"/>
      <c r="AF494" s="73" t="s">
        <v>169</v>
      </c>
      <c r="AG494" s="73" t="s">
        <v>169</v>
      </c>
      <c r="AH494" s="317"/>
      <c r="AI494" s="88">
        <f t="shared" si="147"/>
        <v>0</v>
      </c>
      <c r="AJ494" s="312">
        <f t="shared" si="148"/>
        <v>0</v>
      </c>
      <c r="AK494" s="27">
        <f t="shared" si="149"/>
        <v>0</v>
      </c>
      <c r="AL494" s="27">
        <f t="shared" si="150"/>
        <v>0</v>
      </c>
      <c r="AM494" s="27">
        <f t="shared" si="151"/>
        <v>0</v>
      </c>
      <c r="AN494" s="77">
        <f t="shared" si="152"/>
        <v>0</v>
      </c>
      <c r="AP494" s="77">
        <f t="shared" si="153"/>
        <v>0</v>
      </c>
      <c r="AQ494" s="207">
        <f t="shared" si="139"/>
        <v>0</v>
      </c>
      <c r="AR494" s="27">
        <f t="shared" si="140"/>
        <v>0</v>
      </c>
      <c r="AS494" s="27">
        <f t="shared" si="141"/>
        <v>0</v>
      </c>
      <c r="AT494" s="27">
        <f t="shared" si="154"/>
        <v>0</v>
      </c>
      <c r="AU494" s="27">
        <f t="shared" si="142"/>
        <v>0</v>
      </c>
      <c r="AV494" s="27">
        <f t="shared" si="143"/>
        <v>0</v>
      </c>
      <c r="AW494" s="27">
        <f t="shared" si="144"/>
        <v>0</v>
      </c>
    </row>
    <row r="495" spans="1:49">
      <c r="A495" s="78">
        <v>484</v>
      </c>
      <c r="B495" s="69" t="s">
        <v>328</v>
      </c>
      <c r="C495" s="314"/>
      <c r="D495" s="72"/>
      <c r="E495" s="180"/>
      <c r="F495" s="72"/>
      <c r="G495" s="72"/>
      <c r="H495" s="325">
        <f t="shared" si="136"/>
        <v>0</v>
      </c>
      <c r="I495" s="71"/>
      <c r="J495" s="303"/>
      <c r="K495" s="303"/>
      <c r="L495" s="303"/>
      <c r="M495" s="304">
        <f t="shared" si="145"/>
        <v>0</v>
      </c>
      <c r="N495" s="326" t="str">
        <f t="shared" si="137"/>
        <v/>
      </c>
      <c r="O495" s="71"/>
      <c r="P495" s="303"/>
      <c r="Q495" s="214">
        <f t="shared" si="146"/>
        <v>0</v>
      </c>
      <c r="R495" s="71"/>
      <c r="S495" s="308"/>
      <c r="T495" s="308"/>
      <c r="U495" s="308"/>
      <c r="V495" s="79"/>
      <c r="W495" s="303"/>
      <c r="X495" s="303"/>
      <c r="Y495" s="309">
        <f t="shared" si="138"/>
        <v>0</v>
      </c>
      <c r="Z495" s="73" t="s">
        <v>169</v>
      </c>
      <c r="AA495" s="73" t="s">
        <v>169</v>
      </c>
      <c r="AB495" s="317"/>
      <c r="AC495" s="73" t="s">
        <v>169</v>
      </c>
      <c r="AD495" s="73" t="s">
        <v>169</v>
      </c>
      <c r="AE495" s="317"/>
      <c r="AF495" s="73" t="s">
        <v>169</v>
      </c>
      <c r="AG495" s="73" t="s">
        <v>169</v>
      </c>
      <c r="AH495" s="317"/>
      <c r="AI495" s="88">
        <f t="shared" si="147"/>
        <v>0</v>
      </c>
      <c r="AJ495" s="312">
        <f t="shared" si="148"/>
        <v>0</v>
      </c>
      <c r="AK495" s="27">
        <f t="shared" si="149"/>
        <v>0</v>
      </c>
      <c r="AL495" s="27">
        <f t="shared" si="150"/>
        <v>0</v>
      </c>
      <c r="AM495" s="27">
        <f t="shared" si="151"/>
        <v>0</v>
      </c>
      <c r="AN495" s="77">
        <f t="shared" si="152"/>
        <v>0</v>
      </c>
      <c r="AP495" s="77">
        <f t="shared" si="153"/>
        <v>0</v>
      </c>
      <c r="AQ495" s="207">
        <f t="shared" si="139"/>
        <v>0</v>
      </c>
      <c r="AR495" s="27">
        <f t="shared" si="140"/>
        <v>0</v>
      </c>
      <c r="AS495" s="27">
        <f t="shared" si="141"/>
        <v>0</v>
      </c>
      <c r="AT495" s="27">
        <f t="shared" si="154"/>
        <v>0</v>
      </c>
      <c r="AU495" s="27">
        <f t="shared" si="142"/>
        <v>0</v>
      </c>
      <c r="AV495" s="27">
        <f t="shared" si="143"/>
        <v>0</v>
      </c>
      <c r="AW495" s="27">
        <f t="shared" si="144"/>
        <v>0</v>
      </c>
    </row>
    <row r="496" spans="1:49">
      <c r="A496" s="68">
        <v>485</v>
      </c>
      <c r="B496" s="69" t="s">
        <v>328</v>
      </c>
      <c r="C496" s="314"/>
      <c r="D496" s="72"/>
      <c r="E496" s="180"/>
      <c r="F496" s="72"/>
      <c r="G496" s="72"/>
      <c r="H496" s="325">
        <f t="shared" si="136"/>
        <v>0</v>
      </c>
      <c r="I496" s="71"/>
      <c r="J496" s="303"/>
      <c r="K496" s="303"/>
      <c r="L496" s="303"/>
      <c r="M496" s="304">
        <f t="shared" si="145"/>
        <v>0</v>
      </c>
      <c r="N496" s="326" t="str">
        <f t="shared" si="137"/>
        <v/>
      </c>
      <c r="O496" s="71"/>
      <c r="P496" s="303"/>
      <c r="Q496" s="214">
        <f t="shared" si="146"/>
        <v>0</v>
      </c>
      <c r="R496" s="71"/>
      <c r="S496" s="308"/>
      <c r="T496" s="308"/>
      <c r="U496" s="308"/>
      <c r="V496" s="79"/>
      <c r="W496" s="303"/>
      <c r="X496" s="303"/>
      <c r="Y496" s="309">
        <f t="shared" si="138"/>
        <v>0</v>
      </c>
      <c r="Z496" s="73" t="s">
        <v>169</v>
      </c>
      <c r="AA496" s="73" t="s">
        <v>169</v>
      </c>
      <c r="AB496" s="317"/>
      <c r="AC496" s="73" t="s">
        <v>169</v>
      </c>
      <c r="AD496" s="73" t="s">
        <v>169</v>
      </c>
      <c r="AE496" s="317"/>
      <c r="AF496" s="73" t="s">
        <v>169</v>
      </c>
      <c r="AG496" s="73" t="s">
        <v>169</v>
      </c>
      <c r="AH496" s="317"/>
      <c r="AI496" s="88">
        <f t="shared" si="147"/>
        <v>0</v>
      </c>
      <c r="AJ496" s="312">
        <f t="shared" si="148"/>
        <v>0</v>
      </c>
      <c r="AK496" s="27">
        <f t="shared" si="149"/>
        <v>0</v>
      </c>
      <c r="AL496" s="27">
        <f t="shared" si="150"/>
        <v>0</v>
      </c>
      <c r="AM496" s="27">
        <f t="shared" si="151"/>
        <v>0</v>
      </c>
      <c r="AN496" s="77">
        <f t="shared" si="152"/>
        <v>0</v>
      </c>
      <c r="AP496" s="77">
        <f t="shared" si="153"/>
        <v>0</v>
      </c>
      <c r="AQ496" s="207">
        <f t="shared" si="139"/>
        <v>0</v>
      </c>
      <c r="AR496" s="27">
        <f t="shared" si="140"/>
        <v>0</v>
      </c>
      <c r="AS496" s="27">
        <f t="shared" si="141"/>
        <v>0</v>
      </c>
      <c r="AT496" s="27">
        <f t="shared" si="154"/>
        <v>0</v>
      </c>
      <c r="AU496" s="27">
        <f t="shared" si="142"/>
        <v>0</v>
      </c>
      <c r="AV496" s="27">
        <f t="shared" si="143"/>
        <v>0</v>
      </c>
      <c r="AW496" s="27">
        <f t="shared" si="144"/>
        <v>0</v>
      </c>
    </row>
    <row r="497" spans="1:49">
      <c r="A497" s="78">
        <v>486</v>
      </c>
      <c r="B497" s="69" t="s">
        <v>328</v>
      </c>
      <c r="C497" s="314"/>
      <c r="D497" s="72"/>
      <c r="E497" s="180"/>
      <c r="F497" s="72"/>
      <c r="G497" s="72"/>
      <c r="H497" s="325">
        <f t="shared" si="136"/>
        <v>0</v>
      </c>
      <c r="I497" s="71"/>
      <c r="J497" s="303"/>
      <c r="K497" s="303"/>
      <c r="L497" s="303"/>
      <c r="M497" s="304">
        <f t="shared" si="145"/>
        <v>0</v>
      </c>
      <c r="N497" s="326" t="str">
        <f t="shared" si="137"/>
        <v/>
      </c>
      <c r="O497" s="71"/>
      <c r="P497" s="303"/>
      <c r="Q497" s="214">
        <f t="shared" si="146"/>
        <v>0</v>
      </c>
      <c r="R497" s="71"/>
      <c r="S497" s="308"/>
      <c r="T497" s="308"/>
      <c r="U497" s="308"/>
      <c r="V497" s="79"/>
      <c r="W497" s="303"/>
      <c r="X497" s="303"/>
      <c r="Y497" s="309">
        <f t="shared" si="138"/>
        <v>0</v>
      </c>
      <c r="Z497" s="73" t="s">
        <v>169</v>
      </c>
      <c r="AA497" s="73" t="s">
        <v>169</v>
      </c>
      <c r="AB497" s="317"/>
      <c r="AC497" s="73" t="s">
        <v>169</v>
      </c>
      <c r="AD497" s="73" t="s">
        <v>169</v>
      </c>
      <c r="AE497" s="317"/>
      <c r="AF497" s="73" t="s">
        <v>169</v>
      </c>
      <c r="AG497" s="73" t="s">
        <v>169</v>
      </c>
      <c r="AH497" s="317"/>
      <c r="AI497" s="88">
        <f t="shared" si="147"/>
        <v>0</v>
      </c>
      <c r="AJ497" s="312">
        <f t="shared" si="148"/>
        <v>0</v>
      </c>
      <c r="AK497" s="27">
        <f t="shared" si="149"/>
        <v>0</v>
      </c>
      <c r="AL497" s="27">
        <f t="shared" si="150"/>
        <v>0</v>
      </c>
      <c r="AM497" s="27">
        <f t="shared" si="151"/>
        <v>0</v>
      </c>
      <c r="AN497" s="77">
        <f t="shared" si="152"/>
        <v>0</v>
      </c>
      <c r="AP497" s="77">
        <f t="shared" si="153"/>
        <v>0</v>
      </c>
      <c r="AQ497" s="207">
        <f t="shared" si="139"/>
        <v>0</v>
      </c>
      <c r="AR497" s="27">
        <f t="shared" si="140"/>
        <v>0</v>
      </c>
      <c r="AS497" s="27">
        <f t="shared" si="141"/>
        <v>0</v>
      </c>
      <c r="AT497" s="27">
        <f t="shared" si="154"/>
        <v>0</v>
      </c>
      <c r="AU497" s="27">
        <f t="shared" si="142"/>
        <v>0</v>
      </c>
      <c r="AV497" s="27">
        <f t="shared" si="143"/>
        <v>0</v>
      </c>
      <c r="AW497" s="27">
        <f t="shared" si="144"/>
        <v>0</v>
      </c>
    </row>
    <row r="498" spans="1:49">
      <c r="A498" s="68">
        <v>487</v>
      </c>
      <c r="B498" s="69" t="s">
        <v>328</v>
      </c>
      <c r="C498" s="314"/>
      <c r="D498" s="72"/>
      <c r="E498" s="180"/>
      <c r="F498" s="72"/>
      <c r="G498" s="72"/>
      <c r="H498" s="325">
        <f t="shared" si="136"/>
        <v>0</v>
      </c>
      <c r="I498" s="71"/>
      <c r="J498" s="303"/>
      <c r="K498" s="303"/>
      <c r="L498" s="303"/>
      <c r="M498" s="304">
        <f t="shared" si="145"/>
        <v>0</v>
      </c>
      <c r="N498" s="326" t="str">
        <f t="shared" si="137"/>
        <v/>
      </c>
      <c r="O498" s="71"/>
      <c r="P498" s="303"/>
      <c r="Q498" s="214">
        <f t="shared" si="146"/>
        <v>0</v>
      </c>
      <c r="R498" s="71"/>
      <c r="S498" s="308"/>
      <c r="T498" s="308"/>
      <c r="U498" s="308"/>
      <c r="V498" s="79"/>
      <c r="W498" s="303"/>
      <c r="X498" s="303"/>
      <c r="Y498" s="309">
        <f t="shared" si="138"/>
        <v>0</v>
      </c>
      <c r="Z498" s="73" t="s">
        <v>169</v>
      </c>
      <c r="AA498" s="73" t="s">
        <v>169</v>
      </c>
      <c r="AB498" s="317"/>
      <c r="AC498" s="73" t="s">
        <v>169</v>
      </c>
      <c r="AD498" s="73" t="s">
        <v>169</v>
      </c>
      <c r="AE498" s="317"/>
      <c r="AF498" s="73" t="s">
        <v>169</v>
      </c>
      <c r="AG498" s="73" t="s">
        <v>169</v>
      </c>
      <c r="AH498" s="317"/>
      <c r="AI498" s="88">
        <f t="shared" si="147"/>
        <v>0</v>
      </c>
      <c r="AJ498" s="312">
        <f t="shared" si="148"/>
        <v>0</v>
      </c>
      <c r="AK498" s="27">
        <f t="shared" si="149"/>
        <v>0</v>
      </c>
      <c r="AL498" s="27">
        <f t="shared" si="150"/>
        <v>0</v>
      </c>
      <c r="AM498" s="27">
        <f t="shared" si="151"/>
        <v>0</v>
      </c>
      <c r="AN498" s="77">
        <f t="shared" si="152"/>
        <v>0</v>
      </c>
      <c r="AP498" s="77">
        <f t="shared" si="153"/>
        <v>0</v>
      </c>
      <c r="AQ498" s="207">
        <f t="shared" si="139"/>
        <v>0</v>
      </c>
      <c r="AR498" s="27">
        <f t="shared" si="140"/>
        <v>0</v>
      </c>
      <c r="AS498" s="27">
        <f t="shared" si="141"/>
        <v>0</v>
      </c>
      <c r="AT498" s="27">
        <f t="shared" si="154"/>
        <v>0</v>
      </c>
      <c r="AU498" s="27">
        <f t="shared" si="142"/>
        <v>0</v>
      </c>
      <c r="AV498" s="27">
        <f t="shared" si="143"/>
        <v>0</v>
      </c>
      <c r="AW498" s="27">
        <f t="shared" si="144"/>
        <v>0</v>
      </c>
    </row>
    <row r="499" spans="1:49">
      <c r="A499" s="78">
        <v>488</v>
      </c>
      <c r="B499" s="69" t="s">
        <v>328</v>
      </c>
      <c r="C499" s="314"/>
      <c r="D499" s="72"/>
      <c r="E499" s="180"/>
      <c r="F499" s="72"/>
      <c r="G499" s="72"/>
      <c r="H499" s="325">
        <f t="shared" si="136"/>
        <v>0</v>
      </c>
      <c r="I499" s="71"/>
      <c r="J499" s="303"/>
      <c r="K499" s="303"/>
      <c r="L499" s="303"/>
      <c r="M499" s="304">
        <f t="shared" si="145"/>
        <v>0</v>
      </c>
      <c r="N499" s="326" t="str">
        <f t="shared" si="137"/>
        <v/>
      </c>
      <c r="O499" s="71"/>
      <c r="P499" s="303"/>
      <c r="Q499" s="214">
        <f t="shared" si="146"/>
        <v>0</v>
      </c>
      <c r="R499" s="71"/>
      <c r="S499" s="308"/>
      <c r="T499" s="308"/>
      <c r="U499" s="308"/>
      <c r="V499" s="79"/>
      <c r="W499" s="303"/>
      <c r="X499" s="303"/>
      <c r="Y499" s="309">
        <f t="shared" si="138"/>
        <v>0</v>
      </c>
      <c r="Z499" s="73" t="s">
        <v>169</v>
      </c>
      <c r="AA499" s="73" t="s">
        <v>169</v>
      </c>
      <c r="AB499" s="317"/>
      <c r="AC499" s="73" t="s">
        <v>169</v>
      </c>
      <c r="AD499" s="73" t="s">
        <v>169</v>
      </c>
      <c r="AE499" s="317"/>
      <c r="AF499" s="73" t="s">
        <v>169</v>
      </c>
      <c r="AG499" s="73" t="s">
        <v>169</v>
      </c>
      <c r="AH499" s="317"/>
      <c r="AI499" s="88">
        <f t="shared" si="147"/>
        <v>0</v>
      </c>
      <c r="AJ499" s="312">
        <f t="shared" si="148"/>
        <v>0</v>
      </c>
      <c r="AK499" s="27">
        <f t="shared" si="149"/>
        <v>0</v>
      </c>
      <c r="AL499" s="27">
        <f t="shared" si="150"/>
        <v>0</v>
      </c>
      <c r="AM499" s="27">
        <f t="shared" si="151"/>
        <v>0</v>
      </c>
      <c r="AN499" s="77">
        <f t="shared" si="152"/>
        <v>0</v>
      </c>
      <c r="AP499" s="77">
        <f t="shared" si="153"/>
        <v>0</v>
      </c>
      <c r="AQ499" s="207">
        <f t="shared" si="139"/>
        <v>0</v>
      </c>
      <c r="AR499" s="27">
        <f t="shared" si="140"/>
        <v>0</v>
      </c>
      <c r="AS499" s="27">
        <f t="shared" si="141"/>
        <v>0</v>
      </c>
      <c r="AT499" s="27">
        <f t="shared" si="154"/>
        <v>0</v>
      </c>
      <c r="AU499" s="27">
        <f t="shared" si="142"/>
        <v>0</v>
      </c>
      <c r="AV499" s="27">
        <f t="shared" si="143"/>
        <v>0</v>
      </c>
      <c r="AW499" s="27">
        <f t="shared" si="144"/>
        <v>0</v>
      </c>
    </row>
    <row r="500" spans="1:49">
      <c r="A500" s="68">
        <v>489</v>
      </c>
      <c r="B500" s="69" t="s">
        <v>328</v>
      </c>
      <c r="C500" s="314"/>
      <c r="D500" s="72"/>
      <c r="E500" s="180"/>
      <c r="F500" s="72"/>
      <c r="G500" s="72"/>
      <c r="H500" s="325">
        <f t="shared" si="136"/>
        <v>0</v>
      </c>
      <c r="I500" s="71"/>
      <c r="J500" s="303"/>
      <c r="K500" s="303"/>
      <c r="L500" s="303"/>
      <c r="M500" s="304">
        <f t="shared" si="145"/>
        <v>0</v>
      </c>
      <c r="N500" s="326" t="str">
        <f t="shared" si="137"/>
        <v/>
      </c>
      <c r="O500" s="71"/>
      <c r="P500" s="303"/>
      <c r="Q500" s="214">
        <f t="shared" si="146"/>
        <v>0</v>
      </c>
      <c r="R500" s="71"/>
      <c r="S500" s="308"/>
      <c r="T500" s="308"/>
      <c r="U500" s="308"/>
      <c r="V500" s="79"/>
      <c r="W500" s="303"/>
      <c r="X500" s="303"/>
      <c r="Y500" s="309">
        <f t="shared" si="138"/>
        <v>0</v>
      </c>
      <c r="Z500" s="73" t="s">
        <v>169</v>
      </c>
      <c r="AA500" s="73" t="s">
        <v>169</v>
      </c>
      <c r="AB500" s="317"/>
      <c r="AC500" s="73" t="s">
        <v>169</v>
      </c>
      <c r="AD500" s="73" t="s">
        <v>169</v>
      </c>
      <c r="AE500" s="317"/>
      <c r="AF500" s="73" t="s">
        <v>169</v>
      </c>
      <c r="AG500" s="73" t="s">
        <v>169</v>
      </c>
      <c r="AH500" s="317"/>
      <c r="AI500" s="88">
        <f t="shared" si="147"/>
        <v>0</v>
      </c>
      <c r="AJ500" s="312">
        <f t="shared" si="148"/>
        <v>0</v>
      </c>
      <c r="AK500" s="27">
        <f t="shared" si="149"/>
        <v>0</v>
      </c>
      <c r="AL500" s="27">
        <f t="shared" si="150"/>
        <v>0</v>
      </c>
      <c r="AM500" s="27">
        <f t="shared" si="151"/>
        <v>0</v>
      </c>
      <c r="AN500" s="77">
        <f t="shared" si="152"/>
        <v>0</v>
      </c>
      <c r="AP500" s="77">
        <f t="shared" si="153"/>
        <v>0</v>
      </c>
      <c r="AQ500" s="207">
        <f t="shared" si="139"/>
        <v>0</v>
      </c>
      <c r="AR500" s="27">
        <f t="shared" si="140"/>
        <v>0</v>
      </c>
      <c r="AS500" s="27">
        <f t="shared" si="141"/>
        <v>0</v>
      </c>
      <c r="AT500" s="27">
        <f t="shared" si="154"/>
        <v>0</v>
      </c>
      <c r="AU500" s="27">
        <f t="shared" si="142"/>
        <v>0</v>
      </c>
      <c r="AV500" s="27">
        <f t="shared" si="143"/>
        <v>0</v>
      </c>
      <c r="AW500" s="27">
        <f t="shared" si="144"/>
        <v>0</v>
      </c>
    </row>
    <row r="501" spans="1:49">
      <c r="A501" s="78">
        <v>490</v>
      </c>
      <c r="B501" s="69" t="s">
        <v>328</v>
      </c>
      <c r="C501" s="314"/>
      <c r="D501" s="72"/>
      <c r="E501" s="180"/>
      <c r="F501" s="72"/>
      <c r="G501" s="72"/>
      <c r="H501" s="325">
        <f t="shared" si="136"/>
        <v>0</v>
      </c>
      <c r="I501" s="71"/>
      <c r="J501" s="303"/>
      <c r="K501" s="303"/>
      <c r="L501" s="303"/>
      <c r="M501" s="304">
        <f t="shared" si="145"/>
        <v>0</v>
      </c>
      <c r="N501" s="326" t="str">
        <f t="shared" si="137"/>
        <v/>
      </c>
      <c r="O501" s="71"/>
      <c r="P501" s="303"/>
      <c r="Q501" s="214">
        <f t="shared" si="146"/>
        <v>0</v>
      </c>
      <c r="R501" s="71"/>
      <c r="S501" s="308"/>
      <c r="T501" s="308"/>
      <c r="U501" s="308"/>
      <c r="V501" s="79"/>
      <c r="W501" s="303"/>
      <c r="X501" s="303"/>
      <c r="Y501" s="309">
        <f t="shared" si="138"/>
        <v>0</v>
      </c>
      <c r="Z501" s="73" t="s">
        <v>169</v>
      </c>
      <c r="AA501" s="73" t="s">
        <v>169</v>
      </c>
      <c r="AB501" s="317"/>
      <c r="AC501" s="73" t="s">
        <v>169</v>
      </c>
      <c r="AD501" s="73" t="s">
        <v>169</v>
      </c>
      <c r="AE501" s="317"/>
      <c r="AF501" s="73" t="s">
        <v>169</v>
      </c>
      <c r="AG501" s="73" t="s">
        <v>169</v>
      </c>
      <c r="AH501" s="317"/>
      <c r="AI501" s="88">
        <f t="shared" si="147"/>
        <v>0</v>
      </c>
      <c r="AJ501" s="312">
        <f t="shared" si="148"/>
        <v>0</v>
      </c>
      <c r="AK501" s="27">
        <f t="shared" si="149"/>
        <v>0</v>
      </c>
      <c r="AL501" s="27">
        <f t="shared" si="150"/>
        <v>0</v>
      </c>
      <c r="AM501" s="27">
        <f t="shared" si="151"/>
        <v>0</v>
      </c>
      <c r="AN501" s="77">
        <f t="shared" si="152"/>
        <v>0</v>
      </c>
      <c r="AP501" s="77">
        <f t="shared" si="153"/>
        <v>0</v>
      </c>
      <c r="AQ501" s="207">
        <f t="shared" si="139"/>
        <v>0</v>
      </c>
      <c r="AR501" s="27">
        <f t="shared" si="140"/>
        <v>0</v>
      </c>
      <c r="AS501" s="27">
        <f t="shared" si="141"/>
        <v>0</v>
      </c>
      <c r="AT501" s="27">
        <f t="shared" si="154"/>
        <v>0</v>
      </c>
      <c r="AU501" s="27">
        <f t="shared" si="142"/>
        <v>0</v>
      </c>
      <c r="AV501" s="27">
        <f t="shared" si="143"/>
        <v>0</v>
      </c>
      <c r="AW501" s="27">
        <f t="shared" si="144"/>
        <v>0</v>
      </c>
    </row>
    <row r="502" spans="1:49">
      <c r="A502" s="68">
        <v>491</v>
      </c>
      <c r="B502" s="69" t="s">
        <v>328</v>
      </c>
      <c r="C502" s="314"/>
      <c r="D502" s="72"/>
      <c r="E502" s="180"/>
      <c r="F502" s="72"/>
      <c r="G502" s="72"/>
      <c r="H502" s="325">
        <f t="shared" si="136"/>
        <v>0</v>
      </c>
      <c r="I502" s="71"/>
      <c r="J502" s="303"/>
      <c r="K502" s="303"/>
      <c r="L502" s="303"/>
      <c r="M502" s="304">
        <f t="shared" si="145"/>
        <v>0</v>
      </c>
      <c r="N502" s="326" t="str">
        <f t="shared" si="137"/>
        <v/>
      </c>
      <c r="O502" s="71"/>
      <c r="P502" s="303"/>
      <c r="Q502" s="214">
        <f t="shared" si="146"/>
        <v>0</v>
      </c>
      <c r="R502" s="71"/>
      <c r="S502" s="308"/>
      <c r="T502" s="308"/>
      <c r="U502" s="308"/>
      <c r="V502" s="79"/>
      <c r="W502" s="303"/>
      <c r="X502" s="303"/>
      <c r="Y502" s="309">
        <f t="shared" si="138"/>
        <v>0</v>
      </c>
      <c r="Z502" s="73" t="s">
        <v>169</v>
      </c>
      <c r="AA502" s="73" t="s">
        <v>169</v>
      </c>
      <c r="AB502" s="317"/>
      <c r="AC502" s="73" t="s">
        <v>169</v>
      </c>
      <c r="AD502" s="73" t="s">
        <v>169</v>
      </c>
      <c r="AE502" s="317"/>
      <c r="AF502" s="73" t="s">
        <v>169</v>
      </c>
      <c r="AG502" s="73" t="s">
        <v>169</v>
      </c>
      <c r="AH502" s="317"/>
      <c r="AI502" s="88">
        <f t="shared" si="147"/>
        <v>0</v>
      </c>
      <c r="AJ502" s="312">
        <f t="shared" si="148"/>
        <v>0</v>
      </c>
      <c r="AK502" s="27">
        <f t="shared" si="149"/>
        <v>0</v>
      </c>
      <c r="AL502" s="27">
        <f t="shared" si="150"/>
        <v>0</v>
      </c>
      <c r="AM502" s="27">
        <f t="shared" si="151"/>
        <v>0</v>
      </c>
      <c r="AN502" s="77">
        <f t="shared" si="152"/>
        <v>0</v>
      </c>
      <c r="AP502" s="77">
        <f t="shared" si="153"/>
        <v>0</v>
      </c>
      <c r="AQ502" s="207">
        <f t="shared" si="139"/>
        <v>0</v>
      </c>
      <c r="AR502" s="27">
        <f t="shared" si="140"/>
        <v>0</v>
      </c>
      <c r="AS502" s="27">
        <f t="shared" si="141"/>
        <v>0</v>
      </c>
      <c r="AT502" s="27">
        <f t="shared" si="154"/>
        <v>0</v>
      </c>
      <c r="AU502" s="27">
        <f t="shared" si="142"/>
        <v>0</v>
      </c>
      <c r="AV502" s="27">
        <f t="shared" si="143"/>
        <v>0</v>
      </c>
      <c r="AW502" s="27">
        <f t="shared" si="144"/>
        <v>0</v>
      </c>
    </row>
    <row r="503" spans="1:49">
      <c r="A503" s="78">
        <v>492</v>
      </c>
      <c r="B503" s="69" t="s">
        <v>328</v>
      </c>
      <c r="C503" s="314"/>
      <c r="D503" s="72"/>
      <c r="E503" s="180"/>
      <c r="F503" s="72"/>
      <c r="G503" s="72"/>
      <c r="H503" s="325">
        <f t="shared" si="136"/>
        <v>0</v>
      </c>
      <c r="I503" s="71"/>
      <c r="J503" s="303"/>
      <c r="K503" s="303"/>
      <c r="L503" s="303"/>
      <c r="M503" s="304">
        <f t="shared" si="145"/>
        <v>0</v>
      </c>
      <c r="N503" s="326" t="str">
        <f t="shared" si="137"/>
        <v/>
      </c>
      <c r="O503" s="71"/>
      <c r="P503" s="303"/>
      <c r="Q503" s="214">
        <f t="shared" si="146"/>
        <v>0</v>
      </c>
      <c r="R503" s="71"/>
      <c r="S503" s="308"/>
      <c r="T503" s="308"/>
      <c r="U503" s="308"/>
      <c r="V503" s="79"/>
      <c r="W503" s="303"/>
      <c r="X503" s="303"/>
      <c r="Y503" s="309">
        <f t="shared" si="138"/>
        <v>0</v>
      </c>
      <c r="Z503" s="73" t="s">
        <v>169</v>
      </c>
      <c r="AA503" s="73" t="s">
        <v>169</v>
      </c>
      <c r="AB503" s="317"/>
      <c r="AC503" s="73" t="s">
        <v>169</v>
      </c>
      <c r="AD503" s="73" t="s">
        <v>169</v>
      </c>
      <c r="AE503" s="317"/>
      <c r="AF503" s="73" t="s">
        <v>169</v>
      </c>
      <c r="AG503" s="73" t="s">
        <v>169</v>
      </c>
      <c r="AH503" s="317"/>
      <c r="AI503" s="88">
        <f t="shared" si="147"/>
        <v>0</v>
      </c>
      <c r="AJ503" s="312">
        <f t="shared" si="148"/>
        <v>0</v>
      </c>
      <c r="AK503" s="27">
        <f t="shared" si="149"/>
        <v>0</v>
      </c>
      <c r="AL503" s="27">
        <f t="shared" si="150"/>
        <v>0</v>
      </c>
      <c r="AM503" s="27">
        <f t="shared" si="151"/>
        <v>0</v>
      </c>
      <c r="AN503" s="77">
        <f t="shared" si="152"/>
        <v>0</v>
      </c>
      <c r="AP503" s="77">
        <f t="shared" si="153"/>
        <v>0</v>
      </c>
      <c r="AQ503" s="207">
        <f t="shared" si="139"/>
        <v>0</v>
      </c>
      <c r="AR503" s="27">
        <f t="shared" si="140"/>
        <v>0</v>
      </c>
      <c r="AS503" s="27">
        <f t="shared" si="141"/>
        <v>0</v>
      </c>
      <c r="AT503" s="27">
        <f t="shared" si="154"/>
        <v>0</v>
      </c>
      <c r="AU503" s="27">
        <f t="shared" si="142"/>
        <v>0</v>
      </c>
      <c r="AV503" s="27">
        <f t="shared" si="143"/>
        <v>0</v>
      </c>
      <c r="AW503" s="27">
        <f t="shared" si="144"/>
        <v>0</v>
      </c>
    </row>
    <row r="504" spans="1:49">
      <c r="A504" s="68">
        <v>493</v>
      </c>
      <c r="B504" s="69" t="s">
        <v>328</v>
      </c>
      <c r="C504" s="314"/>
      <c r="D504" s="72"/>
      <c r="E504" s="180"/>
      <c r="F504" s="72"/>
      <c r="G504" s="72"/>
      <c r="H504" s="325">
        <f t="shared" si="136"/>
        <v>0</v>
      </c>
      <c r="I504" s="71"/>
      <c r="J504" s="303"/>
      <c r="K504" s="303"/>
      <c r="L504" s="303"/>
      <c r="M504" s="304">
        <f t="shared" si="145"/>
        <v>0</v>
      </c>
      <c r="N504" s="326" t="str">
        <f t="shared" si="137"/>
        <v/>
      </c>
      <c r="O504" s="71"/>
      <c r="P504" s="303"/>
      <c r="Q504" s="214">
        <f t="shared" si="146"/>
        <v>0</v>
      </c>
      <c r="R504" s="71"/>
      <c r="S504" s="308"/>
      <c r="T504" s="308"/>
      <c r="U504" s="308"/>
      <c r="V504" s="79"/>
      <c r="W504" s="303"/>
      <c r="X504" s="303"/>
      <c r="Y504" s="309">
        <f t="shared" si="138"/>
        <v>0</v>
      </c>
      <c r="Z504" s="73" t="s">
        <v>169</v>
      </c>
      <c r="AA504" s="73" t="s">
        <v>169</v>
      </c>
      <c r="AB504" s="317"/>
      <c r="AC504" s="73" t="s">
        <v>169</v>
      </c>
      <c r="AD504" s="73" t="s">
        <v>169</v>
      </c>
      <c r="AE504" s="317"/>
      <c r="AF504" s="73" t="s">
        <v>169</v>
      </c>
      <c r="AG504" s="73" t="s">
        <v>169</v>
      </c>
      <c r="AH504" s="317"/>
      <c r="AI504" s="88">
        <f t="shared" si="147"/>
        <v>0</v>
      </c>
      <c r="AJ504" s="312">
        <f t="shared" si="148"/>
        <v>0</v>
      </c>
      <c r="AK504" s="27">
        <f t="shared" si="149"/>
        <v>0</v>
      </c>
      <c r="AL504" s="27">
        <f t="shared" si="150"/>
        <v>0</v>
      </c>
      <c r="AM504" s="27">
        <f t="shared" si="151"/>
        <v>0</v>
      </c>
      <c r="AN504" s="77">
        <f t="shared" si="152"/>
        <v>0</v>
      </c>
      <c r="AP504" s="77">
        <f t="shared" si="153"/>
        <v>0</v>
      </c>
      <c r="AQ504" s="207">
        <f t="shared" si="139"/>
        <v>0</v>
      </c>
      <c r="AR504" s="27">
        <f t="shared" si="140"/>
        <v>0</v>
      </c>
      <c r="AS504" s="27">
        <f t="shared" si="141"/>
        <v>0</v>
      </c>
      <c r="AT504" s="27">
        <f t="shared" si="154"/>
        <v>0</v>
      </c>
      <c r="AU504" s="27">
        <f t="shared" si="142"/>
        <v>0</v>
      </c>
      <c r="AV504" s="27">
        <f t="shared" si="143"/>
        <v>0</v>
      </c>
      <c r="AW504" s="27">
        <f t="shared" si="144"/>
        <v>0</v>
      </c>
    </row>
    <row r="505" spans="1:49">
      <c r="A505" s="78">
        <v>494</v>
      </c>
      <c r="B505" s="69" t="s">
        <v>328</v>
      </c>
      <c r="C505" s="314"/>
      <c r="D505" s="72"/>
      <c r="E505" s="180"/>
      <c r="F505" s="72"/>
      <c r="G505" s="72"/>
      <c r="H505" s="325">
        <f t="shared" si="136"/>
        <v>0</v>
      </c>
      <c r="I505" s="71"/>
      <c r="J505" s="303"/>
      <c r="K505" s="303"/>
      <c r="L505" s="303"/>
      <c r="M505" s="304">
        <f t="shared" si="145"/>
        <v>0</v>
      </c>
      <c r="N505" s="326" t="str">
        <f t="shared" si="137"/>
        <v/>
      </c>
      <c r="O505" s="71"/>
      <c r="P505" s="303"/>
      <c r="Q505" s="214">
        <f t="shared" si="146"/>
        <v>0</v>
      </c>
      <c r="R505" s="71"/>
      <c r="S505" s="308"/>
      <c r="T505" s="308"/>
      <c r="U505" s="308"/>
      <c r="V505" s="79"/>
      <c r="W505" s="303"/>
      <c r="X505" s="303"/>
      <c r="Y505" s="309">
        <f t="shared" si="138"/>
        <v>0</v>
      </c>
      <c r="Z505" s="73" t="s">
        <v>169</v>
      </c>
      <c r="AA505" s="73" t="s">
        <v>169</v>
      </c>
      <c r="AB505" s="317"/>
      <c r="AC505" s="73" t="s">
        <v>169</v>
      </c>
      <c r="AD505" s="73" t="s">
        <v>169</v>
      </c>
      <c r="AE505" s="317"/>
      <c r="AF505" s="73" t="s">
        <v>169</v>
      </c>
      <c r="AG505" s="73" t="s">
        <v>169</v>
      </c>
      <c r="AH505" s="317"/>
      <c r="AI505" s="88">
        <f t="shared" si="147"/>
        <v>0</v>
      </c>
      <c r="AJ505" s="312">
        <f t="shared" si="148"/>
        <v>0</v>
      </c>
      <c r="AK505" s="27">
        <f t="shared" si="149"/>
        <v>0</v>
      </c>
      <c r="AL505" s="27">
        <f t="shared" si="150"/>
        <v>0</v>
      </c>
      <c r="AM505" s="27">
        <f t="shared" si="151"/>
        <v>0</v>
      </c>
      <c r="AN505" s="77">
        <f t="shared" si="152"/>
        <v>0</v>
      </c>
      <c r="AP505" s="77">
        <f t="shared" si="153"/>
        <v>0</v>
      </c>
      <c r="AQ505" s="207">
        <f t="shared" si="139"/>
        <v>0</v>
      </c>
      <c r="AR505" s="27">
        <f t="shared" si="140"/>
        <v>0</v>
      </c>
      <c r="AS505" s="27">
        <f t="shared" si="141"/>
        <v>0</v>
      </c>
      <c r="AT505" s="27">
        <f t="shared" si="154"/>
        <v>0</v>
      </c>
      <c r="AU505" s="27">
        <f t="shared" si="142"/>
        <v>0</v>
      </c>
      <c r="AV505" s="27">
        <f t="shared" si="143"/>
        <v>0</v>
      </c>
      <c r="AW505" s="27">
        <f t="shared" si="144"/>
        <v>0</v>
      </c>
    </row>
    <row r="506" spans="1:49">
      <c r="A506" s="68">
        <v>495</v>
      </c>
      <c r="B506" s="69" t="s">
        <v>328</v>
      </c>
      <c r="C506" s="314"/>
      <c r="D506" s="72"/>
      <c r="E506" s="180"/>
      <c r="F506" s="72"/>
      <c r="G506" s="72"/>
      <c r="H506" s="325">
        <f t="shared" si="136"/>
        <v>0</v>
      </c>
      <c r="I506" s="71"/>
      <c r="J506" s="303"/>
      <c r="K506" s="303"/>
      <c r="L506" s="303"/>
      <c r="M506" s="304">
        <f t="shared" si="145"/>
        <v>0</v>
      </c>
      <c r="N506" s="326" t="str">
        <f t="shared" si="137"/>
        <v/>
      </c>
      <c r="O506" s="71"/>
      <c r="P506" s="303"/>
      <c r="Q506" s="214">
        <f t="shared" si="146"/>
        <v>0</v>
      </c>
      <c r="R506" s="71"/>
      <c r="S506" s="308"/>
      <c r="T506" s="308"/>
      <c r="U506" s="308"/>
      <c r="V506" s="79"/>
      <c r="W506" s="303"/>
      <c r="X506" s="303"/>
      <c r="Y506" s="309">
        <f t="shared" si="138"/>
        <v>0</v>
      </c>
      <c r="Z506" s="73" t="s">
        <v>169</v>
      </c>
      <c r="AA506" s="73" t="s">
        <v>169</v>
      </c>
      <c r="AB506" s="317"/>
      <c r="AC506" s="73" t="s">
        <v>169</v>
      </c>
      <c r="AD506" s="73" t="s">
        <v>169</v>
      </c>
      <c r="AE506" s="317"/>
      <c r="AF506" s="73" t="s">
        <v>169</v>
      </c>
      <c r="AG506" s="73" t="s">
        <v>169</v>
      </c>
      <c r="AH506" s="317"/>
      <c r="AI506" s="88">
        <f t="shared" si="147"/>
        <v>0</v>
      </c>
      <c r="AJ506" s="312">
        <f t="shared" si="148"/>
        <v>0</v>
      </c>
      <c r="AK506" s="27">
        <f t="shared" si="149"/>
        <v>0</v>
      </c>
      <c r="AL506" s="27">
        <f t="shared" si="150"/>
        <v>0</v>
      </c>
      <c r="AM506" s="27">
        <f t="shared" si="151"/>
        <v>0</v>
      </c>
      <c r="AN506" s="77">
        <f t="shared" si="152"/>
        <v>0</v>
      </c>
      <c r="AP506" s="77">
        <f t="shared" si="153"/>
        <v>0</v>
      </c>
      <c r="AQ506" s="207">
        <f t="shared" si="139"/>
        <v>0</v>
      </c>
      <c r="AR506" s="27">
        <f t="shared" si="140"/>
        <v>0</v>
      </c>
      <c r="AS506" s="27">
        <f t="shared" si="141"/>
        <v>0</v>
      </c>
      <c r="AT506" s="27">
        <f t="shared" si="154"/>
        <v>0</v>
      </c>
      <c r="AU506" s="27">
        <f t="shared" si="142"/>
        <v>0</v>
      </c>
      <c r="AV506" s="27">
        <f t="shared" si="143"/>
        <v>0</v>
      </c>
      <c r="AW506" s="27">
        <f t="shared" si="144"/>
        <v>0</v>
      </c>
    </row>
    <row r="507" spans="1:49">
      <c r="A507" s="78">
        <v>496</v>
      </c>
      <c r="B507" s="69" t="s">
        <v>328</v>
      </c>
      <c r="C507" s="314"/>
      <c r="D507" s="72"/>
      <c r="E507" s="180"/>
      <c r="F507" s="72"/>
      <c r="G507" s="72"/>
      <c r="H507" s="325">
        <f t="shared" si="136"/>
        <v>0</v>
      </c>
      <c r="I507" s="71"/>
      <c r="J507" s="303"/>
      <c r="K507" s="303"/>
      <c r="L507" s="303"/>
      <c r="M507" s="304">
        <f t="shared" si="145"/>
        <v>0</v>
      </c>
      <c r="N507" s="326" t="str">
        <f t="shared" si="137"/>
        <v/>
      </c>
      <c r="O507" s="71"/>
      <c r="P507" s="303"/>
      <c r="Q507" s="214">
        <f t="shared" si="146"/>
        <v>0</v>
      </c>
      <c r="R507" s="71"/>
      <c r="S507" s="308"/>
      <c r="T507" s="308"/>
      <c r="U507" s="308"/>
      <c r="V507" s="79"/>
      <c r="W507" s="303"/>
      <c r="X507" s="303"/>
      <c r="Y507" s="309">
        <f t="shared" si="138"/>
        <v>0</v>
      </c>
      <c r="Z507" s="73" t="s">
        <v>169</v>
      </c>
      <c r="AA507" s="73" t="s">
        <v>169</v>
      </c>
      <c r="AB507" s="317"/>
      <c r="AC507" s="73" t="s">
        <v>169</v>
      </c>
      <c r="AD507" s="73" t="s">
        <v>169</v>
      </c>
      <c r="AE507" s="317"/>
      <c r="AF507" s="73" t="s">
        <v>169</v>
      </c>
      <c r="AG507" s="73" t="s">
        <v>169</v>
      </c>
      <c r="AH507" s="317"/>
      <c r="AI507" s="88">
        <f t="shared" si="147"/>
        <v>0</v>
      </c>
      <c r="AJ507" s="312">
        <f t="shared" si="148"/>
        <v>0</v>
      </c>
      <c r="AK507" s="27">
        <f t="shared" si="149"/>
        <v>0</v>
      </c>
      <c r="AL507" s="27">
        <f t="shared" si="150"/>
        <v>0</v>
      </c>
      <c r="AM507" s="27">
        <f t="shared" si="151"/>
        <v>0</v>
      </c>
      <c r="AN507" s="77">
        <f t="shared" si="152"/>
        <v>0</v>
      </c>
      <c r="AP507" s="77">
        <f t="shared" si="153"/>
        <v>0</v>
      </c>
      <c r="AQ507" s="207">
        <f t="shared" si="139"/>
        <v>0</v>
      </c>
      <c r="AR507" s="27">
        <f t="shared" si="140"/>
        <v>0</v>
      </c>
      <c r="AS507" s="27">
        <f t="shared" si="141"/>
        <v>0</v>
      </c>
      <c r="AT507" s="27">
        <f t="shared" si="154"/>
        <v>0</v>
      </c>
      <c r="AU507" s="27">
        <f t="shared" si="142"/>
        <v>0</v>
      </c>
      <c r="AV507" s="27">
        <f t="shared" si="143"/>
        <v>0</v>
      </c>
      <c r="AW507" s="27">
        <f t="shared" si="144"/>
        <v>0</v>
      </c>
    </row>
    <row r="508" spans="1:49">
      <c r="A508" s="68">
        <v>497</v>
      </c>
      <c r="B508" s="69" t="s">
        <v>328</v>
      </c>
      <c r="C508" s="314"/>
      <c r="D508" s="72"/>
      <c r="E508" s="180"/>
      <c r="F508" s="72"/>
      <c r="G508" s="72"/>
      <c r="H508" s="325">
        <f t="shared" si="136"/>
        <v>0</v>
      </c>
      <c r="I508" s="71"/>
      <c r="J508" s="303"/>
      <c r="K508" s="303"/>
      <c r="L508" s="303"/>
      <c r="M508" s="304">
        <f t="shared" si="145"/>
        <v>0</v>
      </c>
      <c r="N508" s="326" t="str">
        <f t="shared" si="137"/>
        <v/>
      </c>
      <c r="O508" s="71"/>
      <c r="P508" s="303"/>
      <c r="Q508" s="214">
        <f t="shared" si="146"/>
        <v>0</v>
      </c>
      <c r="R508" s="71"/>
      <c r="S508" s="308"/>
      <c r="T508" s="308"/>
      <c r="U508" s="308"/>
      <c r="V508" s="79"/>
      <c r="W508" s="303"/>
      <c r="X508" s="303"/>
      <c r="Y508" s="309">
        <f t="shared" si="138"/>
        <v>0</v>
      </c>
      <c r="Z508" s="73" t="s">
        <v>169</v>
      </c>
      <c r="AA508" s="73" t="s">
        <v>169</v>
      </c>
      <c r="AB508" s="317"/>
      <c r="AC508" s="73" t="s">
        <v>169</v>
      </c>
      <c r="AD508" s="73" t="s">
        <v>169</v>
      </c>
      <c r="AE508" s="317"/>
      <c r="AF508" s="73" t="s">
        <v>169</v>
      </c>
      <c r="AG508" s="73" t="s">
        <v>169</v>
      </c>
      <c r="AH508" s="317"/>
      <c r="AI508" s="88">
        <f t="shared" si="147"/>
        <v>0</v>
      </c>
      <c r="AJ508" s="312">
        <f t="shared" si="148"/>
        <v>0</v>
      </c>
      <c r="AK508" s="27">
        <f t="shared" si="149"/>
        <v>0</v>
      </c>
      <c r="AL508" s="27">
        <f t="shared" si="150"/>
        <v>0</v>
      </c>
      <c r="AM508" s="27">
        <f t="shared" si="151"/>
        <v>0</v>
      </c>
      <c r="AN508" s="77">
        <f t="shared" si="152"/>
        <v>0</v>
      </c>
      <c r="AP508" s="77">
        <f t="shared" si="153"/>
        <v>0</v>
      </c>
      <c r="AQ508" s="207">
        <f t="shared" si="139"/>
        <v>0</v>
      </c>
      <c r="AR508" s="27">
        <f t="shared" si="140"/>
        <v>0</v>
      </c>
      <c r="AS508" s="27">
        <f t="shared" si="141"/>
        <v>0</v>
      </c>
      <c r="AT508" s="27">
        <f t="shared" si="154"/>
        <v>0</v>
      </c>
      <c r="AU508" s="27">
        <f t="shared" si="142"/>
        <v>0</v>
      </c>
      <c r="AV508" s="27">
        <f t="shared" si="143"/>
        <v>0</v>
      </c>
      <c r="AW508" s="27">
        <f t="shared" si="144"/>
        <v>0</v>
      </c>
    </row>
    <row r="509" spans="1:49">
      <c r="A509" s="78">
        <v>498</v>
      </c>
      <c r="B509" s="69" t="s">
        <v>328</v>
      </c>
      <c r="C509" s="314"/>
      <c r="D509" s="72"/>
      <c r="E509" s="180"/>
      <c r="F509" s="72"/>
      <c r="G509" s="72"/>
      <c r="H509" s="325">
        <f t="shared" si="136"/>
        <v>0</v>
      </c>
      <c r="I509" s="71"/>
      <c r="J509" s="303"/>
      <c r="K509" s="303"/>
      <c r="L509" s="303"/>
      <c r="M509" s="304">
        <f t="shared" si="145"/>
        <v>0</v>
      </c>
      <c r="N509" s="326" t="str">
        <f t="shared" si="137"/>
        <v/>
      </c>
      <c r="O509" s="71"/>
      <c r="P509" s="303"/>
      <c r="Q509" s="214">
        <f t="shared" si="146"/>
        <v>0</v>
      </c>
      <c r="R509" s="71"/>
      <c r="S509" s="308"/>
      <c r="T509" s="308"/>
      <c r="U509" s="308"/>
      <c r="V509" s="79"/>
      <c r="W509" s="303"/>
      <c r="X509" s="303"/>
      <c r="Y509" s="309">
        <f t="shared" si="138"/>
        <v>0</v>
      </c>
      <c r="Z509" s="73" t="s">
        <v>169</v>
      </c>
      <c r="AA509" s="73" t="s">
        <v>169</v>
      </c>
      <c r="AB509" s="317"/>
      <c r="AC509" s="73" t="s">
        <v>169</v>
      </c>
      <c r="AD509" s="73" t="s">
        <v>169</v>
      </c>
      <c r="AE509" s="317"/>
      <c r="AF509" s="73" t="s">
        <v>169</v>
      </c>
      <c r="AG509" s="73" t="s">
        <v>169</v>
      </c>
      <c r="AH509" s="317"/>
      <c r="AI509" s="88">
        <f t="shared" si="147"/>
        <v>0</v>
      </c>
      <c r="AJ509" s="312">
        <f t="shared" si="148"/>
        <v>0</v>
      </c>
      <c r="AK509" s="27">
        <f t="shared" si="149"/>
        <v>0</v>
      </c>
      <c r="AL509" s="27">
        <f t="shared" si="150"/>
        <v>0</v>
      </c>
      <c r="AM509" s="27">
        <f t="shared" si="151"/>
        <v>0</v>
      </c>
      <c r="AN509" s="77">
        <f t="shared" si="152"/>
        <v>0</v>
      </c>
      <c r="AP509" s="77">
        <f t="shared" si="153"/>
        <v>0</v>
      </c>
      <c r="AQ509" s="207">
        <f t="shared" si="139"/>
        <v>0</v>
      </c>
      <c r="AR509" s="27">
        <f t="shared" si="140"/>
        <v>0</v>
      </c>
      <c r="AS509" s="27">
        <f t="shared" si="141"/>
        <v>0</v>
      </c>
      <c r="AT509" s="27">
        <f t="shared" si="154"/>
        <v>0</v>
      </c>
      <c r="AU509" s="27">
        <f t="shared" si="142"/>
        <v>0</v>
      </c>
      <c r="AV509" s="27">
        <f t="shared" si="143"/>
        <v>0</v>
      </c>
      <c r="AW509" s="27">
        <f t="shared" si="144"/>
        <v>0</v>
      </c>
    </row>
    <row r="510" spans="1:49">
      <c r="A510" s="68">
        <v>499</v>
      </c>
      <c r="B510" s="69" t="s">
        <v>328</v>
      </c>
      <c r="C510" s="314"/>
      <c r="D510" s="72"/>
      <c r="E510" s="180"/>
      <c r="F510" s="72"/>
      <c r="G510" s="72"/>
      <c r="H510" s="325">
        <f t="shared" si="136"/>
        <v>0</v>
      </c>
      <c r="I510" s="71"/>
      <c r="J510" s="303"/>
      <c r="K510" s="303"/>
      <c r="L510" s="303"/>
      <c r="M510" s="304">
        <f t="shared" si="145"/>
        <v>0</v>
      </c>
      <c r="N510" s="326" t="str">
        <f t="shared" si="137"/>
        <v/>
      </c>
      <c r="O510" s="71"/>
      <c r="P510" s="303"/>
      <c r="Q510" s="214">
        <f t="shared" si="146"/>
        <v>0</v>
      </c>
      <c r="R510" s="71"/>
      <c r="S510" s="308"/>
      <c r="T510" s="308"/>
      <c r="U510" s="308"/>
      <c r="V510" s="79"/>
      <c r="W510" s="303"/>
      <c r="X510" s="303"/>
      <c r="Y510" s="309">
        <f t="shared" si="138"/>
        <v>0</v>
      </c>
      <c r="Z510" s="73" t="s">
        <v>169</v>
      </c>
      <c r="AA510" s="73" t="s">
        <v>169</v>
      </c>
      <c r="AB510" s="317"/>
      <c r="AC510" s="73" t="s">
        <v>169</v>
      </c>
      <c r="AD510" s="73" t="s">
        <v>169</v>
      </c>
      <c r="AE510" s="317"/>
      <c r="AF510" s="73" t="s">
        <v>169</v>
      </c>
      <c r="AG510" s="73" t="s">
        <v>169</v>
      </c>
      <c r="AH510" s="317"/>
      <c r="AI510" s="88">
        <f t="shared" si="147"/>
        <v>0</v>
      </c>
      <c r="AJ510" s="312">
        <f t="shared" si="148"/>
        <v>0</v>
      </c>
      <c r="AK510" s="27">
        <f t="shared" si="149"/>
        <v>0</v>
      </c>
      <c r="AL510" s="27">
        <f t="shared" si="150"/>
        <v>0</v>
      </c>
      <c r="AM510" s="27">
        <f t="shared" si="151"/>
        <v>0</v>
      </c>
      <c r="AN510" s="77">
        <f t="shared" si="152"/>
        <v>0</v>
      </c>
      <c r="AP510" s="77">
        <f t="shared" si="153"/>
        <v>0</v>
      </c>
      <c r="AQ510" s="207">
        <f t="shared" si="139"/>
        <v>0</v>
      </c>
      <c r="AR510" s="27">
        <f t="shared" si="140"/>
        <v>0</v>
      </c>
      <c r="AS510" s="27">
        <f t="shared" si="141"/>
        <v>0</v>
      </c>
      <c r="AT510" s="27">
        <f t="shared" si="154"/>
        <v>0</v>
      </c>
      <c r="AU510" s="27">
        <f t="shared" si="142"/>
        <v>0</v>
      </c>
      <c r="AV510" s="27">
        <f t="shared" si="143"/>
        <v>0</v>
      </c>
      <c r="AW510" s="27">
        <f t="shared" si="144"/>
        <v>0</v>
      </c>
    </row>
    <row r="511" spans="1:49">
      <c r="A511" s="78">
        <v>500</v>
      </c>
      <c r="B511" s="69" t="s">
        <v>328</v>
      </c>
      <c r="C511" s="314"/>
      <c r="D511" s="72"/>
      <c r="E511" s="180"/>
      <c r="F511" s="72"/>
      <c r="G511" s="72"/>
      <c r="H511" s="325">
        <f t="shared" si="136"/>
        <v>0</v>
      </c>
      <c r="I511" s="71"/>
      <c r="J511" s="303"/>
      <c r="K511" s="303"/>
      <c r="L511" s="303"/>
      <c r="M511" s="304">
        <f t="shared" si="145"/>
        <v>0</v>
      </c>
      <c r="N511" s="326" t="str">
        <f t="shared" si="137"/>
        <v/>
      </c>
      <c r="O511" s="71"/>
      <c r="P511" s="303"/>
      <c r="Q511" s="214">
        <f t="shared" si="146"/>
        <v>0</v>
      </c>
      <c r="R511" s="71"/>
      <c r="S511" s="308"/>
      <c r="T511" s="308"/>
      <c r="U511" s="308"/>
      <c r="V511" s="79"/>
      <c r="W511" s="303"/>
      <c r="X511" s="303"/>
      <c r="Y511" s="309">
        <f t="shared" si="138"/>
        <v>0</v>
      </c>
      <c r="Z511" s="73" t="s">
        <v>169</v>
      </c>
      <c r="AA511" s="73" t="s">
        <v>169</v>
      </c>
      <c r="AB511" s="317"/>
      <c r="AC511" s="73" t="s">
        <v>169</v>
      </c>
      <c r="AD511" s="73" t="s">
        <v>169</v>
      </c>
      <c r="AE511" s="317"/>
      <c r="AF511" s="73" t="s">
        <v>169</v>
      </c>
      <c r="AG511" s="73" t="s">
        <v>169</v>
      </c>
      <c r="AH511" s="317"/>
      <c r="AI511" s="88">
        <f t="shared" si="147"/>
        <v>0</v>
      </c>
      <c r="AJ511" s="312">
        <f t="shared" si="148"/>
        <v>0</v>
      </c>
      <c r="AK511" s="27">
        <f t="shared" si="149"/>
        <v>0</v>
      </c>
      <c r="AL511" s="27">
        <f t="shared" si="150"/>
        <v>0</v>
      </c>
      <c r="AM511" s="27">
        <f t="shared" si="151"/>
        <v>0</v>
      </c>
      <c r="AN511" s="77">
        <f t="shared" si="152"/>
        <v>0</v>
      </c>
      <c r="AP511" s="77">
        <f t="shared" si="153"/>
        <v>0</v>
      </c>
      <c r="AQ511" s="207">
        <f t="shared" si="139"/>
        <v>0</v>
      </c>
      <c r="AR511" s="27">
        <f t="shared" si="140"/>
        <v>0</v>
      </c>
      <c r="AS511" s="27">
        <f t="shared" si="141"/>
        <v>0</v>
      </c>
      <c r="AT511" s="27">
        <f t="shared" si="154"/>
        <v>0</v>
      </c>
      <c r="AU511" s="27">
        <f t="shared" si="142"/>
        <v>0</v>
      </c>
      <c r="AV511" s="27">
        <f t="shared" si="143"/>
        <v>0</v>
      </c>
      <c r="AW511" s="27">
        <f t="shared" si="144"/>
        <v>0</v>
      </c>
    </row>
    <row r="512" spans="1:49">
      <c r="A512" s="68">
        <v>501</v>
      </c>
      <c r="B512" s="69" t="s">
        <v>328</v>
      </c>
      <c r="C512" s="314"/>
      <c r="D512" s="72"/>
      <c r="E512" s="180"/>
      <c r="F512" s="72"/>
      <c r="G512" s="72"/>
      <c r="H512" s="325">
        <f t="shared" si="136"/>
        <v>0</v>
      </c>
      <c r="I512" s="71"/>
      <c r="J512" s="303"/>
      <c r="K512" s="303"/>
      <c r="L512" s="303"/>
      <c r="M512" s="304">
        <f t="shared" si="145"/>
        <v>0</v>
      </c>
      <c r="N512" s="326" t="str">
        <f t="shared" si="137"/>
        <v/>
      </c>
      <c r="O512" s="71"/>
      <c r="P512" s="303"/>
      <c r="Q512" s="214">
        <f t="shared" si="146"/>
        <v>0</v>
      </c>
      <c r="R512" s="71"/>
      <c r="S512" s="308"/>
      <c r="T512" s="308"/>
      <c r="U512" s="308"/>
      <c r="V512" s="79"/>
      <c r="W512" s="303"/>
      <c r="X512" s="303"/>
      <c r="Y512" s="309">
        <f t="shared" si="138"/>
        <v>0</v>
      </c>
      <c r="Z512" s="73" t="s">
        <v>169</v>
      </c>
      <c r="AA512" s="73" t="s">
        <v>169</v>
      </c>
      <c r="AB512" s="317"/>
      <c r="AC512" s="73" t="s">
        <v>169</v>
      </c>
      <c r="AD512" s="73" t="s">
        <v>169</v>
      </c>
      <c r="AE512" s="317"/>
      <c r="AF512" s="73" t="s">
        <v>169</v>
      </c>
      <c r="AG512" s="73" t="s">
        <v>169</v>
      </c>
      <c r="AH512" s="317"/>
      <c r="AI512" s="88">
        <f t="shared" si="147"/>
        <v>0</v>
      </c>
      <c r="AJ512" s="312">
        <f t="shared" si="148"/>
        <v>0</v>
      </c>
      <c r="AK512" s="27">
        <f t="shared" si="149"/>
        <v>0</v>
      </c>
      <c r="AL512" s="27">
        <f t="shared" si="150"/>
        <v>0</v>
      </c>
      <c r="AM512" s="27">
        <f t="shared" si="151"/>
        <v>0</v>
      </c>
      <c r="AN512" s="77">
        <f t="shared" si="152"/>
        <v>0</v>
      </c>
      <c r="AP512" s="77">
        <f t="shared" si="153"/>
        <v>0</v>
      </c>
      <c r="AQ512" s="207">
        <f t="shared" si="139"/>
        <v>0</v>
      </c>
      <c r="AR512" s="27">
        <f t="shared" si="140"/>
        <v>0</v>
      </c>
      <c r="AS512" s="27">
        <f t="shared" si="141"/>
        <v>0</v>
      </c>
      <c r="AT512" s="27">
        <f t="shared" si="154"/>
        <v>0</v>
      </c>
      <c r="AU512" s="27">
        <f t="shared" si="142"/>
        <v>0</v>
      </c>
      <c r="AV512" s="27">
        <f t="shared" si="143"/>
        <v>0</v>
      </c>
      <c r="AW512" s="27">
        <f t="shared" si="144"/>
        <v>0</v>
      </c>
    </row>
    <row r="513" spans="1:49">
      <c r="A513" s="78">
        <v>502</v>
      </c>
      <c r="B513" s="69" t="s">
        <v>328</v>
      </c>
      <c r="C513" s="314"/>
      <c r="D513" s="72"/>
      <c r="E513" s="180"/>
      <c r="F513" s="72"/>
      <c r="G513" s="72"/>
      <c r="H513" s="325">
        <f t="shared" si="136"/>
        <v>0</v>
      </c>
      <c r="I513" s="71"/>
      <c r="J513" s="303"/>
      <c r="K513" s="303"/>
      <c r="L513" s="303"/>
      <c r="M513" s="304">
        <f t="shared" si="145"/>
        <v>0</v>
      </c>
      <c r="N513" s="326" t="str">
        <f t="shared" si="137"/>
        <v/>
      </c>
      <c r="O513" s="71"/>
      <c r="P513" s="303"/>
      <c r="Q513" s="214">
        <f t="shared" si="146"/>
        <v>0</v>
      </c>
      <c r="R513" s="71"/>
      <c r="S513" s="308"/>
      <c r="T513" s="308"/>
      <c r="U513" s="308"/>
      <c r="V513" s="79"/>
      <c r="W513" s="303"/>
      <c r="X513" s="303"/>
      <c r="Y513" s="309">
        <f t="shared" si="138"/>
        <v>0</v>
      </c>
      <c r="Z513" s="73" t="s">
        <v>169</v>
      </c>
      <c r="AA513" s="73" t="s">
        <v>169</v>
      </c>
      <c r="AB513" s="317"/>
      <c r="AC513" s="73" t="s">
        <v>169</v>
      </c>
      <c r="AD513" s="73" t="s">
        <v>169</v>
      </c>
      <c r="AE513" s="317"/>
      <c r="AF513" s="73" t="s">
        <v>169</v>
      </c>
      <c r="AG513" s="73" t="s">
        <v>169</v>
      </c>
      <c r="AH513" s="317"/>
      <c r="AI513" s="88">
        <f t="shared" si="147"/>
        <v>0</v>
      </c>
      <c r="AJ513" s="312">
        <f t="shared" si="148"/>
        <v>0</v>
      </c>
      <c r="AK513" s="27">
        <f t="shared" si="149"/>
        <v>0</v>
      </c>
      <c r="AL513" s="27">
        <f t="shared" si="150"/>
        <v>0</v>
      </c>
      <c r="AM513" s="27">
        <f t="shared" si="151"/>
        <v>0</v>
      </c>
      <c r="AN513" s="77">
        <f t="shared" si="152"/>
        <v>0</v>
      </c>
      <c r="AP513" s="77">
        <f t="shared" si="153"/>
        <v>0</v>
      </c>
      <c r="AQ513" s="207">
        <f t="shared" si="139"/>
        <v>0</v>
      </c>
      <c r="AR513" s="27">
        <f t="shared" si="140"/>
        <v>0</v>
      </c>
      <c r="AS513" s="27">
        <f t="shared" si="141"/>
        <v>0</v>
      </c>
      <c r="AT513" s="27">
        <f t="shared" si="154"/>
        <v>0</v>
      </c>
      <c r="AU513" s="27">
        <f t="shared" si="142"/>
        <v>0</v>
      </c>
      <c r="AV513" s="27">
        <f t="shared" si="143"/>
        <v>0</v>
      </c>
      <c r="AW513" s="27">
        <f t="shared" si="144"/>
        <v>0</v>
      </c>
    </row>
    <row r="514" spans="1:49">
      <c r="A514" s="68">
        <v>503</v>
      </c>
      <c r="B514" s="69" t="s">
        <v>328</v>
      </c>
      <c r="C514" s="314"/>
      <c r="D514" s="72"/>
      <c r="E514" s="180"/>
      <c r="F514" s="72"/>
      <c r="G514" s="72"/>
      <c r="H514" s="325">
        <f t="shared" si="136"/>
        <v>0</v>
      </c>
      <c r="I514" s="71"/>
      <c r="J514" s="303"/>
      <c r="K514" s="303"/>
      <c r="L514" s="303"/>
      <c r="M514" s="304">
        <f t="shared" si="145"/>
        <v>0</v>
      </c>
      <c r="N514" s="326" t="str">
        <f t="shared" si="137"/>
        <v/>
      </c>
      <c r="O514" s="71"/>
      <c r="P514" s="303"/>
      <c r="Q514" s="214">
        <f t="shared" si="146"/>
        <v>0</v>
      </c>
      <c r="R514" s="71"/>
      <c r="S514" s="308"/>
      <c r="T514" s="308"/>
      <c r="U514" s="308"/>
      <c r="V514" s="79"/>
      <c r="W514" s="303"/>
      <c r="X514" s="303"/>
      <c r="Y514" s="309">
        <f t="shared" si="138"/>
        <v>0</v>
      </c>
      <c r="Z514" s="73" t="s">
        <v>169</v>
      </c>
      <c r="AA514" s="73" t="s">
        <v>169</v>
      </c>
      <c r="AB514" s="317"/>
      <c r="AC514" s="73" t="s">
        <v>169</v>
      </c>
      <c r="AD514" s="73" t="s">
        <v>169</v>
      </c>
      <c r="AE514" s="317"/>
      <c r="AF514" s="73" t="s">
        <v>169</v>
      </c>
      <c r="AG514" s="73" t="s">
        <v>169</v>
      </c>
      <c r="AH514" s="317"/>
      <c r="AI514" s="88">
        <f t="shared" si="147"/>
        <v>0</v>
      </c>
      <c r="AJ514" s="312">
        <f t="shared" si="148"/>
        <v>0</v>
      </c>
      <c r="AK514" s="27">
        <f t="shared" si="149"/>
        <v>0</v>
      </c>
      <c r="AL514" s="27">
        <f t="shared" si="150"/>
        <v>0</v>
      </c>
      <c r="AM514" s="27">
        <f t="shared" si="151"/>
        <v>0</v>
      </c>
      <c r="AN514" s="77">
        <f t="shared" si="152"/>
        <v>0</v>
      </c>
      <c r="AP514" s="77">
        <f t="shared" si="153"/>
        <v>0</v>
      </c>
      <c r="AQ514" s="207">
        <f t="shared" si="139"/>
        <v>0</v>
      </c>
      <c r="AR514" s="27">
        <f t="shared" si="140"/>
        <v>0</v>
      </c>
      <c r="AS514" s="27">
        <f t="shared" si="141"/>
        <v>0</v>
      </c>
      <c r="AT514" s="27">
        <f t="shared" si="154"/>
        <v>0</v>
      </c>
      <c r="AU514" s="27">
        <f t="shared" si="142"/>
        <v>0</v>
      </c>
      <c r="AV514" s="27">
        <f t="shared" si="143"/>
        <v>0</v>
      </c>
      <c r="AW514" s="27">
        <f t="shared" si="144"/>
        <v>0</v>
      </c>
    </row>
    <row r="515" spans="1:49">
      <c r="A515" s="78">
        <v>504</v>
      </c>
      <c r="B515" s="69" t="s">
        <v>328</v>
      </c>
      <c r="C515" s="314"/>
      <c r="D515" s="72"/>
      <c r="E515" s="180"/>
      <c r="F515" s="72"/>
      <c r="G515" s="72"/>
      <c r="H515" s="325">
        <f t="shared" si="136"/>
        <v>0</v>
      </c>
      <c r="I515" s="71"/>
      <c r="J515" s="303"/>
      <c r="K515" s="303"/>
      <c r="L515" s="303"/>
      <c r="M515" s="304">
        <f t="shared" si="145"/>
        <v>0</v>
      </c>
      <c r="N515" s="326" t="str">
        <f t="shared" si="137"/>
        <v/>
      </c>
      <c r="O515" s="71"/>
      <c r="P515" s="303"/>
      <c r="Q515" s="214">
        <f t="shared" si="146"/>
        <v>0</v>
      </c>
      <c r="R515" s="71"/>
      <c r="S515" s="308"/>
      <c r="T515" s="308"/>
      <c r="U515" s="308"/>
      <c r="V515" s="79"/>
      <c r="W515" s="303"/>
      <c r="X515" s="303"/>
      <c r="Y515" s="309">
        <f t="shared" si="138"/>
        <v>0</v>
      </c>
      <c r="Z515" s="73" t="s">
        <v>169</v>
      </c>
      <c r="AA515" s="73" t="s">
        <v>169</v>
      </c>
      <c r="AB515" s="317"/>
      <c r="AC515" s="73" t="s">
        <v>169</v>
      </c>
      <c r="AD515" s="73" t="s">
        <v>169</v>
      </c>
      <c r="AE515" s="317"/>
      <c r="AF515" s="73" t="s">
        <v>169</v>
      </c>
      <c r="AG515" s="73" t="s">
        <v>169</v>
      </c>
      <c r="AH515" s="317"/>
      <c r="AI515" s="88">
        <f t="shared" si="147"/>
        <v>0</v>
      </c>
      <c r="AJ515" s="312">
        <f t="shared" si="148"/>
        <v>0</v>
      </c>
      <c r="AK515" s="27">
        <f t="shared" si="149"/>
        <v>0</v>
      </c>
      <c r="AL515" s="27">
        <f t="shared" si="150"/>
        <v>0</v>
      </c>
      <c r="AM515" s="27">
        <f t="shared" si="151"/>
        <v>0</v>
      </c>
      <c r="AN515" s="77">
        <f t="shared" si="152"/>
        <v>0</v>
      </c>
      <c r="AP515" s="77">
        <f t="shared" si="153"/>
        <v>0</v>
      </c>
      <c r="AQ515" s="207">
        <f t="shared" si="139"/>
        <v>0</v>
      </c>
      <c r="AR515" s="27">
        <f t="shared" si="140"/>
        <v>0</v>
      </c>
      <c r="AS515" s="27">
        <f t="shared" si="141"/>
        <v>0</v>
      </c>
      <c r="AT515" s="27">
        <f t="shared" si="154"/>
        <v>0</v>
      </c>
      <c r="AU515" s="27">
        <f t="shared" si="142"/>
        <v>0</v>
      </c>
      <c r="AV515" s="27">
        <f t="shared" si="143"/>
        <v>0</v>
      </c>
      <c r="AW515" s="27">
        <f t="shared" si="144"/>
        <v>0</v>
      </c>
    </row>
    <row r="516" spans="1:49">
      <c r="A516" s="68">
        <v>505</v>
      </c>
      <c r="B516" s="69" t="s">
        <v>328</v>
      </c>
      <c r="C516" s="314"/>
      <c r="D516" s="72"/>
      <c r="E516" s="180"/>
      <c r="F516" s="72"/>
      <c r="G516" s="72"/>
      <c r="H516" s="325">
        <f t="shared" si="136"/>
        <v>0</v>
      </c>
      <c r="I516" s="71"/>
      <c r="J516" s="303"/>
      <c r="K516" s="303"/>
      <c r="L516" s="303"/>
      <c r="M516" s="304">
        <f t="shared" si="145"/>
        <v>0</v>
      </c>
      <c r="N516" s="326" t="str">
        <f t="shared" si="137"/>
        <v/>
      </c>
      <c r="O516" s="71"/>
      <c r="P516" s="303"/>
      <c r="Q516" s="214">
        <f t="shared" si="146"/>
        <v>0</v>
      </c>
      <c r="R516" s="71"/>
      <c r="S516" s="308"/>
      <c r="T516" s="308"/>
      <c r="U516" s="308"/>
      <c r="V516" s="79"/>
      <c r="W516" s="303"/>
      <c r="X516" s="303"/>
      <c r="Y516" s="309">
        <f t="shared" si="138"/>
        <v>0</v>
      </c>
      <c r="Z516" s="73" t="s">
        <v>169</v>
      </c>
      <c r="AA516" s="73" t="s">
        <v>169</v>
      </c>
      <c r="AB516" s="317"/>
      <c r="AC516" s="73" t="s">
        <v>169</v>
      </c>
      <c r="AD516" s="73" t="s">
        <v>169</v>
      </c>
      <c r="AE516" s="317"/>
      <c r="AF516" s="73" t="s">
        <v>169</v>
      </c>
      <c r="AG516" s="73" t="s">
        <v>169</v>
      </c>
      <c r="AH516" s="317"/>
      <c r="AI516" s="88">
        <f t="shared" si="147"/>
        <v>0</v>
      </c>
      <c r="AJ516" s="312">
        <f t="shared" si="148"/>
        <v>0</v>
      </c>
      <c r="AK516" s="27">
        <f t="shared" si="149"/>
        <v>0</v>
      </c>
      <c r="AL516" s="27">
        <f t="shared" si="150"/>
        <v>0</v>
      </c>
      <c r="AM516" s="27">
        <f t="shared" si="151"/>
        <v>0</v>
      </c>
      <c r="AN516" s="77">
        <f t="shared" si="152"/>
        <v>0</v>
      </c>
      <c r="AP516" s="77">
        <f t="shared" si="153"/>
        <v>0</v>
      </c>
      <c r="AQ516" s="207">
        <f t="shared" si="139"/>
        <v>0</v>
      </c>
      <c r="AR516" s="27">
        <f t="shared" si="140"/>
        <v>0</v>
      </c>
      <c r="AS516" s="27">
        <f t="shared" si="141"/>
        <v>0</v>
      </c>
      <c r="AT516" s="27">
        <f t="shared" si="154"/>
        <v>0</v>
      </c>
      <c r="AU516" s="27">
        <f t="shared" si="142"/>
        <v>0</v>
      </c>
      <c r="AV516" s="27">
        <f t="shared" si="143"/>
        <v>0</v>
      </c>
      <c r="AW516" s="27">
        <f t="shared" si="144"/>
        <v>0</v>
      </c>
    </row>
    <row r="517" spans="1:49">
      <c r="A517" s="78">
        <v>506</v>
      </c>
      <c r="B517" s="69" t="s">
        <v>328</v>
      </c>
      <c r="C517" s="314"/>
      <c r="D517" s="72"/>
      <c r="E517" s="180"/>
      <c r="F517" s="72"/>
      <c r="G517" s="72"/>
      <c r="H517" s="325">
        <f t="shared" si="136"/>
        <v>0</v>
      </c>
      <c r="I517" s="71"/>
      <c r="J517" s="303"/>
      <c r="K517" s="303"/>
      <c r="L517" s="303"/>
      <c r="M517" s="304">
        <f t="shared" si="145"/>
        <v>0</v>
      </c>
      <c r="N517" s="326" t="str">
        <f t="shared" si="137"/>
        <v/>
      </c>
      <c r="O517" s="71"/>
      <c r="P517" s="303"/>
      <c r="Q517" s="214">
        <f t="shared" si="146"/>
        <v>0</v>
      </c>
      <c r="R517" s="71"/>
      <c r="S517" s="308"/>
      <c r="T517" s="308"/>
      <c r="U517" s="308"/>
      <c r="V517" s="79"/>
      <c r="W517" s="303"/>
      <c r="X517" s="303"/>
      <c r="Y517" s="309">
        <f t="shared" si="138"/>
        <v>0</v>
      </c>
      <c r="Z517" s="73" t="s">
        <v>169</v>
      </c>
      <c r="AA517" s="73" t="s">
        <v>169</v>
      </c>
      <c r="AB517" s="317"/>
      <c r="AC517" s="73" t="s">
        <v>169</v>
      </c>
      <c r="AD517" s="73" t="s">
        <v>169</v>
      </c>
      <c r="AE517" s="317"/>
      <c r="AF517" s="73" t="s">
        <v>169</v>
      </c>
      <c r="AG517" s="73" t="s">
        <v>169</v>
      </c>
      <c r="AH517" s="317"/>
      <c r="AI517" s="88">
        <f t="shared" si="147"/>
        <v>0</v>
      </c>
      <c r="AJ517" s="312">
        <f t="shared" si="148"/>
        <v>0</v>
      </c>
      <c r="AK517" s="27">
        <f t="shared" si="149"/>
        <v>0</v>
      </c>
      <c r="AL517" s="27">
        <f t="shared" si="150"/>
        <v>0</v>
      </c>
      <c r="AM517" s="27">
        <f t="shared" si="151"/>
        <v>0</v>
      </c>
      <c r="AN517" s="77">
        <f t="shared" si="152"/>
        <v>0</v>
      </c>
      <c r="AP517" s="77">
        <f t="shared" si="153"/>
        <v>0</v>
      </c>
      <c r="AQ517" s="207">
        <f t="shared" si="139"/>
        <v>0</v>
      </c>
      <c r="AR517" s="27">
        <f t="shared" si="140"/>
        <v>0</v>
      </c>
      <c r="AS517" s="27">
        <f t="shared" si="141"/>
        <v>0</v>
      </c>
      <c r="AT517" s="27">
        <f t="shared" si="154"/>
        <v>0</v>
      </c>
      <c r="AU517" s="27">
        <f t="shared" si="142"/>
        <v>0</v>
      </c>
      <c r="AV517" s="27">
        <f t="shared" si="143"/>
        <v>0</v>
      </c>
      <c r="AW517" s="27">
        <f t="shared" si="144"/>
        <v>0</v>
      </c>
    </row>
    <row r="518" spans="1:49">
      <c r="A518" s="68">
        <v>507</v>
      </c>
      <c r="B518" s="69" t="s">
        <v>328</v>
      </c>
      <c r="C518" s="314"/>
      <c r="D518" s="72"/>
      <c r="E518" s="180"/>
      <c r="F518" s="72"/>
      <c r="G518" s="72"/>
      <c r="H518" s="325">
        <f t="shared" si="136"/>
        <v>0</v>
      </c>
      <c r="I518" s="71"/>
      <c r="J518" s="303"/>
      <c r="K518" s="303"/>
      <c r="L518" s="303"/>
      <c r="M518" s="304">
        <f t="shared" si="145"/>
        <v>0</v>
      </c>
      <c r="N518" s="326" t="str">
        <f t="shared" si="137"/>
        <v/>
      </c>
      <c r="O518" s="71"/>
      <c r="P518" s="303"/>
      <c r="Q518" s="214">
        <f t="shared" si="146"/>
        <v>0</v>
      </c>
      <c r="R518" s="71"/>
      <c r="S518" s="308"/>
      <c r="T518" s="308"/>
      <c r="U518" s="308"/>
      <c r="V518" s="79"/>
      <c r="W518" s="303"/>
      <c r="X518" s="303"/>
      <c r="Y518" s="309">
        <f t="shared" si="138"/>
        <v>0</v>
      </c>
      <c r="Z518" s="73" t="s">
        <v>169</v>
      </c>
      <c r="AA518" s="73" t="s">
        <v>169</v>
      </c>
      <c r="AB518" s="317"/>
      <c r="AC518" s="73" t="s">
        <v>169</v>
      </c>
      <c r="AD518" s="73" t="s">
        <v>169</v>
      </c>
      <c r="AE518" s="317"/>
      <c r="AF518" s="73" t="s">
        <v>169</v>
      </c>
      <c r="AG518" s="73" t="s">
        <v>169</v>
      </c>
      <c r="AH518" s="317"/>
      <c r="AI518" s="88">
        <f t="shared" si="147"/>
        <v>0</v>
      </c>
      <c r="AJ518" s="312">
        <f t="shared" si="148"/>
        <v>0</v>
      </c>
      <c r="AK518" s="27">
        <f t="shared" si="149"/>
        <v>0</v>
      </c>
      <c r="AL518" s="27">
        <f t="shared" si="150"/>
        <v>0</v>
      </c>
      <c r="AM518" s="27">
        <f t="shared" si="151"/>
        <v>0</v>
      </c>
      <c r="AN518" s="77">
        <f t="shared" si="152"/>
        <v>0</v>
      </c>
      <c r="AP518" s="77">
        <f t="shared" si="153"/>
        <v>0</v>
      </c>
      <c r="AQ518" s="207">
        <f t="shared" si="139"/>
        <v>0</v>
      </c>
      <c r="AR518" s="27">
        <f t="shared" si="140"/>
        <v>0</v>
      </c>
      <c r="AS518" s="27">
        <f t="shared" si="141"/>
        <v>0</v>
      </c>
      <c r="AT518" s="27">
        <f t="shared" si="154"/>
        <v>0</v>
      </c>
      <c r="AU518" s="27">
        <f t="shared" si="142"/>
        <v>0</v>
      </c>
      <c r="AV518" s="27">
        <f t="shared" si="143"/>
        <v>0</v>
      </c>
      <c r="AW518" s="27">
        <f t="shared" si="144"/>
        <v>0</v>
      </c>
    </row>
    <row r="519" spans="1:49">
      <c r="A519" s="78">
        <v>508</v>
      </c>
      <c r="B519" s="69" t="s">
        <v>328</v>
      </c>
      <c r="C519" s="314"/>
      <c r="D519" s="72"/>
      <c r="E519" s="180"/>
      <c r="F519" s="72"/>
      <c r="G519" s="72"/>
      <c r="H519" s="325">
        <f t="shared" si="136"/>
        <v>0</v>
      </c>
      <c r="I519" s="71"/>
      <c r="J519" s="303"/>
      <c r="K519" s="303"/>
      <c r="L519" s="303"/>
      <c r="M519" s="304">
        <f t="shared" si="145"/>
        <v>0</v>
      </c>
      <c r="N519" s="326" t="str">
        <f t="shared" si="137"/>
        <v/>
      </c>
      <c r="O519" s="71"/>
      <c r="P519" s="303"/>
      <c r="Q519" s="214">
        <f t="shared" si="146"/>
        <v>0</v>
      </c>
      <c r="R519" s="71"/>
      <c r="S519" s="308"/>
      <c r="T519" s="308"/>
      <c r="U519" s="308"/>
      <c r="V519" s="79"/>
      <c r="W519" s="303"/>
      <c r="X519" s="303"/>
      <c r="Y519" s="309">
        <f t="shared" si="138"/>
        <v>0</v>
      </c>
      <c r="Z519" s="73" t="s">
        <v>169</v>
      </c>
      <c r="AA519" s="73" t="s">
        <v>169</v>
      </c>
      <c r="AB519" s="317"/>
      <c r="AC519" s="73" t="s">
        <v>169</v>
      </c>
      <c r="AD519" s="73" t="s">
        <v>169</v>
      </c>
      <c r="AE519" s="317"/>
      <c r="AF519" s="73" t="s">
        <v>169</v>
      </c>
      <c r="AG519" s="73" t="s">
        <v>169</v>
      </c>
      <c r="AH519" s="317"/>
      <c r="AI519" s="88">
        <f t="shared" si="147"/>
        <v>0</v>
      </c>
      <c r="AJ519" s="312">
        <f t="shared" si="148"/>
        <v>0</v>
      </c>
      <c r="AK519" s="27">
        <f t="shared" si="149"/>
        <v>0</v>
      </c>
      <c r="AL519" s="27">
        <f t="shared" si="150"/>
        <v>0</v>
      </c>
      <c r="AM519" s="27">
        <f t="shared" si="151"/>
        <v>0</v>
      </c>
      <c r="AN519" s="77">
        <f t="shared" si="152"/>
        <v>0</v>
      </c>
      <c r="AP519" s="77">
        <f t="shared" si="153"/>
        <v>0</v>
      </c>
      <c r="AQ519" s="207">
        <f t="shared" si="139"/>
        <v>0</v>
      </c>
      <c r="AR519" s="27">
        <f t="shared" si="140"/>
        <v>0</v>
      </c>
      <c r="AS519" s="27">
        <f t="shared" si="141"/>
        <v>0</v>
      </c>
      <c r="AT519" s="27">
        <f t="shared" si="154"/>
        <v>0</v>
      </c>
      <c r="AU519" s="27">
        <f t="shared" si="142"/>
        <v>0</v>
      </c>
      <c r="AV519" s="27">
        <f t="shared" si="143"/>
        <v>0</v>
      </c>
      <c r="AW519" s="27">
        <f t="shared" si="144"/>
        <v>0</v>
      </c>
    </row>
    <row r="520" spans="1:49">
      <c r="A520" s="68">
        <v>509</v>
      </c>
      <c r="B520" s="69" t="s">
        <v>328</v>
      </c>
      <c r="C520" s="314"/>
      <c r="D520" s="72"/>
      <c r="E520" s="180"/>
      <c r="F520" s="72"/>
      <c r="G520" s="72"/>
      <c r="H520" s="325">
        <f t="shared" si="136"/>
        <v>0</v>
      </c>
      <c r="I520" s="71"/>
      <c r="J520" s="303"/>
      <c r="K520" s="303"/>
      <c r="L520" s="303"/>
      <c r="M520" s="304">
        <f t="shared" si="145"/>
        <v>0</v>
      </c>
      <c r="N520" s="326" t="str">
        <f t="shared" si="137"/>
        <v/>
      </c>
      <c r="O520" s="71"/>
      <c r="P520" s="303"/>
      <c r="Q520" s="214">
        <f t="shared" si="146"/>
        <v>0</v>
      </c>
      <c r="R520" s="71"/>
      <c r="S520" s="308"/>
      <c r="T520" s="308"/>
      <c r="U520" s="308"/>
      <c r="V520" s="79"/>
      <c r="W520" s="303"/>
      <c r="X520" s="303"/>
      <c r="Y520" s="309">
        <f t="shared" si="138"/>
        <v>0</v>
      </c>
      <c r="Z520" s="73" t="s">
        <v>169</v>
      </c>
      <c r="AA520" s="73" t="s">
        <v>169</v>
      </c>
      <c r="AB520" s="317"/>
      <c r="AC520" s="73" t="s">
        <v>169</v>
      </c>
      <c r="AD520" s="73" t="s">
        <v>169</v>
      </c>
      <c r="AE520" s="317"/>
      <c r="AF520" s="73" t="s">
        <v>169</v>
      </c>
      <c r="AG520" s="73" t="s">
        <v>169</v>
      </c>
      <c r="AH520" s="317"/>
      <c r="AI520" s="88">
        <f t="shared" si="147"/>
        <v>0</v>
      </c>
      <c r="AJ520" s="312">
        <f t="shared" si="148"/>
        <v>0</v>
      </c>
      <c r="AK520" s="27">
        <f t="shared" si="149"/>
        <v>0</v>
      </c>
      <c r="AL520" s="27">
        <f t="shared" si="150"/>
        <v>0</v>
      </c>
      <c r="AM520" s="27">
        <f t="shared" si="151"/>
        <v>0</v>
      </c>
      <c r="AN520" s="77">
        <f t="shared" si="152"/>
        <v>0</v>
      </c>
      <c r="AP520" s="77">
        <f t="shared" si="153"/>
        <v>0</v>
      </c>
      <c r="AQ520" s="207">
        <f t="shared" si="139"/>
        <v>0</v>
      </c>
      <c r="AR520" s="27">
        <f t="shared" si="140"/>
        <v>0</v>
      </c>
      <c r="AS520" s="27">
        <f t="shared" si="141"/>
        <v>0</v>
      </c>
      <c r="AT520" s="27">
        <f t="shared" si="154"/>
        <v>0</v>
      </c>
      <c r="AU520" s="27">
        <f t="shared" si="142"/>
        <v>0</v>
      </c>
      <c r="AV520" s="27">
        <f t="shared" si="143"/>
        <v>0</v>
      </c>
      <c r="AW520" s="27">
        <f t="shared" si="144"/>
        <v>0</v>
      </c>
    </row>
    <row r="521" spans="1:49">
      <c r="A521" s="78">
        <v>510</v>
      </c>
      <c r="B521" s="69" t="s">
        <v>328</v>
      </c>
      <c r="C521" s="314"/>
      <c r="D521" s="72"/>
      <c r="E521" s="180"/>
      <c r="F521" s="72"/>
      <c r="G521" s="72"/>
      <c r="H521" s="325">
        <f t="shared" si="136"/>
        <v>0</v>
      </c>
      <c r="I521" s="71"/>
      <c r="J521" s="303"/>
      <c r="K521" s="303"/>
      <c r="L521" s="303"/>
      <c r="M521" s="304">
        <f t="shared" si="145"/>
        <v>0</v>
      </c>
      <c r="N521" s="326" t="str">
        <f t="shared" si="137"/>
        <v/>
      </c>
      <c r="O521" s="71"/>
      <c r="P521" s="303"/>
      <c r="Q521" s="214">
        <f t="shared" si="146"/>
        <v>0</v>
      </c>
      <c r="R521" s="71"/>
      <c r="S521" s="308"/>
      <c r="T521" s="308"/>
      <c r="U521" s="308"/>
      <c r="V521" s="79"/>
      <c r="W521" s="303"/>
      <c r="X521" s="303"/>
      <c r="Y521" s="309">
        <f t="shared" si="138"/>
        <v>0</v>
      </c>
      <c r="Z521" s="73" t="s">
        <v>169</v>
      </c>
      <c r="AA521" s="73" t="s">
        <v>169</v>
      </c>
      <c r="AB521" s="317"/>
      <c r="AC521" s="73" t="s">
        <v>169</v>
      </c>
      <c r="AD521" s="73" t="s">
        <v>169</v>
      </c>
      <c r="AE521" s="317"/>
      <c r="AF521" s="73" t="s">
        <v>169</v>
      </c>
      <c r="AG521" s="73" t="s">
        <v>169</v>
      </c>
      <c r="AH521" s="317"/>
      <c r="AI521" s="88">
        <f t="shared" si="147"/>
        <v>0</v>
      </c>
      <c r="AJ521" s="312">
        <f t="shared" si="148"/>
        <v>0</v>
      </c>
      <c r="AK521" s="27">
        <f t="shared" si="149"/>
        <v>0</v>
      </c>
      <c r="AL521" s="27">
        <f t="shared" si="150"/>
        <v>0</v>
      </c>
      <c r="AM521" s="27">
        <f t="shared" si="151"/>
        <v>0</v>
      </c>
      <c r="AN521" s="77">
        <f t="shared" si="152"/>
        <v>0</v>
      </c>
      <c r="AP521" s="77">
        <f t="shared" si="153"/>
        <v>0</v>
      </c>
      <c r="AQ521" s="207">
        <f t="shared" si="139"/>
        <v>0</v>
      </c>
      <c r="AR521" s="27">
        <f t="shared" si="140"/>
        <v>0</v>
      </c>
      <c r="AS521" s="27">
        <f t="shared" si="141"/>
        <v>0</v>
      </c>
      <c r="AT521" s="27">
        <f t="shared" si="154"/>
        <v>0</v>
      </c>
      <c r="AU521" s="27">
        <f t="shared" si="142"/>
        <v>0</v>
      </c>
      <c r="AV521" s="27">
        <f t="shared" si="143"/>
        <v>0</v>
      </c>
      <c r="AW521" s="27">
        <f t="shared" si="144"/>
        <v>0</v>
      </c>
    </row>
    <row r="522" spans="1:49">
      <c r="A522" s="68">
        <v>511</v>
      </c>
      <c r="B522" s="69" t="s">
        <v>328</v>
      </c>
      <c r="C522" s="314"/>
      <c r="D522" s="72"/>
      <c r="E522" s="180"/>
      <c r="F522" s="72"/>
      <c r="G522" s="72"/>
      <c r="H522" s="325">
        <f t="shared" si="136"/>
        <v>0</v>
      </c>
      <c r="I522" s="71"/>
      <c r="J522" s="303"/>
      <c r="K522" s="303"/>
      <c r="L522" s="303"/>
      <c r="M522" s="304">
        <f t="shared" si="145"/>
        <v>0</v>
      </c>
      <c r="N522" s="326" t="str">
        <f t="shared" si="137"/>
        <v/>
      </c>
      <c r="O522" s="71"/>
      <c r="P522" s="303"/>
      <c r="Q522" s="214">
        <f t="shared" si="146"/>
        <v>0</v>
      </c>
      <c r="R522" s="71"/>
      <c r="S522" s="308"/>
      <c r="T522" s="308"/>
      <c r="U522" s="308"/>
      <c r="V522" s="79"/>
      <c r="W522" s="303"/>
      <c r="X522" s="303"/>
      <c r="Y522" s="309">
        <f t="shared" si="138"/>
        <v>0</v>
      </c>
      <c r="Z522" s="73" t="s">
        <v>169</v>
      </c>
      <c r="AA522" s="73" t="s">
        <v>169</v>
      </c>
      <c r="AB522" s="317"/>
      <c r="AC522" s="73" t="s">
        <v>169</v>
      </c>
      <c r="AD522" s="73" t="s">
        <v>169</v>
      </c>
      <c r="AE522" s="317"/>
      <c r="AF522" s="73" t="s">
        <v>169</v>
      </c>
      <c r="AG522" s="73" t="s">
        <v>169</v>
      </c>
      <c r="AH522" s="317"/>
      <c r="AI522" s="88">
        <f t="shared" si="147"/>
        <v>0</v>
      </c>
      <c r="AJ522" s="312">
        <f t="shared" si="148"/>
        <v>0</v>
      </c>
      <c r="AK522" s="27">
        <f t="shared" si="149"/>
        <v>0</v>
      </c>
      <c r="AL522" s="27">
        <f t="shared" si="150"/>
        <v>0</v>
      </c>
      <c r="AM522" s="27">
        <f t="shared" si="151"/>
        <v>0</v>
      </c>
      <c r="AN522" s="77">
        <f t="shared" si="152"/>
        <v>0</v>
      </c>
      <c r="AP522" s="77">
        <f t="shared" si="153"/>
        <v>0</v>
      </c>
      <c r="AQ522" s="207">
        <f t="shared" si="139"/>
        <v>0</v>
      </c>
      <c r="AR522" s="27">
        <f t="shared" si="140"/>
        <v>0</v>
      </c>
      <c r="AS522" s="27">
        <f t="shared" si="141"/>
        <v>0</v>
      </c>
      <c r="AT522" s="27">
        <f t="shared" si="154"/>
        <v>0</v>
      </c>
      <c r="AU522" s="27">
        <f t="shared" si="142"/>
        <v>0</v>
      </c>
      <c r="AV522" s="27">
        <f t="shared" si="143"/>
        <v>0</v>
      </c>
      <c r="AW522" s="27">
        <f t="shared" si="144"/>
        <v>0</v>
      </c>
    </row>
    <row r="523" spans="1:49">
      <c r="A523" s="78">
        <v>512</v>
      </c>
      <c r="B523" s="69" t="s">
        <v>328</v>
      </c>
      <c r="C523" s="314"/>
      <c r="D523" s="72"/>
      <c r="E523" s="180"/>
      <c r="F523" s="72"/>
      <c r="G523" s="72"/>
      <c r="H523" s="325">
        <f t="shared" si="136"/>
        <v>0</v>
      </c>
      <c r="I523" s="71"/>
      <c r="J523" s="303"/>
      <c r="K523" s="303"/>
      <c r="L523" s="303"/>
      <c r="M523" s="304">
        <f t="shared" si="145"/>
        <v>0</v>
      </c>
      <c r="N523" s="326" t="str">
        <f t="shared" si="137"/>
        <v/>
      </c>
      <c r="O523" s="71"/>
      <c r="P523" s="303"/>
      <c r="Q523" s="214">
        <f t="shared" si="146"/>
        <v>0</v>
      </c>
      <c r="R523" s="71"/>
      <c r="S523" s="308"/>
      <c r="T523" s="308"/>
      <c r="U523" s="308"/>
      <c r="V523" s="79"/>
      <c r="W523" s="303"/>
      <c r="X523" s="303"/>
      <c r="Y523" s="309">
        <f t="shared" si="138"/>
        <v>0</v>
      </c>
      <c r="Z523" s="73" t="s">
        <v>169</v>
      </c>
      <c r="AA523" s="73" t="s">
        <v>169</v>
      </c>
      <c r="AB523" s="317"/>
      <c r="AC523" s="73" t="s">
        <v>169</v>
      </c>
      <c r="AD523" s="73" t="s">
        <v>169</v>
      </c>
      <c r="AE523" s="317"/>
      <c r="AF523" s="73" t="s">
        <v>169</v>
      </c>
      <c r="AG523" s="73" t="s">
        <v>169</v>
      </c>
      <c r="AH523" s="317"/>
      <c r="AI523" s="88">
        <f t="shared" si="147"/>
        <v>0</v>
      </c>
      <c r="AJ523" s="312">
        <f t="shared" si="148"/>
        <v>0</v>
      </c>
      <c r="AK523" s="27">
        <f t="shared" si="149"/>
        <v>0</v>
      </c>
      <c r="AL523" s="27">
        <f t="shared" si="150"/>
        <v>0</v>
      </c>
      <c r="AM523" s="27">
        <f t="shared" si="151"/>
        <v>0</v>
      </c>
      <c r="AN523" s="77">
        <f t="shared" si="152"/>
        <v>0</v>
      </c>
      <c r="AP523" s="77">
        <f t="shared" si="153"/>
        <v>0</v>
      </c>
      <c r="AQ523" s="207">
        <f t="shared" si="139"/>
        <v>0</v>
      </c>
      <c r="AR523" s="27">
        <f t="shared" si="140"/>
        <v>0</v>
      </c>
      <c r="AS523" s="27">
        <f t="shared" si="141"/>
        <v>0</v>
      </c>
      <c r="AT523" s="27">
        <f t="shared" si="154"/>
        <v>0</v>
      </c>
      <c r="AU523" s="27">
        <f t="shared" si="142"/>
        <v>0</v>
      </c>
      <c r="AV523" s="27">
        <f t="shared" si="143"/>
        <v>0</v>
      </c>
      <c r="AW523" s="27">
        <f t="shared" si="144"/>
        <v>0</v>
      </c>
    </row>
    <row r="524" spans="1:49">
      <c r="A524" s="68">
        <v>513</v>
      </c>
      <c r="B524" s="69" t="s">
        <v>328</v>
      </c>
      <c r="C524" s="314"/>
      <c r="D524" s="72"/>
      <c r="E524" s="180"/>
      <c r="F524" s="72"/>
      <c r="G524" s="72"/>
      <c r="H524" s="325">
        <f t="shared" ref="H524:H587" si="155">IFERROR(IF(B524="โปรดเลือก",0,IF(B524="ไม่เป็นสมาชิก กบข.",ROUND((DATEDIF(F524,G524,"Y")+DATEDIF(F524,G524,"Ym")/12)+I524,0),AN524)),0)</f>
        <v>0</v>
      </c>
      <c r="I524" s="71"/>
      <c r="J524" s="303"/>
      <c r="K524" s="303"/>
      <c r="L524" s="303"/>
      <c r="M524" s="304">
        <f t="shared" si="145"/>
        <v>0</v>
      </c>
      <c r="N524" s="326" t="str">
        <f t="shared" ref="N524:N587" si="156">IFERROR(IF(P524&lt;&gt;0,0,IF(B524="โปรดเลือก ","",(IF(B524="ไม่เป็นสมาชิก กบข.",M524*H524/50,IF(B524="เป็นสมาชิก กบข. ",(IF(M524*H524/50&gt;0.7*M524,0.7*M524,M524*H524/50))))))),0)</f>
        <v/>
      </c>
      <c r="O524" s="71"/>
      <c r="P524" s="303"/>
      <c r="Q524" s="214">
        <f t="shared" si="146"/>
        <v>0</v>
      </c>
      <c r="R524" s="71"/>
      <c r="S524" s="308"/>
      <c r="T524" s="308"/>
      <c r="U524" s="308"/>
      <c r="V524" s="79"/>
      <c r="W524" s="303"/>
      <c r="X524" s="303"/>
      <c r="Y524" s="309">
        <f t="shared" ref="Y524:Y587" si="157">IF(B524="โปรดเลือก ",0,IF(P524&lt;&gt;0,P524,IF(W524&gt;0,W524+X524,(J524+N524)*12+O524*12+P524+S524+T524+U524)))</f>
        <v>0</v>
      </c>
      <c r="Z524" s="73" t="s">
        <v>169</v>
      </c>
      <c r="AA524" s="73" t="s">
        <v>169</v>
      </c>
      <c r="AB524" s="317"/>
      <c r="AC524" s="73" t="s">
        <v>169</v>
      </c>
      <c r="AD524" s="73" t="s">
        <v>169</v>
      </c>
      <c r="AE524" s="317"/>
      <c r="AF524" s="73" t="s">
        <v>169</v>
      </c>
      <c r="AG524" s="73" t="s">
        <v>169</v>
      </c>
      <c r="AH524" s="317"/>
      <c r="AI524" s="88">
        <f t="shared" si="147"/>
        <v>0</v>
      </c>
      <c r="AJ524" s="312">
        <f t="shared" si="148"/>
        <v>0</v>
      </c>
      <c r="AK524" s="27">
        <f t="shared" si="149"/>
        <v>0</v>
      </c>
      <c r="AL524" s="27">
        <f t="shared" si="150"/>
        <v>0</v>
      </c>
      <c r="AM524" s="27">
        <f t="shared" si="151"/>
        <v>0</v>
      </c>
      <c r="AN524" s="77">
        <f t="shared" si="152"/>
        <v>0</v>
      </c>
      <c r="AP524" s="77">
        <f t="shared" si="153"/>
        <v>0</v>
      </c>
      <c r="AQ524" s="207">
        <f t="shared" ref="AQ524:AQ587" si="158">IFERROR(VALUE(LEFT(F524,2)),0)</f>
        <v>0</v>
      </c>
      <c r="AR524" s="27">
        <f t="shared" ref="AR524:AR587" si="159">IFERROR(VALUE(MID(F524,4,2)),0)</f>
        <v>0</v>
      </c>
      <c r="AS524" s="27">
        <f t="shared" ref="AS524:AS587" si="160">IFERROR(VALUE(RIGHT(F524,4)),0)</f>
        <v>0</v>
      </c>
      <c r="AT524" s="27">
        <f t="shared" si="154"/>
        <v>0</v>
      </c>
      <c r="AU524" s="27">
        <f t="shared" ref="AU524:AU587" si="161">IFERROR(VALUE(LEFT(G524,2)),0)</f>
        <v>0</v>
      </c>
      <c r="AV524" s="27">
        <f t="shared" ref="AV524:AV587" si="162">IFERROR(VALUE(MID(G524,4,2)),0)</f>
        <v>0</v>
      </c>
      <c r="AW524" s="27">
        <f t="shared" ref="AW524:AW587" si="163">IFERROR(VALUE(RIGHT(G524,4)),0)</f>
        <v>0</v>
      </c>
    </row>
    <row r="525" spans="1:49">
      <c r="A525" s="78">
        <v>514</v>
      </c>
      <c r="B525" s="69" t="s">
        <v>328</v>
      </c>
      <c r="C525" s="314"/>
      <c r="D525" s="72"/>
      <c r="E525" s="180"/>
      <c r="F525" s="72"/>
      <c r="G525" s="72"/>
      <c r="H525" s="325">
        <f t="shared" si="155"/>
        <v>0</v>
      </c>
      <c r="I525" s="71"/>
      <c r="J525" s="303"/>
      <c r="K525" s="303"/>
      <c r="L525" s="303"/>
      <c r="M525" s="304">
        <f t="shared" ref="M525:M588" si="164">L525+K525</f>
        <v>0</v>
      </c>
      <c r="N525" s="326" t="str">
        <f t="shared" si="156"/>
        <v/>
      </c>
      <c r="O525" s="71"/>
      <c r="P525" s="303"/>
      <c r="Q525" s="214">
        <f t="shared" ref="Q525:Q588" si="165">IF(AP525&lt;500000,AP525,500000)</f>
        <v>0</v>
      </c>
      <c r="R525" s="71"/>
      <c r="S525" s="308"/>
      <c r="T525" s="308"/>
      <c r="U525" s="308"/>
      <c r="V525" s="79"/>
      <c r="W525" s="303"/>
      <c r="X525" s="303"/>
      <c r="Y525" s="309">
        <f t="shared" si="157"/>
        <v>0</v>
      </c>
      <c r="Z525" s="73" t="s">
        <v>169</v>
      </c>
      <c r="AA525" s="73" t="s">
        <v>169</v>
      </c>
      <c r="AB525" s="317"/>
      <c r="AC525" s="73" t="s">
        <v>169</v>
      </c>
      <c r="AD525" s="73" t="s">
        <v>169</v>
      </c>
      <c r="AE525" s="317"/>
      <c r="AF525" s="73" t="s">
        <v>169</v>
      </c>
      <c r="AG525" s="73" t="s">
        <v>169</v>
      </c>
      <c r="AH525" s="317"/>
      <c r="AI525" s="88">
        <f t="shared" ref="AI525:AI588" si="166">AB525+AE525+AH525</f>
        <v>0</v>
      </c>
      <c r="AJ525" s="312">
        <f t="shared" ref="AJ525:AJ588" si="167">Y525+AI525</f>
        <v>0</v>
      </c>
      <c r="AK525" s="27">
        <f t="shared" ref="AK525:AK588" si="168">IF(AU525&lt;AQ525,AT525-AQ525+AU525,AU525-AQ525)</f>
        <v>0</v>
      </c>
      <c r="AL525" s="27">
        <f t="shared" ref="AL525:AL588" si="169">IF(AU525=AQ525,IF(AV525=AR525,0,IF(AV525&gt;AR525,AV525-AR525,12+AV525-AR525)),IF(AU525&gt;AQ525,IF(AV525&gt;AR525,AV525-AR525,IF(AV525=AR525,0,12+AV525-AR525)),IF(AU525&lt;AQ525,IF(AV525&gt;AR525,AV525-AR525-1,IF(AV525=AR525,0,12+AV525-AR525-1)))))</f>
        <v>0</v>
      </c>
      <c r="AM525" s="27">
        <f t="shared" ref="AM525:AM588" si="170">IF(AND(AQ525=AU525,AR525=AV525),AW525-AS525,IF(AND(AQ525&gt;=AU525,AR525&gt;AV525),AW525-AS525-1,IF(AND(AQ525&lt;AU525,AR525&gt;AV525),AW525-AS525-1,IF(AND(AQ525&lt;AU525,AR525&lt;AV525),AW525-AS525,AW525-AS525))))</f>
        <v>0</v>
      </c>
      <c r="AN525" s="77">
        <f t="shared" ref="AN525:AN588" si="171">IF(B525="โปรดเลือก",0,IF(B525="เป็นสมาชิก กบข. ",(AK525/365)+(AL525/12)+AM525+I525,ROUND((AK525/365)+(AL525/12)+AM525,0)))</f>
        <v>0</v>
      </c>
      <c r="AP525" s="77">
        <f t="shared" ref="AP525:AP588" si="172">IFERROR(IF(AND(J525&lt;&gt;0,N525=0),J525*15,IF(AND(J525=0,N525&lt;&gt;0),N525*15,0)),0)</f>
        <v>0</v>
      </c>
      <c r="AQ525" s="207">
        <f t="shared" si="158"/>
        <v>0</v>
      </c>
      <c r="AR525" s="27">
        <f t="shared" si="159"/>
        <v>0</v>
      </c>
      <c r="AS525" s="27">
        <f t="shared" si="160"/>
        <v>0</v>
      </c>
      <c r="AT525" s="27">
        <f t="shared" si="154"/>
        <v>0</v>
      </c>
      <c r="AU525" s="27">
        <f t="shared" si="161"/>
        <v>0</v>
      </c>
      <c r="AV525" s="27">
        <f t="shared" si="162"/>
        <v>0</v>
      </c>
      <c r="AW525" s="27">
        <f t="shared" si="163"/>
        <v>0</v>
      </c>
    </row>
    <row r="526" spans="1:49">
      <c r="A526" s="68">
        <v>515</v>
      </c>
      <c r="B526" s="69" t="s">
        <v>328</v>
      </c>
      <c r="C526" s="314"/>
      <c r="D526" s="72"/>
      <c r="E526" s="180"/>
      <c r="F526" s="72"/>
      <c r="G526" s="72"/>
      <c r="H526" s="325">
        <f t="shared" si="155"/>
        <v>0</v>
      </c>
      <c r="I526" s="71"/>
      <c r="J526" s="303"/>
      <c r="K526" s="303"/>
      <c r="L526" s="303"/>
      <c r="M526" s="304">
        <f t="shared" si="164"/>
        <v>0</v>
      </c>
      <c r="N526" s="326" t="str">
        <f t="shared" si="156"/>
        <v/>
      </c>
      <c r="O526" s="71"/>
      <c r="P526" s="303"/>
      <c r="Q526" s="214">
        <f t="shared" si="165"/>
        <v>0</v>
      </c>
      <c r="R526" s="71"/>
      <c r="S526" s="308"/>
      <c r="T526" s="308"/>
      <c r="U526" s="308"/>
      <c r="V526" s="79"/>
      <c r="W526" s="303"/>
      <c r="X526" s="303"/>
      <c r="Y526" s="309">
        <f t="shared" si="157"/>
        <v>0</v>
      </c>
      <c r="Z526" s="73" t="s">
        <v>169</v>
      </c>
      <c r="AA526" s="73" t="s">
        <v>169</v>
      </c>
      <c r="AB526" s="317"/>
      <c r="AC526" s="73" t="s">
        <v>169</v>
      </c>
      <c r="AD526" s="73" t="s">
        <v>169</v>
      </c>
      <c r="AE526" s="317"/>
      <c r="AF526" s="73" t="s">
        <v>169</v>
      </c>
      <c r="AG526" s="73" t="s">
        <v>169</v>
      </c>
      <c r="AH526" s="317"/>
      <c r="AI526" s="88">
        <f t="shared" si="166"/>
        <v>0</v>
      </c>
      <c r="AJ526" s="312">
        <f t="shared" si="167"/>
        <v>0</v>
      </c>
      <c r="AK526" s="27">
        <f t="shared" si="168"/>
        <v>0</v>
      </c>
      <c r="AL526" s="27">
        <f t="shared" si="169"/>
        <v>0</v>
      </c>
      <c r="AM526" s="27">
        <f t="shared" si="170"/>
        <v>0</v>
      </c>
      <c r="AN526" s="77">
        <f t="shared" si="171"/>
        <v>0</v>
      </c>
      <c r="AP526" s="77">
        <f t="shared" si="172"/>
        <v>0</v>
      </c>
      <c r="AQ526" s="207">
        <f t="shared" si="158"/>
        <v>0</v>
      </c>
      <c r="AR526" s="27">
        <f t="shared" si="159"/>
        <v>0</v>
      </c>
      <c r="AS526" s="27">
        <f t="shared" si="160"/>
        <v>0</v>
      </c>
      <c r="AT526" s="27">
        <f t="shared" ref="AT526:AT589" si="173">IFERROR(VLOOKUP(AV526-1,$AY$12:$AZ$23,2,0),0)</f>
        <v>0</v>
      </c>
      <c r="AU526" s="27">
        <f t="shared" si="161"/>
        <v>0</v>
      </c>
      <c r="AV526" s="27">
        <f t="shared" si="162"/>
        <v>0</v>
      </c>
      <c r="AW526" s="27">
        <f t="shared" si="163"/>
        <v>0</v>
      </c>
    </row>
    <row r="527" spans="1:49">
      <c r="A527" s="78">
        <v>516</v>
      </c>
      <c r="B527" s="69" t="s">
        <v>328</v>
      </c>
      <c r="C527" s="314"/>
      <c r="D527" s="72"/>
      <c r="E527" s="180"/>
      <c r="F527" s="72"/>
      <c r="G527" s="72"/>
      <c r="H527" s="325">
        <f t="shared" si="155"/>
        <v>0</v>
      </c>
      <c r="I527" s="71"/>
      <c r="J527" s="303"/>
      <c r="K527" s="303"/>
      <c r="L527" s="303"/>
      <c r="M527" s="304">
        <f t="shared" si="164"/>
        <v>0</v>
      </c>
      <c r="N527" s="326" t="str">
        <f t="shared" si="156"/>
        <v/>
      </c>
      <c r="O527" s="71"/>
      <c r="P527" s="303"/>
      <c r="Q527" s="214">
        <f t="shared" si="165"/>
        <v>0</v>
      </c>
      <c r="R527" s="71"/>
      <c r="S527" s="308"/>
      <c r="T527" s="308"/>
      <c r="U527" s="308"/>
      <c r="V527" s="79"/>
      <c r="W527" s="303"/>
      <c r="X527" s="303"/>
      <c r="Y527" s="309">
        <f t="shared" si="157"/>
        <v>0</v>
      </c>
      <c r="Z527" s="73" t="s">
        <v>169</v>
      </c>
      <c r="AA527" s="73" t="s">
        <v>169</v>
      </c>
      <c r="AB527" s="317"/>
      <c r="AC527" s="73" t="s">
        <v>169</v>
      </c>
      <c r="AD527" s="73" t="s">
        <v>169</v>
      </c>
      <c r="AE527" s="317"/>
      <c r="AF527" s="73" t="s">
        <v>169</v>
      </c>
      <c r="AG527" s="73" t="s">
        <v>169</v>
      </c>
      <c r="AH527" s="317"/>
      <c r="AI527" s="88">
        <f t="shared" si="166"/>
        <v>0</v>
      </c>
      <c r="AJ527" s="312">
        <f t="shared" si="167"/>
        <v>0</v>
      </c>
      <c r="AK527" s="27">
        <f t="shared" si="168"/>
        <v>0</v>
      </c>
      <c r="AL527" s="27">
        <f t="shared" si="169"/>
        <v>0</v>
      </c>
      <c r="AM527" s="27">
        <f t="shared" si="170"/>
        <v>0</v>
      </c>
      <c r="AN527" s="77">
        <f t="shared" si="171"/>
        <v>0</v>
      </c>
      <c r="AP527" s="77">
        <f t="shared" si="172"/>
        <v>0</v>
      </c>
      <c r="AQ527" s="207">
        <f t="shared" si="158"/>
        <v>0</v>
      </c>
      <c r="AR527" s="27">
        <f t="shared" si="159"/>
        <v>0</v>
      </c>
      <c r="AS527" s="27">
        <f t="shared" si="160"/>
        <v>0</v>
      </c>
      <c r="AT527" s="27">
        <f t="shared" si="173"/>
        <v>0</v>
      </c>
      <c r="AU527" s="27">
        <f t="shared" si="161"/>
        <v>0</v>
      </c>
      <c r="AV527" s="27">
        <f t="shared" si="162"/>
        <v>0</v>
      </c>
      <c r="AW527" s="27">
        <f t="shared" si="163"/>
        <v>0</v>
      </c>
    </row>
    <row r="528" spans="1:49">
      <c r="A528" s="68">
        <v>517</v>
      </c>
      <c r="B528" s="69" t="s">
        <v>328</v>
      </c>
      <c r="C528" s="314"/>
      <c r="D528" s="72"/>
      <c r="E528" s="180"/>
      <c r="F528" s="72"/>
      <c r="G528" s="72"/>
      <c r="H528" s="325">
        <f t="shared" si="155"/>
        <v>0</v>
      </c>
      <c r="I528" s="71"/>
      <c r="J528" s="303"/>
      <c r="K528" s="303"/>
      <c r="L528" s="303"/>
      <c r="M528" s="304">
        <f t="shared" si="164"/>
        <v>0</v>
      </c>
      <c r="N528" s="326" t="str">
        <f t="shared" si="156"/>
        <v/>
      </c>
      <c r="O528" s="71"/>
      <c r="P528" s="303"/>
      <c r="Q528" s="214">
        <f t="shared" si="165"/>
        <v>0</v>
      </c>
      <c r="R528" s="71"/>
      <c r="S528" s="308"/>
      <c r="T528" s="308"/>
      <c r="U528" s="308"/>
      <c r="V528" s="79"/>
      <c r="W528" s="303"/>
      <c r="X528" s="303"/>
      <c r="Y528" s="309">
        <f t="shared" si="157"/>
        <v>0</v>
      </c>
      <c r="Z528" s="73" t="s">
        <v>169</v>
      </c>
      <c r="AA528" s="73" t="s">
        <v>169</v>
      </c>
      <c r="AB528" s="317"/>
      <c r="AC528" s="73" t="s">
        <v>169</v>
      </c>
      <c r="AD528" s="73" t="s">
        <v>169</v>
      </c>
      <c r="AE528" s="317"/>
      <c r="AF528" s="73" t="s">
        <v>169</v>
      </c>
      <c r="AG528" s="73" t="s">
        <v>169</v>
      </c>
      <c r="AH528" s="317"/>
      <c r="AI528" s="88">
        <f t="shared" si="166"/>
        <v>0</v>
      </c>
      <c r="AJ528" s="312">
        <f t="shared" si="167"/>
        <v>0</v>
      </c>
      <c r="AK528" s="27">
        <f t="shared" si="168"/>
        <v>0</v>
      </c>
      <c r="AL528" s="27">
        <f t="shared" si="169"/>
        <v>0</v>
      </c>
      <c r="AM528" s="27">
        <f t="shared" si="170"/>
        <v>0</v>
      </c>
      <c r="AN528" s="77">
        <f t="shared" si="171"/>
        <v>0</v>
      </c>
      <c r="AP528" s="77">
        <f t="shared" si="172"/>
        <v>0</v>
      </c>
      <c r="AQ528" s="207">
        <f t="shared" si="158"/>
        <v>0</v>
      </c>
      <c r="AR528" s="27">
        <f t="shared" si="159"/>
        <v>0</v>
      </c>
      <c r="AS528" s="27">
        <f t="shared" si="160"/>
        <v>0</v>
      </c>
      <c r="AT528" s="27">
        <f t="shared" si="173"/>
        <v>0</v>
      </c>
      <c r="AU528" s="27">
        <f t="shared" si="161"/>
        <v>0</v>
      </c>
      <c r="AV528" s="27">
        <f t="shared" si="162"/>
        <v>0</v>
      </c>
      <c r="AW528" s="27">
        <f t="shared" si="163"/>
        <v>0</v>
      </c>
    </row>
    <row r="529" spans="1:49">
      <c r="A529" s="78">
        <v>518</v>
      </c>
      <c r="B529" s="69" t="s">
        <v>328</v>
      </c>
      <c r="C529" s="314"/>
      <c r="D529" s="72"/>
      <c r="E529" s="180"/>
      <c r="F529" s="72"/>
      <c r="G529" s="72"/>
      <c r="H529" s="325">
        <f t="shared" si="155"/>
        <v>0</v>
      </c>
      <c r="I529" s="71"/>
      <c r="J529" s="303"/>
      <c r="K529" s="303"/>
      <c r="L529" s="303"/>
      <c r="M529" s="304">
        <f t="shared" si="164"/>
        <v>0</v>
      </c>
      <c r="N529" s="326" t="str">
        <f t="shared" si="156"/>
        <v/>
      </c>
      <c r="O529" s="71"/>
      <c r="P529" s="303"/>
      <c r="Q529" s="214">
        <f t="shared" si="165"/>
        <v>0</v>
      </c>
      <c r="R529" s="71"/>
      <c r="S529" s="308"/>
      <c r="T529" s="308"/>
      <c r="U529" s="308"/>
      <c r="V529" s="79"/>
      <c r="W529" s="303"/>
      <c r="X529" s="303"/>
      <c r="Y529" s="309">
        <f t="shared" si="157"/>
        <v>0</v>
      </c>
      <c r="Z529" s="73" t="s">
        <v>169</v>
      </c>
      <c r="AA529" s="73" t="s">
        <v>169</v>
      </c>
      <c r="AB529" s="317"/>
      <c r="AC529" s="73" t="s">
        <v>169</v>
      </c>
      <c r="AD529" s="73" t="s">
        <v>169</v>
      </c>
      <c r="AE529" s="317"/>
      <c r="AF529" s="73" t="s">
        <v>169</v>
      </c>
      <c r="AG529" s="73" t="s">
        <v>169</v>
      </c>
      <c r="AH529" s="317"/>
      <c r="AI529" s="88">
        <f t="shared" si="166"/>
        <v>0</v>
      </c>
      <c r="AJ529" s="312">
        <f t="shared" si="167"/>
        <v>0</v>
      </c>
      <c r="AK529" s="27">
        <f t="shared" si="168"/>
        <v>0</v>
      </c>
      <c r="AL529" s="27">
        <f t="shared" si="169"/>
        <v>0</v>
      </c>
      <c r="AM529" s="27">
        <f t="shared" si="170"/>
        <v>0</v>
      </c>
      <c r="AN529" s="77">
        <f t="shared" si="171"/>
        <v>0</v>
      </c>
      <c r="AP529" s="77">
        <f t="shared" si="172"/>
        <v>0</v>
      </c>
      <c r="AQ529" s="207">
        <f t="shared" si="158"/>
        <v>0</v>
      </c>
      <c r="AR529" s="27">
        <f t="shared" si="159"/>
        <v>0</v>
      </c>
      <c r="AS529" s="27">
        <f t="shared" si="160"/>
        <v>0</v>
      </c>
      <c r="AT529" s="27">
        <f t="shared" si="173"/>
        <v>0</v>
      </c>
      <c r="AU529" s="27">
        <f t="shared" si="161"/>
        <v>0</v>
      </c>
      <c r="AV529" s="27">
        <f t="shared" si="162"/>
        <v>0</v>
      </c>
      <c r="AW529" s="27">
        <f t="shared" si="163"/>
        <v>0</v>
      </c>
    </row>
    <row r="530" spans="1:49">
      <c r="A530" s="68">
        <v>519</v>
      </c>
      <c r="B530" s="69" t="s">
        <v>328</v>
      </c>
      <c r="C530" s="314"/>
      <c r="D530" s="72"/>
      <c r="E530" s="180"/>
      <c r="F530" s="72"/>
      <c r="G530" s="72"/>
      <c r="H530" s="325">
        <f t="shared" si="155"/>
        <v>0</v>
      </c>
      <c r="I530" s="71"/>
      <c r="J530" s="303"/>
      <c r="K530" s="303"/>
      <c r="L530" s="303"/>
      <c r="M530" s="304">
        <f t="shared" si="164"/>
        <v>0</v>
      </c>
      <c r="N530" s="326" t="str">
        <f t="shared" si="156"/>
        <v/>
      </c>
      <c r="O530" s="71"/>
      <c r="P530" s="303"/>
      <c r="Q530" s="214">
        <f t="shared" si="165"/>
        <v>0</v>
      </c>
      <c r="R530" s="71"/>
      <c r="S530" s="308"/>
      <c r="T530" s="308"/>
      <c r="U530" s="308"/>
      <c r="V530" s="79"/>
      <c r="W530" s="303"/>
      <c r="X530" s="303"/>
      <c r="Y530" s="309">
        <f t="shared" si="157"/>
        <v>0</v>
      </c>
      <c r="Z530" s="73" t="s">
        <v>169</v>
      </c>
      <c r="AA530" s="73" t="s">
        <v>169</v>
      </c>
      <c r="AB530" s="317"/>
      <c r="AC530" s="73" t="s">
        <v>169</v>
      </c>
      <c r="AD530" s="73" t="s">
        <v>169</v>
      </c>
      <c r="AE530" s="317"/>
      <c r="AF530" s="73" t="s">
        <v>169</v>
      </c>
      <c r="AG530" s="73" t="s">
        <v>169</v>
      </c>
      <c r="AH530" s="317"/>
      <c r="AI530" s="88">
        <f t="shared" si="166"/>
        <v>0</v>
      </c>
      <c r="AJ530" s="312">
        <f t="shared" si="167"/>
        <v>0</v>
      </c>
      <c r="AK530" s="27">
        <f t="shared" si="168"/>
        <v>0</v>
      </c>
      <c r="AL530" s="27">
        <f t="shared" si="169"/>
        <v>0</v>
      </c>
      <c r="AM530" s="27">
        <f t="shared" si="170"/>
        <v>0</v>
      </c>
      <c r="AN530" s="77">
        <f t="shared" si="171"/>
        <v>0</v>
      </c>
      <c r="AP530" s="77">
        <f t="shared" si="172"/>
        <v>0</v>
      </c>
      <c r="AQ530" s="207">
        <f t="shared" si="158"/>
        <v>0</v>
      </c>
      <c r="AR530" s="27">
        <f t="shared" si="159"/>
        <v>0</v>
      </c>
      <c r="AS530" s="27">
        <f t="shared" si="160"/>
        <v>0</v>
      </c>
      <c r="AT530" s="27">
        <f t="shared" si="173"/>
        <v>0</v>
      </c>
      <c r="AU530" s="27">
        <f t="shared" si="161"/>
        <v>0</v>
      </c>
      <c r="AV530" s="27">
        <f t="shared" si="162"/>
        <v>0</v>
      </c>
      <c r="AW530" s="27">
        <f t="shared" si="163"/>
        <v>0</v>
      </c>
    </row>
    <row r="531" spans="1:49">
      <c r="A531" s="78">
        <v>520</v>
      </c>
      <c r="B531" s="69" t="s">
        <v>328</v>
      </c>
      <c r="C531" s="314"/>
      <c r="D531" s="72"/>
      <c r="E531" s="180"/>
      <c r="F531" s="72"/>
      <c r="G531" s="72"/>
      <c r="H531" s="325">
        <f t="shared" si="155"/>
        <v>0</v>
      </c>
      <c r="I531" s="71"/>
      <c r="J531" s="303"/>
      <c r="K531" s="303"/>
      <c r="L531" s="303"/>
      <c r="M531" s="304">
        <f t="shared" si="164"/>
        <v>0</v>
      </c>
      <c r="N531" s="326" t="str">
        <f t="shared" si="156"/>
        <v/>
      </c>
      <c r="O531" s="71"/>
      <c r="P531" s="303"/>
      <c r="Q531" s="214">
        <f t="shared" si="165"/>
        <v>0</v>
      </c>
      <c r="R531" s="71"/>
      <c r="S531" s="308"/>
      <c r="T531" s="308"/>
      <c r="U531" s="308"/>
      <c r="V531" s="79"/>
      <c r="W531" s="303"/>
      <c r="X531" s="303"/>
      <c r="Y531" s="309">
        <f t="shared" si="157"/>
        <v>0</v>
      </c>
      <c r="Z531" s="73" t="s">
        <v>169</v>
      </c>
      <c r="AA531" s="73" t="s">
        <v>169</v>
      </c>
      <c r="AB531" s="317"/>
      <c r="AC531" s="73" t="s">
        <v>169</v>
      </c>
      <c r="AD531" s="73" t="s">
        <v>169</v>
      </c>
      <c r="AE531" s="317"/>
      <c r="AF531" s="73" t="s">
        <v>169</v>
      </c>
      <c r="AG531" s="73" t="s">
        <v>169</v>
      </c>
      <c r="AH531" s="317"/>
      <c r="AI531" s="88">
        <f t="shared" si="166"/>
        <v>0</v>
      </c>
      <c r="AJ531" s="312">
        <f t="shared" si="167"/>
        <v>0</v>
      </c>
      <c r="AK531" s="27">
        <f t="shared" si="168"/>
        <v>0</v>
      </c>
      <c r="AL531" s="27">
        <f t="shared" si="169"/>
        <v>0</v>
      </c>
      <c r="AM531" s="27">
        <f t="shared" si="170"/>
        <v>0</v>
      </c>
      <c r="AN531" s="77">
        <f t="shared" si="171"/>
        <v>0</v>
      </c>
      <c r="AP531" s="77">
        <f t="shared" si="172"/>
        <v>0</v>
      </c>
      <c r="AQ531" s="207">
        <f t="shared" si="158"/>
        <v>0</v>
      </c>
      <c r="AR531" s="27">
        <f t="shared" si="159"/>
        <v>0</v>
      </c>
      <c r="AS531" s="27">
        <f t="shared" si="160"/>
        <v>0</v>
      </c>
      <c r="AT531" s="27">
        <f t="shared" si="173"/>
        <v>0</v>
      </c>
      <c r="AU531" s="27">
        <f t="shared" si="161"/>
        <v>0</v>
      </c>
      <c r="AV531" s="27">
        <f t="shared" si="162"/>
        <v>0</v>
      </c>
      <c r="AW531" s="27">
        <f t="shared" si="163"/>
        <v>0</v>
      </c>
    </row>
    <row r="532" spans="1:49">
      <c r="A532" s="68">
        <v>521</v>
      </c>
      <c r="B532" s="69" t="s">
        <v>328</v>
      </c>
      <c r="C532" s="314"/>
      <c r="D532" s="72"/>
      <c r="E532" s="180"/>
      <c r="F532" s="72"/>
      <c r="G532" s="72"/>
      <c r="H532" s="325">
        <f t="shared" si="155"/>
        <v>0</v>
      </c>
      <c r="I532" s="71"/>
      <c r="J532" s="303"/>
      <c r="K532" s="303"/>
      <c r="L532" s="303"/>
      <c r="M532" s="304">
        <f t="shared" si="164"/>
        <v>0</v>
      </c>
      <c r="N532" s="326" t="str">
        <f t="shared" si="156"/>
        <v/>
      </c>
      <c r="O532" s="71"/>
      <c r="P532" s="303"/>
      <c r="Q532" s="214">
        <f t="shared" si="165"/>
        <v>0</v>
      </c>
      <c r="R532" s="71"/>
      <c r="S532" s="308"/>
      <c r="T532" s="308"/>
      <c r="U532" s="308"/>
      <c r="V532" s="79"/>
      <c r="W532" s="303"/>
      <c r="X532" s="303"/>
      <c r="Y532" s="309">
        <f t="shared" si="157"/>
        <v>0</v>
      </c>
      <c r="Z532" s="73" t="s">
        <v>169</v>
      </c>
      <c r="AA532" s="73" t="s">
        <v>169</v>
      </c>
      <c r="AB532" s="317"/>
      <c r="AC532" s="73" t="s">
        <v>169</v>
      </c>
      <c r="AD532" s="73" t="s">
        <v>169</v>
      </c>
      <c r="AE532" s="317"/>
      <c r="AF532" s="73" t="s">
        <v>169</v>
      </c>
      <c r="AG532" s="73" t="s">
        <v>169</v>
      </c>
      <c r="AH532" s="317"/>
      <c r="AI532" s="88">
        <f t="shared" si="166"/>
        <v>0</v>
      </c>
      <c r="AJ532" s="312">
        <f t="shared" si="167"/>
        <v>0</v>
      </c>
      <c r="AK532" s="27">
        <f t="shared" si="168"/>
        <v>0</v>
      </c>
      <c r="AL532" s="27">
        <f t="shared" si="169"/>
        <v>0</v>
      </c>
      <c r="AM532" s="27">
        <f t="shared" si="170"/>
        <v>0</v>
      </c>
      <c r="AN532" s="77">
        <f t="shared" si="171"/>
        <v>0</v>
      </c>
      <c r="AP532" s="77">
        <f t="shared" si="172"/>
        <v>0</v>
      </c>
      <c r="AQ532" s="207">
        <f t="shared" si="158"/>
        <v>0</v>
      </c>
      <c r="AR532" s="27">
        <f t="shared" si="159"/>
        <v>0</v>
      </c>
      <c r="AS532" s="27">
        <f t="shared" si="160"/>
        <v>0</v>
      </c>
      <c r="AT532" s="27">
        <f t="shared" si="173"/>
        <v>0</v>
      </c>
      <c r="AU532" s="27">
        <f t="shared" si="161"/>
        <v>0</v>
      </c>
      <c r="AV532" s="27">
        <f t="shared" si="162"/>
        <v>0</v>
      </c>
      <c r="AW532" s="27">
        <f t="shared" si="163"/>
        <v>0</v>
      </c>
    </row>
    <row r="533" spans="1:49">
      <c r="A533" s="78">
        <v>522</v>
      </c>
      <c r="B533" s="69" t="s">
        <v>328</v>
      </c>
      <c r="C533" s="314"/>
      <c r="D533" s="72"/>
      <c r="E533" s="180"/>
      <c r="F533" s="72"/>
      <c r="G533" s="72"/>
      <c r="H533" s="325">
        <f t="shared" si="155"/>
        <v>0</v>
      </c>
      <c r="I533" s="71"/>
      <c r="J533" s="303"/>
      <c r="K533" s="303"/>
      <c r="L533" s="303"/>
      <c r="M533" s="304">
        <f t="shared" si="164"/>
        <v>0</v>
      </c>
      <c r="N533" s="326" t="str">
        <f t="shared" si="156"/>
        <v/>
      </c>
      <c r="O533" s="71"/>
      <c r="P533" s="303"/>
      <c r="Q533" s="214">
        <f t="shared" si="165"/>
        <v>0</v>
      </c>
      <c r="R533" s="71"/>
      <c r="S533" s="308"/>
      <c r="T533" s="308"/>
      <c r="U533" s="308"/>
      <c r="V533" s="79"/>
      <c r="W533" s="303"/>
      <c r="X533" s="303"/>
      <c r="Y533" s="309">
        <f t="shared" si="157"/>
        <v>0</v>
      </c>
      <c r="Z533" s="73" t="s">
        <v>169</v>
      </c>
      <c r="AA533" s="73" t="s">
        <v>169</v>
      </c>
      <c r="AB533" s="317"/>
      <c r="AC533" s="73" t="s">
        <v>169</v>
      </c>
      <c r="AD533" s="73" t="s">
        <v>169</v>
      </c>
      <c r="AE533" s="317"/>
      <c r="AF533" s="73" t="s">
        <v>169</v>
      </c>
      <c r="AG533" s="73" t="s">
        <v>169</v>
      </c>
      <c r="AH533" s="317"/>
      <c r="AI533" s="88">
        <f t="shared" si="166"/>
        <v>0</v>
      </c>
      <c r="AJ533" s="312">
        <f t="shared" si="167"/>
        <v>0</v>
      </c>
      <c r="AK533" s="27">
        <f t="shared" si="168"/>
        <v>0</v>
      </c>
      <c r="AL533" s="27">
        <f t="shared" si="169"/>
        <v>0</v>
      </c>
      <c r="AM533" s="27">
        <f t="shared" si="170"/>
        <v>0</v>
      </c>
      <c r="AN533" s="77">
        <f t="shared" si="171"/>
        <v>0</v>
      </c>
      <c r="AP533" s="77">
        <f t="shared" si="172"/>
        <v>0</v>
      </c>
      <c r="AQ533" s="207">
        <f t="shared" si="158"/>
        <v>0</v>
      </c>
      <c r="AR533" s="27">
        <f t="shared" si="159"/>
        <v>0</v>
      </c>
      <c r="AS533" s="27">
        <f t="shared" si="160"/>
        <v>0</v>
      </c>
      <c r="AT533" s="27">
        <f t="shared" si="173"/>
        <v>0</v>
      </c>
      <c r="AU533" s="27">
        <f t="shared" si="161"/>
        <v>0</v>
      </c>
      <c r="AV533" s="27">
        <f t="shared" si="162"/>
        <v>0</v>
      </c>
      <c r="AW533" s="27">
        <f t="shared" si="163"/>
        <v>0</v>
      </c>
    </row>
    <row r="534" spans="1:49">
      <c r="A534" s="68">
        <v>523</v>
      </c>
      <c r="B534" s="69" t="s">
        <v>328</v>
      </c>
      <c r="C534" s="314"/>
      <c r="D534" s="72"/>
      <c r="E534" s="180"/>
      <c r="F534" s="72"/>
      <c r="G534" s="72"/>
      <c r="H534" s="325">
        <f t="shared" si="155"/>
        <v>0</v>
      </c>
      <c r="I534" s="71"/>
      <c r="J534" s="303"/>
      <c r="K534" s="303"/>
      <c r="L534" s="303"/>
      <c r="M534" s="304">
        <f t="shared" si="164"/>
        <v>0</v>
      </c>
      <c r="N534" s="326" t="str">
        <f t="shared" si="156"/>
        <v/>
      </c>
      <c r="O534" s="71"/>
      <c r="P534" s="303"/>
      <c r="Q534" s="214">
        <f t="shared" si="165"/>
        <v>0</v>
      </c>
      <c r="R534" s="71"/>
      <c r="S534" s="308"/>
      <c r="T534" s="308"/>
      <c r="U534" s="308"/>
      <c r="V534" s="79"/>
      <c r="W534" s="303"/>
      <c r="X534" s="303"/>
      <c r="Y534" s="309">
        <f t="shared" si="157"/>
        <v>0</v>
      </c>
      <c r="Z534" s="73" t="s">
        <v>169</v>
      </c>
      <c r="AA534" s="73" t="s">
        <v>169</v>
      </c>
      <c r="AB534" s="317"/>
      <c r="AC534" s="73" t="s">
        <v>169</v>
      </c>
      <c r="AD534" s="73" t="s">
        <v>169</v>
      </c>
      <c r="AE534" s="317"/>
      <c r="AF534" s="73" t="s">
        <v>169</v>
      </c>
      <c r="AG534" s="73" t="s">
        <v>169</v>
      </c>
      <c r="AH534" s="317"/>
      <c r="AI534" s="88">
        <f t="shared" si="166"/>
        <v>0</v>
      </c>
      <c r="AJ534" s="312">
        <f t="shared" si="167"/>
        <v>0</v>
      </c>
      <c r="AK534" s="27">
        <f t="shared" si="168"/>
        <v>0</v>
      </c>
      <c r="AL534" s="27">
        <f t="shared" si="169"/>
        <v>0</v>
      </c>
      <c r="AM534" s="27">
        <f t="shared" si="170"/>
        <v>0</v>
      </c>
      <c r="AN534" s="77">
        <f t="shared" si="171"/>
        <v>0</v>
      </c>
      <c r="AP534" s="77">
        <f t="shared" si="172"/>
        <v>0</v>
      </c>
      <c r="AQ534" s="207">
        <f t="shared" si="158"/>
        <v>0</v>
      </c>
      <c r="AR534" s="27">
        <f t="shared" si="159"/>
        <v>0</v>
      </c>
      <c r="AS534" s="27">
        <f t="shared" si="160"/>
        <v>0</v>
      </c>
      <c r="AT534" s="27">
        <f t="shared" si="173"/>
        <v>0</v>
      </c>
      <c r="AU534" s="27">
        <f t="shared" si="161"/>
        <v>0</v>
      </c>
      <c r="AV534" s="27">
        <f t="shared" si="162"/>
        <v>0</v>
      </c>
      <c r="AW534" s="27">
        <f t="shared" si="163"/>
        <v>0</v>
      </c>
    </row>
    <row r="535" spans="1:49">
      <c r="A535" s="78">
        <v>524</v>
      </c>
      <c r="B535" s="69" t="s">
        <v>328</v>
      </c>
      <c r="C535" s="314"/>
      <c r="D535" s="72"/>
      <c r="E535" s="180"/>
      <c r="F535" s="72"/>
      <c r="G535" s="72"/>
      <c r="H535" s="325">
        <f t="shared" si="155"/>
        <v>0</v>
      </c>
      <c r="I535" s="71"/>
      <c r="J535" s="303"/>
      <c r="K535" s="303"/>
      <c r="L535" s="303"/>
      <c r="M535" s="304">
        <f t="shared" si="164"/>
        <v>0</v>
      </c>
      <c r="N535" s="326" t="str">
        <f t="shared" si="156"/>
        <v/>
      </c>
      <c r="O535" s="71"/>
      <c r="P535" s="303"/>
      <c r="Q535" s="214">
        <f t="shared" si="165"/>
        <v>0</v>
      </c>
      <c r="R535" s="71"/>
      <c r="S535" s="308"/>
      <c r="T535" s="308"/>
      <c r="U535" s="308"/>
      <c r="V535" s="79"/>
      <c r="W535" s="303"/>
      <c r="X535" s="303"/>
      <c r="Y535" s="309">
        <f t="shared" si="157"/>
        <v>0</v>
      </c>
      <c r="Z535" s="73" t="s">
        <v>169</v>
      </c>
      <c r="AA535" s="73" t="s">
        <v>169</v>
      </c>
      <c r="AB535" s="317"/>
      <c r="AC535" s="73" t="s">
        <v>169</v>
      </c>
      <c r="AD535" s="73" t="s">
        <v>169</v>
      </c>
      <c r="AE535" s="317"/>
      <c r="AF535" s="73" t="s">
        <v>169</v>
      </c>
      <c r="AG535" s="73" t="s">
        <v>169</v>
      </c>
      <c r="AH535" s="317"/>
      <c r="AI535" s="88">
        <f t="shared" si="166"/>
        <v>0</v>
      </c>
      <c r="AJ535" s="312">
        <f t="shared" si="167"/>
        <v>0</v>
      </c>
      <c r="AK535" s="27">
        <f t="shared" si="168"/>
        <v>0</v>
      </c>
      <c r="AL535" s="27">
        <f t="shared" si="169"/>
        <v>0</v>
      </c>
      <c r="AM535" s="27">
        <f t="shared" si="170"/>
        <v>0</v>
      </c>
      <c r="AN535" s="77">
        <f t="shared" si="171"/>
        <v>0</v>
      </c>
      <c r="AP535" s="77">
        <f t="shared" si="172"/>
        <v>0</v>
      </c>
      <c r="AQ535" s="207">
        <f t="shared" si="158"/>
        <v>0</v>
      </c>
      <c r="AR535" s="27">
        <f t="shared" si="159"/>
        <v>0</v>
      </c>
      <c r="AS535" s="27">
        <f t="shared" si="160"/>
        <v>0</v>
      </c>
      <c r="AT535" s="27">
        <f t="shared" si="173"/>
        <v>0</v>
      </c>
      <c r="AU535" s="27">
        <f t="shared" si="161"/>
        <v>0</v>
      </c>
      <c r="AV535" s="27">
        <f t="shared" si="162"/>
        <v>0</v>
      </c>
      <c r="AW535" s="27">
        <f t="shared" si="163"/>
        <v>0</v>
      </c>
    </row>
    <row r="536" spans="1:49">
      <c r="A536" s="68">
        <v>525</v>
      </c>
      <c r="B536" s="69" t="s">
        <v>328</v>
      </c>
      <c r="C536" s="314"/>
      <c r="D536" s="72"/>
      <c r="E536" s="180"/>
      <c r="F536" s="72"/>
      <c r="G536" s="72"/>
      <c r="H536" s="325">
        <f t="shared" si="155"/>
        <v>0</v>
      </c>
      <c r="I536" s="71"/>
      <c r="J536" s="303"/>
      <c r="K536" s="303"/>
      <c r="L536" s="303"/>
      <c r="M536" s="304">
        <f t="shared" si="164"/>
        <v>0</v>
      </c>
      <c r="N536" s="326" t="str">
        <f t="shared" si="156"/>
        <v/>
      </c>
      <c r="O536" s="71"/>
      <c r="P536" s="303"/>
      <c r="Q536" s="214">
        <f t="shared" si="165"/>
        <v>0</v>
      </c>
      <c r="R536" s="71"/>
      <c r="S536" s="308"/>
      <c r="T536" s="308"/>
      <c r="U536" s="308"/>
      <c r="V536" s="79"/>
      <c r="W536" s="303"/>
      <c r="X536" s="303"/>
      <c r="Y536" s="309">
        <f t="shared" si="157"/>
        <v>0</v>
      </c>
      <c r="Z536" s="73" t="s">
        <v>169</v>
      </c>
      <c r="AA536" s="73" t="s">
        <v>169</v>
      </c>
      <c r="AB536" s="317"/>
      <c r="AC536" s="73" t="s">
        <v>169</v>
      </c>
      <c r="AD536" s="73" t="s">
        <v>169</v>
      </c>
      <c r="AE536" s="317"/>
      <c r="AF536" s="73" t="s">
        <v>169</v>
      </c>
      <c r="AG536" s="73" t="s">
        <v>169</v>
      </c>
      <c r="AH536" s="317"/>
      <c r="AI536" s="88">
        <f t="shared" si="166"/>
        <v>0</v>
      </c>
      <c r="AJ536" s="312">
        <f t="shared" si="167"/>
        <v>0</v>
      </c>
      <c r="AK536" s="27">
        <f t="shared" si="168"/>
        <v>0</v>
      </c>
      <c r="AL536" s="27">
        <f t="shared" si="169"/>
        <v>0</v>
      </c>
      <c r="AM536" s="27">
        <f t="shared" si="170"/>
        <v>0</v>
      </c>
      <c r="AN536" s="77">
        <f t="shared" si="171"/>
        <v>0</v>
      </c>
      <c r="AP536" s="77">
        <f t="shared" si="172"/>
        <v>0</v>
      </c>
      <c r="AQ536" s="207">
        <f t="shared" si="158"/>
        <v>0</v>
      </c>
      <c r="AR536" s="27">
        <f t="shared" si="159"/>
        <v>0</v>
      </c>
      <c r="AS536" s="27">
        <f t="shared" si="160"/>
        <v>0</v>
      </c>
      <c r="AT536" s="27">
        <f t="shared" si="173"/>
        <v>0</v>
      </c>
      <c r="AU536" s="27">
        <f t="shared" si="161"/>
        <v>0</v>
      </c>
      <c r="AV536" s="27">
        <f t="shared" si="162"/>
        <v>0</v>
      </c>
      <c r="AW536" s="27">
        <f t="shared" si="163"/>
        <v>0</v>
      </c>
    </row>
    <row r="537" spans="1:49">
      <c r="A537" s="78">
        <v>526</v>
      </c>
      <c r="B537" s="69" t="s">
        <v>328</v>
      </c>
      <c r="C537" s="314"/>
      <c r="D537" s="72"/>
      <c r="E537" s="180"/>
      <c r="F537" s="72"/>
      <c r="G537" s="72"/>
      <c r="H537" s="325">
        <f t="shared" si="155"/>
        <v>0</v>
      </c>
      <c r="I537" s="71"/>
      <c r="J537" s="303"/>
      <c r="K537" s="303"/>
      <c r="L537" s="303"/>
      <c r="M537" s="304">
        <f t="shared" si="164"/>
        <v>0</v>
      </c>
      <c r="N537" s="326" t="str">
        <f t="shared" si="156"/>
        <v/>
      </c>
      <c r="O537" s="71"/>
      <c r="P537" s="303"/>
      <c r="Q537" s="214">
        <f t="shared" si="165"/>
        <v>0</v>
      </c>
      <c r="R537" s="71"/>
      <c r="S537" s="308"/>
      <c r="T537" s="308"/>
      <c r="U537" s="308"/>
      <c r="V537" s="79"/>
      <c r="W537" s="303"/>
      <c r="X537" s="303"/>
      <c r="Y537" s="309">
        <f t="shared" si="157"/>
        <v>0</v>
      </c>
      <c r="Z537" s="73" t="s">
        <v>169</v>
      </c>
      <c r="AA537" s="73" t="s">
        <v>169</v>
      </c>
      <c r="AB537" s="317"/>
      <c r="AC537" s="73" t="s">
        <v>169</v>
      </c>
      <c r="AD537" s="73" t="s">
        <v>169</v>
      </c>
      <c r="AE537" s="317"/>
      <c r="AF537" s="73" t="s">
        <v>169</v>
      </c>
      <c r="AG537" s="73" t="s">
        <v>169</v>
      </c>
      <c r="AH537" s="317"/>
      <c r="AI537" s="88">
        <f t="shared" si="166"/>
        <v>0</v>
      </c>
      <c r="AJ537" s="312">
        <f t="shared" si="167"/>
        <v>0</v>
      </c>
      <c r="AK537" s="27">
        <f t="shared" si="168"/>
        <v>0</v>
      </c>
      <c r="AL537" s="27">
        <f t="shared" si="169"/>
        <v>0</v>
      </c>
      <c r="AM537" s="27">
        <f t="shared" si="170"/>
        <v>0</v>
      </c>
      <c r="AN537" s="77">
        <f t="shared" si="171"/>
        <v>0</v>
      </c>
      <c r="AP537" s="77">
        <f t="shared" si="172"/>
        <v>0</v>
      </c>
      <c r="AQ537" s="207">
        <f t="shared" si="158"/>
        <v>0</v>
      </c>
      <c r="AR537" s="27">
        <f t="shared" si="159"/>
        <v>0</v>
      </c>
      <c r="AS537" s="27">
        <f t="shared" si="160"/>
        <v>0</v>
      </c>
      <c r="AT537" s="27">
        <f t="shared" si="173"/>
        <v>0</v>
      </c>
      <c r="AU537" s="27">
        <f t="shared" si="161"/>
        <v>0</v>
      </c>
      <c r="AV537" s="27">
        <f t="shared" si="162"/>
        <v>0</v>
      </c>
      <c r="AW537" s="27">
        <f t="shared" si="163"/>
        <v>0</v>
      </c>
    </row>
    <row r="538" spans="1:49">
      <c r="A538" s="68">
        <v>527</v>
      </c>
      <c r="B538" s="69" t="s">
        <v>328</v>
      </c>
      <c r="C538" s="314"/>
      <c r="D538" s="72"/>
      <c r="E538" s="180"/>
      <c r="F538" s="72"/>
      <c r="G538" s="72"/>
      <c r="H538" s="325">
        <f t="shared" si="155"/>
        <v>0</v>
      </c>
      <c r="I538" s="71"/>
      <c r="J538" s="303"/>
      <c r="K538" s="303"/>
      <c r="L538" s="303"/>
      <c r="M538" s="304">
        <f t="shared" si="164"/>
        <v>0</v>
      </c>
      <c r="N538" s="326" t="str">
        <f t="shared" si="156"/>
        <v/>
      </c>
      <c r="O538" s="71"/>
      <c r="P538" s="303"/>
      <c r="Q538" s="214">
        <f t="shared" si="165"/>
        <v>0</v>
      </c>
      <c r="R538" s="71"/>
      <c r="S538" s="308"/>
      <c r="T538" s="308"/>
      <c r="U538" s="308"/>
      <c r="V538" s="79"/>
      <c r="W538" s="303"/>
      <c r="X538" s="303"/>
      <c r="Y538" s="309">
        <f t="shared" si="157"/>
        <v>0</v>
      </c>
      <c r="Z538" s="73" t="s">
        <v>169</v>
      </c>
      <c r="AA538" s="73" t="s">
        <v>169</v>
      </c>
      <c r="AB538" s="317"/>
      <c r="AC538" s="73" t="s">
        <v>169</v>
      </c>
      <c r="AD538" s="73" t="s">
        <v>169</v>
      </c>
      <c r="AE538" s="317"/>
      <c r="AF538" s="73" t="s">
        <v>169</v>
      </c>
      <c r="AG538" s="73" t="s">
        <v>169</v>
      </c>
      <c r="AH538" s="317"/>
      <c r="AI538" s="88">
        <f t="shared" si="166"/>
        <v>0</v>
      </c>
      <c r="AJ538" s="312">
        <f t="shared" si="167"/>
        <v>0</v>
      </c>
      <c r="AK538" s="27">
        <f t="shared" si="168"/>
        <v>0</v>
      </c>
      <c r="AL538" s="27">
        <f t="shared" si="169"/>
        <v>0</v>
      </c>
      <c r="AM538" s="27">
        <f t="shared" si="170"/>
        <v>0</v>
      </c>
      <c r="AN538" s="77">
        <f t="shared" si="171"/>
        <v>0</v>
      </c>
      <c r="AP538" s="77">
        <f t="shared" si="172"/>
        <v>0</v>
      </c>
      <c r="AQ538" s="207">
        <f t="shared" si="158"/>
        <v>0</v>
      </c>
      <c r="AR538" s="27">
        <f t="shared" si="159"/>
        <v>0</v>
      </c>
      <c r="AS538" s="27">
        <f t="shared" si="160"/>
        <v>0</v>
      </c>
      <c r="AT538" s="27">
        <f t="shared" si="173"/>
        <v>0</v>
      </c>
      <c r="AU538" s="27">
        <f t="shared" si="161"/>
        <v>0</v>
      </c>
      <c r="AV538" s="27">
        <f t="shared" si="162"/>
        <v>0</v>
      </c>
      <c r="AW538" s="27">
        <f t="shared" si="163"/>
        <v>0</v>
      </c>
    </row>
    <row r="539" spans="1:49">
      <c r="A539" s="78">
        <v>528</v>
      </c>
      <c r="B539" s="69" t="s">
        <v>328</v>
      </c>
      <c r="C539" s="314"/>
      <c r="D539" s="72"/>
      <c r="E539" s="180"/>
      <c r="F539" s="72"/>
      <c r="G539" s="72"/>
      <c r="H539" s="325">
        <f t="shared" si="155"/>
        <v>0</v>
      </c>
      <c r="I539" s="71"/>
      <c r="J539" s="303"/>
      <c r="K539" s="303"/>
      <c r="L539" s="303"/>
      <c r="M539" s="304">
        <f t="shared" si="164"/>
        <v>0</v>
      </c>
      <c r="N539" s="326" t="str">
        <f t="shared" si="156"/>
        <v/>
      </c>
      <c r="O539" s="71"/>
      <c r="P539" s="303"/>
      <c r="Q539" s="214">
        <f t="shared" si="165"/>
        <v>0</v>
      </c>
      <c r="R539" s="71"/>
      <c r="S539" s="308"/>
      <c r="T539" s="308"/>
      <c r="U539" s="308"/>
      <c r="V539" s="79"/>
      <c r="W539" s="303"/>
      <c r="X539" s="303"/>
      <c r="Y539" s="309">
        <f t="shared" si="157"/>
        <v>0</v>
      </c>
      <c r="Z539" s="73" t="s">
        <v>169</v>
      </c>
      <c r="AA539" s="73" t="s">
        <v>169</v>
      </c>
      <c r="AB539" s="317"/>
      <c r="AC539" s="73" t="s">
        <v>169</v>
      </c>
      <c r="AD539" s="73" t="s">
        <v>169</v>
      </c>
      <c r="AE539" s="317"/>
      <c r="AF539" s="73" t="s">
        <v>169</v>
      </c>
      <c r="AG539" s="73" t="s">
        <v>169</v>
      </c>
      <c r="AH539" s="317"/>
      <c r="AI539" s="88">
        <f t="shared" si="166"/>
        <v>0</v>
      </c>
      <c r="AJ539" s="312">
        <f t="shared" si="167"/>
        <v>0</v>
      </c>
      <c r="AK539" s="27">
        <f t="shared" si="168"/>
        <v>0</v>
      </c>
      <c r="AL539" s="27">
        <f t="shared" si="169"/>
        <v>0</v>
      </c>
      <c r="AM539" s="27">
        <f t="shared" si="170"/>
        <v>0</v>
      </c>
      <c r="AN539" s="77">
        <f t="shared" si="171"/>
        <v>0</v>
      </c>
      <c r="AP539" s="77">
        <f t="shared" si="172"/>
        <v>0</v>
      </c>
      <c r="AQ539" s="207">
        <f t="shared" si="158"/>
        <v>0</v>
      </c>
      <c r="AR539" s="27">
        <f t="shared" si="159"/>
        <v>0</v>
      </c>
      <c r="AS539" s="27">
        <f t="shared" si="160"/>
        <v>0</v>
      </c>
      <c r="AT539" s="27">
        <f t="shared" si="173"/>
        <v>0</v>
      </c>
      <c r="AU539" s="27">
        <f t="shared" si="161"/>
        <v>0</v>
      </c>
      <c r="AV539" s="27">
        <f t="shared" si="162"/>
        <v>0</v>
      </c>
      <c r="AW539" s="27">
        <f t="shared" si="163"/>
        <v>0</v>
      </c>
    </row>
    <row r="540" spans="1:49">
      <c r="A540" s="68">
        <v>529</v>
      </c>
      <c r="B540" s="69" t="s">
        <v>328</v>
      </c>
      <c r="C540" s="314"/>
      <c r="D540" s="72"/>
      <c r="E540" s="180"/>
      <c r="F540" s="72"/>
      <c r="G540" s="72"/>
      <c r="H540" s="325">
        <f t="shared" si="155"/>
        <v>0</v>
      </c>
      <c r="I540" s="71"/>
      <c r="J540" s="303"/>
      <c r="K540" s="303"/>
      <c r="L540" s="303"/>
      <c r="M540" s="304">
        <f t="shared" si="164"/>
        <v>0</v>
      </c>
      <c r="N540" s="326" t="str">
        <f t="shared" si="156"/>
        <v/>
      </c>
      <c r="O540" s="71"/>
      <c r="P540" s="303"/>
      <c r="Q540" s="214">
        <f t="shared" si="165"/>
        <v>0</v>
      </c>
      <c r="R540" s="71"/>
      <c r="S540" s="308"/>
      <c r="T540" s="308"/>
      <c r="U540" s="308"/>
      <c r="V540" s="79"/>
      <c r="W540" s="303"/>
      <c r="X540" s="303"/>
      <c r="Y540" s="309">
        <f t="shared" si="157"/>
        <v>0</v>
      </c>
      <c r="Z540" s="73" t="s">
        <v>169</v>
      </c>
      <c r="AA540" s="73" t="s">
        <v>169</v>
      </c>
      <c r="AB540" s="317"/>
      <c r="AC540" s="73" t="s">
        <v>169</v>
      </c>
      <c r="AD540" s="73" t="s">
        <v>169</v>
      </c>
      <c r="AE540" s="317"/>
      <c r="AF540" s="73" t="s">
        <v>169</v>
      </c>
      <c r="AG540" s="73" t="s">
        <v>169</v>
      </c>
      <c r="AH540" s="317"/>
      <c r="AI540" s="88">
        <f t="shared" si="166"/>
        <v>0</v>
      </c>
      <c r="AJ540" s="312">
        <f t="shared" si="167"/>
        <v>0</v>
      </c>
      <c r="AK540" s="27">
        <f t="shared" si="168"/>
        <v>0</v>
      </c>
      <c r="AL540" s="27">
        <f t="shared" si="169"/>
        <v>0</v>
      </c>
      <c r="AM540" s="27">
        <f t="shared" si="170"/>
        <v>0</v>
      </c>
      <c r="AN540" s="77">
        <f t="shared" si="171"/>
        <v>0</v>
      </c>
      <c r="AP540" s="77">
        <f t="shared" si="172"/>
        <v>0</v>
      </c>
      <c r="AQ540" s="207">
        <f t="shared" si="158"/>
        <v>0</v>
      </c>
      <c r="AR540" s="27">
        <f t="shared" si="159"/>
        <v>0</v>
      </c>
      <c r="AS540" s="27">
        <f t="shared" si="160"/>
        <v>0</v>
      </c>
      <c r="AT540" s="27">
        <f t="shared" si="173"/>
        <v>0</v>
      </c>
      <c r="AU540" s="27">
        <f t="shared" si="161"/>
        <v>0</v>
      </c>
      <c r="AV540" s="27">
        <f t="shared" si="162"/>
        <v>0</v>
      </c>
      <c r="AW540" s="27">
        <f t="shared" si="163"/>
        <v>0</v>
      </c>
    </row>
    <row r="541" spans="1:49">
      <c r="A541" s="78">
        <v>530</v>
      </c>
      <c r="B541" s="69" t="s">
        <v>328</v>
      </c>
      <c r="C541" s="314"/>
      <c r="D541" s="72"/>
      <c r="E541" s="180"/>
      <c r="F541" s="72"/>
      <c r="G541" s="72"/>
      <c r="H541" s="325">
        <f t="shared" si="155"/>
        <v>0</v>
      </c>
      <c r="I541" s="71"/>
      <c r="J541" s="303"/>
      <c r="K541" s="303"/>
      <c r="L541" s="303"/>
      <c r="M541" s="304">
        <f t="shared" si="164"/>
        <v>0</v>
      </c>
      <c r="N541" s="326" t="str">
        <f t="shared" si="156"/>
        <v/>
      </c>
      <c r="O541" s="71"/>
      <c r="P541" s="303"/>
      <c r="Q541" s="214">
        <f t="shared" si="165"/>
        <v>0</v>
      </c>
      <c r="R541" s="71"/>
      <c r="S541" s="308"/>
      <c r="T541" s="308"/>
      <c r="U541" s="308"/>
      <c r="V541" s="79"/>
      <c r="W541" s="303"/>
      <c r="X541" s="303"/>
      <c r="Y541" s="309">
        <f t="shared" si="157"/>
        <v>0</v>
      </c>
      <c r="Z541" s="73" t="s">
        <v>169</v>
      </c>
      <c r="AA541" s="73" t="s">
        <v>169</v>
      </c>
      <c r="AB541" s="317"/>
      <c r="AC541" s="73" t="s">
        <v>169</v>
      </c>
      <c r="AD541" s="73" t="s">
        <v>169</v>
      </c>
      <c r="AE541" s="317"/>
      <c r="AF541" s="73" t="s">
        <v>169</v>
      </c>
      <c r="AG541" s="73" t="s">
        <v>169</v>
      </c>
      <c r="AH541" s="317"/>
      <c r="AI541" s="88">
        <f t="shared" si="166"/>
        <v>0</v>
      </c>
      <c r="AJ541" s="312">
        <f t="shared" si="167"/>
        <v>0</v>
      </c>
      <c r="AK541" s="27">
        <f t="shared" si="168"/>
        <v>0</v>
      </c>
      <c r="AL541" s="27">
        <f t="shared" si="169"/>
        <v>0</v>
      </c>
      <c r="AM541" s="27">
        <f t="shared" si="170"/>
        <v>0</v>
      </c>
      <c r="AN541" s="77">
        <f t="shared" si="171"/>
        <v>0</v>
      </c>
      <c r="AP541" s="77">
        <f t="shared" si="172"/>
        <v>0</v>
      </c>
      <c r="AQ541" s="207">
        <f t="shared" si="158"/>
        <v>0</v>
      </c>
      <c r="AR541" s="27">
        <f t="shared" si="159"/>
        <v>0</v>
      </c>
      <c r="AS541" s="27">
        <f t="shared" si="160"/>
        <v>0</v>
      </c>
      <c r="AT541" s="27">
        <f t="shared" si="173"/>
        <v>0</v>
      </c>
      <c r="AU541" s="27">
        <f t="shared" si="161"/>
        <v>0</v>
      </c>
      <c r="AV541" s="27">
        <f t="shared" si="162"/>
        <v>0</v>
      </c>
      <c r="AW541" s="27">
        <f t="shared" si="163"/>
        <v>0</v>
      </c>
    </row>
    <row r="542" spans="1:49">
      <c r="A542" s="68">
        <v>531</v>
      </c>
      <c r="B542" s="69" t="s">
        <v>328</v>
      </c>
      <c r="C542" s="314"/>
      <c r="D542" s="72"/>
      <c r="E542" s="180"/>
      <c r="F542" s="72"/>
      <c r="G542" s="72"/>
      <c r="H542" s="325">
        <f t="shared" si="155"/>
        <v>0</v>
      </c>
      <c r="I542" s="71"/>
      <c r="J542" s="303"/>
      <c r="K542" s="303"/>
      <c r="L542" s="303"/>
      <c r="M542" s="304">
        <f t="shared" si="164"/>
        <v>0</v>
      </c>
      <c r="N542" s="326" t="str">
        <f t="shared" si="156"/>
        <v/>
      </c>
      <c r="O542" s="71"/>
      <c r="P542" s="303"/>
      <c r="Q542" s="214">
        <f t="shared" si="165"/>
        <v>0</v>
      </c>
      <c r="R542" s="71"/>
      <c r="S542" s="308"/>
      <c r="T542" s="308"/>
      <c r="U542" s="308"/>
      <c r="V542" s="79"/>
      <c r="W542" s="303"/>
      <c r="X542" s="303"/>
      <c r="Y542" s="309">
        <f t="shared" si="157"/>
        <v>0</v>
      </c>
      <c r="Z542" s="73" t="s">
        <v>169</v>
      </c>
      <c r="AA542" s="73" t="s">
        <v>169</v>
      </c>
      <c r="AB542" s="317"/>
      <c r="AC542" s="73" t="s">
        <v>169</v>
      </c>
      <c r="AD542" s="73" t="s">
        <v>169</v>
      </c>
      <c r="AE542" s="317"/>
      <c r="AF542" s="73" t="s">
        <v>169</v>
      </c>
      <c r="AG542" s="73" t="s">
        <v>169</v>
      </c>
      <c r="AH542" s="317"/>
      <c r="AI542" s="88">
        <f t="shared" si="166"/>
        <v>0</v>
      </c>
      <c r="AJ542" s="312">
        <f t="shared" si="167"/>
        <v>0</v>
      </c>
      <c r="AK542" s="27">
        <f t="shared" si="168"/>
        <v>0</v>
      </c>
      <c r="AL542" s="27">
        <f t="shared" si="169"/>
        <v>0</v>
      </c>
      <c r="AM542" s="27">
        <f t="shared" si="170"/>
        <v>0</v>
      </c>
      <c r="AN542" s="77">
        <f t="shared" si="171"/>
        <v>0</v>
      </c>
      <c r="AP542" s="77">
        <f t="shared" si="172"/>
        <v>0</v>
      </c>
      <c r="AQ542" s="207">
        <f t="shared" si="158"/>
        <v>0</v>
      </c>
      <c r="AR542" s="27">
        <f t="shared" si="159"/>
        <v>0</v>
      </c>
      <c r="AS542" s="27">
        <f t="shared" si="160"/>
        <v>0</v>
      </c>
      <c r="AT542" s="27">
        <f t="shared" si="173"/>
        <v>0</v>
      </c>
      <c r="AU542" s="27">
        <f t="shared" si="161"/>
        <v>0</v>
      </c>
      <c r="AV542" s="27">
        <f t="shared" si="162"/>
        <v>0</v>
      </c>
      <c r="AW542" s="27">
        <f t="shared" si="163"/>
        <v>0</v>
      </c>
    </row>
    <row r="543" spans="1:49">
      <c r="A543" s="78">
        <v>532</v>
      </c>
      <c r="B543" s="69" t="s">
        <v>328</v>
      </c>
      <c r="C543" s="314"/>
      <c r="D543" s="72"/>
      <c r="E543" s="180"/>
      <c r="F543" s="72"/>
      <c r="G543" s="72"/>
      <c r="H543" s="325">
        <f t="shared" si="155"/>
        <v>0</v>
      </c>
      <c r="I543" s="71"/>
      <c r="J543" s="303"/>
      <c r="K543" s="303"/>
      <c r="L543" s="303"/>
      <c r="M543" s="304">
        <f t="shared" si="164"/>
        <v>0</v>
      </c>
      <c r="N543" s="326" t="str">
        <f t="shared" si="156"/>
        <v/>
      </c>
      <c r="O543" s="71"/>
      <c r="P543" s="303"/>
      <c r="Q543" s="214">
        <f t="shared" si="165"/>
        <v>0</v>
      </c>
      <c r="R543" s="71"/>
      <c r="S543" s="308"/>
      <c r="T543" s="308"/>
      <c r="U543" s="308"/>
      <c r="V543" s="79"/>
      <c r="W543" s="303"/>
      <c r="X543" s="303"/>
      <c r="Y543" s="309">
        <f t="shared" si="157"/>
        <v>0</v>
      </c>
      <c r="Z543" s="73" t="s">
        <v>169</v>
      </c>
      <c r="AA543" s="73" t="s">
        <v>169</v>
      </c>
      <c r="AB543" s="317"/>
      <c r="AC543" s="73" t="s">
        <v>169</v>
      </c>
      <c r="AD543" s="73" t="s">
        <v>169</v>
      </c>
      <c r="AE543" s="317"/>
      <c r="AF543" s="73" t="s">
        <v>169</v>
      </c>
      <c r="AG543" s="73" t="s">
        <v>169</v>
      </c>
      <c r="AH543" s="317"/>
      <c r="AI543" s="88">
        <f t="shared" si="166"/>
        <v>0</v>
      </c>
      <c r="AJ543" s="312">
        <f t="shared" si="167"/>
        <v>0</v>
      </c>
      <c r="AK543" s="27">
        <f t="shared" si="168"/>
        <v>0</v>
      </c>
      <c r="AL543" s="27">
        <f t="shared" si="169"/>
        <v>0</v>
      </c>
      <c r="AM543" s="27">
        <f t="shared" si="170"/>
        <v>0</v>
      </c>
      <c r="AN543" s="77">
        <f t="shared" si="171"/>
        <v>0</v>
      </c>
      <c r="AP543" s="77">
        <f t="shared" si="172"/>
        <v>0</v>
      </c>
      <c r="AQ543" s="207">
        <f t="shared" si="158"/>
        <v>0</v>
      </c>
      <c r="AR543" s="27">
        <f t="shared" si="159"/>
        <v>0</v>
      </c>
      <c r="AS543" s="27">
        <f t="shared" si="160"/>
        <v>0</v>
      </c>
      <c r="AT543" s="27">
        <f t="shared" si="173"/>
        <v>0</v>
      </c>
      <c r="AU543" s="27">
        <f t="shared" si="161"/>
        <v>0</v>
      </c>
      <c r="AV543" s="27">
        <f t="shared" si="162"/>
        <v>0</v>
      </c>
      <c r="AW543" s="27">
        <f t="shared" si="163"/>
        <v>0</v>
      </c>
    </row>
    <row r="544" spans="1:49">
      <c r="A544" s="68">
        <v>533</v>
      </c>
      <c r="B544" s="69" t="s">
        <v>328</v>
      </c>
      <c r="C544" s="314"/>
      <c r="D544" s="72"/>
      <c r="E544" s="180"/>
      <c r="F544" s="72"/>
      <c r="G544" s="72"/>
      <c r="H544" s="325">
        <f t="shared" si="155"/>
        <v>0</v>
      </c>
      <c r="I544" s="71"/>
      <c r="J544" s="303"/>
      <c r="K544" s="303"/>
      <c r="L544" s="303"/>
      <c r="M544" s="304">
        <f t="shared" si="164"/>
        <v>0</v>
      </c>
      <c r="N544" s="326" t="str">
        <f t="shared" si="156"/>
        <v/>
      </c>
      <c r="O544" s="71"/>
      <c r="P544" s="303"/>
      <c r="Q544" s="214">
        <f t="shared" si="165"/>
        <v>0</v>
      </c>
      <c r="R544" s="71"/>
      <c r="S544" s="308"/>
      <c r="T544" s="308"/>
      <c r="U544" s="308"/>
      <c r="V544" s="79"/>
      <c r="W544" s="303"/>
      <c r="X544" s="303"/>
      <c r="Y544" s="309">
        <f t="shared" si="157"/>
        <v>0</v>
      </c>
      <c r="Z544" s="73" t="s">
        <v>169</v>
      </c>
      <c r="AA544" s="73" t="s">
        <v>169</v>
      </c>
      <c r="AB544" s="317"/>
      <c r="AC544" s="73" t="s">
        <v>169</v>
      </c>
      <c r="AD544" s="73" t="s">
        <v>169</v>
      </c>
      <c r="AE544" s="317"/>
      <c r="AF544" s="73" t="s">
        <v>169</v>
      </c>
      <c r="AG544" s="73" t="s">
        <v>169</v>
      </c>
      <c r="AH544" s="317"/>
      <c r="AI544" s="88">
        <f t="shared" si="166"/>
        <v>0</v>
      </c>
      <c r="AJ544" s="312">
        <f t="shared" si="167"/>
        <v>0</v>
      </c>
      <c r="AK544" s="27">
        <f t="shared" si="168"/>
        <v>0</v>
      </c>
      <c r="AL544" s="27">
        <f t="shared" si="169"/>
        <v>0</v>
      </c>
      <c r="AM544" s="27">
        <f t="shared" si="170"/>
        <v>0</v>
      </c>
      <c r="AN544" s="77">
        <f t="shared" si="171"/>
        <v>0</v>
      </c>
      <c r="AP544" s="77">
        <f t="shared" si="172"/>
        <v>0</v>
      </c>
      <c r="AQ544" s="207">
        <f t="shared" si="158"/>
        <v>0</v>
      </c>
      <c r="AR544" s="27">
        <f t="shared" si="159"/>
        <v>0</v>
      </c>
      <c r="AS544" s="27">
        <f t="shared" si="160"/>
        <v>0</v>
      </c>
      <c r="AT544" s="27">
        <f t="shared" si="173"/>
        <v>0</v>
      </c>
      <c r="AU544" s="27">
        <f t="shared" si="161"/>
        <v>0</v>
      </c>
      <c r="AV544" s="27">
        <f t="shared" si="162"/>
        <v>0</v>
      </c>
      <c r="AW544" s="27">
        <f t="shared" si="163"/>
        <v>0</v>
      </c>
    </row>
    <row r="545" spans="1:49">
      <c r="A545" s="78">
        <v>534</v>
      </c>
      <c r="B545" s="69" t="s">
        <v>328</v>
      </c>
      <c r="C545" s="314"/>
      <c r="D545" s="72"/>
      <c r="E545" s="180"/>
      <c r="F545" s="72"/>
      <c r="G545" s="72"/>
      <c r="H545" s="325">
        <f t="shared" si="155"/>
        <v>0</v>
      </c>
      <c r="I545" s="71"/>
      <c r="J545" s="303"/>
      <c r="K545" s="303"/>
      <c r="L545" s="303"/>
      <c r="M545" s="304">
        <f t="shared" si="164"/>
        <v>0</v>
      </c>
      <c r="N545" s="326" t="str">
        <f t="shared" si="156"/>
        <v/>
      </c>
      <c r="O545" s="71"/>
      <c r="P545" s="303"/>
      <c r="Q545" s="214">
        <f t="shared" si="165"/>
        <v>0</v>
      </c>
      <c r="R545" s="71"/>
      <c r="S545" s="308"/>
      <c r="T545" s="308"/>
      <c r="U545" s="308"/>
      <c r="V545" s="79"/>
      <c r="W545" s="303"/>
      <c r="X545" s="303"/>
      <c r="Y545" s="309">
        <f t="shared" si="157"/>
        <v>0</v>
      </c>
      <c r="Z545" s="73" t="s">
        <v>169</v>
      </c>
      <c r="AA545" s="73" t="s">
        <v>169</v>
      </c>
      <c r="AB545" s="317"/>
      <c r="AC545" s="73" t="s">
        <v>169</v>
      </c>
      <c r="AD545" s="73" t="s">
        <v>169</v>
      </c>
      <c r="AE545" s="317"/>
      <c r="AF545" s="73" t="s">
        <v>169</v>
      </c>
      <c r="AG545" s="73" t="s">
        <v>169</v>
      </c>
      <c r="AH545" s="317"/>
      <c r="AI545" s="88">
        <f t="shared" si="166"/>
        <v>0</v>
      </c>
      <c r="AJ545" s="312">
        <f t="shared" si="167"/>
        <v>0</v>
      </c>
      <c r="AK545" s="27">
        <f t="shared" si="168"/>
        <v>0</v>
      </c>
      <c r="AL545" s="27">
        <f t="shared" si="169"/>
        <v>0</v>
      </c>
      <c r="AM545" s="27">
        <f t="shared" si="170"/>
        <v>0</v>
      </c>
      <c r="AN545" s="77">
        <f t="shared" si="171"/>
        <v>0</v>
      </c>
      <c r="AP545" s="77">
        <f t="shared" si="172"/>
        <v>0</v>
      </c>
      <c r="AQ545" s="207">
        <f t="shared" si="158"/>
        <v>0</v>
      </c>
      <c r="AR545" s="27">
        <f t="shared" si="159"/>
        <v>0</v>
      </c>
      <c r="AS545" s="27">
        <f t="shared" si="160"/>
        <v>0</v>
      </c>
      <c r="AT545" s="27">
        <f t="shared" si="173"/>
        <v>0</v>
      </c>
      <c r="AU545" s="27">
        <f t="shared" si="161"/>
        <v>0</v>
      </c>
      <c r="AV545" s="27">
        <f t="shared" si="162"/>
        <v>0</v>
      </c>
      <c r="AW545" s="27">
        <f t="shared" si="163"/>
        <v>0</v>
      </c>
    </row>
    <row r="546" spans="1:49">
      <c r="A546" s="68">
        <v>535</v>
      </c>
      <c r="B546" s="69" t="s">
        <v>328</v>
      </c>
      <c r="C546" s="314"/>
      <c r="D546" s="72"/>
      <c r="E546" s="180"/>
      <c r="F546" s="72"/>
      <c r="G546" s="72"/>
      <c r="H546" s="325">
        <f t="shared" si="155"/>
        <v>0</v>
      </c>
      <c r="I546" s="71"/>
      <c r="J546" s="303"/>
      <c r="K546" s="303"/>
      <c r="L546" s="303"/>
      <c r="M546" s="304">
        <f t="shared" si="164"/>
        <v>0</v>
      </c>
      <c r="N546" s="326" t="str">
        <f t="shared" si="156"/>
        <v/>
      </c>
      <c r="O546" s="71"/>
      <c r="P546" s="303"/>
      <c r="Q546" s="214">
        <f t="shared" si="165"/>
        <v>0</v>
      </c>
      <c r="R546" s="71"/>
      <c r="S546" s="308"/>
      <c r="T546" s="308"/>
      <c r="U546" s="308"/>
      <c r="V546" s="79"/>
      <c r="W546" s="303"/>
      <c r="X546" s="303"/>
      <c r="Y546" s="309">
        <f t="shared" si="157"/>
        <v>0</v>
      </c>
      <c r="Z546" s="73" t="s">
        <v>169</v>
      </c>
      <c r="AA546" s="73" t="s">
        <v>169</v>
      </c>
      <c r="AB546" s="317"/>
      <c r="AC546" s="73" t="s">
        <v>169</v>
      </c>
      <c r="AD546" s="73" t="s">
        <v>169</v>
      </c>
      <c r="AE546" s="317"/>
      <c r="AF546" s="73" t="s">
        <v>169</v>
      </c>
      <c r="AG546" s="73" t="s">
        <v>169</v>
      </c>
      <c r="AH546" s="317"/>
      <c r="AI546" s="88">
        <f t="shared" si="166"/>
        <v>0</v>
      </c>
      <c r="AJ546" s="312">
        <f t="shared" si="167"/>
        <v>0</v>
      </c>
      <c r="AK546" s="27">
        <f t="shared" si="168"/>
        <v>0</v>
      </c>
      <c r="AL546" s="27">
        <f t="shared" si="169"/>
        <v>0</v>
      </c>
      <c r="AM546" s="27">
        <f t="shared" si="170"/>
        <v>0</v>
      </c>
      <c r="AN546" s="77">
        <f t="shared" si="171"/>
        <v>0</v>
      </c>
      <c r="AP546" s="77">
        <f t="shared" si="172"/>
        <v>0</v>
      </c>
      <c r="AQ546" s="207">
        <f t="shared" si="158"/>
        <v>0</v>
      </c>
      <c r="AR546" s="27">
        <f t="shared" si="159"/>
        <v>0</v>
      </c>
      <c r="AS546" s="27">
        <f t="shared" si="160"/>
        <v>0</v>
      </c>
      <c r="AT546" s="27">
        <f t="shared" si="173"/>
        <v>0</v>
      </c>
      <c r="AU546" s="27">
        <f t="shared" si="161"/>
        <v>0</v>
      </c>
      <c r="AV546" s="27">
        <f t="shared" si="162"/>
        <v>0</v>
      </c>
      <c r="AW546" s="27">
        <f t="shared" si="163"/>
        <v>0</v>
      </c>
    </row>
    <row r="547" spans="1:49">
      <c r="A547" s="78">
        <v>536</v>
      </c>
      <c r="B547" s="69" t="s">
        <v>328</v>
      </c>
      <c r="C547" s="314"/>
      <c r="D547" s="72"/>
      <c r="E547" s="180"/>
      <c r="F547" s="72"/>
      <c r="G547" s="72"/>
      <c r="H547" s="325">
        <f t="shared" si="155"/>
        <v>0</v>
      </c>
      <c r="I547" s="71"/>
      <c r="J547" s="303"/>
      <c r="K547" s="303"/>
      <c r="L547" s="303"/>
      <c r="M547" s="304">
        <f t="shared" si="164"/>
        <v>0</v>
      </c>
      <c r="N547" s="326" t="str">
        <f t="shared" si="156"/>
        <v/>
      </c>
      <c r="O547" s="71"/>
      <c r="P547" s="303"/>
      <c r="Q547" s="214">
        <f t="shared" si="165"/>
        <v>0</v>
      </c>
      <c r="R547" s="71"/>
      <c r="S547" s="308"/>
      <c r="T547" s="308"/>
      <c r="U547" s="308"/>
      <c r="V547" s="79"/>
      <c r="W547" s="303"/>
      <c r="X547" s="303"/>
      <c r="Y547" s="309">
        <f t="shared" si="157"/>
        <v>0</v>
      </c>
      <c r="Z547" s="73" t="s">
        <v>169</v>
      </c>
      <c r="AA547" s="73" t="s">
        <v>169</v>
      </c>
      <c r="AB547" s="317"/>
      <c r="AC547" s="73" t="s">
        <v>169</v>
      </c>
      <c r="AD547" s="73" t="s">
        <v>169</v>
      </c>
      <c r="AE547" s="317"/>
      <c r="AF547" s="73" t="s">
        <v>169</v>
      </c>
      <c r="AG547" s="73" t="s">
        <v>169</v>
      </c>
      <c r="AH547" s="317"/>
      <c r="AI547" s="88">
        <f t="shared" si="166"/>
        <v>0</v>
      </c>
      <c r="AJ547" s="312">
        <f t="shared" si="167"/>
        <v>0</v>
      </c>
      <c r="AK547" s="27">
        <f t="shared" si="168"/>
        <v>0</v>
      </c>
      <c r="AL547" s="27">
        <f t="shared" si="169"/>
        <v>0</v>
      </c>
      <c r="AM547" s="27">
        <f t="shared" si="170"/>
        <v>0</v>
      </c>
      <c r="AN547" s="77">
        <f t="shared" si="171"/>
        <v>0</v>
      </c>
      <c r="AP547" s="77">
        <f t="shared" si="172"/>
        <v>0</v>
      </c>
      <c r="AQ547" s="207">
        <f t="shared" si="158"/>
        <v>0</v>
      </c>
      <c r="AR547" s="27">
        <f t="shared" si="159"/>
        <v>0</v>
      </c>
      <c r="AS547" s="27">
        <f t="shared" si="160"/>
        <v>0</v>
      </c>
      <c r="AT547" s="27">
        <f t="shared" si="173"/>
        <v>0</v>
      </c>
      <c r="AU547" s="27">
        <f t="shared" si="161"/>
        <v>0</v>
      </c>
      <c r="AV547" s="27">
        <f t="shared" si="162"/>
        <v>0</v>
      </c>
      <c r="AW547" s="27">
        <f t="shared" si="163"/>
        <v>0</v>
      </c>
    </row>
    <row r="548" spans="1:49">
      <c r="A548" s="68">
        <v>537</v>
      </c>
      <c r="B548" s="69" t="s">
        <v>328</v>
      </c>
      <c r="C548" s="314"/>
      <c r="D548" s="72"/>
      <c r="E548" s="180"/>
      <c r="F548" s="72"/>
      <c r="G548" s="72"/>
      <c r="H548" s="325">
        <f t="shared" si="155"/>
        <v>0</v>
      </c>
      <c r="I548" s="71"/>
      <c r="J548" s="303"/>
      <c r="K548" s="303"/>
      <c r="L548" s="303"/>
      <c r="M548" s="304">
        <f t="shared" si="164"/>
        <v>0</v>
      </c>
      <c r="N548" s="326" t="str">
        <f t="shared" si="156"/>
        <v/>
      </c>
      <c r="O548" s="71"/>
      <c r="P548" s="303"/>
      <c r="Q548" s="214">
        <f t="shared" si="165"/>
        <v>0</v>
      </c>
      <c r="R548" s="71"/>
      <c r="S548" s="308"/>
      <c r="T548" s="308"/>
      <c r="U548" s="308"/>
      <c r="V548" s="79"/>
      <c r="W548" s="303"/>
      <c r="X548" s="303"/>
      <c r="Y548" s="309">
        <f t="shared" si="157"/>
        <v>0</v>
      </c>
      <c r="Z548" s="73" t="s">
        <v>169</v>
      </c>
      <c r="AA548" s="73" t="s">
        <v>169</v>
      </c>
      <c r="AB548" s="317"/>
      <c r="AC548" s="73" t="s">
        <v>169</v>
      </c>
      <c r="AD548" s="73" t="s">
        <v>169</v>
      </c>
      <c r="AE548" s="317"/>
      <c r="AF548" s="73" t="s">
        <v>169</v>
      </c>
      <c r="AG548" s="73" t="s">
        <v>169</v>
      </c>
      <c r="AH548" s="317"/>
      <c r="AI548" s="88">
        <f t="shared" si="166"/>
        <v>0</v>
      </c>
      <c r="AJ548" s="312">
        <f t="shared" si="167"/>
        <v>0</v>
      </c>
      <c r="AK548" s="27">
        <f t="shared" si="168"/>
        <v>0</v>
      </c>
      <c r="AL548" s="27">
        <f t="shared" si="169"/>
        <v>0</v>
      </c>
      <c r="AM548" s="27">
        <f t="shared" si="170"/>
        <v>0</v>
      </c>
      <c r="AN548" s="77">
        <f t="shared" si="171"/>
        <v>0</v>
      </c>
      <c r="AP548" s="77">
        <f t="shared" si="172"/>
        <v>0</v>
      </c>
      <c r="AQ548" s="207">
        <f t="shared" si="158"/>
        <v>0</v>
      </c>
      <c r="AR548" s="27">
        <f t="shared" si="159"/>
        <v>0</v>
      </c>
      <c r="AS548" s="27">
        <f t="shared" si="160"/>
        <v>0</v>
      </c>
      <c r="AT548" s="27">
        <f t="shared" si="173"/>
        <v>0</v>
      </c>
      <c r="AU548" s="27">
        <f t="shared" si="161"/>
        <v>0</v>
      </c>
      <c r="AV548" s="27">
        <f t="shared" si="162"/>
        <v>0</v>
      </c>
      <c r="AW548" s="27">
        <f t="shared" si="163"/>
        <v>0</v>
      </c>
    </row>
    <row r="549" spans="1:49">
      <c r="A549" s="78">
        <v>538</v>
      </c>
      <c r="B549" s="69" t="s">
        <v>328</v>
      </c>
      <c r="C549" s="314"/>
      <c r="D549" s="72"/>
      <c r="E549" s="180"/>
      <c r="F549" s="72"/>
      <c r="G549" s="72"/>
      <c r="H549" s="325">
        <f t="shared" si="155"/>
        <v>0</v>
      </c>
      <c r="I549" s="71"/>
      <c r="J549" s="303"/>
      <c r="K549" s="303"/>
      <c r="L549" s="303"/>
      <c r="M549" s="304">
        <f t="shared" si="164"/>
        <v>0</v>
      </c>
      <c r="N549" s="326" t="str">
        <f t="shared" si="156"/>
        <v/>
      </c>
      <c r="O549" s="71"/>
      <c r="P549" s="303"/>
      <c r="Q549" s="214">
        <f t="shared" si="165"/>
        <v>0</v>
      </c>
      <c r="R549" s="71"/>
      <c r="S549" s="308"/>
      <c r="T549" s="308"/>
      <c r="U549" s="308"/>
      <c r="V549" s="79"/>
      <c r="W549" s="303"/>
      <c r="X549" s="303"/>
      <c r="Y549" s="309">
        <f t="shared" si="157"/>
        <v>0</v>
      </c>
      <c r="Z549" s="73" t="s">
        <v>169</v>
      </c>
      <c r="AA549" s="73" t="s">
        <v>169</v>
      </c>
      <c r="AB549" s="317"/>
      <c r="AC549" s="73" t="s">
        <v>169</v>
      </c>
      <c r="AD549" s="73" t="s">
        <v>169</v>
      </c>
      <c r="AE549" s="317"/>
      <c r="AF549" s="73" t="s">
        <v>169</v>
      </c>
      <c r="AG549" s="73" t="s">
        <v>169</v>
      </c>
      <c r="AH549" s="317"/>
      <c r="AI549" s="88">
        <f t="shared" si="166"/>
        <v>0</v>
      </c>
      <c r="AJ549" s="312">
        <f t="shared" si="167"/>
        <v>0</v>
      </c>
      <c r="AK549" s="27">
        <f t="shared" si="168"/>
        <v>0</v>
      </c>
      <c r="AL549" s="27">
        <f t="shared" si="169"/>
        <v>0</v>
      </c>
      <c r="AM549" s="27">
        <f t="shared" si="170"/>
        <v>0</v>
      </c>
      <c r="AN549" s="77">
        <f t="shared" si="171"/>
        <v>0</v>
      </c>
      <c r="AP549" s="77">
        <f t="shared" si="172"/>
        <v>0</v>
      </c>
      <c r="AQ549" s="207">
        <f t="shared" si="158"/>
        <v>0</v>
      </c>
      <c r="AR549" s="27">
        <f t="shared" si="159"/>
        <v>0</v>
      </c>
      <c r="AS549" s="27">
        <f t="shared" si="160"/>
        <v>0</v>
      </c>
      <c r="AT549" s="27">
        <f t="shared" si="173"/>
        <v>0</v>
      </c>
      <c r="AU549" s="27">
        <f t="shared" si="161"/>
        <v>0</v>
      </c>
      <c r="AV549" s="27">
        <f t="shared" si="162"/>
        <v>0</v>
      </c>
      <c r="AW549" s="27">
        <f t="shared" si="163"/>
        <v>0</v>
      </c>
    </row>
    <row r="550" spans="1:49">
      <c r="A550" s="68">
        <v>539</v>
      </c>
      <c r="B550" s="69" t="s">
        <v>328</v>
      </c>
      <c r="C550" s="314"/>
      <c r="D550" s="72"/>
      <c r="E550" s="180"/>
      <c r="F550" s="72"/>
      <c r="G550" s="72"/>
      <c r="H550" s="325">
        <f t="shared" si="155"/>
        <v>0</v>
      </c>
      <c r="I550" s="71"/>
      <c r="J550" s="303"/>
      <c r="K550" s="303"/>
      <c r="L550" s="303"/>
      <c r="M550" s="304">
        <f t="shared" si="164"/>
        <v>0</v>
      </c>
      <c r="N550" s="326" t="str">
        <f t="shared" si="156"/>
        <v/>
      </c>
      <c r="O550" s="71"/>
      <c r="P550" s="303"/>
      <c r="Q550" s="214">
        <f t="shared" si="165"/>
        <v>0</v>
      </c>
      <c r="R550" s="71"/>
      <c r="S550" s="308"/>
      <c r="T550" s="308"/>
      <c r="U550" s="308"/>
      <c r="V550" s="79"/>
      <c r="W550" s="303"/>
      <c r="X550" s="303"/>
      <c r="Y550" s="309">
        <f t="shared" si="157"/>
        <v>0</v>
      </c>
      <c r="Z550" s="73" t="s">
        <v>169</v>
      </c>
      <c r="AA550" s="73" t="s">
        <v>169</v>
      </c>
      <c r="AB550" s="317"/>
      <c r="AC550" s="73" t="s">
        <v>169</v>
      </c>
      <c r="AD550" s="73" t="s">
        <v>169</v>
      </c>
      <c r="AE550" s="317"/>
      <c r="AF550" s="73" t="s">
        <v>169</v>
      </c>
      <c r="AG550" s="73" t="s">
        <v>169</v>
      </c>
      <c r="AH550" s="317"/>
      <c r="AI550" s="88">
        <f t="shared" si="166"/>
        <v>0</v>
      </c>
      <c r="AJ550" s="312">
        <f t="shared" si="167"/>
        <v>0</v>
      </c>
      <c r="AK550" s="27">
        <f t="shared" si="168"/>
        <v>0</v>
      </c>
      <c r="AL550" s="27">
        <f t="shared" si="169"/>
        <v>0</v>
      </c>
      <c r="AM550" s="27">
        <f t="shared" si="170"/>
        <v>0</v>
      </c>
      <c r="AN550" s="77">
        <f t="shared" si="171"/>
        <v>0</v>
      </c>
      <c r="AP550" s="77">
        <f t="shared" si="172"/>
        <v>0</v>
      </c>
      <c r="AQ550" s="207">
        <f t="shared" si="158"/>
        <v>0</v>
      </c>
      <c r="AR550" s="27">
        <f t="shared" si="159"/>
        <v>0</v>
      </c>
      <c r="AS550" s="27">
        <f t="shared" si="160"/>
        <v>0</v>
      </c>
      <c r="AT550" s="27">
        <f t="shared" si="173"/>
        <v>0</v>
      </c>
      <c r="AU550" s="27">
        <f t="shared" si="161"/>
        <v>0</v>
      </c>
      <c r="AV550" s="27">
        <f t="shared" si="162"/>
        <v>0</v>
      </c>
      <c r="AW550" s="27">
        <f t="shared" si="163"/>
        <v>0</v>
      </c>
    </row>
    <row r="551" spans="1:49">
      <c r="A551" s="78">
        <v>540</v>
      </c>
      <c r="B551" s="69" t="s">
        <v>328</v>
      </c>
      <c r="C551" s="314"/>
      <c r="D551" s="72"/>
      <c r="E551" s="180"/>
      <c r="F551" s="72"/>
      <c r="G551" s="72"/>
      <c r="H551" s="325">
        <f t="shared" si="155"/>
        <v>0</v>
      </c>
      <c r="I551" s="71"/>
      <c r="J551" s="303"/>
      <c r="K551" s="303"/>
      <c r="L551" s="303"/>
      <c r="M551" s="304">
        <f t="shared" si="164"/>
        <v>0</v>
      </c>
      <c r="N551" s="326" t="str">
        <f t="shared" si="156"/>
        <v/>
      </c>
      <c r="O551" s="71"/>
      <c r="P551" s="303"/>
      <c r="Q551" s="214">
        <f t="shared" si="165"/>
        <v>0</v>
      </c>
      <c r="R551" s="71"/>
      <c r="S551" s="308"/>
      <c r="T551" s="308"/>
      <c r="U551" s="308"/>
      <c r="V551" s="79"/>
      <c r="W551" s="303"/>
      <c r="X551" s="303"/>
      <c r="Y551" s="309">
        <f t="shared" si="157"/>
        <v>0</v>
      </c>
      <c r="Z551" s="73" t="s">
        <v>169</v>
      </c>
      <c r="AA551" s="73" t="s">
        <v>169</v>
      </c>
      <c r="AB551" s="317"/>
      <c r="AC551" s="73" t="s">
        <v>169</v>
      </c>
      <c r="AD551" s="73" t="s">
        <v>169</v>
      </c>
      <c r="AE551" s="317"/>
      <c r="AF551" s="73" t="s">
        <v>169</v>
      </c>
      <c r="AG551" s="73" t="s">
        <v>169</v>
      </c>
      <c r="AH551" s="317"/>
      <c r="AI551" s="88">
        <f t="shared" si="166"/>
        <v>0</v>
      </c>
      <c r="AJ551" s="312">
        <f t="shared" si="167"/>
        <v>0</v>
      </c>
      <c r="AK551" s="27">
        <f t="shared" si="168"/>
        <v>0</v>
      </c>
      <c r="AL551" s="27">
        <f t="shared" si="169"/>
        <v>0</v>
      </c>
      <c r="AM551" s="27">
        <f t="shared" si="170"/>
        <v>0</v>
      </c>
      <c r="AN551" s="77">
        <f t="shared" si="171"/>
        <v>0</v>
      </c>
      <c r="AP551" s="77">
        <f t="shared" si="172"/>
        <v>0</v>
      </c>
      <c r="AQ551" s="207">
        <f t="shared" si="158"/>
        <v>0</v>
      </c>
      <c r="AR551" s="27">
        <f t="shared" si="159"/>
        <v>0</v>
      </c>
      <c r="AS551" s="27">
        <f t="shared" si="160"/>
        <v>0</v>
      </c>
      <c r="AT551" s="27">
        <f t="shared" si="173"/>
        <v>0</v>
      </c>
      <c r="AU551" s="27">
        <f t="shared" si="161"/>
        <v>0</v>
      </c>
      <c r="AV551" s="27">
        <f t="shared" si="162"/>
        <v>0</v>
      </c>
      <c r="AW551" s="27">
        <f t="shared" si="163"/>
        <v>0</v>
      </c>
    </row>
    <row r="552" spans="1:49">
      <c r="A552" s="68">
        <v>541</v>
      </c>
      <c r="B552" s="69" t="s">
        <v>328</v>
      </c>
      <c r="C552" s="314"/>
      <c r="D552" s="72"/>
      <c r="E552" s="180"/>
      <c r="F552" s="72"/>
      <c r="G552" s="72"/>
      <c r="H552" s="325">
        <f t="shared" si="155"/>
        <v>0</v>
      </c>
      <c r="I552" s="71"/>
      <c r="J552" s="303"/>
      <c r="K552" s="303"/>
      <c r="L552" s="303"/>
      <c r="M552" s="304">
        <f t="shared" si="164"/>
        <v>0</v>
      </c>
      <c r="N552" s="326" t="str">
        <f t="shared" si="156"/>
        <v/>
      </c>
      <c r="O552" s="71"/>
      <c r="P552" s="303"/>
      <c r="Q552" s="214">
        <f t="shared" si="165"/>
        <v>0</v>
      </c>
      <c r="R552" s="71"/>
      <c r="S552" s="308"/>
      <c r="T552" s="308"/>
      <c r="U552" s="308"/>
      <c r="V552" s="79"/>
      <c r="W552" s="303"/>
      <c r="X552" s="303"/>
      <c r="Y552" s="309">
        <f t="shared" si="157"/>
        <v>0</v>
      </c>
      <c r="Z552" s="73" t="s">
        <v>169</v>
      </c>
      <c r="AA552" s="73" t="s">
        <v>169</v>
      </c>
      <c r="AB552" s="317"/>
      <c r="AC552" s="73" t="s">
        <v>169</v>
      </c>
      <c r="AD552" s="73" t="s">
        <v>169</v>
      </c>
      <c r="AE552" s="317"/>
      <c r="AF552" s="73" t="s">
        <v>169</v>
      </c>
      <c r="AG552" s="73" t="s">
        <v>169</v>
      </c>
      <c r="AH552" s="317"/>
      <c r="AI552" s="88">
        <f t="shared" si="166"/>
        <v>0</v>
      </c>
      <c r="AJ552" s="312">
        <f t="shared" si="167"/>
        <v>0</v>
      </c>
      <c r="AK552" s="27">
        <f t="shared" si="168"/>
        <v>0</v>
      </c>
      <c r="AL552" s="27">
        <f t="shared" si="169"/>
        <v>0</v>
      </c>
      <c r="AM552" s="27">
        <f t="shared" si="170"/>
        <v>0</v>
      </c>
      <c r="AN552" s="77">
        <f t="shared" si="171"/>
        <v>0</v>
      </c>
      <c r="AP552" s="77">
        <f t="shared" si="172"/>
        <v>0</v>
      </c>
      <c r="AQ552" s="207">
        <f t="shared" si="158"/>
        <v>0</v>
      </c>
      <c r="AR552" s="27">
        <f t="shared" si="159"/>
        <v>0</v>
      </c>
      <c r="AS552" s="27">
        <f t="shared" si="160"/>
        <v>0</v>
      </c>
      <c r="AT552" s="27">
        <f t="shared" si="173"/>
        <v>0</v>
      </c>
      <c r="AU552" s="27">
        <f t="shared" si="161"/>
        <v>0</v>
      </c>
      <c r="AV552" s="27">
        <f t="shared" si="162"/>
        <v>0</v>
      </c>
      <c r="AW552" s="27">
        <f t="shared" si="163"/>
        <v>0</v>
      </c>
    </row>
    <row r="553" spans="1:49">
      <c r="A553" s="78">
        <v>542</v>
      </c>
      <c r="B553" s="69" t="s">
        <v>328</v>
      </c>
      <c r="C553" s="314"/>
      <c r="D553" s="72"/>
      <c r="E553" s="180"/>
      <c r="F553" s="72"/>
      <c r="G553" s="72"/>
      <c r="H553" s="325">
        <f t="shared" si="155"/>
        <v>0</v>
      </c>
      <c r="I553" s="71"/>
      <c r="J553" s="303"/>
      <c r="K553" s="303"/>
      <c r="L553" s="303"/>
      <c r="M553" s="304">
        <f t="shared" si="164"/>
        <v>0</v>
      </c>
      <c r="N553" s="326" t="str">
        <f t="shared" si="156"/>
        <v/>
      </c>
      <c r="O553" s="71"/>
      <c r="P553" s="303"/>
      <c r="Q553" s="214">
        <f t="shared" si="165"/>
        <v>0</v>
      </c>
      <c r="R553" s="71"/>
      <c r="S553" s="308"/>
      <c r="T553" s="308"/>
      <c r="U553" s="308"/>
      <c r="V553" s="79"/>
      <c r="W553" s="303"/>
      <c r="X553" s="303"/>
      <c r="Y553" s="309">
        <f t="shared" si="157"/>
        <v>0</v>
      </c>
      <c r="Z553" s="73" t="s">
        <v>169</v>
      </c>
      <c r="AA553" s="73" t="s">
        <v>169</v>
      </c>
      <c r="AB553" s="317"/>
      <c r="AC553" s="73" t="s">
        <v>169</v>
      </c>
      <c r="AD553" s="73" t="s">
        <v>169</v>
      </c>
      <c r="AE553" s="317"/>
      <c r="AF553" s="73" t="s">
        <v>169</v>
      </c>
      <c r="AG553" s="73" t="s">
        <v>169</v>
      </c>
      <c r="AH553" s="317"/>
      <c r="AI553" s="88">
        <f t="shared" si="166"/>
        <v>0</v>
      </c>
      <c r="AJ553" s="312">
        <f t="shared" si="167"/>
        <v>0</v>
      </c>
      <c r="AK553" s="27">
        <f t="shared" si="168"/>
        <v>0</v>
      </c>
      <c r="AL553" s="27">
        <f t="shared" si="169"/>
        <v>0</v>
      </c>
      <c r="AM553" s="27">
        <f t="shared" si="170"/>
        <v>0</v>
      </c>
      <c r="AN553" s="77">
        <f t="shared" si="171"/>
        <v>0</v>
      </c>
      <c r="AP553" s="77">
        <f t="shared" si="172"/>
        <v>0</v>
      </c>
      <c r="AQ553" s="207">
        <f t="shared" si="158"/>
        <v>0</v>
      </c>
      <c r="AR553" s="27">
        <f t="shared" si="159"/>
        <v>0</v>
      </c>
      <c r="AS553" s="27">
        <f t="shared" si="160"/>
        <v>0</v>
      </c>
      <c r="AT553" s="27">
        <f t="shared" si="173"/>
        <v>0</v>
      </c>
      <c r="AU553" s="27">
        <f t="shared" si="161"/>
        <v>0</v>
      </c>
      <c r="AV553" s="27">
        <f t="shared" si="162"/>
        <v>0</v>
      </c>
      <c r="AW553" s="27">
        <f t="shared" si="163"/>
        <v>0</v>
      </c>
    </row>
    <row r="554" spans="1:49">
      <c r="A554" s="68">
        <v>543</v>
      </c>
      <c r="B554" s="69" t="s">
        <v>328</v>
      </c>
      <c r="C554" s="314"/>
      <c r="D554" s="72"/>
      <c r="E554" s="180"/>
      <c r="F554" s="72"/>
      <c r="G554" s="72"/>
      <c r="H554" s="325">
        <f t="shared" si="155"/>
        <v>0</v>
      </c>
      <c r="I554" s="71"/>
      <c r="J554" s="303"/>
      <c r="K554" s="303"/>
      <c r="L554" s="303"/>
      <c r="M554" s="304">
        <f t="shared" si="164"/>
        <v>0</v>
      </c>
      <c r="N554" s="326" t="str">
        <f t="shared" si="156"/>
        <v/>
      </c>
      <c r="O554" s="71"/>
      <c r="P554" s="303"/>
      <c r="Q554" s="214">
        <f t="shared" si="165"/>
        <v>0</v>
      </c>
      <c r="R554" s="71"/>
      <c r="S554" s="308"/>
      <c r="T554" s="308"/>
      <c r="U554" s="308"/>
      <c r="V554" s="79"/>
      <c r="W554" s="303"/>
      <c r="X554" s="303"/>
      <c r="Y554" s="309">
        <f t="shared" si="157"/>
        <v>0</v>
      </c>
      <c r="Z554" s="73" t="s">
        <v>169</v>
      </c>
      <c r="AA554" s="73" t="s">
        <v>169</v>
      </c>
      <c r="AB554" s="317"/>
      <c r="AC554" s="73" t="s">
        <v>169</v>
      </c>
      <c r="AD554" s="73" t="s">
        <v>169</v>
      </c>
      <c r="AE554" s="317"/>
      <c r="AF554" s="73" t="s">
        <v>169</v>
      </c>
      <c r="AG554" s="73" t="s">
        <v>169</v>
      </c>
      <c r="AH554" s="317"/>
      <c r="AI554" s="88">
        <f t="shared" si="166"/>
        <v>0</v>
      </c>
      <c r="AJ554" s="312">
        <f t="shared" si="167"/>
        <v>0</v>
      </c>
      <c r="AK554" s="27">
        <f t="shared" si="168"/>
        <v>0</v>
      </c>
      <c r="AL554" s="27">
        <f t="shared" si="169"/>
        <v>0</v>
      </c>
      <c r="AM554" s="27">
        <f t="shared" si="170"/>
        <v>0</v>
      </c>
      <c r="AN554" s="77">
        <f t="shared" si="171"/>
        <v>0</v>
      </c>
      <c r="AP554" s="77">
        <f t="shared" si="172"/>
        <v>0</v>
      </c>
      <c r="AQ554" s="207">
        <f t="shared" si="158"/>
        <v>0</v>
      </c>
      <c r="AR554" s="27">
        <f t="shared" si="159"/>
        <v>0</v>
      </c>
      <c r="AS554" s="27">
        <f t="shared" si="160"/>
        <v>0</v>
      </c>
      <c r="AT554" s="27">
        <f t="shared" si="173"/>
        <v>0</v>
      </c>
      <c r="AU554" s="27">
        <f t="shared" si="161"/>
        <v>0</v>
      </c>
      <c r="AV554" s="27">
        <f t="shared" si="162"/>
        <v>0</v>
      </c>
      <c r="AW554" s="27">
        <f t="shared" si="163"/>
        <v>0</v>
      </c>
    </row>
    <row r="555" spans="1:49">
      <c r="A555" s="78">
        <v>544</v>
      </c>
      <c r="B555" s="69" t="s">
        <v>328</v>
      </c>
      <c r="C555" s="314"/>
      <c r="D555" s="72"/>
      <c r="E555" s="180"/>
      <c r="F555" s="72"/>
      <c r="G555" s="72"/>
      <c r="H555" s="325">
        <f t="shared" si="155"/>
        <v>0</v>
      </c>
      <c r="I555" s="71"/>
      <c r="J555" s="303"/>
      <c r="K555" s="303"/>
      <c r="L555" s="303"/>
      <c r="M555" s="304">
        <f t="shared" si="164"/>
        <v>0</v>
      </c>
      <c r="N555" s="326" t="str">
        <f t="shared" si="156"/>
        <v/>
      </c>
      <c r="O555" s="71"/>
      <c r="P555" s="303"/>
      <c r="Q555" s="214">
        <f t="shared" si="165"/>
        <v>0</v>
      </c>
      <c r="R555" s="71"/>
      <c r="S555" s="308"/>
      <c r="T555" s="308"/>
      <c r="U555" s="308"/>
      <c r="V555" s="79"/>
      <c r="W555" s="303"/>
      <c r="X555" s="303"/>
      <c r="Y555" s="309">
        <f t="shared" si="157"/>
        <v>0</v>
      </c>
      <c r="Z555" s="73" t="s">
        <v>169</v>
      </c>
      <c r="AA555" s="73" t="s">
        <v>169</v>
      </c>
      <c r="AB555" s="317"/>
      <c r="AC555" s="73" t="s">
        <v>169</v>
      </c>
      <c r="AD555" s="73" t="s">
        <v>169</v>
      </c>
      <c r="AE555" s="317"/>
      <c r="AF555" s="73" t="s">
        <v>169</v>
      </c>
      <c r="AG555" s="73" t="s">
        <v>169</v>
      </c>
      <c r="AH555" s="317"/>
      <c r="AI555" s="88">
        <f t="shared" si="166"/>
        <v>0</v>
      </c>
      <c r="AJ555" s="312">
        <f t="shared" si="167"/>
        <v>0</v>
      </c>
      <c r="AK555" s="27">
        <f t="shared" si="168"/>
        <v>0</v>
      </c>
      <c r="AL555" s="27">
        <f t="shared" si="169"/>
        <v>0</v>
      </c>
      <c r="AM555" s="27">
        <f t="shared" si="170"/>
        <v>0</v>
      </c>
      <c r="AN555" s="77">
        <f t="shared" si="171"/>
        <v>0</v>
      </c>
      <c r="AP555" s="77">
        <f t="shared" si="172"/>
        <v>0</v>
      </c>
      <c r="AQ555" s="207">
        <f t="shared" si="158"/>
        <v>0</v>
      </c>
      <c r="AR555" s="27">
        <f t="shared" si="159"/>
        <v>0</v>
      </c>
      <c r="AS555" s="27">
        <f t="shared" si="160"/>
        <v>0</v>
      </c>
      <c r="AT555" s="27">
        <f t="shared" si="173"/>
        <v>0</v>
      </c>
      <c r="AU555" s="27">
        <f t="shared" si="161"/>
        <v>0</v>
      </c>
      <c r="AV555" s="27">
        <f t="shared" si="162"/>
        <v>0</v>
      </c>
      <c r="AW555" s="27">
        <f t="shared" si="163"/>
        <v>0</v>
      </c>
    </row>
    <row r="556" spans="1:49">
      <c r="A556" s="68">
        <v>545</v>
      </c>
      <c r="B556" s="69" t="s">
        <v>328</v>
      </c>
      <c r="C556" s="314"/>
      <c r="D556" s="72"/>
      <c r="E556" s="180"/>
      <c r="F556" s="72"/>
      <c r="G556" s="72"/>
      <c r="H556" s="325">
        <f t="shared" si="155"/>
        <v>0</v>
      </c>
      <c r="I556" s="71"/>
      <c r="J556" s="303"/>
      <c r="K556" s="303"/>
      <c r="L556" s="303"/>
      <c r="M556" s="304">
        <f t="shared" si="164"/>
        <v>0</v>
      </c>
      <c r="N556" s="326" t="str">
        <f t="shared" si="156"/>
        <v/>
      </c>
      <c r="O556" s="71"/>
      <c r="P556" s="303"/>
      <c r="Q556" s="214">
        <f t="shared" si="165"/>
        <v>0</v>
      </c>
      <c r="R556" s="71"/>
      <c r="S556" s="308"/>
      <c r="T556" s="308"/>
      <c r="U556" s="308"/>
      <c r="V556" s="79"/>
      <c r="W556" s="303"/>
      <c r="X556" s="303"/>
      <c r="Y556" s="309">
        <f t="shared" si="157"/>
        <v>0</v>
      </c>
      <c r="Z556" s="73" t="s">
        <v>169</v>
      </c>
      <c r="AA556" s="73" t="s">
        <v>169</v>
      </c>
      <c r="AB556" s="317"/>
      <c r="AC556" s="73" t="s">
        <v>169</v>
      </c>
      <c r="AD556" s="73" t="s">
        <v>169</v>
      </c>
      <c r="AE556" s="317"/>
      <c r="AF556" s="73" t="s">
        <v>169</v>
      </c>
      <c r="AG556" s="73" t="s">
        <v>169</v>
      </c>
      <c r="AH556" s="317"/>
      <c r="AI556" s="88">
        <f t="shared" si="166"/>
        <v>0</v>
      </c>
      <c r="AJ556" s="312">
        <f t="shared" si="167"/>
        <v>0</v>
      </c>
      <c r="AK556" s="27">
        <f t="shared" si="168"/>
        <v>0</v>
      </c>
      <c r="AL556" s="27">
        <f t="shared" si="169"/>
        <v>0</v>
      </c>
      <c r="AM556" s="27">
        <f t="shared" si="170"/>
        <v>0</v>
      </c>
      <c r="AN556" s="77">
        <f t="shared" si="171"/>
        <v>0</v>
      </c>
      <c r="AP556" s="77">
        <f t="shared" si="172"/>
        <v>0</v>
      </c>
      <c r="AQ556" s="207">
        <f t="shared" si="158"/>
        <v>0</v>
      </c>
      <c r="AR556" s="27">
        <f t="shared" si="159"/>
        <v>0</v>
      </c>
      <c r="AS556" s="27">
        <f t="shared" si="160"/>
        <v>0</v>
      </c>
      <c r="AT556" s="27">
        <f t="shared" si="173"/>
        <v>0</v>
      </c>
      <c r="AU556" s="27">
        <f t="shared" si="161"/>
        <v>0</v>
      </c>
      <c r="AV556" s="27">
        <f t="shared" si="162"/>
        <v>0</v>
      </c>
      <c r="AW556" s="27">
        <f t="shared" si="163"/>
        <v>0</v>
      </c>
    </row>
    <row r="557" spans="1:49">
      <c r="A557" s="78">
        <v>546</v>
      </c>
      <c r="B557" s="69" t="s">
        <v>328</v>
      </c>
      <c r="C557" s="314"/>
      <c r="D557" s="72"/>
      <c r="E557" s="180"/>
      <c r="F557" s="72"/>
      <c r="G557" s="72"/>
      <c r="H557" s="325">
        <f t="shared" si="155"/>
        <v>0</v>
      </c>
      <c r="I557" s="71"/>
      <c r="J557" s="303"/>
      <c r="K557" s="303"/>
      <c r="L557" s="303"/>
      <c r="M557" s="304">
        <f t="shared" si="164"/>
        <v>0</v>
      </c>
      <c r="N557" s="326" t="str">
        <f t="shared" si="156"/>
        <v/>
      </c>
      <c r="O557" s="71"/>
      <c r="P557" s="303"/>
      <c r="Q557" s="214">
        <f t="shared" si="165"/>
        <v>0</v>
      </c>
      <c r="R557" s="71"/>
      <c r="S557" s="308"/>
      <c r="T557" s="308"/>
      <c r="U557" s="308"/>
      <c r="V557" s="79"/>
      <c r="W557" s="303"/>
      <c r="X557" s="303"/>
      <c r="Y557" s="309">
        <f t="shared" si="157"/>
        <v>0</v>
      </c>
      <c r="Z557" s="73" t="s">
        <v>169</v>
      </c>
      <c r="AA557" s="73" t="s">
        <v>169</v>
      </c>
      <c r="AB557" s="317"/>
      <c r="AC557" s="73" t="s">
        <v>169</v>
      </c>
      <c r="AD557" s="73" t="s">
        <v>169</v>
      </c>
      <c r="AE557" s="317"/>
      <c r="AF557" s="73" t="s">
        <v>169</v>
      </c>
      <c r="AG557" s="73" t="s">
        <v>169</v>
      </c>
      <c r="AH557" s="317"/>
      <c r="AI557" s="88">
        <f t="shared" si="166"/>
        <v>0</v>
      </c>
      <c r="AJ557" s="312">
        <f t="shared" si="167"/>
        <v>0</v>
      </c>
      <c r="AK557" s="27">
        <f t="shared" si="168"/>
        <v>0</v>
      </c>
      <c r="AL557" s="27">
        <f t="shared" si="169"/>
        <v>0</v>
      </c>
      <c r="AM557" s="27">
        <f t="shared" si="170"/>
        <v>0</v>
      </c>
      <c r="AN557" s="77">
        <f t="shared" si="171"/>
        <v>0</v>
      </c>
      <c r="AP557" s="77">
        <f t="shared" si="172"/>
        <v>0</v>
      </c>
      <c r="AQ557" s="207">
        <f t="shared" si="158"/>
        <v>0</v>
      </c>
      <c r="AR557" s="27">
        <f t="shared" si="159"/>
        <v>0</v>
      </c>
      <c r="AS557" s="27">
        <f t="shared" si="160"/>
        <v>0</v>
      </c>
      <c r="AT557" s="27">
        <f t="shared" si="173"/>
        <v>0</v>
      </c>
      <c r="AU557" s="27">
        <f t="shared" si="161"/>
        <v>0</v>
      </c>
      <c r="AV557" s="27">
        <f t="shared" si="162"/>
        <v>0</v>
      </c>
      <c r="AW557" s="27">
        <f t="shared" si="163"/>
        <v>0</v>
      </c>
    </row>
    <row r="558" spans="1:49">
      <c r="A558" s="68">
        <v>547</v>
      </c>
      <c r="B558" s="69" t="s">
        <v>328</v>
      </c>
      <c r="C558" s="314"/>
      <c r="D558" s="72"/>
      <c r="E558" s="180"/>
      <c r="F558" s="72"/>
      <c r="G558" s="72"/>
      <c r="H558" s="325">
        <f t="shared" si="155"/>
        <v>0</v>
      </c>
      <c r="I558" s="71"/>
      <c r="J558" s="303"/>
      <c r="K558" s="303"/>
      <c r="L558" s="303"/>
      <c r="M558" s="304">
        <f t="shared" si="164"/>
        <v>0</v>
      </c>
      <c r="N558" s="326" t="str">
        <f t="shared" si="156"/>
        <v/>
      </c>
      <c r="O558" s="71"/>
      <c r="P558" s="303"/>
      <c r="Q558" s="214">
        <f t="shared" si="165"/>
        <v>0</v>
      </c>
      <c r="R558" s="71"/>
      <c r="S558" s="308"/>
      <c r="T558" s="308"/>
      <c r="U558" s="308"/>
      <c r="V558" s="79"/>
      <c r="W558" s="303"/>
      <c r="X558" s="303"/>
      <c r="Y558" s="309">
        <f t="shared" si="157"/>
        <v>0</v>
      </c>
      <c r="Z558" s="73" t="s">
        <v>169</v>
      </c>
      <c r="AA558" s="73" t="s">
        <v>169</v>
      </c>
      <c r="AB558" s="317"/>
      <c r="AC558" s="73" t="s">
        <v>169</v>
      </c>
      <c r="AD558" s="73" t="s">
        <v>169</v>
      </c>
      <c r="AE558" s="317"/>
      <c r="AF558" s="73" t="s">
        <v>169</v>
      </c>
      <c r="AG558" s="73" t="s">
        <v>169</v>
      </c>
      <c r="AH558" s="317"/>
      <c r="AI558" s="88">
        <f t="shared" si="166"/>
        <v>0</v>
      </c>
      <c r="AJ558" s="312">
        <f t="shared" si="167"/>
        <v>0</v>
      </c>
      <c r="AK558" s="27">
        <f t="shared" si="168"/>
        <v>0</v>
      </c>
      <c r="AL558" s="27">
        <f t="shared" si="169"/>
        <v>0</v>
      </c>
      <c r="AM558" s="27">
        <f t="shared" si="170"/>
        <v>0</v>
      </c>
      <c r="AN558" s="77">
        <f t="shared" si="171"/>
        <v>0</v>
      </c>
      <c r="AP558" s="77">
        <f t="shared" si="172"/>
        <v>0</v>
      </c>
      <c r="AQ558" s="207">
        <f t="shared" si="158"/>
        <v>0</v>
      </c>
      <c r="AR558" s="27">
        <f t="shared" si="159"/>
        <v>0</v>
      </c>
      <c r="AS558" s="27">
        <f t="shared" si="160"/>
        <v>0</v>
      </c>
      <c r="AT558" s="27">
        <f t="shared" si="173"/>
        <v>0</v>
      </c>
      <c r="AU558" s="27">
        <f t="shared" si="161"/>
        <v>0</v>
      </c>
      <c r="AV558" s="27">
        <f t="shared" si="162"/>
        <v>0</v>
      </c>
      <c r="AW558" s="27">
        <f t="shared" si="163"/>
        <v>0</v>
      </c>
    </row>
    <row r="559" spans="1:49">
      <c r="A559" s="78">
        <v>548</v>
      </c>
      <c r="B559" s="69" t="s">
        <v>328</v>
      </c>
      <c r="C559" s="314"/>
      <c r="D559" s="72"/>
      <c r="E559" s="180"/>
      <c r="F559" s="72"/>
      <c r="G559" s="72"/>
      <c r="H559" s="325">
        <f t="shared" si="155"/>
        <v>0</v>
      </c>
      <c r="I559" s="71"/>
      <c r="J559" s="303"/>
      <c r="K559" s="303"/>
      <c r="L559" s="303"/>
      <c r="M559" s="304">
        <f t="shared" si="164"/>
        <v>0</v>
      </c>
      <c r="N559" s="326" t="str">
        <f t="shared" si="156"/>
        <v/>
      </c>
      <c r="O559" s="71"/>
      <c r="P559" s="303"/>
      <c r="Q559" s="214">
        <f t="shared" si="165"/>
        <v>0</v>
      </c>
      <c r="R559" s="71"/>
      <c r="S559" s="308"/>
      <c r="T559" s="308"/>
      <c r="U559" s="308"/>
      <c r="V559" s="79"/>
      <c r="W559" s="303"/>
      <c r="X559" s="303"/>
      <c r="Y559" s="309">
        <f t="shared" si="157"/>
        <v>0</v>
      </c>
      <c r="Z559" s="73" t="s">
        <v>169</v>
      </c>
      <c r="AA559" s="73" t="s">
        <v>169</v>
      </c>
      <c r="AB559" s="317"/>
      <c r="AC559" s="73" t="s">
        <v>169</v>
      </c>
      <c r="AD559" s="73" t="s">
        <v>169</v>
      </c>
      <c r="AE559" s="317"/>
      <c r="AF559" s="73" t="s">
        <v>169</v>
      </c>
      <c r="AG559" s="73" t="s">
        <v>169</v>
      </c>
      <c r="AH559" s="317"/>
      <c r="AI559" s="88">
        <f t="shared" si="166"/>
        <v>0</v>
      </c>
      <c r="AJ559" s="312">
        <f t="shared" si="167"/>
        <v>0</v>
      </c>
      <c r="AK559" s="27">
        <f t="shared" si="168"/>
        <v>0</v>
      </c>
      <c r="AL559" s="27">
        <f t="shared" si="169"/>
        <v>0</v>
      </c>
      <c r="AM559" s="27">
        <f t="shared" si="170"/>
        <v>0</v>
      </c>
      <c r="AN559" s="77">
        <f t="shared" si="171"/>
        <v>0</v>
      </c>
      <c r="AP559" s="77">
        <f t="shared" si="172"/>
        <v>0</v>
      </c>
      <c r="AQ559" s="207">
        <f t="shared" si="158"/>
        <v>0</v>
      </c>
      <c r="AR559" s="27">
        <f t="shared" si="159"/>
        <v>0</v>
      </c>
      <c r="AS559" s="27">
        <f t="shared" si="160"/>
        <v>0</v>
      </c>
      <c r="AT559" s="27">
        <f t="shared" si="173"/>
        <v>0</v>
      </c>
      <c r="AU559" s="27">
        <f t="shared" si="161"/>
        <v>0</v>
      </c>
      <c r="AV559" s="27">
        <f t="shared" si="162"/>
        <v>0</v>
      </c>
      <c r="AW559" s="27">
        <f t="shared" si="163"/>
        <v>0</v>
      </c>
    </row>
    <row r="560" spans="1:49">
      <c r="A560" s="68">
        <v>549</v>
      </c>
      <c r="B560" s="69" t="s">
        <v>328</v>
      </c>
      <c r="C560" s="314"/>
      <c r="D560" s="72"/>
      <c r="E560" s="180"/>
      <c r="F560" s="72"/>
      <c r="G560" s="72"/>
      <c r="H560" s="325">
        <f t="shared" si="155"/>
        <v>0</v>
      </c>
      <c r="I560" s="71"/>
      <c r="J560" s="303"/>
      <c r="K560" s="303"/>
      <c r="L560" s="303"/>
      <c r="M560" s="304">
        <f t="shared" si="164"/>
        <v>0</v>
      </c>
      <c r="N560" s="326" t="str">
        <f t="shared" si="156"/>
        <v/>
      </c>
      <c r="O560" s="71"/>
      <c r="P560" s="303"/>
      <c r="Q560" s="214">
        <f t="shared" si="165"/>
        <v>0</v>
      </c>
      <c r="R560" s="71"/>
      <c r="S560" s="308"/>
      <c r="T560" s="308"/>
      <c r="U560" s="308"/>
      <c r="V560" s="79"/>
      <c r="W560" s="303"/>
      <c r="X560" s="303"/>
      <c r="Y560" s="309">
        <f t="shared" si="157"/>
        <v>0</v>
      </c>
      <c r="Z560" s="73" t="s">
        <v>169</v>
      </c>
      <c r="AA560" s="73" t="s">
        <v>169</v>
      </c>
      <c r="AB560" s="317"/>
      <c r="AC560" s="73" t="s">
        <v>169</v>
      </c>
      <c r="AD560" s="73" t="s">
        <v>169</v>
      </c>
      <c r="AE560" s="317"/>
      <c r="AF560" s="73" t="s">
        <v>169</v>
      </c>
      <c r="AG560" s="73" t="s">
        <v>169</v>
      </c>
      <c r="AH560" s="317"/>
      <c r="AI560" s="88">
        <f t="shared" si="166"/>
        <v>0</v>
      </c>
      <c r="AJ560" s="312">
        <f t="shared" si="167"/>
        <v>0</v>
      </c>
      <c r="AK560" s="27">
        <f t="shared" si="168"/>
        <v>0</v>
      </c>
      <c r="AL560" s="27">
        <f t="shared" si="169"/>
        <v>0</v>
      </c>
      <c r="AM560" s="27">
        <f t="shared" si="170"/>
        <v>0</v>
      </c>
      <c r="AN560" s="77">
        <f t="shared" si="171"/>
        <v>0</v>
      </c>
      <c r="AP560" s="77">
        <f t="shared" si="172"/>
        <v>0</v>
      </c>
      <c r="AQ560" s="207">
        <f t="shared" si="158"/>
        <v>0</v>
      </c>
      <c r="AR560" s="27">
        <f t="shared" si="159"/>
        <v>0</v>
      </c>
      <c r="AS560" s="27">
        <f t="shared" si="160"/>
        <v>0</v>
      </c>
      <c r="AT560" s="27">
        <f t="shared" si="173"/>
        <v>0</v>
      </c>
      <c r="AU560" s="27">
        <f t="shared" si="161"/>
        <v>0</v>
      </c>
      <c r="AV560" s="27">
        <f t="shared" si="162"/>
        <v>0</v>
      </c>
      <c r="AW560" s="27">
        <f t="shared" si="163"/>
        <v>0</v>
      </c>
    </row>
    <row r="561" spans="1:49">
      <c r="A561" s="78">
        <v>550</v>
      </c>
      <c r="B561" s="69" t="s">
        <v>328</v>
      </c>
      <c r="C561" s="314"/>
      <c r="D561" s="72"/>
      <c r="E561" s="180"/>
      <c r="F561" s="72"/>
      <c r="G561" s="72"/>
      <c r="H561" s="325">
        <f t="shared" si="155"/>
        <v>0</v>
      </c>
      <c r="I561" s="71"/>
      <c r="J561" s="303"/>
      <c r="K561" s="303"/>
      <c r="L561" s="303"/>
      <c r="M561" s="304">
        <f t="shared" si="164"/>
        <v>0</v>
      </c>
      <c r="N561" s="326" t="str">
        <f t="shared" si="156"/>
        <v/>
      </c>
      <c r="O561" s="71"/>
      <c r="P561" s="303"/>
      <c r="Q561" s="214">
        <f t="shared" si="165"/>
        <v>0</v>
      </c>
      <c r="R561" s="71"/>
      <c r="S561" s="308"/>
      <c r="T561" s="308"/>
      <c r="U561" s="308"/>
      <c r="V561" s="79"/>
      <c r="W561" s="303"/>
      <c r="X561" s="303"/>
      <c r="Y561" s="309">
        <f t="shared" si="157"/>
        <v>0</v>
      </c>
      <c r="Z561" s="73" t="s">
        <v>169</v>
      </c>
      <c r="AA561" s="73" t="s">
        <v>169</v>
      </c>
      <c r="AB561" s="317"/>
      <c r="AC561" s="73" t="s">
        <v>169</v>
      </c>
      <c r="AD561" s="73" t="s">
        <v>169</v>
      </c>
      <c r="AE561" s="317"/>
      <c r="AF561" s="73" t="s">
        <v>169</v>
      </c>
      <c r="AG561" s="73" t="s">
        <v>169</v>
      </c>
      <c r="AH561" s="317"/>
      <c r="AI561" s="88">
        <f t="shared" si="166"/>
        <v>0</v>
      </c>
      <c r="AJ561" s="312">
        <f t="shared" si="167"/>
        <v>0</v>
      </c>
      <c r="AK561" s="27">
        <f t="shared" si="168"/>
        <v>0</v>
      </c>
      <c r="AL561" s="27">
        <f t="shared" si="169"/>
        <v>0</v>
      </c>
      <c r="AM561" s="27">
        <f t="shared" si="170"/>
        <v>0</v>
      </c>
      <c r="AN561" s="77">
        <f t="shared" si="171"/>
        <v>0</v>
      </c>
      <c r="AP561" s="77">
        <f t="shared" si="172"/>
        <v>0</v>
      </c>
      <c r="AQ561" s="207">
        <f t="shared" si="158"/>
        <v>0</v>
      </c>
      <c r="AR561" s="27">
        <f t="shared" si="159"/>
        <v>0</v>
      </c>
      <c r="AS561" s="27">
        <f t="shared" si="160"/>
        <v>0</v>
      </c>
      <c r="AT561" s="27">
        <f t="shared" si="173"/>
        <v>0</v>
      </c>
      <c r="AU561" s="27">
        <f t="shared" si="161"/>
        <v>0</v>
      </c>
      <c r="AV561" s="27">
        <f t="shared" si="162"/>
        <v>0</v>
      </c>
      <c r="AW561" s="27">
        <f t="shared" si="163"/>
        <v>0</v>
      </c>
    </row>
    <row r="562" spans="1:49">
      <c r="A562" s="68">
        <v>551</v>
      </c>
      <c r="B562" s="69" t="s">
        <v>328</v>
      </c>
      <c r="C562" s="314"/>
      <c r="D562" s="72"/>
      <c r="E562" s="180"/>
      <c r="F562" s="72"/>
      <c r="G562" s="72"/>
      <c r="H562" s="325">
        <f t="shared" si="155"/>
        <v>0</v>
      </c>
      <c r="I562" s="71"/>
      <c r="J562" s="303"/>
      <c r="K562" s="303"/>
      <c r="L562" s="303"/>
      <c r="M562" s="304">
        <f t="shared" si="164"/>
        <v>0</v>
      </c>
      <c r="N562" s="326" t="str">
        <f t="shared" si="156"/>
        <v/>
      </c>
      <c r="O562" s="71"/>
      <c r="P562" s="303"/>
      <c r="Q562" s="214">
        <f t="shared" si="165"/>
        <v>0</v>
      </c>
      <c r="R562" s="71"/>
      <c r="S562" s="308"/>
      <c r="T562" s="308"/>
      <c r="U562" s="308"/>
      <c r="V562" s="79"/>
      <c r="W562" s="303"/>
      <c r="X562" s="303"/>
      <c r="Y562" s="309">
        <f t="shared" si="157"/>
        <v>0</v>
      </c>
      <c r="Z562" s="73" t="s">
        <v>169</v>
      </c>
      <c r="AA562" s="73" t="s">
        <v>169</v>
      </c>
      <c r="AB562" s="317"/>
      <c r="AC562" s="73" t="s">
        <v>169</v>
      </c>
      <c r="AD562" s="73" t="s">
        <v>169</v>
      </c>
      <c r="AE562" s="317"/>
      <c r="AF562" s="73" t="s">
        <v>169</v>
      </c>
      <c r="AG562" s="73" t="s">
        <v>169</v>
      </c>
      <c r="AH562" s="317"/>
      <c r="AI562" s="88">
        <f t="shared" si="166"/>
        <v>0</v>
      </c>
      <c r="AJ562" s="312">
        <f t="shared" si="167"/>
        <v>0</v>
      </c>
      <c r="AK562" s="27">
        <f t="shared" si="168"/>
        <v>0</v>
      </c>
      <c r="AL562" s="27">
        <f t="shared" si="169"/>
        <v>0</v>
      </c>
      <c r="AM562" s="27">
        <f t="shared" si="170"/>
        <v>0</v>
      </c>
      <c r="AN562" s="77">
        <f t="shared" si="171"/>
        <v>0</v>
      </c>
      <c r="AP562" s="77">
        <f t="shared" si="172"/>
        <v>0</v>
      </c>
      <c r="AQ562" s="207">
        <f t="shared" si="158"/>
        <v>0</v>
      </c>
      <c r="AR562" s="27">
        <f t="shared" si="159"/>
        <v>0</v>
      </c>
      <c r="AS562" s="27">
        <f t="shared" si="160"/>
        <v>0</v>
      </c>
      <c r="AT562" s="27">
        <f t="shared" si="173"/>
        <v>0</v>
      </c>
      <c r="AU562" s="27">
        <f t="shared" si="161"/>
        <v>0</v>
      </c>
      <c r="AV562" s="27">
        <f t="shared" si="162"/>
        <v>0</v>
      </c>
      <c r="AW562" s="27">
        <f t="shared" si="163"/>
        <v>0</v>
      </c>
    </row>
    <row r="563" spans="1:49">
      <c r="A563" s="78">
        <v>552</v>
      </c>
      <c r="B563" s="69" t="s">
        <v>328</v>
      </c>
      <c r="C563" s="314"/>
      <c r="D563" s="72"/>
      <c r="E563" s="180"/>
      <c r="F563" s="72"/>
      <c r="G563" s="72"/>
      <c r="H563" s="325">
        <f t="shared" si="155"/>
        <v>0</v>
      </c>
      <c r="I563" s="71"/>
      <c r="J563" s="303"/>
      <c r="K563" s="303"/>
      <c r="L563" s="303"/>
      <c r="M563" s="304">
        <f t="shared" si="164"/>
        <v>0</v>
      </c>
      <c r="N563" s="326" t="str">
        <f t="shared" si="156"/>
        <v/>
      </c>
      <c r="O563" s="71"/>
      <c r="P563" s="303"/>
      <c r="Q563" s="214">
        <f t="shared" si="165"/>
        <v>0</v>
      </c>
      <c r="R563" s="71"/>
      <c r="S563" s="308"/>
      <c r="T563" s="308"/>
      <c r="U563" s="308"/>
      <c r="V563" s="79"/>
      <c r="W563" s="303"/>
      <c r="X563" s="303"/>
      <c r="Y563" s="309">
        <f t="shared" si="157"/>
        <v>0</v>
      </c>
      <c r="Z563" s="73" t="s">
        <v>169</v>
      </c>
      <c r="AA563" s="73" t="s">
        <v>169</v>
      </c>
      <c r="AB563" s="317"/>
      <c r="AC563" s="73" t="s">
        <v>169</v>
      </c>
      <c r="AD563" s="73" t="s">
        <v>169</v>
      </c>
      <c r="AE563" s="317"/>
      <c r="AF563" s="73" t="s">
        <v>169</v>
      </c>
      <c r="AG563" s="73" t="s">
        <v>169</v>
      </c>
      <c r="AH563" s="317"/>
      <c r="AI563" s="88">
        <f t="shared" si="166"/>
        <v>0</v>
      </c>
      <c r="AJ563" s="312">
        <f t="shared" si="167"/>
        <v>0</v>
      </c>
      <c r="AK563" s="27">
        <f t="shared" si="168"/>
        <v>0</v>
      </c>
      <c r="AL563" s="27">
        <f t="shared" si="169"/>
        <v>0</v>
      </c>
      <c r="AM563" s="27">
        <f t="shared" si="170"/>
        <v>0</v>
      </c>
      <c r="AN563" s="77">
        <f t="shared" si="171"/>
        <v>0</v>
      </c>
      <c r="AP563" s="77">
        <f t="shared" si="172"/>
        <v>0</v>
      </c>
      <c r="AQ563" s="207">
        <f t="shared" si="158"/>
        <v>0</v>
      </c>
      <c r="AR563" s="27">
        <f t="shared" si="159"/>
        <v>0</v>
      </c>
      <c r="AS563" s="27">
        <f t="shared" si="160"/>
        <v>0</v>
      </c>
      <c r="AT563" s="27">
        <f t="shared" si="173"/>
        <v>0</v>
      </c>
      <c r="AU563" s="27">
        <f t="shared" si="161"/>
        <v>0</v>
      </c>
      <c r="AV563" s="27">
        <f t="shared" si="162"/>
        <v>0</v>
      </c>
      <c r="AW563" s="27">
        <f t="shared" si="163"/>
        <v>0</v>
      </c>
    </row>
    <row r="564" spans="1:49">
      <c r="A564" s="68">
        <v>553</v>
      </c>
      <c r="B564" s="69" t="s">
        <v>328</v>
      </c>
      <c r="C564" s="314"/>
      <c r="D564" s="72"/>
      <c r="E564" s="180"/>
      <c r="F564" s="72"/>
      <c r="G564" s="72"/>
      <c r="H564" s="325">
        <f t="shared" si="155"/>
        <v>0</v>
      </c>
      <c r="I564" s="71"/>
      <c r="J564" s="303"/>
      <c r="K564" s="303"/>
      <c r="L564" s="303"/>
      <c r="M564" s="304">
        <f t="shared" si="164"/>
        <v>0</v>
      </c>
      <c r="N564" s="326" t="str">
        <f t="shared" si="156"/>
        <v/>
      </c>
      <c r="O564" s="71"/>
      <c r="P564" s="303"/>
      <c r="Q564" s="214">
        <f t="shared" si="165"/>
        <v>0</v>
      </c>
      <c r="R564" s="71"/>
      <c r="S564" s="308"/>
      <c r="T564" s="308"/>
      <c r="U564" s="308"/>
      <c r="V564" s="79"/>
      <c r="W564" s="303"/>
      <c r="X564" s="303"/>
      <c r="Y564" s="309">
        <f t="shared" si="157"/>
        <v>0</v>
      </c>
      <c r="Z564" s="73" t="s">
        <v>169</v>
      </c>
      <c r="AA564" s="73" t="s">
        <v>169</v>
      </c>
      <c r="AB564" s="317"/>
      <c r="AC564" s="73" t="s">
        <v>169</v>
      </c>
      <c r="AD564" s="73" t="s">
        <v>169</v>
      </c>
      <c r="AE564" s="317"/>
      <c r="AF564" s="73" t="s">
        <v>169</v>
      </c>
      <c r="AG564" s="73" t="s">
        <v>169</v>
      </c>
      <c r="AH564" s="317"/>
      <c r="AI564" s="88">
        <f t="shared" si="166"/>
        <v>0</v>
      </c>
      <c r="AJ564" s="312">
        <f t="shared" si="167"/>
        <v>0</v>
      </c>
      <c r="AK564" s="27">
        <f t="shared" si="168"/>
        <v>0</v>
      </c>
      <c r="AL564" s="27">
        <f t="shared" si="169"/>
        <v>0</v>
      </c>
      <c r="AM564" s="27">
        <f t="shared" si="170"/>
        <v>0</v>
      </c>
      <c r="AN564" s="77">
        <f t="shared" si="171"/>
        <v>0</v>
      </c>
      <c r="AP564" s="77">
        <f t="shared" si="172"/>
        <v>0</v>
      </c>
      <c r="AQ564" s="207">
        <f t="shared" si="158"/>
        <v>0</v>
      </c>
      <c r="AR564" s="27">
        <f t="shared" si="159"/>
        <v>0</v>
      </c>
      <c r="AS564" s="27">
        <f t="shared" si="160"/>
        <v>0</v>
      </c>
      <c r="AT564" s="27">
        <f t="shared" si="173"/>
        <v>0</v>
      </c>
      <c r="AU564" s="27">
        <f t="shared" si="161"/>
        <v>0</v>
      </c>
      <c r="AV564" s="27">
        <f t="shared" si="162"/>
        <v>0</v>
      </c>
      <c r="AW564" s="27">
        <f t="shared" si="163"/>
        <v>0</v>
      </c>
    </row>
    <row r="565" spans="1:49">
      <c r="A565" s="78">
        <v>554</v>
      </c>
      <c r="B565" s="69" t="s">
        <v>328</v>
      </c>
      <c r="C565" s="314"/>
      <c r="D565" s="72"/>
      <c r="E565" s="180"/>
      <c r="F565" s="72"/>
      <c r="G565" s="72"/>
      <c r="H565" s="325">
        <f t="shared" si="155"/>
        <v>0</v>
      </c>
      <c r="I565" s="71"/>
      <c r="J565" s="303"/>
      <c r="K565" s="303"/>
      <c r="L565" s="303"/>
      <c r="M565" s="304">
        <f t="shared" si="164"/>
        <v>0</v>
      </c>
      <c r="N565" s="326" t="str">
        <f t="shared" si="156"/>
        <v/>
      </c>
      <c r="O565" s="71"/>
      <c r="P565" s="303"/>
      <c r="Q565" s="214">
        <f t="shared" si="165"/>
        <v>0</v>
      </c>
      <c r="R565" s="71"/>
      <c r="S565" s="308"/>
      <c r="T565" s="308"/>
      <c r="U565" s="308"/>
      <c r="V565" s="79"/>
      <c r="W565" s="303"/>
      <c r="X565" s="303"/>
      <c r="Y565" s="309">
        <f t="shared" si="157"/>
        <v>0</v>
      </c>
      <c r="Z565" s="73" t="s">
        <v>169</v>
      </c>
      <c r="AA565" s="73" t="s">
        <v>169</v>
      </c>
      <c r="AB565" s="317"/>
      <c r="AC565" s="73" t="s">
        <v>169</v>
      </c>
      <c r="AD565" s="73" t="s">
        <v>169</v>
      </c>
      <c r="AE565" s="317"/>
      <c r="AF565" s="73" t="s">
        <v>169</v>
      </c>
      <c r="AG565" s="73" t="s">
        <v>169</v>
      </c>
      <c r="AH565" s="317"/>
      <c r="AI565" s="88">
        <f t="shared" si="166"/>
        <v>0</v>
      </c>
      <c r="AJ565" s="312">
        <f t="shared" si="167"/>
        <v>0</v>
      </c>
      <c r="AK565" s="27">
        <f t="shared" si="168"/>
        <v>0</v>
      </c>
      <c r="AL565" s="27">
        <f t="shared" si="169"/>
        <v>0</v>
      </c>
      <c r="AM565" s="27">
        <f t="shared" si="170"/>
        <v>0</v>
      </c>
      <c r="AN565" s="77">
        <f t="shared" si="171"/>
        <v>0</v>
      </c>
      <c r="AP565" s="77">
        <f t="shared" si="172"/>
        <v>0</v>
      </c>
      <c r="AQ565" s="207">
        <f t="shared" si="158"/>
        <v>0</v>
      </c>
      <c r="AR565" s="27">
        <f t="shared" si="159"/>
        <v>0</v>
      </c>
      <c r="AS565" s="27">
        <f t="shared" si="160"/>
        <v>0</v>
      </c>
      <c r="AT565" s="27">
        <f t="shared" si="173"/>
        <v>0</v>
      </c>
      <c r="AU565" s="27">
        <f t="shared" si="161"/>
        <v>0</v>
      </c>
      <c r="AV565" s="27">
        <f t="shared" si="162"/>
        <v>0</v>
      </c>
      <c r="AW565" s="27">
        <f t="shared" si="163"/>
        <v>0</v>
      </c>
    </row>
    <row r="566" spans="1:49">
      <c r="A566" s="68">
        <v>555</v>
      </c>
      <c r="B566" s="69" t="s">
        <v>328</v>
      </c>
      <c r="C566" s="314"/>
      <c r="D566" s="72"/>
      <c r="E566" s="180"/>
      <c r="F566" s="72"/>
      <c r="G566" s="72"/>
      <c r="H566" s="325">
        <f t="shared" si="155"/>
        <v>0</v>
      </c>
      <c r="I566" s="71"/>
      <c r="J566" s="303"/>
      <c r="K566" s="303"/>
      <c r="L566" s="303"/>
      <c r="M566" s="304">
        <f t="shared" si="164"/>
        <v>0</v>
      </c>
      <c r="N566" s="326" t="str">
        <f t="shared" si="156"/>
        <v/>
      </c>
      <c r="O566" s="71"/>
      <c r="P566" s="303"/>
      <c r="Q566" s="214">
        <f t="shared" si="165"/>
        <v>0</v>
      </c>
      <c r="R566" s="71"/>
      <c r="S566" s="308"/>
      <c r="T566" s="308"/>
      <c r="U566" s="308"/>
      <c r="V566" s="79"/>
      <c r="W566" s="303"/>
      <c r="X566" s="303"/>
      <c r="Y566" s="309">
        <f t="shared" si="157"/>
        <v>0</v>
      </c>
      <c r="Z566" s="73" t="s">
        <v>169</v>
      </c>
      <c r="AA566" s="73" t="s">
        <v>169</v>
      </c>
      <c r="AB566" s="317"/>
      <c r="AC566" s="73" t="s">
        <v>169</v>
      </c>
      <c r="AD566" s="73" t="s">
        <v>169</v>
      </c>
      <c r="AE566" s="317"/>
      <c r="AF566" s="73" t="s">
        <v>169</v>
      </c>
      <c r="AG566" s="73" t="s">
        <v>169</v>
      </c>
      <c r="AH566" s="317"/>
      <c r="AI566" s="88">
        <f t="shared" si="166"/>
        <v>0</v>
      </c>
      <c r="AJ566" s="312">
        <f t="shared" si="167"/>
        <v>0</v>
      </c>
      <c r="AK566" s="27">
        <f t="shared" si="168"/>
        <v>0</v>
      </c>
      <c r="AL566" s="27">
        <f t="shared" si="169"/>
        <v>0</v>
      </c>
      <c r="AM566" s="27">
        <f t="shared" si="170"/>
        <v>0</v>
      </c>
      <c r="AN566" s="77">
        <f t="shared" si="171"/>
        <v>0</v>
      </c>
      <c r="AP566" s="77">
        <f t="shared" si="172"/>
        <v>0</v>
      </c>
      <c r="AQ566" s="207">
        <f t="shared" si="158"/>
        <v>0</v>
      </c>
      <c r="AR566" s="27">
        <f t="shared" si="159"/>
        <v>0</v>
      </c>
      <c r="AS566" s="27">
        <f t="shared" si="160"/>
        <v>0</v>
      </c>
      <c r="AT566" s="27">
        <f t="shared" si="173"/>
        <v>0</v>
      </c>
      <c r="AU566" s="27">
        <f t="shared" si="161"/>
        <v>0</v>
      </c>
      <c r="AV566" s="27">
        <f t="shared" si="162"/>
        <v>0</v>
      </c>
      <c r="AW566" s="27">
        <f t="shared" si="163"/>
        <v>0</v>
      </c>
    </row>
    <row r="567" spans="1:49">
      <c r="A567" s="78">
        <v>556</v>
      </c>
      <c r="B567" s="69" t="s">
        <v>328</v>
      </c>
      <c r="C567" s="314"/>
      <c r="D567" s="72"/>
      <c r="E567" s="180"/>
      <c r="F567" s="72"/>
      <c r="G567" s="72"/>
      <c r="H567" s="325">
        <f t="shared" si="155"/>
        <v>0</v>
      </c>
      <c r="I567" s="71"/>
      <c r="J567" s="303"/>
      <c r="K567" s="303"/>
      <c r="L567" s="303"/>
      <c r="M567" s="304">
        <f t="shared" si="164"/>
        <v>0</v>
      </c>
      <c r="N567" s="326" t="str">
        <f t="shared" si="156"/>
        <v/>
      </c>
      <c r="O567" s="71"/>
      <c r="P567" s="303"/>
      <c r="Q567" s="214">
        <f t="shared" si="165"/>
        <v>0</v>
      </c>
      <c r="R567" s="71"/>
      <c r="S567" s="308"/>
      <c r="T567" s="308"/>
      <c r="U567" s="308"/>
      <c r="V567" s="79"/>
      <c r="W567" s="303"/>
      <c r="X567" s="303"/>
      <c r="Y567" s="309">
        <f t="shared" si="157"/>
        <v>0</v>
      </c>
      <c r="Z567" s="73" t="s">
        <v>169</v>
      </c>
      <c r="AA567" s="73" t="s">
        <v>169</v>
      </c>
      <c r="AB567" s="317"/>
      <c r="AC567" s="73" t="s">
        <v>169</v>
      </c>
      <c r="AD567" s="73" t="s">
        <v>169</v>
      </c>
      <c r="AE567" s="317"/>
      <c r="AF567" s="73" t="s">
        <v>169</v>
      </c>
      <c r="AG567" s="73" t="s">
        <v>169</v>
      </c>
      <c r="AH567" s="317"/>
      <c r="AI567" s="88">
        <f t="shared" si="166"/>
        <v>0</v>
      </c>
      <c r="AJ567" s="312">
        <f t="shared" si="167"/>
        <v>0</v>
      </c>
      <c r="AK567" s="27">
        <f t="shared" si="168"/>
        <v>0</v>
      </c>
      <c r="AL567" s="27">
        <f t="shared" si="169"/>
        <v>0</v>
      </c>
      <c r="AM567" s="27">
        <f t="shared" si="170"/>
        <v>0</v>
      </c>
      <c r="AN567" s="77">
        <f t="shared" si="171"/>
        <v>0</v>
      </c>
      <c r="AP567" s="77">
        <f t="shared" si="172"/>
        <v>0</v>
      </c>
      <c r="AQ567" s="207">
        <f t="shared" si="158"/>
        <v>0</v>
      </c>
      <c r="AR567" s="27">
        <f t="shared" si="159"/>
        <v>0</v>
      </c>
      <c r="AS567" s="27">
        <f t="shared" si="160"/>
        <v>0</v>
      </c>
      <c r="AT567" s="27">
        <f t="shared" si="173"/>
        <v>0</v>
      </c>
      <c r="AU567" s="27">
        <f t="shared" si="161"/>
        <v>0</v>
      </c>
      <c r="AV567" s="27">
        <f t="shared" si="162"/>
        <v>0</v>
      </c>
      <c r="AW567" s="27">
        <f t="shared" si="163"/>
        <v>0</v>
      </c>
    </row>
    <row r="568" spans="1:49">
      <c r="A568" s="68">
        <v>557</v>
      </c>
      <c r="B568" s="69" t="s">
        <v>328</v>
      </c>
      <c r="C568" s="314"/>
      <c r="D568" s="72"/>
      <c r="E568" s="180"/>
      <c r="F568" s="72"/>
      <c r="G568" s="72"/>
      <c r="H568" s="325">
        <f t="shared" si="155"/>
        <v>0</v>
      </c>
      <c r="I568" s="71"/>
      <c r="J568" s="303"/>
      <c r="K568" s="303"/>
      <c r="L568" s="303"/>
      <c r="M568" s="304">
        <f t="shared" si="164"/>
        <v>0</v>
      </c>
      <c r="N568" s="326" t="str">
        <f t="shared" si="156"/>
        <v/>
      </c>
      <c r="O568" s="71"/>
      <c r="P568" s="303"/>
      <c r="Q568" s="214">
        <f t="shared" si="165"/>
        <v>0</v>
      </c>
      <c r="R568" s="71"/>
      <c r="S568" s="308"/>
      <c r="T568" s="308"/>
      <c r="U568" s="308"/>
      <c r="V568" s="79"/>
      <c r="W568" s="303"/>
      <c r="X568" s="303"/>
      <c r="Y568" s="309">
        <f t="shared" si="157"/>
        <v>0</v>
      </c>
      <c r="Z568" s="73" t="s">
        <v>169</v>
      </c>
      <c r="AA568" s="73" t="s">
        <v>169</v>
      </c>
      <c r="AB568" s="317"/>
      <c r="AC568" s="73" t="s">
        <v>169</v>
      </c>
      <c r="AD568" s="73" t="s">
        <v>169</v>
      </c>
      <c r="AE568" s="317"/>
      <c r="AF568" s="73" t="s">
        <v>169</v>
      </c>
      <c r="AG568" s="73" t="s">
        <v>169</v>
      </c>
      <c r="AH568" s="317"/>
      <c r="AI568" s="88">
        <f t="shared" si="166"/>
        <v>0</v>
      </c>
      <c r="AJ568" s="312">
        <f t="shared" si="167"/>
        <v>0</v>
      </c>
      <c r="AK568" s="27">
        <f t="shared" si="168"/>
        <v>0</v>
      </c>
      <c r="AL568" s="27">
        <f t="shared" si="169"/>
        <v>0</v>
      </c>
      <c r="AM568" s="27">
        <f t="shared" si="170"/>
        <v>0</v>
      </c>
      <c r="AN568" s="77">
        <f t="shared" si="171"/>
        <v>0</v>
      </c>
      <c r="AP568" s="77">
        <f t="shared" si="172"/>
        <v>0</v>
      </c>
      <c r="AQ568" s="207">
        <f t="shared" si="158"/>
        <v>0</v>
      </c>
      <c r="AR568" s="27">
        <f t="shared" si="159"/>
        <v>0</v>
      </c>
      <c r="AS568" s="27">
        <f t="shared" si="160"/>
        <v>0</v>
      </c>
      <c r="AT568" s="27">
        <f t="shared" si="173"/>
        <v>0</v>
      </c>
      <c r="AU568" s="27">
        <f t="shared" si="161"/>
        <v>0</v>
      </c>
      <c r="AV568" s="27">
        <f t="shared" si="162"/>
        <v>0</v>
      </c>
      <c r="AW568" s="27">
        <f t="shared" si="163"/>
        <v>0</v>
      </c>
    </row>
    <row r="569" spans="1:49">
      <c r="A569" s="78">
        <v>558</v>
      </c>
      <c r="B569" s="69" t="s">
        <v>328</v>
      </c>
      <c r="C569" s="314"/>
      <c r="D569" s="72"/>
      <c r="E569" s="180"/>
      <c r="F569" s="72"/>
      <c r="G569" s="72"/>
      <c r="H569" s="325">
        <f t="shared" si="155"/>
        <v>0</v>
      </c>
      <c r="I569" s="71"/>
      <c r="J569" s="303"/>
      <c r="K569" s="303"/>
      <c r="L569" s="303"/>
      <c r="M569" s="304">
        <f t="shared" si="164"/>
        <v>0</v>
      </c>
      <c r="N569" s="326" t="str">
        <f t="shared" si="156"/>
        <v/>
      </c>
      <c r="O569" s="71"/>
      <c r="P569" s="303"/>
      <c r="Q569" s="214">
        <f t="shared" si="165"/>
        <v>0</v>
      </c>
      <c r="R569" s="71"/>
      <c r="S569" s="308"/>
      <c r="T569" s="308"/>
      <c r="U569" s="308"/>
      <c r="V569" s="79"/>
      <c r="W569" s="303"/>
      <c r="X569" s="303"/>
      <c r="Y569" s="309">
        <f t="shared" si="157"/>
        <v>0</v>
      </c>
      <c r="Z569" s="73" t="s">
        <v>169</v>
      </c>
      <c r="AA569" s="73" t="s">
        <v>169</v>
      </c>
      <c r="AB569" s="317"/>
      <c r="AC569" s="73" t="s">
        <v>169</v>
      </c>
      <c r="AD569" s="73" t="s">
        <v>169</v>
      </c>
      <c r="AE569" s="317"/>
      <c r="AF569" s="73" t="s">
        <v>169</v>
      </c>
      <c r="AG569" s="73" t="s">
        <v>169</v>
      </c>
      <c r="AH569" s="317"/>
      <c r="AI569" s="88">
        <f t="shared" si="166"/>
        <v>0</v>
      </c>
      <c r="AJ569" s="312">
        <f t="shared" si="167"/>
        <v>0</v>
      </c>
      <c r="AK569" s="27">
        <f t="shared" si="168"/>
        <v>0</v>
      </c>
      <c r="AL569" s="27">
        <f t="shared" si="169"/>
        <v>0</v>
      </c>
      <c r="AM569" s="27">
        <f t="shared" si="170"/>
        <v>0</v>
      </c>
      <c r="AN569" s="77">
        <f t="shared" si="171"/>
        <v>0</v>
      </c>
      <c r="AP569" s="77">
        <f t="shared" si="172"/>
        <v>0</v>
      </c>
      <c r="AQ569" s="207">
        <f t="shared" si="158"/>
        <v>0</v>
      </c>
      <c r="AR569" s="27">
        <f t="shared" si="159"/>
        <v>0</v>
      </c>
      <c r="AS569" s="27">
        <f t="shared" si="160"/>
        <v>0</v>
      </c>
      <c r="AT569" s="27">
        <f t="shared" si="173"/>
        <v>0</v>
      </c>
      <c r="AU569" s="27">
        <f t="shared" si="161"/>
        <v>0</v>
      </c>
      <c r="AV569" s="27">
        <f t="shared" si="162"/>
        <v>0</v>
      </c>
      <c r="AW569" s="27">
        <f t="shared" si="163"/>
        <v>0</v>
      </c>
    </row>
    <row r="570" spans="1:49">
      <c r="A570" s="68">
        <v>559</v>
      </c>
      <c r="B570" s="69" t="s">
        <v>328</v>
      </c>
      <c r="C570" s="314"/>
      <c r="D570" s="72"/>
      <c r="E570" s="180"/>
      <c r="F570" s="72"/>
      <c r="G570" s="72"/>
      <c r="H570" s="325">
        <f t="shared" si="155"/>
        <v>0</v>
      </c>
      <c r="I570" s="71"/>
      <c r="J570" s="303"/>
      <c r="K570" s="303"/>
      <c r="L570" s="303"/>
      <c r="M570" s="304">
        <f t="shared" si="164"/>
        <v>0</v>
      </c>
      <c r="N570" s="326" t="str">
        <f t="shared" si="156"/>
        <v/>
      </c>
      <c r="O570" s="71"/>
      <c r="P570" s="303"/>
      <c r="Q570" s="214">
        <f t="shared" si="165"/>
        <v>0</v>
      </c>
      <c r="R570" s="71"/>
      <c r="S570" s="308"/>
      <c r="T570" s="308"/>
      <c r="U570" s="308"/>
      <c r="V570" s="79"/>
      <c r="W570" s="303"/>
      <c r="X570" s="303"/>
      <c r="Y570" s="309">
        <f t="shared" si="157"/>
        <v>0</v>
      </c>
      <c r="Z570" s="73" t="s">
        <v>169</v>
      </c>
      <c r="AA570" s="73" t="s">
        <v>169</v>
      </c>
      <c r="AB570" s="317"/>
      <c r="AC570" s="73" t="s">
        <v>169</v>
      </c>
      <c r="AD570" s="73" t="s">
        <v>169</v>
      </c>
      <c r="AE570" s="317"/>
      <c r="AF570" s="73" t="s">
        <v>169</v>
      </c>
      <c r="AG570" s="73" t="s">
        <v>169</v>
      </c>
      <c r="AH570" s="317"/>
      <c r="AI570" s="88">
        <f t="shared" si="166"/>
        <v>0</v>
      </c>
      <c r="AJ570" s="312">
        <f t="shared" si="167"/>
        <v>0</v>
      </c>
      <c r="AK570" s="27">
        <f t="shared" si="168"/>
        <v>0</v>
      </c>
      <c r="AL570" s="27">
        <f t="shared" si="169"/>
        <v>0</v>
      </c>
      <c r="AM570" s="27">
        <f t="shared" si="170"/>
        <v>0</v>
      </c>
      <c r="AN570" s="77">
        <f t="shared" si="171"/>
        <v>0</v>
      </c>
      <c r="AP570" s="77">
        <f t="shared" si="172"/>
        <v>0</v>
      </c>
      <c r="AQ570" s="207">
        <f t="shared" si="158"/>
        <v>0</v>
      </c>
      <c r="AR570" s="27">
        <f t="shared" si="159"/>
        <v>0</v>
      </c>
      <c r="AS570" s="27">
        <f t="shared" si="160"/>
        <v>0</v>
      </c>
      <c r="AT570" s="27">
        <f t="shared" si="173"/>
        <v>0</v>
      </c>
      <c r="AU570" s="27">
        <f t="shared" si="161"/>
        <v>0</v>
      </c>
      <c r="AV570" s="27">
        <f t="shared" si="162"/>
        <v>0</v>
      </c>
      <c r="AW570" s="27">
        <f t="shared" si="163"/>
        <v>0</v>
      </c>
    </row>
    <row r="571" spans="1:49">
      <c r="A571" s="78">
        <v>560</v>
      </c>
      <c r="B571" s="69" t="s">
        <v>328</v>
      </c>
      <c r="C571" s="314"/>
      <c r="D571" s="72"/>
      <c r="E571" s="180"/>
      <c r="F571" s="72"/>
      <c r="G571" s="72"/>
      <c r="H571" s="325">
        <f t="shared" si="155"/>
        <v>0</v>
      </c>
      <c r="I571" s="71"/>
      <c r="J571" s="303"/>
      <c r="K571" s="303"/>
      <c r="L571" s="303"/>
      <c r="M571" s="304">
        <f t="shared" si="164"/>
        <v>0</v>
      </c>
      <c r="N571" s="326" t="str">
        <f t="shared" si="156"/>
        <v/>
      </c>
      <c r="O571" s="71"/>
      <c r="P571" s="303"/>
      <c r="Q571" s="214">
        <f t="shared" si="165"/>
        <v>0</v>
      </c>
      <c r="R571" s="71"/>
      <c r="S571" s="308"/>
      <c r="T571" s="308"/>
      <c r="U571" s="308"/>
      <c r="V571" s="79"/>
      <c r="W571" s="303"/>
      <c r="X571" s="303"/>
      <c r="Y571" s="309">
        <f t="shared" si="157"/>
        <v>0</v>
      </c>
      <c r="Z571" s="73" t="s">
        <v>169</v>
      </c>
      <c r="AA571" s="73" t="s">
        <v>169</v>
      </c>
      <c r="AB571" s="317"/>
      <c r="AC571" s="73" t="s">
        <v>169</v>
      </c>
      <c r="AD571" s="73" t="s">
        <v>169</v>
      </c>
      <c r="AE571" s="317"/>
      <c r="AF571" s="73" t="s">
        <v>169</v>
      </c>
      <c r="AG571" s="73" t="s">
        <v>169</v>
      </c>
      <c r="AH571" s="317"/>
      <c r="AI571" s="88">
        <f t="shared" si="166"/>
        <v>0</v>
      </c>
      <c r="AJ571" s="312">
        <f t="shared" si="167"/>
        <v>0</v>
      </c>
      <c r="AK571" s="27">
        <f t="shared" si="168"/>
        <v>0</v>
      </c>
      <c r="AL571" s="27">
        <f t="shared" si="169"/>
        <v>0</v>
      </c>
      <c r="AM571" s="27">
        <f t="shared" si="170"/>
        <v>0</v>
      </c>
      <c r="AN571" s="77">
        <f t="shared" si="171"/>
        <v>0</v>
      </c>
      <c r="AP571" s="77">
        <f t="shared" si="172"/>
        <v>0</v>
      </c>
      <c r="AQ571" s="207">
        <f t="shared" si="158"/>
        <v>0</v>
      </c>
      <c r="AR571" s="27">
        <f t="shared" si="159"/>
        <v>0</v>
      </c>
      <c r="AS571" s="27">
        <f t="shared" si="160"/>
        <v>0</v>
      </c>
      <c r="AT571" s="27">
        <f t="shared" si="173"/>
        <v>0</v>
      </c>
      <c r="AU571" s="27">
        <f t="shared" si="161"/>
        <v>0</v>
      </c>
      <c r="AV571" s="27">
        <f t="shared" si="162"/>
        <v>0</v>
      </c>
      <c r="AW571" s="27">
        <f t="shared" si="163"/>
        <v>0</v>
      </c>
    </row>
    <row r="572" spans="1:49">
      <c r="A572" s="68">
        <v>561</v>
      </c>
      <c r="B572" s="69" t="s">
        <v>328</v>
      </c>
      <c r="C572" s="314"/>
      <c r="D572" s="72"/>
      <c r="E572" s="180"/>
      <c r="F572" s="72"/>
      <c r="G572" s="72"/>
      <c r="H572" s="325">
        <f t="shared" si="155"/>
        <v>0</v>
      </c>
      <c r="I572" s="71"/>
      <c r="J572" s="303"/>
      <c r="K572" s="303"/>
      <c r="L572" s="303"/>
      <c r="M572" s="304">
        <f t="shared" si="164"/>
        <v>0</v>
      </c>
      <c r="N572" s="326" t="str">
        <f t="shared" si="156"/>
        <v/>
      </c>
      <c r="O572" s="71"/>
      <c r="P572" s="303"/>
      <c r="Q572" s="214">
        <f t="shared" si="165"/>
        <v>0</v>
      </c>
      <c r="R572" s="71"/>
      <c r="S572" s="308"/>
      <c r="T572" s="308"/>
      <c r="U572" s="308"/>
      <c r="V572" s="79"/>
      <c r="W572" s="303"/>
      <c r="X572" s="303"/>
      <c r="Y572" s="309">
        <f t="shared" si="157"/>
        <v>0</v>
      </c>
      <c r="Z572" s="73" t="s">
        <v>169</v>
      </c>
      <c r="AA572" s="73" t="s">
        <v>169</v>
      </c>
      <c r="AB572" s="317"/>
      <c r="AC572" s="73" t="s">
        <v>169</v>
      </c>
      <c r="AD572" s="73" t="s">
        <v>169</v>
      </c>
      <c r="AE572" s="317"/>
      <c r="AF572" s="73" t="s">
        <v>169</v>
      </c>
      <c r="AG572" s="73" t="s">
        <v>169</v>
      </c>
      <c r="AH572" s="317"/>
      <c r="AI572" s="88">
        <f t="shared" si="166"/>
        <v>0</v>
      </c>
      <c r="AJ572" s="312">
        <f t="shared" si="167"/>
        <v>0</v>
      </c>
      <c r="AK572" s="27">
        <f t="shared" si="168"/>
        <v>0</v>
      </c>
      <c r="AL572" s="27">
        <f t="shared" si="169"/>
        <v>0</v>
      </c>
      <c r="AM572" s="27">
        <f t="shared" si="170"/>
        <v>0</v>
      </c>
      <c r="AN572" s="77">
        <f t="shared" si="171"/>
        <v>0</v>
      </c>
      <c r="AP572" s="77">
        <f t="shared" si="172"/>
        <v>0</v>
      </c>
      <c r="AQ572" s="207">
        <f t="shared" si="158"/>
        <v>0</v>
      </c>
      <c r="AR572" s="27">
        <f t="shared" si="159"/>
        <v>0</v>
      </c>
      <c r="AS572" s="27">
        <f t="shared" si="160"/>
        <v>0</v>
      </c>
      <c r="AT572" s="27">
        <f t="shared" si="173"/>
        <v>0</v>
      </c>
      <c r="AU572" s="27">
        <f t="shared" si="161"/>
        <v>0</v>
      </c>
      <c r="AV572" s="27">
        <f t="shared" si="162"/>
        <v>0</v>
      </c>
      <c r="AW572" s="27">
        <f t="shared" si="163"/>
        <v>0</v>
      </c>
    </row>
    <row r="573" spans="1:49">
      <c r="A573" s="78">
        <v>562</v>
      </c>
      <c r="B573" s="69" t="s">
        <v>328</v>
      </c>
      <c r="C573" s="314"/>
      <c r="D573" s="72"/>
      <c r="E573" s="180"/>
      <c r="F573" s="72"/>
      <c r="G573" s="72"/>
      <c r="H573" s="325">
        <f t="shared" si="155"/>
        <v>0</v>
      </c>
      <c r="I573" s="71"/>
      <c r="J573" s="303"/>
      <c r="K573" s="303"/>
      <c r="L573" s="303"/>
      <c r="M573" s="304">
        <f t="shared" si="164"/>
        <v>0</v>
      </c>
      <c r="N573" s="326" t="str">
        <f t="shared" si="156"/>
        <v/>
      </c>
      <c r="O573" s="71"/>
      <c r="P573" s="303"/>
      <c r="Q573" s="214">
        <f t="shared" si="165"/>
        <v>0</v>
      </c>
      <c r="R573" s="71"/>
      <c r="S573" s="308"/>
      <c r="T573" s="308"/>
      <c r="U573" s="308"/>
      <c r="V573" s="79"/>
      <c r="W573" s="303"/>
      <c r="X573" s="303"/>
      <c r="Y573" s="309">
        <f t="shared" si="157"/>
        <v>0</v>
      </c>
      <c r="Z573" s="73" t="s">
        <v>169</v>
      </c>
      <c r="AA573" s="73" t="s">
        <v>169</v>
      </c>
      <c r="AB573" s="317"/>
      <c r="AC573" s="73" t="s">
        <v>169</v>
      </c>
      <c r="AD573" s="73" t="s">
        <v>169</v>
      </c>
      <c r="AE573" s="317"/>
      <c r="AF573" s="73" t="s">
        <v>169</v>
      </c>
      <c r="AG573" s="73" t="s">
        <v>169</v>
      </c>
      <c r="AH573" s="317"/>
      <c r="AI573" s="88">
        <f t="shared" si="166"/>
        <v>0</v>
      </c>
      <c r="AJ573" s="312">
        <f t="shared" si="167"/>
        <v>0</v>
      </c>
      <c r="AK573" s="27">
        <f t="shared" si="168"/>
        <v>0</v>
      </c>
      <c r="AL573" s="27">
        <f t="shared" si="169"/>
        <v>0</v>
      </c>
      <c r="AM573" s="27">
        <f t="shared" si="170"/>
        <v>0</v>
      </c>
      <c r="AN573" s="77">
        <f t="shared" si="171"/>
        <v>0</v>
      </c>
      <c r="AP573" s="77">
        <f t="shared" si="172"/>
        <v>0</v>
      </c>
      <c r="AQ573" s="207">
        <f t="shared" si="158"/>
        <v>0</v>
      </c>
      <c r="AR573" s="27">
        <f t="shared" si="159"/>
        <v>0</v>
      </c>
      <c r="AS573" s="27">
        <f t="shared" si="160"/>
        <v>0</v>
      </c>
      <c r="AT573" s="27">
        <f t="shared" si="173"/>
        <v>0</v>
      </c>
      <c r="AU573" s="27">
        <f t="shared" si="161"/>
        <v>0</v>
      </c>
      <c r="AV573" s="27">
        <f t="shared" si="162"/>
        <v>0</v>
      </c>
      <c r="AW573" s="27">
        <f t="shared" si="163"/>
        <v>0</v>
      </c>
    </row>
    <row r="574" spans="1:49">
      <c r="A574" s="68">
        <v>563</v>
      </c>
      <c r="B574" s="69" t="s">
        <v>328</v>
      </c>
      <c r="C574" s="314"/>
      <c r="D574" s="72"/>
      <c r="E574" s="180"/>
      <c r="F574" s="72"/>
      <c r="G574" s="72"/>
      <c r="H574" s="325">
        <f t="shared" si="155"/>
        <v>0</v>
      </c>
      <c r="I574" s="71"/>
      <c r="J574" s="303"/>
      <c r="K574" s="303"/>
      <c r="L574" s="303"/>
      <c r="M574" s="304">
        <f t="shared" si="164"/>
        <v>0</v>
      </c>
      <c r="N574" s="326" t="str">
        <f t="shared" si="156"/>
        <v/>
      </c>
      <c r="O574" s="71"/>
      <c r="P574" s="303"/>
      <c r="Q574" s="214">
        <f t="shared" si="165"/>
        <v>0</v>
      </c>
      <c r="R574" s="71"/>
      <c r="S574" s="308"/>
      <c r="T574" s="308"/>
      <c r="U574" s="308"/>
      <c r="V574" s="79"/>
      <c r="W574" s="303"/>
      <c r="X574" s="303"/>
      <c r="Y574" s="309">
        <f t="shared" si="157"/>
        <v>0</v>
      </c>
      <c r="Z574" s="73" t="s">
        <v>169</v>
      </c>
      <c r="AA574" s="73" t="s">
        <v>169</v>
      </c>
      <c r="AB574" s="317"/>
      <c r="AC574" s="73" t="s">
        <v>169</v>
      </c>
      <c r="AD574" s="73" t="s">
        <v>169</v>
      </c>
      <c r="AE574" s="317"/>
      <c r="AF574" s="73" t="s">
        <v>169</v>
      </c>
      <c r="AG574" s="73" t="s">
        <v>169</v>
      </c>
      <c r="AH574" s="317"/>
      <c r="AI574" s="88">
        <f t="shared" si="166"/>
        <v>0</v>
      </c>
      <c r="AJ574" s="312">
        <f t="shared" si="167"/>
        <v>0</v>
      </c>
      <c r="AK574" s="27">
        <f t="shared" si="168"/>
        <v>0</v>
      </c>
      <c r="AL574" s="27">
        <f t="shared" si="169"/>
        <v>0</v>
      </c>
      <c r="AM574" s="27">
        <f t="shared" si="170"/>
        <v>0</v>
      </c>
      <c r="AN574" s="77">
        <f t="shared" si="171"/>
        <v>0</v>
      </c>
      <c r="AP574" s="77">
        <f t="shared" si="172"/>
        <v>0</v>
      </c>
      <c r="AQ574" s="207">
        <f t="shared" si="158"/>
        <v>0</v>
      </c>
      <c r="AR574" s="27">
        <f t="shared" si="159"/>
        <v>0</v>
      </c>
      <c r="AS574" s="27">
        <f t="shared" si="160"/>
        <v>0</v>
      </c>
      <c r="AT574" s="27">
        <f t="shared" si="173"/>
        <v>0</v>
      </c>
      <c r="AU574" s="27">
        <f t="shared" si="161"/>
        <v>0</v>
      </c>
      <c r="AV574" s="27">
        <f t="shared" si="162"/>
        <v>0</v>
      </c>
      <c r="AW574" s="27">
        <f t="shared" si="163"/>
        <v>0</v>
      </c>
    </row>
    <row r="575" spans="1:49">
      <c r="A575" s="78">
        <v>564</v>
      </c>
      <c r="B575" s="69" t="s">
        <v>328</v>
      </c>
      <c r="C575" s="314"/>
      <c r="D575" s="72"/>
      <c r="E575" s="180"/>
      <c r="F575" s="72"/>
      <c r="G575" s="72"/>
      <c r="H575" s="325">
        <f t="shared" si="155"/>
        <v>0</v>
      </c>
      <c r="I575" s="71"/>
      <c r="J575" s="303"/>
      <c r="K575" s="303"/>
      <c r="L575" s="303"/>
      <c r="M575" s="304">
        <f t="shared" si="164"/>
        <v>0</v>
      </c>
      <c r="N575" s="326" t="str">
        <f t="shared" si="156"/>
        <v/>
      </c>
      <c r="O575" s="71"/>
      <c r="P575" s="303"/>
      <c r="Q575" s="214">
        <f t="shared" si="165"/>
        <v>0</v>
      </c>
      <c r="R575" s="71"/>
      <c r="S575" s="308"/>
      <c r="T575" s="308"/>
      <c r="U575" s="308"/>
      <c r="V575" s="79"/>
      <c r="W575" s="303"/>
      <c r="X575" s="303"/>
      <c r="Y575" s="309">
        <f t="shared" si="157"/>
        <v>0</v>
      </c>
      <c r="Z575" s="73" t="s">
        <v>169</v>
      </c>
      <c r="AA575" s="73" t="s">
        <v>169</v>
      </c>
      <c r="AB575" s="317"/>
      <c r="AC575" s="73" t="s">
        <v>169</v>
      </c>
      <c r="AD575" s="73" t="s">
        <v>169</v>
      </c>
      <c r="AE575" s="317"/>
      <c r="AF575" s="73" t="s">
        <v>169</v>
      </c>
      <c r="AG575" s="73" t="s">
        <v>169</v>
      </c>
      <c r="AH575" s="317"/>
      <c r="AI575" s="88">
        <f t="shared" si="166"/>
        <v>0</v>
      </c>
      <c r="AJ575" s="312">
        <f t="shared" si="167"/>
        <v>0</v>
      </c>
      <c r="AK575" s="27">
        <f t="shared" si="168"/>
        <v>0</v>
      </c>
      <c r="AL575" s="27">
        <f t="shared" si="169"/>
        <v>0</v>
      </c>
      <c r="AM575" s="27">
        <f t="shared" si="170"/>
        <v>0</v>
      </c>
      <c r="AN575" s="77">
        <f t="shared" si="171"/>
        <v>0</v>
      </c>
      <c r="AP575" s="77">
        <f t="shared" si="172"/>
        <v>0</v>
      </c>
      <c r="AQ575" s="207">
        <f t="shared" si="158"/>
        <v>0</v>
      </c>
      <c r="AR575" s="27">
        <f t="shared" si="159"/>
        <v>0</v>
      </c>
      <c r="AS575" s="27">
        <f t="shared" si="160"/>
        <v>0</v>
      </c>
      <c r="AT575" s="27">
        <f t="shared" si="173"/>
        <v>0</v>
      </c>
      <c r="AU575" s="27">
        <f t="shared" si="161"/>
        <v>0</v>
      </c>
      <c r="AV575" s="27">
        <f t="shared" si="162"/>
        <v>0</v>
      </c>
      <c r="AW575" s="27">
        <f t="shared" si="163"/>
        <v>0</v>
      </c>
    </row>
    <row r="576" spans="1:49">
      <c r="A576" s="68">
        <v>565</v>
      </c>
      <c r="B576" s="69" t="s">
        <v>328</v>
      </c>
      <c r="C576" s="314"/>
      <c r="D576" s="72"/>
      <c r="E576" s="180"/>
      <c r="F576" s="72"/>
      <c r="G576" s="72"/>
      <c r="H576" s="325">
        <f t="shared" si="155"/>
        <v>0</v>
      </c>
      <c r="I576" s="71"/>
      <c r="J576" s="303"/>
      <c r="K576" s="303"/>
      <c r="L576" s="303"/>
      <c r="M576" s="304">
        <f t="shared" si="164"/>
        <v>0</v>
      </c>
      <c r="N576" s="326" t="str">
        <f t="shared" si="156"/>
        <v/>
      </c>
      <c r="O576" s="71"/>
      <c r="P576" s="303"/>
      <c r="Q576" s="214">
        <f t="shared" si="165"/>
        <v>0</v>
      </c>
      <c r="R576" s="71"/>
      <c r="S576" s="308"/>
      <c r="T576" s="308"/>
      <c r="U576" s="308"/>
      <c r="V576" s="79"/>
      <c r="W576" s="303"/>
      <c r="X576" s="303"/>
      <c r="Y576" s="309">
        <f t="shared" si="157"/>
        <v>0</v>
      </c>
      <c r="Z576" s="73" t="s">
        <v>169</v>
      </c>
      <c r="AA576" s="73" t="s">
        <v>169</v>
      </c>
      <c r="AB576" s="317"/>
      <c r="AC576" s="73" t="s">
        <v>169</v>
      </c>
      <c r="AD576" s="73" t="s">
        <v>169</v>
      </c>
      <c r="AE576" s="317"/>
      <c r="AF576" s="73" t="s">
        <v>169</v>
      </c>
      <c r="AG576" s="73" t="s">
        <v>169</v>
      </c>
      <c r="AH576" s="317"/>
      <c r="AI576" s="88">
        <f t="shared" si="166"/>
        <v>0</v>
      </c>
      <c r="AJ576" s="312">
        <f t="shared" si="167"/>
        <v>0</v>
      </c>
      <c r="AK576" s="27">
        <f t="shared" si="168"/>
        <v>0</v>
      </c>
      <c r="AL576" s="27">
        <f t="shared" si="169"/>
        <v>0</v>
      </c>
      <c r="AM576" s="27">
        <f t="shared" si="170"/>
        <v>0</v>
      </c>
      <c r="AN576" s="77">
        <f t="shared" si="171"/>
        <v>0</v>
      </c>
      <c r="AP576" s="77">
        <f t="shared" si="172"/>
        <v>0</v>
      </c>
      <c r="AQ576" s="207">
        <f t="shared" si="158"/>
        <v>0</v>
      </c>
      <c r="AR576" s="27">
        <f t="shared" si="159"/>
        <v>0</v>
      </c>
      <c r="AS576" s="27">
        <f t="shared" si="160"/>
        <v>0</v>
      </c>
      <c r="AT576" s="27">
        <f t="shared" si="173"/>
        <v>0</v>
      </c>
      <c r="AU576" s="27">
        <f t="shared" si="161"/>
        <v>0</v>
      </c>
      <c r="AV576" s="27">
        <f t="shared" si="162"/>
        <v>0</v>
      </c>
      <c r="AW576" s="27">
        <f t="shared" si="163"/>
        <v>0</v>
      </c>
    </row>
    <row r="577" spans="1:49">
      <c r="A577" s="78">
        <v>566</v>
      </c>
      <c r="B577" s="69" t="s">
        <v>328</v>
      </c>
      <c r="C577" s="314"/>
      <c r="D577" s="72"/>
      <c r="E577" s="180"/>
      <c r="F577" s="72"/>
      <c r="G577" s="72"/>
      <c r="H577" s="325">
        <f t="shared" si="155"/>
        <v>0</v>
      </c>
      <c r="I577" s="71"/>
      <c r="J577" s="303"/>
      <c r="K577" s="303"/>
      <c r="L577" s="303"/>
      <c r="M577" s="304">
        <f t="shared" si="164"/>
        <v>0</v>
      </c>
      <c r="N577" s="326" t="str">
        <f t="shared" si="156"/>
        <v/>
      </c>
      <c r="O577" s="71"/>
      <c r="P577" s="303"/>
      <c r="Q577" s="214">
        <f t="shared" si="165"/>
        <v>0</v>
      </c>
      <c r="R577" s="71"/>
      <c r="S577" s="308"/>
      <c r="T577" s="308"/>
      <c r="U577" s="308"/>
      <c r="V577" s="79"/>
      <c r="W577" s="303"/>
      <c r="X577" s="303"/>
      <c r="Y577" s="309">
        <f t="shared" si="157"/>
        <v>0</v>
      </c>
      <c r="Z577" s="73" t="s">
        <v>169</v>
      </c>
      <c r="AA577" s="73" t="s">
        <v>169</v>
      </c>
      <c r="AB577" s="317"/>
      <c r="AC577" s="73" t="s">
        <v>169</v>
      </c>
      <c r="AD577" s="73" t="s">
        <v>169</v>
      </c>
      <c r="AE577" s="317"/>
      <c r="AF577" s="73" t="s">
        <v>169</v>
      </c>
      <c r="AG577" s="73" t="s">
        <v>169</v>
      </c>
      <c r="AH577" s="317"/>
      <c r="AI577" s="88">
        <f t="shared" si="166"/>
        <v>0</v>
      </c>
      <c r="AJ577" s="312">
        <f t="shared" si="167"/>
        <v>0</v>
      </c>
      <c r="AK577" s="27">
        <f t="shared" si="168"/>
        <v>0</v>
      </c>
      <c r="AL577" s="27">
        <f t="shared" si="169"/>
        <v>0</v>
      </c>
      <c r="AM577" s="27">
        <f t="shared" si="170"/>
        <v>0</v>
      </c>
      <c r="AN577" s="77">
        <f t="shared" si="171"/>
        <v>0</v>
      </c>
      <c r="AP577" s="77">
        <f t="shared" si="172"/>
        <v>0</v>
      </c>
      <c r="AQ577" s="207">
        <f t="shared" si="158"/>
        <v>0</v>
      </c>
      <c r="AR577" s="27">
        <f t="shared" si="159"/>
        <v>0</v>
      </c>
      <c r="AS577" s="27">
        <f t="shared" si="160"/>
        <v>0</v>
      </c>
      <c r="AT577" s="27">
        <f t="shared" si="173"/>
        <v>0</v>
      </c>
      <c r="AU577" s="27">
        <f t="shared" si="161"/>
        <v>0</v>
      </c>
      <c r="AV577" s="27">
        <f t="shared" si="162"/>
        <v>0</v>
      </c>
      <c r="AW577" s="27">
        <f t="shared" si="163"/>
        <v>0</v>
      </c>
    </row>
    <row r="578" spans="1:49">
      <c r="A578" s="68">
        <v>567</v>
      </c>
      <c r="B578" s="69" t="s">
        <v>328</v>
      </c>
      <c r="C578" s="314"/>
      <c r="D578" s="72"/>
      <c r="E578" s="180"/>
      <c r="F578" s="72"/>
      <c r="G578" s="72"/>
      <c r="H578" s="325">
        <f t="shared" si="155"/>
        <v>0</v>
      </c>
      <c r="I578" s="71"/>
      <c r="J578" s="303"/>
      <c r="K578" s="303"/>
      <c r="L578" s="303"/>
      <c r="M578" s="304">
        <f t="shared" si="164"/>
        <v>0</v>
      </c>
      <c r="N578" s="326" t="str">
        <f t="shared" si="156"/>
        <v/>
      </c>
      <c r="O578" s="71"/>
      <c r="P578" s="303"/>
      <c r="Q578" s="214">
        <f t="shared" si="165"/>
        <v>0</v>
      </c>
      <c r="R578" s="71"/>
      <c r="S578" s="308"/>
      <c r="T578" s="308"/>
      <c r="U578" s="308"/>
      <c r="V578" s="79"/>
      <c r="W578" s="303"/>
      <c r="X578" s="303"/>
      <c r="Y578" s="309">
        <f t="shared" si="157"/>
        <v>0</v>
      </c>
      <c r="Z578" s="73" t="s">
        <v>169</v>
      </c>
      <c r="AA578" s="73" t="s">
        <v>169</v>
      </c>
      <c r="AB578" s="317"/>
      <c r="AC578" s="73" t="s">
        <v>169</v>
      </c>
      <c r="AD578" s="73" t="s">
        <v>169</v>
      </c>
      <c r="AE578" s="317"/>
      <c r="AF578" s="73" t="s">
        <v>169</v>
      </c>
      <c r="AG578" s="73" t="s">
        <v>169</v>
      </c>
      <c r="AH578" s="317"/>
      <c r="AI578" s="88">
        <f t="shared" si="166"/>
        <v>0</v>
      </c>
      <c r="AJ578" s="312">
        <f t="shared" si="167"/>
        <v>0</v>
      </c>
      <c r="AK578" s="27">
        <f t="shared" si="168"/>
        <v>0</v>
      </c>
      <c r="AL578" s="27">
        <f t="shared" si="169"/>
        <v>0</v>
      </c>
      <c r="AM578" s="27">
        <f t="shared" si="170"/>
        <v>0</v>
      </c>
      <c r="AN578" s="77">
        <f t="shared" si="171"/>
        <v>0</v>
      </c>
      <c r="AP578" s="77">
        <f t="shared" si="172"/>
        <v>0</v>
      </c>
      <c r="AQ578" s="207">
        <f t="shared" si="158"/>
        <v>0</v>
      </c>
      <c r="AR578" s="27">
        <f t="shared" si="159"/>
        <v>0</v>
      </c>
      <c r="AS578" s="27">
        <f t="shared" si="160"/>
        <v>0</v>
      </c>
      <c r="AT578" s="27">
        <f t="shared" si="173"/>
        <v>0</v>
      </c>
      <c r="AU578" s="27">
        <f t="shared" si="161"/>
        <v>0</v>
      </c>
      <c r="AV578" s="27">
        <f t="shared" si="162"/>
        <v>0</v>
      </c>
      <c r="AW578" s="27">
        <f t="shared" si="163"/>
        <v>0</v>
      </c>
    </row>
    <row r="579" spans="1:49">
      <c r="A579" s="78">
        <v>568</v>
      </c>
      <c r="B579" s="69" t="s">
        <v>328</v>
      </c>
      <c r="C579" s="314"/>
      <c r="D579" s="72"/>
      <c r="E579" s="180"/>
      <c r="F579" s="72"/>
      <c r="G579" s="72"/>
      <c r="H579" s="325">
        <f t="shared" si="155"/>
        <v>0</v>
      </c>
      <c r="I579" s="71"/>
      <c r="J579" s="303"/>
      <c r="K579" s="303"/>
      <c r="L579" s="303"/>
      <c r="M579" s="304">
        <f t="shared" si="164"/>
        <v>0</v>
      </c>
      <c r="N579" s="326" t="str">
        <f t="shared" si="156"/>
        <v/>
      </c>
      <c r="O579" s="71"/>
      <c r="P579" s="303"/>
      <c r="Q579" s="214">
        <f t="shared" si="165"/>
        <v>0</v>
      </c>
      <c r="R579" s="71"/>
      <c r="S579" s="308"/>
      <c r="T579" s="308"/>
      <c r="U579" s="308"/>
      <c r="V579" s="79"/>
      <c r="W579" s="303"/>
      <c r="X579" s="303"/>
      <c r="Y579" s="309">
        <f t="shared" si="157"/>
        <v>0</v>
      </c>
      <c r="Z579" s="73" t="s">
        <v>169</v>
      </c>
      <c r="AA579" s="73" t="s">
        <v>169</v>
      </c>
      <c r="AB579" s="317"/>
      <c r="AC579" s="73" t="s">
        <v>169</v>
      </c>
      <c r="AD579" s="73" t="s">
        <v>169</v>
      </c>
      <c r="AE579" s="317"/>
      <c r="AF579" s="73" t="s">
        <v>169</v>
      </c>
      <c r="AG579" s="73" t="s">
        <v>169</v>
      </c>
      <c r="AH579" s="317"/>
      <c r="AI579" s="88">
        <f t="shared" si="166"/>
        <v>0</v>
      </c>
      <c r="AJ579" s="312">
        <f t="shared" si="167"/>
        <v>0</v>
      </c>
      <c r="AK579" s="27">
        <f t="shared" si="168"/>
        <v>0</v>
      </c>
      <c r="AL579" s="27">
        <f t="shared" si="169"/>
        <v>0</v>
      </c>
      <c r="AM579" s="27">
        <f t="shared" si="170"/>
        <v>0</v>
      </c>
      <c r="AN579" s="77">
        <f t="shared" si="171"/>
        <v>0</v>
      </c>
      <c r="AP579" s="77">
        <f t="shared" si="172"/>
        <v>0</v>
      </c>
      <c r="AQ579" s="207">
        <f t="shared" si="158"/>
        <v>0</v>
      </c>
      <c r="AR579" s="27">
        <f t="shared" si="159"/>
        <v>0</v>
      </c>
      <c r="AS579" s="27">
        <f t="shared" si="160"/>
        <v>0</v>
      </c>
      <c r="AT579" s="27">
        <f t="shared" si="173"/>
        <v>0</v>
      </c>
      <c r="AU579" s="27">
        <f t="shared" si="161"/>
        <v>0</v>
      </c>
      <c r="AV579" s="27">
        <f t="shared" si="162"/>
        <v>0</v>
      </c>
      <c r="AW579" s="27">
        <f t="shared" si="163"/>
        <v>0</v>
      </c>
    </row>
    <row r="580" spans="1:49">
      <c r="A580" s="68">
        <v>569</v>
      </c>
      <c r="B580" s="69" t="s">
        <v>328</v>
      </c>
      <c r="C580" s="314"/>
      <c r="D580" s="72"/>
      <c r="E580" s="180"/>
      <c r="F580" s="72"/>
      <c r="G580" s="72"/>
      <c r="H580" s="325">
        <f t="shared" si="155"/>
        <v>0</v>
      </c>
      <c r="I580" s="71"/>
      <c r="J580" s="303"/>
      <c r="K580" s="303"/>
      <c r="L580" s="303"/>
      <c r="M580" s="304">
        <f t="shared" si="164"/>
        <v>0</v>
      </c>
      <c r="N580" s="326" t="str">
        <f t="shared" si="156"/>
        <v/>
      </c>
      <c r="O580" s="71"/>
      <c r="P580" s="303"/>
      <c r="Q580" s="214">
        <f t="shared" si="165"/>
        <v>0</v>
      </c>
      <c r="R580" s="71"/>
      <c r="S580" s="308"/>
      <c r="T580" s="308"/>
      <c r="U580" s="308"/>
      <c r="V580" s="79"/>
      <c r="W580" s="303"/>
      <c r="X580" s="303"/>
      <c r="Y580" s="309">
        <f t="shared" si="157"/>
        <v>0</v>
      </c>
      <c r="Z580" s="73" t="s">
        <v>169</v>
      </c>
      <c r="AA580" s="73" t="s">
        <v>169</v>
      </c>
      <c r="AB580" s="317"/>
      <c r="AC580" s="73" t="s">
        <v>169</v>
      </c>
      <c r="AD580" s="73" t="s">
        <v>169</v>
      </c>
      <c r="AE580" s="317"/>
      <c r="AF580" s="73" t="s">
        <v>169</v>
      </c>
      <c r="AG580" s="73" t="s">
        <v>169</v>
      </c>
      <c r="AH580" s="317"/>
      <c r="AI580" s="88">
        <f t="shared" si="166"/>
        <v>0</v>
      </c>
      <c r="AJ580" s="312">
        <f t="shared" si="167"/>
        <v>0</v>
      </c>
      <c r="AK580" s="27">
        <f t="shared" si="168"/>
        <v>0</v>
      </c>
      <c r="AL580" s="27">
        <f t="shared" si="169"/>
        <v>0</v>
      </c>
      <c r="AM580" s="27">
        <f t="shared" si="170"/>
        <v>0</v>
      </c>
      <c r="AN580" s="77">
        <f t="shared" si="171"/>
        <v>0</v>
      </c>
      <c r="AP580" s="77">
        <f t="shared" si="172"/>
        <v>0</v>
      </c>
      <c r="AQ580" s="207">
        <f t="shared" si="158"/>
        <v>0</v>
      </c>
      <c r="AR580" s="27">
        <f t="shared" si="159"/>
        <v>0</v>
      </c>
      <c r="AS580" s="27">
        <f t="shared" si="160"/>
        <v>0</v>
      </c>
      <c r="AT580" s="27">
        <f t="shared" si="173"/>
        <v>0</v>
      </c>
      <c r="AU580" s="27">
        <f t="shared" si="161"/>
        <v>0</v>
      </c>
      <c r="AV580" s="27">
        <f t="shared" si="162"/>
        <v>0</v>
      </c>
      <c r="AW580" s="27">
        <f t="shared" si="163"/>
        <v>0</v>
      </c>
    </row>
    <row r="581" spans="1:49">
      <c r="A581" s="78">
        <v>570</v>
      </c>
      <c r="B581" s="69" t="s">
        <v>328</v>
      </c>
      <c r="C581" s="314"/>
      <c r="D581" s="72"/>
      <c r="E581" s="180"/>
      <c r="F581" s="72"/>
      <c r="G581" s="72"/>
      <c r="H581" s="325">
        <f t="shared" si="155"/>
        <v>0</v>
      </c>
      <c r="I581" s="71"/>
      <c r="J581" s="303"/>
      <c r="K581" s="303"/>
      <c r="L581" s="303"/>
      <c r="M581" s="304">
        <f t="shared" si="164"/>
        <v>0</v>
      </c>
      <c r="N581" s="326" t="str">
        <f t="shared" si="156"/>
        <v/>
      </c>
      <c r="O581" s="71"/>
      <c r="P581" s="303"/>
      <c r="Q581" s="214">
        <f t="shared" si="165"/>
        <v>0</v>
      </c>
      <c r="R581" s="71"/>
      <c r="S581" s="308"/>
      <c r="T581" s="308"/>
      <c r="U581" s="308"/>
      <c r="V581" s="79"/>
      <c r="W581" s="303"/>
      <c r="X581" s="303"/>
      <c r="Y581" s="309">
        <f t="shared" si="157"/>
        <v>0</v>
      </c>
      <c r="Z581" s="73" t="s">
        <v>169</v>
      </c>
      <c r="AA581" s="73" t="s">
        <v>169</v>
      </c>
      <c r="AB581" s="317"/>
      <c r="AC581" s="73" t="s">
        <v>169</v>
      </c>
      <c r="AD581" s="73" t="s">
        <v>169</v>
      </c>
      <c r="AE581" s="317"/>
      <c r="AF581" s="73" t="s">
        <v>169</v>
      </c>
      <c r="AG581" s="73" t="s">
        <v>169</v>
      </c>
      <c r="AH581" s="317"/>
      <c r="AI581" s="88">
        <f t="shared" si="166"/>
        <v>0</v>
      </c>
      <c r="AJ581" s="312">
        <f t="shared" si="167"/>
        <v>0</v>
      </c>
      <c r="AK581" s="27">
        <f t="shared" si="168"/>
        <v>0</v>
      </c>
      <c r="AL581" s="27">
        <f t="shared" si="169"/>
        <v>0</v>
      </c>
      <c r="AM581" s="27">
        <f t="shared" si="170"/>
        <v>0</v>
      </c>
      <c r="AN581" s="77">
        <f t="shared" si="171"/>
        <v>0</v>
      </c>
      <c r="AP581" s="77">
        <f t="shared" si="172"/>
        <v>0</v>
      </c>
      <c r="AQ581" s="207">
        <f t="shared" si="158"/>
        <v>0</v>
      </c>
      <c r="AR581" s="27">
        <f t="shared" si="159"/>
        <v>0</v>
      </c>
      <c r="AS581" s="27">
        <f t="shared" si="160"/>
        <v>0</v>
      </c>
      <c r="AT581" s="27">
        <f t="shared" si="173"/>
        <v>0</v>
      </c>
      <c r="AU581" s="27">
        <f t="shared" si="161"/>
        <v>0</v>
      </c>
      <c r="AV581" s="27">
        <f t="shared" si="162"/>
        <v>0</v>
      </c>
      <c r="AW581" s="27">
        <f t="shared" si="163"/>
        <v>0</v>
      </c>
    </row>
    <row r="582" spans="1:49">
      <c r="A582" s="68">
        <v>571</v>
      </c>
      <c r="B582" s="69" t="s">
        <v>328</v>
      </c>
      <c r="C582" s="314"/>
      <c r="D582" s="72"/>
      <c r="E582" s="180"/>
      <c r="F582" s="72"/>
      <c r="G582" s="72"/>
      <c r="H582" s="325">
        <f t="shared" si="155"/>
        <v>0</v>
      </c>
      <c r="I582" s="71"/>
      <c r="J582" s="303"/>
      <c r="K582" s="303"/>
      <c r="L582" s="303"/>
      <c r="M582" s="304">
        <f t="shared" si="164"/>
        <v>0</v>
      </c>
      <c r="N582" s="326" t="str">
        <f t="shared" si="156"/>
        <v/>
      </c>
      <c r="O582" s="71"/>
      <c r="P582" s="303"/>
      <c r="Q582" s="214">
        <f t="shared" si="165"/>
        <v>0</v>
      </c>
      <c r="R582" s="71"/>
      <c r="S582" s="308"/>
      <c r="T582" s="308"/>
      <c r="U582" s="308"/>
      <c r="V582" s="79"/>
      <c r="W582" s="303"/>
      <c r="X582" s="303"/>
      <c r="Y582" s="309">
        <f t="shared" si="157"/>
        <v>0</v>
      </c>
      <c r="Z582" s="73" t="s">
        <v>169</v>
      </c>
      <c r="AA582" s="73" t="s">
        <v>169</v>
      </c>
      <c r="AB582" s="317"/>
      <c r="AC582" s="73" t="s">
        <v>169</v>
      </c>
      <c r="AD582" s="73" t="s">
        <v>169</v>
      </c>
      <c r="AE582" s="317"/>
      <c r="AF582" s="73" t="s">
        <v>169</v>
      </c>
      <c r="AG582" s="73" t="s">
        <v>169</v>
      </c>
      <c r="AH582" s="317"/>
      <c r="AI582" s="88">
        <f t="shared" si="166"/>
        <v>0</v>
      </c>
      <c r="AJ582" s="312">
        <f t="shared" si="167"/>
        <v>0</v>
      </c>
      <c r="AK582" s="27">
        <f t="shared" si="168"/>
        <v>0</v>
      </c>
      <c r="AL582" s="27">
        <f t="shared" si="169"/>
        <v>0</v>
      </c>
      <c r="AM582" s="27">
        <f t="shared" si="170"/>
        <v>0</v>
      </c>
      <c r="AN582" s="77">
        <f t="shared" si="171"/>
        <v>0</v>
      </c>
      <c r="AP582" s="77">
        <f t="shared" si="172"/>
        <v>0</v>
      </c>
      <c r="AQ582" s="207">
        <f t="shared" si="158"/>
        <v>0</v>
      </c>
      <c r="AR582" s="27">
        <f t="shared" si="159"/>
        <v>0</v>
      </c>
      <c r="AS582" s="27">
        <f t="shared" si="160"/>
        <v>0</v>
      </c>
      <c r="AT582" s="27">
        <f t="shared" si="173"/>
        <v>0</v>
      </c>
      <c r="AU582" s="27">
        <f t="shared" si="161"/>
        <v>0</v>
      </c>
      <c r="AV582" s="27">
        <f t="shared" si="162"/>
        <v>0</v>
      </c>
      <c r="AW582" s="27">
        <f t="shared" si="163"/>
        <v>0</v>
      </c>
    </row>
    <row r="583" spans="1:49">
      <c r="A583" s="78">
        <v>572</v>
      </c>
      <c r="B583" s="69" t="s">
        <v>328</v>
      </c>
      <c r="C583" s="314"/>
      <c r="D583" s="72"/>
      <c r="E583" s="180"/>
      <c r="F583" s="72"/>
      <c r="G583" s="72"/>
      <c r="H583" s="325">
        <f t="shared" si="155"/>
        <v>0</v>
      </c>
      <c r="I583" s="71"/>
      <c r="J583" s="303"/>
      <c r="K583" s="303"/>
      <c r="L583" s="303"/>
      <c r="M583" s="304">
        <f t="shared" si="164"/>
        <v>0</v>
      </c>
      <c r="N583" s="326" t="str">
        <f t="shared" si="156"/>
        <v/>
      </c>
      <c r="O583" s="71"/>
      <c r="P583" s="303"/>
      <c r="Q583" s="214">
        <f t="shared" si="165"/>
        <v>0</v>
      </c>
      <c r="R583" s="71"/>
      <c r="S583" s="308"/>
      <c r="T583" s="308"/>
      <c r="U583" s="308"/>
      <c r="V583" s="79"/>
      <c r="W583" s="303"/>
      <c r="X583" s="303"/>
      <c r="Y583" s="309">
        <f t="shared" si="157"/>
        <v>0</v>
      </c>
      <c r="Z583" s="73" t="s">
        <v>169</v>
      </c>
      <c r="AA583" s="73" t="s">
        <v>169</v>
      </c>
      <c r="AB583" s="317"/>
      <c r="AC583" s="73" t="s">
        <v>169</v>
      </c>
      <c r="AD583" s="73" t="s">
        <v>169</v>
      </c>
      <c r="AE583" s="317"/>
      <c r="AF583" s="73" t="s">
        <v>169</v>
      </c>
      <c r="AG583" s="73" t="s">
        <v>169</v>
      </c>
      <c r="AH583" s="317"/>
      <c r="AI583" s="88">
        <f t="shared" si="166"/>
        <v>0</v>
      </c>
      <c r="AJ583" s="312">
        <f t="shared" si="167"/>
        <v>0</v>
      </c>
      <c r="AK583" s="27">
        <f t="shared" si="168"/>
        <v>0</v>
      </c>
      <c r="AL583" s="27">
        <f t="shared" si="169"/>
        <v>0</v>
      </c>
      <c r="AM583" s="27">
        <f t="shared" si="170"/>
        <v>0</v>
      </c>
      <c r="AN583" s="77">
        <f t="shared" si="171"/>
        <v>0</v>
      </c>
      <c r="AP583" s="77">
        <f t="shared" si="172"/>
        <v>0</v>
      </c>
      <c r="AQ583" s="207">
        <f t="shared" si="158"/>
        <v>0</v>
      </c>
      <c r="AR583" s="27">
        <f t="shared" si="159"/>
        <v>0</v>
      </c>
      <c r="AS583" s="27">
        <f t="shared" si="160"/>
        <v>0</v>
      </c>
      <c r="AT583" s="27">
        <f t="shared" si="173"/>
        <v>0</v>
      </c>
      <c r="AU583" s="27">
        <f t="shared" si="161"/>
        <v>0</v>
      </c>
      <c r="AV583" s="27">
        <f t="shared" si="162"/>
        <v>0</v>
      </c>
      <c r="AW583" s="27">
        <f t="shared" si="163"/>
        <v>0</v>
      </c>
    </row>
    <row r="584" spans="1:49">
      <c r="A584" s="68">
        <v>573</v>
      </c>
      <c r="B584" s="69" t="s">
        <v>328</v>
      </c>
      <c r="C584" s="314"/>
      <c r="D584" s="72"/>
      <c r="E584" s="180"/>
      <c r="F584" s="72"/>
      <c r="G584" s="72"/>
      <c r="H584" s="325">
        <f t="shared" si="155"/>
        <v>0</v>
      </c>
      <c r="I584" s="71"/>
      <c r="J584" s="303"/>
      <c r="K584" s="303"/>
      <c r="L584" s="303"/>
      <c r="M584" s="304">
        <f t="shared" si="164"/>
        <v>0</v>
      </c>
      <c r="N584" s="326" t="str">
        <f t="shared" si="156"/>
        <v/>
      </c>
      <c r="O584" s="71"/>
      <c r="P584" s="303"/>
      <c r="Q584" s="214">
        <f t="shared" si="165"/>
        <v>0</v>
      </c>
      <c r="R584" s="71"/>
      <c r="S584" s="308"/>
      <c r="T584" s="308"/>
      <c r="U584" s="308"/>
      <c r="V584" s="79"/>
      <c r="W584" s="303"/>
      <c r="X584" s="303"/>
      <c r="Y584" s="309">
        <f t="shared" si="157"/>
        <v>0</v>
      </c>
      <c r="Z584" s="73" t="s">
        <v>169</v>
      </c>
      <c r="AA584" s="73" t="s">
        <v>169</v>
      </c>
      <c r="AB584" s="317"/>
      <c r="AC584" s="73" t="s">
        <v>169</v>
      </c>
      <c r="AD584" s="73" t="s">
        <v>169</v>
      </c>
      <c r="AE584" s="317"/>
      <c r="AF584" s="73" t="s">
        <v>169</v>
      </c>
      <c r="AG584" s="73" t="s">
        <v>169</v>
      </c>
      <c r="AH584" s="317"/>
      <c r="AI584" s="88">
        <f t="shared" si="166"/>
        <v>0</v>
      </c>
      <c r="AJ584" s="312">
        <f t="shared" si="167"/>
        <v>0</v>
      </c>
      <c r="AK584" s="27">
        <f t="shared" si="168"/>
        <v>0</v>
      </c>
      <c r="AL584" s="27">
        <f t="shared" si="169"/>
        <v>0</v>
      </c>
      <c r="AM584" s="27">
        <f t="shared" si="170"/>
        <v>0</v>
      </c>
      <c r="AN584" s="77">
        <f t="shared" si="171"/>
        <v>0</v>
      </c>
      <c r="AP584" s="77">
        <f t="shared" si="172"/>
        <v>0</v>
      </c>
      <c r="AQ584" s="207">
        <f t="shared" si="158"/>
        <v>0</v>
      </c>
      <c r="AR584" s="27">
        <f t="shared" si="159"/>
        <v>0</v>
      </c>
      <c r="AS584" s="27">
        <f t="shared" si="160"/>
        <v>0</v>
      </c>
      <c r="AT584" s="27">
        <f t="shared" si="173"/>
        <v>0</v>
      </c>
      <c r="AU584" s="27">
        <f t="shared" si="161"/>
        <v>0</v>
      </c>
      <c r="AV584" s="27">
        <f t="shared" si="162"/>
        <v>0</v>
      </c>
      <c r="AW584" s="27">
        <f t="shared" si="163"/>
        <v>0</v>
      </c>
    </row>
    <row r="585" spans="1:49">
      <c r="A585" s="78">
        <v>574</v>
      </c>
      <c r="B585" s="69" t="s">
        <v>328</v>
      </c>
      <c r="C585" s="314"/>
      <c r="D585" s="72"/>
      <c r="E585" s="180"/>
      <c r="F585" s="72"/>
      <c r="G585" s="72"/>
      <c r="H585" s="325">
        <f t="shared" si="155"/>
        <v>0</v>
      </c>
      <c r="I585" s="71"/>
      <c r="J585" s="303"/>
      <c r="K585" s="303"/>
      <c r="L585" s="303"/>
      <c r="M585" s="304">
        <f t="shared" si="164"/>
        <v>0</v>
      </c>
      <c r="N585" s="326" t="str">
        <f t="shared" si="156"/>
        <v/>
      </c>
      <c r="O585" s="71"/>
      <c r="P585" s="303"/>
      <c r="Q585" s="214">
        <f t="shared" si="165"/>
        <v>0</v>
      </c>
      <c r="R585" s="71"/>
      <c r="S585" s="308"/>
      <c r="T585" s="308"/>
      <c r="U585" s="308"/>
      <c r="V585" s="79"/>
      <c r="W585" s="303"/>
      <c r="X585" s="303"/>
      <c r="Y585" s="309">
        <f t="shared" si="157"/>
        <v>0</v>
      </c>
      <c r="Z585" s="73" t="s">
        <v>169</v>
      </c>
      <c r="AA585" s="73" t="s">
        <v>169</v>
      </c>
      <c r="AB585" s="317"/>
      <c r="AC585" s="73" t="s">
        <v>169</v>
      </c>
      <c r="AD585" s="73" t="s">
        <v>169</v>
      </c>
      <c r="AE585" s="317"/>
      <c r="AF585" s="73" t="s">
        <v>169</v>
      </c>
      <c r="AG585" s="73" t="s">
        <v>169</v>
      </c>
      <c r="AH585" s="317"/>
      <c r="AI585" s="88">
        <f t="shared" si="166"/>
        <v>0</v>
      </c>
      <c r="AJ585" s="312">
        <f t="shared" si="167"/>
        <v>0</v>
      </c>
      <c r="AK585" s="27">
        <f t="shared" si="168"/>
        <v>0</v>
      </c>
      <c r="AL585" s="27">
        <f t="shared" si="169"/>
        <v>0</v>
      </c>
      <c r="AM585" s="27">
        <f t="shared" si="170"/>
        <v>0</v>
      </c>
      <c r="AN585" s="77">
        <f t="shared" si="171"/>
        <v>0</v>
      </c>
      <c r="AP585" s="77">
        <f t="shared" si="172"/>
        <v>0</v>
      </c>
      <c r="AQ585" s="207">
        <f t="shared" si="158"/>
        <v>0</v>
      </c>
      <c r="AR585" s="27">
        <f t="shared" si="159"/>
        <v>0</v>
      </c>
      <c r="AS585" s="27">
        <f t="shared" si="160"/>
        <v>0</v>
      </c>
      <c r="AT585" s="27">
        <f t="shared" si="173"/>
        <v>0</v>
      </c>
      <c r="AU585" s="27">
        <f t="shared" si="161"/>
        <v>0</v>
      </c>
      <c r="AV585" s="27">
        <f t="shared" si="162"/>
        <v>0</v>
      </c>
      <c r="AW585" s="27">
        <f t="shared" si="163"/>
        <v>0</v>
      </c>
    </row>
    <row r="586" spans="1:49">
      <c r="A586" s="68">
        <v>575</v>
      </c>
      <c r="B586" s="69" t="s">
        <v>328</v>
      </c>
      <c r="C586" s="314"/>
      <c r="D586" s="72"/>
      <c r="E586" s="180"/>
      <c r="F586" s="72"/>
      <c r="G586" s="72"/>
      <c r="H586" s="325">
        <f t="shared" si="155"/>
        <v>0</v>
      </c>
      <c r="I586" s="71"/>
      <c r="J586" s="303"/>
      <c r="K586" s="303"/>
      <c r="L586" s="303"/>
      <c r="M586" s="304">
        <f t="shared" si="164"/>
        <v>0</v>
      </c>
      <c r="N586" s="326" t="str">
        <f t="shared" si="156"/>
        <v/>
      </c>
      <c r="O586" s="71"/>
      <c r="P586" s="303"/>
      <c r="Q586" s="214">
        <f t="shared" si="165"/>
        <v>0</v>
      </c>
      <c r="R586" s="71"/>
      <c r="S586" s="308"/>
      <c r="T586" s="308"/>
      <c r="U586" s="308"/>
      <c r="V586" s="79"/>
      <c r="W586" s="303"/>
      <c r="X586" s="303"/>
      <c r="Y586" s="309">
        <f t="shared" si="157"/>
        <v>0</v>
      </c>
      <c r="Z586" s="73" t="s">
        <v>169</v>
      </c>
      <c r="AA586" s="73" t="s">
        <v>169</v>
      </c>
      <c r="AB586" s="317"/>
      <c r="AC586" s="73" t="s">
        <v>169</v>
      </c>
      <c r="AD586" s="73" t="s">
        <v>169</v>
      </c>
      <c r="AE586" s="317"/>
      <c r="AF586" s="73" t="s">
        <v>169</v>
      </c>
      <c r="AG586" s="73" t="s">
        <v>169</v>
      </c>
      <c r="AH586" s="317"/>
      <c r="AI586" s="88">
        <f t="shared" si="166"/>
        <v>0</v>
      </c>
      <c r="AJ586" s="312">
        <f t="shared" si="167"/>
        <v>0</v>
      </c>
      <c r="AK586" s="27">
        <f t="shared" si="168"/>
        <v>0</v>
      </c>
      <c r="AL586" s="27">
        <f t="shared" si="169"/>
        <v>0</v>
      </c>
      <c r="AM586" s="27">
        <f t="shared" si="170"/>
        <v>0</v>
      </c>
      <c r="AN586" s="77">
        <f t="shared" si="171"/>
        <v>0</v>
      </c>
      <c r="AP586" s="77">
        <f t="shared" si="172"/>
        <v>0</v>
      </c>
      <c r="AQ586" s="207">
        <f t="shared" si="158"/>
        <v>0</v>
      </c>
      <c r="AR586" s="27">
        <f t="shared" si="159"/>
        <v>0</v>
      </c>
      <c r="AS586" s="27">
        <f t="shared" si="160"/>
        <v>0</v>
      </c>
      <c r="AT586" s="27">
        <f t="shared" si="173"/>
        <v>0</v>
      </c>
      <c r="AU586" s="27">
        <f t="shared" si="161"/>
        <v>0</v>
      </c>
      <c r="AV586" s="27">
        <f t="shared" si="162"/>
        <v>0</v>
      </c>
      <c r="AW586" s="27">
        <f t="shared" si="163"/>
        <v>0</v>
      </c>
    </row>
    <row r="587" spans="1:49">
      <c r="A587" s="78">
        <v>576</v>
      </c>
      <c r="B587" s="69" t="s">
        <v>328</v>
      </c>
      <c r="C587" s="314"/>
      <c r="D587" s="72"/>
      <c r="E587" s="180"/>
      <c r="F587" s="72"/>
      <c r="G587" s="72"/>
      <c r="H587" s="325">
        <f t="shared" si="155"/>
        <v>0</v>
      </c>
      <c r="I587" s="71"/>
      <c r="J587" s="303"/>
      <c r="K587" s="303"/>
      <c r="L587" s="303"/>
      <c r="M587" s="304">
        <f t="shared" si="164"/>
        <v>0</v>
      </c>
      <c r="N587" s="326" t="str">
        <f t="shared" si="156"/>
        <v/>
      </c>
      <c r="O587" s="71"/>
      <c r="P587" s="303"/>
      <c r="Q587" s="214">
        <f t="shared" si="165"/>
        <v>0</v>
      </c>
      <c r="R587" s="71"/>
      <c r="S587" s="308"/>
      <c r="T587" s="308"/>
      <c r="U587" s="308"/>
      <c r="V587" s="79"/>
      <c r="W587" s="303"/>
      <c r="X587" s="303"/>
      <c r="Y587" s="309">
        <f t="shared" si="157"/>
        <v>0</v>
      </c>
      <c r="Z587" s="73" t="s">
        <v>169</v>
      </c>
      <c r="AA587" s="73" t="s">
        <v>169</v>
      </c>
      <c r="AB587" s="317"/>
      <c r="AC587" s="73" t="s">
        <v>169</v>
      </c>
      <c r="AD587" s="73" t="s">
        <v>169</v>
      </c>
      <c r="AE587" s="317"/>
      <c r="AF587" s="73" t="s">
        <v>169</v>
      </c>
      <c r="AG587" s="73" t="s">
        <v>169</v>
      </c>
      <c r="AH587" s="317"/>
      <c r="AI587" s="88">
        <f t="shared" si="166"/>
        <v>0</v>
      </c>
      <c r="AJ587" s="312">
        <f t="shared" si="167"/>
        <v>0</v>
      </c>
      <c r="AK587" s="27">
        <f t="shared" si="168"/>
        <v>0</v>
      </c>
      <c r="AL587" s="27">
        <f t="shared" si="169"/>
        <v>0</v>
      </c>
      <c r="AM587" s="27">
        <f t="shared" si="170"/>
        <v>0</v>
      </c>
      <c r="AN587" s="77">
        <f t="shared" si="171"/>
        <v>0</v>
      </c>
      <c r="AP587" s="77">
        <f t="shared" si="172"/>
        <v>0</v>
      </c>
      <c r="AQ587" s="207">
        <f t="shared" si="158"/>
        <v>0</v>
      </c>
      <c r="AR587" s="27">
        <f t="shared" si="159"/>
        <v>0</v>
      </c>
      <c r="AS587" s="27">
        <f t="shared" si="160"/>
        <v>0</v>
      </c>
      <c r="AT587" s="27">
        <f t="shared" si="173"/>
        <v>0</v>
      </c>
      <c r="AU587" s="27">
        <f t="shared" si="161"/>
        <v>0</v>
      </c>
      <c r="AV587" s="27">
        <f t="shared" si="162"/>
        <v>0</v>
      </c>
      <c r="AW587" s="27">
        <f t="shared" si="163"/>
        <v>0</v>
      </c>
    </row>
    <row r="588" spans="1:49">
      <c r="A588" s="68">
        <v>577</v>
      </c>
      <c r="B588" s="69" t="s">
        <v>328</v>
      </c>
      <c r="C588" s="314"/>
      <c r="D588" s="72"/>
      <c r="E588" s="180"/>
      <c r="F588" s="72"/>
      <c r="G588" s="72"/>
      <c r="H588" s="325">
        <f t="shared" ref="H588:H651" si="174">IFERROR(IF(B588="โปรดเลือก",0,IF(B588="ไม่เป็นสมาชิก กบข.",ROUND((DATEDIF(F588,G588,"Y")+DATEDIF(F588,G588,"Ym")/12)+I588,0),AN588)),0)</f>
        <v>0</v>
      </c>
      <c r="I588" s="71"/>
      <c r="J588" s="303"/>
      <c r="K588" s="303"/>
      <c r="L588" s="303"/>
      <c r="M588" s="304">
        <f t="shared" si="164"/>
        <v>0</v>
      </c>
      <c r="N588" s="326" t="str">
        <f t="shared" ref="N588:N651" si="175">IFERROR(IF(P588&lt;&gt;0,0,IF(B588="โปรดเลือก ","",(IF(B588="ไม่เป็นสมาชิก กบข.",M588*H588/50,IF(B588="เป็นสมาชิก กบข. ",(IF(M588*H588/50&gt;0.7*M588,0.7*M588,M588*H588/50))))))),0)</f>
        <v/>
      </c>
      <c r="O588" s="71"/>
      <c r="P588" s="303"/>
      <c r="Q588" s="214">
        <f t="shared" si="165"/>
        <v>0</v>
      </c>
      <c r="R588" s="71"/>
      <c r="S588" s="308"/>
      <c r="T588" s="308"/>
      <c r="U588" s="308"/>
      <c r="V588" s="79"/>
      <c r="W588" s="303"/>
      <c r="X588" s="303"/>
      <c r="Y588" s="309">
        <f t="shared" ref="Y588:Y651" si="176">IF(B588="โปรดเลือก ",0,IF(P588&lt;&gt;0,P588,IF(W588&gt;0,W588+X588,(J588+N588)*12+O588*12+P588+S588+T588+U588)))</f>
        <v>0</v>
      </c>
      <c r="Z588" s="73" t="s">
        <v>169</v>
      </c>
      <c r="AA588" s="73" t="s">
        <v>169</v>
      </c>
      <c r="AB588" s="317"/>
      <c r="AC588" s="73" t="s">
        <v>169</v>
      </c>
      <c r="AD588" s="73" t="s">
        <v>169</v>
      </c>
      <c r="AE588" s="317"/>
      <c r="AF588" s="73" t="s">
        <v>169</v>
      </c>
      <c r="AG588" s="73" t="s">
        <v>169</v>
      </c>
      <c r="AH588" s="317"/>
      <c r="AI588" s="88">
        <f t="shared" si="166"/>
        <v>0</v>
      </c>
      <c r="AJ588" s="312">
        <f t="shared" si="167"/>
        <v>0</v>
      </c>
      <c r="AK588" s="27">
        <f t="shared" si="168"/>
        <v>0</v>
      </c>
      <c r="AL588" s="27">
        <f t="shared" si="169"/>
        <v>0</v>
      </c>
      <c r="AM588" s="27">
        <f t="shared" si="170"/>
        <v>0</v>
      </c>
      <c r="AN588" s="77">
        <f t="shared" si="171"/>
        <v>0</v>
      </c>
      <c r="AP588" s="77">
        <f t="shared" si="172"/>
        <v>0</v>
      </c>
      <c r="AQ588" s="207">
        <f t="shared" ref="AQ588:AQ651" si="177">IFERROR(VALUE(LEFT(F588,2)),0)</f>
        <v>0</v>
      </c>
      <c r="AR588" s="27">
        <f t="shared" ref="AR588:AR651" si="178">IFERROR(VALUE(MID(F588,4,2)),0)</f>
        <v>0</v>
      </c>
      <c r="AS588" s="27">
        <f t="shared" ref="AS588:AS651" si="179">IFERROR(VALUE(RIGHT(F588,4)),0)</f>
        <v>0</v>
      </c>
      <c r="AT588" s="27">
        <f t="shared" si="173"/>
        <v>0</v>
      </c>
      <c r="AU588" s="27">
        <f t="shared" ref="AU588:AU651" si="180">IFERROR(VALUE(LEFT(G588,2)),0)</f>
        <v>0</v>
      </c>
      <c r="AV588" s="27">
        <f t="shared" ref="AV588:AV651" si="181">IFERROR(VALUE(MID(G588,4,2)),0)</f>
        <v>0</v>
      </c>
      <c r="AW588" s="27">
        <f t="shared" ref="AW588:AW651" si="182">IFERROR(VALUE(RIGHT(G588,4)),0)</f>
        <v>0</v>
      </c>
    </row>
    <row r="589" spans="1:49">
      <c r="A589" s="78">
        <v>578</v>
      </c>
      <c r="B589" s="69" t="s">
        <v>328</v>
      </c>
      <c r="C589" s="314"/>
      <c r="D589" s="72"/>
      <c r="E589" s="180"/>
      <c r="F589" s="72"/>
      <c r="G589" s="72"/>
      <c r="H589" s="325">
        <f t="shared" si="174"/>
        <v>0</v>
      </c>
      <c r="I589" s="71"/>
      <c r="J589" s="303"/>
      <c r="K589" s="303"/>
      <c r="L589" s="303"/>
      <c r="M589" s="304">
        <f t="shared" ref="M589:M652" si="183">L589+K589</f>
        <v>0</v>
      </c>
      <c r="N589" s="326" t="str">
        <f t="shared" si="175"/>
        <v/>
      </c>
      <c r="O589" s="71"/>
      <c r="P589" s="303"/>
      <c r="Q589" s="214">
        <f t="shared" ref="Q589:Q652" si="184">IF(AP589&lt;500000,AP589,500000)</f>
        <v>0</v>
      </c>
      <c r="R589" s="71"/>
      <c r="S589" s="308"/>
      <c r="T589" s="308"/>
      <c r="U589" s="308"/>
      <c r="V589" s="79"/>
      <c r="W589" s="303"/>
      <c r="X589" s="303"/>
      <c r="Y589" s="309">
        <f t="shared" si="176"/>
        <v>0</v>
      </c>
      <c r="Z589" s="73" t="s">
        <v>169</v>
      </c>
      <c r="AA589" s="73" t="s">
        <v>169</v>
      </c>
      <c r="AB589" s="317"/>
      <c r="AC589" s="73" t="s">
        <v>169</v>
      </c>
      <c r="AD589" s="73" t="s">
        <v>169</v>
      </c>
      <c r="AE589" s="317"/>
      <c r="AF589" s="73" t="s">
        <v>169</v>
      </c>
      <c r="AG589" s="73" t="s">
        <v>169</v>
      </c>
      <c r="AH589" s="317"/>
      <c r="AI589" s="88">
        <f t="shared" ref="AI589:AI652" si="185">AB589+AE589+AH589</f>
        <v>0</v>
      </c>
      <c r="AJ589" s="312">
        <f t="shared" ref="AJ589:AJ652" si="186">Y589+AI589</f>
        <v>0</v>
      </c>
      <c r="AK589" s="27">
        <f t="shared" ref="AK589:AK652" si="187">IF(AU589&lt;AQ589,AT589-AQ589+AU589,AU589-AQ589)</f>
        <v>0</v>
      </c>
      <c r="AL589" s="27">
        <f t="shared" ref="AL589:AL652" si="188">IF(AU589=AQ589,IF(AV589=AR589,0,IF(AV589&gt;AR589,AV589-AR589,12+AV589-AR589)),IF(AU589&gt;AQ589,IF(AV589&gt;AR589,AV589-AR589,IF(AV589=AR589,0,12+AV589-AR589)),IF(AU589&lt;AQ589,IF(AV589&gt;AR589,AV589-AR589-1,IF(AV589=AR589,0,12+AV589-AR589-1)))))</f>
        <v>0</v>
      </c>
      <c r="AM589" s="27">
        <f t="shared" ref="AM589:AM652" si="189">IF(AND(AQ589=AU589,AR589=AV589),AW589-AS589,IF(AND(AQ589&gt;=AU589,AR589&gt;AV589),AW589-AS589-1,IF(AND(AQ589&lt;AU589,AR589&gt;AV589),AW589-AS589-1,IF(AND(AQ589&lt;AU589,AR589&lt;AV589),AW589-AS589,AW589-AS589))))</f>
        <v>0</v>
      </c>
      <c r="AN589" s="77">
        <f t="shared" ref="AN589:AN652" si="190">IF(B589="โปรดเลือก",0,IF(B589="เป็นสมาชิก กบข. ",(AK589/365)+(AL589/12)+AM589+I589,ROUND((AK589/365)+(AL589/12)+AM589,0)))</f>
        <v>0</v>
      </c>
      <c r="AP589" s="77">
        <f t="shared" ref="AP589:AP652" si="191">IFERROR(IF(AND(J589&lt;&gt;0,N589=0),J589*15,IF(AND(J589=0,N589&lt;&gt;0),N589*15,0)),0)</f>
        <v>0</v>
      </c>
      <c r="AQ589" s="207">
        <f t="shared" si="177"/>
        <v>0</v>
      </c>
      <c r="AR589" s="27">
        <f t="shared" si="178"/>
        <v>0</v>
      </c>
      <c r="AS589" s="27">
        <f t="shared" si="179"/>
        <v>0</v>
      </c>
      <c r="AT589" s="27">
        <f t="shared" si="173"/>
        <v>0</v>
      </c>
      <c r="AU589" s="27">
        <f t="shared" si="180"/>
        <v>0</v>
      </c>
      <c r="AV589" s="27">
        <f t="shared" si="181"/>
        <v>0</v>
      </c>
      <c r="AW589" s="27">
        <f t="shared" si="182"/>
        <v>0</v>
      </c>
    </row>
    <row r="590" spans="1:49">
      <c r="A590" s="68">
        <v>579</v>
      </c>
      <c r="B590" s="69" t="s">
        <v>328</v>
      </c>
      <c r="C590" s="314"/>
      <c r="D590" s="72"/>
      <c r="E590" s="180"/>
      <c r="F590" s="72"/>
      <c r="G590" s="72"/>
      <c r="H590" s="325">
        <f t="shared" si="174"/>
        <v>0</v>
      </c>
      <c r="I590" s="71"/>
      <c r="J590" s="303"/>
      <c r="K590" s="303"/>
      <c r="L590" s="303"/>
      <c r="M590" s="304">
        <f t="shared" si="183"/>
        <v>0</v>
      </c>
      <c r="N590" s="326" t="str">
        <f t="shared" si="175"/>
        <v/>
      </c>
      <c r="O590" s="71"/>
      <c r="P590" s="303"/>
      <c r="Q590" s="214">
        <f t="shared" si="184"/>
        <v>0</v>
      </c>
      <c r="R590" s="71"/>
      <c r="S590" s="308"/>
      <c r="T590" s="308"/>
      <c r="U590" s="308"/>
      <c r="V590" s="79"/>
      <c r="W590" s="303"/>
      <c r="X590" s="303"/>
      <c r="Y590" s="309">
        <f t="shared" si="176"/>
        <v>0</v>
      </c>
      <c r="Z590" s="73" t="s">
        <v>169</v>
      </c>
      <c r="AA590" s="73" t="s">
        <v>169</v>
      </c>
      <c r="AB590" s="317"/>
      <c r="AC590" s="73" t="s">
        <v>169</v>
      </c>
      <c r="AD590" s="73" t="s">
        <v>169</v>
      </c>
      <c r="AE590" s="317"/>
      <c r="AF590" s="73" t="s">
        <v>169</v>
      </c>
      <c r="AG590" s="73" t="s">
        <v>169</v>
      </c>
      <c r="AH590" s="317"/>
      <c r="AI590" s="88">
        <f t="shared" si="185"/>
        <v>0</v>
      </c>
      <c r="AJ590" s="312">
        <f t="shared" si="186"/>
        <v>0</v>
      </c>
      <c r="AK590" s="27">
        <f t="shared" si="187"/>
        <v>0</v>
      </c>
      <c r="AL590" s="27">
        <f t="shared" si="188"/>
        <v>0</v>
      </c>
      <c r="AM590" s="27">
        <f t="shared" si="189"/>
        <v>0</v>
      </c>
      <c r="AN590" s="77">
        <f t="shared" si="190"/>
        <v>0</v>
      </c>
      <c r="AP590" s="77">
        <f t="shared" si="191"/>
        <v>0</v>
      </c>
      <c r="AQ590" s="207">
        <f t="shared" si="177"/>
        <v>0</v>
      </c>
      <c r="AR590" s="27">
        <f t="shared" si="178"/>
        <v>0</v>
      </c>
      <c r="AS590" s="27">
        <f t="shared" si="179"/>
        <v>0</v>
      </c>
      <c r="AT590" s="27">
        <f t="shared" ref="AT590:AT653" si="192">IFERROR(VLOOKUP(AV590-1,$AY$12:$AZ$23,2,0),0)</f>
        <v>0</v>
      </c>
      <c r="AU590" s="27">
        <f t="shared" si="180"/>
        <v>0</v>
      </c>
      <c r="AV590" s="27">
        <f t="shared" si="181"/>
        <v>0</v>
      </c>
      <c r="AW590" s="27">
        <f t="shared" si="182"/>
        <v>0</v>
      </c>
    </row>
    <row r="591" spans="1:49">
      <c r="A591" s="78">
        <v>580</v>
      </c>
      <c r="B591" s="69" t="s">
        <v>328</v>
      </c>
      <c r="C591" s="314"/>
      <c r="D591" s="72"/>
      <c r="E591" s="180"/>
      <c r="F591" s="72"/>
      <c r="G591" s="72"/>
      <c r="H591" s="325">
        <f t="shared" si="174"/>
        <v>0</v>
      </c>
      <c r="I591" s="71"/>
      <c r="J591" s="303"/>
      <c r="K591" s="303"/>
      <c r="L591" s="303"/>
      <c r="M591" s="304">
        <f t="shared" si="183"/>
        <v>0</v>
      </c>
      <c r="N591" s="326" t="str">
        <f t="shared" si="175"/>
        <v/>
      </c>
      <c r="O591" s="71"/>
      <c r="P591" s="303"/>
      <c r="Q591" s="214">
        <f t="shared" si="184"/>
        <v>0</v>
      </c>
      <c r="R591" s="71"/>
      <c r="S591" s="308"/>
      <c r="T591" s="308"/>
      <c r="U591" s="308"/>
      <c r="V591" s="79"/>
      <c r="W591" s="303"/>
      <c r="X591" s="303"/>
      <c r="Y591" s="309">
        <f t="shared" si="176"/>
        <v>0</v>
      </c>
      <c r="Z591" s="73" t="s">
        <v>169</v>
      </c>
      <c r="AA591" s="73" t="s">
        <v>169</v>
      </c>
      <c r="AB591" s="317"/>
      <c r="AC591" s="73" t="s">
        <v>169</v>
      </c>
      <c r="AD591" s="73" t="s">
        <v>169</v>
      </c>
      <c r="AE591" s="317"/>
      <c r="AF591" s="73" t="s">
        <v>169</v>
      </c>
      <c r="AG591" s="73" t="s">
        <v>169</v>
      </c>
      <c r="AH591" s="317"/>
      <c r="AI591" s="88">
        <f t="shared" si="185"/>
        <v>0</v>
      </c>
      <c r="AJ591" s="312">
        <f t="shared" si="186"/>
        <v>0</v>
      </c>
      <c r="AK591" s="27">
        <f t="shared" si="187"/>
        <v>0</v>
      </c>
      <c r="AL591" s="27">
        <f t="shared" si="188"/>
        <v>0</v>
      </c>
      <c r="AM591" s="27">
        <f t="shared" si="189"/>
        <v>0</v>
      </c>
      <c r="AN591" s="77">
        <f t="shared" si="190"/>
        <v>0</v>
      </c>
      <c r="AP591" s="77">
        <f t="shared" si="191"/>
        <v>0</v>
      </c>
      <c r="AQ591" s="207">
        <f t="shared" si="177"/>
        <v>0</v>
      </c>
      <c r="AR591" s="27">
        <f t="shared" si="178"/>
        <v>0</v>
      </c>
      <c r="AS591" s="27">
        <f t="shared" si="179"/>
        <v>0</v>
      </c>
      <c r="AT591" s="27">
        <f t="shared" si="192"/>
        <v>0</v>
      </c>
      <c r="AU591" s="27">
        <f t="shared" si="180"/>
        <v>0</v>
      </c>
      <c r="AV591" s="27">
        <f t="shared" si="181"/>
        <v>0</v>
      </c>
      <c r="AW591" s="27">
        <f t="shared" si="182"/>
        <v>0</v>
      </c>
    </row>
    <row r="592" spans="1:49">
      <c r="A592" s="68">
        <v>581</v>
      </c>
      <c r="B592" s="69" t="s">
        <v>328</v>
      </c>
      <c r="C592" s="314"/>
      <c r="D592" s="72"/>
      <c r="E592" s="180"/>
      <c r="F592" s="72"/>
      <c r="G592" s="72"/>
      <c r="H592" s="325">
        <f t="shared" si="174"/>
        <v>0</v>
      </c>
      <c r="I592" s="71"/>
      <c r="J592" s="303"/>
      <c r="K592" s="303"/>
      <c r="L592" s="303"/>
      <c r="M592" s="304">
        <f t="shared" si="183"/>
        <v>0</v>
      </c>
      <c r="N592" s="326" t="str">
        <f t="shared" si="175"/>
        <v/>
      </c>
      <c r="O592" s="71"/>
      <c r="P592" s="303"/>
      <c r="Q592" s="214">
        <f t="shared" si="184"/>
        <v>0</v>
      </c>
      <c r="R592" s="71"/>
      <c r="S592" s="308"/>
      <c r="T592" s="308"/>
      <c r="U592" s="308"/>
      <c r="V592" s="79"/>
      <c r="W592" s="303"/>
      <c r="X592" s="303"/>
      <c r="Y592" s="309">
        <f t="shared" si="176"/>
        <v>0</v>
      </c>
      <c r="Z592" s="73" t="s">
        <v>169</v>
      </c>
      <c r="AA592" s="73" t="s">
        <v>169</v>
      </c>
      <c r="AB592" s="317"/>
      <c r="AC592" s="73" t="s">
        <v>169</v>
      </c>
      <c r="AD592" s="73" t="s">
        <v>169</v>
      </c>
      <c r="AE592" s="317"/>
      <c r="AF592" s="73" t="s">
        <v>169</v>
      </c>
      <c r="AG592" s="73" t="s">
        <v>169</v>
      </c>
      <c r="AH592" s="317"/>
      <c r="AI592" s="88">
        <f t="shared" si="185"/>
        <v>0</v>
      </c>
      <c r="AJ592" s="312">
        <f t="shared" si="186"/>
        <v>0</v>
      </c>
      <c r="AK592" s="27">
        <f t="shared" si="187"/>
        <v>0</v>
      </c>
      <c r="AL592" s="27">
        <f t="shared" si="188"/>
        <v>0</v>
      </c>
      <c r="AM592" s="27">
        <f t="shared" si="189"/>
        <v>0</v>
      </c>
      <c r="AN592" s="77">
        <f t="shared" si="190"/>
        <v>0</v>
      </c>
      <c r="AP592" s="77">
        <f t="shared" si="191"/>
        <v>0</v>
      </c>
      <c r="AQ592" s="207">
        <f t="shared" si="177"/>
        <v>0</v>
      </c>
      <c r="AR592" s="27">
        <f t="shared" si="178"/>
        <v>0</v>
      </c>
      <c r="AS592" s="27">
        <f t="shared" si="179"/>
        <v>0</v>
      </c>
      <c r="AT592" s="27">
        <f t="shared" si="192"/>
        <v>0</v>
      </c>
      <c r="AU592" s="27">
        <f t="shared" si="180"/>
        <v>0</v>
      </c>
      <c r="AV592" s="27">
        <f t="shared" si="181"/>
        <v>0</v>
      </c>
      <c r="AW592" s="27">
        <f t="shared" si="182"/>
        <v>0</v>
      </c>
    </row>
    <row r="593" spans="1:49">
      <c r="A593" s="78">
        <v>582</v>
      </c>
      <c r="B593" s="69" t="s">
        <v>328</v>
      </c>
      <c r="C593" s="314"/>
      <c r="D593" s="72"/>
      <c r="E593" s="180"/>
      <c r="F593" s="72"/>
      <c r="G593" s="72"/>
      <c r="H593" s="325">
        <f t="shared" si="174"/>
        <v>0</v>
      </c>
      <c r="I593" s="71"/>
      <c r="J593" s="303"/>
      <c r="K593" s="303"/>
      <c r="L593" s="303"/>
      <c r="M593" s="304">
        <f t="shared" si="183"/>
        <v>0</v>
      </c>
      <c r="N593" s="326" t="str">
        <f t="shared" si="175"/>
        <v/>
      </c>
      <c r="O593" s="71"/>
      <c r="P593" s="303"/>
      <c r="Q593" s="214">
        <f t="shared" si="184"/>
        <v>0</v>
      </c>
      <c r="R593" s="71"/>
      <c r="S593" s="308"/>
      <c r="T593" s="308"/>
      <c r="U593" s="308"/>
      <c r="V593" s="79"/>
      <c r="W593" s="303"/>
      <c r="X593" s="303"/>
      <c r="Y593" s="309">
        <f t="shared" si="176"/>
        <v>0</v>
      </c>
      <c r="Z593" s="73" t="s">
        <v>169</v>
      </c>
      <c r="AA593" s="73" t="s">
        <v>169</v>
      </c>
      <c r="AB593" s="317"/>
      <c r="AC593" s="73" t="s">
        <v>169</v>
      </c>
      <c r="AD593" s="73" t="s">
        <v>169</v>
      </c>
      <c r="AE593" s="317"/>
      <c r="AF593" s="73" t="s">
        <v>169</v>
      </c>
      <c r="AG593" s="73" t="s">
        <v>169</v>
      </c>
      <c r="AH593" s="317"/>
      <c r="AI593" s="88">
        <f t="shared" si="185"/>
        <v>0</v>
      </c>
      <c r="AJ593" s="312">
        <f t="shared" si="186"/>
        <v>0</v>
      </c>
      <c r="AK593" s="27">
        <f t="shared" si="187"/>
        <v>0</v>
      </c>
      <c r="AL593" s="27">
        <f t="shared" si="188"/>
        <v>0</v>
      </c>
      <c r="AM593" s="27">
        <f t="shared" si="189"/>
        <v>0</v>
      </c>
      <c r="AN593" s="77">
        <f t="shared" si="190"/>
        <v>0</v>
      </c>
      <c r="AP593" s="77">
        <f t="shared" si="191"/>
        <v>0</v>
      </c>
      <c r="AQ593" s="207">
        <f t="shared" si="177"/>
        <v>0</v>
      </c>
      <c r="AR593" s="27">
        <f t="shared" si="178"/>
        <v>0</v>
      </c>
      <c r="AS593" s="27">
        <f t="shared" si="179"/>
        <v>0</v>
      </c>
      <c r="AT593" s="27">
        <f t="shared" si="192"/>
        <v>0</v>
      </c>
      <c r="AU593" s="27">
        <f t="shared" si="180"/>
        <v>0</v>
      </c>
      <c r="AV593" s="27">
        <f t="shared" si="181"/>
        <v>0</v>
      </c>
      <c r="AW593" s="27">
        <f t="shared" si="182"/>
        <v>0</v>
      </c>
    </row>
    <row r="594" spans="1:49">
      <c r="A594" s="68">
        <v>583</v>
      </c>
      <c r="B594" s="69" t="s">
        <v>328</v>
      </c>
      <c r="C594" s="314"/>
      <c r="D594" s="72"/>
      <c r="E594" s="180"/>
      <c r="F594" s="72"/>
      <c r="G594" s="72"/>
      <c r="H594" s="325">
        <f t="shared" si="174"/>
        <v>0</v>
      </c>
      <c r="I594" s="71"/>
      <c r="J594" s="303"/>
      <c r="K594" s="303"/>
      <c r="L594" s="303"/>
      <c r="M594" s="304">
        <f t="shared" si="183"/>
        <v>0</v>
      </c>
      <c r="N594" s="326" t="str">
        <f t="shared" si="175"/>
        <v/>
      </c>
      <c r="O594" s="71"/>
      <c r="P594" s="303"/>
      <c r="Q594" s="214">
        <f t="shared" si="184"/>
        <v>0</v>
      </c>
      <c r="R594" s="71"/>
      <c r="S594" s="308"/>
      <c r="T594" s="308"/>
      <c r="U594" s="308"/>
      <c r="V594" s="79"/>
      <c r="W594" s="303"/>
      <c r="X594" s="303"/>
      <c r="Y594" s="309">
        <f t="shared" si="176"/>
        <v>0</v>
      </c>
      <c r="Z594" s="73" t="s">
        <v>169</v>
      </c>
      <c r="AA594" s="73" t="s">
        <v>169</v>
      </c>
      <c r="AB594" s="317"/>
      <c r="AC594" s="73" t="s">
        <v>169</v>
      </c>
      <c r="AD594" s="73" t="s">
        <v>169</v>
      </c>
      <c r="AE594" s="317"/>
      <c r="AF594" s="73" t="s">
        <v>169</v>
      </c>
      <c r="AG594" s="73" t="s">
        <v>169</v>
      </c>
      <c r="AH594" s="317"/>
      <c r="AI594" s="88">
        <f t="shared" si="185"/>
        <v>0</v>
      </c>
      <c r="AJ594" s="312">
        <f t="shared" si="186"/>
        <v>0</v>
      </c>
      <c r="AK594" s="27">
        <f t="shared" si="187"/>
        <v>0</v>
      </c>
      <c r="AL594" s="27">
        <f t="shared" si="188"/>
        <v>0</v>
      </c>
      <c r="AM594" s="27">
        <f t="shared" si="189"/>
        <v>0</v>
      </c>
      <c r="AN594" s="77">
        <f t="shared" si="190"/>
        <v>0</v>
      </c>
      <c r="AP594" s="77">
        <f t="shared" si="191"/>
        <v>0</v>
      </c>
      <c r="AQ594" s="207">
        <f t="shared" si="177"/>
        <v>0</v>
      </c>
      <c r="AR594" s="27">
        <f t="shared" si="178"/>
        <v>0</v>
      </c>
      <c r="AS594" s="27">
        <f t="shared" si="179"/>
        <v>0</v>
      </c>
      <c r="AT594" s="27">
        <f t="shared" si="192"/>
        <v>0</v>
      </c>
      <c r="AU594" s="27">
        <f t="shared" si="180"/>
        <v>0</v>
      </c>
      <c r="AV594" s="27">
        <f t="shared" si="181"/>
        <v>0</v>
      </c>
      <c r="AW594" s="27">
        <f t="shared" si="182"/>
        <v>0</v>
      </c>
    </row>
    <row r="595" spans="1:49">
      <c r="A595" s="78">
        <v>584</v>
      </c>
      <c r="B595" s="69" t="s">
        <v>328</v>
      </c>
      <c r="C595" s="314"/>
      <c r="D595" s="72"/>
      <c r="E595" s="180"/>
      <c r="F595" s="72"/>
      <c r="G595" s="72"/>
      <c r="H595" s="325">
        <f t="shared" si="174"/>
        <v>0</v>
      </c>
      <c r="I595" s="71"/>
      <c r="J595" s="303"/>
      <c r="K595" s="303"/>
      <c r="L595" s="303"/>
      <c r="M595" s="304">
        <f t="shared" si="183"/>
        <v>0</v>
      </c>
      <c r="N595" s="326" t="str">
        <f t="shared" si="175"/>
        <v/>
      </c>
      <c r="O595" s="71"/>
      <c r="P595" s="303"/>
      <c r="Q595" s="214">
        <f t="shared" si="184"/>
        <v>0</v>
      </c>
      <c r="R595" s="71"/>
      <c r="S595" s="308"/>
      <c r="T595" s="308"/>
      <c r="U595" s="308"/>
      <c r="V595" s="79"/>
      <c r="W595" s="303"/>
      <c r="X595" s="303"/>
      <c r="Y595" s="309">
        <f t="shared" si="176"/>
        <v>0</v>
      </c>
      <c r="Z595" s="73" t="s">
        <v>169</v>
      </c>
      <c r="AA595" s="73" t="s">
        <v>169</v>
      </c>
      <c r="AB595" s="317"/>
      <c r="AC595" s="73" t="s">
        <v>169</v>
      </c>
      <c r="AD595" s="73" t="s">
        <v>169</v>
      </c>
      <c r="AE595" s="317"/>
      <c r="AF595" s="73" t="s">
        <v>169</v>
      </c>
      <c r="AG595" s="73" t="s">
        <v>169</v>
      </c>
      <c r="AH595" s="317"/>
      <c r="AI595" s="88">
        <f t="shared" si="185"/>
        <v>0</v>
      </c>
      <c r="AJ595" s="312">
        <f t="shared" si="186"/>
        <v>0</v>
      </c>
      <c r="AK595" s="27">
        <f t="shared" si="187"/>
        <v>0</v>
      </c>
      <c r="AL595" s="27">
        <f t="shared" si="188"/>
        <v>0</v>
      </c>
      <c r="AM595" s="27">
        <f t="shared" si="189"/>
        <v>0</v>
      </c>
      <c r="AN595" s="77">
        <f t="shared" si="190"/>
        <v>0</v>
      </c>
      <c r="AP595" s="77">
        <f t="shared" si="191"/>
        <v>0</v>
      </c>
      <c r="AQ595" s="207">
        <f t="shared" si="177"/>
        <v>0</v>
      </c>
      <c r="AR595" s="27">
        <f t="shared" si="178"/>
        <v>0</v>
      </c>
      <c r="AS595" s="27">
        <f t="shared" si="179"/>
        <v>0</v>
      </c>
      <c r="AT595" s="27">
        <f t="shared" si="192"/>
        <v>0</v>
      </c>
      <c r="AU595" s="27">
        <f t="shared" si="180"/>
        <v>0</v>
      </c>
      <c r="AV595" s="27">
        <f t="shared" si="181"/>
        <v>0</v>
      </c>
      <c r="AW595" s="27">
        <f t="shared" si="182"/>
        <v>0</v>
      </c>
    </row>
    <row r="596" spans="1:49">
      <c r="A596" s="68">
        <v>585</v>
      </c>
      <c r="B596" s="69" t="s">
        <v>328</v>
      </c>
      <c r="C596" s="314"/>
      <c r="D596" s="72"/>
      <c r="E596" s="180"/>
      <c r="F596" s="72"/>
      <c r="G596" s="72"/>
      <c r="H596" s="325">
        <f t="shared" si="174"/>
        <v>0</v>
      </c>
      <c r="I596" s="71"/>
      <c r="J596" s="303"/>
      <c r="K596" s="303"/>
      <c r="L596" s="303"/>
      <c r="M596" s="304">
        <f t="shared" si="183"/>
        <v>0</v>
      </c>
      <c r="N596" s="326" t="str">
        <f t="shared" si="175"/>
        <v/>
      </c>
      <c r="O596" s="71"/>
      <c r="P596" s="303"/>
      <c r="Q596" s="214">
        <f t="shared" si="184"/>
        <v>0</v>
      </c>
      <c r="R596" s="71"/>
      <c r="S596" s="308"/>
      <c r="T596" s="308"/>
      <c r="U596" s="308"/>
      <c r="V596" s="79"/>
      <c r="W596" s="303"/>
      <c r="X596" s="303"/>
      <c r="Y596" s="309">
        <f t="shared" si="176"/>
        <v>0</v>
      </c>
      <c r="Z596" s="73" t="s">
        <v>169</v>
      </c>
      <c r="AA596" s="73" t="s">
        <v>169</v>
      </c>
      <c r="AB596" s="317"/>
      <c r="AC596" s="73" t="s">
        <v>169</v>
      </c>
      <c r="AD596" s="73" t="s">
        <v>169</v>
      </c>
      <c r="AE596" s="317"/>
      <c r="AF596" s="73" t="s">
        <v>169</v>
      </c>
      <c r="AG596" s="73" t="s">
        <v>169</v>
      </c>
      <c r="AH596" s="317"/>
      <c r="AI596" s="88">
        <f t="shared" si="185"/>
        <v>0</v>
      </c>
      <c r="AJ596" s="312">
        <f t="shared" si="186"/>
        <v>0</v>
      </c>
      <c r="AK596" s="27">
        <f t="shared" si="187"/>
        <v>0</v>
      </c>
      <c r="AL596" s="27">
        <f t="shared" si="188"/>
        <v>0</v>
      </c>
      <c r="AM596" s="27">
        <f t="shared" si="189"/>
        <v>0</v>
      </c>
      <c r="AN596" s="77">
        <f t="shared" si="190"/>
        <v>0</v>
      </c>
      <c r="AP596" s="77">
        <f t="shared" si="191"/>
        <v>0</v>
      </c>
      <c r="AQ596" s="207">
        <f t="shared" si="177"/>
        <v>0</v>
      </c>
      <c r="AR596" s="27">
        <f t="shared" si="178"/>
        <v>0</v>
      </c>
      <c r="AS596" s="27">
        <f t="shared" si="179"/>
        <v>0</v>
      </c>
      <c r="AT596" s="27">
        <f t="shared" si="192"/>
        <v>0</v>
      </c>
      <c r="AU596" s="27">
        <f t="shared" si="180"/>
        <v>0</v>
      </c>
      <c r="AV596" s="27">
        <f t="shared" si="181"/>
        <v>0</v>
      </c>
      <c r="AW596" s="27">
        <f t="shared" si="182"/>
        <v>0</v>
      </c>
    </row>
    <row r="597" spans="1:49">
      <c r="A597" s="78">
        <v>586</v>
      </c>
      <c r="B597" s="69" t="s">
        <v>328</v>
      </c>
      <c r="C597" s="314"/>
      <c r="D597" s="72"/>
      <c r="E597" s="180"/>
      <c r="F597" s="72"/>
      <c r="G597" s="72"/>
      <c r="H597" s="325">
        <f t="shared" si="174"/>
        <v>0</v>
      </c>
      <c r="I597" s="71"/>
      <c r="J597" s="303"/>
      <c r="K597" s="303"/>
      <c r="L597" s="303"/>
      <c r="M597" s="304">
        <f t="shared" si="183"/>
        <v>0</v>
      </c>
      <c r="N597" s="326" t="str">
        <f t="shared" si="175"/>
        <v/>
      </c>
      <c r="O597" s="71"/>
      <c r="P597" s="303"/>
      <c r="Q597" s="214">
        <f t="shared" si="184"/>
        <v>0</v>
      </c>
      <c r="R597" s="71"/>
      <c r="S597" s="308"/>
      <c r="T597" s="308"/>
      <c r="U597" s="308"/>
      <c r="V597" s="79"/>
      <c r="W597" s="303"/>
      <c r="X597" s="303"/>
      <c r="Y597" s="309">
        <f t="shared" si="176"/>
        <v>0</v>
      </c>
      <c r="Z597" s="73" t="s">
        <v>169</v>
      </c>
      <c r="AA597" s="73" t="s">
        <v>169</v>
      </c>
      <c r="AB597" s="317"/>
      <c r="AC597" s="73" t="s">
        <v>169</v>
      </c>
      <c r="AD597" s="73" t="s">
        <v>169</v>
      </c>
      <c r="AE597" s="317"/>
      <c r="AF597" s="73" t="s">
        <v>169</v>
      </c>
      <c r="AG597" s="73" t="s">
        <v>169</v>
      </c>
      <c r="AH597" s="317"/>
      <c r="AI597" s="88">
        <f t="shared" si="185"/>
        <v>0</v>
      </c>
      <c r="AJ597" s="312">
        <f t="shared" si="186"/>
        <v>0</v>
      </c>
      <c r="AK597" s="27">
        <f t="shared" si="187"/>
        <v>0</v>
      </c>
      <c r="AL597" s="27">
        <f t="shared" si="188"/>
        <v>0</v>
      </c>
      <c r="AM597" s="27">
        <f t="shared" si="189"/>
        <v>0</v>
      </c>
      <c r="AN597" s="77">
        <f t="shared" si="190"/>
        <v>0</v>
      </c>
      <c r="AP597" s="77">
        <f t="shared" si="191"/>
        <v>0</v>
      </c>
      <c r="AQ597" s="207">
        <f t="shared" si="177"/>
        <v>0</v>
      </c>
      <c r="AR597" s="27">
        <f t="shared" si="178"/>
        <v>0</v>
      </c>
      <c r="AS597" s="27">
        <f t="shared" si="179"/>
        <v>0</v>
      </c>
      <c r="AT597" s="27">
        <f t="shared" si="192"/>
        <v>0</v>
      </c>
      <c r="AU597" s="27">
        <f t="shared" si="180"/>
        <v>0</v>
      </c>
      <c r="AV597" s="27">
        <f t="shared" si="181"/>
        <v>0</v>
      </c>
      <c r="AW597" s="27">
        <f t="shared" si="182"/>
        <v>0</v>
      </c>
    </row>
    <row r="598" spans="1:49">
      <c r="A598" s="68">
        <v>587</v>
      </c>
      <c r="B598" s="69" t="s">
        <v>328</v>
      </c>
      <c r="C598" s="314"/>
      <c r="D598" s="72"/>
      <c r="E598" s="180"/>
      <c r="F598" s="72"/>
      <c r="G598" s="72"/>
      <c r="H598" s="325">
        <f t="shared" si="174"/>
        <v>0</v>
      </c>
      <c r="I598" s="71"/>
      <c r="J598" s="303"/>
      <c r="K598" s="303"/>
      <c r="L598" s="303"/>
      <c r="M598" s="304">
        <f t="shared" si="183"/>
        <v>0</v>
      </c>
      <c r="N598" s="326" t="str">
        <f t="shared" si="175"/>
        <v/>
      </c>
      <c r="O598" s="71"/>
      <c r="P598" s="303"/>
      <c r="Q598" s="214">
        <f t="shared" si="184"/>
        <v>0</v>
      </c>
      <c r="R598" s="71"/>
      <c r="S598" s="308"/>
      <c r="T598" s="308"/>
      <c r="U598" s="308"/>
      <c r="V598" s="79"/>
      <c r="W598" s="303"/>
      <c r="X598" s="303"/>
      <c r="Y598" s="309">
        <f t="shared" si="176"/>
        <v>0</v>
      </c>
      <c r="Z598" s="73" t="s">
        <v>169</v>
      </c>
      <c r="AA598" s="73" t="s">
        <v>169</v>
      </c>
      <c r="AB598" s="317"/>
      <c r="AC598" s="73" t="s">
        <v>169</v>
      </c>
      <c r="AD598" s="73" t="s">
        <v>169</v>
      </c>
      <c r="AE598" s="317"/>
      <c r="AF598" s="73" t="s">
        <v>169</v>
      </c>
      <c r="AG598" s="73" t="s">
        <v>169</v>
      </c>
      <c r="AH598" s="317"/>
      <c r="AI598" s="88">
        <f t="shared" si="185"/>
        <v>0</v>
      </c>
      <c r="AJ598" s="312">
        <f t="shared" si="186"/>
        <v>0</v>
      </c>
      <c r="AK598" s="27">
        <f t="shared" si="187"/>
        <v>0</v>
      </c>
      <c r="AL598" s="27">
        <f t="shared" si="188"/>
        <v>0</v>
      </c>
      <c r="AM598" s="27">
        <f t="shared" si="189"/>
        <v>0</v>
      </c>
      <c r="AN598" s="77">
        <f t="shared" si="190"/>
        <v>0</v>
      </c>
      <c r="AP598" s="77">
        <f t="shared" si="191"/>
        <v>0</v>
      </c>
      <c r="AQ598" s="207">
        <f t="shared" si="177"/>
        <v>0</v>
      </c>
      <c r="AR598" s="27">
        <f t="shared" si="178"/>
        <v>0</v>
      </c>
      <c r="AS598" s="27">
        <f t="shared" si="179"/>
        <v>0</v>
      </c>
      <c r="AT598" s="27">
        <f t="shared" si="192"/>
        <v>0</v>
      </c>
      <c r="AU598" s="27">
        <f t="shared" si="180"/>
        <v>0</v>
      </c>
      <c r="AV598" s="27">
        <f t="shared" si="181"/>
        <v>0</v>
      </c>
      <c r="AW598" s="27">
        <f t="shared" si="182"/>
        <v>0</v>
      </c>
    </row>
    <row r="599" spans="1:49">
      <c r="A599" s="78">
        <v>588</v>
      </c>
      <c r="B599" s="69" t="s">
        <v>328</v>
      </c>
      <c r="C599" s="314"/>
      <c r="D599" s="72"/>
      <c r="E599" s="180"/>
      <c r="F599" s="72"/>
      <c r="G599" s="72"/>
      <c r="H599" s="325">
        <f t="shared" si="174"/>
        <v>0</v>
      </c>
      <c r="I599" s="71"/>
      <c r="J599" s="303"/>
      <c r="K599" s="303"/>
      <c r="L599" s="303"/>
      <c r="M599" s="304">
        <f t="shared" si="183"/>
        <v>0</v>
      </c>
      <c r="N599" s="326" t="str">
        <f t="shared" si="175"/>
        <v/>
      </c>
      <c r="O599" s="71"/>
      <c r="P599" s="303"/>
      <c r="Q599" s="214">
        <f t="shared" si="184"/>
        <v>0</v>
      </c>
      <c r="R599" s="71"/>
      <c r="S599" s="308"/>
      <c r="T599" s="308"/>
      <c r="U599" s="308"/>
      <c r="V599" s="79"/>
      <c r="W599" s="303"/>
      <c r="X599" s="303"/>
      <c r="Y599" s="309">
        <f t="shared" si="176"/>
        <v>0</v>
      </c>
      <c r="Z599" s="73" t="s">
        <v>169</v>
      </c>
      <c r="AA599" s="73" t="s">
        <v>169</v>
      </c>
      <c r="AB599" s="317"/>
      <c r="AC599" s="73" t="s">
        <v>169</v>
      </c>
      <c r="AD599" s="73" t="s">
        <v>169</v>
      </c>
      <c r="AE599" s="317"/>
      <c r="AF599" s="73" t="s">
        <v>169</v>
      </c>
      <c r="AG599" s="73" t="s">
        <v>169</v>
      </c>
      <c r="AH599" s="317"/>
      <c r="AI599" s="88">
        <f t="shared" si="185"/>
        <v>0</v>
      </c>
      <c r="AJ599" s="312">
        <f t="shared" si="186"/>
        <v>0</v>
      </c>
      <c r="AK599" s="27">
        <f t="shared" si="187"/>
        <v>0</v>
      </c>
      <c r="AL599" s="27">
        <f t="shared" si="188"/>
        <v>0</v>
      </c>
      <c r="AM599" s="27">
        <f t="shared" si="189"/>
        <v>0</v>
      </c>
      <c r="AN599" s="77">
        <f t="shared" si="190"/>
        <v>0</v>
      </c>
      <c r="AP599" s="77">
        <f t="shared" si="191"/>
        <v>0</v>
      </c>
      <c r="AQ599" s="207">
        <f t="shared" si="177"/>
        <v>0</v>
      </c>
      <c r="AR599" s="27">
        <f t="shared" si="178"/>
        <v>0</v>
      </c>
      <c r="AS599" s="27">
        <f t="shared" si="179"/>
        <v>0</v>
      </c>
      <c r="AT599" s="27">
        <f t="shared" si="192"/>
        <v>0</v>
      </c>
      <c r="AU599" s="27">
        <f t="shared" si="180"/>
        <v>0</v>
      </c>
      <c r="AV599" s="27">
        <f t="shared" si="181"/>
        <v>0</v>
      </c>
      <c r="AW599" s="27">
        <f t="shared" si="182"/>
        <v>0</v>
      </c>
    </row>
    <row r="600" spans="1:49">
      <c r="A600" s="68">
        <v>589</v>
      </c>
      <c r="B600" s="69" t="s">
        <v>328</v>
      </c>
      <c r="C600" s="314"/>
      <c r="D600" s="72"/>
      <c r="E600" s="180"/>
      <c r="F600" s="72"/>
      <c r="G600" s="72"/>
      <c r="H600" s="325">
        <f t="shared" si="174"/>
        <v>0</v>
      </c>
      <c r="I600" s="71"/>
      <c r="J600" s="303"/>
      <c r="K600" s="303"/>
      <c r="L600" s="303"/>
      <c r="M600" s="304">
        <f t="shared" si="183"/>
        <v>0</v>
      </c>
      <c r="N600" s="326" t="str">
        <f t="shared" si="175"/>
        <v/>
      </c>
      <c r="O600" s="71"/>
      <c r="P600" s="303"/>
      <c r="Q600" s="214">
        <f t="shared" si="184"/>
        <v>0</v>
      </c>
      <c r="R600" s="71"/>
      <c r="S600" s="308"/>
      <c r="T600" s="308"/>
      <c r="U600" s="308"/>
      <c r="V600" s="79"/>
      <c r="W600" s="303"/>
      <c r="X600" s="303"/>
      <c r="Y600" s="309">
        <f t="shared" si="176"/>
        <v>0</v>
      </c>
      <c r="Z600" s="73" t="s">
        <v>169</v>
      </c>
      <c r="AA600" s="73" t="s">
        <v>169</v>
      </c>
      <c r="AB600" s="317"/>
      <c r="AC600" s="73" t="s">
        <v>169</v>
      </c>
      <c r="AD600" s="73" t="s">
        <v>169</v>
      </c>
      <c r="AE600" s="317"/>
      <c r="AF600" s="73" t="s">
        <v>169</v>
      </c>
      <c r="AG600" s="73" t="s">
        <v>169</v>
      </c>
      <c r="AH600" s="317"/>
      <c r="AI600" s="88">
        <f t="shared" si="185"/>
        <v>0</v>
      </c>
      <c r="AJ600" s="312">
        <f t="shared" si="186"/>
        <v>0</v>
      </c>
      <c r="AK600" s="27">
        <f t="shared" si="187"/>
        <v>0</v>
      </c>
      <c r="AL600" s="27">
        <f t="shared" si="188"/>
        <v>0</v>
      </c>
      <c r="AM600" s="27">
        <f t="shared" si="189"/>
        <v>0</v>
      </c>
      <c r="AN600" s="77">
        <f t="shared" si="190"/>
        <v>0</v>
      </c>
      <c r="AP600" s="77">
        <f t="shared" si="191"/>
        <v>0</v>
      </c>
      <c r="AQ600" s="207">
        <f t="shared" si="177"/>
        <v>0</v>
      </c>
      <c r="AR600" s="27">
        <f t="shared" si="178"/>
        <v>0</v>
      </c>
      <c r="AS600" s="27">
        <f t="shared" si="179"/>
        <v>0</v>
      </c>
      <c r="AT600" s="27">
        <f t="shared" si="192"/>
        <v>0</v>
      </c>
      <c r="AU600" s="27">
        <f t="shared" si="180"/>
        <v>0</v>
      </c>
      <c r="AV600" s="27">
        <f t="shared" si="181"/>
        <v>0</v>
      </c>
      <c r="AW600" s="27">
        <f t="shared" si="182"/>
        <v>0</v>
      </c>
    </row>
    <row r="601" spans="1:49">
      <c r="A601" s="78">
        <v>590</v>
      </c>
      <c r="B601" s="69" t="s">
        <v>328</v>
      </c>
      <c r="C601" s="314"/>
      <c r="D601" s="72"/>
      <c r="E601" s="180"/>
      <c r="F601" s="72"/>
      <c r="G601" s="72"/>
      <c r="H601" s="325">
        <f t="shared" si="174"/>
        <v>0</v>
      </c>
      <c r="I601" s="71"/>
      <c r="J601" s="303"/>
      <c r="K601" s="303"/>
      <c r="L601" s="303"/>
      <c r="M601" s="304">
        <f t="shared" si="183"/>
        <v>0</v>
      </c>
      <c r="N601" s="326" t="str">
        <f t="shared" si="175"/>
        <v/>
      </c>
      <c r="O601" s="71"/>
      <c r="P601" s="303"/>
      <c r="Q601" s="214">
        <f t="shared" si="184"/>
        <v>0</v>
      </c>
      <c r="R601" s="71"/>
      <c r="S601" s="308"/>
      <c r="T601" s="308"/>
      <c r="U601" s="308"/>
      <c r="V601" s="79"/>
      <c r="W601" s="303"/>
      <c r="X601" s="303"/>
      <c r="Y601" s="309">
        <f t="shared" si="176"/>
        <v>0</v>
      </c>
      <c r="Z601" s="73" t="s">
        <v>169</v>
      </c>
      <c r="AA601" s="73" t="s">
        <v>169</v>
      </c>
      <c r="AB601" s="317"/>
      <c r="AC601" s="73" t="s">
        <v>169</v>
      </c>
      <c r="AD601" s="73" t="s">
        <v>169</v>
      </c>
      <c r="AE601" s="317"/>
      <c r="AF601" s="73" t="s">
        <v>169</v>
      </c>
      <c r="AG601" s="73" t="s">
        <v>169</v>
      </c>
      <c r="AH601" s="317"/>
      <c r="AI601" s="88">
        <f t="shared" si="185"/>
        <v>0</v>
      </c>
      <c r="AJ601" s="312">
        <f t="shared" si="186"/>
        <v>0</v>
      </c>
      <c r="AK601" s="27">
        <f t="shared" si="187"/>
        <v>0</v>
      </c>
      <c r="AL601" s="27">
        <f t="shared" si="188"/>
        <v>0</v>
      </c>
      <c r="AM601" s="27">
        <f t="shared" si="189"/>
        <v>0</v>
      </c>
      <c r="AN601" s="77">
        <f t="shared" si="190"/>
        <v>0</v>
      </c>
      <c r="AP601" s="77">
        <f t="shared" si="191"/>
        <v>0</v>
      </c>
      <c r="AQ601" s="207">
        <f t="shared" si="177"/>
        <v>0</v>
      </c>
      <c r="AR601" s="27">
        <f t="shared" si="178"/>
        <v>0</v>
      </c>
      <c r="AS601" s="27">
        <f t="shared" si="179"/>
        <v>0</v>
      </c>
      <c r="AT601" s="27">
        <f t="shared" si="192"/>
        <v>0</v>
      </c>
      <c r="AU601" s="27">
        <f t="shared" si="180"/>
        <v>0</v>
      </c>
      <c r="AV601" s="27">
        <f t="shared" si="181"/>
        <v>0</v>
      </c>
      <c r="AW601" s="27">
        <f t="shared" si="182"/>
        <v>0</v>
      </c>
    </row>
    <row r="602" spans="1:49">
      <c r="A602" s="68">
        <v>591</v>
      </c>
      <c r="B602" s="69" t="s">
        <v>328</v>
      </c>
      <c r="C602" s="314"/>
      <c r="D602" s="72"/>
      <c r="E602" s="180"/>
      <c r="F602" s="72"/>
      <c r="G602" s="72"/>
      <c r="H602" s="325">
        <f t="shared" si="174"/>
        <v>0</v>
      </c>
      <c r="I602" s="71"/>
      <c r="J602" s="303"/>
      <c r="K602" s="303"/>
      <c r="L602" s="303"/>
      <c r="M602" s="304">
        <f t="shared" si="183"/>
        <v>0</v>
      </c>
      <c r="N602" s="326" t="str">
        <f t="shared" si="175"/>
        <v/>
      </c>
      <c r="O602" s="71"/>
      <c r="P602" s="303"/>
      <c r="Q602" s="214">
        <f t="shared" si="184"/>
        <v>0</v>
      </c>
      <c r="R602" s="71"/>
      <c r="S602" s="308"/>
      <c r="T602" s="308"/>
      <c r="U602" s="308"/>
      <c r="V602" s="79"/>
      <c r="W602" s="303"/>
      <c r="X602" s="303"/>
      <c r="Y602" s="309">
        <f t="shared" si="176"/>
        <v>0</v>
      </c>
      <c r="Z602" s="73" t="s">
        <v>169</v>
      </c>
      <c r="AA602" s="73" t="s">
        <v>169</v>
      </c>
      <c r="AB602" s="317"/>
      <c r="AC602" s="73" t="s">
        <v>169</v>
      </c>
      <c r="AD602" s="73" t="s">
        <v>169</v>
      </c>
      <c r="AE602" s="317"/>
      <c r="AF602" s="73" t="s">
        <v>169</v>
      </c>
      <c r="AG602" s="73" t="s">
        <v>169</v>
      </c>
      <c r="AH602" s="317"/>
      <c r="AI602" s="88">
        <f t="shared" si="185"/>
        <v>0</v>
      </c>
      <c r="AJ602" s="312">
        <f t="shared" si="186"/>
        <v>0</v>
      </c>
      <c r="AK602" s="27">
        <f t="shared" si="187"/>
        <v>0</v>
      </c>
      <c r="AL602" s="27">
        <f t="shared" si="188"/>
        <v>0</v>
      </c>
      <c r="AM602" s="27">
        <f t="shared" si="189"/>
        <v>0</v>
      </c>
      <c r="AN602" s="77">
        <f t="shared" si="190"/>
        <v>0</v>
      </c>
      <c r="AP602" s="77">
        <f t="shared" si="191"/>
        <v>0</v>
      </c>
      <c r="AQ602" s="207">
        <f t="shared" si="177"/>
        <v>0</v>
      </c>
      <c r="AR602" s="27">
        <f t="shared" si="178"/>
        <v>0</v>
      </c>
      <c r="AS602" s="27">
        <f t="shared" si="179"/>
        <v>0</v>
      </c>
      <c r="AT602" s="27">
        <f t="shared" si="192"/>
        <v>0</v>
      </c>
      <c r="AU602" s="27">
        <f t="shared" si="180"/>
        <v>0</v>
      </c>
      <c r="AV602" s="27">
        <f t="shared" si="181"/>
        <v>0</v>
      </c>
      <c r="AW602" s="27">
        <f t="shared" si="182"/>
        <v>0</v>
      </c>
    </row>
    <row r="603" spans="1:49">
      <c r="A603" s="78">
        <v>592</v>
      </c>
      <c r="B603" s="69" t="s">
        <v>328</v>
      </c>
      <c r="C603" s="314"/>
      <c r="D603" s="72"/>
      <c r="E603" s="180"/>
      <c r="F603" s="72"/>
      <c r="G603" s="72"/>
      <c r="H603" s="325">
        <f t="shared" si="174"/>
        <v>0</v>
      </c>
      <c r="I603" s="71"/>
      <c r="J603" s="303"/>
      <c r="K603" s="303"/>
      <c r="L603" s="303"/>
      <c r="M603" s="304">
        <f t="shared" si="183"/>
        <v>0</v>
      </c>
      <c r="N603" s="326" t="str">
        <f t="shared" si="175"/>
        <v/>
      </c>
      <c r="O603" s="71"/>
      <c r="P603" s="303"/>
      <c r="Q603" s="214">
        <f t="shared" si="184"/>
        <v>0</v>
      </c>
      <c r="R603" s="71"/>
      <c r="S603" s="308"/>
      <c r="T603" s="308"/>
      <c r="U603" s="308"/>
      <c r="V603" s="79"/>
      <c r="W603" s="303"/>
      <c r="X603" s="303"/>
      <c r="Y603" s="309">
        <f t="shared" si="176"/>
        <v>0</v>
      </c>
      <c r="Z603" s="73" t="s">
        <v>169</v>
      </c>
      <c r="AA603" s="73" t="s">
        <v>169</v>
      </c>
      <c r="AB603" s="317"/>
      <c r="AC603" s="73" t="s">
        <v>169</v>
      </c>
      <c r="AD603" s="73" t="s">
        <v>169</v>
      </c>
      <c r="AE603" s="317"/>
      <c r="AF603" s="73" t="s">
        <v>169</v>
      </c>
      <c r="AG603" s="73" t="s">
        <v>169</v>
      </c>
      <c r="AH603" s="317"/>
      <c r="AI603" s="88">
        <f t="shared" si="185"/>
        <v>0</v>
      </c>
      <c r="AJ603" s="312">
        <f t="shared" si="186"/>
        <v>0</v>
      </c>
      <c r="AK603" s="27">
        <f t="shared" si="187"/>
        <v>0</v>
      </c>
      <c r="AL603" s="27">
        <f t="shared" si="188"/>
        <v>0</v>
      </c>
      <c r="AM603" s="27">
        <f t="shared" si="189"/>
        <v>0</v>
      </c>
      <c r="AN603" s="77">
        <f t="shared" si="190"/>
        <v>0</v>
      </c>
      <c r="AP603" s="77">
        <f t="shared" si="191"/>
        <v>0</v>
      </c>
      <c r="AQ603" s="207">
        <f t="shared" si="177"/>
        <v>0</v>
      </c>
      <c r="AR603" s="27">
        <f t="shared" si="178"/>
        <v>0</v>
      </c>
      <c r="AS603" s="27">
        <f t="shared" si="179"/>
        <v>0</v>
      </c>
      <c r="AT603" s="27">
        <f t="shared" si="192"/>
        <v>0</v>
      </c>
      <c r="AU603" s="27">
        <f t="shared" si="180"/>
        <v>0</v>
      </c>
      <c r="AV603" s="27">
        <f t="shared" si="181"/>
        <v>0</v>
      </c>
      <c r="AW603" s="27">
        <f t="shared" si="182"/>
        <v>0</v>
      </c>
    </row>
    <row r="604" spans="1:49">
      <c r="A604" s="68">
        <v>593</v>
      </c>
      <c r="B604" s="69" t="s">
        <v>328</v>
      </c>
      <c r="C604" s="314"/>
      <c r="D604" s="72"/>
      <c r="E604" s="180"/>
      <c r="F604" s="72"/>
      <c r="G604" s="72"/>
      <c r="H604" s="325">
        <f t="shared" si="174"/>
        <v>0</v>
      </c>
      <c r="I604" s="71"/>
      <c r="J604" s="303"/>
      <c r="K604" s="303"/>
      <c r="L604" s="303"/>
      <c r="M604" s="304">
        <f t="shared" si="183"/>
        <v>0</v>
      </c>
      <c r="N604" s="326" t="str">
        <f t="shared" si="175"/>
        <v/>
      </c>
      <c r="O604" s="71"/>
      <c r="P604" s="303"/>
      <c r="Q604" s="214">
        <f t="shared" si="184"/>
        <v>0</v>
      </c>
      <c r="R604" s="71"/>
      <c r="S604" s="308"/>
      <c r="T604" s="308"/>
      <c r="U604" s="308"/>
      <c r="V604" s="79"/>
      <c r="W604" s="303"/>
      <c r="X604" s="303"/>
      <c r="Y604" s="309">
        <f t="shared" si="176"/>
        <v>0</v>
      </c>
      <c r="Z604" s="73" t="s">
        <v>169</v>
      </c>
      <c r="AA604" s="73" t="s">
        <v>169</v>
      </c>
      <c r="AB604" s="317"/>
      <c r="AC604" s="73" t="s">
        <v>169</v>
      </c>
      <c r="AD604" s="73" t="s">
        <v>169</v>
      </c>
      <c r="AE604" s="317"/>
      <c r="AF604" s="73" t="s">
        <v>169</v>
      </c>
      <c r="AG604" s="73" t="s">
        <v>169</v>
      </c>
      <c r="AH604" s="317"/>
      <c r="AI604" s="88">
        <f t="shared" si="185"/>
        <v>0</v>
      </c>
      <c r="AJ604" s="312">
        <f t="shared" si="186"/>
        <v>0</v>
      </c>
      <c r="AK604" s="27">
        <f t="shared" si="187"/>
        <v>0</v>
      </c>
      <c r="AL604" s="27">
        <f t="shared" si="188"/>
        <v>0</v>
      </c>
      <c r="AM604" s="27">
        <f t="shared" si="189"/>
        <v>0</v>
      </c>
      <c r="AN604" s="77">
        <f t="shared" si="190"/>
        <v>0</v>
      </c>
      <c r="AP604" s="77">
        <f t="shared" si="191"/>
        <v>0</v>
      </c>
      <c r="AQ604" s="207">
        <f t="shared" si="177"/>
        <v>0</v>
      </c>
      <c r="AR604" s="27">
        <f t="shared" si="178"/>
        <v>0</v>
      </c>
      <c r="AS604" s="27">
        <f t="shared" si="179"/>
        <v>0</v>
      </c>
      <c r="AT604" s="27">
        <f t="shared" si="192"/>
        <v>0</v>
      </c>
      <c r="AU604" s="27">
        <f t="shared" si="180"/>
        <v>0</v>
      </c>
      <c r="AV604" s="27">
        <f t="shared" si="181"/>
        <v>0</v>
      </c>
      <c r="AW604" s="27">
        <f t="shared" si="182"/>
        <v>0</v>
      </c>
    </row>
    <row r="605" spans="1:49">
      <c r="A605" s="78">
        <v>594</v>
      </c>
      <c r="B605" s="69" t="s">
        <v>328</v>
      </c>
      <c r="C605" s="314"/>
      <c r="D605" s="72"/>
      <c r="E605" s="180"/>
      <c r="F605" s="72"/>
      <c r="G605" s="72"/>
      <c r="H605" s="325">
        <f t="shared" si="174"/>
        <v>0</v>
      </c>
      <c r="I605" s="71"/>
      <c r="J605" s="303"/>
      <c r="K605" s="303"/>
      <c r="L605" s="303"/>
      <c r="M605" s="304">
        <f t="shared" si="183"/>
        <v>0</v>
      </c>
      <c r="N605" s="326" t="str">
        <f t="shared" si="175"/>
        <v/>
      </c>
      <c r="O605" s="71"/>
      <c r="P605" s="303"/>
      <c r="Q605" s="214">
        <f t="shared" si="184"/>
        <v>0</v>
      </c>
      <c r="R605" s="71"/>
      <c r="S605" s="308"/>
      <c r="T605" s="308"/>
      <c r="U605" s="308"/>
      <c r="V605" s="79"/>
      <c r="W605" s="303"/>
      <c r="X605" s="303"/>
      <c r="Y605" s="309">
        <f t="shared" si="176"/>
        <v>0</v>
      </c>
      <c r="Z605" s="73" t="s">
        <v>169</v>
      </c>
      <c r="AA605" s="73" t="s">
        <v>169</v>
      </c>
      <c r="AB605" s="317"/>
      <c r="AC605" s="73" t="s">
        <v>169</v>
      </c>
      <c r="AD605" s="73" t="s">
        <v>169</v>
      </c>
      <c r="AE605" s="317"/>
      <c r="AF605" s="73" t="s">
        <v>169</v>
      </c>
      <c r="AG605" s="73" t="s">
        <v>169</v>
      </c>
      <c r="AH605" s="317"/>
      <c r="AI605" s="88">
        <f t="shared" si="185"/>
        <v>0</v>
      </c>
      <c r="AJ605" s="312">
        <f t="shared" si="186"/>
        <v>0</v>
      </c>
      <c r="AK605" s="27">
        <f t="shared" si="187"/>
        <v>0</v>
      </c>
      <c r="AL605" s="27">
        <f t="shared" si="188"/>
        <v>0</v>
      </c>
      <c r="AM605" s="27">
        <f t="shared" si="189"/>
        <v>0</v>
      </c>
      <c r="AN605" s="77">
        <f t="shared" si="190"/>
        <v>0</v>
      </c>
      <c r="AP605" s="77">
        <f t="shared" si="191"/>
        <v>0</v>
      </c>
      <c r="AQ605" s="207">
        <f t="shared" si="177"/>
        <v>0</v>
      </c>
      <c r="AR605" s="27">
        <f t="shared" si="178"/>
        <v>0</v>
      </c>
      <c r="AS605" s="27">
        <f t="shared" si="179"/>
        <v>0</v>
      </c>
      <c r="AT605" s="27">
        <f t="shared" si="192"/>
        <v>0</v>
      </c>
      <c r="AU605" s="27">
        <f t="shared" si="180"/>
        <v>0</v>
      </c>
      <c r="AV605" s="27">
        <f t="shared" si="181"/>
        <v>0</v>
      </c>
      <c r="AW605" s="27">
        <f t="shared" si="182"/>
        <v>0</v>
      </c>
    </row>
    <row r="606" spans="1:49">
      <c r="A606" s="68">
        <v>595</v>
      </c>
      <c r="B606" s="69" t="s">
        <v>328</v>
      </c>
      <c r="C606" s="314"/>
      <c r="D606" s="72"/>
      <c r="E606" s="180"/>
      <c r="F606" s="72"/>
      <c r="G606" s="72"/>
      <c r="H606" s="325">
        <f t="shared" si="174"/>
        <v>0</v>
      </c>
      <c r="I606" s="71"/>
      <c r="J606" s="303"/>
      <c r="K606" s="303"/>
      <c r="L606" s="303"/>
      <c r="M606" s="304">
        <f t="shared" si="183"/>
        <v>0</v>
      </c>
      <c r="N606" s="326" t="str">
        <f t="shared" si="175"/>
        <v/>
      </c>
      <c r="O606" s="71"/>
      <c r="P606" s="303"/>
      <c r="Q606" s="214">
        <f t="shared" si="184"/>
        <v>0</v>
      </c>
      <c r="R606" s="71"/>
      <c r="S606" s="308"/>
      <c r="T606" s="308"/>
      <c r="U606" s="308"/>
      <c r="V606" s="79"/>
      <c r="W606" s="303"/>
      <c r="X606" s="303"/>
      <c r="Y606" s="309">
        <f t="shared" si="176"/>
        <v>0</v>
      </c>
      <c r="Z606" s="73" t="s">
        <v>169</v>
      </c>
      <c r="AA606" s="73" t="s">
        <v>169</v>
      </c>
      <c r="AB606" s="317"/>
      <c r="AC606" s="73" t="s">
        <v>169</v>
      </c>
      <c r="AD606" s="73" t="s">
        <v>169</v>
      </c>
      <c r="AE606" s="317"/>
      <c r="AF606" s="73" t="s">
        <v>169</v>
      </c>
      <c r="AG606" s="73" t="s">
        <v>169</v>
      </c>
      <c r="AH606" s="317"/>
      <c r="AI606" s="88">
        <f t="shared" si="185"/>
        <v>0</v>
      </c>
      <c r="AJ606" s="312">
        <f t="shared" si="186"/>
        <v>0</v>
      </c>
      <c r="AK606" s="27">
        <f t="shared" si="187"/>
        <v>0</v>
      </c>
      <c r="AL606" s="27">
        <f t="shared" si="188"/>
        <v>0</v>
      </c>
      <c r="AM606" s="27">
        <f t="shared" si="189"/>
        <v>0</v>
      </c>
      <c r="AN606" s="77">
        <f t="shared" si="190"/>
        <v>0</v>
      </c>
      <c r="AP606" s="77">
        <f t="shared" si="191"/>
        <v>0</v>
      </c>
      <c r="AQ606" s="207">
        <f t="shared" si="177"/>
        <v>0</v>
      </c>
      <c r="AR606" s="27">
        <f t="shared" si="178"/>
        <v>0</v>
      </c>
      <c r="AS606" s="27">
        <f t="shared" si="179"/>
        <v>0</v>
      </c>
      <c r="AT606" s="27">
        <f t="shared" si="192"/>
        <v>0</v>
      </c>
      <c r="AU606" s="27">
        <f t="shared" si="180"/>
        <v>0</v>
      </c>
      <c r="AV606" s="27">
        <f t="shared" si="181"/>
        <v>0</v>
      </c>
      <c r="AW606" s="27">
        <f t="shared" si="182"/>
        <v>0</v>
      </c>
    </row>
    <row r="607" spans="1:49">
      <c r="A607" s="78">
        <v>596</v>
      </c>
      <c r="B607" s="69" t="s">
        <v>328</v>
      </c>
      <c r="C607" s="314"/>
      <c r="D607" s="72"/>
      <c r="E607" s="180"/>
      <c r="F607" s="72"/>
      <c r="G607" s="72"/>
      <c r="H607" s="325">
        <f t="shared" si="174"/>
        <v>0</v>
      </c>
      <c r="I607" s="71"/>
      <c r="J607" s="303"/>
      <c r="K607" s="303"/>
      <c r="L607" s="303"/>
      <c r="M607" s="304">
        <f t="shared" si="183"/>
        <v>0</v>
      </c>
      <c r="N607" s="326" t="str">
        <f t="shared" si="175"/>
        <v/>
      </c>
      <c r="O607" s="71"/>
      <c r="P607" s="303"/>
      <c r="Q607" s="214">
        <f t="shared" si="184"/>
        <v>0</v>
      </c>
      <c r="R607" s="71"/>
      <c r="S607" s="308"/>
      <c r="T607" s="308"/>
      <c r="U607" s="308"/>
      <c r="V607" s="79"/>
      <c r="W607" s="303"/>
      <c r="X607" s="303"/>
      <c r="Y607" s="309">
        <f t="shared" si="176"/>
        <v>0</v>
      </c>
      <c r="Z607" s="73" t="s">
        <v>169</v>
      </c>
      <c r="AA607" s="73" t="s">
        <v>169</v>
      </c>
      <c r="AB607" s="317"/>
      <c r="AC607" s="73" t="s">
        <v>169</v>
      </c>
      <c r="AD607" s="73" t="s">
        <v>169</v>
      </c>
      <c r="AE607" s="317"/>
      <c r="AF607" s="73" t="s">
        <v>169</v>
      </c>
      <c r="AG607" s="73" t="s">
        <v>169</v>
      </c>
      <c r="AH607" s="317"/>
      <c r="AI607" s="88">
        <f t="shared" si="185"/>
        <v>0</v>
      </c>
      <c r="AJ607" s="312">
        <f t="shared" si="186"/>
        <v>0</v>
      </c>
      <c r="AK607" s="27">
        <f t="shared" si="187"/>
        <v>0</v>
      </c>
      <c r="AL607" s="27">
        <f t="shared" si="188"/>
        <v>0</v>
      </c>
      <c r="AM607" s="27">
        <f t="shared" si="189"/>
        <v>0</v>
      </c>
      <c r="AN607" s="77">
        <f t="shared" si="190"/>
        <v>0</v>
      </c>
      <c r="AP607" s="77">
        <f t="shared" si="191"/>
        <v>0</v>
      </c>
      <c r="AQ607" s="207">
        <f t="shared" si="177"/>
        <v>0</v>
      </c>
      <c r="AR607" s="27">
        <f t="shared" si="178"/>
        <v>0</v>
      </c>
      <c r="AS607" s="27">
        <f t="shared" si="179"/>
        <v>0</v>
      </c>
      <c r="AT607" s="27">
        <f t="shared" si="192"/>
        <v>0</v>
      </c>
      <c r="AU607" s="27">
        <f t="shared" si="180"/>
        <v>0</v>
      </c>
      <c r="AV607" s="27">
        <f t="shared" si="181"/>
        <v>0</v>
      </c>
      <c r="AW607" s="27">
        <f t="shared" si="182"/>
        <v>0</v>
      </c>
    </row>
    <row r="608" spans="1:49">
      <c r="A608" s="68">
        <v>597</v>
      </c>
      <c r="B608" s="69" t="s">
        <v>328</v>
      </c>
      <c r="C608" s="314"/>
      <c r="D608" s="72"/>
      <c r="E608" s="180"/>
      <c r="F608" s="72"/>
      <c r="G608" s="72"/>
      <c r="H608" s="325">
        <f t="shared" si="174"/>
        <v>0</v>
      </c>
      <c r="I608" s="71"/>
      <c r="J608" s="303"/>
      <c r="K608" s="303"/>
      <c r="L608" s="303"/>
      <c r="M608" s="304">
        <f t="shared" si="183"/>
        <v>0</v>
      </c>
      <c r="N608" s="326" t="str">
        <f t="shared" si="175"/>
        <v/>
      </c>
      <c r="O608" s="71"/>
      <c r="P608" s="303"/>
      <c r="Q608" s="214">
        <f t="shared" si="184"/>
        <v>0</v>
      </c>
      <c r="R608" s="71"/>
      <c r="S608" s="308"/>
      <c r="T608" s="308"/>
      <c r="U608" s="308"/>
      <c r="V608" s="79"/>
      <c r="W608" s="303"/>
      <c r="X608" s="303"/>
      <c r="Y608" s="309">
        <f t="shared" si="176"/>
        <v>0</v>
      </c>
      <c r="Z608" s="73" t="s">
        <v>169</v>
      </c>
      <c r="AA608" s="73" t="s">
        <v>169</v>
      </c>
      <c r="AB608" s="317"/>
      <c r="AC608" s="73" t="s">
        <v>169</v>
      </c>
      <c r="AD608" s="73" t="s">
        <v>169</v>
      </c>
      <c r="AE608" s="317"/>
      <c r="AF608" s="73" t="s">
        <v>169</v>
      </c>
      <c r="AG608" s="73" t="s">
        <v>169</v>
      </c>
      <c r="AH608" s="317"/>
      <c r="AI608" s="88">
        <f t="shared" si="185"/>
        <v>0</v>
      </c>
      <c r="AJ608" s="312">
        <f t="shared" si="186"/>
        <v>0</v>
      </c>
      <c r="AK608" s="27">
        <f t="shared" si="187"/>
        <v>0</v>
      </c>
      <c r="AL608" s="27">
        <f t="shared" si="188"/>
        <v>0</v>
      </c>
      <c r="AM608" s="27">
        <f t="shared" si="189"/>
        <v>0</v>
      </c>
      <c r="AN608" s="77">
        <f t="shared" si="190"/>
        <v>0</v>
      </c>
      <c r="AP608" s="77">
        <f t="shared" si="191"/>
        <v>0</v>
      </c>
      <c r="AQ608" s="207">
        <f t="shared" si="177"/>
        <v>0</v>
      </c>
      <c r="AR608" s="27">
        <f t="shared" si="178"/>
        <v>0</v>
      </c>
      <c r="AS608" s="27">
        <f t="shared" si="179"/>
        <v>0</v>
      </c>
      <c r="AT608" s="27">
        <f t="shared" si="192"/>
        <v>0</v>
      </c>
      <c r="AU608" s="27">
        <f t="shared" si="180"/>
        <v>0</v>
      </c>
      <c r="AV608" s="27">
        <f t="shared" si="181"/>
        <v>0</v>
      </c>
      <c r="AW608" s="27">
        <f t="shared" si="182"/>
        <v>0</v>
      </c>
    </row>
    <row r="609" spans="1:49">
      <c r="A609" s="78">
        <v>598</v>
      </c>
      <c r="B609" s="69" t="s">
        <v>328</v>
      </c>
      <c r="C609" s="314"/>
      <c r="D609" s="72"/>
      <c r="E609" s="180"/>
      <c r="F609" s="72"/>
      <c r="G609" s="72"/>
      <c r="H609" s="325">
        <f t="shared" si="174"/>
        <v>0</v>
      </c>
      <c r="I609" s="71"/>
      <c r="J609" s="303"/>
      <c r="K609" s="303"/>
      <c r="L609" s="303"/>
      <c r="M609" s="304">
        <f t="shared" si="183"/>
        <v>0</v>
      </c>
      <c r="N609" s="326" t="str">
        <f t="shared" si="175"/>
        <v/>
      </c>
      <c r="O609" s="71"/>
      <c r="P609" s="303"/>
      <c r="Q609" s="214">
        <f t="shared" si="184"/>
        <v>0</v>
      </c>
      <c r="R609" s="71"/>
      <c r="S609" s="308"/>
      <c r="T609" s="308"/>
      <c r="U609" s="308"/>
      <c r="V609" s="79"/>
      <c r="W609" s="303"/>
      <c r="X609" s="303"/>
      <c r="Y609" s="309">
        <f t="shared" si="176"/>
        <v>0</v>
      </c>
      <c r="Z609" s="73" t="s">
        <v>169</v>
      </c>
      <c r="AA609" s="73" t="s">
        <v>169</v>
      </c>
      <c r="AB609" s="317"/>
      <c r="AC609" s="73" t="s">
        <v>169</v>
      </c>
      <c r="AD609" s="73" t="s">
        <v>169</v>
      </c>
      <c r="AE609" s="317"/>
      <c r="AF609" s="73" t="s">
        <v>169</v>
      </c>
      <c r="AG609" s="73" t="s">
        <v>169</v>
      </c>
      <c r="AH609" s="317"/>
      <c r="AI609" s="88">
        <f t="shared" si="185"/>
        <v>0</v>
      </c>
      <c r="AJ609" s="312">
        <f t="shared" si="186"/>
        <v>0</v>
      </c>
      <c r="AK609" s="27">
        <f t="shared" si="187"/>
        <v>0</v>
      </c>
      <c r="AL609" s="27">
        <f t="shared" si="188"/>
        <v>0</v>
      </c>
      <c r="AM609" s="27">
        <f t="shared" si="189"/>
        <v>0</v>
      </c>
      <c r="AN609" s="77">
        <f t="shared" si="190"/>
        <v>0</v>
      </c>
      <c r="AP609" s="77">
        <f t="shared" si="191"/>
        <v>0</v>
      </c>
      <c r="AQ609" s="207">
        <f t="shared" si="177"/>
        <v>0</v>
      </c>
      <c r="AR609" s="27">
        <f t="shared" si="178"/>
        <v>0</v>
      </c>
      <c r="AS609" s="27">
        <f t="shared" si="179"/>
        <v>0</v>
      </c>
      <c r="AT609" s="27">
        <f t="shared" si="192"/>
        <v>0</v>
      </c>
      <c r="AU609" s="27">
        <f t="shared" si="180"/>
        <v>0</v>
      </c>
      <c r="AV609" s="27">
        <f t="shared" si="181"/>
        <v>0</v>
      </c>
      <c r="AW609" s="27">
        <f t="shared" si="182"/>
        <v>0</v>
      </c>
    </row>
    <row r="610" spans="1:49">
      <c r="A610" s="68">
        <v>599</v>
      </c>
      <c r="B610" s="69" t="s">
        <v>328</v>
      </c>
      <c r="C610" s="314"/>
      <c r="D610" s="72"/>
      <c r="E610" s="180"/>
      <c r="F610" s="72"/>
      <c r="G610" s="72"/>
      <c r="H610" s="325">
        <f t="shared" si="174"/>
        <v>0</v>
      </c>
      <c r="I610" s="71"/>
      <c r="J610" s="303"/>
      <c r="K610" s="303"/>
      <c r="L610" s="303"/>
      <c r="M610" s="304">
        <f t="shared" si="183"/>
        <v>0</v>
      </c>
      <c r="N610" s="326" t="str">
        <f t="shared" si="175"/>
        <v/>
      </c>
      <c r="O610" s="71"/>
      <c r="P610" s="303"/>
      <c r="Q610" s="214">
        <f t="shared" si="184"/>
        <v>0</v>
      </c>
      <c r="R610" s="71"/>
      <c r="S610" s="308"/>
      <c r="T610" s="308"/>
      <c r="U610" s="308"/>
      <c r="V610" s="79"/>
      <c r="W610" s="303"/>
      <c r="X610" s="303"/>
      <c r="Y610" s="309">
        <f t="shared" si="176"/>
        <v>0</v>
      </c>
      <c r="Z610" s="73" t="s">
        <v>169</v>
      </c>
      <c r="AA610" s="73" t="s">
        <v>169</v>
      </c>
      <c r="AB610" s="317"/>
      <c r="AC610" s="73" t="s">
        <v>169</v>
      </c>
      <c r="AD610" s="73" t="s">
        <v>169</v>
      </c>
      <c r="AE610" s="317"/>
      <c r="AF610" s="73" t="s">
        <v>169</v>
      </c>
      <c r="AG610" s="73" t="s">
        <v>169</v>
      </c>
      <c r="AH610" s="317"/>
      <c r="AI610" s="88">
        <f t="shared" si="185"/>
        <v>0</v>
      </c>
      <c r="AJ610" s="312">
        <f t="shared" si="186"/>
        <v>0</v>
      </c>
      <c r="AK610" s="27">
        <f t="shared" si="187"/>
        <v>0</v>
      </c>
      <c r="AL610" s="27">
        <f t="shared" si="188"/>
        <v>0</v>
      </c>
      <c r="AM610" s="27">
        <f t="shared" si="189"/>
        <v>0</v>
      </c>
      <c r="AN610" s="77">
        <f t="shared" si="190"/>
        <v>0</v>
      </c>
      <c r="AP610" s="77">
        <f t="shared" si="191"/>
        <v>0</v>
      </c>
      <c r="AQ610" s="207">
        <f t="shared" si="177"/>
        <v>0</v>
      </c>
      <c r="AR610" s="27">
        <f t="shared" si="178"/>
        <v>0</v>
      </c>
      <c r="AS610" s="27">
        <f t="shared" si="179"/>
        <v>0</v>
      </c>
      <c r="AT610" s="27">
        <f t="shared" si="192"/>
        <v>0</v>
      </c>
      <c r="AU610" s="27">
        <f t="shared" si="180"/>
        <v>0</v>
      </c>
      <c r="AV610" s="27">
        <f t="shared" si="181"/>
        <v>0</v>
      </c>
      <c r="AW610" s="27">
        <f t="shared" si="182"/>
        <v>0</v>
      </c>
    </row>
    <row r="611" spans="1:49">
      <c r="A611" s="78">
        <v>600</v>
      </c>
      <c r="B611" s="69" t="s">
        <v>328</v>
      </c>
      <c r="C611" s="314"/>
      <c r="D611" s="72"/>
      <c r="E611" s="180"/>
      <c r="F611" s="72"/>
      <c r="G611" s="72"/>
      <c r="H611" s="325">
        <f t="shared" si="174"/>
        <v>0</v>
      </c>
      <c r="I611" s="71"/>
      <c r="J611" s="303"/>
      <c r="K611" s="303"/>
      <c r="L611" s="303"/>
      <c r="M611" s="304">
        <f t="shared" si="183"/>
        <v>0</v>
      </c>
      <c r="N611" s="326" t="str">
        <f t="shared" si="175"/>
        <v/>
      </c>
      <c r="O611" s="71"/>
      <c r="P611" s="303"/>
      <c r="Q611" s="214">
        <f t="shared" si="184"/>
        <v>0</v>
      </c>
      <c r="R611" s="71"/>
      <c r="S611" s="308"/>
      <c r="T611" s="308"/>
      <c r="U611" s="308"/>
      <c r="V611" s="79"/>
      <c r="W611" s="303"/>
      <c r="X611" s="303"/>
      <c r="Y611" s="309">
        <f t="shared" si="176"/>
        <v>0</v>
      </c>
      <c r="Z611" s="73" t="s">
        <v>169</v>
      </c>
      <c r="AA611" s="73" t="s">
        <v>169</v>
      </c>
      <c r="AB611" s="317"/>
      <c r="AC611" s="73" t="s">
        <v>169</v>
      </c>
      <c r="AD611" s="73" t="s">
        <v>169</v>
      </c>
      <c r="AE611" s="317"/>
      <c r="AF611" s="73" t="s">
        <v>169</v>
      </c>
      <c r="AG611" s="73" t="s">
        <v>169</v>
      </c>
      <c r="AH611" s="317"/>
      <c r="AI611" s="88">
        <f t="shared" si="185"/>
        <v>0</v>
      </c>
      <c r="AJ611" s="312">
        <f t="shared" si="186"/>
        <v>0</v>
      </c>
      <c r="AK611" s="27">
        <f t="shared" si="187"/>
        <v>0</v>
      </c>
      <c r="AL611" s="27">
        <f t="shared" si="188"/>
        <v>0</v>
      </c>
      <c r="AM611" s="27">
        <f t="shared" si="189"/>
        <v>0</v>
      </c>
      <c r="AN611" s="77">
        <f t="shared" si="190"/>
        <v>0</v>
      </c>
      <c r="AP611" s="77">
        <f t="shared" si="191"/>
        <v>0</v>
      </c>
      <c r="AQ611" s="207">
        <f t="shared" si="177"/>
        <v>0</v>
      </c>
      <c r="AR611" s="27">
        <f t="shared" si="178"/>
        <v>0</v>
      </c>
      <c r="AS611" s="27">
        <f t="shared" si="179"/>
        <v>0</v>
      </c>
      <c r="AT611" s="27">
        <f t="shared" si="192"/>
        <v>0</v>
      </c>
      <c r="AU611" s="27">
        <f t="shared" si="180"/>
        <v>0</v>
      </c>
      <c r="AV611" s="27">
        <f t="shared" si="181"/>
        <v>0</v>
      </c>
      <c r="AW611" s="27">
        <f t="shared" si="182"/>
        <v>0</v>
      </c>
    </row>
    <row r="612" spans="1:49">
      <c r="A612" s="68">
        <v>601</v>
      </c>
      <c r="B612" s="69" t="s">
        <v>328</v>
      </c>
      <c r="C612" s="314"/>
      <c r="D612" s="72"/>
      <c r="E612" s="180"/>
      <c r="F612" s="72"/>
      <c r="G612" s="72"/>
      <c r="H612" s="325">
        <f t="shared" si="174"/>
        <v>0</v>
      </c>
      <c r="I612" s="71"/>
      <c r="J612" s="303"/>
      <c r="K612" s="303"/>
      <c r="L612" s="303"/>
      <c r="M612" s="304">
        <f t="shared" si="183"/>
        <v>0</v>
      </c>
      <c r="N612" s="326" t="str">
        <f t="shared" si="175"/>
        <v/>
      </c>
      <c r="O612" s="71"/>
      <c r="P612" s="303"/>
      <c r="Q612" s="214">
        <f t="shared" si="184"/>
        <v>0</v>
      </c>
      <c r="R612" s="71"/>
      <c r="S612" s="308"/>
      <c r="T612" s="308"/>
      <c r="U612" s="308"/>
      <c r="V612" s="79"/>
      <c r="W612" s="303"/>
      <c r="X612" s="303"/>
      <c r="Y612" s="309">
        <f t="shared" si="176"/>
        <v>0</v>
      </c>
      <c r="Z612" s="73" t="s">
        <v>169</v>
      </c>
      <c r="AA612" s="73" t="s">
        <v>169</v>
      </c>
      <c r="AB612" s="317"/>
      <c r="AC612" s="73" t="s">
        <v>169</v>
      </c>
      <c r="AD612" s="73" t="s">
        <v>169</v>
      </c>
      <c r="AE612" s="317"/>
      <c r="AF612" s="73" t="s">
        <v>169</v>
      </c>
      <c r="AG612" s="73" t="s">
        <v>169</v>
      </c>
      <c r="AH612" s="317"/>
      <c r="AI612" s="88">
        <f t="shared" si="185"/>
        <v>0</v>
      </c>
      <c r="AJ612" s="312">
        <f t="shared" si="186"/>
        <v>0</v>
      </c>
      <c r="AK612" s="27">
        <f t="shared" si="187"/>
        <v>0</v>
      </c>
      <c r="AL612" s="27">
        <f t="shared" si="188"/>
        <v>0</v>
      </c>
      <c r="AM612" s="27">
        <f t="shared" si="189"/>
        <v>0</v>
      </c>
      <c r="AN612" s="77">
        <f t="shared" si="190"/>
        <v>0</v>
      </c>
      <c r="AP612" s="77">
        <f t="shared" si="191"/>
        <v>0</v>
      </c>
      <c r="AQ612" s="207">
        <f t="shared" si="177"/>
        <v>0</v>
      </c>
      <c r="AR612" s="27">
        <f t="shared" si="178"/>
        <v>0</v>
      </c>
      <c r="AS612" s="27">
        <f t="shared" si="179"/>
        <v>0</v>
      </c>
      <c r="AT612" s="27">
        <f t="shared" si="192"/>
        <v>0</v>
      </c>
      <c r="AU612" s="27">
        <f t="shared" si="180"/>
        <v>0</v>
      </c>
      <c r="AV612" s="27">
        <f t="shared" si="181"/>
        <v>0</v>
      </c>
      <c r="AW612" s="27">
        <f t="shared" si="182"/>
        <v>0</v>
      </c>
    </row>
    <row r="613" spans="1:49">
      <c r="A613" s="78">
        <v>602</v>
      </c>
      <c r="B613" s="69" t="s">
        <v>328</v>
      </c>
      <c r="C613" s="314"/>
      <c r="D613" s="72"/>
      <c r="E613" s="180"/>
      <c r="F613" s="72"/>
      <c r="G613" s="72"/>
      <c r="H613" s="325">
        <f t="shared" si="174"/>
        <v>0</v>
      </c>
      <c r="I613" s="71"/>
      <c r="J613" s="303"/>
      <c r="K613" s="303"/>
      <c r="L613" s="303"/>
      <c r="M613" s="304">
        <f t="shared" si="183"/>
        <v>0</v>
      </c>
      <c r="N613" s="326" t="str">
        <f t="shared" si="175"/>
        <v/>
      </c>
      <c r="O613" s="71"/>
      <c r="P613" s="303"/>
      <c r="Q613" s="214">
        <f t="shared" si="184"/>
        <v>0</v>
      </c>
      <c r="R613" s="71"/>
      <c r="S613" s="308"/>
      <c r="T613" s="308"/>
      <c r="U613" s="308"/>
      <c r="V613" s="79"/>
      <c r="W613" s="303"/>
      <c r="X613" s="303"/>
      <c r="Y613" s="309">
        <f t="shared" si="176"/>
        <v>0</v>
      </c>
      <c r="Z613" s="73" t="s">
        <v>169</v>
      </c>
      <c r="AA613" s="73" t="s">
        <v>169</v>
      </c>
      <c r="AB613" s="317"/>
      <c r="AC613" s="73" t="s">
        <v>169</v>
      </c>
      <c r="AD613" s="73" t="s">
        <v>169</v>
      </c>
      <c r="AE613" s="317"/>
      <c r="AF613" s="73" t="s">
        <v>169</v>
      </c>
      <c r="AG613" s="73" t="s">
        <v>169</v>
      </c>
      <c r="AH613" s="317"/>
      <c r="AI613" s="88">
        <f t="shared" si="185"/>
        <v>0</v>
      </c>
      <c r="AJ613" s="312">
        <f t="shared" si="186"/>
        <v>0</v>
      </c>
      <c r="AK613" s="27">
        <f t="shared" si="187"/>
        <v>0</v>
      </c>
      <c r="AL613" s="27">
        <f t="shared" si="188"/>
        <v>0</v>
      </c>
      <c r="AM613" s="27">
        <f t="shared" si="189"/>
        <v>0</v>
      </c>
      <c r="AN613" s="77">
        <f t="shared" si="190"/>
        <v>0</v>
      </c>
      <c r="AP613" s="77">
        <f t="shared" si="191"/>
        <v>0</v>
      </c>
      <c r="AQ613" s="207">
        <f t="shared" si="177"/>
        <v>0</v>
      </c>
      <c r="AR613" s="27">
        <f t="shared" si="178"/>
        <v>0</v>
      </c>
      <c r="AS613" s="27">
        <f t="shared" si="179"/>
        <v>0</v>
      </c>
      <c r="AT613" s="27">
        <f t="shared" si="192"/>
        <v>0</v>
      </c>
      <c r="AU613" s="27">
        <f t="shared" si="180"/>
        <v>0</v>
      </c>
      <c r="AV613" s="27">
        <f t="shared" si="181"/>
        <v>0</v>
      </c>
      <c r="AW613" s="27">
        <f t="shared" si="182"/>
        <v>0</v>
      </c>
    </row>
    <row r="614" spans="1:49">
      <c r="A614" s="68">
        <v>603</v>
      </c>
      <c r="B614" s="69" t="s">
        <v>328</v>
      </c>
      <c r="C614" s="314"/>
      <c r="D614" s="72"/>
      <c r="E614" s="180"/>
      <c r="F614" s="72"/>
      <c r="G614" s="72"/>
      <c r="H614" s="325">
        <f t="shared" si="174"/>
        <v>0</v>
      </c>
      <c r="I614" s="71"/>
      <c r="J614" s="303"/>
      <c r="K614" s="303"/>
      <c r="L614" s="303"/>
      <c r="M614" s="304">
        <f t="shared" si="183"/>
        <v>0</v>
      </c>
      <c r="N614" s="326" t="str">
        <f t="shared" si="175"/>
        <v/>
      </c>
      <c r="O614" s="71"/>
      <c r="P614" s="303"/>
      <c r="Q614" s="214">
        <f t="shared" si="184"/>
        <v>0</v>
      </c>
      <c r="R614" s="71"/>
      <c r="S614" s="308"/>
      <c r="T614" s="308"/>
      <c r="U614" s="308"/>
      <c r="V614" s="79"/>
      <c r="W614" s="303"/>
      <c r="X614" s="303"/>
      <c r="Y614" s="309">
        <f t="shared" si="176"/>
        <v>0</v>
      </c>
      <c r="Z614" s="73" t="s">
        <v>169</v>
      </c>
      <c r="AA614" s="73" t="s">
        <v>169</v>
      </c>
      <c r="AB614" s="317"/>
      <c r="AC614" s="73" t="s">
        <v>169</v>
      </c>
      <c r="AD614" s="73" t="s">
        <v>169</v>
      </c>
      <c r="AE614" s="317"/>
      <c r="AF614" s="73" t="s">
        <v>169</v>
      </c>
      <c r="AG614" s="73" t="s">
        <v>169</v>
      </c>
      <c r="AH614" s="317"/>
      <c r="AI614" s="88">
        <f t="shared" si="185"/>
        <v>0</v>
      </c>
      <c r="AJ614" s="312">
        <f t="shared" si="186"/>
        <v>0</v>
      </c>
      <c r="AK614" s="27">
        <f t="shared" si="187"/>
        <v>0</v>
      </c>
      <c r="AL614" s="27">
        <f t="shared" si="188"/>
        <v>0</v>
      </c>
      <c r="AM614" s="27">
        <f t="shared" si="189"/>
        <v>0</v>
      </c>
      <c r="AN614" s="77">
        <f t="shared" si="190"/>
        <v>0</v>
      </c>
      <c r="AP614" s="77">
        <f t="shared" si="191"/>
        <v>0</v>
      </c>
      <c r="AQ614" s="207">
        <f t="shared" si="177"/>
        <v>0</v>
      </c>
      <c r="AR614" s="27">
        <f t="shared" si="178"/>
        <v>0</v>
      </c>
      <c r="AS614" s="27">
        <f t="shared" si="179"/>
        <v>0</v>
      </c>
      <c r="AT614" s="27">
        <f t="shared" si="192"/>
        <v>0</v>
      </c>
      <c r="AU614" s="27">
        <f t="shared" si="180"/>
        <v>0</v>
      </c>
      <c r="AV614" s="27">
        <f t="shared" si="181"/>
        <v>0</v>
      </c>
      <c r="AW614" s="27">
        <f t="shared" si="182"/>
        <v>0</v>
      </c>
    </row>
    <row r="615" spans="1:49">
      <c r="A615" s="78">
        <v>604</v>
      </c>
      <c r="B615" s="69" t="s">
        <v>328</v>
      </c>
      <c r="C615" s="314"/>
      <c r="D615" s="72"/>
      <c r="E615" s="180"/>
      <c r="F615" s="72"/>
      <c r="G615" s="72"/>
      <c r="H615" s="325">
        <f t="shared" si="174"/>
        <v>0</v>
      </c>
      <c r="I615" s="71"/>
      <c r="J615" s="303"/>
      <c r="K615" s="303"/>
      <c r="L615" s="303"/>
      <c r="M615" s="304">
        <f t="shared" si="183"/>
        <v>0</v>
      </c>
      <c r="N615" s="326" t="str">
        <f t="shared" si="175"/>
        <v/>
      </c>
      <c r="O615" s="71"/>
      <c r="P615" s="303"/>
      <c r="Q615" s="214">
        <f t="shared" si="184"/>
        <v>0</v>
      </c>
      <c r="R615" s="71"/>
      <c r="S615" s="308"/>
      <c r="T615" s="308"/>
      <c r="U615" s="308"/>
      <c r="V615" s="79"/>
      <c r="W615" s="303"/>
      <c r="X615" s="303"/>
      <c r="Y615" s="309">
        <f t="shared" si="176"/>
        <v>0</v>
      </c>
      <c r="Z615" s="73" t="s">
        <v>169</v>
      </c>
      <c r="AA615" s="73" t="s">
        <v>169</v>
      </c>
      <c r="AB615" s="317"/>
      <c r="AC615" s="73" t="s">
        <v>169</v>
      </c>
      <c r="AD615" s="73" t="s">
        <v>169</v>
      </c>
      <c r="AE615" s="317"/>
      <c r="AF615" s="73" t="s">
        <v>169</v>
      </c>
      <c r="AG615" s="73" t="s">
        <v>169</v>
      </c>
      <c r="AH615" s="317"/>
      <c r="AI615" s="88">
        <f t="shared" si="185"/>
        <v>0</v>
      </c>
      <c r="AJ615" s="312">
        <f t="shared" si="186"/>
        <v>0</v>
      </c>
      <c r="AK615" s="27">
        <f t="shared" si="187"/>
        <v>0</v>
      </c>
      <c r="AL615" s="27">
        <f t="shared" si="188"/>
        <v>0</v>
      </c>
      <c r="AM615" s="27">
        <f t="shared" si="189"/>
        <v>0</v>
      </c>
      <c r="AN615" s="77">
        <f t="shared" si="190"/>
        <v>0</v>
      </c>
      <c r="AP615" s="77">
        <f t="shared" si="191"/>
        <v>0</v>
      </c>
      <c r="AQ615" s="207">
        <f t="shared" si="177"/>
        <v>0</v>
      </c>
      <c r="AR615" s="27">
        <f t="shared" si="178"/>
        <v>0</v>
      </c>
      <c r="AS615" s="27">
        <f t="shared" si="179"/>
        <v>0</v>
      </c>
      <c r="AT615" s="27">
        <f t="shared" si="192"/>
        <v>0</v>
      </c>
      <c r="AU615" s="27">
        <f t="shared" si="180"/>
        <v>0</v>
      </c>
      <c r="AV615" s="27">
        <f t="shared" si="181"/>
        <v>0</v>
      </c>
      <c r="AW615" s="27">
        <f t="shared" si="182"/>
        <v>0</v>
      </c>
    </row>
    <row r="616" spans="1:49">
      <c r="A616" s="68">
        <v>605</v>
      </c>
      <c r="B616" s="69" t="s">
        <v>328</v>
      </c>
      <c r="C616" s="314"/>
      <c r="D616" s="72"/>
      <c r="E616" s="180"/>
      <c r="F616" s="72"/>
      <c r="G616" s="72"/>
      <c r="H616" s="325">
        <f t="shared" si="174"/>
        <v>0</v>
      </c>
      <c r="I616" s="71"/>
      <c r="J616" s="303"/>
      <c r="K616" s="303"/>
      <c r="L616" s="303"/>
      <c r="M616" s="304">
        <f t="shared" si="183"/>
        <v>0</v>
      </c>
      <c r="N616" s="326" t="str">
        <f t="shared" si="175"/>
        <v/>
      </c>
      <c r="O616" s="71"/>
      <c r="P616" s="303"/>
      <c r="Q616" s="214">
        <f t="shared" si="184"/>
        <v>0</v>
      </c>
      <c r="R616" s="71"/>
      <c r="S616" s="308"/>
      <c r="T616" s="308"/>
      <c r="U616" s="308"/>
      <c r="V616" s="79"/>
      <c r="W616" s="303"/>
      <c r="X616" s="303"/>
      <c r="Y616" s="309">
        <f t="shared" si="176"/>
        <v>0</v>
      </c>
      <c r="Z616" s="73" t="s">
        <v>169</v>
      </c>
      <c r="AA616" s="73" t="s">
        <v>169</v>
      </c>
      <c r="AB616" s="317"/>
      <c r="AC616" s="73" t="s">
        <v>169</v>
      </c>
      <c r="AD616" s="73" t="s">
        <v>169</v>
      </c>
      <c r="AE616" s="317"/>
      <c r="AF616" s="73" t="s">
        <v>169</v>
      </c>
      <c r="AG616" s="73" t="s">
        <v>169</v>
      </c>
      <c r="AH616" s="317"/>
      <c r="AI616" s="88">
        <f t="shared" si="185"/>
        <v>0</v>
      </c>
      <c r="AJ616" s="312">
        <f t="shared" si="186"/>
        <v>0</v>
      </c>
      <c r="AK616" s="27">
        <f t="shared" si="187"/>
        <v>0</v>
      </c>
      <c r="AL616" s="27">
        <f t="shared" si="188"/>
        <v>0</v>
      </c>
      <c r="AM616" s="27">
        <f t="shared" si="189"/>
        <v>0</v>
      </c>
      <c r="AN616" s="77">
        <f t="shared" si="190"/>
        <v>0</v>
      </c>
      <c r="AP616" s="77">
        <f t="shared" si="191"/>
        <v>0</v>
      </c>
      <c r="AQ616" s="207">
        <f t="shared" si="177"/>
        <v>0</v>
      </c>
      <c r="AR616" s="27">
        <f t="shared" si="178"/>
        <v>0</v>
      </c>
      <c r="AS616" s="27">
        <f t="shared" si="179"/>
        <v>0</v>
      </c>
      <c r="AT616" s="27">
        <f t="shared" si="192"/>
        <v>0</v>
      </c>
      <c r="AU616" s="27">
        <f t="shared" si="180"/>
        <v>0</v>
      </c>
      <c r="AV616" s="27">
        <f t="shared" si="181"/>
        <v>0</v>
      </c>
      <c r="AW616" s="27">
        <f t="shared" si="182"/>
        <v>0</v>
      </c>
    </row>
    <row r="617" spans="1:49">
      <c r="A617" s="78">
        <v>606</v>
      </c>
      <c r="B617" s="69" t="s">
        <v>328</v>
      </c>
      <c r="C617" s="314"/>
      <c r="D617" s="72"/>
      <c r="E617" s="180"/>
      <c r="F617" s="72"/>
      <c r="G617" s="72"/>
      <c r="H617" s="325">
        <f t="shared" si="174"/>
        <v>0</v>
      </c>
      <c r="I617" s="71"/>
      <c r="J617" s="303"/>
      <c r="K617" s="303"/>
      <c r="L617" s="303"/>
      <c r="M617" s="304">
        <f t="shared" si="183"/>
        <v>0</v>
      </c>
      <c r="N617" s="326" t="str">
        <f t="shared" si="175"/>
        <v/>
      </c>
      <c r="O617" s="71"/>
      <c r="P617" s="303"/>
      <c r="Q617" s="214">
        <f t="shared" si="184"/>
        <v>0</v>
      </c>
      <c r="R617" s="71"/>
      <c r="S617" s="308"/>
      <c r="T617" s="308"/>
      <c r="U617" s="308"/>
      <c r="V617" s="79"/>
      <c r="W617" s="303"/>
      <c r="X617" s="303"/>
      <c r="Y617" s="309">
        <f t="shared" si="176"/>
        <v>0</v>
      </c>
      <c r="Z617" s="73" t="s">
        <v>169</v>
      </c>
      <c r="AA617" s="73" t="s">
        <v>169</v>
      </c>
      <c r="AB617" s="317"/>
      <c r="AC617" s="73" t="s">
        <v>169</v>
      </c>
      <c r="AD617" s="73" t="s">
        <v>169</v>
      </c>
      <c r="AE617" s="317"/>
      <c r="AF617" s="73" t="s">
        <v>169</v>
      </c>
      <c r="AG617" s="73" t="s">
        <v>169</v>
      </c>
      <c r="AH617" s="317"/>
      <c r="AI617" s="88">
        <f t="shared" si="185"/>
        <v>0</v>
      </c>
      <c r="AJ617" s="312">
        <f t="shared" si="186"/>
        <v>0</v>
      </c>
      <c r="AK617" s="27">
        <f t="shared" si="187"/>
        <v>0</v>
      </c>
      <c r="AL617" s="27">
        <f t="shared" si="188"/>
        <v>0</v>
      </c>
      <c r="AM617" s="27">
        <f t="shared" si="189"/>
        <v>0</v>
      </c>
      <c r="AN617" s="77">
        <f t="shared" si="190"/>
        <v>0</v>
      </c>
      <c r="AP617" s="77">
        <f t="shared" si="191"/>
        <v>0</v>
      </c>
      <c r="AQ617" s="207">
        <f t="shared" si="177"/>
        <v>0</v>
      </c>
      <c r="AR617" s="27">
        <f t="shared" si="178"/>
        <v>0</v>
      </c>
      <c r="AS617" s="27">
        <f t="shared" si="179"/>
        <v>0</v>
      </c>
      <c r="AT617" s="27">
        <f t="shared" si="192"/>
        <v>0</v>
      </c>
      <c r="AU617" s="27">
        <f t="shared" si="180"/>
        <v>0</v>
      </c>
      <c r="AV617" s="27">
        <f t="shared" si="181"/>
        <v>0</v>
      </c>
      <c r="AW617" s="27">
        <f t="shared" si="182"/>
        <v>0</v>
      </c>
    </row>
    <row r="618" spans="1:49">
      <c r="A618" s="68">
        <v>607</v>
      </c>
      <c r="B618" s="69" t="s">
        <v>328</v>
      </c>
      <c r="C618" s="314"/>
      <c r="D618" s="72"/>
      <c r="E618" s="180"/>
      <c r="F618" s="72"/>
      <c r="G618" s="72"/>
      <c r="H618" s="325">
        <f t="shared" si="174"/>
        <v>0</v>
      </c>
      <c r="I618" s="71"/>
      <c r="J618" s="303"/>
      <c r="K618" s="303"/>
      <c r="L618" s="303"/>
      <c r="M618" s="304">
        <f t="shared" si="183"/>
        <v>0</v>
      </c>
      <c r="N618" s="326" t="str">
        <f t="shared" si="175"/>
        <v/>
      </c>
      <c r="O618" s="71"/>
      <c r="P618" s="303"/>
      <c r="Q618" s="214">
        <f t="shared" si="184"/>
        <v>0</v>
      </c>
      <c r="R618" s="71"/>
      <c r="S618" s="308"/>
      <c r="T618" s="308"/>
      <c r="U618" s="308"/>
      <c r="V618" s="79"/>
      <c r="W618" s="303"/>
      <c r="X618" s="303"/>
      <c r="Y618" s="309">
        <f t="shared" si="176"/>
        <v>0</v>
      </c>
      <c r="Z618" s="73" t="s">
        <v>169</v>
      </c>
      <c r="AA618" s="73" t="s">
        <v>169</v>
      </c>
      <c r="AB618" s="317"/>
      <c r="AC618" s="73" t="s">
        <v>169</v>
      </c>
      <c r="AD618" s="73" t="s">
        <v>169</v>
      </c>
      <c r="AE618" s="317"/>
      <c r="AF618" s="73" t="s">
        <v>169</v>
      </c>
      <c r="AG618" s="73" t="s">
        <v>169</v>
      </c>
      <c r="AH618" s="317"/>
      <c r="AI618" s="88">
        <f t="shared" si="185"/>
        <v>0</v>
      </c>
      <c r="AJ618" s="312">
        <f t="shared" si="186"/>
        <v>0</v>
      </c>
      <c r="AK618" s="27">
        <f t="shared" si="187"/>
        <v>0</v>
      </c>
      <c r="AL618" s="27">
        <f t="shared" si="188"/>
        <v>0</v>
      </c>
      <c r="AM618" s="27">
        <f t="shared" si="189"/>
        <v>0</v>
      </c>
      <c r="AN618" s="77">
        <f t="shared" si="190"/>
        <v>0</v>
      </c>
      <c r="AP618" s="77">
        <f t="shared" si="191"/>
        <v>0</v>
      </c>
      <c r="AQ618" s="207">
        <f t="shared" si="177"/>
        <v>0</v>
      </c>
      <c r="AR618" s="27">
        <f t="shared" si="178"/>
        <v>0</v>
      </c>
      <c r="AS618" s="27">
        <f t="shared" si="179"/>
        <v>0</v>
      </c>
      <c r="AT618" s="27">
        <f t="shared" si="192"/>
        <v>0</v>
      </c>
      <c r="AU618" s="27">
        <f t="shared" si="180"/>
        <v>0</v>
      </c>
      <c r="AV618" s="27">
        <f t="shared" si="181"/>
        <v>0</v>
      </c>
      <c r="AW618" s="27">
        <f t="shared" si="182"/>
        <v>0</v>
      </c>
    </row>
    <row r="619" spans="1:49">
      <c r="A619" s="78">
        <v>608</v>
      </c>
      <c r="B619" s="69" t="s">
        <v>328</v>
      </c>
      <c r="C619" s="314"/>
      <c r="D619" s="72"/>
      <c r="E619" s="180"/>
      <c r="F619" s="72"/>
      <c r="G619" s="72"/>
      <c r="H619" s="325">
        <f t="shared" si="174"/>
        <v>0</v>
      </c>
      <c r="I619" s="71"/>
      <c r="J619" s="303"/>
      <c r="K619" s="303"/>
      <c r="L619" s="303"/>
      <c r="M619" s="304">
        <f t="shared" si="183"/>
        <v>0</v>
      </c>
      <c r="N619" s="326" t="str">
        <f t="shared" si="175"/>
        <v/>
      </c>
      <c r="O619" s="71"/>
      <c r="P619" s="303"/>
      <c r="Q619" s="214">
        <f t="shared" si="184"/>
        <v>0</v>
      </c>
      <c r="R619" s="71"/>
      <c r="S619" s="308"/>
      <c r="T619" s="308"/>
      <c r="U619" s="308"/>
      <c r="V619" s="79"/>
      <c r="W619" s="303"/>
      <c r="X619" s="303"/>
      <c r="Y619" s="309">
        <f t="shared" si="176"/>
        <v>0</v>
      </c>
      <c r="Z619" s="73" t="s">
        <v>169</v>
      </c>
      <c r="AA619" s="73" t="s">
        <v>169</v>
      </c>
      <c r="AB619" s="317"/>
      <c r="AC619" s="73" t="s">
        <v>169</v>
      </c>
      <c r="AD619" s="73" t="s">
        <v>169</v>
      </c>
      <c r="AE619" s="317"/>
      <c r="AF619" s="73" t="s">
        <v>169</v>
      </c>
      <c r="AG619" s="73" t="s">
        <v>169</v>
      </c>
      <c r="AH619" s="317"/>
      <c r="AI619" s="88">
        <f t="shared" si="185"/>
        <v>0</v>
      </c>
      <c r="AJ619" s="312">
        <f t="shared" si="186"/>
        <v>0</v>
      </c>
      <c r="AK619" s="27">
        <f t="shared" si="187"/>
        <v>0</v>
      </c>
      <c r="AL619" s="27">
        <f t="shared" si="188"/>
        <v>0</v>
      </c>
      <c r="AM619" s="27">
        <f t="shared" si="189"/>
        <v>0</v>
      </c>
      <c r="AN619" s="77">
        <f t="shared" si="190"/>
        <v>0</v>
      </c>
      <c r="AP619" s="77">
        <f t="shared" si="191"/>
        <v>0</v>
      </c>
      <c r="AQ619" s="207">
        <f t="shared" si="177"/>
        <v>0</v>
      </c>
      <c r="AR619" s="27">
        <f t="shared" si="178"/>
        <v>0</v>
      </c>
      <c r="AS619" s="27">
        <f t="shared" si="179"/>
        <v>0</v>
      </c>
      <c r="AT619" s="27">
        <f t="shared" si="192"/>
        <v>0</v>
      </c>
      <c r="AU619" s="27">
        <f t="shared" si="180"/>
        <v>0</v>
      </c>
      <c r="AV619" s="27">
        <f t="shared" si="181"/>
        <v>0</v>
      </c>
      <c r="AW619" s="27">
        <f t="shared" si="182"/>
        <v>0</v>
      </c>
    </row>
    <row r="620" spans="1:49">
      <c r="A620" s="68">
        <v>609</v>
      </c>
      <c r="B620" s="69" t="s">
        <v>328</v>
      </c>
      <c r="C620" s="314"/>
      <c r="D620" s="72"/>
      <c r="E620" s="180"/>
      <c r="F620" s="72"/>
      <c r="G620" s="72"/>
      <c r="H620" s="325">
        <f t="shared" si="174"/>
        <v>0</v>
      </c>
      <c r="I620" s="71"/>
      <c r="J620" s="303"/>
      <c r="K620" s="303"/>
      <c r="L620" s="303"/>
      <c r="M620" s="304">
        <f t="shared" si="183"/>
        <v>0</v>
      </c>
      <c r="N620" s="326" t="str">
        <f t="shared" si="175"/>
        <v/>
      </c>
      <c r="O620" s="71"/>
      <c r="P620" s="303"/>
      <c r="Q620" s="214">
        <f t="shared" si="184"/>
        <v>0</v>
      </c>
      <c r="R620" s="71"/>
      <c r="S620" s="308"/>
      <c r="T620" s="308"/>
      <c r="U620" s="308"/>
      <c r="V620" s="79"/>
      <c r="W620" s="303"/>
      <c r="X620" s="303"/>
      <c r="Y620" s="309">
        <f t="shared" si="176"/>
        <v>0</v>
      </c>
      <c r="Z620" s="73" t="s">
        <v>169</v>
      </c>
      <c r="AA620" s="73" t="s">
        <v>169</v>
      </c>
      <c r="AB620" s="317"/>
      <c r="AC620" s="73" t="s">
        <v>169</v>
      </c>
      <c r="AD620" s="73" t="s">
        <v>169</v>
      </c>
      <c r="AE620" s="317"/>
      <c r="AF620" s="73" t="s">
        <v>169</v>
      </c>
      <c r="AG620" s="73" t="s">
        <v>169</v>
      </c>
      <c r="AH620" s="317"/>
      <c r="AI620" s="88">
        <f t="shared" si="185"/>
        <v>0</v>
      </c>
      <c r="AJ620" s="312">
        <f t="shared" si="186"/>
        <v>0</v>
      </c>
      <c r="AK620" s="27">
        <f t="shared" si="187"/>
        <v>0</v>
      </c>
      <c r="AL620" s="27">
        <f t="shared" si="188"/>
        <v>0</v>
      </c>
      <c r="AM620" s="27">
        <f t="shared" si="189"/>
        <v>0</v>
      </c>
      <c r="AN620" s="77">
        <f t="shared" si="190"/>
        <v>0</v>
      </c>
      <c r="AP620" s="77">
        <f t="shared" si="191"/>
        <v>0</v>
      </c>
      <c r="AQ620" s="207">
        <f t="shared" si="177"/>
        <v>0</v>
      </c>
      <c r="AR620" s="27">
        <f t="shared" si="178"/>
        <v>0</v>
      </c>
      <c r="AS620" s="27">
        <f t="shared" si="179"/>
        <v>0</v>
      </c>
      <c r="AT620" s="27">
        <f t="shared" si="192"/>
        <v>0</v>
      </c>
      <c r="AU620" s="27">
        <f t="shared" si="180"/>
        <v>0</v>
      </c>
      <c r="AV620" s="27">
        <f t="shared" si="181"/>
        <v>0</v>
      </c>
      <c r="AW620" s="27">
        <f t="shared" si="182"/>
        <v>0</v>
      </c>
    </row>
    <row r="621" spans="1:49">
      <c r="A621" s="78">
        <v>610</v>
      </c>
      <c r="B621" s="69" t="s">
        <v>328</v>
      </c>
      <c r="C621" s="314"/>
      <c r="D621" s="72"/>
      <c r="E621" s="180"/>
      <c r="F621" s="72"/>
      <c r="G621" s="72"/>
      <c r="H621" s="325">
        <f t="shared" si="174"/>
        <v>0</v>
      </c>
      <c r="I621" s="71"/>
      <c r="J621" s="303"/>
      <c r="K621" s="303"/>
      <c r="L621" s="303"/>
      <c r="M621" s="304">
        <f t="shared" si="183"/>
        <v>0</v>
      </c>
      <c r="N621" s="326" t="str">
        <f t="shared" si="175"/>
        <v/>
      </c>
      <c r="O621" s="71"/>
      <c r="P621" s="303"/>
      <c r="Q621" s="214">
        <f t="shared" si="184"/>
        <v>0</v>
      </c>
      <c r="R621" s="71"/>
      <c r="S621" s="308"/>
      <c r="T621" s="308"/>
      <c r="U621" s="308"/>
      <c r="V621" s="79"/>
      <c r="W621" s="303"/>
      <c r="X621" s="303"/>
      <c r="Y621" s="309">
        <f t="shared" si="176"/>
        <v>0</v>
      </c>
      <c r="Z621" s="73" t="s">
        <v>169</v>
      </c>
      <c r="AA621" s="73" t="s">
        <v>169</v>
      </c>
      <c r="AB621" s="317"/>
      <c r="AC621" s="73" t="s">
        <v>169</v>
      </c>
      <c r="AD621" s="73" t="s">
        <v>169</v>
      </c>
      <c r="AE621" s="317"/>
      <c r="AF621" s="73" t="s">
        <v>169</v>
      </c>
      <c r="AG621" s="73" t="s">
        <v>169</v>
      </c>
      <c r="AH621" s="317"/>
      <c r="AI621" s="88">
        <f t="shared" si="185"/>
        <v>0</v>
      </c>
      <c r="AJ621" s="312">
        <f t="shared" si="186"/>
        <v>0</v>
      </c>
      <c r="AK621" s="27">
        <f t="shared" si="187"/>
        <v>0</v>
      </c>
      <c r="AL621" s="27">
        <f t="shared" si="188"/>
        <v>0</v>
      </c>
      <c r="AM621" s="27">
        <f t="shared" si="189"/>
        <v>0</v>
      </c>
      <c r="AN621" s="77">
        <f t="shared" si="190"/>
        <v>0</v>
      </c>
      <c r="AP621" s="77">
        <f t="shared" si="191"/>
        <v>0</v>
      </c>
      <c r="AQ621" s="207">
        <f t="shared" si="177"/>
        <v>0</v>
      </c>
      <c r="AR621" s="27">
        <f t="shared" si="178"/>
        <v>0</v>
      </c>
      <c r="AS621" s="27">
        <f t="shared" si="179"/>
        <v>0</v>
      </c>
      <c r="AT621" s="27">
        <f t="shared" si="192"/>
        <v>0</v>
      </c>
      <c r="AU621" s="27">
        <f t="shared" si="180"/>
        <v>0</v>
      </c>
      <c r="AV621" s="27">
        <f t="shared" si="181"/>
        <v>0</v>
      </c>
      <c r="AW621" s="27">
        <f t="shared" si="182"/>
        <v>0</v>
      </c>
    </row>
    <row r="622" spans="1:49">
      <c r="A622" s="68">
        <v>611</v>
      </c>
      <c r="B622" s="69" t="s">
        <v>328</v>
      </c>
      <c r="C622" s="314"/>
      <c r="D622" s="72"/>
      <c r="E622" s="180"/>
      <c r="F622" s="72"/>
      <c r="G622" s="72"/>
      <c r="H622" s="325">
        <f t="shared" si="174"/>
        <v>0</v>
      </c>
      <c r="I622" s="71"/>
      <c r="J622" s="303"/>
      <c r="K622" s="303"/>
      <c r="L622" s="303"/>
      <c r="M622" s="304">
        <f t="shared" si="183"/>
        <v>0</v>
      </c>
      <c r="N622" s="326" t="str">
        <f t="shared" si="175"/>
        <v/>
      </c>
      <c r="O622" s="71"/>
      <c r="P622" s="303"/>
      <c r="Q622" s="214">
        <f t="shared" si="184"/>
        <v>0</v>
      </c>
      <c r="R622" s="71"/>
      <c r="S622" s="308"/>
      <c r="T622" s="308"/>
      <c r="U622" s="308"/>
      <c r="V622" s="79"/>
      <c r="W622" s="303"/>
      <c r="X622" s="303"/>
      <c r="Y622" s="309">
        <f t="shared" si="176"/>
        <v>0</v>
      </c>
      <c r="Z622" s="73" t="s">
        <v>169</v>
      </c>
      <c r="AA622" s="73" t="s">
        <v>169</v>
      </c>
      <c r="AB622" s="317"/>
      <c r="AC622" s="73" t="s">
        <v>169</v>
      </c>
      <c r="AD622" s="73" t="s">
        <v>169</v>
      </c>
      <c r="AE622" s="317"/>
      <c r="AF622" s="73" t="s">
        <v>169</v>
      </c>
      <c r="AG622" s="73" t="s">
        <v>169</v>
      </c>
      <c r="AH622" s="317"/>
      <c r="AI622" s="88">
        <f t="shared" si="185"/>
        <v>0</v>
      </c>
      <c r="AJ622" s="312">
        <f t="shared" si="186"/>
        <v>0</v>
      </c>
      <c r="AK622" s="27">
        <f t="shared" si="187"/>
        <v>0</v>
      </c>
      <c r="AL622" s="27">
        <f t="shared" si="188"/>
        <v>0</v>
      </c>
      <c r="AM622" s="27">
        <f t="shared" si="189"/>
        <v>0</v>
      </c>
      <c r="AN622" s="77">
        <f t="shared" si="190"/>
        <v>0</v>
      </c>
      <c r="AP622" s="77">
        <f t="shared" si="191"/>
        <v>0</v>
      </c>
      <c r="AQ622" s="207">
        <f t="shared" si="177"/>
        <v>0</v>
      </c>
      <c r="AR622" s="27">
        <f t="shared" si="178"/>
        <v>0</v>
      </c>
      <c r="AS622" s="27">
        <f t="shared" si="179"/>
        <v>0</v>
      </c>
      <c r="AT622" s="27">
        <f t="shared" si="192"/>
        <v>0</v>
      </c>
      <c r="AU622" s="27">
        <f t="shared" si="180"/>
        <v>0</v>
      </c>
      <c r="AV622" s="27">
        <f t="shared" si="181"/>
        <v>0</v>
      </c>
      <c r="AW622" s="27">
        <f t="shared" si="182"/>
        <v>0</v>
      </c>
    </row>
    <row r="623" spans="1:49">
      <c r="A623" s="78">
        <v>612</v>
      </c>
      <c r="B623" s="69" t="s">
        <v>328</v>
      </c>
      <c r="C623" s="314"/>
      <c r="D623" s="72"/>
      <c r="E623" s="180"/>
      <c r="F623" s="72"/>
      <c r="G623" s="72"/>
      <c r="H623" s="325">
        <f t="shared" si="174"/>
        <v>0</v>
      </c>
      <c r="I623" s="71"/>
      <c r="J623" s="303"/>
      <c r="K623" s="303"/>
      <c r="L623" s="303"/>
      <c r="M623" s="304">
        <f t="shared" si="183"/>
        <v>0</v>
      </c>
      <c r="N623" s="326" t="str">
        <f t="shared" si="175"/>
        <v/>
      </c>
      <c r="O623" s="71"/>
      <c r="P623" s="303"/>
      <c r="Q623" s="214">
        <f t="shared" si="184"/>
        <v>0</v>
      </c>
      <c r="R623" s="71"/>
      <c r="S623" s="308"/>
      <c r="T623" s="308"/>
      <c r="U623" s="308"/>
      <c r="V623" s="79"/>
      <c r="W623" s="303"/>
      <c r="X623" s="303"/>
      <c r="Y623" s="309">
        <f t="shared" si="176"/>
        <v>0</v>
      </c>
      <c r="Z623" s="73" t="s">
        <v>169</v>
      </c>
      <c r="AA623" s="73" t="s">
        <v>169</v>
      </c>
      <c r="AB623" s="317"/>
      <c r="AC623" s="73" t="s">
        <v>169</v>
      </c>
      <c r="AD623" s="73" t="s">
        <v>169</v>
      </c>
      <c r="AE623" s="317"/>
      <c r="AF623" s="73" t="s">
        <v>169</v>
      </c>
      <c r="AG623" s="73" t="s">
        <v>169</v>
      </c>
      <c r="AH623" s="317"/>
      <c r="AI623" s="88">
        <f t="shared" si="185"/>
        <v>0</v>
      </c>
      <c r="AJ623" s="312">
        <f t="shared" si="186"/>
        <v>0</v>
      </c>
      <c r="AK623" s="27">
        <f t="shared" si="187"/>
        <v>0</v>
      </c>
      <c r="AL623" s="27">
        <f t="shared" si="188"/>
        <v>0</v>
      </c>
      <c r="AM623" s="27">
        <f t="shared" si="189"/>
        <v>0</v>
      </c>
      <c r="AN623" s="77">
        <f t="shared" si="190"/>
        <v>0</v>
      </c>
      <c r="AP623" s="77">
        <f t="shared" si="191"/>
        <v>0</v>
      </c>
      <c r="AQ623" s="207">
        <f t="shared" si="177"/>
        <v>0</v>
      </c>
      <c r="AR623" s="27">
        <f t="shared" si="178"/>
        <v>0</v>
      </c>
      <c r="AS623" s="27">
        <f t="shared" si="179"/>
        <v>0</v>
      </c>
      <c r="AT623" s="27">
        <f t="shared" si="192"/>
        <v>0</v>
      </c>
      <c r="AU623" s="27">
        <f t="shared" si="180"/>
        <v>0</v>
      </c>
      <c r="AV623" s="27">
        <f t="shared" si="181"/>
        <v>0</v>
      </c>
      <c r="AW623" s="27">
        <f t="shared" si="182"/>
        <v>0</v>
      </c>
    </row>
    <row r="624" spans="1:49">
      <c r="A624" s="68">
        <v>613</v>
      </c>
      <c r="B624" s="69" t="s">
        <v>328</v>
      </c>
      <c r="C624" s="314"/>
      <c r="D624" s="72"/>
      <c r="E624" s="180"/>
      <c r="F624" s="72"/>
      <c r="G624" s="72"/>
      <c r="H624" s="325">
        <f t="shared" si="174"/>
        <v>0</v>
      </c>
      <c r="I624" s="71"/>
      <c r="J624" s="303"/>
      <c r="K624" s="303"/>
      <c r="L624" s="303"/>
      <c r="M624" s="304">
        <f t="shared" si="183"/>
        <v>0</v>
      </c>
      <c r="N624" s="326" t="str">
        <f t="shared" si="175"/>
        <v/>
      </c>
      <c r="O624" s="71"/>
      <c r="P624" s="303"/>
      <c r="Q624" s="214">
        <f t="shared" si="184"/>
        <v>0</v>
      </c>
      <c r="R624" s="71"/>
      <c r="S624" s="308"/>
      <c r="T624" s="308"/>
      <c r="U624" s="308"/>
      <c r="V624" s="79"/>
      <c r="W624" s="303"/>
      <c r="X624" s="303"/>
      <c r="Y624" s="309">
        <f t="shared" si="176"/>
        <v>0</v>
      </c>
      <c r="Z624" s="73" t="s">
        <v>169</v>
      </c>
      <c r="AA624" s="73" t="s">
        <v>169</v>
      </c>
      <c r="AB624" s="317"/>
      <c r="AC624" s="73" t="s">
        <v>169</v>
      </c>
      <c r="AD624" s="73" t="s">
        <v>169</v>
      </c>
      <c r="AE624" s="317"/>
      <c r="AF624" s="73" t="s">
        <v>169</v>
      </c>
      <c r="AG624" s="73" t="s">
        <v>169</v>
      </c>
      <c r="AH624" s="317"/>
      <c r="AI624" s="88">
        <f t="shared" si="185"/>
        <v>0</v>
      </c>
      <c r="AJ624" s="312">
        <f t="shared" si="186"/>
        <v>0</v>
      </c>
      <c r="AK624" s="27">
        <f t="shared" si="187"/>
        <v>0</v>
      </c>
      <c r="AL624" s="27">
        <f t="shared" si="188"/>
        <v>0</v>
      </c>
      <c r="AM624" s="27">
        <f t="shared" si="189"/>
        <v>0</v>
      </c>
      <c r="AN624" s="77">
        <f t="shared" si="190"/>
        <v>0</v>
      </c>
      <c r="AP624" s="77">
        <f t="shared" si="191"/>
        <v>0</v>
      </c>
      <c r="AQ624" s="207">
        <f t="shared" si="177"/>
        <v>0</v>
      </c>
      <c r="AR624" s="27">
        <f t="shared" si="178"/>
        <v>0</v>
      </c>
      <c r="AS624" s="27">
        <f t="shared" si="179"/>
        <v>0</v>
      </c>
      <c r="AT624" s="27">
        <f t="shared" si="192"/>
        <v>0</v>
      </c>
      <c r="AU624" s="27">
        <f t="shared" si="180"/>
        <v>0</v>
      </c>
      <c r="AV624" s="27">
        <f t="shared" si="181"/>
        <v>0</v>
      </c>
      <c r="AW624" s="27">
        <f t="shared" si="182"/>
        <v>0</v>
      </c>
    </row>
    <row r="625" spans="1:49">
      <c r="A625" s="78">
        <v>614</v>
      </c>
      <c r="B625" s="69" t="s">
        <v>328</v>
      </c>
      <c r="C625" s="314"/>
      <c r="D625" s="72"/>
      <c r="E625" s="180"/>
      <c r="F625" s="72"/>
      <c r="G625" s="72"/>
      <c r="H625" s="325">
        <f t="shared" si="174"/>
        <v>0</v>
      </c>
      <c r="I625" s="71"/>
      <c r="J625" s="303"/>
      <c r="K625" s="303"/>
      <c r="L625" s="303"/>
      <c r="M625" s="304">
        <f t="shared" si="183"/>
        <v>0</v>
      </c>
      <c r="N625" s="326" t="str">
        <f t="shared" si="175"/>
        <v/>
      </c>
      <c r="O625" s="71"/>
      <c r="P625" s="303"/>
      <c r="Q625" s="214">
        <f t="shared" si="184"/>
        <v>0</v>
      </c>
      <c r="R625" s="71"/>
      <c r="S625" s="308"/>
      <c r="T625" s="308"/>
      <c r="U625" s="308"/>
      <c r="V625" s="79"/>
      <c r="W625" s="303"/>
      <c r="X625" s="303"/>
      <c r="Y625" s="309">
        <f t="shared" si="176"/>
        <v>0</v>
      </c>
      <c r="Z625" s="73" t="s">
        <v>169</v>
      </c>
      <c r="AA625" s="73" t="s">
        <v>169</v>
      </c>
      <c r="AB625" s="317"/>
      <c r="AC625" s="73" t="s">
        <v>169</v>
      </c>
      <c r="AD625" s="73" t="s">
        <v>169</v>
      </c>
      <c r="AE625" s="317"/>
      <c r="AF625" s="73" t="s">
        <v>169</v>
      </c>
      <c r="AG625" s="73" t="s">
        <v>169</v>
      </c>
      <c r="AH625" s="317"/>
      <c r="AI625" s="88">
        <f t="shared" si="185"/>
        <v>0</v>
      </c>
      <c r="AJ625" s="312">
        <f t="shared" si="186"/>
        <v>0</v>
      </c>
      <c r="AK625" s="27">
        <f t="shared" si="187"/>
        <v>0</v>
      </c>
      <c r="AL625" s="27">
        <f t="shared" si="188"/>
        <v>0</v>
      </c>
      <c r="AM625" s="27">
        <f t="shared" si="189"/>
        <v>0</v>
      </c>
      <c r="AN625" s="77">
        <f t="shared" si="190"/>
        <v>0</v>
      </c>
      <c r="AP625" s="77">
        <f t="shared" si="191"/>
        <v>0</v>
      </c>
      <c r="AQ625" s="207">
        <f t="shared" si="177"/>
        <v>0</v>
      </c>
      <c r="AR625" s="27">
        <f t="shared" si="178"/>
        <v>0</v>
      </c>
      <c r="AS625" s="27">
        <f t="shared" si="179"/>
        <v>0</v>
      </c>
      <c r="AT625" s="27">
        <f t="shared" si="192"/>
        <v>0</v>
      </c>
      <c r="AU625" s="27">
        <f t="shared" si="180"/>
        <v>0</v>
      </c>
      <c r="AV625" s="27">
        <f t="shared" si="181"/>
        <v>0</v>
      </c>
      <c r="AW625" s="27">
        <f t="shared" si="182"/>
        <v>0</v>
      </c>
    </row>
    <row r="626" spans="1:49">
      <c r="A626" s="68">
        <v>615</v>
      </c>
      <c r="B626" s="69" t="s">
        <v>328</v>
      </c>
      <c r="C626" s="314"/>
      <c r="D626" s="72"/>
      <c r="E626" s="180"/>
      <c r="F626" s="72"/>
      <c r="G626" s="72"/>
      <c r="H626" s="325">
        <f t="shared" si="174"/>
        <v>0</v>
      </c>
      <c r="I626" s="71"/>
      <c r="J626" s="303"/>
      <c r="K626" s="303"/>
      <c r="L626" s="303"/>
      <c r="M626" s="304">
        <f t="shared" si="183"/>
        <v>0</v>
      </c>
      <c r="N626" s="326" t="str">
        <f t="shared" si="175"/>
        <v/>
      </c>
      <c r="O626" s="71"/>
      <c r="P626" s="303"/>
      <c r="Q626" s="214">
        <f t="shared" si="184"/>
        <v>0</v>
      </c>
      <c r="R626" s="71"/>
      <c r="S626" s="308"/>
      <c r="T626" s="308"/>
      <c r="U626" s="308"/>
      <c r="V626" s="79"/>
      <c r="W626" s="303"/>
      <c r="X626" s="303"/>
      <c r="Y626" s="309">
        <f t="shared" si="176"/>
        <v>0</v>
      </c>
      <c r="Z626" s="73" t="s">
        <v>169</v>
      </c>
      <c r="AA626" s="73" t="s">
        <v>169</v>
      </c>
      <c r="AB626" s="317"/>
      <c r="AC626" s="73" t="s">
        <v>169</v>
      </c>
      <c r="AD626" s="73" t="s">
        <v>169</v>
      </c>
      <c r="AE626" s="317"/>
      <c r="AF626" s="73" t="s">
        <v>169</v>
      </c>
      <c r="AG626" s="73" t="s">
        <v>169</v>
      </c>
      <c r="AH626" s="317"/>
      <c r="AI626" s="88">
        <f t="shared" si="185"/>
        <v>0</v>
      </c>
      <c r="AJ626" s="312">
        <f t="shared" si="186"/>
        <v>0</v>
      </c>
      <c r="AK626" s="27">
        <f t="shared" si="187"/>
        <v>0</v>
      </c>
      <c r="AL626" s="27">
        <f t="shared" si="188"/>
        <v>0</v>
      </c>
      <c r="AM626" s="27">
        <f t="shared" si="189"/>
        <v>0</v>
      </c>
      <c r="AN626" s="77">
        <f t="shared" si="190"/>
        <v>0</v>
      </c>
      <c r="AP626" s="77">
        <f t="shared" si="191"/>
        <v>0</v>
      </c>
      <c r="AQ626" s="207">
        <f t="shared" si="177"/>
        <v>0</v>
      </c>
      <c r="AR626" s="27">
        <f t="shared" si="178"/>
        <v>0</v>
      </c>
      <c r="AS626" s="27">
        <f t="shared" si="179"/>
        <v>0</v>
      </c>
      <c r="AT626" s="27">
        <f t="shared" si="192"/>
        <v>0</v>
      </c>
      <c r="AU626" s="27">
        <f t="shared" si="180"/>
        <v>0</v>
      </c>
      <c r="AV626" s="27">
        <f t="shared" si="181"/>
        <v>0</v>
      </c>
      <c r="AW626" s="27">
        <f t="shared" si="182"/>
        <v>0</v>
      </c>
    </row>
    <row r="627" spans="1:49">
      <c r="A627" s="78">
        <v>616</v>
      </c>
      <c r="B627" s="69" t="s">
        <v>328</v>
      </c>
      <c r="C627" s="314"/>
      <c r="D627" s="72"/>
      <c r="E627" s="180"/>
      <c r="F627" s="72"/>
      <c r="G627" s="72"/>
      <c r="H627" s="325">
        <f t="shared" si="174"/>
        <v>0</v>
      </c>
      <c r="I627" s="71"/>
      <c r="J627" s="303"/>
      <c r="K627" s="303"/>
      <c r="L627" s="303"/>
      <c r="M627" s="304">
        <f t="shared" si="183"/>
        <v>0</v>
      </c>
      <c r="N627" s="326" t="str">
        <f t="shared" si="175"/>
        <v/>
      </c>
      <c r="O627" s="71"/>
      <c r="P627" s="303"/>
      <c r="Q627" s="214">
        <f t="shared" si="184"/>
        <v>0</v>
      </c>
      <c r="R627" s="71"/>
      <c r="S627" s="308"/>
      <c r="T627" s="308"/>
      <c r="U627" s="308"/>
      <c r="V627" s="79"/>
      <c r="W627" s="303"/>
      <c r="X627" s="303"/>
      <c r="Y627" s="309">
        <f t="shared" si="176"/>
        <v>0</v>
      </c>
      <c r="Z627" s="73" t="s">
        <v>169</v>
      </c>
      <c r="AA627" s="73" t="s">
        <v>169</v>
      </c>
      <c r="AB627" s="317"/>
      <c r="AC627" s="73" t="s">
        <v>169</v>
      </c>
      <c r="AD627" s="73" t="s">
        <v>169</v>
      </c>
      <c r="AE627" s="317"/>
      <c r="AF627" s="73" t="s">
        <v>169</v>
      </c>
      <c r="AG627" s="73" t="s">
        <v>169</v>
      </c>
      <c r="AH627" s="317"/>
      <c r="AI627" s="88">
        <f t="shared" si="185"/>
        <v>0</v>
      </c>
      <c r="AJ627" s="312">
        <f t="shared" si="186"/>
        <v>0</v>
      </c>
      <c r="AK627" s="27">
        <f t="shared" si="187"/>
        <v>0</v>
      </c>
      <c r="AL627" s="27">
        <f t="shared" si="188"/>
        <v>0</v>
      </c>
      <c r="AM627" s="27">
        <f t="shared" si="189"/>
        <v>0</v>
      </c>
      <c r="AN627" s="77">
        <f t="shared" si="190"/>
        <v>0</v>
      </c>
      <c r="AP627" s="77">
        <f t="shared" si="191"/>
        <v>0</v>
      </c>
      <c r="AQ627" s="207">
        <f t="shared" si="177"/>
        <v>0</v>
      </c>
      <c r="AR627" s="27">
        <f t="shared" si="178"/>
        <v>0</v>
      </c>
      <c r="AS627" s="27">
        <f t="shared" si="179"/>
        <v>0</v>
      </c>
      <c r="AT627" s="27">
        <f t="shared" si="192"/>
        <v>0</v>
      </c>
      <c r="AU627" s="27">
        <f t="shared" si="180"/>
        <v>0</v>
      </c>
      <c r="AV627" s="27">
        <f t="shared" si="181"/>
        <v>0</v>
      </c>
      <c r="AW627" s="27">
        <f t="shared" si="182"/>
        <v>0</v>
      </c>
    </row>
    <row r="628" spans="1:49">
      <c r="A628" s="68">
        <v>617</v>
      </c>
      <c r="B628" s="69" t="s">
        <v>328</v>
      </c>
      <c r="C628" s="314"/>
      <c r="D628" s="72"/>
      <c r="E628" s="180"/>
      <c r="F628" s="72"/>
      <c r="G628" s="72"/>
      <c r="H628" s="325">
        <f t="shared" si="174"/>
        <v>0</v>
      </c>
      <c r="I628" s="71"/>
      <c r="J628" s="303"/>
      <c r="K628" s="303"/>
      <c r="L628" s="303"/>
      <c r="M628" s="304">
        <f t="shared" si="183"/>
        <v>0</v>
      </c>
      <c r="N628" s="326" t="str">
        <f t="shared" si="175"/>
        <v/>
      </c>
      <c r="O628" s="71"/>
      <c r="P628" s="303"/>
      <c r="Q628" s="214">
        <f t="shared" si="184"/>
        <v>0</v>
      </c>
      <c r="R628" s="71"/>
      <c r="S628" s="308"/>
      <c r="T628" s="308"/>
      <c r="U628" s="308"/>
      <c r="V628" s="79"/>
      <c r="W628" s="303"/>
      <c r="X628" s="303"/>
      <c r="Y628" s="309">
        <f t="shared" si="176"/>
        <v>0</v>
      </c>
      <c r="Z628" s="73" t="s">
        <v>169</v>
      </c>
      <c r="AA628" s="73" t="s">
        <v>169</v>
      </c>
      <c r="AB628" s="317"/>
      <c r="AC628" s="73" t="s">
        <v>169</v>
      </c>
      <c r="AD628" s="73" t="s">
        <v>169</v>
      </c>
      <c r="AE628" s="317"/>
      <c r="AF628" s="73" t="s">
        <v>169</v>
      </c>
      <c r="AG628" s="73" t="s">
        <v>169</v>
      </c>
      <c r="AH628" s="317"/>
      <c r="AI628" s="88">
        <f t="shared" si="185"/>
        <v>0</v>
      </c>
      <c r="AJ628" s="312">
        <f t="shared" si="186"/>
        <v>0</v>
      </c>
      <c r="AK628" s="27">
        <f t="shared" si="187"/>
        <v>0</v>
      </c>
      <c r="AL628" s="27">
        <f t="shared" si="188"/>
        <v>0</v>
      </c>
      <c r="AM628" s="27">
        <f t="shared" si="189"/>
        <v>0</v>
      </c>
      <c r="AN628" s="77">
        <f t="shared" si="190"/>
        <v>0</v>
      </c>
      <c r="AP628" s="77">
        <f t="shared" si="191"/>
        <v>0</v>
      </c>
      <c r="AQ628" s="207">
        <f t="shared" si="177"/>
        <v>0</v>
      </c>
      <c r="AR628" s="27">
        <f t="shared" si="178"/>
        <v>0</v>
      </c>
      <c r="AS628" s="27">
        <f t="shared" si="179"/>
        <v>0</v>
      </c>
      <c r="AT628" s="27">
        <f t="shared" si="192"/>
        <v>0</v>
      </c>
      <c r="AU628" s="27">
        <f t="shared" si="180"/>
        <v>0</v>
      </c>
      <c r="AV628" s="27">
        <f t="shared" si="181"/>
        <v>0</v>
      </c>
      <c r="AW628" s="27">
        <f t="shared" si="182"/>
        <v>0</v>
      </c>
    </row>
    <row r="629" spans="1:49">
      <c r="A629" s="78">
        <v>618</v>
      </c>
      <c r="B629" s="69" t="s">
        <v>328</v>
      </c>
      <c r="C629" s="314"/>
      <c r="D629" s="72"/>
      <c r="E629" s="180"/>
      <c r="F629" s="72"/>
      <c r="G629" s="72"/>
      <c r="H629" s="325">
        <f t="shared" si="174"/>
        <v>0</v>
      </c>
      <c r="I629" s="71"/>
      <c r="J629" s="303"/>
      <c r="K629" s="303"/>
      <c r="L629" s="303"/>
      <c r="M629" s="304">
        <f t="shared" si="183"/>
        <v>0</v>
      </c>
      <c r="N629" s="326" t="str">
        <f t="shared" si="175"/>
        <v/>
      </c>
      <c r="O629" s="71"/>
      <c r="P629" s="303"/>
      <c r="Q629" s="214">
        <f t="shared" si="184"/>
        <v>0</v>
      </c>
      <c r="R629" s="71"/>
      <c r="S629" s="308"/>
      <c r="T629" s="308"/>
      <c r="U629" s="308"/>
      <c r="V629" s="79"/>
      <c r="W629" s="303"/>
      <c r="X629" s="303"/>
      <c r="Y629" s="309">
        <f t="shared" si="176"/>
        <v>0</v>
      </c>
      <c r="Z629" s="73" t="s">
        <v>169</v>
      </c>
      <c r="AA629" s="73" t="s">
        <v>169</v>
      </c>
      <c r="AB629" s="317"/>
      <c r="AC629" s="73" t="s">
        <v>169</v>
      </c>
      <c r="AD629" s="73" t="s">
        <v>169</v>
      </c>
      <c r="AE629" s="317"/>
      <c r="AF629" s="73" t="s">
        <v>169</v>
      </c>
      <c r="AG629" s="73" t="s">
        <v>169</v>
      </c>
      <c r="AH629" s="317"/>
      <c r="AI629" s="88">
        <f t="shared" si="185"/>
        <v>0</v>
      </c>
      <c r="AJ629" s="312">
        <f t="shared" si="186"/>
        <v>0</v>
      </c>
      <c r="AK629" s="27">
        <f t="shared" si="187"/>
        <v>0</v>
      </c>
      <c r="AL629" s="27">
        <f t="shared" si="188"/>
        <v>0</v>
      </c>
      <c r="AM629" s="27">
        <f t="shared" si="189"/>
        <v>0</v>
      </c>
      <c r="AN629" s="77">
        <f t="shared" si="190"/>
        <v>0</v>
      </c>
      <c r="AP629" s="77">
        <f t="shared" si="191"/>
        <v>0</v>
      </c>
      <c r="AQ629" s="207">
        <f t="shared" si="177"/>
        <v>0</v>
      </c>
      <c r="AR629" s="27">
        <f t="shared" si="178"/>
        <v>0</v>
      </c>
      <c r="AS629" s="27">
        <f t="shared" si="179"/>
        <v>0</v>
      </c>
      <c r="AT629" s="27">
        <f t="shared" si="192"/>
        <v>0</v>
      </c>
      <c r="AU629" s="27">
        <f t="shared" si="180"/>
        <v>0</v>
      </c>
      <c r="AV629" s="27">
        <f t="shared" si="181"/>
        <v>0</v>
      </c>
      <c r="AW629" s="27">
        <f t="shared" si="182"/>
        <v>0</v>
      </c>
    </row>
    <row r="630" spans="1:49">
      <c r="A630" s="68">
        <v>619</v>
      </c>
      <c r="B630" s="69" t="s">
        <v>328</v>
      </c>
      <c r="C630" s="314"/>
      <c r="D630" s="72"/>
      <c r="E630" s="180"/>
      <c r="F630" s="72"/>
      <c r="G630" s="72"/>
      <c r="H630" s="325">
        <f t="shared" si="174"/>
        <v>0</v>
      </c>
      <c r="I630" s="71"/>
      <c r="J630" s="303"/>
      <c r="K630" s="303"/>
      <c r="L630" s="303"/>
      <c r="M630" s="304">
        <f t="shared" si="183"/>
        <v>0</v>
      </c>
      <c r="N630" s="326" t="str">
        <f t="shared" si="175"/>
        <v/>
      </c>
      <c r="O630" s="71"/>
      <c r="P630" s="303"/>
      <c r="Q630" s="214">
        <f t="shared" si="184"/>
        <v>0</v>
      </c>
      <c r="R630" s="71"/>
      <c r="S630" s="308"/>
      <c r="T630" s="308"/>
      <c r="U630" s="308"/>
      <c r="V630" s="79"/>
      <c r="W630" s="303"/>
      <c r="X630" s="303"/>
      <c r="Y630" s="309">
        <f t="shared" si="176"/>
        <v>0</v>
      </c>
      <c r="Z630" s="73" t="s">
        <v>169</v>
      </c>
      <c r="AA630" s="73" t="s">
        <v>169</v>
      </c>
      <c r="AB630" s="317"/>
      <c r="AC630" s="73" t="s">
        <v>169</v>
      </c>
      <c r="AD630" s="73" t="s">
        <v>169</v>
      </c>
      <c r="AE630" s="317"/>
      <c r="AF630" s="73" t="s">
        <v>169</v>
      </c>
      <c r="AG630" s="73" t="s">
        <v>169</v>
      </c>
      <c r="AH630" s="317"/>
      <c r="AI630" s="88">
        <f t="shared" si="185"/>
        <v>0</v>
      </c>
      <c r="AJ630" s="312">
        <f t="shared" si="186"/>
        <v>0</v>
      </c>
      <c r="AK630" s="27">
        <f t="shared" si="187"/>
        <v>0</v>
      </c>
      <c r="AL630" s="27">
        <f t="shared" si="188"/>
        <v>0</v>
      </c>
      <c r="AM630" s="27">
        <f t="shared" si="189"/>
        <v>0</v>
      </c>
      <c r="AN630" s="77">
        <f t="shared" si="190"/>
        <v>0</v>
      </c>
      <c r="AP630" s="77">
        <f t="shared" si="191"/>
        <v>0</v>
      </c>
      <c r="AQ630" s="207">
        <f t="shared" si="177"/>
        <v>0</v>
      </c>
      <c r="AR630" s="27">
        <f t="shared" si="178"/>
        <v>0</v>
      </c>
      <c r="AS630" s="27">
        <f t="shared" si="179"/>
        <v>0</v>
      </c>
      <c r="AT630" s="27">
        <f t="shared" si="192"/>
        <v>0</v>
      </c>
      <c r="AU630" s="27">
        <f t="shared" si="180"/>
        <v>0</v>
      </c>
      <c r="AV630" s="27">
        <f t="shared" si="181"/>
        <v>0</v>
      </c>
      <c r="AW630" s="27">
        <f t="shared" si="182"/>
        <v>0</v>
      </c>
    </row>
    <row r="631" spans="1:49">
      <c r="A631" s="78">
        <v>620</v>
      </c>
      <c r="B631" s="69" t="s">
        <v>328</v>
      </c>
      <c r="C631" s="314"/>
      <c r="D631" s="72"/>
      <c r="E631" s="180"/>
      <c r="F631" s="72"/>
      <c r="G631" s="72"/>
      <c r="H631" s="325">
        <f t="shared" si="174"/>
        <v>0</v>
      </c>
      <c r="I631" s="71"/>
      <c r="J631" s="303"/>
      <c r="K631" s="303"/>
      <c r="L631" s="303"/>
      <c r="M631" s="304">
        <f t="shared" si="183"/>
        <v>0</v>
      </c>
      <c r="N631" s="326" t="str">
        <f t="shared" si="175"/>
        <v/>
      </c>
      <c r="O631" s="71"/>
      <c r="P631" s="303"/>
      <c r="Q631" s="214">
        <f t="shared" si="184"/>
        <v>0</v>
      </c>
      <c r="R631" s="71"/>
      <c r="S631" s="308"/>
      <c r="T631" s="308"/>
      <c r="U631" s="308"/>
      <c r="V631" s="79"/>
      <c r="W631" s="303"/>
      <c r="X631" s="303"/>
      <c r="Y631" s="309">
        <f t="shared" si="176"/>
        <v>0</v>
      </c>
      <c r="Z631" s="73" t="s">
        <v>169</v>
      </c>
      <c r="AA631" s="73" t="s">
        <v>169</v>
      </c>
      <c r="AB631" s="317"/>
      <c r="AC631" s="73" t="s">
        <v>169</v>
      </c>
      <c r="AD631" s="73" t="s">
        <v>169</v>
      </c>
      <c r="AE631" s="317"/>
      <c r="AF631" s="73" t="s">
        <v>169</v>
      </c>
      <c r="AG631" s="73" t="s">
        <v>169</v>
      </c>
      <c r="AH631" s="317"/>
      <c r="AI631" s="88">
        <f t="shared" si="185"/>
        <v>0</v>
      </c>
      <c r="AJ631" s="312">
        <f t="shared" si="186"/>
        <v>0</v>
      </c>
      <c r="AK631" s="27">
        <f t="shared" si="187"/>
        <v>0</v>
      </c>
      <c r="AL631" s="27">
        <f t="shared" si="188"/>
        <v>0</v>
      </c>
      <c r="AM631" s="27">
        <f t="shared" si="189"/>
        <v>0</v>
      </c>
      <c r="AN631" s="77">
        <f t="shared" si="190"/>
        <v>0</v>
      </c>
      <c r="AP631" s="77">
        <f t="shared" si="191"/>
        <v>0</v>
      </c>
      <c r="AQ631" s="207">
        <f t="shared" si="177"/>
        <v>0</v>
      </c>
      <c r="AR631" s="27">
        <f t="shared" si="178"/>
        <v>0</v>
      </c>
      <c r="AS631" s="27">
        <f t="shared" si="179"/>
        <v>0</v>
      </c>
      <c r="AT631" s="27">
        <f t="shared" si="192"/>
        <v>0</v>
      </c>
      <c r="AU631" s="27">
        <f t="shared" si="180"/>
        <v>0</v>
      </c>
      <c r="AV631" s="27">
        <f t="shared" si="181"/>
        <v>0</v>
      </c>
      <c r="AW631" s="27">
        <f t="shared" si="182"/>
        <v>0</v>
      </c>
    </row>
    <row r="632" spans="1:49">
      <c r="A632" s="68">
        <v>621</v>
      </c>
      <c r="B632" s="69" t="s">
        <v>328</v>
      </c>
      <c r="C632" s="314"/>
      <c r="D632" s="72"/>
      <c r="E632" s="180"/>
      <c r="F632" s="72"/>
      <c r="G632" s="72"/>
      <c r="H632" s="325">
        <f t="shared" si="174"/>
        <v>0</v>
      </c>
      <c r="I632" s="71"/>
      <c r="J632" s="303"/>
      <c r="K632" s="303"/>
      <c r="L632" s="303"/>
      <c r="M632" s="304">
        <f t="shared" si="183"/>
        <v>0</v>
      </c>
      <c r="N632" s="326" t="str">
        <f t="shared" si="175"/>
        <v/>
      </c>
      <c r="O632" s="71"/>
      <c r="P632" s="303"/>
      <c r="Q632" s="214">
        <f t="shared" si="184"/>
        <v>0</v>
      </c>
      <c r="R632" s="71"/>
      <c r="S632" s="308"/>
      <c r="T632" s="308"/>
      <c r="U632" s="308"/>
      <c r="V632" s="79"/>
      <c r="W632" s="303"/>
      <c r="X632" s="303"/>
      <c r="Y632" s="309">
        <f t="shared" si="176"/>
        <v>0</v>
      </c>
      <c r="Z632" s="73" t="s">
        <v>169</v>
      </c>
      <c r="AA632" s="73" t="s">
        <v>169</v>
      </c>
      <c r="AB632" s="317"/>
      <c r="AC632" s="73" t="s">
        <v>169</v>
      </c>
      <c r="AD632" s="73" t="s">
        <v>169</v>
      </c>
      <c r="AE632" s="317"/>
      <c r="AF632" s="73" t="s">
        <v>169</v>
      </c>
      <c r="AG632" s="73" t="s">
        <v>169</v>
      </c>
      <c r="AH632" s="317"/>
      <c r="AI632" s="88">
        <f t="shared" si="185"/>
        <v>0</v>
      </c>
      <c r="AJ632" s="312">
        <f t="shared" si="186"/>
        <v>0</v>
      </c>
      <c r="AK632" s="27">
        <f t="shared" si="187"/>
        <v>0</v>
      </c>
      <c r="AL632" s="27">
        <f t="shared" si="188"/>
        <v>0</v>
      </c>
      <c r="AM632" s="27">
        <f t="shared" si="189"/>
        <v>0</v>
      </c>
      <c r="AN632" s="77">
        <f t="shared" si="190"/>
        <v>0</v>
      </c>
      <c r="AP632" s="77">
        <f t="shared" si="191"/>
        <v>0</v>
      </c>
      <c r="AQ632" s="207">
        <f t="shared" si="177"/>
        <v>0</v>
      </c>
      <c r="AR632" s="27">
        <f t="shared" si="178"/>
        <v>0</v>
      </c>
      <c r="AS632" s="27">
        <f t="shared" si="179"/>
        <v>0</v>
      </c>
      <c r="AT632" s="27">
        <f t="shared" si="192"/>
        <v>0</v>
      </c>
      <c r="AU632" s="27">
        <f t="shared" si="180"/>
        <v>0</v>
      </c>
      <c r="AV632" s="27">
        <f t="shared" si="181"/>
        <v>0</v>
      </c>
      <c r="AW632" s="27">
        <f t="shared" si="182"/>
        <v>0</v>
      </c>
    </row>
    <row r="633" spans="1:49">
      <c r="A633" s="78">
        <v>622</v>
      </c>
      <c r="B633" s="69" t="s">
        <v>328</v>
      </c>
      <c r="C633" s="314"/>
      <c r="D633" s="72"/>
      <c r="E633" s="180"/>
      <c r="F633" s="72"/>
      <c r="G633" s="72"/>
      <c r="H633" s="325">
        <f t="shared" si="174"/>
        <v>0</v>
      </c>
      <c r="I633" s="71"/>
      <c r="J633" s="303"/>
      <c r="K633" s="303"/>
      <c r="L633" s="303"/>
      <c r="M633" s="304">
        <f t="shared" si="183"/>
        <v>0</v>
      </c>
      <c r="N633" s="326" t="str">
        <f t="shared" si="175"/>
        <v/>
      </c>
      <c r="O633" s="71"/>
      <c r="P633" s="303"/>
      <c r="Q633" s="214">
        <f t="shared" si="184"/>
        <v>0</v>
      </c>
      <c r="R633" s="71"/>
      <c r="S633" s="308"/>
      <c r="T633" s="308"/>
      <c r="U633" s="308"/>
      <c r="V633" s="79"/>
      <c r="W633" s="303"/>
      <c r="X633" s="303"/>
      <c r="Y633" s="309">
        <f t="shared" si="176"/>
        <v>0</v>
      </c>
      <c r="Z633" s="73" t="s">
        <v>169</v>
      </c>
      <c r="AA633" s="73" t="s">
        <v>169</v>
      </c>
      <c r="AB633" s="317"/>
      <c r="AC633" s="73" t="s">
        <v>169</v>
      </c>
      <c r="AD633" s="73" t="s">
        <v>169</v>
      </c>
      <c r="AE633" s="317"/>
      <c r="AF633" s="73" t="s">
        <v>169</v>
      </c>
      <c r="AG633" s="73" t="s">
        <v>169</v>
      </c>
      <c r="AH633" s="317"/>
      <c r="AI633" s="88">
        <f t="shared" si="185"/>
        <v>0</v>
      </c>
      <c r="AJ633" s="312">
        <f t="shared" si="186"/>
        <v>0</v>
      </c>
      <c r="AK633" s="27">
        <f t="shared" si="187"/>
        <v>0</v>
      </c>
      <c r="AL633" s="27">
        <f t="shared" si="188"/>
        <v>0</v>
      </c>
      <c r="AM633" s="27">
        <f t="shared" si="189"/>
        <v>0</v>
      </c>
      <c r="AN633" s="77">
        <f t="shared" si="190"/>
        <v>0</v>
      </c>
      <c r="AP633" s="77">
        <f t="shared" si="191"/>
        <v>0</v>
      </c>
      <c r="AQ633" s="207">
        <f t="shared" si="177"/>
        <v>0</v>
      </c>
      <c r="AR633" s="27">
        <f t="shared" si="178"/>
        <v>0</v>
      </c>
      <c r="AS633" s="27">
        <f t="shared" si="179"/>
        <v>0</v>
      </c>
      <c r="AT633" s="27">
        <f t="shared" si="192"/>
        <v>0</v>
      </c>
      <c r="AU633" s="27">
        <f t="shared" si="180"/>
        <v>0</v>
      </c>
      <c r="AV633" s="27">
        <f t="shared" si="181"/>
        <v>0</v>
      </c>
      <c r="AW633" s="27">
        <f t="shared" si="182"/>
        <v>0</v>
      </c>
    </row>
    <row r="634" spans="1:49">
      <c r="A634" s="68">
        <v>623</v>
      </c>
      <c r="B634" s="69" t="s">
        <v>328</v>
      </c>
      <c r="C634" s="314"/>
      <c r="D634" s="72"/>
      <c r="E634" s="180"/>
      <c r="F634" s="72"/>
      <c r="G634" s="72"/>
      <c r="H634" s="325">
        <f t="shared" si="174"/>
        <v>0</v>
      </c>
      <c r="I634" s="71"/>
      <c r="J634" s="303"/>
      <c r="K634" s="303"/>
      <c r="L634" s="303"/>
      <c r="M634" s="304">
        <f t="shared" si="183"/>
        <v>0</v>
      </c>
      <c r="N634" s="326" t="str">
        <f t="shared" si="175"/>
        <v/>
      </c>
      <c r="O634" s="71"/>
      <c r="P634" s="303"/>
      <c r="Q634" s="214">
        <f t="shared" si="184"/>
        <v>0</v>
      </c>
      <c r="R634" s="71"/>
      <c r="S634" s="308"/>
      <c r="T634" s="308"/>
      <c r="U634" s="308"/>
      <c r="V634" s="79"/>
      <c r="W634" s="303"/>
      <c r="X634" s="303"/>
      <c r="Y634" s="309">
        <f t="shared" si="176"/>
        <v>0</v>
      </c>
      <c r="Z634" s="73" t="s">
        <v>169</v>
      </c>
      <c r="AA634" s="73" t="s">
        <v>169</v>
      </c>
      <c r="AB634" s="317"/>
      <c r="AC634" s="73" t="s">
        <v>169</v>
      </c>
      <c r="AD634" s="73" t="s">
        <v>169</v>
      </c>
      <c r="AE634" s="317"/>
      <c r="AF634" s="73" t="s">
        <v>169</v>
      </c>
      <c r="AG634" s="73" t="s">
        <v>169</v>
      </c>
      <c r="AH634" s="317"/>
      <c r="AI634" s="88">
        <f t="shared" si="185"/>
        <v>0</v>
      </c>
      <c r="AJ634" s="312">
        <f t="shared" si="186"/>
        <v>0</v>
      </c>
      <c r="AK634" s="27">
        <f t="shared" si="187"/>
        <v>0</v>
      </c>
      <c r="AL634" s="27">
        <f t="shared" si="188"/>
        <v>0</v>
      </c>
      <c r="AM634" s="27">
        <f t="shared" si="189"/>
        <v>0</v>
      </c>
      <c r="AN634" s="77">
        <f t="shared" si="190"/>
        <v>0</v>
      </c>
      <c r="AP634" s="77">
        <f t="shared" si="191"/>
        <v>0</v>
      </c>
      <c r="AQ634" s="207">
        <f t="shared" si="177"/>
        <v>0</v>
      </c>
      <c r="AR634" s="27">
        <f t="shared" si="178"/>
        <v>0</v>
      </c>
      <c r="AS634" s="27">
        <f t="shared" si="179"/>
        <v>0</v>
      </c>
      <c r="AT634" s="27">
        <f t="shared" si="192"/>
        <v>0</v>
      </c>
      <c r="AU634" s="27">
        <f t="shared" si="180"/>
        <v>0</v>
      </c>
      <c r="AV634" s="27">
        <f t="shared" si="181"/>
        <v>0</v>
      </c>
      <c r="AW634" s="27">
        <f t="shared" si="182"/>
        <v>0</v>
      </c>
    </row>
    <row r="635" spans="1:49">
      <c r="A635" s="78">
        <v>624</v>
      </c>
      <c r="B635" s="69" t="s">
        <v>328</v>
      </c>
      <c r="C635" s="314"/>
      <c r="D635" s="72"/>
      <c r="E635" s="180"/>
      <c r="F635" s="72"/>
      <c r="G635" s="72"/>
      <c r="H635" s="325">
        <f t="shared" si="174"/>
        <v>0</v>
      </c>
      <c r="I635" s="71"/>
      <c r="J635" s="303"/>
      <c r="K635" s="303"/>
      <c r="L635" s="303"/>
      <c r="M635" s="304">
        <f t="shared" si="183"/>
        <v>0</v>
      </c>
      <c r="N635" s="326" t="str">
        <f t="shared" si="175"/>
        <v/>
      </c>
      <c r="O635" s="71"/>
      <c r="P635" s="303"/>
      <c r="Q635" s="214">
        <f t="shared" si="184"/>
        <v>0</v>
      </c>
      <c r="R635" s="71"/>
      <c r="S635" s="308"/>
      <c r="T635" s="308"/>
      <c r="U635" s="308"/>
      <c r="V635" s="79"/>
      <c r="W635" s="303"/>
      <c r="X635" s="303"/>
      <c r="Y635" s="309">
        <f t="shared" si="176"/>
        <v>0</v>
      </c>
      <c r="Z635" s="73" t="s">
        <v>169</v>
      </c>
      <c r="AA635" s="73" t="s">
        <v>169</v>
      </c>
      <c r="AB635" s="317"/>
      <c r="AC635" s="73" t="s">
        <v>169</v>
      </c>
      <c r="AD635" s="73" t="s">
        <v>169</v>
      </c>
      <c r="AE635" s="317"/>
      <c r="AF635" s="73" t="s">
        <v>169</v>
      </c>
      <c r="AG635" s="73" t="s">
        <v>169</v>
      </c>
      <c r="AH635" s="317"/>
      <c r="AI635" s="88">
        <f t="shared" si="185"/>
        <v>0</v>
      </c>
      <c r="AJ635" s="312">
        <f t="shared" si="186"/>
        <v>0</v>
      </c>
      <c r="AK635" s="27">
        <f t="shared" si="187"/>
        <v>0</v>
      </c>
      <c r="AL635" s="27">
        <f t="shared" si="188"/>
        <v>0</v>
      </c>
      <c r="AM635" s="27">
        <f t="shared" si="189"/>
        <v>0</v>
      </c>
      <c r="AN635" s="77">
        <f t="shared" si="190"/>
        <v>0</v>
      </c>
      <c r="AP635" s="77">
        <f t="shared" si="191"/>
        <v>0</v>
      </c>
      <c r="AQ635" s="207">
        <f t="shared" si="177"/>
        <v>0</v>
      </c>
      <c r="AR635" s="27">
        <f t="shared" si="178"/>
        <v>0</v>
      </c>
      <c r="AS635" s="27">
        <f t="shared" si="179"/>
        <v>0</v>
      </c>
      <c r="AT635" s="27">
        <f t="shared" si="192"/>
        <v>0</v>
      </c>
      <c r="AU635" s="27">
        <f t="shared" si="180"/>
        <v>0</v>
      </c>
      <c r="AV635" s="27">
        <f t="shared" si="181"/>
        <v>0</v>
      </c>
      <c r="AW635" s="27">
        <f t="shared" si="182"/>
        <v>0</v>
      </c>
    </row>
    <row r="636" spans="1:49">
      <c r="A636" s="68">
        <v>625</v>
      </c>
      <c r="B636" s="69" t="s">
        <v>328</v>
      </c>
      <c r="C636" s="314"/>
      <c r="D636" s="72"/>
      <c r="E636" s="180"/>
      <c r="F636" s="72"/>
      <c r="G636" s="72"/>
      <c r="H636" s="325">
        <f t="shared" si="174"/>
        <v>0</v>
      </c>
      <c r="I636" s="71"/>
      <c r="J636" s="303"/>
      <c r="K636" s="303"/>
      <c r="L636" s="303"/>
      <c r="M636" s="304">
        <f t="shared" si="183"/>
        <v>0</v>
      </c>
      <c r="N636" s="326" t="str">
        <f t="shared" si="175"/>
        <v/>
      </c>
      <c r="O636" s="71"/>
      <c r="P636" s="303"/>
      <c r="Q636" s="214">
        <f t="shared" si="184"/>
        <v>0</v>
      </c>
      <c r="R636" s="71"/>
      <c r="S636" s="308"/>
      <c r="T636" s="308"/>
      <c r="U636" s="308"/>
      <c r="V636" s="79"/>
      <c r="W636" s="303"/>
      <c r="X636" s="303"/>
      <c r="Y636" s="309">
        <f t="shared" si="176"/>
        <v>0</v>
      </c>
      <c r="Z636" s="73" t="s">
        <v>169</v>
      </c>
      <c r="AA636" s="73" t="s">
        <v>169</v>
      </c>
      <c r="AB636" s="317"/>
      <c r="AC636" s="73" t="s">
        <v>169</v>
      </c>
      <c r="AD636" s="73" t="s">
        <v>169</v>
      </c>
      <c r="AE636" s="317"/>
      <c r="AF636" s="73" t="s">
        <v>169</v>
      </c>
      <c r="AG636" s="73" t="s">
        <v>169</v>
      </c>
      <c r="AH636" s="317"/>
      <c r="AI636" s="88">
        <f t="shared" si="185"/>
        <v>0</v>
      </c>
      <c r="AJ636" s="312">
        <f t="shared" si="186"/>
        <v>0</v>
      </c>
      <c r="AK636" s="27">
        <f t="shared" si="187"/>
        <v>0</v>
      </c>
      <c r="AL636" s="27">
        <f t="shared" si="188"/>
        <v>0</v>
      </c>
      <c r="AM636" s="27">
        <f t="shared" si="189"/>
        <v>0</v>
      </c>
      <c r="AN636" s="77">
        <f t="shared" si="190"/>
        <v>0</v>
      </c>
      <c r="AP636" s="77">
        <f t="shared" si="191"/>
        <v>0</v>
      </c>
      <c r="AQ636" s="207">
        <f t="shared" si="177"/>
        <v>0</v>
      </c>
      <c r="AR636" s="27">
        <f t="shared" si="178"/>
        <v>0</v>
      </c>
      <c r="AS636" s="27">
        <f t="shared" si="179"/>
        <v>0</v>
      </c>
      <c r="AT636" s="27">
        <f t="shared" si="192"/>
        <v>0</v>
      </c>
      <c r="AU636" s="27">
        <f t="shared" si="180"/>
        <v>0</v>
      </c>
      <c r="AV636" s="27">
        <f t="shared" si="181"/>
        <v>0</v>
      </c>
      <c r="AW636" s="27">
        <f t="shared" si="182"/>
        <v>0</v>
      </c>
    </row>
    <row r="637" spans="1:49">
      <c r="A637" s="78">
        <v>626</v>
      </c>
      <c r="B637" s="69" t="s">
        <v>328</v>
      </c>
      <c r="C637" s="314"/>
      <c r="D637" s="72"/>
      <c r="E637" s="180"/>
      <c r="F637" s="72"/>
      <c r="G637" s="72"/>
      <c r="H637" s="325">
        <f t="shared" si="174"/>
        <v>0</v>
      </c>
      <c r="I637" s="71"/>
      <c r="J637" s="303"/>
      <c r="K637" s="303"/>
      <c r="L637" s="303"/>
      <c r="M637" s="304">
        <f t="shared" si="183"/>
        <v>0</v>
      </c>
      <c r="N637" s="326" t="str">
        <f t="shared" si="175"/>
        <v/>
      </c>
      <c r="O637" s="71"/>
      <c r="P637" s="303"/>
      <c r="Q637" s="214">
        <f t="shared" si="184"/>
        <v>0</v>
      </c>
      <c r="R637" s="71"/>
      <c r="S637" s="308"/>
      <c r="T637" s="308"/>
      <c r="U637" s="308"/>
      <c r="V637" s="79"/>
      <c r="W637" s="303"/>
      <c r="X637" s="303"/>
      <c r="Y637" s="309">
        <f t="shared" si="176"/>
        <v>0</v>
      </c>
      <c r="Z637" s="73" t="s">
        <v>169</v>
      </c>
      <c r="AA637" s="73" t="s">
        <v>169</v>
      </c>
      <c r="AB637" s="317"/>
      <c r="AC637" s="73" t="s">
        <v>169</v>
      </c>
      <c r="AD637" s="73" t="s">
        <v>169</v>
      </c>
      <c r="AE637" s="317"/>
      <c r="AF637" s="73" t="s">
        <v>169</v>
      </c>
      <c r="AG637" s="73" t="s">
        <v>169</v>
      </c>
      <c r="AH637" s="317"/>
      <c r="AI637" s="88">
        <f t="shared" si="185"/>
        <v>0</v>
      </c>
      <c r="AJ637" s="312">
        <f t="shared" si="186"/>
        <v>0</v>
      </c>
      <c r="AK637" s="27">
        <f t="shared" si="187"/>
        <v>0</v>
      </c>
      <c r="AL637" s="27">
        <f t="shared" si="188"/>
        <v>0</v>
      </c>
      <c r="AM637" s="27">
        <f t="shared" si="189"/>
        <v>0</v>
      </c>
      <c r="AN637" s="77">
        <f t="shared" si="190"/>
        <v>0</v>
      </c>
      <c r="AP637" s="77">
        <f t="shared" si="191"/>
        <v>0</v>
      </c>
      <c r="AQ637" s="207">
        <f t="shared" si="177"/>
        <v>0</v>
      </c>
      <c r="AR637" s="27">
        <f t="shared" si="178"/>
        <v>0</v>
      </c>
      <c r="AS637" s="27">
        <f t="shared" si="179"/>
        <v>0</v>
      </c>
      <c r="AT637" s="27">
        <f t="shared" si="192"/>
        <v>0</v>
      </c>
      <c r="AU637" s="27">
        <f t="shared" si="180"/>
        <v>0</v>
      </c>
      <c r="AV637" s="27">
        <f t="shared" si="181"/>
        <v>0</v>
      </c>
      <c r="AW637" s="27">
        <f t="shared" si="182"/>
        <v>0</v>
      </c>
    </row>
    <row r="638" spans="1:49">
      <c r="A638" s="68">
        <v>627</v>
      </c>
      <c r="B638" s="69" t="s">
        <v>328</v>
      </c>
      <c r="C638" s="314"/>
      <c r="D638" s="72"/>
      <c r="E638" s="180"/>
      <c r="F638" s="72"/>
      <c r="G638" s="72"/>
      <c r="H638" s="325">
        <f t="shared" si="174"/>
        <v>0</v>
      </c>
      <c r="I638" s="71"/>
      <c r="J638" s="303"/>
      <c r="K638" s="303"/>
      <c r="L638" s="303"/>
      <c r="M638" s="304">
        <f t="shared" si="183"/>
        <v>0</v>
      </c>
      <c r="N638" s="326" t="str">
        <f t="shared" si="175"/>
        <v/>
      </c>
      <c r="O638" s="71"/>
      <c r="P638" s="303"/>
      <c r="Q638" s="214">
        <f t="shared" si="184"/>
        <v>0</v>
      </c>
      <c r="R638" s="71"/>
      <c r="S638" s="308"/>
      <c r="T638" s="308"/>
      <c r="U638" s="308"/>
      <c r="V638" s="79"/>
      <c r="W638" s="303"/>
      <c r="X638" s="303"/>
      <c r="Y638" s="309">
        <f t="shared" si="176"/>
        <v>0</v>
      </c>
      <c r="Z638" s="73" t="s">
        <v>169</v>
      </c>
      <c r="AA638" s="73" t="s">
        <v>169</v>
      </c>
      <c r="AB638" s="317"/>
      <c r="AC638" s="73" t="s">
        <v>169</v>
      </c>
      <c r="AD638" s="73" t="s">
        <v>169</v>
      </c>
      <c r="AE638" s="317"/>
      <c r="AF638" s="73" t="s">
        <v>169</v>
      </c>
      <c r="AG638" s="73" t="s">
        <v>169</v>
      </c>
      <c r="AH638" s="317"/>
      <c r="AI638" s="88">
        <f t="shared" si="185"/>
        <v>0</v>
      </c>
      <c r="AJ638" s="312">
        <f t="shared" si="186"/>
        <v>0</v>
      </c>
      <c r="AK638" s="27">
        <f t="shared" si="187"/>
        <v>0</v>
      </c>
      <c r="AL638" s="27">
        <f t="shared" si="188"/>
        <v>0</v>
      </c>
      <c r="AM638" s="27">
        <f t="shared" si="189"/>
        <v>0</v>
      </c>
      <c r="AN638" s="77">
        <f t="shared" si="190"/>
        <v>0</v>
      </c>
      <c r="AP638" s="77">
        <f t="shared" si="191"/>
        <v>0</v>
      </c>
      <c r="AQ638" s="207">
        <f t="shared" si="177"/>
        <v>0</v>
      </c>
      <c r="AR638" s="27">
        <f t="shared" si="178"/>
        <v>0</v>
      </c>
      <c r="AS638" s="27">
        <f t="shared" si="179"/>
        <v>0</v>
      </c>
      <c r="AT638" s="27">
        <f t="shared" si="192"/>
        <v>0</v>
      </c>
      <c r="AU638" s="27">
        <f t="shared" si="180"/>
        <v>0</v>
      </c>
      <c r="AV638" s="27">
        <f t="shared" si="181"/>
        <v>0</v>
      </c>
      <c r="AW638" s="27">
        <f t="shared" si="182"/>
        <v>0</v>
      </c>
    </row>
    <row r="639" spans="1:49">
      <c r="A639" s="78">
        <v>628</v>
      </c>
      <c r="B639" s="69" t="s">
        <v>328</v>
      </c>
      <c r="C639" s="314"/>
      <c r="D639" s="72"/>
      <c r="E639" s="180"/>
      <c r="F639" s="72"/>
      <c r="G639" s="72"/>
      <c r="H639" s="325">
        <f t="shared" si="174"/>
        <v>0</v>
      </c>
      <c r="I639" s="71"/>
      <c r="J639" s="303"/>
      <c r="K639" s="303"/>
      <c r="L639" s="303"/>
      <c r="M639" s="304">
        <f t="shared" si="183"/>
        <v>0</v>
      </c>
      <c r="N639" s="326" t="str">
        <f t="shared" si="175"/>
        <v/>
      </c>
      <c r="O639" s="71"/>
      <c r="P639" s="303"/>
      <c r="Q639" s="214">
        <f t="shared" si="184"/>
        <v>0</v>
      </c>
      <c r="R639" s="71"/>
      <c r="S639" s="308"/>
      <c r="T639" s="308"/>
      <c r="U639" s="308"/>
      <c r="V639" s="79"/>
      <c r="W639" s="303"/>
      <c r="X639" s="303"/>
      <c r="Y639" s="309">
        <f t="shared" si="176"/>
        <v>0</v>
      </c>
      <c r="Z639" s="73" t="s">
        <v>169</v>
      </c>
      <c r="AA639" s="73" t="s">
        <v>169</v>
      </c>
      <c r="AB639" s="317"/>
      <c r="AC639" s="73" t="s">
        <v>169</v>
      </c>
      <c r="AD639" s="73" t="s">
        <v>169</v>
      </c>
      <c r="AE639" s="317"/>
      <c r="AF639" s="73" t="s">
        <v>169</v>
      </c>
      <c r="AG639" s="73" t="s">
        <v>169</v>
      </c>
      <c r="AH639" s="317"/>
      <c r="AI639" s="88">
        <f t="shared" si="185"/>
        <v>0</v>
      </c>
      <c r="AJ639" s="312">
        <f t="shared" si="186"/>
        <v>0</v>
      </c>
      <c r="AK639" s="27">
        <f t="shared" si="187"/>
        <v>0</v>
      </c>
      <c r="AL639" s="27">
        <f t="shared" si="188"/>
        <v>0</v>
      </c>
      <c r="AM639" s="27">
        <f t="shared" si="189"/>
        <v>0</v>
      </c>
      <c r="AN639" s="77">
        <f t="shared" si="190"/>
        <v>0</v>
      </c>
      <c r="AP639" s="77">
        <f t="shared" si="191"/>
        <v>0</v>
      </c>
      <c r="AQ639" s="207">
        <f t="shared" si="177"/>
        <v>0</v>
      </c>
      <c r="AR639" s="27">
        <f t="shared" si="178"/>
        <v>0</v>
      </c>
      <c r="AS639" s="27">
        <f t="shared" si="179"/>
        <v>0</v>
      </c>
      <c r="AT639" s="27">
        <f t="shared" si="192"/>
        <v>0</v>
      </c>
      <c r="AU639" s="27">
        <f t="shared" si="180"/>
        <v>0</v>
      </c>
      <c r="AV639" s="27">
        <f t="shared" si="181"/>
        <v>0</v>
      </c>
      <c r="AW639" s="27">
        <f t="shared" si="182"/>
        <v>0</v>
      </c>
    </row>
    <row r="640" spans="1:49">
      <c r="A640" s="68">
        <v>629</v>
      </c>
      <c r="B640" s="69" t="s">
        <v>328</v>
      </c>
      <c r="C640" s="314"/>
      <c r="D640" s="72"/>
      <c r="E640" s="180"/>
      <c r="F640" s="72"/>
      <c r="G640" s="72"/>
      <c r="H640" s="325">
        <f t="shared" si="174"/>
        <v>0</v>
      </c>
      <c r="I640" s="71"/>
      <c r="J640" s="303"/>
      <c r="K640" s="303"/>
      <c r="L640" s="303"/>
      <c r="M640" s="304">
        <f t="shared" si="183"/>
        <v>0</v>
      </c>
      <c r="N640" s="326" t="str">
        <f t="shared" si="175"/>
        <v/>
      </c>
      <c r="O640" s="71"/>
      <c r="P640" s="303"/>
      <c r="Q640" s="214">
        <f t="shared" si="184"/>
        <v>0</v>
      </c>
      <c r="R640" s="71"/>
      <c r="S640" s="308"/>
      <c r="T640" s="308"/>
      <c r="U640" s="308"/>
      <c r="V640" s="79"/>
      <c r="W640" s="303"/>
      <c r="X640" s="303"/>
      <c r="Y640" s="309">
        <f t="shared" si="176"/>
        <v>0</v>
      </c>
      <c r="Z640" s="73" t="s">
        <v>169</v>
      </c>
      <c r="AA640" s="73" t="s">
        <v>169</v>
      </c>
      <c r="AB640" s="317"/>
      <c r="AC640" s="73" t="s">
        <v>169</v>
      </c>
      <c r="AD640" s="73" t="s">
        <v>169</v>
      </c>
      <c r="AE640" s="317"/>
      <c r="AF640" s="73" t="s">
        <v>169</v>
      </c>
      <c r="AG640" s="73" t="s">
        <v>169</v>
      </c>
      <c r="AH640" s="317"/>
      <c r="AI640" s="88">
        <f t="shared" si="185"/>
        <v>0</v>
      </c>
      <c r="AJ640" s="312">
        <f t="shared" si="186"/>
        <v>0</v>
      </c>
      <c r="AK640" s="27">
        <f t="shared" si="187"/>
        <v>0</v>
      </c>
      <c r="AL640" s="27">
        <f t="shared" si="188"/>
        <v>0</v>
      </c>
      <c r="AM640" s="27">
        <f t="shared" si="189"/>
        <v>0</v>
      </c>
      <c r="AN640" s="77">
        <f t="shared" si="190"/>
        <v>0</v>
      </c>
      <c r="AP640" s="77">
        <f t="shared" si="191"/>
        <v>0</v>
      </c>
      <c r="AQ640" s="207">
        <f t="shared" si="177"/>
        <v>0</v>
      </c>
      <c r="AR640" s="27">
        <f t="shared" si="178"/>
        <v>0</v>
      </c>
      <c r="AS640" s="27">
        <f t="shared" si="179"/>
        <v>0</v>
      </c>
      <c r="AT640" s="27">
        <f t="shared" si="192"/>
        <v>0</v>
      </c>
      <c r="AU640" s="27">
        <f t="shared" si="180"/>
        <v>0</v>
      </c>
      <c r="AV640" s="27">
        <f t="shared" si="181"/>
        <v>0</v>
      </c>
      <c r="AW640" s="27">
        <f t="shared" si="182"/>
        <v>0</v>
      </c>
    </row>
    <row r="641" spans="1:49">
      <c r="A641" s="78">
        <v>630</v>
      </c>
      <c r="B641" s="69" t="s">
        <v>328</v>
      </c>
      <c r="C641" s="314"/>
      <c r="D641" s="72"/>
      <c r="E641" s="180"/>
      <c r="F641" s="72"/>
      <c r="G641" s="72"/>
      <c r="H641" s="325">
        <f t="shared" si="174"/>
        <v>0</v>
      </c>
      <c r="I641" s="71"/>
      <c r="J641" s="303"/>
      <c r="K641" s="303"/>
      <c r="L641" s="303"/>
      <c r="M641" s="304">
        <f t="shared" si="183"/>
        <v>0</v>
      </c>
      <c r="N641" s="326" t="str">
        <f t="shared" si="175"/>
        <v/>
      </c>
      <c r="O641" s="71"/>
      <c r="P641" s="303"/>
      <c r="Q641" s="214">
        <f t="shared" si="184"/>
        <v>0</v>
      </c>
      <c r="R641" s="71"/>
      <c r="S641" s="308"/>
      <c r="T641" s="308"/>
      <c r="U641" s="308"/>
      <c r="V641" s="79"/>
      <c r="W641" s="303"/>
      <c r="X641" s="303"/>
      <c r="Y641" s="309">
        <f t="shared" si="176"/>
        <v>0</v>
      </c>
      <c r="Z641" s="73" t="s">
        <v>169</v>
      </c>
      <c r="AA641" s="73" t="s">
        <v>169</v>
      </c>
      <c r="AB641" s="317"/>
      <c r="AC641" s="73" t="s">
        <v>169</v>
      </c>
      <c r="AD641" s="73" t="s">
        <v>169</v>
      </c>
      <c r="AE641" s="317"/>
      <c r="AF641" s="73" t="s">
        <v>169</v>
      </c>
      <c r="AG641" s="73" t="s">
        <v>169</v>
      </c>
      <c r="AH641" s="317"/>
      <c r="AI641" s="88">
        <f t="shared" si="185"/>
        <v>0</v>
      </c>
      <c r="AJ641" s="312">
        <f t="shared" si="186"/>
        <v>0</v>
      </c>
      <c r="AK641" s="27">
        <f t="shared" si="187"/>
        <v>0</v>
      </c>
      <c r="AL641" s="27">
        <f t="shared" si="188"/>
        <v>0</v>
      </c>
      <c r="AM641" s="27">
        <f t="shared" si="189"/>
        <v>0</v>
      </c>
      <c r="AN641" s="77">
        <f t="shared" si="190"/>
        <v>0</v>
      </c>
      <c r="AP641" s="77">
        <f t="shared" si="191"/>
        <v>0</v>
      </c>
      <c r="AQ641" s="207">
        <f t="shared" si="177"/>
        <v>0</v>
      </c>
      <c r="AR641" s="27">
        <f t="shared" si="178"/>
        <v>0</v>
      </c>
      <c r="AS641" s="27">
        <f t="shared" si="179"/>
        <v>0</v>
      </c>
      <c r="AT641" s="27">
        <f t="shared" si="192"/>
        <v>0</v>
      </c>
      <c r="AU641" s="27">
        <f t="shared" si="180"/>
        <v>0</v>
      </c>
      <c r="AV641" s="27">
        <f t="shared" si="181"/>
        <v>0</v>
      </c>
      <c r="AW641" s="27">
        <f t="shared" si="182"/>
        <v>0</v>
      </c>
    </row>
    <row r="642" spans="1:49">
      <c r="A642" s="68">
        <v>631</v>
      </c>
      <c r="B642" s="69" t="s">
        <v>328</v>
      </c>
      <c r="C642" s="314"/>
      <c r="D642" s="72"/>
      <c r="E642" s="180"/>
      <c r="F642" s="72"/>
      <c r="G642" s="72"/>
      <c r="H642" s="325">
        <f t="shared" si="174"/>
        <v>0</v>
      </c>
      <c r="I642" s="71"/>
      <c r="J642" s="303"/>
      <c r="K642" s="303"/>
      <c r="L642" s="303"/>
      <c r="M642" s="304">
        <f t="shared" si="183"/>
        <v>0</v>
      </c>
      <c r="N642" s="326" t="str">
        <f t="shared" si="175"/>
        <v/>
      </c>
      <c r="O642" s="71"/>
      <c r="P642" s="303"/>
      <c r="Q642" s="214">
        <f t="shared" si="184"/>
        <v>0</v>
      </c>
      <c r="R642" s="71"/>
      <c r="S642" s="308"/>
      <c r="T642" s="308"/>
      <c r="U642" s="308"/>
      <c r="V642" s="79"/>
      <c r="W642" s="303"/>
      <c r="X642" s="303"/>
      <c r="Y642" s="309">
        <f t="shared" si="176"/>
        <v>0</v>
      </c>
      <c r="Z642" s="73" t="s">
        <v>169</v>
      </c>
      <c r="AA642" s="73" t="s">
        <v>169</v>
      </c>
      <c r="AB642" s="317"/>
      <c r="AC642" s="73" t="s">
        <v>169</v>
      </c>
      <c r="AD642" s="73" t="s">
        <v>169</v>
      </c>
      <c r="AE642" s="317"/>
      <c r="AF642" s="73" t="s">
        <v>169</v>
      </c>
      <c r="AG642" s="73" t="s">
        <v>169</v>
      </c>
      <c r="AH642" s="317"/>
      <c r="AI642" s="88">
        <f t="shared" si="185"/>
        <v>0</v>
      </c>
      <c r="AJ642" s="312">
        <f t="shared" si="186"/>
        <v>0</v>
      </c>
      <c r="AK642" s="27">
        <f t="shared" si="187"/>
        <v>0</v>
      </c>
      <c r="AL642" s="27">
        <f t="shared" si="188"/>
        <v>0</v>
      </c>
      <c r="AM642" s="27">
        <f t="shared" si="189"/>
        <v>0</v>
      </c>
      <c r="AN642" s="77">
        <f t="shared" si="190"/>
        <v>0</v>
      </c>
      <c r="AP642" s="77">
        <f t="shared" si="191"/>
        <v>0</v>
      </c>
      <c r="AQ642" s="207">
        <f t="shared" si="177"/>
        <v>0</v>
      </c>
      <c r="AR642" s="27">
        <f t="shared" si="178"/>
        <v>0</v>
      </c>
      <c r="AS642" s="27">
        <f t="shared" si="179"/>
        <v>0</v>
      </c>
      <c r="AT642" s="27">
        <f t="shared" si="192"/>
        <v>0</v>
      </c>
      <c r="AU642" s="27">
        <f t="shared" si="180"/>
        <v>0</v>
      </c>
      <c r="AV642" s="27">
        <f t="shared" si="181"/>
        <v>0</v>
      </c>
      <c r="AW642" s="27">
        <f t="shared" si="182"/>
        <v>0</v>
      </c>
    </row>
    <row r="643" spans="1:49">
      <c r="A643" s="78">
        <v>632</v>
      </c>
      <c r="B643" s="69" t="s">
        <v>328</v>
      </c>
      <c r="C643" s="314"/>
      <c r="D643" s="72"/>
      <c r="E643" s="180"/>
      <c r="F643" s="72"/>
      <c r="G643" s="72"/>
      <c r="H643" s="325">
        <f t="shared" si="174"/>
        <v>0</v>
      </c>
      <c r="I643" s="71"/>
      <c r="J643" s="303"/>
      <c r="K643" s="303"/>
      <c r="L643" s="303"/>
      <c r="M643" s="304">
        <f t="shared" si="183"/>
        <v>0</v>
      </c>
      <c r="N643" s="326" t="str">
        <f t="shared" si="175"/>
        <v/>
      </c>
      <c r="O643" s="71"/>
      <c r="P643" s="303"/>
      <c r="Q643" s="214">
        <f t="shared" si="184"/>
        <v>0</v>
      </c>
      <c r="R643" s="71"/>
      <c r="S643" s="308"/>
      <c r="T643" s="308"/>
      <c r="U643" s="308"/>
      <c r="V643" s="79"/>
      <c r="W643" s="303"/>
      <c r="X643" s="303"/>
      <c r="Y643" s="309">
        <f t="shared" si="176"/>
        <v>0</v>
      </c>
      <c r="Z643" s="73" t="s">
        <v>169</v>
      </c>
      <c r="AA643" s="73" t="s">
        <v>169</v>
      </c>
      <c r="AB643" s="317"/>
      <c r="AC643" s="73" t="s">
        <v>169</v>
      </c>
      <c r="AD643" s="73" t="s">
        <v>169</v>
      </c>
      <c r="AE643" s="317"/>
      <c r="AF643" s="73" t="s">
        <v>169</v>
      </c>
      <c r="AG643" s="73" t="s">
        <v>169</v>
      </c>
      <c r="AH643" s="317"/>
      <c r="AI643" s="88">
        <f t="shared" si="185"/>
        <v>0</v>
      </c>
      <c r="AJ643" s="312">
        <f t="shared" si="186"/>
        <v>0</v>
      </c>
      <c r="AK643" s="27">
        <f t="shared" si="187"/>
        <v>0</v>
      </c>
      <c r="AL643" s="27">
        <f t="shared" si="188"/>
        <v>0</v>
      </c>
      <c r="AM643" s="27">
        <f t="shared" si="189"/>
        <v>0</v>
      </c>
      <c r="AN643" s="77">
        <f t="shared" si="190"/>
        <v>0</v>
      </c>
      <c r="AP643" s="77">
        <f t="shared" si="191"/>
        <v>0</v>
      </c>
      <c r="AQ643" s="207">
        <f t="shared" si="177"/>
        <v>0</v>
      </c>
      <c r="AR643" s="27">
        <f t="shared" si="178"/>
        <v>0</v>
      </c>
      <c r="AS643" s="27">
        <f t="shared" si="179"/>
        <v>0</v>
      </c>
      <c r="AT643" s="27">
        <f t="shared" si="192"/>
        <v>0</v>
      </c>
      <c r="AU643" s="27">
        <f t="shared" si="180"/>
        <v>0</v>
      </c>
      <c r="AV643" s="27">
        <f t="shared" si="181"/>
        <v>0</v>
      </c>
      <c r="AW643" s="27">
        <f t="shared" si="182"/>
        <v>0</v>
      </c>
    </row>
    <row r="644" spans="1:49">
      <c r="A644" s="68">
        <v>633</v>
      </c>
      <c r="B644" s="69" t="s">
        <v>328</v>
      </c>
      <c r="C644" s="314"/>
      <c r="D644" s="72"/>
      <c r="E644" s="180"/>
      <c r="F644" s="72"/>
      <c r="G644" s="72"/>
      <c r="H644" s="325">
        <f t="shared" si="174"/>
        <v>0</v>
      </c>
      <c r="I644" s="71"/>
      <c r="J644" s="303"/>
      <c r="K644" s="303"/>
      <c r="L644" s="303"/>
      <c r="M644" s="304">
        <f t="shared" si="183"/>
        <v>0</v>
      </c>
      <c r="N644" s="326" t="str">
        <f t="shared" si="175"/>
        <v/>
      </c>
      <c r="O644" s="71"/>
      <c r="P644" s="303"/>
      <c r="Q644" s="214">
        <f t="shared" si="184"/>
        <v>0</v>
      </c>
      <c r="R644" s="71"/>
      <c r="S644" s="308"/>
      <c r="T644" s="308"/>
      <c r="U644" s="308"/>
      <c r="V644" s="79"/>
      <c r="W644" s="303"/>
      <c r="X644" s="303"/>
      <c r="Y644" s="309">
        <f t="shared" si="176"/>
        <v>0</v>
      </c>
      <c r="Z644" s="73" t="s">
        <v>169</v>
      </c>
      <c r="AA644" s="73" t="s">
        <v>169</v>
      </c>
      <c r="AB644" s="317"/>
      <c r="AC644" s="73" t="s">
        <v>169</v>
      </c>
      <c r="AD644" s="73" t="s">
        <v>169</v>
      </c>
      <c r="AE644" s="317"/>
      <c r="AF644" s="73" t="s">
        <v>169</v>
      </c>
      <c r="AG644" s="73" t="s">
        <v>169</v>
      </c>
      <c r="AH644" s="317"/>
      <c r="AI644" s="88">
        <f t="shared" si="185"/>
        <v>0</v>
      </c>
      <c r="AJ644" s="312">
        <f t="shared" si="186"/>
        <v>0</v>
      </c>
      <c r="AK644" s="27">
        <f t="shared" si="187"/>
        <v>0</v>
      </c>
      <c r="AL644" s="27">
        <f t="shared" si="188"/>
        <v>0</v>
      </c>
      <c r="AM644" s="27">
        <f t="shared" si="189"/>
        <v>0</v>
      </c>
      <c r="AN644" s="77">
        <f t="shared" si="190"/>
        <v>0</v>
      </c>
      <c r="AP644" s="77">
        <f t="shared" si="191"/>
        <v>0</v>
      </c>
      <c r="AQ644" s="207">
        <f t="shared" si="177"/>
        <v>0</v>
      </c>
      <c r="AR644" s="27">
        <f t="shared" si="178"/>
        <v>0</v>
      </c>
      <c r="AS644" s="27">
        <f t="shared" si="179"/>
        <v>0</v>
      </c>
      <c r="AT644" s="27">
        <f t="shared" si="192"/>
        <v>0</v>
      </c>
      <c r="AU644" s="27">
        <f t="shared" si="180"/>
        <v>0</v>
      </c>
      <c r="AV644" s="27">
        <f t="shared" si="181"/>
        <v>0</v>
      </c>
      <c r="AW644" s="27">
        <f t="shared" si="182"/>
        <v>0</v>
      </c>
    </row>
    <row r="645" spans="1:49">
      <c r="A645" s="78">
        <v>634</v>
      </c>
      <c r="B645" s="69" t="s">
        <v>328</v>
      </c>
      <c r="C645" s="314"/>
      <c r="D645" s="72"/>
      <c r="E645" s="180"/>
      <c r="F645" s="72"/>
      <c r="G645" s="72"/>
      <c r="H645" s="325">
        <f t="shared" si="174"/>
        <v>0</v>
      </c>
      <c r="I645" s="71"/>
      <c r="J645" s="303"/>
      <c r="K645" s="303"/>
      <c r="L645" s="303"/>
      <c r="M645" s="304">
        <f t="shared" si="183"/>
        <v>0</v>
      </c>
      <c r="N645" s="326" t="str">
        <f t="shared" si="175"/>
        <v/>
      </c>
      <c r="O645" s="71"/>
      <c r="P645" s="303"/>
      <c r="Q645" s="214">
        <f t="shared" si="184"/>
        <v>0</v>
      </c>
      <c r="R645" s="71"/>
      <c r="S645" s="308"/>
      <c r="T645" s="308"/>
      <c r="U645" s="308"/>
      <c r="V645" s="79"/>
      <c r="W645" s="303"/>
      <c r="X645" s="303"/>
      <c r="Y645" s="309">
        <f t="shared" si="176"/>
        <v>0</v>
      </c>
      <c r="Z645" s="73" t="s">
        <v>169</v>
      </c>
      <c r="AA645" s="73" t="s">
        <v>169</v>
      </c>
      <c r="AB645" s="317"/>
      <c r="AC645" s="73" t="s">
        <v>169</v>
      </c>
      <c r="AD645" s="73" t="s">
        <v>169</v>
      </c>
      <c r="AE645" s="317"/>
      <c r="AF645" s="73" t="s">
        <v>169</v>
      </c>
      <c r="AG645" s="73" t="s">
        <v>169</v>
      </c>
      <c r="AH645" s="317"/>
      <c r="AI645" s="88">
        <f t="shared" si="185"/>
        <v>0</v>
      </c>
      <c r="AJ645" s="312">
        <f t="shared" si="186"/>
        <v>0</v>
      </c>
      <c r="AK645" s="27">
        <f t="shared" si="187"/>
        <v>0</v>
      </c>
      <c r="AL645" s="27">
        <f t="shared" si="188"/>
        <v>0</v>
      </c>
      <c r="AM645" s="27">
        <f t="shared" si="189"/>
        <v>0</v>
      </c>
      <c r="AN645" s="77">
        <f t="shared" si="190"/>
        <v>0</v>
      </c>
      <c r="AP645" s="77">
        <f t="shared" si="191"/>
        <v>0</v>
      </c>
      <c r="AQ645" s="207">
        <f t="shared" si="177"/>
        <v>0</v>
      </c>
      <c r="AR645" s="27">
        <f t="shared" si="178"/>
        <v>0</v>
      </c>
      <c r="AS645" s="27">
        <f t="shared" si="179"/>
        <v>0</v>
      </c>
      <c r="AT645" s="27">
        <f t="shared" si="192"/>
        <v>0</v>
      </c>
      <c r="AU645" s="27">
        <f t="shared" si="180"/>
        <v>0</v>
      </c>
      <c r="AV645" s="27">
        <f t="shared" si="181"/>
        <v>0</v>
      </c>
      <c r="AW645" s="27">
        <f t="shared" si="182"/>
        <v>0</v>
      </c>
    </row>
    <row r="646" spans="1:49">
      <c r="A646" s="68">
        <v>635</v>
      </c>
      <c r="B646" s="69" t="s">
        <v>328</v>
      </c>
      <c r="C646" s="314"/>
      <c r="D646" s="72"/>
      <c r="E646" s="180"/>
      <c r="F646" s="72"/>
      <c r="G646" s="72"/>
      <c r="H646" s="325">
        <f t="shared" si="174"/>
        <v>0</v>
      </c>
      <c r="I646" s="71"/>
      <c r="J646" s="303"/>
      <c r="K646" s="303"/>
      <c r="L646" s="303"/>
      <c r="M646" s="304">
        <f t="shared" si="183"/>
        <v>0</v>
      </c>
      <c r="N646" s="326" t="str">
        <f t="shared" si="175"/>
        <v/>
      </c>
      <c r="O646" s="71"/>
      <c r="P646" s="303"/>
      <c r="Q646" s="214">
        <f t="shared" si="184"/>
        <v>0</v>
      </c>
      <c r="R646" s="71"/>
      <c r="S646" s="308"/>
      <c r="T646" s="308"/>
      <c r="U646" s="308"/>
      <c r="V646" s="79"/>
      <c r="W646" s="303"/>
      <c r="X646" s="303"/>
      <c r="Y646" s="309">
        <f t="shared" si="176"/>
        <v>0</v>
      </c>
      <c r="Z646" s="73" t="s">
        <v>169</v>
      </c>
      <c r="AA646" s="73" t="s">
        <v>169</v>
      </c>
      <c r="AB646" s="317"/>
      <c r="AC646" s="73" t="s">
        <v>169</v>
      </c>
      <c r="AD646" s="73" t="s">
        <v>169</v>
      </c>
      <c r="AE646" s="317"/>
      <c r="AF646" s="73" t="s">
        <v>169</v>
      </c>
      <c r="AG646" s="73" t="s">
        <v>169</v>
      </c>
      <c r="AH646" s="317"/>
      <c r="AI646" s="88">
        <f t="shared" si="185"/>
        <v>0</v>
      </c>
      <c r="AJ646" s="312">
        <f t="shared" si="186"/>
        <v>0</v>
      </c>
      <c r="AK646" s="27">
        <f t="shared" si="187"/>
        <v>0</v>
      </c>
      <c r="AL646" s="27">
        <f t="shared" si="188"/>
        <v>0</v>
      </c>
      <c r="AM646" s="27">
        <f t="shared" si="189"/>
        <v>0</v>
      </c>
      <c r="AN646" s="77">
        <f t="shared" si="190"/>
        <v>0</v>
      </c>
      <c r="AP646" s="77">
        <f t="shared" si="191"/>
        <v>0</v>
      </c>
      <c r="AQ646" s="207">
        <f t="shared" si="177"/>
        <v>0</v>
      </c>
      <c r="AR646" s="27">
        <f t="shared" si="178"/>
        <v>0</v>
      </c>
      <c r="AS646" s="27">
        <f t="shared" si="179"/>
        <v>0</v>
      </c>
      <c r="AT646" s="27">
        <f t="shared" si="192"/>
        <v>0</v>
      </c>
      <c r="AU646" s="27">
        <f t="shared" si="180"/>
        <v>0</v>
      </c>
      <c r="AV646" s="27">
        <f t="shared" si="181"/>
        <v>0</v>
      </c>
      <c r="AW646" s="27">
        <f t="shared" si="182"/>
        <v>0</v>
      </c>
    </row>
    <row r="647" spans="1:49">
      <c r="A647" s="78">
        <v>636</v>
      </c>
      <c r="B647" s="69" t="s">
        <v>328</v>
      </c>
      <c r="C647" s="314"/>
      <c r="D647" s="72"/>
      <c r="E647" s="180"/>
      <c r="F647" s="72"/>
      <c r="G647" s="72"/>
      <c r="H647" s="325">
        <f t="shared" si="174"/>
        <v>0</v>
      </c>
      <c r="I647" s="71"/>
      <c r="J647" s="303"/>
      <c r="K647" s="303"/>
      <c r="L647" s="303"/>
      <c r="M647" s="304">
        <f t="shared" si="183"/>
        <v>0</v>
      </c>
      <c r="N647" s="326" t="str">
        <f t="shared" si="175"/>
        <v/>
      </c>
      <c r="O647" s="71"/>
      <c r="P647" s="303"/>
      <c r="Q647" s="214">
        <f t="shared" si="184"/>
        <v>0</v>
      </c>
      <c r="R647" s="71"/>
      <c r="S647" s="308"/>
      <c r="T647" s="308"/>
      <c r="U647" s="308"/>
      <c r="V647" s="79"/>
      <c r="W647" s="303"/>
      <c r="X647" s="303"/>
      <c r="Y647" s="309">
        <f t="shared" si="176"/>
        <v>0</v>
      </c>
      <c r="Z647" s="73" t="s">
        <v>169</v>
      </c>
      <c r="AA647" s="73" t="s">
        <v>169</v>
      </c>
      <c r="AB647" s="317"/>
      <c r="AC647" s="73" t="s">
        <v>169</v>
      </c>
      <c r="AD647" s="73" t="s">
        <v>169</v>
      </c>
      <c r="AE647" s="317"/>
      <c r="AF647" s="73" t="s">
        <v>169</v>
      </c>
      <c r="AG647" s="73" t="s">
        <v>169</v>
      </c>
      <c r="AH647" s="317"/>
      <c r="AI647" s="88">
        <f t="shared" si="185"/>
        <v>0</v>
      </c>
      <c r="AJ647" s="312">
        <f t="shared" si="186"/>
        <v>0</v>
      </c>
      <c r="AK647" s="27">
        <f t="shared" si="187"/>
        <v>0</v>
      </c>
      <c r="AL647" s="27">
        <f t="shared" si="188"/>
        <v>0</v>
      </c>
      <c r="AM647" s="27">
        <f t="shared" si="189"/>
        <v>0</v>
      </c>
      <c r="AN647" s="77">
        <f t="shared" si="190"/>
        <v>0</v>
      </c>
      <c r="AP647" s="77">
        <f t="shared" si="191"/>
        <v>0</v>
      </c>
      <c r="AQ647" s="207">
        <f t="shared" si="177"/>
        <v>0</v>
      </c>
      <c r="AR647" s="27">
        <f t="shared" si="178"/>
        <v>0</v>
      </c>
      <c r="AS647" s="27">
        <f t="shared" si="179"/>
        <v>0</v>
      </c>
      <c r="AT647" s="27">
        <f t="shared" si="192"/>
        <v>0</v>
      </c>
      <c r="AU647" s="27">
        <f t="shared" si="180"/>
        <v>0</v>
      </c>
      <c r="AV647" s="27">
        <f t="shared" si="181"/>
        <v>0</v>
      </c>
      <c r="AW647" s="27">
        <f t="shared" si="182"/>
        <v>0</v>
      </c>
    </row>
    <row r="648" spans="1:49">
      <c r="A648" s="68">
        <v>637</v>
      </c>
      <c r="B648" s="69" t="s">
        <v>328</v>
      </c>
      <c r="C648" s="314"/>
      <c r="D648" s="72"/>
      <c r="E648" s="180"/>
      <c r="F648" s="72"/>
      <c r="G648" s="72"/>
      <c r="H648" s="325">
        <f t="shared" si="174"/>
        <v>0</v>
      </c>
      <c r="I648" s="71"/>
      <c r="J648" s="303"/>
      <c r="K648" s="303"/>
      <c r="L648" s="303"/>
      <c r="M648" s="304">
        <f t="shared" si="183"/>
        <v>0</v>
      </c>
      <c r="N648" s="326" t="str">
        <f t="shared" si="175"/>
        <v/>
      </c>
      <c r="O648" s="71"/>
      <c r="P648" s="303"/>
      <c r="Q648" s="214">
        <f t="shared" si="184"/>
        <v>0</v>
      </c>
      <c r="R648" s="71"/>
      <c r="S648" s="308"/>
      <c r="T648" s="308"/>
      <c r="U648" s="308"/>
      <c r="V648" s="79"/>
      <c r="W648" s="303"/>
      <c r="X648" s="303"/>
      <c r="Y648" s="309">
        <f t="shared" si="176"/>
        <v>0</v>
      </c>
      <c r="Z648" s="73" t="s">
        <v>169</v>
      </c>
      <c r="AA648" s="73" t="s">
        <v>169</v>
      </c>
      <c r="AB648" s="317"/>
      <c r="AC648" s="73" t="s">
        <v>169</v>
      </c>
      <c r="AD648" s="73" t="s">
        <v>169</v>
      </c>
      <c r="AE648" s="317"/>
      <c r="AF648" s="73" t="s">
        <v>169</v>
      </c>
      <c r="AG648" s="73" t="s">
        <v>169</v>
      </c>
      <c r="AH648" s="317"/>
      <c r="AI648" s="88">
        <f t="shared" si="185"/>
        <v>0</v>
      </c>
      <c r="AJ648" s="312">
        <f t="shared" si="186"/>
        <v>0</v>
      </c>
      <c r="AK648" s="27">
        <f t="shared" si="187"/>
        <v>0</v>
      </c>
      <c r="AL648" s="27">
        <f t="shared" si="188"/>
        <v>0</v>
      </c>
      <c r="AM648" s="27">
        <f t="shared" si="189"/>
        <v>0</v>
      </c>
      <c r="AN648" s="77">
        <f t="shared" si="190"/>
        <v>0</v>
      </c>
      <c r="AP648" s="77">
        <f t="shared" si="191"/>
        <v>0</v>
      </c>
      <c r="AQ648" s="207">
        <f t="shared" si="177"/>
        <v>0</v>
      </c>
      <c r="AR648" s="27">
        <f t="shared" si="178"/>
        <v>0</v>
      </c>
      <c r="AS648" s="27">
        <f t="shared" si="179"/>
        <v>0</v>
      </c>
      <c r="AT648" s="27">
        <f t="shared" si="192"/>
        <v>0</v>
      </c>
      <c r="AU648" s="27">
        <f t="shared" si="180"/>
        <v>0</v>
      </c>
      <c r="AV648" s="27">
        <f t="shared" si="181"/>
        <v>0</v>
      </c>
      <c r="AW648" s="27">
        <f t="shared" si="182"/>
        <v>0</v>
      </c>
    </row>
    <row r="649" spans="1:49">
      <c r="A649" s="78">
        <v>638</v>
      </c>
      <c r="B649" s="69" t="s">
        <v>328</v>
      </c>
      <c r="C649" s="314"/>
      <c r="D649" s="72"/>
      <c r="E649" s="180"/>
      <c r="F649" s="72"/>
      <c r="G649" s="72"/>
      <c r="H649" s="325">
        <f t="shared" si="174"/>
        <v>0</v>
      </c>
      <c r="I649" s="71"/>
      <c r="J649" s="303"/>
      <c r="K649" s="303"/>
      <c r="L649" s="303"/>
      <c r="M649" s="304">
        <f t="shared" si="183"/>
        <v>0</v>
      </c>
      <c r="N649" s="326" t="str">
        <f t="shared" si="175"/>
        <v/>
      </c>
      <c r="O649" s="71"/>
      <c r="P649" s="303"/>
      <c r="Q649" s="214">
        <f t="shared" si="184"/>
        <v>0</v>
      </c>
      <c r="R649" s="71"/>
      <c r="S649" s="308"/>
      <c r="T649" s="308"/>
      <c r="U649" s="308"/>
      <c r="V649" s="79"/>
      <c r="W649" s="303"/>
      <c r="X649" s="303"/>
      <c r="Y649" s="309">
        <f t="shared" si="176"/>
        <v>0</v>
      </c>
      <c r="Z649" s="73" t="s">
        <v>169</v>
      </c>
      <c r="AA649" s="73" t="s">
        <v>169</v>
      </c>
      <c r="AB649" s="317"/>
      <c r="AC649" s="73" t="s">
        <v>169</v>
      </c>
      <c r="AD649" s="73" t="s">
        <v>169</v>
      </c>
      <c r="AE649" s="317"/>
      <c r="AF649" s="73" t="s">
        <v>169</v>
      </c>
      <c r="AG649" s="73" t="s">
        <v>169</v>
      </c>
      <c r="AH649" s="317"/>
      <c r="AI649" s="88">
        <f t="shared" si="185"/>
        <v>0</v>
      </c>
      <c r="AJ649" s="312">
        <f t="shared" si="186"/>
        <v>0</v>
      </c>
      <c r="AK649" s="27">
        <f t="shared" si="187"/>
        <v>0</v>
      </c>
      <c r="AL649" s="27">
        <f t="shared" si="188"/>
        <v>0</v>
      </c>
      <c r="AM649" s="27">
        <f t="shared" si="189"/>
        <v>0</v>
      </c>
      <c r="AN649" s="77">
        <f t="shared" si="190"/>
        <v>0</v>
      </c>
      <c r="AP649" s="77">
        <f t="shared" si="191"/>
        <v>0</v>
      </c>
      <c r="AQ649" s="207">
        <f t="shared" si="177"/>
        <v>0</v>
      </c>
      <c r="AR649" s="27">
        <f t="shared" si="178"/>
        <v>0</v>
      </c>
      <c r="AS649" s="27">
        <f t="shared" si="179"/>
        <v>0</v>
      </c>
      <c r="AT649" s="27">
        <f t="shared" si="192"/>
        <v>0</v>
      </c>
      <c r="AU649" s="27">
        <f t="shared" si="180"/>
        <v>0</v>
      </c>
      <c r="AV649" s="27">
        <f t="shared" si="181"/>
        <v>0</v>
      </c>
      <c r="AW649" s="27">
        <f t="shared" si="182"/>
        <v>0</v>
      </c>
    </row>
    <row r="650" spans="1:49">
      <c r="A650" s="68">
        <v>639</v>
      </c>
      <c r="B650" s="69" t="s">
        <v>328</v>
      </c>
      <c r="C650" s="314"/>
      <c r="D650" s="72"/>
      <c r="E650" s="180"/>
      <c r="F650" s="72"/>
      <c r="G650" s="72"/>
      <c r="H650" s="325">
        <f t="shared" si="174"/>
        <v>0</v>
      </c>
      <c r="I650" s="71"/>
      <c r="J650" s="303"/>
      <c r="K650" s="303"/>
      <c r="L650" s="303"/>
      <c r="M650" s="304">
        <f t="shared" si="183"/>
        <v>0</v>
      </c>
      <c r="N650" s="326" t="str">
        <f t="shared" si="175"/>
        <v/>
      </c>
      <c r="O650" s="71"/>
      <c r="P650" s="303"/>
      <c r="Q650" s="214">
        <f t="shared" si="184"/>
        <v>0</v>
      </c>
      <c r="R650" s="71"/>
      <c r="S650" s="308"/>
      <c r="T650" s="308"/>
      <c r="U650" s="308"/>
      <c r="V650" s="79"/>
      <c r="W650" s="303"/>
      <c r="X650" s="303"/>
      <c r="Y650" s="309">
        <f t="shared" si="176"/>
        <v>0</v>
      </c>
      <c r="Z650" s="73" t="s">
        <v>169</v>
      </c>
      <c r="AA650" s="73" t="s">
        <v>169</v>
      </c>
      <c r="AB650" s="317"/>
      <c r="AC650" s="73" t="s">
        <v>169</v>
      </c>
      <c r="AD650" s="73" t="s">
        <v>169</v>
      </c>
      <c r="AE650" s="317"/>
      <c r="AF650" s="73" t="s">
        <v>169</v>
      </c>
      <c r="AG650" s="73" t="s">
        <v>169</v>
      </c>
      <c r="AH650" s="317"/>
      <c r="AI650" s="88">
        <f t="shared" si="185"/>
        <v>0</v>
      </c>
      <c r="AJ650" s="312">
        <f t="shared" si="186"/>
        <v>0</v>
      </c>
      <c r="AK650" s="27">
        <f t="shared" si="187"/>
        <v>0</v>
      </c>
      <c r="AL650" s="27">
        <f t="shared" si="188"/>
        <v>0</v>
      </c>
      <c r="AM650" s="27">
        <f t="shared" si="189"/>
        <v>0</v>
      </c>
      <c r="AN650" s="77">
        <f t="shared" si="190"/>
        <v>0</v>
      </c>
      <c r="AP650" s="77">
        <f t="shared" si="191"/>
        <v>0</v>
      </c>
      <c r="AQ650" s="207">
        <f t="shared" si="177"/>
        <v>0</v>
      </c>
      <c r="AR650" s="27">
        <f t="shared" si="178"/>
        <v>0</v>
      </c>
      <c r="AS650" s="27">
        <f t="shared" si="179"/>
        <v>0</v>
      </c>
      <c r="AT650" s="27">
        <f t="shared" si="192"/>
        <v>0</v>
      </c>
      <c r="AU650" s="27">
        <f t="shared" si="180"/>
        <v>0</v>
      </c>
      <c r="AV650" s="27">
        <f t="shared" si="181"/>
        <v>0</v>
      </c>
      <c r="AW650" s="27">
        <f t="shared" si="182"/>
        <v>0</v>
      </c>
    </row>
    <row r="651" spans="1:49">
      <c r="A651" s="78">
        <v>640</v>
      </c>
      <c r="B651" s="69" t="s">
        <v>328</v>
      </c>
      <c r="C651" s="314"/>
      <c r="D651" s="72"/>
      <c r="E651" s="180"/>
      <c r="F651" s="72"/>
      <c r="G651" s="72"/>
      <c r="H651" s="325">
        <f t="shared" si="174"/>
        <v>0</v>
      </c>
      <c r="I651" s="71"/>
      <c r="J651" s="303"/>
      <c r="K651" s="303"/>
      <c r="L651" s="303"/>
      <c r="M651" s="304">
        <f t="shared" si="183"/>
        <v>0</v>
      </c>
      <c r="N651" s="326" t="str">
        <f t="shared" si="175"/>
        <v/>
      </c>
      <c r="O651" s="71"/>
      <c r="P651" s="303"/>
      <c r="Q651" s="214">
        <f t="shared" si="184"/>
        <v>0</v>
      </c>
      <c r="R651" s="71"/>
      <c r="S651" s="308"/>
      <c r="T651" s="308"/>
      <c r="U651" s="308"/>
      <c r="V651" s="79"/>
      <c r="W651" s="303"/>
      <c r="X651" s="303"/>
      <c r="Y651" s="309">
        <f t="shared" si="176"/>
        <v>0</v>
      </c>
      <c r="Z651" s="73" t="s">
        <v>169</v>
      </c>
      <c r="AA651" s="73" t="s">
        <v>169</v>
      </c>
      <c r="AB651" s="317"/>
      <c r="AC651" s="73" t="s">
        <v>169</v>
      </c>
      <c r="AD651" s="73" t="s">
        <v>169</v>
      </c>
      <c r="AE651" s="317"/>
      <c r="AF651" s="73" t="s">
        <v>169</v>
      </c>
      <c r="AG651" s="73" t="s">
        <v>169</v>
      </c>
      <c r="AH651" s="317"/>
      <c r="AI651" s="88">
        <f t="shared" si="185"/>
        <v>0</v>
      </c>
      <c r="AJ651" s="312">
        <f t="shared" si="186"/>
        <v>0</v>
      </c>
      <c r="AK651" s="27">
        <f t="shared" si="187"/>
        <v>0</v>
      </c>
      <c r="AL651" s="27">
        <f t="shared" si="188"/>
        <v>0</v>
      </c>
      <c r="AM651" s="27">
        <f t="shared" si="189"/>
        <v>0</v>
      </c>
      <c r="AN651" s="77">
        <f t="shared" si="190"/>
        <v>0</v>
      </c>
      <c r="AP651" s="77">
        <f t="shared" si="191"/>
        <v>0</v>
      </c>
      <c r="AQ651" s="207">
        <f t="shared" si="177"/>
        <v>0</v>
      </c>
      <c r="AR651" s="27">
        <f t="shared" si="178"/>
        <v>0</v>
      </c>
      <c r="AS651" s="27">
        <f t="shared" si="179"/>
        <v>0</v>
      </c>
      <c r="AT651" s="27">
        <f t="shared" si="192"/>
        <v>0</v>
      </c>
      <c r="AU651" s="27">
        <f t="shared" si="180"/>
        <v>0</v>
      </c>
      <c r="AV651" s="27">
        <f t="shared" si="181"/>
        <v>0</v>
      </c>
      <c r="AW651" s="27">
        <f t="shared" si="182"/>
        <v>0</v>
      </c>
    </row>
    <row r="652" spans="1:49">
      <c r="A652" s="68">
        <v>641</v>
      </c>
      <c r="B652" s="69" t="s">
        <v>328</v>
      </c>
      <c r="C652" s="314"/>
      <c r="D652" s="72"/>
      <c r="E652" s="180"/>
      <c r="F652" s="72"/>
      <c r="G652" s="72"/>
      <c r="H652" s="325">
        <f t="shared" ref="H652:H715" si="193">IFERROR(IF(B652="โปรดเลือก",0,IF(B652="ไม่เป็นสมาชิก กบข.",ROUND((DATEDIF(F652,G652,"Y")+DATEDIF(F652,G652,"Ym")/12)+I652,0),AN652)),0)</f>
        <v>0</v>
      </c>
      <c r="I652" s="71"/>
      <c r="J652" s="303"/>
      <c r="K652" s="303"/>
      <c r="L652" s="303"/>
      <c r="M652" s="304">
        <f t="shared" si="183"/>
        <v>0</v>
      </c>
      <c r="N652" s="326" t="str">
        <f t="shared" ref="N652:N715" si="194">IFERROR(IF(P652&lt;&gt;0,0,IF(B652="โปรดเลือก ","",(IF(B652="ไม่เป็นสมาชิก กบข.",M652*H652/50,IF(B652="เป็นสมาชิก กบข. ",(IF(M652*H652/50&gt;0.7*M652,0.7*M652,M652*H652/50))))))),0)</f>
        <v/>
      </c>
      <c r="O652" s="71"/>
      <c r="P652" s="303"/>
      <c r="Q652" s="214">
        <f t="shared" si="184"/>
        <v>0</v>
      </c>
      <c r="R652" s="71"/>
      <c r="S652" s="308"/>
      <c r="T652" s="308"/>
      <c r="U652" s="308"/>
      <c r="V652" s="79"/>
      <c r="W652" s="303"/>
      <c r="X652" s="303"/>
      <c r="Y652" s="309">
        <f t="shared" ref="Y652:Y715" si="195">IF(B652="โปรดเลือก ",0,IF(P652&lt;&gt;0,P652,IF(W652&gt;0,W652+X652,(J652+N652)*12+O652*12+P652+S652+T652+U652)))</f>
        <v>0</v>
      </c>
      <c r="Z652" s="73" t="s">
        <v>169</v>
      </c>
      <c r="AA652" s="73" t="s">
        <v>169</v>
      </c>
      <c r="AB652" s="317"/>
      <c r="AC652" s="73" t="s">
        <v>169</v>
      </c>
      <c r="AD652" s="73" t="s">
        <v>169</v>
      </c>
      <c r="AE652" s="317"/>
      <c r="AF652" s="73" t="s">
        <v>169</v>
      </c>
      <c r="AG652" s="73" t="s">
        <v>169</v>
      </c>
      <c r="AH652" s="317"/>
      <c r="AI652" s="88">
        <f t="shared" si="185"/>
        <v>0</v>
      </c>
      <c r="AJ652" s="312">
        <f t="shared" si="186"/>
        <v>0</v>
      </c>
      <c r="AK652" s="27">
        <f t="shared" si="187"/>
        <v>0</v>
      </c>
      <c r="AL652" s="27">
        <f t="shared" si="188"/>
        <v>0</v>
      </c>
      <c r="AM652" s="27">
        <f t="shared" si="189"/>
        <v>0</v>
      </c>
      <c r="AN652" s="77">
        <f t="shared" si="190"/>
        <v>0</v>
      </c>
      <c r="AP652" s="77">
        <f t="shared" si="191"/>
        <v>0</v>
      </c>
      <c r="AQ652" s="207">
        <f t="shared" ref="AQ652:AQ715" si="196">IFERROR(VALUE(LEFT(F652,2)),0)</f>
        <v>0</v>
      </c>
      <c r="AR652" s="27">
        <f t="shared" ref="AR652:AR715" si="197">IFERROR(VALUE(MID(F652,4,2)),0)</f>
        <v>0</v>
      </c>
      <c r="AS652" s="27">
        <f t="shared" ref="AS652:AS715" si="198">IFERROR(VALUE(RIGHT(F652,4)),0)</f>
        <v>0</v>
      </c>
      <c r="AT652" s="27">
        <f t="shared" si="192"/>
        <v>0</v>
      </c>
      <c r="AU652" s="27">
        <f t="shared" ref="AU652:AU715" si="199">IFERROR(VALUE(LEFT(G652,2)),0)</f>
        <v>0</v>
      </c>
      <c r="AV652" s="27">
        <f t="shared" ref="AV652:AV715" si="200">IFERROR(VALUE(MID(G652,4,2)),0)</f>
        <v>0</v>
      </c>
      <c r="AW652" s="27">
        <f t="shared" ref="AW652:AW715" si="201">IFERROR(VALUE(RIGHT(G652,4)),0)</f>
        <v>0</v>
      </c>
    </row>
    <row r="653" spans="1:49">
      <c r="A653" s="78">
        <v>642</v>
      </c>
      <c r="B653" s="69" t="s">
        <v>328</v>
      </c>
      <c r="C653" s="314"/>
      <c r="D653" s="72"/>
      <c r="E653" s="180"/>
      <c r="F653" s="72"/>
      <c r="G653" s="72"/>
      <c r="H653" s="325">
        <f t="shared" si="193"/>
        <v>0</v>
      </c>
      <c r="I653" s="71"/>
      <c r="J653" s="303"/>
      <c r="K653" s="303"/>
      <c r="L653" s="303"/>
      <c r="M653" s="304">
        <f t="shared" ref="M653:M716" si="202">L653+K653</f>
        <v>0</v>
      </c>
      <c r="N653" s="326" t="str">
        <f t="shared" si="194"/>
        <v/>
      </c>
      <c r="O653" s="71"/>
      <c r="P653" s="303"/>
      <c r="Q653" s="214">
        <f t="shared" ref="Q653:Q716" si="203">IF(AP653&lt;500000,AP653,500000)</f>
        <v>0</v>
      </c>
      <c r="R653" s="71"/>
      <c r="S653" s="308"/>
      <c r="T653" s="308"/>
      <c r="U653" s="308"/>
      <c r="V653" s="79"/>
      <c r="W653" s="303"/>
      <c r="X653" s="303"/>
      <c r="Y653" s="309">
        <f t="shared" si="195"/>
        <v>0</v>
      </c>
      <c r="Z653" s="73" t="s">
        <v>169</v>
      </c>
      <c r="AA653" s="73" t="s">
        <v>169</v>
      </c>
      <c r="AB653" s="317"/>
      <c r="AC653" s="73" t="s">
        <v>169</v>
      </c>
      <c r="AD653" s="73" t="s">
        <v>169</v>
      </c>
      <c r="AE653" s="317"/>
      <c r="AF653" s="73" t="s">
        <v>169</v>
      </c>
      <c r="AG653" s="73" t="s">
        <v>169</v>
      </c>
      <c r="AH653" s="317"/>
      <c r="AI653" s="88">
        <f t="shared" ref="AI653:AI716" si="204">AB653+AE653+AH653</f>
        <v>0</v>
      </c>
      <c r="AJ653" s="312">
        <f t="shared" ref="AJ653:AJ716" si="205">Y653+AI653</f>
        <v>0</v>
      </c>
      <c r="AK653" s="27">
        <f t="shared" ref="AK653:AK716" si="206">IF(AU653&lt;AQ653,AT653-AQ653+AU653,AU653-AQ653)</f>
        <v>0</v>
      </c>
      <c r="AL653" s="27">
        <f t="shared" ref="AL653:AL716" si="207">IF(AU653=AQ653,IF(AV653=AR653,0,IF(AV653&gt;AR653,AV653-AR653,12+AV653-AR653)),IF(AU653&gt;AQ653,IF(AV653&gt;AR653,AV653-AR653,IF(AV653=AR653,0,12+AV653-AR653)),IF(AU653&lt;AQ653,IF(AV653&gt;AR653,AV653-AR653-1,IF(AV653=AR653,0,12+AV653-AR653-1)))))</f>
        <v>0</v>
      </c>
      <c r="AM653" s="27">
        <f t="shared" ref="AM653:AM716" si="208">IF(AND(AQ653=AU653,AR653=AV653),AW653-AS653,IF(AND(AQ653&gt;=AU653,AR653&gt;AV653),AW653-AS653-1,IF(AND(AQ653&lt;AU653,AR653&gt;AV653),AW653-AS653-1,IF(AND(AQ653&lt;AU653,AR653&lt;AV653),AW653-AS653,AW653-AS653))))</f>
        <v>0</v>
      </c>
      <c r="AN653" s="77">
        <f t="shared" ref="AN653:AN716" si="209">IF(B653="โปรดเลือก",0,IF(B653="เป็นสมาชิก กบข. ",(AK653/365)+(AL653/12)+AM653+I653,ROUND((AK653/365)+(AL653/12)+AM653,0)))</f>
        <v>0</v>
      </c>
      <c r="AP653" s="77">
        <f t="shared" ref="AP653:AP716" si="210">IFERROR(IF(AND(J653&lt;&gt;0,N653=0),J653*15,IF(AND(J653=0,N653&lt;&gt;0),N653*15,0)),0)</f>
        <v>0</v>
      </c>
      <c r="AQ653" s="207">
        <f t="shared" si="196"/>
        <v>0</v>
      </c>
      <c r="AR653" s="27">
        <f t="shared" si="197"/>
        <v>0</v>
      </c>
      <c r="AS653" s="27">
        <f t="shared" si="198"/>
        <v>0</v>
      </c>
      <c r="AT653" s="27">
        <f t="shared" si="192"/>
        <v>0</v>
      </c>
      <c r="AU653" s="27">
        <f t="shared" si="199"/>
        <v>0</v>
      </c>
      <c r="AV653" s="27">
        <f t="shared" si="200"/>
        <v>0</v>
      </c>
      <c r="AW653" s="27">
        <f t="shared" si="201"/>
        <v>0</v>
      </c>
    </row>
    <row r="654" spans="1:49">
      <c r="A654" s="68">
        <v>643</v>
      </c>
      <c r="B654" s="69" t="s">
        <v>328</v>
      </c>
      <c r="C654" s="314"/>
      <c r="D654" s="72"/>
      <c r="E654" s="180"/>
      <c r="F654" s="72"/>
      <c r="G654" s="72"/>
      <c r="H654" s="325">
        <f t="shared" si="193"/>
        <v>0</v>
      </c>
      <c r="I654" s="71"/>
      <c r="J654" s="303"/>
      <c r="K654" s="303"/>
      <c r="L654" s="303"/>
      <c r="M654" s="304">
        <f t="shared" si="202"/>
        <v>0</v>
      </c>
      <c r="N654" s="326" t="str">
        <f t="shared" si="194"/>
        <v/>
      </c>
      <c r="O654" s="71"/>
      <c r="P654" s="303"/>
      <c r="Q654" s="214">
        <f t="shared" si="203"/>
        <v>0</v>
      </c>
      <c r="R654" s="71"/>
      <c r="S654" s="308"/>
      <c r="T654" s="308"/>
      <c r="U654" s="308"/>
      <c r="V654" s="79"/>
      <c r="W654" s="303"/>
      <c r="X654" s="303"/>
      <c r="Y654" s="309">
        <f t="shared" si="195"/>
        <v>0</v>
      </c>
      <c r="Z654" s="73" t="s">
        <v>169</v>
      </c>
      <c r="AA654" s="73" t="s">
        <v>169</v>
      </c>
      <c r="AB654" s="317"/>
      <c r="AC654" s="73" t="s">
        <v>169</v>
      </c>
      <c r="AD654" s="73" t="s">
        <v>169</v>
      </c>
      <c r="AE654" s="317"/>
      <c r="AF654" s="73" t="s">
        <v>169</v>
      </c>
      <c r="AG654" s="73" t="s">
        <v>169</v>
      </c>
      <c r="AH654" s="317"/>
      <c r="AI654" s="88">
        <f t="shared" si="204"/>
        <v>0</v>
      </c>
      <c r="AJ654" s="312">
        <f t="shared" si="205"/>
        <v>0</v>
      </c>
      <c r="AK654" s="27">
        <f t="shared" si="206"/>
        <v>0</v>
      </c>
      <c r="AL654" s="27">
        <f t="shared" si="207"/>
        <v>0</v>
      </c>
      <c r="AM654" s="27">
        <f t="shared" si="208"/>
        <v>0</v>
      </c>
      <c r="AN654" s="77">
        <f t="shared" si="209"/>
        <v>0</v>
      </c>
      <c r="AP654" s="77">
        <f t="shared" si="210"/>
        <v>0</v>
      </c>
      <c r="AQ654" s="207">
        <f t="shared" si="196"/>
        <v>0</v>
      </c>
      <c r="AR654" s="27">
        <f t="shared" si="197"/>
        <v>0</v>
      </c>
      <c r="AS654" s="27">
        <f t="shared" si="198"/>
        <v>0</v>
      </c>
      <c r="AT654" s="27">
        <f t="shared" ref="AT654:AT717" si="211">IFERROR(VLOOKUP(AV654-1,$AY$12:$AZ$23,2,0),0)</f>
        <v>0</v>
      </c>
      <c r="AU654" s="27">
        <f t="shared" si="199"/>
        <v>0</v>
      </c>
      <c r="AV654" s="27">
        <f t="shared" si="200"/>
        <v>0</v>
      </c>
      <c r="AW654" s="27">
        <f t="shared" si="201"/>
        <v>0</v>
      </c>
    </row>
    <row r="655" spans="1:49">
      <c r="A655" s="78">
        <v>644</v>
      </c>
      <c r="B655" s="69" t="s">
        <v>328</v>
      </c>
      <c r="C655" s="314"/>
      <c r="D655" s="72"/>
      <c r="E655" s="180"/>
      <c r="F655" s="72"/>
      <c r="G655" s="72"/>
      <c r="H655" s="325">
        <f t="shared" si="193"/>
        <v>0</v>
      </c>
      <c r="I655" s="71"/>
      <c r="J655" s="303"/>
      <c r="K655" s="303"/>
      <c r="L655" s="303"/>
      <c r="M655" s="304">
        <f t="shared" si="202"/>
        <v>0</v>
      </c>
      <c r="N655" s="326" t="str">
        <f t="shared" si="194"/>
        <v/>
      </c>
      <c r="O655" s="71"/>
      <c r="P655" s="303"/>
      <c r="Q655" s="214">
        <f t="shared" si="203"/>
        <v>0</v>
      </c>
      <c r="R655" s="71"/>
      <c r="S655" s="308"/>
      <c r="T655" s="308"/>
      <c r="U655" s="308"/>
      <c r="V655" s="79"/>
      <c r="W655" s="303"/>
      <c r="X655" s="303"/>
      <c r="Y655" s="309">
        <f t="shared" si="195"/>
        <v>0</v>
      </c>
      <c r="Z655" s="73" t="s">
        <v>169</v>
      </c>
      <c r="AA655" s="73" t="s">
        <v>169</v>
      </c>
      <c r="AB655" s="317"/>
      <c r="AC655" s="73" t="s">
        <v>169</v>
      </c>
      <c r="AD655" s="73" t="s">
        <v>169</v>
      </c>
      <c r="AE655" s="317"/>
      <c r="AF655" s="73" t="s">
        <v>169</v>
      </c>
      <c r="AG655" s="73" t="s">
        <v>169</v>
      </c>
      <c r="AH655" s="317"/>
      <c r="AI655" s="88">
        <f t="shared" si="204"/>
        <v>0</v>
      </c>
      <c r="AJ655" s="312">
        <f t="shared" si="205"/>
        <v>0</v>
      </c>
      <c r="AK655" s="27">
        <f t="shared" si="206"/>
        <v>0</v>
      </c>
      <c r="AL655" s="27">
        <f t="shared" si="207"/>
        <v>0</v>
      </c>
      <c r="AM655" s="27">
        <f t="shared" si="208"/>
        <v>0</v>
      </c>
      <c r="AN655" s="77">
        <f t="shared" si="209"/>
        <v>0</v>
      </c>
      <c r="AP655" s="77">
        <f t="shared" si="210"/>
        <v>0</v>
      </c>
      <c r="AQ655" s="207">
        <f t="shared" si="196"/>
        <v>0</v>
      </c>
      <c r="AR655" s="27">
        <f t="shared" si="197"/>
        <v>0</v>
      </c>
      <c r="AS655" s="27">
        <f t="shared" si="198"/>
        <v>0</v>
      </c>
      <c r="AT655" s="27">
        <f t="shared" si="211"/>
        <v>0</v>
      </c>
      <c r="AU655" s="27">
        <f t="shared" si="199"/>
        <v>0</v>
      </c>
      <c r="AV655" s="27">
        <f t="shared" si="200"/>
        <v>0</v>
      </c>
      <c r="AW655" s="27">
        <f t="shared" si="201"/>
        <v>0</v>
      </c>
    </row>
    <row r="656" spans="1:49">
      <c r="A656" s="68">
        <v>645</v>
      </c>
      <c r="B656" s="69" t="s">
        <v>328</v>
      </c>
      <c r="C656" s="314"/>
      <c r="D656" s="72"/>
      <c r="E656" s="180"/>
      <c r="F656" s="72"/>
      <c r="G656" s="72"/>
      <c r="H656" s="325">
        <f t="shared" si="193"/>
        <v>0</v>
      </c>
      <c r="I656" s="71"/>
      <c r="J656" s="303"/>
      <c r="K656" s="303"/>
      <c r="L656" s="303"/>
      <c r="M656" s="304">
        <f t="shared" si="202"/>
        <v>0</v>
      </c>
      <c r="N656" s="326" t="str">
        <f t="shared" si="194"/>
        <v/>
      </c>
      <c r="O656" s="71"/>
      <c r="P656" s="303"/>
      <c r="Q656" s="214">
        <f t="shared" si="203"/>
        <v>0</v>
      </c>
      <c r="R656" s="71"/>
      <c r="S656" s="308"/>
      <c r="T656" s="308"/>
      <c r="U656" s="308"/>
      <c r="V656" s="79"/>
      <c r="W656" s="303"/>
      <c r="X656" s="303"/>
      <c r="Y656" s="309">
        <f t="shared" si="195"/>
        <v>0</v>
      </c>
      <c r="Z656" s="73" t="s">
        <v>169</v>
      </c>
      <c r="AA656" s="73" t="s">
        <v>169</v>
      </c>
      <c r="AB656" s="317"/>
      <c r="AC656" s="73" t="s">
        <v>169</v>
      </c>
      <c r="AD656" s="73" t="s">
        <v>169</v>
      </c>
      <c r="AE656" s="317"/>
      <c r="AF656" s="73" t="s">
        <v>169</v>
      </c>
      <c r="AG656" s="73" t="s">
        <v>169</v>
      </c>
      <c r="AH656" s="317"/>
      <c r="AI656" s="88">
        <f t="shared" si="204"/>
        <v>0</v>
      </c>
      <c r="AJ656" s="312">
        <f t="shared" si="205"/>
        <v>0</v>
      </c>
      <c r="AK656" s="27">
        <f t="shared" si="206"/>
        <v>0</v>
      </c>
      <c r="AL656" s="27">
        <f t="shared" si="207"/>
        <v>0</v>
      </c>
      <c r="AM656" s="27">
        <f t="shared" si="208"/>
        <v>0</v>
      </c>
      <c r="AN656" s="77">
        <f t="shared" si="209"/>
        <v>0</v>
      </c>
      <c r="AP656" s="77">
        <f t="shared" si="210"/>
        <v>0</v>
      </c>
      <c r="AQ656" s="207">
        <f t="shared" si="196"/>
        <v>0</v>
      </c>
      <c r="AR656" s="27">
        <f t="shared" si="197"/>
        <v>0</v>
      </c>
      <c r="AS656" s="27">
        <f t="shared" si="198"/>
        <v>0</v>
      </c>
      <c r="AT656" s="27">
        <f t="shared" si="211"/>
        <v>0</v>
      </c>
      <c r="AU656" s="27">
        <f t="shared" si="199"/>
        <v>0</v>
      </c>
      <c r="AV656" s="27">
        <f t="shared" si="200"/>
        <v>0</v>
      </c>
      <c r="AW656" s="27">
        <f t="shared" si="201"/>
        <v>0</v>
      </c>
    </row>
    <row r="657" spans="1:49">
      <c r="A657" s="78">
        <v>646</v>
      </c>
      <c r="B657" s="69" t="s">
        <v>328</v>
      </c>
      <c r="C657" s="314"/>
      <c r="D657" s="72"/>
      <c r="E657" s="180"/>
      <c r="F657" s="72"/>
      <c r="G657" s="72"/>
      <c r="H657" s="325">
        <f t="shared" si="193"/>
        <v>0</v>
      </c>
      <c r="I657" s="71"/>
      <c r="J657" s="303"/>
      <c r="K657" s="303"/>
      <c r="L657" s="303"/>
      <c r="M657" s="304">
        <f t="shared" si="202"/>
        <v>0</v>
      </c>
      <c r="N657" s="326" t="str">
        <f t="shared" si="194"/>
        <v/>
      </c>
      <c r="O657" s="71"/>
      <c r="P657" s="303"/>
      <c r="Q657" s="214">
        <f t="shared" si="203"/>
        <v>0</v>
      </c>
      <c r="R657" s="71"/>
      <c r="S657" s="308"/>
      <c r="T657" s="308"/>
      <c r="U657" s="308"/>
      <c r="V657" s="79"/>
      <c r="W657" s="303"/>
      <c r="X657" s="303"/>
      <c r="Y657" s="309">
        <f t="shared" si="195"/>
        <v>0</v>
      </c>
      <c r="Z657" s="73" t="s">
        <v>169</v>
      </c>
      <c r="AA657" s="73" t="s">
        <v>169</v>
      </c>
      <c r="AB657" s="317"/>
      <c r="AC657" s="73" t="s">
        <v>169</v>
      </c>
      <c r="AD657" s="73" t="s">
        <v>169</v>
      </c>
      <c r="AE657" s="317"/>
      <c r="AF657" s="73" t="s">
        <v>169</v>
      </c>
      <c r="AG657" s="73" t="s">
        <v>169</v>
      </c>
      <c r="AH657" s="317"/>
      <c r="AI657" s="88">
        <f t="shared" si="204"/>
        <v>0</v>
      </c>
      <c r="AJ657" s="312">
        <f t="shared" si="205"/>
        <v>0</v>
      </c>
      <c r="AK657" s="27">
        <f t="shared" si="206"/>
        <v>0</v>
      </c>
      <c r="AL657" s="27">
        <f t="shared" si="207"/>
        <v>0</v>
      </c>
      <c r="AM657" s="27">
        <f t="shared" si="208"/>
        <v>0</v>
      </c>
      <c r="AN657" s="77">
        <f t="shared" si="209"/>
        <v>0</v>
      </c>
      <c r="AP657" s="77">
        <f t="shared" si="210"/>
        <v>0</v>
      </c>
      <c r="AQ657" s="207">
        <f t="shared" si="196"/>
        <v>0</v>
      </c>
      <c r="AR657" s="27">
        <f t="shared" si="197"/>
        <v>0</v>
      </c>
      <c r="AS657" s="27">
        <f t="shared" si="198"/>
        <v>0</v>
      </c>
      <c r="AT657" s="27">
        <f t="shared" si="211"/>
        <v>0</v>
      </c>
      <c r="AU657" s="27">
        <f t="shared" si="199"/>
        <v>0</v>
      </c>
      <c r="AV657" s="27">
        <f t="shared" si="200"/>
        <v>0</v>
      </c>
      <c r="AW657" s="27">
        <f t="shared" si="201"/>
        <v>0</v>
      </c>
    </row>
    <row r="658" spans="1:49">
      <c r="A658" s="68">
        <v>647</v>
      </c>
      <c r="B658" s="69" t="s">
        <v>328</v>
      </c>
      <c r="C658" s="314"/>
      <c r="D658" s="72"/>
      <c r="E658" s="180"/>
      <c r="F658" s="72"/>
      <c r="G658" s="72"/>
      <c r="H658" s="325">
        <f t="shared" si="193"/>
        <v>0</v>
      </c>
      <c r="I658" s="71"/>
      <c r="J658" s="303"/>
      <c r="K658" s="303"/>
      <c r="L658" s="303"/>
      <c r="M658" s="304">
        <f t="shared" si="202"/>
        <v>0</v>
      </c>
      <c r="N658" s="326" t="str">
        <f t="shared" si="194"/>
        <v/>
      </c>
      <c r="O658" s="71"/>
      <c r="P658" s="303"/>
      <c r="Q658" s="214">
        <f t="shared" si="203"/>
        <v>0</v>
      </c>
      <c r="R658" s="71"/>
      <c r="S658" s="308"/>
      <c r="T658" s="308"/>
      <c r="U658" s="308"/>
      <c r="V658" s="79"/>
      <c r="W658" s="303"/>
      <c r="X658" s="303"/>
      <c r="Y658" s="309">
        <f t="shared" si="195"/>
        <v>0</v>
      </c>
      <c r="Z658" s="73" t="s">
        <v>169</v>
      </c>
      <c r="AA658" s="73" t="s">
        <v>169</v>
      </c>
      <c r="AB658" s="317"/>
      <c r="AC658" s="73" t="s">
        <v>169</v>
      </c>
      <c r="AD658" s="73" t="s">
        <v>169</v>
      </c>
      <c r="AE658" s="317"/>
      <c r="AF658" s="73" t="s">
        <v>169</v>
      </c>
      <c r="AG658" s="73" t="s">
        <v>169</v>
      </c>
      <c r="AH658" s="317"/>
      <c r="AI658" s="88">
        <f t="shared" si="204"/>
        <v>0</v>
      </c>
      <c r="AJ658" s="312">
        <f t="shared" si="205"/>
        <v>0</v>
      </c>
      <c r="AK658" s="27">
        <f t="shared" si="206"/>
        <v>0</v>
      </c>
      <c r="AL658" s="27">
        <f t="shared" si="207"/>
        <v>0</v>
      </c>
      <c r="AM658" s="27">
        <f t="shared" si="208"/>
        <v>0</v>
      </c>
      <c r="AN658" s="77">
        <f t="shared" si="209"/>
        <v>0</v>
      </c>
      <c r="AP658" s="77">
        <f t="shared" si="210"/>
        <v>0</v>
      </c>
      <c r="AQ658" s="207">
        <f t="shared" si="196"/>
        <v>0</v>
      </c>
      <c r="AR658" s="27">
        <f t="shared" si="197"/>
        <v>0</v>
      </c>
      <c r="AS658" s="27">
        <f t="shared" si="198"/>
        <v>0</v>
      </c>
      <c r="AT658" s="27">
        <f t="shared" si="211"/>
        <v>0</v>
      </c>
      <c r="AU658" s="27">
        <f t="shared" si="199"/>
        <v>0</v>
      </c>
      <c r="AV658" s="27">
        <f t="shared" si="200"/>
        <v>0</v>
      </c>
      <c r="AW658" s="27">
        <f t="shared" si="201"/>
        <v>0</v>
      </c>
    </row>
    <row r="659" spans="1:49">
      <c r="A659" s="78">
        <v>648</v>
      </c>
      <c r="B659" s="69" t="s">
        <v>328</v>
      </c>
      <c r="C659" s="314"/>
      <c r="D659" s="72"/>
      <c r="E659" s="180"/>
      <c r="F659" s="72"/>
      <c r="G659" s="72"/>
      <c r="H659" s="325">
        <f t="shared" si="193"/>
        <v>0</v>
      </c>
      <c r="I659" s="71"/>
      <c r="J659" s="303"/>
      <c r="K659" s="303"/>
      <c r="L659" s="303"/>
      <c r="M659" s="304">
        <f t="shared" si="202"/>
        <v>0</v>
      </c>
      <c r="N659" s="326" t="str">
        <f t="shared" si="194"/>
        <v/>
      </c>
      <c r="O659" s="71"/>
      <c r="P659" s="303"/>
      <c r="Q659" s="214">
        <f t="shared" si="203"/>
        <v>0</v>
      </c>
      <c r="R659" s="71"/>
      <c r="S659" s="308"/>
      <c r="T659" s="308"/>
      <c r="U659" s="308"/>
      <c r="V659" s="79"/>
      <c r="W659" s="303"/>
      <c r="X659" s="303"/>
      <c r="Y659" s="309">
        <f t="shared" si="195"/>
        <v>0</v>
      </c>
      <c r="Z659" s="73" t="s">
        <v>169</v>
      </c>
      <c r="AA659" s="73" t="s">
        <v>169</v>
      </c>
      <c r="AB659" s="317"/>
      <c r="AC659" s="73" t="s">
        <v>169</v>
      </c>
      <c r="AD659" s="73" t="s">
        <v>169</v>
      </c>
      <c r="AE659" s="317"/>
      <c r="AF659" s="73" t="s">
        <v>169</v>
      </c>
      <c r="AG659" s="73" t="s">
        <v>169</v>
      </c>
      <c r="AH659" s="317"/>
      <c r="AI659" s="88">
        <f t="shared" si="204"/>
        <v>0</v>
      </c>
      <c r="AJ659" s="312">
        <f t="shared" si="205"/>
        <v>0</v>
      </c>
      <c r="AK659" s="27">
        <f t="shared" si="206"/>
        <v>0</v>
      </c>
      <c r="AL659" s="27">
        <f t="shared" si="207"/>
        <v>0</v>
      </c>
      <c r="AM659" s="27">
        <f t="shared" si="208"/>
        <v>0</v>
      </c>
      <c r="AN659" s="77">
        <f t="shared" si="209"/>
        <v>0</v>
      </c>
      <c r="AP659" s="77">
        <f t="shared" si="210"/>
        <v>0</v>
      </c>
      <c r="AQ659" s="207">
        <f t="shared" si="196"/>
        <v>0</v>
      </c>
      <c r="AR659" s="27">
        <f t="shared" si="197"/>
        <v>0</v>
      </c>
      <c r="AS659" s="27">
        <f t="shared" si="198"/>
        <v>0</v>
      </c>
      <c r="AT659" s="27">
        <f t="shared" si="211"/>
        <v>0</v>
      </c>
      <c r="AU659" s="27">
        <f t="shared" si="199"/>
        <v>0</v>
      </c>
      <c r="AV659" s="27">
        <f t="shared" si="200"/>
        <v>0</v>
      </c>
      <c r="AW659" s="27">
        <f t="shared" si="201"/>
        <v>0</v>
      </c>
    </row>
    <row r="660" spans="1:49">
      <c r="A660" s="68">
        <v>649</v>
      </c>
      <c r="B660" s="69" t="s">
        <v>328</v>
      </c>
      <c r="C660" s="314"/>
      <c r="D660" s="72"/>
      <c r="E660" s="180"/>
      <c r="F660" s="72"/>
      <c r="G660" s="72"/>
      <c r="H660" s="325">
        <f t="shared" si="193"/>
        <v>0</v>
      </c>
      <c r="I660" s="71"/>
      <c r="J660" s="303"/>
      <c r="K660" s="303"/>
      <c r="L660" s="303"/>
      <c r="M660" s="304">
        <f t="shared" si="202"/>
        <v>0</v>
      </c>
      <c r="N660" s="326" t="str">
        <f t="shared" si="194"/>
        <v/>
      </c>
      <c r="O660" s="71"/>
      <c r="P660" s="303"/>
      <c r="Q660" s="214">
        <f t="shared" si="203"/>
        <v>0</v>
      </c>
      <c r="R660" s="71"/>
      <c r="S660" s="308"/>
      <c r="T660" s="308"/>
      <c r="U660" s="308"/>
      <c r="V660" s="79"/>
      <c r="W660" s="303"/>
      <c r="X660" s="303"/>
      <c r="Y660" s="309">
        <f t="shared" si="195"/>
        <v>0</v>
      </c>
      <c r="Z660" s="73" t="s">
        <v>169</v>
      </c>
      <c r="AA660" s="73" t="s">
        <v>169</v>
      </c>
      <c r="AB660" s="317"/>
      <c r="AC660" s="73" t="s">
        <v>169</v>
      </c>
      <c r="AD660" s="73" t="s">
        <v>169</v>
      </c>
      <c r="AE660" s="317"/>
      <c r="AF660" s="73" t="s">
        <v>169</v>
      </c>
      <c r="AG660" s="73" t="s">
        <v>169</v>
      </c>
      <c r="AH660" s="317"/>
      <c r="AI660" s="88">
        <f t="shared" si="204"/>
        <v>0</v>
      </c>
      <c r="AJ660" s="312">
        <f t="shared" si="205"/>
        <v>0</v>
      </c>
      <c r="AK660" s="27">
        <f t="shared" si="206"/>
        <v>0</v>
      </c>
      <c r="AL660" s="27">
        <f t="shared" si="207"/>
        <v>0</v>
      </c>
      <c r="AM660" s="27">
        <f t="shared" si="208"/>
        <v>0</v>
      </c>
      <c r="AN660" s="77">
        <f t="shared" si="209"/>
        <v>0</v>
      </c>
      <c r="AP660" s="77">
        <f t="shared" si="210"/>
        <v>0</v>
      </c>
      <c r="AQ660" s="207">
        <f t="shared" si="196"/>
        <v>0</v>
      </c>
      <c r="AR660" s="27">
        <f t="shared" si="197"/>
        <v>0</v>
      </c>
      <c r="AS660" s="27">
        <f t="shared" si="198"/>
        <v>0</v>
      </c>
      <c r="AT660" s="27">
        <f t="shared" si="211"/>
        <v>0</v>
      </c>
      <c r="AU660" s="27">
        <f t="shared" si="199"/>
        <v>0</v>
      </c>
      <c r="AV660" s="27">
        <f t="shared" si="200"/>
        <v>0</v>
      </c>
      <c r="AW660" s="27">
        <f t="shared" si="201"/>
        <v>0</v>
      </c>
    </row>
    <row r="661" spans="1:49">
      <c r="A661" s="78">
        <v>650</v>
      </c>
      <c r="B661" s="69" t="s">
        <v>328</v>
      </c>
      <c r="C661" s="314"/>
      <c r="D661" s="72"/>
      <c r="E661" s="180"/>
      <c r="F661" s="72"/>
      <c r="G661" s="72"/>
      <c r="H661" s="325">
        <f t="shared" si="193"/>
        <v>0</v>
      </c>
      <c r="I661" s="71"/>
      <c r="J661" s="303"/>
      <c r="K661" s="303"/>
      <c r="L661" s="303"/>
      <c r="M661" s="304">
        <f t="shared" si="202"/>
        <v>0</v>
      </c>
      <c r="N661" s="326" t="str">
        <f t="shared" si="194"/>
        <v/>
      </c>
      <c r="O661" s="71"/>
      <c r="P661" s="303"/>
      <c r="Q661" s="214">
        <f t="shared" si="203"/>
        <v>0</v>
      </c>
      <c r="R661" s="71"/>
      <c r="S661" s="308"/>
      <c r="T661" s="308"/>
      <c r="U661" s="308"/>
      <c r="V661" s="79"/>
      <c r="W661" s="303"/>
      <c r="X661" s="303"/>
      <c r="Y661" s="309">
        <f t="shared" si="195"/>
        <v>0</v>
      </c>
      <c r="Z661" s="73" t="s">
        <v>169</v>
      </c>
      <c r="AA661" s="73" t="s">
        <v>169</v>
      </c>
      <c r="AB661" s="317"/>
      <c r="AC661" s="73" t="s">
        <v>169</v>
      </c>
      <c r="AD661" s="73" t="s">
        <v>169</v>
      </c>
      <c r="AE661" s="317"/>
      <c r="AF661" s="73" t="s">
        <v>169</v>
      </c>
      <c r="AG661" s="73" t="s">
        <v>169</v>
      </c>
      <c r="AH661" s="317"/>
      <c r="AI661" s="88">
        <f t="shared" si="204"/>
        <v>0</v>
      </c>
      <c r="AJ661" s="312">
        <f t="shared" si="205"/>
        <v>0</v>
      </c>
      <c r="AK661" s="27">
        <f t="shared" si="206"/>
        <v>0</v>
      </c>
      <c r="AL661" s="27">
        <f t="shared" si="207"/>
        <v>0</v>
      </c>
      <c r="AM661" s="27">
        <f t="shared" si="208"/>
        <v>0</v>
      </c>
      <c r="AN661" s="77">
        <f t="shared" si="209"/>
        <v>0</v>
      </c>
      <c r="AP661" s="77">
        <f t="shared" si="210"/>
        <v>0</v>
      </c>
      <c r="AQ661" s="207">
        <f t="shared" si="196"/>
        <v>0</v>
      </c>
      <c r="AR661" s="27">
        <f t="shared" si="197"/>
        <v>0</v>
      </c>
      <c r="AS661" s="27">
        <f t="shared" si="198"/>
        <v>0</v>
      </c>
      <c r="AT661" s="27">
        <f t="shared" si="211"/>
        <v>0</v>
      </c>
      <c r="AU661" s="27">
        <f t="shared" si="199"/>
        <v>0</v>
      </c>
      <c r="AV661" s="27">
        <f t="shared" si="200"/>
        <v>0</v>
      </c>
      <c r="AW661" s="27">
        <f t="shared" si="201"/>
        <v>0</v>
      </c>
    </row>
    <row r="662" spans="1:49">
      <c r="A662" s="68">
        <v>651</v>
      </c>
      <c r="B662" s="69" t="s">
        <v>328</v>
      </c>
      <c r="C662" s="314"/>
      <c r="D662" s="72"/>
      <c r="E662" s="180"/>
      <c r="F662" s="72"/>
      <c r="G662" s="72"/>
      <c r="H662" s="325">
        <f t="shared" si="193"/>
        <v>0</v>
      </c>
      <c r="I662" s="71"/>
      <c r="J662" s="303"/>
      <c r="K662" s="303"/>
      <c r="L662" s="303"/>
      <c r="M662" s="304">
        <f t="shared" si="202"/>
        <v>0</v>
      </c>
      <c r="N662" s="326" t="str">
        <f t="shared" si="194"/>
        <v/>
      </c>
      <c r="O662" s="71"/>
      <c r="P662" s="303"/>
      <c r="Q662" s="214">
        <f t="shared" si="203"/>
        <v>0</v>
      </c>
      <c r="R662" s="71"/>
      <c r="S662" s="308"/>
      <c r="T662" s="308"/>
      <c r="U662" s="308"/>
      <c r="V662" s="79"/>
      <c r="W662" s="303"/>
      <c r="X662" s="303"/>
      <c r="Y662" s="309">
        <f t="shared" si="195"/>
        <v>0</v>
      </c>
      <c r="Z662" s="73" t="s">
        <v>169</v>
      </c>
      <c r="AA662" s="73" t="s">
        <v>169</v>
      </c>
      <c r="AB662" s="317"/>
      <c r="AC662" s="73" t="s">
        <v>169</v>
      </c>
      <c r="AD662" s="73" t="s">
        <v>169</v>
      </c>
      <c r="AE662" s="317"/>
      <c r="AF662" s="73" t="s">
        <v>169</v>
      </c>
      <c r="AG662" s="73" t="s">
        <v>169</v>
      </c>
      <c r="AH662" s="317"/>
      <c r="AI662" s="88">
        <f t="shared" si="204"/>
        <v>0</v>
      </c>
      <c r="AJ662" s="312">
        <f t="shared" si="205"/>
        <v>0</v>
      </c>
      <c r="AK662" s="27">
        <f t="shared" si="206"/>
        <v>0</v>
      </c>
      <c r="AL662" s="27">
        <f t="shared" si="207"/>
        <v>0</v>
      </c>
      <c r="AM662" s="27">
        <f t="shared" si="208"/>
        <v>0</v>
      </c>
      <c r="AN662" s="77">
        <f t="shared" si="209"/>
        <v>0</v>
      </c>
      <c r="AP662" s="77">
        <f t="shared" si="210"/>
        <v>0</v>
      </c>
      <c r="AQ662" s="207">
        <f t="shared" si="196"/>
        <v>0</v>
      </c>
      <c r="AR662" s="27">
        <f t="shared" si="197"/>
        <v>0</v>
      </c>
      <c r="AS662" s="27">
        <f t="shared" si="198"/>
        <v>0</v>
      </c>
      <c r="AT662" s="27">
        <f t="shared" si="211"/>
        <v>0</v>
      </c>
      <c r="AU662" s="27">
        <f t="shared" si="199"/>
        <v>0</v>
      </c>
      <c r="AV662" s="27">
        <f t="shared" si="200"/>
        <v>0</v>
      </c>
      <c r="AW662" s="27">
        <f t="shared" si="201"/>
        <v>0</v>
      </c>
    </row>
    <row r="663" spans="1:49">
      <c r="A663" s="78">
        <v>652</v>
      </c>
      <c r="B663" s="69" t="s">
        <v>328</v>
      </c>
      <c r="C663" s="314"/>
      <c r="D663" s="72"/>
      <c r="E663" s="180"/>
      <c r="F663" s="72"/>
      <c r="G663" s="72"/>
      <c r="H663" s="325">
        <f t="shared" si="193"/>
        <v>0</v>
      </c>
      <c r="I663" s="71"/>
      <c r="J663" s="303"/>
      <c r="K663" s="303"/>
      <c r="L663" s="303"/>
      <c r="M663" s="304">
        <f t="shared" si="202"/>
        <v>0</v>
      </c>
      <c r="N663" s="326" t="str">
        <f t="shared" si="194"/>
        <v/>
      </c>
      <c r="O663" s="71"/>
      <c r="P663" s="303"/>
      <c r="Q663" s="214">
        <f t="shared" si="203"/>
        <v>0</v>
      </c>
      <c r="R663" s="71"/>
      <c r="S663" s="308"/>
      <c r="T663" s="308"/>
      <c r="U663" s="308"/>
      <c r="V663" s="79"/>
      <c r="W663" s="303"/>
      <c r="X663" s="303"/>
      <c r="Y663" s="309">
        <f t="shared" si="195"/>
        <v>0</v>
      </c>
      <c r="Z663" s="73" t="s">
        <v>169</v>
      </c>
      <c r="AA663" s="73" t="s">
        <v>169</v>
      </c>
      <c r="AB663" s="317"/>
      <c r="AC663" s="73" t="s">
        <v>169</v>
      </c>
      <c r="AD663" s="73" t="s">
        <v>169</v>
      </c>
      <c r="AE663" s="317"/>
      <c r="AF663" s="73" t="s">
        <v>169</v>
      </c>
      <c r="AG663" s="73" t="s">
        <v>169</v>
      </c>
      <c r="AH663" s="317"/>
      <c r="AI663" s="88">
        <f t="shared" si="204"/>
        <v>0</v>
      </c>
      <c r="AJ663" s="312">
        <f t="shared" si="205"/>
        <v>0</v>
      </c>
      <c r="AK663" s="27">
        <f t="shared" si="206"/>
        <v>0</v>
      </c>
      <c r="AL663" s="27">
        <f t="shared" si="207"/>
        <v>0</v>
      </c>
      <c r="AM663" s="27">
        <f t="shared" si="208"/>
        <v>0</v>
      </c>
      <c r="AN663" s="77">
        <f t="shared" si="209"/>
        <v>0</v>
      </c>
      <c r="AP663" s="77">
        <f t="shared" si="210"/>
        <v>0</v>
      </c>
      <c r="AQ663" s="207">
        <f t="shared" si="196"/>
        <v>0</v>
      </c>
      <c r="AR663" s="27">
        <f t="shared" si="197"/>
        <v>0</v>
      </c>
      <c r="AS663" s="27">
        <f t="shared" si="198"/>
        <v>0</v>
      </c>
      <c r="AT663" s="27">
        <f t="shared" si="211"/>
        <v>0</v>
      </c>
      <c r="AU663" s="27">
        <f t="shared" si="199"/>
        <v>0</v>
      </c>
      <c r="AV663" s="27">
        <f t="shared" si="200"/>
        <v>0</v>
      </c>
      <c r="AW663" s="27">
        <f t="shared" si="201"/>
        <v>0</v>
      </c>
    </row>
    <row r="664" spans="1:49">
      <c r="A664" s="68">
        <v>653</v>
      </c>
      <c r="B664" s="69" t="s">
        <v>328</v>
      </c>
      <c r="C664" s="314"/>
      <c r="D664" s="72"/>
      <c r="E664" s="180"/>
      <c r="F664" s="72"/>
      <c r="G664" s="72"/>
      <c r="H664" s="325">
        <f t="shared" si="193"/>
        <v>0</v>
      </c>
      <c r="I664" s="71"/>
      <c r="J664" s="303"/>
      <c r="K664" s="303"/>
      <c r="L664" s="303"/>
      <c r="M664" s="304">
        <f t="shared" si="202"/>
        <v>0</v>
      </c>
      <c r="N664" s="326" t="str">
        <f t="shared" si="194"/>
        <v/>
      </c>
      <c r="O664" s="71"/>
      <c r="P664" s="303"/>
      <c r="Q664" s="214">
        <f t="shared" si="203"/>
        <v>0</v>
      </c>
      <c r="R664" s="71"/>
      <c r="S664" s="308"/>
      <c r="T664" s="308"/>
      <c r="U664" s="308"/>
      <c r="V664" s="79"/>
      <c r="W664" s="303"/>
      <c r="X664" s="303"/>
      <c r="Y664" s="309">
        <f t="shared" si="195"/>
        <v>0</v>
      </c>
      <c r="Z664" s="73" t="s">
        <v>169</v>
      </c>
      <c r="AA664" s="73" t="s">
        <v>169</v>
      </c>
      <c r="AB664" s="317"/>
      <c r="AC664" s="73" t="s">
        <v>169</v>
      </c>
      <c r="AD664" s="73" t="s">
        <v>169</v>
      </c>
      <c r="AE664" s="317"/>
      <c r="AF664" s="73" t="s">
        <v>169</v>
      </c>
      <c r="AG664" s="73" t="s">
        <v>169</v>
      </c>
      <c r="AH664" s="317"/>
      <c r="AI664" s="88">
        <f t="shared" si="204"/>
        <v>0</v>
      </c>
      <c r="AJ664" s="312">
        <f t="shared" si="205"/>
        <v>0</v>
      </c>
      <c r="AK664" s="27">
        <f t="shared" si="206"/>
        <v>0</v>
      </c>
      <c r="AL664" s="27">
        <f t="shared" si="207"/>
        <v>0</v>
      </c>
      <c r="AM664" s="27">
        <f t="shared" si="208"/>
        <v>0</v>
      </c>
      <c r="AN664" s="77">
        <f t="shared" si="209"/>
        <v>0</v>
      </c>
      <c r="AP664" s="77">
        <f t="shared" si="210"/>
        <v>0</v>
      </c>
      <c r="AQ664" s="207">
        <f t="shared" si="196"/>
        <v>0</v>
      </c>
      <c r="AR664" s="27">
        <f t="shared" si="197"/>
        <v>0</v>
      </c>
      <c r="AS664" s="27">
        <f t="shared" si="198"/>
        <v>0</v>
      </c>
      <c r="AT664" s="27">
        <f t="shared" si="211"/>
        <v>0</v>
      </c>
      <c r="AU664" s="27">
        <f t="shared" si="199"/>
        <v>0</v>
      </c>
      <c r="AV664" s="27">
        <f t="shared" si="200"/>
        <v>0</v>
      </c>
      <c r="AW664" s="27">
        <f t="shared" si="201"/>
        <v>0</v>
      </c>
    </row>
    <row r="665" spans="1:49">
      <c r="A665" s="78">
        <v>654</v>
      </c>
      <c r="B665" s="69" t="s">
        <v>328</v>
      </c>
      <c r="C665" s="314"/>
      <c r="D665" s="72"/>
      <c r="E665" s="180"/>
      <c r="F665" s="72"/>
      <c r="G665" s="72"/>
      <c r="H665" s="325">
        <f t="shared" si="193"/>
        <v>0</v>
      </c>
      <c r="I665" s="71"/>
      <c r="J665" s="303"/>
      <c r="K665" s="303"/>
      <c r="L665" s="303"/>
      <c r="M665" s="304">
        <f t="shared" si="202"/>
        <v>0</v>
      </c>
      <c r="N665" s="326" t="str">
        <f t="shared" si="194"/>
        <v/>
      </c>
      <c r="O665" s="71"/>
      <c r="P665" s="303"/>
      <c r="Q665" s="214">
        <f t="shared" si="203"/>
        <v>0</v>
      </c>
      <c r="R665" s="71"/>
      <c r="S665" s="308"/>
      <c r="T665" s="308"/>
      <c r="U665" s="308"/>
      <c r="V665" s="79"/>
      <c r="W665" s="303"/>
      <c r="X665" s="303"/>
      <c r="Y665" s="309">
        <f t="shared" si="195"/>
        <v>0</v>
      </c>
      <c r="Z665" s="73" t="s">
        <v>169</v>
      </c>
      <c r="AA665" s="73" t="s">
        <v>169</v>
      </c>
      <c r="AB665" s="317"/>
      <c r="AC665" s="73" t="s">
        <v>169</v>
      </c>
      <c r="AD665" s="73" t="s">
        <v>169</v>
      </c>
      <c r="AE665" s="317"/>
      <c r="AF665" s="73" t="s">
        <v>169</v>
      </c>
      <c r="AG665" s="73" t="s">
        <v>169</v>
      </c>
      <c r="AH665" s="317"/>
      <c r="AI665" s="88">
        <f t="shared" si="204"/>
        <v>0</v>
      </c>
      <c r="AJ665" s="312">
        <f t="shared" si="205"/>
        <v>0</v>
      </c>
      <c r="AK665" s="27">
        <f t="shared" si="206"/>
        <v>0</v>
      </c>
      <c r="AL665" s="27">
        <f t="shared" si="207"/>
        <v>0</v>
      </c>
      <c r="AM665" s="27">
        <f t="shared" si="208"/>
        <v>0</v>
      </c>
      <c r="AN665" s="77">
        <f t="shared" si="209"/>
        <v>0</v>
      </c>
      <c r="AP665" s="77">
        <f t="shared" si="210"/>
        <v>0</v>
      </c>
      <c r="AQ665" s="207">
        <f t="shared" si="196"/>
        <v>0</v>
      </c>
      <c r="AR665" s="27">
        <f t="shared" si="197"/>
        <v>0</v>
      </c>
      <c r="AS665" s="27">
        <f t="shared" si="198"/>
        <v>0</v>
      </c>
      <c r="AT665" s="27">
        <f t="shared" si="211"/>
        <v>0</v>
      </c>
      <c r="AU665" s="27">
        <f t="shared" si="199"/>
        <v>0</v>
      </c>
      <c r="AV665" s="27">
        <f t="shared" si="200"/>
        <v>0</v>
      </c>
      <c r="AW665" s="27">
        <f t="shared" si="201"/>
        <v>0</v>
      </c>
    </row>
    <row r="666" spans="1:49">
      <c r="A666" s="68">
        <v>655</v>
      </c>
      <c r="B666" s="69" t="s">
        <v>328</v>
      </c>
      <c r="C666" s="314"/>
      <c r="D666" s="72"/>
      <c r="E666" s="180"/>
      <c r="F666" s="72"/>
      <c r="G666" s="72"/>
      <c r="H666" s="325">
        <f t="shared" si="193"/>
        <v>0</v>
      </c>
      <c r="I666" s="71"/>
      <c r="J666" s="303"/>
      <c r="K666" s="303"/>
      <c r="L666" s="303"/>
      <c r="M666" s="304">
        <f t="shared" si="202"/>
        <v>0</v>
      </c>
      <c r="N666" s="326" t="str">
        <f t="shared" si="194"/>
        <v/>
      </c>
      <c r="O666" s="71"/>
      <c r="P666" s="303"/>
      <c r="Q666" s="214">
        <f t="shared" si="203"/>
        <v>0</v>
      </c>
      <c r="R666" s="71"/>
      <c r="S666" s="308"/>
      <c r="T666" s="308"/>
      <c r="U666" s="308"/>
      <c r="V666" s="79"/>
      <c r="W666" s="303"/>
      <c r="X666" s="303"/>
      <c r="Y666" s="309">
        <f t="shared" si="195"/>
        <v>0</v>
      </c>
      <c r="Z666" s="73" t="s">
        <v>169</v>
      </c>
      <c r="AA666" s="73" t="s">
        <v>169</v>
      </c>
      <c r="AB666" s="317"/>
      <c r="AC666" s="73" t="s">
        <v>169</v>
      </c>
      <c r="AD666" s="73" t="s">
        <v>169</v>
      </c>
      <c r="AE666" s="317"/>
      <c r="AF666" s="73" t="s">
        <v>169</v>
      </c>
      <c r="AG666" s="73" t="s">
        <v>169</v>
      </c>
      <c r="AH666" s="317"/>
      <c r="AI666" s="88">
        <f t="shared" si="204"/>
        <v>0</v>
      </c>
      <c r="AJ666" s="312">
        <f t="shared" si="205"/>
        <v>0</v>
      </c>
      <c r="AK666" s="27">
        <f t="shared" si="206"/>
        <v>0</v>
      </c>
      <c r="AL666" s="27">
        <f t="shared" si="207"/>
        <v>0</v>
      </c>
      <c r="AM666" s="27">
        <f t="shared" si="208"/>
        <v>0</v>
      </c>
      <c r="AN666" s="77">
        <f t="shared" si="209"/>
        <v>0</v>
      </c>
      <c r="AP666" s="77">
        <f t="shared" si="210"/>
        <v>0</v>
      </c>
      <c r="AQ666" s="207">
        <f t="shared" si="196"/>
        <v>0</v>
      </c>
      <c r="AR666" s="27">
        <f t="shared" si="197"/>
        <v>0</v>
      </c>
      <c r="AS666" s="27">
        <f t="shared" si="198"/>
        <v>0</v>
      </c>
      <c r="AT666" s="27">
        <f t="shared" si="211"/>
        <v>0</v>
      </c>
      <c r="AU666" s="27">
        <f t="shared" si="199"/>
        <v>0</v>
      </c>
      <c r="AV666" s="27">
        <f t="shared" si="200"/>
        <v>0</v>
      </c>
      <c r="AW666" s="27">
        <f t="shared" si="201"/>
        <v>0</v>
      </c>
    </row>
    <row r="667" spans="1:49">
      <c r="A667" s="78">
        <v>656</v>
      </c>
      <c r="B667" s="69" t="s">
        <v>328</v>
      </c>
      <c r="C667" s="314"/>
      <c r="D667" s="72"/>
      <c r="E667" s="180"/>
      <c r="F667" s="72"/>
      <c r="G667" s="72"/>
      <c r="H667" s="325">
        <f t="shared" si="193"/>
        <v>0</v>
      </c>
      <c r="I667" s="71"/>
      <c r="J667" s="303"/>
      <c r="K667" s="303"/>
      <c r="L667" s="303"/>
      <c r="M667" s="304">
        <f t="shared" si="202"/>
        <v>0</v>
      </c>
      <c r="N667" s="326" t="str">
        <f t="shared" si="194"/>
        <v/>
      </c>
      <c r="O667" s="71"/>
      <c r="P667" s="303"/>
      <c r="Q667" s="214">
        <f t="shared" si="203"/>
        <v>0</v>
      </c>
      <c r="R667" s="71"/>
      <c r="S667" s="308"/>
      <c r="T667" s="308"/>
      <c r="U667" s="308"/>
      <c r="V667" s="79"/>
      <c r="W667" s="303"/>
      <c r="X667" s="303"/>
      <c r="Y667" s="309">
        <f t="shared" si="195"/>
        <v>0</v>
      </c>
      <c r="Z667" s="73" t="s">
        <v>169</v>
      </c>
      <c r="AA667" s="73" t="s">
        <v>169</v>
      </c>
      <c r="AB667" s="317"/>
      <c r="AC667" s="73" t="s">
        <v>169</v>
      </c>
      <c r="AD667" s="73" t="s">
        <v>169</v>
      </c>
      <c r="AE667" s="317"/>
      <c r="AF667" s="73" t="s">
        <v>169</v>
      </c>
      <c r="AG667" s="73" t="s">
        <v>169</v>
      </c>
      <c r="AH667" s="317"/>
      <c r="AI667" s="88">
        <f t="shared" si="204"/>
        <v>0</v>
      </c>
      <c r="AJ667" s="312">
        <f t="shared" si="205"/>
        <v>0</v>
      </c>
      <c r="AK667" s="27">
        <f t="shared" si="206"/>
        <v>0</v>
      </c>
      <c r="AL667" s="27">
        <f t="shared" si="207"/>
        <v>0</v>
      </c>
      <c r="AM667" s="27">
        <f t="shared" si="208"/>
        <v>0</v>
      </c>
      <c r="AN667" s="77">
        <f t="shared" si="209"/>
        <v>0</v>
      </c>
      <c r="AP667" s="77">
        <f t="shared" si="210"/>
        <v>0</v>
      </c>
      <c r="AQ667" s="207">
        <f t="shared" si="196"/>
        <v>0</v>
      </c>
      <c r="AR667" s="27">
        <f t="shared" si="197"/>
        <v>0</v>
      </c>
      <c r="AS667" s="27">
        <f t="shared" si="198"/>
        <v>0</v>
      </c>
      <c r="AT667" s="27">
        <f t="shared" si="211"/>
        <v>0</v>
      </c>
      <c r="AU667" s="27">
        <f t="shared" si="199"/>
        <v>0</v>
      </c>
      <c r="AV667" s="27">
        <f t="shared" si="200"/>
        <v>0</v>
      </c>
      <c r="AW667" s="27">
        <f t="shared" si="201"/>
        <v>0</v>
      </c>
    </row>
    <row r="668" spans="1:49">
      <c r="A668" s="68">
        <v>657</v>
      </c>
      <c r="B668" s="69" t="s">
        <v>328</v>
      </c>
      <c r="C668" s="314"/>
      <c r="D668" s="72"/>
      <c r="E668" s="180"/>
      <c r="F668" s="72"/>
      <c r="G668" s="72"/>
      <c r="H668" s="325">
        <f t="shared" si="193"/>
        <v>0</v>
      </c>
      <c r="I668" s="71"/>
      <c r="J668" s="303"/>
      <c r="K668" s="303"/>
      <c r="L668" s="303"/>
      <c r="M668" s="304">
        <f t="shared" si="202"/>
        <v>0</v>
      </c>
      <c r="N668" s="326" t="str">
        <f t="shared" si="194"/>
        <v/>
      </c>
      <c r="O668" s="71"/>
      <c r="P668" s="303"/>
      <c r="Q668" s="214">
        <f t="shared" si="203"/>
        <v>0</v>
      </c>
      <c r="R668" s="71"/>
      <c r="S668" s="308"/>
      <c r="T668" s="308"/>
      <c r="U668" s="308"/>
      <c r="V668" s="79"/>
      <c r="W668" s="303"/>
      <c r="X668" s="303"/>
      <c r="Y668" s="309">
        <f t="shared" si="195"/>
        <v>0</v>
      </c>
      <c r="Z668" s="73" t="s">
        <v>169</v>
      </c>
      <c r="AA668" s="73" t="s">
        <v>169</v>
      </c>
      <c r="AB668" s="317"/>
      <c r="AC668" s="73" t="s">
        <v>169</v>
      </c>
      <c r="AD668" s="73" t="s">
        <v>169</v>
      </c>
      <c r="AE668" s="317"/>
      <c r="AF668" s="73" t="s">
        <v>169</v>
      </c>
      <c r="AG668" s="73" t="s">
        <v>169</v>
      </c>
      <c r="AH668" s="317"/>
      <c r="AI668" s="88">
        <f t="shared" si="204"/>
        <v>0</v>
      </c>
      <c r="AJ668" s="312">
        <f t="shared" si="205"/>
        <v>0</v>
      </c>
      <c r="AK668" s="27">
        <f t="shared" si="206"/>
        <v>0</v>
      </c>
      <c r="AL668" s="27">
        <f t="shared" si="207"/>
        <v>0</v>
      </c>
      <c r="AM668" s="27">
        <f t="shared" si="208"/>
        <v>0</v>
      </c>
      <c r="AN668" s="77">
        <f t="shared" si="209"/>
        <v>0</v>
      </c>
      <c r="AP668" s="77">
        <f t="shared" si="210"/>
        <v>0</v>
      </c>
      <c r="AQ668" s="207">
        <f t="shared" si="196"/>
        <v>0</v>
      </c>
      <c r="AR668" s="27">
        <f t="shared" si="197"/>
        <v>0</v>
      </c>
      <c r="AS668" s="27">
        <f t="shared" si="198"/>
        <v>0</v>
      </c>
      <c r="AT668" s="27">
        <f t="shared" si="211"/>
        <v>0</v>
      </c>
      <c r="AU668" s="27">
        <f t="shared" si="199"/>
        <v>0</v>
      </c>
      <c r="AV668" s="27">
        <f t="shared" si="200"/>
        <v>0</v>
      </c>
      <c r="AW668" s="27">
        <f t="shared" si="201"/>
        <v>0</v>
      </c>
    </row>
    <row r="669" spans="1:49">
      <c r="A669" s="78">
        <v>658</v>
      </c>
      <c r="B669" s="69" t="s">
        <v>328</v>
      </c>
      <c r="C669" s="314"/>
      <c r="D669" s="72"/>
      <c r="E669" s="180"/>
      <c r="F669" s="72"/>
      <c r="G669" s="72"/>
      <c r="H669" s="325">
        <f t="shared" si="193"/>
        <v>0</v>
      </c>
      <c r="I669" s="71"/>
      <c r="J669" s="303"/>
      <c r="K669" s="303"/>
      <c r="L669" s="303"/>
      <c r="M669" s="304">
        <f t="shared" si="202"/>
        <v>0</v>
      </c>
      <c r="N669" s="326" t="str">
        <f t="shared" si="194"/>
        <v/>
      </c>
      <c r="O669" s="71"/>
      <c r="P669" s="303"/>
      <c r="Q669" s="214">
        <f t="shared" si="203"/>
        <v>0</v>
      </c>
      <c r="R669" s="71"/>
      <c r="S669" s="308"/>
      <c r="T669" s="308"/>
      <c r="U669" s="308"/>
      <c r="V669" s="79"/>
      <c r="W669" s="303"/>
      <c r="X669" s="303"/>
      <c r="Y669" s="309">
        <f t="shared" si="195"/>
        <v>0</v>
      </c>
      <c r="Z669" s="73" t="s">
        <v>169</v>
      </c>
      <c r="AA669" s="73" t="s">
        <v>169</v>
      </c>
      <c r="AB669" s="317"/>
      <c r="AC669" s="73" t="s">
        <v>169</v>
      </c>
      <c r="AD669" s="73" t="s">
        <v>169</v>
      </c>
      <c r="AE669" s="317"/>
      <c r="AF669" s="73" t="s">
        <v>169</v>
      </c>
      <c r="AG669" s="73" t="s">
        <v>169</v>
      </c>
      <c r="AH669" s="317"/>
      <c r="AI669" s="88">
        <f t="shared" si="204"/>
        <v>0</v>
      </c>
      <c r="AJ669" s="312">
        <f t="shared" si="205"/>
        <v>0</v>
      </c>
      <c r="AK669" s="27">
        <f t="shared" si="206"/>
        <v>0</v>
      </c>
      <c r="AL669" s="27">
        <f t="shared" si="207"/>
        <v>0</v>
      </c>
      <c r="AM669" s="27">
        <f t="shared" si="208"/>
        <v>0</v>
      </c>
      <c r="AN669" s="77">
        <f t="shared" si="209"/>
        <v>0</v>
      </c>
      <c r="AP669" s="77">
        <f t="shared" si="210"/>
        <v>0</v>
      </c>
      <c r="AQ669" s="207">
        <f t="shared" si="196"/>
        <v>0</v>
      </c>
      <c r="AR669" s="27">
        <f t="shared" si="197"/>
        <v>0</v>
      </c>
      <c r="AS669" s="27">
        <f t="shared" si="198"/>
        <v>0</v>
      </c>
      <c r="AT669" s="27">
        <f t="shared" si="211"/>
        <v>0</v>
      </c>
      <c r="AU669" s="27">
        <f t="shared" si="199"/>
        <v>0</v>
      </c>
      <c r="AV669" s="27">
        <f t="shared" si="200"/>
        <v>0</v>
      </c>
      <c r="AW669" s="27">
        <f t="shared" si="201"/>
        <v>0</v>
      </c>
    </row>
    <row r="670" spans="1:49">
      <c r="A670" s="68">
        <v>659</v>
      </c>
      <c r="B670" s="69" t="s">
        <v>328</v>
      </c>
      <c r="C670" s="314"/>
      <c r="D670" s="72"/>
      <c r="E670" s="180"/>
      <c r="F670" s="72"/>
      <c r="G670" s="72"/>
      <c r="H670" s="325">
        <f t="shared" si="193"/>
        <v>0</v>
      </c>
      <c r="I670" s="71"/>
      <c r="J670" s="303"/>
      <c r="K670" s="303"/>
      <c r="L670" s="303"/>
      <c r="M670" s="304">
        <f t="shared" si="202"/>
        <v>0</v>
      </c>
      <c r="N670" s="326" t="str">
        <f t="shared" si="194"/>
        <v/>
      </c>
      <c r="O670" s="71"/>
      <c r="P670" s="303"/>
      <c r="Q670" s="214">
        <f t="shared" si="203"/>
        <v>0</v>
      </c>
      <c r="R670" s="71"/>
      <c r="S670" s="308"/>
      <c r="T670" s="308"/>
      <c r="U670" s="308"/>
      <c r="V670" s="79"/>
      <c r="W670" s="303"/>
      <c r="X670" s="303"/>
      <c r="Y670" s="309">
        <f t="shared" si="195"/>
        <v>0</v>
      </c>
      <c r="Z670" s="73" t="s">
        <v>169</v>
      </c>
      <c r="AA670" s="73" t="s">
        <v>169</v>
      </c>
      <c r="AB670" s="317"/>
      <c r="AC670" s="73" t="s">
        <v>169</v>
      </c>
      <c r="AD670" s="73" t="s">
        <v>169</v>
      </c>
      <c r="AE670" s="317"/>
      <c r="AF670" s="73" t="s">
        <v>169</v>
      </c>
      <c r="AG670" s="73" t="s">
        <v>169</v>
      </c>
      <c r="AH670" s="317"/>
      <c r="AI670" s="88">
        <f t="shared" si="204"/>
        <v>0</v>
      </c>
      <c r="AJ670" s="312">
        <f t="shared" si="205"/>
        <v>0</v>
      </c>
      <c r="AK670" s="27">
        <f t="shared" si="206"/>
        <v>0</v>
      </c>
      <c r="AL670" s="27">
        <f t="shared" si="207"/>
        <v>0</v>
      </c>
      <c r="AM670" s="27">
        <f t="shared" si="208"/>
        <v>0</v>
      </c>
      <c r="AN670" s="77">
        <f t="shared" si="209"/>
        <v>0</v>
      </c>
      <c r="AP670" s="77">
        <f t="shared" si="210"/>
        <v>0</v>
      </c>
      <c r="AQ670" s="207">
        <f t="shared" si="196"/>
        <v>0</v>
      </c>
      <c r="AR670" s="27">
        <f t="shared" si="197"/>
        <v>0</v>
      </c>
      <c r="AS670" s="27">
        <f t="shared" si="198"/>
        <v>0</v>
      </c>
      <c r="AT670" s="27">
        <f t="shared" si="211"/>
        <v>0</v>
      </c>
      <c r="AU670" s="27">
        <f t="shared" si="199"/>
        <v>0</v>
      </c>
      <c r="AV670" s="27">
        <f t="shared" si="200"/>
        <v>0</v>
      </c>
      <c r="AW670" s="27">
        <f t="shared" si="201"/>
        <v>0</v>
      </c>
    </row>
    <row r="671" spans="1:49">
      <c r="A671" s="78">
        <v>660</v>
      </c>
      <c r="B671" s="69" t="s">
        <v>328</v>
      </c>
      <c r="C671" s="314"/>
      <c r="D671" s="72"/>
      <c r="E671" s="180"/>
      <c r="F671" s="72"/>
      <c r="G671" s="72"/>
      <c r="H671" s="325">
        <f t="shared" si="193"/>
        <v>0</v>
      </c>
      <c r="I671" s="71"/>
      <c r="J671" s="303"/>
      <c r="K671" s="303"/>
      <c r="L671" s="303"/>
      <c r="M671" s="304">
        <f t="shared" si="202"/>
        <v>0</v>
      </c>
      <c r="N671" s="326" t="str">
        <f t="shared" si="194"/>
        <v/>
      </c>
      <c r="O671" s="71"/>
      <c r="P671" s="303"/>
      <c r="Q671" s="214">
        <f t="shared" si="203"/>
        <v>0</v>
      </c>
      <c r="R671" s="71"/>
      <c r="S671" s="308"/>
      <c r="T671" s="308"/>
      <c r="U671" s="308"/>
      <c r="V671" s="79"/>
      <c r="W671" s="303"/>
      <c r="X671" s="303"/>
      <c r="Y671" s="309">
        <f t="shared" si="195"/>
        <v>0</v>
      </c>
      <c r="Z671" s="73" t="s">
        <v>169</v>
      </c>
      <c r="AA671" s="73" t="s">
        <v>169</v>
      </c>
      <c r="AB671" s="317"/>
      <c r="AC671" s="73" t="s">
        <v>169</v>
      </c>
      <c r="AD671" s="73" t="s">
        <v>169</v>
      </c>
      <c r="AE671" s="317"/>
      <c r="AF671" s="73" t="s">
        <v>169</v>
      </c>
      <c r="AG671" s="73" t="s">
        <v>169</v>
      </c>
      <c r="AH671" s="317"/>
      <c r="AI671" s="88">
        <f t="shared" si="204"/>
        <v>0</v>
      </c>
      <c r="AJ671" s="312">
        <f t="shared" si="205"/>
        <v>0</v>
      </c>
      <c r="AK671" s="27">
        <f t="shared" si="206"/>
        <v>0</v>
      </c>
      <c r="AL671" s="27">
        <f t="shared" si="207"/>
        <v>0</v>
      </c>
      <c r="AM671" s="27">
        <f t="shared" si="208"/>
        <v>0</v>
      </c>
      <c r="AN671" s="77">
        <f t="shared" si="209"/>
        <v>0</v>
      </c>
      <c r="AP671" s="77">
        <f t="shared" si="210"/>
        <v>0</v>
      </c>
      <c r="AQ671" s="207">
        <f t="shared" si="196"/>
        <v>0</v>
      </c>
      <c r="AR671" s="27">
        <f t="shared" si="197"/>
        <v>0</v>
      </c>
      <c r="AS671" s="27">
        <f t="shared" si="198"/>
        <v>0</v>
      </c>
      <c r="AT671" s="27">
        <f t="shared" si="211"/>
        <v>0</v>
      </c>
      <c r="AU671" s="27">
        <f t="shared" si="199"/>
        <v>0</v>
      </c>
      <c r="AV671" s="27">
        <f t="shared" si="200"/>
        <v>0</v>
      </c>
      <c r="AW671" s="27">
        <f t="shared" si="201"/>
        <v>0</v>
      </c>
    </row>
    <row r="672" spans="1:49">
      <c r="A672" s="68">
        <v>661</v>
      </c>
      <c r="B672" s="69" t="s">
        <v>328</v>
      </c>
      <c r="C672" s="314"/>
      <c r="D672" s="72"/>
      <c r="E672" s="180"/>
      <c r="F672" s="72"/>
      <c r="G672" s="72"/>
      <c r="H672" s="325">
        <f t="shared" si="193"/>
        <v>0</v>
      </c>
      <c r="I672" s="71"/>
      <c r="J672" s="303"/>
      <c r="K672" s="303"/>
      <c r="L672" s="303"/>
      <c r="M672" s="304">
        <f t="shared" si="202"/>
        <v>0</v>
      </c>
      <c r="N672" s="326" t="str">
        <f t="shared" si="194"/>
        <v/>
      </c>
      <c r="O672" s="71"/>
      <c r="P672" s="303"/>
      <c r="Q672" s="214">
        <f t="shared" si="203"/>
        <v>0</v>
      </c>
      <c r="R672" s="71"/>
      <c r="S672" s="308"/>
      <c r="T672" s="308"/>
      <c r="U672" s="308"/>
      <c r="V672" s="79"/>
      <c r="W672" s="303"/>
      <c r="X672" s="303"/>
      <c r="Y672" s="309">
        <f t="shared" si="195"/>
        <v>0</v>
      </c>
      <c r="Z672" s="73" t="s">
        <v>169</v>
      </c>
      <c r="AA672" s="73" t="s">
        <v>169</v>
      </c>
      <c r="AB672" s="317"/>
      <c r="AC672" s="73" t="s">
        <v>169</v>
      </c>
      <c r="AD672" s="73" t="s">
        <v>169</v>
      </c>
      <c r="AE672" s="317"/>
      <c r="AF672" s="73" t="s">
        <v>169</v>
      </c>
      <c r="AG672" s="73" t="s">
        <v>169</v>
      </c>
      <c r="AH672" s="317"/>
      <c r="AI672" s="88">
        <f t="shared" si="204"/>
        <v>0</v>
      </c>
      <c r="AJ672" s="312">
        <f t="shared" si="205"/>
        <v>0</v>
      </c>
      <c r="AK672" s="27">
        <f t="shared" si="206"/>
        <v>0</v>
      </c>
      <c r="AL672" s="27">
        <f t="shared" si="207"/>
        <v>0</v>
      </c>
      <c r="AM672" s="27">
        <f t="shared" si="208"/>
        <v>0</v>
      </c>
      <c r="AN672" s="77">
        <f t="shared" si="209"/>
        <v>0</v>
      </c>
      <c r="AP672" s="77">
        <f t="shared" si="210"/>
        <v>0</v>
      </c>
      <c r="AQ672" s="207">
        <f t="shared" si="196"/>
        <v>0</v>
      </c>
      <c r="AR672" s="27">
        <f t="shared" si="197"/>
        <v>0</v>
      </c>
      <c r="AS672" s="27">
        <f t="shared" si="198"/>
        <v>0</v>
      </c>
      <c r="AT672" s="27">
        <f t="shared" si="211"/>
        <v>0</v>
      </c>
      <c r="AU672" s="27">
        <f t="shared" si="199"/>
        <v>0</v>
      </c>
      <c r="AV672" s="27">
        <f t="shared" si="200"/>
        <v>0</v>
      </c>
      <c r="AW672" s="27">
        <f t="shared" si="201"/>
        <v>0</v>
      </c>
    </row>
    <row r="673" spans="1:49">
      <c r="A673" s="78">
        <v>662</v>
      </c>
      <c r="B673" s="69" t="s">
        <v>328</v>
      </c>
      <c r="C673" s="314"/>
      <c r="D673" s="72"/>
      <c r="E673" s="180"/>
      <c r="F673" s="72"/>
      <c r="G673" s="72"/>
      <c r="H673" s="325">
        <f t="shared" si="193"/>
        <v>0</v>
      </c>
      <c r="I673" s="71"/>
      <c r="J673" s="303"/>
      <c r="K673" s="303"/>
      <c r="L673" s="303"/>
      <c r="M673" s="304">
        <f t="shared" si="202"/>
        <v>0</v>
      </c>
      <c r="N673" s="326" t="str">
        <f t="shared" si="194"/>
        <v/>
      </c>
      <c r="O673" s="71"/>
      <c r="P673" s="303"/>
      <c r="Q673" s="214">
        <f t="shared" si="203"/>
        <v>0</v>
      </c>
      <c r="R673" s="71"/>
      <c r="S673" s="308"/>
      <c r="T673" s="308"/>
      <c r="U673" s="308"/>
      <c r="V673" s="79"/>
      <c r="W673" s="303"/>
      <c r="X673" s="303"/>
      <c r="Y673" s="309">
        <f t="shared" si="195"/>
        <v>0</v>
      </c>
      <c r="Z673" s="73" t="s">
        <v>169</v>
      </c>
      <c r="AA673" s="73" t="s">
        <v>169</v>
      </c>
      <c r="AB673" s="317"/>
      <c r="AC673" s="73" t="s">
        <v>169</v>
      </c>
      <c r="AD673" s="73" t="s">
        <v>169</v>
      </c>
      <c r="AE673" s="317"/>
      <c r="AF673" s="73" t="s">
        <v>169</v>
      </c>
      <c r="AG673" s="73" t="s">
        <v>169</v>
      </c>
      <c r="AH673" s="317"/>
      <c r="AI673" s="88">
        <f t="shared" si="204"/>
        <v>0</v>
      </c>
      <c r="AJ673" s="312">
        <f t="shared" si="205"/>
        <v>0</v>
      </c>
      <c r="AK673" s="27">
        <f t="shared" si="206"/>
        <v>0</v>
      </c>
      <c r="AL673" s="27">
        <f t="shared" si="207"/>
        <v>0</v>
      </c>
      <c r="AM673" s="27">
        <f t="shared" si="208"/>
        <v>0</v>
      </c>
      <c r="AN673" s="77">
        <f t="shared" si="209"/>
        <v>0</v>
      </c>
      <c r="AP673" s="77">
        <f t="shared" si="210"/>
        <v>0</v>
      </c>
      <c r="AQ673" s="207">
        <f t="shared" si="196"/>
        <v>0</v>
      </c>
      <c r="AR673" s="27">
        <f t="shared" si="197"/>
        <v>0</v>
      </c>
      <c r="AS673" s="27">
        <f t="shared" si="198"/>
        <v>0</v>
      </c>
      <c r="AT673" s="27">
        <f t="shared" si="211"/>
        <v>0</v>
      </c>
      <c r="AU673" s="27">
        <f t="shared" si="199"/>
        <v>0</v>
      </c>
      <c r="AV673" s="27">
        <f t="shared" si="200"/>
        <v>0</v>
      </c>
      <c r="AW673" s="27">
        <f t="shared" si="201"/>
        <v>0</v>
      </c>
    </row>
    <row r="674" spans="1:49">
      <c r="A674" s="68">
        <v>663</v>
      </c>
      <c r="B674" s="69" t="s">
        <v>328</v>
      </c>
      <c r="C674" s="314"/>
      <c r="D674" s="72"/>
      <c r="E674" s="180"/>
      <c r="F674" s="72"/>
      <c r="G674" s="72"/>
      <c r="H674" s="325">
        <f t="shared" si="193"/>
        <v>0</v>
      </c>
      <c r="I674" s="71"/>
      <c r="J674" s="303"/>
      <c r="K674" s="303"/>
      <c r="L674" s="303"/>
      <c r="M674" s="304">
        <f t="shared" si="202"/>
        <v>0</v>
      </c>
      <c r="N674" s="326" t="str">
        <f t="shared" si="194"/>
        <v/>
      </c>
      <c r="O674" s="71"/>
      <c r="P674" s="303"/>
      <c r="Q674" s="214">
        <f t="shared" si="203"/>
        <v>0</v>
      </c>
      <c r="R674" s="71"/>
      <c r="S674" s="308"/>
      <c r="T674" s="308"/>
      <c r="U674" s="308"/>
      <c r="V674" s="79"/>
      <c r="W674" s="303"/>
      <c r="X674" s="303"/>
      <c r="Y674" s="309">
        <f t="shared" si="195"/>
        <v>0</v>
      </c>
      <c r="Z674" s="73" t="s">
        <v>169</v>
      </c>
      <c r="AA674" s="73" t="s">
        <v>169</v>
      </c>
      <c r="AB674" s="317"/>
      <c r="AC674" s="73" t="s">
        <v>169</v>
      </c>
      <c r="AD674" s="73" t="s">
        <v>169</v>
      </c>
      <c r="AE674" s="317"/>
      <c r="AF674" s="73" t="s">
        <v>169</v>
      </c>
      <c r="AG674" s="73" t="s">
        <v>169</v>
      </c>
      <c r="AH674" s="317"/>
      <c r="AI674" s="88">
        <f t="shared" si="204"/>
        <v>0</v>
      </c>
      <c r="AJ674" s="312">
        <f t="shared" si="205"/>
        <v>0</v>
      </c>
      <c r="AK674" s="27">
        <f t="shared" si="206"/>
        <v>0</v>
      </c>
      <c r="AL674" s="27">
        <f t="shared" si="207"/>
        <v>0</v>
      </c>
      <c r="AM674" s="27">
        <f t="shared" si="208"/>
        <v>0</v>
      </c>
      <c r="AN674" s="77">
        <f t="shared" si="209"/>
        <v>0</v>
      </c>
      <c r="AP674" s="77">
        <f t="shared" si="210"/>
        <v>0</v>
      </c>
      <c r="AQ674" s="207">
        <f t="shared" si="196"/>
        <v>0</v>
      </c>
      <c r="AR674" s="27">
        <f t="shared" si="197"/>
        <v>0</v>
      </c>
      <c r="AS674" s="27">
        <f t="shared" si="198"/>
        <v>0</v>
      </c>
      <c r="AT674" s="27">
        <f t="shared" si="211"/>
        <v>0</v>
      </c>
      <c r="AU674" s="27">
        <f t="shared" si="199"/>
        <v>0</v>
      </c>
      <c r="AV674" s="27">
        <f t="shared" si="200"/>
        <v>0</v>
      </c>
      <c r="AW674" s="27">
        <f t="shared" si="201"/>
        <v>0</v>
      </c>
    </row>
    <row r="675" spans="1:49">
      <c r="A675" s="78">
        <v>664</v>
      </c>
      <c r="B675" s="69" t="s">
        <v>328</v>
      </c>
      <c r="C675" s="314"/>
      <c r="D675" s="72"/>
      <c r="E675" s="180"/>
      <c r="F675" s="72"/>
      <c r="G675" s="72"/>
      <c r="H675" s="325">
        <f t="shared" si="193"/>
        <v>0</v>
      </c>
      <c r="I675" s="71"/>
      <c r="J675" s="303"/>
      <c r="K675" s="303"/>
      <c r="L675" s="303"/>
      <c r="M675" s="304">
        <f t="shared" si="202"/>
        <v>0</v>
      </c>
      <c r="N675" s="326" t="str">
        <f t="shared" si="194"/>
        <v/>
      </c>
      <c r="O675" s="71"/>
      <c r="P675" s="303"/>
      <c r="Q675" s="214">
        <f t="shared" si="203"/>
        <v>0</v>
      </c>
      <c r="R675" s="71"/>
      <c r="S675" s="308"/>
      <c r="T675" s="308"/>
      <c r="U675" s="308"/>
      <c r="V675" s="79"/>
      <c r="W675" s="303"/>
      <c r="X675" s="303"/>
      <c r="Y675" s="309">
        <f t="shared" si="195"/>
        <v>0</v>
      </c>
      <c r="Z675" s="73" t="s">
        <v>169</v>
      </c>
      <c r="AA675" s="73" t="s">
        <v>169</v>
      </c>
      <c r="AB675" s="317"/>
      <c r="AC675" s="73" t="s">
        <v>169</v>
      </c>
      <c r="AD675" s="73" t="s">
        <v>169</v>
      </c>
      <c r="AE675" s="317"/>
      <c r="AF675" s="73" t="s">
        <v>169</v>
      </c>
      <c r="AG675" s="73" t="s">
        <v>169</v>
      </c>
      <c r="AH675" s="317"/>
      <c r="AI675" s="88">
        <f t="shared" si="204"/>
        <v>0</v>
      </c>
      <c r="AJ675" s="312">
        <f t="shared" si="205"/>
        <v>0</v>
      </c>
      <c r="AK675" s="27">
        <f t="shared" si="206"/>
        <v>0</v>
      </c>
      <c r="AL675" s="27">
        <f t="shared" si="207"/>
        <v>0</v>
      </c>
      <c r="AM675" s="27">
        <f t="shared" si="208"/>
        <v>0</v>
      </c>
      <c r="AN675" s="77">
        <f t="shared" si="209"/>
        <v>0</v>
      </c>
      <c r="AP675" s="77">
        <f t="shared" si="210"/>
        <v>0</v>
      </c>
      <c r="AQ675" s="207">
        <f t="shared" si="196"/>
        <v>0</v>
      </c>
      <c r="AR675" s="27">
        <f t="shared" si="197"/>
        <v>0</v>
      </c>
      <c r="AS675" s="27">
        <f t="shared" si="198"/>
        <v>0</v>
      </c>
      <c r="AT675" s="27">
        <f t="shared" si="211"/>
        <v>0</v>
      </c>
      <c r="AU675" s="27">
        <f t="shared" si="199"/>
        <v>0</v>
      </c>
      <c r="AV675" s="27">
        <f t="shared" si="200"/>
        <v>0</v>
      </c>
      <c r="AW675" s="27">
        <f t="shared" si="201"/>
        <v>0</v>
      </c>
    </row>
    <row r="676" spans="1:49">
      <c r="A676" s="68">
        <v>665</v>
      </c>
      <c r="B676" s="69" t="s">
        <v>328</v>
      </c>
      <c r="C676" s="314"/>
      <c r="D676" s="72"/>
      <c r="E676" s="180"/>
      <c r="F676" s="72"/>
      <c r="G676" s="72"/>
      <c r="H676" s="325">
        <f t="shared" si="193"/>
        <v>0</v>
      </c>
      <c r="I676" s="71"/>
      <c r="J676" s="303"/>
      <c r="K676" s="303"/>
      <c r="L676" s="303"/>
      <c r="M676" s="304">
        <f t="shared" si="202"/>
        <v>0</v>
      </c>
      <c r="N676" s="326" t="str">
        <f t="shared" si="194"/>
        <v/>
      </c>
      <c r="O676" s="71"/>
      <c r="P676" s="303"/>
      <c r="Q676" s="214">
        <f t="shared" si="203"/>
        <v>0</v>
      </c>
      <c r="R676" s="71"/>
      <c r="S676" s="308"/>
      <c r="T676" s="308"/>
      <c r="U676" s="308"/>
      <c r="V676" s="79"/>
      <c r="W676" s="303"/>
      <c r="X676" s="303"/>
      <c r="Y676" s="309">
        <f t="shared" si="195"/>
        <v>0</v>
      </c>
      <c r="Z676" s="73" t="s">
        <v>169</v>
      </c>
      <c r="AA676" s="73" t="s">
        <v>169</v>
      </c>
      <c r="AB676" s="317"/>
      <c r="AC676" s="73" t="s">
        <v>169</v>
      </c>
      <c r="AD676" s="73" t="s">
        <v>169</v>
      </c>
      <c r="AE676" s="317"/>
      <c r="AF676" s="73" t="s">
        <v>169</v>
      </c>
      <c r="AG676" s="73" t="s">
        <v>169</v>
      </c>
      <c r="AH676" s="317"/>
      <c r="AI676" s="88">
        <f t="shared" si="204"/>
        <v>0</v>
      </c>
      <c r="AJ676" s="312">
        <f t="shared" si="205"/>
        <v>0</v>
      </c>
      <c r="AK676" s="27">
        <f t="shared" si="206"/>
        <v>0</v>
      </c>
      <c r="AL676" s="27">
        <f t="shared" si="207"/>
        <v>0</v>
      </c>
      <c r="AM676" s="27">
        <f t="shared" si="208"/>
        <v>0</v>
      </c>
      <c r="AN676" s="77">
        <f t="shared" si="209"/>
        <v>0</v>
      </c>
      <c r="AP676" s="77">
        <f t="shared" si="210"/>
        <v>0</v>
      </c>
      <c r="AQ676" s="207">
        <f t="shared" si="196"/>
        <v>0</v>
      </c>
      <c r="AR676" s="27">
        <f t="shared" si="197"/>
        <v>0</v>
      </c>
      <c r="AS676" s="27">
        <f t="shared" si="198"/>
        <v>0</v>
      </c>
      <c r="AT676" s="27">
        <f t="shared" si="211"/>
        <v>0</v>
      </c>
      <c r="AU676" s="27">
        <f t="shared" si="199"/>
        <v>0</v>
      </c>
      <c r="AV676" s="27">
        <f t="shared" si="200"/>
        <v>0</v>
      </c>
      <c r="AW676" s="27">
        <f t="shared" si="201"/>
        <v>0</v>
      </c>
    </row>
    <row r="677" spans="1:49">
      <c r="A677" s="78">
        <v>666</v>
      </c>
      <c r="B677" s="69" t="s">
        <v>328</v>
      </c>
      <c r="C677" s="314"/>
      <c r="D677" s="72"/>
      <c r="E677" s="180"/>
      <c r="F677" s="72"/>
      <c r="G677" s="72"/>
      <c r="H677" s="325">
        <f t="shared" si="193"/>
        <v>0</v>
      </c>
      <c r="I677" s="71"/>
      <c r="J677" s="303"/>
      <c r="K677" s="303"/>
      <c r="L677" s="303"/>
      <c r="M677" s="304">
        <f t="shared" si="202"/>
        <v>0</v>
      </c>
      <c r="N677" s="326" t="str">
        <f t="shared" si="194"/>
        <v/>
      </c>
      <c r="O677" s="71"/>
      <c r="P677" s="303"/>
      <c r="Q677" s="214">
        <f t="shared" si="203"/>
        <v>0</v>
      </c>
      <c r="R677" s="71"/>
      <c r="S677" s="308"/>
      <c r="T677" s="308"/>
      <c r="U677" s="308"/>
      <c r="V677" s="79"/>
      <c r="W677" s="303"/>
      <c r="X677" s="303"/>
      <c r="Y677" s="309">
        <f t="shared" si="195"/>
        <v>0</v>
      </c>
      <c r="Z677" s="73" t="s">
        <v>169</v>
      </c>
      <c r="AA677" s="73" t="s">
        <v>169</v>
      </c>
      <c r="AB677" s="317"/>
      <c r="AC677" s="73" t="s">
        <v>169</v>
      </c>
      <c r="AD677" s="73" t="s">
        <v>169</v>
      </c>
      <c r="AE677" s="317"/>
      <c r="AF677" s="73" t="s">
        <v>169</v>
      </c>
      <c r="AG677" s="73" t="s">
        <v>169</v>
      </c>
      <c r="AH677" s="317"/>
      <c r="AI677" s="88">
        <f t="shared" si="204"/>
        <v>0</v>
      </c>
      <c r="AJ677" s="312">
        <f t="shared" si="205"/>
        <v>0</v>
      </c>
      <c r="AK677" s="27">
        <f t="shared" si="206"/>
        <v>0</v>
      </c>
      <c r="AL677" s="27">
        <f t="shared" si="207"/>
        <v>0</v>
      </c>
      <c r="AM677" s="27">
        <f t="shared" si="208"/>
        <v>0</v>
      </c>
      <c r="AN677" s="77">
        <f t="shared" si="209"/>
        <v>0</v>
      </c>
      <c r="AP677" s="77">
        <f t="shared" si="210"/>
        <v>0</v>
      </c>
      <c r="AQ677" s="207">
        <f t="shared" si="196"/>
        <v>0</v>
      </c>
      <c r="AR677" s="27">
        <f t="shared" si="197"/>
        <v>0</v>
      </c>
      <c r="AS677" s="27">
        <f t="shared" si="198"/>
        <v>0</v>
      </c>
      <c r="AT677" s="27">
        <f t="shared" si="211"/>
        <v>0</v>
      </c>
      <c r="AU677" s="27">
        <f t="shared" si="199"/>
        <v>0</v>
      </c>
      <c r="AV677" s="27">
        <f t="shared" si="200"/>
        <v>0</v>
      </c>
      <c r="AW677" s="27">
        <f t="shared" si="201"/>
        <v>0</v>
      </c>
    </row>
    <row r="678" spans="1:49">
      <c r="A678" s="68">
        <v>667</v>
      </c>
      <c r="B678" s="69" t="s">
        <v>328</v>
      </c>
      <c r="C678" s="314"/>
      <c r="D678" s="72"/>
      <c r="E678" s="180"/>
      <c r="F678" s="72"/>
      <c r="G678" s="72"/>
      <c r="H678" s="325">
        <f t="shared" si="193"/>
        <v>0</v>
      </c>
      <c r="I678" s="71"/>
      <c r="J678" s="303"/>
      <c r="K678" s="303"/>
      <c r="L678" s="303"/>
      <c r="M678" s="304">
        <f t="shared" si="202"/>
        <v>0</v>
      </c>
      <c r="N678" s="326" t="str">
        <f t="shared" si="194"/>
        <v/>
      </c>
      <c r="O678" s="71"/>
      <c r="P678" s="303"/>
      <c r="Q678" s="214">
        <f t="shared" si="203"/>
        <v>0</v>
      </c>
      <c r="R678" s="71"/>
      <c r="S678" s="308"/>
      <c r="T678" s="308"/>
      <c r="U678" s="308"/>
      <c r="V678" s="79"/>
      <c r="W678" s="303"/>
      <c r="X678" s="303"/>
      <c r="Y678" s="309">
        <f t="shared" si="195"/>
        <v>0</v>
      </c>
      <c r="Z678" s="73" t="s">
        <v>169</v>
      </c>
      <c r="AA678" s="73" t="s">
        <v>169</v>
      </c>
      <c r="AB678" s="317"/>
      <c r="AC678" s="73" t="s">
        <v>169</v>
      </c>
      <c r="AD678" s="73" t="s">
        <v>169</v>
      </c>
      <c r="AE678" s="317"/>
      <c r="AF678" s="73" t="s">
        <v>169</v>
      </c>
      <c r="AG678" s="73" t="s">
        <v>169</v>
      </c>
      <c r="AH678" s="317"/>
      <c r="AI678" s="88">
        <f t="shared" si="204"/>
        <v>0</v>
      </c>
      <c r="AJ678" s="312">
        <f t="shared" si="205"/>
        <v>0</v>
      </c>
      <c r="AK678" s="27">
        <f t="shared" si="206"/>
        <v>0</v>
      </c>
      <c r="AL678" s="27">
        <f t="shared" si="207"/>
        <v>0</v>
      </c>
      <c r="AM678" s="27">
        <f t="shared" si="208"/>
        <v>0</v>
      </c>
      <c r="AN678" s="77">
        <f t="shared" si="209"/>
        <v>0</v>
      </c>
      <c r="AP678" s="77">
        <f t="shared" si="210"/>
        <v>0</v>
      </c>
      <c r="AQ678" s="207">
        <f t="shared" si="196"/>
        <v>0</v>
      </c>
      <c r="AR678" s="27">
        <f t="shared" si="197"/>
        <v>0</v>
      </c>
      <c r="AS678" s="27">
        <f t="shared" si="198"/>
        <v>0</v>
      </c>
      <c r="AT678" s="27">
        <f t="shared" si="211"/>
        <v>0</v>
      </c>
      <c r="AU678" s="27">
        <f t="shared" si="199"/>
        <v>0</v>
      </c>
      <c r="AV678" s="27">
        <f t="shared" si="200"/>
        <v>0</v>
      </c>
      <c r="AW678" s="27">
        <f t="shared" si="201"/>
        <v>0</v>
      </c>
    </row>
    <row r="679" spans="1:49">
      <c r="A679" s="78">
        <v>668</v>
      </c>
      <c r="B679" s="69" t="s">
        <v>328</v>
      </c>
      <c r="C679" s="314"/>
      <c r="D679" s="72"/>
      <c r="E679" s="180"/>
      <c r="F679" s="72"/>
      <c r="G679" s="72"/>
      <c r="H679" s="325">
        <f t="shared" si="193"/>
        <v>0</v>
      </c>
      <c r="I679" s="71"/>
      <c r="J679" s="303"/>
      <c r="K679" s="303"/>
      <c r="L679" s="303"/>
      <c r="M679" s="304">
        <f t="shared" si="202"/>
        <v>0</v>
      </c>
      <c r="N679" s="326" t="str">
        <f t="shared" si="194"/>
        <v/>
      </c>
      <c r="O679" s="71"/>
      <c r="P679" s="303"/>
      <c r="Q679" s="214">
        <f t="shared" si="203"/>
        <v>0</v>
      </c>
      <c r="R679" s="71"/>
      <c r="S679" s="308"/>
      <c r="T679" s="308"/>
      <c r="U679" s="308"/>
      <c r="V679" s="79"/>
      <c r="W679" s="303"/>
      <c r="X679" s="303"/>
      <c r="Y679" s="309">
        <f t="shared" si="195"/>
        <v>0</v>
      </c>
      <c r="Z679" s="73" t="s">
        <v>169</v>
      </c>
      <c r="AA679" s="73" t="s">
        <v>169</v>
      </c>
      <c r="AB679" s="317"/>
      <c r="AC679" s="73" t="s">
        <v>169</v>
      </c>
      <c r="AD679" s="73" t="s">
        <v>169</v>
      </c>
      <c r="AE679" s="317"/>
      <c r="AF679" s="73" t="s">
        <v>169</v>
      </c>
      <c r="AG679" s="73" t="s">
        <v>169</v>
      </c>
      <c r="AH679" s="317"/>
      <c r="AI679" s="88">
        <f t="shared" si="204"/>
        <v>0</v>
      </c>
      <c r="AJ679" s="312">
        <f t="shared" si="205"/>
        <v>0</v>
      </c>
      <c r="AK679" s="27">
        <f t="shared" si="206"/>
        <v>0</v>
      </c>
      <c r="AL679" s="27">
        <f t="shared" si="207"/>
        <v>0</v>
      </c>
      <c r="AM679" s="27">
        <f t="shared" si="208"/>
        <v>0</v>
      </c>
      <c r="AN679" s="77">
        <f t="shared" si="209"/>
        <v>0</v>
      </c>
      <c r="AP679" s="77">
        <f t="shared" si="210"/>
        <v>0</v>
      </c>
      <c r="AQ679" s="207">
        <f t="shared" si="196"/>
        <v>0</v>
      </c>
      <c r="AR679" s="27">
        <f t="shared" si="197"/>
        <v>0</v>
      </c>
      <c r="AS679" s="27">
        <f t="shared" si="198"/>
        <v>0</v>
      </c>
      <c r="AT679" s="27">
        <f t="shared" si="211"/>
        <v>0</v>
      </c>
      <c r="AU679" s="27">
        <f t="shared" si="199"/>
        <v>0</v>
      </c>
      <c r="AV679" s="27">
        <f t="shared" si="200"/>
        <v>0</v>
      </c>
      <c r="AW679" s="27">
        <f t="shared" si="201"/>
        <v>0</v>
      </c>
    </row>
    <row r="680" spans="1:49">
      <c r="A680" s="68">
        <v>669</v>
      </c>
      <c r="B680" s="69" t="s">
        <v>328</v>
      </c>
      <c r="C680" s="314"/>
      <c r="D680" s="72"/>
      <c r="E680" s="180"/>
      <c r="F680" s="72"/>
      <c r="G680" s="72"/>
      <c r="H680" s="325">
        <f t="shared" si="193"/>
        <v>0</v>
      </c>
      <c r="I680" s="71"/>
      <c r="J680" s="303"/>
      <c r="K680" s="303"/>
      <c r="L680" s="303"/>
      <c r="M680" s="304">
        <f t="shared" si="202"/>
        <v>0</v>
      </c>
      <c r="N680" s="326" t="str">
        <f t="shared" si="194"/>
        <v/>
      </c>
      <c r="O680" s="71"/>
      <c r="P680" s="303"/>
      <c r="Q680" s="214">
        <f t="shared" si="203"/>
        <v>0</v>
      </c>
      <c r="R680" s="71"/>
      <c r="S680" s="308"/>
      <c r="T680" s="308"/>
      <c r="U680" s="308"/>
      <c r="V680" s="79"/>
      <c r="W680" s="303"/>
      <c r="X680" s="303"/>
      <c r="Y680" s="309">
        <f t="shared" si="195"/>
        <v>0</v>
      </c>
      <c r="Z680" s="73" t="s">
        <v>169</v>
      </c>
      <c r="AA680" s="73" t="s">
        <v>169</v>
      </c>
      <c r="AB680" s="317"/>
      <c r="AC680" s="73" t="s">
        <v>169</v>
      </c>
      <c r="AD680" s="73" t="s">
        <v>169</v>
      </c>
      <c r="AE680" s="317"/>
      <c r="AF680" s="73" t="s">
        <v>169</v>
      </c>
      <c r="AG680" s="73" t="s">
        <v>169</v>
      </c>
      <c r="AH680" s="317"/>
      <c r="AI680" s="88">
        <f t="shared" si="204"/>
        <v>0</v>
      </c>
      <c r="AJ680" s="312">
        <f t="shared" si="205"/>
        <v>0</v>
      </c>
      <c r="AK680" s="27">
        <f t="shared" si="206"/>
        <v>0</v>
      </c>
      <c r="AL680" s="27">
        <f t="shared" si="207"/>
        <v>0</v>
      </c>
      <c r="AM680" s="27">
        <f t="shared" si="208"/>
        <v>0</v>
      </c>
      <c r="AN680" s="77">
        <f t="shared" si="209"/>
        <v>0</v>
      </c>
      <c r="AP680" s="77">
        <f t="shared" si="210"/>
        <v>0</v>
      </c>
      <c r="AQ680" s="207">
        <f t="shared" si="196"/>
        <v>0</v>
      </c>
      <c r="AR680" s="27">
        <f t="shared" si="197"/>
        <v>0</v>
      </c>
      <c r="AS680" s="27">
        <f t="shared" si="198"/>
        <v>0</v>
      </c>
      <c r="AT680" s="27">
        <f t="shared" si="211"/>
        <v>0</v>
      </c>
      <c r="AU680" s="27">
        <f t="shared" si="199"/>
        <v>0</v>
      </c>
      <c r="AV680" s="27">
        <f t="shared" si="200"/>
        <v>0</v>
      </c>
      <c r="AW680" s="27">
        <f t="shared" si="201"/>
        <v>0</v>
      </c>
    </row>
    <row r="681" spans="1:49">
      <c r="A681" s="78">
        <v>670</v>
      </c>
      <c r="B681" s="69" t="s">
        <v>328</v>
      </c>
      <c r="C681" s="314"/>
      <c r="D681" s="72"/>
      <c r="E681" s="180"/>
      <c r="F681" s="72"/>
      <c r="G681" s="72"/>
      <c r="H681" s="325">
        <f t="shared" si="193"/>
        <v>0</v>
      </c>
      <c r="I681" s="71"/>
      <c r="J681" s="303"/>
      <c r="K681" s="303"/>
      <c r="L681" s="303"/>
      <c r="M681" s="304">
        <f t="shared" si="202"/>
        <v>0</v>
      </c>
      <c r="N681" s="326" t="str">
        <f t="shared" si="194"/>
        <v/>
      </c>
      <c r="O681" s="71"/>
      <c r="P681" s="303"/>
      <c r="Q681" s="214">
        <f t="shared" si="203"/>
        <v>0</v>
      </c>
      <c r="R681" s="71"/>
      <c r="S681" s="308"/>
      <c r="T681" s="308"/>
      <c r="U681" s="308"/>
      <c r="V681" s="79"/>
      <c r="W681" s="303"/>
      <c r="X681" s="303"/>
      <c r="Y681" s="309">
        <f t="shared" si="195"/>
        <v>0</v>
      </c>
      <c r="Z681" s="73" t="s">
        <v>169</v>
      </c>
      <c r="AA681" s="73" t="s">
        <v>169</v>
      </c>
      <c r="AB681" s="317"/>
      <c r="AC681" s="73" t="s">
        <v>169</v>
      </c>
      <c r="AD681" s="73" t="s">
        <v>169</v>
      </c>
      <c r="AE681" s="317"/>
      <c r="AF681" s="73" t="s">
        <v>169</v>
      </c>
      <c r="AG681" s="73" t="s">
        <v>169</v>
      </c>
      <c r="AH681" s="317"/>
      <c r="AI681" s="88">
        <f t="shared" si="204"/>
        <v>0</v>
      </c>
      <c r="AJ681" s="312">
        <f t="shared" si="205"/>
        <v>0</v>
      </c>
      <c r="AK681" s="27">
        <f t="shared" si="206"/>
        <v>0</v>
      </c>
      <c r="AL681" s="27">
        <f t="shared" si="207"/>
        <v>0</v>
      </c>
      <c r="AM681" s="27">
        <f t="shared" si="208"/>
        <v>0</v>
      </c>
      <c r="AN681" s="77">
        <f t="shared" si="209"/>
        <v>0</v>
      </c>
      <c r="AP681" s="77">
        <f t="shared" si="210"/>
        <v>0</v>
      </c>
      <c r="AQ681" s="207">
        <f t="shared" si="196"/>
        <v>0</v>
      </c>
      <c r="AR681" s="27">
        <f t="shared" si="197"/>
        <v>0</v>
      </c>
      <c r="AS681" s="27">
        <f t="shared" si="198"/>
        <v>0</v>
      </c>
      <c r="AT681" s="27">
        <f t="shared" si="211"/>
        <v>0</v>
      </c>
      <c r="AU681" s="27">
        <f t="shared" si="199"/>
        <v>0</v>
      </c>
      <c r="AV681" s="27">
        <f t="shared" si="200"/>
        <v>0</v>
      </c>
      <c r="AW681" s="27">
        <f t="shared" si="201"/>
        <v>0</v>
      </c>
    </row>
    <row r="682" spans="1:49">
      <c r="A682" s="68">
        <v>671</v>
      </c>
      <c r="B682" s="69" t="s">
        <v>328</v>
      </c>
      <c r="C682" s="314"/>
      <c r="D682" s="72"/>
      <c r="E682" s="180"/>
      <c r="F682" s="72"/>
      <c r="G682" s="72"/>
      <c r="H682" s="325">
        <f t="shared" si="193"/>
        <v>0</v>
      </c>
      <c r="I682" s="71"/>
      <c r="J682" s="303"/>
      <c r="K682" s="303"/>
      <c r="L682" s="303"/>
      <c r="M682" s="304">
        <f t="shared" si="202"/>
        <v>0</v>
      </c>
      <c r="N682" s="326" t="str">
        <f t="shared" si="194"/>
        <v/>
      </c>
      <c r="O682" s="71"/>
      <c r="P682" s="303"/>
      <c r="Q682" s="214">
        <f t="shared" si="203"/>
        <v>0</v>
      </c>
      <c r="R682" s="71"/>
      <c r="S682" s="308"/>
      <c r="T682" s="308"/>
      <c r="U682" s="308"/>
      <c r="V682" s="79"/>
      <c r="W682" s="303"/>
      <c r="X682" s="303"/>
      <c r="Y682" s="309">
        <f t="shared" si="195"/>
        <v>0</v>
      </c>
      <c r="Z682" s="73" t="s">
        <v>169</v>
      </c>
      <c r="AA682" s="73" t="s">
        <v>169</v>
      </c>
      <c r="AB682" s="317"/>
      <c r="AC682" s="73" t="s">
        <v>169</v>
      </c>
      <c r="AD682" s="73" t="s">
        <v>169</v>
      </c>
      <c r="AE682" s="317"/>
      <c r="AF682" s="73" t="s">
        <v>169</v>
      </c>
      <c r="AG682" s="73" t="s">
        <v>169</v>
      </c>
      <c r="AH682" s="317"/>
      <c r="AI682" s="88">
        <f t="shared" si="204"/>
        <v>0</v>
      </c>
      <c r="AJ682" s="312">
        <f t="shared" si="205"/>
        <v>0</v>
      </c>
      <c r="AK682" s="27">
        <f t="shared" si="206"/>
        <v>0</v>
      </c>
      <c r="AL682" s="27">
        <f t="shared" si="207"/>
        <v>0</v>
      </c>
      <c r="AM682" s="27">
        <f t="shared" si="208"/>
        <v>0</v>
      </c>
      <c r="AN682" s="77">
        <f t="shared" si="209"/>
        <v>0</v>
      </c>
      <c r="AP682" s="77">
        <f t="shared" si="210"/>
        <v>0</v>
      </c>
      <c r="AQ682" s="207">
        <f t="shared" si="196"/>
        <v>0</v>
      </c>
      <c r="AR682" s="27">
        <f t="shared" si="197"/>
        <v>0</v>
      </c>
      <c r="AS682" s="27">
        <f t="shared" si="198"/>
        <v>0</v>
      </c>
      <c r="AT682" s="27">
        <f t="shared" si="211"/>
        <v>0</v>
      </c>
      <c r="AU682" s="27">
        <f t="shared" si="199"/>
        <v>0</v>
      </c>
      <c r="AV682" s="27">
        <f t="shared" si="200"/>
        <v>0</v>
      </c>
      <c r="AW682" s="27">
        <f t="shared" si="201"/>
        <v>0</v>
      </c>
    </row>
    <row r="683" spans="1:49">
      <c r="A683" s="78">
        <v>672</v>
      </c>
      <c r="B683" s="69" t="s">
        <v>328</v>
      </c>
      <c r="C683" s="314"/>
      <c r="D683" s="72"/>
      <c r="E683" s="180"/>
      <c r="F683" s="72"/>
      <c r="G683" s="72"/>
      <c r="H683" s="325">
        <f t="shared" si="193"/>
        <v>0</v>
      </c>
      <c r="I683" s="71"/>
      <c r="J683" s="303"/>
      <c r="K683" s="303"/>
      <c r="L683" s="303"/>
      <c r="M683" s="304">
        <f t="shared" si="202"/>
        <v>0</v>
      </c>
      <c r="N683" s="326" t="str">
        <f t="shared" si="194"/>
        <v/>
      </c>
      <c r="O683" s="71"/>
      <c r="P683" s="303"/>
      <c r="Q683" s="214">
        <f t="shared" si="203"/>
        <v>0</v>
      </c>
      <c r="R683" s="71"/>
      <c r="S683" s="308"/>
      <c r="T683" s="308"/>
      <c r="U683" s="308"/>
      <c r="V683" s="79"/>
      <c r="W683" s="303"/>
      <c r="X683" s="303"/>
      <c r="Y683" s="309">
        <f t="shared" si="195"/>
        <v>0</v>
      </c>
      <c r="Z683" s="73" t="s">
        <v>169</v>
      </c>
      <c r="AA683" s="73" t="s">
        <v>169</v>
      </c>
      <c r="AB683" s="317"/>
      <c r="AC683" s="73" t="s">
        <v>169</v>
      </c>
      <c r="AD683" s="73" t="s">
        <v>169</v>
      </c>
      <c r="AE683" s="317"/>
      <c r="AF683" s="73" t="s">
        <v>169</v>
      </c>
      <c r="AG683" s="73" t="s">
        <v>169</v>
      </c>
      <c r="AH683" s="317"/>
      <c r="AI683" s="88">
        <f t="shared" si="204"/>
        <v>0</v>
      </c>
      <c r="AJ683" s="312">
        <f t="shared" si="205"/>
        <v>0</v>
      </c>
      <c r="AK683" s="27">
        <f t="shared" si="206"/>
        <v>0</v>
      </c>
      <c r="AL683" s="27">
        <f t="shared" si="207"/>
        <v>0</v>
      </c>
      <c r="AM683" s="27">
        <f t="shared" si="208"/>
        <v>0</v>
      </c>
      <c r="AN683" s="77">
        <f t="shared" si="209"/>
        <v>0</v>
      </c>
      <c r="AP683" s="77">
        <f t="shared" si="210"/>
        <v>0</v>
      </c>
      <c r="AQ683" s="207">
        <f t="shared" si="196"/>
        <v>0</v>
      </c>
      <c r="AR683" s="27">
        <f t="shared" si="197"/>
        <v>0</v>
      </c>
      <c r="AS683" s="27">
        <f t="shared" si="198"/>
        <v>0</v>
      </c>
      <c r="AT683" s="27">
        <f t="shared" si="211"/>
        <v>0</v>
      </c>
      <c r="AU683" s="27">
        <f t="shared" si="199"/>
        <v>0</v>
      </c>
      <c r="AV683" s="27">
        <f t="shared" si="200"/>
        <v>0</v>
      </c>
      <c r="AW683" s="27">
        <f t="shared" si="201"/>
        <v>0</v>
      </c>
    </row>
    <row r="684" spans="1:49">
      <c r="A684" s="68">
        <v>673</v>
      </c>
      <c r="B684" s="69" t="s">
        <v>328</v>
      </c>
      <c r="C684" s="314"/>
      <c r="D684" s="72"/>
      <c r="E684" s="180"/>
      <c r="F684" s="72"/>
      <c r="G684" s="72"/>
      <c r="H684" s="325">
        <f t="shared" si="193"/>
        <v>0</v>
      </c>
      <c r="I684" s="71"/>
      <c r="J684" s="303"/>
      <c r="K684" s="303"/>
      <c r="L684" s="303"/>
      <c r="M684" s="304">
        <f t="shared" si="202"/>
        <v>0</v>
      </c>
      <c r="N684" s="326" t="str">
        <f t="shared" si="194"/>
        <v/>
      </c>
      <c r="O684" s="71"/>
      <c r="P684" s="303"/>
      <c r="Q684" s="214">
        <f t="shared" si="203"/>
        <v>0</v>
      </c>
      <c r="R684" s="71"/>
      <c r="S684" s="308"/>
      <c r="T684" s="308"/>
      <c r="U684" s="308"/>
      <c r="V684" s="79"/>
      <c r="W684" s="303"/>
      <c r="X684" s="303"/>
      <c r="Y684" s="309">
        <f t="shared" si="195"/>
        <v>0</v>
      </c>
      <c r="Z684" s="73" t="s">
        <v>169</v>
      </c>
      <c r="AA684" s="73" t="s">
        <v>169</v>
      </c>
      <c r="AB684" s="317"/>
      <c r="AC684" s="73" t="s">
        <v>169</v>
      </c>
      <c r="AD684" s="73" t="s">
        <v>169</v>
      </c>
      <c r="AE684" s="317"/>
      <c r="AF684" s="73" t="s">
        <v>169</v>
      </c>
      <c r="AG684" s="73" t="s">
        <v>169</v>
      </c>
      <c r="AH684" s="317"/>
      <c r="AI684" s="88">
        <f t="shared" si="204"/>
        <v>0</v>
      </c>
      <c r="AJ684" s="312">
        <f t="shared" si="205"/>
        <v>0</v>
      </c>
      <c r="AK684" s="27">
        <f t="shared" si="206"/>
        <v>0</v>
      </c>
      <c r="AL684" s="27">
        <f t="shared" si="207"/>
        <v>0</v>
      </c>
      <c r="AM684" s="27">
        <f t="shared" si="208"/>
        <v>0</v>
      </c>
      <c r="AN684" s="77">
        <f t="shared" si="209"/>
        <v>0</v>
      </c>
      <c r="AP684" s="77">
        <f t="shared" si="210"/>
        <v>0</v>
      </c>
      <c r="AQ684" s="207">
        <f t="shared" si="196"/>
        <v>0</v>
      </c>
      <c r="AR684" s="27">
        <f t="shared" si="197"/>
        <v>0</v>
      </c>
      <c r="AS684" s="27">
        <f t="shared" si="198"/>
        <v>0</v>
      </c>
      <c r="AT684" s="27">
        <f t="shared" si="211"/>
        <v>0</v>
      </c>
      <c r="AU684" s="27">
        <f t="shared" si="199"/>
        <v>0</v>
      </c>
      <c r="AV684" s="27">
        <f t="shared" si="200"/>
        <v>0</v>
      </c>
      <c r="AW684" s="27">
        <f t="shared" si="201"/>
        <v>0</v>
      </c>
    </row>
    <row r="685" spans="1:49">
      <c r="A685" s="78">
        <v>674</v>
      </c>
      <c r="B685" s="69" t="s">
        <v>328</v>
      </c>
      <c r="C685" s="314"/>
      <c r="D685" s="72"/>
      <c r="E685" s="180"/>
      <c r="F685" s="72"/>
      <c r="G685" s="72"/>
      <c r="H685" s="325">
        <f t="shared" si="193"/>
        <v>0</v>
      </c>
      <c r="I685" s="71"/>
      <c r="J685" s="303"/>
      <c r="K685" s="303"/>
      <c r="L685" s="303"/>
      <c r="M685" s="304">
        <f t="shared" si="202"/>
        <v>0</v>
      </c>
      <c r="N685" s="326" t="str">
        <f t="shared" si="194"/>
        <v/>
      </c>
      <c r="O685" s="71"/>
      <c r="P685" s="303"/>
      <c r="Q685" s="214">
        <f t="shared" si="203"/>
        <v>0</v>
      </c>
      <c r="R685" s="71"/>
      <c r="S685" s="308"/>
      <c r="T685" s="308"/>
      <c r="U685" s="308"/>
      <c r="V685" s="79"/>
      <c r="W685" s="303"/>
      <c r="X685" s="303"/>
      <c r="Y685" s="309">
        <f t="shared" si="195"/>
        <v>0</v>
      </c>
      <c r="Z685" s="73" t="s">
        <v>169</v>
      </c>
      <c r="AA685" s="73" t="s">
        <v>169</v>
      </c>
      <c r="AB685" s="317"/>
      <c r="AC685" s="73" t="s">
        <v>169</v>
      </c>
      <c r="AD685" s="73" t="s">
        <v>169</v>
      </c>
      <c r="AE685" s="317"/>
      <c r="AF685" s="73" t="s">
        <v>169</v>
      </c>
      <c r="AG685" s="73" t="s">
        <v>169</v>
      </c>
      <c r="AH685" s="317"/>
      <c r="AI685" s="88">
        <f t="shared" si="204"/>
        <v>0</v>
      </c>
      <c r="AJ685" s="312">
        <f t="shared" si="205"/>
        <v>0</v>
      </c>
      <c r="AK685" s="27">
        <f t="shared" si="206"/>
        <v>0</v>
      </c>
      <c r="AL685" s="27">
        <f t="shared" si="207"/>
        <v>0</v>
      </c>
      <c r="AM685" s="27">
        <f t="shared" si="208"/>
        <v>0</v>
      </c>
      <c r="AN685" s="77">
        <f t="shared" si="209"/>
        <v>0</v>
      </c>
      <c r="AP685" s="77">
        <f t="shared" si="210"/>
        <v>0</v>
      </c>
      <c r="AQ685" s="207">
        <f t="shared" si="196"/>
        <v>0</v>
      </c>
      <c r="AR685" s="27">
        <f t="shared" si="197"/>
        <v>0</v>
      </c>
      <c r="AS685" s="27">
        <f t="shared" si="198"/>
        <v>0</v>
      </c>
      <c r="AT685" s="27">
        <f t="shared" si="211"/>
        <v>0</v>
      </c>
      <c r="AU685" s="27">
        <f t="shared" si="199"/>
        <v>0</v>
      </c>
      <c r="AV685" s="27">
        <f t="shared" si="200"/>
        <v>0</v>
      </c>
      <c r="AW685" s="27">
        <f t="shared" si="201"/>
        <v>0</v>
      </c>
    </row>
    <row r="686" spans="1:49">
      <c r="A686" s="68">
        <v>675</v>
      </c>
      <c r="B686" s="69" t="s">
        <v>328</v>
      </c>
      <c r="C686" s="314"/>
      <c r="D686" s="72"/>
      <c r="E686" s="180"/>
      <c r="F686" s="72"/>
      <c r="G686" s="72"/>
      <c r="H686" s="325">
        <f t="shared" si="193"/>
        <v>0</v>
      </c>
      <c r="I686" s="71"/>
      <c r="J686" s="303"/>
      <c r="K686" s="303"/>
      <c r="L686" s="303"/>
      <c r="M686" s="304">
        <f t="shared" si="202"/>
        <v>0</v>
      </c>
      <c r="N686" s="326" t="str">
        <f t="shared" si="194"/>
        <v/>
      </c>
      <c r="O686" s="71"/>
      <c r="P686" s="303"/>
      <c r="Q686" s="214">
        <f t="shared" si="203"/>
        <v>0</v>
      </c>
      <c r="R686" s="71"/>
      <c r="S686" s="308"/>
      <c r="T686" s="308"/>
      <c r="U686" s="308"/>
      <c r="V686" s="79"/>
      <c r="W686" s="303"/>
      <c r="X686" s="303"/>
      <c r="Y686" s="309">
        <f t="shared" si="195"/>
        <v>0</v>
      </c>
      <c r="Z686" s="73" t="s">
        <v>169</v>
      </c>
      <c r="AA686" s="73" t="s">
        <v>169</v>
      </c>
      <c r="AB686" s="317"/>
      <c r="AC686" s="73" t="s">
        <v>169</v>
      </c>
      <c r="AD686" s="73" t="s">
        <v>169</v>
      </c>
      <c r="AE686" s="317"/>
      <c r="AF686" s="73" t="s">
        <v>169</v>
      </c>
      <c r="AG686" s="73" t="s">
        <v>169</v>
      </c>
      <c r="AH686" s="317"/>
      <c r="AI686" s="88">
        <f t="shared" si="204"/>
        <v>0</v>
      </c>
      <c r="AJ686" s="312">
        <f t="shared" si="205"/>
        <v>0</v>
      </c>
      <c r="AK686" s="27">
        <f t="shared" si="206"/>
        <v>0</v>
      </c>
      <c r="AL686" s="27">
        <f t="shared" si="207"/>
        <v>0</v>
      </c>
      <c r="AM686" s="27">
        <f t="shared" si="208"/>
        <v>0</v>
      </c>
      <c r="AN686" s="77">
        <f t="shared" si="209"/>
        <v>0</v>
      </c>
      <c r="AP686" s="77">
        <f t="shared" si="210"/>
        <v>0</v>
      </c>
      <c r="AQ686" s="207">
        <f t="shared" si="196"/>
        <v>0</v>
      </c>
      <c r="AR686" s="27">
        <f t="shared" si="197"/>
        <v>0</v>
      </c>
      <c r="AS686" s="27">
        <f t="shared" si="198"/>
        <v>0</v>
      </c>
      <c r="AT686" s="27">
        <f t="shared" si="211"/>
        <v>0</v>
      </c>
      <c r="AU686" s="27">
        <f t="shared" si="199"/>
        <v>0</v>
      </c>
      <c r="AV686" s="27">
        <f t="shared" si="200"/>
        <v>0</v>
      </c>
      <c r="AW686" s="27">
        <f t="shared" si="201"/>
        <v>0</v>
      </c>
    </row>
    <row r="687" spans="1:49">
      <c r="A687" s="78">
        <v>676</v>
      </c>
      <c r="B687" s="69" t="s">
        <v>328</v>
      </c>
      <c r="C687" s="314"/>
      <c r="D687" s="72"/>
      <c r="E687" s="180"/>
      <c r="F687" s="72"/>
      <c r="G687" s="72"/>
      <c r="H687" s="325">
        <f t="shared" si="193"/>
        <v>0</v>
      </c>
      <c r="I687" s="71"/>
      <c r="J687" s="303"/>
      <c r="K687" s="303"/>
      <c r="L687" s="303"/>
      <c r="M687" s="304">
        <f t="shared" si="202"/>
        <v>0</v>
      </c>
      <c r="N687" s="326" t="str">
        <f t="shared" si="194"/>
        <v/>
      </c>
      <c r="O687" s="71"/>
      <c r="P687" s="303"/>
      <c r="Q687" s="214">
        <f t="shared" si="203"/>
        <v>0</v>
      </c>
      <c r="R687" s="71"/>
      <c r="S687" s="308"/>
      <c r="T687" s="308"/>
      <c r="U687" s="308"/>
      <c r="V687" s="79"/>
      <c r="W687" s="303"/>
      <c r="X687" s="303"/>
      <c r="Y687" s="309">
        <f t="shared" si="195"/>
        <v>0</v>
      </c>
      <c r="Z687" s="73" t="s">
        <v>169</v>
      </c>
      <c r="AA687" s="73" t="s">
        <v>169</v>
      </c>
      <c r="AB687" s="317"/>
      <c r="AC687" s="73" t="s">
        <v>169</v>
      </c>
      <c r="AD687" s="73" t="s">
        <v>169</v>
      </c>
      <c r="AE687" s="317"/>
      <c r="AF687" s="73" t="s">
        <v>169</v>
      </c>
      <c r="AG687" s="73" t="s">
        <v>169</v>
      </c>
      <c r="AH687" s="317"/>
      <c r="AI687" s="88">
        <f t="shared" si="204"/>
        <v>0</v>
      </c>
      <c r="AJ687" s="312">
        <f t="shared" si="205"/>
        <v>0</v>
      </c>
      <c r="AK687" s="27">
        <f t="shared" si="206"/>
        <v>0</v>
      </c>
      <c r="AL687" s="27">
        <f t="shared" si="207"/>
        <v>0</v>
      </c>
      <c r="AM687" s="27">
        <f t="shared" si="208"/>
        <v>0</v>
      </c>
      <c r="AN687" s="77">
        <f t="shared" si="209"/>
        <v>0</v>
      </c>
      <c r="AP687" s="77">
        <f t="shared" si="210"/>
        <v>0</v>
      </c>
      <c r="AQ687" s="207">
        <f t="shared" si="196"/>
        <v>0</v>
      </c>
      <c r="AR687" s="27">
        <f t="shared" si="197"/>
        <v>0</v>
      </c>
      <c r="AS687" s="27">
        <f t="shared" si="198"/>
        <v>0</v>
      </c>
      <c r="AT687" s="27">
        <f t="shared" si="211"/>
        <v>0</v>
      </c>
      <c r="AU687" s="27">
        <f t="shared" si="199"/>
        <v>0</v>
      </c>
      <c r="AV687" s="27">
        <f t="shared" si="200"/>
        <v>0</v>
      </c>
      <c r="AW687" s="27">
        <f t="shared" si="201"/>
        <v>0</v>
      </c>
    </row>
    <row r="688" spans="1:49">
      <c r="A688" s="68">
        <v>677</v>
      </c>
      <c r="B688" s="69" t="s">
        <v>328</v>
      </c>
      <c r="C688" s="314"/>
      <c r="D688" s="72"/>
      <c r="E688" s="180"/>
      <c r="F688" s="72"/>
      <c r="G688" s="72"/>
      <c r="H688" s="325">
        <f t="shared" si="193"/>
        <v>0</v>
      </c>
      <c r="I688" s="71"/>
      <c r="J688" s="303"/>
      <c r="K688" s="303"/>
      <c r="L688" s="303"/>
      <c r="M688" s="304">
        <f t="shared" si="202"/>
        <v>0</v>
      </c>
      <c r="N688" s="326" t="str">
        <f t="shared" si="194"/>
        <v/>
      </c>
      <c r="O688" s="71"/>
      <c r="P688" s="303"/>
      <c r="Q688" s="214">
        <f t="shared" si="203"/>
        <v>0</v>
      </c>
      <c r="R688" s="71"/>
      <c r="S688" s="308"/>
      <c r="T688" s="308"/>
      <c r="U688" s="308"/>
      <c r="V688" s="79"/>
      <c r="W688" s="303"/>
      <c r="X688" s="303"/>
      <c r="Y688" s="309">
        <f t="shared" si="195"/>
        <v>0</v>
      </c>
      <c r="Z688" s="73" t="s">
        <v>169</v>
      </c>
      <c r="AA688" s="73" t="s">
        <v>169</v>
      </c>
      <c r="AB688" s="317"/>
      <c r="AC688" s="73" t="s">
        <v>169</v>
      </c>
      <c r="AD688" s="73" t="s">
        <v>169</v>
      </c>
      <c r="AE688" s="317"/>
      <c r="AF688" s="73" t="s">
        <v>169</v>
      </c>
      <c r="AG688" s="73" t="s">
        <v>169</v>
      </c>
      <c r="AH688" s="317"/>
      <c r="AI688" s="88">
        <f t="shared" si="204"/>
        <v>0</v>
      </c>
      <c r="AJ688" s="312">
        <f t="shared" si="205"/>
        <v>0</v>
      </c>
      <c r="AK688" s="27">
        <f t="shared" si="206"/>
        <v>0</v>
      </c>
      <c r="AL688" s="27">
        <f t="shared" si="207"/>
        <v>0</v>
      </c>
      <c r="AM688" s="27">
        <f t="shared" si="208"/>
        <v>0</v>
      </c>
      <c r="AN688" s="77">
        <f t="shared" si="209"/>
        <v>0</v>
      </c>
      <c r="AP688" s="77">
        <f t="shared" si="210"/>
        <v>0</v>
      </c>
      <c r="AQ688" s="207">
        <f t="shared" si="196"/>
        <v>0</v>
      </c>
      <c r="AR688" s="27">
        <f t="shared" si="197"/>
        <v>0</v>
      </c>
      <c r="AS688" s="27">
        <f t="shared" si="198"/>
        <v>0</v>
      </c>
      <c r="AT688" s="27">
        <f t="shared" si="211"/>
        <v>0</v>
      </c>
      <c r="AU688" s="27">
        <f t="shared" si="199"/>
        <v>0</v>
      </c>
      <c r="AV688" s="27">
        <f t="shared" si="200"/>
        <v>0</v>
      </c>
      <c r="AW688" s="27">
        <f t="shared" si="201"/>
        <v>0</v>
      </c>
    </row>
    <row r="689" spans="1:49">
      <c r="A689" s="78">
        <v>678</v>
      </c>
      <c r="B689" s="69" t="s">
        <v>328</v>
      </c>
      <c r="C689" s="314"/>
      <c r="D689" s="72"/>
      <c r="E689" s="180"/>
      <c r="F689" s="72"/>
      <c r="G689" s="72"/>
      <c r="H689" s="325">
        <f t="shared" si="193"/>
        <v>0</v>
      </c>
      <c r="I689" s="71"/>
      <c r="J689" s="303"/>
      <c r="K689" s="303"/>
      <c r="L689" s="303"/>
      <c r="M689" s="304">
        <f t="shared" si="202"/>
        <v>0</v>
      </c>
      <c r="N689" s="326" t="str">
        <f t="shared" si="194"/>
        <v/>
      </c>
      <c r="O689" s="71"/>
      <c r="P689" s="303"/>
      <c r="Q689" s="214">
        <f t="shared" si="203"/>
        <v>0</v>
      </c>
      <c r="R689" s="71"/>
      <c r="S689" s="308"/>
      <c r="T689" s="308"/>
      <c r="U689" s="308"/>
      <c r="V689" s="79"/>
      <c r="W689" s="303"/>
      <c r="X689" s="303"/>
      <c r="Y689" s="309">
        <f t="shared" si="195"/>
        <v>0</v>
      </c>
      <c r="Z689" s="73" t="s">
        <v>169</v>
      </c>
      <c r="AA689" s="73" t="s">
        <v>169</v>
      </c>
      <c r="AB689" s="317"/>
      <c r="AC689" s="73" t="s">
        <v>169</v>
      </c>
      <c r="AD689" s="73" t="s">
        <v>169</v>
      </c>
      <c r="AE689" s="317"/>
      <c r="AF689" s="73" t="s">
        <v>169</v>
      </c>
      <c r="AG689" s="73" t="s">
        <v>169</v>
      </c>
      <c r="AH689" s="317"/>
      <c r="AI689" s="88">
        <f t="shared" si="204"/>
        <v>0</v>
      </c>
      <c r="AJ689" s="312">
        <f t="shared" si="205"/>
        <v>0</v>
      </c>
      <c r="AK689" s="27">
        <f t="shared" si="206"/>
        <v>0</v>
      </c>
      <c r="AL689" s="27">
        <f t="shared" si="207"/>
        <v>0</v>
      </c>
      <c r="AM689" s="27">
        <f t="shared" si="208"/>
        <v>0</v>
      </c>
      <c r="AN689" s="77">
        <f t="shared" si="209"/>
        <v>0</v>
      </c>
      <c r="AP689" s="77">
        <f t="shared" si="210"/>
        <v>0</v>
      </c>
      <c r="AQ689" s="207">
        <f t="shared" si="196"/>
        <v>0</v>
      </c>
      <c r="AR689" s="27">
        <f t="shared" si="197"/>
        <v>0</v>
      </c>
      <c r="AS689" s="27">
        <f t="shared" si="198"/>
        <v>0</v>
      </c>
      <c r="AT689" s="27">
        <f t="shared" si="211"/>
        <v>0</v>
      </c>
      <c r="AU689" s="27">
        <f t="shared" si="199"/>
        <v>0</v>
      </c>
      <c r="AV689" s="27">
        <f t="shared" si="200"/>
        <v>0</v>
      </c>
      <c r="AW689" s="27">
        <f t="shared" si="201"/>
        <v>0</v>
      </c>
    </row>
    <row r="690" spans="1:49">
      <c r="A690" s="68">
        <v>679</v>
      </c>
      <c r="B690" s="69" t="s">
        <v>328</v>
      </c>
      <c r="C690" s="314"/>
      <c r="D690" s="72"/>
      <c r="E690" s="180"/>
      <c r="F690" s="72"/>
      <c r="G690" s="72"/>
      <c r="H690" s="325">
        <f t="shared" si="193"/>
        <v>0</v>
      </c>
      <c r="I690" s="71"/>
      <c r="J690" s="303"/>
      <c r="K690" s="303"/>
      <c r="L690" s="303"/>
      <c r="M690" s="304">
        <f t="shared" si="202"/>
        <v>0</v>
      </c>
      <c r="N690" s="326" t="str">
        <f t="shared" si="194"/>
        <v/>
      </c>
      <c r="O690" s="71"/>
      <c r="P690" s="303"/>
      <c r="Q690" s="214">
        <f t="shared" si="203"/>
        <v>0</v>
      </c>
      <c r="R690" s="71"/>
      <c r="S690" s="308"/>
      <c r="T690" s="308"/>
      <c r="U690" s="308"/>
      <c r="V690" s="79"/>
      <c r="W690" s="303"/>
      <c r="X690" s="303"/>
      <c r="Y690" s="309">
        <f t="shared" si="195"/>
        <v>0</v>
      </c>
      <c r="Z690" s="73" t="s">
        <v>169</v>
      </c>
      <c r="AA690" s="73" t="s">
        <v>169</v>
      </c>
      <c r="AB690" s="317"/>
      <c r="AC690" s="73" t="s">
        <v>169</v>
      </c>
      <c r="AD690" s="73" t="s">
        <v>169</v>
      </c>
      <c r="AE690" s="317"/>
      <c r="AF690" s="73" t="s">
        <v>169</v>
      </c>
      <c r="AG690" s="73" t="s">
        <v>169</v>
      </c>
      <c r="AH690" s="317"/>
      <c r="AI690" s="88">
        <f t="shared" si="204"/>
        <v>0</v>
      </c>
      <c r="AJ690" s="312">
        <f t="shared" si="205"/>
        <v>0</v>
      </c>
      <c r="AK690" s="27">
        <f t="shared" si="206"/>
        <v>0</v>
      </c>
      <c r="AL690" s="27">
        <f t="shared" si="207"/>
        <v>0</v>
      </c>
      <c r="AM690" s="27">
        <f t="shared" si="208"/>
        <v>0</v>
      </c>
      <c r="AN690" s="77">
        <f t="shared" si="209"/>
        <v>0</v>
      </c>
      <c r="AP690" s="77">
        <f t="shared" si="210"/>
        <v>0</v>
      </c>
      <c r="AQ690" s="207">
        <f t="shared" si="196"/>
        <v>0</v>
      </c>
      <c r="AR690" s="27">
        <f t="shared" si="197"/>
        <v>0</v>
      </c>
      <c r="AS690" s="27">
        <f t="shared" si="198"/>
        <v>0</v>
      </c>
      <c r="AT690" s="27">
        <f t="shared" si="211"/>
        <v>0</v>
      </c>
      <c r="AU690" s="27">
        <f t="shared" si="199"/>
        <v>0</v>
      </c>
      <c r="AV690" s="27">
        <f t="shared" si="200"/>
        <v>0</v>
      </c>
      <c r="AW690" s="27">
        <f t="shared" si="201"/>
        <v>0</v>
      </c>
    </row>
    <row r="691" spans="1:49">
      <c r="A691" s="78">
        <v>680</v>
      </c>
      <c r="B691" s="69" t="s">
        <v>328</v>
      </c>
      <c r="C691" s="314"/>
      <c r="D691" s="72"/>
      <c r="E691" s="180"/>
      <c r="F691" s="72"/>
      <c r="G691" s="72"/>
      <c r="H691" s="325">
        <f t="shared" si="193"/>
        <v>0</v>
      </c>
      <c r="I691" s="71"/>
      <c r="J691" s="303"/>
      <c r="K691" s="303"/>
      <c r="L691" s="303"/>
      <c r="M691" s="304">
        <f t="shared" si="202"/>
        <v>0</v>
      </c>
      <c r="N691" s="326" t="str">
        <f t="shared" si="194"/>
        <v/>
      </c>
      <c r="O691" s="71"/>
      <c r="P691" s="303"/>
      <c r="Q691" s="214">
        <f t="shared" si="203"/>
        <v>0</v>
      </c>
      <c r="R691" s="71"/>
      <c r="S691" s="308"/>
      <c r="T691" s="308"/>
      <c r="U691" s="308"/>
      <c r="V691" s="79"/>
      <c r="W691" s="303"/>
      <c r="X691" s="303"/>
      <c r="Y691" s="309">
        <f t="shared" si="195"/>
        <v>0</v>
      </c>
      <c r="Z691" s="73" t="s">
        <v>169</v>
      </c>
      <c r="AA691" s="73" t="s">
        <v>169</v>
      </c>
      <c r="AB691" s="317"/>
      <c r="AC691" s="73" t="s">
        <v>169</v>
      </c>
      <c r="AD691" s="73" t="s">
        <v>169</v>
      </c>
      <c r="AE691" s="317"/>
      <c r="AF691" s="73" t="s">
        <v>169</v>
      </c>
      <c r="AG691" s="73" t="s">
        <v>169</v>
      </c>
      <c r="AH691" s="317"/>
      <c r="AI691" s="88">
        <f t="shared" si="204"/>
        <v>0</v>
      </c>
      <c r="AJ691" s="312">
        <f t="shared" si="205"/>
        <v>0</v>
      </c>
      <c r="AK691" s="27">
        <f t="shared" si="206"/>
        <v>0</v>
      </c>
      <c r="AL691" s="27">
        <f t="shared" si="207"/>
        <v>0</v>
      </c>
      <c r="AM691" s="27">
        <f t="shared" si="208"/>
        <v>0</v>
      </c>
      <c r="AN691" s="77">
        <f t="shared" si="209"/>
        <v>0</v>
      </c>
      <c r="AP691" s="77">
        <f t="shared" si="210"/>
        <v>0</v>
      </c>
      <c r="AQ691" s="207">
        <f t="shared" si="196"/>
        <v>0</v>
      </c>
      <c r="AR691" s="27">
        <f t="shared" si="197"/>
        <v>0</v>
      </c>
      <c r="AS691" s="27">
        <f t="shared" si="198"/>
        <v>0</v>
      </c>
      <c r="AT691" s="27">
        <f t="shared" si="211"/>
        <v>0</v>
      </c>
      <c r="AU691" s="27">
        <f t="shared" si="199"/>
        <v>0</v>
      </c>
      <c r="AV691" s="27">
        <f t="shared" si="200"/>
        <v>0</v>
      </c>
      <c r="AW691" s="27">
        <f t="shared" si="201"/>
        <v>0</v>
      </c>
    </row>
    <row r="692" spans="1:49">
      <c r="A692" s="68">
        <v>681</v>
      </c>
      <c r="B692" s="69" t="s">
        <v>328</v>
      </c>
      <c r="C692" s="314"/>
      <c r="D692" s="72"/>
      <c r="E692" s="180"/>
      <c r="F692" s="72"/>
      <c r="G692" s="72"/>
      <c r="H692" s="325">
        <f t="shared" si="193"/>
        <v>0</v>
      </c>
      <c r="I692" s="71"/>
      <c r="J692" s="303"/>
      <c r="K692" s="303"/>
      <c r="L692" s="303"/>
      <c r="M692" s="304">
        <f t="shared" si="202"/>
        <v>0</v>
      </c>
      <c r="N692" s="326" t="str">
        <f t="shared" si="194"/>
        <v/>
      </c>
      <c r="O692" s="71"/>
      <c r="P692" s="303"/>
      <c r="Q692" s="214">
        <f t="shared" si="203"/>
        <v>0</v>
      </c>
      <c r="R692" s="71"/>
      <c r="S692" s="308"/>
      <c r="T692" s="308"/>
      <c r="U692" s="308"/>
      <c r="V692" s="79"/>
      <c r="W692" s="303"/>
      <c r="X692" s="303"/>
      <c r="Y692" s="309">
        <f t="shared" si="195"/>
        <v>0</v>
      </c>
      <c r="Z692" s="73" t="s">
        <v>169</v>
      </c>
      <c r="AA692" s="73" t="s">
        <v>169</v>
      </c>
      <c r="AB692" s="317"/>
      <c r="AC692" s="73" t="s">
        <v>169</v>
      </c>
      <c r="AD692" s="73" t="s">
        <v>169</v>
      </c>
      <c r="AE692" s="317"/>
      <c r="AF692" s="73" t="s">
        <v>169</v>
      </c>
      <c r="AG692" s="73" t="s">
        <v>169</v>
      </c>
      <c r="AH692" s="317"/>
      <c r="AI692" s="88">
        <f t="shared" si="204"/>
        <v>0</v>
      </c>
      <c r="AJ692" s="312">
        <f t="shared" si="205"/>
        <v>0</v>
      </c>
      <c r="AK692" s="27">
        <f t="shared" si="206"/>
        <v>0</v>
      </c>
      <c r="AL692" s="27">
        <f t="shared" si="207"/>
        <v>0</v>
      </c>
      <c r="AM692" s="27">
        <f t="shared" si="208"/>
        <v>0</v>
      </c>
      <c r="AN692" s="77">
        <f t="shared" si="209"/>
        <v>0</v>
      </c>
      <c r="AP692" s="77">
        <f t="shared" si="210"/>
        <v>0</v>
      </c>
      <c r="AQ692" s="207">
        <f t="shared" si="196"/>
        <v>0</v>
      </c>
      <c r="AR692" s="27">
        <f t="shared" si="197"/>
        <v>0</v>
      </c>
      <c r="AS692" s="27">
        <f t="shared" si="198"/>
        <v>0</v>
      </c>
      <c r="AT692" s="27">
        <f t="shared" si="211"/>
        <v>0</v>
      </c>
      <c r="AU692" s="27">
        <f t="shared" si="199"/>
        <v>0</v>
      </c>
      <c r="AV692" s="27">
        <f t="shared" si="200"/>
        <v>0</v>
      </c>
      <c r="AW692" s="27">
        <f t="shared" si="201"/>
        <v>0</v>
      </c>
    </row>
    <row r="693" spans="1:49">
      <c r="A693" s="78">
        <v>682</v>
      </c>
      <c r="B693" s="69" t="s">
        <v>328</v>
      </c>
      <c r="C693" s="314"/>
      <c r="D693" s="72"/>
      <c r="E693" s="180"/>
      <c r="F693" s="72"/>
      <c r="G693" s="72"/>
      <c r="H693" s="325">
        <f t="shared" si="193"/>
        <v>0</v>
      </c>
      <c r="I693" s="71"/>
      <c r="J693" s="303"/>
      <c r="K693" s="303"/>
      <c r="L693" s="303"/>
      <c r="M693" s="304">
        <f t="shared" si="202"/>
        <v>0</v>
      </c>
      <c r="N693" s="326" t="str">
        <f t="shared" si="194"/>
        <v/>
      </c>
      <c r="O693" s="71"/>
      <c r="P693" s="303"/>
      <c r="Q693" s="214">
        <f t="shared" si="203"/>
        <v>0</v>
      </c>
      <c r="R693" s="71"/>
      <c r="S693" s="308"/>
      <c r="T693" s="308"/>
      <c r="U693" s="308"/>
      <c r="V693" s="79"/>
      <c r="W693" s="303"/>
      <c r="X693" s="303"/>
      <c r="Y693" s="309">
        <f t="shared" si="195"/>
        <v>0</v>
      </c>
      <c r="Z693" s="73" t="s">
        <v>169</v>
      </c>
      <c r="AA693" s="73" t="s">
        <v>169</v>
      </c>
      <c r="AB693" s="317"/>
      <c r="AC693" s="73" t="s">
        <v>169</v>
      </c>
      <c r="AD693" s="73" t="s">
        <v>169</v>
      </c>
      <c r="AE693" s="317"/>
      <c r="AF693" s="73" t="s">
        <v>169</v>
      </c>
      <c r="AG693" s="73" t="s">
        <v>169</v>
      </c>
      <c r="AH693" s="317"/>
      <c r="AI693" s="88">
        <f t="shared" si="204"/>
        <v>0</v>
      </c>
      <c r="AJ693" s="312">
        <f t="shared" si="205"/>
        <v>0</v>
      </c>
      <c r="AK693" s="27">
        <f t="shared" si="206"/>
        <v>0</v>
      </c>
      <c r="AL693" s="27">
        <f t="shared" si="207"/>
        <v>0</v>
      </c>
      <c r="AM693" s="27">
        <f t="shared" si="208"/>
        <v>0</v>
      </c>
      <c r="AN693" s="77">
        <f t="shared" si="209"/>
        <v>0</v>
      </c>
      <c r="AP693" s="77">
        <f t="shared" si="210"/>
        <v>0</v>
      </c>
      <c r="AQ693" s="207">
        <f t="shared" si="196"/>
        <v>0</v>
      </c>
      <c r="AR693" s="27">
        <f t="shared" si="197"/>
        <v>0</v>
      </c>
      <c r="AS693" s="27">
        <f t="shared" si="198"/>
        <v>0</v>
      </c>
      <c r="AT693" s="27">
        <f t="shared" si="211"/>
        <v>0</v>
      </c>
      <c r="AU693" s="27">
        <f t="shared" si="199"/>
        <v>0</v>
      </c>
      <c r="AV693" s="27">
        <f t="shared" si="200"/>
        <v>0</v>
      </c>
      <c r="AW693" s="27">
        <f t="shared" si="201"/>
        <v>0</v>
      </c>
    </row>
    <row r="694" spans="1:49">
      <c r="A694" s="68">
        <v>683</v>
      </c>
      <c r="B694" s="69" t="s">
        <v>328</v>
      </c>
      <c r="C694" s="314"/>
      <c r="D694" s="72"/>
      <c r="E694" s="180"/>
      <c r="F694" s="72"/>
      <c r="G694" s="72"/>
      <c r="H694" s="325">
        <f t="shared" si="193"/>
        <v>0</v>
      </c>
      <c r="I694" s="71"/>
      <c r="J694" s="303"/>
      <c r="K694" s="303"/>
      <c r="L694" s="303"/>
      <c r="M694" s="304">
        <f t="shared" si="202"/>
        <v>0</v>
      </c>
      <c r="N694" s="326" t="str">
        <f t="shared" si="194"/>
        <v/>
      </c>
      <c r="O694" s="71"/>
      <c r="P694" s="303"/>
      <c r="Q694" s="214">
        <f t="shared" si="203"/>
        <v>0</v>
      </c>
      <c r="R694" s="71"/>
      <c r="S694" s="308"/>
      <c r="T694" s="308"/>
      <c r="U694" s="308"/>
      <c r="V694" s="79"/>
      <c r="W694" s="303"/>
      <c r="X694" s="303"/>
      <c r="Y694" s="309">
        <f t="shared" si="195"/>
        <v>0</v>
      </c>
      <c r="Z694" s="73" t="s">
        <v>169</v>
      </c>
      <c r="AA694" s="73" t="s">
        <v>169</v>
      </c>
      <c r="AB694" s="317"/>
      <c r="AC694" s="73" t="s">
        <v>169</v>
      </c>
      <c r="AD694" s="73" t="s">
        <v>169</v>
      </c>
      <c r="AE694" s="317"/>
      <c r="AF694" s="73" t="s">
        <v>169</v>
      </c>
      <c r="AG694" s="73" t="s">
        <v>169</v>
      </c>
      <c r="AH694" s="317"/>
      <c r="AI694" s="88">
        <f t="shared" si="204"/>
        <v>0</v>
      </c>
      <c r="AJ694" s="312">
        <f t="shared" si="205"/>
        <v>0</v>
      </c>
      <c r="AK694" s="27">
        <f t="shared" si="206"/>
        <v>0</v>
      </c>
      <c r="AL694" s="27">
        <f t="shared" si="207"/>
        <v>0</v>
      </c>
      <c r="AM694" s="27">
        <f t="shared" si="208"/>
        <v>0</v>
      </c>
      <c r="AN694" s="77">
        <f t="shared" si="209"/>
        <v>0</v>
      </c>
      <c r="AP694" s="77">
        <f t="shared" si="210"/>
        <v>0</v>
      </c>
      <c r="AQ694" s="207">
        <f t="shared" si="196"/>
        <v>0</v>
      </c>
      <c r="AR694" s="27">
        <f t="shared" si="197"/>
        <v>0</v>
      </c>
      <c r="AS694" s="27">
        <f t="shared" si="198"/>
        <v>0</v>
      </c>
      <c r="AT694" s="27">
        <f t="shared" si="211"/>
        <v>0</v>
      </c>
      <c r="AU694" s="27">
        <f t="shared" si="199"/>
        <v>0</v>
      </c>
      <c r="AV694" s="27">
        <f t="shared" si="200"/>
        <v>0</v>
      </c>
      <c r="AW694" s="27">
        <f t="shared" si="201"/>
        <v>0</v>
      </c>
    </row>
    <row r="695" spans="1:49">
      <c r="A695" s="78">
        <v>684</v>
      </c>
      <c r="B695" s="69" t="s">
        <v>328</v>
      </c>
      <c r="C695" s="314"/>
      <c r="D695" s="72"/>
      <c r="E695" s="180"/>
      <c r="F695" s="72"/>
      <c r="G695" s="72"/>
      <c r="H695" s="325">
        <f t="shared" si="193"/>
        <v>0</v>
      </c>
      <c r="I695" s="71"/>
      <c r="J695" s="303"/>
      <c r="K695" s="303"/>
      <c r="L695" s="303"/>
      <c r="M695" s="304">
        <f t="shared" si="202"/>
        <v>0</v>
      </c>
      <c r="N695" s="326" t="str">
        <f t="shared" si="194"/>
        <v/>
      </c>
      <c r="O695" s="71"/>
      <c r="P695" s="303"/>
      <c r="Q695" s="214">
        <f t="shared" si="203"/>
        <v>0</v>
      </c>
      <c r="R695" s="71"/>
      <c r="S695" s="308"/>
      <c r="T695" s="308"/>
      <c r="U695" s="308"/>
      <c r="V695" s="79"/>
      <c r="W695" s="303"/>
      <c r="X695" s="303"/>
      <c r="Y695" s="309">
        <f t="shared" si="195"/>
        <v>0</v>
      </c>
      <c r="Z695" s="73" t="s">
        <v>169</v>
      </c>
      <c r="AA695" s="73" t="s">
        <v>169</v>
      </c>
      <c r="AB695" s="317"/>
      <c r="AC695" s="73" t="s">
        <v>169</v>
      </c>
      <c r="AD695" s="73" t="s">
        <v>169</v>
      </c>
      <c r="AE695" s="317"/>
      <c r="AF695" s="73" t="s">
        <v>169</v>
      </c>
      <c r="AG695" s="73" t="s">
        <v>169</v>
      </c>
      <c r="AH695" s="317"/>
      <c r="AI695" s="88">
        <f t="shared" si="204"/>
        <v>0</v>
      </c>
      <c r="AJ695" s="312">
        <f t="shared" si="205"/>
        <v>0</v>
      </c>
      <c r="AK695" s="27">
        <f t="shared" si="206"/>
        <v>0</v>
      </c>
      <c r="AL695" s="27">
        <f t="shared" si="207"/>
        <v>0</v>
      </c>
      <c r="AM695" s="27">
        <f t="shared" si="208"/>
        <v>0</v>
      </c>
      <c r="AN695" s="77">
        <f t="shared" si="209"/>
        <v>0</v>
      </c>
      <c r="AP695" s="77">
        <f t="shared" si="210"/>
        <v>0</v>
      </c>
      <c r="AQ695" s="207">
        <f t="shared" si="196"/>
        <v>0</v>
      </c>
      <c r="AR695" s="27">
        <f t="shared" si="197"/>
        <v>0</v>
      </c>
      <c r="AS695" s="27">
        <f t="shared" si="198"/>
        <v>0</v>
      </c>
      <c r="AT695" s="27">
        <f t="shared" si="211"/>
        <v>0</v>
      </c>
      <c r="AU695" s="27">
        <f t="shared" si="199"/>
        <v>0</v>
      </c>
      <c r="AV695" s="27">
        <f t="shared" si="200"/>
        <v>0</v>
      </c>
      <c r="AW695" s="27">
        <f t="shared" si="201"/>
        <v>0</v>
      </c>
    </row>
    <row r="696" spans="1:49">
      <c r="A696" s="68">
        <v>685</v>
      </c>
      <c r="B696" s="69" t="s">
        <v>328</v>
      </c>
      <c r="C696" s="314"/>
      <c r="D696" s="72"/>
      <c r="E696" s="180"/>
      <c r="F696" s="72"/>
      <c r="G696" s="72"/>
      <c r="H696" s="325">
        <f t="shared" si="193"/>
        <v>0</v>
      </c>
      <c r="I696" s="71"/>
      <c r="J696" s="303"/>
      <c r="K696" s="303"/>
      <c r="L696" s="303"/>
      <c r="M696" s="304">
        <f t="shared" si="202"/>
        <v>0</v>
      </c>
      <c r="N696" s="326" t="str">
        <f t="shared" si="194"/>
        <v/>
      </c>
      <c r="O696" s="71"/>
      <c r="P696" s="303"/>
      <c r="Q696" s="214">
        <f t="shared" si="203"/>
        <v>0</v>
      </c>
      <c r="R696" s="71"/>
      <c r="S696" s="308"/>
      <c r="T696" s="308"/>
      <c r="U696" s="308"/>
      <c r="V696" s="79"/>
      <c r="W696" s="303"/>
      <c r="X696" s="303"/>
      <c r="Y696" s="309">
        <f t="shared" si="195"/>
        <v>0</v>
      </c>
      <c r="Z696" s="73" t="s">
        <v>169</v>
      </c>
      <c r="AA696" s="73" t="s">
        <v>169</v>
      </c>
      <c r="AB696" s="317"/>
      <c r="AC696" s="73" t="s">
        <v>169</v>
      </c>
      <c r="AD696" s="73" t="s">
        <v>169</v>
      </c>
      <c r="AE696" s="317"/>
      <c r="AF696" s="73" t="s">
        <v>169</v>
      </c>
      <c r="AG696" s="73" t="s">
        <v>169</v>
      </c>
      <c r="AH696" s="317"/>
      <c r="AI696" s="88">
        <f t="shared" si="204"/>
        <v>0</v>
      </c>
      <c r="AJ696" s="312">
        <f t="shared" si="205"/>
        <v>0</v>
      </c>
      <c r="AK696" s="27">
        <f t="shared" si="206"/>
        <v>0</v>
      </c>
      <c r="AL696" s="27">
        <f t="shared" si="207"/>
        <v>0</v>
      </c>
      <c r="AM696" s="27">
        <f t="shared" si="208"/>
        <v>0</v>
      </c>
      <c r="AN696" s="77">
        <f t="shared" si="209"/>
        <v>0</v>
      </c>
      <c r="AP696" s="77">
        <f t="shared" si="210"/>
        <v>0</v>
      </c>
      <c r="AQ696" s="207">
        <f t="shared" si="196"/>
        <v>0</v>
      </c>
      <c r="AR696" s="27">
        <f t="shared" si="197"/>
        <v>0</v>
      </c>
      <c r="AS696" s="27">
        <f t="shared" si="198"/>
        <v>0</v>
      </c>
      <c r="AT696" s="27">
        <f t="shared" si="211"/>
        <v>0</v>
      </c>
      <c r="AU696" s="27">
        <f t="shared" si="199"/>
        <v>0</v>
      </c>
      <c r="AV696" s="27">
        <f t="shared" si="200"/>
        <v>0</v>
      </c>
      <c r="AW696" s="27">
        <f t="shared" si="201"/>
        <v>0</v>
      </c>
    </row>
    <row r="697" spans="1:49">
      <c r="A697" s="78">
        <v>686</v>
      </c>
      <c r="B697" s="69" t="s">
        <v>328</v>
      </c>
      <c r="C697" s="314"/>
      <c r="D697" s="72"/>
      <c r="E697" s="180"/>
      <c r="F697" s="72"/>
      <c r="G697" s="72"/>
      <c r="H697" s="325">
        <f t="shared" si="193"/>
        <v>0</v>
      </c>
      <c r="I697" s="71"/>
      <c r="J697" s="303"/>
      <c r="K697" s="303"/>
      <c r="L697" s="303"/>
      <c r="M697" s="304">
        <f t="shared" si="202"/>
        <v>0</v>
      </c>
      <c r="N697" s="326" t="str">
        <f t="shared" si="194"/>
        <v/>
      </c>
      <c r="O697" s="71"/>
      <c r="P697" s="303"/>
      <c r="Q697" s="214">
        <f t="shared" si="203"/>
        <v>0</v>
      </c>
      <c r="R697" s="71"/>
      <c r="S697" s="308"/>
      <c r="T697" s="308"/>
      <c r="U697" s="308"/>
      <c r="V697" s="79"/>
      <c r="W697" s="303"/>
      <c r="X697" s="303"/>
      <c r="Y697" s="309">
        <f t="shared" si="195"/>
        <v>0</v>
      </c>
      <c r="Z697" s="73" t="s">
        <v>169</v>
      </c>
      <c r="AA697" s="73" t="s">
        <v>169</v>
      </c>
      <c r="AB697" s="317"/>
      <c r="AC697" s="73" t="s">
        <v>169</v>
      </c>
      <c r="AD697" s="73" t="s">
        <v>169</v>
      </c>
      <c r="AE697" s="317"/>
      <c r="AF697" s="73" t="s">
        <v>169</v>
      </c>
      <c r="AG697" s="73" t="s">
        <v>169</v>
      </c>
      <c r="AH697" s="317"/>
      <c r="AI697" s="88">
        <f t="shared" si="204"/>
        <v>0</v>
      </c>
      <c r="AJ697" s="312">
        <f t="shared" si="205"/>
        <v>0</v>
      </c>
      <c r="AK697" s="27">
        <f t="shared" si="206"/>
        <v>0</v>
      </c>
      <c r="AL697" s="27">
        <f t="shared" si="207"/>
        <v>0</v>
      </c>
      <c r="AM697" s="27">
        <f t="shared" si="208"/>
        <v>0</v>
      </c>
      <c r="AN697" s="77">
        <f t="shared" si="209"/>
        <v>0</v>
      </c>
      <c r="AP697" s="77">
        <f t="shared" si="210"/>
        <v>0</v>
      </c>
      <c r="AQ697" s="207">
        <f t="shared" si="196"/>
        <v>0</v>
      </c>
      <c r="AR697" s="27">
        <f t="shared" si="197"/>
        <v>0</v>
      </c>
      <c r="AS697" s="27">
        <f t="shared" si="198"/>
        <v>0</v>
      </c>
      <c r="AT697" s="27">
        <f t="shared" si="211"/>
        <v>0</v>
      </c>
      <c r="AU697" s="27">
        <f t="shared" si="199"/>
        <v>0</v>
      </c>
      <c r="AV697" s="27">
        <f t="shared" si="200"/>
        <v>0</v>
      </c>
      <c r="AW697" s="27">
        <f t="shared" si="201"/>
        <v>0</v>
      </c>
    </row>
    <row r="698" spans="1:49">
      <c r="A698" s="68">
        <v>687</v>
      </c>
      <c r="B698" s="69" t="s">
        <v>328</v>
      </c>
      <c r="C698" s="314"/>
      <c r="D698" s="72"/>
      <c r="E698" s="180"/>
      <c r="F698" s="72"/>
      <c r="G698" s="72"/>
      <c r="H698" s="325">
        <f t="shared" si="193"/>
        <v>0</v>
      </c>
      <c r="I698" s="71"/>
      <c r="J698" s="303"/>
      <c r="K698" s="303"/>
      <c r="L698" s="303"/>
      <c r="M698" s="304">
        <f t="shared" si="202"/>
        <v>0</v>
      </c>
      <c r="N698" s="326" t="str">
        <f t="shared" si="194"/>
        <v/>
      </c>
      <c r="O698" s="71"/>
      <c r="P698" s="303"/>
      <c r="Q698" s="214">
        <f t="shared" si="203"/>
        <v>0</v>
      </c>
      <c r="R698" s="71"/>
      <c r="S698" s="308"/>
      <c r="T698" s="308"/>
      <c r="U698" s="308"/>
      <c r="V698" s="79"/>
      <c r="W698" s="303"/>
      <c r="X698" s="303"/>
      <c r="Y698" s="309">
        <f t="shared" si="195"/>
        <v>0</v>
      </c>
      <c r="Z698" s="73" t="s">
        <v>169</v>
      </c>
      <c r="AA698" s="73" t="s">
        <v>169</v>
      </c>
      <c r="AB698" s="317"/>
      <c r="AC698" s="73" t="s">
        <v>169</v>
      </c>
      <c r="AD698" s="73" t="s">
        <v>169</v>
      </c>
      <c r="AE698" s="317"/>
      <c r="AF698" s="73" t="s">
        <v>169</v>
      </c>
      <c r="AG698" s="73" t="s">
        <v>169</v>
      </c>
      <c r="AH698" s="317"/>
      <c r="AI698" s="88">
        <f t="shared" si="204"/>
        <v>0</v>
      </c>
      <c r="AJ698" s="312">
        <f t="shared" si="205"/>
        <v>0</v>
      </c>
      <c r="AK698" s="27">
        <f t="shared" si="206"/>
        <v>0</v>
      </c>
      <c r="AL698" s="27">
        <f t="shared" si="207"/>
        <v>0</v>
      </c>
      <c r="AM698" s="27">
        <f t="shared" si="208"/>
        <v>0</v>
      </c>
      <c r="AN698" s="77">
        <f t="shared" si="209"/>
        <v>0</v>
      </c>
      <c r="AP698" s="77">
        <f t="shared" si="210"/>
        <v>0</v>
      </c>
      <c r="AQ698" s="207">
        <f t="shared" si="196"/>
        <v>0</v>
      </c>
      <c r="AR698" s="27">
        <f t="shared" si="197"/>
        <v>0</v>
      </c>
      <c r="AS698" s="27">
        <f t="shared" si="198"/>
        <v>0</v>
      </c>
      <c r="AT698" s="27">
        <f t="shared" si="211"/>
        <v>0</v>
      </c>
      <c r="AU698" s="27">
        <f t="shared" si="199"/>
        <v>0</v>
      </c>
      <c r="AV698" s="27">
        <f t="shared" si="200"/>
        <v>0</v>
      </c>
      <c r="AW698" s="27">
        <f t="shared" si="201"/>
        <v>0</v>
      </c>
    </row>
    <row r="699" spans="1:49">
      <c r="A699" s="78">
        <v>688</v>
      </c>
      <c r="B699" s="69" t="s">
        <v>328</v>
      </c>
      <c r="C699" s="314"/>
      <c r="D699" s="72"/>
      <c r="E699" s="180"/>
      <c r="F699" s="72"/>
      <c r="G699" s="72"/>
      <c r="H699" s="325">
        <f t="shared" si="193"/>
        <v>0</v>
      </c>
      <c r="I699" s="71"/>
      <c r="J699" s="303"/>
      <c r="K699" s="303"/>
      <c r="L699" s="303"/>
      <c r="M699" s="304">
        <f t="shared" si="202"/>
        <v>0</v>
      </c>
      <c r="N699" s="326" t="str">
        <f t="shared" si="194"/>
        <v/>
      </c>
      <c r="O699" s="71"/>
      <c r="P699" s="303"/>
      <c r="Q699" s="214">
        <f t="shared" si="203"/>
        <v>0</v>
      </c>
      <c r="R699" s="71"/>
      <c r="S699" s="308"/>
      <c r="T699" s="308"/>
      <c r="U699" s="308"/>
      <c r="V699" s="79"/>
      <c r="W699" s="303"/>
      <c r="X699" s="303"/>
      <c r="Y699" s="309">
        <f t="shared" si="195"/>
        <v>0</v>
      </c>
      <c r="Z699" s="73" t="s">
        <v>169</v>
      </c>
      <c r="AA699" s="73" t="s">
        <v>169</v>
      </c>
      <c r="AB699" s="317"/>
      <c r="AC699" s="73" t="s">
        <v>169</v>
      </c>
      <c r="AD699" s="73" t="s">
        <v>169</v>
      </c>
      <c r="AE699" s="317"/>
      <c r="AF699" s="73" t="s">
        <v>169</v>
      </c>
      <c r="AG699" s="73" t="s">
        <v>169</v>
      </c>
      <c r="AH699" s="317"/>
      <c r="AI699" s="88">
        <f t="shared" si="204"/>
        <v>0</v>
      </c>
      <c r="AJ699" s="312">
        <f t="shared" si="205"/>
        <v>0</v>
      </c>
      <c r="AK699" s="27">
        <f t="shared" si="206"/>
        <v>0</v>
      </c>
      <c r="AL699" s="27">
        <f t="shared" si="207"/>
        <v>0</v>
      </c>
      <c r="AM699" s="27">
        <f t="shared" si="208"/>
        <v>0</v>
      </c>
      <c r="AN699" s="77">
        <f t="shared" si="209"/>
        <v>0</v>
      </c>
      <c r="AP699" s="77">
        <f t="shared" si="210"/>
        <v>0</v>
      </c>
      <c r="AQ699" s="207">
        <f t="shared" si="196"/>
        <v>0</v>
      </c>
      <c r="AR699" s="27">
        <f t="shared" si="197"/>
        <v>0</v>
      </c>
      <c r="AS699" s="27">
        <f t="shared" si="198"/>
        <v>0</v>
      </c>
      <c r="AT699" s="27">
        <f t="shared" si="211"/>
        <v>0</v>
      </c>
      <c r="AU699" s="27">
        <f t="shared" si="199"/>
        <v>0</v>
      </c>
      <c r="AV699" s="27">
        <f t="shared" si="200"/>
        <v>0</v>
      </c>
      <c r="AW699" s="27">
        <f t="shared" si="201"/>
        <v>0</v>
      </c>
    </row>
    <row r="700" spans="1:49">
      <c r="A700" s="68">
        <v>689</v>
      </c>
      <c r="B700" s="69" t="s">
        <v>328</v>
      </c>
      <c r="C700" s="314"/>
      <c r="D700" s="72"/>
      <c r="E700" s="180"/>
      <c r="F700" s="72"/>
      <c r="G700" s="72"/>
      <c r="H700" s="325">
        <f t="shared" si="193"/>
        <v>0</v>
      </c>
      <c r="I700" s="71"/>
      <c r="J700" s="303"/>
      <c r="K700" s="303"/>
      <c r="L700" s="303"/>
      <c r="M700" s="304">
        <f t="shared" si="202"/>
        <v>0</v>
      </c>
      <c r="N700" s="326" t="str">
        <f t="shared" si="194"/>
        <v/>
      </c>
      <c r="O700" s="71"/>
      <c r="P700" s="303"/>
      <c r="Q700" s="214">
        <f t="shared" si="203"/>
        <v>0</v>
      </c>
      <c r="R700" s="71"/>
      <c r="S700" s="308"/>
      <c r="T700" s="308"/>
      <c r="U700" s="308"/>
      <c r="V700" s="79"/>
      <c r="W700" s="303"/>
      <c r="X700" s="303"/>
      <c r="Y700" s="309">
        <f t="shared" si="195"/>
        <v>0</v>
      </c>
      <c r="Z700" s="73" t="s">
        <v>169</v>
      </c>
      <c r="AA700" s="73" t="s">
        <v>169</v>
      </c>
      <c r="AB700" s="317"/>
      <c r="AC700" s="73" t="s">
        <v>169</v>
      </c>
      <c r="AD700" s="73" t="s">
        <v>169</v>
      </c>
      <c r="AE700" s="317"/>
      <c r="AF700" s="73" t="s">
        <v>169</v>
      </c>
      <c r="AG700" s="73" t="s">
        <v>169</v>
      </c>
      <c r="AH700" s="317"/>
      <c r="AI700" s="88">
        <f t="shared" si="204"/>
        <v>0</v>
      </c>
      <c r="AJ700" s="312">
        <f t="shared" si="205"/>
        <v>0</v>
      </c>
      <c r="AK700" s="27">
        <f t="shared" si="206"/>
        <v>0</v>
      </c>
      <c r="AL700" s="27">
        <f t="shared" si="207"/>
        <v>0</v>
      </c>
      <c r="AM700" s="27">
        <f t="shared" si="208"/>
        <v>0</v>
      </c>
      <c r="AN700" s="77">
        <f t="shared" si="209"/>
        <v>0</v>
      </c>
      <c r="AP700" s="77">
        <f t="shared" si="210"/>
        <v>0</v>
      </c>
      <c r="AQ700" s="207">
        <f t="shared" si="196"/>
        <v>0</v>
      </c>
      <c r="AR700" s="27">
        <f t="shared" si="197"/>
        <v>0</v>
      </c>
      <c r="AS700" s="27">
        <f t="shared" si="198"/>
        <v>0</v>
      </c>
      <c r="AT700" s="27">
        <f t="shared" si="211"/>
        <v>0</v>
      </c>
      <c r="AU700" s="27">
        <f t="shared" si="199"/>
        <v>0</v>
      </c>
      <c r="AV700" s="27">
        <f t="shared" si="200"/>
        <v>0</v>
      </c>
      <c r="AW700" s="27">
        <f t="shared" si="201"/>
        <v>0</v>
      </c>
    </row>
    <row r="701" spans="1:49">
      <c r="A701" s="78">
        <v>690</v>
      </c>
      <c r="B701" s="69" t="s">
        <v>328</v>
      </c>
      <c r="C701" s="314"/>
      <c r="D701" s="72"/>
      <c r="E701" s="180"/>
      <c r="F701" s="72"/>
      <c r="G701" s="72"/>
      <c r="H701" s="325">
        <f t="shared" si="193"/>
        <v>0</v>
      </c>
      <c r="I701" s="71"/>
      <c r="J701" s="303"/>
      <c r="K701" s="303"/>
      <c r="L701" s="303"/>
      <c r="M701" s="304">
        <f t="shared" si="202"/>
        <v>0</v>
      </c>
      <c r="N701" s="326" t="str">
        <f t="shared" si="194"/>
        <v/>
      </c>
      <c r="O701" s="71"/>
      <c r="P701" s="303"/>
      <c r="Q701" s="214">
        <f t="shared" si="203"/>
        <v>0</v>
      </c>
      <c r="R701" s="71"/>
      <c r="S701" s="308"/>
      <c r="T701" s="308"/>
      <c r="U701" s="308"/>
      <c r="V701" s="79"/>
      <c r="W701" s="303"/>
      <c r="X701" s="303"/>
      <c r="Y701" s="309">
        <f t="shared" si="195"/>
        <v>0</v>
      </c>
      <c r="Z701" s="73" t="s">
        <v>169</v>
      </c>
      <c r="AA701" s="73" t="s">
        <v>169</v>
      </c>
      <c r="AB701" s="317"/>
      <c r="AC701" s="73" t="s">
        <v>169</v>
      </c>
      <c r="AD701" s="73" t="s">
        <v>169</v>
      </c>
      <c r="AE701" s="317"/>
      <c r="AF701" s="73" t="s">
        <v>169</v>
      </c>
      <c r="AG701" s="73" t="s">
        <v>169</v>
      </c>
      <c r="AH701" s="317"/>
      <c r="AI701" s="88">
        <f t="shared" si="204"/>
        <v>0</v>
      </c>
      <c r="AJ701" s="312">
        <f t="shared" si="205"/>
        <v>0</v>
      </c>
      <c r="AK701" s="27">
        <f t="shared" si="206"/>
        <v>0</v>
      </c>
      <c r="AL701" s="27">
        <f t="shared" si="207"/>
        <v>0</v>
      </c>
      <c r="AM701" s="27">
        <f t="shared" si="208"/>
        <v>0</v>
      </c>
      <c r="AN701" s="77">
        <f t="shared" si="209"/>
        <v>0</v>
      </c>
      <c r="AP701" s="77">
        <f t="shared" si="210"/>
        <v>0</v>
      </c>
      <c r="AQ701" s="207">
        <f t="shared" si="196"/>
        <v>0</v>
      </c>
      <c r="AR701" s="27">
        <f t="shared" si="197"/>
        <v>0</v>
      </c>
      <c r="AS701" s="27">
        <f t="shared" si="198"/>
        <v>0</v>
      </c>
      <c r="AT701" s="27">
        <f t="shared" si="211"/>
        <v>0</v>
      </c>
      <c r="AU701" s="27">
        <f t="shared" si="199"/>
        <v>0</v>
      </c>
      <c r="AV701" s="27">
        <f t="shared" si="200"/>
        <v>0</v>
      </c>
      <c r="AW701" s="27">
        <f t="shared" si="201"/>
        <v>0</v>
      </c>
    </row>
    <row r="702" spans="1:49">
      <c r="A702" s="68">
        <v>691</v>
      </c>
      <c r="B702" s="69" t="s">
        <v>328</v>
      </c>
      <c r="C702" s="314"/>
      <c r="D702" s="72"/>
      <c r="E702" s="180"/>
      <c r="F702" s="72"/>
      <c r="G702" s="72"/>
      <c r="H702" s="325">
        <f t="shared" si="193"/>
        <v>0</v>
      </c>
      <c r="I702" s="71"/>
      <c r="J702" s="303"/>
      <c r="K702" s="303"/>
      <c r="L702" s="303"/>
      <c r="M702" s="304">
        <f t="shared" si="202"/>
        <v>0</v>
      </c>
      <c r="N702" s="326" t="str">
        <f t="shared" si="194"/>
        <v/>
      </c>
      <c r="O702" s="71"/>
      <c r="P702" s="303"/>
      <c r="Q702" s="214">
        <f t="shared" si="203"/>
        <v>0</v>
      </c>
      <c r="R702" s="71"/>
      <c r="S702" s="308"/>
      <c r="T702" s="308"/>
      <c r="U702" s="308"/>
      <c r="V702" s="79"/>
      <c r="W702" s="303"/>
      <c r="X702" s="303"/>
      <c r="Y702" s="309">
        <f t="shared" si="195"/>
        <v>0</v>
      </c>
      <c r="Z702" s="73" t="s">
        <v>169</v>
      </c>
      <c r="AA702" s="73" t="s">
        <v>169</v>
      </c>
      <c r="AB702" s="317"/>
      <c r="AC702" s="73" t="s">
        <v>169</v>
      </c>
      <c r="AD702" s="73" t="s">
        <v>169</v>
      </c>
      <c r="AE702" s="317"/>
      <c r="AF702" s="73" t="s">
        <v>169</v>
      </c>
      <c r="AG702" s="73" t="s">
        <v>169</v>
      </c>
      <c r="AH702" s="317"/>
      <c r="AI702" s="88">
        <f t="shared" si="204"/>
        <v>0</v>
      </c>
      <c r="AJ702" s="312">
        <f t="shared" si="205"/>
        <v>0</v>
      </c>
      <c r="AK702" s="27">
        <f t="shared" si="206"/>
        <v>0</v>
      </c>
      <c r="AL702" s="27">
        <f t="shared" si="207"/>
        <v>0</v>
      </c>
      <c r="AM702" s="27">
        <f t="shared" si="208"/>
        <v>0</v>
      </c>
      <c r="AN702" s="77">
        <f t="shared" si="209"/>
        <v>0</v>
      </c>
      <c r="AP702" s="77">
        <f t="shared" si="210"/>
        <v>0</v>
      </c>
      <c r="AQ702" s="207">
        <f t="shared" si="196"/>
        <v>0</v>
      </c>
      <c r="AR702" s="27">
        <f t="shared" si="197"/>
        <v>0</v>
      </c>
      <c r="AS702" s="27">
        <f t="shared" si="198"/>
        <v>0</v>
      </c>
      <c r="AT702" s="27">
        <f t="shared" si="211"/>
        <v>0</v>
      </c>
      <c r="AU702" s="27">
        <f t="shared" si="199"/>
        <v>0</v>
      </c>
      <c r="AV702" s="27">
        <f t="shared" si="200"/>
        <v>0</v>
      </c>
      <c r="AW702" s="27">
        <f t="shared" si="201"/>
        <v>0</v>
      </c>
    </row>
    <row r="703" spans="1:49">
      <c r="A703" s="78">
        <v>692</v>
      </c>
      <c r="B703" s="69" t="s">
        <v>328</v>
      </c>
      <c r="C703" s="314"/>
      <c r="D703" s="72"/>
      <c r="E703" s="180"/>
      <c r="F703" s="72"/>
      <c r="G703" s="72"/>
      <c r="H703" s="325">
        <f t="shared" si="193"/>
        <v>0</v>
      </c>
      <c r="I703" s="71"/>
      <c r="J703" s="303"/>
      <c r="K703" s="303"/>
      <c r="L703" s="303"/>
      <c r="M703" s="304">
        <f t="shared" si="202"/>
        <v>0</v>
      </c>
      <c r="N703" s="326" t="str">
        <f t="shared" si="194"/>
        <v/>
      </c>
      <c r="O703" s="71"/>
      <c r="P703" s="303"/>
      <c r="Q703" s="214">
        <f t="shared" si="203"/>
        <v>0</v>
      </c>
      <c r="R703" s="71"/>
      <c r="S703" s="308"/>
      <c r="T703" s="308"/>
      <c r="U703" s="308"/>
      <c r="V703" s="79"/>
      <c r="W703" s="303"/>
      <c r="X703" s="303"/>
      <c r="Y703" s="309">
        <f t="shared" si="195"/>
        <v>0</v>
      </c>
      <c r="Z703" s="73" t="s">
        <v>169</v>
      </c>
      <c r="AA703" s="73" t="s">
        <v>169</v>
      </c>
      <c r="AB703" s="317"/>
      <c r="AC703" s="73" t="s">
        <v>169</v>
      </c>
      <c r="AD703" s="73" t="s">
        <v>169</v>
      </c>
      <c r="AE703" s="317"/>
      <c r="AF703" s="73" t="s">
        <v>169</v>
      </c>
      <c r="AG703" s="73" t="s">
        <v>169</v>
      </c>
      <c r="AH703" s="317"/>
      <c r="AI703" s="88">
        <f t="shared" si="204"/>
        <v>0</v>
      </c>
      <c r="AJ703" s="312">
        <f t="shared" si="205"/>
        <v>0</v>
      </c>
      <c r="AK703" s="27">
        <f t="shared" si="206"/>
        <v>0</v>
      </c>
      <c r="AL703" s="27">
        <f t="shared" si="207"/>
        <v>0</v>
      </c>
      <c r="AM703" s="27">
        <f t="shared" si="208"/>
        <v>0</v>
      </c>
      <c r="AN703" s="77">
        <f t="shared" si="209"/>
        <v>0</v>
      </c>
      <c r="AP703" s="77">
        <f t="shared" si="210"/>
        <v>0</v>
      </c>
      <c r="AQ703" s="207">
        <f t="shared" si="196"/>
        <v>0</v>
      </c>
      <c r="AR703" s="27">
        <f t="shared" si="197"/>
        <v>0</v>
      </c>
      <c r="AS703" s="27">
        <f t="shared" si="198"/>
        <v>0</v>
      </c>
      <c r="AT703" s="27">
        <f t="shared" si="211"/>
        <v>0</v>
      </c>
      <c r="AU703" s="27">
        <f t="shared" si="199"/>
        <v>0</v>
      </c>
      <c r="AV703" s="27">
        <f t="shared" si="200"/>
        <v>0</v>
      </c>
      <c r="AW703" s="27">
        <f t="shared" si="201"/>
        <v>0</v>
      </c>
    </row>
    <row r="704" spans="1:49">
      <c r="A704" s="68">
        <v>693</v>
      </c>
      <c r="B704" s="69" t="s">
        <v>328</v>
      </c>
      <c r="C704" s="314"/>
      <c r="D704" s="72"/>
      <c r="E704" s="180"/>
      <c r="F704" s="72"/>
      <c r="G704" s="72"/>
      <c r="H704" s="325">
        <f t="shared" si="193"/>
        <v>0</v>
      </c>
      <c r="I704" s="71"/>
      <c r="J704" s="303"/>
      <c r="K704" s="303"/>
      <c r="L704" s="303"/>
      <c r="M704" s="304">
        <f t="shared" si="202"/>
        <v>0</v>
      </c>
      <c r="N704" s="326" t="str">
        <f t="shared" si="194"/>
        <v/>
      </c>
      <c r="O704" s="71"/>
      <c r="P704" s="303"/>
      <c r="Q704" s="214">
        <f t="shared" si="203"/>
        <v>0</v>
      </c>
      <c r="R704" s="71"/>
      <c r="S704" s="308"/>
      <c r="T704" s="308"/>
      <c r="U704" s="308"/>
      <c r="V704" s="79"/>
      <c r="W704" s="303"/>
      <c r="X704" s="303"/>
      <c r="Y704" s="309">
        <f t="shared" si="195"/>
        <v>0</v>
      </c>
      <c r="Z704" s="73" t="s">
        <v>169</v>
      </c>
      <c r="AA704" s="73" t="s">
        <v>169</v>
      </c>
      <c r="AB704" s="317"/>
      <c r="AC704" s="73" t="s">
        <v>169</v>
      </c>
      <c r="AD704" s="73" t="s">
        <v>169</v>
      </c>
      <c r="AE704" s="317"/>
      <c r="AF704" s="73" t="s">
        <v>169</v>
      </c>
      <c r="AG704" s="73" t="s">
        <v>169</v>
      </c>
      <c r="AH704" s="317"/>
      <c r="AI704" s="88">
        <f t="shared" si="204"/>
        <v>0</v>
      </c>
      <c r="AJ704" s="312">
        <f t="shared" si="205"/>
        <v>0</v>
      </c>
      <c r="AK704" s="27">
        <f t="shared" si="206"/>
        <v>0</v>
      </c>
      <c r="AL704" s="27">
        <f t="shared" si="207"/>
        <v>0</v>
      </c>
      <c r="AM704" s="27">
        <f t="shared" si="208"/>
        <v>0</v>
      </c>
      <c r="AN704" s="77">
        <f t="shared" si="209"/>
        <v>0</v>
      </c>
      <c r="AP704" s="77">
        <f t="shared" si="210"/>
        <v>0</v>
      </c>
      <c r="AQ704" s="207">
        <f t="shared" si="196"/>
        <v>0</v>
      </c>
      <c r="AR704" s="27">
        <f t="shared" si="197"/>
        <v>0</v>
      </c>
      <c r="AS704" s="27">
        <f t="shared" si="198"/>
        <v>0</v>
      </c>
      <c r="AT704" s="27">
        <f t="shared" si="211"/>
        <v>0</v>
      </c>
      <c r="AU704" s="27">
        <f t="shared" si="199"/>
        <v>0</v>
      </c>
      <c r="AV704" s="27">
        <f t="shared" si="200"/>
        <v>0</v>
      </c>
      <c r="AW704" s="27">
        <f t="shared" si="201"/>
        <v>0</v>
      </c>
    </row>
    <row r="705" spans="1:49">
      <c r="A705" s="78">
        <v>694</v>
      </c>
      <c r="B705" s="69" t="s">
        <v>328</v>
      </c>
      <c r="C705" s="314"/>
      <c r="D705" s="72"/>
      <c r="E705" s="180"/>
      <c r="F705" s="72"/>
      <c r="G705" s="72"/>
      <c r="H705" s="325">
        <f t="shared" si="193"/>
        <v>0</v>
      </c>
      <c r="I705" s="71"/>
      <c r="J705" s="303"/>
      <c r="K705" s="303"/>
      <c r="L705" s="303"/>
      <c r="M705" s="304">
        <f t="shared" si="202"/>
        <v>0</v>
      </c>
      <c r="N705" s="326" t="str">
        <f t="shared" si="194"/>
        <v/>
      </c>
      <c r="O705" s="71"/>
      <c r="P705" s="303"/>
      <c r="Q705" s="214">
        <f t="shared" si="203"/>
        <v>0</v>
      </c>
      <c r="R705" s="71"/>
      <c r="S705" s="308"/>
      <c r="T705" s="308"/>
      <c r="U705" s="308"/>
      <c r="V705" s="79"/>
      <c r="W705" s="303"/>
      <c r="X705" s="303"/>
      <c r="Y705" s="309">
        <f t="shared" si="195"/>
        <v>0</v>
      </c>
      <c r="Z705" s="73" t="s">
        <v>169</v>
      </c>
      <c r="AA705" s="73" t="s">
        <v>169</v>
      </c>
      <c r="AB705" s="317"/>
      <c r="AC705" s="73" t="s">
        <v>169</v>
      </c>
      <c r="AD705" s="73" t="s">
        <v>169</v>
      </c>
      <c r="AE705" s="317"/>
      <c r="AF705" s="73" t="s">
        <v>169</v>
      </c>
      <c r="AG705" s="73" t="s">
        <v>169</v>
      </c>
      <c r="AH705" s="317"/>
      <c r="AI705" s="88">
        <f t="shared" si="204"/>
        <v>0</v>
      </c>
      <c r="AJ705" s="312">
        <f t="shared" si="205"/>
        <v>0</v>
      </c>
      <c r="AK705" s="27">
        <f t="shared" si="206"/>
        <v>0</v>
      </c>
      <c r="AL705" s="27">
        <f t="shared" si="207"/>
        <v>0</v>
      </c>
      <c r="AM705" s="27">
        <f t="shared" si="208"/>
        <v>0</v>
      </c>
      <c r="AN705" s="77">
        <f t="shared" si="209"/>
        <v>0</v>
      </c>
      <c r="AP705" s="77">
        <f t="shared" si="210"/>
        <v>0</v>
      </c>
      <c r="AQ705" s="207">
        <f t="shared" si="196"/>
        <v>0</v>
      </c>
      <c r="AR705" s="27">
        <f t="shared" si="197"/>
        <v>0</v>
      </c>
      <c r="AS705" s="27">
        <f t="shared" si="198"/>
        <v>0</v>
      </c>
      <c r="AT705" s="27">
        <f t="shared" si="211"/>
        <v>0</v>
      </c>
      <c r="AU705" s="27">
        <f t="shared" si="199"/>
        <v>0</v>
      </c>
      <c r="AV705" s="27">
        <f t="shared" si="200"/>
        <v>0</v>
      </c>
      <c r="AW705" s="27">
        <f t="shared" si="201"/>
        <v>0</v>
      </c>
    </row>
    <row r="706" spans="1:49">
      <c r="A706" s="68">
        <v>695</v>
      </c>
      <c r="B706" s="69" t="s">
        <v>328</v>
      </c>
      <c r="C706" s="314"/>
      <c r="D706" s="72"/>
      <c r="E706" s="180"/>
      <c r="F706" s="72"/>
      <c r="G706" s="72"/>
      <c r="H706" s="325">
        <f t="shared" si="193"/>
        <v>0</v>
      </c>
      <c r="I706" s="71"/>
      <c r="J706" s="303"/>
      <c r="K706" s="303"/>
      <c r="L706" s="303"/>
      <c r="M706" s="304">
        <f t="shared" si="202"/>
        <v>0</v>
      </c>
      <c r="N706" s="326" t="str">
        <f t="shared" si="194"/>
        <v/>
      </c>
      <c r="O706" s="71"/>
      <c r="P706" s="303"/>
      <c r="Q706" s="214">
        <f t="shared" si="203"/>
        <v>0</v>
      </c>
      <c r="R706" s="71"/>
      <c r="S706" s="308"/>
      <c r="T706" s="308"/>
      <c r="U706" s="308"/>
      <c r="V706" s="79"/>
      <c r="W706" s="303"/>
      <c r="X706" s="303"/>
      <c r="Y706" s="309">
        <f t="shared" si="195"/>
        <v>0</v>
      </c>
      <c r="Z706" s="73" t="s">
        <v>169</v>
      </c>
      <c r="AA706" s="73" t="s">
        <v>169</v>
      </c>
      <c r="AB706" s="317"/>
      <c r="AC706" s="73" t="s">
        <v>169</v>
      </c>
      <c r="AD706" s="73" t="s">
        <v>169</v>
      </c>
      <c r="AE706" s="317"/>
      <c r="AF706" s="73" t="s">
        <v>169</v>
      </c>
      <c r="AG706" s="73" t="s">
        <v>169</v>
      </c>
      <c r="AH706" s="317"/>
      <c r="AI706" s="88">
        <f t="shared" si="204"/>
        <v>0</v>
      </c>
      <c r="AJ706" s="312">
        <f t="shared" si="205"/>
        <v>0</v>
      </c>
      <c r="AK706" s="27">
        <f t="shared" si="206"/>
        <v>0</v>
      </c>
      <c r="AL706" s="27">
        <f t="shared" si="207"/>
        <v>0</v>
      </c>
      <c r="AM706" s="27">
        <f t="shared" si="208"/>
        <v>0</v>
      </c>
      <c r="AN706" s="77">
        <f t="shared" si="209"/>
        <v>0</v>
      </c>
      <c r="AP706" s="77">
        <f t="shared" si="210"/>
        <v>0</v>
      </c>
      <c r="AQ706" s="207">
        <f t="shared" si="196"/>
        <v>0</v>
      </c>
      <c r="AR706" s="27">
        <f t="shared" si="197"/>
        <v>0</v>
      </c>
      <c r="AS706" s="27">
        <f t="shared" si="198"/>
        <v>0</v>
      </c>
      <c r="AT706" s="27">
        <f t="shared" si="211"/>
        <v>0</v>
      </c>
      <c r="AU706" s="27">
        <f t="shared" si="199"/>
        <v>0</v>
      </c>
      <c r="AV706" s="27">
        <f t="shared" si="200"/>
        <v>0</v>
      </c>
      <c r="AW706" s="27">
        <f t="shared" si="201"/>
        <v>0</v>
      </c>
    </row>
    <row r="707" spans="1:49">
      <c r="A707" s="78">
        <v>696</v>
      </c>
      <c r="B707" s="69" t="s">
        <v>328</v>
      </c>
      <c r="C707" s="314"/>
      <c r="D707" s="72"/>
      <c r="E707" s="180"/>
      <c r="F707" s="72"/>
      <c r="G707" s="72"/>
      <c r="H707" s="325">
        <f t="shared" si="193"/>
        <v>0</v>
      </c>
      <c r="I707" s="71"/>
      <c r="J707" s="303"/>
      <c r="K707" s="303"/>
      <c r="L707" s="303"/>
      <c r="M707" s="304">
        <f t="shared" si="202"/>
        <v>0</v>
      </c>
      <c r="N707" s="326" t="str">
        <f t="shared" si="194"/>
        <v/>
      </c>
      <c r="O707" s="71"/>
      <c r="P707" s="303"/>
      <c r="Q707" s="214">
        <f t="shared" si="203"/>
        <v>0</v>
      </c>
      <c r="R707" s="71"/>
      <c r="S707" s="308"/>
      <c r="T707" s="308"/>
      <c r="U707" s="308"/>
      <c r="V707" s="79"/>
      <c r="W707" s="303"/>
      <c r="X707" s="303"/>
      <c r="Y707" s="309">
        <f t="shared" si="195"/>
        <v>0</v>
      </c>
      <c r="Z707" s="73" t="s">
        <v>169</v>
      </c>
      <c r="AA707" s="73" t="s">
        <v>169</v>
      </c>
      <c r="AB707" s="317"/>
      <c r="AC707" s="73" t="s">
        <v>169</v>
      </c>
      <c r="AD707" s="73" t="s">
        <v>169</v>
      </c>
      <c r="AE707" s="317"/>
      <c r="AF707" s="73" t="s">
        <v>169</v>
      </c>
      <c r="AG707" s="73" t="s">
        <v>169</v>
      </c>
      <c r="AH707" s="317"/>
      <c r="AI707" s="88">
        <f t="shared" si="204"/>
        <v>0</v>
      </c>
      <c r="AJ707" s="312">
        <f t="shared" si="205"/>
        <v>0</v>
      </c>
      <c r="AK707" s="27">
        <f t="shared" si="206"/>
        <v>0</v>
      </c>
      <c r="AL707" s="27">
        <f t="shared" si="207"/>
        <v>0</v>
      </c>
      <c r="AM707" s="27">
        <f t="shared" si="208"/>
        <v>0</v>
      </c>
      <c r="AN707" s="77">
        <f t="shared" si="209"/>
        <v>0</v>
      </c>
      <c r="AP707" s="77">
        <f t="shared" si="210"/>
        <v>0</v>
      </c>
      <c r="AQ707" s="207">
        <f t="shared" si="196"/>
        <v>0</v>
      </c>
      <c r="AR707" s="27">
        <f t="shared" si="197"/>
        <v>0</v>
      </c>
      <c r="AS707" s="27">
        <f t="shared" si="198"/>
        <v>0</v>
      </c>
      <c r="AT707" s="27">
        <f t="shared" si="211"/>
        <v>0</v>
      </c>
      <c r="AU707" s="27">
        <f t="shared" si="199"/>
        <v>0</v>
      </c>
      <c r="AV707" s="27">
        <f t="shared" si="200"/>
        <v>0</v>
      </c>
      <c r="AW707" s="27">
        <f t="shared" si="201"/>
        <v>0</v>
      </c>
    </row>
    <row r="708" spans="1:49">
      <c r="A708" s="68">
        <v>697</v>
      </c>
      <c r="B708" s="69" t="s">
        <v>328</v>
      </c>
      <c r="C708" s="314"/>
      <c r="D708" s="72"/>
      <c r="E708" s="180"/>
      <c r="F708" s="72"/>
      <c r="G708" s="72"/>
      <c r="H708" s="325">
        <f t="shared" si="193"/>
        <v>0</v>
      </c>
      <c r="I708" s="71"/>
      <c r="J708" s="303"/>
      <c r="K708" s="303"/>
      <c r="L708" s="303"/>
      <c r="M708" s="304">
        <f t="shared" si="202"/>
        <v>0</v>
      </c>
      <c r="N708" s="326" t="str">
        <f t="shared" si="194"/>
        <v/>
      </c>
      <c r="O708" s="71"/>
      <c r="P708" s="303"/>
      <c r="Q708" s="214">
        <f t="shared" si="203"/>
        <v>0</v>
      </c>
      <c r="R708" s="71"/>
      <c r="S708" s="308"/>
      <c r="T708" s="308"/>
      <c r="U708" s="308"/>
      <c r="V708" s="79"/>
      <c r="W708" s="303"/>
      <c r="X708" s="303"/>
      <c r="Y708" s="309">
        <f t="shared" si="195"/>
        <v>0</v>
      </c>
      <c r="Z708" s="73" t="s">
        <v>169</v>
      </c>
      <c r="AA708" s="73" t="s">
        <v>169</v>
      </c>
      <c r="AB708" s="317"/>
      <c r="AC708" s="73" t="s">
        <v>169</v>
      </c>
      <c r="AD708" s="73" t="s">
        <v>169</v>
      </c>
      <c r="AE708" s="317"/>
      <c r="AF708" s="73" t="s">
        <v>169</v>
      </c>
      <c r="AG708" s="73" t="s">
        <v>169</v>
      </c>
      <c r="AH708" s="317"/>
      <c r="AI708" s="88">
        <f t="shared" si="204"/>
        <v>0</v>
      </c>
      <c r="AJ708" s="312">
        <f t="shared" si="205"/>
        <v>0</v>
      </c>
      <c r="AK708" s="27">
        <f t="shared" si="206"/>
        <v>0</v>
      </c>
      <c r="AL708" s="27">
        <f t="shared" si="207"/>
        <v>0</v>
      </c>
      <c r="AM708" s="27">
        <f t="shared" si="208"/>
        <v>0</v>
      </c>
      <c r="AN708" s="77">
        <f t="shared" si="209"/>
        <v>0</v>
      </c>
      <c r="AP708" s="77">
        <f t="shared" si="210"/>
        <v>0</v>
      </c>
      <c r="AQ708" s="207">
        <f t="shared" si="196"/>
        <v>0</v>
      </c>
      <c r="AR708" s="27">
        <f t="shared" si="197"/>
        <v>0</v>
      </c>
      <c r="AS708" s="27">
        <f t="shared" si="198"/>
        <v>0</v>
      </c>
      <c r="AT708" s="27">
        <f t="shared" si="211"/>
        <v>0</v>
      </c>
      <c r="AU708" s="27">
        <f t="shared" si="199"/>
        <v>0</v>
      </c>
      <c r="AV708" s="27">
        <f t="shared" si="200"/>
        <v>0</v>
      </c>
      <c r="AW708" s="27">
        <f t="shared" si="201"/>
        <v>0</v>
      </c>
    </row>
    <row r="709" spans="1:49">
      <c r="A709" s="78">
        <v>698</v>
      </c>
      <c r="B709" s="69" t="s">
        <v>328</v>
      </c>
      <c r="C709" s="314"/>
      <c r="D709" s="72"/>
      <c r="E709" s="180"/>
      <c r="F709" s="72"/>
      <c r="G709" s="72"/>
      <c r="H709" s="325">
        <f t="shared" si="193"/>
        <v>0</v>
      </c>
      <c r="I709" s="71"/>
      <c r="J709" s="303"/>
      <c r="K709" s="303"/>
      <c r="L709" s="303"/>
      <c r="M709" s="304">
        <f t="shared" si="202"/>
        <v>0</v>
      </c>
      <c r="N709" s="326" t="str">
        <f t="shared" si="194"/>
        <v/>
      </c>
      <c r="O709" s="71"/>
      <c r="P709" s="303"/>
      <c r="Q709" s="214">
        <f t="shared" si="203"/>
        <v>0</v>
      </c>
      <c r="R709" s="71"/>
      <c r="S709" s="308"/>
      <c r="T709" s="308"/>
      <c r="U709" s="308"/>
      <c r="V709" s="79"/>
      <c r="W709" s="303"/>
      <c r="X709" s="303"/>
      <c r="Y709" s="309">
        <f t="shared" si="195"/>
        <v>0</v>
      </c>
      <c r="Z709" s="73" t="s">
        <v>169</v>
      </c>
      <c r="AA709" s="73" t="s">
        <v>169</v>
      </c>
      <c r="AB709" s="317"/>
      <c r="AC709" s="73" t="s">
        <v>169</v>
      </c>
      <c r="AD709" s="73" t="s">
        <v>169</v>
      </c>
      <c r="AE709" s="317"/>
      <c r="AF709" s="73" t="s">
        <v>169</v>
      </c>
      <c r="AG709" s="73" t="s">
        <v>169</v>
      </c>
      <c r="AH709" s="317"/>
      <c r="AI709" s="88">
        <f t="shared" si="204"/>
        <v>0</v>
      </c>
      <c r="AJ709" s="312">
        <f t="shared" si="205"/>
        <v>0</v>
      </c>
      <c r="AK709" s="27">
        <f t="shared" si="206"/>
        <v>0</v>
      </c>
      <c r="AL709" s="27">
        <f t="shared" si="207"/>
        <v>0</v>
      </c>
      <c r="AM709" s="27">
        <f t="shared" si="208"/>
        <v>0</v>
      </c>
      <c r="AN709" s="77">
        <f t="shared" si="209"/>
        <v>0</v>
      </c>
      <c r="AP709" s="77">
        <f t="shared" si="210"/>
        <v>0</v>
      </c>
      <c r="AQ709" s="207">
        <f t="shared" si="196"/>
        <v>0</v>
      </c>
      <c r="AR709" s="27">
        <f t="shared" si="197"/>
        <v>0</v>
      </c>
      <c r="AS709" s="27">
        <f t="shared" si="198"/>
        <v>0</v>
      </c>
      <c r="AT709" s="27">
        <f t="shared" si="211"/>
        <v>0</v>
      </c>
      <c r="AU709" s="27">
        <f t="shared" si="199"/>
        <v>0</v>
      </c>
      <c r="AV709" s="27">
        <f t="shared" si="200"/>
        <v>0</v>
      </c>
      <c r="AW709" s="27">
        <f t="shared" si="201"/>
        <v>0</v>
      </c>
    </row>
    <row r="710" spans="1:49">
      <c r="A710" s="68">
        <v>699</v>
      </c>
      <c r="B710" s="69" t="s">
        <v>328</v>
      </c>
      <c r="C710" s="314"/>
      <c r="D710" s="72"/>
      <c r="E710" s="180"/>
      <c r="F710" s="72"/>
      <c r="G710" s="72"/>
      <c r="H710" s="325">
        <f t="shared" si="193"/>
        <v>0</v>
      </c>
      <c r="I710" s="71"/>
      <c r="J710" s="303"/>
      <c r="K710" s="303"/>
      <c r="L710" s="303"/>
      <c r="M710" s="304">
        <f t="shared" si="202"/>
        <v>0</v>
      </c>
      <c r="N710" s="326" t="str">
        <f t="shared" si="194"/>
        <v/>
      </c>
      <c r="O710" s="71"/>
      <c r="P710" s="303"/>
      <c r="Q710" s="214">
        <f t="shared" si="203"/>
        <v>0</v>
      </c>
      <c r="R710" s="71"/>
      <c r="S710" s="308"/>
      <c r="T710" s="308"/>
      <c r="U710" s="308"/>
      <c r="V710" s="79"/>
      <c r="W710" s="303"/>
      <c r="X710" s="303"/>
      <c r="Y710" s="309">
        <f t="shared" si="195"/>
        <v>0</v>
      </c>
      <c r="Z710" s="73" t="s">
        <v>169</v>
      </c>
      <c r="AA710" s="73" t="s">
        <v>169</v>
      </c>
      <c r="AB710" s="317"/>
      <c r="AC710" s="73" t="s">
        <v>169</v>
      </c>
      <c r="AD710" s="73" t="s">
        <v>169</v>
      </c>
      <c r="AE710" s="317"/>
      <c r="AF710" s="73" t="s">
        <v>169</v>
      </c>
      <c r="AG710" s="73" t="s">
        <v>169</v>
      </c>
      <c r="AH710" s="317"/>
      <c r="AI710" s="88">
        <f t="shared" si="204"/>
        <v>0</v>
      </c>
      <c r="AJ710" s="312">
        <f t="shared" si="205"/>
        <v>0</v>
      </c>
      <c r="AK710" s="27">
        <f t="shared" si="206"/>
        <v>0</v>
      </c>
      <c r="AL710" s="27">
        <f t="shared" si="207"/>
        <v>0</v>
      </c>
      <c r="AM710" s="27">
        <f t="shared" si="208"/>
        <v>0</v>
      </c>
      <c r="AN710" s="77">
        <f t="shared" si="209"/>
        <v>0</v>
      </c>
      <c r="AP710" s="77">
        <f t="shared" si="210"/>
        <v>0</v>
      </c>
      <c r="AQ710" s="207">
        <f t="shared" si="196"/>
        <v>0</v>
      </c>
      <c r="AR710" s="27">
        <f t="shared" si="197"/>
        <v>0</v>
      </c>
      <c r="AS710" s="27">
        <f t="shared" si="198"/>
        <v>0</v>
      </c>
      <c r="AT710" s="27">
        <f t="shared" si="211"/>
        <v>0</v>
      </c>
      <c r="AU710" s="27">
        <f t="shared" si="199"/>
        <v>0</v>
      </c>
      <c r="AV710" s="27">
        <f t="shared" si="200"/>
        <v>0</v>
      </c>
      <c r="AW710" s="27">
        <f t="shared" si="201"/>
        <v>0</v>
      </c>
    </row>
    <row r="711" spans="1:49">
      <c r="A711" s="78">
        <v>700</v>
      </c>
      <c r="B711" s="69" t="s">
        <v>328</v>
      </c>
      <c r="C711" s="314"/>
      <c r="D711" s="72"/>
      <c r="E711" s="180"/>
      <c r="F711" s="72"/>
      <c r="G711" s="72"/>
      <c r="H711" s="325">
        <f t="shared" si="193"/>
        <v>0</v>
      </c>
      <c r="I711" s="71"/>
      <c r="J711" s="303"/>
      <c r="K711" s="303"/>
      <c r="L711" s="303"/>
      <c r="M711" s="304">
        <f t="shared" si="202"/>
        <v>0</v>
      </c>
      <c r="N711" s="326" t="str">
        <f t="shared" si="194"/>
        <v/>
      </c>
      <c r="O711" s="71"/>
      <c r="P711" s="303"/>
      <c r="Q711" s="214">
        <f t="shared" si="203"/>
        <v>0</v>
      </c>
      <c r="R711" s="71"/>
      <c r="S711" s="308"/>
      <c r="T711" s="308"/>
      <c r="U711" s="308"/>
      <c r="V711" s="79"/>
      <c r="W711" s="303"/>
      <c r="X711" s="303"/>
      <c r="Y711" s="309">
        <f t="shared" si="195"/>
        <v>0</v>
      </c>
      <c r="Z711" s="73" t="s">
        <v>169</v>
      </c>
      <c r="AA711" s="73" t="s">
        <v>169</v>
      </c>
      <c r="AB711" s="317"/>
      <c r="AC711" s="73" t="s">
        <v>169</v>
      </c>
      <c r="AD711" s="73" t="s">
        <v>169</v>
      </c>
      <c r="AE711" s="317"/>
      <c r="AF711" s="73" t="s">
        <v>169</v>
      </c>
      <c r="AG711" s="73" t="s">
        <v>169</v>
      </c>
      <c r="AH711" s="317"/>
      <c r="AI711" s="88">
        <f t="shared" si="204"/>
        <v>0</v>
      </c>
      <c r="AJ711" s="312">
        <f t="shared" si="205"/>
        <v>0</v>
      </c>
      <c r="AK711" s="27">
        <f t="shared" si="206"/>
        <v>0</v>
      </c>
      <c r="AL711" s="27">
        <f t="shared" si="207"/>
        <v>0</v>
      </c>
      <c r="AM711" s="27">
        <f t="shared" si="208"/>
        <v>0</v>
      </c>
      <c r="AN711" s="77">
        <f t="shared" si="209"/>
        <v>0</v>
      </c>
      <c r="AP711" s="77">
        <f t="shared" si="210"/>
        <v>0</v>
      </c>
      <c r="AQ711" s="207">
        <f t="shared" si="196"/>
        <v>0</v>
      </c>
      <c r="AR711" s="27">
        <f t="shared" si="197"/>
        <v>0</v>
      </c>
      <c r="AS711" s="27">
        <f t="shared" si="198"/>
        <v>0</v>
      </c>
      <c r="AT711" s="27">
        <f t="shared" si="211"/>
        <v>0</v>
      </c>
      <c r="AU711" s="27">
        <f t="shared" si="199"/>
        <v>0</v>
      </c>
      <c r="AV711" s="27">
        <f t="shared" si="200"/>
        <v>0</v>
      </c>
      <c r="AW711" s="27">
        <f t="shared" si="201"/>
        <v>0</v>
      </c>
    </row>
    <row r="712" spans="1:49">
      <c r="A712" s="68">
        <v>701</v>
      </c>
      <c r="B712" s="69" t="s">
        <v>328</v>
      </c>
      <c r="C712" s="314"/>
      <c r="D712" s="72"/>
      <c r="E712" s="180"/>
      <c r="F712" s="72"/>
      <c r="G712" s="72"/>
      <c r="H712" s="325">
        <f t="shared" si="193"/>
        <v>0</v>
      </c>
      <c r="I712" s="71"/>
      <c r="J712" s="303"/>
      <c r="K712" s="303"/>
      <c r="L712" s="303"/>
      <c r="M712" s="304">
        <f t="shared" si="202"/>
        <v>0</v>
      </c>
      <c r="N712" s="326" t="str">
        <f t="shared" si="194"/>
        <v/>
      </c>
      <c r="O712" s="71"/>
      <c r="P712" s="303"/>
      <c r="Q712" s="214">
        <f t="shared" si="203"/>
        <v>0</v>
      </c>
      <c r="R712" s="71"/>
      <c r="S712" s="308"/>
      <c r="T712" s="308"/>
      <c r="U712" s="308"/>
      <c r="V712" s="79"/>
      <c r="W712" s="303"/>
      <c r="X712" s="303"/>
      <c r="Y712" s="309">
        <f t="shared" si="195"/>
        <v>0</v>
      </c>
      <c r="Z712" s="73" t="s">
        <v>169</v>
      </c>
      <c r="AA712" s="73" t="s">
        <v>169</v>
      </c>
      <c r="AB712" s="317"/>
      <c r="AC712" s="73" t="s">
        <v>169</v>
      </c>
      <c r="AD712" s="73" t="s">
        <v>169</v>
      </c>
      <c r="AE712" s="317"/>
      <c r="AF712" s="73" t="s">
        <v>169</v>
      </c>
      <c r="AG712" s="73" t="s">
        <v>169</v>
      </c>
      <c r="AH712" s="317"/>
      <c r="AI712" s="88">
        <f t="shared" si="204"/>
        <v>0</v>
      </c>
      <c r="AJ712" s="312">
        <f t="shared" si="205"/>
        <v>0</v>
      </c>
      <c r="AK712" s="27">
        <f t="shared" si="206"/>
        <v>0</v>
      </c>
      <c r="AL712" s="27">
        <f t="shared" si="207"/>
        <v>0</v>
      </c>
      <c r="AM712" s="27">
        <f t="shared" si="208"/>
        <v>0</v>
      </c>
      <c r="AN712" s="77">
        <f t="shared" si="209"/>
        <v>0</v>
      </c>
      <c r="AP712" s="77">
        <f t="shared" si="210"/>
        <v>0</v>
      </c>
      <c r="AQ712" s="207">
        <f t="shared" si="196"/>
        <v>0</v>
      </c>
      <c r="AR712" s="27">
        <f t="shared" si="197"/>
        <v>0</v>
      </c>
      <c r="AS712" s="27">
        <f t="shared" si="198"/>
        <v>0</v>
      </c>
      <c r="AT712" s="27">
        <f t="shared" si="211"/>
        <v>0</v>
      </c>
      <c r="AU712" s="27">
        <f t="shared" si="199"/>
        <v>0</v>
      </c>
      <c r="AV712" s="27">
        <f t="shared" si="200"/>
        <v>0</v>
      </c>
      <c r="AW712" s="27">
        <f t="shared" si="201"/>
        <v>0</v>
      </c>
    </row>
    <row r="713" spans="1:49">
      <c r="A713" s="78">
        <v>702</v>
      </c>
      <c r="B713" s="69" t="s">
        <v>328</v>
      </c>
      <c r="C713" s="314"/>
      <c r="D713" s="72"/>
      <c r="E713" s="180"/>
      <c r="F713" s="72"/>
      <c r="G713" s="72"/>
      <c r="H713" s="325">
        <f t="shared" si="193"/>
        <v>0</v>
      </c>
      <c r="I713" s="71"/>
      <c r="J713" s="303"/>
      <c r="K713" s="303"/>
      <c r="L713" s="303"/>
      <c r="M713" s="304">
        <f t="shared" si="202"/>
        <v>0</v>
      </c>
      <c r="N713" s="326" t="str">
        <f t="shared" si="194"/>
        <v/>
      </c>
      <c r="O713" s="71"/>
      <c r="P713" s="303"/>
      <c r="Q713" s="214">
        <f t="shared" si="203"/>
        <v>0</v>
      </c>
      <c r="R713" s="71"/>
      <c r="S713" s="308"/>
      <c r="T713" s="308"/>
      <c r="U713" s="308"/>
      <c r="V713" s="79"/>
      <c r="W713" s="303"/>
      <c r="X713" s="303"/>
      <c r="Y713" s="309">
        <f t="shared" si="195"/>
        <v>0</v>
      </c>
      <c r="Z713" s="73" t="s">
        <v>169</v>
      </c>
      <c r="AA713" s="73" t="s">
        <v>169</v>
      </c>
      <c r="AB713" s="317"/>
      <c r="AC713" s="73" t="s">
        <v>169</v>
      </c>
      <c r="AD713" s="73" t="s">
        <v>169</v>
      </c>
      <c r="AE713" s="317"/>
      <c r="AF713" s="73" t="s">
        <v>169</v>
      </c>
      <c r="AG713" s="73" t="s">
        <v>169</v>
      </c>
      <c r="AH713" s="317"/>
      <c r="AI713" s="88">
        <f t="shared" si="204"/>
        <v>0</v>
      </c>
      <c r="AJ713" s="312">
        <f t="shared" si="205"/>
        <v>0</v>
      </c>
      <c r="AK713" s="27">
        <f t="shared" si="206"/>
        <v>0</v>
      </c>
      <c r="AL713" s="27">
        <f t="shared" si="207"/>
        <v>0</v>
      </c>
      <c r="AM713" s="27">
        <f t="shared" si="208"/>
        <v>0</v>
      </c>
      <c r="AN713" s="77">
        <f t="shared" si="209"/>
        <v>0</v>
      </c>
      <c r="AP713" s="77">
        <f t="shared" si="210"/>
        <v>0</v>
      </c>
      <c r="AQ713" s="207">
        <f t="shared" si="196"/>
        <v>0</v>
      </c>
      <c r="AR713" s="27">
        <f t="shared" si="197"/>
        <v>0</v>
      </c>
      <c r="AS713" s="27">
        <f t="shared" si="198"/>
        <v>0</v>
      </c>
      <c r="AT713" s="27">
        <f t="shared" si="211"/>
        <v>0</v>
      </c>
      <c r="AU713" s="27">
        <f t="shared" si="199"/>
        <v>0</v>
      </c>
      <c r="AV713" s="27">
        <f t="shared" si="200"/>
        <v>0</v>
      </c>
      <c r="AW713" s="27">
        <f t="shared" si="201"/>
        <v>0</v>
      </c>
    </row>
    <row r="714" spans="1:49">
      <c r="A714" s="68">
        <v>703</v>
      </c>
      <c r="B714" s="69" t="s">
        <v>328</v>
      </c>
      <c r="C714" s="314"/>
      <c r="D714" s="72"/>
      <c r="E714" s="180"/>
      <c r="F714" s="72"/>
      <c r="G714" s="72"/>
      <c r="H714" s="325">
        <f t="shared" si="193"/>
        <v>0</v>
      </c>
      <c r="I714" s="71"/>
      <c r="J714" s="303"/>
      <c r="K714" s="303"/>
      <c r="L714" s="303"/>
      <c r="M714" s="304">
        <f t="shared" si="202"/>
        <v>0</v>
      </c>
      <c r="N714" s="326" t="str">
        <f t="shared" si="194"/>
        <v/>
      </c>
      <c r="O714" s="71"/>
      <c r="P714" s="303"/>
      <c r="Q714" s="214">
        <f t="shared" si="203"/>
        <v>0</v>
      </c>
      <c r="R714" s="71"/>
      <c r="S714" s="308"/>
      <c r="T714" s="308"/>
      <c r="U714" s="308"/>
      <c r="V714" s="79"/>
      <c r="W714" s="303"/>
      <c r="X714" s="303"/>
      <c r="Y714" s="309">
        <f t="shared" si="195"/>
        <v>0</v>
      </c>
      <c r="Z714" s="73" t="s">
        <v>169</v>
      </c>
      <c r="AA714" s="73" t="s">
        <v>169</v>
      </c>
      <c r="AB714" s="317"/>
      <c r="AC714" s="73" t="s">
        <v>169</v>
      </c>
      <c r="AD714" s="73" t="s">
        <v>169</v>
      </c>
      <c r="AE714" s="317"/>
      <c r="AF714" s="73" t="s">
        <v>169</v>
      </c>
      <c r="AG714" s="73" t="s">
        <v>169</v>
      </c>
      <c r="AH714" s="317"/>
      <c r="AI714" s="88">
        <f t="shared" si="204"/>
        <v>0</v>
      </c>
      <c r="AJ714" s="312">
        <f t="shared" si="205"/>
        <v>0</v>
      </c>
      <c r="AK714" s="27">
        <f t="shared" si="206"/>
        <v>0</v>
      </c>
      <c r="AL714" s="27">
        <f t="shared" si="207"/>
        <v>0</v>
      </c>
      <c r="AM714" s="27">
        <f t="shared" si="208"/>
        <v>0</v>
      </c>
      <c r="AN714" s="77">
        <f t="shared" si="209"/>
        <v>0</v>
      </c>
      <c r="AP714" s="77">
        <f t="shared" si="210"/>
        <v>0</v>
      </c>
      <c r="AQ714" s="207">
        <f t="shared" si="196"/>
        <v>0</v>
      </c>
      <c r="AR714" s="27">
        <f t="shared" si="197"/>
        <v>0</v>
      </c>
      <c r="AS714" s="27">
        <f t="shared" si="198"/>
        <v>0</v>
      </c>
      <c r="AT714" s="27">
        <f t="shared" si="211"/>
        <v>0</v>
      </c>
      <c r="AU714" s="27">
        <f t="shared" si="199"/>
        <v>0</v>
      </c>
      <c r="AV714" s="27">
        <f t="shared" si="200"/>
        <v>0</v>
      </c>
      <c r="AW714" s="27">
        <f t="shared" si="201"/>
        <v>0</v>
      </c>
    </row>
    <row r="715" spans="1:49">
      <c r="A715" s="78">
        <v>704</v>
      </c>
      <c r="B715" s="69" t="s">
        <v>328</v>
      </c>
      <c r="C715" s="314"/>
      <c r="D715" s="72"/>
      <c r="E715" s="180"/>
      <c r="F715" s="72"/>
      <c r="G715" s="72"/>
      <c r="H715" s="325">
        <f t="shared" si="193"/>
        <v>0</v>
      </c>
      <c r="I715" s="71"/>
      <c r="J715" s="303"/>
      <c r="K715" s="303"/>
      <c r="L715" s="303"/>
      <c r="M715" s="304">
        <f t="shared" si="202"/>
        <v>0</v>
      </c>
      <c r="N715" s="326" t="str">
        <f t="shared" si="194"/>
        <v/>
      </c>
      <c r="O715" s="71"/>
      <c r="P715" s="303"/>
      <c r="Q715" s="214">
        <f t="shared" si="203"/>
        <v>0</v>
      </c>
      <c r="R715" s="71"/>
      <c r="S715" s="308"/>
      <c r="T715" s="308"/>
      <c r="U715" s="308"/>
      <c r="V715" s="79"/>
      <c r="W715" s="303"/>
      <c r="X715" s="303"/>
      <c r="Y715" s="309">
        <f t="shared" si="195"/>
        <v>0</v>
      </c>
      <c r="Z715" s="73" t="s">
        <v>169</v>
      </c>
      <c r="AA715" s="73" t="s">
        <v>169</v>
      </c>
      <c r="AB715" s="317"/>
      <c r="AC715" s="73" t="s">
        <v>169</v>
      </c>
      <c r="AD715" s="73" t="s">
        <v>169</v>
      </c>
      <c r="AE715" s="317"/>
      <c r="AF715" s="73" t="s">
        <v>169</v>
      </c>
      <c r="AG715" s="73" t="s">
        <v>169</v>
      </c>
      <c r="AH715" s="317"/>
      <c r="AI715" s="88">
        <f t="shared" si="204"/>
        <v>0</v>
      </c>
      <c r="AJ715" s="312">
        <f t="shared" si="205"/>
        <v>0</v>
      </c>
      <c r="AK715" s="27">
        <f t="shared" si="206"/>
        <v>0</v>
      </c>
      <c r="AL715" s="27">
        <f t="shared" si="207"/>
        <v>0</v>
      </c>
      <c r="AM715" s="27">
        <f t="shared" si="208"/>
        <v>0</v>
      </c>
      <c r="AN715" s="77">
        <f t="shared" si="209"/>
        <v>0</v>
      </c>
      <c r="AP715" s="77">
        <f t="shared" si="210"/>
        <v>0</v>
      </c>
      <c r="AQ715" s="207">
        <f t="shared" si="196"/>
        <v>0</v>
      </c>
      <c r="AR715" s="27">
        <f t="shared" si="197"/>
        <v>0</v>
      </c>
      <c r="AS715" s="27">
        <f t="shared" si="198"/>
        <v>0</v>
      </c>
      <c r="AT715" s="27">
        <f t="shared" si="211"/>
        <v>0</v>
      </c>
      <c r="AU715" s="27">
        <f t="shared" si="199"/>
        <v>0</v>
      </c>
      <c r="AV715" s="27">
        <f t="shared" si="200"/>
        <v>0</v>
      </c>
      <c r="AW715" s="27">
        <f t="shared" si="201"/>
        <v>0</v>
      </c>
    </row>
    <row r="716" spans="1:49">
      <c r="A716" s="68">
        <v>705</v>
      </c>
      <c r="B716" s="69" t="s">
        <v>328</v>
      </c>
      <c r="C716" s="314"/>
      <c r="D716" s="72"/>
      <c r="E716" s="180"/>
      <c r="F716" s="72"/>
      <c r="G716" s="72"/>
      <c r="H716" s="325">
        <f t="shared" ref="H716:H779" si="212">IFERROR(IF(B716="โปรดเลือก",0,IF(B716="ไม่เป็นสมาชิก กบข.",ROUND((DATEDIF(F716,G716,"Y")+DATEDIF(F716,G716,"Ym")/12)+I716,0),AN716)),0)</f>
        <v>0</v>
      </c>
      <c r="I716" s="71"/>
      <c r="J716" s="303"/>
      <c r="K716" s="303"/>
      <c r="L716" s="303"/>
      <c r="M716" s="304">
        <f t="shared" si="202"/>
        <v>0</v>
      </c>
      <c r="N716" s="326" t="str">
        <f t="shared" ref="N716:N779" si="213">IFERROR(IF(P716&lt;&gt;0,0,IF(B716="โปรดเลือก ","",(IF(B716="ไม่เป็นสมาชิก กบข.",M716*H716/50,IF(B716="เป็นสมาชิก กบข. ",(IF(M716*H716/50&gt;0.7*M716,0.7*M716,M716*H716/50))))))),0)</f>
        <v/>
      </c>
      <c r="O716" s="71"/>
      <c r="P716" s="303"/>
      <c r="Q716" s="214">
        <f t="shared" si="203"/>
        <v>0</v>
      </c>
      <c r="R716" s="71"/>
      <c r="S716" s="308"/>
      <c r="T716" s="308"/>
      <c r="U716" s="308"/>
      <c r="V716" s="79"/>
      <c r="W716" s="303"/>
      <c r="X716" s="303"/>
      <c r="Y716" s="309">
        <f t="shared" ref="Y716:Y779" si="214">IF(B716="โปรดเลือก ",0,IF(P716&lt;&gt;0,P716,IF(W716&gt;0,W716+X716,(J716+N716)*12+O716*12+P716+S716+T716+U716)))</f>
        <v>0</v>
      </c>
      <c r="Z716" s="73" t="s">
        <v>169</v>
      </c>
      <c r="AA716" s="73" t="s">
        <v>169</v>
      </c>
      <c r="AB716" s="317"/>
      <c r="AC716" s="73" t="s">
        <v>169</v>
      </c>
      <c r="AD716" s="73" t="s">
        <v>169</v>
      </c>
      <c r="AE716" s="317"/>
      <c r="AF716" s="73" t="s">
        <v>169</v>
      </c>
      <c r="AG716" s="73" t="s">
        <v>169</v>
      </c>
      <c r="AH716" s="317"/>
      <c r="AI716" s="88">
        <f t="shared" si="204"/>
        <v>0</v>
      </c>
      <c r="AJ716" s="312">
        <f t="shared" si="205"/>
        <v>0</v>
      </c>
      <c r="AK716" s="27">
        <f t="shared" si="206"/>
        <v>0</v>
      </c>
      <c r="AL716" s="27">
        <f t="shared" si="207"/>
        <v>0</v>
      </c>
      <c r="AM716" s="27">
        <f t="shared" si="208"/>
        <v>0</v>
      </c>
      <c r="AN716" s="77">
        <f t="shared" si="209"/>
        <v>0</v>
      </c>
      <c r="AP716" s="77">
        <f t="shared" si="210"/>
        <v>0</v>
      </c>
      <c r="AQ716" s="207">
        <f t="shared" ref="AQ716:AQ779" si="215">IFERROR(VALUE(LEFT(F716,2)),0)</f>
        <v>0</v>
      </c>
      <c r="AR716" s="27">
        <f t="shared" ref="AR716:AR779" si="216">IFERROR(VALUE(MID(F716,4,2)),0)</f>
        <v>0</v>
      </c>
      <c r="AS716" s="27">
        <f t="shared" ref="AS716:AS779" si="217">IFERROR(VALUE(RIGHT(F716,4)),0)</f>
        <v>0</v>
      </c>
      <c r="AT716" s="27">
        <f t="shared" si="211"/>
        <v>0</v>
      </c>
      <c r="AU716" s="27">
        <f t="shared" ref="AU716:AU779" si="218">IFERROR(VALUE(LEFT(G716,2)),0)</f>
        <v>0</v>
      </c>
      <c r="AV716" s="27">
        <f t="shared" ref="AV716:AV779" si="219">IFERROR(VALUE(MID(G716,4,2)),0)</f>
        <v>0</v>
      </c>
      <c r="AW716" s="27">
        <f t="shared" ref="AW716:AW779" si="220">IFERROR(VALUE(RIGHT(G716,4)),0)</f>
        <v>0</v>
      </c>
    </row>
    <row r="717" spans="1:49">
      <c r="A717" s="78">
        <v>706</v>
      </c>
      <c r="B717" s="69" t="s">
        <v>328</v>
      </c>
      <c r="C717" s="314"/>
      <c r="D717" s="72"/>
      <c r="E717" s="180"/>
      <c r="F717" s="72"/>
      <c r="G717" s="72"/>
      <c r="H717" s="325">
        <f t="shared" si="212"/>
        <v>0</v>
      </c>
      <c r="I717" s="71"/>
      <c r="J717" s="303"/>
      <c r="K717" s="303"/>
      <c r="L717" s="303"/>
      <c r="M717" s="304">
        <f t="shared" ref="M717:M780" si="221">L717+K717</f>
        <v>0</v>
      </c>
      <c r="N717" s="326" t="str">
        <f t="shared" si="213"/>
        <v/>
      </c>
      <c r="O717" s="71"/>
      <c r="P717" s="303"/>
      <c r="Q717" s="214">
        <f t="shared" ref="Q717:Q780" si="222">IF(AP717&lt;500000,AP717,500000)</f>
        <v>0</v>
      </c>
      <c r="R717" s="71"/>
      <c r="S717" s="308"/>
      <c r="T717" s="308"/>
      <c r="U717" s="308"/>
      <c r="V717" s="79"/>
      <c r="W717" s="303"/>
      <c r="X717" s="303"/>
      <c r="Y717" s="309">
        <f t="shared" si="214"/>
        <v>0</v>
      </c>
      <c r="Z717" s="73" t="s">
        <v>169</v>
      </c>
      <c r="AA717" s="73" t="s">
        <v>169</v>
      </c>
      <c r="AB717" s="317"/>
      <c r="AC717" s="73" t="s">
        <v>169</v>
      </c>
      <c r="AD717" s="73" t="s">
        <v>169</v>
      </c>
      <c r="AE717" s="317"/>
      <c r="AF717" s="73" t="s">
        <v>169</v>
      </c>
      <c r="AG717" s="73" t="s">
        <v>169</v>
      </c>
      <c r="AH717" s="317"/>
      <c r="AI717" s="88">
        <f t="shared" ref="AI717:AI780" si="223">AB717+AE717+AH717</f>
        <v>0</v>
      </c>
      <c r="AJ717" s="312">
        <f t="shared" ref="AJ717:AJ780" si="224">Y717+AI717</f>
        <v>0</v>
      </c>
      <c r="AK717" s="27">
        <f t="shared" ref="AK717:AK780" si="225">IF(AU717&lt;AQ717,AT717-AQ717+AU717,AU717-AQ717)</f>
        <v>0</v>
      </c>
      <c r="AL717" s="27">
        <f t="shared" ref="AL717:AL780" si="226">IF(AU717=AQ717,IF(AV717=AR717,0,IF(AV717&gt;AR717,AV717-AR717,12+AV717-AR717)),IF(AU717&gt;AQ717,IF(AV717&gt;AR717,AV717-AR717,IF(AV717=AR717,0,12+AV717-AR717)),IF(AU717&lt;AQ717,IF(AV717&gt;AR717,AV717-AR717-1,IF(AV717=AR717,0,12+AV717-AR717-1)))))</f>
        <v>0</v>
      </c>
      <c r="AM717" s="27">
        <f t="shared" ref="AM717:AM780" si="227">IF(AND(AQ717=AU717,AR717=AV717),AW717-AS717,IF(AND(AQ717&gt;=AU717,AR717&gt;AV717),AW717-AS717-1,IF(AND(AQ717&lt;AU717,AR717&gt;AV717),AW717-AS717-1,IF(AND(AQ717&lt;AU717,AR717&lt;AV717),AW717-AS717,AW717-AS717))))</f>
        <v>0</v>
      </c>
      <c r="AN717" s="77">
        <f t="shared" ref="AN717:AN780" si="228">IF(B717="โปรดเลือก",0,IF(B717="เป็นสมาชิก กบข. ",(AK717/365)+(AL717/12)+AM717+I717,ROUND((AK717/365)+(AL717/12)+AM717,0)))</f>
        <v>0</v>
      </c>
      <c r="AP717" s="77">
        <f t="shared" ref="AP717:AP780" si="229">IFERROR(IF(AND(J717&lt;&gt;0,N717=0),J717*15,IF(AND(J717=0,N717&lt;&gt;0),N717*15,0)),0)</f>
        <v>0</v>
      </c>
      <c r="AQ717" s="207">
        <f t="shared" si="215"/>
        <v>0</v>
      </c>
      <c r="AR717" s="27">
        <f t="shared" si="216"/>
        <v>0</v>
      </c>
      <c r="AS717" s="27">
        <f t="shared" si="217"/>
        <v>0</v>
      </c>
      <c r="AT717" s="27">
        <f t="shared" si="211"/>
        <v>0</v>
      </c>
      <c r="AU717" s="27">
        <f t="shared" si="218"/>
        <v>0</v>
      </c>
      <c r="AV717" s="27">
        <f t="shared" si="219"/>
        <v>0</v>
      </c>
      <c r="AW717" s="27">
        <f t="shared" si="220"/>
        <v>0</v>
      </c>
    </row>
    <row r="718" spans="1:49">
      <c r="A718" s="68">
        <v>707</v>
      </c>
      <c r="B718" s="69" t="s">
        <v>329</v>
      </c>
      <c r="C718" s="314"/>
      <c r="D718" s="72"/>
      <c r="E718" s="180"/>
      <c r="F718" s="72"/>
      <c r="G718" s="72"/>
      <c r="H718" s="325">
        <f t="shared" si="212"/>
        <v>0</v>
      </c>
      <c r="I718" s="71"/>
      <c r="J718" s="303"/>
      <c r="K718" s="303"/>
      <c r="L718" s="303"/>
      <c r="M718" s="304">
        <f t="shared" si="221"/>
        <v>0</v>
      </c>
      <c r="N718" s="326">
        <f t="shared" si="213"/>
        <v>0</v>
      </c>
      <c r="O718" s="71"/>
      <c r="P718" s="303"/>
      <c r="Q718" s="214">
        <f t="shared" si="222"/>
        <v>0</v>
      </c>
      <c r="R718" s="71"/>
      <c r="S718" s="308"/>
      <c r="T718" s="308"/>
      <c r="U718" s="308"/>
      <c r="V718" s="79"/>
      <c r="W718" s="303"/>
      <c r="X718" s="303"/>
      <c r="Y718" s="309">
        <f t="shared" si="214"/>
        <v>0</v>
      </c>
      <c r="Z718" s="73" t="s">
        <v>169</v>
      </c>
      <c r="AA718" s="73" t="s">
        <v>169</v>
      </c>
      <c r="AB718" s="317"/>
      <c r="AC718" s="73" t="s">
        <v>169</v>
      </c>
      <c r="AD718" s="73" t="s">
        <v>169</v>
      </c>
      <c r="AE718" s="317"/>
      <c r="AF718" s="73" t="s">
        <v>169</v>
      </c>
      <c r="AG718" s="73" t="s">
        <v>169</v>
      </c>
      <c r="AH718" s="317"/>
      <c r="AI718" s="88">
        <f t="shared" si="223"/>
        <v>0</v>
      </c>
      <c r="AJ718" s="312">
        <f t="shared" si="224"/>
        <v>0</v>
      </c>
      <c r="AK718" s="27">
        <f t="shared" si="225"/>
        <v>0</v>
      </c>
      <c r="AL718" s="27">
        <f t="shared" si="226"/>
        <v>0</v>
      </c>
      <c r="AM718" s="27">
        <f t="shared" si="227"/>
        <v>0</v>
      </c>
      <c r="AN718" s="77">
        <f t="shared" si="228"/>
        <v>0</v>
      </c>
      <c r="AP718" s="77">
        <f t="shared" si="229"/>
        <v>0</v>
      </c>
      <c r="AQ718" s="207">
        <f t="shared" si="215"/>
        <v>0</v>
      </c>
      <c r="AR718" s="27">
        <f t="shared" si="216"/>
        <v>0</v>
      </c>
      <c r="AS718" s="27">
        <f t="shared" si="217"/>
        <v>0</v>
      </c>
      <c r="AT718" s="27">
        <f t="shared" ref="AT718:AT781" si="230">IFERROR(VLOOKUP(AV718-1,$AY$12:$AZ$23,2,0),0)</f>
        <v>0</v>
      </c>
      <c r="AU718" s="27">
        <f t="shared" si="218"/>
        <v>0</v>
      </c>
      <c r="AV718" s="27">
        <f t="shared" si="219"/>
        <v>0</v>
      </c>
      <c r="AW718" s="27">
        <f t="shared" si="220"/>
        <v>0</v>
      </c>
    </row>
    <row r="719" spans="1:49">
      <c r="A719" s="78">
        <v>708</v>
      </c>
      <c r="B719" s="69" t="s">
        <v>328</v>
      </c>
      <c r="C719" s="314"/>
      <c r="D719" s="72"/>
      <c r="E719" s="180"/>
      <c r="F719" s="72"/>
      <c r="G719" s="72"/>
      <c r="H719" s="325">
        <f t="shared" si="212"/>
        <v>0</v>
      </c>
      <c r="I719" s="71"/>
      <c r="J719" s="303"/>
      <c r="K719" s="303"/>
      <c r="L719" s="303"/>
      <c r="M719" s="304">
        <f t="shared" si="221"/>
        <v>0</v>
      </c>
      <c r="N719" s="326" t="str">
        <f t="shared" si="213"/>
        <v/>
      </c>
      <c r="O719" s="71"/>
      <c r="P719" s="303"/>
      <c r="Q719" s="214">
        <f t="shared" si="222"/>
        <v>0</v>
      </c>
      <c r="R719" s="71"/>
      <c r="S719" s="308"/>
      <c r="T719" s="308"/>
      <c r="U719" s="308"/>
      <c r="V719" s="79"/>
      <c r="W719" s="303"/>
      <c r="X719" s="303"/>
      <c r="Y719" s="309">
        <f t="shared" si="214"/>
        <v>0</v>
      </c>
      <c r="Z719" s="73" t="s">
        <v>169</v>
      </c>
      <c r="AA719" s="73" t="s">
        <v>169</v>
      </c>
      <c r="AB719" s="317"/>
      <c r="AC719" s="73" t="s">
        <v>169</v>
      </c>
      <c r="AD719" s="73" t="s">
        <v>169</v>
      </c>
      <c r="AE719" s="317"/>
      <c r="AF719" s="73" t="s">
        <v>169</v>
      </c>
      <c r="AG719" s="73" t="s">
        <v>169</v>
      </c>
      <c r="AH719" s="317"/>
      <c r="AI719" s="88">
        <f t="shared" si="223"/>
        <v>0</v>
      </c>
      <c r="AJ719" s="312">
        <f t="shared" si="224"/>
        <v>0</v>
      </c>
      <c r="AK719" s="27">
        <f t="shared" si="225"/>
        <v>0</v>
      </c>
      <c r="AL719" s="27">
        <f t="shared" si="226"/>
        <v>0</v>
      </c>
      <c r="AM719" s="27">
        <f t="shared" si="227"/>
        <v>0</v>
      </c>
      <c r="AN719" s="77">
        <f t="shared" si="228"/>
        <v>0</v>
      </c>
      <c r="AP719" s="77">
        <f t="shared" si="229"/>
        <v>0</v>
      </c>
      <c r="AQ719" s="207">
        <f t="shared" si="215"/>
        <v>0</v>
      </c>
      <c r="AR719" s="27">
        <f t="shared" si="216"/>
        <v>0</v>
      </c>
      <c r="AS719" s="27">
        <f t="shared" si="217"/>
        <v>0</v>
      </c>
      <c r="AT719" s="27">
        <f t="shared" si="230"/>
        <v>0</v>
      </c>
      <c r="AU719" s="27">
        <f t="shared" si="218"/>
        <v>0</v>
      </c>
      <c r="AV719" s="27">
        <f t="shared" si="219"/>
        <v>0</v>
      </c>
      <c r="AW719" s="27">
        <f t="shared" si="220"/>
        <v>0</v>
      </c>
    </row>
    <row r="720" spans="1:49">
      <c r="A720" s="68">
        <v>709</v>
      </c>
      <c r="B720" s="69" t="s">
        <v>328</v>
      </c>
      <c r="C720" s="314"/>
      <c r="D720" s="72"/>
      <c r="E720" s="180"/>
      <c r="F720" s="72"/>
      <c r="G720" s="72"/>
      <c r="H720" s="325">
        <f t="shared" si="212"/>
        <v>0</v>
      </c>
      <c r="I720" s="71"/>
      <c r="J720" s="303"/>
      <c r="K720" s="303"/>
      <c r="L720" s="303"/>
      <c r="M720" s="304">
        <f t="shared" si="221"/>
        <v>0</v>
      </c>
      <c r="N720" s="326" t="str">
        <f t="shared" si="213"/>
        <v/>
      </c>
      <c r="O720" s="71"/>
      <c r="P720" s="303"/>
      <c r="Q720" s="214">
        <f t="shared" si="222"/>
        <v>0</v>
      </c>
      <c r="R720" s="71"/>
      <c r="S720" s="308"/>
      <c r="T720" s="308"/>
      <c r="U720" s="308"/>
      <c r="V720" s="79"/>
      <c r="W720" s="303"/>
      <c r="X720" s="303"/>
      <c r="Y720" s="309">
        <f t="shared" si="214"/>
        <v>0</v>
      </c>
      <c r="Z720" s="73" t="s">
        <v>169</v>
      </c>
      <c r="AA720" s="73" t="s">
        <v>169</v>
      </c>
      <c r="AB720" s="317"/>
      <c r="AC720" s="73" t="s">
        <v>169</v>
      </c>
      <c r="AD720" s="73" t="s">
        <v>169</v>
      </c>
      <c r="AE720" s="317"/>
      <c r="AF720" s="73" t="s">
        <v>169</v>
      </c>
      <c r="AG720" s="73" t="s">
        <v>169</v>
      </c>
      <c r="AH720" s="317"/>
      <c r="AI720" s="88">
        <f t="shared" si="223"/>
        <v>0</v>
      </c>
      <c r="AJ720" s="312">
        <f t="shared" si="224"/>
        <v>0</v>
      </c>
      <c r="AK720" s="27">
        <f t="shared" si="225"/>
        <v>0</v>
      </c>
      <c r="AL720" s="27">
        <f t="shared" si="226"/>
        <v>0</v>
      </c>
      <c r="AM720" s="27">
        <f t="shared" si="227"/>
        <v>0</v>
      </c>
      <c r="AN720" s="77">
        <f t="shared" si="228"/>
        <v>0</v>
      </c>
      <c r="AP720" s="77">
        <f t="shared" si="229"/>
        <v>0</v>
      </c>
      <c r="AQ720" s="207">
        <f t="shared" si="215"/>
        <v>0</v>
      </c>
      <c r="AR720" s="27">
        <f t="shared" si="216"/>
        <v>0</v>
      </c>
      <c r="AS720" s="27">
        <f t="shared" si="217"/>
        <v>0</v>
      </c>
      <c r="AT720" s="27">
        <f t="shared" si="230"/>
        <v>0</v>
      </c>
      <c r="AU720" s="27">
        <f t="shared" si="218"/>
        <v>0</v>
      </c>
      <c r="AV720" s="27">
        <f t="shared" si="219"/>
        <v>0</v>
      </c>
      <c r="AW720" s="27">
        <f t="shared" si="220"/>
        <v>0</v>
      </c>
    </row>
    <row r="721" spans="1:49">
      <c r="A721" s="78">
        <v>710</v>
      </c>
      <c r="B721" s="69" t="s">
        <v>328</v>
      </c>
      <c r="C721" s="314"/>
      <c r="D721" s="72"/>
      <c r="E721" s="180"/>
      <c r="F721" s="72"/>
      <c r="G721" s="72"/>
      <c r="H721" s="325">
        <f t="shared" si="212"/>
        <v>0</v>
      </c>
      <c r="I721" s="71"/>
      <c r="J721" s="303"/>
      <c r="K721" s="303"/>
      <c r="L721" s="303"/>
      <c r="M721" s="304">
        <f t="shared" si="221"/>
        <v>0</v>
      </c>
      <c r="N721" s="326" t="str">
        <f t="shared" si="213"/>
        <v/>
      </c>
      <c r="O721" s="71"/>
      <c r="P721" s="303"/>
      <c r="Q721" s="214">
        <f t="shared" si="222"/>
        <v>0</v>
      </c>
      <c r="R721" s="71"/>
      <c r="S721" s="308"/>
      <c r="T721" s="308"/>
      <c r="U721" s="308"/>
      <c r="V721" s="79"/>
      <c r="W721" s="303"/>
      <c r="X721" s="303"/>
      <c r="Y721" s="309">
        <f t="shared" si="214"/>
        <v>0</v>
      </c>
      <c r="Z721" s="73" t="s">
        <v>169</v>
      </c>
      <c r="AA721" s="73" t="s">
        <v>169</v>
      </c>
      <c r="AB721" s="317"/>
      <c r="AC721" s="73" t="s">
        <v>169</v>
      </c>
      <c r="AD721" s="73" t="s">
        <v>169</v>
      </c>
      <c r="AE721" s="317"/>
      <c r="AF721" s="73" t="s">
        <v>169</v>
      </c>
      <c r="AG721" s="73" t="s">
        <v>169</v>
      </c>
      <c r="AH721" s="317"/>
      <c r="AI721" s="88">
        <f t="shared" si="223"/>
        <v>0</v>
      </c>
      <c r="AJ721" s="312">
        <f t="shared" si="224"/>
        <v>0</v>
      </c>
      <c r="AK721" s="27">
        <f t="shared" si="225"/>
        <v>0</v>
      </c>
      <c r="AL721" s="27">
        <f t="shared" si="226"/>
        <v>0</v>
      </c>
      <c r="AM721" s="27">
        <f t="shared" si="227"/>
        <v>0</v>
      </c>
      <c r="AN721" s="77">
        <f t="shared" si="228"/>
        <v>0</v>
      </c>
      <c r="AP721" s="77">
        <f t="shared" si="229"/>
        <v>0</v>
      </c>
      <c r="AQ721" s="207">
        <f t="shared" si="215"/>
        <v>0</v>
      </c>
      <c r="AR721" s="27">
        <f t="shared" si="216"/>
        <v>0</v>
      </c>
      <c r="AS721" s="27">
        <f t="shared" si="217"/>
        <v>0</v>
      </c>
      <c r="AT721" s="27">
        <f t="shared" si="230"/>
        <v>0</v>
      </c>
      <c r="AU721" s="27">
        <f t="shared" si="218"/>
        <v>0</v>
      </c>
      <c r="AV721" s="27">
        <f t="shared" si="219"/>
        <v>0</v>
      </c>
      <c r="AW721" s="27">
        <f t="shared" si="220"/>
        <v>0</v>
      </c>
    </row>
    <row r="722" spans="1:49">
      <c r="A722" s="68">
        <v>711</v>
      </c>
      <c r="B722" s="69" t="s">
        <v>328</v>
      </c>
      <c r="C722" s="314"/>
      <c r="D722" s="72"/>
      <c r="E722" s="180"/>
      <c r="F722" s="72"/>
      <c r="G722" s="72"/>
      <c r="H722" s="325">
        <f t="shared" si="212"/>
        <v>0</v>
      </c>
      <c r="I722" s="71"/>
      <c r="J722" s="303"/>
      <c r="K722" s="303"/>
      <c r="L722" s="303"/>
      <c r="M722" s="304">
        <f t="shared" si="221"/>
        <v>0</v>
      </c>
      <c r="N722" s="326" t="str">
        <f t="shared" si="213"/>
        <v/>
      </c>
      <c r="O722" s="71"/>
      <c r="P722" s="303"/>
      <c r="Q722" s="214">
        <f t="shared" si="222"/>
        <v>0</v>
      </c>
      <c r="R722" s="71"/>
      <c r="S722" s="308"/>
      <c r="T722" s="308"/>
      <c r="U722" s="308"/>
      <c r="V722" s="79"/>
      <c r="W722" s="303"/>
      <c r="X722" s="303"/>
      <c r="Y722" s="309">
        <f t="shared" si="214"/>
        <v>0</v>
      </c>
      <c r="Z722" s="73" t="s">
        <v>169</v>
      </c>
      <c r="AA722" s="73" t="s">
        <v>169</v>
      </c>
      <c r="AB722" s="317"/>
      <c r="AC722" s="73" t="s">
        <v>169</v>
      </c>
      <c r="AD722" s="73" t="s">
        <v>169</v>
      </c>
      <c r="AE722" s="317"/>
      <c r="AF722" s="73" t="s">
        <v>169</v>
      </c>
      <c r="AG722" s="73" t="s">
        <v>169</v>
      </c>
      <c r="AH722" s="317"/>
      <c r="AI722" s="88">
        <f t="shared" si="223"/>
        <v>0</v>
      </c>
      <c r="AJ722" s="312">
        <f t="shared" si="224"/>
        <v>0</v>
      </c>
      <c r="AK722" s="27">
        <f t="shared" si="225"/>
        <v>0</v>
      </c>
      <c r="AL722" s="27">
        <f t="shared" si="226"/>
        <v>0</v>
      </c>
      <c r="AM722" s="27">
        <f t="shared" si="227"/>
        <v>0</v>
      </c>
      <c r="AN722" s="77">
        <f t="shared" si="228"/>
        <v>0</v>
      </c>
      <c r="AP722" s="77">
        <f t="shared" si="229"/>
        <v>0</v>
      </c>
      <c r="AQ722" s="207">
        <f t="shared" si="215"/>
        <v>0</v>
      </c>
      <c r="AR722" s="27">
        <f t="shared" si="216"/>
        <v>0</v>
      </c>
      <c r="AS722" s="27">
        <f t="shared" si="217"/>
        <v>0</v>
      </c>
      <c r="AT722" s="27">
        <f t="shared" si="230"/>
        <v>0</v>
      </c>
      <c r="AU722" s="27">
        <f t="shared" si="218"/>
        <v>0</v>
      </c>
      <c r="AV722" s="27">
        <f t="shared" si="219"/>
        <v>0</v>
      </c>
      <c r="AW722" s="27">
        <f t="shared" si="220"/>
        <v>0</v>
      </c>
    </row>
    <row r="723" spans="1:49">
      <c r="A723" s="78">
        <v>712</v>
      </c>
      <c r="B723" s="69" t="s">
        <v>328</v>
      </c>
      <c r="C723" s="314"/>
      <c r="D723" s="72"/>
      <c r="E723" s="180"/>
      <c r="F723" s="72"/>
      <c r="G723" s="72"/>
      <c r="H723" s="325">
        <f t="shared" si="212"/>
        <v>0</v>
      </c>
      <c r="I723" s="71"/>
      <c r="J723" s="303"/>
      <c r="K723" s="303"/>
      <c r="L723" s="303"/>
      <c r="M723" s="304">
        <f t="shared" si="221"/>
        <v>0</v>
      </c>
      <c r="N723" s="326" t="str">
        <f t="shared" si="213"/>
        <v/>
      </c>
      <c r="O723" s="71"/>
      <c r="P723" s="303"/>
      <c r="Q723" s="214">
        <f t="shared" si="222"/>
        <v>0</v>
      </c>
      <c r="R723" s="71"/>
      <c r="S723" s="308"/>
      <c r="T723" s="308"/>
      <c r="U723" s="308"/>
      <c r="V723" s="79"/>
      <c r="W723" s="303"/>
      <c r="X723" s="303"/>
      <c r="Y723" s="309">
        <f t="shared" si="214"/>
        <v>0</v>
      </c>
      <c r="Z723" s="73" t="s">
        <v>169</v>
      </c>
      <c r="AA723" s="73" t="s">
        <v>169</v>
      </c>
      <c r="AB723" s="317"/>
      <c r="AC723" s="73" t="s">
        <v>169</v>
      </c>
      <c r="AD723" s="73" t="s">
        <v>169</v>
      </c>
      <c r="AE723" s="317"/>
      <c r="AF723" s="73" t="s">
        <v>169</v>
      </c>
      <c r="AG723" s="73" t="s">
        <v>169</v>
      </c>
      <c r="AH723" s="317"/>
      <c r="AI723" s="88">
        <f t="shared" si="223"/>
        <v>0</v>
      </c>
      <c r="AJ723" s="312">
        <f t="shared" si="224"/>
        <v>0</v>
      </c>
      <c r="AK723" s="27">
        <f t="shared" si="225"/>
        <v>0</v>
      </c>
      <c r="AL723" s="27">
        <f t="shared" si="226"/>
        <v>0</v>
      </c>
      <c r="AM723" s="27">
        <f t="shared" si="227"/>
        <v>0</v>
      </c>
      <c r="AN723" s="77">
        <f t="shared" si="228"/>
        <v>0</v>
      </c>
      <c r="AP723" s="77">
        <f t="shared" si="229"/>
        <v>0</v>
      </c>
      <c r="AQ723" s="207">
        <f t="shared" si="215"/>
        <v>0</v>
      </c>
      <c r="AR723" s="27">
        <f t="shared" si="216"/>
        <v>0</v>
      </c>
      <c r="AS723" s="27">
        <f t="shared" si="217"/>
        <v>0</v>
      </c>
      <c r="AT723" s="27">
        <f t="shared" si="230"/>
        <v>0</v>
      </c>
      <c r="AU723" s="27">
        <f t="shared" si="218"/>
        <v>0</v>
      </c>
      <c r="AV723" s="27">
        <f t="shared" si="219"/>
        <v>0</v>
      </c>
      <c r="AW723" s="27">
        <f t="shared" si="220"/>
        <v>0</v>
      </c>
    </row>
    <row r="724" spans="1:49">
      <c r="A724" s="68">
        <v>713</v>
      </c>
      <c r="B724" s="69" t="s">
        <v>328</v>
      </c>
      <c r="C724" s="314"/>
      <c r="D724" s="72"/>
      <c r="E724" s="180"/>
      <c r="F724" s="72"/>
      <c r="G724" s="72"/>
      <c r="H724" s="325">
        <f t="shared" si="212"/>
        <v>0</v>
      </c>
      <c r="I724" s="71"/>
      <c r="J724" s="303"/>
      <c r="K724" s="303"/>
      <c r="L724" s="303"/>
      <c r="M724" s="304">
        <f t="shared" si="221"/>
        <v>0</v>
      </c>
      <c r="N724" s="326" t="str">
        <f t="shared" si="213"/>
        <v/>
      </c>
      <c r="O724" s="71"/>
      <c r="P724" s="303"/>
      <c r="Q724" s="214">
        <f t="shared" si="222"/>
        <v>0</v>
      </c>
      <c r="R724" s="71"/>
      <c r="S724" s="308"/>
      <c r="T724" s="308"/>
      <c r="U724" s="308"/>
      <c r="V724" s="79"/>
      <c r="W724" s="303"/>
      <c r="X724" s="303"/>
      <c r="Y724" s="309">
        <f t="shared" si="214"/>
        <v>0</v>
      </c>
      <c r="Z724" s="73" t="s">
        <v>169</v>
      </c>
      <c r="AA724" s="73" t="s">
        <v>169</v>
      </c>
      <c r="AB724" s="317"/>
      <c r="AC724" s="73" t="s">
        <v>169</v>
      </c>
      <c r="AD724" s="73" t="s">
        <v>169</v>
      </c>
      <c r="AE724" s="317"/>
      <c r="AF724" s="73" t="s">
        <v>169</v>
      </c>
      <c r="AG724" s="73" t="s">
        <v>169</v>
      </c>
      <c r="AH724" s="317"/>
      <c r="AI724" s="88">
        <f t="shared" si="223"/>
        <v>0</v>
      </c>
      <c r="AJ724" s="312">
        <f t="shared" si="224"/>
        <v>0</v>
      </c>
      <c r="AK724" s="27">
        <f t="shared" si="225"/>
        <v>0</v>
      </c>
      <c r="AL724" s="27">
        <f t="shared" si="226"/>
        <v>0</v>
      </c>
      <c r="AM724" s="27">
        <f t="shared" si="227"/>
        <v>0</v>
      </c>
      <c r="AN724" s="77">
        <f t="shared" si="228"/>
        <v>0</v>
      </c>
      <c r="AP724" s="77">
        <f t="shared" si="229"/>
        <v>0</v>
      </c>
      <c r="AQ724" s="207">
        <f t="shared" si="215"/>
        <v>0</v>
      </c>
      <c r="AR724" s="27">
        <f t="shared" si="216"/>
        <v>0</v>
      </c>
      <c r="AS724" s="27">
        <f t="shared" si="217"/>
        <v>0</v>
      </c>
      <c r="AT724" s="27">
        <f t="shared" si="230"/>
        <v>0</v>
      </c>
      <c r="AU724" s="27">
        <f t="shared" si="218"/>
        <v>0</v>
      </c>
      <c r="AV724" s="27">
        <f t="shared" si="219"/>
        <v>0</v>
      </c>
      <c r="AW724" s="27">
        <f t="shared" si="220"/>
        <v>0</v>
      </c>
    </row>
    <row r="725" spans="1:49">
      <c r="A725" s="78">
        <v>714</v>
      </c>
      <c r="B725" s="69" t="s">
        <v>328</v>
      </c>
      <c r="C725" s="314"/>
      <c r="D725" s="72"/>
      <c r="E725" s="180"/>
      <c r="F725" s="72"/>
      <c r="G725" s="72"/>
      <c r="H725" s="325">
        <f t="shared" si="212"/>
        <v>0</v>
      </c>
      <c r="I725" s="71"/>
      <c r="J725" s="303"/>
      <c r="K725" s="303"/>
      <c r="L725" s="303"/>
      <c r="M725" s="304">
        <f t="shared" si="221"/>
        <v>0</v>
      </c>
      <c r="N725" s="326" t="str">
        <f t="shared" si="213"/>
        <v/>
      </c>
      <c r="O725" s="71"/>
      <c r="P725" s="303"/>
      <c r="Q725" s="214">
        <f t="shared" si="222"/>
        <v>0</v>
      </c>
      <c r="R725" s="71"/>
      <c r="S725" s="308"/>
      <c r="T725" s="308"/>
      <c r="U725" s="308"/>
      <c r="V725" s="79"/>
      <c r="W725" s="303"/>
      <c r="X725" s="303"/>
      <c r="Y725" s="309">
        <f t="shared" si="214"/>
        <v>0</v>
      </c>
      <c r="Z725" s="73" t="s">
        <v>169</v>
      </c>
      <c r="AA725" s="73" t="s">
        <v>169</v>
      </c>
      <c r="AB725" s="317"/>
      <c r="AC725" s="73" t="s">
        <v>169</v>
      </c>
      <c r="AD725" s="73" t="s">
        <v>169</v>
      </c>
      <c r="AE725" s="317"/>
      <c r="AF725" s="73" t="s">
        <v>169</v>
      </c>
      <c r="AG725" s="73" t="s">
        <v>169</v>
      </c>
      <c r="AH725" s="317"/>
      <c r="AI725" s="88">
        <f t="shared" si="223"/>
        <v>0</v>
      </c>
      <c r="AJ725" s="312">
        <f t="shared" si="224"/>
        <v>0</v>
      </c>
      <c r="AK725" s="27">
        <f t="shared" si="225"/>
        <v>0</v>
      </c>
      <c r="AL725" s="27">
        <f t="shared" si="226"/>
        <v>0</v>
      </c>
      <c r="AM725" s="27">
        <f t="shared" si="227"/>
        <v>0</v>
      </c>
      <c r="AN725" s="77">
        <f t="shared" si="228"/>
        <v>0</v>
      </c>
      <c r="AP725" s="77">
        <f t="shared" si="229"/>
        <v>0</v>
      </c>
      <c r="AQ725" s="207">
        <f t="shared" si="215"/>
        <v>0</v>
      </c>
      <c r="AR725" s="27">
        <f t="shared" si="216"/>
        <v>0</v>
      </c>
      <c r="AS725" s="27">
        <f t="shared" si="217"/>
        <v>0</v>
      </c>
      <c r="AT725" s="27">
        <f t="shared" si="230"/>
        <v>0</v>
      </c>
      <c r="AU725" s="27">
        <f t="shared" si="218"/>
        <v>0</v>
      </c>
      <c r="AV725" s="27">
        <f t="shared" si="219"/>
        <v>0</v>
      </c>
      <c r="AW725" s="27">
        <f t="shared" si="220"/>
        <v>0</v>
      </c>
    </row>
    <row r="726" spans="1:49">
      <c r="A726" s="68">
        <v>715</v>
      </c>
      <c r="B726" s="69" t="s">
        <v>328</v>
      </c>
      <c r="C726" s="314"/>
      <c r="D726" s="72"/>
      <c r="E726" s="180"/>
      <c r="F726" s="72"/>
      <c r="G726" s="72"/>
      <c r="H726" s="325">
        <f t="shared" si="212"/>
        <v>0</v>
      </c>
      <c r="I726" s="71"/>
      <c r="J726" s="303"/>
      <c r="K726" s="303"/>
      <c r="L726" s="303"/>
      <c r="M726" s="304">
        <f t="shared" si="221"/>
        <v>0</v>
      </c>
      <c r="N726" s="326" t="str">
        <f t="shared" si="213"/>
        <v/>
      </c>
      <c r="O726" s="71"/>
      <c r="P726" s="303"/>
      <c r="Q726" s="214">
        <f t="shared" si="222"/>
        <v>0</v>
      </c>
      <c r="R726" s="71"/>
      <c r="S726" s="308"/>
      <c r="T726" s="308"/>
      <c r="U726" s="308"/>
      <c r="V726" s="79"/>
      <c r="W726" s="303"/>
      <c r="X726" s="303"/>
      <c r="Y726" s="309">
        <f t="shared" si="214"/>
        <v>0</v>
      </c>
      <c r="Z726" s="73" t="s">
        <v>169</v>
      </c>
      <c r="AA726" s="73" t="s">
        <v>169</v>
      </c>
      <c r="AB726" s="317"/>
      <c r="AC726" s="73" t="s">
        <v>169</v>
      </c>
      <c r="AD726" s="73" t="s">
        <v>169</v>
      </c>
      <c r="AE726" s="317"/>
      <c r="AF726" s="73" t="s">
        <v>169</v>
      </c>
      <c r="AG726" s="73" t="s">
        <v>169</v>
      </c>
      <c r="AH726" s="317"/>
      <c r="AI726" s="88">
        <f t="shared" si="223"/>
        <v>0</v>
      </c>
      <c r="AJ726" s="312">
        <f t="shared" si="224"/>
        <v>0</v>
      </c>
      <c r="AK726" s="27">
        <f t="shared" si="225"/>
        <v>0</v>
      </c>
      <c r="AL726" s="27">
        <f t="shared" si="226"/>
        <v>0</v>
      </c>
      <c r="AM726" s="27">
        <f t="shared" si="227"/>
        <v>0</v>
      </c>
      <c r="AN726" s="77">
        <f t="shared" si="228"/>
        <v>0</v>
      </c>
      <c r="AP726" s="77">
        <f t="shared" si="229"/>
        <v>0</v>
      </c>
      <c r="AQ726" s="207">
        <f t="shared" si="215"/>
        <v>0</v>
      </c>
      <c r="AR726" s="27">
        <f t="shared" si="216"/>
        <v>0</v>
      </c>
      <c r="AS726" s="27">
        <f t="shared" si="217"/>
        <v>0</v>
      </c>
      <c r="AT726" s="27">
        <f t="shared" si="230"/>
        <v>0</v>
      </c>
      <c r="AU726" s="27">
        <f t="shared" si="218"/>
        <v>0</v>
      </c>
      <c r="AV726" s="27">
        <f t="shared" si="219"/>
        <v>0</v>
      </c>
      <c r="AW726" s="27">
        <f t="shared" si="220"/>
        <v>0</v>
      </c>
    </row>
    <row r="727" spans="1:49">
      <c r="A727" s="78">
        <v>716</v>
      </c>
      <c r="B727" s="69" t="s">
        <v>328</v>
      </c>
      <c r="C727" s="314"/>
      <c r="D727" s="72"/>
      <c r="E727" s="180"/>
      <c r="F727" s="72"/>
      <c r="G727" s="72"/>
      <c r="H727" s="325">
        <f t="shared" si="212"/>
        <v>0</v>
      </c>
      <c r="I727" s="71"/>
      <c r="J727" s="303"/>
      <c r="K727" s="303"/>
      <c r="L727" s="303"/>
      <c r="M727" s="304">
        <f t="shared" si="221"/>
        <v>0</v>
      </c>
      <c r="N727" s="326" t="str">
        <f t="shared" si="213"/>
        <v/>
      </c>
      <c r="O727" s="71"/>
      <c r="P727" s="303"/>
      <c r="Q727" s="214">
        <f t="shared" si="222"/>
        <v>0</v>
      </c>
      <c r="R727" s="71"/>
      <c r="S727" s="308"/>
      <c r="T727" s="308"/>
      <c r="U727" s="308"/>
      <c r="V727" s="79"/>
      <c r="W727" s="303"/>
      <c r="X727" s="303"/>
      <c r="Y727" s="309">
        <f t="shared" si="214"/>
        <v>0</v>
      </c>
      <c r="Z727" s="73" t="s">
        <v>169</v>
      </c>
      <c r="AA727" s="73" t="s">
        <v>169</v>
      </c>
      <c r="AB727" s="317"/>
      <c r="AC727" s="73" t="s">
        <v>169</v>
      </c>
      <c r="AD727" s="73" t="s">
        <v>169</v>
      </c>
      <c r="AE727" s="317"/>
      <c r="AF727" s="73" t="s">
        <v>169</v>
      </c>
      <c r="AG727" s="73" t="s">
        <v>169</v>
      </c>
      <c r="AH727" s="317"/>
      <c r="AI727" s="88">
        <f t="shared" si="223"/>
        <v>0</v>
      </c>
      <c r="AJ727" s="312">
        <f t="shared" si="224"/>
        <v>0</v>
      </c>
      <c r="AK727" s="27">
        <f t="shared" si="225"/>
        <v>0</v>
      </c>
      <c r="AL727" s="27">
        <f t="shared" si="226"/>
        <v>0</v>
      </c>
      <c r="AM727" s="27">
        <f t="shared" si="227"/>
        <v>0</v>
      </c>
      <c r="AN727" s="77">
        <f t="shared" si="228"/>
        <v>0</v>
      </c>
      <c r="AP727" s="77">
        <f t="shared" si="229"/>
        <v>0</v>
      </c>
      <c r="AQ727" s="207">
        <f t="shared" si="215"/>
        <v>0</v>
      </c>
      <c r="AR727" s="27">
        <f t="shared" si="216"/>
        <v>0</v>
      </c>
      <c r="AS727" s="27">
        <f t="shared" si="217"/>
        <v>0</v>
      </c>
      <c r="AT727" s="27">
        <f t="shared" si="230"/>
        <v>0</v>
      </c>
      <c r="AU727" s="27">
        <f t="shared" si="218"/>
        <v>0</v>
      </c>
      <c r="AV727" s="27">
        <f t="shared" si="219"/>
        <v>0</v>
      </c>
      <c r="AW727" s="27">
        <f t="shared" si="220"/>
        <v>0</v>
      </c>
    </row>
    <row r="728" spans="1:49">
      <c r="A728" s="68">
        <v>717</v>
      </c>
      <c r="B728" s="69" t="s">
        <v>328</v>
      </c>
      <c r="C728" s="314"/>
      <c r="D728" s="72"/>
      <c r="E728" s="180"/>
      <c r="F728" s="72"/>
      <c r="G728" s="72"/>
      <c r="H728" s="325">
        <f t="shared" si="212"/>
        <v>0</v>
      </c>
      <c r="I728" s="71"/>
      <c r="J728" s="303"/>
      <c r="K728" s="303"/>
      <c r="L728" s="303"/>
      <c r="M728" s="304">
        <f t="shared" si="221"/>
        <v>0</v>
      </c>
      <c r="N728" s="326" t="str">
        <f t="shared" si="213"/>
        <v/>
      </c>
      <c r="O728" s="71"/>
      <c r="P728" s="303"/>
      <c r="Q728" s="214">
        <f t="shared" si="222"/>
        <v>0</v>
      </c>
      <c r="R728" s="71"/>
      <c r="S728" s="308"/>
      <c r="T728" s="308"/>
      <c r="U728" s="308"/>
      <c r="V728" s="79"/>
      <c r="W728" s="303"/>
      <c r="X728" s="303"/>
      <c r="Y728" s="309">
        <f t="shared" si="214"/>
        <v>0</v>
      </c>
      <c r="Z728" s="73" t="s">
        <v>169</v>
      </c>
      <c r="AA728" s="73" t="s">
        <v>169</v>
      </c>
      <c r="AB728" s="317"/>
      <c r="AC728" s="73" t="s">
        <v>169</v>
      </c>
      <c r="AD728" s="73" t="s">
        <v>169</v>
      </c>
      <c r="AE728" s="317"/>
      <c r="AF728" s="73" t="s">
        <v>169</v>
      </c>
      <c r="AG728" s="73" t="s">
        <v>169</v>
      </c>
      <c r="AH728" s="317"/>
      <c r="AI728" s="88">
        <f t="shared" si="223"/>
        <v>0</v>
      </c>
      <c r="AJ728" s="312">
        <f t="shared" si="224"/>
        <v>0</v>
      </c>
      <c r="AK728" s="27">
        <f t="shared" si="225"/>
        <v>0</v>
      </c>
      <c r="AL728" s="27">
        <f t="shared" si="226"/>
        <v>0</v>
      </c>
      <c r="AM728" s="27">
        <f t="shared" si="227"/>
        <v>0</v>
      </c>
      <c r="AN728" s="77">
        <f t="shared" si="228"/>
        <v>0</v>
      </c>
      <c r="AP728" s="77">
        <f t="shared" si="229"/>
        <v>0</v>
      </c>
      <c r="AQ728" s="207">
        <f t="shared" si="215"/>
        <v>0</v>
      </c>
      <c r="AR728" s="27">
        <f t="shared" si="216"/>
        <v>0</v>
      </c>
      <c r="AS728" s="27">
        <f t="shared" si="217"/>
        <v>0</v>
      </c>
      <c r="AT728" s="27">
        <f t="shared" si="230"/>
        <v>0</v>
      </c>
      <c r="AU728" s="27">
        <f t="shared" si="218"/>
        <v>0</v>
      </c>
      <c r="AV728" s="27">
        <f t="shared" si="219"/>
        <v>0</v>
      </c>
      <c r="AW728" s="27">
        <f t="shared" si="220"/>
        <v>0</v>
      </c>
    </row>
    <row r="729" spans="1:49">
      <c r="A729" s="78">
        <v>718</v>
      </c>
      <c r="B729" s="69" t="s">
        <v>328</v>
      </c>
      <c r="C729" s="314"/>
      <c r="D729" s="72"/>
      <c r="E729" s="180"/>
      <c r="F729" s="72"/>
      <c r="G729" s="72"/>
      <c r="H729" s="325">
        <f t="shared" si="212"/>
        <v>0</v>
      </c>
      <c r="I729" s="71"/>
      <c r="J729" s="303"/>
      <c r="K729" s="303"/>
      <c r="L729" s="303"/>
      <c r="M729" s="304">
        <f t="shared" si="221"/>
        <v>0</v>
      </c>
      <c r="N729" s="326" t="str">
        <f t="shared" si="213"/>
        <v/>
      </c>
      <c r="O729" s="71"/>
      <c r="P729" s="303"/>
      <c r="Q729" s="214">
        <f t="shared" si="222"/>
        <v>0</v>
      </c>
      <c r="R729" s="71"/>
      <c r="S729" s="308"/>
      <c r="T729" s="308"/>
      <c r="U729" s="308"/>
      <c r="V729" s="79"/>
      <c r="W729" s="303"/>
      <c r="X729" s="303"/>
      <c r="Y729" s="309">
        <f t="shared" si="214"/>
        <v>0</v>
      </c>
      <c r="Z729" s="73" t="s">
        <v>169</v>
      </c>
      <c r="AA729" s="73" t="s">
        <v>169</v>
      </c>
      <c r="AB729" s="317"/>
      <c r="AC729" s="73" t="s">
        <v>169</v>
      </c>
      <c r="AD729" s="73" t="s">
        <v>169</v>
      </c>
      <c r="AE729" s="317"/>
      <c r="AF729" s="73" t="s">
        <v>169</v>
      </c>
      <c r="AG729" s="73" t="s">
        <v>169</v>
      </c>
      <c r="AH729" s="317"/>
      <c r="AI729" s="88">
        <f t="shared" si="223"/>
        <v>0</v>
      </c>
      <c r="AJ729" s="312">
        <f t="shared" si="224"/>
        <v>0</v>
      </c>
      <c r="AK729" s="27">
        <f t="shared" si="225"/>
        <v>0</v>
      </c>
      <c r="AL729" s="27">
        <f t="shared" si="226"/>
        <v>0</v>
      </c>
      <c r="AM729" s="27">
        <f t="shared" si="227"/>
        <v>0</v>
      </c>
      <c r="AN729" s="77">
        <f t="shared" si="228"/>
        <v>0</v>
      </c>
      <c r="AP729" s="77">
        <f t="shared" si="229"/>
        <v>0</v>
      </c>
      <c r="AQ729" s="207">
        <f t="shared" si="215"/>
        <v>0</v>
      </c>
      <c r="AR729" s="27">
        <f t="shared" si="216"/>
        <v>0</v>
      </c>
      <c r="AS729" s="27">
        <f t="shared" si="217"/>
        <v>0</v>
      </c>
      <c r="AT729" s="27">
        <f t="shared" si="230"/>
        <v>0</v>
      </c>
      <c r="AU729" s="27">
        <f t="shared" si="218"/>
        <v>0</v>
      </c>
      <c r="AV729" s="27">
        <f t="shared" si="219"/>
        <v>0</v>
      </c>
      <c r="AW729" s="27">
        <f t="shared" si="220"/>
        <v>0</v>
      </c>
    </row>
    <row r="730" spans="1:49">
      <c r="A730" s="68">
        <v>719</v>
      </c>
      <c r="B730" s="69" t="s">
        <v>328</v>
      </c>
      <c r="C730" s="314"/>
      <c r="D730" s="72"/>
      <c r="E730" s="180"/>
      <c r="F730" s="72"/>
      <c r="G730" s="72"/>
      <c r="H730" s="325">
        <f t="shared" si="212"/>
        <v>0</v>
      </c>
      <c r="I730" s="71"/>
      <c r="J730" s="303"/>
      <c r="K730" s="303"/>
      <c r="L730" s="303"/>
      <c r="M730" s="304">
        <f t="shared" si="221"/>
        <v>0</v>
      </c>
      <c r="N730" s="326" t="str">
        <f t="shared" si="213"/>
        <v/>
      </c>
      <c r="O730" s="71"/>
      <c r="P730" s="303"/>
      <c r="Q730" s="214">
        <f t="shared" si="222"/>
        <v>0</v>
      </c>
      <c r="R730" s="71"/>
      <c r="S730" s="308"/>
      <c r="T730" s="308"/>
      <c r="U730" s="308"/>
      <c r="V730" s="79"/>
      <c r="W730" s="303"/>
      <c r="X730" s="303"/>
      <c r="Y730" s="309">
        <f t="shared" si="214"/>
        <v>0</v>
      </c>
      <c r="Z730" s="73" t="s">
        <v>169</v>
      </c>
      <c r="AA730" s="73" t="s">
        <v>169</v>
      </c>
      <c r="AB730" s="317"/>
      <c r="AC730" s="73" t="s">
        <v>169</v>
      </c>
      <c r="AD730" s="73" t="s">
        <v>169</v>
      </c>
      <c r="AE730" s="317"/>
      <c r="AF730" s="73" t="s">
        <v>169</v>
      </c>
      <c r="AG730" s="73" t="s">
        <v>169</v>
      </c>
      <c r="AH730" s="317"/>
      <c r="AI730" s="88">
        <f t="shared" si="223"/>
        <v>0</v>
      </c>
      <c r="AJ730" s="312">
        <f t="shared" si="224"/>
        <v>0</v>
      </c>
      <c r="AK730" s="27">
        <f t="shared" si="225"/>
        <v>0</v>
      </c>
      <c r="AL730" s="27">
        <f t="shared" si="226"/>
        <v>0</v>
      </c>
      <c r="AM730" s="27">
        <f t="shared" si="227"/>
        <v>0</v>
      </c>
      <c r="AN730" s="77">
        <f t="shared" si="228"/>
        <v>0</v>
      </c>
      <c r="AP730" s="77">
        <f t="shared" si="229"/>
        <v>0</v>
      </c>
      <c r="AQ730" s="207">
        <f t="shared" si="215"/>
        <v>0</v>
      </c>
      <c r="AR730" s="27">
        <f t="shared" si="216"/>
        <v>0</v>
      </c>
      <c r="AS730" s="27">
        <f t="shared" si="217"/>
        <v>0</v>
      </c>
      <c r="AT730" s="27">
        <f t="shared" si="230"/>
        <v>0</v>
      </c>
      <c r="AU730" s="27">
        <f t="shared" si="218"/>
        <v>0</v>
      </c>
      <c r="AV730" s="27">
        <f t="shared" si="219"/>
        <v>0</v>
      </c>
      <c r="AW730" s="27">
        <f t="shared" si="220"/>
        <v>0</v>
      </c>
    </row>
    <row r="731" spans="1:49">
      <c r="A731" s="78">
        <v>720</v>
      </c>
      <c r="B731" s="69" t="s">
        <v>328</v>
      </c>
      <c r="C731" s="314"/>
      <c r="D731" s="72"/>
      <c r="E731" s="180"/>
      <c r="F731" s="72"/>
      <c r="G731" s="72"/>
      <c r="H731" s="325">
        <f t="shared" si="212"/>
        <v>0</v>
      </c>
      <c r="I731" s="71"/>
      <c r="J731" s="303"/>
      <c r="K731" s="303"/>
      <c r="L731" s="303"/>
      <c r="M731" s="304">
        <f t="shared" si="221"/>
        <v>0</v>
      </c>
      <c r="N731" s="326" t="str">
        <f t="shared" si="213"/>
        <v/>
      </c>
      <c r="O731" s="71"/>
      <c r="P731" s="303"/>
      <c r="Q731" s="214">
        <f t="shared" si="222"/>
        <v>0</v>
      </c>
      <c r="R731" s="71"/>
      <c r="S731" s="308"/>
      <c r="T731" s="308"/>
      <c r="U731" s="308"/>
      <c r="V731" s="79"/>
      <c r="W731" s="303"/>
      <c r="X731" s="303"/>
      <c r="Y731" s="309">
        <f t="shared" si="214"/>
        <v>0</v>
      </c>
      <c r="Z731" s="73" t="s">
        <v>169</v>
      </c>
      <c r="AA731" s="73" t="s">
        <v>169</v>
      </c>
      <c r="AB731" s="317"/>
      <c r="AC731" s="73" t="s">
        <v>169</v>
      </c>
      <c r="AD731" s="73" t="s">
        <v>169</v>
      </c>
      <c r="AE731" s="317"/>
      <c r="AF731" s="73" t="s">
        <v>169</v>
      </c>
      <c r="AG731" s="73" t="s">
        <v>169</v>
      </c>
      <c r="AH731" s="317"/>
      <c r="AI731" s="88">
        <f t="shared" si="223"/>
        <v>0</v>
      </c>
      <c r="AJ731" s="312">
        <f t="shared" si="224"/>
        <v>0</v>
      </c>
      <c r="AK731" s="27">
        <f t="shared" si="225"/>
        <v>0</v>
      </c>
      <c r="AL731" s="27">
        <f t="shared" si="226"/>
        <v>0</v>
      </c>
      <c r="AM731" s="27">
        <f t="shared" si="227"/>
        <v>0</v>
      </c>
      <c r="AN731" s="77">
        <f t="shared" si="228"/>
        <v>0</v>
      </c>
      <c r="AP731" s="77">
        <f t="shared" si="229"/>
        <v>0</v>
      </c>
      <c r="AQ731" s="207">
        <f t="shared" si="215"/>
        <v>0</v>
      </c>
      <c r="AR731" s="27">
        <f t="shared" si="216"/>
        <v>0</v>
      </c>
      <c r="AS731" s="27">
        <f t="shared" si="217"/>
        <v>0</v>
      </c>
      <c r="AT731" s="27">
        <f t="shared" si="230"/>
        <v>0</v>
      </c>
      <c r="AU731" s="27">
        <f t="shared" si="218"/>
        <v>0</v>
      </c>
      <c r="AV731" s="27">
        <f t="shared" si="219"/>
        <v>0</v>
      </c>
      <c r="AW731" s="27">
        <f t="shared" si="220"/>
        <v>0</v>
      </c>
    </row>
    <row r="732" spans="1:49">
      <c r="A732" s="68">
        <v>721</v>
      </c>
      <c r="B732" s="69" t="s">
        <v>328</v>
      </c>
      <c r="C732" s="314"/>
      <c r="D732" s="72"/>
      <c r="E732" s="180"/>
      <c r="F732" s="72"/>
      <c r="G732" s="72"/>
      <c r="H732" s="325">
        <f t="shared" si="212"/>
        <v>0</v>
      </c>
      <c r="I732" s="71"/>
      <c r="J732" s="303"/>
      <c r="K732" s="303"/>
      <c r="L732" s="303"/>
      <c r="M732" s="304">
        <f t="shared" si="221"/>
        <v>0</v>
      </c>
      <c r="N732" s="326" t="str">
        <f t="shared" si="213"/>
        <v/>
      </c>
      <c r="O732" s="71"/>
      <c r="P732" s="303"/>
      <c r="Q732" s="214">
        <f t="shared" si="222"/>
        <v>0</v>
      </c>
      <c r="R732" s="71"/>
      <c r="S732" s="308"/>
      <c r="T732" s="308"/>
      <c r="U732" s="308"/>
      <c r="V732" s="79"/>
      <c r="W732" s="303"/>
      <c r="X732" s="303"/>
      <c r="Y732" s="309">
        <f t="shared" si="214"/>
        <v>0</v>
      </c>
      <c r="Z732" s="73" t="s">
        <v>169</v>
      </c>
      <c r="AA732" s="73" t="s">
        <v>169</v>
      </c>
      <c r="AB732" s="317"/>
      <c r="AC732" s="73" t="s">
        <v>169</v>
      </c>
      <c r="AD732" s="73" t="s">
        <v>169</v>
      </c>
      <c r="AE732" s="317"/>
      <c r="AF732" s="73" t="s">
        <v>169</v>
      </c>
      <c r="AG732" s="73" t="s">
        <v>169</v>
      </c>
      <c r="AH732" s="317"/>
      <c r="AI732" s="88">
        <f t="shared" si="223"/>
        <v>0</v>
      </c>
      <c r="AJ732" s="312">
        <f t="shared" si="224"/>
        <v>0</v>
      </c>
      <c r="AK732" s="27">
        <f t="shared" si="225"/>
        <v>0</v>
      </c>
      <c r="AL732" s="27">
        <f t="shared" si="226"/>
        <v>0</v>
      </c>
      <c r="AM732" s="27">
        <f t="shared" si="227"/>
        <v>0</v>
      </c>
      <c r="AN732" s="77">
        <f t="shared" si="228"/>
        <v>0</v>
      </c>
      <c r="AP732" s="77">
        <f t="shared" si="229"/>
        <v>0</v>
      </c>
      <c r="AQ732" s="207">
        <f t="shared" si="215"/>
        <v>0</v>
      </c>
      <c r="AR732" s="27">
        <f t="shared" si="216"/>
        <v>0</v>
      </c>
      <c r="AS732" s="27">
        <f t="shared" si="217"/>
        <v>0</v>
      </c>
      <c r="AT732" s="27">
        <f t="shared" si="230"/>
        <v>0</v>
      </c>
      <c r="AU732" s="27">
        <f t="shared" si="218"/>
        <v>0</v>
      </c>
      <c r="AV732" s="27">
        <f t="shared" si="219"/>
        <v>0</v>
      </c>
      <c r="AW732" s="27">
        <f t="shared" si="220"/>
        <v>0</v>
      </c>
    </row>
    <row r="733" spans="1:49">
      <c r="A733" s="78">
        <v>722</v>
      </c>
      <c r="B733" s="69" t="s">
        <v>328</v>
      </c>
      <c r="C733" s="314"/>
      <c r="D733" s="72"/>
      <c r="E733" s="180"/>
      <c r="F733" s="72"/>
      <c r="G733" s="72"/>
      <c r="H733" s="325">
        <f t="shared" si="212"/>
        <v>0</v>
      </c>
      <c r="I733" s="71"/>
      <c r="J733" s="303"/>
      <c r="K733" s="303"/>
      <c r="L733" s="303"/>
      <c r="M733" s="304">
        <f t="shared" si="221"/>
        <v>0</v>
      </c>
      <c r="N733" s="326" t="str">
        <f t="shared" si="213"/>
        <v/>
      </c>
      <c r="O733" s="71"/>
      <c r="P733" s="303"/>
      <c r="Q733" s="214">
        <f t="shared" si="222"/>
        <v>0</v>
      </c>
      <c r="R733" s="71"/>
      <c r="S733" s="308"/>
      <c r="T733" s="308"/>
      <c r="U733" s="308"/>
      <c r="V733" s="79"/>
      <c r="W733" s="303"/>
      <c r="X733" s="303"/>
      <c r="Y733" s="309">
        <f t="shared" si="214"/>
        <v>0</v>
      </c>
      <c r="Z733" s="73" t="s">
        <v>169</v>
      </c>
      <c r="AA733" s="73" t="s">
        <v>169</v>
      </c>
      <c r="AB733" s="317"/>
      <c r="AC733" s="73" t="s">
        <v>169</v>
      </c>
      <c r="AD733" s="73" t="s">
        <v>169</v>
      </c>
      <c r="AE733" s="317"/>
      <c r="AF733" s="73" t="s">
        <v>169</v>
      </c>
      <c r="AG733" s="73" t="s">
        <v>169</v>
      </c>
      <c r="AH733" s="317"/>
      <c r="AI733" s="88">
        <f t="shared" si="223"/>
        <v>0</v>
      </c>
      <c r="AJ733" s="312">
        <f t="shared" si="224"/>
        <v>0</v>
      </c>
      <c r="AK733" s="27">
        <f t="shared" si="225"/>
        <v>0</v>
      </c>
      <c r="AL733" s="27">
        <f t="shared" si="226"/>
        <v>0</v>
      </c>
      <c r="AM733" s="27">
        <f t="shared" si="227"/>
        <v>0</v>
      </c>
      <c r="AN733" s="77">
        <f t="shared" si="228"/>
        <v>0</v>
      </c>
      <c r="AP733" s="77">
        <f t="shared" si="229"/>
        <v>0</v>
      </c>
      <c r="AQ733" s="207">
        <f t="shared" si="215"/>
        <v>0</v>
      </c>
      <c r="AR733" s="27">
        <f t="shared" si="216"/>
        <v>0</v>
      </c>
      <c r="AS733" s="27">
        <f t="shared" si="217"/>
        <v>0</v>
      </c>
      <c r="AT733" s="27">
        <f t="shared" si="230"/>
        <v>0</v>
      </c>
      <c r="AU733" s="27">
        <f t="shared" si="218"/>
        <v>0</v>
      </c>
      <c r="AV733" s="27">
        <f t="shared" si="219"/>
        <v>0</v>
      </c>
      <c r="AW733" s="27">
        <f t="shared" si="220"/>
        <v>0</v>
      </c>
    </row>
    <row r="734" spans="1:49">
      <c r="A734" s="68">
        <v>723</v>
      </c>
      <c r="B734" s="69" t="s">
        <v>328</v>
      </c>
      <c r="C734" s="314"/>
      <c r="D734" s="72"/>
      <c r="E734" s="180"/>
      <c r="F734" s="72"/>
      <c r="G734" s="72"/>
      <c r="H734" s="325">
        <f t="shared" si="212"/>
        <v>0</v>
      </c>
      <c r="I734" s="71"/>
      <c r="J734" s="303"/>
      <c r="K734" s="303"/>
      <c r="L734" s="303"/>
      <c r="M734" s="304">
        <f t="shared" si="221"/>
        <v>0</v>
      </c>
      <c r="N734" s="326" t="str">
        <f t="shared" si="213"/>
        <v/>
      </c>
      <c r="O734" s="71"/>
      <c r="P734" s="303"/>
      <c r="Q734" s="214">
        <f t="shared" si="222"/>
        <v>0</v>
      </c>
      <c r="R734" s="71"/>
      <c r="S734" s="308"/>
      <c r="T734" s="308"/>
      <c r="U734" s="308"/>
      <c r="V734" s="79"/>
      <c r="W734" s="303"/>
      <c r="X734" s="303"/>
      <c r="Y734" s="309">
        <f t="shared" si="214"/>
        <v>0</v>
      </c>
      <c r="Z734" s="73" t="s">
        <v>169</v>
      </c>
      <c r="AA734" s="73" t="s">
        <v>169</v>
      </c>
      <c r="AB734" s="317"/>
      <c r="AC734" s="73" t="s">
        <v>169</v>
      </c>
      <c r="AD734" s="73" t="s">
        <v>169</v>
      </c>
      <c r="AE734" s="317"/>
      <c r="AF734" s="73" t="s">
        <v>169</v>
      </c>
      <c r="AG734" s="73" t="s">
        <v>169</v>
      </c>
      <c r="AH734" s="317"/>
      <c r="AI734" s="88">
        <f t="shared" si="223"/>
        <v>0</v>
      </c>
      <c r="AJ734" s="312">
        <f t="shared" si="224"/>
        <v>0</v>
      </c>
      <c r="AK734" s="27">
        <f t="shared" si="225"/>
        <v>0</v>
      </c>
      <c r="AL734" s="27">
        <f t="shared" si="226"/>
        <v>0</v>
      </c>
      <c r="AM734" s="27">
        <f t="shared" si="227"/>
        <v>0</v>
      </c>
      <c r="AN734" s="77">
        <f t="shared" si="228"/>
        <v>0</v>
      </c>
      <c r="AP734" s="77">
        <f t="shared" si="229"/>
        <v>0</v>
      </c>
      <c r="AQ734" s="207">
        <f t="shared" si="215"/>
        <v>0</v>
      </c>
      <c r="AR734" s="27">
        <f t="shared" si="216"/>
        <v>0</v>
      </c>
      <c r="AS734" s="27">
        <f t="shared" si="217"/>
        <v>0</v>
      </c>
      <c r="AT734" s="27">
        <f t="shared" si="230"/>
        <v>0</v>
      </c>
      <c r="AU734" s="27">
        <f t="shared" si="218"/>
        <v>0</v>
      </c>
      <c r="AV734" s="27">
        <f t="shared" si="219"/>
        <v>0</v>
      </c>
      <c r="AW734" s="27">
        <f t="shared" si="220"/>
        <v>0</v>
      </c>
    </row>
    <row r="735" spans="1:49">
      <c r="A735" s="78">
        <v>724</v>
      </c>
      <c r="B735" s="69" t="s">
        <v>328</v>
      </c>
      <c r="C735" s="314"/>
      <c r="D735" s="72"/>
      <c r="E735" s="180"/>
      <c r="F735" s="72"/>
      <c r="G735" s="72"/>
      <c r="H735" s="325">
        <f t="shared" si="212"/>
        <v>0</v>
      </c>
      <c r="I735" s="71"/>
      <c r="J735" s="303"/>
      <c r="K735" s="303"/>
      <c r="L735" s="303"/>
      <c r="M735" s="304">
        <f t="shared" si="221"/>
        <v>0</v>
      </c>
      <c r="N735" s="326" t="str">
        <f t="shared" si="213"/>
        <v/>
      </c>
      <c r="O735" s="71"/>
      <c r="P735" s="303"/>
      <c r="Q735" s="214">
        <f t="shared" si="222"/>
        <v>0</v>
      </c>
      <c r="R735" s="71"/>
      <c r="S735" s="308"/>
      <c r="T735" s="308"/>
      <c r="U735" s="308"/>
      <c r="V735" s="79"/>
      <c r="W735" s="303"/>
      <c r="X735" s="303"/>
      <c r="Y735" s="309">
        <f t="shared" si="214"/>
        <v>0</v>
      </c>
      <c r="Z735" s="73" t="s">
        <v>169</v>
      </c>
      <c r="AA735" s="73" t="s">
        <v>169</v>
      </c>
      <c r="AB735" s="317"/>
      <c r="AC735" s="73" t="s">
        <v>169</v>
      </c>
      <c r="AD735" s="73" t="s">
        <v>169</v>
      </c>
      <c r="AE735" s="317"/>
      <c r="AF735" s="73" t="s">
        <v>169</v>
      </c>
      <c r="AG735" s="73" t="s">
        <v>169</v>
      </c>
      <c r="AH735" s="317"/>
      <c r="AI735" s="88">
        <f t="shared" si="223"/>
        <v>0</v>
      </c>
      <c r="AJ735" s="312">
        <f t="shared" si="224"/>
        <v>0</v>
      </c>
      <c r="AK735" s="27">
        <f t="shared" si="225"/>
        <v>0</v>
      </c>
      <c r="AL735" s="27">
        <f t="shared" si="226"/>
        <v>0</v>
      </c>
      <c r="AM735" s="27">
        <f t="shared" si="227"/>
        <v>0</v>
      </c>
      <c r="AN735" s="77">
        <f t="shared" si="228"/>
        <v>0</v>
      </c>
      <c r="AP735" s="77">
        <f t="shared" si="229"/>
        <v>0</v>
      </c>
      <c r="AQ735" s="207">
        <f t="shared" si="215"/>
        <v>0</v>
      </c>
      <c r="AR735" s="27">
        <f t="shared" si="216"/>
        <v>0</v>
      </c>
      <c r="AS735" s="27">
        <f t="shared" si="217"/>
        <v>0</v>
      </c>
      <c r="AT735" s="27">
        <f t="shared" si="230"/>
        <v>0</v>
      </c>
      <c r="AU735" s="27">
        <f t="shared" si="218"/>
        <v>0</v>
      </c>
      <c r="AV735" s="27">
        <f t="shared" si="219"/>
        <v>0</v>
      </c>
      <c r="AW735" s="27">
        <f t="shared" si="220"/>
        <v>0</v>
      </c>
    </row>
    <row r="736" spans="1:49">
      <c r="A736" s="68">
        <v>725</v>
      </c>
      <c r="B736" s="69" t="s">
        <v>328</v>
      </c>
      <c r="C736" s="314"/>
      <c r="D736" s="72"/>
      <c r="E736" s="180"/>
      <c r="F736" s="72"/>
      <c r="G736" s="72"/>
      <c r="H736" s="325">
        <f t="shared" si="212"/>
        <v>0</v>
      </c>
      <c r="I736" s="71"/>
      <c r="J736" s="303"/>
      <c r="K736" s="303"/>
      <c r="L736" s="303"/>
      <c r="M736" s="304">
        <f t="shared" si="221"/>
        <v>0</v>
      </c>
      <c r="N736" s="326" t="str">
        <f t="shared" si="213"/>
        <v/>
      </c>
      <c r="O736" s="71"/>
      <c r="P736" s="303"/>
      <c r="Q736" s="214">
        <f t="shared" si="222"/>
        <v>0</v>
      </c>
      <c r="R736" s="71"/>
      <c r="S736" s="308"/>
      <c r="T736" s="308"/>
      <c r="U736" s="308"/>
      <c r="V736" s="79"/>
      <c r="W736" s="303"/>
      <c r="X736" s="303"/>
      <c r="Y736" s="309">
        <f t="shared" si="214"/>
        <v>0</v>
      </c>
      <c r="Z736" s="73" t="s">
        <v>169</v>
      </c>
      <c r="AA736" s="73" t="s">
        <v>169</v>
      </c>
      <c r="AB736" s="317"/>
      <c r="AC736" s="73" t="s">
        <v>169</v>
      </c>
      <c r="AD736" s="73" t="s">
        <v>169</v>
      </c>
      <c r="AE736" s="317"/>
      <c r="AF736" s="73" t="s">
        <v>169</v>
      </c>
      <c r="AG736" s="73" t="s">
        <v>169</v>
      </c>
      <c r="AH736" s="317"/>
      <c r="AI736" s="88">
        <f t="shared" si="223"/>
        <v>0</v>
      </c>
      <c r="AJ736" s="312">
        <f t="shared" si="224"/>
        <v>0</v>
      </c>
      <c r="AK736" s="27">
        <f t="shared" si="225"/>
        <v>0</v>
      </c>
      <c r="AL736" s="27">
        <f t="shared" si="226"/>
        <v>0</v>
      </c>
      <c r="AM736" s="27">
        <f t="shared" si="227"/>
        <v>0</v>
      </c>
      <c r="AN736" s="77">
        <f t="shared" si="228"/>
        <v>0</v>
      </c>
      <c r="AP736" s="77">
        <f t="shared" si="229"/>
        <v>0</v>
      </c>
      <c r="AQ736" s="207">
        <f t="shared" si="215"/>
        <v>0</v>
      </c>
      <c r="AR736" s="27">
        <f t="shared" si="216"/>
        <v>0</v>
      </c>
      <c r="AS736" s="27">
        <f t="shared" si="217"/>
        <v>0</v>
      </c>
      <c r="AT736" s="27">
        <f t="shared" si="230"/>
        <v>0</v>
      </c>
      <c r="AU736" s="27">
        <f t="shared" si="218"/>
        <v>0</v>
      </c>
      <c r="AV736" s="27">
        <f t="shared" si="219"/>
        <v>0</v>
      </c>
      <c r="AW736" s="27">
        <f t="shared" si="220"/>
        <v>0</v>
      </c>
    </row>
    <row r="737" spans="1:49">
      <c r="A737" s="78">
        <v>726</v>
      </c>
      <c r="B737" s="69" t="s">
        <v>328</v>
      </c>
      <c r="C737" s="314"/>
      <c r="D737" s="72"/>
      <c r="E737" s="180"/>
      <c r="F737" s="72"/>
      <c r="G737" s="72"/>
      <c r="H737" s="325">
        <f t="shared" si="212"/>
        <v>0</v>
      </c>
      <c r="I737" s="71"/>
      <c r="J737" s="303"/>
      <c r="K737" s="303"/>
      <c r="L737" s="303"/>
      <c r="M737" s="304">
        <f t="shared" si="221"/>
        <v>0</v>
      </c>
      <c r="N737" s="326" t="str">
        <f t="shared" si="213"/>
        <v/>
      </c>
      <c r="O737" s="71"/>
      <c r="P737" s="303"/>
      <c r="Q737" s="214">
        <f t="shared" si="222"/>
        <v>0</v>
      </c>
      <c r="R737" s="71"/>
      <c r="S737" s="308"/>
      <c r="T737" s="308"/>
      <c r="U737" s="308"/>
      <c r="V737" s="79"/>
      <c r="W737" s="303"/>
      <c r="X737" s="303"/>
      <c r="Y737" s="309">
        <f t="shared" si="214"/>
        <v>0</v>
      </c>
      <c r="Z737" s="73" t="s">
        <v>169</v>
      </c>
      <c r="AA737" s="73" t="s">
        <v>169</v>
      </c>
      <c r="AB737" s="317"/>
      <c r="AC737" s="73" t="s">
        <v>169</v>
      </c>
      <c r="AD737" s="73" t="s">
        <v>169</v>
      </c>
      <c r="AE737" s="317"/>
      <c r="AF737" s="73" t="s">
        <v>169</v>
      </c>
      <c r="AG737" s="73" t="s">
        <v>169</v>
      </c>
      <c r="AH737" s="317"/>
      <c r="AI737" s="88">
        <f t="shared" si="223"/>
        <v>0</v>
      </c>
      <c r="AJ737" s="312">
        <f t="shared" si="224"/>
        <v>0</v>
      </c>
      <c r="AK737" s="27">
        <f t="shared" si="225"/>
        <v>0</v>
      </c>
      <c r="AL737" s="27">
        <f t="shared" si="226"/>
        <v>0</v>
      </c>
      <c r="AM737" s="27">
        <f t="shared" si="227"/>
        <v>0</v>
      </c>
      <c r="AN737" s="77">
        <f t="shared" si="228"/>
        <v>0</v>
      </c>
      <c r="AP737" s="77">
        <f t="shared" si="229"/>
        <v>0</v>
      </c>
      <c r="AQ737" s="207">
        <f t="shared" si="215"/>
        <v>0</v>
      </c>
      <c r="AR737" s="27">
        <f t="shared" si="216"/>
        <v>0</v>
      </c>
      <c r="AS737" s="27">
        <f t="shared" si="217"/>
        <v>0</v>
      </c>
      <c r="AT737" s="27">
        <f t="shared" si="230"/>
        <v>0</v>
      </c>
      <c r="AU737" s="27">
        <f t="shared" si="218"/>
        <v>0</v>
      </c>
      <c r="AV737" s="27">
        <f t="shared" si="219"/>
        <v>0</v>
      </c>
      <c r="AW737" s="27">
        <f t="shared" si="220"/>
        <v>0</v>
      </c>
    </row>
    <row r="738" spans="1:49">
      <c r="A738" s="68">
        <v>727</v>
      </c>
      <c r="B738" s="69" t="s">
        <v>328</v>
      </c>
      <c r="C738" s="314"/>
      <c r="D738" s="72"/>
      <c r="E738" s="180"/>
      <c r="F738" s="72"/>
      <c r="G738" s="72"/>
      <c r="H738" s="325">
        <f t="shared" si="212"/>
        <v>0</v>
      </c>
      <c r="I738" s="71"/>
      <c r="J738" s="303"/>
      <c r="K738" s="303"/>
      <c r="L738" s="303"/>
      <c r="M738" s="304">
        <f t="shared" si="221"/>
        <v>0</v>
      </c>
      <c r="N738" s="326" t="str">
        <f t="shared" si="213"/>
        <v/>
      </c>
      <c r="O738" s="71"/>
      <c r="P738" s="303"/>
      <c r="Q738" s="214">
        <f t="shared" si="222"/>
        <v>0</v>
      </c>
      <c r="R738" s="71"/>
      <c r="S738" s="308"/>
      <c r="T738" s="308"/>
      <c r="U738" s="308"/>
      <c r="V738" s="79"/>
      <c r="W738" s="303"/>
      <c r="X738" s="303"/>
      <c r="Y738" s="309">
        <f t="shared" si="214"/>
        <v>0</v>
      </c>
      <c r="Z738" s="73" t="s">
        <v>169</v>
      </c>
      <c r="AA738" s="73" t="s">
        <v>169</v>
      </c>
      <c r="AB738" s="317"/>
      <c r="AC738" s="73" t="s">
        <v>169</v>
      </c>
      <c r="AD738" s="73" t="s">
        <v>169</v>
      </c>
      <c r="AE738" s="317"/>
      <c r="AF738" s="73" t="s">
        <v>169</v>
      </c>
      <c r="AG738" s="73" t="s">
        <v>169</v>
      </c>
      <c r="AH738" s="317"/>
      <c r="AI738" s="88">
        <f t="shared" si="223"/>
        <v>0</v>
      </c>
      <c r="AJ738" s="312">
        <f t="shared" si="224"/>
        <v>0</v>
      </c>
      <c r="AK738" s="27">
        <f t="shared" si="225"/>
        <v>0</v>
      </c>
      <c r="AL738" s="27">
        <f t="shared" si="226"/>
        <v>0</v>
      </c>
      <c r="AM738" s="27">
        <f t="shared" si="227"/>
        <v>0</v>
      </c>
      <c r="AN738" s="77">
        <f t="shared" si="228"/>
        <v>0</v>
      </c>
      <c r="AP738" s="77">
        <f t="shared" si="229"/>
        <v>0</v>
      </c>
      <c r="AQ738" s="207">
        <f t="shared" si="215"/>
        <v>0</v>
      </c>
      <c r="AR738" s="27">
        <f t="shared" si="216"/>
        <v>0</v>
      </c>
      <c r="AS738" s="27">
        <f t="shared" si="217"/>
        <v>0</v>
      </c>
      <c r="AT738" s="27">
        <f t="shared" si="230"/>
        <v>0</v>
      </c>
      <c r="AU738" s="27">
        <f t="shared" si="218"/>
        <v>0</v>
      </c>
      <c r="AV738" s="27">
        <f t="shared" si="219"/>
        <v>0</v>
      </c>
      <c r="AW738" s="27">
        <f t="shared" si="220"/>
        <v>0</v>
      </c>
    </row>
    <row r="739" spans="1:49">
      <c r="A739" s="78">
        <v>728</v>
      </c>
      <c r="B739" s="69" t="s">
        <v>328</v>
      </c>
      <c r="C739" s="314"/>
      <c r="D739" s="72"/>
      <c r="E739" s="180"/>
      <c r="F739" s="72"/>
      <c r="G739" s="72"/>
      <c r="H739" s="325">
        <f t="shared" si="212"/>
        <v>0</v>
      </c>
      <c r="I739" s="71"/>
      <c r="J739" s="303"/>
      <c r="K739" s="303"/>
      <c r="L739" s="303"/>
      <c r="M739" s="304">
        <f t="shared" si="221"/>
        <v>0</v>
      </c>
      <c r="N739" s="326" t="str">
        <f t="shared" si="213"/>
        <v/>
      </c>
      <c r="O739" s="71"/>
      <c r="P739" s="303"/>
      <c r="Q739" s="214">
        <f t="shared" si="222"/>
        <v>0</v>
      </c>
      <c r="R739" s="71"/>
      <c r="S739" s="308"/>
      <c r="T739" s="308"/>
      <c r="U739" s="308"/>
      <c r="V739" s="79"/>
      <c r="W739" s="303"/>
      <c r="X739" s="303"/>
      <c r="Y739" s="309">
        <f t="shared" si="214"/>
        <v>0</v>
      </c>
      <c r="Z739" s="73" t="s">
        <v>169</v>
      </c>
      <c r="AA739" s="73" t="s">
        <v>169</v>
      </c>
      <c r="AB739" s="317"/>
      <c r="AC739" s="73" t="s">
        <v>169</v>
      </c>
      <c r="AD739" s="73" t="s">
        <v>169</v>
      </c>
      <c r="AE739" s="317"/>
      <c r="AF739" s="73" t="s">
        <v>169</v>
      </c>
      <c r="AG739" s="73" t="s">
        <v>169</v>
      </c>
      <c r="AH739" s="317"/>
      <c r="AI739" s="88">
        <f t="shared" si="223"/>
        <v>0</v>
      </c>
      <c r="AJ739" s="312">
        <f t="shared" si="224"/>
        <v>0</v>
      </c>
      <c r="AK739" s="27">
        <f t="shared" si="225"/>
        <v>0</v>
      </c>
      <c r="AL739" s="27">
        <f t="shared" si="226"/>
        <v>0</v>
      </c>
      <c r="AM739" s="27">
        <f t="shared" si="227"/>
        <v>0</v>
      </c>
      <c r="AN739" s="77">
        <f t="shared" si="228"/>
        <v>0</v>
      </c>
      <c r="AP739" s="77">
        <f t="shared" si="229"/>
        <v>0</v>
      </c>
      <c r="AQ739" s="207">
        <f t="shared" si="215"/>
        <v>0</v>
      </c>
      <c r="AR739" s="27">
        <f t="shared" si="216"/>
        <v>0</v>
      </c>
      <c r="AS739" s="27">
        <f t="shared" si="217"/>
        <v>0</v>
      </c>
      <c r="AT739" s="27">
        <f t="shared" si="230"/>
        <v>0</v>
      </c>
      <c r="AU739" s="27">
        <f t="shared" si="218"/>
        <v>0</v>
      </c>
      <c r="AV739" s="27">
        <f t="shared" si="219"/>
        <v>0</v>
      </c>
      <c r="AW739" s="27">
        <f t="shared" si="220"/>
        <v>0</v>
      </c>
    </row>
    <row r="740" spans="1:49">
      <c r="A740" s="68">
        <v>729</v>
      </c>
      <c r="B740" s="69" t="s">
        <v>328</v>
      </c>
      <c r="C740" s="314"/>
      <c r="D740" s="72"/>
      <c r="E740" s="180"/>
      <c r="F740" s="72"/>
      <c r="G740" s="72"/>
      <c r="H740" s="325">
        <f t="shared" si="212"/>
        <v>0</v>
      </c>
      <c r="I740" s="71"/>
      <c r="J740" s="303"/>
      <c r="K740" s="303"/>
      <c r="L740" s="303"/>
      <c r="M740" s="304">
        <f t="shared" si="221"/>
        <v>0</v>
      </c>
      <c r="N740" s="326" t="str">
        <f t="shared" si="213"/>
        <v/>
      </c>
      <c r="O740" s="71"/>
      <c r="P740" s="303"/>
      <c r="Q740" s="214">
        <f t="shared" si="222"/>
        <v>0</v>
      </c>
      <c r="R740" s="71"/>
      <c r="S740" s="308"/>
      <c r="T740" s="308"/>
      <c r="U740" s="308"/>
      <c r="V740" s="79"/>
      <c r="W740" s="303"/>
      <c r="X740" s="303"/>
      <c r="Y740" s="309">
        <f t="shared" si="214"/>
        <v>0</v>
      </c>
      <c r="Z740" s="73" t="s">
        <v>169</v>
      </c>
      <c r="AA740" s="73" t="s">
        <v>169</v>
      </c>
      <c r="AB740" s="317"/>
      <c r="AC740" s="73" t="s">
        <v>169</v>
      </c>
      <c r="AD740" s="73" t="s">
        <v>169</v>
      </c>
      <c r="AE740" s="317"/>
      <c r="AF740" s="73" t="s">
        <v>169</v>
      </c>
      <c r="AG740" s="73" t="s">
        <v>169</v>
      </c>
      <c r="AH740" s="317"/>
      <c r="AI740" s="88">
        <f t="shared" si="223"/>
        <v>0</v>
      </c>
      <c r="AJ740" s="312">
        <f t="shared" si="224"/>
        <v>0</v>
      </c>
      <c r="AK740" s="27">
        <f t="shared" si="225"/>
        <v>0</v>
      </c>
      <c r="AL740" s="27">
        <f t="shared" si="226"/>
        <v>0</v>
      </c>
      <c r="AM740" s="27">
        <f t="shared" si="227"/>
        <v>0</v>
      </c>
      <c r="AN740" s="77">
        <f t="shared" si="228"/>
        <v>0</v>
      </c>
      <c r="AP740" s="77">
        <f t="shared" si="229"/>
        <v>0</v>
      </c>
      <c r="AQ740" s="207">
        <f t="shared" si="215"/>
        <v>0</v>
      </c>
      <c r="AR740" s="27">
        <f t="shared" si="216"/>
        <v>0</v>
      </c>
      <c r="AS740" s="27">
        <f t="shared" si="217"/>
        <v>0</v>
      </c>
      <c r="AT740" s="27">
        <f t="shared" si="230"/>
        <v>0</v>
      </c>
      <c r="AU740" s="27">
        <f t="shared" si="218"/>
        <v>0</v>
      </c>
      <c r="AV740" s="27">
        <f t="shared" si="219"/>
        <v>0</v>
      </c>
      <c r="AW740" s="27">
        <f t="shared" si="220"/>
        <v>0</v>
      </c>
    </row>
    <row r="741" spans="1:49">
      <c r="A741" s="78">
        <v>730</v>
      </c>
      <c r="B741" s="69" t="s">
        <v>328</v>
      </c>
      <c r="C741" s="314"/>
      <c r="D741" s="72"/>
      <c r="E741" s="180"/>
      <c r="F741" s="72"/>
      <c r="G741" s="72"/>
      <c r="H741" s="325">
        <f t="shared" si="212"/>
        <v>0</v>
      </c>
      <c r="I741" s="71"/>
      <c r="J741" s="303"/>
      <c r="K741" s="303"/>
      <c r="L741" s="303"/>
      <c r="M741" s="304">
        <f t="shared" si="221"/>
        <v>0</v>
      </c>
      <c r="N741" s="326" t="str">
        <f t="shared" si="213"/>
        <v/>
      </c>
      <c r="O741" s="71"/>
      <c r="P741" s="303"/>
      <c r="Q741" s="214">
        <f t="shared" si="222"/>
        <v>0</v>
      </c>
      <c r="R741" s="71"/>
      <c r="S741" s="308"/>
      <c r="T741" s="308"/>
      <c r="U741" s="308"/>
      <c r="V741" s="79"/>
      <c r="W741" s="303"/>
      <c r="X741" s="303"/>
      <c r="Y741" s="309">
        <f t="shared" si="214"/>
        <v>0</v>
      </c>
      <c r="Z741" s="73" t="s">
        <v>169</v>
      </c>
      <c r="AA741" s="73" t="s">
        <v>169</v>
      </c>
      <c r="AB741" s="317"/>
      <c r="AC741" s="73" t="s">
        <v>169</v>
      </c>
      <c r="AD741" s="73" t="s">
        <v>169</v>
      </c>
      <c r="AE741" s="317"/>
      <c r="AF741" s="73" t="s">
        <v>169</v>
      </c>
      <c r="AG741" s="73" t="s">
        <v>169</v>
      </c>
      <c r="AH741" s="317"/>
      <c r="AI741" s="88">
        <f t="shared" si="223"/>
        <v>0</v>
      </c>
      <c r="AJ741" s="312">
        <f t="shared" si="224"/>
        <v>0</v>
      </c>
      <c r="AK741" s="27">
        <f t="shared" si="225"/>
        <v>0</v>
      </c>
      <c r="AL741" s="27">
        <f t="shared" si="226"/>
        <v>0</v>
      </c>
      <c r="AM741" s="27">
        <f t="shared" si="227"/>
        <v>0</v>
      </c>
      <c r="AN741" s="77">
        <f t="shared" si="228"/>
        <v>0</v>
      </c>
      <c r="AP741" s="77">
        <f t="shared" si="229"/>
        <v>0</v>
      </c>
      <c r="AQ741" s="207">
        <f t="shared" si="215"/>
        <v>0</v>
      </c>
      <c r="AR741" s="27">
        <f t="shared" si="216"/>
        <v>0</v>
      </c>
      <c r="AS741" s="27">
        <f t="shared" si="217"/>
        <v>0</v>
      </c>
      <c r="AT741" s="27">
        <f t="shared" si="230"/>
        <v>0</v>
      </c>
      <c r="AU741" s="27">
        <f t="shared" si="218"/>
        <v>0</v>
      </c>
      <c r="AV741" s="27">
        <f t="shared" si="219"/>
        <v>0</v>
      </c>
      <c r="AW741" s="27">
        <f t="shared" si="220"/>
        <v>0</v>
      </c>
    </row>
    <row r="742" spans="1:49">
      <c r="A742" s="68">
        <v>731</v>
      </c>
      <c r="B742" s="69" t="s">
        <v>328</v>
      </c>
      <c r="C742" s="314"/>
      <c r="D742" s="72"/>
      <c r="E742" s="180"/>
      <c r="F742" s="72"/>
      <c r="G742" s="72"/>
      <c r="H742" s="325">
        <f t="shared" si="212"/>
        <v>0</v>
      </c>
      <c r="I742" s="71"/>
      <c r="J742" s="303"/>
      <c r="K742" s="303"/>
      <c r="L742" s="303"/>
      <c r="M742" s="304">
        <f t="shared" si="221"/>
        <v>0</v>
      </c>
      <c r="N742" s="326" t="str">
        <f t="shared" si="213"/>
        <v/>
      </c>
      <c r="O742" s="71"/>
      <c r="P742" s="303"/>
      <c r="Q742" s="214">
        <f t="shared" si="222"/>
        <v>0</v>
      </c>
      <c r="R742" s="71"/>
      <c r="S742" s="308"/>
      <c r="T742" s="308"/>
      <c r="U742" s="308"/>
      <c r="V742" s="79"/>
      <c r="W742" s="303"/>
      <c r="X742" s="303"/>
      <c r="Y742" s="309">
        <f t="shared" si="214"/>
        <v>0</v>
      </c>
      <c r="Z742" s="73" t="s">
        <v>169</v>
      </c>
      <c r="AA742" s="73" t="s">
        <v>169</v>
      </c>
      <c r="AB742" s="317"/>
      <c r="AC742" s="73" t="s">
        <v>169</v>
      </c>
      <c r="AD742" s="73" t="s">
        <v>169</v>
      </c>
      <c r="AE742" s="317"/>
      <c r="AF742" s="73" t="s">
        <v>169</v>
      </c>
      <c r="AG742" s="73" t="s">
        <v>169</v>
      </c>
      <c r="AH742" s="317"/>
      <c r="AI742" s="88">
        <f t="shared" si="223"/>
        <v>0</v>
      </c>
      <c r="AJ742" s="312">
        <f t="shared" si="224"/>
        <v>0</v>
      </c>
      <c r="AK742" s="27">
        <f t="shared" si="225"/>
        <v>0</v>
      </c>
      <c r="AL742" s="27">
        <f t="shared" si="226"/>
        <v>0</v>
      </c>
      <c r="AM742" s="27">
        <f t="shared" si="227"/>
        <v>0</v>
      </c>
      <c r="AN742" s="77">
        <f t="shared" si="228"/>
        <v>0</v>
      </c>
      <c r="AP742" s="77">
        <f t="shared" si="229"/>
        <v>0</v>
      </c>
      <c r="AQ742" s="207">
        <f t="shared" si="215"/>
        <v>0</v>
      </c>
      <c r="AR742" s="27">
        <f t="shared" si="216"/>
        <v>0</v>
      </c>
      <c r="AS742" s="27">
        <f t="shared" si="217"/>
        <v>0</v>
      </c>
      <c r="AT742" s="27">
        <f t="shared" si="230"/>
        <v>0</v>
      </c>
      <c r="AU742" s="27">
        <f t="shared" si="218"/>
        <v>0</v>
      </c>
      <c r="AV742" s="27">
        <f t="shared" si="219"/>
        <v>0</v>
      </c>
      <c r="AW742" s="27">
        <f t="shared" si="220"/>
        <v>0</v>
      </c>
    </row>
    <row r="743" spans="1:49">
      <c r="A743" s="78">
        <v>732</v>
      </c>
      <c r="B743" s="69" t="s">
        <v>328</v>
      </c>
      <c r="C743" s="314"/>
      <c r="D743" s="72"/>
      <c r="E743" s="180"/>
      <c r="F743" s="72"/>
      <c r="G743" s="72"/>
      <c r="H743" s="325">
        <f t="shared" si="212"/>
        <v>0</v>
      </c>
      <c r="I743" s="71"/>
      <c r="J743" s="303"/>
      <c r="K743" s="303"/>
      <c r="L743" s="303"/>
      <c r="M743" s="304">
        <f t="shared" si="221"/>
        <v>0</v>
      </c>
      <c r="N743" s="326" t="str">
        <f t="shared" si="213"/>
        <v/>
      </c>
      <c r="O743" s="71"/>
      <c r="P743" s="303"/>
      <c r="Q743" s="214">
        <f t="shared" si="222"/>
        <v>0</v>
      </c>
      <c r="R743" s="71"/>
      <c r="S743" s="308"/>
      <c r="T743" s="308"/>
      <c r="U743" s="308"/>
      <c r="V743" s="79"/>
      <c r="W743" s="303"/>
      <c r="X743" s="303"/>
      <c r="Y743" s="309">
        <f t="shared" si="214"/>
        <v>0</v>
      </c>
      <c r="Z743" s="73" t="s">
        <v>169</v>
      </c>
      <c r="AA743" s="73" t="s">
        <v>169</v>
      </c>
      <c r="AB743" s="317"/>
      <c r="AC743" s="73" t="s">
        <v>169</v>
      </c>
      <c r="AD743" s="73" t="s">
        <v>169</v>
      </c>
      <c r="AE743" s="317"/>
      <c r="AF743" s="73" t="s">
        <v>169</v>
      </c>
      <c r="AG743" s="73" t="s">
        <v>169</v>
      </c>
      <c r="AH743" s="317"/>
      <c r="AI743" s="88">
        <f t="shared" si="223"/>
        <v>0</v>
      </c>
      <c r="AJ743" s="312">
        <f t="shared" si="224"/>
        <v>0</v>
      </c>
      <c r="AK743" s="27">
        <f t="shared" si="225"/>
        <v>0</v>
      </c>
      <c r="AL743" s="27">
        <f t="shared" si="226"/>
        <v>0</v>
      </c>
      <c r="AM743" s="27">
        <f t="shared" si="227"/>
        <v>0</v>
      </c>
      <c r="AN743" s="77">
        <f t="shared" si="228"/>
        <v>0</v>
      </c>
      <c r="AP743" s="77">
        <f t="shared" si="229"/>
        <v>0</v>
      </c>
      <c r="AQ743" s="207">
        <f t="shared" si="215"/>
        <v>0</v>
      </c>
      <c r="AR743" s="27">
        <f t="shared" si="216"/>
        <v>0</v>
      </c>
      <c r="AS743" s="27">
        <f t="shared" si="217"/>
        <v>0</v>
      </c>
      <c r="AT743" s="27">
        <f t="shared" si="230"/>
        <v>0</v>
      </c>
      <c r="AU743" s="27">
        <f t="shared" si="218"/>
        <v>0</v>
      </c>
      <c r="AV743" s="27">
        <f t="shared" si="219"/>
        <v>0</v>
      </c>
      <c r="AW743" s="27">
        <f t="shared" si="220"/>
        <v>0</v>
      </c>
    </row>
    <row r="744" spans="1:49">
      <c r="A744" s="68">
        <v>733</v>
      </c>
      <c r="B744" s="69" t="s">
        <v>328</v>
      </c>
      <c r="C744" s="314"/>
      <c r="D744" s="72"/>
      <c r="E744" s="180"/>
      <c r="F744" s="72"/>
      <c r="G744" s="72"/>
      <c r="H744" s="325">
        <f t="shared" si="212"/>
        <v>0</v>
      </c>
      <c r="I744" s="71"/>
      <c r="J744" s="303"/>
      <c r="K744" s="303"/>
      <c r="L744" s="303"/>
      <c r="M744" s="304">
        <f t="shared" si="221"/>
        <v>0</v>
      </c>
      <c r="N744" s="326" t="str">
        <f t="shared" si="213"/>
        <v/>
      </c>
      <c r="O744" s="71"/>
      <c r="P744" s="303"/>
      <c r="Q744" s="214">
        <f t="shared" si="222"/>
        <v>0</v>
      </c>
      <c r="R744" s="71"/>
      <c r="S744" s="308"/>
      <c r="T744" s="308"/>
      <c r="U744" s="308"/>
      <c r="V744" s="79"/>
      <c r="W744" s="303"/>
      <c r="X744" s="303"/>
      <c r="Y744" s="309">
        <f t="shared" si="214"/>
        <v>0</v>
      </c>
      <c r="Z744" s="73" t="s">
        <v>169</v>
      </c>
      <c r="AA744" s="73" t="s">
        <v>169</v>
      </c>
      <c r="AB744" s="317"/>
      <c r="AC744" s="73" t="s">
        <v>169</v>
      </c>
      <c r="AD744" s="73" t="s">
        <v>169</v>
      </c>
      <c r="AE744" s="317"/>
      <c r="AF744" s="73" t="s">
        <v>169</v>
      </c>
      <c r="AG744" s="73" t="s">
        <v>169</v>
      </c>
      <c r="AH744" s="317"/>
      <c r="AI744" s="88">
        <f t="shared" si="223"/>
        <v>0</v>
      </c>
      <c r="AJ744" s="312">
        <f t="shared" si="224"/>
        <v>0</v>
      </c>
      <c r="AK744" s="27">
        <f t="shared" si="225"/>
        <v>0</v>
      </c>
      <c r="AL744" s="27">
        <f t="shared" si="226"/>
        <v>0</v>
      </c>
      <c r="AM744" s="27">
        <f t="shared" si="227"/>
        <v>0</v>
      </c>
      <c r="AN744" s="77">
        <f t="shared" si="228"/>
        <v>0</v>
      </c>
      <c r="AP744" s="77">
        <f t="shared" si="229"/>
        <v>0</v>
      </c>
      <c r="AQ744" s="207">
        <f t="shared" si="215"/>
        <v>0</v>
      </c>
      <c r="AR744" s="27">
        <f t="shared" si="216"/>
        <v>0</v>
      </c>
      <c r="AS744" s="27">
        <f t="shared" si="217"/>
        <v>0</v>
      </c>
      <c r="AT744" s="27">
        <f t="shared" si="230"/>
        <v>0</v>
      </c>
      <c r="AU744" s="27">
        <f t="shared" si="218"/>
        <v>0</v>
      </c>
      <c r="AV744" s="27">
        <f t="shared" si="219"/>
        <v>0</v>
      </c>
      <c r="AW744" s="27">
        <f t="shared" si="220"/>
        <v>0</v>
      </c>
    </row>
    <row r="745" spans="1:49">
      <c r="A745" s="78">
        <v>734</v>
      </c>
      <c r="B745" s="69" t="s">
        <v>328</v>
      </c>
      <c r="C745" s="314"/>
      <c r="D745" s="72"/>
      <c r="E745" s="180"/>
      <c r="F745" s="72"/>
      <c r="G745" s="72"/>
      <c r="H745" s="325">
        <f t="shared" si="212"/>
        <v>0</v>
      </c>
      <c r="I745" s="71"/>
      <c r="J745" s="303"/>
      <c r="K745" s="303"/>
      <c r="L745" s="303"/>
      <c r="M745" s="304">
        <f t="shared" si="221"/>
        <v>0</v>
      </c>
      <c r="N745" s="326" t="str">
        <f t="shared" si="213"/>
        <v/>
      </c>
      <c r="O745" s="71"/>
      <c r="P745" s="303"/>
      <c r="Q745" s="214">
        <f t="shared" si="222"/>
        <v>0</v>
      </c>
      <c r="R745" s="71"/>
      <c r="S745" s="308"/>
      <c r="T745" s="308"/>
      <c r="U745" s="308"/>
      <c r="V745" s="79"/>
      <c r="W745" s="303"/>
      <c r="X745" s="303"/>
      <c r="Y745" s="309">
        <f t="shared" si="214"/>
        <v>0</v>
      </c>
      <c r="Z745" s="73" t="s">
        <v>169</v>
      </c>
      <c r="AA745" s="73" t="s">
        <v>169</v>
      </c>
      <c r="AB745" s="317"/>
      <c r="AC745" s="73" t="s">
        <v>169</v>
      </c>
      <c r="AD745" s="73" t="s">
        <v>169</v>
      </c>
      <c r="AE745" s="317"/>
      <c r="AF745" s="73" t="s">
        <v>169</v>
      </c>
      <c r="AG745" s="73" t="s">
        <v>169</v>
      </c>
      <c r="AH745" s="317"/>
      <c r="AI745" s="88">
        <f t="shared" si="223"/>
        <v>0</v>
      </c>
      <c r="AJ745" s="312">
        <f t="shared" si="224"/>
        <v>0</v>
      </c>
      <c r="AK745" s="27">
        <f t="shared" si="225"/>
        <v>0</v>
      </c>
      <c r="AL745" s="27">
        <f t="shared" si="226"/>
        <v>0</v>
      </c>
      <c r="AM745" s="27">
        <f t="shared" si="227"/>
        <v>0</v>
      </c>
      <c r="AN745" s="77">
        <f t="shared" si="228"/>
        <v>0</v>
      </c>
      <c r="AP745" s="77">
        <f t="shared" si="229"/>
        <v>0</v>
      </c>
      <c r="AQ745" s="207">
        <f t="shared" si="215"/>
        <v>0</v>
      </c>
      <c r="AR745" s="27">
        <f t="shared" si="216"/>
        <v>0</v>
      </c>
      <c r="AS745" s="27">
        <f t="shared" si="217"/>
        <v>0</v>
      </c>
      <c r="AT745" s="27">
        <f t="shared" si="230"/>
        <v>0</v>
      </c>
      <c r="AU745" s="27">
        <f t="shared" si="218"/>
        <v>0</v>
      </c>
      <c r="AV745" s="27">
        <f t="shared" si="219"/>
        <v>0</v>
      </c>
      <c r="AW745" s="27">
        <f t="shared" si="220"/>
        <v>0</v>
      </c>
    </row>
    <row r="746" spans="1:49">
      <c r="A746" s="68">
        <v>735</v>
      </c>
      <c r="B746" s="69" t="s">
        <v>328</v>
      </c>
      <c r="C746" s="314"/>
      <c r="D746" s="72"/>
      <c r="E746" s="180"/>
      <c r="F746" s="72"/>
      <c r="G746" s="72"/>
      <c r="H746" s="325">
        <f t="shared" si="212"/>
        <v>0</v>
      </c>
      <c r="I746" s="71"/>
      <c r="J746" s="303"/>
      <c r="K746" s="303"/>
      <c r="L746" s="303"/>
      <c r="M746" s="304">
        <f t="shared" si="221"/>
        <v>0</v>
      </c>
      <c r="N746" s="326" t="str">
        <f t="shared" si="213"/>
        <v/>
      </c>
      <c r="O746" s="71"/>
      <c r="P746" s="303"/>
      <c r="Q746" s="214">
        <f t="shared" si="222"/>
        <v>0</v>
      </c>
      <c r="R746" s="71"/>
      <c r="S746" s="308"/>
      <c r="T746" s="308"/>
      <c r="U746" s="308"/>
      <c r="V746" s="79"/>
      <c r="W746" s="303"/>
      <c r="X746" s="303"/>
      <c r="Y746" s="309">
        <f t="shared" si="214"/>
        <v>0</v>
      </c>
      <c r="Z746" s="73" t="s">
        <v>169</v>
      </c>
      <c r="AA746" s="73" t="s">
        <v>169</v>
      </c>
      <c r="AB746" s="317"/>
      <c r="AC746" s="73" t="s">
        <v>169</v>
      </c>
      <c r="AD746" s="73" t="s">
        <v>169</v>
      </c>
      <c r="AE746" s="317"/>
      <c r="AF746" s="73" t="s">
        <v>169</v>
      </c>
      <c r="AG746" s="73" t="s">
        <v>169</v>
      </c>
      <c r="AH746" s="317"/>
      <c r="AI746" s="88">
        <f t="shared" si="223"/>
        <v>0</v>
      </c>
      <c r="AJ746" s="312">
        <f t="shared" si="224"/>
        <v>0</v>
      </c>
      <c r="AK746" s="27">
        <f t="shared" si="225"/>
        <v>0</v>
      </c>
      <c r="AL746" s="27">
        <f t="shared" si="226"/>
        <v>0</v>
      </c>
      <c r="AM746" s="27">
        <f t="shared" si="227"/>
        <v>0</v>
      </c>
      <c r="AN746" s="77">
        <f t="shared" si="228"/>
        <v>0</v>
      </c>
      <c r="AP746" s="77">
        <f t="shared" si="229"/>
        <v>0</v>
      </c>
      <c r="AQ746" s="207">
        <f t="shared" si="215"/>
        <v>0</v>
      </c>
      <c r="AR746" s="27">
        <f t="shared" si="216"/>
        <v>0</v>
      </c>
      <c r="AS746" s="27">
        <f t="shared" si="217"/>
        <v>0</v>
      </c>
      <c r="AT746" s="27">
        <f t="shared" si="230"/>
        <v>0</v>
      </c>
      <c r="AU746" s="27">
        <f t="shared" si="218"/>
        <v>0</v>
      </c>
      <c r="AV746" s="27">
        <f t="shared" si="219"/>
        <v>0</v>
      </c>
      <c r="AW746" s="27">
        <f t="shared" si="220"/>
        <v>0</v>
      </c>
    </row>
    <row r="747" spans="1:49">
      <c r="A747" s="78">
        <v>736</v>
      </c>
      <c r="B747" s="69" t="s">
        <v>328</v>
      </c>
      <c r="C747" s="314"/>
      <c r="D747" s="72"/>
      <c r="E747" s="180"/>
      <c r="F747" s="72"/>
      <c r="G747" s="72"/>
      <c r="H747" s="325">
        <f t="shared" si="212"/>
        <v>0</v>
      </c>
      <c r="I747" s="71"/>
      <c r="J747" s="303"/>
      <c r="K747" s="303"/>
      <c r="L747" s="303"/>
      <c r="M747" s="304">
        <f t="shared" si="221"/>
        <v>0</v>
      </c>
      <c r="N747" s="326" t="str">
        <f t="shared" si="213"/>
        <v/>
      </c>
      <c r="O747" s="71"/>
      <c r="P747" s="303"/>
      <c r="Q747" s="214">
        <f t="shared" si="222"/>
        <v>0</v>
      </c>
      <c r="R747" s="71"/>
      <c r="S747" s="308"/>
      <c r="T747" s="308"/>
      <c r="U747" s="308"/>
      <c r="V747" s="79"/>
      <c r="W747" s="303"/>
      <c r="X747" s="303"/>
      <c r="Y747" s="309">
        <f t="shared" si="214"/>
        <v>0</v>
      </c>
      <c r="Z747" s="73" t="s">
        <v>169</v>
      </c>
      <c r="AA747" s="73" t="s">
        <v>169</v>
      </c>
      <c r="AB747" s="317"/>
      <c r="AC747" s="73" t="s">
        <v>169</v>
      </c>
      <c r="AD747" s="73" t="s">
        <v>169</v>
      </c>
      <c r="AE747" s="317"/>
      <c r="AF747" s="73" t="s">
        <v>169</v>
      </c>
      <c r="AG747" s="73" t="s">
        <v>169</v>
      </c>
      <c r="AH747" s="317"/>
      <c r="AI747" s="88">
        <f t="shared" si="223"/>
        <v>0</v>
      </c>
      <c r="AJ747" s="312">
        <f t="shared" si="224"/>
        <v>0</v>
      </c>
      <c r="AK747" s="27">
        <f t="shared" si="225"/>
        <v>0</v>
      </c>
      <c r="AL747" s="27">
        <f t="shared" si="226"/>
        <v>0</v>
      </c>
      <c r="AM747" s="27">
        <f t="shared" si="227"/>
        <v>0</v>
      </c>
      <c r="AN747" s="77">
        <f t="shared" si="228"/>
        <v>0</v>
      </c>
      <c r="AP747" s="77">
        <f t="shared" si="229"/>
        <v>0</v>
      </c>
      <c r="AQ747" s="207">
        <f t="shared" si="215"/>
        <v>0</v>
      </c>
      <c r="AR747" s="27">
        <f t="shared" si="216"/>
        <v>0</v>
      </c>
      <c r="AS747" s="27">
        <f t="shared" si="217"/>
        <v>0</v>
      </c>
      <c r="AT747" s="27">
        <f t="shared" si="230"/>
        <v>0</v>
      </c>
      <c r="AU747" s="27">
        <f t="shared" si="218"/>
        <v>0</v>
      </c>
      <c r="AV747" s="27">
        <f t="shared" si="219"/>
        <v>0</v>
      </c>
      <c r="AW747" s="27">
        <f t="shared" si="220"/>
        <v>0</v>
      </c>
    </row>
    <row r="748" spans="1:49">
      <c r="A748" s="68">
        <v>737</v>
      </c>
      <c r="B748" s="69" t="s">
        <v>328</v>
      </c>
      <c r="C748" s="314"/>
      <c r="D748" s="72"/>
      <c r="E748" s="180"/>
      <c r="F748" s="72"/>
      <c r="G748" s="72"/>
      <c r="H748" s="325">
        <f t="shared" si="212"/>
        <v>0</v>
      </c>
      <c r="I748" s="71"/>
      <c r="J748" s="303"/>
      <c r="K748" s="303"/>
      <c r="L748" s="303"/>
      <c r="M748" s="304">
        <f t="shared" si="221"/>
        <v>0</v>
      </c>
      <c r="N748" s="326" t="str">
        <f t="shared" si="213"/>
        <v/>
      </c>
      <c r="O748" s="71"/>
      <c r="P748" s="303"/>
      <c r="Q748" s="214">
        <f t="shared" si="222"/>
        <v>0</v>
      </c>
      <c r="R748" s="71"/>
      <c r="S748" s="308"/>
      <c r="T748" s="308"/>
      <c r="U748" s="308"/>
      <c r="V748" s="79"/>
      <c r="W748" s="303"/>
      <c r="X748" s="303"/>
      <c r="Y748" s="309">
        <f t="shared" si="214"/>
        <v>0</v>
      </c>
      <c r="Z748" s="73" t="s">
        <v>169</v>
      </c>
      <c r="AA748" s="73" t="s">
        <v>169</v>
      </c>
      <c r="AB748" s="317"/>
      <c r="AC748" s="73" t="s">
        <v>169</v>
      </c>
      <c r="AD748" s="73" t="s">
        <v>169</v>
      </c>
      <c r="AE748" s="317"/>
      <c r="AF748" s="73" t="s">
        <v>169</v>
      </c>
      <c r="AG748" s="73" t="s">
        <v>169</v>
      </c>
      <c r="AH748" s="317"/>
      <c r="AI748" s="88">
        <f t="shared" si="223"/>
        <v>0</v>
      </c>
      <c r="AJ748" s="312">
        <f t="shared" si="224"/>
        <v>0</v>
      </c>
      <c r="AK748" s="27">
        <f t="shared" si="225"/>
        <v>0</v>
      </c>
      <c r="AL748" s="27">
        <f t="shared" si="226"/>
        <v>0</v>
      </c>
      <c r="AM748" s="27">
        <f t="shared" si="227"/>
        <v>0</v>
      </c>
      <c r="AN748" s="77">
        <f t="shared" si="228"/>
        <v>0</v>
      </c>
      <c r="AP748" s="77">
        <f t="shared" si="229"/>
        <v>0</v>
      </c>
      <c r="AQ748" s="207">
        <f t="shared" si="215"/>
        <v>0</v>
      </c>
      <c r="AR748" s="27">
        <f t="shared" si="216"/>
        <v>0</v>
      </c>
      <c r="AS748" s="27">
        <f t="shared" si="217"/>
        <v>0</v>
      </c>
      <c r="AT748" s="27">
        <f t="shared" si="230"/>
        <v>0</v>
      </c>
      <c r="AU748" s="27">
        <f t="shared" si="218"/>
        <v>0</v>
      </c>
      <c r="AV748" s="27">
        <f t="shared" si="219"/>
        <v>0</v>
      </c>
      <c r="AW748" s="27">
        <f t="shared" si="220"/>
        <v>0</v>
      </c>
    </row>
    <row r="749" spans="1:49">
      <c r="A749" s="78">
        <v>738</v>
      </c>
      <c r="B749" s="69" t="s">
        <v>328</v>
      </c>
      <c r="C749" s="314"/>
      <c r="D749" s="72"/>
      <c r="E749" s="180"/>
      <c r="F749" s="72"/>
      <c r="G749" s="72"/>
      <c r="H749" s="325">
        <f t="shared" si="212"/>
        <v>0</v>
      </c>
      <c r="I749" s="71"/>
      <c r="J749" s="303"/>
      <c r="K749" s="303"/>
      <c r="L749" s="303"/>
      <c r="M749" s="304">
        <f t="shared" si="221"/>
        <v>0</v>
      </c>
      <c r="N749" s="326" t="str">
        <f t="shared" si="213"/>
        <v/>
      </c>
      <c r="O749" s="71"/>
      <c r="P749" s="303"/>
      <c r="Q749" s="214">
        <f t="shared" si="222"/>
        <v>0</v>
      </c>
      <c r="R749" s="71"/>
      <c r="S749" s="308"/>
      <c r="T749" s="308"/>
      <c r="U749" s="308"/>
      <c r="V749" s="79"/>
      <c r="W749" s="303"/>
      <c r="X749" s="303"/>
      <c r="Y749" s="309">
        <f t="shared" si="214"/>
        <v>0</v>
      </c>
      <c r="Z749" s="73" t="s">
        <v>169</v>
      </c>
      <c r="AA749" s="73" t="s">
        <v>169</v>
      </c>
      <c r="AB749" s="317"/>
      <c r="AC749" s="73" t="s">
        <v>169</v>
      </c>
      <c r="AD749" s="73" t="s">
        <v>169</v>
      </c>
      <c r="AE749" s="317"/>
      <c r="AF749" s="73" t="s">
        <v>169</v>
      </c>
      <c r="AG749" s="73" t="s">
        <v>169</v>
      </c>
      <c r="AH749" s="317"/>
      <c r="AI749" s="88">
        <f t="shared" si="223"/>
        <v>0</v>
      </c>
      <c r="AJ749" s="312">
        <f t="shared" si="224"/>
        <v>0</v>
      </c>
      <c r="AK749" s="27">
        <f t="shared" si="225"/>
        <v>0</v>
      </c>
      <c r="AL749" s="27">
        <f t="shared" si="226"/>
        <v>0</v>
      </c>
      <c r="AM749" s="27">
        <f t="shared" si="227"/>
        <v>0</v>
      </c>
      <c r="AN749" s="77">
        <f t="shared" si="228"/>
        <v>0</v>
      </c>
      <c r="AP749" s="77">
        <f t="shared" si="229"/>
        <v>0</v>
      </c>
      <c r="AQ749" s="207">
        <f t="shared" si="215"/>
        <v>0</v>
      </c>
      <c r="AR749" s="27">
        <f t="shared" si="216"/>
        <v>0</v>
      </c>
      <c r="AS749" s="27">
        <f t="shared" si="217"/>
        <v>0</v>
      </c>
      <c r="AT749" s="27">
        <f t="shared" si="230"/>
        <v>0</v>
      </c>
      <c r="AU749" s="27">
        <f t="shared" si="218"/>
        <v>0</v>
      </c>
      <c r="AV749" s="27">
        <f t="shared" si="219"/>
        <v>0</v>
      </c>
      <c r="AW749" s="27">
        <f t="shared" si="220"/>
        <v>0</v>
      </c>
    </row>
    <row r="750" spans="1:49">
      <c r="A750" s="68">
        <v>739</v>
      </c>
      <c r="B750" s="69" t="s">
        <v>328</v>
      </c>
      <c r="C750" s="314"/>
      <c r="D750" s="72"/>
      <c r="E750" s="180"/>
      <c r="F750" s="72"/>
      <c r="G750" s="72"/>
      <c r="H750" s="325">
        <f t="shared" si="212"/>
        <v>0</v>
      </c>
      <c r="I750" s="71"/>
      <c r="J750" s="303"/>
      <c r="K750" s="303"/>
      <c r="L750" s="303"/>
      <c r="M750" s="304">
        <f t="shared" si="221"/>
        <v>0</v>
      </c>
      <c r="N750" s="326" t="str">
        <f t="shared" si="213"/>
        <v/>
      </c>
      <c r="O750" s="71"/>
      <c r="P750" s="303"/>
      <c r="Q750" s="214">
        <f t="shared" si="222"/>
        <v>0</v>
      </c>
      <c r="R750" s="71"/>
      <c r="S750" s="308"/>
      <c r="T750" s="308"/>
      <c r="U750" s="308"/>
      <c r="V750" s="79"/>
      <c r="W750" s="303"/>
      <c r="X750" s="303"/>
      <c r="Y750" s="309">
        <f t="shared" si="214"/>
        <v>0</v>
      </c>
      <c r="Z750" s="73" t="s">
        <v>169</v>
      </c>
      <c r="AA750" s="73" t="s">
        <v>169</v>
      </c>
      <c r="AB750" s="317"/>
      <c r="AC750" s="73" t="s">
        <v>169</v>
      </c>
      <c r="AD750" s="73" t="s">
        <v>169</v>
      </c>
      <c r="AE750" s="317"/>
      <c r="AF750" s="73" t="s">
        <v>169</v>
      </c>
      <c r="AG750" s="73" t="s">
        <v>169</v>
      </c>
      <c r="AH750" s="317"/>
      <c r="AI750" s="88">
        <f t="shared" si="223"/>
        <v>0</v>
      </c>
      <c r="AJ750" s="312">
        <f t="shared" si="224"/>
        <v>0</v>
      </c>
      <c r="AK750" s="27">
        <f t="shared" si="225"/>
        <v>0</v>
      </c>
      <c r="AL750" s="27">
        <f t="shared" si="226"/>
        <v>0</v>
      </c>
      <c r="AM750" s="27">
        <f t="shared" si="227"/>
        <v>0</v>
      </c>
      <c r="AN750" s="77">
        <f t="shared" si="228"/>
        <v>0</v>
      </c>
      <c r="AP750" s="77">
        <f t="shared" si="229"/>
        <v>0</v>
      </c>
      <c r="AQ750" s="207">
        <f t="shared" si="215"/>
        <v>0</v>
      </c>
      <c r="AR750" s="27">
        <f t="shared" si="216"/>
        <v>0</v>
      </c>
      <c r="AS750" s="27">
        <f t="shared" si="217"/>
        <v>0</v>
      </c>
      <c r="AT750" s="27">
        <f t="shared" si="230"/>
        <v>0</v>
      </c>
      <c r="AU750" s="27">
        <f t="shared" si="218"/>
        <v>0</v>
      </c>
      <c r="AV750" s="27">
        <f t="shared" si="219"/>
        <v>0</v>
      </c>
      <c r="AW750" s="27">
        <f t="shared" si="220"/>
        <v>0</v>
      </c>
    </row>
    <row r="751" spans="1:49">
      <c r="A751" s="78">
        <v>740</v>
      </c>
      <c r="B751" s="69" t="s">
        <v>328</v>
      </c>
      <c r="C751" s="314"/>
      <c r="D751" s="72"/>
      <c r="E751" s="180"/>
      <c r="F751" s="72"/>
      <c r="G751" s="72"/>
      <c r="H751" s="325">
        <f t="shared" si="212"/>
        <v>0</v>
      </c>
      <c r="I751" s="71"/>
      <c r="J751" s="303"/>
      <c r="K751" s="303"/>
      <c r="L751" s="303"/>
      <c r="M751" s="304">
        <f t="shared" si="221"/>
        <v>0</v>
      </c>
      <c r="N751" s="326" t="str">
        <f t="shared" si="213"/>
        <v/>
      </c>
      <c r="O751" s="71"/>
      <c r="P751" s="303"/>
      <c r="Q751" s="214">
        <f t="shared" si="222"/>
        <v>0</v>
      </c>
      <c r="R751" s="71"/>
      <c r="S751" s="308"/>
      <c r="T751" s="308"/>
      <c r="U751" s="308"/>
      <c r="V751" s="79"/>
      <c r="W751" s="303"/>
      <c r="X751" s="303"/>
      <c r="Y751" s="309">
        <f t="shared" si="214"/>
        <v>0</v>
      </c>
      <c r="Z751" s="73" t="s">
        <v>169</v>
      </c>
      <c r="AA751" s="73" t="s">
        <v>169</v>
      </c>
      <c r="AB751" s="317"/>
      <c r="AC751" s="73" t="s">
        <v>169</v>
      </c>
      <c r="AD751" s="73" t="s">
        <v>169</v>
      </c>
      <c r="AE751" s="317"/>
      <c r="AF751" s="73" t="s">
        <v>169</v>
      </c>
      <c r="AG751" s="73" t="s">
        <v>169</v>
      </c>
      <c r="AH751" s="317"/>
      <c r="AI751" s="88">
        <f t="shared" si="223"/>
        <v>0</v>
      </c>
      <c r="AJ751" s="312">
        <f t="shared" si="224"/>
        <v>0</v>
      </c>
      <c r="AK751" s="27">
        <f t="shared" si="225"/>
        <v>0</v>
      </c>
      <c r="AL751" s="27">
        <f t="shared" si="226"/>
        <v>0</v>
      </c>
      <c r="AM751" s="27">
        <f t="shared" si="227"/>
        <v>0</v>
      </c>
      <c r="AN751" s="77">
        <f t="shared" si="228"/>
        <v>0</v>
      </c>
      <c r="AP751" s="77">
        <f t="shared" si="229"/>
        <v>0</v>
      </c>
      <c r="AQ751" s="207">
        <f t="shared" si="215"/>
        <v>0</v>
      </c>
      <c r="AR751" s="27">
        <f t="shared" si="216"/>
        <v>0</v>
      </c>
      <c r="AS751" s="27">
        <f t="shared" si="217"/>
        <v>0</v>
      </c>
      <c r="AT751" s="27">
        <f t="shared" si="230"/>
        <v>0</v>
      </c>
      <c r="AU751" s="27">
        <f t="shared" si="218"/>
        <v>0</v>
      </c>
      <c r="AV751" s="27">
        <f t="shared" si="219"/>
        <v>0</v>
      </c>
      <c r="AW751" s="27">
        <f t="shared" si="220"/>
        <v>0</v>
      </c>
    </row>
    <row r="752" spans="1:49">
      <c r="A752" s="68">
        <v>741</v>
      </c>
      <c r="B752" s="69" t="s">
        <v>328</v>
      </c>
      <c r="C752" s="314"/>
      <c r="D752" s="72"/>
      <c r="E752" s="180"/>
      <c r="F752" s="72"/>
      <c r="G752" s="72"/>
      <c r="H752" s="325">
        <f t="shared" si="212"/>
        <v>0</v>
      </c>
      <c r="I752" s="71"/>
      <c r="J752" s="303"/>
      <c r="K752" s="303"/>
      <c r="L752" s="303"/>
      <c r="M752" s="304">
        <f t="shared" si="221"/>
        <v>0</v>
      </c>
      <c r="N752" s="326" t="str">
        <f t="shared" si="213"/>
        <v/>
      </c>
      <c r="O752" s="71"/>
      <c r="P752" s="303"/>
      <c r="Q752" s="214">
        <f t="shared" si="222"/>
        <v>0</v>
      </c>
      <c r="R752" s="71"/>
      <c r="S752" s="308"/>
      <c r="T752" s="308"/>
      <c r="U752" s="308"/>
      <c r="V752" s="79"/>
      <c r="W752" s="303"/>
      <c r="X752" s="303"/>
      <c r="Y752" s="309">
        <f t="shared" si="214"/>
        <v>0</v>
      </c>
      <c r="Z752" s="73" t="s">
        <v>169</v>
      </c>
      <c r="AA752" s="73" t="s">
        <v>169</v>
      </c>
      <c r="AB752" s="317"/>
      <c r="AC752" s="73" t="s">
        <v>169</v>
      </c>
      <c r="AD752" s="73" t="s">
        <v>169</v>
      </c>
      <c r="AE752" s="317"/>
      <c r="AF752" s="73" t="s">
        <v>169</v>
      </c>
      <c r="AG752" s="73" t="s">
        <v>169</v>
      </c>
      <c r="AH752" s="317"/>
      <c r="AI752" s="88">
        <f t="shared" si="223"/>
        <v>0</v>
      </c>
      <c r="AJ752" s="312">
        <f t="shared" si="224"/>
        <v>0</v>
      </c>
      <c r="AK752" s="27">
        <f t="shared" si="225"/>
        <v>0</v>
      </c>
      <c r="AL752" s="27">
        <f t="shared" si="226"/>
        <v>0</v>
      </c>
      <c r="AM752" s="27">
        <f t="shared" si="227"/>
        <v>0</v>
      </c>
      <c r="AN752" s="77">
        <f t="shared" si="228"/>
        <v>0</v>
      </c>
      <c r="AP752" s="77">
        <f t="shared" si="229"/>
        <v>0</v>
      </c>
      <c r="AQ752" s="207">
        <f t="shared" si="215"/>
        <v>0</v>
      </c>
      <c r="AR752" s="27">
        <f t="shared" si="216"/>
        <v>0</v>
      </c>
      <c r="AS752" s="27">
        <f t="shared" si="217"/>
        <v>0</v>
      </c>
      <c r="AT752" s="27">
        <f t="shared" si="230"/>
        <v>0</v>
      </c>
      <c r="AU752" s="27">
        <f t="shared" si="218"/>
        <v>0</v>
      </c>
      <c r="AV752" s="27">
        <f t="shared" si="219"/>
        <v>0</v>
      </c>
      <c r="AW752" s="27">
        <f t="shared" si="220"/>
        <v>0</v>
      </c>
    </row>
    <row r="753" spans="1:49">
      <c r="A753" s="78">
        <v>742</v>
      </c>
      <c r="B753" s="69" t="s">
        <v>328</v>
      </c>
      <c r="C753" s="314"/>
      <c r="D753" s="72"/>
      <c r="E753" s="180"/>
      <c r="F753" s="72"/>
      <c r="G753" s="72"/>
      <c r="H753" s="325">
        <f t="shared" si="212"/>
        <v>0</v>
      </c>
      <c r="I753" s="71"/>
      <c r="J753" s="303"/>
      <c r="K753" s="303"/>
      <c r="L753" s="303"/>
      <c r="M753" s="304">
        <f t="shared" si="221"/>
        <v>0</v>
      </c>
      <c r="N753" s="326" t="str">
        <f t="shared" si="213"/>
        <v/>
      </c>
      <c r="O753" s="71"/>
      <c r="P753" s="303"/>
      <c r="Q753" s="214">
        <f t="shared" si="222"/>
        <v>0</v>
      </c>
      <c r="R753" s="71"/>
      <c r="S753" s="308"/>
      <c r="T753" s="308"/>
      <c r="U753" s="308"/>
      <c r="V753" s="79"/>
      <c r="W753" s="303"/>
      <c r="X753" s="303"/>
      <c r="Y753" s="309">
        <f t="shared" si="214"/>
        <v>0</v>
      </c>
      <c r="Z753" s="73" t="s">
        <v>169</v>
      </c>
      <c r="AA753" s="73" t="s">
        <v>169</v>
      </c>
      <c r="AB753" s="317"/>
      <c r="AC753" s="73" t="s">
        <v>169</v>
      </c>
      <c r="AD753" s="73" t="s">
        <v>169</v>
      </c>
      <c r="AE753" s="317"/>
      <c r="AF753" s="73" t="s">
        <v>169</v>
      </c>
      <c r="AG753" s="73" t="s">
        <v>169</v>
      </c>
      <c r="AH753" s="317"/>
      <c r="AI753" s="88">
        <f t="shared" si="223"/>
        <v>0</v>
      </c>
      <c r="AJ753" s="312">
        <f t="shared" si="224"/>
        <v>0</v>
      </c>
      <c r="AK753" s="27">
        <f t="shared" si="225"/>
        <v>0</v>
      </c>
      <c r="AL753" s="27">
        <f t="shared" si="226"/>
        <v>0</v>
      </c>
      <c r="AM753" s="27">
        <f t="shared" si="227"/>
        <v>0</v>
      </c>
      <c r="AN753" s="77">
        <f t="shared" si="228"/>
        <v>0</v>
      </c>
      <c r="AP753" s="77">
        <f t="shared" si="229"/>
        <v>0</v>
      </c>
      <c r="AQ753" s="207">
        <f t="shared" si="215"/>
        <v>0</v>
      </c>
      <c r="AR753" s="27">
        <f t="shared" si="216"/>
        <v>0</v>
      </c>
      <c r="AS753" s="27">
        <f t="shared" si="217"/>
        <v>0</v>
      </c>
      <c r="AT753" s="27">
        <f t="shared" si="230"/>
        <v>0</v>
      </c>
      <c r="AU753" s="27">
        <f t="shared" si="218"/>
        <v>0</v>
      </c>
      <c r="AV753" s="27">
        <f t="shared" si="219"/>
        <v>0</v>
      </c>
      <c r="AW753" s="27">
        <f t="shared" si="220"/>
        <v>0</v>
      </c>
    </row>
    <row r="754" spans="1:49">
      <c r="A754" s="68">
        <v>743</v>
      </c>
      <c r="B754" s="69" t="s">
        <v>328</v>
      </c>
      <c r="C754" s="314"/>
      <c r="D754" s="72"/>
      <c r="E754" s="180"/>
      <c r="F754" s="72"/>
      <c r="G754" s="72"/>
      <c r="H754" s="325">
        <f t="shared" si="212"/>
        <v>0</v>
      </c>
      <c r="I754" s="71"/>
      <c r="J754" s="303"/>
      <c r="K754" s="303"/>
      <c r="L754" s="303"/>
      <c r="M754" s="304">
        <f t="shared" si="221"/>
        <v>0</v>
      </c>
      <c r="N754" s="326" t="str">
        <f t="shared" si="213"/>
        <v/>
      </c>
      <c r="O754" s="71"/>
      <c r="P754" s="303"/>
      <c r="Q754" s="214">
        <f t="shared" si="222"/>
        <v>0</v>
      </c>
      <c r="R754" s="71"/>
      <c r="S754" s="308"/>
      <c r="T754" s="308"/>
      <c r="U754" s="308"/>
      <c r="V754" s="79"/>
      <c r="W754" s="303"/>
      <c r="X754" s="303"/>
      <c r="Y754" s="309">
        <f t="shared" si="214"/>
        <v>0</v>
      </c>
      <c r="Z754" s="73" t="s">
        <v>169</v>
      </c>
      <c r="AA754" s="73" t="s">
        <v>169</v>
      </c>
      <c r="AB754" s="317"/>
      <c r="AC754" s="73" t="s">
        <v>169</v>
      </c>
      <c r="AD754" s="73" t="s">
        <v>169</v>
      </c>
      <c r="AE754" s="317"/>
      <c r="AF754" s="73" t="s">
        <v>169</v>
      </c>
      <c r="AG754" s="73" t="s">
        <v>169</v>
      </c>
      <c r="AH754" s="317"/>
      <c r="AI754" s="88">
        <f t="shared" si="223"/>
        <v>0</v>
      </c>
      <c r="AJ754" s="312">
        <f t="shared" si="224"/>
        <v>0</v>
      </c>
      <c r="AK754" s="27">
        <f t="shared" si="225"/>
        <v>0</v>
      </c>
      <c r="AL754" s="27">
        <f t="shared" si="226"/>
        <v>0</v>
      </c>
      <c r="AM754" s="27">
        <f t="shared" si="227"/>
        <v>0</v>
      </c>
      <c r="AN754" s="77">
        <f t="shared" si="228"/>
        <v>0</v>
      </c>
      <c r="AP754" s="77">
        <f t="shared" si="229"/>
        <v>0</v>
      </c>
      <c r="AQ754" s="207">
        <f t="shared" si="215"/>
        <v>0</v>
      </c>
      <c r="AR754" s="27">
        <f t="shared" si="216"/>
        <v>0</v>
      </c>
      <c r="AS754" s="27">
        <f t="shared" si="217"/>
        <v>0</v>
      </c>
      <c r="AT754" s="27">
        <f t="shared" si="230"/>
        <v>0</v>
      </c>
      <c r="AU754" s="27">
        <f t="shared" si="218"/>
        <v>0</v>
      </c>
      <c r="AV754" s="27">
        <f t="shared" si="219"/>
        <v>0</v>
      </c>
      <c r="AW754" s="27">
        <f t="shared" si="220"/>
        <v>0</v>
      </c>
    </row>
    <row r="755" spans="1:49">
      <c r="A755" s="78">
        <v>744</v>
      </c>
      <c r="B755" s="69" t="s">
        <v>328</v>
      </c>
      <c r="C755" s="314"/>
      <c r="D755" s="72"/>
      <c r="E755" s="180"/>
      <c r="F755" s="72"/>
      <c r="G755" s="72"/>
      <c r="H755" s="325">
        <f t="shared" si="212"/>
        <v>0</v>
      </c>
      <c r="I755" s="71"/>
      <c r="J755" s="303"/>
      <c r="K755" s="303"/>
      <c r="L755" s="303"/>
      <c r="M755" s="304">
        <f t="shared" si="221"/>
        <v>0</v>
      </c>
      <c r="N755" s="326" t="str">
        <f t="shared" si="213"/>
        <v/>
      </c>
      <c r="O755" s="71"/>
      <c r="P755" s="303"/>
      <c r="Q755" s="214">
        <f t="shared" si="222"/>
        <v>0</v>
      </c>
      <c r="R755" s="71"/>
      <c r="S755" s="308"/>
      <c r="T755" s="308"/>
      <c r="U755" s="308"/>
      <c r="V755" s="79"/>
      <c r="W755" s="303"/>
      <c r="X755" s="303"/>
      <c r="Y755" s="309">
        <f t="shared" si="214"/>
        <v>0</v>
      </c>
      <c r="Z755" s="73" t="s">
        <v>169</v>
      </c>
      <c r="AA755" s="73" t="s">
        <v>169</v>
      </c>
      <c r="AB755" s="317"/>
      <c r="AC755" s="73" t="s">
        <v>169</v>
      </c>
      <c r="AD755" s="73" t="s">
        <v>169</v>
      </c>
      <c r="AE755" s="317"/>
      <c r="AF755" s="73" t="s">
        <v>169</v>
      </c>
      <c r="AG755" s="73" t="s">
        <v>169</v>
      </c>
      <c r="AH755" s="317"/>
      <c r="AI755" s="88">
        <f t="shared" si="223"/>
        <v>0</v>
      </c>
      <c r="AJ755" s="312">
        <f t="shared" si="224"/>
        <v>0</v>
      </c>
      <c r="AK755" s="27">
        <f t="shared" si="225"/>
        <v>0</v>
      </c>
      <c r="AL755" s="27">
        <f t="shared" si="226"/>
        <v>0</v>
      </c>
      <c r="AM755" s="27">
        <f t="shared" si="227"/>
        <v>0</v>
      </c>
      <c r="AN755" s="77">
        <f t="shared" si="228"/>
        <v>0</v>
      </c>
      <c r="AP755" s="77">
        <f t="shared" si="229"/>
        <v>0</v>
      </c>
      <c r="AQ755" s="207">
        <f t="shared" si="215"/>
        <v>0</v>
      </c>
      <c r="AR755" s="27">
        <f t="shared" si="216"/>
        <v>0</v>
      </c>
      <c r="AS755" s="27">
        <f t="shared" si="217"/>
        <v>0</v>
      </c>
      <c r="AT755" s="27">
        <f t="shared" si="230"/>
        <v>0</v>
      </c>
      <c r="AU755" s="27">
        <f t="shared" si="218"/>
        <v>0</v>
      </c>
      <c r="AV755" s="27">
        <f t="shared" si="219"/>
        <v>0</v>
      </c>
      <c r="AW755" s="27">
        <f t="shared" si="220"/>
        <v>0</v>
      </c>
    </row>
    <row r="756" spans="1:49">
      <c r="A756" s="68">
        <v>745</v>
      </c>
      <c r="B756" s="69" t="s">
        <v>328</v>
      </c>
      <c r="C756" s="314"/>
      <c r="D756" s="72"/>
      <c r="E756" s="180"/>
      <c r="F756" s="72"/>
      <c r="G756" s="72"/>
      <c r="H756" s="325">
        <f t="shared" si="212"/>
        <v>0</v>
      </c>
      <c r="I756" s="71"/>
      <c r="J756" s="303"/>
      <c r="K756" s="303"/>
      <c r="L756" s="303"/>
      <c r="M756" s="304">
        <f t="shared" si="221"/>
        <v>0</v>
      </c>
      <c r="N756" s="326" t="str">
        <f t="shared" si="213"/>
        <v/>
      </c>
      <c r="O756" s="71"/>
      <c r="P756" s="303"/>
      <c r="Q756" s="214">
        <f t="shared" si="222"/>
        <v>0</v>
      </c>
      <c r="R756" s="71"/>
      <c r="S756" s="308"/>
      <c r="T756" s="308"/>
      <c r="U756" s="308"/>
      <c r="V756" s="79"/>
      <c r="W756" s="303"/>
      <c r="X756" s="303"/>
      <c r="Y756" s="309">
        <f t="shared" si="214"/>
        <v>0</v>
      </c>
      <c r="Z756" s="73" t="s">
        <v>169</v>
      </c>
      <c r="AA756" s="73" t="s">
        <v>169</v>
      </c>
      <c r="AB756" s="317"/>
      <c r="AC756" s="73" t="s">
        <v>169</v>
      </c>
      <c r="AD756" s="73" t="s">
        <v>169</v>
      </c>
      <c r="AE756" s="317"/>
      <c r="AF756" s="73" t="s">
        <v>169</v>
      </c>
      <c r="AG756" s="73" t="s">
        <v>169</v>
      </c>
      <c r="AH756" s="317"/>
      <c r="AI756" s="88">
        <f t="shared" si="223"/>
        <v>0</v>
      </c>
      <c r="AJ756" s="312">
        <f t="shared" si="224"/>
        <v>0</v>
      </c>
      <c r="AK756" s="27">
        <f t="shared" si="225"/>
        <v>0</v>
      </c>
      <c r="AL756" s="27">
        <f t="shared" si="226"/>
        <v>0</v>
      </c>
      <c r="AM756" s="27">
        <f t="shared" si="227"/>
        <v>0</v>
      </c>
      <c r="AN756" s="77">
        <f t="shared" si="228"/>
        <v>0</v>
      </c>
      <c r="AP756" s="77">
        <f t="shared" si="229"/>
        <v>0</v>
      </c>
      <c r="AQ756" s="207">
        <f t="shared" si="215"/>
        <v>0</v>
      </c>
      <c r="AR756" s="27">
        <f t="shared" si="216"/>
        <v>0</v>
      </c>
      <c r="AS756" s="27">
        <f t="shared" si="217"/>
        <v>0</v>
      </c>
      <c r="AT756" s="27">
        <f t="shared" si="230"/>
        <v>0</v>
      </c>
      <c r="AU756" s="27">
        <f t="shared" si="218"/>
        <v>0</v>
      </c>
      <c r="AV756" s="27">
        <f t="shared" si="219"/>
        <v>0</v>
      </c>
      <c r="AW756" s="27">
        <f t="shared" si="220"/>
        <v>0</v>
      </c>
    </row>
    <row r="757" spans="1:49">
      <c r="A757" s="78">
        <v>746</v>
      </c>
      <c r="B757" s="69" t="s">
        <v>328</v>
      </c>
      <c r="C757" s="314"/>
      <c r="D757" s="72"/>
      <c r="E757" s="180"/>
      <c r="F757" s="72"/>
      <c r="G757" s="72"/>
      <c r="H757" s="325">
        <f t="shared" si="212"/>
        <v>0</v>
      </c>
      <c r="I757" s="71"/>
      <c r="J757" s="303"/>
      <c r="K757" s="303"/>
      <c r="L757" s="303"/>
      <c r="M757" s="304">
        <f t="shared" si="221"/>
        <v>0</v>
      </c>
      <c r="N757" s="326" t="str">
        <f t="shared" si="213"/>
        <v/>
      </c>
      <c r="O757" s="71"/>
      <c r="P757" s="303"/>
      <c r="Q757" s="214">
        <f t="shared" si="222"/>
        <v>0</v>
      </c>
      <c r="R757" s="71"/>
      <c r="S757" s="308"/>
      <c r="T757" s="308"/>
      <c r="U757" s="308"/>
      <c r="V757" s="79"/>
      <c r="W757" s="303"/>
      <c r="X757" s="303"/>
      <c r="Y757" s="309">
        <f t="shared" si="214"/>
        <v>0</v>
      </c>
      <c r="Z757" s="73" t="s">
        <v>169</v>
      </c>
      <c r="AA757" s="73" t="s">
        <v>169</v>
      </c>
      <c r="AB757" s="317"/>
      <c r="AC757" s="73" t="s">
        <v>169</v>
      </c>
      <c r="AD757" s="73" t="s">
        <v>169</v>
      </c>
      <c r="AE757" s="317"/>
      <c r="AF757" s="73" t="s">
        <v>169</v>
      </c>
      <c r="AG757" s="73" t="s">
        <v>169</v>
      </c>
      <c r="AH757" s="317"/>
      <c r="AI757" s="88">
        <f t="shared" si="223"/>
        <v>0</v>
      </c>
      <c r="AJ757" s="312">
        <f t="shared" si="224"/>
        <v>0</v>
      </c>
      <c r="AK757" s="27">
        <f t="shared" si="225"/>
        <v>0</v>
      </c>
      <c r="AL757" s="27">
        <f t="shared" si="226"/>
        <v>0</v>
      </c>
      <c r="AM757" s="27">
        <f t="shared" si="227"/>
        <v>0</v>
      </c>
      <c r="AN757" s="77">
        <f t="shared" si="228"/>
        <v>0</v>
      </c>
      <c r="AP757" s="77">
        <f t="shared" si="229"/>
        <v>0</v>
      </c>
      <c r="AQ757" s="207">
        <f t="shared" si="215"/>
        <v>0</v>
      </c>
      <c r="AR757" s="27">
        <f t="shared" si="216"/>
        <v>0</v>
      </c>
      <c r="AS757" s="27">
        <f t="shared" si="217"/>
        <v>0</v>
      </c>
      <c r="AT757" s="27">
        <f t="shared" si="230"/>
        <v>0</v>
      </c>
      <c r="AU757" s="27">
        <f t="shared" si="218"/>
        <v>0</v>
      </c>
      <c r="AV757" s="27">
        <f t="shared" si="219"/>
        <v>0</v>
      </c>
      <c r="AW757" s="27">
        <f t="shared" si="220"/>
        <v>0</v>
      </c>
    </row>
    <row r="758" spans="1:49">
      <c r="A758" s="68">
        <v>747</v>
      </c>
      <c r="B758" s="69" t="s">
        <v>328</v>
      </c>
      <c r="C758" s="314"/>
      <c r="D758" s="72"/>
      <c r="E758" s="180"/>
      <c r="F758" s="72"/>
      <c r="G758" s="72"/>
      <c r="H758" s="325">
        <f t="shared" si="212"/>
        <v>0</v>
      </c>
      <c r="I758" s="71"/>
      <c r="J758" s="303"/>
      <c r="K758" s="303"/>
      <c r="L758" s="303"/>
      <c r="M758" s="304">
        <f t="shared" si="221"/>
        <v>0</v>
      </c>
      <c r="N758" s="326" t="str">
        <f t="shared" si="213"/>
        <v/>
      </c>
      <c r="O758" s="71"/>
      <c r="P758" s="303"/>
      <c r="Q758" s="214">
        <f t="shared" si="222"/>
        <v>0</v>
      </c>
      <c r="R758" s="71"/>
      <c r="S758" s="308"/>
      <c r="T758" s="308"/>
      <c r="U758" s="308"/>
      <c r="V758" s="79"/>
      <c r="W758" s="303"/>
      <c r="X758" s="303"/>
      <c r="Y758" s="309">
        <f t="shared" si="214"/>
        <v>0</v>
      </c>
      <c r="Z758" s="73" t="s">
        <v>169</v>
      </c>
      <c r="AA758" s="73" t="s">
        <v>169</v>
      </c>
      <c r="AB758" s="317"/>
      <c r="AC758" s="73" t="s">
        <v>169</v>
      </c>
      <c r="AD758" s="73" t="s">
        <v>169</v>
      </c>
      <c r="AE758" s="317"/>
      <c r="AF758" s="73" t="s">
        <v>169</v>
      </c>
      <c r="AG758" s="73" t="s">
        <v>169</v>
      </c>
      <c r="AH758" s="317"/>
      <c r="AI758" s="88">
        <f t="shared" si="223"/>
        <v>0</v>
      </c>
      <c r="AJ758" s="312">
        <f t="shared" si="224"/>
        <v>0</v>
      </c>
      <c r="AK758" s="27">
        <f t="shared" si="225"/>
        <v>0</v>
      </c>
      <c r="AL758" s="27">
        <f t="shared" si="226"/>
        <v>0</v>
      </c>
      <c r="AM758" s="27">
        <f t="shared" si="227"/>
        <v>0</v>
      </c>
      <c r="AN758" s="77">
        <f t="shared" si="228"/>
        <v>0</v>
      </c>
      <c r="AP758" s="77">
        <f t="shared" si="229"/>
        <v>0</v>
      </c>
      <c r="AQ758" s="207">
        <f t="shared" si="215"/>
        <v>0</v>
      </c>
      <c r="AR758" s="27">
        <f t="shared" si="216"/>
        <v>0</v>
      </c>
      <c r="AS758" s="27">
        <f t="shared" si="217"/>
        <v>0</v>
      </c>
      <c r="AT758" s="27">
        <f t="shared" si="230"/>
        <v>0</v>
      </c>
      <c r="AU758" s="27">
        <f t="shared" si="218"/>
        <v>0</v>
      </c>
      <c r="AV758" s="27">
        <f t="shared" si="219"/>
        <v>0</v>
      </c>
      <c r="AW758" s="27">
        <f t="shared" si="220"/>
        <v>0</v>
      </c>
    </row>
    <row r="759" spans="1:49">
      <c r="A759" s="78">
        <v>748</v>
      </c>
      <c r="B759" s="69" t="s">
        <v>328</v>
      </c>
      <c r="C759" s="314"/>
      <c r="D759" s="72"/>
      <c r="E759" s="180"/>
      <c r="F759" s="72"/>
      <c r="G759" s="72"/>
      <c r="H759" s="325">
        <f t="shared" si="212"/>
        <v>0</v>
      </c>
      <c r="I759" s="71"/>
      <c r="J759" s="303"/>
      <c r="K759" s="303"/>
      <c r="L759" s="303"/>
      <c r="M759" s="304">
        <f t="shared" si="221"/>
        <v>0</v>
      </c>
      <c r="N759" s="326" t="str">
        <f t="shared" si="213"/>
        <v/>
      </c>
      <c r="O759" s="71"/>
      <c r="P759" s="303"/>
      <c r="Q759" s="214">
        <f t="shared" si="222"/>
        <v>0</v>
      </c>
      <c r="R759" s="71"/>
      <c r="S759" s="308"/>
      <c r="T759" s="308"/>
      <c r="U759" s="308"/>
      <c r="V759" s="79"/>
      <c r="W759" s="303"/>
      <c r="X759" s="303"/>
      <c r="Y759" s="309">
        <f t="shared" si="214"/>
        <v>0</v>
      </c>
      <c r="Z759" s="73" t="s">
        <v>169</v>
      </c>
      <c r="AA759" s="73" t="s">
        <v>169</v>
      </c>
      <c r="AB759" s="317"/>
      <c r="AC759" s="73" t="s">
        <v>169</v>
      </c>
      <c r="AD759" s="73" t="s">
        <v>169</v>
      </c>
      <c r="AE759" s="317"/>
      <c r="AF759" s="73" t="s">
        <v>169</v>
      </c>
      <c r="AG759" s="73" t="s">
        <v>169</v>
      </c>
      <c r="AH759" s="317"/>
      <c r="AI759" s="88">
        <f t="shared" si="223"/>
        <v>0</v>
      </c>
      <c r="AJ759" s="312">
        <f t="shared" si="224"/>
        <v>0</v>
      </c>
      <c r="AK759" s="27">
        <f t="shared" si="225"/>
        <v>0</v>
      </c>
      <c r="AL759" s="27">
        <f t="shared" si="226"/>
        <v>0</v>
      </c>
      <c r="AM759" s="27">
        <f t="shared" si="227"/>
        <v>0</v>
      </c>
      <c r="AN759" s="77">
        <f t="shared" si="228"/>
        <v>0</v>
      </c>
      <c r="AP759" s="77">
        <f t="shared" si="229"/>
        <v>0</v>
      </c>
      <c r="AQ759" s="207">
        <f t="shared" si="215"/>
        <v>0</v>
      </c>
      <c r="AR759" s="27">
        <f t="shared" si="216"/>
        <v>0</v>
      </c>
      <c r="AS759" s="27">
        <f t="shared" si="217"/>
        <v>0</v>
      </c>
      <c r="AT759" s="27">
        <f t="shared" si="230"/>
        <v>0</v>
      </c>
      <c r="AU759" s="27">
        <f t="shared" si="218"/>
        <v>0</v>
      </c>
      <c r="AV759" s="27">
        <f t="shared" si="219"/>
        <v>0</v>
      </c>
      <c r="AW759" s="27">
        <f t="shared" si="220"/>
        <v>0</v>
      </c>
    </row>
    <row r="760" spans="1:49">
      <c r="A760" s="68">
        <v>749</v>
      </c>
      <c r="B760" s="69" t="s">
        <v>328</v>
      </c>
      <c r="C760" s="314"/>
      <c r="D760" s="72"/>
      <c r="E760" s="180"/>
      <c r="F760" s="72"/>
      <c r="G760" s="72"/>
      <c r="H760" s="325">
        <f t="shared" si="212"/>
        <v>0</v>
      </c>
      <c r="I760" s="71"/>
      <c r="J760" s="303"/>
      <c r="K760" s="303"/>
      <c r="L760" s="303"/>
      <c r="M760" s="304">
        <f t="shared" si="221"/>
        <v>0</v>
      </c>
      <c r="N760" s="326" t="str">
        <f t="shared" si="213"/>
        <v/>
      </c>
      <c r="O760" s="71"/>
      <c r="P760" s="303"/>
      <c r="Q760" s="214">
        <f t="shared" si="222"/>
        <v>0</v>
      </c>
      <c r="R760" s="71"/>
      <c r="S760" s="308"/>
      <c r="T760" s="308"/>
      <c r="U760" s="308"/>
      <c r="V760" s="79"/>
      <c r="W760" s="303"/>
      <c r="X760" s="303"/>
      <c r="Y760" s="309">
        <f t="shared" si="214"/>
        <v>0</v>
      </c>
      <c r="Z760" s="73" t="s">
        <v>169</v>
      </c>
      <c r="AA760" s="73" t="s">
        <v>169</v>
      </c>
      <c r="AB760" s="317"/>
      <c r="AC760" s="73" t="s">
        <v>169</v>
      </c>
      <c r="AD760" s="73" t="s">
        <v>169</v>
      </c>
      <c r="AE760" s="317"/>
      <c r="AF760" s="73" t="s">
        <v>169</v>
      </c>
      <c r="AG760" s="73" t="s">
        <v>169</v>
      </c>
      <c r="AH760" s="317"/>
      <c r="AI760" s="88">
        <f t="shared" si="223"/>
        <v>0</v>
      </c>
      <c r="AJ760" s="312">
        <f t="shared" si="224"/>
        <v>0</v>
      </c>
      <c r="AK760" s="27">
        <f t="shared" si="225"/>
        <v>0</v>
      </c>
      <c r="AL760" s="27">
        <f t="shared" si="226"/>
        <v>0</v>
      </c>
      <c r="AM760" s="27">
        <f t="shared" si="227"/>
        <v>0</v>
      </c>
      <c r="AN760" s="77">
        <f t="shared" si="228"/>
        <v>0</v>
      </c>
      <c r="AP760" s="77">
        <f t="shared" si="229"/>
        <v>0</v>
      </c>
      <c r="AQ760" s="207">
        <f t="shared" si="215"/>
        <v>0</v>
      </c>
      <c r="AR760" s="27">
        <f t="shared" si="216"/>
        <v>0</v>
      </c>
      <c r="AS760" s="27">
        <f t="shared" si="217"/>
        <v>0</v>
      </c>
      <c r="AT760" s="27">
        <f t="shared" si="230"/>
        <v>0</v>
      </c>
      <c r="AU760" s="27">
        <f t="shared" si="218"/>
        <v>0</v>
      </c>
      <c r="AV760" s="27">
        <f t="shared" si="219"/>
        <v>0</v>
      </c>
      <c r="AW760" s="27">
        <f t="shared" si="220"/>
        <v>0</v>
      </c>
    </row>
    <row r="761" spans="1:49">
      <c r="A761" s="78">
        <v>750</v>
      </c>
      <c r="B761" s="69" t="s">
        <v>328</v>
      </c>
      <c r="C761" s="314"/>
      <c r="D761" s="72"/>
      <c r="E761" s="180"/>
      <c r="F761" s="72"/>
      <c r="G761" s="72"/>
      <c r="H761" s="325">
        <f t="shared" si="212"/>
        <v>0</v>
      </c>
      <c r="I761" s="71"/>
      <c r="J761" s="303"/>
      <c r="K761" s="303"/>
      <c r="L761" s="303"/>
      <c r="M761" s="304">
        <f t="shared" si="221"/>
        <v>0</v>
      </c>
      <c r="N761" s="326" t="str">
        <f t="shared" si="213"/>
        <v/>
      </c>
      <c r="O761" s="71"/>
      <c r="P761" s="303"/>
      <c r="Q761" s="214">
        <f t="shared" si="222"/>
        <v>0</v>
      </c>
      <c r="R761" s="71"/>
      <c r="S761" s="308"/>
      <c r="T761" s="308"/>
      <c r="U761" s="308"/>
      <c r="V761" s="79"/>
      <c r="W761" s="303"/>
      <c r="X761" s="303"/>
      <c r="Y761" s="309">
        <f t="shared" si="214"/>
        <v>0</v>
      </c>
      <c r="Z761" s="73" t="s">
        <v>169</v>
      </c>
      <c r="AA761" s="73" t="s">
        <v>169</v>
      </c>
      <c r="AB761" s="317"/>
      <c r="AC761" s="73" t="s">
        <v>169</v>
      </c>
      <c r="AD761" s="73" t="s">
        <v>169</v>
      </c>
      <c r="AE761" s="317"/>
      <c r="AF761" s="73" t="s">
        <v>169</v>
      </c>
      <c r="AG761" s="73" t="s">
        <v>169</v>
      </c>
      <c r="AH761" s="317"/>
      <c r="AI761" s="88">
        <f t="shared" si="223"/>
        <v>0</v>
      </c>
      <c r="AJ761" s="312">
        <f t="shared" si="224"/>
        <v>0</v>
      </c>
      <c r="AK761" s="27">
        <f t="shared" si="225"/>
        <v>0</v>
      </c>
      <c r="AL761" s="27">
        <f t="shared" si="226"/>
        <v>0</v>
      </c>
      <c r="AM761" s="27">
        <f t="shared" si="227"/>
        <v>0</v>
      </c>
      <c r="AN761" s="77">
        <f t="shared" si="228"/>
        <v>0</v>
      </c>
      <c r="AP761" s="77">
        <f t="shared" si="229"/>
        <v>0</v>
      </c>
      <c r="AQ761" s="207">
        <f t="shared" si="215"/>
        <v>0</v>
      </c>
      <c r="AR761" s="27">
        <f t="shared" si="216"/>
        <v>0</v>
      </c>
      <c r="AS761" s="27">
        <f t="shared" si="217"/>
        <v>0</v>
      </c>
      <c r="AT761" s="27">
        <f t="shared" si="230"/>
        <v>0</v>
      </c>
      <c r="AU761" s="27">
        <f t="shared" si="218"/>
        <v>0</v>
      </c>
      <c r="AV761" s="27">
        <f t="shared" si="219"/>
        <v>0</v>
      </c>
      <c r="AW761" s="27">
        <f t="shared" si="220"/>
        <v>0</v>
      </c>
    </row>
    <row r="762" spans="1:49">
      <c r="A762" s="68">
        <v>751</v>
      </c>
      <c r="B762" s="69" t="s">
        <v>328</v>
      </c>
      <c r="C762" s="314"/>
      <c r="D762" s="72"/>
      <c r="E762" s="180"/>
      <c r="F762" s="72"/>
      <c r="G762" s="72"/>
      <c r="H762" s="325">
        <f t="shared" si="212"/>
        <v>0</v>
      </c>
      <c r="I762" s="71"/>
      <c r="J762" s="303"/>
      <c r="K762" s="303"/>
      <c r="L762" s="303"/>
      <c r="M762" s="304">
        <f t="shared" si="221"/>
        <v>0</v>
      </c>
      <c r="N762" s="326" t="str">
        <f t="shared" si="213"/>
        <v/>
      </c>
      <c r="O762" s="71"/>
      <c r="P762" s="303"/>
      <c r="Q762" s="214">
        <f t="shared" si="222"/>
        <v>0</v>
      </c>
      <c r="R762" s="71"/>
      <c r="S762" s="308"/>
      <c r="T762" s="308"/>
      <c r="U762" s="308"/>
      <c r="V762" s="79"/>
      <c r="W762" s="303"/>
      <c r="X762" s="303"/>
      <c r="Y762" s="309">
        <f t="shared" si="214"/>
        <v>0</v>
      </c>
      <c r="Z762" s="73" t="s">
        <v>169</v>
      </c>
      <c r="AA762" s="73" t="s">
        <v>169</v>
      </c>
      <c r="AB762" s="317"/>
      <c r="AC762" s="73" t="s">
        <v>169</v>
      </c>
      <c r="AD762" s="73" t="s">
        <v>169</v>
      </c>
      <c r="AE762" s="317"/>
      <c r="AF762" s="73" t="s">
        <v>169</v>
      </c>
      <c r="AG762" s="73" t="s">
        <v>169</v>
      </c>
      <c r="AH762" s="317"/>
      <c r="AI762" s="88">
        <f t="shared" si="223"/>
        <v>0</v>
      </c>
      <c r="AJ762" s="312">
        <f t="shared" si="224"/>
        <v>0</v>
      </c>
      <c r="AK762" s="27">
        <f t="shared" si="225"/>
        <v>0</v>
      </c>
      <c r="AL762" s="27">
        <f t="shared" si="226"/>
        <v>0</v>
      </c>
      <c r="AM762" s="27">
        <f t="shared" si="227"/>
        <v>0</v>
      </c>
      <c r="AN762" s="77">
        <f t="shared" si="228"/>
        <v>0</v>
      </c>
      <c r="AP762" s="77">
        <f t="shared" si="229"/>
        <v>0</v>
      </c>
      <c r="AQ762" s="207">
        <f t="shared" si="215"/>
        <v>0</v>
      </c>
      <c r="AR762" s="27">
        <f t="shared" si="216"/>
        <v>0</v>
      </c>
      <c r="AS762" s="27">
        <f t="shared" si="217"/>
        <v>0</v>
      </c>
      <c r="AT762" s="27">
        <f t="shared" si="230"/>
        <v>0</v>
      </c>
      <c r="AU762" s="27">
        <f t="shared" si="218"/>
        <v>0</v>
      </c>
      <c r="AV762" s="27">
        <f t="shared" si="219"/>
        <v>0</v>
      </c>
      <c r="AW762" s="27">
        <f t="shared" si="220"/>
        <v>0</v>
      </c>
    </row>
    <row r="763" spans="1:49">
      <c r="A763" s="78">
        <v>752</v>
      </c>
      <c r="B763" s="69" t="s">
        <v>328</v>
      </c>
      <c r="C763" s="314"/>
      <c r="D763" s="72"/>
      <c r="E763" s="180"/>
      <c r="F763" s="72"/>
      <c r="G763" s="72"/>
      <c r="H763" s="325">
        <f t="shared" si="212"/>
        <v>0</v>
      </c>
      <c r="I763" s="71"/>
      <c r="J763" s="303"/>
      <c r="K763" s="303"/>
      <c r="L763" s="303"/>
      <c r="M763" s="304">
        <f t="shared" si="221"/>
        <v>0</v>
      </c>
      <c r="N763" s="326" t="str">
        <f t="shared" si="213"/>
        <v/>
      </c>
      <c r="O763" s="71"/>
      <c r="P763" s="303"/>
      <c r="Q763" s="214">
        <f t="shared" si="222"/>
        <v>0</v>
      </c>
      <c r="R763" s="71"/>
      <c r="S763" s="308"/>
      <c r="T763" s="308"/>
      <c r="U763" s="308"/>
      <c r="V763" s="79"/>
      <c r="W763" s="303"/>
      <c r="X763" s="303"/>
      <c r="Y763" s="309">
        <f t="shared" si="214"/>
        <v>0</v>
      </c>
      <c r="Z763" s="73" t="s">
        <v>169</v>
      </c>
      <c r="AA763" s="73" t="s">
        <v>169</v>
      </c>
      <c r="AB763" s="317"/>
      <c r="AC763" s="73" t="s">
        <v>169</v>
      </c>
      <c r="AD763" s="73" t="s">
        <v>169</v>
      </c>
      <c r="AE763" s="317"/>
      <c r="AF763" s="73" t="s">
        <v>169</v>
      </c>
      <c r="AG763" s="73" t="s">
        <v>169</v>
      </c>
      <c r="AH763" s="317"/>
      <c r="AI763" s="88">
        <f t="shared" si="223"/>
        <v>0</v>
      </c>
      <c r="AJ763" s="312">
        <f t="shared" si="224"/>
        <v>0</v>
      </c>
      <c r="AK763" s="27">
        <f t="shared" si="225"/>
        <v>0</v>
      </c>
      <c r="AL763" s="27">
        <f t="shared" si="226"/>
        <v>0</v>
      </c>
      <c r="AM763" s="27">
        <f t="shared" si="227"/>
        <v>0</v>
      </c>
      <c r="AN763" s="77">
        <f t="shared" si="228"/>
        <v>0</v>
      </c>
      <c r="AP763" s="77">
        <f t="shared" si="229"/>
        <v>0</v>
      </c>
      <c r="AQ763" s="207">
        <f t="shared" si="215"/>
        <v>0</v>
      </c>
      <c r="AR763" s="27">
        <f t="shared" si="216"/>
        <v>0</v>
      </c>
      <c r="AS763" s="27">
        <f t="shared" si="217"/>
        <v>0</v>
      </c>
      <c r="AT763" s="27">
        <f t="shared" si="230"/>
        <v>0</v>
      </c>
      <c r="AU763" s="27">
        <f t="shared" si="218"/>
        <v>0</v>
      </c>
      <c r="AV763" s="27">
        <f t="shared" si="219"/>
        <v>0</v>
      </c>
      <c r="AW763" s="27">
        <f t="shared" si="220"/>
        <v>0</v>
      </c>
    </row>
    <row r="764" spans="1:49">
      <c r="A764" s="68">
        <v>753</v>
      </c>
      <c r="B764" s="69" t="s">
        <v>328</v>
      </c>
      <c r="C764" s="314"/>
      <c r="D764" s="72"/>
      <c r="E764" s="180"/>
      <c r="F764" s="72"/>
      <c r="G764" s="72"/>
      <c r="H764" s="325">
        <f t="shared" si="212"/>
        <v>0</v>
      </c>
      <c r="I764" s="71"/>
      <c r="J764" s="303"/>
      <c r="K764" s="303"/>
      <c r="L764" s="303"/>
      <c r="M764" s="304">
        <f t="shared" si="221"/>
        <v>0</v>
      </c>
      <c r="N764" s="326" t="str">
        <f t="shared" si="213"/>
        <v/>
      </c>
      <c r="O764" s="71"/>
      <c r="P764" s="303"/>
      <c r="Q764" s="214">
        <f t="shared" si="222"/>
        <v>0</v>
      </c>
      <c r="R764" s="71"/>
      <c r="S764" s="308"/>
      <c r="T764" s="308"/>
      <c r="U764" s="308"/>
      <c r="V764" s="79"/>
      <c r="W764" s="303"/>
      <c r="X764" s="303"/>
      <c r="Y764" s="309">
        <f t="shared" si="214"/>
        <v>0</v>
      </c>
      <c r="Z764" s="73" t="s">
        <v>169</v>
      </c>
      <c r="AA764" s="73" t="s">
        <v>169</v>
      </c>
      <c r="AB764" s="317"/>
      <c r="AC764" s="73" t="s">
        <v>169</v>
      </c>
      <c r="AD764" s="73" t="s">
        <v>169</v>
      </c>
      <c r="AE764" s="317"/>
      <c r="AF764" s="73" t="s">
        <v>169</v>
      </c>
      <c r="AG764" s="73" t="s">
        <v>169</v>
      </c>
      <c r="AH764" s="317"/>
      <c r="AI764" s="88">
        <f t="shared" si="223"/>
        <v>0</v>
      </c>
      <c r="AJ764" s="312">
        <f t="shared" si="224"/>
        <v>0</v>
      </c>
      <c r="AK764" s="27">
        <f t="shared" si="225"/>
        <v>0</v>
      </c>
      <c r="AL764" s="27">
        <f t="shared" si="226"/>
        <v>0</v>
      </c>
      <c r="AM764" s="27">
        <f t="shared" si="227"/>
        <v>0</v>
      </c>
      <c r="AN764" s="77">
        <f t="shared" si="228"/>
        <v>0</v>
      </c>
      <c r="AP764" s="77">
        <f t="shared" si="229"/>
        <v>0</v>
      </c>
      <c r="AQ764" s="207">
        <f t="shared" si="215"/>
        <v>0</v>
      </c>
      <c r="AR764" s="27">
        <f t="shared" si="216"/>
        <v>0</v>
      </c>
      <c r="AS764" s="27">
        <f t="shared" si="217"/>
        <v>0</v>
      </c>
      <c r="AT764" s="27">
        <f t="shared" si="230"/>
        <v>0</v>
      </c>
      <c r="AU764" s="27">
        <f t="shared" si="218"/>
        <v>0</v>
      </c>
      <c r="AV764" s="27">
        <f t="shared" si="219"/>
        <v>0</v>
      </c>
      <c r="AW764" s="27">
        <f t="shared" si="220"/>
        <v>0</v>
      </c>
    </row>
    <row r="765" spans="1:49">
      <c r="A765" s="78">
        <v>754</v>
      </c>
      <c r="B765" s="69" t="s">
        <v>328</v>
      </c>
      <c r="C765" s="314"/>
      <c r="D765" s="72"/>
      <c r="E765" s="180"/>
      <c r="F765" s="72"/>
      <c r="G765" s="72"/>
      <c r="H765" s="325">
        <f t="shared" si="212"/>
        <v>0</v>
      </c>
      <c r="I765" s="71"/>
      <c r="J765" s="303"/>
      <c r="K765" s="303"/>
      <c r="L765" s="303"/>
      <c r="M765" s="304">
        <f t="shared" si="221"/>
        <v>0</v>
      </c>
      <c r="N765" s="326" t="str">
        <f t="shared" si="213"/>
        <v/>
      </c>
      <c r="O765" s="71"/>
      <c r="P765" s="303"/>
      <c r="Q765" s="214">
        <f t="shared" si="222"/>
        <v>0</v>
      </c>
      <c r="R765" s="71"/>
      <c r="S765" s="308"/>
      <c r="T765" s="308"/>
      <c r="U765" s="308"/>
      <c r="V765" s="79"/>
      <c r="W765" s="303"/>
      <c r="X765" s="303"/>
      <c r="Y765" s="309">
        <f t="shared" si="214"/>
        <v>0</v>
      </c>
      <c r="Z765" s="73" t="s">
        <v>169</v>
      </c>
      <c r="AA765" s="73" t="s">
        <v>169</v>
      </c>
      <c r="AB765" s="317"/>
      <c r="AC765" s="73" t="s">
        <v>169</v>
      </c>
      <c r="AD765" s="73" t="s">
        <v>169</v>
      </c>
      <c r="AE765" s="317"/>
      <c r="AF765" s="73" t="s">
        <v>169</v>
      </c>
      <c r="AG765" s="73" t="s">
        <v>169</v>
      </c>
      <c r="AH765" s="317"/>
      <c r="AI765" s="88">
        <f t="shared" si="223"/>
        <v>0</v>
      </c>
      <c r="AJ765" s="312">
        <f t="shared" si="224"/>
        <v>0</v>
      </c>
      <c r="AK765" s="27">
        <f t="shared" si="225"/>
        <v>0</v>
      </c>
      <c r="AL765" s="27">
        <f t="shared" si="226"/>
        <v>0</v>
      </c>
      <c r="AM765" s="27">
        <f t="shared" si="227"/>
        <v>0</v>
      </c>
      <c r="AN765" s="77">
        <f t="shared" si="228"/>
        <v>0</v>
      </c>
      <c r="AP765" s="77">
        <f t="shared" si="229"/>
        <v>0</v>
      </c>
      <c r="AQ765" s="207">
        <f t="shared" si="215"/>
        <v>0</v>
      </c>
      <c r="AR765" s="27">
        <f t="shared" si="216"/>
        <v>0</v>
      </c>
      <c r="AS765" s="27">
        <f t="shared" si="217"/>
        <v>0</v>
      </c>
      <c r="AT765" s="27">
        <f t="shared" si="230"/>
        <v>0</v>
      </c>
      <c r="AU765" s="27">
        <f t="shared" si="218"/>
        <v>0</v>
      </c>
      <c r="AV765" s="27">
        <f t="shared" si="219"/>
        <v>0</v>
      </c>
      <c r="AW765" s="27">
        <f t="shared" si="220"/>
        <v>0</v>
      </c>
    </row>
    <row r="766" spans="1:49">
      <c r="A766" s="68">
        <v>755</v>
      </c>
      <c r="B766" s="69" t="s">
        <v>328</v>
      </c>
      <c r="C766" s="314"/>
      <c r="D766" s="72"/>
      <c r="E766" s="180"/>
      <c r="F766" s="72"/>
      <c r="G766" s="72"/>
      <c r="H766" s="325">
        <f t="shared" si="212"/>
        <v>0</v>
      </c>
      <c r="I766" s="71"/>
      <c r="J766" s="303"/>
      <c r="K766" s="303"/>
      <c r="L766" s="303"/>
      <c r="M766" s="304">
        <f t="shared" si="221"/>
        <v>0</v>
      </c>
      <c r="N766" s="326" t="str">
        <f t="shared" si="213"/>
        <v/>
      </c>
      <c r="O766" s="71"/>
      <c r="P766" s="303"/>
      <c r="Q766" s="214">
        <f t="shared" si="222"/>
        <v>0</v>
      </c>
      <c r="R766" s="71"/>
      <c r="S766" s="308"/>
      <c r="T766" s="308"/>
      <c r="U766" s="308"/>
      <c r="V766" s="79"/>
      <c r="W766" s="303"/>
      <c r="X766" s="303"/>
      <c r="Y766" s="309">
        <f t="shared" si="214"/>
        <v>0</v>
      </c>
      <c r="Z766" s="73" t="s">
        <v>169</v>
      </c>
      <c r="AA766" s="73" t="s">
        <v>169</v>
      </c>
      <c r="AB766" s="317"/>
      <c r="AC766" s="73" t="s">
        <v>169</v>
      </c>
      <c r="AD766" s="73" t="s">
        <v>169</v>
      </c>
      <c r="AE766" s="317"/>
      <c r="AF766" s="73" t="s">
        <v>169</v>
      </c>
      <c r="AG766" s="73" t="s">
        <v>169</v>
      </c>
      <c r="AH766" s="317"/>
      <c r="AI766" s="88">
        <f t="shared" si="223"/>
        <v>0</v>
      </c>
      <c r="AJ766" s="312">
        <f t="shared" si="224"/>
        <v>0</v>
      </c>
      <c r="AK766" s="27">
        <f t="shared" si="225"/>
        <v>0</v>
      </c>
      <c r="AL766" s="27">
        <f t="shared" si="226"/>
        <v>0</v>
      </c>
      <c r="AM766" s="27">
        <f t="shared" si="227"/>
        <v>0</v>
      </c>
      <c r="AN766" s="77">
        <f t="shared" si="228"/>
        <v>0</v>
      </c>
      <c r="AP766" s="77">
        <f t="shared" si="229"/>
        <v>0</v>
      </c>
      <c r="AQ766" s="207">
        <f t="shared" si="215"/>
        <v>0</v>
      </c>
      <c r="AR766" s="27">
        <f t="shared" si="216"/>
        <v>0</v>
      </c>
      <c r="AS766" s="27">
        <f t="shared" si="217"/>
        <v>0</v>
      </c>
      <c r="AT766" s="27">
        <f t="shared" si="230"/>
        <v>0</v>
      </c>
      <c r="AU766" s="27">
        <f t="shared" si="218"/>
        <v>0</v>
      </c>
      <c r="AV766" s="27">
        <f t="shared" si="219"/>
        <v>0</v>
      </c>
      <c r="AW766" s="27">
        <f t="shared" si="220"/>
        <v>0</v>
      </c>
    </row>
    <row r="767" spans="1:49">
      <c r="A767" s="78">
        <v>756</v>
      </c>
      <c r="B767" s="69" t="s">
        <v>328</v>
      </c>
      <c r="C767" s="314"/>
      <c r="D767" s="72"/>
      <c r="E767" s="180"/>
      <c r="F767" s="72"/>
      <c r="G767" s="72"/>
      <c r="H767" s="325">
        <f t="shared" si="212"/>
        <v>0</v>
      </c>
      <c r="I767" s="71"/>
      <c r="J767" s="303"/>
      <c r="K767" s="303"/>
      <c r="L767" s="303"/>
      <c r="M767" s="304">
        <f t="shared" si="221"/>
        <v>0</v>
      </c>
      <c r="N767" s="326" t="str">
        <f t="shared" si="213"/>
        <v/>
      </c>
      <c r="O767" s="71"/>
      <c r="P767" s="303"/>
      <c r="Q767" s="214">
        <f t="shared" si="222"/>
        <v>0</v>
      </c>
      <c r="R767" s="71"/>
      <c r="S767" s="308"/>
      <c r="T767" s="308"/>
      <c r="U767" s="308"/>
      <c r="V767" s="79"/>
      <c r="W767" s="303"/>
      <c r="X767" s="303"/>
      <c r="Y767" s="309">
        <f t="shared" si="214"/>
        <v>0</v>
      </c>
      <c r="Z767" s="73" t="s">
        <v>169</v>
      </c>
      <c r="AA767" s="73" t="s">
        <v>169</v>
      </c>
      <c r="AB767" s="317"/>
      <c r="AC767" s="73" t="s">
        <v>169</v>
      </c>
      <c r="AD767" s="73" t="s">
        <v>169</v>
      </c>
      <c r="AE767" s="317"/>
      <c r="AF767" s="73" t="s">
        <v>169</v>
      </c>
      <c r="AG767" s="73" t="s">
        <v>169</v>
      </c>
      <c r="AH767" s="317"/>
      <c r="AI767" s="88">
        <f t="shared" si="223"/>
        <v>0</v>
      </c>
      <c r="AJ767" s="312">
        <f t="shared" si="224"/>
        <v>0</v>
      </c>
      <c r="AK767" s="27">
        <f t="shared" si="225"/>
        <v>0</v>
      </c>
      <c r="AL767" s="27">
        <f t="shared" si="226"/>
        <v>0</v>
      </c>
      <c r="AM767" s="27">
        <f t="shared" si="227"/>
        <v>0</v>
      </c>
      <c r="AN767" s="77">
        <f t="shared" si="228"/>
        <v>0</v>
      </c>
      <c r="AP767" s="77">
        <f t="shared" si="229"/>
        <v>0</v>
      </c>
      <c r="AQ767" s="207">
        <f t="shared" si="215"/>
        <v>0</v>
      </c>
      <c r="AR767" s="27">
        <f t="shared" si="216"/>
        <v>0</v>
      </c>
      <c r="AS767" s="27">
        <f t="shared" si="217"/>
        <v>0</v>
      </c>
      <c r="AT767" s="27">
        <f t="shared" si="230"/>
        <v>0</v>
      </c>
      <c r="AU767" s="27">
        <f t="shared" si="218"/>
        <v>0</v>
      </c>
      <c r="AV767" s="27">
        <f t="shared" si="219"/>
        <v>0</v>
      </c>
      <c r="AW767" s="27">
        <f t="shared" si="220"/>
        <v>0</v>
      </c>
    </row>
    <row r="768" spans="1:49">
      <c r="A768" s="68">
        <v>757</v>
      </c>
      <c r="B768" s="69" t="s">
        <v>328</v>
      </c>
      <c r="C768" s="314"/>
      <c r="D768" s="72"/>
      <c r="E768" s="180"/>
      <c r="F768" s="72"/>
      <c r="G768" s="72"/>
      <c r="H768" s="325">
        <f t="shared" si="212"/>
        <v>0</v>
      </c>
      <c r="I768" s="71"/>
      <c r="J768" s="303"/>
      <c r="K768" s="303"/>
      <c r="L768" s="303"/>
      <c r="M768" s="304">
        <f t="shared" si="221"/>
        <v>0</v>
      </c>
      <c r="N768" s="326" t="str">
        <f t="shared" si="213"/>
        <v/>
      </c>
      <c r="O768" s="71"/>
      <c r="P768" s="303"/>
      <c r="Q768" s="214">
        <f t="shared" si="222"/>
        <v>0</v>
      </c>
      <c r="R768" s="71"/>
      <c r="S768" s="308"/>
      <c r="T768" s="308"/>
      <c r="U768" s="308"/>
      <c r="V768" s="79"/>
      <c r="W768" s="303"/>
      <c r="X768" s="303"/>
      <c r="Y768" s="309">
        <f t="shared" si="214"/>
        <v>0</v>
      </c>
      <c r="Z768" s="73" t="s">
        <v>169</v>
      </c>
      <c r="AA768" s="73" t="s">
        <v>169</v>
      </c>
      <c r="AB768" s="317"/>
      <c r="AC768" s="73" t="s">
        <v>169</v>
      </c>
      <c r="AD768" s="73" t="s">
        <v>169</v>
      </c>
      <c r="AE768" s="317"/>
      <c r="AF768" s="73" t="s">
        <v>169</v>
      </c>
      <c r="AG768" s="73" t="s">
        <v>169</v>
      </c>
      <c r="AH768" s="317"/>
      <c r="AI768" s="88">
        <f t="shared" si="223"/>
        <v>0</v>
      </c>
      <c r="AJ768" s="312">
        <f t="shared" si="224"/>
        <v>0</v>
      </c>
      <c r="AK768" s="27">
        <f t="shared" si="225"/>
        <v>0</v>
      </c>
      <c r="AL768" s="27">
        <f t="shared" si="226"/>
        <v>0</v>
      </c>
      <c r="AM768" s="27">
        <f t="shared" si="227"/>
        <v>0</v>
      </c>
      <c r="AN768" s="77">
        <f t="shared" si="228"/>
        <v>0</v>
      </c>
      <c r="AP768" s="77">
        <f t="shared" si="229"/>
        <v>0</v>
      </c>
      <c r="AQ768" s="207">
        <f t="shared" si="215"/>
        <v>0</v>
      </c>
      <c r="AR768" s="27">
        <f t="shared" si="216"/>
        <v>0</v>
      </c>
      <c r="AS768" s="27">
        <f t="shared" si="217"/>
        <v>0</v>
      </c>
      <c r="AT768" s="27">
        <f t="shared" si="230"/>
        <v>0</v>
      </c>
      <c r="AU768" s="27">
        <f t="shared" si="218"/>
        <v>0</v>
      </c>
      <c r="AV768" s="27">
        <f t="shared" si="219"/>
        <v>0</v>
      </c>
      <c r="AW768" s="27">
        <f t="shared" si="220"/>
        <v>0</v>
      </c>
    </row>
    <row r="769" spans="1:49">
      <c r="A769" s="78">
        <v>758</v>
      </c>
      <c r="B769" s="69" t="s">
        <v>328</v>
      </c>
      <c r="C769" s="314"/>
      <c r="D769" s="72"/>
      <c r="E769" s="180"/>
      <c r="F769" s="72"/>
      <c r="G769" s="72"/>
      <c r="H769" s="325">
        <f t="shared" si="212"/>
        <v>0</v>
      </c>
      <c r="I769" s="71"/>
      <c r="J769" s="303"/>
      <c r="K769" s="303"/>
      <c r="L769" s="303"/>
      <c r="M769" s="304">
        <f t="shared" si="221"/>
        <v>0</v>
      </c>
      <c r="N769" s="326" t="str">
        <f t="shared" si="213"/>
        <v/>
      </c>
      <c r="O769" s="71"/>
      <c r="P769" s="303"/>
      <c r="Q769" s="214">
        <f t="shared" si="222"/>
        <v>0</v>
      </c>
      <c r="R769" s="71"/>
      <c r="S769" s="308"/>
      <c r="T769" s="308"/>
      <c r="U769" s="308"/>
      <c r="V769" s="79"/>
      <c r="W769" s="303"/>
      <c r="X769" s="303"/>
      <c r="Y769" s="309">
        <f t="shared" si="214"/>
        <v>0</v>
      </c>
      <c r="Z769" s="73" t="s">
        <v>169</v>
      </c>
      <c r="AA769" s="73" t="s">
        <v>169</v>
      </c>
      <c r="AB769" s="317"/>
      <c r="AC769" s="73" t="s">
        <v>169</v>
      </c>
      <c r="AD769" s="73" t="s">
        <v>169</v>
      </c>
      <c r="AE769" s="317"/>
      <c r="AF769" s="73" t="s">
        <v>169</v>
      </c>
      <c r="AG769" s="73" t="s">
        <v>169</v>
      </c>
      <c r="AH769" s="317"/>
      <c r="AI769" s="88">
        <f t="shared" si="223"/>
        <v>0</v>
      </c>
      <c r="AJ769" s="312">
        <f t="shared" si="224"/>
        <v>0</v>
      </c>
      <c r="AK769" s="27">
        <f t="shared" si="225"/>
        <v>0</v>
      </c>
      <c r="AL769" s="27">
        <f t="shared" si="226"/>
        <v>0</v>
      </c>
      <c r="AM769" s="27">
        <f t="shared" si="227"/>
        <v>0</v>
      </c>
      <c r="AN769" s="77">
        <f t="shared" si="228"/>
        <v>0</v>
      </c>
      <c r="AP769" s="77">
        <f t="shared" si="229"/>
        <v>0</v>
      </c>
      <c r="AQ769" s="207">
        <f t="shared" si="215"/>
        <v>0</v>
      </c>
      <c r="AR769" s="27">
        <f t="shared" si="216"/>
        <v>0</v>
      </c>
      <c r="AS769" s="27">
        <f t="shared" si="217"/>
        <v>0</v>
      </c>
      <c r="AT769" s="27">
        <f t="shared" si="230"/>
        <v>0</v>
      </c>
      <c r="AU769" s="27">
        <f t="shared" si="218"/>
        <v>0</v>
      </c>
      <c r="AV769" s="27">
        <f t="shared" si="219"/>
        <v>0</v>
      </c>
      <c r="AW769" s="27">
        <f t="shared" si="220"/>
        <v>0</v>
      </c>
    </row>
    <row r="770" spans="1:49">
      <c r="A770" s="68">
        <v>759</v>
      </c>
      <c r="B770" s="69" t="s">
        <v>328</v>
      </c>
      <c r="C770" s="314"/>
      <c r="D770" s="72"/>
      <c r="E770" s="180"/>
      <c r="F770" s="72"/>
      <c r="G770" s="72"/>
      <c r="H770" s="325">
        <f t="shared" si="212"/>
        <v>0</v>
      </c>
      <c r="I770" s="71"/>
      <c r="J770" s="303"/>
      <c r="K770" s="303"/>
      <c r="L770" s="303"/>
      <c r="M770" s="304">
        <f t="shared" si="221"/>
        <v>0</v>
      </c>
      <c r="N770" s="326" t="str">
        <f t="shared" si="213"/>
        <v/>
      </c>
      <c r="O770" s="71"/>
      <c r="P770" s="303"/>
      <c r="Q770" s="214">
        <f t="shared" si="222"/>
        <v>0</v>
      </c>
      <c r="R770" s="71"/>
      <c r="S770" s="308"/>
      <c r="T770" s="308"/>
      <c r="U770" s="308"/>
      <c r="V770" s="79"/>
      <c r="W770" s="303"/>
      <c r="X770" s="303"/>
      <c r="Y770" s="309">
        <f t="shared" si="214"/>
        <v>0</v>
      </c>
      <c r="Z770" s="73" t="s">
        <v>169</v>
      </c>
      <c r="AA770" s="73" t="s">
        <v>169</v>
      </c>
      <c r="AB770" s="317"/>
      <c r="AC770" s="73" t="s">
        <v>169</v>
      </c>
      <c r="AD770" s="73" t="s">
        <v>169</v>
      </c>
      <c r="AE770" s="317"/>
      <c r="AF770" s="73" t="s">
        <v>169</v>
      </c>
      <c r="AG770" s="73" t="s">
        <v>169</v>
      </c>
      <c r="AH770" s="317"/>
      <c r="AI770" s="88">
        <f t="shared" si="223"/>
        <v>0</v>
      </c>
      <c r="AJ770" s="312">
        <f t="shared" si="224"/>
        <v>0</v>
      </c>
      <c r="AK770" s="27">
        <f t="shared" si="225"/>
        <v>0</v>
      </c>
      <c r="AL770" s="27">
        <f t="shared" si="226"/>
        <v>0</v>
      </c>
      <c r="AM770" s="27">
        <f t="shared" si="227"/>
        <v>0</v>
      </c>
      <c r="AN770" s="77">
        <f t="shared" si="228"/>
        <v>0</v>
      </c>
      <c r="AP770" s="77">
        <f t="shared" si="229"/>
        <v>0</v>
      </c>
      <c r="AQ770" s="207">
        <f t="shared" si="215"/>
        <v>0</v>
      </c>
      <c r="AR770" s="27">
        <f t="shared" si="216"/>
        <v>0</v>
      </c>
      <c r="AS770" s="27">
        <f t="shared" si="217"/>
        <v>0</v>
      </c>
      <c r="AT770" s="27">
        <f t="shared" si="230"/>
        <v>0</v>
      </c>
      <c r="AU770" s="27">
        <f t="shared" si="218"/>
        <v>0</v>
      </c>
      <c r="AV770" s="27">
        <f t="shared" si="219"/>
        <v>0</v>
      </c>
      <c r="AW770" s="27">
        <f t="shared" si="220"/>
        <v>0</v>
      </c>
    </row>
    <row r="771" spans="1:49">
      <c r="A771" s="78">
        <v>760</v>
      </c>
      <c r="B771" s="69" t="s">
        <v>328</v>
      </c>
      <c r="C771" s="314"/>
      <c r="D771" s="72"/>
      <c r="E771" s="180"/>
      <c r="F771" s="72"/>
      <c r="G771" s="72"/>
      <c r="H771" s="325">
        <f t="shared" si="212"/>
        <v>0</v>
      </c>
      <c r="I771" s="71"/>
      <c r="J771" s="303"/>
      <c r="K771" s="303"/>
      <c r="L771" s="303"/>
      <c r="M771" s="304">
        <f t="shared" si="221"/>
        <v>0</v>
      </c>
      <c r="N771" s="326" t="str">
        <f t="shared" si="213"/>
        <v/>
      </c>
      <c r="O771" s="71"/>
      <c r="P771" s="303"/>
      <c r="Q771" s="214">
        <f t="shared" si="222"/>
        <v>0</v>
      </c>
      <c r="R771" s="71"/>
      <c r="S771" s="308"/>
      <c r="T771" s="308"/>
      <c r="U771" s="308"/>
      <c r="V771" s="79"/>
      <c r="W771" s="303"/>
      <c r="X771" s="303"/>
      <c r="Y771" s="309">
        <f t="shared" si="214"/>
        <v>0</v>
      </c>
      <c r="Z771" s="73" t="s">
        <v>169</v>
      </c>
      <c r="AA771" s="73" t="s">
        <v>169</v>
      </c>
      <c r="AB771" s="317"/>
      <c r="AC771" s="73" t="s">
        <v>169</v>
      </c>
      <c r="AD771" s="73" t="s">
        <v>169</v>
      </c>
      <c r="AE771" s="317"/>
      <c r="AF771" s="73" t="s">
        <v>169</v>
      </c>
      <c r="AG771" s="73" t="s">
        <v>169</v>
      </c>
      <c r="AH771" s="317"/>
      <c r="AI771" s="88">
        <f t="shared" si="223"/>
        <v>0</v>
      </c>
      <c r="AJ771" s="312">
        <f t="shared" si="224"/>
        <v>0</v>
      </c>
      <c r="AK771" s="27">
        <f t="shared" si="225"/>
        <v>0</v>
      </c>
      <c r="AL771" s="27">
        <f t="shared" si="226"/>
        <v>0</v>
      </c>
      <c r="AM771" s="27">
        <f t="shared" si="227"/>
        <v>0</v>
      </c>
      <c r="AN771" s="77">
        <f t="shared" si="228"/>
        <v>0</v>
      </c>
      <c r="AP771" s="77">
        <f t="shared" si="229"/>
        <v>0</v>
      </c>
      <c r="AQ771" s="207">
        <f t="shared" si="215"/>
        <v>0</v>
      </c>
      <c r="AR771" s="27">
        <f t="shared" si="216"/>
        <v>0</v>
      </c>
      <c r="AS771" s="27">
        <f t="shared" si="217"/>
        <v>0</v>
      </c>
      <c r="AT771" s="27">
        <f t="shared" si="230"/>
        <v>0</v>
      </c>
      <c r="AU771" s="27">
        <f t="shared" si="218"/>
        <v>0</v>
      </c>
      <c r="AV771" s="27">
        <f t="shared" si="219"/>
        <v>0</v>
      </c>
      <c r="AW771" s="27">
        <f t="shared" si="220"/>
        <v>0</v>
      </c>
    </row>
    <row r="772" spans="1:49">
      <c r="A772" s="68">
        <v>761</v>
      </c>
      <c r="B772" s="69" t="s">
        <v>328</v>
      </c>
      <c r="C772" s="314"/>
      <c r="D772" s="72"/>
      <c r="E772" s="180"/>
      <c r="F772" s="72"/>
      <c r="G772" s="72"/>
      <c r="H772" s="325">
        <f t="shared" si="212"/>
        <v>0</v>
      </c>
      <c r="I772" s="71"/>
      <c r="J772" s="303"/>
      <c r="K772" s="303"/>
      <c r="L772" s="303"/>
      <c r="M772" s="304">
        <f t="shared" si="221"/>
        <v>0</v>
      </c>
      <c r="N772" s="326" t="str">
        <f t="shared" si="213"/>
        <v/>
      </c>
      <c r="O772" s="71"/>
      <c r="P772" s="303"/>
      <c r="Q772" s="214">
        <f t="shared" si="222"/>
        <v>0</v>
      </c>
      <c r="R772" s="71"/>
      <c r="S772" s="308"/>
      <c r="T772" s="308"/>
      <c r="U772" s="308"/>
      <c r="V772" s="79"/>
      <c r="W772" s="303"/>
      <c r="X772" s="303"/>
      <c r="Y772" s="309">
        <f t="shared" si="214"/>
        <v>0</v>
      </c>
      <c r="Z772" s="73" t="s">
        <v>169</v>
      </c>
      <c r="AA772" s="73" t="s">
        <v>169</v>
      </c>
      <c r="AB772" s="317"/>
      <c r="AC772" s="73" t="s">
        <v>169</v>
      </c>
      <c r="AD772" s="73" t="s">
        <v>169</v>
      </c>
      <c r="AE772" s="317"/>
      <c r="AF772" s="73" t="s">
        <v>169</v>
      </c>
      <c r="AG772" s="73" t="s">
        <v>169</v>
      </c>
      <c r="AH772" s="317"/>
      <c r="AI772" s="88">
        <f t="shared" si="223"/>
        <v>0</v>
      </c>
      <c r="AJ772" s="312">
        <f t="shared" si="224"/>
        <v>0</v>
      </c>
      <c r="AK772" s="27">
        <f t="shared" si="225"/>
        <v>0</v>
      </c>
      <c r="AL772" s="27">
        <f t="shared" si="226"/>
        <v>0</v>
      </c>
      <c r="AM772" s="27">
        <f t="shared" si="227"/>
        <v>0</v>
      </c>
      <c r="AN772" s="77">
        <f t="shared" si="228"/>
        <v>0</v>
      </c>
      <c r="AP772" s="77">
        <f t="shared" si="229"/>
        <v>0</v>
      </c>
      <c r="AQ772" s="207">
        <f t="shared" si="215"/>
        <v>0</v>
      </c>
      <c r="AR772" s="27">
        <f t="shared" si="216"/>
        <v>0</v>
      </c>
      <c r="AS772" s="27">
        <f t="shared" si="217"/>
        <v>0</v>
      </c>
      <c r="AT772" s="27">
        <f t="shared" si="230"/>
        <v>0</v>
      </c>
      <c r="AU772" s="27">
        <f t="shared" si="218"/>
        <v>0</v>
      </c>
      <c r="AV772" s="27">
        <f t="shared" si="219"/>
        <v>0</v>
      </c>
      <c r="AW772" s="27">
        <f t="shared" si="220"/>
        <v>0</v>
      </c>
    </row>
    <row r="773" spans="1:49">
      <c r="A773" s="78">
        <v>762</v>
      </c>
      <c r="B773" s="69" t="s">
        <v>328</v>
      </c>
      <c r="C773" s="314"/>
      <c r="D773" s="72"/>
      <c r="E773" s="180"/>
      <c r="F773" s="72"/>
      <c r="G773" s="72"/>
      <c r="H773" s="325">
        <f t="shared" si="212"/>
        <v>0</v>
      </c>
      <c r="I773" s="71"/>
      <c r="J773" s="303"/>
      <c r="K773" s="303"/>
      <c r="L773" s="303"/>
      <c r="M773" s="304">
        <f t="shared" si="221"/>
        <v>0</v>
      </c>
      <c r="N773" s="326" t="str">
        <f t="shared" si="213"/>
        <v/>
      </c>
      <c r="O773" s="71"/>
      <c r="P773" s="303"/>
      <c r="Q773" s="214">
        <f t="shared" si="222"/>
        <v>0</v>
      </c>
      <c r="R773" s="71"/>
      <c r="S773" s="308"/>
      <c r="T773" s="308"/>
      <c r="U773" s="308"/>
      <c r="V773" s="79"/>
      <c r="W773" s="303"/>
      <c r="X773" s="303"/>
      <c r="Y773" s="309">
        <f t="shared" si="214"/>
        <v>0</v>
      </c>
      <c r="Z773" s="73" t="s">
        <v>169</v>
      </c>
      <c r="AA773" s="73" t="s">
        <v>169</v>
      </c>
      <c r="AB773" s="317"/>
      <c r="AC773" s="73" t="s">
        <v>169</v>
      </c>
      <c r="AD773" s="73" t="s">
        <v>169</v>
      </c>
      <c r="AE773" s="317"/>
      <c r="AF773" s="73" t="s">
        <v>169</v>
      </c>
      <c r="AG773" s="73" t="s">
        <v>169</v>
      </c>
      <c r="AH773" s="317"/>
      <c r="AI773" s="88">
        <f t="shared" si="223"/>
        <v>0</v>
      </c>
      <c r="AJ773" s="312">
        <f t="shared" si="224"/>
        <v>0</v>
      </c>
      <c r="AK773" s="27">
        <f t="shared" si="225"/>
        <v>0</v>
      </c>
      <c r="AL773" s="27">
        <f t="shared" si="226"/>
        <v>0</v>
      </c>
      <c r="AM773" s="27">
        <f t="shared" si="227"/>
        <v>0</v>
      </c>
      <c r="AN773" s="77">
        <f t="shared" si="228"/>
        <v>0</v>
      </c>
      <c r="AP773" s="77">
        <f t="shared" si="229"/>
        <v>0</v>
      </c>
      <c r="AQ773" s="207">
        <f t="shared" si="215"/>
        <v>0</v>
      </c>
      <c r="AR773" s="27">
        <f t="shared" si="216"/>
        <v>0</v>
      </c>
      <c r="AS773" s="27">
        <f t="shared" si="217"/>
        <v>0</v>
      </c>
      <c r="AT773" s="27">
        <f t="shared" si="230"/>
        <v>0</v>
      </c>
      <c r="AU773" s="27">
        <f t="shared" si="218"/>
        <v>0</v>
      </c>
      <c r="AV773" s="27">
        <f t="shared" si="219"/>
        <v>0</v>
      </c>
      <c r="AW773" s="27">
        <f t="shared" si="220"/>
        <v>0</v>
      </c>
    </row>
    <row r="774" spans="1:49">
      <c r="A774" s="68">
        <v>763</v>
      </c>
      <c r="B774" s="69" t="s">
        <v>328</v>
      </c>
      <c r="C774" s="314"/>
      <c r="D774" s="72"/>
      <c r="E774" s="180"/>
      <c r="F774" s="72"/>
      <c r="G774" s="72"/>
      <c r="H774" s="325">
        <f t="shared" si="212"/>
        <v>0</v>
      </c>
      <c r="I774" s="71"/>
      <c r="J774" s="303"/>
      <c r="K774" s="303"/>
      <c r="L774" s="303"/>
      <c r="M774" s="304">
        <f t="shared" si="221"/>
        <v>0</v>
      </c>
      <c r="N774" s="326" t="str">
        <f t="shared" si="213"/>
        <v/>
      </c>
      <c r="O774" s="71"/>
      <c r="P774" s="303"/>
      <c r="Q774" s="214">
        <f t="shared" si="222"/>
        <v>0</v>
      </c>
      <c r="R774" s="71"/>
      <c r="S774" s="308"/>
      <c r="T774" s="308"/>
      <c r="U774" s="308"/>
      <c r="V774" s="79"/>
      <c r="W774" s="303"/>
      <c r="X774" s="303"/>
      <c r="Y774" s="309">
        <f t="shared" si="214"/>
        <v>0</v>
      </c>
      <c r="Z774" s="73" t="s">
        <v>169</v>
      </c>
      <c r="AA774" s="73" t="s">
        <v>169</v>
      </c>
      <c r="AB774" s="317"/>
      <c r="AC774" s="73" t="s">
        <v>169</v>
      </c>
      <c r="AD774" s="73" t="s">
        <v>169</v>
      </c>
      <c r="AE774" s="317"/>
      <c r="AF774" s="73" t="s">
        <v>169</v>
      </c>
      <c r="AG774" s="73" t="s">
        <v>169</v>
      </c>
      <c r="AH774" s="317"/>
      <c r="AI774" s="88">
        <f t="shared" si="223"/>
        <v>0</v>
      </c>
      <c r="AJ774" s="312">
        <f t="shared" si="224"/>
        <v>0</v>
      </c>
      <c r="AK774" s="27">
        <f t="shared" si="225"/>
        <v>0</v>
      </c>
      <c r="AL774" s="27">
        <f t="shared" si="226"/>
        <v>0</v>
      </c>
      <c r="AM774" s="27">
        <f t="shared" si="227"/>
        <v>0</v>
      </c>
      <c r="AN774" s="77">
        <f t="shared" si="228"/>
        <v>0</v>
      </c>
      <c r="AP774" s="77">
        <f t="shared" si="229"/>
        <v>0</v>
      </c>
      <c r="AQ774" s="207">
        <f t="shared" si="215"/>
        <v>0</v>
      </c>
      <c r="AR774" s="27">
        <f t="shared" si="216"/>
        <v>0</v>
      </c>
      <c r="AS774" s="27">
        <f t="shared" si="217"/>
        <v>0</v>
      </c>
      <c r="AT774" s="27">
        <f t="shared" si="230"/>
        <v>0</v>
      </c>
      <c r="AU774" s="27">
        <f t="shared" si="218"/>
        <v>0</v>
      </c>
      <c r="AV774" s="27">
        <f t="shared" si="219"/>
        <v>0</v>
      </c>
      <c r="AW774" s="27">
        <f t="shared" si="220"/>
        <v>0</v>
      </c>
    </row>
    <row r="775" spans="1:49">
      <c r="A775" s="78">
        <v>764</v>
      </c>
      <c r="B775" s="69" t="s">
        <v>328</v>
      </c>
      <c r="C775" s="314"/>
      <c r="D775" s="72"/>
      <c r="E775" s="180"/>
      <c r="F775" s="72"/>
      <c r="G775" s="72"/>
      <c r="H775" s="325">
        <f t="shared" si="212"/>
        <v>0</v>
      </c>
      <c r="I775" s="71"/>
      <c r="J775" s="303"/>
      <c r="K775" s="303"/>
      <c r="L775" s="303"/>
      <c r="M775" s="304">
        <f t="shared" si="221"/>
        <v>0</v>
      </c>
      <c r="N775" s="326" t="str">
        <f t="shared" si="213"/>
        <v/>
      </c>
      <c r="O775" s="71"/>
      <c r="P775" s="303"/>
      <c r="Q775" s="214">
        <f t="shared" si="222"/>
        <v>0</v>
      </c>
      <c r="R775" s="71"/>
      <c r="S775" s="308"/>
      <c r="T775" s="308"/>
      <c r="U775" s="308"/>
      <c r="V775" s="79"/>
      <c r="W775" s="303"/>
      <c r="X775" s="303"/>
      <c r="Y775" s="309">
        <f t="shared" si="214"/>
        <v>0</v>
      </c>
      <c r="Z775" s="73" t="s">
        <v>169</v>
      </c>
      <c r="AA775" s="73" t="s">
        <v>169</v>
      </c>
      <c r="AB775" s="317"/>
      <c r="AC775" s="73" t="s">
        <v>169</v>
      </c>
      <c r="AD775" s="73" t="s">
        <v>169</v>
      </c>
      <c r="AE775" s="317"/>
      <c r="AF775" s="73" t="s">
        <v>169</v>
      </c>
      <c r="AG775" s="73" t="s">
        <v>169</v>
      </c>
      <c r="AH775" s="317"/>
      <c r="AI775" s="88">
        <f t="shared" si="223"/>
        <v>0</v>
      </c>
      <c r="AJ775" s="312">
        <f t="shared" si="224"/>
        <v>0</v>
      </c>
      <c r="AK775" s="27">
        <f t="shared" si="225"/>
        <v>0</v>
      </c>
      <c r="AL775" s="27">
        <f t="shared" si="226"/>
        <v>0</v>
      </c>
      <c r="AM775" s="27">
        <f t="shared" si="227"/>
        <v>0</v>
      </c>
      <c r="AN775" s="77">
        <f t="shared" si="228"/>
        <v>0</v>
      </c>
      <c r="AP775" s="77">
        <f t="shared" si="229"/>
        <v>0</v>
      </c>
      <c r="AQ775" s="207">
        <f t="shared" si="215"/>
        <v>0</v>
      </c>
      <c r="AR775" s="27">
        <f t="shared" si="216"/>
        <v>0</v>
      </c>
      <c r="AS775" s="27">
        <f t="shared" si="217"/>
        <v>0</v>
      </c>
      <c r="AT775" s="27">
        <f t="shared" si="230"/>
        <v>0</v>
      </c>
      <c r="AU775" s="27">
        <f t="shared" si="218"/>
        <v>0</v>
      </c>
      <c r="AV775" s="27">
        <f t="shared" si="219"/>
        <v>0</v>
      </c>
      <c r="AW775" s="27">
        <f t="shared" si="220"/>
        <v>0</v>
      </c>
    </row>
    <row r="776" spans="1:49">
      <c r="A776" s="68">
        <v>765</v>
      </c>
      <c r="B776" s="69" t="s">
        <v>328</v>
      </c>
      <c r="C776" s="314"/>
      <c r="D776" s="72"/>
      <c r="E776" s="180"/>
      <c r="F776" s="72"/>
      <c r="G776" s="72"/>
      <c r="H776" s="325">
        <f t="shared" si="212"/>
        <v>0</v>
      </c>
      <c r="I776" s="71"/>
      <c r="J776" s="303"/>
      <c r="K776" s="303"/>
      <c r="L776" s="303"/>
      <c r="M776" s="304">
        <f t="shared" si="221"/>
        <v>0</v>
      </c>
      <c r="N776" s="326" t="str">
        <f t="shared" si="213"/>
        <v/>
      </c>
      <c r="O776" s="71"/>
      <c r="P776" s="303"/>
      <c r="Q776" s="214">
        <f t="shared" si="222"/>
        <v>0</v>
      </c>
      <c r="R776" s="71"/>
      <c r="S776" s="308"/>
      <c r="T776" s="308"/>
      <c r="U776" s="308"/>
      <c r="V776" s="79"/>
      <c r="W776" s="303"/>
      <c r="X776" s="303"/>
      <c r="Y776" s="309">
        <f t="shared" si="214"/>
        <v>0</v>
      </c>
      <c r="Z776" s="73" t="s">
        <v>169</v>
      </c>
      <c r="AA776" s="73" t="s">
        <v>169</v>
      </c>
      <c r="AB776" s="317"/>
      <c r="AC776" s="73" t="s">
        <v>169</v>
      </c>
      <c r="AD776" s="73" t="s">
        <v>169</v>
      </c>
      <c r="AE776" s="317"/>
      <c r="AF776" s="73" t="s">
        <v>169</v>
      </c>
      <c r="AG776" s="73" t="s">
        <v>169</v>
      </c>
      <c r="AH776" s="317"/>
      <c r="AI776" s="88">
        <f t="shared" si="223"/>
        <v>0</v>
      </c>
      <c r="AJ776" s="312">
        <f t="shared" si="224"/>
        <v>0</v>
      </c>
      <c r="AK776" s="27">
        <f t="shared" si="225"/>
        <v>0</v>
      </c>
      <c r="AL776" s="27">
        <f t="shared" si="226"/>
        <v>0</v>
      </c>
      <c r="AM776" s="27">
        <f t="shared" si="227"/>
        <v>0</v>
      </c>
      <c r="AN776" s="77">
        <f t="shared" si="228"/>
        <v>0</v>
      </c>
      <c r="AP776" s="77">
        <f t="shared" si="229"/>
        <v>0</v>
      </c>
      <c r="AQ776" s="207">
        <f t="shared" si="215"/>
        <v>0</v>
      </c>
      <c r="AR776" s="27">
        <f t="shared" si="216"/>
        <v>0</v>
      </c>
      <c r="AS776" s="27">
        <f t="shared" si="217"/>
        <v>0</v>
      </c>
      <c r="AT776" s="27">
        <f t="shared" si="230"/>
        <v>0</v>
      </c>
      <c r="AU776" s="27">
        <f t="shared" si="218"/>
        <v>0</v>
      </c>
      <c r="AV776" s="27">
        <f t="shared" si="219"/>
        <v>0</v>
      </c>
      <c r="AW776" s="27">
        <f t="shared" si="220"/>
        <v>0</v>
      </c>
    </row>
    <row r="777" spans="1:49">
      <c r="A777" s="78">
        <v>766</v>
      </c>
      <c r="B777" s="69" t="s">
        <v>328</v>
      </c>
      <c r="C777" s="314"/>
      <c r="D777" s="72"/>
      <c r="E777" s="180"/>
      <c r="F777" s="72"/>
      <c r="G777" s="72"/>
      <c r="H777" s="325">
        <f t="shared" si="212"/>
        <v>0</v>
      </c>
      <c r="I777" s="71"/>
      <c r="J777" s="303"/>
      <c r="K777" s="303"/>
      <c r="L777" s="303"/>
      <c r="M777" s="304">
        <f t="shared" si="221"/>
        <v>0</v>
      </c>
      <c r="N777" s="326" t="str">
        <f t="shared" si="213"/>
        <v/>
      </c>
      <c r="O777" s="71"/>
      <c r="P777" s="303"/>
      <c r="Q777" s="214">
        <f t="shared" si="222"/>
        <v>0</v>
      </c>
      <c r="R777" s="71"/>
      <c r="S777" s="308"/>
      <c r="T777" s="308"/>
      <c r="U777" s="308"/>
      <c r="V777" s="79"/>
      <c r="W777" s="303"/>
      <c r="X777" s="303"/>
      <c r="Y777" s="309">
        <f t="shared" si="214"/>
        <v>0</v>
      </c>
      <c r="Z777" s="73" t="s">
        <v>169</v>
      </c>
      <c r="AA777" s="73" t="s">
        <v>169</v>
      </c>
      <c r="AB777" s="317"/>
      <c r="AC777" s="73" t="s">
        <v>169</v>
      </c>
      <c r="AD777" s="73" t="s">
        <v>169</v>
      </c>
      <c r="AE777" s="317"/>
      <c r="AF777" s="73" t="s">
        <v>169</v>
      </c>
      <c r="AG777" s="73" t="s">
        <v>169</v>
      </c>
      <c r="AH777" s="317"/>
      <c r="AI777" s="88">
        <f t="shared" si="223"/>
        <v>0</v>
      </c>
      <c r="AJ777" s="312">
        <f t="shared" si="224"/>
        <v>0</v>
      </c>
      <c r="AK777" s="27">
        <f t="shared" si="225"/>
        <v>0</v>
      </c>
      <c r="AL777" s="27">
        <f t="shared" si="226"/>
        <v>0</v>
      </c>
      <c r="AM777" s="27">
        <f t="shared" si="227"/>
        <v>0</v>
      </c>
      <c r="AN777" s="77">
        <f t="shared" si="228"/>
        <v>0</v>
      </c>
      <c r="AP777" s="77">
        <f t="shared" si="229"/>
        <v>0</v>
      </c>
      <c r="AQ777" s="207">
        <f t="shared" si="215"/>
        <v>0</v>
      </c>
      <c r="AR777" s="27">
        <f t="shared" si="216"/>
        <v>0</v>
      </c>
      <c r="AS777" s="27">
        <f t="shared" si="217"/>
        <v>0</v>
      </c>
      <c r="AT777" s="27">
        <f t="shared" si="230"/>
        <v>0</v>
      </c>
      <c r="AU777" s="27">
        <f t="shared" si="218"/>
        <v>0</v>
      </c>
      <c r="AV777" s="27">
        <f t="shared" si="219"/>
        <v>0</v>
      </c>
      <c r="AW777" s="27">
        <f t="shared" si="220"/>
        <v>0</v>
      </c>
    </row>
    <row r="778" spans="1:49">
      <c r="A778" s="68">
        <v>767</v>
      </c>
      <c r="B778" s="69" t="s">
        <v>328</v>
      </c>
      <c r="C778" s="314"/>
      <c r="D778" s="72"/>
      <c r="E778" s="180"/>
      <c r="F778" s="72"/>
      <c r="G778" s="72"/>
      <c r="H778" s="325">
        <f t="shared" si="212"/>
        <v>0</v>
      </c>
      <c r="I778" s="71"/>
      <c r="J778" s="303"/>
      <c r="K778" s="303"/>
      <c r="L778" s="303"/>
      <c r="M778" s="304">
        <f t="shared" si="221"/>
        <v>0</v>
      </c>
      <c r="N778" s="326" t="str">
        <f t="shared" si="213"/>
        <v/>
      </c>
      <c r="O778" s="71"/>
      <c r="P778" s="303"/>
      <c r="Q778" s="214">
        <f t="shared" si="222"/>
        <v>0</v>
      </c>
      <c r="R778" s="71"/>
      <c r="S778" s="308"/>
      <c r="T778" s="308"/>
      <c r="U778" s="308"/>
      <c r="V778" s="79"/>
      <c r="W778" s="303"/>
      <c r="X778" s="303"/>
      <c r="Y778" s="309">
        <f t="shared" si="214"/>
        <v>0</v>
      </c>
      <c r="Z778" s="73" t="s">
        <v>169</v>
      </c>
      <c r="AA778" s="73" t="s">
        <v>169</v>
      </c>
      <c r="AB778" s="317"/>
      <c r="AC778" s="73" t="s">
        <v>169</v>
      </c>
      <c r="AD778" s="73" t="s">
        <v>169</v>
      </c>
      <c r="AE778" s="317"/>
      <c r="AF778" s="73" t="s">
        <v>169</v>
      </c>
      <c r="AG778" s="73" t="s">
        <v>169</v>
      </c>
      <c r="AH778" s="317"/>
      <c r="AI778" s="88">
        <f t="shared" si="223"/>
        <v>0</v>
      </c>
      <c r="AJ778" s="312">
        <f t="shared" si="224"/>
        <v>0</v>
      </c>
      <c r="AK778" s="27">
        <f t="shared" si="225"/>
        <v>0</v>
      </c>
      <c r="AL778" s="27">
        <f t="shared" si="226"/>
        <v>0</v>
      </c>
      <c r="AM778" s="27">
        <f t="shared" si="227"/>
        <v>0</v>
      </c>
      <c r="AN778" s="77">
        <f t="shared" si="228"/>
        <v>0</v>
      </c>
      <c r="AP778" s="77">
        <f t="shared" si="229"/>
        <v>0</v>
      </c>
      <c r="AQ778" s="207">
        <f t="shared" si="215"/>
        <v>0</v>
      </c>
      <c r="AR778" s="27">
        <f t="shared" si="216"/>
        <v>0</v>
      </c>
      <c r="AS778" s="27">
        <f t="shared" si="217"/>
        <v>0</v>
      </c>
      <c r="AT778" s="27">
        <f t="shared" si="230"/>
        <v>0</v>
      </c>
      <c r="AU778" s="27">
        <f t="shared" si="218"/>
        <v>0</v>
      </c>
      <c r="AV778" s="27">
        <f t="shared" si="219"/>
        <v>0</v>
      </c>
      <c r="AW778" s="27">
        <f t="shared" si="220"/>
        <v>0</v>
      </c>
    </row>
    <row r="779" spans="1:49">
      <c r="A779" s="78">
        <v>768</v>
      </c>
      <c r="B779" s="69" t="s">
        <v>328</v>
      </c>
      <c r="C779" s="314"/>
      <c r="D779" s="72"/>
      <c r="E779" s="180"/>
      <c r="F779" s="72"/>
      <c r="G779" s="72"/>
      <c r="H779" s="325">
        <f t="shared" si="212"/>
        <v>0</v>
      </c>
      <c r="I779" s="71"/>
      <c r="J779" s="303"/>
      <c r="K779" s="303"/>
      <c r="L779" s="303"/>
      <c r="M779" s="304">
        <f t="shared" si="221"/>
        <v>0</v>
      </c>
      <c r="N779" s="326" t="str">
        <f t="shared" si="213"/>
        <v/>
      </c>
      <c r="O779" s="71"/>
      <c r="P779" s="303"/>
      <c r="Q779" s="214">
        <f t="shared" si="222"/>
        <v>0</v>
      </c>
      <c r="R779" s="71"/>
      <c r="S779" s="308"/>
      <c r="T779" s="308"/>
      <c r="U779" s="308"/>
      <c r="V779" s="79"/>
      <c r="W779" s="303"/>
      <c r="X779" s="303"/>
      <c r="Y779" s="309">
        <f t="shared" si="214"/>
        <v>0</v>
      </c>
      <c r="Z779" s="73" t="s">
        <v>169</v>
      </c>
      <c r="AA779" s="73" t="s">
        <v>169</v>
      </c>
      <c r="AB779" s="317"/>
      <c r="AC779" s="73" t="s">
        <v>169</v>
      </c>
      <c r="AD779" s="73" t="s">
        <v>169</v>
      </c>
      <c r="AE779" s="317"/>
      <c r="AF779" s="73" t="s">
        <v>169</v>
      </c>
      <c r="AG779" s="73" t="s">
        <v>169</v>
      </c>
      <c r="AH779" s="317"/>
      <c r="AI779" s="88">
        <f t="shared" si="223"/>
        <v>0</v>
      </c>
      <c r="AJ779" s="312">
        <f t="shared" si="224"/>
        <v>0</v>
      </c>
      <c r="AK779" s="27">
        <f t="shared" si="225"/>
        <v>0</v>
      </c>
      <c r="AL779" s="27">
        <f t="shared" si="226"/>
        <v>0</v>
      </c>
      <c r="AM779" s="27">
        <f t="shared" si="227"/>
        <v>0</v>
      </c>
      <c r="AN779" s="77">
        <f t="shared" si="228"/>
        <v>0</v>
      </c>
      <c r="AP779" s="77">
        <f t="shared" si="229"/>
        <v>0</v>
      </c>
      <c r="AQ779" s="207">
        <f t="shared" si="215"/>
        <v>0</v>
      </c>
      <c r="AR779" s="27">
        <f t="shared" si="216"/>
        <v>0</v>
      </c>
      <c r="AS779" s="27">
        <f t="shared" si="217"/>
        <v>0</v>
      </c>
      <c r="AT779" s="27">
        <f t="shared" si="230"/>
        <v>0</v>
      </c>
      <c r="AU779" s="27">
        <f t="shared" si="218"/>
        <v>0</v>
      </c>
      <c r="AV779" s="27">
        <f t="shared" si="219"/>
        <v>0</v>
      </c>
      <c r="AW779" s="27">
        <f t="shared" si="220"/>
        <v>0</v>
      </c>
    </row>
    <row r="780" spans="1:49">
      <c r="A780" s="68">
        <v>769</v>
      </c>
      <c r="B780" s="69" t="s">
        <v>328</v>
      </c>
      <c r="C780" s="314"/>
      <c r="D780" s="72"/>
      <c r="E780" s="180"/>
      <c r="F780" s="72"/>
      <c r="G780" s="72"/>
      <c r="H780" s="325">
        <f t="shared" ref="H780:H843" si="231">IFERROR(IF(B780="โปรดเลือก",0,IF(B780="ไม่เป็นสมาชิก กบข.",ROUND((DATEDIF(F780,G780,"Y")+DATEDIF(F780,G780,"Ym")/12)+I780,0),AN780)),0)</f>
        <v>0</v>
      </c>
      <c r="I780" s="71"/>
      <c r="J780" s="303"/>
      <c r="K780" s="303"/>
      <c r="L780" s="303"/>
      <c r="M780" s="304">
        <f t="shared" si="221"/>
        <v>0</v>
      </c>
      <c r="N780" s="326" t="str">
        <f t="shared" ref="N780:N843" si="232">IFERROR(IF(P780&lt;&gt;0,0,IF(B780="โปรดเลือก ","",(IF(B780="ไม่เป็นสมาชิก กบข.",M780*H780/50,IF(B780="เป็นสมาชิก กบข. ",(IF(M780*H780/50&gt;0.7*M780,0.7*M780,M780*H780/50))))))),0)</f>
        <v/>
      </c>
      <c r="O780" s="71"/>
      <c r="P780" s="303"/>
      <c r="Q780" s="214">
        <f t="shared" si="222"/>
        <v>0</v>
      </c>
      <c r="R780" s="71"/>
      <c r="S780" s="308"/>
      <c r="T780" s="308"/>
      <c r="U780" s="308"/>
      <c r="V780" s="79"/>
      <c r="W780" s="303"/>
      <c r="X780" s="303"/>
      <c r="Y780" s="309">
        <f t="shared" ref="Y780:Y843" si="233">IF(B780="โปรดเลือก ",0,IF(P780&lt;&gt;0,P780,IF(W780&gt;0,W780+X780,(J780+N780)*12+O780*12+P780+S780+T780+U780)))</f>
        <v>0</v>
      </c>
      <c r="Z780" s="73" t="s">
        <v>169</v>
      </c>
      <c r="AA780" s="73" t="s">
        <v>169</v>
      </c>
      <c r="AB780" s="317"/>
      <c r="AC780" s="73" t="s">
        <v>169</v>
      </c>
      <c r="AD780" s="73" t="s">
        <v>169</v>
      </c>
      <c r="AE780" s="317"/>
      <c r="AF780" s="73" t="s">
        <v>169</v>
      </c>
      <c r="AG780" s="73" t="s">
        <v>169</v>
      </c>
      <c r="AH780" s="317"/>
      <c r="AI780" s="88">
        <f t="shared" si="223"/>
        <v>0</v>
      </c>
      <c r="AJ780" s="312">
        <f t="shared" si="224"/>
        <v>0</v>
      </c>
      <c r="AK780" s="27">
        <f t="shared" si="225"/>
        <v>0</v>
      </c>
      <c r="AL780" s="27">
        <f t="shared" si="226"/>
        <v>0</v>
      </c>
      <c r="AM780" s="27">
        <f t="shared" si="227"/>
        <v>0</v>
      </c>
      <c r="AN780" s="77">
        <f t="shared" si="228"/>
        <v>0</v>
      </c>
      <c r="AP780" s="77">
        <f t="shared" si="229"/>
        <v>0</v>
      </c>
      <c r="AQ780" s="207">
        <f t="shared" ref="AQ780:AQ843" si="234">IFERROR(VALUE(LEFT(F780,2)),0)</f>
        <v>0</v>
      </c>
      <c r="AR780" s="27">
        <f t="shared" ref="AR780:AR843" si="235">IFERROR(VALUE(MID(F780,4,2)),0)</f>
        <v>0</v>
      </c>
      <c r="AS780" s="27">
        <f t="shared" ref="AS780:AS843" si="236">IFERROR(VALUE(RIGHT(F780,4)),0)</f>
        <v>0</v>
      </c>
      <c r="AT780" s="27">
        <f t="shared" si="230"/>
        <v>0</v>
      </c>
      <c r="AU780" s="27">
        <f t="shared" ref="AU780:AU843" si="237">IFERROR(VALUE(LEFT(G780,2)),0)</f>
        <v>0</v>
      </c>
      <c r="AV780" s="27">
        <f t="shared" ref="AV780:AV843" si="238">IFERROR(VALUE(MID(G780,4,2)),0)</f>
        <v>0</v>
      </c>
      <c r="AW780" s="27">
        <f t="shared" ref="AW780:AW843" si="239">IFERROR(VALUE(RIGHT(G780,4)),0)</f>
        <v>0</v>
      </c>
    </row>
    <row r="781" spans="1:49">
      <c r="A781" s="78">
        <v>770</v>
      </c>
      <c r="B781" s="69" t="s">
        <v>328</v>
      </c>
      <c r="C781" s="314"/>
      <c r="D781" s="72"/>
      <c r="E781" s="180"/>
      <c r="F781" s="72"/>
      <c r="G781" s="72"/>
      <c r="H781" s="325">
        <f t="shared" si="231"/>
        <v>0</v>
      </c>
      <c r="I781" s="71"/>
      <c r="J781" s="303"/>
      <c r="K781" s="303"/>
      <c r="L781" s="303"/>
      <c r="M781" s="304">
        <f t="shared" ref="M781:M844" si="240">L781+K781</f>
        <v>0</v>
      </c>
      <c r="N781" s="326" t="str">
        <f t="shared" si="232"/>
        <v/>
      </c>
      <c r="O781" s="71"/>
      <c r="P781" s="303"/>
      <c r="Q781" s="214">
        <f t="shared" ref="Q781:Q844" si="241">IF(AP781&lt;500000,AP781,500000)</f>
        <v>0</v>
      </c>
      <c r="R781" s="71"/>
      <c r="S781" s="308"/>
      <c r="T781" s="308"/>
      <c r="U781" s="308"/>
      <c r="V781" s="79"/>
      <c r="W781" s="303"/>
      <c r="X781" s="303"/>
      <c r="Y781" s="309">
        <f t="shared" si="233"/>
        <v>0</v>
      </c>
      <c r="Z781" s="73" t="s">
        <v>169</v>
      </c>
      <c r="AA781" s="73" t="s">
        <v>169</v>
      </c>
      <c r="AB781" s="317"/>
      <c r="AC781" s="73" t="s">
        <v>169</v>
      </c>
      <c r="AD781" s="73" t="s">
        <v>169</v>
      </c>
      <c r="AE781" s="317"/>
      <c r="AF781" s="73" t="s">
        <v>169</v>
      </c>
      <c r="AG781" s="73" t="s">
        <v>169</v>
      </c>
      <c r="AH781" s="317"/>
      <c r="AI781" s="88">
        <f t="shared" ref="AI781:AI844" si="242">AB781+AE781+AH781</f>
        <v>0</v>
      </c>
      <c r="AJ781" s="312">
        <f t="shared" ref="AJ781:AJ844" si="243">Y781+AI781</f>
        <v>0</v>
      </c>
      <c r="AK781" s="27">
        <f t="shared" ref="AK781:AK844" si="244">IF(AU781&lt;AQ781,AT781-AQ781+AU781,AU781-AQ781)</f>
        <v>0</v>
      </c>
      <c r="AL781" s="27">
        <f t="shared" ref="AL781:AL844" si="245">IF(AU781=AQ781,IF(AV781=AR781,0,IF(AV781&gt;AR781,AV781-AR781,12+AV781-AR781)),IF(AU781&gt;AQ781,IF(AV781&gt;AR781,AV781-AR781,IF(AV781=AR781,0,12+AV781-AR781)),IF(AU781&lt;AQ781,IF(AV781&gt;AR781,AV781-AR781-1,IF(AV781=AR781,0,12+AV781-AR781-1)))))</f>
        <v>0</v>
      </c>
      <c r="AM781" s="27">
        <f t="shared" ref="AM781:AM844" si="246">IF(AND(AQ781=AU781,AR781=AV781),AW781-AS781,IF(AND(AQ781&gt;=AU781,AR781&gt;AV781),AW781-AS781-1,IF(AND(AQ781&lt;AU781,AR781&gt;AV781),AW781-AS781-1,IF(AND(AQ781&lt;AU781,AR781&lt;AV781),AW781-AS781,AW781-AS781))))</f>
        <v>0</v>
      </c>
      <c r="AN781" s="77">
        <f t="shared" ref="AN781:AN844" si="247">IF(B781="โปรดเลือก",0,IF(B781="เป็นสมาชิก กบข. ",(AK781/365)+(AL781/12)+AM781+I781,ROUND((AK781/365)+(AL781/12)+AM781,0)))</f>
        <v>0</v>
      </c>
      <c r="AP781" s="77">
        <f t="shared" ref="AP781:AP844" si="248">IFERROR(IF(AND(J781&lt;&gt;0,N781=0),J781*15,IF(AND(J781=0,N781&lt;&gt;0),N781*15,0)),0)</f>
        <v>0</v>
      </c>
      <c r="AQ781" s="207">
        <f t="shared" si="234"/>
        <v>0</v>
      </c>
      <c r="AR781" s="27">
        <f t="shared" si="235"/>
        <v>0</v>
      </c>
      <c r="AS781" s="27">
        <f t="shared" si="236"/>
        <v>0</v>
      </c>
      <c r="AT781" s="27">
        <f t="shared" si="230"/>
        <v>0</v>
      </c>
      <c r="AU781" s="27">
        <f t="shared" si="237"/>
        <v>0</v>
      </c>
      <c r="AV781" s="27">
        <f t="shared" si="238"/>
        <v>0</v>
      </c>
      <c r="AW781" s="27">
        <f t="shared" si="239"/>
        <v>0</v>
      </c>
    </row>
    <row r="782" spans="1:49">
      <c r="A782" s="68">
        <v>771</v>
      </c>
      <c r="B782" s="69" t="s">
        <v>328</v>
      </c>
      <c r="C782" s="314"/>
      <c r="D782" s="72"/>
      <c r="E782" s="180"/>
      <c r="F782" s="72"/>
      <c r="G782" s="72"/>
      <c r="H782" s="325">
        <f t="shared" si="231"/>
        <v>0</v>
      </c>
      <c r="I782" s="71"/>
      <c r="J782" s="303"/>
      <c r="K782" s="303"/>
      <c r="L782" s="303"/>
      <c r="M782" s="304">
        <f t="shared" si="240"/>
        <v>0</v>
      </c>
      <c r="N782" s="326" t="str">
        <f t="shared" si="232"/>
        <v/>
      </c>
      <c r="O782" s="71"/>
      <c r="P782" s="303"/>
      <c r="Q782" s="214">
        <f t="shared" si="241"/>
        <v>0</v>
      </c>
      <c r="R782" s="71"/>
      <c r="S782" s="308"/>
      <c r="T782" s="308"/>
      <c r="U782" s="308"/>
      <c r="V782" s="79"/>
      <c r="W782" s="303"/>
      <c r="X782" s="303"/>
      <c r="Y782" s="309">
        <f t="shared" si="233"/>
        <v>0</v>
      </c>
      <c r="Z782" s="73" t="s">
        <v>169</v>
      </c>
      <c r="AA782" s="73" t="s">
        <v>169</v>
      </c>
      <c r="AB782" s="317"/>
      <c r="AC782" s="73" t="s">
        <v>169</v>
      </c>
      <c r="AD782" s="73" t="s">
        <v>169</v>
      </c>
      <c r="AE782" s="317"/>
      <c r="AF782" s="73" t="s">
        <v>169</v>
      </c>
      <c r="AG782" s="73" t="s">
        <v>169</v>
      </c>
      <c r="AH782" s="317"/>
      <c r="AI782" s="88">
        <f t="shared" si="242"/>
        <v>0</v>
      </c>
      <c r="AJ782" s="312">
        <f t="shared" si="243"/>
        <v>0</v>
      </c>
      <c r="AK782" s="27">
        <f t="shared" si="244"/>
        <v>0</v>
      </c>
      <c r="AL782" s="27">
        <f t="shared" si="245"/>
        <v>0</v>
      </c>
      <c r="AM782" s="27">
        <f t="shared" si="246"/>
        <v>0</v>
      </c>
      <c r="AN782" s="77">
        <f t="shared" si="247"/>
        <v>0</v>
      </c>
      <c r="AP782" s="77">
        <f t="shared" si="248"/>
        <v>0</v>
      </c>
      <c r="AQ782" s="207">
        <f t="shared" si="234"/>
        <v>0</v>
      </c>
      <c r="AR782" s="27">
        <f t="shared" si="235"/>
        <v>0</v>
      </c>
      <c r="AS782" s="27">
        <f t="shared" si="236"/>
        <v>0</v>
      </c>
      <c r="AT782" s="27">
        <f t="shared" ref="AT782:AT845" si="249">IFERROR(VLOOKUP(AV782-1,$AY$12:$AZ$23,2,0),0)</f>
        <v>0</v>
      </c>
      <c r="AU782" s="27">
        <f t="shared" si="237"/>
        <v>0</v>
      </c>
      <c r="AV782" s="27">
        <f t="shared" si="238"/>
        <v>0</v>
      </c>
      <c r="AW782" s="27">
        <f t="shared" si="239"/>
        <v>0</v>
      </c>
    </row>
    <row r="783" spans="1:49">
      <c r="A783" s="78">
        <v>772</v>
      </c>
      <c r="B783" s="69" t="s">
        <v>328</v>
      </c>
      <c r="C783" s="314"/>
      <c r="D783" s="72"/>
      <c r="E783" s="180"/>
      <c r="F783" s="72"/>
      <c r="G783" s="72"/>
      <c r="H783" s="325">
        <f t="shared" si="231"/>
        <v>0</v>
      </c>
      <c r="I783" s="71"/>
      <c r="J783" s="303"/>
      <c r="K783" s="303"/>
      <c r="L783" s="303"/>
      <c r="M783" s="304">
        <f t="shared" si="240"/>
        <v>0</v>
      </c>
      <c r="N783" s="326" t="str">
        <f t="shared" si="232"/>
        <v/>
      </c>
      <c r="O783" s="71"/>
      <c r="P783" s="303"/>
      <c r="Q783" s="214">
        <f t="shared" si="241"/>
        <v>0</v>
      </c>
      <c r="R783" s="71"/>
      <c r="S783" s="308"/>
      <c r="T783" s="308"/>
      <c r="U783" s="308"/>
      <c r="V783" s="79"/>
      <c r="W783" s="303"/>
      <c r="X783" s="303"/>
      <c r="Y783" s="309">
        <f t="shared" si="233"/>
        <v>0</v>
      </c>
      <c r="Z783" s="73" t="s">
        <v>169</v>
      </c>
      <c r="AA783" s="73" t="s">
        <v>169</v>
      </c>
      <c r="AB783" s="317"/>
      <c r="AC783" s="73" t="s">
        <v>169</v>
      </c>
      <c r="AD783" s="73" t="s">
        <v>169</v>
      </c>
      <c r="AE783" s="317"/>
      <c r="AF783" s="73" t="s">
        <v>169</v>
      </c>
      <c r="AG783" s="73" t="s">
        <v>169</v>
      </c>
      <c r="AH783" s="317"/>
      <c r="AI783" s="88">
        <f t="shared" si="242"/>
        <v>0</v>
      </c>
      <c r="AJ783" s="312">
        <f t="shared" si="243"/>
        <v>0</v>
      </c>
      <c r="AK783" s="27">
        <f t="shared" si="244"/>
        <v>0</v>
      </c>
      <c r="AL783" s="27">
        <f t="shared" si="245"/>
        <v>0</v>
      </c>
      <c r="AM783" s="27">
        <f t="shared" si="246"/>
        <v>0</v>
      </c>
      <c r="AN783" s="77">
        <f t="shared" si="247"/>
        <v>0</v>
      </c>
      <c r="AP783" s="77">
        <f t="shared" si="248"/>
        <v>0</v>
      </c>
      <c r="AQ783" s="207">
        <f t="shared" si="234"/>
        <v>0</v>
      </c>
      <c r="AR783" s="27">
        <f t="shared" si="235"/>
        <v>0</v>
      </c>
      <c r="AS783" s="27">
        <f t="shared" si="236"/>
        <v>0</v>
      </c>
      <c r="AT783" s="27">
        <f t="shared" si="249"/>
        <v>0</v>
      </c>
      <c r="AU783" s="27">
        <f t="shared" si="237"/>
        <v>0</v>
      </c>
      <c r="AV783" s="27">
        <f t="shared" si="238"/>
        <v>0</v>
      </c>
      <c r="AW783" s="27">
        <f t="shared" si="239"/>
        <v>0</v>
      </c>
    </row>
    <row r="784" spans="1:49">
      <c r="A784" s="68">
        <v>773</v>
      </c>
      <c r="B784" s="69" t="s">
        <v>328</v>
      </c>
      <c r="C784" s="314"/>
      <c r="D784" s="72"/>
      <c r="E784" s="180"/>
      <c r="F784" s="72"/>
      <c r="G784" s="72"/>
      <c r="H784" s="325">
        <f t="shared" si="231"/>
        <v>0</v>
      </c>
      <c r="I784" s="71"/>
      <c r="J784" s="303"/>
      <c r="K784" s="303"/>
      <c r="L784" s="303"/>
      <c r="M784" s="304">
        <f t="shared" si="240"/>
        <v>0</v>
      </c>
      <c r="N784" s="326" t="str">
        <f t="shared" si="232"/>
        <v/>
      </c>
      <c r="O784" s="71"/>
      <c r="P784" s="303"/>
      <c r="Q784" s="214">
        <f t="shared" si="241"/>
        <v>0</v>
      </c>
      <c r="R784" s="71"/>
      <c r="S784" s="308"/>
      <c r="T784" s="308"/>
      <c r="U784" s="308"/>
      <c r="V784" s="79"/>
      <c r="W784" s="303"/>
      <c r="X784" s="303"/>
      <c r="Y784" s="309">
        <f t="shared" si="233"/>
        <v>0</v>
      </c>
      <c r="Z784" s="73" t="s">
        <v>169</v>
      </c>
      <c r="AA784" s="73" t="s">
        <v>169</v>
      </c>
      <c r="AB784" s="317"/>
      <c r="AC784" s="73" t="s">
        <v>169</v>
      </c>
      <c r="AD784" s="73" t="s">
        <v>169</v>
      </c>
      <c r="AE784" s="317"/>
      <c r="AF784" s="73" t="s">
        <v>169</v>
      </c>
      <c r="AG784" s="73" t="s">
        <v>169</v>
      </c>
      <c r="AH784" s="317"/>
      <c r="AI784" s="88">
        <f t="shared" si="242"/>
        <v>0</v>
      </c>
      <c r="AJ784" s="312">
        <f t="shared" si="243"/>
        <v>0</v>
      </c>
      <c r="AK784" s="27">
        <f t="shared" si="244"/>
        <v>0</v>
      </c>
      <c r="AL784" s="27">
        <f t="shared" si="245"/>
        <v>0</v>
      </c>
      <c r="AM784" s="27">
        <f t="shared" si="246"/>
        <v>0</v>
      </c>
      <c r="AN784" s="77">
        <f t="shared" si="247"/>
        <v>0</v>
      </c>
      <c r="AP784" s="77">
        <f t="shared" si="248"/>
        <v>0</v>
      </c>
      <c r="AQ784" s="207">
        <f t="shared" si="234"/>
        <v>0</v>
      </c>
      <c r="AR784" s="27">
        <f t="shared" si="235"/>
        <v>0</v>
      </c>
      <c r="AS784" s="27">
        <f t="shared" si="236"/>
        <v>0</v>
      </c>
      <c r="AT784" s="27">
        <f t="shared" si="249"/>
        <v>0</v>
      </c>
      <c r="AU784" s="27">
        <f t="shared" si="237"/>
        <v>0</v>
      </c>
      <c r="AV784" s="27">
        <f t="shared" si="238"/>
        <v>0</v>
      </c>
      <c r="AW784" s="27">
        <f t="shared" si="239"/>
        <v>0</v>
      </c>
    </row>
    <row r="785" spans="1:49">
      <c r="A785" s="78">
        <v>774</v>
      </c>
      <c r="B785" s="69" t="s">
        <v>328</v>
      </c>
      <c r="C785" s="314"/>
      <c r="D785" s="72"/>
      <c r="E785" s="180"/>
      <c r="F785" s="72"/>
      <c r="G785" s="72"/>
      <c r="H785" s="325">
        <f t="shared" si="231"/>
        <v>0</v>
      </c>
      <c r="I785" s="71"/>
      <c r="J785" s="303"/>
      <c r="K785" s="303"/>
      <c r="L785" s="303"/>
      <c r="M785" s="304">
        <f t="shared" si="240"/>
        <v>0</v>
      </c>
      <c r="N785" s="326" t="str">
        <f t="shared" si="232"/>
        <v/>
      </c>
      <c r="O785" s="71"/>
      <c r="P785" s="303"/>
      <c r="Q785" s="214">
        <f t="shared" si="241"/>
        <v>0</v>
      </c>
      <c r="R785" s="71"/>
      <c r="S785" s="308"/>
      <c r="T785" s="308"/>
      <c r="U785" s="308"/>
      <c r="V785" s="79"/>
      <c r="W785" s="303"/>
      <c r="X785" s="303"/>
      <c r="Y785" s="309">
        <f t="shared" si="233"/>
        <v>0</v>
      </c>
      <c r="Z785" s="73" t="s">
        <v>169</v>
      </c>
      <c r="AA785" s="73" t="s">
        <v>169</v>
      </c>
      <c r="AB785" s="317"/>
      <c r="AC785" s="73" t="s">
        <v>169</v>
      </c>
      <c r="AD785" s="73" t="s">
        <v>169</v>
      </c>
      <c r="AE785" s="317"/>
      <c r="AF785" s="73" t="s">
        <v>169</v>
      </c>
      <c r="AG785" s="73" t="s">
        <v>169</v>
      </c>
      <c r="AH785" s="317"/>
      <c r="AI785" s="88">
        <f t="shared" si="242"/>
        <v>0</v>
      </c>
      <c r="AJ785" s="312">
        <f t="shared" si="243"/>
        <v>0</v>
      </c>
      <c r="AK785" s="27">
        <f t="shared" si="244"/>
        <v>0</v>
      </c>
      <c r="AL785" s="27">
        <f t="shared" si="245"/>
        <v>0</v>
      </c>
      <c r="AM785" s="27">
        <f t="shared" si="246"/>
        <v>0</v>
      </c>
      <c r="AN785" s="77">
        <f t="shared" si="247"/>
        <v>0</v>
      </c>
      <c r="AP785" s="77">
        <f t="shared" si="248"/>
        <v>0</v>
      </c>
      <c r="AQ785" s="207">
        <f t="shared" si="234"/>
        <v>0</v>
      </c>
      <c r="AR785" s="27">
        <f t="shared" si="235"/>
        <v>0</v>
      </c>
      <c r="AS785" s="27">
        <f t="shared" si="236"/>
        <v>0</v>
      </c>
      <c r="AT785" s="27">
        <f t="shared" si="249"/>
        <v>0</v>
      </c>
      <c r="AU785" s="27">
        <f t="shared" si="237"/>
        <v>0</v>
      </c>
      <c r="AV785" s="27">
        <f t="shared" si="238"/>
        <v>0</v>
      </c>
      <c r="AW785" s="27">
        <f t="shared" si="239"/>
        <v>0</v>
      </c>
    </row>
    <row r="786" spans="1:49">
      <c r="A786" s="68">
        <v>775</v>
      </c>
      <c r="B786" s="69" t="s">
        <v>328</v>
      </c>
      <c r="C786" s="314"/>
      <c r="D786" s="72"/>
      <c r="E786" s="180"/>
      <c r="F786" s="72"/>
      <c r="G786" s="72"/>
      <c r="H786" s="325">
        <f t="shared" si="231"/>
        <v>0</v>
      </c>
      <c r="I786" s="71"/>
      <c r="J786" s="303"/>
      <c r="K786" s="303"/>
      <c r="L786" s="303"/>
      <c r="M786" s="304">
        <f t="shared" si="240"/>
        <v>0</v>
      </c>
      <c r="N786" s="326" t="str">
        <f t="shared" si="232"/>
        <v/>
      </c>
      <c r="O786" s="71"/>
      <c r="P786" s="303"/>
      <c r="Q786" s="214">
        <f t="shared" si="241"/>
        <v>0</v>
      </c>
      <c r="R786" s="71"/>
      <c r="S786" s="308"/>
      <c r="T786" s="308"/>
      <c r="U786" s="308"/>
      <c r="V786" s="79"/>
      <c r="W786" s="303"/>
      <c r="X786" s="303"/>
      <c r="Y786" s="309">
        <f t="shared" si="233"/>
        <v>0</v>
      </c>
      <c r="Z786" s="73" t="s">
        <v>169</v>
      </c>
      <c r="AA786" s="73" t="s">
        <v>169</v>
      </c>
      <c r="AB786" s="317"/>
      <c r="AC786" s="73" t="s">
        <v>169</v>
      </c>
      <c r="AD786" s="73" t="s">
        <v>169</v>
      </c>
      <c r="AE786" s="317"/>
      <c r="AF786" s="73" t="s">
        <v>169</v>
      </c>
      <c r="AG786" s="73" t="s">
        <v>169</v>
      </c>
      <c r="AH786" s="317"/>
      <c r="AI786" s="88">
        <f t="shared" si="242"/>
        <v>0</v>
      </c>
      <c r="AJ786" s="312">
        <f t="shared" si="243"/>
        <v>0</v>
      </c>
      <c r="AK786" s="27">
        <f t="shared" si="244"/>
        <v>0</v>
      </c>
      <c r="AL786" s="27">
        <f t="shared" si="245"/>
        <v>0</v>
      </c>
      <c r="AM786" s="27">
        <f t="shared" si="246"/>
        <v>0</v>
      </c>
      <c r="AN786" s="77">
        <f t="shared" si="247"/>
        <v>0</v>
      </c>
      <c r="AP786" s="77">
        <f t="shared" si="248"/>
        <v>0</v>
      </c>
      <c r="AQ786" s="207">
        <f t="shared" si="234"/>
        <v>0</v>
      </c>
      <c r="AR786" s="27">
        <f t="shared" si="235"/>
        <v>0</v>
      </c>
      <c r="AS786" s="27">
        <f t="shared" si="236"/>
        <v>0</v>
      </c>
      <c r="AT786" s="27">
        <f t="shared" si="249"/>
        <v>0</v>
      </c>
      <c r="AU786" s="27">
        <f t="shared" si="237"/>
        <v>0</v>
      </c>
      <c r="AV786" s="27">
        <f t="shared" si="238"/>
        <v>0</v>
      </c>
      <c r="AW786" s="27">
        <f t="shared" si="239"/>
        <v>0</v>
      </c>
    </row>
    <row r="787" spans="1:49">
      <c r="A787" s="78">
        <v>776</v>
      </c>
      <c r="B787" s="69" t="s">
        <v>328</v>
      </c>
      <c r="C787" s="314"/>
      <c r="D787" s="72"/>
      <c r="E787" s="180"/>
      <c r="F787" s="72"/>
      <c r="G787" s="72"/>
      <c r="H787" s="325">
        <f t="shared" si="231"/>
        <v>0</v>
      </c>
      <c r="I787" s="71"/>
      <c r="J787" s="303"/>
      <c r="K787" s="303"/>
      <c r="L787" s="303"/>
      <c r="M787" s="304">
        <f t="shared" si="240"/>
        <v>0</v>
      </c>
      <c r="N787" s="326" t="str">
        <f t="shared" si="232"/>
        <v/>
      </c>
      <c r="O787" s="71"/>
      <c r="P787" s="303"/>
      <c r="Q787" s="214">
        <f t="shared" si="241"/>
        <v>0</v>
      </c>
      <c r="R787" s="71"/>
      <c r="S787" s="308"/>
      <c r="T787" s="308"/>
      <c r="U787" s="308"/>
      <c r="V787" s="79"/>
      <c r="W787" s="303"/>
      <c r="X787" s="303"/>
      <c r="Y787" s="309">
        <f t="shared" si="233"/>
        <v>0</v>
      </c>
      <c r="Z787" s="73" t="s">
        <v>169</v>
      </c>
      <c r="AA787" s="73" t="s">
        <v>169</v>
      </c>
      <c r="AB787" s="317"/>
      <c r="AC787" s="73" t="s">
        <v>169</v>
      </c>
      <c r="AD787" s="73" t="s">
        <v>169</v>
      </c>
      <c r="AE787" s="317"/>
      <c r="AF787" s="73" t="s">
        <v>169</v>
      </c>
      <c r="AG787" s="73" t="s">
        <v>169</v>
      </c>
      <c r="AH787" s="317"/>
      <c r="AI787" s="88">
        <f t="shared" si="242"/>
        <v>0</v>
      </c>
      <c r="AJ787" s="312">
        <f t="shared" si="243"/>
        <v>0</v>
      </c>
      <c r="AK787" s="27">
        <f t="shared" si="244"/>
        <v>0</v>
      </c>
      <c r="AL787" s="27">
        <f t="shared" si="245"/>
        <v>0</v>
      </c>
      <c r="AM787" s="27">
        <f t="shared" si="246"/>
        <v>0</v>
      </c>
      <c r="AN787" s="77">
        <f t="shared" si="247"/>
        <v>0</v>
      </c>
      <c r="AP787" s="77">
        <f t="shared" si="248"/>
        <v>0</v>
      </c>
      <c r="AQ787" s="207">
        <f t="shared" si="234"/>
        <v>0</v>
      </c>
      <c r="AR787" s="27">
        <f t="shared" si="235"/>
        <v>0</v>
      </c>
      <c r="AS787" s="27">
        <f t="shared" si="236"/>
        <v>0</v>
      </c>
      <c r="AT787" s="27">
        <f t="shared" si="249"/>
        <v>0</v>
      </c>
      <c r="AU787" s="27">
        <f t="shared" si="237"/>
        <v>0</v>
      </c>
      <c r="AV787" s="27">
        <f t="shared" si="238"/>
        <v>0</v>
      </c>
      <c r="AW787" s="27">
        <f t="shared" si="239"/>
        <v>0</v>
      </c>
    </row>
    <row r="788" spans="1:49">
      <c r="A788" s="68">
        <v>777</v>
      </c>
      <c r="B788" s="69" t="s">
        <v>328</v>
      </c>
      <c r="C788" s="314"/>
      <c r="D788" s="72"/>
      <c r="E788" s="180"/>
      <c r="F788" s="72"/>
      <c r="G788" s="72"/>
      <c r="H788" s="325">
        <f t="shared" si="231"/>
        <v>0</v>
      </c>
      <c r="I788" s="71"/>
      <c r="J788" s="303"/>
      <c r="K788" s="303"/>
      <c r="L788" s="303"/>
      <c r="M788" s="304">
        <f t="shared" si="240"/>
        <v>0</v>
      </c>
      <c r="N788" s="326" t="str">
        <f t="shared" si="232"/>
        <v/>
      </c>
      <c r="O788" s="71"/>
      <c r="P788" s="303"/>
      <c r="Q788" s="214">
        <f t="shared" si="241"/>
        <v>0</v>
      </c>
      <c r="R788" s="71"/>
      <c r="S788" s="308"/>
      <c r="T788" s="308"/>
      <c r="U788" s="308"/>
      <c r="V788" s="79"/>
      <c r="W788" s="303"/>
      <c r="X788" s="303"/>
      <c r="Y788" s="309">
        <f t="shared" si="233"/>
        <v>0</v>
      </c>
      <c r="Z788" s="73" t="s">
        <v>169</v>
      </c>
      <c r="AA788" s="73" t="s">
        <v>169</v>
      </c>
      <c r="AB788" s="317"/>
      <c r="AC788" s="73" t="s">
        <v>169</v>
      </c>
      <c r="AD788" s="73" t="s">
        <v>169</v>
      </c>
      <c r="AE788" s="317"/>
      <c r="AF788" s="73" t="s">
        <v>169</v>
      </c>
      <c r="AG788" s="73" t="s">
        <v>169</v>
      </c>
      <c r="AH788" s="317"/>
      <c r="AI788" s="88">
        <f t="shared" si="242"/>
        <v>0</v>
      </c>
      <c r="AJ788" s="312">
        <f t="shared" si="243"/>
        <v>0</v>
      </c>
      <c r="AK788" s="27">
        <f t="shared" si="244"/>
        <v>0</v>
      </c>
      <c r="AL788" s="27">
        <f t="shared" si="245"/>
        <v>0</v>
      </c>
      <c r="AM788" s="27">
        <f t="shared" si="246"/>
        <v>0</v>
      </c>
      <c r="AN788" s="77">
        <f t="shared" si="247"/>
        <v>0</v>
      </c>
      <c r="AP788" s="77">
        <f t="shared" si="248"/>
        <v>0</v>
      </c>
      <c r="AQ788" s="207">
        <f t="shared" si="234"/>
        <v>0</v>
      </c>
      <c r="AR788" s="27">
        <f t="shared" si="235"/>
        <v>0</v>
      </c>
      <c r="AS788" s="27">
        <f t="shared" si="236"/>
        <v>0</v>
      </c>
      <c r="AT788" s="27">
        <f t="shared" si="249"/>
        <v>0</v>
      </c>
      <c r="AU788" s="27">
        <f t="shared" si="237"/>
        <v>0</v>
      </c>
      <c r="AV788" s="27">
        <f t="shared" si="238"/>
        <v>0</v>
      </c>
      <c r="AW788" s="27">
        <f t="shared" si="239"/>
        <v>0</v>
      </c>
    </row>
    <row r="789" spans="1:49">
      <c r="A789" s="78">
        <v>778</v>
      </c>
      <c r="B789" s="69" t="s">
        <v>328</v>
      </c>
      <c r="C789" s="314"/>
      <c r="D789" s="72"/>
      <c r="E789" s="180"/>
      <c r="F789" s="72"/>
      <c r="G789" s="72"/>
      <c r="H789" s="325">
        <f t="shared" si="231"/>
        <v>0</v>
      </c>
      <c r="I789" s="71"/>
      <c r="J789" s="303"/>
      <c r="K789" s="303"/>
      <c r="L789" s="303"/>
      <c r="M789" s="304">
        <f t="shared" si="240"/>
        <v>0</v>
      </c>
      <c r="N789" s="326" t="str">
        <f t="shared" si="232"/>
        <v/>
      </c>
      <c r="O789" s="71"/>
      <c r="P789" s="303"/>
      <c r="Q789" s="214">
        <f t="shared" si="241"/>
        <v>0</v>
      </c>
      <c r="R789" s="71"/>
      <c r="S789" s="308"/>
      <c r="T789" s="308"/>
      <c r="U789" s="308"/>
      <c r="V789" s="79"/>
      <c r="W789" s="303"/>
      <c r="X789" s="303"/>
      <c r="Y789" s="309">
        <f t="shared" si="233"/>
        <v>0</v>
      </c>
      <c r="Z789" s="73" t="s">
        <v>169</v>
      </c>
      <c r="AA789" s="73" t="s">
        <v>169</v>
      </c>
      <c r="AB789" s="317"/>
      <c r="AC789" s="73" t="s">
        <v>169</v>
      </c>
      <c r="AD789" s="73" t="s">
        <v>169</v>
      </c>
      <c r="AE789" s="317"/>
      <c r="AF789" s="73" t="s">
        <v>169</v>
      </c>
      <c r="AG789" s="73" t="s">
        <v>169</v>
      </c>
      <c r="AH789" s="317"/>
      <c r="AI789" s="88">
        <f t="shared" si="242"/>
        <v>0</v>
      </c>
      <c r="AJ789" s="312">
        <f t="shared" si="243"/>
        <v>0</v>
      </c>
      <c r="AK789" s="27">
        <f t="shared" si="244"/>
        <v>0</v>
      </c>
      <c r="AL789" s="27">
        <f t="shared" si="245"/>
        <v>0</v>
      </c>
      <c r="AM789" s="27">
        <f t="shared" si="246"/>
        <v>0</v>
      </c>
      <c r="AN789" s="77">
        <f t="shared" si="247"/>
        <v>0</v>
      </c>
      <c r="AP789" s="77">
        <f t="shared" si="248"/>
        <v>0</v>
      </c>
      <c r="AQ789" s="207">
        <f t="shared" si="234"/>
        <v>0</v>
      </c>
      <c r="AR789" s="27">
        <f t="shared" si="235"/>
        <v>0</v>
      </c>
      <c r="AS789" s="27">
        <f t="shared" si="236"/>
        <v>0</v>
      </c>
      <c r="AT789" s="27">
        <f t="shared" si="249"/>
        <v>0</v>
      </c>
      <c r="AU789" s="27">
        <f t="shared" si="237"/>
        <v>0</v>
      </c>
      <c r="AV789" s="27">
        <f t="shared" si="238"/>
        <v>0</v>
      </c>
      <c r="AW789" s="27">
        <f t="shared" si="239"/>
        <v>0</v>
      </c>
    </row>
    <row r="790" spans="1:49">
      <c r="A790" s="68">
        <v>779</v>
      </c>
      <c r="B790" s="69" t="s">
        <v>328</v>
      </c>
      <c r="C790" s="314"/>
      <c r="D790" s="72"/>
      <c r="E790" s="180"/>
      <c r="F790" s="72"/>
      <c r="G790" s="72"/>
      <c r="H790" s="325">
        <f t="shared" si="231"/>
        <v>0</v>
      </c>
      <c r="I790" s="71"/>
      <c r="J790" s="303"/>
      <c r="K790" s="303"/>
      <c r="L790" s="303"/>
      <c r="M790" s="304">
        <f t="shared" si="240"/>
        <v>0</v>
      </c>
      <c r="N790" s="326" t="str">
        <f t="shared" si="232"/>
        <v/>
      </c>
      <c r="O790" s="71"/>
      <c r="P790" s="303"/>
      <c r="Q790" s="214">
        <f t="shared" si="241"/>
        <v>0</v>
      </c>
      <c r="R790" s="71"/>
      <c r="S790" s="308"/>
      <c r="T790" s="308"/>
      <c r="U790" s="308"/>
      <c r="V790" s="79"/>
      <c r="W790" s="303"/>
      <c r="X790" s="303"/>
      <c r="Y790" s="309">
        <f t="shared" si="233"/>
        <v>0</v>
      </c>
      <c r="Z790" s="73" t="s">
        <v>169</v>
      </c>
      <c r="AA790" s="73" t="s">
        <v>169</v>
      </c>
      <c r="AB790" s="317"/>
      <c r="AC790" s="73" t="s">
        <v>169</v>
      </c>
      <c r="AD790" s="73" t="s">
        <v>169</v>
      </c>
      <c r="AE790" s="317"/>
      <c r="AF790" s="73" t="s">
        <v>169</v>
      </c>
      <c r="AG790" s="73" t="s">
        <v>169</v>
      </c>
      <c r="AH790" s="317"/>
      <c r="AI790" s="88">
        <f t="shared" si="242"/>
        <v>0</v>
      </c>
      <c r="AJ790" s="312">
        <f t="shared" si="243"/>
        <v>0</v>
      </c>
      <c r="AK790" s="27">
        <f t="shared" si="244"/>
        <v>0</v>
      </c>
      <c r="AL790" s="27">
        <f t="shared" si="245"/>
        <v>0</v>
      </c>
      <c r="AM790" s="27">
        <f t="shared" si="246"/>
        <v>0</v>
      </c>
      <c r="AN790" s="77">
        <f t="shared" si="247"/>
        <v>0</v>
      </c>
      <c r="AP790" s="77">
        <f t="shared" si="248"/>
        <v>0</v>
      </c>
      <c r="AQ790" s="207">
        <f t="shared" si="234"/>
        <v>0</v>
      </c>
      <c r="AR790" s="27">
        <f t="shared" si="235"/>
        <v>0</v>
      </c>
      <c r="AS790" s="27">
        <f t="shared" si="236"/>
        <v>0</v>
      </c>
      <c r="AT790" s="27">
        <f t="shared" si="249"/>
        <v>0</v>
      </c>
      <c r="AU790" s="27">
        <f t="shared" si="237"/>
        <v>0</v>
      </c>
      <c r="AV790" s="27">
        <f t="shared" si="238"/>
        <v>0</v>
      </c>
      <c r="AW790" s="27">
        <f t="shared" si="239"/>
        <v>0</v>
      </c>
    </row>
    <row r="791" spans="1:49">
      <c r="A791" s="78">
        <v>780</v>
      </c>
      <c r="B791" s="69" t="s">
        <v>328</v>
      </c>
      <c r="C791" s="314"/>
      <c r="D791" s="72"/>
      <c r="E791" s="180"/>
      <c r="F791" s="72"/>
      <c r="G791" s="72"/>
      <c r="H791" s="325">
        <f t="shared" si="231"/>
        <v>0</v>
      </c>
      <c r="I791" s="71"/>
      <c r="J791" s="303"/>
      <c r="K791" s="303"/>
      <c r="L791" s="303"/>
      <c r="M791" s="304">
        <f t="shared" si="240"/>
        <v>0</v>
      </c>
      <c r="N791" s="326" t="str">
        <f t="shared" si="232"/>
        <v/>
      </c>
      <c r="O791" s="71"/>
      <c r="P791" s="303"/>
      <c r="Q791" s="214">
        <f t="shared" si="241"/>
        <v>0</v>
      </c>
      <c r="R791" s="71"/>
      <c r="S791" s="308"/>
      <c r="T791" s="308"/>
      <c r="U791" s="308"/>
      <c r="V791" s="79"/>
      <c r="W791" s="303"/>
      <c r="X791" s="303"/>
      <c r="Y791" s="309">
        <f t="shared" si="233"/>
        <v>0</v>
      </c>
      <c r="Z791" s="73" t="s">
        <v>169</v>
      </c>
      <c r="AA791" s="73" t="s">
        <v>169</v>
      </c>
      <c r="AB791" s="317"/>
      <c r="AC791" s="73" t="s">
        <v>169</v>
      </c>
      <c r="AD791" s="73" t="s">
        <v>169</v>
      </c>
      <c r="AE791" s="317"/>
      <c r="AF791" s="73" t="s">
        <v>169</v>
      </c>
      <c r="AG791" s="73" t="s">
        <v>169</v>
      </c>
      <c r="AH791" s="317"/>
      <c r="AI791" s="88">
        <f t="shared" si="242"/>
        <v>0</v>
      </c>
      <c r="AJ791" s="312">
        <f t="shared" si="243"/>
        <v>0</v>
      </c>
      <c r="AK791" s="27">
        <f t="shared" si="244"/>
        <v>0</v>
      </c>
      <c r="AL791" s="27">
        <f t="shared" si="245"/>
        <v>0</v>
      </c>
      <c r="AM791" s="27">
        <f t="shared" si="246"/>
        <v>0</v>
      </c>
      <c r="AN791" s="77">
        <f t="shared" si="247"/>
        <v>0</v>
      </c>
      <c r="AP791" s="77">
        <f t="shared" si="248"/>
        <v>0</v>
      </c>
      <c r="AQ791" s="207">
        <f t="shared" si="234"/>
        <v>0</v>
      </c>
      <c r="AR791" s="27">
        <f t="shared" si="235"/>
        <v>0</v>
      </c>
      <c r="AS791" s="27">
        <f t="shared" si="236"/>
        <v>0</v>
      </c>
      <c r="AT791" s="27">
        <f t="shared" si="249"/>
        <v>0</v>
      </c>
      <c r="AU791" s="27">
        <f t="shared" si="237"/>
        <v>0</v>
      </c>
      <c r="AV791" s="27">
        <f t="shared" si="238"/>
        <v>0</v>
      </c>
      <c r="AW791" s="27">
        <f t="shared" si="239"/>
        <v>0</v>
      </c>
    </row>
    <row r="792" spans="1:49">
      <c r="A792" s="68">
        <v>781</v>
      </c>
      <c r="B792" s="69" t="s">
        <v>328</v>
      </c>
      <c r="C792" s="314"/>
      <c r="D792" s="72"/>
      <c r="E792" s="180"/>
      <c r="F792" s="72"/>
      <c r="G792" s="72"/>
      <c r="H792" s="325">
        <f t="shared" si="231"/>
        <v>0</v>
      </c>
      <c r="I792" s="71"/>
      <c r="J792" s="303"/>
      <c r="K792" s="303"/>
      <c r="L792" s="303"/>
      <c r="M792" s="304">
        <f t="shared" si="240"/>
        <v>0</v>
      </c>
      <c r="N792" s="326" t="str">
        <f t="shared" si="232"/>
        <v/>
      </c>
      <c r="O792" s="71"/>
      <c r="P792" s="303"/>
      <c r="Q792" s="214">
        <f t="shared" si="241"/>
        <v>0</v>
      </c>
      <c r="R792" s="71"/>
      <c r="S792" s="308"/>
      <c r="T792" s="308"/>
      <c r="U792" s="308"/>
      <c r="V792" s="79"/>
      <c r="W792" s="303"/>
      <c r="X792" s="303"/>
      <c r="Y792" s="309">
        <f t="shared" si="233"/>
        <v>0</v>
      </c>
      <c r="Z792" s="73" t="s">
        <v>169</v>
      </c>
      <c r="AA792" s="73" t="s">
        <v>169</v>
      </c>
      <c r="AB792" s="317"/>
      <c r="AC792" s="73" t="s">
        <v>169</v>
      </c>
      <c r="AD792" s="73" t="s">
        <v>169</v>
      </c>
      <c r="AE792" s="317"/>
      <c r="AF792" s="73" t="s">
        <v>169</v>
      </c>
      <c r="AG792" s="73" t="s">
        <v>169</v>
      </c>
      <c r="AH792" s="317"/>
      <c r="AI792" s="88">
        <f t="shared" si="242"/>
        <v>0</v>
      </c>
      <c r="AJ792" s="312">
        <f t="shared" si="243"/>
        <v>0</v>
      </c>
      <c r="AK792" s="27">
        <f t="shared" si="244"/>
        <v>0</v>
      </c>
      <c r="AL792" s="27">
        <f t="shared" si="245"/>
        <v>0</v>
      </c>
      <c r="AM792" s="27">
        <f t="shared" si="246"/>
        <v>0</v>
      </c>
      <c r="AN792" s="77">
        <f t="shared" si="247"/>
        <v>0</v>
      </c>
      <c r="AP792" s="77">
        <f t="shared" si="248"/>
        <v>0</v>
      </c>
      <c r="AQ792" s="207">
        <f t="shared" si="234"/>
        <v>0</v>
      </c>
      <c r="AR792" s="27">
        <f t="shared" si="235"/>
        <v>0</v>
      </c>
      <c r="AS792" s="27">
        <f t="shared" si="236"/>
        <v>0</v>
      </c>
      <c r="AT792" s="27">
        <f t="shared" si="249"/>
        <v>0</v>
      </c>
      <c r="AU792" s="27">
        <f t="shared" si="237"/>
        <v>0</v>
      </c>
      <c r="AV792" s="27">
        <f t="shared" si="238"/>
        <v>0</v>
      </c>
      <c r="AW792" s="27">
        <f t="shared" si="239"/>
        <v>0</v>
      </c>
    </row>
    <row r="793" spans="1:49">
      <c r="A793" s="78">
        <v>782</v>
      </c>
      <c r="B793" s="69" t="s">
        <v>328</v>
      </c>
      <c r="C793" s="314"/>
      <c r="D793" s="72"/>
      <c r="E793" s="180"/>
      <c r="F793" s="72"/>
      <c r="G793" s="72"/>
      <c r="H793" s="325">
        <f t="shared" si="231"/>
        <v>0</v>
      </c>
      <c r="I793" s="71"/>
      <c r="J793" s="303"/>
      <c r="K793" s="303"/>
      <c r="L793" s="303"/>
      <c r="M793" s="304">
        <f t="shared" si="240"/>
        <v>0</v>
      </c>
      <c r="N793" s="326" t="str">
        <f t="shared" si="232"/>
        <v/>
      </c>
      <c r="O793" s="71"/>
      <c r="P793" s="303"/>
      <c r="Q793" s="214">
        <f t="shared" si="241"/>
        <v>0</v>
      </c>
      <c r="R793" s="71"/>
      <c r="S793" s="308"/>
      <c r="T793" s="308"/>
      <c r="U793" s="308"/>
      <c r="V793" s="79"/>
      <c r="W793" s="303"/>
      <c r="X793" s="303"/>
      <c r="Y793" s="309">
        <f t="shared" si="233"/>
        <v>0</v>
      </c>
      <c r="Z793" s="73" t="s">
        <v>169</v>
      </c>
      <c r="AA793" s="73" t="s">
        <v>169</v>
      </c>
      <c r="AB793" s="317"/>
      <c r="AC793" s="73" t="s">
        <v>169</v>
      </c>
      <c r="AD793" s="73" t="s">
        <v>169</v>
      </c>
      <c r="AE793" s="317"/>
      <c r="AF793" s="73" t="s">
        <v>169</v>
      </c>
      <c r="AG793" s="73" t="s">
        <v>169</v>
      </c>
      <c r="AH793" s="317"/>
      <c r="AI793" s="88">
        <f t="shared" si="242"/>
        <v>0</v>
      </c>
      <c r="AJ793" s="312">
        <f t="shared" si="243"/>
        <v>0</v>
      </c>
      <c r="AK793" s="27">
        <f t="shared" si="244"/>
        <v>0</v>
      </c>
      <c r="AL793" s="27">
        <f t="shared" si="245"/>
        <v>0</v>
      </c>
      <c r="AM793" s="27">
        <f t="shared" si="246"/>
        <v>0</v>
      </c>
      <c r="AN793" s="77">
        <f t="shared" si="247"/>
        <v>0</v>
      </c>
      <c r="AP793" s="77">
        <f t="shared" si="248"/>
        <v>0</v>
      </c>
      <c r="AQ793" s="207">
        <f t="shared" si="234"/>
        <v>0</v>
      </c>
      <c r="AR793" s="27">
        <f t="shared" si="235"/>
        <v>0</v>
      </c>
      <c r="AS793" s="27">
        <f t="shared" si="236"/>
        <v>0</v>
      </c>
      <c r="AT793" s="27">
        <f t="shared" si="249"/>
        <v>0</v>
      </c>
      <c r="AU793" s="27">
        <f t="shared" si="237"/>
        <v>0</v>
      </c>
      <c r="AV793" s="27">
        <f t="shared" si="238"/>
        <v>0</v>
      </c>
      <c r="AW793" s="27">
        <f t="shared" si="239"/>
        <v>0</v>
      </c>
    </row>
    <row r="794" spans="1:49">
      <c r="A794" s="68">
        <v>783</v>
      </c>
      <c r="B794" s="69" t="s">
        <v>328</v>
      </c>
      <c r="C794" s="314"/>
      <c r="D794" s="72"/>
      <c r="E794" s="180"/>
      <c r="F794" s="72"/>
      <c r="G794" s="72"/>
      <c r="H794" s="325">
        <f t="shared" si="231"/>
        <v>0</v>
      </c>
      <c r="I794" s="71"/>
      <c r="J794" s="303"/>
      <c r="K794" s="303"/>
      <c r="L794" s="303"/>
      <c r="M794" s="304">
        <f t="shared" si="240"/>
        <v>0</v>
      </c>
      <c r="N794" s="326" t="str">
        <f t="shared" si="232"/>
        <v/>
      </c>
      <c r="O794" s="71"/>
      <c r="P794" s="303"/>
      <c r="Q794" s="214">
        <f t="shared" si="241"/>
        <v>0</v>
      </c>
      <c r="R794" s="71"/>
      <c r="S794" s="308"/>
      <c r="T794" s="308"/>
      <c r="U794" s="308"/>
      <c r="V794" s="79"/>
      <c r="W794" s="303"/>
      <c r="X794" s="303"/>
      <c r="Y794" s="309">
        <f t="shared" si="233"/>
        <v>0</v>
      </c>
      <c r="Z794" s="73" t="s">
        <v>169</v>
      </c>
      <c r="AA794" s="73" t="s">
        <v>169</v>
      </c>
      <c r="AB794" s="317"/>
      <c r="AC794" s="73" t="s">
        <v>169</v>
      </c>
      <c r="AD794" s="73" t="s">
        <v>169</v>
      </c>
      <c r="AE794" s="317"/>
      <c r="AF794" s="73" t="s">
        <v>169</v>
      </c>
      <c r="AG794" s="73" t="s">
        <v>169</v>
      </c>
      <c r="AH794" s="317"/>
      <c r="AI794" s="88">
        <f t="shared" si="242"/>
        <v>0</v>
      </c>
      <c r="AJ794" s="312">
        <f t="shared" si="243"/>
        <v>0</v>
      </c>
      <c r="AK794" s="27">
        <f t="shared" si="244"/>
        <v>0</v>
      </c>
      <c r="AL794" s="27">
        <f t="shared" si="245"/>
        <v>0</v>
      </c>
      <c r="AM794" s="27">
        <f t="shared" si="246"/>
        <v>0</v>
      </c>
      <c r="AN794" s="77">
        <f t="shared" si="247"/>
        <v>0</v>
      </c>
      <c r="AP794" s="77">
        <f t="shared" si="248"/>
        <v>0</v>
      </c>
      <c r="AQ794" s="207">
        <f t="shared" si="234"/>
        <v>0</v>
      </c>
      <c r="AR794" s="27">
        <f t="shared" si="235"/>
        <v>0</v>
      </c>
      <c r="AS794" s="27">
        <f t="shared" si="236"/>
        <v>0</v>
      </c>
      <c r="AT794" s="27">
        <f t="shared" si="249"/>
        <v>0</v>
      </c>
      <c r="AU794" s="27">
        <f t="shared" si="237"/>
        <v>0</v>
      </c>
      <c r="AV794" s="27">
        <f t="shared" si="238"/>
        <v>0</v>
      </c>
      <c r="AW794" s="27">
        <f t="shared" si="239"/>
        <v>0</v>
      </c>
    </row>
    <row r="795" spans="1:49">
      <c r="A795" s="78">
        <v>784</v>
      </c>
      <c r="B795" s="69" t="s">
        <v>328</v>
      </c>
      <c r="C795" s="314"/>
      <c r="D795" s="72"/>
      <c r="E795" s="180"/>
      <c r="F795" s="72"/>
      <c r="G795" s="72"/>
      <c r="H795" s="325">
        <f t="shared" si="231"/>
        <v>0</v>
      </c>
      <c r="I795" s="71"/>
      <c r="J795" s="303"/>
      <c r="K795" s="303"/>
      <c r="L795" s="303"/>
      <c r="M795" s="304">
        <f t="shared" si="240"/>
        <v>0</v>
      </c>
      <c r="N795" s="326" t="str">
        <f t="shared" si="232"/>
        <v/>
      </c>
      <c r="O795" s="71"/>
      <c r="P795" s="303"/>
      <c r="Q795" s="214">
        <f t="shared" si="241"/>
        <v>0</v>
      </c>
      <c r="R795" s="71"/>
      <c r="S795" s="308"/>
      <c r="T795" s="308"/>
      <c r="U795" s="308"/>
      <c r="V795" s="79"/>
      <c r="W795" s="303"/>
      <c r="X795" s="303"/>
      <c r="Y795" s="309">
        <f t="shared" si="233"/>
        <v>0</v>
      </c>
      <c r="Z795" s="73" t="s">
        <v>169</v>
      </c>
      <c r="AA795" s="73" t="s">
        <v>169</v>
      </c>
      <c r="AB795" s="317"/>
      <c r="AC795" s="73" t="s">
        <v>169</v>
      </c>
      <c r="AD795" s="73" t="s">
        <v>169</v>
      </c>
      <c r="AE795" s="317"/>
      <c r="AF795" s="73" t="s">
        <v>169</v>
      </c>
      <c r="AG795" s="73" t="s">
        <v>169</v>
      </c>
      <c r="AH795" s="317"/>
      <c r="AI795" s="88">
        <f t="shared" si="242"/>
        <v>0</v>
      </c>
      <c r="AJ795" s="312">
        <f t="shared" si="243"/>
        <v>0</v>
      </c>
      <c r="AK795" s="27">
        <f t="shared" si="244"/>
        <v>0</v>
      </c>
      <c r="AL795" s="27">
        <f t="shared" si="245"/>
        <v>0</v>
      </c>
      <c r="AM795" s="27">
        <f t="shared" si="246"/>
        <v>0</v>
      </c>
      <c r="AN795" s="77">
        <f t="shared" si="247"/>
        <v>0</v>
      </c>
      <c r="AP795" s="77">
        <f t="shared" si="248"/>
        <v>0</v>
      </c>
      <c r="AQ795" s="207">
        <f t="shared" si="234"/>
        <v>0</v>
      </c>
      <c r="AR795" s="27">
        <f t="shared" si="235"/>
        <v>0</v>
      </c>
      <c r="AS795" s="27">
        <f t="shared" si="236"/>
        <v>0</v>
      </c>
      <c r="AT795" s="27">
        <f t="shared" si="249"/>
        <v>0</v>
      </c>
      <c r="AU795" s="27">
        <f t="shared" si="237"/>
        <v>0</v>
      </c>
      <c r="AV795" s="27">
        <f t="shared" si="238"/>
        <v>0</v>
      </c>
      <c r="AW795" s="27">
        <f t="shared" si="239"/>
        <v>0</v>
      </c>
    </row>
    <row r="796" spans="1:49">
      <c r="A796" s="68">
        <v>785</v>
      </c>
      <c r="B796" s="69" t="s">
        <v>328</v>
      </c>
      <c r="C796" s="314"/>
      <c r="D796" s="72"/>
      <c r="E796" s="180"/>
      <c r="F796" s="72"/>
      <c r="G796" s="72"/>
      <c r="H796" s="325">
        <f t="shared" si="231"/>
        <v>0</v>
      </c>
      <c r="I796" s="71"/>
      <c r="J796" s="303"/>
      <c r="K796" s="303"/>
      <c r="L796" s="303"/>
      <c r="M796" s="304">
        <f t="shared" si="240"/>
        <v>0</v>
      </c>
      <c r="N796" s="326" t="str">
        <f t="shared" si="232"/>
        <v/>
      </c>
      <c r="O796" s="71"/>
      <c r="P796" s="303"/>
      <c r="Q796" s="214">
        <f t="shared" si="241"/>
        <v>0</v>
      </c>
      <c r="R796" s="71"/>
      <c r="S796" s="308"/>
      <c r="T796" s="308"/>
      <c r="U796" s="308"/>
      <c r="V796" s="79"/>
      <c r="W796" s="303"/>
      <c r="X796" s="303"/>
      <c r="Y796" s="309">
        <f t="shared" si="233"/>
        <v>0</v>
      </c>
      <c r="Z796" s="73" t="s">
        <v>169</v>
      </c>
      <c r="AA796" s="73" t="s">
        <v>169</v>
      </c>
      <c r="AB796" s="317"/>
      <c r="AC796" s="73" t="s">
        <v>169</v>
      </c>
      <c r="AD796" s="73" t="s">
        <v>169</v>
      </c>
      <c r="AE796" s="317"/>
      <c r="AF796" s="73" t="s">
        <v>169</v>
      </c>
      <c r="AG796" s="73" t="s">
        <v>169</v>
      </c>
      <c r="AH796" s="317"/>
      <c r="AI796" s="88">
        <f t="shared" si="242"/>
        <v>0</v>
      </c>
      <c r="AJ796" s="312">
        <f t="shared" si="243"/>
        <v>0</v>
      </c>
      <c r="AK796" s="27">
        <f t="shared" si="244"/>
        <v>0</v>
      </c>
      <c r="AL796" s="27">
        <f t="shared" si="245"/>
        <v>0</v>
      </c>
      <c r="AM796" s="27">
        <f t="shared" si="246"/>
        <v>0</v>
      </c>
      <c r="AN796" s="77">
        <f t="shared" si="247"/>
        <v>0</v>
      </c>
      <c r="AP796" s="77">
        <f t="shared" si="248"/>
        <v>0</v>
      </c>
      <c r="AQ796" s="207">
        <f t="shared" si="234"/>
        <v>0</v>
      </c>
      <c r="AR796" s="27">
        <f t="shared" si="235"/>
        <v>0</v>
      </c>
      <c r="AS796" s="27">
        <f t="shared" si="236"/>
        <v>0</v>
      </c>
      <c r="AT796" s="27">
        <f t="shared" si="249"/>
        <v>0</v>
      </c>
      <c r="AU796" s="27">
        <f t="shared" si="237"/>
        <v>0</v>
      </c>
      <c r="AV796" s="27">
        <f t="shared" si="238"/>
        <v>0</v>
      </c>
      <c r="AW796" s="27">
        <f t="shared" si="239"/>
        <v>0</v>
      </c>
    </row>
    <row r="797" spans="1:49">
      <c r="A797" s="78">
        <v>786</v>
      </c>
      <c r="B797" s="69" t="s">
        <v>328</v>
      </c>
      <c r="C797" s="314"/>
      <c r="D797" s="72"/>
      <c r="E797" s="180"/>
      <c r="F797" s="72"/>
      <c r="G797" s="72"/>
      <c r="H797" s="325">
        <f t="shared" si="231"/>
        <v>0</v>
      </c>
      <c r="I797" s="71"/>
      <c r="J797" s="303"/>
      <c r="K797" s="303"/>
      <c r="L797" s="303"/>
      <c r="M797" s="304">
        <f t="shared" si="240"/>
        <v>0</v>
      </c>
      <c r="N797" s="326" t="str">
        <f t="shared" si="232"/>
        <v/>
      </c>
      <c r="O797" s="71"/>
      <c r="P797" s="303"/>
      <c r="Q797" s="214">
        <f t="shared" si="241"/>
        <v>0</v>
      </c>
      <c r="R797" s="71"/>
      <c r="S797" s="308"/>
      <c r="T797" s="308"/>
      <c r="U797" s="308"/>
      <c r="V797" s="79"/>
      <c r="W797" s="303"/>
      <c r="X797" s="303"/>
      <c r="Y797" s="309">
        <f t="shared" si="233"/>
        <v>0</v>
      </c>
      <c r="Z797" s="73" t="s">
        <v>169</v>
      </c>
      <c r="AA797" s="73" t="s">
        <v>169</v>
      </c>
      <c r="AB797" s="317"/>
      <c r="AC797" s="73" t="s">
        <v>169</v>
      </c>
      <c r="AD797" s="73" t="s">
        <v>169</v>
      </c>
      <c r="AE797" s="317"/>
      <c r="AF797" s="73" t="s">
        <v>169</v>
      </c>
      <c r="AG797" s="73" t="s">
        <v>169</v>
      </c>
      <c r="AH797" s="317"/>
      <c r="AI797" s="88">
        <f t="shared" si="242"/>
        <v>0</v>
      </c>
      <c r="AJ797" s="312">
        <f t="shared" si="243"/>
        <v>0</v>
      </c>
      <c r="AK797" s="27">
        <f t="shared" si="244"/>
        <v>0</v>
      </c>
      <c r="AL797" s="27">
        <f t="shared" si="245"/>
        <v>0</v>
      </c>
      <c r="AM797" s="27">
        <f t="shared" si="246"/>
        <v>0</v>
      </c>
      <c r="AN797" s="77">
        <f t="shared" si="247"/>
        <v>0</v>
      </c>
      <c r="AP797" s="77">
        <f t="shared" si="248"/>
        <v>0</v>
      </c>
      <c r="AQ797" s="207">
        <f t="shared" si="234"/>
        <v>0</v>
      </c>
      <c r="AR797" s="27">
        <f t="shared" si="235"/>
        <v>0</v>
      </c>
      <c r="AS797" s="27">
        <f t="shared" si="236"/>
        <v>0</v>
      </c>
      <c r="AT797" s="27">
        <f t="shared" si="249"/>
        <v>0</v>
      </c>
      <c r="AU797" s="27">
        <f t="shared" si="237"/>
        <v>0</v>
      </c>
      <c r="AV797" s="27">
        <f t="shared" si="238"/>
        <v>0</v>
      </c>
      <c r="AW797" s="27">
        <f t="shared" si="239"/>
        <v>0</v>
      </c>
    </row>
    <row r="798" spans="1:49">
      <c r="A798" s="68">
        <v>787</v>
      </c>
      <c r="B798" s="69" t="s">
        <v>328</v>
      </c>
      <c r="C798" s="314"/>
      <c r="D798" s="72"/>
      <c r="E798" s="180"/>
      <c r="F798" s="72"/>
      <c r="G798" s="72"/>
      <c r="H798" s="325">
        <f t="shared" si="231"/>
        <v>0</v>
      </c>
      <c r="I798" s="71"/>
      <c r="J798" s="303"/>
      <c r="K798" s="303"/>
      <c r="L798" s="303"/>
      <c r="M798" s="304">
        <f t="shared" si="240"/>
        <v>0</v>
      </c>
      <c r="N798" s="326" t="str">
        <f t="shared" si="232"/>
        <v/>
      </c>
      <c r="O798" s="71"/>
      <c r="P798" s="303"/>
      <c r="Q798" s="214">
        <f t="shared" si="241"/>
        <v>0</v>
      </c>
      <c r="R798" s="71"/>
      <c r="S798" s="308"/>
      <c r="T798" s="308"/>
      <c r="U798" s="308"/>
      <c r="V798" s="79"/>
      <c r="W798" s="303"/>
      <c r="X798" s="303"/>
      <c r="Y798" s="309">
        <f t="shared" si="233"/>
        <v>0</v>
      </c>
      <c r="Z798" s="73" t="s">
        <v>169</v>
      </c>
      <c r="AA798" s="73" t="s">
        <v>169</v>
      </c>
      <c r="AB798" s="317"/>
      <c r="AC798" s="73" t="s">
        <v>169</v>
      </c>
      <c r="AD798" s="73" t="s">
        <v>169</v>
      </c>
      <c r="AE798" s="317"/>
      <c r="AF798" s="73" t="s">
        <v>169</v>
      </c>
      <c r="AG798" s="73" t="s">
        <v>169</v>
      </c>
      <c r="AH798" s="317"/>
      <c r="AI798" s="88">
        <f t="shared" si="242"/>
        <v>0</v>
      </c>
      <c r="AJ798" s="312">
        <f t="shared" si="243"/>
        <v>0</v>
      </c>
      <c r="AK798" s="27">
        <f t="shared" si="244"/>
        <v>0</v>
      </c>
      <c r="AL798" s="27">
        <f t="shared" si="245"/>
        <v>0</v>
      </c>
      <c r="AM798" s="27">
        <f t="shared" si="246"/>
        <v>0</v>
      </c>
      <c r="AN798" s="77">
        <f t="shared" si="247"/>
        <v>0</v>
      </c>
      <c r="AP798" s="77">
        <f t="shared" si="248"/>
        <v>0</v>
      </c>
      <c r="AQ798" s="207">
        <f t="shared" si="234"/>
        <v>0</v>
      </c>
      <c r="AR798" s="27">
        <f t="shared" si="235"/>
        <v>0</v>
      </c>
      <c r="AS798" s="27">
        <f t="shared" si="236"/>
        <v>0</v>
      </c>
      <c r="AT798" s="27">
        <f t="shared" si="249"/>
        <v>0</v>
      </c>
      <c r="AU798" s="27">
        <f t="shared" si="237"/>
        <v>0</v>
      </c>
      <c r="AV798" s="27">
        <f t="shared" si="238"/>
        <v>0</v>
      </c>
      <c r="AW798" s="27">
        <f t="shared" si="239"/>
        <v>0</v>
      </c>
    </row>
    <row r="799" spans="1:49">
      <c r="A799" s="78">
        <v>788</v>
      </c>
      <c r="B799" s="69" t="s">
        <v>328</v>
      </c>
      <c r="C799" s="314"/>
      <c r="D799" s="72"/>
      <c r="E799" s="180"/>
      <c r="F799" s="72"/>
      <c r="G799" s="72"/>
      <c r="H799" s="325">
        <f t="shared" si="231"/>
        <v>0</v>
      </c>
      <c r="I799" s="71"/>
      <c r="J799" s="303"/>
      <c r="K799" s="303"/>
      <c r="L799" s="303"/>
      <c r="M799" s="304">
        <f t="shared" si="240"/>
        <v>0</v>
      </c>
      <c r="N799" s="326" t="str">
        <f t="shared" si="232"/>
        <v/>
      </c>
      <c r="O799" s="71"/>
      <c r="P799" s="303"/>
      <c r="Q799" s="214">
        <f t="shared" si="241"/>
        <v>0</v>
      </c>
      <c r="R799" s="71"/>
      <c r="S799" s="308"/>
      <c r="T799" s="308"/>
      <c r="U799" s="308"/>
      <c r="V799" s="79"/>
      <c r="W799" s="303"/>
      <c r="X799" s="303"/>
      <c r="Y799" s="309">
        <f t="shared" si="233"/>
        <v>0</v>
      </c>
      <c r="Z799" s="73" t="s">
        <v>169</v>
      </c>
      <c r="AA799" s="73" t="s">
        <v>169</v>
      </c>
      <c r="AB799" s="317"/>
      <c r="AC799" s="73" t="s">
        <v>169</v>
      </c>
      <c r="AD799" s="73" t="s">
        <v>169</v>
      </c>
      <c r="AE799" s="317"/>
      <c r="AF799" s="73" t="s">
        <v>169</v>
      </c>
      <c r="AG799" s="73" t="s">
        <v>169</v>
      </c>
      <c r="AH799" s="317"/>
      <c r="AI799" s="88">
        <f t="shared" si="242"/>
        <v>0</v>
      </c>
      <c r="AJ799" s="312">
        <f t="shared" si="243"/>
        <v>0</v>
      </c>
      <c r="AK799" s="27">
        <f t="shared" si="244"/>
        <v>0</v>
      </c>
      <c r="AL799" s="27">
        <f t="shared" si="245"/>
        <v>0</v>
      </c>
      <c r="AM799" s="27">
        <f t="shared" si="246"/>
        <v>0</v>
      </c>
      <c r="AN799" s="77">
        <f t="shared" si="247"/>
        <v>0</v>
      </c>
      <c r="AP799" s="77">
        <f t="shared" si="248"/>
        <v>0</v>
      </c>
      <c r="AQ799" s="207">
        <f t="shared" si="234"/>
        <v>0</v>
      </c>
      <c r="AR799" s="27">
        <f t="shared" si="235"/>
        <v>0</v>
      </c>
      <c r="AS799" s="27">
        <f t="shared" si="236"/>
        <v>0</v>
      </c>
      <c r="AT799" s="27">
        <f t="shared" si="249"/>
        <v>0</v>
      </c>
      <c r="AU799" s="27">
        <f t="shared" si="237"/>
        <v>0</v>
      </c>
      <c r="AV799" s="27">
        <f t="shared" si="238"/>
        <v>0</v>
      </c>
      <c r="AW799" s="27">
        <f t="shared" si="239"/>
        <v>0</v>
      </c>
    </row>
    <row r="800" spans="1:49">
      <c r="A800" s="68">
        <v>789</v>
      </c>
      <c r="B800" s="69" t="s">
        <v>328</v>
      </c>
      <c r="C800" s="314"/>
      <c r="D800" s="72"/>
      <c r="E800" s="180"/>
      <c r="F800" s="72"/>
      <c r="G800" s="72"/>
      <c r="H800" s="325">
        <f t="shared" si="231"/>
        <v>0</v>
      </c>
      <c r="I800" s="71"/>
      <c r="J800" s="303"/>
      <c r="K800" s="303"/>
      <c r="L800" s="303"/>
      <c r="M800" s="304">
        <f t="shared" si="240"/>
        <v>0</v>
      </c>
      <c r="N800" s="326" t="str">
        <f t="shared" si="232"/>
        <v/>
      </c>
      <c r="O800" s="71"/>
      <c r="P800" s="303"/>
      <c r="Q800" s="214">
        <f t="shared" si="241"/>
        <v>0</v>
      </c>
      <c r="R800" s="71"/>
      <c r="S800" s="308"/>
      <c r="T800" s="308"/>
      <c r="U800" s="308"/>
      <c r="V800" s="79"/>
      <c r="W800" s="303"/>
      <c r="X800" s="303"/>
      <c r="Y800" s="309">
        <f t="shared" si="233"/>
        <v>0</v>
      </c>
      <c r="Z800" s="73" t="s">
        <v>169</v>
      </c>
      <c r="AA800" s="73" t="s">
        <v>169</v>
      </c>
      <c r="AB800" s="317"/>
      <c r="AC800" s="73" t="s">
        <v>169</v>
      </c>
      <c r="AD800" s="73" t="s">
        <v>169</v>
      </c>
      <c r="AE800" s="317"/>
      <c r="AF800" s="73" t="s">
        <v>169</v>
      </c>
      <c r="AG800" s="73" t="s">
        <v>169</v>
      </c>
      <c r="AH800" s="317"/>
      <c r="AI800" s="88">
        <f t="shared" si="242"/>
        <v>0</v>
      </c>
      <c r="AJ800" s="312">
        <f t="shared" si="243"/>
        <v>0</v>
      </c>
      <c r="AK800" s="27">
        <f t="shared" si="244"/>
        <v>0</v>
      </c>
      <c r="AL800" s="27">
        <f t="shared" si="245"/>
        <v>0</v>
      </c>
      <c r="AM800" s="27">
        <f t="shared" si="246"/>
        <v>0</v>
      </c>
      <c r="AN800" s="77">
        <f t="shared" si="247"/>
        <v>0</v>
      </c>
      <c r="AP800" s="77">
        <f t="shared" si="248"/>
        <v>0</v>
      </c>
      <c r="AQ800" s="207">
        <f t="shared" si="234"/>
        <v>0</v>
      </c>
      <c r="AR800" s="27">
        <f t="shared" si="235"/>
        <v>0</v>
      </c>
      <c r="AS800" s="27">
        <f t="shared" si="236"/>
        <v>0</v>
      </c>
      <c r="AT800" s="27">
        <f t="shared" si="249"/>
        <v>0</v>
      </c>
      <c r="AU800" s="27">
        <f t="shared" si="237"/>
        <v>0</v>
      </c>
      <c r="AV800" s="27">
        <f t="shared" si="238"/>
        <v>0</v>
      </c>
      <c r="AW800" s="27">
        <f t="shared" si="239"/>
        <v>0</v>
      </c>
    </row>
    <row r="801" spans="1:49">
      <c r="A801" s="78">
        <v>790</v>
      </c>
      <c r="B801" s="69" t="s">
        <v>328</v>
      </c>
      <c r="C801" s="314"/>
      <c r="D801" s="72"/>
      <c r="E801" s="180"/>
      <c r="F801" s="72"/>
      <c r="G801" s="72"/>
      <c r="H801" s="325">
        <f t="shared" si="231"/>
        <v>0</v>
      </c>
      <c r="I801" s="71"/>
      <c r="J801" s="303"/>
      <c r="K801" s="303"/>
      <c r="L801" s="303"/>
      <c r="M801" s="304">
        <f t="shared" si="240"/>
        <v>0</v>
      </c>
      <c r="N801" s="326" t="str">
        <f t="shared" si="232"/>
        <v/>
      </c>
      <c r="O801" s="71"/>
      <c r="P801" s="303"/>
      <c r="Q801" s="214">
        <f t="shared" si="241"/>
        <v>0</v>
      </c>
      <c r="R801" s="71"/>
      <c r="S801" s="308"/>
      <c r="T801" s="308"/>
      <c r="U801" s="308"/>
      <c r="V801" s="79"/>
      <c r="W801" s="303"/>
      <c r="X801" s="303"/>
      <c r="Y801" s="309">
        <f t="shared" si="233"/>
        <v>0</v>
      </c>
      <c r="Z801" s="73" t="s">
        <v>169</v>
      </c>
      <c r="AA801" s="73" t="s">
        <v>169</v>
      </c>
      <c r="AB801" s="317"/>
      <c r="AC801" s="73" t="s">
        <v>169</v>
      </c>
      <c r="AD801" s="73" t="s">
        <v>169</v>
      </c>
      <c r="AE801" s="317"/>
      <c r="AF801" s="73" t="s">
        <v>169</v>
      </c>
      <c r="AG801" s="73" t="s">
        <v>169</v>
      </c>
      <c r="AH801" s="317"/>
      <c r="AI801" s="88">
        <f t="shared" si="242"/>
        <v>0</v>
      </c>
      <c r="AJ801" s="312">
        <f t="shared" si="243"/>
        <v>0</v>
      </c>
      <c r="AK801" s="27">
        <f t="shared" si="244"/>
        <v>0</v>
      </c>
      <c r="AL801" s="27">
        <f t="shared" si="245"/>
        <v>0</v>
      </c>
      <c r="AM801" s="27">
        <f t="shared" si="246"/>
        <v>0</v>
      </c>
      <c r="AN801" s="77">
        <f t="shared" si="247"/>
        <v>0</v>
      </c>
      <c r="AP801" s="77">
        <f t="shared" si="248"/>
        <v>0</v>
      </c>
      <c r="AQ801" s="207">
        <f t="shared" si="234"/>
        <v>0</v>
      </c>
      <c r="AR801" s="27">
        <f t="shared" si="235"/>
        <v>0</v>
      </c>
      <c r="AS801" s="27">
        <f t="shared" si="236"/>
        <v>0</v>
      </c>
      <c r="AT801" s="27">
        <f t="shared" si="249"/>
        <v>0</v>
      </c>
      <c r="AU801" s="27">
        <f t="shared" si="237"/>
        <v>0</v>
      </c>
      <c r="AV801" s="27">
        <f t="shared" si="238"/>
        <v>0</v>
      </c>
      <c r="AW801" s="27">
        <f t="shared" si="239"/>
        <v>0</v>
      </c>
    </row>
    <row r="802" spans="1:49">
      <c r="A802" s="68">
        <v>791</v>
      </c>
      <c r="B802" s="69" t="s">
        <v>328</v>
      </c>
      <c r="C802" s="314"/>
      <c r="D802" s="72"/>
      <c r="E802" s="180"/>
      <c r="F802" s="72"/>
      <c r="G802" s="72"/>
      <c r="H802" s="325">
        <f t="shared" si="231"/>
        <v>0</v>
      </c>
      <c r="I802" s="71"/>
      <c r="J802" s="303"/>
      <c r="K802" s="303"/>
      <c r="L802" s="303"/>
      <c r="M802" s="304">
        <f t="shared" si="240"/>
        <v>0</v>
      </c>
      <c r="N802" s="326" t="str">
        <f t="shared" si="232"/>
        <v/>
      </c>
      <c r="O802" s="71"/>
      <c r="P802" s="303"/>
      <c r="Q802" s="214">
        <f t="shared" si="241"/>
        <v>0</v>
      </c>
      <c r="R802" s="71"/>
      <c r="S802" s="308"/>
      <c r="T802" s="308"/>
      <c r="U802" s="308"/>
      <c r="V802" s="79"/>
      <c r="W802" s="303"/>
      <c r="X802" s="303"/>
      <c r="Y802" s="309">
        <f t="shared" si="233"/>
        <v>0</v>
      </c>
      <c r="Z802" s="73" t="s">
        <v>169</v>
      </c>
      <c r="AA802" s="73" t="s">
        <v>169</v>
      </c>
      <c r="AB802" s="317"/>
      <c r="AC802" s="73" t="s">
        <v>169</v>
      </c>
      <c r="AD802" s="73" t="s">
        <v>169</v>
      </c>
      <c r="AE802" s="317"/>
      <c r="AF802" s="73" t="s">
        <v>169</v>
      </c>
      <c r="AG802" s="73" t="s">
        <v>169</v>
      </c>
      <c r="AH802" s="317"/>
      <c r="AI802" s="88">
        <f t="shared" si="242"/>
        <v>0</v>
      </c>
      <c r="AJ802" s="312">
        <f t="shared" si="243"/>
        <v>0</v>
      </c>
      <c r="AK802" s="27">
        <f t="shared" si="244"/>
        <v>0</v>
      </c>
      <c r="AL802" s="27">
        <f t="shared" si="245"/>
        <v>0</v>
      </c>
      <c r="AM802" s="27">
        <f t="shared" si="246"/>
        <v>0</v>
      </c>
      <c r="AN802" s="77">
        <f t="shared" si="247"/>
        <v>0</v>
      </c>
      <c r="AP802" s="77">
        <f t="shared" si="248"/>
        <v>0</v>
      </c>
      <c r="AQ802" s="207">
        <f t="shared" si="234"/>
        <v>0</v>
      </c>
      <c r="AR802" s="27">
        <f t="shared" si="235"/>
        <v>0</v>
      </c>
      <c r="AS802" s="27">
        <f t="shared" si="236"/>
        <v>0</v>
      </c>
      <c r="AT802" s="27">
        <f t="shared" si="249"/>
        <v>0</v>
      </c>
      <c r="AU802" s="27">
        <f t="shared" si="237"/>
        <v>0</v>
      </c>
      <c r="AV802" s="27">
        <f t="shared" si="238"/>
        <v>0</v>
      </c>
      <c r="AW802" s="27">
        <f t="shared" si="239"/>
        <v>0</v>
      </c>
    </row>
    <row r="803" spans="1:49">
      <c r="A803" s="78">
        <v>792</v>
      </c>
      <c r="B803" s="69" t="s">
        <v>328</v>
      </c>
      <c r="C803" s="314"/>
      <c r="D803" s="72"/>
      <c r="E803" s="180"/>
      <c r="F803" s="72"/>
      <c r="G803" s="72"/>
      <c r="H803" s="325">
        <f t="shared" si="231"/>
        <v>0</v>
      </c>
      <c r="I803" s="71"/>
      <c r="J803" s="303"/>
      <c r="K803" s="303"/>
      <c r="L803" s="303"/>
      <c r="M803" s="304">
        <f t="shared" si="240"/>
        <v>0</v>
      </c>
      <c r="N803" s="326" t="str">
        <f t="shared" si="232"/>
        <v/>
      </c>
      <c r="O803" s="71"/>
      <c r="P803" s="303"/>
      <c r="Q803" s="214">
        <f t="shared" si="241"/>
        <v>0</v>
      </c>
      <c r="R803" s="71"/>
      <c r="S803" s="308"/>
      <c r="T803" s="308"/>
      <c r="U803" s="308"/>
      <c r="V803" s="79"/>
      <c r="W803" s="303"/>
      <c r="X803" s="303"/>
      <c r="Y803" s="309">
        <f t="shared" si="233"/>
        <v>0</v>
      </c>
      <c r="Z803" s="73" t="s">
        <v>169</v>
      </c>
      <c r="AA803" s="73" t="s">
        <v>169</v>
      </c>
      <c r="AB803" s="317"/>
      <c r="AC803" s="73" t="s">
        <v>169</v>
      </c>
      <c r="AD803" s="73" t="s">
        <v>169</v>
      </c>
      <c r="AE803" s="317"/>
      <c r="AF803" s="73" t="s">
        <v>169</v>
      </c>
      <c r="AG803" s="73" t="s">
        <v>169</v>
      </c>
      <c r="AH803" s="317"/>
      <c r="AI803" s="88">
        <f t="shared" si="242"/>
        <v>0</v>
      </c>
      <c r="AJ803" s="312">
        <f t="shared" si="243"/>
        <v>0</v>
      </c>
      <c r="AK803" s="27">
        <f t="shared" si="244"/>
        <v>0</v>
      </c>
      <c r="AL803" s="27">
        <f t="shared" si="245"/>
        <v>0</v>
      </c>
      <c r="AM803" s="27">
        <f t="shared" si="246"/>
        <v>0</v>
      </c>
      <c r="AN803" s="77">
        <f t="shared" si="247"/>
        <v>0</v>
      </c>
      <c r="AP803" s="77">
        <f t="shared" si="248"/>
        <v>0</v>
      </c>
      <c r="AQ803" s="207">
        <f t="shared" si="234"/>
        <v>0</v>
      </c>
      <c r="AR803" s="27">
        <f t="shared" si="235"/>
        <v>0</v>
      </c>
      <c r="AS803" s="27">
        <f t="shared" si="236"/>
        <v>0</v>
      </c>
      <c r="AT803" s="27">
        <f t="shared" si="249"/>
        <v>0</v>
      </c>
      <c r="AU803" s="27">
        <f t="shared" si="237"/>
        <v>0</v>
      </c>
      <c r="AV803" s="27">
        <f t="shared" si="238"/>
        <v>0</v>
      </c>
      <c r="AW803" s="27">
        <f t="shared" si="239"/>
        <v>0</v>
      </c>
    </row>
    <row r="804" spans="1:49">
      <c r="A804" s="68">
        <v>793</v>
      </c>
      <c r="B804" s="69" t="s">
        <v>328</v>
      </c>
      <c r="C804" s="314"/>
      <c r="D804" s="72"/>
      <c r="E804" s="180"/>
      <c r="F804" s="72"/>
      <c r="G804" s="72"/>
      <c r="H804" s="325">
        <f t="shared" si="231"/>
        <v>0</v>
      </c>
      <c r="I804" s="71"/>
      <c r="J804" s="303"/>
      <c r="K804" s="303"/>
      <c r="L804" s="303"/>
      <c r="M804" s="304">
        <f t="shared" si="240"/>
        <v>0</v>
      </c>
      <c r="N804" s="326" t="str">
        <f t="shared" si="232"/>
        <v/>
      </c>
      <c r="O804" s="71"/>
      <c r="P804" s="303"/>
      <c r="Q804" s="214">
        <f t="shared" si="241"/>
        <v>0</v>
      </c>
      <c r="R804" s="71"/>
      <c r="S804" s="308"/>
      <c r="T804" s="308"/>
      <c r="U804" s="308"/>
      <c r="V804" s="79"/>
      <c r="W804" s="303"/>
      <c r="X804" s="303"/>
      <c r="Y804" s="309">
        <f t="shared" si="233"/>
        <v>0</v>
      </c>
      <c r="Z804" s="73" t="s">
        <v>169</v>
      </c>
      <c r="AA804" s="73" t="s">
        <v>169</v>
      </c>
      <c r="AB804" s="317"/>
      <c r="AC804" s="73" t="s">
        <v>169</v>
      </c>
      <c r="AD804" s="73" t="s">
        <v>169</v>
      </c>
      <c r="AE804" s="317"/>
      <c r="AF804" s="73" t="s">
        <v>169</v>
      </c>
      <c r="AG804" s="73" t="s">
        <v>169</v>
      </c>
      <c r="AH804" s="317"/>
      <c r="AI804" s="88">
        <f t="shared" si="242"/>
        <v>0</v>
      </c>
      <c r="AJ804" s="312">
        <f t="shared" si="243"/>
        <v>0</v>
      </c>
      <c r="AK804" s="27">
        <f t="shared" si="244"/>
        <v>0</v>
      </c>
      <c r="AL804" s="27">
        <f t="shared" si="245"/>
        <v>0</v>
      </c>
      <c r="AM804" s="27">
        <f t="shared" si="246"/>
        <v>0</v>
      </c>
      <c r="AN804" s="77">
        <f t="shared" si="247"/>
        <v>0</v>
      </c>
      <c r="AP804" s="77">
        <f t="shared" si="248"/>
        <v>0</v>
      </c>
      <c r="AQ804" s="207">
        <f t="shared" si="234"/>
        <v>0</v>
      </c>
      <c r="AR804" s="27">
        <f t="shared" si="235"/>
        <v>0</v>
      </c>
      <c r="AS804" s="27">
        <f t="shared" si="236"/>
        <v>0</v>
      </c>
      <c r="AT804" s="27">
        <f t="shared" si="249"/>
        <v>0</v>
      </c>
      <c r="AU804" s="27">
        <f t="shared" si="237"/>
        <v>0</v>
      </c>
      <c r="AV804" s="27">
        <f t="shared" si="238"/>
        <v>0</v>
      </c>
      <c r="AW804" s="27">
        <f t="shared" si="239"/>
        <v>0</v>
      </c>
    </row>
    <row r="805" spans="1:49">
      <c r="A805" s="78">
        <v>794</v>
      </c>
      <c r="B805" s="69" t="s">
        <v>328</v>
      </c>
      <c r="C805" s="314"/>
      <c r="D805" s="72"/>
      <c r="E805" s="180"/>
      <c r="F805" s="72"/>
      <c r="G805" s="72"/>
      <c r="H805" s="325">
        <f t="shared" si="231"/>
        <v>0</v>
      </c>
      <c r="I805" s="71"/>
      <c r="J805" s="303"/>
      <c r="K805" s="303"/>
      <c r="L805" s="303"/>
      <c r="M805" s="304">
        <f t="shared" si="240"/>
        <v>0</v>
      </c>
      <c r="N805" s="326" t="str">
        <f t="shared" si="232"/>
        <v/>
      </c>
      <c r="O805" s="71"/>
      <c r="P805" s="303"/>
      <c r="Q805" s="214">
        <f t="shared" si="241"/>
        <v>0</v>
      </c>
      <c r="R805" s="71"/>
      <c r="S805" s="308"/>
      <c r="T805" s="308"/>
      <c r="U805" s="308"/>
      <c r="V805" s="79"/>
      <c r="W805" s="303"/>
      <c r="X805" s="303"/>
      <c r="Y805" s="309">
        <f t="shared" si="233"/>
        <v>0</v>
      </c>
      <c r="Z805" s="73" t="s">
        <v>169</v>
      </c>
      <c r="AA805" s="73" t="s">
        <v>169</v>
      </c>
      <c r="AB805" s="317"/>
      <c r="AC805" s="73" t="s">
        <v>169</v>
      </c>
      <c r="AD805" s="73" t="s">
        <v>169</v>
      </c>
      <c r="AE805" s="317"/>
      <c r="AF805" s="73" t="s">
        <v>169</v>
      </c>
      <c r="AG805" s="73" t="s">
        <v>169</v>
      </c>
      <c r="AH805" s="317"/>
      <c r="AI805" s="88">
        <f t="shared" si="242"/>
        <v>0</v>
      </c>
      <c r="AJ805" s="312">
        <f t="shared" si="243"/>
        <v>0</v>
      </c>
      <c r="AK805" s="27">
        <f t="shared" si="244"/>
        <v>0</v>
      </c>
      <c r="AL805" s="27">
        <f t="shared" si="245"/>
        <v>0</v>
      </c>
      <c r="AM805" s="27">
        <f t="shared" si="246"/>
        <v>0</v>
      </c>
      <c r="AN805" s="77">
        <f t="shared" si="247"/>
        <v>0</v>
      </c>
      <c r="AP805" s="77">
        <f t="shared" si="248"/>
        <v>0</v>
      </c>
      <c r="AQ805" s="207">
        <f t="shared" si="234"/>
        <v>0</v>
      </c>
      <c r="AR805" s="27">
        <f t="shared" si="235"/>
        <v>0</v>
      </c>
      <c r="AS805" s="27">
        <f t="shared" si="236"/>
        <v>0</v>
      </c>
      <c r="AT805" s="27">
        <f t="shared" si="249"/>
        <v>0</v>
      </c>
      <c r="AU805" s="27">
        <f t="shared" si="237"/>
        <v>0</v>
      </c>
      <c r="AV805" s="27">
        <f t="shared" si="238"/>
        <v>0</v>
      </c>
      <c r="AW805" s="27">
        <f t="shared" si="239"/>
        <v>0</v>
      </c>
    </row>
    <row r="806" spans="1:49">
      <c r="A806" s="68">
        <v>795</v>
      </c>
      <c r="B806" s="69" t="s">
        <v>328</v>
      </c>
      <c r="C806" s="314"/>
      <c r="D806" s="72"/>
      <c r="E806" s="180"/>
      <c r="F806" s="72"/>
      <c r="G806" s="72"/>
      <c r="H806" s="325">
        <f t="shared" si="231"/>
        <v>0</v>
      </c>
      <c r="I806" s="71"/>
      <c r="J806" s="303"/>
      <c r="K806" s="303"/>
      <c r="L806" s="303"/>
      <c r="M806" s="304">
        <f t="shared" si="240"/>
        <v>0</v>
      </c>
      <c r="N806" s="326" t="str">
        <f t="shared" si="232"/>
        <v/>
      </c>
      <c r="O806" s="71"/>
      <c r="P806" s="303"/>
      <c r="Q806" s="214">
        <f t="shared" si="241"/>
        <v>0</v>
      </c>
      <c r="R806" s="71"/>
      <c r="S806" s="308"/>
      <c r="T806" s="308"/>
      <c r="U806" s="308"/>
      <c r="V806" s="79"/>
      <c r="W806" s="303"/>
      <c r="X806" s="303"/>
      <c r="Y806" s="309">
        <f t="shared" si="233"/>
        <v>0</v>
      </c>
      <c r="Z806" s="73" t="s">
        <v>169</v>
      </c>
      <c r="AA806" s="73" t="s">
        <v>169</v>
      </c>
      <c r="AB806" s="317"/>
      <c r="AC806" s="73" t="s">
        <v>169</v>
      </c>
      <c r="AD806" s="73" t="s">
        <v>169</v>
      </c>
      <c r="AE806" s="317"/>
      <c r="AF806" s="73" t="s">
        <v>169</v>
      </c>
      <c r="AG806" s="73" t="s">
        <v>169</v>
      </c>
      <c r="AH806" s="317"/>
      <c r="AI806" s="88">
        <f t="shared" si="242"/>
        <v>0</v>
      </c>
      <c r="AJ806" s="312">
        <f t="shared" si="243"/>
        <v>0</v>
      </c>
      <c r="AK806" s="27">
        <f t="shared" si="244"/>
        <v>0</v>
      </c>
      <c r="AL806" s="27">
        <f t="shared" si="245"/>
        <v>0</v>
      </c>
      <c r="AM806" s="27">
        <f t="shared" si="246"/>
        <v>0</v>
      </c>
      <c r="AN806" s="77">
        <f t="shared" si="247"/>
        <v>0</v>
      </c>
      <c r="AP806" s="77">
        <f t="shared" si="248"/>
        <v>0</v>
      </c>
      <c r="AQ806" s="207">
        <f t="shared" si="234"/>
        <v>0</v>
      </c>
      <c r="AR806" s="27">
        <f t="shared" si="235"/>
        <v>0</v>
      </c>
      <c r="AS806" s="27">
        <f t="shared" si="236"/>
        <v>0</v>
      </c>
      <c r="AT806" s="27">
        <f t="shared" si="249"/>
        <v>0</v>
      </c>
      <c r="AU806" s="27">
        <f t="shared" si="237"/>
        <v>0</v>
      </c>
      <c r="AV806" s="27">
        <f t="shared" si="238"/>
        <v>0</v>
      </c>
      <c r="AW806" s="27">
        <f t="shared" si="239"/>
        <v>0</v>
      </c>
    </row>
    <row r="807" spans="1:49">
      <c r="A807" s="78">
        <v>796</v>
      </c>
      <c r="B807" s="69" t="s">
        <v>328</v>
      </c>
      <c r="C807" s="314"/>
      <c r="D807" s="72"/>
      <c r="E807" s="180"/>
      <c r="F807" s="72"/>
      <c r="G807" s="72"/>
      <c r="H807" s="325">
        <f t="shared" si="231"/>
        <v>0</v>
      </c>
      <c r="I807" s="71"/>
      <c r="J807" s="303"/>
      <c r="K807" s="303"/>
      <c r="L807" s="303"/>
      <c r="M807" s="304">
        <f t="shared" si="240"/>
        <v>0</v>
      </c>
      <c r="N807" s="326" t="str">
        <f t="shared" si="232"/>
        <v/>
      </c>
      <c r="O807" s="71"/>
      <c r="P807" s="303"/>
      <c r="Q807" s="214">
        <f t="shared" si="241"/>
        <v>0</v>
      </c>
      <c r="R807" s="71"/>
      <c r="S807" s="308"/>
      <c r="T807" s="308"/>
      <c r="U807" s="308"/>
      <c r="V807" s="79"/>
      <c r="W807" s="303"/>
      <c r="X807" s="303"/>
      <c r="Y807" s="309">
        <f t="shared" si="233"/>
        <v>0</v>
      </c>
      <c r="Z807" s="73" t="s">
        <v>169</v>
      </c>
      <c r="AA807" s="73" t="s">
        <v>169</v>
      </c>
      <c r="AB807" s="317"/>
      <c r="AC807" s="73" t="s">
        <v>169</v>
      </c>
      <c r="AD807" s="73" t="s">
        <v>169</v>
      </c>
      <c r="AE807" s="317"/>
      <c r="AF807" s="73" t="s">
        <v>169</v>
      </c>
      <c r="AG807" s="73" t="s">
        <v>169</v>
      </c>
      <c r="AH807" s="317"/>
      <c r="AI807" s="88">
        <f t="shared" si="242"/>
        <v>0</v>
      </c>
      <c r="AJ807" s="312">
        <f t="shared" si="243"/>
        <v>0</v>
      </c>
      <c r="AK807" s="27">
        <f t="shared" si="244"/>
        <v>0</v>
      </c>
      <c r="AL807" s="27">
        <f t="shared" si="245"/>
        <v>0</v>
      </c>
      <c r="AM807" s="27">
        <f t="shared" si="246"/>
        <v>0</v>
      </c>
      <c r="AN807" s="77">
        <f t="shared" si="247"/>
        <v>0</v>
      </c>
      <c r="AP807" s="77">
        <f t="shared" si="248"/>
        <v>0</v>
      </c>
      <c r="AQ807" s="207">
        <f t="shared" si="234"/>
        <v>0</v>
      </c>
      <c r="AR807" s="27">
        <f t="shared" si="235"/>
        <v>0</v>
      </c>
      <c r="AS807" s="27">
        <f t="shared" si="236"/>
        <v>0</v>
      </c>
      <c r="AT807" s="27">
        <f t="shared" si="249"/>
        <v>0</v>
      </c>
      <c r="AU807" s="27">
        <f t="shared" si="237"/>
        <v>0</v>
      </c>
      <c r="AV807" s="27">
        <f t="shared" si="238"/>
        <v>0</v>
      </c>
      <c r="AW807" s="27">
        <f t="shared" si="239"/>
        <v>0</v>
      </c>
    </row>
    <row r="808" spans="1:49">
      <c r="A808" s="68">
        <v>797</v>
      </c>
      <c r="B808" s="69" t="s">
        <v>328</v>
      </c>
      <c r="C808" s="314"/>
      <c r="D808" s="72"/>
      <c r="E808" s="180"/>
      <c r="F808" s="72"/>
      <c r="G808" s="72"/>
      <c r="H808" s="325">
        <f t="shared" si="231"/>
        <v>0</v>
      </c>
      <c r="I808" s="71"/>
      <c r="J808" s="303"/>
      <c r="K808" s="303"/>
      <c r="L808" s="303"/>
      <c r="M808" s="304">
        <f t="shared" si="240"/>
        <v>0</v>
      </c>
      <c r="N808" s="326" t="str">
        <f t="shared" si="232"/>
        <v/>
      </c>
      <c r="O808" s="71"/>
      <c r="P808" s="303"/>
      <c r="Q808" s="214">
        <f t="shared" si="241"/>
        <v>0</v>
      </c>
      <c r="R808" s="71"/>
      <c r="S808" s="308"/>
      <c r="T808" s="308"/>
      <c r="U808" s="308"/>
      <c r="V808" s="79"/>
      <c r="W808" s="303"/>
      <c r="X808" s="303"/>
      <c r="Y808" s="309">
        <f t="shared" si="233"/>
        <v>0</v>
      </c>
      <c r="Z808" s="73" t="s">
        <v>169</v>
      </c>
      <c r="AA808" s="73" t="s">
        <v>169</v>
      </c>
      <c r="AB808" s="317"/>
      <c r="AC808" s="73" t="s">
        <v>169</v>
      </c>
      <c r="AD808" s="73" t="s">
        <v>169</v>
      </c>
      <c r="AE808" s="317"/>
      <c r="AF808" s="73" t="s">
        <v>169</v>
      </c>
      <c r="AG808" s="73" t="s">
        <v>169</v>
      </c>
      <c r="AH808" s="317"/>
      <c r="AI808" s="88">
        <f t="shared" si="242"/>
        <v>0</v>
      </c>
      <c r="AJ808" s="312">
        <f t="shared" si="243"/>
        <v>0</v>
      </c>
      <c r="AK808" s="27">
        <f t="shared" si="244"/>
        <v>0</v>
      </c>
      <c r="AL808" s="27">
        <f t="shared" si="245"/>
        <v>0</v>
      </c>
      <c r="AM808" s="27">
        <f t="shared" si="246"/>
        <v>0</v>
      </c>
      <c r="AN808" s="77">
        <f t="shared" si="247"/>
        <v>0</v>
      </c>
      <c r="AP808" s="77">
        <f t="shared" si="248"/>
        <v>0</v>
      </c>
      <c r="AQ808" s="207">
        <f t="shared" si="234"/>
        <v>0</v>
      </c>
      <c r="AR808" s="27">
        <f t="shared" si="235"/>
        <v>0</v>
      </c>
      <c r="AS808" s="27">
        <f t="shared" si="236"/>
        <v>0</v>
      </c>
      <c r="AT808" s="27">
        <f t="shared" si="249"/>
        <v>0</v>
      </c>
      <c r="AU808" s="27">
        <f t="shared" si="237"/>
        <v>0</v>
      </c>
      <c r="AV808" s="27">
        <f t="shared" si="238"/>
        <v>0</v>
      </c>
      <c r="AW808" s="27">
        <f t="shared" si="239"/>
        <v>0</v>
      </c>
    </row>
    <row r="809" spans="1:49">
      <c r="A809" s="78">
        <v>798</v>
      </c>
      <c r="B809" s="69" t="s">
        <v>328</v>
      </c>
      <c r="C809" s="314"/>
      <c r="D809" s="72"/>
      <c r="E809" s="180"/>
      <c r="F809" s="72"/>
      <c r="G809" s="72"/>
      <c r="H809" s="325">
        <f t="shared" si="231"/>
        <v>0</v>
      </c>
      <c r="I809" s="71"/>
      <c r="J809" s="303"/>
      <c r="K809" s="303"/>
      <c r="L809" s="303"/>
      <c r="M809" s="304">
        <f t="shared" si="240"/>
        <v>0</v>
      </c>
      <c r="N809" s="326" t="str">
        <f t="shared" si="232"/>
        <v/>
      </c>
      <c r="O809" s="71"/>
      <c r="P809" s="303"/>
      <c r="Q809" s="214">
        <f t="shared" si="241"/>
        <v>0</v>
      </c>
      <c r="R809" s="71"/>
      <c r="S809" s="308"/>
      <c r="T809" s="308"/>
      <c r="U809" s="308"/>
      <c r="V809" s="79"/>
      <c r="W809" s="303"/>
      <c r="X809" s="303"/>
      <c r="Y809" s="309">
        <f t="shared" si="233"/>
        <v>0</v>
      </c>
      <c r="Z809" s="73" t="s">
        <v>169</v>
      </c>
      <c r="AA809" s="73" t="s">
        <v>169</v>
      </c>
      <c r="AB809" s="317"/>
      <c r="AC809" s="73" t="s">
        <v>169</v>
      </c>
      <c r="AD809" s="73" t="s">
        <v>169</v>
      </c>
      <c r="AE809" s="317"/>
      <c r="AF809" s="73" t="s">
        <v>169</v>
      </c>
      <c r="AG809" s="73" t="s">
        <v>169</v>
      </c>
      <c r="AH809" s="317"/>
      <c r="AI809" s="88">
        <f t="shared" si="242"/>
        <v>0</v>
      </c>
      <c r="AJ809" s="312">
        <f t="shared" si="243"/>
        <v>0</v>
      </c>
      <c r="AK809" s="27">
        <f t="shared" si="244"/>
        <v>0</v>
      </c>
      <c r="AL809" s="27">
        <f t="shared" si="245"/>
        <v>0</v>
      </c>
      <c r="AM809" s="27">
        <f t="shared" si="246"/>
        <v>0</v>
      </c>
      <c r="AN809" s="77">
        <f t="shared" si="247"/>
        <v>0</v>
      </c>
      <c r="AP809" s="77">
        <f t="shared" si="248"/>
        <v>0</v>
      </c>
      <c r="AQ809" s="207">
        <f t="shared" si="234"/>
        <v>0</v>
      </c>
      <c r="AR809" s="27">
        <f t="shared" si="235"/>
        <v>0</v>
      </c>
      <c r="AS809" s="27">
        <f t="shared" si="236"/>
        <v>0</v>
      </c>
      <c r="AT809" s="27">
        <f t="shared" si="249"/>
        <v>0</v>
      </c>
      <c r="AU809" s="27">
        <f t="shared" si="237"/>
        <v>0</v>
      </c>
      <c r="AV809" s="27">
        <f t="shared" si="238"/>
        <v>0</v>
      </c>
      <c r="AW809" s="27">
        <f t="shared" si="239"/>
        <v>0</v>
      </c>
    </row>
    <row r="810" spans="1:49">
      <c r="A810" s="68">
        <v>799</v>
      </c>
      <c r="B810" s="69" t="s">
        <v>328</v>
      </c>
      <c r="C810" s="314"/>
      <c r="D810" s="72"/>
      <c r="E810" s="180"/>
      <c r="F810" s="72"/>
      <c r="G810" s="72"/>
      <c r="H810" s="325">
        <f t="shared" si="231"/>
        <v>0</v>
      </c>
      <c r="I810" s="71"/>
      <c r="J810" s="303"/>
      <c r="K810" s="303"/>
      <c r="L810" s="303"/>
      <c r="M810" s="304">
        <f t="shared" si="240"/>
        <v>0</v>
      </c>
      <c r="N810" s="326" t="str">
        <f t="shared" si="232"/>
        <v/>
      </c>
      <c r="O810" s="71"/>
      <c r="P810" s="303"/>
      <c r="Q810" s="214">
        <f t="shared" si="241"/>
        <v>0</v>
      </c>
      <c r="R810" s="71"/>
      <c r="S810" s="308"/>
      <c r="T810" s="308"/>
      <c r="U810" s="308"/>
      <c r="V810" s="79"/>
      <c r="W810" s="303"/>
      <c r="X810" s="303"/>
      <c r="Y810" s="309">
        <f t="shared" si="233"/>
        <v>0</v>
      </c>
      <c r="Z810" s="73" t="s">
        <v>169</v>
      </c>
      <c r="AA810" s="73" t="s">
        <v>169</v>
      </c>
      <c r="AB810" s="317"/>
      <c r="AC810" s="73" t="s">
        <v>169</v>
      </c>
      <c r="AD810" s="73" t="s">
        <v>169</v>
      </c>
      <c r="AE810" s="317"/>
      <c r="AF810" s="73" t="s">
        <v>169</v>
      </c>
      <c r="AG810" s="73" t="s">
        <v>169</v>
      </c>
      <c r="AH810" s="317"/>
      <c r="AI810" s="88">
        <f t="shared" si="242"/>
        <v>0</v>
      </c>
      <c r="AJ810" s="312">
        <f t="shared" si="243"/>
        <v>0</v>
      </c>
      <c r="AK810" s="27">
        <f t="shared" si="244"/>
        <v>0</v>
      </c>
      <c r="AL810" s="27">
        <f t="shared" si="245"/>
        <v>0</v>
      </c>
      <c r="AM810" s="27">
        <f t="shared" si="246"/>
        <v>0</v>
      </c>
      <c r="AN810" s="77">
        <f t="shared" si="247"/>
        <v>0</v>
      </c>
      <c r="AP810" s="77">
        <f t="shared" si="248"/>
        <v>0</v>
      </c>
      <c r="AQ810" s="207">
        <f t="shared" si="234"/>
        <v>0</v>
      </c>
      <c r="AR810" s="27">
        <f t="shared" si="235"/>
        <v>0</v>
      </c>
      <c r="AS810" s="27">
        <f t="shared" si="236"/>
        <v>0</v>
      </c>
      <c r="AT810" s="27">
        <f t="shared" si="249"/>
        <v>0</v>
      </c>
      <c r="AU810" s="27">
        <f t="shared" si="237"/>
        <v>0</v>
      </c>
      <c r="AV810" s="27">
        <f t="shared" si="238"/>
        <v>0</v>
      </c>
      <c r="AW810" s="27">
        <f t="shared" si="239"/>
        <v>0</v>
      </c>
    </row>
    <row r="811" spans="1:49">
      <c r="A811" s="78">
        <v>800</v>
      </c>
      <c r="B811" s="69" t="s">
        <v>328</v>
      </c>
      <c r="C811" s="314"/>
      <c r="D811" s="72"/>
      <c r="E811" s="180"/>
      <c r="F811" s="72"/>
      <c r="G811" s="72"/>
      <c r="H811" s="325">
        <f t="shared" si="231"/>
        <v>0</v>
      </c>
      <c r="I811" s="71"/>
      <c r="J811" s="303"/>
      <c r="K811" s="303"/>
      <c r="L811" s="303"/>
      <c r="M811" s="304">
        <f t="shared" si="240"/>
        <v>0</v>
      </c>
      <c r="N811" s="326" t="str">
        <f t="shared" si="232"/>
        <v/>
      </c>
      <c r="O811" s="71"/>
      <c r="P811" s="303"/>
      <c r="Q811" s="214">
        <f t="shared" si="241"/>
        <v>0</v>
      </c>
      <c r="R811" s="71"/>
      <c r="S811" s="308"/>
      <c r="T811" s="308"/>
      <c r="U811" s="308"/>
      <c r="V811" s="79"/>
      <c r="W811" s="303"/>
      <c r="X811" s="303"/>
      <c r="Y811" s="309">
        <f t="shared" si="233"/>
        <v>0</v>
      </c>
      <c r="Z811" s="73" t="s">
        <v>169</v>
      </c>
      <c r="AA811" s="73" t="s">
        <v>169</v>
      </c>
      <c r="AB811" s="317"/>
      <c r="AC811" s="73" t="s">
        <v>169</v>
      </c>
      <c r="AD811" s="73" t="s">
        <v>169</v>
      </c>
      <c r="AE811" s="317"/>
      <c r="AF811" s="73" t="s">
        <v>169</v>
      </c>
      <c r="AG811" s="73" t="s">
        <v>169</v>
      </c>
      <c r="AH811" s="317"/>
      <c r="AI811" s="88">
        <f t="shared" si="242"/>
        <v>0</v>
      </c>
      <c r="AJ811" s="312">
        <f t="shared" si="243"/>
        <v>0</v>
      </c>
      <c r="AK811" s="27">
        <f t="shared" si="244"/>
        <v>0</v>
      </c>
      <c r="AL811" s="27">
        <f t="shared" si="245"/>
        <v>0</v>
      </c>
      <c r="AM811" s="27">
        <f t="shared" si="246"/>
        <v>0</v>
      </c>
      <c r="AN811" s="77">
        <f t="shared" si="247"/>
        <v>0</v>
      </c>
      <c r="AP811" s="77">
        <f t="shared" si="248"/>
        <v>0</v>
      </c>
      <c r="AQ811" s="207">
        <f t="shared" si="234"/>
        <v>0</v>
      </c>
      <c r="AR811" s="27">
        <f t="shared" si="235"/>
        <v>0</v>
      </c>
      <c r="AS811" s="27">
        <f t="shared" si="236"/>
        <v>0</v>
      </c>
      <c r="AT811" s="27">
        <f t="shared" si="249"/>
        <v>0</v>
      </c>
      <c r="AU811" s="27">
        <f t="shared" si="237"/>
        <v>0</v>
      </c>
      <c r="AV811" s="27">
        <f t="shared" si="238"/>
        <v>0</v>
      </c>
      <c r="AW811" s="27">
        <f t="shared" si="239"/>
        <v>0</v>
      </c>
    </row>
    <row r="812" spans="1:49">
      <c r="A812" s="68">
        <v>801</v>
      </c>
      <c r="B812" s="69" t="s">
        <v>328</v>
      </c>
      <c r="C812" s="314"/>
      <c r="D812" s="72"/>
      <c r="E812" s="180"/>
      <c r="F812" s="72"/>
      <c r="G812" s="72"/>
      <c r="H812" s="325">
        <f t="shared" si="231"/>
        <v>0</v>
      </c>
      <c r="I812" s="71"/>
      <c r="J812" s="303"/>
      <c r="K812" s="303"/>
      <c r="L812" s="303"/>
      <c r="M812" s="304">
        <f t="shared" si="240"/>
        <v>0</v>
      </c>
      <c r="N812" s="326" t="str">
        <f t="shared" si="232"/>
        <v/>
      </c>
      <c r="O812" s="71"/>
      <c r="P812" s="303"/>
      <c r="Q812" s="214">
        <f t="shared" si="241"/>
        <v>0</v>
      </c>
      <c r="R812" s="71"/>
      <c r="S812" s="308"/>
      <c r="T812" s="308"/>
      <c r="U812" s="308"/>
      <c r="V812" s="79"/>
      <c r="W812" s="303"/>
      <c r="X812" s="303"/>
      <c r="Y812" s="309">
        <f t="shared" si="233"/>
        <v>0</v>
      </c>
      <c r="Z812" s="73" t="s">
        <v>169</v>
      </c>
      <c r="AA812" s="73" t="s">
        <v>169</v>
      </c>
      <c r="AB812" s="317"/>
      <c r="AC812" s="73" t="s">
        <v>169</v>
      </c>
      <c r="AD812" s="73" t="s">
        <v>169</v>
      </c>
      <c r="AE812" s="317"/>
      <c r="AF812" s="73" t="s">
        <v>169</v>
      </c>
      <c r="AG812" s="73" t="s">
        <v>169</v>
      </c>
      <c r="AH812" s="317"/>
      <c r="AI812" s="88">
        <f t="shared" si="242"/>
        <v>0</v>
      </c>
      <c r="AJ812" s="312">
        <f t="shared" si="243"/>
        <v>0</v>
      </c>
      <c r="AK812" s="27">
        <f t="shared" si="244"/>
        <v>0</v>
      </c>
      <c r="AL812" s="27">
        <f t="shared" si="245"/>
        <v>0</v>
      </c>
      <c r="AM812" s="27">
        <f t="shared" si="246"/>
        <v>0</v>
      </c>
      <c r="AN812" s="77">
        <f t="shared" si="247"/>
        <v>0</v>
      </c>
      <c r="AP812" s="77">
        <f t="shared" si="248"/>
        <v>0</v>
      </c>
      <c r="AQ812" s="207">
        <f t="shared" si="234"/>
        <v>0</v>
      </c>
      <c r="AR812" s="27">
        <f t="shared" si="235"/>
        <v>0</v>
      </c>
      <c r="AS812" s="27">
        <f t="shared" si="236"/>
        <v>0</v>
      </c>
      <c r="AT812" s="27">
        <f t="shared" si="249"/>
        <v>0</v>
      </c>
      <c r="AU812" s="27">
        <f t="shared" si="237"/>
        <v>0</v>
      </c>
      <c r="AV812" s="27">
        <f t="shared" si="238"/>
        <v>0</v>
      </c>
      <c r="AW812" s="27">
        <f t="shared" si="239"/>
        <v>0</v>
      </c>
    </row>
    <row r="813" spans="1:49">
      <c r="A813" s="78">
        <v>802</v>
      </c>
      <c r="B813" s="69" t="s">
        <v>328</v>
      </c>
      <c r="C813" s="314"/>
      <c r="D813" s="72"/>
      <c r="E813" s="180"/>
      <c r="F813" s="72"/>
      <c r="G813" s="72"/>
      <c r="H813" s="325">
        <f t="shared" si="231"/>
        <v>0</v>
      </c>
      <c r="I813" s="71"/>
      <c r="J813" s="303"/>
      <c r="K813" s="303"/>
      <c r="L813" s="303"/>
      <c r="M813" s="304">
        <f t="shared" si="240"/>
        <v>0</v>
      </c>
      <c r="N813" s="326" t="str">
        <f t="shared" si="232"/>
        <v/>
      </c>
      <c r="O813" s="71"/>
      <c r="P813" s="303"/>
      <c r="Q813" s="214">
        <f t="shared" si="241"/>
        <v>0</v>
      </c>
      <c r="R813" s="71"/>
      <c r="S813" s="308"/>
      <c r="T813" s="308"/>
      <c r="U813" s="308"/>
      <c r="V813" s="79"/>
      <c r="W813" s="303"/>
      <c r="X813" s="303"/>
      <c r="Y813" s="309">
        <f t="shared" si="233"/>
        <v>0</v>
      </c>
      <c r="Z813" s="73" t="s">
        <v>169</v>
      </c>
      <c r="AA813" s="73" t="s">
        <v>169</v>
      </c>
      <c r="AB813" s="317"/>
      <c r="AC813" s="73" t="s">
        <v>169</v>
      </c>
      <c r="AD813" s="73" t="s">
        <v>169</v>
      </c>
      <c r="AE813" s="317"/>
      <c r="AF813" s="73" t="s">
        <v>169</v>
      </c>
      <c r="AG813" s="73" t="s">
        <v>169</v>
      </c>
      <c r="AH813" s="317"/>
      <c r="AI813" s="88">
        <f t="shared" si="242"/>
        <v>0</v>
      </c>
      <c r="AJ813" s="312">
        <f t="shared" si="243"/>
        <v>0</v>
      </c>
      <c r="AK813" s="27">
        <f t="shared" si="244"/>
        <v>0</v>
      </c>
      <c r="AL813" s="27">
        <f t="shared" si="245"/>
        <v>0</v>
      </c>
      <c r="AM813" s="27">
        <f t="shared" si="246"/>
        <v>0</v>
      </c>
      <c r="AN813" s="77">
        <f t="shared" si="247"/>
        <v>0</v>
      </c>
      <c r="AP813" s="77">
        <f t="shared" si="248"/>
        <v>0</v>
      </c>
      <c r="AQ813" s="207">
        <f t="shared" si="234"/>
        <v>0</v>
      </c>
      <c r="AR813" s="27">
        <f t="shared" si="235"/>
        <v>0</v>
      </c>
      <c r="AS813" s="27">
        <f t="shared" si="236"/>
        <v>0</v>
      </c>
      <c r="AT813" s="27">
        <f t="shared" si="249"/>
        <v>0</v>
      </c>
      <c r="AU813" s="27">
        <f t="shared" si="237"/>
        <v>0</v>
      </c>
      <c r="AV813" s="27">
        <f t="shared" si="238"/>
        <v>0</v>
      </c>
      <c r="AW813" s="27">
        <f t="shared" si="239"/>
        <v>0</v>
      </c>
    </row>
    <row r="814" spans="1:49">
      <c r="A814" s="68">
        <v>803</v>
      </c>
      <c r="B814" s="69" t="s">
        <v>328</v>
      </c>
      <c r="C814" s="314"/>
      <c r="D814" s="72"/>
      <c r="E814" s="180"/>
      <c r="F814" s="72"/>
      <c r="G814" s="72"/>
      <c r="H814" s="325">
        <f t="shared" si="231"/>
        <v>0</v>
      </c>
      <c r="I814" s="71"/>
      <c r="J814" s="303"/>
      <c r="K814" s="303"/>
      <c r="L814" s="303"/>
      <c r="M814" s="304">
        <f t="shared" si="240"/>
        <v>0</v>
      </c>
      <c r="N814" s="326" t="str">
        <f t="shared" si="232"/>
        <v/>
      </c>
      <c r="O814" s="71"/>
      <c r="P814" s="303"/>
      <c r="Q814" s="214">
        <f t="shared" si="241"/>
        <v>0</v>
      </c>
      <c r="R814" s="71"/>
      <c r="S814" s="308"/>
      <c r="T814" s="308"/>
      <c r="U814" s="308"/>
      <c r="V814" s="79"/>
      <c r="W814" s="303"/>
      <c r="X814" s="303"/>
      <c r="Y814" s="309">
        <f t="shared" si="233"/>
        <v>0</v>
      </c>
      <c r="Z814" s="73" t="s">
        <v>169</v>
      </c>
      <c r="AA814" s="73" t="s">
        <v>169</v>
      </c>
      <c r="AB814" s="317"/>
      <c r="AC814" s="73" t="s">
        <v>169</v>
      </c>
      <c r="AD814" s="73" t="s">
        <v>169</v>
      </c>
      <c r="AE814" s="317"/>
      <c r="AF814" s="73" t="s">
        <v>169</v>
      </c>
      <c r="AG814" s="73" t="s">
        <v>169</v>
      </c>
      <c r="AH814" s="317"/>
      <c r="AI814" s="88">
        <f t="shared" si="242"/>
        <v>0</v>
      </c>
      <c r="AJ814" s="312">
        <f t="shared" si="243"/>
        <v>0</v>
      </c>
      <c r="AK814" s="27">
        <f t="shared" si="244"/>
        <v>0</v>
      </c>
      <c r="AL814" s="27">
        <f t="shared" si="245"/>
        <v>0</v>
      </c>
      <c r="AM814" s="27">
        <f t="shared" si="246"/>
        <v>0</v>
      </c>
      <c r="AN814" s="77">
        <f t="shared" si="247"/>
        <v>0</v>
      </c>
      <c r="AP814" s="77">
        <f t="shared" si="248"/>
        <v>0</v>
      </c>
      <c r="AQ814" s="207">
        <f t="shared" si="234"/>
        <v>0</v>
      </c>
      <c r="AR814" s="27">
        <f t="shared" si="235"/>
        <v>0</v>
      </c>
      <c r="AS814" s="27">
        <f t="shared" si="236"/>
        <v>0</v>
      </c>
      <c r="AT814" s="27">
        <f t="shared" si="249"/>
        <v>0</v>
      </c>
      <c r="AU814" s="27">
        <f t="shared" si="237"/>
        <v>0</v>
      </c>
      <c r="AV814" s="27">
        <f t="shared" si="238"/>
        <v>0</v>
      </c>
      <c r="AW814" s="27">
        <f t="shared" si="239"/>
        <v>0</v>
      </c>
    </row>
    <row r="815" spans="1:49">
      <c r="A815" s="78">
        <v>804</v>
      </c>
      <c r="B815" s="69" t="s">
        <v>328</v>
      </c>
      <c r="C815" s="314"/>
      <c r="D815" s="72"/>
      <c r="E815" s="180"/>
      <c r="F815" s="72"/>
      <c r="G815" s="72"/>
      <c r="H815" s="325">
        <f t="shared" si="231"/>
        <v>0</v>
      </c>
      <c r="I815" s="71"/>
      <c r="J815" s="303"/>
      <c r="K815" s="303"/>
      <c r="L815" s="303"/>
      <c r="M815" s="304">
        <f t="shared" si="240"/>
        <v>0</v>
      </c>
      <c r="N815" s="326" t="str">
        <f t="shared" si="232"/>
        <v/>
      </c>
      <c r="O815" s="71"/>
      <c r="P815" s="303"/>
      <c r="Q815" s="214">
        <f t="shared" si="241"/>
        <v>0</v>
      </c>
      <c r="R815" s="71"/>
      <c r="S815" s="308"/>
      <c r="T815" s="308"/>
      <c r="U815" s="308"/>
      <c r="V815" s="79"/>
      <c r="W815" s="303"/>
      <c r="X815" s="303"/>
      <c r="Y815" s="309">
        <f t="shared" si="233"/>
        <v>0</v>
      </c>
      <c r="Z815" s="73" t="s">
        <v>169</v>
      </c>
      <c r="AA815" s="73" t="s">
        <v>169</v>
      </c>
      <c r="AB815" s="317"/>
      <c r="AC815" s="73" t="s">
        <v>169</v>
      </c>
      <c r="AD815" s="73" t="s">
        <v>169</v>
      </c>
      <c r="AE815" s="317"/>
      <c r="AF815" s="73" t="s">
        <v>169</v>
      </c>
      <c r="AG815" s="73" t="s">
        <v>169</v>
      </c>
      <c r="AH815" s="317"/>
      <c r="AI815" s="88">
        <f t="shared" si="242"/>
        <v>0</v>
      </c>
      <c r="AJ815" s="312">
        <f t="shared" si="243"/>
        <v>0</v>
      </c>
      <c r="AK815" s="27">
        <f t="shared" si="244"/>
        <v>0</v>
      </c>
      <c r="AL815" s="27">
        <f t="shared" si="245"/>
        <v>0</v>
      </c>
      <c r="AM815" s="27">
        <f t="shared" si="246"/>
        <v>0</v>
      </c>
      <c r="AN815" s="77">
        <f t="shared" si="247"/>
        <v>0</v>
      </c>
      <c r="AP815" s="77">
        <f t="shared" si="248"/>
        <v>0</v>
      </c>
      <c r="AQ815" s="207">
        <f t="shared" si="234"/>
        <v>0</v>
      </c>
      <c r="AR815" s="27">
        <f t="shared" si="235"/>
        <v>0</v>
      </c>
      <c r="AS815" s="27">
        <f t="shared" si="236"/>
        <v>0</v>
      </c>
      <c r="AT815" s="27">
        <f t="shared" si="249"/>
        <v>0</v>
      </c>
      <c r="AU815" s="27">
        <f t="shared" si="237"/>
        <v>0</v>
      </c>
      <c r="AV815" s="27">
        <f t="shared" si="238"/>
        <v>0</v>
      </c>
      <c r="AW815" s="27">
        <f t="shared" si="239"/>
        <v>0</v>
      </c>
    </row>
    <row r="816" spans="1:49">
      <c r="A816" s="68">
        <v>805</v>
      </c>
      <c r="B816" s="69" t="s">
        <v>328</v>
      </c>
      <c r="C816" s="314"/>
      <c r="D816" s="72"/>
      <c r="E816" s="180"/>
      <c r="F816" s="72"/>
      <c r="G816" s="72"/>
      <c r="H816" s="325">
        <f t="shared" si="231"/>
        <v>0</v>
      </c>
      <c r="I816" s="71"/>
      <c r="J816" s="303"/>
      <c r="K816" s="303"/>
      <c r="L816" s="303"/>
      <c r="M816" s="304">
        <f t="shared" si="240"/>
        <v>0</v>
      </c>
      <c r="N816" s="326" t="str">
        <f t="shared" si="232"/>
        <v/>
      </c>
      <c r="O816" s="71"/>
      <c r="P816" s="303"/>
      <c r="Q816" s="214">
        <f t="shared" si="241"/>
        <v>0</v>
      </c>
      <c r="R816" s="71"/>
      <c r="S816" s="308"/>
      <c r="T816" s="308"/>
      <c r="U816" s="308"/>
      <c r="V816" s="79"/>
      <c r="W816" s="303"/>
      <c r="X816" s="303"/>
      <c r="Y816" s="309">
        <f t="shared" si="233"/>
        <v>0</v>
      </c>
      <c r="Z816" s="73" t="s">
        <v>169</v>
      </c>
      <c r="AA816" s="73" t="s">
        <v>169</v>
      </c>
      <c r="AB816" s="317"/>
      <c r="AC816" s="73" t="s">
        <v>169</v>
      </c>
      <c r="AD816" s="73" t="s">
        <v>169</v>
      </c>
      <c r="AE816" s="317"/>
      <c r="AF816" s="73" t="s">
        <v>169</v>
      </c>
      <c r="AG816" s="73" t="s">
        <v>169</v>
      </c>
      <c r="AH816" s="317"/>
      <c r="AI816" s="88">
        <f t="shared" si="242"/>
        <v>0</v>
      </c>
      <c r="AJ816" s="312">
        <f t="shared" si="243"/>
        <v>0</v>
      </c>
      <c r="AK816" s="27">
        <f t="shared" si="244"/>
        <v>0</v>
      </c>
      <c r="AL816" s="27">
        <f t="shared" si="245"/>
        <v>0</v>
      </c>
      <c r="AM816" s="27">
        <f t="shared" si="246"/>
        <v>0</v>
      </c>
      <c r="AN816" s="77">
        <f t="shared" si="247"/>
        <v>0</v>
      </c>
      <c r="AP816" s="77">
        <f t="shared" si="248"/>
        <v>0</v>
      </c>
      <c r="AQ816" s="207">
        <f t="shared" si="234"/>
        <v>0</v>
      </c>
      <c r="AR816" s="27">
        <f t="shared" si="235"/>
        <v>0</v>
      </c>
      <c r="AS816" s="27">
        <f t="shared" si="236"/>
        <v>0</v>
      </c>
      <c r="AT816" s="27">
        <f t="shared" si="249"/>
        <v>0</v>
      </c>
      <c r="AU816" s="27">
        <f t="shared" si="237"/>
        <v>0</v>
      </c>
      <c r="AV816" s="27">
        <f t="shared" si="238"/>
        <v>0</v>
      </c>
      <c r="AW816" s="27">
        <f t="shared" si="239"/>
        <v>0</v>
      </c>
    </row>
    <row r="817" spans="1:49">
      <c r="A817" s="78">
        <v>806</v>
      </c>
      <c r="B817" s="69" t="s">
        <v>328</v>
      </c>
      <c r="C817" s="314"/>
      <c r="D817" s="72"/>
      <c r="E817" s="180"/>
      <c r="F817" s="72"/>
      <c r="G817" s="72"/>
      <c r="H817" s="325">
        <f t="shared" si="231"/>
        <v>0</v>
      </c>
      <c r="I817" s="71"/>
      <c r="J817" s="303"/>
      <c r="K817" s="303"/>
      <c r="L817" s="303"/>
      <c r="M817" s="304">
        <f t="shared" si="240"/>
        <v>0</v>
      </c>
      <c r="N817" s="326" t="str">
        <f t="shared" si="232"/>
        <v/>
      </c>
      <c r="O817" s="71"/>
      <c r="P817" s="303"/>
      <c r="Q817" s="214">
        <f t="shared" si="241"/>
        <v>0</v>
      </c>
      <c r="R817" s="71"/>
      <c r="S817" s="308"/>
      <c r="T817" s="308"/>
      <c r="U817" s="308"/>
      <c r="V817" s="79"/>
      <c r="W817" s="303"/>
      <c r="X817" s="303"/>
      <c r="Y817" s="309">
        <f t="shared" si="233"/>
        <v>0</v>
      </c>
      <c r="Z817" s="73" t="s">
        <v>169</v>
      </c>
      <c r="AA817" s="73" t="s">
        <v>169</v>
      </c>
      <c r="AB817" s="317"/>
      <c r="AC817" s="73" t="s">
        <v>169</v>
      </c>
      <c r="AD817" s="73" t="s">
        <v>169</v>
      </c>
      <c r="AE817" s="317"/>
      <c r="AF817" s="73" t="s">
        <v>169</v>
      </c>
      <c r="AG817" s="73" t="s">
        <v>169</v>
      </c>
      <c r="AH817" s="317"/>
      <c r="AI817" s="88">
        <f t="shared" si="242"/>
        <v>0</v>
      </c>
      <c r="AJ817" s="312">
        <f t="shared" si="243"/>
        <v>0</v>
      </c>
      <c r="AK817" s="27">
        <f t="shared" si="244"/>
        <v>0</v>
      </c>
      <c r="AL817" s="27">
        <f t="shared" si="245"/>
        <v>0</v>
      </c>
      <c r="AM817" s="27">
        <f t="shared" si="246"/>
        <v>0</v>
      </c>
      <c r="AN817" s="77">
        <f t="shared" si="247"/>
        <v>0</v>
      </c>
      <c r="AP817" s="77">
        <f t="shared" si="248"/>
        <v>0</v>
      </c>
      <c r="AQ817" s="207">
        <f t="shared" si="234"/>
        <v>0</v>
      </c>
      <c r="AR817" s="27">
        <f t="shared" si="235"/>
        <v>0</v>
      </c>
      <c r="AS817" s="27">
        <f t="shared" si="236"/>
        <v>0</v>
      </c>
      <c r="AT817" s="27">
        <f t="shared" si="249"/>
        <v>0</v>
      </c>
      <c r="AU817" s="27">
        <f t="shared" si="237"/>
        <v>0</v>
      </c>
      <c r="AV817" s="27">
        <f t="shared" si="238"/>
        <v>0</v>
      </c>
      <c r="AW817" s="27">
        <f t="shared" si="239"/>
        <v>0</v>
      </c>
    </row>
    <row r="818" spans="1:49">
      <c r="A818" s="68">
        <v>807</v>
      </c>
      <c r="B818" s="69" t="s">
        <v>328</v>
      </c>
      <c r="C818" s="314"/>
      <c r="D818" s="72"/>
      <c r="E818" s="180"/>
      <c r="F818" s="72"/>
      <c r="G818" s="72"/>
      <c r="H818" s="325">
        <f t="shared" si="231"/>
        <v>0</v>
      </c>
      <c r="I818" s="71"/>
      <c r="J818" s="303"/>
      <c r="K818" s="303"/>
      <c r="L818" s="303"/>
      <c r="M818" s="304">
        <f t="shared" si="240"/>
        <v>0</v>
      </c>
      <c r="N818" s="326" t="str">
        <f t="shared" si="232"/>
        <v/>
      </c>
      <c r="O818" s="71"/>
      <c r="P818" s="303"/>
      <c r="Q818" s="214">
        <f t="shared" si="241"/>
        <v>0</v>
      </c>
      <c r="R818" s="71"/>
      <c r="S818" s="308"/>
      <c r="T818" s="308"/>
      <c r="U818" s="308"/>
      <c r="V818" s="79"/>
      <c r="W818" s="303"/>
      <c r="X818" s="303"/>
      <c r="Y818" s="309">
        <f t="shared" si="233"/>
        <v>0</v>
      </c>
      <c r="Z818" s="73" t="s">
        <v>169</v>
      </c>
      <c r="AA818" s="73" t="s">
        <v>169</v>
      </c>
      <c r="AB818" s="317"/>
      <c r="AC818" s="73" t="s">
        <v>169</v>
      </c>
      <c r="AD818" s="73" t="s">
        <v>169</v>
      </c>
      <c r="AE818" s="317"/>
      <c r="AF818" s="73" t="s">
        <v>169</v>
      </c>
      <c r="AG818" s="73" t="s">
        <v>169</v>
      </c>
      <c r="AH818" s="317"/>
      <c r="AI818" s="88">
        <f t="shared" si="242"/>
        <v>0</v>
      </c>
      <c r="AJ818" s="312">
        <f t="shared" si="243"/>
        <v>0</v>
      </c>
      <c r="AK818" s="27">
        <f t="shared" si="244"/>
        <v>0</v>
      </c>
      <c r="AL818" s="27">
        <f t="shared" si="245"/>
        <v>0</v>
      </c>
      <c r="AM818" s="27">
        <f t="shared" si="246"/>
        <v>0</v>
      </c>
      <c r="AN818" s="77">
        <f t="shared" si="247"/>
        <v>0</v>
      </c>
      <c r="AP818" s="77">
        <f t="shared" si="248"/>
        <v>0</v>
      </c>
      <c r="AQ818" s="207">
        <f t="shared" si="234"/>
        <v>0</v>
      </c>
      <c r="AR818" s="27">
        <f t="shared" si="235"/>
        <v>0</v>
      </c>
      <c r="AS818" s="27">
        <f t="shared" si="236"/>
        <v>0</v>
      </c>
      <c r="AT818" s="27">
        <f t="shared" si="249"/>
        <v>0</v>
      </c>
      <c r="AU818" s="27">
        <f t="shared" si="237"/>
        <v>0</v>
      </c>
      <c r="AV818" s="27">
        <f t="shared" si="238"/>
        <v>0</v>
      </c>
      <c r="AW818" s="27">
        <f t="shared" si="239"/>
        <v>0</v>
      </c>
    </row>
    <row r="819" spans="1:49">
      <c r="A819" s="78">
        <v>808</v>
      </c>
      <c r="B819" s="69" t="s">
        <v>328</v>
      </c>
      <c r="C819" s="314"/>
      <c r="D819" s="72"/>
      <c r="E819" s="180"/>
      <c r="F819" s="72"/>
      <c r="G819" s="72"/>
      <c r="H819" s="325">
        <f t="shared" si="231"/>
        <v>0</v>
      </c>
      <c r="I819" s="71"/>
      <c r="J819" s="303"/>
      <c r="K819" s="303"/>
      <c r="L819" s="303"/>
      <c r="M819" s="304">
        <f t="shared" si="240"/>
        <v>0</v>
      </c>
      <c r="N819" s="326" t="str">
        <f t="shared" si="232"/>
        <v/>
      </c>
      <c r="O819" s="71"/>
      <c r="P819" s="303"/>
      <c r="Q819" s="214">
        <f t="shared" si="241"/>
        <v>0</v>
      </c>
      <c r="R819" s="71"/>
      <c r="S819" s="308"/>
      <c r="T819" s="308"/>
      <c r="U819" s="308"/>
      <c r="V819" s="79"/>
      <c r="W819" s="303"/>
      <c r="X819" s="303"/>
      <c r="Y819" s="309">
        <f t="shared" si="233"/>
        <v>0</v>
      </c>
      <c r="Z819" s="73" t="s">
        <v>169</v>
      </c>
      <c r="AA819" s="73" t="s">
        <v>169</v>
      </c>
      <c r="AB819" s="317"/>
      <c r="AC819" s="73" t="s">
        <v>169</v>
      </c>
      <c r="AD819" s="73" t="s">
        <v>169</v>
      </c>
      <c r="AE819" s="317"/>
      <c r="AF819" s="73" t="s">
        <v>169</v>
      </c>
      <c r="AG819" s="73" t="s">
        <v>169</v>
      </c>
      <c r="AH819" s="317"/>
      <c r="AI819" s="88">
        <f t="shared" si="242"/>
        <v>0</v>
      </c>
      <c r="AJ819" s="312">
        <f t="shared" si="243"/>
        <v>0</v>
      </c>
      <c r="AK819" s="27">
        <f t="shared" si="244"/>
        <v>0</v>
      </c>
      <c r="AL819" s="27">
        <f t="shared" si="245"/>
        <v>0</v>
      </c>
      <c r="AM819" s="27">
        <f t="shared" si="246"/>
        <v>0</v>
      </c>
      <c r="AN819" s="77">
        <f t="shared" si="247"/>
        <v>0</v>
      </c>
      <c r="AP819" s="77">
        <f t="shared" si="248"/>
        <v>0</v>
      </c>
      <c r="AQ819" s="207">
        <f t="shared" si="234"/>
        <v>0</v>
      </c>
      <c r="AR819" s="27">
        <f t="shared" si="235"/>
        <v>0</v>
      </c>
      <c r="AS819" s="27">
        <f t="shared" si="236"/>
        <v>0</v>
      </c>
      <c r="AT819" s="27">
        <f t="shared" si="249"/>
        <v>0</v>
      </c>
      <c r="AU819" s="27">
        <f t="shared" si="237"/>
        <v>0</v>
      </c>
      <c r="AV819" s="27">
        <f t="shared" si="238"/>
        <v>0</v>
      </c>
      <c r="AW819" s="27">
        <f t="shared" si="239"/>
        <v>0</v>
      </c>
    </row>
    <row r="820" spans="1:49">
      <c r="A820" s="68">
        <v>809</v>
      </c>
      <c r="B820" s="69" t="s">
        <v>328</v>
      </c>
      <c r="C820" s="314"/>
      <c r="D820" s="72"/>
      <c r="E820" s="180"/>
      <c r="F820" s="72"/>
      <c r="G820" s="72"/>
      <c r="H820" s="325">
        <f t="shared" si="231"/>
        <v>0</v>
      </c>
      <c r="I820" s="71"/>
      <c r="J820" s="303"/>
      <c r="K820" s="303"/>
      <c r="L820" s="303"/>
      <c r="M820" s="304">
        <f t="shared" si="240"/>
        <v>0</v>
      </c>
      <c r="N820" s="326" t="str">
        <f t="shared" si="232"/>
        <v/>
      </c>
      <c r="O820" s="71"/>
      <c r="P820" s="303"/>
      <c r="Q820" s="214">
        <f t="shared" si="241"/>
        <v>0</v>
      </c>
      <c r="R820" s="71"/>
      <c r="S820" s="308"/>
      <c r="T820" s="308"/>
      <c r="U820" s="308"/>
      <c r="V820" s="79"/>
      <c r="W820" s="303"/>
      <c r="X820" s="303"/>
      <c r="Y820" s="309">
        <f t="shared" si="233"/>
        <v>0</v>
      </c>
      <c r="Z820" s="73" t="s">
        <v>169</v>
      </c>
      <c r="AA820" s="73" t="s">
        <v>169</v>
      </c>
      <c r="AB820" s="317"/>
      <c r="AC820" s="73" t="s">
        <v>169</v>
      </c>
      <c r="AD820" s="73" t="s">
        <v>169</v>
      </c>
      <c r="AE820" s="317"/>
      <c r="AF820" s="73" t="s">
        <v>169</v>
      </c>
      <c r="AG820" s="73" t="s">
        <v>169</v>
      </c>
      <c r="AH820" s="317"/>
      <c r="AI820" s="88">
        <f t="shared" si="242"/>
        <v>0</v>
      </c>
      <c r="AJ820" s="312">
        <f t="shared" si="243"/>
        <v>0</v>
      </c>
      <c r="AK820" s="27">
        <f t="shared" si="244"/>
        <v>0</v>
      </c>
      <c r="AL820" s="27">
        <f t="shared" si="245"/>
        <v>0</v>
      </c>
      <c r="AM820" s="27">
        <f t="shared" si="246"/>
        <v>0</v>
      </c>
      <c r="AN820" s="77">
        <f t="shared" si="247"/>
        <v>0</v>
      </c>
      <c r="AP820" s="77">
        <f t="shared" si="248"/>
        <v>0</v>
      </c>
      <c r="AQ820" s="207">
        <f t="shared" si="234"/>
        <v>0</v>
      </c>
      <c r="AR820" s="27">
        <f t="shared" si="235"/>
        <v>0</v>
      </c>
      <c r="AS820" s="27">
        <f t="shared" si="236"/>
        <v>0</v>
      </c>
      <c r="AT820" s="27">
        <f t="shared" si="249"/>
        <v>0</v>
      </c>
      <c r="AU820" s="27">
        <f t="shared" si="237"/>
        <v>0</v>
      </c>
      <c r="AV820" s="27">
        <f t="shared" si="238"/>
        <v>0</v>
      </c>
      <c r="AW820" s="27">
        <f t="shared" si="239"/>
        <v>0</v>
      </c>
    </row>
    <row r="821" spans="1:49">
      <c r="A821" s="78">
        <v>810</v>
      </c>
      <c r="B821" s="69" t="s">
        <v>328</v>
      </c>
      <c r="C821" s="314"/>
      <c r="D821" s="72"/>
      <c r="E821" s="180"/>
      <c r="F821" s="72"/>
      <c r="G821" s="72"/>
      <c r="H821" s="325">
        <f t="shared" si="231"/>
        <v>0</v>
      </c>
      <c r="I821" s="71"/>
      <c r="J821" s="303"/>
      <c r="K821" s="303"/>
      <c r="L821" s="303"/>
      <c r="M821" s="304">
        <f t="shared" si="240"/>
        <v>0</v>
      </c>
      <c r="N821" s="326" t="str">
        <f t="shared" si="232"/>
        <v/>
      </c>
      <c r="O821" s="71"/>
      <c r="P821" s="303"/>
      <c r="Q821" s="214">
        <f t="shared" si="241"/>
        <v>0</v>
      </c>
      <c r="R821" s="71"/>
      <c r="S821" s="308"/>
      <c r="T821" s="308"/>
      <c r="U821" s="308"/>
      <c r="V821" s="79"/>
      <c r="W821" s="303"/>
      <c r="X821" s="303"/>
      <c r="Y821" s="309">
        <f t="shared" si="233"/>
        <v>0</v>
      </c>
      <c r="Z821" s="73" t="s">
        <v>169</v>
      </c>
      <c r="AA821" s="73" t="s">
        <v>169</v>
      </c>
      <c r="AB821" s="317"/>
      <c r="AC821" s="73" t="s">
        <v>169</v>
      </c>
      <c r="AD821" s="73" t="s">
        <v>169</v>
      </c>
      <c r="AE821" s="317"/>
      <c r="AF821" s="73" t="s">
        <v>169</v>
      </c>
      <c r="AG821" s="73" t="s">
        <v>169</v>
      </c>
      <c r="AH821" s="317"/>
      <c r="AI821" s="88">
        <f t="shared" si="242"/>
        <v>0</v>
      </c>
      <c r="AJ821" s="312">
        <f t="shared" si="243"/>
        <v>0</v>
      </c>
      <c r="AK821" s="27">
        <f t="shared" si="244"/>
        <v>0</v>
      </c>
      <c r="AL821" s="27">
        <f t="shared" si="245"/>
        <v>0</v>
      </c>
      <c r="AM821" s="27">
        <f t="shared" si="246"/>
        <v>0</v>
      </c>
      <c r="AN821" s="77">
        <f t="shared" si="247"/>
        <v>0</v>
      </c>
      <c r="AP821" s="77">
        <f t="shared" si="248"/>
        <v>0</v>
      </c>
      <c r="AQ821" s="207">
        <f t="shared" si="234"/>
        <v>0</v>
      </c>
      <c r="AR821" s="27">
        <f t="shared" si="235"/>
        <v>0</v>
      </c>
      <c r="AS821" s="27">
        <f t="shared" si="236"/>
        <v>0</v>
      </c>
      <c r="AT821" s="27">
        <f t="shared" si="249"/>
        <v>0</v>
      </c>
      <c r="AU821" s="27">
        <f t="shared" si="237"/>
        <v>0</v>
      </c>
      <c r="AV821" s="27">
        <f t="shared" si="238"/>
        <v>0</v>
      </c>
      <c r="AW821" s="27">
        <f t="shared" si="239"/>
        <v>0</v>
      </c>
    </row>
    <row r="822" spans="1:49">
      <c r="A822" s="68">
        <v>811</v>
      </c>
      <c r="B822" s="69" t="s">
        <v>328</v>
      </c>
      <c r="C822" s="314"/>
      <c r="D822" s="72"/>
      <c r="E822" s="180"/>
      <c r="F822" s="72"/>
      <c r="G822" s="72"/>
      <c r="H822" s="325">
        <f t="shared" si="231"/>
        <v>0</v>
      </c>
      <c r="I822" s="71"/>
      <c r="J822" s="303"/>
      <c r="K822" s="303"/>
      <c r="L822" s="303"/>
      <c r="M822" s="304">
        <f t="shared" si="240"/>
        <v>0</v>
      </c>
      <c r="N822" s="326" t="str">
        <f t="shared" si="232"/>
        <v/>
      </c>
      <c r="O822" s="71"/>
      <c r="P822" s="303"/>
      <c r="Q822" s="214">
        <f t="shared" si="241"/>
        <v>0</v>
      </c>
      <c r="R822" s="71"/>
      <c r="S822" s="308"/>
      <c r="T822" s="308"/>
      <c r="U822" s="308"/>
      <c r="V822" s="79"/>
      <c r="W822" s="303"/>
      <c r="X822" s="303"/>
      <c r="Y822" s="309">
        <f t="shared" si="233"/>
        <v>0</v>
      </c>
      <c r="Z822" s="73" t="s">
        <v>169</v>
      </c>
      <c r="AA822" s="73" t="s">
        <v>169</v>
      </c>
      <c r="AB822" s="317"/>
      <c r="AC822" s="73" t="s">
        <v>169</v>
      </c>
      <c r="AD822" s="73" t="s">
        <v>169</v>
      </c>
      <c r="AE822" s="317"/>
      <c r="AF822" s="73" t="s">
        <v>169</v>
      </c>
      <c r="AG822" s="73" t="s">
        <v>169</v>
      </c>
      <c r="AH822" s="317"/>
      <c r="AI822" s="88">
        <f t="shared" si="242"/>
        <v>0</v>
      </c>
      <c r="AJ822" s="312">
        <f t="shared" si="243"/>
        <v>0</v>
      </c>
      <c r="AK822" s="27">
        <f t="shared" si="244"/>
        <v>0</v>
      </c>
      <c r="AL822" s="27">
        <f t="shared" si="245"/>
        <v>0</v>
      </c>
      <c r="AM822" s="27">
        <f t="shared" si="246"/>
        <v>0</v>
      </c>
      <c r="AN822" s="77">
        <f t="shared" si="247"/>
        <v>0</v>
      </c>
      <c r="AP822" s="77">
        <f t="shared" si="248"/>
        <v>0</v>
      </c>
      <c r="AQ822" s="207">
        <f t="shared" si="234"/>
        <v>0</v>
      </c>
      <c r="AR822" s="27">
        <f t="shared" si="235"/>
        <v>0</v>
      </c>
      <c r="AS822" s="27">
        <f t="shared" si="236"/>
        <v>0</v>
      </c>
      <c r="AT822" s="27">
        <f t="shared" si="249"/>
        <v>0</v>
      </c>
      <c r="AU822" s="27">
        <f t="shared" si="237"/>
        <v>0</v>
      </c>
      <c r="AV822" s="27">
        <f t="shared" si="238"/>
        <v>0</v>
      </c>
      <c r="AW822" s="27">
        <f t="shared" si="239"/>
        <v>0</v>
      </c>
    </row>
    <row r="823" spans="1:49">
      <c r="A823" s="78">
        <v>812</v>
      </c>
      <c r="B823" s="69" t="s">
        <v>328</v>
      </c>
      <c r="C823" s="314"/>
      <c r="D823" s="72"/>
      <c r="E823" s="180"/>
      <c r="F823" s="72"/>
      <c r="G823" s="72"/>
      <c r="H823" s="325">
        <f t="shared" si="231"/>
        <v>0</v>
      </c>
      <c r="I823" s="71"/>
      <c r="J823" s="303"/>
      <c r="K823" s="303"/>
      <c r="L823" s="303"/>
      <c r="M823" s="304">
        <f t="shared" si="240"/>
        <v>0</v>
      </c>
      <c r="N823" s="326" t="str">
        <f t="shared" si="232"/>
        <v/>
      </c>
      <c r="O823" s="71"/>
      <c r="P823" s="303"/>
      <c r="Q823" s="214">
        <f t="shared" si="241"/>
        <v>0</v>
      </c>
      <c r="R823" s="71"/>
      <c r="S823" s="308"/>
      <c r="T823" s="308"/>
      <c r="U823" s="308"/>
      <c r="V823" s="79"/>
      <c r="W823" s="303"/>
      <c r="X823" s="303"/>
      <c r="Y823" s="309">
        <f t="shared" si="233"/>
        <v>0</v>
      </c>
      <c r="Z823" s="73" t="s">
        <v>169</v>
      </c>
      <c r="AA823" s="73" t="s">
        <v>169</v>
      </c>
      <c r="AB823" s="317"/>
      <c r="AC823" s="73" t="s">
        <v>169</v>
      </c>
      <c r="AD823" s="73" t="s">
        <v>169</v>
      </c>
      <c r="AE823" s="317"/>
      <c r="AF823" s="73" t="s">
        <v>169</v>
      </c>
      <c r="AG823" s="73" t="s">
        <v>169</v>
      </c>
      <c r="AH823" s="317"/>
      <c r="AI823" s="88">
        <f t="shared" si="242"/>
        <v>0</v>
      </c>
      <c r="AJ823" s="312">
        <f t="shared" si="243"/>
        <v>0</v>
      </c>
      <c r="AK823" s="27">
        <f t="shared" si="244"/>
        <v>0</v>
      </c>
      <c r="AL823" s="27">
        <f t="shared" si="245"/>
        <v>0</v>
      </c>
      <c r="AM823" s="27">
        <f t="shared" si="246"/>
        <v>0</v>
      </c>
      <c r="AN823" s="77">
        <f t="shared" si="247"/>
        <v>0</v>
      </c>
      <c r="AP823" s="77">
        <f t="shared" si="248"/>
        <v>0</v>
      </c>
      <c r="AQ823" s="207">
        <f t="shared" si="234"/>
        <v>0</v>
      </c>
      <c r="AR823" s="27">
        <f t="shared" si="235"/>
        <v>0</v>
      </c>
      <c r="AS823" s="27">
        <f t="shared" si="236"/>
        <v>0</v>
      </c>
      <c r="AT823" s="27">
        <f t="shared" si="249"/>
        <v>0</v>
      </c>
      <c r="AU823" s="27">
        <f t="shared" si="237"/>
        <v>0</v>
      </c>
      <c r="AV823" s="27">
        <f t="shared" si="238"/>
        <v>0</v>
      </c>
      <c r="AW823" s="27">
        <f t="shared" si="239"/>
        <v>0</v>
      </c>
    </row>
    <row r="824" spans="1:49">
      <c r="A824" s="68">
        <v>813</v>
      </c>
      <c r="B824" s="69" t="s">
        <v>328</v>
      </c>
      <c r="C824" s="314"/>
      <c r="D824" s="72"/>
      <c r="E824" s="180"/>
      <c r="F824" s="72"/>
      <c r="G824" s="72"/>
      <c r="H824" s="325">
        <f t="shared" si="231"/>
        <v>0</v>
      </c>
      <c r="I824" s="71"/>
      <c r="J824" s="303"/>
      <c r="K824" s="303"/>
      <c r="L824" s="303"/>
      <c r="M824" s="304">
        <f t="shared" si="240"/>
        <v>0</v>
      </c>
      <c r="N824" s="326" t="str">
        <f t="shared" si="232"/>
        <v/>
      </c>
      <c r="O824" s="71"/>
      <c r="P824" s="303"/>
      <c r="Q824" s="214">
        <f t="shared" si="241"/>
        <v>0</v>
      </c>
      <c r="R824" s="71"/>
      <c r="S824" s="308"/>
      <c r="T824" s="308"/>
      <c r="U824" s="308"/>
      <c r="V824" s="79"/>
      <c r="W824" s="303"/>
      <c r="X824" s="303"/>
      <c r="Y824" s="309">
        <f t="shared" si="233"/>
        <v>0</v>
      </c>
      <c r="Z824" s="73" t="s">
        <v>169</v>
      </c>
      <c r="AA824" s="73" t="s">
        <v>169</v>
      </c>
      <c r="AB824" s="317"/>
      <c r="AC824" s="73" t="s">
        <v>169</v>
      </c>
      <c r="AD824" s="73" t="s">
        <v>169</v>
      </c>
      <c r="AE824" s="317"/>
      <c r="AF824" s="73" t="s">
        <v>169</v>
      </c>
      <c r="AG824" s="73" t="s">
        <v>169</v>
      </c>
      <c r="AH824" s="317"/>
      <c r="AI824" s="88">
        <f t="shared" si="242"/>
        <v>0</v>
      </c>
      <c r="AJ824" s="312">
        <f t="shared" si="243"/>
        <v>0</v>
      </c>
      <c r="AK824" s="27">
        <f t="shared" si="244"/>
        <v>0</v>
      </c>
      <c r="AL824" s="27">
        <f t="shared" si="245"/>
        <v>0</v>
      </c>
      <c r="AM824" s="27">
        <f t="shared" si="246"/>
        <v>0</v>
      </c>
      <c r="AN824" s="77">
        <f t="shared" si="247"/>
        <v>0</v>
      </c>
      <c r="AP824" s="77">
        <f t="shared" si="248"/>
        <v>0</v>
      </c>
      <c r="AQ824" s="207">
        <f t="shared" si="234"/>
        <v>0</v>
      </c>
      <c r="AR824" s="27">
        <f t="shared" si="235"/>
        <v>0</v>
      </c>
      <c r="AS824" s="27">
        <f t="shared" si="236"/>
        <v>0</v>
      </c>
      <c r="AT824" s="27">
        <f t="shared" si="249"/>
        <v>0</v>
      </c>
      <c r="AU824" s="27">
        <f t="shared" si="237"/>
        <v>0</v>
      </c>
      <c r="AV824" s="27">
        <f t="shared" si="238"/>
        <v>0</v>
      </c>
      <c r="AW824" s="27">
        <f t="shared" si="239"/>
        <v>0</v>
      </c>
    </row>
    <row r="825" spans="1:49">
      <c r="A825" s="78">
        <v>814</v>
      </c>
      <c r="B825" s="69" t="s">
        <v>328</v>
      </c>
      <c r="C825" s="314"/>
      <c r="D825" s="72"/>
      <c r="E825" s="180"/>
      <c r="F825" s="72"/>
      <c r="G825" s="72"/>
      <c r="H825" s="325">
        <f t="shared" si="231"/>
        <v>0</v>
      </c>
      <c r="I825" s="71"/>
      <c r="J825" s="303"/>
      <c r="K825" s="303"/>
      <c r="L825" s="303"/>
      <c r="M825" s="304">
        <f t="shared" si="240"/>
        <v>0</v>
      </c>
      <c r="N825" s="326" t="str">
        <f t="shared" si="232"/>
        <v/>
      </c>
      <c r="O825" s="71"/>
      <c r="P825" s="303"/>
      <c r="Q825" s="214">
        <f t="shared" si="241"/>
        <v>0</v>
      </c>
      <c r="R825" s="71"/>
      <c r="S825" s="308"/>
      <c r="T825" s="308"/>
      <c r="U825" s="308"/>
      <c r="V825" s="79"/>
      <c r="W825" s="303"/>
      <c r="X825" s="303"/>
      <c r="Y825" s="309">
        <f t="shared" si="233"/>
        <v>0</v>
      </c>
      <c r="Z825" s="73" t="s">
        <v>169</v>
      </c>
      <c r="AA825" s="73" t="s">
        <v>169</v>
      </c>
      <c r="AB825" s="317"/>
      <c r="AC825" s="73" t="s">
        <v>169</v>
      </c>
      <c r="AD825" s="73" t="s">
        <v>169</v>
      </c>
      <c r="AE825" s="317"/>
      <c r="AF825" s="73" t="s">
        <v>169</v>
      </c>
      <c r="AG825" s="73" t="s">
        <v>169</v>
      </c>
      <c r="AH825" s="317"/>
      <c r="AI825" s="88">
        <f t="shared" si="242"/>
        <v>0</v>
      </c>
      <c r="AJ825" s="312">
        <f t="shared" si="243"/>
        <v>0</v>
      </c>
      <c r="AK825" s="27">
        <f t="shared" si="244"/>
        <v>0</v>
      </c>
      <c r="AL825" s="27">
        <f t="shared" si="245"/>
        <v>0</v>
      </c>
      <c r="AM825" s="27">
        <f t="shared" si="246"/>
        <v>0</v>
      </c>
      <c r="AN825" s="77">
        <f t="shared" si="247"/>
        <v>0</v>
      </c>
      <c r="AP825" s="77">
        <f t="shared" si="248"/>
        <v>0</v>
      </c>
      <c r="AQ825" s="207">
        <f t="shared" si="234"/>
        <v>0</v>
      </c>
      <c r="AR825" s="27">
        <f t="shared" si="235"/>
        <v>0</v>
      </c>
      <c r="AS825" s="27">
        <f t="shared" si="236"/>
        <v>0</v>
      </c>
      <c r="AT825" s="27">
        <f t="shared" si="249"/>
        <v>0</v>
      </c>
      <c r="AU825" s="27">
        <f t="shared" si="237"/>
        <v>0</v>
      </c>
      <c r="AV825" s="27">
        <f t="shared" si="238"/>
        <v>0</v>
      </c>
      <c r="AW825" s="27">
        <f t="shared" si="239"/>
        <v>0</v>
      </c>
    </row>
    <row r="826" spans="1:49">
      <c r="A826" s="68">
        <v>815</v>
      </c>
      <c r="B826" s="69" t="s">
        <v>328</v>
      </c>
      <c r="C826" s="314"/>
      <c r="D826" s="72"/>
      <c r="E826" s="180"/>
      <c r="F826" s="72"/>
      <c r="G826" s="72"/>
      <c r="H826" s="325">
        <f t="shared" si="231"/>
        <v>0</v>
      </c>
      <c r="I826" s="71"/>
      <c r="J826" s="303"/>
      <c r="K826" s="303"/>
      <c r="L826" s="303"/>
      <c r="M826" s="304">
        <f t="shared" si="240"/>
        <v>0</v>
      </c>
      <c r="N826" s="326" t="str">
        <f t="shared" si="232"/>
        <v/>
      </c>
      <c r="O826" s="71"/>
      <c r="P826" s="303"/>
      <c r="Q826" s="214">
        <f t="shared" si="241"/>
        <v>0</v>
      </c>
      <c r="R826" s="71"/>
      <c r="S826" s="308"/>
      <c r="T826" s="308"/>
      <c r="U826" s="308"/>
      <c r="V826" s="79"/>
      <c r="W826" s="303"/>
      <c r="X826" s="303"/>
      <c r="Y826" s="309">
        <f t="shared" si="233"/>
        <v>0</v>
      </c>
      <c r="Z826" s="73" t="s">
        <v>169</v>
      </c>
      <c r="AA826" s="73" t="s">
        <v>169</v>
      </c>
      <c r="AB826" s="317"/>
      <c r="AC826" s="73" t="s">
        <v>169</v>
      </c>
      <c r="AD826" s="73" t="s">
        <v>169</v>
      </c>
      <c r="AE826" s="317"/>
      <c r="AF826" s="73" t="s">
        <v>169</v>
      </c>
      <c r="AG826" s="73" t="s">
        <v>169</v>
      </c>
      <c r="AH826" s="317"/>
      <c r="AI826" s="88">
        <f t="shared" si="242"/>
        <v>0</v>
      </c>
      <c r="AJ826" s="312">
        <f t="shared" si="243"/>
        <v>0</v>
      </c>
      <c r="AK826" s="27">
        <f t="shared" si="244"/>
        <v>0</v>
      </c>
      <c r="AL826" s="27">
        <f t="shared" si="245"/>
        <v>0</v>
      </c>
      <c r="AM826" s="27">
        <f t="shared" si="246"/>
        <v>0</v>
      </c>
      <c r="AN826" s="77">
        <f t="shared" si="247"/>
        <v>0</v>
      </c>
      <c r="AP826" s="77">
        <f t="shared" si="248"/>
        <v>0</v>
      </c>
      <c r="AQ826" s="207">
        <f t="shared" si="234"/>
        <v>0</v>
      </c>
      <c r="AR826" s="27">
        <f t="shared" si="235"/>
        <v>0</v>
      </c>
      <c r="AS826" s="27">
        <f t="shared" si="236"/>
        <v>0</v>
      </c>
      <c r="AT826" s="27">
        <f t="shared" si="249"/>
        <v>0</v>
      </c>
      <c r="AU826" s="27">
        <f t="shared" si="237"/>
        <v>0</v>
      </c>
      <c r="AV826" s="27">
        <f t="shared" si="238"/>
        <v>0</v>
      </c>
      <c r="AW826" s="27">
        <f t="shared" si="239"/>
        <v>0</v>
      </c>
    </row>
    <row r="827" spans="1:49">
      <c r="A827" s="78">
        <v>816</v>
      </c>
      <c r="B827" s="69" t="s">
        <v>328</v>
      </c>
      <c r="C827" s="314"/>
      <c r="D827" s="72"/>
      <c r="E827" s="180"/>
      <c r="F827" s="72"/>
      <c r="G827" s="72"/>
      <c r="H827" s="325">
        <f t="shared" si="231"/>
        <v>0</v>
      </c>
      <c r="I827" s="71"/>
      <c r="J827" s="303"/>
      <c r="K827" s="303"/>
      <c r="L827" s="303"/>
      <c r="M827" s="304">
        <f t="shared" si="240"/>
        <v>0</v>
      </c>
      <c r="N827" s="326" t="str">
        <f t="shared" si="232"/>
        <v/>
      </c>
      <c r="O827" s="71"/>
      <c r="P827" s="303"/>
      <c r="Q827" s="214">
        <f t="shared" si="241"/>
        <v>0</v>
      </c>
      <c r="R827" s="71"/>
      <c r="S827" s="308"/>
      <c r="T827" s="308"/>
      <c r="U827" s="308"/>
      <c r="V827" s="79"/>
      <c r="W827" s="303"/>
      <c r="X827" s="303"/>
      <c r="Y827" s="309">
        <f t="shared" si="233"/>
        <v>0</v>
      </c>
      <c r="Z827" s="73" t="s">
        <v>169</v>
      </c>
      <c r="AA827" s="73" t="s">
        <v>169</v>
      </c>
      <c r="AB827" s="317"/>
      <c r="AC827" s="73" t="s">
        <v>169</v>
      </c>
      <c r="AD827" s="73" t="s">
        <v>169</v>
      </c>
      <c r="AE827" s="317"/>
      <c r="AF827" s="73" t="s">
        <v>169</v>
      </c>
      <c r="AG827" s="73" t="s">
        <v>169</v>
      </c>
      <c r="AH827" s="317"/>
      <c r="AI827" s="88">
        <f t="shared" si="242"/>
        <v>0</v>
      </c>
      <c r="AJ827" s="312">
        <f t="shared" si="243"/>
        <v>0</v>
      </c>
      <c r="AK827" s="27">
        <f t="shared" si="244"/>
        <v>0</v>
      </c>
      <c r="AL827" s="27">
        <f t="shared" si="245"/>
        <v>0</v>
      </c>
      <c r="AM827" s="27">
        <f t="shared" si="246"/>
        <v>0</v>
      </c>
      <c r="AN827" s="77">
        <f t="shared" si="247"/>
        <v>0</v>
      </c>
      <c r="AP827" s="77">
        <f t="shared" si="248"/>
        <v>0</v>
      </c>
      <c r="AQ827" s="207">
        <f t="shared" si="234"/>
        <v>0</v>
      </c>
      <c r="AR827" s="27">
        <f t="shared" si="235"/>
        <v>0</v>
      </c>
      <c r="AS827" s="27">
        <f t="shared" si="236"/>
        <v>0</v>
      </c>
      <c r="AT827" s="27">
        <f t="shared" si="249"/>
        <v>0</v>
      </c>
      <c r="AU827" s="27">
        <f t="shared" si="237"/>
        <v>0</v>
      </c>
      <c r="AV827" s="27">
        <f t="shared" si="238"/>
        <v>0</v>
      </c>
      <c r="AW827" s="27">
        <f t="shared" si="239"/>
        <v>0</v>
      </c>
    </row>
    <row r="828" spans="1:49">
      <c r="A828" s="68">
        <v>817</v>
      </c>
      <c r="B828" s="69" t="s">
        <v>328</v>
      </c>
      <c r="C828" s="314"/>
      <c r="D828" s="72"/>
      <c r="E828" s="180"/>
      <c r="F828" s="72"/>
      <c r="G828" s="72"/>
      <c r="H828" s="325">
        <f t="shared" si="231"/>
        <v>0</v>
      </c>
      <c r="I828" s="71"/>
      <c r="J828" s="303"/>
      <c r="K828" s="303"/>
      <c r="L828" s="303"/>
      <c r="M828" s="304">
        <f t="shared" si="240"/>
        <v>0</v>
      </c>
      <c r="N828" s="326" t="str">
        <f t="shared" si="232"/>
        <v/>
      </c>
      <c r="O828" s="71"/>
      <c r="P828" s="303"/>
      <c r="Q828" s="214">
        <f t="shared" si="241"/>
        <v>0</v>
      </c>
      <c r="R828" s="71"/>
      <c r="S828" s="308"/>
      <c r="T828" s="308"/>
      <c r="U828" s="308"/>
      <c r="V828" s="79"/>
      <c r="W828" s="303"/>
      <c r="X828" s="303"/>
      <c r="Y828" s="309">
        <f t="shared" si="233"/>
        <v>0</v>
      </c>
      <c r="Z828" s="73" t="s">
        <v>169</v>
      </c>
      <c r="AA828" s="73" t="s">
        <v>169</v>
      </c>
      <c r="AB828" s="317"/>
      <c r="AC828" s="73" t="s">
        <v>169</v>
      </c>
      <c r="AD828" s="73" t="s">
        <v>169</v>
      </c>
      <c r="AE828" s="317"/>
      <c r="AF828" s="73" t="s">
        <v>169</v>
      </c>
      <c r="AG828" s="73" t="s">
        <v>169</v>
      </c>
      <c r="AH828" s="317"/>
      <c r="AI828" s="88">
        <f t="shared" si="242"/>
        <v>0</v>
      </c>
      <c r="AJ828" s="312">
        <f t="shared" si="243"/>
        <v>0</v>
      </c>
      <c r="AK828" s="27">
        <f t="shared" si="244"/>
        <v>0</v>
      </c>
      <c r="AL828" s="27">
        <f t="shared" si="245"/>
        <v>0</v>
      </c>
      <c r="AM828" s="27">
        <f t="shared" si="246"/>
        <v>0</v>
      </c>
      <c r="AN828" s="77">
        <f t="shared" si="247"/>
        <v>0</v>
      </c>
      <c r="AP828" s="77">
        <f t="shared" si="248"/>
        <v>0</v>
      </c>
      <c r="AQ828" s="207">
        <f t="shared" si="234"/>
        <v>0</v>
      </c>
      <c r="AR828" s="27">
        <f t="shared" si="235"/>
        <v>0</v>
      </c>
      <c r="AS828" s="27">
        <f t="shared" si="236"/>
        <v>0</v>
      </c>
      <c r="AT828" s="27">
        <f t="shared" si="249"/>
        <v>0</v>
      </c>
      <c r="AU828" s="27">
        <f t="shared" si="237"/>
        <v>0</v>
      </c>
      <c r="AV828" s="27">
        <f t="shared" si="238"/>
        <v>0</v>
      </c>
      <c r="AW828" s="27">
        <f t="shared" si="239"/>
        <v>0</v>
      </c>
    </row>
    <row r="829" spans="1:49">
      <c r="A829" s="78">
        <v>818</v>
      </c>
      <c r="B829" s="69" t="s">
        <v>328</v>
      </c>
      <c r="C829" s="314"/>
      <c r="D829" s="72"/>
      <c r="E829" s="180"/>
      <c r="F829" s="72"/>
      <c r="G829" s="72"/>
      <c r="H829" s="325">
        <f t="shared" si="231"/>
        <v>0</v>
      </c>
      <c r="I829" s="71"/>
      <c r="J829" s="303"/>
      <c r="K829" s="303"/>
      <c r="L829" s="303"/>
      <c r="M829" s="304">
        <f t="shared" si="240"/>
        <v>0</v>
      </c>
      <c r="N829" s="326" t="str">
        <f t="shared" si="232"/>
        <v/>
      </c>
      <c r="O829" s="71"/>
      <c r="P829" s="303"/>
      <c r="Q829" s="214">
        <f t="shared" si="241"/>
        <v>0</v>
      </c>
      <c r="R829" s="71"/>
      <c r="S829" s="308"/>
      <c r="T829" s="308"/>
      <c r="U829" s="308"/>
      <c r="V829" s="79"/>
      <c r="W829" s="303"/>
      <c r="X829" s="303"/>
      <c r="Y829" s="309">
        <f t="shared" si="233"/>
        <v>0</v>
      </c>
      <c r="Z829" s="73" t="s">
        <v>169</v>
      </c>
      <c r="AA829" s="73" t="s">
        <v>169</v>
      </c>
      <c r="AB829" s="317"/>
      <c r="AC829" s="73" t="s">
        <v>169</v>
      </c>
      <c r="AD829" s="73" t="s">
        <v>169</v>
      </c>
      <c r="AE829" s="317"/>
      <c r="AF829" s="73" t="s">
        <v>169</v>
      </c>
      <c r="AG829" s="73" t="s">
        <v>169</v>
      </c>
      <c r="AH829" s="317"/>
      <c r="AI829" s="88">
        <f t="shared" si="242"/>
        <v>0</v>
      </c>
      <c r="AJ829" s="312">
        <f t="shared" si="243"/>
        <v>0</v>
      </c>
      <c r="AK829" s="27">
        <f t="shared" si="244"/>
        <v>0</v>
      </c>
      <c r="AL829" s="27">
        <f t="shared" si="245"/>
        <v>0</v>
      </c>
      <c r="AM829" s="27">
        <f t="shared" si="246"/>
        <v>0</v>
      </c>
      <c r="AN829" s="77">
        <f t="shared" si="247"/>
        <v>0</v>
      </c>
      <c r="AP829" s="77">
        <f t="shared" si="248"/>
        <v>0</v>
      </c>
      <c r="AQ829" s="207">
        <f t="shared" si="234"/>
        <v>0</v>
      </c>
      <c r="AR829" s="27">
        <f t="shared" si="235"/>
        <v>0</v>
      </c>
      <c r="AS829" s="27">
        <f t="shared" si="236"/>
        <v>0</v>
      </c>
      <c r="AT829" s="27">
        <f t="shared" si="249"/>
        <v>0</v>
      </c>
      <c r="AU829" s="27">
        <f t="shared" si="237"/>
        <v>0</v>
      </c>
      <c r="AV829" s="27">
        <f t="shared" si="238"/>
        <v>0</v>
      </c>
      <c r="AW829" s="27">
        <f t="shared" si="239"/>
        <v>0</v>
      </c>
    </row>
    <row r="830" spans="1:49">
      <c r="A830" s="68">
        <v>819</v>
      </c>
      <c r="B830" s="69" t="s">
        <v>328</v>
      </c>
      <c r="C830" s="314"/>
      <c r="D830" s="72"/>
      <c r="E830" s="180"/>
      <c r="F830" s="72"/>
      <c r="G830" s="72"/>
      <c r="H830" s="325">
        <f t="shared" si="231"/>
        <v>0</v>
      </c>
      <c r="I830" s="71"/>
      <c r="J830" s="303"/>
      <c r="K830" s="303"/>
      <c r="L830" s="303"/>
      <c r="M830" s="304">
        <f t="shared" si="240"/>
        <v>0</v>
      </c>
      <c r="N830" s="326" t="str">
        <f t="shared" si="232"/>
        <v/>
      </c>
      <c r="O830" s="71"/>
      <c r="P830" s="303"/>
      <c r="Q830" s="214">
        <f t="shared" si="241"/>
        <v>0</v>
      </c>
      <c r="R830" s="71"/>
      <c r="S830" s="308"/>
      <c r="T830" s="308"/>
      <c r="U830" s="308"/>
      <c r="V830" s="79"/>
      <c r="W830" s="303"/>
      <c r="X830" s="303"/>
      <c r="Y830" s="309">
        <f t="shared" si="233"/>
        <v>0</v>
      </c>
      <c r="Z830" s="73" t="s">
        <v>169</v>
      </c>
      <c r="AA830" s="73" t="s">
        <v>169</v>
      </c>
      <c r="AB830" s="317"/>
      <c r="AC830" s="73" t="s">
        <v>169</v>
      </c>
      <c r="AD830" s="73" t="s">
        <v>169</v>
      </c>
      <c r="AE830" s="317"/>
      <c r="AF830" s="73" t="s">
        <v>169</v>
      </c>
      <c r="AG830" s="73" t="s">
        <v>169</v>
      </c>
      <c r="AH830" s="317"/>
      <c r="AI830" s="88">
        <f t="shared" si="242"/>
        <v>0</v>
      </c>
      <c r="AJ830" s="312">
        <f t="shared" si="243"/>
        <v>0</v>
      </c>
      <c r="AK830" s="27">
        <f t="shared" si="244"/>
        <v>0</v>
      </c>
      <c r="AL830" s="27">
        <f t="shared" si="245"/>
        <v>0</v>
      </c>
      <c r="AM830" s="27">
        <f t="shared" si="246"/>
        <v>0</v>
      </c>
      <c r="AN830" s="77">
        <f t="shared" si="247"/>
        <v>0</v>
      </c>
      <c r="AP830" s="77">
        <f t="shared" si="248"/>
        <v>0</v>
      </c>
      <c r="AQ830" s="207">
        <f t="shared" si="234"/>
        <v>0</v>
      </c>
      <c r="AR830" s="27">
        <f t="shared" si="235"/>
        <v>0</v>
      </c>
      <c r="AS830" s="27">
        <f t="shared" si="236"/>
        <v>0</v>
      </c>
      <c r="AT830" s="27">
        <f t="shared" si="249"/>
        <v>0</v>
      </c>
      <c r="AU830" s="27">
        <f t="shared" si="237"/>
        <v>0</v>
      </c>
      <c r="AV830" s="27">
        <f t="shared" si="238"/>
        <v>0</v>
      </c>
      <c r="AW830" s="27">
        <f t="shared" si="239"/>
        <v>0</v>
      </c>
    </row>
    <row r="831" spans="1:49">
      <c r="A831" s="78">
        <v>820</v>
      </c>
      <c r="B831" s="69" t="s">
        <v>328</v>
      </c>
      <c r="C831" s="314"/>
      <c r="D831" s="72"/>
      <c r="E831" s="180"/>
      <c r="F831" s="72"/>
      <c r="G831" s="72"/>
      <c r="H831" s="325">
        <f t="shared" si="231"/>
        <v>0</v>
      </c>
      <c r="I831" s="71"/>
      <c r="J831" s="303"/>
      <c r="K831" s="303"/>
      <c r="L831" s="303"/>
      <c r="M831" s="304">
        <f t="shared" si="240"/>
        <v>0</v>
      </c>
      <c r="N831" s="326" t="str">
        <f t="shared" si="232"/>
        <v/>
      </c>
      <c r="O831" s="71"/>
      <c r="P831" s="303"/>
      <c r="Q831" s="214">
        <f t="shared" si="241"/>
        <v>0</v>
      </c>
      <c r="R831" s="71"/>
      <c r="S831" s="308"/>
      <c r="T831" s="308"/>
      <c r="U831" s="308"/>
      <c r="V831" s="79"/>
      <c r="W831" s="303"/>
      <c r="X831" s="303"/>
      <c r="Y831" s="309">
        <f t="shared" si="233"/>
        <v>0</v>
      </c>
      <c r="Z831" s="73" t="s">
        <v>169</v>
      </c>
      <c r="AA831" s="73" t="s">
        <v>169</v>
      </c>
      <c r="AB831" s="317"/>
      <c r="AC831" s="73" t="s">
        <v>169</v>
      </c>
      <c r="AD831" s="73" t="s">
        <v>169</v>
      </c>
      <c r="AE831" s="317"/>
      <c r="AF831" s="73" t="s">
        <v>169</v>
      </c>
      <c r="AG831" s="73" t="s">
        <v>169</v>
      </c>
      <c r="AH831" s="317"/>
      <c r="AI831" s="88">
        <f t="shared" si="242"/>
        <v>0</v>
      </c>
      <c r="AJ831" s="312">
        <f t="shared" si="243"/>
        <v>0</v>
      </c>
      <c r="AK831" s="27">
        <f t="shared" si="244"/>
        <v>0</v>
      </c>
      <c r="AL831" s="27">
        <f t="shared" si="245"/>
        <v>0</v>
      </c>
      <c r="AM831" s="27">
        <f t="shared" si="246"/>
        <v>0</v>
      </c>
      <c r="AN831" s="77">
        <f t="shared" si="247"/>
        <v>0</v>
      </c>
      <c r="AP831" s="77">
        <f t="shared" si="248"/>
        <v>0</v>
      </c>
      <c r="AQ831" s="207">
        <f t="shared" si="234"/>
        <v>0</v>
      </c>
      <c r="AR831" s="27">
        <f t="shared" si="235"/>
        <v>0</v>
      </c>
      <c r="AS831" s="27">
        <f t="shared" si="236"/>
        <v>0</v>
      </c>
      <c r="AT831" s="27">
        <f t="shared" si="249"/>
        <v>0</v>
      </c>
      <c r="AU831" s="27">
        <f t="shared" si="237"/>
        <v>0</v>
      </c>
      <c r="AV831" s="27">
        <f t="shared" si="238"/>
        <v>0</v>
      </c>
      <c r="AW831" s="27">
        <f t="shared" si="239"/>
        <v>0</v>
      </c>
    </row>
    <row r="832" spans="1:49">
      <c r="A832" s="68">
        <v>821</v>
      </c>
      <c r="B832" s="69" t="s">
        <v>328</v>
      </c>
      <c r="C832" s="314"/>
      <c r="D832" s="72"/>
      <c r="E832" s="180"/>
      <c r="F832" s="72"/>
      <c r="G832" s="72"/>
      <c r="H832" s="325">
        <f t="shared" si="231"/>
        <v>0</v>
      </c>
      <c r="I832" s="71"/>
      <c r="J832" s="303"/>
      <c r="K832" s="303"/>
      <c r="L832" s="303"/>
      <c r="M832" s="304">
        <f t="shared" si="240"/>
        <v>0</v>
      </c>
      <c r="N832" s="326" t="str">
        <f t="shared" si="232"/>
        <v/>
      </c>
      <c r="O832" s="71"/>
      <c r="P832" s="303"/>
      <c r="Q832" s="214">
        <f t="shared" si="241"/>
        <v>0</v>
      </c>
      <c r="R832" s="71"/>
      <c r="S832" s="308"/>
      <c r="T832" s="308"/>
      <c r="U832" s="308"/>
      <c r="V832" s="79"/>
      <c r="W832" s="303"/>
      <c r="X832" s="303"/>
      <c r="Y832" s="309">
        <f t="shared" si="233"/>
        <v>0</v>
      </c>
      <c r="Z832" s="73" t="s">
        <v>169</v>
      </c>
      <c r="AA832" s="73" t="s">
        <v>169</v>
      </c>
      <c r="AB832" s="317"/>
      <c r="AC832" s="73" t="s">
        <v>169</v>
      </c>
      <c r="AD832" s="73" t="s">
        <v>169</v>
      </c>
      <c r="AE832" s="317"/>
      <c r="AF832" s="73" t="s">
        <v>169</v>
      </c>
      <c r="AG832" s="73" t="s">
        <v>169</v>
      </c>
      <c r="AH832" s="317"/>
      <c r="AI832" s="88">
        <f t="shared" si="242"/>
        <v>0</v>
      </c>
      <c r="AJ832" s="312">
        <f t="shared" si="243"/>
        <v>0</v>
      </c>
      <c r="AK832" s="27">
        <f t="shared" si="244"/>
        <v>0</v>
      </c>
      <c r="AL832" s="27">
        <f t="shared" si="245"/>
        <v>0</v>
      </c>
      <c r="AM832" s="27">
        <f t="shared" si="246"/>
        <v>0</v>
      </c>
      <c r="AN832" s="77">
        <f t="shared" si="247"/>
        <v>0</v>
      </c>
      <c r="AP832" s="77">
        <f t="shared" si="248"/>
        <v>0</v>
      </c>
      <c r="AQ832" s="207">
        <f t="shared" si="234"/>
        <v>0</v>
      </c>
      <c r="AR832" s="27">
        <f t="shared" si="235"/>
        <v>0</v>
      </c>
      <c r="AS832" s="27">
        <f t="shared" si="236"/>
        <v>0</v>
      </c>
      <c r="AT832" s="27">
        <f t="shared" si="249"/>
        <v>0</v>
      </c>
      <c r="AU832" s="27">
        <f t="shared" si="237"/>
        <v>0</v>
      </c>
      <c r="AV832" s="27">
        <f t="shared" si="238"/>
        <v>0</v>
      </c>
      <c r="AW832" s="27">
        <f t="shared" si="239"/>
        <v>0</v>
      </c>
    </row>
    <row r="833" spans="1:49">
      <c r="A833" s="78">
        <v>822</v>
      </c>
      <c r="B833" s="69" t="s">
        <v>328</v>
      </c>
      <c r="C833" s="314"/>
      <c r="D833" s="72"/>
      <c r="E833" s="180"/>
      <c r="F833" s="72"/>
      <c r="G833" s="72"/>
      <c r="H833" s="325">
        <f t="shared" si="231"/>
        <v>0</v>
      </c>
      <c r="I833" s="71"/>
      <c r="J833" s="303"/>
      <c r="K833" s="303"/>
      <c r="L833" s="303"/>
      <c r="M833" s="304">
        <f t="shared" si="240"/>
        <v>0</v>
      </c>
      <c r="N833" s="326" t="str">
        <f t="shared" si="232"/>
        <v/>
      </c>
      <c r="O833" s="71"/>
      <c r="P833" s="303"/>
      <c r="Q833" s="214">
        <f t="shared" si="241"/>
        <v>0</v>
      </c>
      <c r="R833" s="71"/>
      <c r="S833" s="308"/>
      <c r="T833" s="308"/>
      <c r="U833" s="308"/>
      <c r="V833" s="79"/>
      <c r="W833" s="303"/>
      <c r="X833" s="303"/>
      <c r="Y833" s="309">
        <f t="shared" si="233"/>
        <v>0</v>
      </c>
      <c r="Z833" s="73" t="s">
        <v>169</v>
      </c>
      <c r="AA833" s="73" t="s">
        <v>169</v>
      </c>
      <c r="AB833" s="317"/>
      <c r="AC833" s="73" t="s">
        <v>169</v>
      </c>
      <c r="AD833" s="73" t="s">
        <v>169</v>
      </c>
      <c r="AE833" s="317"/>
      <c r="AF833" s="73" t="s">
        <v>169</v>
      </c>
      <c r="AG833" s="73" t="s">
        <v>169</v>
      </c>
      <c r="AH833" s="317"/>
      <c r="AI833" s="88">
        <f t="shared" si="242"/>
        <v>0</v>
      </c>
      <c r="AJ833" s="312">
        <f t="shared" si="243"/>
        <v>0</v>
      </c>
      <c r="AK833" s="27">
        <f t="shared" si="244"/>
        <v>0</v>
      </c>
      <c r="AL833" s="27">
        <f t="shared" si="245"/>
        <v>0</v>
      </c>
      <c r="AM833" s="27">
        <f t="shared" si="246"/>
        <v>0</v>
      </c>
      <c r="AN833" s="77">
        <f t="shared" si="247"/>
        <v>0</v>
      </c>
      <c r="AP833" s="77">
        <f t="shared" si="248"/>
        <v>0</v>
      </c>
      <c r="AQ833" s="207">
        <f t="shared" si="234"/>
        <v>0</v>
      </c>
      <c r="AR833" s="27">
        <f t="shared" si="235"/>
        <v>0</v>
      </c>
      <c r="AS833" s="27">
        <f t="shared" si="236"/>
        <v>0</v>
      </c>
      <c r="AT833" s="27">
        <f t="shared" si="249"/>
        <v>0</v>
      </c>
      <c r="AU833" s="27">
        <f t="shared" si="237"/>
        <v>0</v>
      </c>
      <c r="AV833" s="27">
        <f t="shared" si="238"/>
        <v>0</v>
      </c>
      <c r="AW833" s="27">
        <f t="shared" si="239"/>
        <v>0</v>
      </c>
    </row>
    <row r="834" spans="1:49">
      <c r="A834" s="68">
        <v>823</v>
      </c>
      <c r="B834" s="69" t="s">
        <v>328</v>
      </c>
      <c r="C834" s="314"/>
      <c r="D834" s="72"/>
      <c r="E834" s="180"/>
      <c r="F834" s="72"/>
      <c r="G834" s="72"/>
      <c r="H834" s="325">
        <f t="shared" si="231"/>
        <v>0</v>
      </c>
      <c r="I834" s="71"/>
      <c r="J834" s="303"/>
      <c r="K834" s="303"/>
      <c r="L834" s="303"/>
      <c r="M834" s="304">
        <f t="shared" si="240"/>
        <v>0</v>
      </c>
      <c r="N834" s="326" t="str">
        <f t="shared" si="232"/>
        <v/>
      </c>
      <c r="O834" s="71"/>
      <c r="P834" s="303"/>
      <c r="Q834" s="214">
        <f t="shared" si="241"/>
        <v>0</v>
      </c>
      <c r="R834" s="71"/>
      <c r="S834" s="308"/>
      <c r="T834" s="308"/>
      <c r="U834" s="308"/>
      <c r="V834" s="79"/>
      <c r="W834" s="303"/>
      <c r="X834" s="303"/>
      <c r="Y834" s="309">
        <f t="shared" si="233"/>
        <v>0</v>
      </c>
      <c r="Z834" s="73" t="s">
        <v>169</v>
      </c>
      <c r="AA834" s="73" t="s">
        <v>169</v>
      </c>
      <c r="AB834" s="317"/>
      <c r="AC834" s="73" t="s">
        <v>169</v>
      </c>
      <c r="AD834" s="73" t="s">
        <v>169</v>
      </c>
      <c r="AE834" s="317"/>
      <c r="AF834" s="73" t="s">
        <v>169</v>
      </c>
      <c r="AG834" s="73" t="s">
        <v>169</v>
      </c>
      <c r="AH834" s="317"/>
      <c r="AI834" s="88">
        <f t="shared" si="242"/>
        <v>0</v>
      </c>
      <c r="AJ834" s="312">
        <f t="shared" si="243"/>
        <v>0</v>
      </c>
      <c r="AK834" s="27">
        <f t="shared" si="244"/>
        <v>0</v>
      </c>
      <c r="AL834" s="27">
        <f t="shared" si="245"/>
        <v>0</v>
      </c>
      <c r="AM834" s="27">
        <f t="shared" si="246"/>
        <v>0</v>
      </c>
      <c r="AN834" s="77">
        <f t="shared" si="247"/>
        <v>0</v>
      </c>
      <c r="AP834" s="77">
        <f t="shared" si="248"/>
        <v>0</v>
      </c>
      <c r="AQ834" s="207">
        <f t="shared" si="234"/>
        <v>0</v>
      </c>
      <c r="AR834" s="27">
        <f t="shared" si="235"/>
        <v>0</v>
      </c>
      <c r="AS834" s="27">
        <f t="shared" si="236"/>
        <v>0</v>
      </c>
      <c r="AT834" s="27">
        <f t="shared" si="249"/>
        <v>0</v>
      </c>
      <c r="AU834" s="27">
        <f t="shared" si="237"/>
        <v>0</v>
      </c>
      <c r="AV834" s="27">
        <f t="shared" si="238"/>
        <v>0</v>
      </c>
      <c r="AW834" s="27">
        <f t="shared" si="239"/>
        <v>0</v>
      </c>
    </row>
    <row r="835" spans="1:49">
      <c r="A835" s="78">
        <v>824</v>
      </c>
      <c r="B835" s="69" t="s">
        <v>328</v>
      </c>
      <c r="C835" s="314"/>
      <c r="D835" s="72"/>
      <c r="E835" s="180"/>
      <c r="F835" s="72"/>
      <c r="G835" s="72"/>
      <c r="H835" s="325">
        <f t="shared" si="231"/>
        <v>0</v>
      </c>
      <c r="I835" s="71"/>
      <c r="J835" s="303"/>
      <c r="K835" s="303"/>
      <c r="L835" s="303"/>
      <c r="M835" s="304">
        <f t="shared" si="240"/>
        <v>0</v>
      </c>
      <c r="N835" s="326" t="str">
        <f t="shared" si="232"/>
        <v/>
      </c>
      <c r="O835" s="71"/>
      <c r="P835" s="303"/>
      <c r="Q835" s="214">
        <f t="shared" si="241"/>
        <v>0</v>
      </c>
      <c r="R835" s="71"/>
      <c r="S835" s="308"/>
      <c r="T835" s="308"/>
      <c r="U835" s="308"/>
      <c r="V835" s="79"/>
      <c r="W835" s="303"/>
      <c r="X835" s="303"/>
      <c r="Y835" s="309">
        <f t="shared" si="233"/>
        <v>0</v>
      </c>
      <c r="Z835" s="73" t="s">
        <v>169</v>
      </c>
      <c r="AA835" s="73" t="s">
        <v>169</v>
      </c>
      <c r="AB835" s="317"/>
      <c r="AC835" s="73" t="s">
        <v>169</v>
      </c>
      <c r="AD835" s="73" t="s">
        <v>169</v>
      </c>
      <c r="AE835" s="317"/>
      <c r="AF835" s="73" t="s">
        <v>169</v>
      </c>
      <c r="AG835" s="73" t="s">
        <v>169</v>
      </c>
      <c r="AH835" s="317"/>
      <c r="AI835" s="88">
        <f t="shared" si="242"/>
        <v>0</v>
      </c>
      <c r="AJ835" s="312">
        <f t="shared" si="243"/>
        <v>0</v>
      </c>
      <c r="AK835" s="27">
        <f t="shared" si="244"/>
        <v>0</v>
      </c>
      <c r="AL835" s="27">
        <f t="shared" si="245"/>
        <v>0</v>
      </c>
      <c r="AM835" s="27">
        <f t="shared" si="246"/>
        <v>0</v>
      </c>
      <c r="AN835" s="77">
        <f t="shared" si="247"/>
        <v>0</v>
      </c>
      <c r="AP835" s="77">
        <f t="shared" si="248"/>
        <v>0</v>
      </c>
      <c r="AQ835" s="207">
        <f t="shared" si="234"/>
        <v>0</v>
      </c>
      <c r="AR835" s="27">
        <f t="shared" si="235"/>
        <v>0</v>
      </c>
      <c r="AS835" s="27">
        <f t="shared" si="236"/>
        <v>0</v>
      </c>
      <c r="AT835" s="27">
        <f t="shared" si="249"/>
        <v>0</v>
      </c>
      <c r="AU835" s="27">
        <f t="shared" si="237"/>
        <v>0</v>
      </c>
      <c r="AV835" s="27">
        <f t="shared" si="238"/>
        <v>0</v>
      </c>
      <c r="AW835" s="27">
        <f t="shared" si="239"/>
        <v>0</v>
      </c>
    </row>
    <row r="836" spans="1:49">
      <c r="A836" s="68">
        <v>825</v>
      </c>
      <c r="B836" s="69" t="s">
        <v>328</v>
      </c>
      <c r="C836" s="314"/>
      <c r="D836" s="72"/>
      <c r="E836" s="180"/>
      <c r="F836" s="72"/>
      <c r="G836" s="72"/>
      <c r="H836" s="325">
        <f t="shared" si="231"/>
        <v>0</v>
      </c>
      <c r="I836" s="71"/>
      <c r="J836" s="303"/>
      <c r="K836" s="303"/>
      <c r="L836" s="303"/>
      <c r="M836" s="304">
        <f t="shared" si="240"/>
        <v>0</v>
      </c>
      <c r="N836" s="326" t="str">
        <f t="shared" si="232"/>
        <v/>
      </c>
      <c r="O836" s="71"/>
      <c r="P836" s="303"/>
      <c r="Q836" s="214">
        <f t="shared" si="241"/>
        <v>0</v>
      </c>
      <c r="R836" s="71"/>
      <c r="S836" s="308"/>
      <c r="T836" s="308"/>
      <c r="U836" s="308"/>
      <c r="V836" s="79"/>
      <c r="W836" s="303"/>
      <c r="X836" s="303"/>
      <c r="Y836" s="309">
        <f t="shared" si="233"/>
        <v>0</v>
      </c>
      <c r="Z836" s="73" t="s">
        <v>169</v>
      </c>
      <c r="AA836" s="73" t="s">
        <v>169</v>
      </c>
      <c r="AB836" s="317"/>
      <c r="AC836" s="73" t="s">
        <v>169</v>
      </c>
      <c r="AD836" s="73" t="s">
        <v>169</v>
      </c>
      <c r="AE836" s="317"/>
      <c r="AF836" s="73" t="s">
        <v>169</v>
      </c>
      <c r="AG836" s="73" t="s">
        <v>169</v>
      </c>
      <c r="AH836" s="317"/>
      <c r="AI836" s="88">
        <f t="shared" si="242"/>
        <v>0</v>
      </c>
      <c r="AJ836" s="312">
        <f t="shared" si="243"/>
        <v>0</v>
      </c>
      <c r="AK836" s="27">
        <f t="shared" si="244"/>
        <v>0</v>
      </c>
      <c r="AL836" s="27">
        <f t="shared" si="245"/>
        <v>0</v>
      </c>
      <c r="AM836" s="27">
        <f t="shared" si="246"/>
        <v>0</v>
      </c>
      <c r="AN836" s="77">
        <f t="shared" si="247"/>
        <v>0</v>
      </c>
      <c r="AP836" s="77">
        <f t="shared" si="248"/>
        <v>0</v>
      </c>
      <c r="AQ836" s="207">
        <f t="shared" si="234"/>
        <v>0</v>
      </c>
      <c r="AR836" s="27">
        <f t="shared" si="235"/>
        <v>0</v>
      </c>
      <c r="AS836" s="27">
        <f t="shared" si="236"/>
        <v>0</v>
      </c>
      <c r="AT836" s="27">
        <f t="shared" si="249"/>
        <v>0</v>
      </c>
      <c r="AU836" s="27">
        <f t="shared" si="237"/>
        <v>0</v>
      </c>
      <c r="AV836" s="27">
        <f t="shared" si="238"/>
        <v>0</v>
      </c>
      <c r="AW836" s="27">
        <f t="shared" si="239"/>
        <v>0</v>
      </c>
    </row>
    <row r="837" spans="1:49">
      <c r="A837" s="78">
        <v>826</v>
      </c>
      <c r="B837" s="69" t="s">
        <v>328</v>
      </c>
      <c r="C837" s="314"/>
      <c r="D837" s="72"/>
      <c r="E837" s="180"/>
      <c r="F837" s="72"/>
      <c r="G837" s="72"/>
      <c r="H837" s="325">
        <f t="shared" si="231"/>
        <v>0</v>
      </c>
      <c r="I837" s="71"/>
      <c r="J837" s="303"/>
      <c r="K837" s="303"/>
      <c r="L837" s="303"/>
      <c r="M837" s="304">
        <f t="shared" si="240"/>
        <v>0</v>
      </c>
      <c r="N837" s="326" t="str">
        <f t="shared" si="232"/>
        <v/>
      </c>
      <c r="O837" s="71"/>
      <c r="P837" s="303"/>
      <c r="Q837" s="214">
        <f t="shared" si="241"/>
        <v>0</v>
      </c>
      <c r="R837" s="71"/>
      <c r="S837" s="308"/>
      <c r="T837" s="308"/>
      <c r="U837" s="308"/>
      <c r="V837" s="79"/>
      <c r="W837" s="303"/>
      <c r="X837" s="303"/>
      <c r="Y837" s="309">
        <f t="shared" si="233"/>
        <v>0</v>
      </c>
      <c r="Z837" s="73" t="s">
        <v>169</v>
      </c>
      <c r="AA837" s="73" t="s">
        <v>169</v>
      </c>
      <c r="AB837" s="317"/>
      <c r="AC837" s="73" t="s">
        <v>169</v>
      </c>
      <c r="AD837" s="73" t="s">
        <v>169</v>
      </c>
      <c r="AE837" s="317"/>
      <c r="AF837" s="73" t="s">
        <v>169</v>
      </c>
      <c r="AG837" s="73" t="s">
        <v>169</v>
      </c>
      <c r="AH837" s="317"/>
      <c r="AI837" s="88">
        <f t="shared" si="242"/>
        <v>0</v>
      </c>
      <c r="AJ837" s="312">
        <f t="shared" si="243"/>
        <v>0</v>
      </c>
      <c r="AK837" s="27">
        <f t="shared" si="244"/>
        <v>0</v>
      </c>
      <c r="AL837" s="27">
        <f t="shared" si="245"/>
        <v>0</v>
      </c>
      <c r="AM837" s="27">
        <f t="shared" si="246"/>
        <v>0</v>
      </c>
      <c r="AN837" s="77">
        <f t="shared" si="247"/>
        <v>0</v>
      </c>
      <c r="AP837" s="77">
        <f t="shared" si="248"/>
        <v>0</v>
      </c>
      <c r="AQ837" s="207">
        <f t="shared" si="234"/>
        <v>0</v>
      </c>
      <c r="AR837" s="27">
        <f t="shared" si="235"/>
        <v>0</v>
      </c>
      <c r="AS837" s="27">
        <f t="shared" si="236"/>
        <v>0</v>
      </c>
      <c r="AT837" s="27">
        <f t="shared" si="249"/>
        <v>0</v>
      </c>
      <c r="AU837" s="27">
        <f t="shared" si="237"/>
        <v>0</v>
      </c>
      <c r="AV837" s="27">
        <f t="shared" si="238"/>
        <v>0</v>
      </c>
      <c r="AW837" s="27">
        <f t="shared" si="239"/>
        <v>0</v>
      </c>
    </row>
    <row r="838" spans="1:49">
      <c r="A838" s="68">
        <v>827</v>
      </c>
      <c r="B838" s="69" t="s">
        <v>328</v>
      </c>
      <c r="C838" s="314"/>
      <c r="D838" s="72"/>
      <c r="E838" s="180"/>
      <c r="F838" s="72"/>
      <c r="G838" s="72"/>
      <c r="H838" s="325">
        <f t="shared" si="231"/>
        <v>0</v>
      </c>
      <c r="I838" s="71"/>
      <c r="J838" s="303"/>
      <c r="K838" s="303"/>
      <c r="L838" s="303"/>
      <c r="M838" s="304">
        <f t="shared" si="240"/>
        <v>0</v>
      </c>
      <c r="N838" s="326" t="str">
        <f t="shared" si="232"/>
        <v/>
      </c>
      <c r="O838" s="71"/>
      <c r="P838" s="303"/>
      <c r="Q838" s="214">
        <f t="shared" si="241"/>
        <v>0</v>
      </c>
      <c r="R838" s="71"/>
      <c r="S838" s="308"/>
      <c r="T838" s="308"/>
      <c r="U838" s="308"/>
      <c r="V838" s="79"/>
      <c r="W838" s="303"/>
      <c r="X838" s="303"/>
      <c r="Y838" s="309">
        <f t="shared" si="233"/>
        <v>0</v>
      </c>
      <c r="Z838" s="73" t="s">
        <v>169</v>
      </c>
      <c r="AA838" s="73" t="s">
        <v>169</v>
      </c>
      <c r="AB838" s="317"/>
      <c r="AC838" s="73" t="s">
        <v>169</v>
      </c>
      <c r="AD838" s="73" t="s">
        <v>169</v>
      </c>
      <c r="AE838" s="317"/>
      <c r="AF838" s="73" t="s">
        <v>169</v>
      </c>
      <c r="AG838" s="73" t="s">
        <v>169</v>
      </c>
      <c r="AH838" s="317"/>
      <c r="AI838" s="88">
        <f t="shared" si="242"/>
        <v>0</v>
      </c>
      <c r="AJ838" s="312">
        <f t="shared" si="243"/>
        <v>0</v>
      </c>
      <c r="AK838" s="27">
        <f t="shared" si="244"/>
        <v>0</v>
      </c>
      <c r="AL838" s="27">
        <f t="shared" si="245"/>
        <v>0</v>
      </c>
      <c r="AM838" s="27">
        <f t="shared" si="246"/>
        <v>0</v>
      </c>
      <c r="AN838" s="77">
        <f t="shared" si="247"/>
        <v>0</v>
      </c>
      <c r="AP838" s="77">
        <f t="shared" si="248"/>
        <v>0</v>
      </c>
      <c r="AQ838" s="207">
        <f t="shared" si="234"/>
        <v>0</v>
      </c>
      <c r="AR838" s="27">
        <f t="shared" si="235"/>
        <v>0</v>
      </c>
      <c r="AS838" s="27">
        <f t="shared" si="236"/>
        <v>0</v>
      </c>
      <c r="AT838" s="27">
        <f t="shared" si="249"/>
        <v>0</v>
      </c>
      <c r="AU838" s="27">
        <f t="shared" si="237"/>
        <v>0</v>
      </c>
      <c r="AV838" s="27">
        <f t="shared" si="238"/>
        <v>0</v>
      </c>
      <c r="AW838" s="27">
        <f t="shared" si="239"/>
        <v>0</v>
      </c>
    </row>
    <row r="839" spans="1:49">
      <c r="A839" s="78">
        <v>828</v>
      </c>
      <c r="B839" s="69" t="s">
        <v>328</v>
      </c>
      <c r="C839" s="314"/>
      <c r="D839" s="72"/>
      <c r="E839" s="180"/>
      <c r="F839" s="72"/>
      <c r="G839" s="72"/>
      <c r="H839" s="325">
        <f t="shared" si="231"/>
        <v>0</v>
      </c>
      <c r="I839" s="71"/>
      <c r="J839" s="303"/>
      <c r="K839" s="303"/>
      <c r="L839" s="303"/>
      <c r="M839" s="304">
        <f t="shared" si="240"/>
        <v>0</v>
      </c>
      <c r="N839" s="326" t="str">
        <f t="shared" si="232"/>
        <v/>
      </c>
      <c r="O839" s="71"/>
      <c r="P839" s="303"/>
      <c r="Q839" s="214">
        <f t="shared" si="241"/>
        <v>0</v>
      </c>
      <c r="R839" s="71"/>
      <c r="S839" s="308"/>
      <c r="T839" s="308"/>
      <c r="U839" s="308"/>
      <c r="V839" s="79"/>
      <c r="W839" s="303"/>
      <c r="X839" s="303"/>
      <c r="Y839" s="309">
        <f t="shared" si="233"/>
        <v>0</v>
      </c>
      <c r="Z839" s="73" t="s">
        <v>169</v>
      </c>
      <c r="AA839" s="73" t="s">
        <v>169</v>
      </c>
      <c r="AB839" s="317"/>
      <c r="AC839" s="73" t="s">
        <v>169</v>
      </c>
      <c r="AD839" s="73" t="s">
        <v>169</v>
      </c>
      <c r="AE839" s="317"/>
      <c r="AF839" s="73" t="s">
        <v>169</v>
      </c>
      <c r="AG839" s="73" t="s">
        <v>169</v>
      </c>
      <c r="AH839" s="317"/>
      <c r="AI839" s="88">
        <f t="shared" si="242"/>
        <v>0</v>
      </c>
      <c r="AJ839" s="312">
        <f t="shared" si="243"/>
        <v>0</v>
      </c>
      <c r="AK839" s="27">
        <f t="shared" si="244"/>
        <v>0</v>
      </c>
      <c r="AL839" s="27">
        <f t="shared" si="245"/>
        <v>0</v>
      </c>
      <c r="AM839" s="27">
        <f t="shared" si="246"/>
        <v>0</v>
      </c>
      <c r="AN839" s="77">
        <f t="shared" si="247"/>
        <v>0</v>
      </c>
      <c r="AP839" s="77">
        <f t="shared" si="248"/>
        <v>0</v>
      </c>
      <c r="AQ839" s="207">
        <f t="shared" si="234"/>
        <v>0</v>
      </c>
      <c r="AR839" s="27">
        <f t="shared" si="235"/>
        <v>0</v>
      </c>
      <c r="AS839" s="27">
        <f t="shared" si="236"/>
        <v>0</v>
      </c>
      <c r="AT839" s="27">
        <f t="shared" si="249"/>
        <v>0</v>
      </c>
      <c r="AU839" s="27">
        <f t="shared" si="237"/>
        <v>0</v>
      </c>
      <c r="AV839" s="27">
        <f t="shared" si="238"/>
        <v>0</v>
      </c>
      <c r="AW839" s="27">
        <f t="shared" si="239"/>
        <v>0</v>
      </c>
    </row>
    <row r="840" spans="1:49">
      <c r="A840" s="68">
        <v>829</v>
      </c>
      <c r="B840" s="69" t="s">
        <v>328</v>
      </c>
      <c r="C840" s="314"/>
      <c r="D840" s="72"/>
      <c r="E840" s="180"/>
      <c r="F840" s="72"/>
      <c r="G840" s="72"/>
      <c r="H840" s="325">
        <f t="shared" si="231"/>
        <v>0</v>
      </c>
      <c r="I840" s="71"/>
      <c r="J840" s="303"/>
      <c r="K840" s="303"/>
      <c r="L840" s="303"/>
      <c r="M840" s="304">
        <f t="shared" si="240"/>
        <v>0</v>
      </c>
      <c r="N840" s="326" t="str">
        <f t="shared" si="232"/>
        <v/>
      </c>
      <c r="O840" s="71"/>
      <c r="P840" s="303"/>
      <c r="Q840" s="214">
        <f t="shared" si="241"/>
        <v>0</v>
      </c>
      <c r="R840" s="71"/>
      <c r="S840" s="308"/>
      <c r="T840" s="308"/>
      <c r="U840" s="308"/>
      <c r="V840" s="79"/>
      <c r="W840" s="303"/>
      <c r="X840" s="303"/>
      <c r="Y840" s="309">
        <f t="shared" si="233"/>
        <v>0</v>
      </c>
      <c r="Z840" s="73" t="s">
        <v>169</v>
      </c>
      <c r="AA840" s="73" t="s">
        <v>169</v>
      </c>
      <c r="AB840" s="317"/>
      <c r="AC840" s="73" t="s">
        <v>169</v>
      </c>
      <c r="AD840" s="73" t="s">
        <v>169</v>
      </c>
      <c r="AE840" s="317"/>
      <c r="AF840" s="73" t="s">
        <v>169</v>
      </c>
      <c r="AG840" s="73" t="s">
        <v>169</v>
      </c>
      <c r="AH840" s="317"/>
      <c r="AI840" s="88">
        <f t="shared" si="242"/>
        <v>0</v>
      </c>
      <c r="AJ840" s="312">
        <f t="shared" si="243"/>
        <v>0</v>
      </c>
      <c r="AK840" s="27">
        <f t="shared" si="244"/>
        <v>0</v>
      </c>
      <c r="AL840" s="27">
        <f t="shared" si="245"/>
        <v>0</v>
      </c>
      <c r="AM840" s="27">
        <f t="shared" si="246"/>
        <v>0</v>
      </c>
      <c r="AN840" s="77">
        <f t="shared" si="247"/>
        <v>0</v>
      </c>
      <c r="AP840" s="77">
        <f t="shared" si="248"/>
        <v>0</v>
      </c>
      <c r="AQ840" s="207">
        <f t="shared" si="234"/>
        <v>0</v>
      </c>
      <c r="AR840" s="27">
        <f t="shared" si="235"/>
        <v>0</v>
      </c>
      <c r="AS840" s="27">
        <f t="shared" si="236"/>
        <v>0</v>
      </c>
      <c r="AT840" s="27">
        <f t="shared" si="249"/>
        <v>0</v>
      </c>
      <c r="AU840" s="27">
        <f t="shared" si="237"/>
        <v>0</v>
      </c>
      <c r="AV840" s="27">
        <f t="shared" si="238"/>
        <v>0</v>
      </c>
      <c r="AW840" s="27">
        <f t="shared" si="239"/>
        <v>0</v>
      </c>
    </row>
    <row r="841" spans="1:49">
      <c r="A841" s="78">
        <v>830</v>
      </c>
      <c r="B841" s="69" t="s">
        <v>328</v>
      </c>
      <c r="C841" s="314"/>
      <c r="D841" s="72"/>
      <c r="E841" s="180"/>
      <c r="F841" s="72"/>
      <c r="G841" s="72"/>
      <c r="H841" s="325">
        <f t="shared" si="231"/>
        <v>0</v>
      </c>
      <c r="I841" s="71"/>
      <c r="J841" s="303"/>
      <c r="K841" s="303"/>
      <c r="L841" s="303"/>
      <c r="M841" s="304">
        <f t="shared" si="240"/>
        <v>0</v>
      </c>
      <c r="N841" s="326" t="str">
        <f t="shared" si="232"/>
        <v/>
      </c>
      <c r="O841" s="71"/>
      <c r="P841" s="303"/>
      <c r="Q841" s="214">
        <f t="shared" si="241"/>
        <v>0</v>
      </c>
      <c r="R841" s="71"/>
      <c r="S841" s="308"/>
      <c r="T841" s="308"/>
      <c r="U841" s="308"/>
      <c r="V841" s="79"/>
      <c r="W841" s="303"/>
      <c r="X841" s="303"/>
      <c r="Y841" s="309">
        <f t="shared" si="233"/>
        <v>0</v>
      </c>
      <c r="Z841" s="73" t="s">
        <v>169</v>
      </c>
      <c r="AA841" s="73" t="s">
        <v>169</v>
      </c>
      <c r="AB841" s="317"/>
      <c r="AC841" s="73" t="s">
        <v>169</v>
      </c>
      <c r="AD841" s="73" t="s">
        <v>169</v>
      </c>
      <c r="AE841" s="317"/>
      <c r="AF841" s="73" t="s">
        <v>169</v>
      </c>
      <c r="AG841" s="73" t="s">
        <v>169</v>
      </c>
      <c r="AH841" s="317"/>
      <c r="AI841" s="88">
        <f t="shared" si="242"/>
        <v>0</v>
      </c>
      <c r="AJ841" s="312">
        <f t="shared" si="243"/>
        <v>0</v>
      </c>
      <c r="AK841" s="27">
        <f t="shared" si="244"/>
        <v>0</v>
      </c>
      <c r="AL841" s="27">
        <f t="shared" si="245"/>
        <v>0</v>
      </c>
      <c r="AM841" s="27">
        <f t="shared" si="246"/>
        <v>0</v>
      </c>
      <c r="AN841" s="77">
        <f t="shared" si="247"/>
        <v>0</v>
      </c>
      <c r="AP841" s="77">
        <f t="shared" si="248"/>
        <v>0</v>
      </c>
      <c r="AQ841" s="207">
        <f t="shared" si="234"/>
        <v>0</v>
      </c>
      <c r="AR841" s="27">
        <f t="shared" si="235"/>
        <v>0</v>
      </c>
      <c r="AS841" s="27">
        <f t="shared" si="236"/>
        <v>0</v>
      </c>
      <c r="AT841" s="27">
        <f t="shared" si="249"/>
        <v>0</v>
      </c>
      <c r="AU841" s="27">
        <f t="shared" si="237"/>
        <v>0</v>
      </c>
      <c r="AV841" s="27">
        <f t="shared" si="238"/>
        <v>0</v>
      </c>
      <c r="AW841" s="27">
        <f t="shared" si="239"/>
        <v>0</v>
      </c>
    </row>
    <row r="842" spans="1:49">
      <c r="A842" s="68">
        <v>831</v>
      </c>
      <c r="B842" s="69" t="s">
        <v>328</v>
      </c>
      <c r="C842" s="314"/>
      <c r="D842" s="72"/>
      <c r="E842" s="180"/>
      <c r="F842" s="72"/>
      <c r="G842" s="72"/>
      <c r="H842" s="325">
        <f t="shared" si="231"/>
        <v>0</v>
      </c>
      <c r="I842" s="71"/>
      <c r="J842" s="303"/>
      <c r="K842" s="303"/>
      <c r="L842" s="303"/>
      <c r="M842" s="304">
        <f t="shared" si="240"/>
        <v>0</v>
      </c>
      <c r="N842" s="326" t="str">
        <f t="shared" si="232"/>
        <v/>
      </c>
      <c r="O842" s="71"/>
      <c r="P842" s="303"/>
      <c r="Q842" s="214">
        <f t="shared" si="241"/>
        <v>0</v>
      </c>
      <c r="R842" s="71"/>
      <c r="S842" s="308"/>
      <c r="T842" s="308"/>
      <c r="U842" s="308"/>
      <c r="V842" s="79"/>
      <c r="W842" s="303"/>
      <c r="X842" s="303"/>
      <c r="Y842" s="309">
        <f t="shared" si="233"/>
        <v>0</v>
      </c>
      <c r="Z842" s="73" t="s">
        <v>169</v>
      </c>
      <c r="AA842" s="73" t="s">
        <v>169</v>
      </c>
      <c r="AB842" s="317"/>
      <c r="AC842" s="73" t="s">
        <v>169</v>
      </c>
      <c r="AD842" s="73" t="s">
        <v>169</v>
      </c>
      <c r="AE842" s="317"/>
      <c r="AF842" s="73" t="s">
        <v>169</v>
      </c>
      <c r="AG842" s="73" t="s">
        <v>169</v>
      </c>
      <c r="AH842" s="317"/>
      <c r="AI842" s="88">
        <f t="shared" si="242"/>
        <v>0</v>
      </c>
      <c r="AJ842" s="312">
        <f t="shared" si="243"/>
        <v>0</v>
      </c>
      <c r="AK842" s="27">
        <f t="shared" si="244"/>
        <v>0</v>
      </c>
      <c r="AL842" s="27">
        <f t="shared" si="245"/>
        <v>0</v>
      </c>
      <c r="AM842" s="27">
        <f t="shared" si="246"/>
        <v>0</v>
      </c>
      <c r="AN842" s="77">
        <f t="shared" si="247"/>
        <v>0</v>
      </c>
      <c r="AP842" s="77">
        <f t="shared" si="248"/>
        <v>0</v>
      </c>
      <c r="AQ842" s="207">
        <f t="shared" si="234"/>
        <v>0</v>
      </c>
      <c r="AR842" s="27">
        <f t="shared" si="235"/>
        <v>0</v>
      </c>
      <c r="AS842" s="27">
        <f t="shared" si="236"/>
        <v>0</v>
      </c>
      <c r="AT842" s="27">
        <f t="shared" si="249"/>
        <v>0</v>
      </c>
      <c r="AU842" s="27">
        <f t="shared" si="237"/>
        <v>0</v>
      </c>
      <c r="AV842" s="27">
        <f t="shared" si="238"/>
        <v>0</v>
      </c>
      <c r="AW842" s="27">
        <f t="shared" si="239"/>
        <v>0</v>
      </c>
    </row>
    <row r="843" spans="1:49">
      <c r="A843" s="78">
        <v>832</v>
      </c>
      <c r="B843" s="69" t="s">
        <v>328</v>
      </c>
      <c r="C843" s="314"/>
      <c r="D843" s="72"/>
      <c r="E843" s="180"/>
      <c r="F843" s="72"/>
      <c r="G843" s="72"/>
      <c r="H843" s="325">
        <f t="shared" si="231"/>
        <v>0</v>
      </c>
      <c r="I843" s="71"/>
      <c r="J843" s="303"/>
      <c r="K843" s="303"/>
      <c r="L843" s="303"/>
      <c r="M843" s="304">
        <f t="shared" si="240"/>
        <v>0</v>
      </c>
      <c r="N843" s="326" t="str">
        <f t="shared" si="232"/>
        <v/>
      </c>
      <c r="O843" s="71"/>
      <c r="P843" s="303"/>
      <c r="Q843" s="214">
        <f t="shared" si="241"/>
        <v>0</v>
      </c>
      <c r="R843" s="71"/>
      <c r="S843" s="308"/>
      <c r="T843" s="308"/>
      <c r="U843" s="308"/>
      <c r="V843" s="79"/>
      <c r="W843" s="303"/>
      <c r="X843" s="303"/>
      <c r="Y843" s="309">
        <f t="shared" si="233"/>
        <v>0</v>
      </c>
      <c r="Z843" s="73" t="s">
        <v>169</v>
      </c>
      <c r="AA843" s="73" t="s">
        <v>169</v>
      </c>
      <c r="AB843" s="317"/>
      <c r="AC843" s="73" t="s">
        <v>169</v>
      </c>
      <c r="AD843" s="73" t="s">
        <v>169</v>
      </c>
      <c r="AE843" s="317"/>
      <c r="AF843" s="73" t="s">
        <v>169</v>
      </c>
      <c r="AG843" s="73" t="s">
        <v>169</v>
      </c>
      <c r="AH843" s="317"/>
      <c r="AI843" s="88">
        <f t="shared" si="242"/>
        <v>0</v>
      </c>
      <c r="AJ843" s="312">
        <f t="shared" si="243"/>
        <v>0</v>
      </c>
      <c r="AK843" s="27">
        <f t="shared" si="244"/>
        <v>0</v>
      </c>
      <c r="AL843" s="27">
        <f t="shared" si="245"/>
        <v>0</v>
      </c>
      <c r="AM843" s="27">
        <f t="shared" si="246"/>
        <v>0</v>
      </c>
      <c r="AN843" s="77">
        <f t="shared" si="247"/>
        <v>0</v>
      </c>
      <c r="AP843" s="77">
        <f t="shared" si="248"/>
        <v>0</v>
      </c>
      <c r="AQ843" s="207">
        <f t="shared" si="234"/>
        <v>0</v>
      </c>
      <c r="AR843" s="27">
        <f t="shared" si="235"/>
        <v>0</v>
      </c>
      <c r="AS843" s="27">
        <f t="shared" si="236"/>
        <v>0</v>
      </c>
      <c r="AT843" s="27">
        <f t="shared" si="249"/>
        <v>0</v>
      </c>
      <c r="AU843" s="27">
        <f t="shared" si="237"/>
        <v>0</v>
      </c>
      <c r="AV843" s="27">
        <f t="shared" si="238"/>
        <v>0</v>
      </c>
      <c r="AW843" s="27">
        <f t="shared" si="239"/>
        <v>0</v>
      </c>
    </row>
    <row r="844" spans="1:49">
      <c r="A844" s="68">
        <v>833</v>
      </c>
      <c r="B844" s="69" t="s">
        <v>328</v>
      </c>
      <c r="C844" s="314"/>
      <c r="D844" s="72"/>
      <c r="E844" s="180"/>
      <c r="F844" s="72"/>
      <c r="G844" s="72"/>
      <c r="H844" s="325">
        <f t="shared" ref="H844:H907" si="250">IFERROR(IF(B844="โปรดเลือก",0,IF(B844="ไม่เป็นสมาชิก กบข.",ROUND((DATEDIF(F844,G844,"Y")+DATEDIF(F844,G844,"Ym")/12)+I844,0),AN844)),0)</f>
        <v>0</v>
      </c>
      <c r="I844" s="71"/>
      <c r="J844" s="303"/>
      <c r="K844" s="303"/>
      <c r="L844" s="303"/>
      <c r="M844" s="304">
        <f t="shared" si="240"/>
        <v>0</v>
      </c>
      <c r="N844" s="326" t="str">
        <f t="shared" ref="N844:N907" si="251">IFERROR(IF(P844&lt;&gt;0,0,IF(B844="โปรดเลือก ","",(IF(B844="ไม่เป็นสมาชิก กบข.",M844*H844/50,IF(B844="เป็นสมาชิก กบข. ",(IF(M844*H844/50&gt;0.7*M844,0.7*M844,M844*H844/50))))))),0)</f>
        <v/>
      </c>
      <c r="O844" s="71"/>
      <c r="P844" s="303"/>
      <c r="Q844" s="214">
        <f t="shared" si="241"/>
        <v>0</v>
      </c>
      <c r="R844" s="71"/>
      <c r="S844" s="308"/>
      <c r="T844" s="308"/>
      <c r="U844" s="308"/>
      <c r="V844" s="79"/>
      <c r="W844" s="303"/>
      <c r="X844" s="303"/>
      <c r="Y844" s="309">
        <f t="shared" ref="Y844:Y907" si="252">IF(B844="โปรดเลือก ",0,IF(P844&lt;&gt;0,P844,IF(W844&gt;0,W844+X844,(J844+N844)*12+O844*12+P844+S844+T844+U844)))</f>
        <v>0</v>
      </c>
      <c r="Z844" s="73" t="s">
        <v>169</v>
      </c>
      <c r="AA844" s="73" t="s">
        <v>169</v>
      </c>
      <c r="AB844" s="317"/>
      <c r="AC844" s="73" t="s">
        <v>169</v>
      </c>
      <c r="AD844" s="73" t="s">
        <v>169</v>
      </c>
      <c r="AE844" s="317"/>
      <c r="AF844" s="73" t="s">
        <v>169</v>
      </c>
      <c r="AG844" s="73" t="s">
        <v>169</v>
      </c>
      <c r="AH844" s="317"/>
      <c r="AI844" s="88">
        <f t="shared" si="242"/>
        <v>0</v>
      </c>
      <c r="AJ844" s="312">
        <f t="shared" si="243"/>
        <v>0</v>
      </c>
      <c r="AK844" s="27">
        <f t="shared" si="244"/>
        <v>0</v>
      </c>
      <c r="AL844" s="27">
        <f t="shared" si="245"/>
        <v>0</v>
      </c>
      <c r="AM844" s="27">
        <f t="shared" si="246"/>
        <v>0</v>
      </c>
      <c r="AN844" s="77">
        <f t="shared" si="247"/>
        <v>0</v>
      </c>
      <c r="AP844" s="77">
        <f t="shared" si="248"/>
        <v>0</v>
      </c>
      <c r="AQ844" s="207">
        <f t="shared" ref="AQ844:AQ907" si="253">IFERROR(VALUE(LEFT(F844,2)),0)</f>
        <v>0</v>
      </c>
      <c r="AR844" s="27">
        <f t="shared" ref="AR844:AR907" si="254">IFERROR(VALUE(MID(F844,4,2)),0)</f>
        <v>0</v>
      </c>
      <c r="AS844" s="27">
        <f t="shared" ref="AS844:AS907" si="255">IFERROR(VALUE(RIGHT(F844,4)),0)</f>
        <v>0</v>
      </c>
      <c r="AT844" s="27">
        <f t="shared" si="249"/>
        <v>0</v>
      </c>
      <c r="AU844" s="27">
        <f t="shared" ref="AU844:AU907" si="256">IFERROR(VALUE(LEFT(G844,2)),0)</f>
        <v>0</v>
      </c>
      <c r="AV844" s="27">
        <f t="shared" ref="AV844:AV907" si="257">IFERROR(VALUE(MID(G844,4,2)),0)</f>
        <v>0</v>
      </c>
      <c r="AW844" s="27">
        <f t="shared" ref="AW844:AW907" si="258">IFERROR(VALUE(RIGHT(G844,4)),0)</f>
        <v>0</v>
      </c>
    </row>
    <row r="845" spans="1:49">
      <c r="A845" s="78">
        <v>834</v>
      </c>
      <c r="B845" s="69" t="s">
        <v>328</v>
      </c>
      <c r="C845" s="314"/>
      <c r="D845" s="72"/>
      <c r="E845" s="180"/>
      <c r="F845" s="72"/>
      <c r="G845" s="72"/>
      <c r="H845" s="325">
        <f t="shared" si="250"/>
        <v>0</v>
      </c>
      <c r="I845" s="71"/>
      <c r="J845" s="303"/>
      <c r="K845" s="303"/>
      <c r="L845" s="303"/>
      <c r="M845" s="304">
        <f t="shared" ref="M845:M908" si="259">L845+K845</f>
        <v>0</v>
      </c>
      <c r="N845" s="326" t="str">
        <f t="shared" si="251"/>
        <v/>
      </c>
      <c r="O845" s="71"/>
      <c r="P845" s="303"/>
      <c r="Q845" s="214">
        <f t="shared" ref="Q845:Q908" si="260">IF(AP845&lt;500000,AP845,500000)</f>
        <v>0</v>
      </c>
      <c r="R845" s="71"/>
      <c r="S845" s="308"/>
      <c r="T845" s="308"/>
      <c r="U845" s="308"/>
      <c r="V845" s="79"/>
      <c r="W845" s="303"/>
      <c r="X845" s="303"/>
      <c r="Y845" s="309">
        <f t="shared" si="252"/>
        <v>0</v>
      </c>
      <c r="Z845" s="73" t="s">
        <v>169</v>
      </c>
      <c r="AA845" s="73" t="s">
        <v>169</v>
      </c>
      <c r="AB845" s="317"/>
      <c r="AC845" s="73" t="s">
        <v>169</v>
      </c>
      <c r="AD845" s="73" t="s">
        <v>169</v>
      </c>
      <c r="AE845" s="317"/>
      <c r="AF845" s="73" t="s">
        <v>169</v>
      </c>
      <c r="AG845" s="73" t="s">
        <v>169</v>
      </c>
      <c r="AH845" s="317"/>
      <c r="AI845" s="88">
        <f t="shared" ref="AI845:AI908" si="261">AB845+AE845+AH845</f>
        <v>0</v>
      </c>
      <c r="AJ845" s="312">
        <f t="shared" ref="AJ845:AJ908" si="262">Y845+AI845</f>
        <v>0</v>
      </c>
      <c r="AK845" s="27">
        <f t="shared" ref="AK845:AK908" si="263">IF(AU845&lt;AQ845,AT845-AQ845+AU845,AU845-AQ845)</f>
        <v>0</v>
      </c>
      <c r="AL845" s="27">
        <f t="shared" ref="AL845:AL908" si="264">IF(AU845=AQ845,IF(AV845=AR845,0,IF(AV845&gt;AR845,AV845-AR845,12+AV845-AR845)),IF(AU845&gt;AQ845,IF(AV845&gt;AR845,AV845-AR845,IF(AV845=AR845,0,12+AV845-AR845)),IF(AU845&lt;AQ845,IF(AV845&gt;AR845,AV845-AR845-1,IF(AV845=AR845,0,12+AV845-AR845-1)))))</f>
        <v>0</v>
      </c>
      <c r="AM845" s="27">
        <f t="shared" ref="AM845:AM908" si="265">IF(AND(AQ845=AU845,AR845=AV845),AW845-AS845,IF(AND(AQ845&gt;=AU845,AR845&gt;AV845),AW845-AS845-1,IF(AND(AQ845&lt;AU845,AR845&gt;AV845),AW845-AS845-1,IF(AND(AQ845&lt;AU845,AR845&lt;AV845),AW845-AS845,AW845-AS845))))</f>
        <v>0</v>
      </c>
      <c r="AN845" s="77">
        <f t="shared" ref="AN845:AN908" si="266">IF(B845="โปรดเลือก",0,IF(B845="เป็นสมาชิก กบข. ",(AK845/365)+(AL845/12)+AM845+I845,ROUND((AK845/365)+(AL845/12)+AM845,0)))</f>
        <v>0</v>
      </c>
      <c r="AP845" s="77">
        <f t="shared" ref="AP845:AP908" si="267">IFERROR(IF(AND(J845&lt;&gt;0,N845=0),J845*15,IF(AND(J845=0,N845&lt;&gt;0),N845*15,0)),0)</f>
        <v>0</v>
      </c>
      <c r="AQ845" s="207">
        <f t="shared" si="253"/>
        <v>0</v>
      </c>
      <c r="AR845" s="27">
        <f t="shared" si="254"/>
        <v>0</v>
      </c>
      <c r="AS845" s="27">
        <f t="shared" si="255"/>
        <v>0</v>
      </c>
      <c r="AT845" s="27">
        <f t="shared" si="249"/>
        <v>0</v>
      </c>
      <c r="AU845" s="27">
        <f t="shared" si="256"/>
        <v>0</v>
      </c>
      <c r="AV845" s="27">
        <f t="shared" si="257"/>
        <v>0</v>
      </c>
      <c r="AW845" s="27">
        <f t="shared" si="258"/>
        <v>0</v>
      </c>
    </row>
    <row r="846" spans="1:49">
      <c r="A846" s="68">
        <v>835</v>
      </c>
      <c r="B846" s="69" t="s">
        <v>328</v>
      </c>
      <c r="C846" s="314"/>
      <c r="D846" s="72"/>
      <c r="E846" s="180"/>
      <c r="F846" s="72"/>
      <c r="G846" s="72"/>
      <c r="H846" s="325">
        <f t="shared" si="250"/>
        <v>0</v>
      </c>
      <c r="I846" s="71"/>
      <c r="J846" s="303"/>
      <c r="K846" s="303"/>
      <c r="L846" s="303"/>
      <c r="M846" s="304">
        <f t="shared" si="259"/>
        <v>0</v>
      </c>
      <c r="N846" s="326" t="str">
        <f t="shared" si="251"/>
        <v/>
      </c>
      <c r="O846" s="71"/>
      <c r="P846" s="303"/>
      <c r="Q846" s="214">
        <f t="shared" si="260"/>
        <v>0</v>
      </c>
      <c r="R846" s="71"/>
      <c r="S846" s="308"/>
      <c r="T846" s="308"/>
      <c r="U846" s="308"/>
      <c r="V846" s="79"/>
      <c r="W846" s="303"/>
      <c r="X846" s="303"/>
      <c r="Y846" s="309">
        <f t="shared" si="252"/>
        <v>0</v>
      </c>
      <c r="Z846" s="73" t="s">
        <v>169</v>
      </c>
      <c r="AA846" s="73" t="s">
        <v>169</v>
      </c>
      <c r="AB846" s="317"/>
      <c r="AC846" s="73" t="s">
        <v>169</v>
      </c>
      <c r="AD846" s="73" t="s">
        <v>169</v>
      </c>
      <c r="AE846" s="317"/>
      <c r="AF846" s="73" t="s">
        <v>169</v>
      </c>
      <c r="AG846" s="73" t="s">
        <v>169</v>
      </c>
      <c r="AH846" s="317"/>
      <c r="AI846" s="88">
        <f t="shared" si="261"/>
        <v>0</v>
      </c>
      <c r="AJ846" s="312">
        <f t="shared" si="262"/>
        <v>0</v>
      </c>
      <c r="AK846" s="27">
        <f t="shared" si="263"/>
        <v>0</v>
      </c>
      <c r="AL846" s="27">
        <f t="shared" si="264"/>
        <v>0</v>
      </c>
      <c r="AM846" s="27">
        <f t="shared" si="265"/>
        <v>0</v>
      </c>
      <c r="AN846" s="77">
        <f t="shared" si="266"/>
        <v>0</v>
      </c>
      <c r="AP846" s="77">
        <f t="shared" si="267"/>
        <v>0</v>
      </c>
      <c r="AQ846" s="207">
        <f t="shared" si="253"/>
        <v>0</v>
      </c>
      <c r="AR846" s="27">
        <f t="shared" si="254"/>
        <v>0</v>
      </c>
      <c r="AS846" s="27">
        <f t="shared" si="255"/>
        <v>0</v>
      </c>
      <c r="AT846" s="27">
        <f t="shared" ref="AT846:AT909" si="268">IFERROR(VLOOKUP(AV846-1,$AY$12:$AZ$23,2,0),0)</f>
        <v>0</v>
      </c>
      <c r="AU846" s="27">
        <f t="shared" si="256"/>
        <v>0</v>
      </c>
      <c r="AV846" s="27">
        <f t="shared" si="257"/>
        <v>0</v>
      </c>
      <c r="AW846" s="27">
        <f t="shared" si="258"/>
        <v>0</v>
      </c>
    </row>
    <row r="847" spans="1:49">
      <c r="A847" s="78">
        <v>836</v>
      </c>
      <c r="B847" s="69" t="s">
        <v>328</v>
      </c>
      <c r="C847" s="314"/>
      <c r="D847" s="72"/>
      <c r="E847" s="180"/>
      <c r="F847" s="72"/>
      <c r="G847" s="72"/>
      <c r="H847" s="325">
        <f t="shared" si="250"/>
        <v>0</v>
      </c>
      <c r="I847" s="71"/>
      <c r="J847" s="303"/>
      <c r="K847" s="303"/>
      <c r="L847" s="303"/>
      <c r="M847" s="304">
        <f t="shared" si="259"/>
        <v>0</v>
      </c>
      <c r="N847" s="326" t="str">
        <f t="shared" si="251"/>
        <v/>
      </c>
      <c r="O847" s="71"/>
      <c r="P847" s="303"/>
      <c r="Q847" s="214">
        <f t="shared" si="260"/>
        <v>0</v>
      </c>
      <c r="R847" s="71"/>
      <c r="S847" s="308"/>
      <c r="T847" s="308"/>
      <c r="U847" s="308"/>
      <c r="V847" s="79"/>
      <c r="W847" s="303"/>
      <c r="X847" s="303"/>
      <c r="Y847" s="309">
        <f t="shared" si="252"/>
        <v>0</v>
      </c>
      <c r="Z847" s="73" t="s">
        <v>169</v>
      </c>
      <c r="AA847" s="73" t="s">
        <v>169</v>
      </c>
      <c r="AB847" s="317"/>
      <c r="AC847" s="73" t="s">
        <v>169</v>
      </c>
      <c r="AD847" s="73" t="s">
        <v>169</v>
      </c>
      <c r="AE847" s="317"/>
      <c r="AF847" s="73" t="s">
        <v>169</v>
      </c>
      <c r="AG847" s="73" t="s">
        <v>169</v>
      </c>
      <c r="AH847" s="317"/>
      <c r="AI847" s="88">
        <f t="shared" si="261"/>
        <v>0</v>
      </c>
      <c r="AJ847" s="312">
        <f t="shared" si="262"/>
        <v>0</v>
      </c>
      <c r="AK847" s="27">
        <f t="shared" si="263"/>
        <v>0</v>
      </c>
      <c r="AL847" s="27">
        <f t="shared" si="264"/>
        <v>0</v>
      </c>
      <c r="AM847" s="27">
        <f t="shared" si="265"/>
        <v>0</v>
      </c>
      <c r="AN847" s="77">
        <f t="shared" si="266"/>
        <v>0</v>
      </c>
      <c r="AP847" s="77">
        <f t="shared" si="267"/>
        <v>0</v>
      </c>
      <c r="AQ847" s="207">
        <f t="shared" si="253"/>
        <v>0</v>
      </c>
      <c r="AR847" s="27">
        <f t="shared" si="254"/>
        <v>0</v>
      </c>
      <c r="AS847" s="27">
        <f t="shared" si="255"/>
        <v>0</v>
      </c>
      <c r="AT847" s="27">
        <f t="shared" si="268"/>
        <v>0</v>
      </c>
      <c r="AU847" s="27">
        <f t="shared" si="256"/>
        <v>0</v>
      </c>
      <c r="AV847" s="27">
        <f t="shared" si="257"/>
        <v>0</v>
      </c>
      <c r="AW847" s="27">
        <f t="shared" si="258"/>
        <v>0</v>
      </c>
    </row>
    <row r="848" spans="1:49">
      <c r="A848" s="68">
        <v>837</v>
      </c>
      <c r="B848" s="69" t="s">
        <v>328</v>
      </c>
      <c r="C848" s="314"/>
      <c r="D848" s="72"/>
      <c r="E848" s="180"/>
      <c r="F848" s="72"/>
      <c r="G848" s="72"/>
      <c r="H848" s="325">
        <f t="shared" si="250"/>
        <v>0</v>
      </c>
      <c r="I848" s="71"/>
      <c r="J848" s="303"/>
      <c r="K848" s="303"/>
      <c r="L848" s="303"/>
      <c r="M848" s="304">
        <f t="shared" si="259"/>
        <v>0</v>
      </c>
      <c r="N848" s="326" t="str">
        <f t="shared" si="251"/>
        <v/>
      </c>
      <c r="O848" s="71"/>
      <c r="P848" s="303"/>
      <c r="Q848" s="214">
        <f t="shared" si="260"/>
        <v>0</v>
      </c>
      <c r="R848" s="71"/>
      <c r="S848" s="308"/>
      <c r="T848" s="308"/>
      <c r="U848" s="308"/>
      <c r="V848" s="79"/>
      <c r="W848" s="303"/>
      <c r="X848" s="303"/>
      <c r="Y848" s="309">
        <f t="shared" si="252"/>
        <v>0</v>
      </c>
      <c r="Z848" s="73" t="s">
        <v>169</v>
      </c>
      <c r="AA848" s="73" t="s">
        <v>169</v>
      </c>
      <c r="AB848" s="317"/>
      <c r="AC848" s="73" t="s">
        <v>169</v>
      </c>
      <c r="AD848" s="73" t="s">
        <v>169</v>
      </c>
      <c r="AE848" s="317"/>
      <c r="AF848" s="73" t="s">
        <v>169</v>
      </c>
      <c r="AG848" s="73" t="s">
        <v>169</v>
      </c>
      <c r="AH848" s="317"/>
      <c r="AI848" s="88">
        <f t="shared" si="261"/>
        <v>0</v>
      </c>
      <c r="AJ848" s="312">
        <f t="shared" si="262"/>
        <v>0</v>
      </c>
      <c r="AK848" s="27">
        <f t="shared" si="263"/>
        <v>0</v>
      </c>
      <c r="AL848" s="27">
        <f t="shared" si="264"/>
        <v>0</v>
      </c>
      <c r="AM848" s="27">
        <f t="shared" si="265"/>
        <v>0</v>
      </c>
      <c r="AN848" s="77">
        <f t="shared" si="266"/>
        <v>0</v>
      </c>
      <c r="AP848" s="77">
        <f t="shared" si="267"/>
        <v>0</v>
      </c>
      <c r="AQ848" s="207">
        <f t="shared" si="253"/>
        <v>0</v>
      </c>
      <c r="AR848" s="27">
        <f t="shared" si="254"/>
        <v>0</v>
      </c>
      <c r="AS848" s="27">
        <f t="shared" si="255"/>
        <v>0</v>
      </c>
      <c r="AT848" s="27">
        <f t="shared" si="268"/>
        <v>0</v>
      </c>
      <c r="AU848" s="27">
        <f t="shared" si="256"/>
        <v>0</v>
      </c>
      <c r="AV848" s="27">
        <f t="shared" si="257"/>
        <v>0</v>
      </c>
      <c r="AW848" s="27">
        <f t="shared" si="258"/>
        <v>0</v>
      </c>
    </row>
    <row r="849" spans="1:49">
      <c r="A849" s="78">
        <v>838</v>
      </c>
      <c r="B849" s="69" t="s">
        <v>328</v>
      </c>
      <c r="C849" s="314"/>
      <c r="D849" s="72"/>
      <c r="E849" s="180"/>
      <c r="F849" s="72"/>
      <c r="G849" s="72"/>
      <c r="H849" s="325">
        <f t="shared" si="250"/>
        <v>0</v>
      </c>
      <c r="I849" s="71"/>
      <c r="J849" s="303"/>
      <c r="K849" s="303"/>
      <c r="L849" s="303"/>
      <c r="M849" s="304">
        <f t="shared" si="259"/>
        <v>0</v>
      </c>
      <c r="N849" s="326" t="str">
        <f t="shared" si="251"/>
        <v/>
      </c>
      <c r="O849" s="71"/>
      <c r="P849" s="303"/>
      <c r="Q849" s="214">
        <f t="shared" si="260"/>
        <v>0</v>
      </c>
      <c r="R849" s="71"/>
      <c r="S849" s="308"/>
      <c r="T849" s="308"/>
      <c r="U849" s="308"/>
      <c r="V849" s="79"/>
      <c r="W849" s="303"/>
      <c r="X849" s="303"/>
      <c r="Y849" s="309">
        <f t="shared" si="252"/>
        <v>0</v>
      </c>
      <c r="Z849" s="73" t="s">
        <v>169</v>
      </c>
      <c r="AA849" s="73" t="s">
        <v>169</v>
      </c>
      <c r="AB849" s="317"/>
      <c r="AC849" s="73" t="s">
        <v>169</v>
      </c>
      <c r="AD849" s="73" t="s">
        <v>169</v>
      </c>
      <c r="AE849" s="317"/>
      <c r="AF849" s="73" t="s">
        <v>169</v>
      </c>
      <c r="AG849" s="73" t="s">
        <v>169</v>
      </c>
      <c r="AH849" s="317"/>
      <c r="AI849" s="88">
        <f t="shared" si="261"/>
        <v>0</v>
      </c>
      <c r="AJ849" s="312">
        <f t="shared" si="262"/>
        <v>0</v>
      </c>
      <c r="AK849" s="27">
        <f t="shared" si="263"/>
        <v>0</v>
      </c>
      <c r="AL849" s="27">
        <f t="shared" si="264"/>
        <v>0</v>
      </c>
      <c r="AM849" s="27">
        <f t="shared" si="265"/>
        <v>0</v>
      </c>
      <c r="AN849" s="77">
        <f t="shared" si="266"/>
        <v>0</v>
      </c>
      <c r="AP849" s="77">
        <f t="shared" si="267"/>
        <v>0</v>
      </c>
      <c r="AQ849" s="207">
        <f t="shared" si="253"/>
        <v>0</v>
      </c>
      <c r="AR849" s="27">
        <f t="shared" si="254"/>
        <v>0</v>
      </c>
      <c r="AS849" s="27">
        <f t="shared" si="255"/>
        <v>0</v>
      </c>
      <c r="AT849" s="27">
        <f t="shared" si="268"/>
        <v>0</v>
      </c>
      <c r="AU849" s="27">
        <f t="shared" si="256"/>
        <v>0</v>
      </c>
      <c r="AV849" s="27">
        <f t="shared" si="257"/>
        <v>0</v>
      </c>
      <c r="AW849" s="27">
        <f t="shared" si="258"/>
        <v>0</v>
      </c>
    </row>
    <row r="850" spans="1:49">
      <c r="A850" s="68">
        <v>839</v>
      </c>
      <c r="B850" s="69" t="s">
        <v>328</v>
      </c>
      <c r="C850" s="314"/>
      <c r="D850" s="72"/>
      <c r="E850" s="180"/>
      <c r="F850" s="72"/>
      <c r="G850" s="72"/>
      <c r="H850" s="325">
        <f t="shared" si="250"/>
        <v>0</v>
      </c>
      <c r="I850" s="71"/>
      <c r="J850" s="303"/>
      <c r="K850" s="303"/>
      <c r="L850" s="303"/>
      <c r="M850" s="304">
        <f t="shared" si="259"/>
        <v>0</v>
      </c>
      <c r="N850" s="326" t="str">
        <f t="shared" si="251"/>
        <v/>
      </c>
      <c r="O850" s="71"/>
      <c r="P850" s="303"/>
      <c r="Q850" s="214">
        <f t="shared" si="260"/>
        <v>0</v>
      </c>
      <c r="R850" s="71"/>
      <c r="S850" s="308"/>
      <c r="T850" s="308"/>
      <c r="U850" s="308"/>
      <c r="V850" s="79"/>
      <c r="W850" s="303"/>
      <c r="X850" s="303"/>
      <c r="Y850" s="309">
        <f t="shared" si="252"/>
        <v>0</v>
      </c>
      <c r="Z850" s="73" t="s">
        <v>169</v>
      </c>
      <c r="AA850" s="73" t="s">
        <v>169</v>
      </c>
      <c r="AB850" s="317"/>
      <c r="AC850" s="73" t="s">
        <v>169</v>
      </c>
      <c r="AD850" s="73" t="s">
        <v>169</v>
      </c>
      <c r="AE850" s="317"/>
      <c r="AF850" s="73" t="s">
        <v>169</v>
      </c>
      <c r="AG850" s="73" t="s">
        <v>169</v>
      </c>
      <c r="AH850" s="317"/>
      <c r="AI850" s="88">
        <f t="shared" si="261"/>
        <v>0</v>
      </c>
      <c r="AJ850" s="312">
        <f t="shared" si="262"/>
        <v>0</v>
      </c>
      <c r="AK850" s="27">
        <f t="shared" si="263"/>
        <v>0</v>
      </c>
      <c r="AL850" s="27">
        <f t="shared" si="264"/>
        <v>0</v>
      </c>
      <c r="AM850" s="27">
        <f t="shared" si="265"/>
        <v>0</v>
      </c>
      <c r="AN850" s="77">
        <f t="shared" si="266"/>
        <v>0</v>
      </c>
      <c r="AP850" s="77">
        <f t="shared" si="267"/>
        <v>0</v>
      </c>
      <c r="AQ850" s="207">
        <f t="shared" si="253"/>
        <v>0</v>
      </c>
      <c r="AR850" s="27">
        <f t="shared" si="254"/>
        <v>0</v>
      </c>
      <c r="AS850" s="27">
        <f t="shared" si="255"/>
        <v>0</v>
      </c>
      <c r="AT850" s="27">
        <f t="shared" si="268"/>
        <v>0</v>
      </c>
      <c r="AU850" s="27">
        <f t="shared" si="256"/>
        <v>0</v>
      </c>
      <c r="AV850" s="27">
        <f t="shared" si="257"/>
        <v>0</v>
      </c>
      <c r="AW850" s="27">
        <f t="shared" si="258"/>
        <v>0</v>
      </c>
    </row>
    <row r="851" spans="1:49">
      <c r="A851" s="78">
        <v>840</v>
      </c>
      <c r="B851" s="69" t="s">
        <v>328</v>
      </c>
      <c r="C851" s="314"/>
      <c r="D851" s="72"/>
      <c r="E851" s="180"/>
      <c r="F851" s="72"/>
      <c r="G851" s="72"/>
      <c r="H851" s="325">
        <f t="shared" si="250"/>
        <v>0</v>
      </c>
      <c r="I851" s="71"/>
      <c r="J851" s="303"/>
      <c r="K851" s="303"/>
      <c r="L851" s="303"/>
      <c r="M851" s="304">
        <f t="shared" si="259"/>
        <v>0</v>
      </c>
      <c r="N851" s="326" t="str">
        <f t="shared" si="251"/>
        <v/>
      </c>
      <c r="O851" s="71"/>
      <c r="P851" s="303"/>
      <c r="Q851" s="214">
        <f t="shared" si="260"/>
        <v>0</v>
      </c>
      <c r="R851" s="71"/>
      <c r="S851" s="308"/>
      <c r="T851" s="308"/>
      <c r="U851" s="308"/>
      <c r="V851" s="79"/>
      <c r="W851" s="303"/>
      <c r="X851" s="303"/>
      <c r="Y851" s="309">
        <f t="shared" si="252"/>
        <v>0</v>
      </c>
      <c r="Z851" s="73" t="s">
        <v>169</v>
      </c>
      <c r="AA851" s="73" t="s">
        <v>169</v>
      </c>
      <c r="AB851" s="317"/>
      <c r="AC851" s="73" t="s">
        <v>169</v>
      </c>
      <c r="AD851" s="73" t="s">
        <v>169</v>
      </c>
      <c r="AE851" s="317"/>
      <c r="AF851" s="73" t="s">
        <v>169</v>
      </c>
      <c r="AG851" s="73" t="s">
        <v>169</v>
      </c>
      <c r="AH851" s="317"/>
      <c r="AI851" s="88">
        <f t="shared" si="261"/>
        <v>0</v>
      </c>
      <c r="AJ851" s="312">
        <f t="shared" si="262"/>
        <v>0</v>
      </c>
      <c r="AK851" s="27">
        <f t="shared" si="263"/>
        <v>0</v>
      </c>
      <c r="AL851" s="27">
        <f t="shared" si="264"/>
        <v>0</v>
      </c>
      <c r="AM851" s="27">
        <f t="shared" si="265"/>
        <v>0</v>
      </c>
      <c r="AN851" s="77">
        <f t="shared" si="266"/>
        <v>0</v>
      </c>
      <c r="AP851" s="77">
        <f t="shared" si="267"/>
        <v>0</v>
      </c>
      <c r="AQ851" s="207">
        <f t="shared" si="253"/>
        <v>0</v>
      </c>
      <c r="AR851" s="27">
        <f t="shared" si="254"/>
        <v>0</v>
      </c>
      <c r="AS851" s="27">
        <f t="shared" si="255"/>
        <v>0</v>
      </c>
      <c r="AT851" s="27">
        <f t="shared" si="268"/>
        <v>0</v>
      </c>
      <c r="AU851" s="27">
        <f t="shared" si="256"/>
        <v>0</v>
      </c>
      <c r="AV851" s="27">
        <f t="shared" si="257"/>
        <v>0</v>
      </c>
      <c r="AW851" s="27">
        <f t="shared" si="258"/>
        <v>0</v>
      </c>
    </row>
    <row r="852" spans="1:49">
      <c r="A852" s="68">
        <v>841</v>
      </c>
      <c r="B852" s="69" t="s">
        <v>328</v>
      </c>
      <c r="C852" s="314"/>
      <c r="D852" s="72"/>
      <c r="E852" s="180"/>
      <c r="F852" s="72"/>
      <c r="G852" s="72"/>
      <c r="H852" s="325">
        <f t="shared" si="250"/>
        <v>0</v>
      </c>
      <c r="I852" s="71"/>
      <c r="J852" s="303"/>
      <c r="K852" s="303"/>
      <c r="L852" s="303"/>
      <c r="M852" s="304">
        <f t="shared" si="259"/>
        <v>0</v>
      </c>
      <c r="N852" s="326" t="str">
        <f t="shared" si="251"/>
        <v/>
      </c>
      <c r="O852" s="71"/>
      <c r="P852" s="303"/>
      <c r="Q852" s="214">
        <f t="shared" si="260"/>
        <v>0</v>
      </c>
      <c r="R852" s="71"/>
      <c r="S852" s="308"/>
      <c r="T852" s="308"/>
      <c r="U852" s="308"/>
      <c r="V852" s="79"/>
      <c r="W852" s="303"/>
      <c r="X852" s="303"/>
      <c r="Y852" s="309">
        <f t="shared" si="252"/>
        <v>0</v>
      </c>
      <c r="Z852" s="73" t="s">
        <v>169</v>
      </c>
      <c r="AA852" s="73" t="s">
        <v>169</v>
      </c>
      <c r="AB852" s="317"/>
      <c r="AC852" s="73" t="s">
        <v>169</v>
      </c>
      <c r="AD852" s="73" t="s">
        <v>169</v>
      </c>
      <c r="AE852" s="317"/>
      <c r="AF852" s="73" t="s">
        <v>169</v>
      </c>
      <c r="AG852" s="73" t="s">
        <v>169</v>
      </c>
      <c r="AH852" s="317"/>
      <c r="AI852" s="88">
        <f t="shared" si="261"/>
        <v>0</v>
      </c>
      <c r="AJ852" s="312">
        <f t="shared" si="262"/>
        <v>0</v>
      </c>
      <c r="AK852" s="27">
        <f t="shared" si="263"/>
        <v>0</v>
      </c>
      <c r="AL852" s="27">
        <f t="shared" si="264"/>
        <v>0</v>
      </c>
      <c r="AM852" s="27">
        <f t="shared" si="265"/>
        <v>0</v>
      </c>
      <c r="AN852" s="77">
        <f t="shared" si="266"/>
        <v>0</v>
      </c>
      <c r="AP852" s="77">
        <f t="shared" si="267"/>
        <v>0</v>
      </c>
      <c r="AQ852" s="207">
        <f t="shared" si="253"/>
        <v>0</v>
      </c>
      <c r="AR852" s="27">
        <f t="shared" si="254"/>
        <v>0</v>
      </c>
      <c r="AS852" s="27">
        <f t="shared" si="255"/>
        <v>0</v>
      </c>
      <c r="AT852" s="27">
        <f t="shared" si="268"/>
        <v>0</v>
      </c>
      <c r="AU852" s="27">
        <f t="shared" si="256"/>
        <v>0</v>
      </c>
      <c r="AV852" s="27">
        <f t="shared" si="257"/>
        <v>0</v>
      </c>
      <c r="AW852" s="27">
        <f t="shared" si="258"/>
        <v>0</v>
      </c>
    </row>
    <row r="853" spans="1:49">
      <c r="A853" s="78">
        <v>842</v>
      </c>
      <c r="B853" s="69" t="s">
        <v>328</v>
      </c>
      <c r="C853" s="314"/>
      <c r="D853" s="72"/>
      <c r="E853" s="180"/>
      <c r="F853" s="72"/>
      <c r="G853" s="72"/>
      <c r="H853" s="325">
        <f t="shared" si="250"/>
        <v>0</v>
      </c>
      <c r="I853" s="71"/>
      <c r="J853" s="303"/>
      <c r="K853" s="303"/>
      <c r="L853" s="303"/>
      <c r="M853" s="304">
        <f t="shared" si="259"/>
        <v>0</v>
      </c>
      <c r="N853" s="326" t="str">
        <f t="shared" si="251"/>
        <v/>
      </c>
      <c r="O853" s="71"/>
      <c r="P853" s="303"/>
      <c r="Q853" s="214">
        <f t="shared" si="260"/>
        <v>0</v>
      </c>
      <c r="R853" s="71"/>
      <c r="S853" s="308"/>
      <c r="T853" s="308"/>
      <c r="U853" s="308"/>
      <c r="V853" s="79"/>
      <c r="W853" s="303"/>
      <c r="X853" s="303"/>
      <c r="Y853" s="309">
        <f t="shared" si="252"/>
        <v>0</v>
      </c>
      <c r="Z853" s="73" t="s">
        <v>169</v>
      </c>
      <c r="AA853" s="73" t="s">
        <v>169</v>
      </c>
      <c r="AB853" s="317"/>
      <c r="AC853" s="73" t="s">
        <v>169</v>
      </c>
      <c r="AD853" s="73" t="s">
        <v>169</v>
      </c>
      <c r="AE853" s="317"/>
      <c r="AF853" s="73" t="s">
        <v>169</v>
      </c>
      <c r="AG853" s="73" t="s">
        <v>169</v>
      </c>
      <c r="AH853" s="317"/>
      <c r="AI853" s="88">
        <f t="shared" si="261"/>
        <v>0</v>
      </c>
      <c r="AJ853" s="312">
        <f t="shared" si="262"/>
        <v>0</v>
      </c>
      <c r="AK853" s="27">
        <f t="shared" si="263"/>
        <v>0</v>
      </c>
      <c r="AL853" s="27">
        <f t="shared" si="264"/>
        <v>0</v>
      </c>
      <c r="AM853" s="27">
        <f t="shared" si="265"/>
        <v>0</v>
      </c>
      <c r="AN853" s="77">
        <f t="shared" si="266"/>
        <v>0</v>
      </c>
      <c r="AP853" s="77">
        <f t="shared" si="267"/>
        <v>0</v>
      </c>
      <c r="AQ853" s="207">
        <f t="shared" si="253"/>
        <v>0</v>
      </c>
      <c r="AR853" s="27">
        <f t="shared" si="254"/>
        <v>0</v>
      </c>
      <c r="AS853" s="27">
        <f t="shared" si="255"/>
        <v>0</v>
      </c>
      <c r="AT853" s="27">
        <f t="shared" si="268"/>
        <v>0</v>
      </c>
      <c r="AU853" s="27">
        <f t="shared" si="256"/>
        <v>0</v>
      </c>
      <c r="AV853" s="27">
        <f t="shared" si="257"/>
        <v>0</v>
      </c>
      <c r="AW853" s="27">
        <f t="shared" si="258"/>
        <v>0</v>
      </c>
    </row>
    <row r="854" spans="1:49">
      <c r="A854" s="68">
        <v>843</v>
      </c>
      <c r="B854" s="69" t="s">
        <v>328</v>
      </c>
      <c r="C854" s="314"/>
      <c r="D854" s="72"/>
      <c r="E854" s="180"/>
      <c r="F854" s="72"/>
      <c r="G854" s="72"/>
      <c r="H854" s="325">
        <f t="shared" si="250"/>
        <v>0</v>
      </c>
      <c r="I854" s="71"/>
      <c r="J854" s="303"/>
      <c r="K854" s="303"/>
      <c r="L854" s="303"/>
      <c r="M854" s="304">
        <f t="shared" si="259"/>
        <v>0</v>
      </c>
      <c r="N854" s="326" t="str">
        <f t="shared" si="251"/>
        <v/>
      </c>
      <c r="O854" s="71"/>
      <c r="P854" s="303"/>
      <c r="Q854" s="214">
        <f t="shared" si="260"/>
        <v>0</v>
      </c>
      <c r="R854" s="71"/>
      <c r="S854" s="308"/>
      <c r="T854" s="308"/>
      <c r="U854" s="308"/>
      <c r="V854" s="79"/>
      <c r="W854" s="303"/>
      <c r="X854" s="303"/>
      <c r="Y854" s="309">
        <f t="shared" si="252"/>
        <v>0</v>
      </c>
      <c r="Z854" s="73" t="s">
        <v>169</v>
      </c>
      <c r="AA854" s="73" t="s">
        <v>169</v>
      </c>
      <c r="AB854" s="317"/>
      <c r="AC854" s="73" t="s">
        <v>169</v>
      </c>
      <c r="AD854" s="73" t="s">
        <v>169</v>
      </c>
      <c r="AE854" s="317"/>
      <c r="AF854" s="73" t="s">
        <v>169</v>
      </c>
      <c r="AG854" s="73" t="s">
        <v>169</v>
      </c>
      <c r="AH854" s="317"/>
      <c r="AI854" s="88">
        <f t="shared" si="261"/>
        <v>0</v>
      </c>
      <c r="AJ854" s="312">
        <f t="shared" si="262"/>
        <v>0</v>
      </c>
      <c r="AK854" s="27">
        <f t="shared" si="263"/>
        <v>0</v>
      </c>
      <c r="AL854" s="27">
        <f t="shared" si="264"/>
        <v>0</v>
      </c>
      <c r="AM854" s="27">
        <f t="shared" si="265"/>
        <v>0</v>
      </c>
      <c r="AN854" s="77">
        <f t="shared" si="266"/>
        <v>0</v>
      </c>
      <c r="AP854" s="77">
        <f t="shared" si="267"/>
        <v>0</v>
      </c>
      <c r="AQ854" s="207">
        <f t="shared" si="253"/>
        <v>0</v>
      </c>
      <c r="AR854" s="27">
        <f t="shared" si="254"/>
        <v>0</v>
      </c>
      <c r="AS854" s="27">
        <f t="shared" si="255"/>
        <v>0</v>
      </c>
      <c r="AT854" s="27">
        <f t="shared" si="268"/>
        <v>0</v>
      </c>
      <c r="AU854" s="27">
        <f t="shared" si="256"/>
        <v>0</v>
      </c>
      <c r="AV854" s="27">
        <f t="shared" si="257"/>
        <v>0</v>
      </c>
      <c r="AW854" s="27">
        <f t="shared" si="258"/>
        <v>0</v>
      </c>
    </row>
    <row r="855" spans="1:49">
      <c r="A855" s="78">
        <v>844</v>
      </c>
      <c r="B855" s="69" t="s">
        <v>328</v>
      </c>
      <c r="C855" s="314"/>
      <c r="D855" s="72"/>
      <c r="E855" s="180"/>
      <c r="F855" s="72"/>
      <c r="G855" s="72"/>
      <c r="H855" s="325">
        <f t="shared" si="250"/>
        <v>0</v>
      </c>
      <c r="I855" s="71"/>
      <c r="J855" s="303"/>
      <c r="K855" s="303"/>
      <c r="L855" s="303"/>
      <c r="M855" s="304">
        <f t="shared" si="259"/>
        <v>0</v>
      </c>
      <c r="N855" s="326" t="str">
        <f t="shared" si="251"/>
        <v/>
      </c>
      <c r="O855" s="71"/>
      <c r="P855" s="303"/>
      <c r="Q855" s="214">
        <f t="shared" si="260"/>
        <v>0</v>
      </c>
      <c r="R855" s="71"/>
      <c r="S855" s="308"/>
      <c r="T855" s="308"/>
      <c r="U855" s="308"/>
      <c r="V855" s="79"/>
      <c r="W855" s="303"/>
      <c r="X855" s="303"/>
      <c r="Y855" s="309">
        <f t="shared" si="252"/>
        <v>0</v>
      </c>
      <c r="Z855" s="73" t="s">
        <v>169</v>
      </c>
      <c r="AA855" s="73" t="s">
        <v>169</v>
      </c>
      <c r="AB855" s="317"/>
      <c r="AC855" s="73" t="s">
        <v>169</v>
      </c>
      <c r="AD855" s="73" t="s">
        <v>169</v>
      </c>
      <c r="AE855" s="317"/>
      <c r="AF855" s="73" t="s">
        <v>169</v>
      </c>
      <c r="AG855" s="73" t="s">
        <v>169</v>
      </c>
      <c r="AH855" s="317"/>
      <c r="AI855" s="88">
        <f t="shared" si="261"/>
        <v>0</v>
      </c>
      <c r="AJ855" s="312">
        <f t="shared" si="262"/>
        <v>0</v>
      </c>
      <c r="AK855" s="27">
        <f t="shared" si="263"/>
        <v>0</v>
      </c>
      <c r="AL855" s="27">
        <f t="shared" si="264"/>
        <v>0</v>
      </c>
      <c r="AM855" s="27">
        <f t="shared" si="265"/>
        <v>0</v>
      </c>
      <c r="AN855" s="77">
        <f t="shared" si="266"/>
        <v>0</v>
      </c>
      <c r="AP855" s="77">
        <f t="shared" si="267"/>
        <v>0</v>
      </c>
      <c r="AQ855" s="207">
        <f t="shared" si="253"/>
        <v>0</v>
      </c>
      <c r="AR855" s="27">
        <f t="shared" si="254"/>
        <v>0</v>
      </c>
      <c r="AS855" s="27">
        <f t="shared" si="255"/>
        <v>0</v>
      </c>
      <c r="AT855" s="27">
        <f t="shared" si="268"/>
        <v>0</v>
      </c>
      <c r="AU855" s="27">
        <f t="shared" si="256"/>
        <v>0</v>
      </c>
      <c r="AV855" s="27">
        <f t="shared" si="257"/>
        <v>0</v>
      </c>
      <c r="AW855" s="27">
        <f t="shared" si="258"/>
        <v>0</v>
      </c>
    </row>
    <row r="856" spans="1:49">
      <c r="A856" s="68">
        <v>845</v>
      </c>
      <c r="B856" s="69" t="s">
        <v>328</v>
      </c>
      <c r="C856" s="314"/>
      <c r="D856" s="72"/>
      <c r="E856" s="180"/>
      <c r="F856" s="72"/>
      <c r="G856" s="72"/>
      <c r="H856" s="325">
        <f t="shared" si="250"/>
        <v>0</v>
      </c>
      <c r="I856" s="71"/>
      <c r="J856" s="303"/>
      <c r="K856" s="303"/>
      <c r="L856" s="303"/>
      <c r="M856" s="304">
        <f t="shared" si="259"/>
        <v>0</v>
      </c>
      <c r="N856" s="326" t="str">
        <f t="shared" si="251"/>
        <v/>
      </c>
      <c r="O856" s="71"/>
      <c r="P856" s="303"/>
      <c r="Q856" s="214">
        <f t="shared" si="260"/>
        <v>0</v>
      </c>
      <c r="R856" s="71"/>
      <c r="S856" s="308"/>
      <c r="T856" s="308"/>
      <c r="U856" s="308"/>
      <c r="V856" s="79"/>
      <c r="W856" s="303"/>
      <c r="X856" s="303"/>
      <c r="Y856" s="309">
        <f t="shared" si="252"/>
        <v>0</v>
      </c>
      <c r="Z856" s="73" t="s">
        <v>169</v>
      </c>
      <c r="AA856" s="73" t="s">
        <v>169</v>
      </c>
      <c r="AB856" s="317"/>
      <c r="AC856" s="73" t="s">
        <v>169</v>
      </c>
      <c r="AD856" s="73" t="s">
        <v>169</v>
      </c>
      <c r="AE856" s="317"/>
      <c r="AF856" s="73" t="s">
        <v>169</v>
      </c>
      <c r="AG856" s="73" t="s">
        <v>169</v>
      </c>
      <c r="AH856" s="317"/>
      <c r="AI856" s="88">
        <f t="shared" si="261"/>
        <v>0</v>
      </c>
      <c r="AJ856" s="312">
        <f t="shared" si="262"/>
        <v>0</v>
      </c>
      <c r="AK856" s="27">
        <f t="shared" si="263"/>
        <v>0</v>
      </c>
      <c r="AL856" s="27">
        <f t="shared" si="264"/>
        <v>0</v>
      </c>
      <c r="AM856" s="27">
        <f t="shared" si="265"/>
        <v>0</v>
      </c>
      <c r="AN856" s="77">
        <f t="shared" si="266"/>
        <v>0</v>
      </c>
      <c r="AP856" s="77">
        <f t="shared" si="267"/>
        <v>0</v>
      </c>
      <c r="AQ856" s="207">
        <f t="shared" si="253"/>
        <v>0</v>
      </c>
      <c r="AR856" s="27">
        <f t="shared" si="254"/>
        <v>0</v>
      </c>
      <c r="AS856" s="27">
        <f t="shared" si="255"/>
        <v>0</v>
      </c>
      <c r="AT856" s="27">
        <f t="shared" si="268"/>
        <v>0</v>
      </c>
      <c r="AU856" s="27">
        <f t="shared" si="256"/>
        <v>0</v>
      </c>
      <c r="AV856" s="27">
        <f t="shared" si="257"/>
        <v>0</v>
      </c>
      <c r="AW856" s="27">
        <f t="shared" si="258"/>
        <v>0</v>
      </c>
    </row>
    <row r="857" spans="1:49">
      <c r="A857" s="78">
        <v>846</v>
      </c>
      <c r="B857" s="69" t="s">
        <v>328</v>
      </c>
      <c r="C857" s="314"/>
      <c r="D857" s="72"/>
      <c r="E857" s="180"/>
      <c r="F857" s="72"/>
      <c r="G857" s="72"/>
      <c r="H857" s="325">
        <f t="shared" si="250"/>
        <v>0</v>
      </c>
      <c r="I857" s="71"/>
      <c r="J857" s="303"/>
      <c r="K857" s="303"/>
      <c r="L857" s="303"/>
      <c r="M857" s="304">
        <f t="shared" si="259"/>
        <v>0</v>
      </c>
      <c r="N857" s="326" t="str">
        <f t="shared" si="251"/>
        <v/>
      </c>
      <c r="O857" s="71"/>
      <c r="P857" s="303"/>
      <c r="Q857" s="214">
        <f t="shared" si="260"/>
        <v>0</v>
      </c>
      <c r="R857" s="71"/>
      <c r="S857" s="308"/>
      <c r="T857" s="308"/>
      <c r="U857" s="308"/>
      <c r="V857" s="79"/>
      <c r="W857" s="303"/>
      <c r="X857" s="303"/>
      <c r="Y857" s="309">
        <f t="shared" si="252"/>
        <v>0</v>
      </c>
      <c r="Z857" s="73" t="s">
        <v>169</v>
      </c>
      <c r="AA857" s="73" t="s">
        <v>169</v>
      </c>
      <c r="AB857" s="317"/>
      <c r="AC857" s="73" t="s">
        <v>169</v>
      </c>
      <c r="AD857" s="73" t="s">
        <v>169</v>
      </c>
      <c r="AE857" s="317"/>
      <c r="AF857" s="73" t="s">
        <v>169</v>
      </c>
      <c r="AG857" s="73" t="s">
        <v>169</v>
      </c>
      <c r="AH857" s="317"/>
      <c r="AI857" s="88">
        <f t="shared" si="261"/>
        <v>0</v>
      </c>
      <c r="AJ857" s="312">
        <f t="shared" si="262"/>
        <v>0</v>
      </c>
      <c r="AK857" s="27">
        <f t="shared" si="263"/>
        <v>0</v>
      </c>
      <c r="AL857" s="27">
        <f t="shared" si="264"/>
        <v>0</v>
      </c>
      <c r="AM857" s="27">
        <f t="shared" si="265"/>
        <v>0</v>
      </c>
      <c r="AN857" s="77">
        <f t="shared" si="266"/>
        <v>0</v>
      </c>
      <c r="AP857" s="77">
        <f t="shared" si="267"/>
        <v>0</v>
      </c>
      <c r="AQ857" s="207">
        <f t="shared" si="253"/>
        <v>0</v>
      </c>
      <c r="AR857" s="27">
        <f t="shared" si="254"/>
        <v>0</v>
      </c>
      <c r="AS857" s="27">
        <f t="shared" si="255"/>
        <v>0</v>
      </c>
      <c r="AT857" s="27">
        <f t="shared" si="268"/>
        <v>0</v>
      </c>
      <c r="AU857" s="27">
        <f t="shared" si="256"/>
        <v>0</v>
      </c>
      <c r="AV857" s="27">
        <f t="shared" si="257"/>
        <v>0</v>
      </c>
      <c r="AW857" s="27">
        <f t="shared" si="258"/>
        <v>0</v>
      </c>
    </row>
    <row r="858" spans="1:49">
      <c r="A858" s="68">
        <v>847</v>
      </c>
      <c r="B858" s="69" t="s">
        <v>328</v>
      </c>
      <c r="C858" s="314"/>
      <c r="D858" s="72"/>
      <c r="E858" s="180"/>
      <c r="F858" s="72"/>
      <c r="G858" s="72"/>
      <c r="H858" s="325">
        <f t="shared" si="250"/>
        <v>0</v>
      </c>
      <c r="I858" s="71"/>
      <c r="J858" s="303"/>
      <c r="K858" s="303"/>
      <c r="L858" s="303"/>
      <c r="M858" s="304">
        <f t="shared" si="259"/>
        <v>0</v>
      </c>
      <c r="N858" s="326" t="str">
        <f t="shared" si="251"/>
        <v/>
      </c>
      <c r="O858" s="71"/>
      <c r="P858" s="303"/>
      <c r="Q858" s="214">
        <f t="shared" si="260"/>
        <v>0</v>
      </c>
      <c r="R858" s="71"/>
      <c r="S858" s="308"/>
      <c r="T858" s="308"/>
      <c r="U858" s="308"/>
      <c r="V858" s="79"/>
      <c r="W858" s="303"/>
      <c r="X858" s="303"/>
      <c r="Y858" s="309">
        <f t="shared" si="252"/>
        <v>0</v>
      </c>
      <c r="Z858" s="73" t="s">
        <v>169</v>
      </c>
      <c r="AA858" s="73" t="s">
        <v>169</v>
      </c>
      <c r="AB858" s="317"/>
      <c r="AC858" s="73" t="s">
        <v>169</v>
      </c>
      <c r="AD858" s="73" t="s">
        <v>169</v>
      </c>
      <c r="AE858" s="317"/>
      <c r="AF858" s="73" t="s">
        <v>169</v>
      </c>
      <c r="AG858" s="73" t="s">
        <v>169</v>
      </c>
      <c r="AH858" s="317"/>
      <c r="AI858" s="88">
        <f t="shared" si="261"/>
        <v>0</v>
      </c>
      <c r="AJ858" s="312">
        <f t="shared" si="262"/>
        <v>0</v>
      </c>
      <c r="AK858" s="27">
        <f t="shared" si="263"/>
        <v>0</v>
      </c>
      <c r="AL858" s="27">
        <f t="shared" si="264"/>
        <v>0</v>
      </c>
      <c r="AM858" s="27">
        <f t="shared" si="265"/>
        <v>0</v>
      </c>
      <c r="AN858" s="77">
        <f t="shared" si="266"/>
        <v>0</v>
      </c>
      <c r="AP858" s="77">
        <f t="shared" si="267"/>
        <v>0</v>
      </c>
      <c r="AQ858" s="207">
        <f t="shared" si="253"/>
        <v>0</v>
      </c>
      <c r="AR858" s="27">
        <f t="shared" si="254"/>
        <v>0</v>
      </c>
      <c r="AS858" s="27">
        <f t="shared" si="255"/>
        <v>0</v>
      </c>
      <c r="AT858" s="27">
        <f t="shared" si="268"/>
        <v>0</v>
      </c>
      <c r="AU858" s="27">
        <f t="shared" si="256"/>
        <v>0</v>
      </c>
      <c r="AV858" s="27">
        <f t="shared" si="257"/>
        <v>0</v>
      </c>
      <c r="AW858" s="27">
        <f t="shared" si="258"/>
        <v>0</v>
      </c>
    </row>
    <row r="859" spans="1:49">
      <c r="A859" s="78">
        <v>848</v>
      </c>
      <c r="B859" s="69" t="s">
        <v>328</v>
      </c>
      <c r="C859" s="314"/>
      <c r="D859" s="72"/>
      <c r="E859" s="180"/>
      <c r="F859" s="72"/>
      <c r="G859" s="72"/>
      <c r="H859" s="325">
        <f t="shared" si="250"/>
        <v>0</v>
      </c>
      <c r="I859" s="71"/>
      <c r="J859" s="303"/>
      <c r="K859" s="303"/>
      <c r="L859" s="303"/>
      <c r="M859" s="304">
        <f t="shared" si="259"/>
        <v>0</v>
      </c>
      <c r="N859" s="326" t="str">
        <f t="shared" si="251"/>
        <v/>
      </c>
      <c r="O859" s="71"/>
      <c r="P859" s="303"/>
      <c r="Q859" s="214">
        <f t="shared" si="260"/>
        <v>0</v>
      </c>
      <c r="R859" s="71"/>
      <c r="S859" s="308"/>
      <c r="T859" s="308"/>
      <c r="U859" s="308"/>
      <c r="V859" s="79"/>
      <c r="W859" s="303"/>
      <c r="X859" s="303"/>
      <c r="Y859" s="309">
        <f t="shared" si="252"/>
        <v>0</v>
      </c>
      <c r="Z859" s="73" t="s">
        <v>169</v>
      </c>
      <c r="AA859" s="73" t="s">
        <v>169</v>
      </c>
      <c r="AB859" s="317"/>
      <c r="AC859" s="73" t="s">
        <v>169</v>
      </c>
      <c r="AD859" s="73" t="s">
        <v>169</v>
      </c>
      <c r="AE859" s="317"/>
      <c r="AF859" s="73" t="s">
        <v>169</v>
      </c>
      <c r="AG859" s="73" t="s">
        <v>169</v>
      </c>
      <c r="AH859" s="317"/>
      <c r="AI859" s="88">
        <f t="shared" si="261"/>
        <v>0</v>
      </c>
      <c r="AJ859" s="312">
        <f t="shared" si="262"/>
        <v>0</v>
      </c>
      <c r="AK859" s="27">
        <f t="shared" si="263"/>
        <v>0</v>
      </c>
      <c r="AL859" s="27">
        <f t="shared" si="264"/>
        <v>0</v>
      </c>
      <c r="AM859" s="27">
        <f t="shared" si="265"/>
        <v>0</v>
      </c>
      <c r="AN859" s="77">
        <f t="shared" si="266"/>
        <v>0</v>
      </c>
      <c r="AP859" s="77">
        <f t="shared" si="267"/>
        <v>0</v>
      </c>
      <c r="AQ859" s="207">
        <f t="shared" si="253"/>
        <v>0</v>
      </c>
      <c r="AR859" s="27">
        <f t="shared" si="254"/>
        <v>0</v>
      </c>
      <c r="AS859" s="27">
        <f t="shared" si="255"/>
        <v>0</v>
      </c>
      <c r="AT859" s="27">
        <f t="shared" si="268"/>
        <v>0</v>
      </c>
      <c r="AU859" s="27">
        <f t="shared" si="256"/>
        <v>0</v>
      </c>
      <c r="AV859" s="27">
        <f t="shared" si="257"/>
        <v>0</v>
      </c>
      <c r="AW859" s="27">
        <f t="shared" si="258"/>
        <v>0</v>
      </c>
    </row>
    <row r="860" spans="1:49">
      <c r="A860" s="68">
        <v>849</v>
      </c>
      <c r="B860" s="69" t="s">
        <v>328</v>
      </c>
      <c r="C860" s="314"/>
      <c r="D860" s="72"/>
      <c r="E860" s="180"/>
      <c r="F860" s="72"/>
      <c r="G860" s="72"/>
      <c r="H860" s="325">
        <f t="shared" si="250"/>
        <v>0</v>
      </c>
      <c r="I860" s="71"/>
      <c r="J860" s="303"/>
      <c r="K860" s="303"/>
      <c r="L860" s="303"/>
      <c r="M860" s="304">
        <f t="shared" si="259"/>
        <v>0</v>
      </c>
      <c r="N860" s="326" t="str">
        <f t="shared" si="251"/>
        <v/>
      </c>
      <c r="O860" s="71"/>
      <c r="P860" s="303"/>
      <c r="Q860" s="214">
        <f t="shared" si="260"/>
        <v>0</v>
      </c>
      <c r="R860" s="71"/>
      <c r="S860" s="308"/>
      <c r="T860" s="308"/>
      <c r="U860" s="308"/>
      <c r="V860" s="79"/>
      <c r="W860" s="303"/>
      <c r="X860" s="303"/>
      <c r="Y860" s="309">
        <f t="shared" si="252"/>
        <v>0</v>
      </c>
      <c r="Z860" s="73" t="s">
        <v>169</v>
      </c>
      <c r="AA860" s="73" t="s">
        <v>169</v>
      </c>
      <c r="AB860" s="317"/>
      <c r="AC860" s="73" t="s">
        <v>169</v>
      </c>
      <c r="AD860" s="73" t="s">
        <v>169</v>
      </c>
      <c r="AE860" s="317"/>
      <c r="AF860" s="73" t="s">
        <v>169</v>
      </c>
      <c r="AG860" s="73" t="s">
        <v>169</v>
      </c>
      <c r="AH860" s="317"/>
      <c r="AI860" s="88">
        <f t="shared" si="261"/>
        <v>0</v>
      </c>
      <c r="AJ860" s="312">
        <f t="shared" si="262"/>
        <v>0</v>
      </c>
      <c r="AK860" s="27">
        <f t="shared" si="263"/>
        <v>0</v>
      </c>
      <c r="AL860" s="27">
        <f t="shared" si="264"/>
        <v>0</v>
      </c>
      <c r="AM860" s="27">
        <f t="shared" si="265"/>
        <v>0</v>
      </c>
      <c r="AN860" s="77">
        <f t="shared" si="266"/>
        <v>0</v>
      </c>
      <c r="AP860" s="77">
        <f t="shared" si="267"/>
        <v>0</v>
      </c>
      <c r="AQ860" s="207">
        <f t="shared" si="253"/>
        <v>0</v>
      </c>
      <c r="AR860" s="27">
        <f t="shared" si="254"/>
        <v>0</v>
      </c>
      <c r="AS860" s="27">
        <f t="shared" si="255"/>
        <v>0</v>
      </c>
      <c r="AT860" s="27">
        <f t="shared" si="268"/>
        <v>0</v>
      </c>
      <c r="AU860" s="27">
        <f t="shared" si="256"/>
        <v>0</v>
      </c>
      <c r="AV860" s="27">
        <f t="shared" si="257"/>
        <v>0</v>
      </c>
      <c r="AW860" s="27">
        <f t="shared" si="258"/>
        <v>0</v>
      </c>
    </row>
    <row r="861" spans="1:49">
      <c r="A861" s="78">
        <v>850</v>
      </c>
      <c r="B861" s="69" t="s">
        <v>328</v>
      </c>
      <c r="C861" s="314"/>
      <c r="D861" s="72"/>
      <c r="E861" s="180"/>
      <c r="F861" s="72"/>
      <c r="G861" s="72"/>
      <c r="H861" s="325">
        <f t="shared" si="250"/>
        <v>0</v>
      </c>
      <c r="I861" s="71"/>
      <c r="J861" s="303"/>
      <c r="K861" s="303"/>
      <c r="L861" s="303"/>
      <c r="M861" s="304">
        <f t="shared" si="259"/>
        <v>0</v>
      </c>
      <c r="N861" s="326" t="str">
        <f t="shared" si="251"/>
        <v/>
      </c>
      <c r="O861" s="71"/>
      <c r="P861" s="303"/>
      <c r="Q861" s="214">
        <f t="shared" si="260"/>
        <v>0</v>
      </c>
      <c r="R861" s="71"/>
      <c r="S861" s="308"/>
      <c r="T861" s="308"/>
      <c r="U861" s="308"/>
      <c r="V861" s="79"/>
      <c r="W861" s="303"/>
      <c r="X861" s="303"/>
      <c r="Y861" s="309">
        <f t="shared" si="252"/>
        <v>0</v>
      </c>
      <c r="Z861" s="73" t="s">
        <v>169</v>
      </c>
      <c r="AA861" s="73" t="s">
        <v>169</v>
      </c>
      <c r="AB861" s="317"/>
      <c r="AC861" s="73" t="s">
        <v>169</v>
      </c>
      <c r="AD861" s="73" t="s">
        <v>169</v>
      </c>
      <c r="AE861" s="317"/>
      <c r="AF861" s="73" t="s">
        <v>169</v>
      </c>
      <c r="AG861" s="73" t="s">
        <v>169</v>
      </c>
      <c r="AH861" s="317"/>
      <c r="AI861" s="88">
        <f t="shared" si="261"/>
        <v>0</v>
      </c>
      <c r="AJ861" s="312">
        <f t="shared" si="262"/>
        <v>0</v>
      </c>
      <c r="AK861" s="27">
        <f t="shared" si="263"/>
        <v>0</v>
      </c>
      <c r="AL861" s="27">
        <f t="shared" si="264"/>
        <v>0</v>
      </c>
      <c r="AM861" s="27">
        <f t="shared" si="265"/>
        <v>0</v>
      </c>
      <c r="AN861" s="77">
        <f t="shared" si="266"/>
        <v>0</v>
      </c>
      <c r="AP861" s="77">
        <f t="shared" si="267"/>
        <v>0</v>
      </c>
      <c r="AQ861" s="207">
        <f t="shared" si="253"/>
        <v>0</v>
      </c>
      <c r="AR861" s="27">
        <f t="shared" si="254"/>
        <v>0</v>
      </c>
      <c r="AS861" s="27">
        <f t="shared" si="255"/>
        <v>0</v>
      </c>
      <c r="AT861" s="27">
        <f t="shared" si="268"/>
        <v>0</v>
      </c>
      <c r="AU861" s="27">
        <f t="shared" si="256"/>
        <v>0</v>
      </c>
      <c r="AV861" s="27">
        <f t="shared" si="257"/>
        <v>0</v>
      </c>
      <c r="AW861" s="27">
        <f t="shared" si="258"/>
        <v>0</v>
      </c>
    </row>
    <row r="862" spans="1:49">
      <c r="A862" s="68">
        <v>851</v>
      </c>
      <c r="B862" s="69" t="s">
        <v>328</v>
      </c>
      <c r="C862" s="314"/>
      <c r="D862" s="72"/>
      <c r="E862" s="180"/>
      <c r="F862" s="72"/>
      <c r="G862" s="72"/>
      <c r="H862" s="325">
        <f t="shared" si="250"/>
        <v>0</v>
      </c>
      <c r="I862" s="71"/>
      <c r="J862" s="303"/>
      <c r="K862" s="303"/>
      <c r="L862" s="303"/>
      <c r="M862" s="304">
        <f t="shared" si="259"/>
        <v>0</v>
      </c>
      <c r="N862" s="326" t="str">
        <f t="shared" si="251"/>
        <v/>
      </c>
      <c r="O862" s="71"/>
      <c r="P862" s="303"/>
      <c r="Q862" s="214">
        <f t="shared" si="260"/>
        <v>0</v>
      </c>
      <c r="R862" s="71"/>
      <c r="S862" s="308"/>
      <c r="T862" s="308"/>
      <c r="U862" s="308"/>
      <c r="V862" s="79"/>
      <c r="W862" s="303"/>
      <c r="X862" s="303"/>
      <c r="Y862" s="309">
        <f t="shared" si="252"/>
        <v>0</v>
      </c>
      <c r="Z862" s="73" t="s">
        <v>169</v>
      </c>
      <c r="AA862" s="73" t="s">
        <v>169</v>
      </c>
      <c r="AB862" s="317"/>
      <c r="AC862" s="73" t="s">
        <v>169</v>
      </c>
      <c r="AD862" s="73" t="s">
        <v>169</v>
      </c>
      <c r="AE862" s="317"/>
      <c r="AF862" s="73" t="s">
        <v>169</v>
      </c>
      <c r="AG862" s="73" t="s">
        <v>169</v>
      </c>
      <c r="AH862" s="317"/>
      <c r="AI862" s="88">
        <f t="shared" si="261"/>
        <v>0</v>
      </c>
      <c r="AJ862" s="312">
        <f t="shared" si="262"/>
        <v>0</v>
      </c>
      <c r="AK862" s="27">
        <f t="shared" si="263"/>
        <v>0</v>
      </c>
      <c r="AL862" s="27">
        <f t="shared" si="264"/>
        <v>0</v>
      </c>
      <c r="AM862" s="27">
        <f t="shared" si="265"/>
        <v>0</v>
      </c>
      <c r="AN862" s="77">
        <f t="shared" si="266"/>
        <v>0</v>
      </c>
      <c r="AP862" s="77">
        <f t="shared" si="267"/>
        <v>0</v>
      </c>
      <c r="AQ862" s="207">
        <f t="shared" si="253"/>
        <v>0</v>
      </c>
      <c r="AR862" s="27">
        <f t="shared" si="254"/>
        <v>0</v>
      </c>
      <c r="AS862" s="27">
        <f t="shared" si="255"/>
        <v>0</v>
      </c>
      <c r="AT862" s="27">
        <f t="shared" si="268"/>
        <v>0</v>
      </c>
      <c r="AU862" s="27">
        <f t="shared" si="256"/>
        <v>0</v>
      </c>
      <c r="AV862" s="27">
        <f t="shared" si="257"/>
        <v>0</v>
      </c>
      <c r="AW862" s="27">
        <f t="shared" si="258"/>
        <v>0</v>
      </c>
    </row>
    <row r="863" spans="1:49">
      <c r="A863" s="78">
        <v>852</v>
      </c>
      <c r="B863" s="69" t="s">
        <v>328</v>
      </c>
      <c r="C863" s="314"/>
      <c r="D863" s="72"/>
      <c r="E863" s="180"/>
      <c r="F863" s="72"/>
      <c r="G863" s="72"/>
      <c r="H863" s="325">
        <f t="shared" si="250"/>
        <v>0</v>
      </c>
      <c r="I863" s="71"/>
      <c r="J863" s="303"/>
      <c r="K863" s="303"/>
      <c r="L863" s="303"/>
      <c r="M863" s="304">
        <f t="shared" si="259"/>
        <v>0</v>
      </c>
      <c r="N863" s="326" t="str">
        <f t="shared" si="251"/>
        <v/>
      </c>
      <c r="O863" s="71"/>
      <c r="P863" s="303"/>
      <c r="Q863" s="214">
        <f t="shared" si="260"/>
        <v>0</v>
      </c>
      <c r="R863" s="71"/>
      <c r="S863" s="308"/>
      <c r="T863" s="308"/>
      <c r="U863" s="308"/>
      <c r="V863" s="79"/>
      <c r="W863" s="303"/>
      <c r="X863" s="303"/>
      <c r="Y863" s="309">
        <f t="shared" si="252"/>
        <v>0</v>
      </c>
      <c r="Z863" s="73" t="s">
        <v>169</v>
      </c>
      <c r="AA863" s="73" t="s">
        <v>169</v>
      </c>
      <c r="AB863" s="317"/>
      <c r="AC863" s="73" t="s">
        <v>169</v>
      </c>
      <c r="AD863" s="73" t="s">
        <v>169</v>
      </c>
      <c r="AE863" s="317"/>
      <c r="AF863" s="73" t="s">
        <v>169</v>
      </c>
      <c r="AG863" s="73" t="s">
        <v>169</v>
      </c>
      <c r="AH863" s="317"/>
      <c r="AI863" s="88">
        <f t="shared" si="261"/>
        <v>0</v>
      </c>
      <c r="AJ863" s="312">
        <f t="shared" si="262"/>
        <v>0</v>
      </c>
      <c r="AK863" s="27">
        <f t="shared" si="263"/>
        <v>0</v>
      </c>
      <c r="AL863" s="27">
        <f t="shared" si="264"/>
        <v>0</v>
      </c>
      <c r="AM863" s="27">
        <f t="shared" si="265"/>
        <v>0</v>
      </c>
      <c r="AN863" s="77">
        <f t="shared" si="266"/>
        <v>0</v>
      </c>
      <c r="AP863" s="77">
        <f t="shared" si="267"/>
        <v>0</v>
      </c>
      <c r="AQ863" s="207">
        <f t="shared" si="253"/>
        <v>0</v>
      </c>
      <c r="AR863" s="27">
        <f t="shared" si="254"/>
        <v>0</v>
      </c>
      <c r="AS863" s="27">
        <f t="shared" si="255"/>
        <v>0</v>
      </c>
      <c r="AT863" s="27">
        <f t="shared" si="268"/>
        <v>0</v>
      </c>
      <c r="AU863" s="27">
        <f t="shared" si="256"/>
        <v>0</v>
      </c>
      <c r="AV863" s="27">
        <f t="shared" si="257"/>
        <v>0</v>
      </c>
      <c r="AW863" s="27">
        <f t="shared" si="258"/>
        <v>0</v>
      </c>
    </row>
    <row r="864" spans="1:49">
      <c r="A864" s="68">
        <v>853</v>
      </c>
      <c r="B864" s="69" t="s">
        <v>328</v>
      </c>
      <c r="C864" s="314"/>
      <c r="D864" s="72"/>
      <c r="E864" s="180"/>
      <c r="F864" s="72"/>
      <c r="G864" s="72"/>
      <c r="H864" s="325">
        <f t="shared" si="250"/>
        <v>0</v>
      </c>
      <c r="I864" s="71"/>
      <c r="J864" s="303"/>
      <c r="K864" s="303"/>
      <c r="L864" s="303"/>
      <c r="M864" s="304">
        <f t="shared" si="259"/>
        <v>0</v>
      </c>
      <c r="N864" s="326" t="str">
        <f t="shared" si="251"/>
        <v/>
      </c>
      <c r="O864" s="71"/>
      <c r="P864" s="303"/>
      <c r="Q864" s="214">
        <f t="shared" si="260"/>
        <v>0</v>
      </c>
      <c r="R864" s="71"/>
      <c r="S864" s="308"/>
      <c r="T864" s="308"/>
      <c r="U864" s="308"/>
      <c r="V864" s="79"/>
      <c r="W864" s="303"/>
      <c r="X864" s="303"/>
      <c r="Y864" s="309">
        <f t="shared" si="252"/>
        <v>0</v>
      </c>
      <c r="Z864" s="73" t="s">
        <v>169</v>
      </c>
      <c r="AA864" s="73" t="s">
        <v>169</v>
      </c>
      <c r="AB864" s="317"/>
      <c r="AC864" s="73" t="s">
        <v>169</v>
      </c>
      <c r="AD864" s="73" t="s">
        <v>169</v>
      </c>
      <c r="AE864" s="317"/>
      <c r="AF864" s="73" t="s">
        <v>169</v>
      </c>
      <c r="AG864" s="73" t="s">
        <v>169</v>
      </c>
      <c r="AH864" s="317"/>
      <c r="AI864" s="88">
        <f t="shared" si="261"/>
        <v>0</v>
      </c>
      <c r="AJ864" s="312">
        <f t="shared" si="262"/>
        <v>0</v>
      </c>
      <c r="AK864" s="27">
        <f t="shared" si="263"/>
        <v>0</v>
      </c>
      <c r="AL864" s="27">
        <f t="shared" si="264"/>
        <v>0</v>
      </c>
      <c r="AM864" s="27">
        <f t="shared" si="265"/>
        <v>0</v>
      </c>
      <c r="AN864" s="77">
        <f t="shared" si="266"/>
        <v>0</v>
      </c>
      <c r="AP864" s="77">
        <f t="shared" si="267"/>
        <v>0</v>
      </c>
      <c r="AQ864" s="207">
        <f t="shared" si="253"/>
        <v>0</v>
      </c>
      <c r="AR864" s="27">
        <f t="shared" si="254"/>
        <v>0</v>
      </c>
      <c r="AS864" s="27">
        <f t="shared" si="255"/>
        <v>0</v>
      </c>
      <c r="AT864" s="27">
        <f t="shared" si="268"/>
        <v>0</v>
      </c>
      <c r="AU864" s="27">
        <f t="shared" si="256"/>
        <v>0</v>
      </c>
      <c r="AV864" s="27">
        <f t="shared" si="257"/>
        <v>0</v>
      </c>
      <c r="AW864" s="27">
        <f t="shared" si="258"/>
        <v>0</v>
      </c>
    </row>
    <row r="865" spans="1:49">
      <c r="A865" s="78">
        <v>854</v>
      </c>
      <c r="B865" s="69" t="s">
        <v>328</v>
      </c>
      <c r="C865" s="314"/>
      <c r="D865" s="72"/>
      <c r="E865" s="180"/>
      <c r="F865" s="72"/>
      <c r="G865" s="72"/>
      <c r="H865" s="325">
        <f t="shared" si="250"/>
        <v>0</v>
      </c>
      <c r="I865" s="71"/>
      <c r="J865" s="303"/>
      <c r="K865" s="303"/>
      <c r="L865" s="303"/>
      <c r="M865" s="304">
        <f t="shared" si="259"/>
        <v>0</v>
      </c>
      <c r="N865" s="326" t="str">
        <f t="shared" si="251"/>
        <v/>
      </c>
      <c r="O865" s="71"/>
      <c r="P865" s="303"/>
      <c r="Q865" s="214">
        <f t="shared" si="260"/>
        <v>0</v>
      </c>
      <c r="R865" s="71"/>
      <c r="S865" s="308"/>
      <c r="T865" s="308"/>
      <c r="U865" s="308"/>
      <c r="V865" s="79"/>
      <c r="W865" s="303"/>
      <c r="X865" s="303"/>
      <c r="Y865" s="309">
        <f t="shared" si="252"/>
        <v>0</v>
      </c>
      <c r="Z865" s="73" t="s">
        <v>169</v>
      </c>
      <c r="AA865" s="73" t="s">
        <v>169</v>
      </c>
      <c r="AB865" s="317"/>
      <c r="AC865" s="73" t="s">
        <v>169</v>
      </c>
      <c r="AD865" s="73" t="s">
        <v>169</v>
      </c>
      <c r="AE865" s="317"/>
      <c r="AF865" s="73" t="s">
        <v>169</v>
      </c>
      <c r="AG865" s="73" t="s">
        <v>169</v>
      </c>
      <c r="AH865" s="317"/>
      <c r="AI865" s="88">
        <f t="shared" si="261"/>
        <v>0</v>
      </c>
      <c r="AJ865" s="312">
        <f t="shared" si="262"/>
        <v>0</v>
      </c>
      <c r="AK865" s="27">
        <f t="shared" si="263"/>
        <v>0</v>
      </c>
      <c r="AL865" s="27">
        <f t="shared" si="264"/>
        <v>0</v>
      </c>
      <c r="AM865" s="27">
        <f t="shared" si="265"/>
        <v>0</v>
      </c>
      <c r="AN865" s="77">
        <f t="shared" si="266"/>
        <v>0</v>
      </c>
      <c r="AP865" s="77">
        <f t="shared" si="267"/>
        <v>0</v>
      </c>
      <c r="AQ865" s="207">
        <f t="shared" si="253"/>
        <v>0</v>
      </c>
      <c r="AR865" s="27">
        <f t="shared" si="254"/>
        <v>0</v>
      </c>
      <c r="AS865" s="27">
        <f t="shared" si="255"/>
        <v>0</v>
      </c>
      <c r="AT865" s="27">
        <f t="shared" si="268"/>
        <v>0</v>
      </c>
      <c r="AU865" s="27">
        <f t="shared" si="256"/>
        <v>0</v>
      </c>
      <c r="AV865" s="27">
        <f t="shared" si="257"/>
        <v>0</v>
      </c>
      <c r="AW865" s="27">
        <f t="shared" si="258"/>
        <v>0</v>
      </c>
    </row>
    <row r="866" spans="1:49">
      <c r="A866" s="68">
        <v>855</v>
      </c>
      <c r="B866" s="69" t="s">
        <v>328</v>
      </c>
      <c r="C866" s="314"/>
      <c r="D866" s="72"/>
      <c r="E866" s="180"/>
      <c r="F866" s="72"/>
      <c r="G866" s="72"/>
      <c r="H866" s="325">
        <f t="shared" si="250"/>
        <v>0</v>
      </c>
      <c r="I866" s="71"/>
      <c r="J866" s="303"/>
      <c r="K866" s="303"/>
      <c r="L866" s="303"/>
      <c r="M866" s="304">
        <f t="shared" si="259"/>
        <v>0</v>
      </c>
      <c r="N866" s="326" t="str">
        <f t="shared" si="251"/>
        <v/>
      </c>
      <c r="O866" s="71"/>
      <c r="P866" s="303"/>
      <c r="Q866" s="214">
        <f t="shared" si="260"/>
        <v>0</v>
      </c>
      <c r="R866" s="71"/>
      <c r="S866" s="308"/>
      <c r="T866" s="308"/>
      <c r="U866" s="308"/>
      <c r="V866" s="79"/>
      <c r="W866" s="303"/>
      <c r="X866" s="303"/>
      <c r="Y866" s="309">
        <f t="shared" si="252"/>
        <v>0</v>
      </c>
      <c r="Z866" s="73" t="s">
        <v>169</v>
      </c>
      <c r="AA866" s="73" t="s">
        <v>169</v>
      </c>
      <c r="AB866" s="317"/>
      <c r="AC866" s="73" t="s">
        <v>169</v>
      </c>
      <c r="AD866" s="73" t="s">
        <v>169</v>
      </c>
      <c r="AE866" s="317"/>
      <c r="AF866" s="73" t="s">
        <v>169</v>
      </c>
      <c r="AG866" s="73" t="s">
        <v>169</v>
      </c>
      <c r="AH866" s="317"/>
      <c r="AI866" s="88">
        <f t="shared" si="261"/>
        <v>0</v>
      </c>
      <c r="AJ866" s="312">
        <f t="shared" si="262"/>
        <v>0</v>
      </c>
      <c r="AK866" s="27">
        <f t="shared" si="263"/>
        <v>0</v>
      </c>
      <c r="AL866" s="27">
        <f t="shared" si="264"/>
        <v>0</v>
      </c>
      <c r="AM866" s="27">
        <f t="shared" si="265"/>
        <v>0</v>
      </c>
      <c r="AN866" s="77">
        <f t="shared" si="266"/>
        <v>0</v>
      </c>
      <c r="AP866" s="77">
        <f t="shared" si="267"/>
        <v>0</v>
      </c>
      <c r="AQ866" s="207">
        <f t="shared" si="253"/>
        <v>0</v>
      </c>
      <c r="AR866" s="27">
        <f t="shared" si="254"/>
        <v>0</v>
      </c>
      <c r="AS866" s="27">
        <f t="shared" si="255"/>
        <v>0</v>
      </c>
      <c r="AT866" s="27">
        <f t="shared" si="268"/>
        <v>0</v>
      </c>
      <c r="AU866" s="27">
        <f t="shared" si="256"/>
        <v>0</v>
      </c>
      <c r="AV866" s="27">
        <f t="shared" si="257"/>
        <v>0</v>
      </c>
      <c r="AW866" s="27">
        <f t="shared" si="258"/>
        <v>0</v>
      </c>
    </row>
    <row r="867" spans="1:49">
      <c r="A867" s="78">
        <v>856</v>
      </c>
      <c r="B867" s="69" t="s">
        <v>328</v>
      </c>
      <c r="C867" s="314"/>
      <c r="D867" s="72"/>
      <c r="E867" s="180"/>
      <c r="F867" s="72"/>
      <c r="G867" s="72"/>
      <c r="H867" s="325">
        <f t="shared" si="250"/>
        <v>0</v>
      </c>
      <c r="I867" s="71"/>
      <c r="J867" s="303"/>
      <c r="K867" s="303"/>
      <c r="L867" s="303"/>
      <c r="M867" s="304">
        <f t="shared" si="259"/>
        <v>0</v>
      </c>
      <c r="N867" s="326" t="str">
        <f t="shared" si="251"/>
        <v/>
      </c>
      <c r="O867" s="71"/>
      <c r="P867" s="303"/>
      <c r="Q867" s="214">
        <f t="shared" si="260"/>
        <v>0</v>
      </c>
      <c r="R867" s="71"/>
      <c r="S867" s="308"/>
      <c r="T867" s="308"/>
      <c r="U867" s="308"/>
      <c r="V867" s="79"/>
      <c r="W867" s="303"/>
      <c r="X867" s="303"/>
      <c r="Y867" s="309">
        <f t="shared" si="252"/>
        <v>0</v>
      </c>
      <c r="Z867" s="73" t="s">
        <v>169</v>
      </c>
      <c r="AA867" s="73" t="s">
        <v>169</v>
      </c>
      <c r="AB867" s="317"/>
      <c r="AC867" s="73" t="s">
        <v>169</v>
      </c>
      <c r="AD867" s="73" t="s">
        <v>169</v>
      </c>
      <c r="AE867" s="317"/>
      <c r="AF867" s="73" t="s">
        <v>169</v>
      </c>
      <c r="AG867" s="73" t="s">
        <v>169</v>
      </c>
      <c r="AH867" s="317"/>
      <c r="AI867" s="88">
        <f t="shared" si="261"/>
        <v>0</v>
      </c>
      <c r="AJ867" s="312">
        <f t="shared" si="262"/>
        <v>0</v>
      </c>
      <c r="AK867" s="27">
        <f t="shared" si="263"/>
        <v>0</v>
      </c>
      <c r="AL867" s="27">
        <f t="shared" si="264"/>
        <v>0</v>
      </c>
      <c r="AM867" s="27">
        <f t="shared" si="265"/>
        <v>0</v>
      </c>
      <c r="AN867" s="77">
        <f t="shared" si="266"/>
        <v>0</v>
      </c>
      <c r="AP867" s="77">
        <f t="shared" si="267"/>
        <v>0</v>
      </c>
      <c r="AQ867" s="207">
        <f t="shared" si="253"/>
        <v>0</v>
      </c>
      <c r="AR867" s="27">
        <f t="shared" si="254"/>
        <v>0</v>
      </c>
      <c r="AS867" s="27">
        <f t="shared" si="255"/>
        <v>0</v>
      </c>
      <c r="AT867" s="27">
        <f t="shared" si="268"/>
        <v>0</v>
      </c>
      <c r="AU867" s="27">
        <f t="shared" si="256"/>
        <v>0</v>
      </c>
      <c r="AV867" s="27">
        <f t="shared" si="257"/>
        <v>0</v>
      </c>
      <c r="AW867" s="27">
        <f t="shared" si="258"/>
        <v>0</v>
      </c>
    </row>
    <row r="868" spans="1:49">
      <c r="A868" s="68">
        <v>857</v>
      </c>
      <c r="B868" s="69" t="s">
        <v>328</v>
      </c>
      <c r="C868" s="314"/>
      <c r="D868" s="72"/>
      <c r="E868" s="180"/>
      <c r="F868" s="72"/>
      <c r="G868" s="72"/>
      <c r="H868" s="325">
        <f t="shared" si="250"/>
        <v>0</v>
      </c>
      <c r="I868" s="71"/>
      <c r="J868" s="303"/>
      <c r="K868" s="303"/>
      <c r="L868" s="303"/>
      <c r="M868" s="304">
        <f t="shared" si="259"/>
        <v>0</v>
      </c>
      <c r="N868" s="326" t="str">
        <f t="shared" si="251"/>
        <v/>
      </c>
      <c r="O868" s="71"/>
      <c r="P868" s="303"/>
      <c r="Q868" s="214">
        <f t="shared" si="260"/>
        <v>0</v>
      </c>
      <c r="R868" s="71"/>
      <c r="S868" s="308"/>
      <c r="T868" s="308"/>
      <c r="U868" s="308"/>
      <c r="V868" s="79"/>
      <c r="W868" s="303"/>
      <c r="X868" s="303"/>
      <c r="Y868" s="309">
        <f t="shared" si="252"/>
        <v>0</v>
      </c>
      <c r="Z868" s="73" t="s">
        <v>169</v>
      </c>
      <c r="AA868" s="73" t="s">
        <v>169</v>
      </c>
      <c r="AB868" s="317"/>
      <c r="AC868" s="73" t="s">
        <v>169</v>
      </c>
      <c r="AD868" s="73" t="s">
        <v>169</v>
      </c>
      <c r="AE868" s="317"/>
      <c r="AF868" s="73" t="s">
        <v>169</v>
      </c>
      <c r="AG868" s="73" t="s">
        <v>169</v>
      </c>
      <c r="AH868" s="317"/>
      <c r="AI868" s="88">
        <f t="shared" si="261"/>
        <v>0</v>
      </c>
      <c r="AJ868" s="312">
        <f t="shared" si="262"/>
        <v>0</v>
      </c>
      <c r="AK868" s="27">
        <f t="shared" si="263"/>
        <v>0</v>
      </c>
      <c r="AL868" s="27">
        <f t="shared" si="264"/>
        <v>0</v>
      </c>
      <c r="AM868" s="27">
        <f t="shared" si="265"/>
        <v>0</v>
      </c>
      <c r="AN868" s="77">
        <f t="shared" si="266"/>
        <v>0</v>
      </c>
      <c r="AP868" s="77">
        <f t="shared" si="267"/>
        <v>0</v>
      </c>
      <c r="AQ868" s="207">
        <f t="shared" si="253"/>
        <v>0</v>
      </c>
      <c r="AR868" s="27">
        <f t="shared" si="254"/>
        <v>0</v>
      </c>
      <c r="AS868" s="27">
        <f t="shared" si="255"/>
        <v>0</v>
      </c>
      <c r="AT868" s="27">
        <f t="shared" si="268"/>
        <v>0</v>
      </c>
      <c r="AU868" s="27">
        <f t="shared" si="256"/>
        <v>0</v>
      </c>
      <c r="AV868" s="27">
        <f t="shared" si="257"/>
        <v>0</v>
      </c>
      <c r="AW868" s="27">
        <f t="shared" si="258"/>
        <v>0</v>
      </c>
    </row>
    <row r="869" spans="1:49">
      <c r="A869" s="78">
        <v>858</v>
      </c>
      <c r="B869" s="69" t="s">
        <v>328</v>
      </c>
      <c r="C869" s="314"/>
      <c r="D869" s="72"/>
      <c r="E869" s="180"/>
      <c r="F869" s="72"/>
      <c r="G869" s="72"/>
      <c r="H869" s="325">
        <f t="shared" si="250"/>
        <v>0</v>
      </c>
      <c r="I869" s="71"/>
      <c r="J869" s="303"/>
      <c r="K869" s="303"/>
      <c r="L869" s="303"/>
      <c r="M869" s="304">
        <f t="shared" si="259"/>
        <v>0</v>
      </c>
      <c r="N869" s="326" t="str">
        <f t="shared" si="251"/>
        <v/>
      </c>
      <c r="O869" s="71"/>
      <c r="P869" s="303"/>
      <c r="Q869" s="214">
        <f t="shared" si="260"/>
        <v>0</v>
      </c>
      <c r="R869" s="71"/>
      <c r="S869" s="308"/>
      <c r="T869" s="308"/>
      <c r="U869" s="308"/>
      <c r="V869" s="79"/>
      <c r="W869" s="303"/>
      <c r="X869" s="303"/>
      <c r="Y869" s="309">
        <f t="shared" si="252"/>
        <v>0</v>
      </c>
      <c r="Z869" s="73" t="s">
        <v>169</v>
      </c>
      <c r="AA869" s="73" t="s">
        <v>169</v>
      </c>
      <c r="AB869" s="317"/>
      <c r="AC869" s="73" t="s">
        <v>169</v>
      </c>
      <c r="AD869" s="73" t="s">
        <v>169</v>
      </c>
      <c r="AE869" s="317"/>
      <c r="AF869" s="73" t="s">
        <v>169</v>
      </c>
      <c r="AG869" s="73" t="s">
        <v>169</v>
      </c>
      <c r="AH869" s="317"/>
      <c r="AI869" s="88">
        <f t="shared" si="261"/>
        <v>0</v>
      </c>
      <c r="AJ869" s="312">
        <f t="shared" si="262"/>
        <v>0</v>
      </c>
      <c r="AK869" s="27">
        <f t="shared" si="263"/>
        <v>0</v>
      </c>
      <c r="AL869" s="27">
        <f t="shared" si="264"/>
        <v>0</v>
      </c>
      <c r="AM869" s="27">
        <f t="shared" si="265"/>
        <v>0</v>
      </c>
      <c r="AN869" s="77">
        <f t="shared" si="266"/>
        <v>0</v>
      </c>
      <c r="AP869" s="77">
        <f t="shared" si="267"/>
        <v>0</v>
      </c>
      <c r="AQ869" s="207">
        <f t="shared" si="253"/>
        <v>0</v>
      </c>
      <c r="AR869" s="27">
        <f t="shared" si="254"/>
        <v>0</v>
      </c>
      <c r="AS869" s="27">
        <f t="shared" si="255"/>
        <v>0</v>
      </c>
      <c r="AT869" s="27">
        <f t="shared" si="268"/>
        <v>0</v>
      </c>
      <c r="AU869" s="27">
        <f t="shared" si="256"/>
        <v>0</v>
      </c>
      <c r="AV869" s="27">
        <f t="shared" si="257"/>
        <v>0</v>
      </c>
      <c r="AW869" s="27">
        <f t="shared" si="258"/>
        <v>0</v>
      </c>
    </row>
    <row r="870" spans="1:49">
      <c r="A870" s="68">
        <v>859</v>
      </c>
      <c r="B870" s="69" t="s">
        <v>328</v>
      </c>
      <c r="C870" s="314"/>
      <c r="D870" s="72"/>
      <c r="E870" s="180"/>
      <c r="F870" s="72"/>
      <c r="G870" s="72"/>
      <c r="H870" s="325">
        <f t="shared" si="250"/>
        <v>0</v>
      </c>
      <c r="I870" s="71"/>
      <c r="J870" s="303"/>
      <c r="K870" s="303"/>
      <c r="L870" s="303"/>
      <c r="M870" s="304">
        <f t="shared" si="259"/>
        <v>0</v>
      </c>
      <c r="N870" s="326" t="str">
        <f t="shared" si="251"/>
        <v/>
      </c>
      <c r="O870" s="71"/>
      <c r="P870" s="303"/>
      <c r="Q870" s="214">
        <f t="shared" si="260"/>
        <v>0</v>
      </c>
      <c r="R870" s="71"/>
      <c r="S870" s="308"/>
      <c r="T870" s="308"/>
      <c r="U870" s="308"/>
      <c r="V870" s="79"/>
      <c r="W870" s="303"/>
      <c r="X870" s="303"/>
      <c r="Y870" s="309">
        <f t="shared" si="252"/>
        <v>0</v>
      </c>
      <c r="Z870" s="73" t="s">
        <v>169</v>
      </c>
      <c r="AA870" s="73" t="s">
        <v>169</v>
      </c>
      <c r="AB870" s="317"/>
      <c r="AC870" s="73" t="s">
        <v>169</v>
      </c>
      <c r="AD870" s="73" t="s">
        <v>169</v>
      </c>
      <c r="AE870" s="317"/>
      <c r="AF870" s="73" t="s">
        <v>169</v>
      </c>
      <c r="AG870" s="73" t="s">
        <v>169</v>
      </c>
      <c r="AH870" s="317"/>
      <c r="AI870" s="88">
        <f t="shared" si="261"/>
        <v>0</v>
      </c>
      <c r="AJ870" s="312">
        <f t="shared" si="262"/>
        <v>0</v>
      </c>
      <c r="AK870" s="27">
        <f t="shared" si="263"/>
        <v>0</v>
      </c>
      <c r="AL870" s="27">
        <f t="shared" si="264"/>
        <v>0</v>
      </c>
      <c r="AM870" s="27">
        <f t="shared" si="265"/>
        <v>0</v>
      </c>
      <c r="AN870" s="77">
        <f t="shared" si="266"/>
        <v>0</v>
      </c>
      <c r="AP870" s="77">
        <f t="shared" si="267"/>
        <v>0</v>
      </c>
      <c r="AQ870" s="207">
        <f t="shared" si="253"/>
        <v>0</v>
      </c>
      <c r="AR870" s="27">
        <f t="shared" si="254"/>
        <v>0</v>
      </c>
      <c r="AS870" s="27">
        <f t="shared" si="255"/>
        <v>0</v>
      </c>
      <c r="AT870" s="27">
        <f t="shared" si="268"/>
        <v>0</v>
      </c>
      <c r="AU870" s="27">
        <f t="shared" si="256"/>
        <v>0</v>
      </c>
      <c r="AV870" s="27">
        <f t="shared" si="257"/>
        <v>0</v>
      </c>
      <c r="AW870" s="27">
        <f t="shared" si="258"/>
        <v>0</v>
      </c>
    </row>
    <row r="871" spans="1:49">
      <c r="A871" s="78">
        <v>860</v>
      </c>
      <c r="B871" s="69" t="s">
        <v>328</v>
      </c>
      <c r="C871" s="314"/>
      <c r="D871" s="72"/>
      <c r="E871" s="180"/>
      <c r="F871" s="72"/>
      <c r="G871" s="72"/>
      <c r="H871" s="325">
        <f t="shared" si="250"/>
        <v>0</v>
      </c>
      <c r="I871" s="71"/>
      <c r="J871" s="303"/>
      <c r="K871" s="303"/>
      <c r="L871" s="303"/>
      <c r="M871" s="304">
        <f t="shared" si="259"/>
        <v>0</v>
      </c>
      <c r="N871" s="326" t="str">
        <f t="shared" si="251"/>
        <v/>
      </c>
      <c r="O871" s="71"/>
      <c r="P871" s="303"/>
      <c r="Q871" s="214">
        <f t="shared" si="260"/>
        <v>0</v>
      </c>
      <c r="R871" s="71"/>
      <c r="S871" s="308"/>
      <c r="T871" s="308"/>
      <c r="U871" s="308"/>
      <c r="V871" s="79"/>
      <c r="W871" s="303"/>
      <c r="X871" s="303"/>
      <c r="Y871" s="309">
        <f t="shared" si="252"/>
        <v>0</v>
      </c>
      <c r="Z871" s="73" t="s">
        <v>169</v>
      </c>
      <c r="AA871" s="73" t="s">
        <v>169</v>
      </c>
      <c r="AB871" s="317"/>
      <c r="AC871" s="73" t="s">
        <v>169</v>
      </c>
      <c r="AD871" s="73" t="s">
        <v>169</v>
      </c>
      <c r="AE871" s="317"/>
      <c r="AF871" s="73" t="s">
        <v>169</v>
      </c>
      <c r="AG871" s="73" t="s">
        <v>169</v>
      </c>
      <c r="AH871" s="317"/>
      <c r="AI871" s="88">
        <f t="shared" si="261"/>
        <v>0</v>
      </c>
      <c r="AJ871" s="312">
        <f t="shared" si="262"/>
        <v>0</v>
      </c>
      <c r="AK871" s="27">
        <f t="shared" si="263"/>
        <v>0</v>
      </c>
      <c r="AL871" s="27">
        <f t="shared" si="264"/>
        <v>0</v>
      </c>
      <c r="AM871" s="27">
        <f t="shared" si="265"/>
        <v>0</v>
      </c>
      <c r="AN871" s="77">
        <f t="shared" si="266"/>
        <v>0</v>
      </c>
      <c r="AP871" s="77">
        <f t="shared" si="267"/>
        <v>0</v>
      </c>
      <c r="AQ871" s="207">
        <f t="shared" si="253"/>
        <v>0</v>
      </c>
      <c r="AR871" s="27">
        <f t="shared" si="254"/>
        <v>0</v>
      </c>
      <c r="AS871" s="27">
        <f t="shared" si="255"/>
        <v>0</v>
      </c>
      <c r="AT871" s="27">
        <f t="shared" si="268"/>
        <v>0</v>
      </c>
      <c r="AU871" s="27">
        <f t="shared" si="256"/>
        <v>0</v>
      </c>
      <c r="AV871" s="27">
        <f t="shared" si="257"/>
        <v>0</v>
      </c>
      <c r="AW871" s="27">
        <f t="shared" si="258"/>
        <v>0</v>
      </c>
    </row>
    <row r="872" spans="1:49">
      <c r="A872" s="68">
        <v>861</v>
      </c>
      <c r="B872" s="69" t="s">
        <v>328</v>
      </c>
      <c r="C872" s="314"/>
      <c r="D872" s="72"/>
      <c r="E872" s="180"/>
      <c r="F872" s="72"/>
      <c r="G872" s="72"/>
      <c r="H872" s="325">
        <f t="shared" si="250"/>
        <v>0</v>
      </c>
      <c r="I872" s="71"/>
      <c r="J872" s="303"/>
      <c r="K872" s="303"/>
      <c r="L872" s="303"/>
      <c r="M872" s="304">
        <f t="shared" si="259"/>
        <v>0</v>
      </c>
      <c r="N872" s="326" t="str">
        <f t="shared" si="251"/>
        <v/>
      </c>
      <c r="O872" s="71"/>
      <c r="P872" s="303"/>
      <c r="Q872" s="214">
        <f t="shared" si="260"/>
        <v>0</v>
      </c>
      <c r="R872" s="71"/>
      <c r="S872" s="308"/>
      <c r="T872" s="308"/>
      <c r="U872" s="308"/>
      <c r="V872" s="79"/>
      <c r="W872" s="303"/>
      <c r="X872" s="303"/>
      <c r="Y872" s="309">
        <f t="shared" si="252"/>
        <v>0</v>
      </c>
      <c r="Z872" s="73" t="s">
        <v>169</v>
      </c>
      <c r="AA872" s="73" t="s">
        <v>169</v>
      </c>
      <c r="AB872" s="317"/>
      <c r="AC872" s="73" t="s">
        <v>169</v>
      </c>
      <c r="AD872" s="73" t="s">
        <v>169</v>
      </c>
      <c r="AE872" s="317"/>
      <c r="AF872" s="73" t="s">
        <v>169</v>
      </c>
      <c r="AG872" s="73" t="s">
        <v>169</v>
      </c>
      <c r="AH872" s="317"/>
      <c r="AI872" s="88">
        <f t="shared" si="261"/>
        <v>0</v>
      </c>
      <c r="AJ872" s="312">
        <f t="shared" si="262"/>
        <v>0</v>
      </c>
      <c r="AK872" s="27">
        <f t="shared" si="263"/>
        <v>0</v>
      </c>
      <c r="AL872" s="27">
        <f t="shared" si="264"/>
        <v>0</v>
      </c>
      <c r="AM872" s="27">
        <f t="shared" si="265"/>
        <v>0</v>
      </c>
      <c r="AN872" s="77">
        <f t="shared" si="266"/>
        <v>0</v>
      </c>
      <c r="AP872" s="77">
        <f t="shared" si="267"/>
        <v>0</v>
      </c>
      <c r="AQ872" s="207">
        <f t="shared" si="253"/>
        <v>0</v>
      </c>
      <c r="AR872" s="27">
        <f t="shared" si="254"/>
        <v>0</v>
      </c>
      <c r="AS872" s="27">
        <f t="shared" si="255"/>
        <v>0</v>
      </c>
      <c r="AT872" s="27">
        <f t="shared" si="268"/>
        <v>0</v>
      </c>
      <c r="AU872" s="27">
        <f t="shared" si="256"/>
        <v>0</v>
      </c>
      <c r="AV872" s="27">
        <f t="shared" si="257"/>
        <v>0</v>
      </c>
      <c r="AW872" s="27">
        <f t="shared" si="258"/>
        <v>0</v>
      </c>
    </row>
    <row r="873" spans="1:49">
      <c r="A873" s="78">
        <v>862</v>
      </c>
      <c r="B873" s="69" t="s">
        <v>328</v>
      </c>
      <c r="C873" s="314"/>
      <c r="D873" s="72"/>
      <c r="E873" s="180"/>
      <c r="F873" s="72"/>
      <c r="G873" s="72"/>
      <c r="H873" s="325">
        <f t="shared" si="250"/>
        <v>0</v>
      </c>
      <c r="I873" s="71"/>
      <c r="J873" s="303"/>
      <c r="K873" s="303"/>
      <c r="L873" s="303"/>
      <c r="M873" s="304">
        <f t="shared" si="259"/>
        <v>0</v>
      </c>
      <c r="N873" s="326" t="str">
        <f t="shared" si="251"/>
        <v/>
      </c>
      <c r="O873" s="71"/>
      <c r="P873" s="303"/>
      <c r="Q873" s="214">
        <f t="shared" si="260"/>
        <v>0</v>
      </c>
      <c r="R873" s="71"/>
      <c r="S873" s="308"/>
      <c r="T873" s="308"/>
      <c r="U873" s="308"/>
      <c r="V873" s="79"/>
      <c r="W873" s="303"/>
      <c r="X873" s="303"/>
      <c r="Y873" s="309">
        <f t="shared" si="252"/>
        <v>0</v>
      </c>
      <c r="Z873" s="73" t="s">
        <v>169</v>
      </c>
      <c r="AA873" s="73" t="s">
        <v>169</v>
      </c>
      <c r="AB873" s="317"/>
      <c r="AC873" s="73" t="s">
        <v>169</v>
      </c>
      <c r="AD873" s="73" t="s">
        <v>169</v>
      </c>
      <c r="AE873" s="317"/>
      <c r="AF873" s="73" t="s">
        <v>169</v>
      </c>
      <c r="AG873" s="73" t="s">
        <v>169</v>
      </c>
      <c r="AH873" s="317"/>
      <c r="AI873" s="88">
        <f t="shared" si="261"/>
        <v>0</v>
      </c>
      <c r="AJ873" s="312">
        <f t="shared" si="262"/>
        <v>0</v>
      </c>
      <c r="AK873" s="27">
        <f t="shared" si="263"/>
        <v>0</v>
      </c>
      <c r="AL873" s="27">
        <f t="shared" si="264"/>
        <v>0</v>
      </c>
      <c r="AM873" s="27">
        <f t="shared" si="265"/>
        <v>0</v>
      </c>
      <c r="AN873" s="77">
        <f t="shared" si="266"/>
        <v>0</v>
      </c>
      <c r="AP873" s="77">
        <f t="shared" si="267"/>
        <v>0</v>
      </c>
      <c r="AQ873" s="207">
        <f t="shared" si="253"/>
        <v>0</v>
      </c>
      <c r="AR873" s="27">
        <f t="shared" si="254"/>
        <v>0</v>
      </c>
      <c r="AS873" s="27">
        <f t="shared" si="255"/>
        <v>0</v>
      </c>
      <c r="AT873" s="27">
        <f t="shared" si="268"/>
        <v>0</v>
      </c>
      <c r="AU873" s="27">
        <f t="shared" si="256"/>
        <v>0</v>
      </c>
      <c r="AV873" s="27">
        <f t="shared" si="257"/>
        <v>0</v>
      </c>
      <c r="AW873" s="27">
        <f t="shared" si="258"/>
        <v>0</v>
      </c>
    </row>
    <row r="874" spans="1:49">
      <c r="A874" s="68">
        <v>863</v>
      </c>
      <c r="B874" s="69" t="s">
        <v>328</v>
      </c>
      <c r="C874" s="314"/>
      <c r="D874" s="72"/>
      <c r="E874" s="180"/>
      <c r="F874" s="72"/>
      <c r="G874" s="72"/>
      <c r="H874" s="325">
        <f t="shared" si="250"/>
        <v>0</v>
      </c>
      <c r="I874" s="71"/>
      <c r="J874" s="303"/>
      <c r="K874" s="303"/>
      <c r="L874" s="303"/>
      <c r="M874" s="304">
        <f t="shared" si="259"/>
        <v>0</v>
      </c>
      <c r="N874" s="326" t="str">
        <f t="shared" si="251"/>
        <v/>
      </c>
      <c r="O874" s="71"/>
      <c r="P874" s="303"/>
      <c r="Q874" s="214">
        <f t="shared" si="260"/>
        <v>0</v>
      </c>
      <c r="R874" s="71"/>
      <c r="S874" s="308"/>
      <c r="T874" s="308"/>
      <c r="U874" s="308"/>
      <c r="V874" s="79"/>
      <c r="W874" s="303"/>
      <c r="X874" s="303"/>
      <c r="Y874" s="309">
        <f t="shared" si="252"/>
        <v>0</v>
      </c>
      <c r="Z874" s="73" t="s">
        <v>169</v>
      </c>
      <c r="AA874" s="73" t="s">
        <v>169</v>
      </c>
      <c r="AB874" s="317"/>
      <c r="AC874" s="73" t="s">
        <v>169</v>
      </c>
      <c r="AD874" s="73" t="s">
        <v>169</v>
      </c>
      <c r="AE874" s="317"/>
      <c r="AF874" s="73" t="s">
        <v>169</v>
      </c>
      <c r="AG874" s="73" t="s">
        <v>169</v>
      </c>
      <c r="AH874" s="317"/>
      <c r="AI874" s="88">
        <f t="shared" si="261"/>
        <v>0</v>
      </c>
      <c r="AJ874" s="312">
        <f t="shared" si="262"/>
        <v>0</v>
      </c>
      <c r="AK874" s="27">
        <f t="shared" si="263"/>
        <v>0</v>
      </c>
      <c r="AL874" s="27">
        <f t="shared" si="264"/>
        <v>0</v>
      </c>
      <c r="AM874" s="27">
        <f t="shared" si="265"/>
        <v>0</v>
      </c>
      <c r="AN874" s="77">
        <f t="shared" si="266"/>
        <v>0</v>
      </c>
      <c r="AP874" s="77">
        <f t="shared" si="267"/>
        <v>0</v>
      </c>
      <c r="AQ874" s="207">
        <f t="shared" si="253"/>
        <v>0</v>
      </c>
      <c r="AR874" s="27">
        <f t="shared" si="254"/>
        <v>0</v>
      </c>
      <c r="AS874" s="27">
        <f t="shared" si="255"/>
        <v>0</v>
      </c>
      <c r="AT874" s="27">
        <f t="shared" si="268"/>
        <v>0</v>
      </c>
      <c r="AU874" s="27">
        <f t="shared" si="256"/>
        <v>0</v>
      </c>
      <c r="AV874" s="27">
        <f t="shared" si="257"/>
        <v>0</v>
      </c>
      <c r="AW874" s="27">
        <f t="shared" si="258"/>
        <v>0</v>
      </c>
    </row>
    <row r="875" spans="1:49">
      <c r="A875" s="78">
        <v>864</v>
      </c>
      <c r="B875" s="69" t="s">
        <v>328</v>
      </c>
      <c r="C875" s="314"/>
      <c r="D875" s="72"/>
      <c r="E875" s="180"/>
      <c r="F875" s="72"/>
      <c r="G875" s="72"/>
      <c r="H875" s="325">
        <f t="shared" si="250"/>
        <v>0</v>
      </c>
      <c r="I875" s="71"/>
      <c r="J875" s="303"/>
      <c r="K875" s="303"/>
      <c r="L875" s="303"/>
      <c r="M875" s="304">
        <f t="shared" si="259"/>
        <v>0</v>
      </c>
      <c r="N875" s="326" t="str">
        <f t="shared" si="251"/>
        <v/>
      </c>
      <c r="O875" s="71"/>
      <c r="P875" s="303"/>
      <c r="Q875" s="214">
        <f t="shared" si="260"/>
        <v>0</v>
      </c>
      <c r="R875" s="71"/>
      <c r="S875" s="308"/>
      <c r="T875" s="308"/>
      <c r="U875" s="308"/>
      <c r="V875" s="79"/>
      <c r="W875" s="303"/>
      <c r="X875" s="303"/>
      <c r="Y875" s="309">
        <f t="shared" si="252"/>
        <v>0</v>
      </c>
      <c r="Z875" s="73" t="s">
        <v>169</v>
      </c>
      <c r="AA875" s="73" t="s">
        <v>169</v>
      </c>
      <c r="AB875" s="317"/>
      <c r="AC875" s="73" t="s">
        <v>169</v>
      </c>
      <c r="AD875" s="73" t="s">
        <v>169</v>
      </c>
      <c r="AE875" s="317"/>
      <c r="AF875" s="73" t="s">
        <v>169</v>
      </c>
      <c r="AG875" s="73" t="s">
        <v>169</v>
      </c>
      <c r="AH875" s="317"/>
      <c r="AI875" s="88">
        <f t="shared" si="261"/>
        <v>0</v>
      </c>
      <c r="AJ875" s="312">
        <f t="shared" si="262"/>
        <v>0</v>
      </c>
      <c r="AK875" s="27">
        <f t="shared" si="263"/>
        <v>0</v>
      </c>
      <c r="AL875" s="27">
        <f t="shared" si="264"/>
        <v>0</v>
      </c>
      <c r="AM875" s="27">
        <f t="shared" si="265"/>
        <v>0</v>
      </c>
      <c r="AN875" s="77">
        <f t="shared" si="266"/>
        <v>0</v>
      </c>
      <c r="AP875" s="77">
        <f t="shared" si="267"/>
        <v>0</v>
      </c>
      <c r="AQ875" s="207">
        <f t="shared" si="253"/>
        <v>0</v>
      </c>
      <c r="AR875" s="27">
        <f t="shared" si="254"/>
        <v>0</v>
      </c>
      <c r="AS875" s="27">
        <f t="shared" si="255"/>
        <v>0</v>
      </c>
      <c r="AT875" s="27">
        <f t="shared" si="268"/>
        <v>0</v>
      </c>
      <c r="AU875" s="27">
        <f t="shared" si="256"/>
        <v>0</v>
      </c>
      <c r="AV875" s="27">
        <f t="shared" si="257"/>
        <v>0</v>
      </c>
      <c r="AW875" s="27">
        <f t="shared" si="258"/>
        <v>0</v>
      </c>
    </row>
    <row r="876" spans="1:49">
      <c r="A876" s="68">
        <v>865</v>
      </c>
      <c r="B876" s="69" t="s">
        <v>328</v>
      </c>
      <c r="C876" s="314"/>
      <c r="D876" s="72"/>
      <c r="E876" s="180"/>
      <c r="F876" s="72"/>
      <c r="G876" s="72"/>
      <c r="H876" s="325">
        <f t="shared" si="250"/>
        <v>0</v>
      </c>
      <c r="I876" s="71"/>
      <c r="J876" s="303"/>
      <c r="K876" s="303"/>
      <c r="L876" s="303"/>
      <c r="M876" s="304">
        <f t="shared" si="259"/>
        <v>0</v>
      </c>
      <c r="N876" s="326" t="str">
        <f t="shared" si="251"/>
        <v/>
      </c>
      <c r="O876" s="71"/>
      <c r="P876" s="303"/>
      <c r="Q876" s="214">
        <f t="shared" si="260"/>
        <v>0</v>
      </c>
      <c r="R876" s="71"/>
      <c r="S876" s="308"/>
      <c r="T876" s="308"/>
      <c r="U876" s="308"/>
      <c r="V876" s="79"/>
      <c r="W876" s="303"/>
      <c r="X876" s="303"/>
      <c r="Y876" s="309">
        <f t="shared" si="252"/>
        <v>0</v>
      </c>
      <c r="Z876" s="73" t="s">
        <v>169</v>
      </c>
      <c r="AA876" s="73" t="s">
        <v>169</v>
      </c>
      <c r="AB876" s="317"/>
      <c r="AC876" s="73" t="s">
        <v>169</v>
      </c>
      <c r="AD876" s="73" t="s">
        <v>169</v>
      </c>
      <c r="AE876" s="317"/>
      <c r="AF876" s="73" t="s">
        <v>169</v>
      </c>
      <c r="AG876" s="73" t="s">
        <v>169</v>
      </c>
      <c r="AH876" s="317"/>
      <c r="AI876" s="88">
        <f t="shared" si="261"/>
        <v>0</v>
      </c>
      <c r="AJ876" s="312">
        <f t="shared" si="262"/>
        <v>0</v>
      </c>
      <c r="AK876" s="27">
        <f t="shared" si="263"/>
        <v>0</v>
      </c>
      <c r="AL876" s="27">
        <f t="shared" si="264"/>
        <v>0</v>
      </c>
      <c r="AM876" s="27">
        <f t="shared" si="265"/>
        <v>0</v>
      </c>
      <c r="AN876" s="77">
        <f t="shared" si="266"/>
        <v>0</v>
      </c>
      <c r="AP876" s="77">
        <f t="shared" si="267"/>
        <v>0</v>
      </c>
      <c r="AQ876" s="207">
        <f t="shared" si="253"/>
        <v>0</v>
      </c>
      <c r="AR876" s="27">
        <f t="shared" si="254"/>
        <v>0</v>
      </c>
      <c r="AS876" s="27">
        <f t="shared" si="255"/>
        <v>0</v>
      </c>
      <c r="AT876" s="27">
        <f t="shared" si="268"/>
        <v>0</v>
      </c>
      <c r="AU876" s="27">
        <f t="shared" si="256"/>
        <v>0</v>
      </c>
      <c r="AV876" s="27">
        <f t="shared" si="257"/>
        <v>0</v>
      </c>
      <c r="AW876" s="27">
        <f t="shared" si="258"/>
        <v>0</v>
      </c>
    </row>
    <row r="877" spans="1:49">
      <c r="A877" s="78">
        <v>866</v>
      </c>
      <c r="B877" s="69" t="s">
        <v>328</v>
      </c>
      <c r="C877" s="314"/>
      <c r="D877" s="72"/>
      <c r="E877" s="180"/>
      <c r="F877" s="72"/>
      <c r="G877" s="72"/>
      <c r="H877" s="325">
        <f t="shared" si="250"/>
        <v>0</v>
      </c>
      <c r="I877" s="71"/>
      <c r="J877" s="303"/>
      <c r="K877" s="303"/>
      <c r="L877" s="303"/>
      <c r="M877" s="304">
        <f t="shared" si="259"/>
        <v>0</v>
      </c>
      <c r="N877" s="326" t="str">
        <f t="shared" si="251"/>
        <v/>
      </c>
      <c r="O877" s="71"/>
      <c r="P877" s="303"/>
      <c r="Q877" s="214">
        <f t="shared" si="260"/>
        <v>0</v>
      </c>
      <c r="R877" s="71"/>
      <c r="S877" s="308"/>
      <c r="T877" s="308"/>
      <c r="U877" s="308"/>
      <c r="V877" s="79"/>
      <c r="W877" s="303"/>
      <c r="X877" s="303"/>
      <c r="Y877" s="309">
        <f t="shared" si="252"/>
        <v>0</v>
      </c>
      <c r="Z877" s="73" t="s">
        <v>169</v>
      </c>
      <c r="AA877" s="73" t="s">
        <v>169</v>
      </c>
      <c r="AB877" s="317"/>
      <c r="AC877" s="73" t="s">
        <v>169</v>
      </c>
      <c r="AD877" s="73" t="s">
        <v>169</v>
      </c>
      <c r="AE877" s="317"/>
      <c r="AF877" s="73" t="s">
        <v>169</v>
      </c>
      <c r="AG877" s="73" t="s">
        <v>169</v>
      </c>
      <c r="AH877" s="317"/>
      <c r="AI877" s="88">
        <f t="shared" si="261"/>
        <v>0</v>
      </c>
      <c r="AJ877" s="312">
        <f t="shared" si="262"/>
        <v>0</v>
      </c>
      <c r="AK877" s="27">
        <f t="shared" si="263"/>
        <v>0</v>
      </c>
      <c r="AL877" s="27">
        <f t="shared" si="264"/>
        <v>0</v>
      </c>
      <c r="AM877" s="27">
        <f t="shared" si="265"/>
        <v>0</v>
      </c>
      <c r="AN877" s="77">
        <f t="shared" si="266"/>
        <v>0</v>
      </c>
      <c r="AP877" s="77">
        <f t="shared" si="267"/>
        <v>0</v>
      </c>
      <c r="AQ877" s="207">
        <f t="shared" si="253"/>
        <v>0</v>
      </c>
      <c r="AR877" s="27">
        <f t="shared" si="254"/>
        <v>0</v>
      </c>
      <c r="AS877" s="27">
        <f t="shared" si="255"/>
        <v>0</v>
      </c>
      <c r="AT877" s="27">
        <f t="shared" si="268"/>
        <v>0</v>
      </c>
      <c r="AU877" s="27">
        <f t="shared" si="256"/>
        <v>0</v>
      </c>
      <c r="AV877" s="27">
        <f t="shared" si="257"/>
        <v>0</v>
      </c>
      <c r="AW877" s="27">
        <f t="shared" si="258"/>
        <v>0</v>
      </c>
    </row>
    <row r="878" spans="1:49">
      <c r="A878" s="68">
        <v>867</v>
      </c>
      <c r="B878" s="69" t="s">
        <v>328</v>
      </c>
      <c r="C878" s="314"/>
      <c r="D878" s="72"/>
      <c r="E878" s="180"/>
      <c r="F878" s="72"/>
      <c r="G878" s="72"/>
      <c r="H878" s="325">
        <f t="shared" si="250"/>
        <v>0</v>
      </c>
      <c r="I878" s="71"/>
      <c r="J878" s="303"/>
      <c r="K878" s="303"/>
      <c r="L878" s="303"/>
      <c r="M878" s="304">
        <f t="shared" si="259"/>
        <v>0</v>
      </c>
      <c r="N878" s="326" t="str">
        <f t="shared" si="251"/>
        <v/>
      </c>
      <c r="O878" s="71"/>
      <c r="P878" s="303"/>
      <c r="Q878" s="214">
        <f t="shared" si="260"/>
        <v>0</v>
      </c>
      <c r="R878" s="71"/>
      <c r="S878" s="308"/>
      <c r="T878" s="308"/>
      <c r="U878" s="308"/>
      <c r="V878" s="79"/>
      <c r="W878" s="303"/>
      <c r="X878" s="303"/>
      <c r="Y878" s="309">
        <f t="shared" si="252"/>
        <v>0</v>
      </c>
      <c r="Z878" s="73" t="s">
        <v>169</v>
      </c>
      <c r="AA878" s="73" t="s">
        <v>169</v>
      </c>
      <c r="AB878" s="317"/>
      <c r="AC878" s="73" t="s">
        <v>169</v>
      </c>
      <c r="AD878" s="73" t="s">
        <v>169</v>
      </c>
      <c r="AE878" s="317"/>
      <c r="AF878" s="73" t="s">
        <v>169</v>
      </c>
      <c r="AG878" s="73" t="s">
        <v>169</v>
      </c>
      <c r="AH878" s="317"/>
      <c r="AI878" s="88">
        <f t="shared" si="261"/>
        <v>0</v>
      </c>
      <c r="AJ878" s="312">
        <f t="shared" si="262"/>
        <v>0</v>
      </c>
      <c r="AK878" s="27">
        <f t="shared" si="263"/>
        <v>0</v>
      </c>
      <c r="AL878" s="27">
        <f t="shared" si="264"/>
        <v>0</v>
      </c>
      <c r="AM878" s="27">
        <f t="shared" si="265"/>
        <v>0</v>
      </c>
      <c r="AN878" s="77">
        <f t="shared" si="266"/>
        <v>0</v>
      </c>
      <c r="AP878" s="77">
        <f t="shared" si="267"/>
        <v>0</v>
      </c>
      <c r="AQ878" s="207">
        <f t="shared" si="253"/>
        <v>0</v>
      </c>
      <c r="AR878" s="27">
        <f t="shared" si="254"/>
        <v>0</v>
      </c>
      <c r="AS878" s="27">
        <f t="shared" si="255"/>
        <v>0</v>
      </c>
      <c r="AT878" s="27">
        <f t="shared" si="268"/>
        <v>0</v>
      </c>
      <c r="AU878" s="27">
        <f t="shared" si="256"/>
        <v>0</v>
      </c>
      <c r="AV878" s="27">
        <f t="shared" si="257"/>
        <v>0</v>
      </c>
      <c r="AW878" s="27">
        <f t="shared" si="258"/>
        <v>0</v>
      </c>
    </row>
    <row r="879" spans="1:49">
      <c r="A879" s="78">
        <v>868</v>
      </c>
      <c r="B879" s="69" t="s">
        <v>328</v>
      </c>
      <c r="C879" s="314"/>
      <c r="D879" s="72"/>
      <c r="E879" s="180"/>
      <c r="F879" s="72"/>
      <c r="G879" s="72"/>
      <c r="H879" s="325">
        <f t="shared" si="250"/>
        <v>0</v>
      </c>
      <c r="I879" s="71"/>
      <c r="J879" s="303"/>
      <c r="K879" s="303"/>
      <c r="L879" s="303"/>
      <c r="M879" s="304">
        <f t="shared" si="259"/>
        <v>0</v>
      </c>
      <c r="N879" s="326" t="str">
        <f t="shared" si="251"/>
        <v/>
      </c>
      <c r="O879" s="71"/>
      <c r="P879" s="303"/>
      <c r="Q879" s="214">
        <f t="shared" si="260"/>
        <v>0</v>
      </c>
      <c r="R879" s="71"/>
      <c r="S879" s="308"/>
      <c r="T879" s="308"/>
      <c r="U879" s="308"/>
      <c r="V879" s="79"/>
      <c r="W879" s="303"/>
      <c r="X879" s="303"/>
      <c r="Y879" s="309">
        <f t="shared" si="252"/>
        <v>0</v>
      </c>
      <c r="Z879" s="73" t="s">
        <v>169</v>
      </c>
      <c r="AA879" s="73" t="s">
        <v>169</v>
      </c>
      <c r="AB879" s="317"/>
      <c r="AC879" s="73" t="s">
        <v>169</v>
      </c>
      <c r="AD879" s="73" t="s">
        <v>169</v>
      </c>
      <c r="AE879" s="317"/>
      <c r="AF879" s="73" t="s">
        <v>169</v>
      </c>
      <c r="AG879" s="73" t="s">
        <v>169</v>
      </c>
      <c r="AH879" s="317"/>
      <c r="AI879" s="88">
        <f t="shared" si="261"/>
        <v>0</v>
      </c>
      <c r="AJ879" s="312">
        <f t="shared" si="262"/>
        <v>0</v>
      </c>
      <c r="AK879" s="27">
        <f t="shared" si="263"/>
        <v>0</v>
      </c>
      <c r="AL879" s="27">
        <f t="shared" si="264"/>
        <v>0</v>
      </c>
      <c r="AM879" s="27">
        <f t="shared" si="265"/>
        <v>0</v>
      </c>
      <c r="AN879" s="77">
        <f t="shared" si="266"/>
        <v>0</v>
      </c>
      <c r="AP879" s="77">
        <f t="shared" si="267"/>
        <v>0</v>
      </c>
      <c r="AQ879" s="207">
        <f t="shared" si="253"/>
        <v>0</v>
      </c>
      <c r="AR879" s="27">
        <f t="shared" si="254"/>
        <v>0</v>
      </c>
      <c r="AS879" s="27">
        <f t="shared" si="255"/>
        <v>0</v>
      </c>
      <c r="AT879" s="27">
        <f t="shared" si="268"/>
        <v>0</v>
      </c>
      <c r="AU879" s="27">
        <f t="shared" si="256"/>
        <v>0</v>
      </c>
      <c r="AV879" s="27">
        <f t="shared" si="257"/>
        <v>0</v>
      </c>
      <c r="AW879" s="27">
        <f t="shared" si="258"/>
        <v>0</v>
      </c>
    </row>
    <row r="880" spans="1:49">
      <c r="A880" s="68">
        <v>869</v>
      </c>
      <c r="B880" s="69" t="s">
        <v>328</v>
      </c>
      <c r="C880" s="314"/>
      <c r="D880" s="72"/>
      <c r="E880" s="180"/>
      <c r="F880" s="72"/>
      <c r="G880" s="72"/>
      <c r="H880" s="325">
        <f t="shared" si="250"/>
        <v>0</v>
      </c>
      <c r="I880" s="71"/>
      <c r="J880" s="303"/>
      <c r="K880" s="303"/>
      <c r="L880" s="303"/>
      <c r="M880" s="304">
        <f t="shared" si="259"/>
        <v>0</v>
      </c>
      <c r="N880" s="326" t="str">
        <f t="shared" si="251"/>
        <v/>
      </c>
      <c r="O880" s="71"/>
      <c r="P880" s="303"/>
      <c r="Q880" s="214">
        <f t="shared" si="260"/>
        <v>0</v>
      </c>
      <c r="R880" s="71"/>
      <c r="S880" s="308"/>
      <c r="T880" s="308"/>
      <c r="U880" s="308"/>
      <c r="V880" s="79"/>
      <c r="W880" s="303"/>
      <c r="X880" s="303"/>
      <c r="Y880" s="309">
        <f t="shared" si="252"/>
        <v>0</v>
      </c>
      <c r="Z880" s="73" t="s">
        <v>169</v>
      </c>
      <c r="AA880" s="73" t="s">
        <v>169</v>
      </c>
      <c r="AB880" s="317"/>
      <c r="AC880" s="73" t="s">
        <v>169</v>
      </c>
      <c r="AD880" s="73" t="s">
        <v>169</v>
      </c>
      <c r="AE880" s="317"/>
      <c r="AF880" s="73" t="s">
        <v>169</v>
      </c>
      <c r="AG880" s="73" t="s">
        <v>169</v>
      </c>
      <c r="AH880" s="317"/>
      <c r="AI880" s="88">
        <f t="shared" si="261"/>
        <v>0</v>
      </c>
      <c r="AJ880" s="312">
        <f t="shared" si="262"/>
        <v>0</v>
      </c>
      <c r="AK880" s="27">
        <f t="shared" si="263"/>
        <v>0</v>
      </c>
      <c r="AL880" s="27">
        <f t="shared" si="264"/>
        <v>0</v>
      </c>
      <c r="AM880" s="27">
        <f t="shared" si="265"/>
        <v>0</v>
      </c>
      <c r="AN880" s="77">
        <f t="shared" si="266"/>
        <v>0</v>
      </c>
      <c r="AP880" s="77">
        <f t="shared" si="267"/>
        <v>0</v>
      </c>
      <c r="AQ880" s="207">
        <f t="shared" si="253"/>
        <v>0</v>
      </c>
      <c r="AR880" s="27">
        <f t="shared" si="254"/>
        <v>0</v>
      </c>
      <c r="AS880" s="27">
        <f t="shared" si="255"/>
        <v>0</v>
      </c>
      <c r="AT880" s="27">
        <f t="shared" si="268"/>
        <v>0</v>
      </c>
      <c r="AU880" s="27">
        <f t="shared" si="256"/>
        <v>0</v>
      </c>
      <c r="AV880" s="27">
        <f t="shared" si="257"/>
        <v>0</v>
      </c>
      <c r="AW880" s="27">
        <f t="shared" si="258"/>
        <v>0</v>
      </c>
    </row>
    <row r="881" spans="1:49">
      <c r="A881" s="78">
        <v>870</v>
      </c>
      <c r="B881" s="69" t="s">
        <v>328</v>
      </c>
      <c r="C881" s="314"/>
      <c r="D881" s="72"/>
      <c r="E881" s="180"/>
      <c r="F881" s="72"/>
      <c r="G881" s="72"/>
      <c r="H881" s="325">
        <f t="shared" si="250"/>
        <v>0</v>
      </c>
      <c r="I881" s="71"/>
      <c r="J881" s="303"/>
      <c r="K881" s="303"/>
      <c r="L881" s="303"/>
      <c r="M881" s="304">
        <f t="shared" si="259"/>
        <v>0</v>
      </c>
      <c r="N881" s="326" t="str">
        <f t="shared" si="251"/>
        <v/>
      </c>
      <c r="O881" s="71"/>
      <c r="P881" s="303"/>
      <c r="Q881" s="214">
        <f t="shared" si="260"/>
        <v>0</v>
      </c>
      <c r="R881" s="71"/>
      <c r="S881" s="308"/>
      <c r="T881" s="308"/>
      <c r="U881" s="308"/>
      <c r="V881" s="79"/>
      <c r="W881" s="303"/>
      <c r="X881" s="303"/>
      <c r="Y881" s="309">
        <f t="shared" si="252"/>
        <v>0</v>
      </c>
      <c r="Z881" s="73" t="s">
        <v>169</v>
      </c>
      <c r="AA881" s="73" t="s">
        <v>169</v>
      </c>
      <c r="AB881" s="317"/>
      <c r="AC881" s="73" t="s">
        <v>169</v>
      </c>
      <c r="AD881" s="73" t="s">
        <v>169</v>
      </c>
      <c r="AE881" s="317"/>
      <c r="AF881" s="73" t="s">
        <v>169</v>
      </c>
      <c r="AG881" s="73" t="s">
        <v>169</v>
      </c>
      <c r="AH881" s="317"/>
      <c r="AI881" s="88">
        <f t="shared" si="261"/>
        <v>0</v>
      </c>
      <c r="AJ881" s="312">
        <f t="shared" si="262"/>
        <v>0</v>
      </c>
      <c r="AK881" s="27">
        <f t="shared" si="263"/>
        <v>0</v>
      </c>
      <c r="AL881" s="27">
        <f t="shared" si="264"/>
        <v>0</v>
      </c>
      <c r="AM881" s="27">
        <f t="shared" si="265"/>
        <v>0</v>
      </c>
      <c r="AN881" s="77">
        <f t="shared" si="266"/>
        <v>0</v>
      </c>
      <c r="AP881" s="77">
        <f t="shared" si="267"/>
        <v>0</v>
      </c>
      <c r="AQ881" s="207">
        <f t="shared" si="253"/>
        <v>0</v>
      </c>
      <c r="AR881" s="27">
        <f t="shared" si="254"/>
        <v>0</v>
      </c>
      <c r="AS881" s="27">
        <f t="shared" si="255"/>
        <v>0</v>
      </c>
      <c r="AT881" s="27">
        <f t="shared" si="268"/>
        <v>0</v>
      </c>
      <c r="AU881" s="27">
        <f t="shared" si="256"/>
        <v>0</v>
      </c>
      <c r="AV881" s="27">
        <f t="shared" si="257"/>
        <v>0</v>
      </c>
      <c r="AW881" s="27">
        <f t="shared" si="258"/>
        <v>0</v>
      </c>
    </row>
    <row r="882" spans="1:49">
      <c r="A882" s="68">
        <v>871</v>
      </c>
      <c r="B882" s="69" t="s">
        <v>328</v>
      </c>
      <c r="C882" s="314"/>
      <c r="D882" s="72"/>
      <c r="E882" s="180"/>
      <c r="F882" s="72"/>
      <c r="G882" s="72"/>
      <c r="H882" s="325">
        <f t="shared" si="250"/>
        <v>0</v>
      </c>
      <c r="I882" s="71"/>
      <c r="J882" s="303"/>
      <c r="K882" s="303"/>
      <c r="L882" s="303"/>
      <c r="M882" s="304">
        <f t="shared" si="259"/>
        <v>0</v>
      </c>
      <c r="N882" s="326" t="str">
        <f t="shared" si="251"/>
        <v/>
      </c>
      <c r="O882" s="71"/>
      <c r="P882" s="303"/>
      <c r="Q882" s="214">
        <f t="shared" si="260"/>
        <v>0</v>
      </c>
      <c r="R882" s="71"/>
      <c r="S882" s="308"/>
      <c r="T882" s="308"/>
      <c r="U882" s="308"/>
      <c r="V882" s="79"/>
      <c r="W882" s="303"/>
      <c r="X882" s="303"/>
      <c r="Y882" s="309">
        <f t="shared" si="252"/>
        <v>0</v>
      </c>
      <c r="Z882" s="73" t="s">
        <v>169</v>
      </c>
      <c r="AA882" s="73" t="s">
        <v>169</v>
      </c>
      <c r="AB882" s="317"/>
      <c r="AC882" s="73" t="s">
        <v>169</v>
      </c>
      <c r="AD882" s="73" t="s">
        <v>169</v>
      </c>
      <c r="AE882" s="317"/>
      <c r="AF882" s="73" t="s">
        <v>169</v>
      </c>
      <c r="AG882" s="73" t="s">
        <v>169</v>
      </c>
      <c r="AH882" s="317"/>
      <c r="AI882" s="88">
        <f t="shared" si="261"/>
        <v>0</v>
      </c>
      <c r="AJ882" s="312">
        <f t="shared" si="262"/>
        <v>0</v>
      </c>
      <c r="AK882" s="27">
        <f t="shared" si="263"/>
        <v>0</v>
      </c>
      <c r="AL882" s="27">
        <f t="shared" si="264"/>
        <v>0</v>
      </c>
      <c r="AM882" s="27">
        <f t="shared" si="265"/>
        <v>0</v>
      </c>
      <c r="AN882" s="77">
        <f t="shared" si="266"/>
        <v>0</v>
      </c>
      <c r="AP882" s="77">
        <f t="shared" si="267"/>
        <v>0</v>
      </c>
      <c r="AQ882" s="207">
        <f t="shared" si="253"/>
        <v>0</v>
      </c>
      <c r="AR882" s="27">
        <f t="shared" si="254"/>
        <v>0</v>
      </c>
      <c r="AS882" s="27">
        <f t="shared" si="255"/>
        <v>0</v>
      </c>
      <c r="AT882" s="27">
        <f t="shared" si="268"/>
        <v>0</v>
      </c>
      <c r="AU882" s="27">
        <f t="shared" si="256"/>
        <v>0</v>
      </c>
      <c r="AV882" s="27">
        <f t="shared" si="257"/>
        <v>0</v>
      </c>
      <c r="AW882" s="27">
        <f t="shared" si="258"/>
        <v>0</v>
      </c>
    </row>
    <row r="883" spans="1:49">
      <c r="A883" s="78">
        <v>872</v>
      </c>
      <c r="B883" s="69" t="s">
        <v>328</v>
      </c>
      <c r="C883" s="314"/>
      <c r="D883" s="72"/>
      <c r="E883" s="180"/>
      <c r="F883" s="72"/>
      <c r="G883" s="72"/>
      <c r="H883" s="325">
        <f t="shared" si="250"/>
        <v>0</v>
      </c>
      <c r="I883" s="71"/>
      <c r="J883" s="303"/>
      <c r="K883" s="303"/>
      <c r="L883" s="303"/>
      <c r="M883" s="304">
        <f t="shared" si="259"/>
        <v>0</v>
      </c>
      <c r="N883" s="326" t="str">
        <f t="shared" si="251"/>
        <v/>
      </c>
      <c r="O883" s="71"/>
      <c r="P883" s="303"/>
      <c r="Q883" s="214">
        <f t="shared" si="260"/>
        <v>0</v>
      </c>
      <c r="R883" s="71"/>
      <c r="S883" s="308"/>
      <c r="T883" s="308"/>
      <c r="U883" s="308"/>
      <c r="V883" s="79"/>
      <c r="W883" s="303"/>
      <c r="X883" s="303"/>
      <c r="Y883" s="309">
        <f t="shared" si="252"/>
        <v>0</v>
      </c>
      <c r="Z883" s="73" t="s">
        <v>169</v>
      </c>
      <c r="AA883" s="73" t="s">
        <v>169</v>
      </c>
      <c r="AB883" s="317"/>
      <c r="AC883" s="73" t="s">
        <v>169</v>
      </c>
      <c r="AD883" s="73" t="s">
        <v>169</v>
      </c>
      <c r="AE883" s="317"/>
      <c r="AF883" s="73" t="s">
        <v>169</v>
      </c>
      <c r="AG883" s="73" t="s">
        <v>169</v>
      </c>
      <c r="AH883" s="317"/>
      <c r="AI883" s="88">
        <f t="shared" si="261"/>
        <v>0</v>
      </c>
      <c r="AJ883" s="312">
        <f t="shared" si="262"/>
        <v>0</v>
      </c>
      <c r="AK883" s="27">
        <f t="shared" si="263"/>
        <v>0</v>
      </c>
      <c r="AL883" s="27">
        <f t="shared" si="264"/>
        <v>0</v>
      </c>
      <c r="AM883" s="27">
        <f t="shared" si="265"/>
        <v>0</v>
      </c>
      <c r="AN883" s="77">
        <f t="shared" si="266"/>
        <v>0</v>
      </c>
      <c r="AP883" s="77">
        <f t="shared" si="267"/>
        <v>0</v>
      </c>
      <c r="AQ883" s="207">
        <f t="shared" si="253"/>
        <v>0</v>
      </c>
      <c r="AR883" s="27">
        <f t="shared" si="254"/>
        <v>0</v>
      </c>
      <c r="AS883" s="27">
        <f t="shared" si="255"/>
        <v>0</v>
      </c>
      <c r="AT883" s="27">
        <f t="shared" si="268"/>
        <v>0</v>
      </c>
      <c r="AU883" s="27">
        <f t="shared" si="256"/>
        <v>0</v>
      </c>
      <c r="AV883" s="27">
        <f t="shared" si="257"/>
        <v>0</v>
      </c>
      <c r="AW883" s="27">
        <f t="shared" si="258"/>
        <v>0</v>
      </c>
    </row>
    <row r="884" spans="1:49">
      <c r="A884" s="68">
        <v>873</v>
      </c>
      <c r="B884" s="69" t="s">
        <v>328</v>
      </c>
      <c r="C884" s="314"/>
      <c r="D884" s="72"/>
      <c r="E884" s="180"/>
      <c r="F884" s="72"/>
      <c r="G884" s="72"/>
      <c r="H884" s="325">
        <f t="shared" si="250"/>
        <v>0</v>
      </c>
      <c r="I884" s="71"/>
      <c r="J884" s="303"/>
      <c r="K884" s="303"/>
      <c r="L884" s="303"/>
      <c r="M884" s="304">
        <f t="shared" si="259"/>
        <v>0</v>
      </c>
      <c r="N884" s="326" t="str">
        <f t="shared" si="251"/>
        <v/>
      </c>
      <c r="O884" s="71"/>
      <c r="P884" s="303"/>
      <c r="Q884" s="214">
        <f t="shared" si="260"/>
        <v>0</v>
      </c>
      <c r="R884" s="71"/>
      <c r="S884" s="308"/>
      <c r="T884" s="308"/>
      <c r="U884" s="308"/>
      <c r="V884" s="79"/>
      <c r="W884" s="303"/>
      <c r="X884" s="303"/>
      <c r="Y884" s="309">
        <f t="shared" si="252"/>
        <v>0</v>
      </c>
      <c r="Z884" s="73" t="s">
        <v>169</v>
      </c>
      <c r="AA884" s="73" t="s">
        <v>169</v>
      </c>
      <c r="AB884" s="317"/>
      <c r="AC884" s="73" t="s">
        <v>169</v>
      </c>
      <c r="AD884" s="73" t="s">
        <v>169</v>
      </c>
      <c r="AE884" s="317"/>
      <c r="AF884" s="73" t="s">
        <v>169</v>
      </c>
      <c r="AG884" s="73" t="s">
        <v>169</v>
      </c>
      <c r="AH884" s="317"/>
      <c r="AI884" s="88">
        <f t="shared" si="261"/>
        <v>0</v>
      </c>
      <c r="AJ884" s="312">
        <f t="shared" si="262"/>
        <v>0</v>
      </c>
      <c r="AK884" s="27">
        <f t="shared" si="263"/>
        <v>0</v>
      </c>
      <c r="AL884" s="27">
        <f t="shared" si="264"/>
        <v>0</v>
      </c>
      <c r="AM884" s="27">
        <f t="shared" si="265"/>
        <v>0</v>
      </c>
      <c r="AN884" s="77">
        <f t="shared" si="266"/>
        <v>0</v>
      </c>
      <c r="AP884" s="77">
        <f t="shared" si="267"/>
        <v>0</v>
      </c>
      <c r="AQ884" s="207">
        <f t="shared" si="253"/>
        <v>0</v>
      </c>
      <c r="AR884" s="27">
        <f t="shared" si="254"/>
        <v>0</v>
      </c>
      <c r="AS884" s="27">
        <f t="shared" si="255"/>
        <v>0</v>
      </c>
      <c r="AT884" s="27">
        <f t="shared" si="268"/>
        <v>0</v>
      </c>
      <c r="AU884" s="27">
        <f t="shared" si="256"/>
        <v>0</v>
      </c>
      <c r="AV884" s="27">
        <f t="shared" si="257"/>
        <v>0</v>
      </c>
      <c r="AW884" s="27">
        <f t="shared" si="258"/>
        <v>0</v>
      </c>
    </row>
    <row r="885" spans="1:49">
      <c r="A885" s="78">
        <v>874</v>
      </c>
      <c r="B885" s="69" t="s">
        <v>328</v>
      </c>
      <c r="C885" s="314"/>
      <c r="D885" s="72"/>
      <c r="E885" s="180"/>
      <c r="F885" s="72"/>
      <c r="G885" s="72"/>
      <c r="H885" s="325">
        <f t="shared" si="250"/>
        <v>0</v>
      </c>
      <c r="I885" s="71"/>
      <c r="J885" s="303"/>
      <c r="K885" s="303"/>
      <c r="L885" s="303"/>
      <c r="M885" s="304">
        <f t="shared" si="259"/>
        <v>0</v>
      </c>
      <c r="N885" s="326" t="str">
        <f t="shared" si="251"/>
        <v/>
      </c>
      <c r="O885" s="71"/>
      <c r="P885" s="303"/>
      <c r="Q885" s="214">
        <f t="shared" si="260"/>
        <v>0</v>
      </c>
      <c r="R885" s="71"/>
      <c r="S885" s="308"/>
      <c r="T885" s="308"/>
      <c r="U885" s="308"/>
      <c r="V885" s="79"/>
      <c r="W885" s="303"/>
      <c r="X885" s="303"/>
      <c r="Y885" s="309">
        <f t="shared" si="252"/>
        <v>0</v>
      </c>
      <c r="Z885" s="73" t="s">
        <v>169</v>
      </c>
      <c r="AA885" s="73" t="s">
        <v>169</v>
      </c>
      <c r="AB885" s="317"/>
      <c r="AC885" s="73" t="s">
        <v>169</v>
      </c>
      <c r="AD885" s="73" t="s">
        <v>169</v>
      </c>
      <c r="AE885" s="317"/>
      <c r="AF885" s="73" t="s">
        <v>169</v>
      </c>
      <c r="AG885" s="73" t="s">
        <v>169</v>
      </c>
      <c r="AH885" s="317"/>
      <c r="AI885" s="88">
        <f t="shared" si="261"/>
        <v>0</v>
      </c>
      <c r="AJ885" s="312">
        <f t="shared" si="262"/>
        <v>0</v>
      </c>
      <c r="AK885" s="27">
        <f t="shared" si="263"/>
        <v>0</v>
      </c>
      <c r="AL885" s="27">
        <f t="shared" si="264"/>
        <v>0</v>
      </c>
      <c r="AM885" s="27">
        <f t="shared" si="265"/>
        <v>0</v>
      </c>
      <c r="AN885" s="77">
        <f t="shared" si="266"/>
        <v>0</v>
      </c>
      <c r="AP885" s="77">
        <f t="shared" si="267"/>
        <v>0</v>
      </c>
      <c r="AQ885" s="207">
        <f t="shared" si="253"/>
        <v>0</v>
      </c>
      <c r="AR885" s="27">
        <f t="shared" si="254"/>
        <v>0</v>
      </c>
      <c r="AS885" s="27">
        <f t="shared" si="255"/>
        <v>0</v>
      </c>
      <c r="AT885" s="27">
        <f t="shared" si="268"/>
        <v>0</v>
      </c>
      <c r="AU885" s="27">
        <f t="shared" si="256"/>
        <v>0</v>
      </c>
      <c r="AV885" s="27">
        <f t="shared" si="257"/>
        <v>0</v>
      </c>
      <c r="AW885" s="27">
        <f t="shared" si="258"/>
        <v>0</v>
      </c>
    </row>
    <row r="886" spans="1:49">
      <c r="A886" s="68">
        <v>875</v>
      </c>
      <c r="B886" s="69" t="s">
        <v>328</v>
      </c>
      <c r="C886" s="314"/>
      <c r="D886" s="72"/>
      <c r="E886" s="180"/>
      <c r="F886" s="72"/>
      <c r="G886" s="72"/>
      <c r="H886" s="325">
        <f t="shared" si="250"/>
        <v>0</v>
      </c>
      <c r="I886" s="71"/>
      <c r="J886" s="303"/>
      <c r="K886" s="303"/>
      <c r="L886" s="303"/>
      <c r="M886" s="304">
        <f t="shared" si="259"/>
        <v>0</v>
      </c>
      <c r="N886" s="326" t="str">
        <f t="shared" si="251"/>
        <v/>
      </c>
      <c r="O886" s="71"/>
      <c r="P886" s="303"/>
      <c r="Q886" s="214">
        <f t="shared" si="260"/>
        <v>0</v>
      </c>
      <c r="R886" s="71"/>
      <c r="S886" s="308"/>
      <c r="T886" s="308"/>
      <c r="U886" s="308"/>
      <c r="V886" s="79"/>
      <c r="W886" s="303"/>
      <c r="X886" s="303"/>
      <c r="Y886" s="309">
        <f t="shared" si="252"/>
        <v>0</v>
      </c>
      <c r="Z886" s="73" t="s">
        <v>169</v>
      </c>
      <c r="AA886" s="73" t="s">
        <v>169</v>
      </c>
      <c r="AB886" s="317"/>
      <c r="AC886" s="73" t="s">
        <v>169</v>
      </c>
      <c r="AD886" s="73" t="s">
        <v>169</v>
      </c>
      <c r="AE886" s="317"/>
      <c r="AF886" s="73" t="s">
        <v>169</v>
      </c>
      <c r="AG886" s="73" t="s">
        <v>169</v>
      </c>
      <c r="AH886" s="317"/>
      <c r="AI886" s="88">
        <f t="shared" si="261"/>
        <v>0</v>
      </c>
      <c r="AJ886" s="312">
        <f t="shared" si="262"/>
        <v>0</v>
      </c>
      <c r="AK886" s="27">
        <f t="shared" si="263"/>
        <v>0</v>
      </c>
      <c r="AL886" s="27">
        <f t="shared" si="264"/>
        <v>0</v>
      </c>
      <c r="AM886" s="27">
        <f t="shared" si="265"/>
        <v>0</v>
      </c>
      <c r="AN886" s="77">
        <f t="shared" si="266"/>
        <v>0</v>
      </c>
      <c r="AP886" s="77">
        <f t="shared" si="267"/>
        <v>0</v>
      </c>
      <c r="AQ886" s="207">
        <f t="shared" si="253"/>
        <v>0</v>
      </c>
      <c r="AR886" s="27">
        <f t="shared" si="254"/>
        <v>0</v>
      </c>
      <c r="AS886" s="27">
        <f t="shared" si="255"/>
        <v>0</v>
      </c>
      <c r="AT886" s="27">
        <f t="shared" si="268"/>
        <v>0</v>
      </c>
      <c r="AU886" s="27">
        <f t="shared" si="256"/>
        <v>0</v>
      </c>
      <c r="AV886" s="27">
        <f t="shared" si="257"/>
        <v>0</v>
      </c>
      <c r="AW886" s="27">
        <f t="shared" si="258"/>
        <v>0</v>
      </c>
    </row>
    <row r="887" spans="1:49">
      <c r="A887" s="78">
        <v>876</v>
      </c>
      <c r="B887" s="69" t="s">
        <v>328</v>
      </c>
      <c r="C887" s="314"/>
      <c r="D887" s="72"/>
      <c r="E887" s="180"/>
      <c r="F887" s="72"/>
      <c r="G887" s="72"/>
      <c r="H887" s="325">
        <f t="shared" si="250"/>
        <v>0</v>
      </c>
      <c r="I887" s="71"/>
      <c r="J887" s="303"/>
      <c r="K887" s="303"/>
      <c r="L887" s="303"/>
      <c r="M887" s="304">
        <f t="shared" si="259"/>
        <v>0</v>
      </c>
      <c r="N887" s="326" t="str">
        <f t="shared" si="251"/>
        <v/>
      </c>
      <c r="O887" s="71"/>
      <c r="P887" s="303"/>
      <c r="Q887" s="214">
        <f t="shared" si="260"/>
        <v>0</v>
      </c>
      <c r="R887" s="71"/>
      <c r="S887" s="308"/>
      <c r="T887" s="308"/>
      <c r="U887" s="308"/>
      <c r="V887" s="79"/>
      <c r="W887" s="303"/>
      <c r="X887" s="303"/>
      <c r="Y887" s="309">
        <f t="shared" si="252"/>
        <v>0</v>
      </c>
      <c r="Z887" s="73" t="s">
        <v>169</v>
      </c>
      <c r="AA887" s="73" t="s">
        <v>169</v>
      </c>
      <c r="AB887" s="317"/>
      <c r="AC887" s="73" t="s">
        <v>169</v>
      </c>
      <c r="AD887" s="73" t="s">
        <v>169</v>
      </c>
      <c r="AE887" s="317"/>
      <c r="AF887" s="73" t="s">
        <v>169</v>
      </c>
      <c r="AG887" s="73" t="s">
        <v>169</v>
      </c>
      <c r="AH887" s="317"/>
      <c r="AI887" s="88">
        <f t="shared" si="261"/>
        <v>0</v>
      </c>
      <c r="AJ887" s="312">
        <f t="shared" si="262"/>
        <v>0</v>
      </c>
      <c r="AK887" s="27">
        <f t="shared" si="263"/>
        <v>0</v>
      </c>
      <c r="AL887" s="27">
        <f t="shared" si="264"/>
        <v>0</v>
      </c>
      <c r="AM887" s="27">
        <f t="shared" si="265"/>
        <v>0</v>
      </c>
      <c r="AN887" s="77">
        <f t="shared" si="266"/>
        <v>0</v>
      </c>
      <c r="AP887" s="77">
        <f t="shared" si="267"/>
        <v>0</v>
      </c>
      <c r="AQ887" s="207">
        <f t="shared" si="253"/>
        <v>0</v>
      </c>
      <c r="AR887" s="27">
        <f t="shared" si="254"/>
        <v>0</v>
      </c>
      <c r="AS887" s="27">
        <f t="shared" si="255"/>
        <v>0</v>
      </c>
      <c r="AT887" s="27">
        <f t="shared" si="268"/>
        <v>0</v>
      </c>
      <c r="AU887" s="27">
        <f t="shared" si="256"/>
        <v>0</v>
      </c>
      <c r="AV887" s="27">
        <f t="shared" si="257"/>
        <v>0</v>
      </c>
      <c r="AW887" s="27">
        <f t="shared" si="258"/>
        <v>0</v>
      </c>
    </row>
    <row r="888" spans="1:49">
      <c r="A888" s="68">
        <v>877</v>
      </c>
      <c r="B888" s="69" t="s">
        <v>328</v>
      </c>
      <c r="C888" s="314"/>
      <c r="D888" s="72"/>
      <c r="E888" s="180"/>
      <c r="F888" s="72"/>
      <c r="G888" s="72"/>
      <c r="H888" s="325">
        <f t="shared" si="250"/>
        <v>0</v>
      </c>
      <c r="I888" s="71"/>
      <c r="J888" s="303"/>
      <c r="K888" s="303"/>
      <c r="L888" s="303"/>
      <c r="M888" s="304">
        <f t="shared" si="259"/>
        <v>0</v>
      </c>
      <c r="N888" s="326" t="str">
        <f t="shared" si="251"/>
        <v/>
      </c>
      <c r="O888" s="71"/>
      <c r="P888" s="303"/>
      <c r="Q888" s="214">
        <f t="shared" si="260"/>
        <v>0</v>
      </c>
      <c r="R888" s="71"/>
      <c r="S888" s="308"/>
      <c r="T888" s="308"/>
      <c r="U888" s="308"/>
      <c r="V888" s="79"/>
      <c r="W888" s="303"/>
      <c r="X888" s="303"/>
      <c r="Y888" s="309">
        <f t="shared" si="252"/>
        <v>0</v>
      </c>
      <c r="Z888" s="73" t="s">
        <v>169</v>
      </c>
      <c r="AA888" s="73" t="s">
        <v>169</v>
      </c>
      <c r="AB888" s="317"/>
      <c r="AC888" s="73" t="s">
        <v>169</v>
      </c>
      <c r="AD888" s="73" t="s">
        <v>169</v>
      </c>
      <c r="AE888" s="317"/>
      <c r="AF888" s="73" t="s">
        <v>169</v>
      </c>
      <c r="AG888" s="73" t="s">
        <v>169</v>
      </c>
      <c r="AH888" s="317"/>
      <c r="AI888" s="88">
        <f t="shared" si="261"/>
        <v>0</v>
      </c>
      <c r="AJ888" s="312">
        <f t="shared" si="262"/>
        <v>0</v>
      </c>
      <c r="AK888" s="27">
        <f t="shared" si="263"/>
        <v>0</v>
      </c>
      <c r="AL888" s="27">
        <f t="shared" si="264"/>
        <v>0</v>
      </c>
      <c r="AM888" s="27">
        <f t="shared" si="265"/>
        <v>0</v>
      </c>
      <c r="AN888" s="77">
        <f t="shared" si="266"/>
        <v>0</v>
      </c>
      <c r="AP888" s="77">
        <f t="shared" si="267"/>
        <v>0</v>
      </c>
      <c r="AQ888" s="207">
        <f t="shared" si="253"/>
        <v>0</v>
      </c>
      <c r="AR888" s="27">
        <f t="shared" si="254"/>
        <v>0</v>
      </c>
      <c r="AS888" s="27">
        <f t="shared" si="255"/>
        <v>0</v>
      </c>
      <c r="AT888" s="27">
        <f t="shared" si="268"/>
        <v>0</v>
      </c>
      <c r="AU888" s="27">
        <f t="shared" si="256"/>
        <v>0</v>
      </c>
      <c r="AV888" s="27">
        <f t="shared" si="257"/>
        <v>0</v>
      </c>
      <c r="AW888" s="27">
        <f t="shared" si="258"/>
        <v>0</v>
      </c>
    </row>
    <row r="889" spans="1:49">
      <c r="A889" s="78">
        <v>878</v>
      </c>
      <c r="B889" s="69" t="s">
        <v>328</v>
      </c>
      <c r="C889" s="314"/>
      <c r="D889" s="72"/>
      <c r="E889" s="180"/>
      <c r="F889" s="72"/>
      <c r="G889" s="72"/>
      <c r="H889" s="325">
        <f t="shared" si="250"/>
        <v>0</v>
      </c>
      <c r="I889" s="71"/>
      <c r="J889" s="303"/>
      <c r="K889" s="303"/>
      <c r="L889" s="303"/>
      <c r="M889" s="304">
        <f t="shared" si="259"/>
        <v>0</v>
      </c>
      <c r="N889" s="326" t="str">
        <f t="shared" si="251"/>
        <v/>
      </c>
      <c r="O889" s="71"/>
      <c r="P889" s="303"/>
      <c r="Q889" s="214">
        <f t="shared" si="260"/>
        <v>0</v>
      </c>
      <c r="R889" s="71"/>
      <c r="S889" s="308"/>
      <c r="T889" s="308"/>
      <c r="U889" s="308"/>
      <c r="V889" s="79"/>
      <c r="W889" s="303"/>
      <c r="X889" s="303"/>
      <c r="Y889" s="309">
        <f t="shared" si="252"/>
        <v>0</v>
      </c>
      <c r="Z889" s="73" t="s">
        <v>169</v>
      </c>
      <c r="AA889" s="73" t="s">
        <v>169</v>
      </c>
      <c r="AB889" s="317"/>
      <c r="AC889" s="73" t="s">
        <v>169</v>
      </c>
      <c r="AD889" s="73" t="s">
        <v>169</v>
      </c>
      <c r="AE889" s="317"/>
      <c r="AF889" s="73" t="s">
        <v>169</v>
      </c>
      <c r="AG889" s="73" t="s">
        <v>169</v>
      </c>
      <c r="AH889" s="317"/>
      <c r="AI889" s="88">
        <f t="shared" si="261"/>
        <v>0</v>
      </c>
      <c r="AJ889" s="312">
        <f t="shared" si="262"/>
        <v>0</v>
      </c>
      <c r="AK889" s="27">
        <f t="shared" si="263"/>
        <v>0</v>
      </c>
      <c r="AL889" s="27">
        <f t="shared" si="264"/>
        <v>0</v>
      </c>
      <c r="AM889" s="27">
        <f t="shared" si="265"/>
        <v>0</v>
      </c>
      <c r="AN889" s="77">
        <f t="shared" si="266"/>
        <v>0</v>
      </c>
      <c r="AP889" s="77">
        <f t="shared" si="267"/>
        <v>0</v>
      </c>
      <c r="AQ889" s="207">
        <f t="shared" si="253"/>
        <v>0</v>
      </c>
      <c r="AR889" s="27">
        <f t="shared" si="254"/>
        <v>0</v>
      </c>
      <c r="AS889" s="27">
        <f t="shared" si="255"/>
        <v>0</v>
      </c>
      <c r="AT889" s="27">
        <f t="shared" si="268"/>
        <v>0</v>
      </c>
      <c r="AU889" s="27">
        <f t="shared" si="256"/>
        <v>0</v>
      </c>
      <c r="AV889" s="27">
        <f t="shared" si="257"/>
        <v>0</v>
      </c>
      <c r="AW889" s="27">
        <f t="shared" si="258"/>
        <v>0</v>
      </c>
    </row>
    <row r="890" spans="1:49">
      <c r="A890" s="68">
        <v>879</v>
      </c>
      <c r="B890" s="69" t="s">
        <v>328</v>
      </c>
      <c r="C890" s="314"/>
      <c r="D890" s="72"/>
      <c r="E890" s="180"/>
      <c r="F890" s="72"/>
      <c r="G890" s="72"/>
      <c r="H890" s="325">
        <f t="shared" si="250"/>
        <v>0</v>
      </c>
      <c r="I890" s="71"/>
      <c r="J890" s="303"/>
      <c r="K890" s="303"/>
      <c r="L890" s="303"/>
      <c r="M890" s="304">
        <f t="shared" si="259"/>
        <v>0</v>
      </c>
      <c r="N890" s="326" t="str">
        <f t="shared" si="251"/>
        <v/>
      </c>
      <c r="O890" s="71"/>
      <c r="P890" s="303"/>
      <c r="Q890" s="214">
        <f t="shared" si="260"/>
        <v>0</v>
      </c>
      <c r="R890" s="71"/>
      <c r="S890" s="308"/>
      <c r="T890" s="308"/>
      <c r="U890" s="308"/>
      <c r="V890" s="79"/>
      <c r="W890" s="303"/>
      <c r="X890" s="303"/>
      <c r="Y890" s="309">
        <f t="shared" si="252"/>
        <v>0</v>
      </c>
      <c r="Z890" s="73" t="s">
        <v>169</v>
      </c>
      <c r="AA890" s="73" t="s">
        <v>169</v>
      </c>
      <c r="AB890" s="317"/>
      <c r="AC890" s="73" t="s">
        <v>169</v>
      </c>
      <c r="AD890" s="73" t="s">
        <v>169</v>
      </c>
      <c r="AE890" s="317"/>
      <c r="AF890" s="73" t="s">
        <v>169</v>
      </c>
      <c r="AG890" s="73" t="s">
        <v>169</v>
      </c>
      <c r="AH890" s="317"/>
      <c r="AI890" s="88">
        <f t="shared" si="261"/>
        <v>0</v>
      </c>
      <c r="AJ890" s="312">
        <f t="shared" si="262"/>
        <v>0</v>
      </c>
      <c r="AK890" s="27">
        <f t="shared" si="263"/>
        <v>0</v>
      </c>
      <c r="AL890" s="27">
        <f t="shared" si="264"/>
        <v>0</v>
      </c>
      <c r="AM890" s="27">
        <f t="shared" si="265"/>
        <v>0</v>
      </c>
      <c r="AN890" s="77">
        <f t="shared" si="266"/>
        <v>0</v>
      </c>
      <c r="AP890" s="77">
        <f t="shared" si="267"/>
        <v>0</v>
      </c>
      <c r="AQ890" s="207">
        <f t="shared" si="253"/>
        <v>0</v>
      </c>
      <c r="AR890" s="27">
        <f t="shared" si="254"/>
        <v>0</v>
      </c>
      <c r="AS890" s="27">
        <f t="shared" si="255"/>
        <v>0</v>
      </c>
      <c r="AT890" s="27">
        <f t="shared" si="268"/>
        <v>0</v>
      </c>
      <c r="AU890" s="27">
        <f t="shared" si="256"/>
        <v>0</v>
      </c>
      <c r="AV890" s="27">
        <f t="shared" si="257"/>
        <v>0</v>
      </c>
      <c r="AW890" s="27">
        <f t="shared" si="258"/>
        <v>0</v>
      </c>
    </row>
    <row r="891" spans="1:49">
      <c r="A891" s="78">
        <v>880</v>
      </c>
      <c r="B891" s="69" t="s">
        <v>328</v>
      </c>
      <c r="C891" s="314"/>
      <c r="D891" s="72"/>
      <c r="E891" s="180"/>
      <c r="F891" s="72"/>
      <c r="G891" s="72"/>
      <c r="H891" s="325">
        <f t="shared" si="250"/>
        <v>0</v>
      </c>
      <c r="I891" s="71"/>
      <c r="J891" s="303"/>
      <c r="K891" s="303"/>
      <c r="L891" s="303"/>
      <c r="M891" s="304">
        <f t="shared" si="259"/>
        <v>0</v>
      </c>
      <c r="N891" s="326" t="str">
        <f t="shared" si="251"/>
        <v/>
      </c>
      <c r="O891" s="71"/>
      <c r="P891" s="303"/>
      <c r="Q891" s="214">
        <f t="shared" si="260"/>
        <v>0</v>
      </c>
      <c r="R891" s="71"/>
      <c r="S891" s="308"/>
      <c r="T891" s="308"/>
      <c r="U891" s="308"/>
      <c r="V891" s="79"/>
      <c r="W891" s="303"/>
      <c r="X891" s="303"/>
      <c r="Y891" s="309">
        <f t="shared" si="252"/>
        <v>0</v>
      </c>
      <c r="Z891" s="73" t="s">
        <v>169</v>
      </c>
      <c r="AA891" s="73" t="s">
        <v>169</v>
      </c>
      <c r="AB891" s="317"/>
      <c r="AC891" s="73" t="s">
        <v>169</v>
      </c>
      <c r="AD891" s="73" t="s">
        <v>169</v>
      </c>
      <c r="AE891" s="317"/>
      <c r="AF891" s="73" t="s">
        <v>169</v>
      </c>
      <c r="AG891" s="73" t="s">
        <v>169</v>
      </c>
      <c r="AH891" s="317"/>
      <c r="AI891" s="88">
        <f t="shared" si="261"/>
        <v>0</v>
      </c>
      <c r="AJ891" s="312">
        <f t="shared" si="262"/>
        <v>0</v>
      </c>
      <c r="AK891" s="27">
        <f t="shared" si="263"/>
        <v>0</v>
      </c>
      <c r="AL891" s="27">
        <f t="shared" si="264"/>
        <v>0</v>
      </c>
      <c r="AM891" s="27">
        <f t="shared" si="265"/>
        <v>0</v>
      </c>
      <c r="AN891" s="77">
        <f t="shared" si="266"/>
        <v>0</v>
      </c>
      <c r="AP891" s="77">
        <f t="shared" si="267"/>
        <v>0</v>
      </c>
      <c r="AQ891" s="207">
        <f t="shared" si="253"/>
        <v>0</v>
      </c>
      <c r="AR891" s="27">
        <f t="shared" si="254"/>
        <v>0</v>
      </c>
      <c r="AS891" s="27">
        <f t="shared" si="255"/>
        <v>0</v>
      </c>
      <c r="AT891" s="27">
        <f t="shared" si="268"/>
        <v>0</v>
      </c>
      <c r="AU891" s="27">
        <f t="shared" si="256"/>
        <v>0</v>
      </c>
      <c r="AV891" s="27">
        <f t="shared" si="257"/>
        <v>0</v>
      </c>
      <c r="AW891" s="27">
        <f t="shared" si="258"/>
        <v>0</v>
      </c>
    </row>
    <row r="892" spans="1:49">
      <c r="A892" s="68">
        <v>881</v>
      </c>
      <c r="B892" s="69" t="s">
        <v>328</v>
      </c>
      <c r="C892" s="314"/>
      <c r="D892" s="72"/>
      <c r="E892" s="180"/>
      <c r="F892" s="72"/>
      <c r="G892" s="72"/>
      <c r="H892" s="325">
        <f t="shared" si="250"/>
        <v>0</v>
      </c>
      <c r="I892" s="71"/>
      <c r="J892" s="303"/>
      <c r="K892" s="303"/>
      <c r="L892" s="303"/>
      <c r="M892" s="304">
        <f t="shared" si="259"/>
        <v>0</v>
      </c>
      <c r="N892" s="326" t="str">
        <f t="shared" si="251"/>
        <v/>
      </c>
      <c r="O892" s="71"/>
      <c r="P892" s="303"/>
      <c r="Q892" s="214">
        <f t="shared" si="260"/>
        <v>0</v>
      </c>
      <c r="R892" s="71"/>
      <c r="S892" s="308"/>
      <c r="T892" s="308"/>
      <c r="U892" s="308"/>
      <c r="V892" s="79"/>
      <c r="W892" s="303"/>
      <c r="X892" s="303"/>
      <c r="Y892" s="309">
        <f t="shared" si="252"/>
        <v>0</v>
      </c>
      <c r="Z892" s="73" t="s">
        <v>169</v>
      </c>
      <c r="AA892" s="73" t="s">
        <v>169</v>
      </c>
      <c r="AB892" s="317"/>
      <c r="AC892" s="73" t="s">
        <v>169</v>
      </c>
      <c r="AD892" s="73" t="s">
        <v>169</v>
      </c>
      <c r="AE892" s="317"/>
      <c r="AF892" s="73" t="s">
        <v>169</v>
      </c>
      <c r="AG892" s="73" t="s">
        <v>169</v>
      </c>
      <c r="AH892" s="317"/>
      <c r="AI892" s="88">
        <f t="shared" si="261"/>
        <v>0</v>
      </c>
      <c r="AJ892" s="312">
        <f t="shared" si="262"/>
        <v>0</v>
      </c>
      <c r="AK892" s="27">
        <f t="shared" si="263"/>
        <v>0</v>
      </c>
      <c r="AL892" s="27">
        <f t="shared" si="264"/>
        <v>0</v>
      </c>
      <c r="AM892" s="27">
        <f t="shared" si="265"/>
        <v>0</v>
      </c>
      <c r="AN892" s="77">
        <f t="shared" si="266"/>
        <v>0</v>
      </c>
      <c r="AP892" s="77">
        <f t="shared" si="267"/>
        <v>0</v>
      </c>
      <c r="AQ892" s="207">
        <f t="shared" si="253"/>
        <v>0</v>
      </c>
      <c r="AR892" s="27">
        <f t="shared" si="254"/>
        <v>0</v>
      </c>
      <c r="AS892" s="27">
        <f t="shared" si="255"/>
        <v>0</v>
      </c>
      <c r="AT892" s="27">
        <f t="shared" si="268"/>
        <v>0</v>
      </c>
      <c r="AU892" s="27">
        <f t="shared" si="256"/>
        <v>0</v>
      </c>
      <c r="AV892" s="27">
        <f t="shared" si="257"/>
        <v>0</v>
      </c>
      <c r="AW892" s="27">
        <f t="shared" si="258"/>
        <v>0</v>
      </c>
    </row>
    <row r="893" spans="1:49">
      <c r="A893" s="78">
        <v>882</v>
      </c>
      <c r="B893" s="69" t="s">
        <v>328</v>
      </c>
      <c r="C893" s="314"/>
      <c r="D893" s="72"/>
      <c r="E893" s="180"/>
      <c r="F893" s="72"/>
      <c r="G893" s="72"/>
      <c r="H893" s="325">
        <f t="shared" si="250"/>
        <v>0</v>
      </c>
      <c r="I893" s="71"/>
      <c r="J893" s="303"/>
      <c r="K893" s="303"/>
      <c r="L893" s="303"/>
      <c r="M893" s="304">
        <f t="shared" si="259"/>
        <v>0</v>
      </c>
      <c r="N893" s="326" t="str">
        <f t="shared" si="251"/>
        <v/>
      </c>
      <c r="O893" s="71"/>
      <c r="P893" s="303"/>
      <c r="Q893" s="214">
        <f t="shared" si="260"/>
        <v>0</v>
      </c>
      <c r="R893" s="71"/>
      <c r="S893" s="308"/>
      <c r="T893" s="308"/>
      <c r="U893" s="308"/>
      <c r="V893" s="79"/>
      <c r="W893" s="303"/>
      <c r="X893" s="303"/>
      <c r="Y893" s="309">
        <f t="shared" si="252"/>
        <v>0</v>
      </c>
      <c r="Z893" s="73" t="s">
        <v>169</v>
      </c>
      <c r="AA893" s="73" t="s">
        <v>169</v>
      </c>
      <c r="AB893" s="317"/>
      <c r="AC893" s="73" t="s">
        <v>169</v>
      </c>
      <c r="AD893" s="73" t="s">
        <v>169</v>
      </c>
      <c r="AE893" s="317"/>
      <c r="AF893" s="73" t="s">
        <v>169</v>
      </c>
      <c r="AG893" s="73" t="s">
        <v>169</v>
      </c>
      <c r="AH893" s="317"/>
      <c r="AI893" s="88">
        <f t="shared" si="261"/>
        <v>0</v>
      </c>
      <c r="AJ893" s="312">
        <f t="shared" si="262"/>
        <v>0</v>
      </c>
      <c r="AK893" s="27">
        <f t="shared" si="263"/>
        <v>0</v>
      </c>
      <c r="AL893" s="27">
        <f t="shared" si="264"/>
        <v>0</v>
      </c>
      <c r="AM893" s="27">
        <f t="shared" si="265"/>
        <v>0</v>
      </c>
      <c r="AN893" s="77">
        <f t="shared" si="266"/>
        <v>0</v>
      </c>
      <c r="AP893" s="77">
        <f t="shared" si="267"/>
        <v>0</v>
      </c>
      <c r="AQ893" s="207">
        <f t="shared" si="253"/>
        <v>0</v>
      </c>
      <c r="AR893" s="27">
        <f t="shared" si="254"/>
        <v>0</v>
      </c>
      <c r="AS893" s="27">
        <f t="shared" si="255"/>
        <v>0</v>
      </c>
      <c r="AT893" s="27">
        <f t="shared" si="268"/>
        <v>0</v>
      </c>
      <c r="AU893" s="27">
        <f t="shared" si="256"/>
        <v>0</v>
      </c>
      <c r="AV893" s="27">
        <f t="shared" si="257"/>
        <v>0</v>
      </c>
      <c r="AW893" s="27">
        <f t="shared" si="258"/>
        <v>0</v>
      </c>
    </row>
    <row r="894" spans="1:49">
      <c r="A894" s="68">
        <v>883</v>
      </c>
      <c r="B894" s="69" t="s">
        <v>328</v>
      </c>
      <c r="C894" s="314"/>
      <c r="D894" s="72"/>
      <c r="E894" s="180"/>
      <c r="F894" s="72"/>
      <c r="G894" s="72"/>
      <c r="H894" s="325">
        <f t="shared" si="250"/>
        <v>0</v>
      </c>
      <c r="I894" s="71"/>
      <c r="J894" s="303"/>
      <c r="K894" s="303"/>
      <c r="L894" s="303"/>
      <c r="M894" s="304">
        <f t="shared" si="259"/>
        <v>0</v>
      </c>
      <c r="N894" s="326" t="str">
        <f t="shared" si="251"/>
        <v/>
      </c>
      <c r="O894" s="71"/>
      <c r="P894" s="303"/>
      <c r="Q894" s="214">
        <f t="shared" si="260"/>
        <v>0</v>
      </c>
      <c r="R894" s="71"/>
      <c r="S894" s="308"/>
      <c r="T894" s="308"/>
      <c r="U894" s="308"/>
      <c r="V894" s="79"/>
      <c r="W894" s="303"/>
      <c r="X894" s="303"/>
      <c r="Y894" s="309">
        <f t="shared" si="252"/>
        <v>0</v>
      </c>
      <c r="Z894" s="73" t="s">
        <v>169</v>
      </c>
      <c r="AA894" s="73" t="s">
        <v>169</v>
      </c>
      <c r="AB894" s="317"/>
      <c r="AC894" s="73" t="s">
        <v>169</v>
      </c>
      <c r="AD894" s="73" t="s">
        <v>169</v>
      </c>
      <c r="AE894" s="317"/>
      <c r="AF894" s="73" t="s">
        <v>169</v>
      </c>
      <c r="AG894" s="73" t="s">
        <v>169</v>
      </c>
      <c r="AH894" s="317"/>
      <c r="AI894" s="88">
        <f t="shared" si="261"/>
        <v>0</v>
      </c>
      <c r="AJ894" s="312">
        <f t="shared" si="262"/>
        <v>0</v>
      </c>
      <c r="AK894" s="27">
        <f t="shared" si="263"/>
        <v>0</v>
      </c>
      <c r="AL894" s="27">
        <f t="shared" si="264"/>
        <v>0</v>
      </c>
      <c r="AM894" s="27">
        <f t="shared" si="265"/>
        <v>0</v>
      </c>
      <c r="AN894" s="77">
        <f t="shared" si="266"/>
        <v>0</v>
      </c>
      <c r="AP894" s="77">
        <f t="shared" si="267"/>
        <v>0</v>
      </c>
      <c r="AQ894" s="207">
        <f t="shared" si="253"/>
        <v>0</v>
      </c>
      <c r="AR894" s="27">
        <f t="shared" si="254"/>
        <v>0</v>
      </c>
      <c r="AS894" s="27">
        <f t="shared" si="255"/>
        <v>0</v>
      </c>
      <c r="AT894" s="27">
        <f t="shared" si="268"/>
        <v>0</v>
      </c>
      <c r="AU894" s="27">
        <f t="shared" si="256"/>
        <v>0</v>
      </c>
      <c r="AV894" s="27">
        <f t="shared" si="257"/>
        <v>0</v>
      </c>
      <c r="AW894" s="27">
        <f t="shared" si="258"/>
        <v>0</v>
      </c>
    </row>
    <row r="895" spans="1:49">
      <c r="A895" s="78">
        <v>884</v>
      </c>
      <c r="B895" s="69" t="s">
        <v>328</v>
      </c>
      <c r="C895" s="314"/>
      <c r="D895" s="72"/>
      <c r="E895" s="180"/>
      <c r="F895" s="72"/>
      <c r="G895" s="72"/>
      <c r="H895" s="325">
        <f t="shared" si="250"/>
        <v>0</v>
      </c>
      <c r="I895" s="71"/>
      <c r="J895" s="303"/>
      <c r="K895" s="303"/>
      <c r="L895" s="303"/>
      <c r="M895" s="304">
        <f t="shared" si="259"/>
        <v>0</v>
      </c>
      <c r="N895" s="326" t="str">
        <f t="shared" si="251"/>
        <v/>
      </c>
      <c r="O895" s="71"/>
      <c r="P895" s="303"/>
      <c r="Q895" s="214">
        <f t="shared" si="260"/>
        <v>0</v>
      </c>
      <c r="R895" s="71"/>
      <c r="S895" s="308"/>
      <c r="T895" s="308"/>
      <c r="U895" s="308"/>
      <c r="V895" s="79"/>
      <c r="W895" s="303"/>
      <c r="X895" s="303"/>
      <c r="Y895" s="309">
        <f t="shared" si="252"/>
        <v>0</v>
      </c>
      <c r="Z895" s="73" t="s">
        <v>169</v>
      </c>
      <c r="AA895" s="73" t="s">
        <v>169</v>
      </c>
      <c r="AB895" s="317"/>
      <c r="AC895" s="73" t="s">
        <v>169</v>
      </c>
      <c r="AD895" s="73" t="s">
        <v>169</v>
      </c>
      <c r="AE895" s="317"/>
      <c r="AF895" s="73" t="s">
        <v>169</v>
      </c>
      <c r="AG895" s="73" t="s">
        <v>169</v>
      </c>
      <c r="AH895" s="317"/>
      <c r="AI895" s="88">
        <f t="shared" si="261"/>
        <v>0</v>
      </c>
      <c r="AJ895" s="312">
        <f t="shared" si="262"/>
        <v>0</v>
      </c>
      <c r="AK895" s="27">
        <f t="shared" si="263"/>
        <v>0</v>
      </c>
      <c r="AL895" s="27">
        <f t="shared" si="264"/>
        <v>0</v>
      </c>
      <c r="AM895" s="27">
        <f t="shared" si="265"/>
        <v>0</v>
      </c>
      <c r="AN895" s="77">
        <f t="shared" si="266"/>
        <v>0</v>
      </c>
      <c r="AP895" s="77">
        <f t="shared" si="267"/>
        <v>0</v>
      </c>
      <c r="AQ895" s="207">
        <f t="shared" si="253"/>
        <v>0</v>
      </c>
      <c r="AR895" s="27">
        <f t="shared" si="254"/>
        <v>0</v>
      </c>
      <c r="AS895" s="27">
        <f t="shared" si="255"/>
        <v>0</v>
      </c>
      <c r="AT895" s="27">
        <f t="shared" si="268"/>
        <v>0</v>
      </c>
      <c r="AU895" s="27">
        <f t="shared" si="256"/>
        <v>0</v>
      </c>
      <c r="AV895" s="27">
        <f t="shared" si="257"/>
        <v>0</v>
      </c>
      <c r="AW895" s="27">
        <f t="shared" si="258"/>
        <v>0</v>
      </c>
    </row>
    <row r="896" spans="1:49">
      <c r="A896" s="68">
        <v>885</v>
      </c>
      <c r="B896" s="69" t="s">
        <v>328</v>
      </c>
      <c r="C896" s="314"/>
      <c r="D896" s="72"/>
      <c r="E896" s="180"/>
      <c r="F896" s="72"/>
      <c r="G896" s="72"/>
      <c r="H896" s="325">
        <f t="shared" si="250"/>
        <v>0</v>
      </c>
      <c r="I896" s="71"/>
      <c r="J896" s="303"/>
      <c r="K896" s="303"/>
      <c r="L896" s="303"/>
      <c r="M896" s="304">
        <f t="shared" si="259"/>
        <v>0</v>
      </c>
      <c r="N896" s="326" t="str">
        <f t="shared" si="251"/>
        <v/>
      </c>
      <c r="O896" s="71"/>
      <c r="P896" s="303"/>
      <c r="Q896" s="214">
        <f t="shared" si="260"/>
        <v>0</v>
      </c>
      <c r="R896" s="71"/>
      <c r="S896" s="308"/>
      <c r="T896" s="308"/>
      <c r="U896" s="308"/>
      <c r="V896" s="79"/>
      <c r="W896" s="303"/>
      <c r="X896" s="303"/>
      <c r="Y896" s="309">
        <f t="shared" si="252"/>
        <v>0</v>
      </c>
      <c r="Z896" s="73" t="s">
        <v>169</v>
      </c>
      <c r="AA896" s="73" t="s">
        <v>169</v>
      </c>
      <c r="AB896" s="317"/>
      <c r="AC896" s="73" t="s">
        <v>169</v>
      </c>
      <c r="AD896" s="73" t="s">
        <v>169</v>
      </c>
      <c r="AE896" s="317"/>
      <c r="AF896" s="73" t="s">
        <v>169</v>
      </c>
      <c r="AG896" s="73" t="s">
        <v>169</v>
      </c>
      <c r="AH896" s="317"/>
      <c r="AI896" s="88">
        <f t="shared" si="261"/>
        <v>0</v>
      </c>
      <c r="AJ896" s="312">
        <f t="shared" si="262"/>
        <v>0</v>
      </c>
      <c r="AK896" s="27">
        <f t="shared" si="263"/>
        <v>0</v>
      </c>
      <c r="AL896" s="27">
        <f t="shared" si="264"/>
        <v>0</v>
      </c>
      <c r="AM896" s="27">
        <f t="shared" si="265"/>
        <v>0</v>
      </c>
      <c r="AN896" s="77">
        <f t="shared" si="266"/>
        <v>0</v>
      </c>
      <c r="AP896" s="77">
        <f t="shared" si="267"/>
        <v>0</v>
      </c>
      <c r="AQ896" s="207">
        <f t="shared" si="253"/>
        <v>0</v>
      </c>
      <c r="AR896" s="27">
        <f t="shared" si="254"/>
        <v>0</v>
      </c>
      <c r="AS896" s="27">
        <f t="shared" si="255"/>
        <v>0</v>
      </c>
      <c r="AT896" s="27">
        <f t="shared" si="268"/>
        <v>0</v>
      </c>
      <c r="AU896" s="27">
        <f t="shared" si="256"/>
        <v>0</v>
      </c>
      <c r="AV896" s="27">
        <f t="shared" si="257"/>
        <v>0</v>
      </c>
      <c r="AW896" s="27">
        <f t="shared" si="258"/>
        <v>0</v>
      </c>
    </row>
    <row r="897" spans="1:49">
      <c r="A897" s="78">
        <v>886</v>
      </c>
      <c r="B897" s="69" t="s">
        <v>328</v>
      </c>
      <c r="C897" s="314"/>
      <c r="D897" s="72"/>
      <c r="E897" s="180"/>
      <c r="F897" s="72"/>
      <c r="G897" s="72"/>
      <c r="H897" s="325">
        <f t="shared" si="250"/>
        <v>0</v>
      </c>
      <c r="I897" s="71"/>
      <c r="J897" s="303"/>
      <c r="K897" s="303"/>
      <c r="L897" s="303"/>
      <c r="M897" s="304">
        <f t="shared" si="259"/>
        <v>0</v>
      </c>
      <c r="N897" s="326" t="str">
        <f t="shared" si="251"/>
        <v/>
      </c>
      <c r="O897" s="71"/>
      <c r="P897" s="303"/>
      <c r="Q897" s="214">
        <f t="shared" si="260"/>
        <v>0</v>
      </c>
      <c r="R897" s="71"/>
      <c r="S897" s="308"/>
      <c r="T897" s="308"/>
      <c r="U897" s="308"/>
      <c r="V897" s="79"/>
      <c r="W897" s="303"/>
      <c r="X897" s="303"/>
      <c r="Y897" s="309">
        <f t="shared" si="252"/>
        <v>0</v>
      </c>
      <c r="Z897" s="73" t="s">
        <v>169</v>
      </c>
      <c r="AA897" s="73" t="s">
        <v>169</v>
      </c>
      <c r="AB897" s="317"/>
      <c r="AC897" s="73" t="s">
        <v>169</v>
      </c>
      <c r="AD897" s="73" t="s">
        <v>169</v>
      </c>
      <c r="AE897" s="317"/>
      <c r="AF897" s="73" t="s">
        <v>169</v>
      </c>
      <c r="AG897" s="73" t="s">
        <v>169</v>
      </c>
      <c r="AH897" s="317"/>
      <c r="AI897" s="88">
        <f t="shared" si="261"/>
        <v>0</v>
      </c>
      <c r="AJ897" s="312">
        <f t="shared" si="262"/>
        <v>0</v>
      </c>
      <c r="AK897" s="27">
        <f t="shared" si="263"/>
        <v>0</v>
      </c>
      <c r="AL897" s="27">
        <f t="shared" si="264"/>
        <v>0</v>
      </c>
      <c r="AM897" s="27">
        <f t="shared" si="265"/>
        <v>0</v>
      </c>
      <c r="AN897" s="77">
        <f t="shared" si="266"/>
        <v>0</v>
      </c>
      <c r="AP897" s="77">
        <f t="shared" si="267"/>
        <v>0</v>
      </c>
      <c r="AQ897" s="207">
        <f t="shared" si="253"/>
        <v>0</v>
      </c>
      <c r="AR897" s="27">
        <f t="shared" si="254"/>
        <v>0</v>
      </c>
      <c r="AS897" s="27">
        <f t="shared" si="255"/>
        <v>0</v>
      </c>
      <c r="AT897" s="27">
        <f t="shared" si="268"/>
        <v>0</v>
      </c>
      <c r="AU897" s="27">
        <f t="shared" si="256"/>
        <v>0</v>
      </c>
      <c r="AV897" s="27">
        <f t="shared" si="257"/>
        <v>0</v>
      </c>
      <c r="AW897" s="27">
        <f t="shared" si="258"/>
        <v>0</v>
      </c>
    </row>
    <row r="898" spans="1:49">
      <c r="A898" s="68">
        <v>887</v>
      </c>
      <c r="B898" s="69" t="s">
        <v>328</v>
      </c>
      <c r="C898" s="314"/>
      <c r="D898" s="72"/>
      <c r="E898" s="180"/>
      <c r="F898" s="72"/>
      <c r="G898" s="72"/>
      <c r="H898" s="325">
        <f t="shared" si="250"/>
        <v>0</v>
      </c>
      <c r="I898" s="71"/>
      <c r="J898" s="303"/>
      <c r="K898" s="303"/>
      <c r="L898" s="303"/>
      <c r="M898" s="304">
        <f t="shared" si="259"/>
        <v>0</v>
      </c>
      <c r="N898" s="326" t="str">
        <f t="shared" si="251"/>
        <v/>
      </c>
      <c r="O898" s="71"/>
      <c r="P898" s="303"/>
      <c r="Q898" s="214">
        <f t="shared" si="260"/>
        <v>0</v>
      </c>
      <c r="R898" s="71"/>
      <c r="S898" s="308"/>
      <c r="T898" s="308"/>
      <c r="U898" s="308"/>
      <c r="V898" s="79"/>
      <c r="W898" s="303"/>
      <c r="X898" s="303"/>
      <c r="Y898" s="309">
        <f t="shared" si="252"/>
        <v>0</v>
      </c>
      <c r="Z898" s="73" t="s">
        <v>169</v>
      </c>
      <c r="AA898" s="73" t="s">
        <v>169</v>
      </c>
      <c r="AB898" s="317"/>
      <c r="AC898" s="73" t="s">
        <v>169</v>
      </c>
      <c r="AD898" s="73" t="s">
        <v>169</v>
      </c>
      <c r="AE898" s="317"/>
      <c r="AF898" s="73" t="s">
        <v>169</v>
      </c>
      <c r="AG898" s="73" t="s">
        <v>169</v>
      </c>
      <c r="AH898" s="317"/>
      <c r="AI898" s="88">
        <f t="shared" si="261"/>
        <v>0</v>
      </c>
      <c r="AJ898" s="312">
        <f t="shared" si="262"/>
        <v>0</v>
      </c>
      <c r="AK898" s="27">
        <f t="shared" si="263"/>
        <v>0</v>
      </c>
      <c r="AL898" s="27">
        <f t="shared" si="264"/>
        <v>0</v>
      </c>
      <c r="AM898" s="27">
        <f t="shared" si="265"/>
        <v>0</v>
      </c>
      <c r="AN898" s="77">
        <f t="shared" si="266"/>
        <v>0</v>
      </c>
      <c r="AP898" s="77">
        <f t="shared" si="267"/>
        <v>0</v>
      </c>
      <c r="AQ898" s="207">
        <f t="shared" si="253"/>
        <v>0</v>
      </c>
      <c r="AR898" s="27">
        <f t="shared" si="254"/>
        <v>0</v>
      </c>
      <c r="AS898" s="27">
        <f t="shared" si="255"/>
        <v>0</v>
      </c>
      <c r="AT898" s="27">
        <f t="shared" si="268"/>
        <v>0</v>
      </c>
      <c r="AU898" s="27">
        <f t="shared" si="256"/>
        <v>0</v>
      </c>
      <c r="AV898" s="27">
        <f t="shared" si="257"/>
        <v>0</v>
      </c>
      <c r="AW898" s="27">
        <f t="shared" si="258"/>
        <v>0</v>
      </c>
    </row>
    <row r="899" spans="1:49">
      <c r="A899" s="78">
        <v>888</v>
      </c>
      <c r="B899" s="69" t="s">
        <v>328</v>
      </c>
      <c r="C899" s="314"/>
      <c r="D899" s="72"/>
      <c r="E899" s="180"/>
      <c r="F899" s="72"/>
      <c r="G899" s="72"/>
      <c r="H899" s="325">
        <f t="shared" si="250"/>
        <v>0</v>
      </c>
      <c r="I899" s="71"/>
      <c r="J899" s="303"/>
      <c r="K899" s="303"/>
      <c r="L899" s="303"/>
      <c r="M899" s="304">
        <f t="shared" si="259"/>
        <v>0</v>
      </c>
      <c r="N899" s="326" t="str">
        <f t="shared" si="251"/>
        <v/>
      </c>
      <c r="O899" s="71"/>
      <c r="P899" s="303"/>
      <c r="Q899" s="214">
        <f t="shared" si="260"/>
        <v>0</v>
      </c>
      <c r="R899" s="71"/>
      <c r="S899" s="308"/>
      <c r="T899" s="308"/>
      <c r="U899" s="308"/>
      <c r="V899" s="79"/>
      <c r="W899" s="303"/>
      <c r="X899" s="303"/>
      <c r="Y899" s="309">
        <f t="shared" si="252"/>
        <v>0</v>
      </c>
      <c r="Z899" s="73" t="s">
        <v>169</v>
      </c>
      <c r="AA899" s="73" t="s">
        <v>169</v>
      </c>
      <c r="AB899" s="317"/>
      <c r="AC899" s="73" t="s">
        <v>169</v>
      </c>
      <c r="AD899" s="73" t="s">
        <v>169</v>
      </c>
      <c r="AE899" s="317"/>
      <c r="AF899" s="73" t="s">
        <v>169</v>
      </c>
      <c r="AG899" s="73" t="s">
        <v>169</v>
      </c>
      <c r="AH899" s="317"/>
      <c r="AI899" s="88">
        <f t="shared" si="261"/>
        <v>0</v>
      </c>
      <c r="AJ899" s="312">
        <f t="shared" si="262"/>
        <v>0</v>
      </c>
      <c r="AK899" s="27">
        <f t="shared" si="263"/>
        <v>0</v>
      </c>
      <c r="AL899" s="27">
        <f t="shared" si="264"/>
        <v>0</v>
      </c>
      <c r="AM899" s="27">
        <f t="shared" si="265"/>
        <v>0</v>
      </c>
      <c r="AN899" s="77">
        <f t="shared" si="266"/>
        <v>0</v>
      </c>
      <c r="AP899" s="77">
        <f t="shared" si="267"/>
        <v>0</v>
      </c>
      <c r="AQ899" s="207">
        <f t="shared" si="253"/>
        <v>0</v>
      </c>
      <c r="AR899" s="27">
        <f t="shared" si="254"/>
        <v>0</v>
      </c>
      <c r="AS899" s="27">
        <f t="shared" si="255"/>
        <v>0</v>
      </c>
      <c r="AT899" s="27">
        <f t="shared" si="268"/>
        <v>0</v>
      </c>
      <c r="AU899" s="27">
        <f t="shared" si="256"/>
        <v>0</v>
      </c>
      <c r="AV899" s="27">
        <f t="shared" si="257"/>
        <v>0</v>
      </c>
      <c r="AW899" s="27">
        <f t="shared" si="258"/>
        <v>0</v>
      </c>
    </row>
    <row r="900" spans="1:49">
      <c r="A900" s="68">
        <v>889</v>
      </c>
      <c r="B900" s="69" t="s">
        <v>328</v>
      </c>
      <c r="C900" s="314"/>
      <c r="D900" s="72"/>
      <c r="E900" s="180"/>
      <c r="F900" s="72"/>
      <c r="G900" s="72"/>
      <c r="H900" s="325">
        <f t="shared" si="250"/>
        <v>0</v>
      </c>
      <c r="I900" s="71"/>
      <c r="J900" s="303"/>
      <c r="K900" s="303"/>
      <c r="L900" s="303"/>
      <c r="M900" s="304">
        <f t="shared" si="259"/>
        <v>0</v>
      </c>
      <c r="N900" s="326" t="str">
        <f t="shared" si="251"/>
        <v/>
      </c>
      <c r="O900" s="71"/>
      <c r="P900" s="303"/>
      <c r="Q900" s="214">
        <f t="shared" si="260"/>
        <v>0</v>
      </c>
      <c r="R900" s="71"/>
      <c r="S900" s="308"/>
      <c r="T900" s="308"/>
      <c r="U900" s="308"/>
      <c r="V900" s="79"/>
      <c r="W900" s="303"/>
      <c r="X900" s="303"/>
      <c r="Y900" s="309">
        <f t="shared" si="252"/>
        <v>0</v>
      </c>
      <c r="Z900" s="73" t="s">
        <v>169</v>
      </c>
      <c r="AA900" s="73" t="s">
        <v>169</v>
      </c>
      <c r="AB900" s="317"/>
      <c r="AC900" s="73" t="s">
        <v>169</v>
      </c>
      <c r="AD900" s="73" t="s">
        <v>169</v>
      </c>
      <c r="AE900" s="317"/>
      <c r="AF900" s="73" t="s">
        <v>169</v>
      </c>
      <c r="AG900" s="73" t="s">
        <v>169</v>
      </c>
      <c r="AH900" s="317"/>
      <c r="AI900" s="88">
        <f t="shared" si="261"/>
        <v>0</v>
      </c>
      <c r="AJ900" s="312">
        <f t="shared" si="262"/>
        <v>0</v>
      </c>
      <c r="AK900" s="27">
        <f t="shared" si="263"/>
        <v>0</v>
      </c>
      <c r="AL900" s="27">
        <f t="shared" si="264"/>
        <v>0</v>
      </c>
      <c r="AM900" s="27">
        <f t="shared" si="265"/>
        <v>0</v>
      </c>
      <c r="AN900" s="77">
        <f t="shared" si="266"/>
        <v>0</v>
      </c>
      <c r="AP900" s="77">
        <f t="shared" si="267"/>
        <v>0</v>
      </c>
      <c r="AQ900" s="207">
        <f t="shared" si="253"/>
        <v>0</v>
      </c>
      <c r="AR900" s="27">
        <f t="shared" si="254"/>
        <v>0</v>
      </c>
      <c r="AS900" s="27">
        <f t="shared" si="255"/>
        <v>0</v>
      </c>
      <c r="AT900" s="27">
        <f t="shared" si="268"/>
        <v>0</v>
      </c>
      <c r="AU900" s="27">
        <f t="shared" si="256"/>
        <v>0</v>
      </c>
      <c r="AV900" s="27">
        <f t="shared" si="257"/>
        <v>0</v>
      </c>
      <c r="AW900" s="27">
        <f t="shared" si="258"/>
        <v>0</v>
      </c>
    </row>
    <row r="901" spans="1:49">
      <c r="A901" s="78">
        <v>890</v>
      </c>
      <c r="B901" s="69" t="s">
        <v>328</v>
      </c>
      <c r="C901" s="314"/>
      <c r="D901" s="72"/>
      <c r="E901" s="180"/>
      <c r="F901" s="72"/>
      <c r="G901" s="72"/>
      <c r="H901" s="325">
        <f t="shared" si="250"/>
        <v>0</v>
      </c>
      <c r="I901" s="71"/>
      <c r="J901" s="303"/>
      <c r="K901" s="303"/>
      <c r="L901" s="303"/>
      <c r="M901" s="304">
        <f t="shared" si="259"/>
        <v>0</v>
      </c>
      <c r="N901" s="326" t="str">
        <f t="shared" si="251"/>
        <v/>
      </c>
      <c r="O901" s="71"/>
      <c r="P901" s="303"/>
      <c r="Q901" s="214">
        <f t="shared" si="260"/>
        <v>0</v>
      </c>
      <c r="R901" s="71"/>
      <c r="S901" s="308"/>
      <c r="T901" s="308"/>
      <c r="U901" s="308"/>
      <c r="V901" s="79"/>
      <c r="W901" s="303"/>
      <c r="X901" s="303"/>
      <c r="Y901" s="309">
        <f t="shared" si="252"/>
        <v>0</v>
      </c>
      <c r="Z901" s="73" t="s">
        <v>169</v>
      </c>
      <c r="AA901" s="73" t="s">
        <v>169</v>
      </c>
      <c r="AB901" s="317"/>
      <c r="AC901" s="73" t="s">
        <v>169</v>
      </c>
      <c r="AD901" s="73" t="s">
        <v>169</v>
      </c>
      <c r="AE901" s="317"/>
      <c r="AF901" s="73" t="s">
        <v>169</v>
      </c>
      <c r="AG901" s="73" t="s">
        <v>169</v>
      </c>
      <c r="AH901" s="317"/>
      <c r="AI901" s="88">
        <f t="shared" si="261"/>
        <v>0</v>
      </c>
      <c r="AJ901" s="312">
        <f t="shared" si="262"/>
        <v>0</v>
      </c>
      <c r="AK901" s="27">
        <f t="shared" si="263"/>
        <v>0</v>
      </c>
      <c r="AL901" s="27">
        <f t="shared" si="264"/>
        <v>0</v>
      </c>
      <c r="AM901" s="27">
        <f t="shared" si="265"/>
        <v>0</v>
      </c>
      <c r="AN901" s="77">
        <f t="shared" si="266"/>
        <v>0</v>
      </c>
      <c r="AP901" s="77">
        <f t="shared" si="267"/>
        <v>0</v>
      </c>
      <c r="AQ901" s="207">
        <f t="shared" si="253"/>
        <v>0</v>
      </c>
      <c r="AR901" s="27">
        <f t="shared" si="254"/>
        <v>0</v>
      </c>
      <c r="AS901" s="27">
        <f t="shared" si="255"/>
        <v>0</v>
      </c>
      <c r="AT901" s="27">
        <f t="shared" si="268"/>
        <v>0</v>
      </c>
      <c r="AU901" s="27">
        <f t="shared" si="256"/>
        <v>0</v>
      </c>
      <c r="AV901" s="27">
        <f t="shared" si="257"/>
        <v>0</v>
      </c>
      <c r="AW901" s="27">
        <f t="shared" si="258"/>
        <v>0</v>
      </c>
    </row>
    <row r="902" spans="1:49">
      <c r="A902" s="68">
        <v>891</v>
      </c>
      <c r="B902" s="69" t="s">
        <v>328</v>
      </c>
      <c r="C902" s="314"/>
      <c r="D902" s="72"/>
      <c r="E902" s="180"/>
      <c r="F902" s="72"/>
      <c r="G902" s="72"/>
      <c r="H902" s="325">
        <f t="shared" si="250"/>
        <v>0</v>
      </c>
      <c r="I902" s="71"/>
      <c r="J902" s="303"/>
      <c r="K902" s="303"/>
      <c r="L902" s="303"/>
      <c r="M902" s="304">
        <f t="shared" si="259"/>
        <v>0</v>
      </c>
      <c r="N902" s="326" t="str">
        <f t="shared" si="251"/>
        <v/>
      </c>
      <c r="O902" s="71"/>
      <c r="P902" s="303"/>
      <c r="Q902" s="214">
        <f t="shared" si="260"/>
        <v>0</v>
      </c>
      <c r="R902" s="71"/>
      <c r="S902" s="308"/>
      <c r="T902" s="308"/>
      <c r="U902" s="308"/>
      <c r="V902" s="79"/>
      <c r="W902" s="303"/>
      <c r="X902" s="303"/>
      <c r="Y902" s="309">
        <f t="shared" si="252"/>
        <v>0</v>
      </c>
      <c r="Z902" s="73" t="s">
        <v>169</v>
      </c>
      <c r="AA902" s="73" t="s">
        <v>169</v>
      </c>
      <c r="AB902" s="317"/>
      <c r="AC902" s="73" t="s">
        <v>169</v>
      </c>
      <c r="AD902" s="73" t="s">
        <v>169</v>
      </c>
      <c r="AE902" s="317"/>
      <c r="AF902" s="73" t="s">
        <v>169</v>
      </c>
      <c r="AG902" s="73" t="s">
        <v>169</v>
      </c>
      <c r="AH902" s="317"/>
      <c r="AI902" s="88">
        <f t="shared" si="261"/>
        <v>0</v>
      </c>
      <c r="AJ902" s="312">
        <f t="shared" si="262"/>
        <v>0</v>
      </c>
      <c r="AK902" s="27">
        <f t="shared" si="263"/>
        <v>0</v>
      </c>
      <c r="AL902" s="27">
        <f t="shared" si="264"/>
        <v>0</v>
      </c>
      <c r="AM902" s="27">
        <f t="shared" si="265"/>
        <v>0</v>
      </c>
      <c r="AN902" s="77">
        <f t="shared" si="266"/>
        <v>0</v>
      </c>
      <c r="AP902" s="77">
        <f t="shared" si="267"/>
        <v>0</v>
      </c>
      <c r="AQ902" s="207">
        <f t="shared" si="253"/>
        <v>0</v>
      </c>
      <c r="AR902" s="27">
        <f t="shared" si="254"/>
        <v>0</v>
      </c>
      <c r="AS902" s="27">
        <f t="shared" si="255"/>
        <v>0</v>
      </c>
      <c r="AT902" s="27">
        <f t="shared" si="268"/>
        <v>0</v>
      </c>
      <c r="AU902" s="27">
        <f t="shared" si="256"/>
        <v>0</v>
      </c>
      <c r="AV902" s="27">
        <f t="shared" si="257"/>
        <v>0</v>
      </c>
      <c r="AW902" s="27">
        <f t="shared" si="258"/>
        <v>0</v>
      </c>
    </row>
    <row r="903" spans="1:49">
      <c r="A903" s="78">
        <v>892</v>
      </c>
      <c r="B903" s="69" t="s">
        <v>328</v>
      </c>
      <c r="C903" s="314"/>
      <c r="D903" s="72"/>
      <c r="E903" s="180"/>
      <c r="F903" s="72"/>
      <c r="G903" s="72"/>
      <c r="H903" s="325">
        <f t="shared" si="250"/>
        <v>0</v>
      </c>
      <c r="I903" s="71"/>
      <c r="J903" s="303"/>
      <c r="K903" s="303"/>
      <c r="L903" s="303"/>
      <c r="M903" s="304">
        <f t="shared" si="259"/>
        <v>0</v>
      </c>
      <c r="N903" s="326" t="str">
        <f t="shared" si="251"/>
        <v/>
      </c>
      <c r="O903" s="71"/>
      <c r="P903" s="303"/>
      <c r="Q903" s="214">
        <f t="shared" si="260"/>
        <v>0</v>
      </c>
      <c r="R903" s="71"/>
      <c r="S903" s="308"/>
      <c r="T903" s="308"/>
      <c r="U903" s="308"/>
      <c r="V903" s="79"/>
      <c r="W903" s="303"/>
      <c r="X903" s="303"/>
      <c r="Y903" s="309">
        <f t="shared" si="252"/>
        <v>0</v>
      </c>
      <c r="Z903" s="73" t="s">
        <v>169</v>
      </c>
      <c r="AA903" s="73" t="s">
        <v>169</v>
      </c>
      <c r="AB903" s="317"/>
      <c r="AC903" s="73" t="s">
        <v>169</v>
      </c>
      <c r="AD903" s="73" t="s">
        <v>169</v>
      </c>
      <c r="AE903" s="317"/>
      <c r="AF903" s="73" t="s">
        <v>169</v>
      </c>
      <c r="AG903" s="73" t="s">
        <v>169</v>
      </c>
      <c r="AH903" s="317"/>
      <c r="AI903" s="88">
        <f t="shared" si="261"/>
        <v>0</v>
      </c>
      <c r="AJ903" s="312">
        <f t="shared" si="262"/>
        <v>0</v>
      </c>
      <c r="AK903" s="27">
        <f t="shared" si="263"/>
        <v>0</v>
      </c>
      <c r="AL903" s="27">
        <f t="shared" si="264"/>
        <v>0</v>
      </c>
      <c r="AM903" s="27">
        <f t="shared" si="265"/>
        <v>0</v>
      </c>
      <c r="AN903" s="77">
        <f t="shared" si="266"/>
        <v>0</v>
      </c>
      <c r="AP903" s="77">
        <f t="shared" si="267"/>
        <v>0</v>
      </c>
      <c r="AQ903" s="207">
        <f t="shared" si="253"/>
        <v>0</v>
      </c>
      <c r="AR903" s="27">
        <f t="shared" si="254"/>
        <v>0</v>
      </c>
      <c r="AS903" s="27">
        <f t="shared" si="255"/>
        <v>0</v>
      </c>
      <c r="AT903" s="27">
        <f t="shared" si="268"/>
        <v>0</v>
      </c>
      <c r="AU903" s="27">
        <f t="shared" si="256"/>
        <v>0</v>
      </c>
      <c r="AV903" s="27">
        <f t="shared" si="257"/>
        <v>0</v>
      </c>
      <c r="AW903" s="27">
        <f t="shared" si="258"/>
        <v>0</v>
      </c>
    </row>
    <row r="904" spans="1:49">
      <c r="A904" s="68">
        <v>893</v>
      </c>
      <c r="B904" s="69" t="s">
        <v>328</v>
      </c>
      <c r="C904" s="314"/>
      <c r="D904" s="72"/>
      <c r="E904" s="180"/>
      <c r="F904" s="72"/>
      <c r="G904" s="72"/>
      <c r="H904" s="325">
        <f t="shared" si="250"/>
        <v>0</v>
      </c>
      <c r="I904" s="71"/>
      <c r="J904" s="303"/>
      <c r="K904" s="303"/>
      <c r="L904" s="303"/>
      <c r="M904" s="304">
        <f t="shared" si="259"/>
        <v>0</v>
      </c>
      <c r="N904" s="326" t="str">
        <f t="shared" si="251"/>
        <v/>
      </c>
      <c r="O904" s="71"/>
      <c r="P904" s="303"/>
      <c r="Q904" s="214">
        <f t="shared" si="260"/>
        <v>0</v>
      </c>
      <c r="R904" s="71"/>
      <c r="S904" s="308"/>
      <c r="T904" s="308"/>
      <c r="U904" s="308"/>
      <c r="V904" s="79"/>
      <c r="W904" s="303"/>
      <c r="X904" s="303"/>
      <c r="Y904" s="309">
        <f t="shared" si="252"/>
        <v>0</v>
      </c>
      <c r="Z904" s="73" t="s">
        <v>169</v>
      </c>
      <c r="AA904" s="73" t="s">
        <v>169</v>
      </c>
      <c r="AB904" s="317"/>
      <c r="AC904" s="73" t="s">
        <v>169</v>
      </c>
      <c r="AD904" s="73" t="s">
        <v>169</v>
      </c>
      <c r="AE904" s="317"/>
      <c r="AF904" s="73" t="s">
        <v>169</v>
      </c>
      <c r="AG904" s="73" t="s">
        <v>169</v>
      </c>
      <c r="AH904" s="317"/>
      <c r="AI904" s="88">
        <f t="shared" si="261"/>
        <v>0</v>
      </c>
      <c r="AJ904" s="312">
        <f t="shared" si="262"/>
        <v>0</v>
      </c>
      <c r="AK904" s="27">
        <f t="shared" si="263"/>
        <v>0</v>
      </c>
      <c r="AL904" s="27">
        <f t="shared" si="264"/>
        <v>0</v>
      </c>
      <c r="AM904" s="27">
        <f t="shared" si="265"/>
        <v>0</v>
      </c>
      <c r="AN904" s="77">
        <f t="shared" si="266"/>
        <v>0</v>
      </c>
      <c r="AP904" s="77">
        <f t="shared" si="267"/>
        <v>0</v>
      </c>
      <c r="AQ904" s="207">
        <f t="shared" si="253"/>
        <v>0</v>
      </c>
      <c r="AR904" s="27">
        <f t="shared" si="254"/>
        <v>0</v>
      </c>
      <c r="AS904" s="27">
        <f t="shared" si="255"/>
        <v>0</v>
      </c>
      <c r="AT904" s="27">
        <f t="shared" si="268"/>
        <v>0</v>
      </c>
      <c r="AU904" s="27">
        <f t="shared" si="256"/>
        <v>0</v>
      </c>
      <c r="AV904" s="27">
        <f t="shared" si="257"/>
        <v>0</v>
      </c>
      <c r="AW904" s="27">
        <f t="shared" si="258"/>
        <v>0</v>
      </c>
    </row>
    <row r="905" spans="1:49">
      <c r="A905" s="78">
        <v>894</v>
      </c>
      <c r="B905" s="69" t="s">
        <v>328</v>
      </c>
      <c r="C905" s="314"/>
      <c r="D905" s="72"/>
      <c r="E905" s="180"/>
      <c r="F905" s="72"/>
      <c r="G905" s="72"/>
      <c r="H905" s="325">
        <f t="shared" si="250"/>
        <v>0</v>
      </c>
      <c r="I905" s="71"/>
      <c r="J905" s="303"/>
      <c r="K905" s="303"/>
      <c r="L905" s="303"/>
      <c r="M905" s="304">
        <f t="shared" si="259"/>
        <v>0</v>
      </c>
      <c r="N905" s="326" t="str">
        <f t="shared" si="251"/>
        <v/>
      </c>
      <c r="O905" s="71"/>
      <c r="P905" s="303"/>
      <c r="Q905" s="214">
        <f t="shared" si="260"/>
        <v>0</v>
      </c>
      <c r="R905" s="71"/>
      <c r="S905" s="308"/>
      <c r="T905" s="308"/>
      <c r="U905" s="308"/>
      <c r="V905" s="79"/>
      <c r="W905" s="303"/>
      <c r="X905" s="303"/>
      <c r="Y905" s="309">
        <f t="shared" si="252"/>
        <v>0</v>
      </c>
      <c r="Z905" s="73" t="s">
        <v>169</v>
      </c>
      <c r="AA905" s="73" t="s">
        <v>169</v>
      </c>
      <c r="AB905" s="317"/>
      <c r="AC905" s="73" t="s">
        <v>169</v>
      </c>
      <c r="AD905" s="73" t="s">
        <v>169</v>
      </c>
      <c r="AE905" s="317"/>
      <c r="AF905" s="73" t="s">
        <v>169</v>
      </c>
      <c r="AG905" s="73" t="s">
        <v>169</v>
      </c>
      <c r="AH905" s="317"/>
      <c r="AI905" s="88">
        <f t="shared" si="261"/>
        <v>0</v>
      </c>
      <c r="AJ905" s="312">
        <f t="shared" si="262"/>
        <v>0</v>
      </c>
      <c r="AK905" s="27">
        <f t="shared" si="263"/>
        <v>0</v>
      </c>
      <c r="AL905" s="27">
        <f t="shared" si="264"/>
        <v>0</v>
      </c>
      <c r="AM905" s="27">
        <f t="shared" si="265"/>
        <v>0</v>
      </c>
      <c r="AN905" s="77">
        <f t="shared" si="266"/>
        <v>0</v>
      </c>
      <c r="AP905" s="77">
        <f t="shared" si="267"/>
        <v>0</v>
      </c>
      <c r="AQ905" s="207">
        <f t="shared" si="253"/>
        <v>0</v>
      </c>
      <c r="AR905" s="27">
        <f t="shared" si="254"/>
        <v>0</v>
      </c>
      <c r="AS905" s="27">
        <f t="shared" si="255"/>
        <v>0</v>
      </c>
      <c r="AT905" s="27">
        <f t="shared" si="268"/>
        <v>0</v>
      </c>
      <c r="AU905" s="27">
        <f t="shared" si="256"/>
        <v>0</v>
      </c>
      <c r="AV905" s="27">
        <f t="shared" si="257"/>
        <v>0</v>
      </c>
      <c r="AW905" s="27">
        <f t="shared" si="258"/>
        <v>0</v>
      </c>
    </row>
    <row r="906" spans="1:49">
      <c r="A906" s="68">
        <v>895</v>
      </c>
      <c r="B906" s="69" t="s">
        <v>328</v>
      </c>
      <c r="C906" s="314"/>
      <c r="D906" s="72"/>
      <c r="E906" s="180"/>
      <c r="F906" s="72"/>
      <c r="G906" s="72"/>
      <c r="H906" s="325">
        <f t="shared" si="250"/>
        <v>0</v>
      </c>
      <c r="I906" s="71"/>
      <c r="J906" s="303"/>
      <c r="K906" s="303"/>
      <c r="L906" s="303"/>
      <c r="M906" s="304">
        <f t="shared" si="259"/>
        <v>0</v>
      </c>
      <c r="N906" s="326" t="str">
        <f t="shared" si="251"/>
        <v/>
      </c>
      <c r="O906" s="71"/>
      <c r="P906" s="303"/>
      <c r="Q906" s="214">
        <f t="shared" si="260"/>
        <v>0</v>
      </c>
      <c r="R906" s="71"/>
      <c r="S906" s="308"/>
      <c r="T906" s="308"/>
      <c r="U906" s="308"/>
      <c r="V906" s="79"/>
      <c r="W906" s="303"/>
      <c r="X906" s="303"/>
      <c r="Y906" s="309">
        <f t="shared" si="252"/>
        <v>0</v>
      </c>
      <c r="Z906" s="73" t="s">
        <v>169</v>
      </c>
      <c r="AA906" s="73" t="s">
        <v>169</v>
      </c>
      <c r="AB906" s="317"/>
      <c r="AC906" s="73" t="s">
        <v>169</v>
      </c>
      <c r="AD906" s="73" t="s">
        <v>169</v>
      </c>
      <c r="AE906" s="317"/>
      <c r="AF906" s="73" t="s">
        <v>169</v>
      </c>
      <c r="AG906" s="73" t="s">
        <v>169</v>
      </c>
      <c r="AH906" s="317"/>
      <c r="AI906" s="88">
        <f t="shared" si="261"/>
        <v>0</v>
      </c>
      <c r="AJ906" s="312">
        <f t="shared" si="262"/>
        <v>0</v>
      </c>
      <c r="AK906" s="27">
        <f t="shared" si="263"/>
        <v>0</v>
      </c>
      <c r="AL906" s="27">
        <f t="shared" si="264"/>
        <v>0</v>
      </c>
      <c r="AM906" s="27">
        <f t="shared" si="265"/>
        <v>0</v>
      </c>
      <c r="AN906" s="77">
        <f t="shared" si="266"/>
        <v>0</v>
      </c>
      <c r="AP906" s="77">
        <f t="shared" si="267"/>
        <v>0</v>
      </c>
      <c r="AQ906" s="207">
        <f t="shared" si="253"/>
        <v>0</v>
      </c>
      <c r="AR906" s="27">
        <f t="shared" si="254"/>
        <v>0</v>
      </c>
      <c r="AS906" s="27">
        <f t="shared" si="255"/>
        <v>0</v>
      </c>
      <c r="AT906" s="27">
        <f t="shared" si="268"/>
        <v>0</v>
      </c>
      <c r="AU906" s="27">
        <f t="shared" si="256"/>
        <v>0</v>
      </c>
      <c r="AV906" s="27">
        <f t="shared" si="257"/>
        <v>0</v>
      </c>
      <c r="AW906" s="27">
        <f t="shared" si="258"/>
        <v>0</v>
      </c>
    </row>
    <row r="907" spans="1:49">
      <c r="A907" s="78">
        <v>896</v>
      </c>
      <c r="B907" s="69" t="s">
        <v>328</v>
      </c>
      <c r="C907" s="314"/>
      <c r="D907" s="72"/>
      <c r="E907" s="180"/>
      <c r="F907" s="72"/>
      <c r="G907" s="72"/>
      <c r="H907" s="325">
        <f t="shared" si="250"/>
        <v>0</v>
      </c>
      <c r="I907" s="71"/>
      <c r="J907" s="303"/>
      <c r="K907" s="303"/>
      <c r="L907" s="303"/>
      <c r="M907" s="304">
        <f t="shared" si="259"/>
        <v>0</v>
      </c>
      <c r="N907" s="326" t="str">
        <f t="shared" si="251"/>
        <v/>
      </c>
      <c r="O907" s="71"/>
      <c r="P907" s="303"/>
      <c r="Q907" s="214">
        <f t="shared" si="260"/>
        <v>0</v>
      </c>
      <c r="R907" s="71"/>
      <c r="S907" s="308"/>
      <c r="T907" s="308"/>
      <c r="U907" s="308"/>
      <c r="V907" s="79"/>
      <c r="W907" s="303"/>
      <c r="X907" s="303"/>
      <c r="Y907" s="309">
        <f t="shared" si="252"/>
        <v>0</v>
      </c>
      <c r="Z907" s="73" t="s">
        <v>169</v>
      </c>
      <c r="AA907" s="73" t="s">
        <v>169</v>
      </c>
      <c r="AB907" s="317"/>
      <c r="AC907" s="73" t="s">
        <v>169</v>
      </c>
      <c r="AD907" s="73" t="s">
        <v>169</v>
      </c>
      <c r="AE907" s="317"/>
      <c r="AF907" s="73" t="s">
        <v>169</v>
      </c>
      <c r="AG907" s="73" t="s">
        <v>169</v>
      </c>
      <c r="AH907" s="317"/>
      <c r="AI907" s="88">
        <f t="shared" si="261"/>
        <v>0</v>
      </c>
      <c r="AJ907" s="312">
        <f t="shared" si="262"/>
        <v>0</v>
      </c>
      <c r="AK907" s="27">
        <f t="shared" si="263"/>
        <v>0</v>
      </c>
      <c r="AL907" s="27">
        <f t="shared" si="264"/>
        <v>0</v>
      </c>
      <c r="AM907" s="27">
        <f t="shared" si="265"/>
        <v>0</v>
      </c>
      <c r="AN907" s="77">
        <f t="shared" si="266"/>
        <v>0</v>
      </c>
      <c r="AP907" s="77">
        <f t="shared" si="267"/>
        <v>0</v>
      </c>
      <c r="AQ907" s="207">
        <f t="shared" si="253"/>
        <v>0</v>
      </c>
      <c r="AR907" s="27">
        <f t="shared" si="254"/>
        <v>0</v>
      </c>
      <c r="AS907" s="27">
        <f t="shared" si="255"/>
        <v>0</v>
      </c>
      <c r="AT907" s="27">
        <f t="shared" si="268"/>
        <v>0</v>
      </c>
      <c r="AU907" s="27">
        <f t="shared" si="256"/>
        <v>0</v>
      </c>
      <c r="AV907" s="27">
        <f t="shared" si="257"/>
        <v>0</v>
      </c>
      <c r="AW907" s="27">
        <f t="shared" si="258"/>
        <v>0</v>
      </c>
    </row>
    <row r="908" spans="1:49">
      <c r="A908" s="68">
        <v>897</v>
      </c>
      <c r="B908" s="69" t="s">
        <v>328</v>
      </c>
      <c r="C908" s="314"/>
      <c r="D908" s="72"/>
      <c r="E908" s="180"/>
      <c r="F908" s="72"/>
      <c r="G908" s="72"/>
      <c r="H908" s="325">
        <f t="shared" ref="H908:H971" si="269">IFERROR(IF(B908="โปรดเลือก",0,IF(B908="ไม่เป็นสมาชิก กบข.",ROUND((DATEDIF(F908,G908,"Y")+DATEDIF(F908,G908,"Ym")/12)+I908,0),AN908)),0)</f>
        <v>0</v>
      </c>
      <c r="I908" s="71"/>
      <c r="J908" s="303"/>
      <c r="K908" s="303"/>
      <c r="L908" s="303"/>
      <c r="M908" s="304">
        <f t="shared" si="259"/>
        <v>0</v>
      </c>
      <c r="N908" s="326" t="str">
        <f t="shared" ref="N908:N971" si="270">IFERROR(IF(P908&lt;&gt;0,0,IF(B908="โปรดเลือก ","",(IF(B908="ไม่เป็นสมาชิก กบข.",M908*H908/50,IF(B908="เป็นสมาชิก กบข. ",(IF(M908*H908/50&gt;0.7*M908,0.7*M908,M908*H908/50))))))),0)</f>
        <v/>
      </c>
      <c r="O908" s="71"/>
      <c r="P908" s="303"/>
      <c r="Q908" s="214">
        <f t="shared" si="260"/>
        <v>0</v>
      </c>
      <c r="R908" s="71"/>
      <c r="S908" s="308"/>
      <c r="T908" s="308"/>
      <c r="U908" s="308"/>
      <c r="V908" s="79"/>
      <c r="W908" s="303"/>
      <c r="X908" s="303"/>
      <c r="Y908" s="309">
        <f t="shared" ref="Y908:Y971" si="271">IF(B908="โปรดเลือก ",0,IF(P908&lt;&gt;0,P908,IF(W908&gt;0,W908+X908,(J908+N908)*12+O908*12+P908+S908+T908+U908)))</f>
        <v>0</v>
      </c>
      <c r="Z908" s="73" t="s">
        <v>169</v>
      </c>
      <c r="AA908" s="73" t="s">
        <v>169</v>
      </c>
      <c r="AB908" s="317"/>
      <c r="AC908" s="73" t="s">
        <v>169</v>
      </c>
      <c r="AD908" s="73" t="s">
        <v>169</v>
      </c>
      <c r="AE908" s="317"/>
      <c r="AF908" s="73" t="s">
        <v>169</v>
      </c>
      <c r="AG908" s="73" t="s">
        <v>169</v>
      </c>
      <c r="AH908" s="317"/>
      <c r="AI908" s="88">
        <f t="shared" si="261"/>
        <v>0</v>
      </c>
      <c r="AJ908" s="312">
        <f t="shared" si="262"/>
        <v>0</v>
      </c>
      <c r="AK908" s="27">
        <f t="shared" si="263"/>
        <v>0</v>
      </c>
      <c r="AL908" s="27">
        <f t="shared" si="264"/>
        <v>0</v>
      </c>
      <c r="AM908" s="27">
        <f t="shared" si="265"/>
        <v>0</v>
      </c>
      <c r="AN908" s="77">
        <f t="shared" si="266"/>
        <v>0</v>
      </c>
      <c r="AP908" s="77">
        <f t="shared" si="267"/>
        <v>0</v>
      </c>
      <c r="AQ908" s="207">
        <f t="shared" ref="AQ908:AQ971" si="272">IFERROR(VALUE(LEFT(F908,2)),0)</f>
        <v>0</v>
      </c>
      <c r="AR908" s="27">
        <f t="shared" ref="AR908:AR971" si="273">IFERROR(VALUE(MID(F908,4,2)),0)</f>
        <v>0</v>
      </c>
      <c r="AS908" s="27">
        <f t="shared" ref="AS908:AS971" si="274">IFERROR(VALUE(RIGHT(F908,4)),0)</f>
        <v>0</v>
      </c>
      <c r="AT908" s="27">
        <f t="shared" si="268"/>
        <v>0</v>
      </c>
      <c r="AU908" s="27">
        <f t="shared" ref="AU908:AU971" si="275">IFERROR(VALUE(LEFT(G908,2)),0)</f>
        <v>0</v>
      </c>
      <c r="AV908" s="27">
        <f t="shared" ref="AV908:AV971" si="276">IFERROR(VALUE(MID(G908,4,2)),0)</f>
        <v>0</v>
      </c>
      <c r="AW908" s="27">
        <f t="shared" ref="AW908:AW971" si="277">IFERROR(VALUE(RIGHT(G908,4)),0)</f>
        <v>0</v>
      </c>
    </row>
    <row r="909" spans="1:49">
      <c r="A909" s="78">
        <v>898</v>
      </c>
      <c r="B909" s="69" t="s">
        <v>328</v>
      </c>
      <c r="C909" s="314"/>
      <c r="D909" s="72"/>
      <c r="E909" s="180"/>
      <c r="F909" s="72"/>
      <c r="G909" s="72"/>
      <c r="H909" s="325">
        <f t="shared" si="269"/>
        <v>0</v>
      </c>
      <c r="I909" s="71"/>
      <c r="J909" s="303"/>
      <c r="K909" s="303"/>
      <c r="L909" s="303"/>
      <c r="M909" s="304">
        <f t="shared" ref="M909:M972" si="278">L909+K909</f>
        <v>0</v>
      </c>
      <c r="N909" s="326" t="str">
        <f t="shared" si="270"/>
        <v/>
      </c>
      <c r="O909" s="71"/>
      <c r="P909" s="303"/>
      <c r="Q909" s="214">
        <f t="shared" ref="Q909:Q972" si="279">IF(AP909&lt;500000,AP909,500000)</f>
        <v>0</v>
      </c>
      <c r="R909" s="71"/>
      <c r="S909" s="308"/>
      <c r="T909" s="308"/>
      <c r="U909" s="308"/>
      <c r="V909" s="79"/>
      <c r="W909" s="303"/>
      <c r="X909" s="303"/>
      <c r="Y909" s="309">
        <f t="shared" si="271"/>
        <v>0</v>
      </c>
      <c r="Z909" s="73" t="s">
        <v>169</v>
      </c>
      <c r="AA909" s="73" t="s">
        <v>169</v>
      </c>
      <c r="AB909" s="317"/>
      <c r="AC909" s="73" t="s">
        <v>169</v>
      </c>
      <c r="AD909" s="73" t="s">
        <v>169</v>
      </c>
      <c r="AE909" s="317"/>
      <c r="AF909" s="73" t="s">
        <v>169</v>
      </c>
      <c r="AG909" s="73" t="s">
        <v>169</v>
      </c>
      <c r="AH909" s="317"/>
      <c r="AI909" s="88">
        <f t="shared" ref="AI909:AI972" si="280">AB909+AE909+AH909</f>
        <v>0</v>
      </c>
      <c r="AJ909" s="312">
        <f t="shared" ref="AJ909:AJ972" si="281">Y909+AI909</f>
        <v>0</v>
      </c>
      <c r="AK909" s="27">
        <f t="shared" ref="AK909:AK972" si="282">IF(AU909&lt;AQ909,AT909-AQ909+AU909,AU909-AQ909)</f>
        <v>0</v>
      </c>
      <c r="AL909" s="27">
        <f t="shared" ref="AL909:AL972" si="283">IF(AU909=AQ909,IF(AV909=AR909,0,IF(AV909&gt;AR909,AV909-AR909,12+AV909-AR909)),IF(AU909&gt;AQ909,IF(AV909&gt;AR909,AV909-AR909,IF(AV909=AR909,0,12+AV909-AR909)),IF(AU909&lt;AQ909,IF(AV909&gt;AR909,AV909-AR909-1,IF(AV909=AR909,0,12+AV909-AR909-1)))))</f>
        <v>0</v>
      </c>
      <c r="AM909" s="27">
        <f t="shared" ref="AM909:AM972" si="284">IF(AND(AQ909=AU909,AR909=AV909),AW909-AS909,IF(AND(AQ909&gt;=AU909,AR909&gt;AV909),AW909-AS909-1,IF(AND(AQ909&lt;AU909,AR909&gt;AV909),AW909-AS909-1,IF(AND(AQ909&lt;AU909,AR909&lt;AV909),AW909-AS909,AW909-AS909))))</f>
        <v>0</v>
      </c>
      <c r="AN909" s="77">
        <f t="shared" ref="AN909:AN972" si="285">IF(B909="โปรดเลือก",0,IF(B909="เป็นสมาชิก กบข. ",(AK909/365)+(AL909/12)+AM909+I909,ROUND((AK909/365)+(AL909/12)+AM909,0)))</f>
        <v>0</v>
      </c>
      <c r="AP909" s="77">
        <f t="shared" ref="AP909:AP972" si="286">IFERROR(IF(AND(J909&lt;&gt;0,N909=0),J909*15,IF(AND(J909=0,N909&lt;&gt;0),N909*15,0)),0)</f>
        <v>0</v>
      </c>
      <c r="AQ909" s="207">
        <f t="shared" si="272"/>
        <v>0</v>
      </c>
      <c r="AR909" s="27">
        <f t="shared" si="273"/>
        <v>0</v>
      </c>
      <c r="AS909" s="27">
        <f t="shared" si="274"/>
        <v>0</v>
      </c>
      <c r="AT909" s="27">
        <f t="shared" si="268"/>
        <v>0</v>
      </c>
      <c r="AU909" s="27">
        <f t="shared" si="275"/>
        <v>0</v>
      </c>
      <c r="AV909" s="27">
        <f t="shared" si="276"/>
        <v>0</v>
      </c>
      <c r="AW909" s="27">
        <f t="shared" si="277"/>
        <v>0</v>
      </c>
    </row>
    <row r="910" spans="1:49">
      <c r="A910" s="68">
        <v>899</v>
      </c>
      <c r="B910" s="69" t="s">
        <v>328</v>
      </c>
      <c r="C910" s="314"/>
      <c r="D910" s="72"/>
      <c r="E910" s="180"/>
      <c r="F910" s="72"/>
      <c r="G910" s="72"/>
      <c r="H910" s="325">
        <f t="shared" si="269"/>
        <v>0</v>
      </c>
      <c r="I910" s="71"/>
      <c r="J910" s="303"/>
      <c r="K910" s="303"/>
      <c r="L910" s="303"/>
      <c r="M910" s="304">
        <f t="shared" si="278"/>
        <v>0</v>
      </c>
      <c r="N910" s="326" t="str">
        <f t="shared" si="270"/>
        <v/>
      </c>
      <c r="O910" s="71"/>
      <c r="P910" s="303"/>
      <c r="Q910" s="214">
        <f t="shared" si="279"/>
        <v>0</v>
      </c>
      <c r="R910" s="71"/>
      <c r="S910" s="308"/>
      <c r="T910" s="308"/>
      <c r="U910" s="308"/>
      <c r="V910" s="79"/>
      <c r="W910" s="303"/>
      <c r="X910" s="303"/>
      <c r="Y910" s="309">
        <f t="shared" si="271"/>
        <v>0</v>
      </c>
      <c r="Z910" s="73" t="s">
        <v>169</v>
      </c>
      <c r="AA910" s="73" t="s">
        <v>169</v>
      </c>
      <c r="AB910" s="317"/>
      <c r="AC910" s="73" t="s">
        <v>169</v>
      </c>
      <c r="AD910" s="73" t="s">
        <v>169</v>
      </c>
      <c r="AE910" s="317"/>
      <c r="AF910" s="73" t="s">
        <v>169</v>
      </c>
      <c r="AG910" s="73" t="s">
        <v>169</v>
      </c>
      <c r="AH910" s="317"/>
      <c r="AI910" s="88">
        <f t="shared" si="280"/>
        <v>0</v>
      </c>
      <c r="AJ910" s="312">
        <f t="shared" si="281"/>
        <v>0</v>
      </c>
      <c r="AK910" s="27">
        <f t="shared" si="282"/>
        <v>0</v>
      </c>
      <c r="AL910" s="27">
        <f t="shared" si="283"/>
        <v>0</v>
      </c>
      <c r="AM910" s="27">
        <f t="shared" si="284"/>
        <v>0</v>
      </c>
      <c r="AN910" s="77">
        <f t="shared" si="285"/>
        <v>0</v>
      </c>
      <c r="AP910" s="77">
        <f t="shared" si="286"/>
        <v>0</v>
      </c>
      <c r="AQ910" s="207">
        <f t="shared" si="272"/>
        <v>0</v>
      </c>
      <c r="AR910" s="27">
        <f t="shared" si="273"/>
        <v>0</v>
      </c>
      <c r="AS910" s="27">
        <f t="shared" si="274"/>
        <v>0</v>
      </c>
      <c r="AT910" s="27">
        <f t="shared" ref="AT910:AT973" si="287">IFERROR(VLOOKUP(AV910-1,$AY$12:$AZ$23,2,0),0)</f>
        <v>0</v>
      </c>
      <c r="AU910" s="27">
        <f t="shared" si="275"/>
        <v>0</v>
      </c>
      <c r="AV910" s="27">
        <f t="shared" si="276"/>
        <v>0</v>
      </c>
      <c r="AW910" s="27">
        <f t="shared" si="277"/>
        <v>0</v>
      </c>
    </row>
    <row r="911" spans="1:49">
      <c r="A911" s="78">
        <v>900</v>
      </c>
      <c r="B911" s="69" t="s">
        <v>328</v>
      </c>
      <c r="C911" s="314"/>
      <c r="D911" s="72"/>
      <c r="E911" s="180"/>
      <c r="F911" s="72"/>
      <c r="G911" s="72"/>
      <c r="H911" s="325">
        <f t="shared" si="269"/>
        <v>0</v>
      </c>
      <c r="I911" s="71"/>
      <c r="J911" s="303"/>
      <c r="K911" s="303"/>
      <c r="L911" s="303"/>
      <c r="M911" s="304">
        <f t="shared" si="278"/>
        <v>0</v>
      </c>
      <c r="N911" s="326" t="str">
        <f t="shared" si="270"/>
        <v/>
      </c>
      <c r="O911" s="71"/>
      <c r="P911" s="303"/>
      <c r="Q911" s="214">
        <f t="shared" si="279"/>
        <v>0</v>
      </c>
      <c r="R911" s="71"/>
      <c r="S911" s="308"/>
      <c r="T911" s="308"/>
      <c r="U911" s="308"/>
      <c r="V911" s="79"/>
      <c r="W911" s="303"/>
      <c r="X911" s="303"/>
      <c r="Y911" s="309">
        <f t="shared" si="271"/>
        <v>0</v>
      </c>
      <c r="Z911" s="73" t="s">
        <v>169</v>
      </c>
      <c r="AA911" s="73" t="s">
        <v>169</v>
      </c>
      <c r="AB911" s="317"/>
      <c r="AC911" s="73" t="s">
        <v>169</v>
      </c>
      <c r="AD911" s="73" t="s">
        <v>169</v>
      </c>
      <c r="AE911" s="317"/>
      <c r="AF911" s="73" t="s">
        <v>169</v>
      </c>
      <c r="AG911" s="73" t="s">
        <v>169</v>
      </c>
      <c r="AH911" s="317"/>
      <c r="AI911" s="88">
        <f t="shared" si="280"/>
        <v>0</v>
      </c>
      <c r="AJ911" s="312">
        <f t="shared" si="281"/>
        <v>0</v>
      </c>
      <c r="AK911" s="27">
        <f t="shared" si="282"/>
        <v>0</v>
      </c>
      <c r="AL911" s="27">
        <f t="shared" si="283"/>
        <v>0</v>
      </c>
      <c r="AM911" s="27">
        <f t="shared" si="284"/>
        <v>0</v>
      </c>
      <c r="AN911" s="77">
        <f t="shared" si="285"/>
        <v>0</v>
      </c>
      <c r="AP911" s="77">
        <f t="shared" si="286"/>
        <v>0</v>
      </c>
      <c r="AQ911" s="207">
        <f t="shared" si="272"/>
        <v>0</v>
      </c>
      <c r="AR911" s="27">
        <f t="shared" si="273"/>
        <v>0</v>
      </c>
      <c r="AS911" s="27">
        <f t="shared" si="274"/>
        <v>0</v>
      </c>
      <c r="AT911" s="27">
        <f t="shared" si="287"/>
        <v>0</v>
      </c>
      <c r="AU911" s="27">
        <f t="shared" si="275"/>
        <v>0</v>
      </c>
      <c r="AV911" s="27">
        <f t="shared" si="276"/>
        <v>0</v>
      </c>
      <c r="AW911" s="27">
        <f t="shared" si="277"/>
        <v>0</v>
      </c>
    </row>
    <row r="912" spans="1:49">
      <c r="A912" s="68">
        <v>901</v>
      </c>
      <c r="B912" s="69" t="s">
        <v>328</v>
      </c>
      <c r="C912" s="314"/>
      <c r="D912" s="72"/>
      <c r="E912" s="180"/>
      <c r="F912" s="72"/>
      <c r="G912" s="72"/>
      <c r="H912" s="325">
        <f t="shared" si="269"/>
        <v>0</v>
      </c>
      <c r="I912" s="71"/>
      <c r="J912" s="303"/>
      <c r="K912" s="303"/>
      <c r="L912" s="303"/>
      <c r="M912" s="304">
        <f t="shared" si="278"/>
        <v>0</v>
      </c>
      <c r="N912" s="326" t="str">
        <f t="shared" si="270"/>
        <v/>
      </c>
      <c r="O912" s="71"/>
      <c r="P912" s="303"/>
      <c r="Q912" s="214">
        <f t="shared" si="279"/>
        <v>0</v>
      </c>
      <c r="R912" s="71"/>
      <c r="S912" s="308"/>
      <c r="T912" s="308"/>
      <c r="U912" s="308"/>
      <c r="V912" s="79"/>
      <c r="W912" s="303"/>
      <c r="X912" s="303"/>
      <c r="Y912" s="309">
        <f t="shared" si="271"/>
        <v>0</v>
      </c>
      <c r="Z912" s="73" t="s">
        <v>169</v>
      </c>
      <c r="AA912" s="73" t="s">
        <v>169</v>
      </c>
      <c r="AB912" s="317"/>
      <c r="AC912" s="73" t="s">
        <v>169</v>
      </c>
      <c r="AD912" s="73" t="s">
        <v>169</v>
      </c>
      <c r="AE912" s="317"/>
      <c r="AF912" s="73" t="s">
        <v>169</v>
      </c>
      <c r="AG912" s="73" t="s">
        <v>169</v>
      </c>
      <c r="AH912" s="317"/>
      <c r="AI912" s="88">
        <f t="shared" si="280"/>
        <v>0</v>
      </c>
      <c r="AJ912" s="312">
        <f t="shared" si="281"/>
        <v>0</v>
      </c>
      <c r="AK912" s="27">
        <f t="shared" si="282"/>
        <v>0</v>
      </c>
      <c r="AL912" s="27">
        <f t="shared" si="283"/>
        <v>0</v>
      </c>
      <c r="AM912" s="27">
        <f t="shared" si="284"/>
        <v>0</v>
      </c>
      <c r="AN912" s="77">
        <f t="shared" si="285"/>
        <v>0</v>
      </c>
      <c r="AP912" s="77">
        <f t="shared" si="286"/>
        <v>0</v>
      </c>
      <c r="AQ912" s="207">
        <f t="shared" si="272"/>
        <v>0</v>
      </c>
      <c r="AR912" s="27">
        <f t="shared" si="273"/>
        <v>0</v>
      </c>
      <c r="AS912" s="27">
        <f t="shared" si="274"/>
        <v>0</v>
      </c>
      <c r="AT912" s="27">
        <f t="shared" si="287"/>
        <v>0</v>
      </c>
      <c r="AU912" s="27">
        <f t="shared" si="275"/>
        <v>0</v>
      </c>
      <c r="AV912" s="27">
        <f t="shared" si="276"/>
        <v>0</v>
      </c>
      <c r="AW912" s="27">
        <f t="shared" si="277"/>
        <v>0</v>
      </c>
    </row>
    <row r="913" spans="1:49">
      <c r="A913" s="78">
        <v>902</v>
      </c>
      <c r="B913" s="69" t="s">
        <v>328</v>
      </c>
      <c r="C913" s="314"/>
      <c r="D913" s="72"/>
      <c r="E913" s="180"/>
      <c r="F913" s="72"/>
      <c r="G913" s="72"/>
      <c r="H913" s="325">
        <f t="shared" si="269"/>
        <v>0</v>
      </c>
      <c r="I913" s="71"/>
      <c r="J913" s="303"/>
      <c r="K913" s="303"/>
      <c r="L913" s="303"/>
      <c r="M913" s="304">
        <f t="shared" si="278"/>
        <v>0</v>
      </c>
      <c r="N913" s="326" t="str">
        <f t="shared" si="270"/>
        <v/>
      </c>
      <c r="O913" s="71"/>
      <c r="P913" s="303"/>
      <c r="Q913" s="214">
        <f t="shared" si="279"/>
        <v>0</v>
      </c>
      <c r="R913" s="71"/>
      <c r="S913" s="308"/>
      <c r="T913" s="308"/>
      <c r="U913" s="308"/>
      <c r="V913" s="79"/>
      <c r="W913" s="303"/>
      <c r="X913" s="303"/>
      <c r="Y913" s="309">
        <f t="shared" si="271"/>
        <v>0</v>
      </c>
      <c r="Z913" s="73" t="s">
        <v>169</v>
      </c>
      <c r="AA913" s="73" t="s">
        <v>169</v>
      </c>
      <c r="AB913" s="317"/>
      <c r="AC913" s="73" t="s">
        <v>169</v>
      </c>
      <c r="AD913" s="73" t="s">
        <v>169</v>
      </c>
      <c r="AE913" s="317"/>
      <c r="AF913" s="73" t="s">
        <v>169</v>
      </c>
      <c r="AG913" s="73" t="s">
        <v>169</v>
      </c>
      <c r="AH913" s="317"/>
      <c r="AI913" s="88">
        <f t="shared" si="280"/>
        <v>0</v>
      </c>
      <c r="AJ913" s="312">
        <f t="shared" si="281"/>
        <v>0</v>
      </c>
      <c r="AK913" s="27">
        <f t="shared" si="282"/>
        <v>0</v>
      </c>
      <c r="AL913" s="27">
        <f t="shared" si="283"/>
        <v>0</v>
      </c>
      <c r="AM913" s="27">
        <f t="shared" si="284"/>
        <v>0</v>
      </c>
      <c r="AN913" s="77">
        <f t="shared" si="285"/>
        <v>0</v>
      </c>
      <c r="AP913" s="77">
        <f t="shared" si="286"/>
        <v>0</v>
      </c>
      <c r="AQ913" s="207">
        <f t="shared" si="272"/>
        <v>0</v>
      </c>
      <c r="AR913" s="27">
        <f t="shared" si="273"/>
        <v>0</v>
      </c>
      <c r="AS913" s="27">
        <f t="shared" si="274"/>
        <v>0</v>
      </c>
      <c r="AT913" s="27">
        <f t="shared" si="287"/>
        <v>0</v>
      </c>
      <c r="AU913" s="27">
        <f t="shared" si="275"/>
        <v>0</v>
      </c>
      <c r="AV913" s="27">
        <f t="shared" si="276"/>
        <v>0</v>
      </c>
      <c r="AW913" s="27">
        <f t="shared" si="277"/>
        <v>0</v>
      </c>
    </row>
    <row r="914" spans="1:49">
      <c r="A914" s="68">
        <v>903</v>
      </c>
      <c r="B914" s="69" t="s">
        <v>328</v>
      </c>
      <c r="C914" s="314"/>
      <c r="D914" s="72"/>
      <c r="E914" s="180"/>
      <c r="F914" s="72"/>
      <c r="G914" s="72"/>
      <c r="H914" s="325">
        <f t="shared" si="269"/>
        <v>0</v>
      </c>
      <c r="I914" s="71"/>
      <c r="J914" s="303"/>
      <c r="K914" s="303"/>
      <c r="L914" s="303"/>
      <c r="M914" s="304">
        <f t="shared" si="278"/>
        <v>0</v>
      </c>
      <c r="N914" s="326" t="str">
        <f t="shared" si="270"/>
        <v/>
      </c>
      <c r="O914" s="71"/>
      <c r="P914" s="303"/>
      <c r="Q914" s="214">
        <f t="shared" si="279"/>
        <v>0</v>
      </c>
      <c r="R914" s="71"/>
      <c r="S914" s="308"/>
      <c r="T914" s="308"/>
      <c r="U914" s="308"/>
      <c r="V914" s="79"/>
      <c r="W914" s="303"/>
      <c r="X914" s="303"/>
      <c r="Y914" s="309">
        <f t="shared" si="271"/>
        <v>0</v>
      </c>
      <c r="Z914" s="73" t="s">
        <v>169</v>
      </c>
      <c r="AA914" s="73" t="s">
        <v>169</v>
      </c>
      <c r="AB914" s="317"/>
      <c r="AC914" s="73" t="s">
        <v>169</v>
      </c>
      <c r="AD914" s="73" t="s">
        <v>169</v>
      </c>
      <c r="AE914" s="317"/>
      <c r="AF914" s="73" t="s">
        <v>169</v>
      </c>
      <c r="AG914" s="73" t="s">
        <v>169</v>
      </c>
      <c r="AH914" s="317"/>
      <c r="AI914" s="88">
        <f t="shared" si="280"/>
        <v>0</v>
      </c>
      <c r="AJ914" s="312">
        <f t="shared" si="281"/>
        <v>0</v>
      </c>
      <c r="AK914" s="27">
        <f t="shared" si="282"/>
        <v>0</v>
      </c>
      <c r="AL914" s="27">
        <f t="shared" si="283"/>
        <v>0</v>
      </c>
      <c r="AM914" s="27">
        <f t="shared" si="284"/>
        <v>0</v>
      </c>
      <c r="AN914" s="77">
        <f t="shared" si="285"/>
        <v>0</v>
      </c>
      <c r="AP914" s="77">
        <f t="shared" si="286"/>
        <v>0</v>
      </c>
      <c r="AQ914" s="207">
        <f t="shared" si="272"/>
        <v>0</v>
      </c>
      <c r="AR914" s="27">
        <f t="shared" si="273"/>
        <v>0</v>
      </c>
      <c r="AS914" s="27">
        <f t="shared" si="274"/>
        <v>0</v>
      </c>
      <c r="AT914" s="27">
        <f t="shared" si="287"/>
        <v>0</v>
      </c>
      <c r="AU914" s="27">
        <f t="shared" si="275"/>
        <v>0</v>
      </c>
      <c r="AV914" s="27">
        <f t="shared" si="276"/>
        <v>0</v>
      </c>
      <c r="AW914" s="27">
        <f t="shared" si="277"/>
        <v>0</v>
      </c>
    </row>
    <row r="915" spans="1:49">
      <c r="A915" s="78">
        <v>904</v>
      </c>
      <c r="B915" s="69" t="s">
        <v>328</v>
      </c>
      <c r="C915" s="314"/>
      <c r="D915" s="72"/>
      <c r="E915" s="180"/>
      <c r="F915" s="72"/>
      <c r="G915" s="72"/>
      <c r="H915" s="325">
        <f t="shared" si="269"/>
        <v>0</v>
      </c>
      <c r="I915" s="71"/>
      <c r="J915" s="303"/>
      <c r="K915" s="303"/>
      <c r="L915" s="303"/>
      <c r="M915" s="304">
        <f t="shared" si="278"/>
        <v>0</v>
      </c>
      <c r="N915" s="326" t="str">
        <f t="shared" si="270"/>
        <v/>
      </c>
      <c r="O915" s="71"/>
      <c r="P915" s="303"/>
      <c r="Q915" s="214">
        <f t="shared" si="279"/>
        <v>0</v>
      </c>
      <c r="R915" s="71"/>
      <c r="S915" s="308"/>
      <c r="T915" s="308"/>
      <c r="U915" s="308"/>
      <c r="V915" s="79"/>
      <c r="W915" s="303"/>
      <c r="X915" s="303"/>
      <c r="Y915" s="309">
        <f t="shared" si="271"/>
        <v>0</v>
      </c>
      <c r="Z915" s="73" t="s">
        <v>169</v>
      </c>
      <c r="AA915" s="73" t="s">
        <v>169</v>
      </c>
      <c r="AB915" s="317"/>
      <c r="AC915" s="73" t="s">
        <v>169</v>
      </c>
      <c r="AD915" s="73" t="s">
        <v>169</v>
      </c>
      <c r="AE915" s="317"/>
      <c r="AF915" s="73" t="s">
        <v>169</v>
      </c>
      <c r="AG915" s="73" t="s">
        <v>169</v>
      </c>
      <c r="AH915" s="317"/>
      <c r="AI915" s="88">
        <f t="shared" si="280"/>
        <v>0</v>
      </c>
      <c r="AJ915" s="312">
        <f t="shared" si="281"/>
        <v>0</v>
      </c>
      <c r="AK915" s="27">
        <f t="shared" si="282"/>
        <v>0</v>
      </c>
      <c r="AL915" s="27">
        <f t="shared" si="283"/>
        <v>0</v>
      </c>
      <c r="AM915" s="27">
        <f t="shared" si="284"/>
        <v>0</v>
      </c>
      <c r="AN915" s="77">
        <f t="shared" si="285"/>
        <v>0</v>
      </c>
      <c r="AP915" s="77">
        <f t="shared" si="286"/>
        <v>0</v>
      </c>
      <c r="AQ915" s="207">
        <f t="shared" si="272"/>
        <v>0</v>
      </c>
      <c r="AR915" s="27">
        <f t="shared" si="273"/>
        <v>0</v>
      </c>
      <c r="AS915" s="27">
        <f t="shared" si="274"/>
        <v>0</v>
      </c>
      <c r="AT915" s="27">
        <f t="shared" si="287"/>
        <v>0</v>
      </c>
      <c r="AU915" s="27">
        <f t="shared" si="275"/>
        <v>0</v>
      </c>
      <c r="AV915" s="27">
        <f t="shared" si="276"/>
        <v>0</v>
      </c>
      <c r="AW915" s="27">
        <f t="shared" si="277"/>
        <v>0</v>
      </c>
    </row>
    <row r="916" spans="1:49">
      <c r="A916" s="68">
        <v>905</v>
      </c>
      <c r="B916" s="69" t="s">
        <v>328</v>
      </c>
      <c r="C916" s="314"/>
      <c r="D916" s="72"/>
      <c r="E916" s="180"/>
      <c r="F916" s="72"/>
      <c r="G916" s="72"/>
      <c r="H916" s="325">
        <f t="shared" si="269"/>
        <v>0</v>
      </c>
      <c r="I916" s="71"/>
      <c r="J916" s="303"/>
      <c r="K916" s="303"/>
      <c r="L916" s="303"/>
      <c r="M916" s="304">
        <f t="shared" si="278"/>
        <v>0</v>
      </c>
      <c r="N916" s="326" t="str">
        <f t="shared" si="270"/>
        <v/>
      </c>
      <c r="O916" s="71"/>
      <c r="P916" s="303"/>
      <c r="Q916" s="214">
        <f t="shared" si="279"/>
        <v>0</v>
      </c>
      <c r="R916" s="71"/>
      <c r="S916" s="308"/>
      <c r="T916" s="308"/>
      <c r="U916" s="308"/>
      <c r="V916" s="79"/>
      <c r="W916" s="303"/>
      <c r="X916" s="303"/>
      <c r="Y916" s="309">
        <f t="shared" si="271"/>
        <v>0</v>
      </c>
      <c r="Z916" s="73" t="s">
        <v>169</v>
      </c>
      <c r="AA916" s="73" t="s">
        <v>169</v>
      </c>
      <c r="AB916" s="317"/>
      <c r="AC916" s="73" t="s">
        <v>169</v>
      </c>
      <c r="AD916" s="73" t="s">
        <v>169</v>
      </c>
      <c r="AE916" s="317"/>
      <c r="AF916" s="73" t="s">
        <v>169</v>
      </c>
      <c r="AG916" s="73" t="s">
        <v>169</v>
      </c>
      <c r="AH916" s="317"/>
      <c r="AI916" s="88">
        <f t="shared" si="280"/>
        <v>0</v>
      </c>
      <c r="AJ916" s="312">
        <f t="shared" si="281"/>
        <v>0</v>
      </c>
      <c r="AK916" s="27">
        <f t="shared" si="282"/>
        <v>0</v>
      </c>
      <c r="AL916" s="27">
        <f t="shared" si="283"/>
        <v>0</v>
      </c>
      <c r="AM916" s="27">
        <f t="shared" si="284"/>
        <v>0</v>
      </c>
      <c r="AN916" s="77">
        <f t="shared" si="285"/>
        <v>0</v>
      </c>
      <c r="AP916" s="77">
        <f t="shared" si="286"/>
        <v>0</v>
      </c>
      <c r="AQ916" s="207">
        <f t="shared" si="272"/>
        <v>0</v>
      </c>
      <c r="AR916" s="27">
        <f t="shared" si="273"/>
        <v>0</v>
      </c>
      <c r="AS916" s="27">
        <f t="shared" si="274"/>
        <v>0</v>
      </c>
      <c r="AT916" s="27">
        <f t="shared" si="287"/>
        <v>0</v>
      </c>
      <c r="AU916" s="27">
        <f t="shared" si="275"/>
        <v>0</v>
      </c>
      <c r="AV916" s="27">
        <f t="shared" si="276"/>
        <v>0</v>
      </c>
      <c r="AW916" s="27">
        <f t="shared" si="277"/>
        <v>0</v>
      </c>
    </row>
    <row r="917" spans="1:49">
      <c r="A917" s="78">
        <v>906</v>
      </c>
      <c r="B917" s="69" t="s">
        <v>328</v>
      </c>
      <c r="C917" s="314"/>
      <c r="D917" s="72"/>
      <c r="E917" s="180"/>
      <c r="F917" s="72"/>
      <c r="G917" s="72"/>
      <c r="H917" s="325">
        <f t="shared" si="269"/>
        <v>0</v>
      </c>
      <c r="I917" s="71"/>
      <c r="J917" s="303"/>
      <c r="K917" s="303"/>
      <c r="L917" s="303"/>
      <c r="M917" s="304">
        <f t="shared" si="278"/>
        <v>0</v>
      </c>
      <c r="N917" s="326" t="str">
        <f t="shared" si="270"/>
        <v/>
      </c>
      <c r="O917" s="71"/>
      <c r="P917" s="303"/>
      <c r="Q917" s="214">
        <f t="shared" si="279"/>
        <v>0</v>
      </c>
      <c r="R917" s="71"/>
      <c r="S917" s="308"/>
      <c r="T917" s="308"/>
      <c r="U917" s="308"/>
      <c r="V917" s="79"/>
      <c r="W917" s="303"/>
      <c r="X917" s="303"/>
      <c r="Y917" s="309">
        <f t="shared" si="271"/>
        <v>0</v>
      </c>
      <c r="Z917" s="73" t="s">
        <v>169</v>
      </c>
      <c r="AA917" s="73" t="s">
        <v>169</v>
      </c>
      <c r="AB917" s="317"/>
      <c r="AC917" s="73" t="s">
        <v>169</v>
      </c>
      <c r="AD917" s="73" t="s">
        <v>169</v>
      </c>
      <c r="AE917" s="317"/>
      <c r="AF917" s="73" t="s">
        <v>169</v>
      </c>
      <c r="AG917" s="73" t="s">
        <v>169</v>
      </c>
      <c r="AH917" s="317"/>
      <c r="AI917" s="88">
        <f t="shared" si="280"/>
        <v>0</v>
      </c>
      <c r="AJ917" s="312">
        <f t="shared" si="281"/>
        <v>0</v>
      </c>
      <c r="AK917" s="27">
        <f t="shared" si="282"/>
        <v>0</v>
      </c>
      <c r="AL917" s="27">
        <f t="shared" si="283"/>
        <v>0</v>
      </c>
      <c r="AM917" s="27">
        <f t="shared" si="284"/>
        <v>0</v>
      </c>
      <c r="AN917" s="77">
        <f t="shared" si="285"/>
        <v>0</v>
      </c>
      <c r="AP917" s="77">
        <f t="shared" si="286"/>
        <v>0</v>
      </c>
      <c r="AQ917" s="207">
        <f t="shared" si="272"/>
        <v>0</v>
      </c>
      <c r="AR917" s="27">
        <f t="shared" si="273"/>
        <v>0</v>
      </c>
      <c r="AS917" s="27">
        <f t="shared" si="274"/>
        <v>0</v>
      </c>
      <c r="AT917" s="27">
        <f t="shared" si="287"/>
        <v>0</v>
      </c>
      <c r="AU917" s="27">
        <f t="shared" si="275"/>
        <v>0</v>
      </c>
      <c r="AV917" s="27">
        <f t="shared" si="276"/>
        <v>0</v>
      </c>
      <c r="AW917" s="27">
        <f t="shared" si="277"/>
        <v>0</v>
      </c>
    </row>
    <row r="918" spans="1:49">
      <c r="A918" s="68">
        <v>907</v>
      </c>
      <c r="B918" s="69" t="s">
        <v>328</v>
      </c>
      <c r="C918" s="314"/>
      <c r="D918" s="72"/>
      <c r="E918" s="180"/>
      <c r="F918" s="72"/>
      <c r="G918" s="72"/>
      <c r="H918" s="325">
        <f t="shared" si="269"/>
        <v>0</v>
      </c>
      <c r="I918" s="71"/>
      <c r="J918" s="303"/>
      <c r="K918" s="303"/>
      <c r="L918" s="303"/>
      <c r="M918" s="304">
        <f t="shared" si="278"/>
        <v>0</v>
      </c>
      <c r="N918" s="326" t="str">
        <f t="shared" si="270"/>
        <v/>
      </c>
      <c r="O918" s="71"/>
      <c r="P918" s="303"/>
      <c r="Q918" s="214">
        <f t="shared" si="279"/>
        <v>0</v>
      </c>
      <c r="R918" s="71"/>
      <c r="S918" s="308"/>
      <c r="T918" s="308"/>
      <c r="U918" s="308"/>
      <c r="V918" s="79"/>
      <c r="W918" s="303"/>
      <c r="X918" s="303"/>
      <c r="Y918" s="309">
        <f t="shared" si="271"/>
        <v>0</v>
      </c>
      <c r="Z918" s="73" t="s">
        <v>169</v>
      </c>
      <c r="AA918" s="73" t="s">
        <v>169</v>
      </c>
      <c r="AB918" s="317"/>
      <c r="AC918" s="73" t="s">
        <v>169</v>
      </c>
      <c r="AD918" s="73" t="s">
        <v>169</v>
      </c>
      <c r="AE918" s="317"/>
      <c r="AF918" s="73" t="s">
        <v>169</v>
      </c>
      <c r="AG918" s="73" t="s">
        <v>169</v>
      </c>
      <c r="AH918" s="317"/>
      <c r="AI918" s="88">
        <f t="shared" si="280"/>
        <v>0</v>
      </c>
      <c r="AJ918" s="312">
        <f t="shared" si="281"/>
        <v>0</v>
      </c>
      <c r="AK918" s="27">
        <f t="shared" si="282"/>
        <v>0</v>
      </c>
      <c r="AL918" s="27">
        <f t="shared" si="283"/>
        <v>0</v>
      </c>
      <c r="AM918" s="27">
        <f t="shared" si="284"/>
        <v>0</v>
      </c>
      <c r="AN918" s="77">
        <f t="shared" si="285"/>
        <v>0</v>
      </c>
      <c r="AP918" s="77">
        <f t="shared" si="286"/>
        <v>0</v>
      </c>
      <c r="AQ918" s="207">
        <f t="shared" si="272"/>
        <v>0</v>
      </c>
      <c r="AR918" s="27">
        <f t="shared" si="273"/>
        <v>0</v>
      </c>
      <c r="AS918" s="27">
        <f t="shared" si="274"/>
        <v>0</v>
      </c>
      <c r="AT918" s="27">
        <f t="shared" si="287"/>
        <v>0</v>
      </c>
      <c r="AU918" s="27">
        <f t="shared" si="275"/>
        <v>0</v>
      </c>
      <c r="AV918" s="27">
        <f t="shared" si="276"/>
        <v>0</v>
      </c>
      <c r="AW918" s="27">
        <f t="shared" si="277"/>
        <v>0</v>
      </c>
    </row>
    <row r="919" spans="1:49">
      <c r="A919" s="78">
        <v>908</v>
      </c>
      <c r="B919" s="69" t="s">
        <v>328</v>
      </c>
      <c r="C919" s="314"/>
      <c r="D919" s="72"/>
      <c r="E919" s="180"/>
      <c r="F919" s="72"/>
      <c r="G919" s="72"/>
      <c r="H919" s="325">
        <f t="shared" si="269"/>
        <v>0</v>
      </c>
      <c r="I919" s="71"/>
      <c r="J919" s="303"/>
      <c r="K919" s="303"/>
      <c r="L919" s="303"/>
      <c r="M919" s="304">
        <f t="shared" si="278"/>
        <v>0</v>
      </c>
      <c r="N919" s="326" t="str">
        <f t="shared" si="270"/>
        <v/>
      </c>
      <c r="O919" s="71"/>
      <c r="P919" s="303"/>
      <c r="Q919" s="214">
        <f t="shared" si="279"/>
        <v>0</v>
      </c>
      <c r="R919" s="71"/>
      <c r="S919" s="308"/>
      <c r="T919" s="308"/>
      <c r="U919" s="308"/>
      <c r="V919" s="79"/>
      <c r="W919" s="303"/>
      <c r="X919" s="303"/>
      <c r="Y919" s="309">
        <f t="shared" si="271"/>
        <v>0</v>
      </c>
      <c r="Z919" s="73" t="s">
        <v>169</v>
      </c>
      <c r="AA919" s="73" t="s">
        <v>169</v>
      </c>
      <c r="AB919" s="317"/>
      <c r="AC919" s="73" t="s">
        <v>169</v>
      </c>
      <c r="AD919" s="73" t="s">
        <v>169</v>
      </c>
      <c r="AE919" s="317"/>
      <c r="AF919" s="73" t="s">
        <v>169</v>
      </c>
      <c r="AG919" s="73" t="s">
        <v>169</v>
      </c>
      <c r="AH919" s="317"/>
      <c r="AI919" s="88">
        <f t="shared" si="280"/>
        <v>0</v>
      </c>
      <c r="AJ919" s="312">
        <f t="shared" si="281"/>
        <v>0</v>
      </c>
      <c r="AK919" s="27">
        <f t="shared" si="282"/>
        <v>0</v>
      </c>
      <c r="AL919" s="27">
        <f t="shared" si="283"/>
        <v>0</v>
      </c>
      <c r="AM919" s="27">
        <f t="shared" si="284"/>
        <v>0</v>
      </c>
      <c r="AN919" s="77">
        <f t="shared" si="285"/>
        <v>0</v>
      </c>
      <c r="AP919" s="77">
        <f t="shared" si="286"/>
        <v>0</v>
      </c>
      <c r="AQ919" s="207">
        <f t="shared" si="272"/>
        <v>0</v>
      </c>
      <c r="AR919" s="27">
        <f t="shared" si="273"/>
        <v>0</v>
      </c>
      <c r="AS919" s="27">
        <f t="shared" si="274"/>
        <v>0</v>
      </c>
      <c r="AT919" s="27">
        <f t="shared" si="287"/>
        <v>0</v>
      </c>
      <c r="AU919" s="27">
        <f t="shared" si="275"/>
        <v>0</v>
      </c>
      <c r="AV919" s="27">
        <f t="shared" si="276"/>
        <v>0</v>
      </c>
      <c r="AW919" s="27">
        <f t="shared" si="277"/>
        <v>0</v>
      </c>
    </row>
    <row r="920" spans="1:49">
      <c r="A920" s="68">
        <v>909</v>
      </c>
      <c r="B920" s="69" t="s">
        <v>328</v>
      </c>
      <c r="C920" s="314"/>
      <c r="D920" s="72"/>
      <c r="E920" s="180"/>
      <c r="F920" s="72"/>
      <c r="G920" s="72"/>
      <c r="H920" s="325">
        <f t="shared" si="269"/>
        <v>0</v>
      </c>
      <c r="I920" s="71"/>
      <c r="J920" s="303"/>
      <c r="K920" s="303"/>
      <c r="L920" s="303"/>
      <c r="M920" s="304">
        <f t="shared" si="278"/>
        <v>0</v>
      </c>
      <c r="N920" s="326" t="str">
        <f t="shared" si="270"/>
        <v/>
      </c>
      <c r="O920" s="71"/>
      <c r="P920" s="303"/>
      <c r="Q920" s="214">
        <f t="shared" si="279"/>
        <v>0</v>
      </c>
      <c r="R920" s="71"/>
      <c r="S920" s="308"/>
      <c r="T920" s="308"/>
      <c r="U920" s="308"/>
      <c r="V920" s="79"/>
      <c r="W920" s="303"/>
      <c r="X920" s="303"/>
      <c r="Y920" s="309">
        <f t="shared" si="271"/>
        <v>0</v>
      </c>
      <c r="Z920" s="73" t="s">
        <v>169</v>
      </c>
      <c r="AA920" s="73" t="s">
        <v>169</v>
      </c>
      <c r="AB920" s="317"/>
      <c r="AC920" s="73" t="s">
        <v>169</v>
      </c>
      <c r="AD920" s="73" t="s">
        <v>169</v>
      </c>
      <c r="AE920" s="317"/>
      <c r="AF920" s="73" t="s">
        <v>169</v>
      </c>
      <c r="AG920" s="73" t="s">
        <v>169</v>
      </c>
      <c r="AH920" s="317"/>
      <c r="AI920" s="88">
        <f t="shared" si="280"/>
        <v>0</v>
      </c>
      <c r="AJ920" s="312">
        <f t="shared" si="281"/>
        <v>0</v>
      </c>
      <c r="AK920" s="27">
        <f t="shared" si="282"/>
        <v>0</v>
      </c>
      <c r="AL920" s="27">
        <f t="shared" si="283"/>
        <v>0</v>
      </c>
      <c r="AM920" s="27">
        <f t="shared" si="284"/>
        <v>0</v>
      </c>
      <c r="AN920" s="77">
        <f t="shared" si="285"/>
        <v>0</v>
      </c>
      <c r="AP920" s="77">
        <f t="shared" si="286"/>
        <v>0</v>
      </c>
      <c r="AQ920" s="207">
        <f t="shared" si="272"/>
        <v>0</v>
      </c>
      <c r="AR920" s="27">
        <f t="shared" si="273"/>
        <v>0</v>
      </c>
      <c r="AS920" s="27">
        <f t="shared" si="274"/>
        <v>0</v>
      </c>
      <c r="AT920" s="27">
        <f t="shared" si="287"/>
        <v>0</v>
      </c>
      <c r="AU920" s="27">
        <f t="shared" si="275"/>
        <v>0</v>
      </c>
      <c r="AV920" s="27">
        <f t="shared" si="276"/>
        <v>0</v>
      </c>
      <c r="AW920" s="27">
        <f t="shared" si="277"/>
        <v>0</v>
      </c>
    </row>
    <row r="921" spans="1:49">
      <c r="A921" s="78">
        <v>910</v>
      </c>
      <c r="B921" s="69" t="s">
        <v>328</v>
      </c>
      <c r="C921" s="314"/>
      <c r="D921" s="72"/>
      <c r="E921" s="180"/>
      <c r="F921" s="72"/>
      <c r="G921" s="72"/>
      <c r="H921" s="325">
        <f t="shared" si="269"/>
        <v>0</v>
      </c>
      <c r="I921" s="71"/>
      <c r="J921" s="303"/>
      <c r="K921" s="303"/>
      <c r="L921" s="303"/>
      <c r="M921" s="304">
        <f t="shared" si="278"/>
        <v>0</v>
      </c>
      <c r="N921" s="326" t="str">
        <f t="shared" si="270"/>
        <v/>
      </c>
      <c r="O921" s="71"/>
      <c r="P921" s="303"/>
      <c r="Q921" s="214">
        <f t="shared" si="279"/>
        <v>0</v>
      </c>
      <c r="R921" s="71"/>
      <c r="S921" s="308"/>
      <c r="T921" s="308"/>
      <c r="U921" s="308"/>
      <c r="V921" s="79"/>
      <c r="W921" s="303"/>
      <c r="X921" s="303"/>
      <c r="Y921" s="309">
        <f t="shared" si="271"/>
        <v>0</v>
      </c>
      <c r="Z921" s="73" t="s">
        <v>169</v>
      </c>
      <c r="AA921" s="73" t="s">
        <v>169</v>
      </c>
      <c r="AB921" s="317"/>
      <c r="AC921" s="73" t="s">
        <v>169</v>
      </c>
      <c r="AD921" s="73" t="s">
        <v>169</v>
      </c>
      <c r="AE921" s="317"/>
      <c r="AF921" s="73" t="s">
        <v>169</v>
      </c>
      <c r="AG921" s="73" t="s">
        <v>169</v>
      </c>
      <c r="AH921" s="317"/>
      <c r="AI921" s="88">
        <f t="shared" si="280"/>
        <v>0</v>
      </c>
      <c r="AJ921" s="312">
        <f t="shared" si="281"/>
        <v>0</v>
      </c>
      <c r="AK921" s="27">
        <f t="shared" si="282"/>
        <v>0</v>
      </c>
      <c r="AL921" s="27">
        <f t="shared" si="283"/>
        <v>0</v>
      </c>
      <c r="AM921" s="27">
        <f t="shared" si="284"/>
        <v>0</v>
      </c>
      <c r="AN921" s="77">
        <f t="shared" si="285"/>
        <v>0</v>
      </c>
      <c r="AP921" s="77">
        <f t="shared" si="286"/>
        <v>0</v>
      </c>
      <c r="AQ921" s="207">
        <f t="shared" si="272"/>
        <v>0</v>
      </c>
      <c r="AR921" s="27">
        <f t="shared" si="273"/>
        <v>0</v>
      </c>
      <c r="AS921" s="27">
        <f t="shared" si="274"/>
        <v>0</v>
      </c>
      <c r="AT921" s="27">
        <f t="shared" si="287"/>
        <v>0</v>
      </c>
      <c r="AU921" s="27">
        <f t="shared" si="275"/>
        <v>0</v>
      </c>
      <c r="AV921" s="27">
        <f t="shared" si="276"/>
        <v>0</v>
      </c>
      <c r="AW921" s="27">
        <f t="shared" si="277"/>
        <v>0</v>
      </c>
    </row>
    <row r="922" spans="1:49">
      <c r="A922" s="68">
        <v>911</v>
      </c>
      <c r="B922" s="69" t="s">
        <v>328</v>
      </c>
      <c r="C922" s="314"/>
      <c r="D922" s="72"/>
      <c r="E922" s="180"/>
      <c r="F922" s="72"/>
      <c r="G922" s="72"/>
      <c r="H922" s="325">
        <f t="shared" si="269"/>
        <v>0</v>
      </c>
      <c r="I922" s="71"/>
      <c r="J922" s="303"/>
      <c r="K922" s="303"/>
      <c r="L922" s="303"/>
      <c r="M922" s="304">
        <f t="shared" si="278"/>
        <v>0</v>
      </c>
      <c r="N922" s="326" t="str">
        <f t="shared" si="270"/>
        <v/>
      </c>
      <c r="O922" s="71"/>
      <c r="P922" s="303"/>
      <c r="Q922" s="214">
        <f t="shared" si="279"/>
        <v>0</v>
      </c>
      <c r="R922" s="71"/>
      <c r="S922" s="308"/>
      <c r="T922" s="308"/>
      <c r="U922" s="308"/>
      <c r="V922" s="79"/>
      <c r="W922" s="303"/>
      <c r="X922" s="303"/>
      <c r="Y922" s="309">
        <f t="shared" si="271"/>
        <v>0</v>
      </c>
      <c r="Z922" s="73" t="s">
        <v>169</v>
      </c>
      <c r="AA922" s="73" t="s">
        <v>169</v>
      </c>
      <c r="AB922" s="317"/>
      <c r="AC922" s="73" t="s">
        <v>169</v>
      </c>
      <c r="AD922" s="73" t="s">
        <v>169</v>
      </c>
      <c r="AE922" s="317"/>
      <c r="AF922" s="73" t="s">
        <v>169</v>
      </c>
      <c r="AG922" s="73" t="s">
        <v>169</v>
      </c>
      <c r="AH922" s="317"/>
      <c r="AI922" s="88">
        <f t="shared" si="280"/>
        <v>0</v>
      </c>
      <c r="AJ922" s="312">
        <f t="shared" si="281"/>
        <v>0</v>
      </c>
      <c r="AK922" s="27">
        <f t="shared" si="282"/>
        <v>0</v>
      </c>
      <c r="AL922" s="27">
        <f t="shared" si="283"/>
        <v>0</v>
      </c>
      <c r="AM922" s="27">
        <f t="shared" si="284"/>
        <v>0</v>
      </c>
      <c r="AN922" s="77">
        <f t="shared" si="285"/>
        <v>0</v>
      </c>
      <c r="AP922" s="77">
        <f t="shared" si="286"/>
        <v>0</v>
      </c>
      <c r="AQ922" s="207">
        <f t="shared" si="272"/>
        <v>0</v>
      </c>
      <c r="AR922" s="27">
        <f t="shared" si="273"/>
        <v>0</v>
      </c>
      <c r="AS922" s="27">
        <f t="shared" si="274"/>
        <v>0</v>
      </c>
      <c r="AT922" s="27">
        <f t="shared" si="287"/>
        <v>0</v>
      </c>
      <c r="AU922" s="27">
        <f t="shared" si="275"/>
        <v>0</v>
      </c>
      <c r="AV922" s="27">
        <f t="shared" si="276"/>
        <v>0</v>
      </c>
      <c r="AW922" s="27">
        <f t="shared" si="277"/>
        <v>0</v>
      </c>
    </row>
    <row r="923" spans="1:49">
      <c r="A923" s="78">
        <v>912</v>
      </c>
      <c r="B923" s="69" t="s">
        <v>328</v>
      </c>
      <c r="C923" s="314"/>
      <c r="D923" s="72"/>
      <c r="E923" s="180"/>
      <c r="F923" s="72"/>
      <c r="G923" s="72"/>
      <c r="H923" s="325">
        <f t="shared" si="269"/>
        <v>0</v>
      </c>
      <c r="I923" s="71"/>
      <c r="J923" s="303"/>
      <c r="K923" s="303"/>
      <c r="L923" s="303"/>
      <c r="M923" s="304">
        <f t="shared" si="278"/>
        <v>0</v>
      </c>
      <c r="N923" s="326" t="str">
        <f t="shared" si="270"/>
        <v/>
      </c>
      <c r="O923" s="71"/>
      <c r="P923" s="303"/>
      <c r="Q923" s="214">
        <f t="shared" si="279"/>
        <v>0</v>
      </c>
      <c r="R923" s="71"/>
      <c r="S923" s="308"/>
      <c r="T923" s="308"/>
      <c r="U923" s="308"/>
      <c r="V923" s="79"/>
      <c r="W923" s="303"/>
      <c r="X923" s="303"/>
      <c r="Y923" s="309">
        <f t="shared" si="271"/>
        <v>0</v>
      </c>
      <c r="Z923" s="73" t="s">
        <v>169</v>
      </c>
      <c r="AA923" s="73" t="s">
        <v>169</v>
      </c>
      <c r="AB923" s="317"/>
      <c r="AC923" s="73" t="s">
        <v>169</v>
      </c>
      <c r="AD923" s="73" t="s">
        <v>169</v>
      </c>
      <c r="AE923" s="317"/>
      <c r="AF923" s="73" t="s">
        <v>169</v>
      </c>
      <c r="AG923" s="73" t="s">
        <v>169</v>
      </c>
      <c r="AH923" s="317"/>
      <c r="AI923" s="88">
        <f t="shared" si="280"/>
        <v>0</v>
      </c>
      <c r="AJ923" s="312">
        <f t="shared" si="281"/>
        <v>0</v>
      </c>
      <c r="AK923" s="27">
        <f t="shared" si="282"/>
        <v>0</v>
      </c>
      <c r="AL923" s="27">
        <f t="shared" si="283"/>
        <v>0</v>
      </c>
      <c r="AM923" s="27">
        <f t="shared" si="284"/>
        <v>0</v>
      </c>
      <c r="AN923" s="77">
        <f t="shared" si="285"/>
        <v>0</v>
      </c>
      <c r="AP923" s="77">
        <f t="shared" si="286"/>
        <v>0</v>
      </c>
      <c r="AQ923" s="207">
        <f t="shared" si="272"/>
        <v>0</v>
      </c>
      <c r="AR923" s="27">
        <f t="shared" si="273"/>
        <v>0</v>
      </c>
      <c r="AS923" s="27">
        <f t="shared" si="274"/>
        <v>0</v>
      </c>
      <c r="AT923" s="27">
        <f t="shared" si="287"/>
        <v>0</v>
      </c>
      <c r="AU923" s="27">
        <f t="shared" si="275"/>
        <v>0</v>
      </c>
      <c r="AV923" s="27">
        <f t="shared" si="276"/>
        <v>0</v>
      </c>
      <c r="AW923" s="27">
        <f t="shared" si="277"/>
        <v>0</v>
      </c>
    </row>
    <row r="924" spans="1:49">
      <c r="A924" s="68">
        <v>913</v>
      </c>
      <c r="B924" s="69" t="s">
        <v>328</v>
      </c>
      <c r="C924" s="314"/>
      <c r="D924" s="72"/>
      <c r="E924" s="180"/>
      <c r="F924" s="72"/>
      <c r="G924" s="72"/>
      <c r="H924" s="325">
        <f t="shared" si="269"/>
        <v>0</v>
      </c>
      <c r="I924" s="71"/>
      <c r="J924" s="303"/>
      <c r="K924" s="303"/>
      <c r="L924" s="303"/>
      <c r="M924" s="304">
        <f t="shared" si="278"/>
        <v>0</v>
      </c>
      <c r="N924" s="326" t="str">
        <f t="shared" si="270"/>
        <v/>
      </c>
      <c r="O924" s="71"/>
      <c r="P924" s="303"/>
      <c r="Q924" s="214">
        <f t="shared" si="279"/>
        <v>0</v>
      </c>
      <c r="R924" s="71"/>
      <c r="S924" s="308"/>
      <c r="T924" s="308"/>
      <c r="U924" s="308"/>
      <c r="V924" s="79"/>
      <c r="W924" s="303"/>
      <c r="X924" s="303"/>
      <c r="Y924" s="309">
        <f t="shared" si="271"/>
        <v>0</v>
      </c>
      <c r="Z924" s="73" t="s">
        <v>169</v>
      </c>
      <c r="AA924" s="73" t="s">
        <v>169</v>
      </c>
      <c r="AB924" s="317"/>
      <c r="AC924" s="73" t="s">
        <v>169</v>
      </c>
      <c r="AD924" s="73" t="s">
        <v>169</v>
      </c>
      <c r="AE924" s="317"/>
      <c r="AF924" s="73" t="s">
        <v>169</v>
      </c>
      <c r="AG924" s="73" t="s">
        <v>169</v>
      </c>
      <c r="AH924" s="317"/>
      <c r="AI924" s="88">
        <f t="shared" si="280"/>
        <v>0</v>
      </c>
      <c r="AJ924" s="312">
        <f t="shared" si="281"/>
        <v>0</v>
      </c>
      <c r="AK924" s="27">
        <f t="shared" si="282"/>
        <v>0</v>
      </c>
      <c r="AL924" s="27">
        <f t="shared" si="283"/>
        <v>0</v>
      </c>
      <c r="AM924" s="27">
        <f t="shared" si="284"/>
        <v>0</v>
      </c>
      <c r="AN924" s="77">
        <f t="shared" si="285"/>
        <v>0</v>
      </c>
      <c r="AP924" s="77">
        <f t="shared" si="286"/>
        <v>0</v>
      </c>
      <c r="AQ924" s="207">
        <f t="shared" si="272"/>
        <v>0</v>
      </c>
      <c r="AR924" s="27">
        <f t="shared" si="273"/>
        <v>0</v>
      </c>
      <c r="AS924" s="27">
        <f t="shared" si="274"/>
        <v>0</v>
      </c>
      <c r="AT924" s="27">
        <f t="shared" si="287"/>
        <v>0</v>
      </c>
      <c r="AU924" s="27">
        <f t="shared" si="275"/>
        <v>0</v>
      </c>
      <c r="AV924" s="27">
        <f t="shared" si="276"/>
        <v>0</v>
      </c>
      <c r="AW924" s="27">
        <f t="shared" si="277"/>
        <v>0</v>
      </c>
    </row>
    <row r="925" spans="1:49">
      <c r="A925" s="78">
        <v>914</v>
      </c>
      <c r="B925" s="69" t="s">
        <v>328</v>
      </c>
      <c r="C925" s="314"/>
      <c r="D925" s="72"/>
      <c r="E925" s="180"/>
      <c r="F925" s="72"/>
      <c r="G925" s="72"/>
      <c r="H925" s="325">
        <f t="shared" si="269"/>
        <v>0</v>
      </c>
      <c r="I925" s="71"/>
      <c r="J925" s="303"/>
      <c r="K925" s="303"/>
      <c r="L925" s="303"/>
      <c r="M925" s="304">
        <f t="shared" si="278"/>
        <v>0</v>
      </c>
      <c r="N925" s="326" t="str">
        <f t="shared" si="270"/>
        <v/>
      </c>
      <c r="O925" s="71"/>
      <c r="P925" s="303"/>
      <c r="Q925" s="214">
        <f t="shared" si="279"/>
        <v>0</v>
      </c>
      <c r="R925" s="71"/>
      <c r="S925" s="308"/>
      <c r="T925" s="308"/>
      <c r="U925" s="308"/>
      <c r="V925" s="79"/>
      <c r="W925" s="303"/>
      <c r="X925" s="303"/>
      <c r="Y925" s="309">
        <f t="shared" si="271"/>
        <v>0</v>
      </c>
      <c r="Z925" s="73" t="s">
        <v>169</v>
      </c>
      <c r="AA925" s="73" t="s">
        <v>169</v>
      </c>
      <c r="AB925" s="317"/>
      <c r="AC925" s="73" t="s">
        <v>169</v>
      </c>
      <c r="AD925" s="73" t="s">
        <v>169</v>
      </c>
      <c r="AE925" s="317"/>
      <c r="AF925" s="73" t="s">
        <v>169</v>
      </c>
      <c r="AG925" s="73" t="s">
        <v>169</v>
      </c>
      <c r="AH925" s="317"/>
      <c r="AI925" s="88">
        <f t="shared" si="280"/>
        <v>0</v>
      </c>
      <c r="AJ925" s="312">
        <f t="shared" si="281"/>
        <v>0</v>
      </c>
      <c r="AK925" s="27">
        <f t="shared" si="282"/>
        <v>0</v>
      </c>
      <c r="AL925" s="27">
        <f t="shared" si="283"/>
        <v>0</v>
      </c>
      <c r="AM925" s="27">
        <f t="shared" si="284"/>
        <v>0</v>
      </c>
      <c r="AN925" s="77">
        <f t="shared" si="285"/>
        <v>0</v>
      </c>
      <c r="AP925" s="77">
        <f t="shared" si="286"/>
        <v>0</v>
      </c>
      <c r="AQ925" s="207">
        <f t="shared" si="272"/>
        <v>0</v>
      </c>
      <c r="AR925" s="27">
        <f t="shared" si="273"/>
        <v>0</v>
      </c>
      <c r="AS925" s="27">
        <f t="shared" si="274"/>
        <v>0</v>
      </c>
      <c r="AT925" s="27">
        <f t="shared" si="287"/>
        <v>0</v>
      </c>
      <c r="AU925" s="27">
        <f t="shared" si="275"/>
        <v>0</v>
      </c>
      <c r="AV925" s="27">
        <f t="shared" si="276"/>
        <v>0</v>
      </c>
      <c r="AW925" s="27">
        <f t="shared" si="277"/>
        <v>0</v>
      </c>
    </row>
    <row r="926" spans="1:49">
      <c r="A926" s="68">
        <v>915</v>
      </c>
      <c r="B926" s="69" t="s">
        <v>328</v>
      </c>
      <c r="C926" s="314"/>
      <c r="D926" s="72"/>
      <c r="E926" s="180"/>
      <c r="F926" s="72"/>
      <c r="G926" s="72"/>
      <c r="H926" s="325">
        <f t="shared" si="269"/>
        <v>0</v>
      </c>
      <c r="I926" s="71"/>
      <c r="J926" s="303"/>
      <c r="K926" s="303"/>
      <c r="L926" s="303"/>
      <c r="M926" s="304">
        <f t="shared" si="278"/>
        <v>0</v>
      </c>
      <c r="N926" s="326" t="str">
        <f t="shared" si="270"/>
        <v/>
      </c>
      <c r="O926" s="71"/>
      <c r="P926" s="303"/>
      <c r="Q926" s="214">
        <f t="shared" si="279"/>
        <v>0</v>
      </c>
      <c r="R926" s="71"/>
      <c r="S926" s="308"/>
      <c r="T926" s="308"/>
      <c r="U926" s="308"/>
      <c r="V926" s="79"/>
      <c r="W926" s="303"/>
      <c r="X926" s="303"/>
      <c r="Y926" s="309">
        <f t="shared" si="271"/>
        <v>0</v>
      </c>
      <c r="Z926" s="73" t="s">
        <v>169</v>
      </c>
      <c r="AA926" s="73" t="s">
        <v>169</v>
      </c>
      <c r="AB926" s="317"/>
      <c r="AC926" s="73" t="s">
        <v>169</v>
      </c>
      <c r="AD926" s="73" t="s">
        <v>169</v>
      </c>
      <c r="AE926" s="317"/>
      <c r="AF926" s="73" t="s">
        <v>169</v>
      </c>
      <c r="AG926" s="73" t="s">
        <v>169</v>
      </c>
      <c r="AH926" s="317"/>
      <c r="AI926" s="88">
        <f t="shared" si="280"/>
        <v>0</v>
      </c>
      <c r="AJ926" s="312">
        <f t="shared" si="281"/>
        <v>0</v>
      </c>
      <c r="AK926" s="27">
        <f t="shared" si="282"/>
        <v>0</v>
      </c>
      <c r="AL926" s="27">
        <f t="shared" si="283"/>
        <v>0</v>
      </c>
      <c r="AM926" s="27">
        <f t="shared" si="284"/>
        <v>0</v>
      </c>
      <c r="AN926" s="77">
        <f t="shared" si="285"/>
        <v>0</v>
      </c>
      <c r="AP926" s="77">
        <f t="shared" si="286"/>
        <v>0</v>
      </c>
      <c r="AQ926" s="207">
        <f t="shared" si="272"/>
        <v>0</v>
      </c>
      <c r="AR926" s="27">
        <f t="shared" si="273"/>
        <v>0</v>
      </c>
      <c r="AS926" s="27">
        <f t="shared" si="274"/>
        <v>0</v>
      </c>
      <c r="AT926" s="27">
        <f t="shared" si="287"/>
        <v>0</v>
      </c>
      <c r="AU926" s="27">
        <f t="shared" si="275"/>
        <v>0</v>
      </c>
      <c r="AV926" s="27">
        <f t="shared" si="276"/>
        <v>0</v>
      </c>
      <c r="AW926" s="27">
        <f t="shared" si="277"/>
        <v>0</v>
      </c>
    </row>
    <row r="927" spans="1:49">
      <c r="A927" s="78">
        <v>916</v>
      </c>
      <c r="B927" s="69" t="s">
        <v>328</v>
      </c>
      <c r="C927" s="314"/>
      <c r="D927" s="72"/>
      <c r="E927" s="180"/>
      <c r="F927" s="72"/>
      <c r="G927" s="72"/>
      <c r="H927" s="325">
        <f t="shared" si="269"/>
        <v>0</v>
      </c>
      <c r="I927" s="71"/>
      <c r="J927" s="303"/>
      <c r="K927" s="303"/>
      <c r="L927" s="303"/>
      <c r="M927" s="304">
        <f t="shared" si="278"/>
        <v>0</v>
      </c>
      <c r="N927" s="326" t="str">
        <f t="shared" si="270"/>
        <v/>
      </c>
      <c r="O927" s="71"/>
      <c r="P927" s="303"/>
      <c r="Q927" s="214">
        <f t="shared" si="279"/>
        <v>0</v>
      </c>
      <c r="R927" s="71"/>
      <c r="S927" s="308"/>
      <c r="T927" s="308"/>
      <c r="U927" s="308"/>
      <c r="V927" s="79"/>
      <c r="W927" s="303"/>
      <c r="X927" s="303"/>
      <c r="Y927" s="309">
        <f t="shared" si="271"/>
        <v>0</v>
      </c>
      <c r="Z927" s="73" t="s">
        <v>169</v>
      </c>
      <c r="AA927" s="73" t="s">
        <v>169</v>
      </c>
      <c r="AB927" s="317"/>
      <c r="AC927" s="73" t="s">
        <v>169</v>
      </c>
      <c r="AD927" s="73" t="s">
        <v>169</v>
      </c>
      <c r="AE927" s="317"/>
      <c r="AF927" s="73" t="s">
        <v>169</v>
      </c>
      <c r="AG927" s="73" t="s">
        <v>169</v>
      </c>
      <c r="AH927" s="317"/>
      <c r="AI927" s="88">
        <f t="shared" si="280"/>
        <v>0</v>
      </c>
      <c r="AJ927" s="312">
        <f t="shared" si="281"/>
        <v>0</v>
      </c>
      <c r="AK927" s="27">
        <f t="shared" si="282"/>
        <v>0</v>
      </c>
      <c r="AL927" s="27">
        <f t="shared" si="283"/>
        <v>0</v>
      </c>
      <c r="AM927" s="27">
        <f t="shared" si="284"/>
        <v>0</v>
      </c>
      <c r="AN927" s="77">
        <f t="shared" si="285"/>
        <v>0</v>
      </c>
      <c r="AP927" s="77">
        <f t="shared" si="286"/>
        <v>0</v>
      </c>
      <c r="AQ927" s="207">
        <f t="shared" si="272"/>
        <v>0</v>
      </c>
      <c r="AR927" s="27">
        <f t="shared" si="273"/>
        <v>0</v>
      </c>
      <c r="AS927" s="27">
        <f t="shared" si="274"/>
        <v>0</v>
      </c>
      <c r="AT927" s="27">
        <f t="shared" si="287"/>
        <v>0</v>
      </c>
      <c r="AU927" s="27">
        <f t="shared" si="275"/>
        <v>0</v>
      </c>
      <c r="AV927" s="27">
        <f t="shared" si="276"/>
        <v>0</v>
      </c>
      <c r="AW927" s="27">
        <f t="shared" si="277"/>
        <v>0</v>
      </c>
    </row>
    <row r="928" spans="1:49">
      <c r="A928" s="68">
        <v>917</v>
      </c>
      <c r="B928" s="69" t="s">
        <v>328</v>
      </c>
      <c r="C928" s="314"/>
      <c r="D928" s="72"/>
      <c r="E928" s="180"/>
      <c r="F928" s="72"/>
      <c r="G928" s="72"/>
      <c r="H928" s="325">
        <f t="shared" si="269"/>
        <v>0</v>
      </c>
      <c r="I928" s="71"/>
      <c r="J928" s="303"/>
      <c r="K928" s="303"/>
      <c r="L928" s="303"/>
      <c r="M928" s="304">
        <f t="shared" si="278"/>
        <v>0</v>
      </c>
      <c r="N928" s="326" t="str">
        <f t="shared" si="270"/>
        <v/>
      </c>
      <c r="O928" s="71"/>
      <c r="P928" s="303"/>
      <c r="Q928" s="214">
        <f t="shared" si="279"/>
        <v>0</v>
      </c>
      <c r="R928" s="71"/>
      <c r="S928" s="308"/>
      <c r="T928" s="308"/>
      <c r="U928" s="308"/>
      <c r="V928" s="79"/>
      <c r="W928" s="303"/>
      <c r="X928" s="303"/>
      <c r="Y928" s="309">
        <f t="shared" si="271"/>
        <v>0</v>
      </c>
      <c r="Z928" s="73" t="s">
        <v>169</v>
      </c>
      <c r="AA928" s="73" t="s">
        <v>169</v>
      </c>
      <c r="AB928" s="317"/>
      <c r="AC928" s="73" t="s">
        <v>169</v>
      </c>
      <c r="AD928" s="73" t="s">
        <v>169</v>
      </c>
      <c r="AE928" s="317"/>
      <c r="AF928" s="73" t="s">
        <v>169</v>
      </c>
      <c r="AG928" s="73" t="s">
        <v>169</v>
      </c>
      <c r="AH928" s="317"/>
      <c r="AI928" s="88">
        <f t="shared" si="280"/>
        <v>0</v>
      </c>
      <c r="AJ928" s="312">
        <f t="shared" si="281"/>
        <v>0</v>
      </c>
      <c r="AK928" s="27">
        <f t="shared" si="282"/>
        <v>0</v>
      </c>
      <c r="AL928" s="27">
        <f t="shared" si="283"/>
        <v>0</v>
      </c>
      <c r="AM928" s="27">
        <f t="shared" si="284"/>
        <v>0</v>
      </c>
      <c r="AN928" s="77">
        <f t="shared" si="285"/>
        <v>0</v>
      </c>
      <c r="AP928" s="77">
        <f t="shared" si="286"/>
        <v>0</v>
      </c>
      <c r="AQ928" s="207">
        <f t="shared" si="272"/>
        <v>0</v>
      </c>
      <c r="AR928" s="27">
        <f t="shared" si="273"/>
        <v>0</v>
      </c>
      <c r="AS928" s="27">
        <f t="shared" si="274"/>
        <v>0</v>
      </c>
      <c r="AT928" s="27">
        <f t="shared" si="287"/>
        <v>0</v>
      </c>
      <c r="AU928" s="27">
        <f t="shared" si="275"/>
        <v>0</v>
      </c>
      <c r="AV928" s="27">
        <f t="shared" si="276"/>
        <v>0</v>
      </c>
      <c r="AW928" s="27">
        <f t="shared" si="277"/>
        <v>0</v>
      </c>
    </row>
    <row r="929" spans="1:49">
      <c r="A929" s="78">
        <v>918</v>
      </c>
      <c r="B929" s="69" t="s">
        <v>328</v>
      </c>
      <c r="C929" s="314"/>
      <c r="D929" s="72"/>
      <c r="E929" s="180"/>
      <c r="F929" s="72"/>
      <c r="G929" s="72"/>
      <c r="H929" s="325">
        <f t="shared" si="269"/>
        <v>0</v>
      </c>
      <c r="I929" s="71"/>
      <c r="J929" s="303"/>
      <c r="K929" s="303"/>
      <c r="L929" s="303"/>
      <c r="M929" s="304">
        <f t="shared" si="278"/>
        <v>0</v>
      </c>
      <c r="N929" s="326" t="str">
        <f t="shared" si="270"/>
        <v/>
      </c>
      <c r="O929" s="71"/>
      <c r="P929" s="303"/>
      <c r="Q929" s="214">
        <f t="shared" si="279"/>
        <v>0</v>
      </c>
      <c r="R929" s="71"/>
      <c r="S929" s="308"/>
      <c r="T929" s="308"/>
      <c r="U929" s="308"/>
      <c r="V929" s="79"/>
      <c r="W929" s="303"/>
      <c r="X929" s="303"/>
      <c r="Y929" s="309">
        <f t="shared" si="271"/>
        <v>0</v>
      </c>
      <c r="Z929" s="73" t="s">
        <v>169</v>
      </c>
      <c r="AA929" s="73" t="s">
        <v>169</v>
      </c>
      <c r="AB929" s="317"/>
      <c r="AC929" s="73" t="s">
        <v>169</v>
      </c>
      <c r="AD929" s="73" t="s">
        <v>169</v>
      </c>
      <c r="AE929" s="317"/>
      <c r="AF929" s="73" t="s">
        <v>169</v>
      </c>
      <c r="AG929" s="73" t="s">
        <v>169</v>
      </c>
      <c r="AH929" s="317"/>
      <c r="AI929" s="88">
        <f t="shared" si="280"/>
        <v>0</v>
      </c>
      <c r="AJ929" s="312">
        <f t="shared" si="281"/>
        <v>0</v>
      </c>
      <c r="AK929" s="27">
        <f t="shared" si="282"/>
        <v>0</v>
      </c>
      <c r="AL929" s="27">
        <f t="shared" si="283"/>
        <v>0</v>
      </c>
      <c r="AM929" s="27">
        <f t="shared" si="284"/>
        <v>0</v>
      </c>
      <c r="AN929" s="77">
        <f t="shared" si="285"/>
        <v>0</v>
      </c>
      <c r="AP929" s="77">
        <f t="shared" si="286"/>
        <v>0</v>
      </c>
      <c r="AQ929" s="207">
        <f t="shared" si="272"/>
        <v>0</v>
      </c>
      <c r="AR929" s="27">
        <f t="shared" si="273"/>
        <v>0</v>
      </c>
      <c r="AS929" s="27">
        <f t="shared" si="274"/>
        <v>0</v>
      </c>
      <c r="AT929" s="27">
        <f t="shared" si="287"/>
        <v>0</v>
      </c>
      <c r="AU929" s="27">
        <f t="shared" si="275"/>
        <v>0</v>
      </c>
      <c r="AV929" s="27">
        <f t="shared" si="276"/>
        <v>0</v>
      </c>
      <c r="AW929" s="27">
        <f t="shared" si="277"/>
        <v>0</v>
      </c>
    </row>
    <row r="930" spans="1:49">
      <c r="A930" s="68">
        <v>919</v>
      </c>
      <c r="B930" s="69" t="s">
        <v>328</v>
      </c>
      <c r="C930" s="314"/>
      <c r="D930" s="72"/>
      <c r="E930" s="180"/>
      <c r="F930" s="72"/>
      <c r="G930" s="72"/>
      <c r="H930" s="325">
        <f t="shared" si="269"/>
        <v>0</v>
      </c>
      <c r="I930" s="71"/>
      <c r="J930" s="303"/>
      <c r="K930" s="303"/>
      <c r="L930" s="303"/>
      <c r="M930" s="304">
        <f t="shared" si="278"/>
        <v>0</v>
      </c>
      <c r="N930" s="326" t="str">
        <f t="shared" si="270"/>
        <v/>
      </c>
      <c r="O930" s="71"/>
      <c r="P930" s="303"/>
      <c r="Q930" s="214">
        <f t="shared" si="279"/>
        <v>0</v>
      </c>
      <c r="R930" s="71"/>
      <c r="S930" s="308"/>
      <c r="T930" s="308"/>
      <c r="U930" s="308"/>
      <c r="V930" s="79"/>
      <c r="W930" s="303"/>
      <c r="X930" s="303"/>
      <c r="Y930" s="309">
        <f t="shared" si="271"/>
        <v>0</v>
      </c>
      <c r="Z930" s="73" t="s">
        <v>169</v>
      </c>
      <c r="AA930" s="73" t="s">
        <v>169</v>
      </c>
      <c r="AB930" s="317"/>
      <c r="AC930" s="73" t="s">
        <v>169</v>
      </c>
      <c r="AD930" s="73" t="s">
        <v>169</v>
      </c>
      <c r="AE930" s="317"/>
      <c r="AF930" s="73" t="s">
        <v>169</v>
      </c>
      <c r="AG930" s="73" t="s">
        <v>169</v>
      </c>
      <c r="AH930" s="317"/>
      <c r="AI930" s="88">
        <f t="shared" si="280"/>
        <v>0</v>
      </c>
      <c r="AJ930" s="312">
        <f t="shared" si="281"/>
        <v>0</v>
      </c>
      <c r="AK930" s="27">
        <f t="shared" si="282"/>
        <v>0</v>
      </c>
      <c r="AL930" s="27">
        <f t="shared" si="283"/>
        <v>0</v>
      </c>
      <c r="AM930" s="27">
        <f t="shared" si="284"/>
        <v>0</v>
      </c>
      <c r="AN930" s="77">
        <f t="shared" si="285"/>
        <v>0</v>
      </c>
      <c r="AP930" s="77">
        <f t="shared" si="286"/>
        <v>0</v>
      </c>
      <c r="AQ930" s="207">
        <f t="shared" si="272"/>
        <v>0</v>
      </c>
      <c r="AR930" s="27">
        <f t="shared" si="273"/>
        <v>0</v>
      </c>
      <c r="AS930" s="27">
        <f t="shared" si="274"/>
        <v>0</v>
      </c>
      <c r="AT930" s="27">
        <f t="shared" si="287"/>
        <v>0</v>
      </c>
      <c r="AU930" s="27">
        <f t="shared" si="275"/>
        <v>0</v>
      </c>
      <c r="AV930" s="27">
        <f t="shared" si="276"/>
        <v>0</v>
      </c>
      <c r="AW930" s="27">
        <f t="shared" si="277"/>
        <v>0</v>
      </c>
    </row>
    <row r="931" spans="1:49">
      <c r="A931" s="78">
        <v>920</v>
      </c>
      <c r="B931" s="69" t="s">
        <v>328</v>
      </c>
      <c r="C931" s="314"/>
      <c r="D931" s="72"/>
      <c r="E931" s="180"/>
      <c r="F931" s="72"/>
      <c r="G931" s="72"/>
      <c r="H931" s="325">
        <f t="shared" si="269"/>
        <v>0</v>
      </c>
      <c r="I931" s="71"/>
      <c r="J931" s="303"/>
      <c r="K931" s="303"/>
      <c r="L931" s="303"/>
      <c r="M931" s="304">
        <f t="shared" si="278"/>
        <v>0</v>
      </c>
      <c r="N931" s="326" t="str">
        <f t="shared" si="270"/>
        <v/>
      </c>
      <c r="O931" s="71"/>
      <c r="P931" s="303"/>
      <c r="Q931" s="214">
        <f t="shared" si="279"/>
        <v>0</v>
      </c>
      <c r="R931" s="71"/>
      <c r="S931" s="308"/>
      <c r="T931" s="308"/>
      <c r="U931" s="308"/>
      <c r="V931" s="79"/>
      <c r="W931" s="303"/>
      <c r="X931" s="303"/>
      <c r="Y931" s="309">
        <f t="shared" si="271"/>
        <v>0</v>
      </c>
      <c r="Z931" s="73" t="s">
        <v>169</v>
      </c>
      <c r="AA931" s="73" t="s">
        <v>169</v>
      </c>
      <c r="AB931" s="317"/>
      <c r="AC931" s="73" t="s">
        <v>169</v>
      </c>
      <c r="AD931" s="73" t="s">
        <v>169</v>
      </c>
      <c r="AE931" s="317"/>
      <c r="AF931" s="73" t="s">
        <v>169</v>
      </c>
      <c r="AG931" s="73" t="s">
        <v>169</v>
      </c>
      <c r="AH931" s="317"/>
      <c r="AI931" s="88">
        <f t="shared" si="280"/>
        <v>0</v>
      </c>
      <c r="AJ931" s="312">
        <f t="shared" si="281"/>
        <v>0</v>
      </c>
      <c r="AK931" s="27">
        <f t="shared" si="282"/>
        <v>0</v>
      </c>
      <c r="AL931" s="27">
        <f t="shared" si="283"/>
        <v>0</v>
      </c>
      <c r="AM931" s="27">
        <f t="shared" si="284"/>
        <v>0</v>
      </c>
      <c r="AN931" s="77">
        <f t="shared" si="285"/>
        <v>0</v>
      </c>
      <c r="AP931" s="77">
        <f t="shared" si="286"/>
        <v>0</v>
      </c>
      <c r="AQ931" s="207">
        <f t="shared" si="272"/>
        <v>0</v>
      </c>
      <c r="AR931" s="27">
        <f t="shared" si="273"/>
        <v>0</v>
      </c>
      <c r="AS931" s="27">
        <f t="shared" si="274"/>
        <v>0</v>
      </c>
      <c r="AT931" s="27">
        <f t="shared" si="287"/>
        <v>0</v>
      </c>
      <c r="AU931" s="27">
        <f t="shared" si="275"/>
        <v>0</v>
      </c>
      <c r="AV931" s="27">
        <f t="shared" si="276"/>
        <v>0</v>
      </c>
      <c r="AW931" s="27">
        <f t="shared" si="277"/>
        <v>0</v>
      </c>
    </row>
    <row r="932" spans="1:49">
      <c r="A932" s="68">
        <v>921</v>
      </c>
      <c r="B932" s="69" t="s">
        <v>328</v>
      </c>
      <c r="C932" s="314"/>
      <c r="D932" s="72"/>
      <c r="E932" s="180"/>
      <c r="F932" s="72"/>
      <c r="G932" s="72"/>
      <c r="H932" s="325">
        <f t="shared" si="269"/>
        <v>0</v>
      </c>
      <c r="I932" s="71"/>
      <c r="J932" s="303"/>
      <c r="K932" s="303"/>
      <c r="L932" s="303"/>
      <c r="M932" s="304">
        <f t="shared" si="278"/>
        <v>0</v>
      </c>
      <c r="N932" s="326" t="str">
        <f t="shared" si="270"/>
        <v/>
      </c>
      <c r="O932" s="71"/>
      <c r="P932" s="303"/>
      <c r="Q932" s="214">
        <f t="shared" si="279"/>
        <v>0</v>
      </c>
      <c r="R932" s="71"/>
      <c r="S932" s="308"/>
      <c r="T932" s="308"/>
      <c r="U932" s="308"/>
      <c r="V932" s="79"/>
      <c r="W932" s="303"/>
      <c r="X932" s="303"/>
      <c r="Y932" s="309">
        <f t="shared" si="271"/>
        <v>0</v>
      </c>
      <c r="Z932" s="73" t="s">
        <v>169</v>
      </c>
      <c r="AA932" s="73" t="s">
        <v>169</v>
      </c>
      <c r="AB932" s="317"/>
      <c r="AC932" s="73" t="s">
        <v>169</v>
      </c>
      <c r="AD932" s="73" t="s">
        <v>169</v>
      </c>
      <c r="AE932" s="317"/>
      <c r="AF932" s="73" t="s">
        <v>169</v>
      </c>
      <c r="AG932" s="73" t="s">
        <v>169</v>
      </c>
      <c r="AH932" s="317"/>
      <c r="AI932" s="88">
        <f t="shared" si="280"/>
        <v>0</v>
      </c>
      <c r="AJ932" s="312">
        <f t="shared" si="281"/>
        <v>0</v>
      </c>
      <c r="AK932" s="27">
        <f t="shared" si="282"/>
        <v>0</v>
      </c>
      <c r="AL932" s="27">
        <f t="shared" si="283"/>
        <v>0</v>
      </c>
      <c r="AM932" s="27">
        <f t="shared" si="284"/>
        <v>0</v>
      </c>
      <c r="AN932" s="77">
        <f t="shared" si="285"/>
        <v>0</v>
      </c>
      <c r="AP932" s="77">
        <f t="shared" si="286"/>
        <v>0</v>
      </c>
      <c r="AQ932" s="207">
        <f t="shared" si="272"/>
        <v>0</v>
      </c>
      <c r="AR932" s="27">
        <f t="shared" si="273"/>
        <v>0</v>
      </c>
      <c r="AS932" s="27">
        <f t="shared" si="274"/>
        <v>0</v>
      </c>
      <c r="AT932" s="27">
        <f t="shared" si="287"/>
        <v>0</v>
      </c>
      <c r="AU932" s="27">
        <f t="shared" si="275"/>
        <v>0</v>
      </c>
      <c r="AV932" s="27">
        <f t="shared" si="276"/>
        <v>0</v>
      </c>
      <c r="AW932" s="27">
        <f t="shared" si="277"/>
        <v>0</v>
      </c>
    </row>
    <row r="933" spans="1:49">
      <c r="A933" s="78">
        <v>922</v>
      </c>
      <c r="B933" s="69" t="s">
        <v>328</v>
      </c>
      <c r="C933" s="314"/>
      <c r="D933" s="72"/>
      <c r="E933" s="180"/>
      <c r="F933" s="72"/>
      <c r="G933" s="72"/>
      <c r="H933" s="325">
        <f t="shared" si="269"/>
        <v>0</v>
      </c>
      <c r="I933" s="71"/>
      <c r="J933" s="303"/>
      <c r="K933" s="303"/>
      <c r="L933" s="303"/>
      <c r="M933" s="304">
        <f t="shared" si="278"/>
        <v>0</v>
      </c>
      <c r="N933" s="326" t="str">
        <f t="shared" si="270"/>
        <v/>
      </c>
      <c r="O933" s="71"/>
      <c r="P933" s="303"/>
      <c r="Q933" s="214">
        <f t="shared" si="279"/>
        <v>0</v>
      </c>
      <c r="R933" s="71"/>
      <c r="S933" s="308"/>
      <c r="T933" s="308"/>
      <c r="U933" s="308"/>
      <c r="V933" s="79"/>
      <c r="W933" s="303"/>
      <c r="X933" s="303"/>
      <c r="Y933" s="309">
        <f t="shared" si="271"/>
        <v>0</v>
      </c>
      <c r="Z933" s="73" t="s">
        <v>169</v>
      </c>
      <c r="AA933" s="73" t="s">
        <v>169</v>
      </c>
      <c r="AB933" s="317"/>
      <c r="AC933" s="73" t="s">
        <v>169</v>
      </c>
      <c r="AD933" s="73" t="s">
        <v>169</v>
      </c>
      <c r="AE933" s="317"/>
      <c r="AF933" s="73" t="s">
        <v>169</v>
      </c>
      <c r="AG933" s="73" t="s">
        <v>169</v>
      </c>
      <c r="AH933" s="317"/>
      <c r="AI933" s="88">
        <f t="shared" si="280"/>
        <v>0</v>
      </c>
      <c r="AJ933" s="312">
        <f t="shared" si="281"/>
        <v>0</v>
      </c>
      <c r="AK933" s="27">
        <f t="shared" si="282"/>
        <v>0</v>
      </c>
      <c r="AL933" s="27">
        <f t="shared" si="283"/>
        <v>0</v>
      </c>
      <c r="AM933" s="27">
        <f t="shared" si="284"/>
        <v>0</v>
      </c>
      <c r="AN933" s="77">
        <f t="shared" si="285"/>
        <v>0</v>
      </c>
      <c r="AP933" s="77">
        <f t="shared" si="286"/>
        <v>0</v>
      </c>
      <c r="AQ933" s="207">
        <f t="shared" si="272"/>
        <v>0</v>
      </c>
      <c r="AR933" s="27">
        <f t="shared" si="273"/>
        <v>0</v>
      </c>
      <c r="AS933" s="27">
        <f t="shared" si="274"/>
        <v>0</v>
      </c>
      <c r="AT933" s="27">
        <f t="shared" si="287"/>
        <v>0</v>
      </c>
      <c r="AU933" s="27">
        <f t="shared" si="275"/>
        <v>0</v>
      </c>
      <c r="AV933" s="27">
        <f t="shared" si="276"/>
        <v>0</v>
      </c>
      <c r="AW933" s="27">
        <f t="shared" si="277"/>
        <v>0</v>
      </c>
    </row>
    <row r="934" spans="1:49">
      <c r="A934" s="68">
        <v>923</v>
      </c>
      <c r="B934" s="69" t="s">
        <v>328</v>
      </c>
      <c r="C934" s="314"/>
      <c r="D934" s="72"/>
      <c r="E934" s="180"/>
      <c r="F934" s="72"/>
      <c r="G934" s="72"/>
      <c r="H934" s="325">
        <f t="shared" si="269"/>
        <v>0</v>
      </c>
      <c r="I934" s="71"/>
      <c r="J934" s="303"/>
      <c r="K934" s="303"/>
      <c r="L934" s="303"/>
      <c r="M934" s="304">
        <f t="shared" si="278"/>
        <v>0</v>
      </c>
      <c r="N934" s="326" t="str">
        <f t="shared" si="270"/>
        <v/>
      </c>
      <c r="O934" s="71"/>
      <c r="P934" s="303"/>
      <c r="Q934" s="214">
        <f t="shared" si="279"/>
        <v>0</v>
      </c>
      <c r="R934" s="71"/>
      <c r="S934" s="308"/>
      <c r="T934" s="308"/>
      <c r="U934" s="308"/>
      <c r="V934" s="79"/>
      <c r="W934" s="303"/>
      <c r="X934" s="303"/>
      <c r="Y934" s="309">
        <f t="shared" si="271"/>
        <v>0</v>
      </c>
      <c r="Z934" s="73" t="s">
        <v>169</v>
      </c>
      <c r="AA934" s="73" t="s">
        <v>169</v>
      </c>
      <c r="AB934" s="317"/>
      <c r="AC934" s="73" t="s">
        <v>169</v>
      </c>
      <c r="AD934" s="73" t="s">
        <v>169</v>
      </c>
      <c r="AE934" s="317"/>
      <c r="AF934" s="73" t="s">
        <v>169</v>
      </c>
      <c r="AG934" s="73" t="s">
        <v>169</v>
      </c>
      <c r="AH934" s="317"/>
      <c r="AI934" s="88">
        <f t="shared" si="280"/>
        <v>0</v>
      </c>
      <c r="AJ934" s="312">
        <f t="shared" si="281"/>
        <v>0</v>
      </c>
      <c r="AK934" s="27">
        <f t="shared" si="282"/>
        <v>0</v>
      </c>
      <c r="AL934" s="27">
        <f t="shared" si="283"/>
        <v>0</v>
      </c>
      <c r="AM934" s="27">
        <f t="shared" si="284"/>
        <v>0</v>
      </c>
      <c r="AN934" s="77">
        <f t="shared" si="285"/>
        <v>0</v>
      </c>
      <c r="AP934" s="77">
        <f t="shared" si="286"/>
        <v>0</v>
      </c>
      <c r="AQ934" s="207">
        <f t="shared" si="272"/>
        <v>0</v>
      </c>
      <c r="AR934" s="27">
        <f t="shared" si="273"/>
        <v>0</v>
      </c>
      <c r="AS934" s="27">
        <f t="shared" si="274"/>
        <v>0</v>
      </c>
      <c r="AT934" s="27">
        <f t="shared" si="287"/>
        <v>0</v>
      </c>
      <c r="AU934" s="27">
        <f t="shared" si="275"/>
        <v>0</v>
      </c>
      <c r="AV934" s="27">
        <f t="shared" si="276"/>
        <v>0</v>
      </c>
      <c r="AW934" s="27">
        <f t="shared" si="277"/>
        <v>0</v>
      </c>
    </row>
    <row r="935" spans="1:49">
      <c r="A935" s="78">
        <v>924</v>
      </c>
      <c r="B935" s="69" t="s">
        <v>328</v>
      </c>
      <c r="C935" s="314"/>
      <c r="D935" s="72"/>
      <c r="E935" s="180"/>
      <c r="F935" s="72"/>
      <c r="G935" s="72"/>
      <c r="H935" s="325">
        <f t="shared" si="269"/>
        <v>0</v>
      </c>
      <c r="I935" s="71"/>
      <c r="J935" s="303"/>
      <c r="K935" s="303"/>
      <c r="L935" s="303"/>
      <c r="M935" s="304">
        <f t="shared" si="278"/>
        <v>0</v>
      </c>
      <c r="N935" s="326" t="str">
        <f t="shared" si="270"/>
        <v/>
      </c>
      <c r="O935" s="71"/>
      <c r="P935" s="303"/>
      <c r="Q935" s="214">
        <f t="shared" si="279"/>
        <v>0</v>
      </c>
      <c r="R935" s="71"/>
      <c r="S935" s="308"/>
      <c r="T935" s="308"/>
      <c r="U935" s="308"/>
      <c r="V935" s="79"/>
      <c r="W935" s="303"/>
      <c r="X935" s="303"/>
      <c r="Y935" s="309">
        <f t="shared" si="271"/>
        <v>0</v>
      </c>
      <c r="Z935" s="73" t="s">
        <v>169</v>
      </c>
      <c r="AA935" s="73" t="s">
        <v>169</v>
      </c>
      <c r="AB935" s="317"/>
      <c r="AC935" s="73" t="s">
        <v>169</v>
      </c>
      <c r="AD935" s="73" t="s">
        <v>169</v>
      </c>
      <c r="AE935" s="317"/>
      <c r="AF935" s="73" t="s">
        <v>169</v>
      </c>
      <c r="AG935" s="73" t="s">
        <v>169</v>
      </c>
      <c r="AH935" s="317"/>
      <c r="AI935" s="88">
        <f t="shared" si="280"/>
        <v>0</v>
      </c>
      <c r="AJ935" s="312">
        <f t="shared" si="281"/>
        <v>0</v>
      </c>
      <c r="AK935" s="27">
        <f t="shared" si="282"/>
        <v>0</v>
      </c>
      <c r="AL935" s="27">
        <f t="shared" si="283"/>
        <v>0</v>
      </c>
      <c r="AM935" s="27">
        <f t="shared" si="284"/>
        <v>0</v>
      </c>
      <c r="AN935" s="77">
        <f t="shared" si="285"/>
        <v>0</v>
      </c>
      <c r="AP935" s="77">
        <f t="shared" si="286"/>
        <v>0</v>
      </c>
      <c r="AQ935" s="207">
        <f t="shared" si="272"/>
        <v>0</v>
      </c>
      <c r="AR935" s="27">
        <f t="shared" si="273"/>
        <v>0</v>
      </c>
      <c r="AS935" s="27">
        <f t="shared" si="274"/>
        <v>0</v>
      </c>
      <c r="AT935" s="27">
        <f t="shared" si="287"/>
        <v>0</v>
      </c>
      <c r="AU935" s="27">
        <f t="shared" si="275"/>
        <v>0</v>
      </c>
      <c r="AV935" s="27">
        <f t="shared" si="276"/>
        <v>0</v>
      </c>
      <c r="AW935" s="27">
        <f t="shared" si="277"/>
        <v>0</v>
      </c>
    </row>
    <row r="936" spans="1:49">
      <c r="A936" s="68">
        <v>925</v>
      </c>
      <c r="B936" s="69" t="s">
        <v>328</v>
      </c>
      <c r="C936" s="314"/>
      <c r="D936" s="72"/>
      <c r="E936" s="180"/>
      <c r="F936" s="72"/>
      <c r="G936" s="72"/>
      <c r="H936" s="325">
        <f t="shared" si="269"/>
        <v>0</v>
      </c>
      <c r="I936" s="71"/>
      <c r="J936" s="303"/>
      <c r="K936" s="303"/>
      <c r="L936" s="303"/>
      <c r="M936" s="304">
        <f t="shared" si="278"/>
        <v>0</v>
      </c>
      <c r="N936" s="326" t="str">
        <f t="shared" si="270"/>
        <v/>
      </c>
      <c r="O936" s="71"/>
      <c r="P936" s="303"/>
      <c r="Q936" s="214">
        <f t="shared" si="279"/>
        <v>0</v>
      </c>
      <c r="R936" s="71"/>
      <c r="S936" s="308"/>
      <c r="T936" s="308"/>
      <c r="U936" s="308"/>
      <c r="V936" s="79"/>
      <c r="W936" s="303"/>
      <c r="X936" s="303"/>
      <c r="Y936" s="309">
        <f t="shared" si="271"/>
        <v>0</v>
      </c>
      <c r="Z936" s="73" t="s">
        <v>169</v>
      </c>
      <c r="AA936" s="73" t="s">
        <v>169</v>
      </c>
      <c r="AB936" s="317"/>
      <c r="AC936" s="73" t="s">
        <v>169</v>
      </c>
      <c r="AD936" s="73" t="s">
        <v>169</v>
      </c>
      <c r="AE936" s="317"/>
      <c r="AF936" s="73" t="s">
        <v>169</v>
      </c>
      <c r="AG936" s="73" t="s">
        <v>169</v>
      </c>
      <c r="AH936" s="317"/>
      <c r="AI936" s="88">
        <f t="shared" si="280"/>
        <v>0</v>
      </c>
      <c r="AJ936" s="312">
        <f t="shared" si="281"/>
        <v>0</v>
      </c>
      <c r="AK936" s="27">
        <f t="shared" si="282"/>
        <v>0</v>
      </c>
      <c r="AL936" s="27">
        <f t="shared" si="283"/>
        <v>0</v>
      </c>
      <c r="AM936" s="27">
        <f t="shared" si="284"/>
        <v>0</v>
      </c>
      <c r="AN936" s="77">
        <f t="shared" si="285"/>
        <v>0</v>
      </c>
      <c r="AP936" s="77">
        <f t="shared" si="286"/>
        <v>0</v>
      </c>
      <c r="AQ936" s="207">
        <f t="shared" si="272"/>
        <v>0</v>
      </c>
      <c r="AR936" s="27">
        <f t="shared" si="273"/>
        <v>0</v>
      </c>
      <c r="AS936" s="27">
        <f t="shared" si="274"/>
        <v>0</v>
      </c>
      <c r="AT936" s="27">
        <f t="shared" si="287"/>
        <v>0</v>
      </c>
      <c r="AU936" s="27">
        <f t="shared" si="275"/>
        <v>0</v>
      </c>
      <c r="AV936" s="27">
        <f t="shared" si="276"/>
        <v>0</v>
      </c>
      <c r="AW936" s="27">
        <f t="shared" si="277"/>
        <v>0</v>
      </c>
    </row>
    <row r="937" spans="1:49">
      <c r="A937" s="78">
        <v>926</v>
      </c>
      <c r="B937" s="69" t="s">
        <v>328</v>
      </c>
      <c r="C937" s="314"/>
      <c r="D937" s="72"/>
      <c r="E937" s="180"/>
      <c r="F937" s="72"/>
      <c r="G937" s="72"/>
      <c r="H937" s="325">
        <f t="shared" si="269"/>
        <v>0</v>
      </c>
      <c r="I937" s="71"/>
      <c r="J937" s="303"/>
      <c r="K937" s="303"/>
      <c r="L937" s="303"/>
      <c r="M937" s="304">
        <f t="shared" si="278"/>
        <v>0</v>
      </c>
      <c r="N937" s="326" t="str">
        <f t="shared" si="270"/>
        <v/>
      </c>
      <c r="O937" s="71"/>
      <c r="P937" s="303"/>
      <c r="Q937" s="214">
        <f t="shared" si="279"/>
        <v>0</v>
      </c>
      <c r="R937" s="71"/>
      <c r="S937" s="308"/>
      <c r="T937" s="308"/>
      <c r="U937" s="308"/>
      <c r="V937" s="79"/>
      <c r="W937" s="303"/>
      <c r="X937" s="303"/>
      <c r="Y937" s="309">
        <f t="shared" si="271"/>
        <v>0</v>
      </c>
      <c r="Z937" s="73" t="s">
        <v>169</v>
      </c>
      <c r="AA937" s="73" t="s">
        <v>169</v>
      </c>
      <c r="AB937" s="317"/>
      <c r="AC937" s="73" t="s">
        <v>169</v>
      </c>
      <c r="AD937" s="73" t="s">
        <v>169</v>
      </c>
      <c r="AE937" s="317"/>
      <c r="AF937" s="73" t="s">
        <v>169</v>
      </c>
      <c r="AG937" s="73" t="s">
        <v>169</v>
      </c>
      <c r="AH937" s="317"/>
      <c r="AI937" s="88">
        <f t="shared" si="280"/>
        <v>0</v>
      </c>
      <c r="AJ937" s="312">
        <f t="shared" si="281"/>
        <v>0</v>
      </c>
      <c r="AK937" s="27">
        <f t="shared" si="282"/>
        <v>0</v>
      </c>
      <c r="AL937" s="27">
        <f t="shared" si="283"/>
        <v>0</v>
      </c>
      <c r="AM937" s="27">
        <f t="shared" si="284"/>
        <v>0</v>
      </c>
      <c r="AN937" s="77">
        <f t="shared" si="285"/>
        <v>0</v>
      </c>
      <c r="AP937" s="77">
        <f t="shared" si="286"/>
        <v>0</v>
      </c>
      <c r="AQ937" s="207">
        <f t="shared" si="272"/>
        <v>0</v>
      </c>
      <c r="AR937" s="27">
        <f t="shared" si="273"/>
        <v>0</v>
      </c>
      <c r="AS937" s="27">
        <f t="shared" si="274"/>
        <v>0</v>
      </c>
      <c r="AT937" s="27">
        <f t="shared" si="287"/>
        <v>0</v>
      </c>
      <c r="AU937" s="27">
        <f t="shared" si="275"/>
        <v>0</v>
      </c>
      <c r="AV937" s="27">
        <f t="shared" si="276"/>
        <v>0</v>
      </c>
      <c r="AW937" s="27">
        <f t="shared" si="277"/>
        <v>0</v>
      </c>
    </row>
    <row r="938" spans="1:49">
      <c r="A938" s="68">
        <v>927</v>
      </c>
      <c r="B938" s="69" t="s">
        <v>328</v>
      </c>
      <c r="C938" s="314"/>
      <c r="D938" s="72"/>
      <c r="E938" s="180"/>
      <c r="F938" s="72"/>
      <c r="G938" s="72"/>
      <c r="H938" s="325">
        <f t="shared" si="269"/>
        <v>0</v>
      </c>
      <c r="I938" s="71"/>
      <c r="J938" s="303"/>
      <c r="K938" s="303"/>
      <c r="L938" s="303"/>
      <c r="M938" s="304">
        <f t="shared" si="278"/>
        <v>0</v>
      </c>
      <c r="N938" s="326" t="str">
        <f t="shared" si="270"/>
        <v/>
      </c>
      <c r="O938" s="71"/>
      <c r="P938" s="303"/>
      <c r="Q938" s="214">
        <f t="shared" si="279"/>
        <v>0</v>
      </c>
      <c r="R938" s="71"/>
      <c r="S938" s="308"/>
      <c r="T938" s="308"/>
      <c r="U938" s="308"/>
      <c r="V938" s="79"/>
      <c r="W938" s="303"/>
      <c r="X938" s="303"/>
      <c r="Y938" s="309">
        <f t="shared" si="271"/>
        <v>0</v>
      </c>
      <c r="Z938" s="73" t="s">
        <v>169</v>
      </c>
      <c r="AA938" s="73" t="s">
        <v>169</v>
      </c>
      <c r="AB938" s="317"/>
      <c r="AC938" s="73" t="s">
        <v>169</v>
      </c>
      <c r="AD938" s="73" t="s">
        <v>169</v>
      </c>
      <c r="AE938" s="317"/>
      <c r="AF938" s="73" t="s">
        <v>169</v>
      </c>
      <c r="AG938" s="73" t="s">
        <v>169</v>
      </c>
      <c r="AH938" s="317"/>
      <c r="AI938" s="88">
        <f t="shared" si="280"/>
        <v>0</v>
      </c>
      <c r="AJ938" s="312">
        <f t="shared" si="281"/>
        <v>0</v>
      </c>
      <c r="AK938" s="27">
        <f t="shared" si="282"/>
        <v>0</v>
      </c>
      <c r="AL938" s="27">
        <f t="shared" si="283"/>
        <v>0</v>
      </c>
      <c r="AM938" s="27">
        <f t="shared" si="284"/>
        <v>0</v>
      </c>
      <c r="AN938" s="77">
        <f t="shared" si="285"/>
        <v>0</v>
      </c>
      <c r="AP938" s="77">
        <f t="shared" si="286"/>
        <v>0</v>
      </c>
      <c r="AQ938" s="207">
        <f t="shared" si="272"/>
        <v>0</v>
      </c>
      <c r="AR938" s="27">
        <f t="shared" si="273"/>
        <v>0</v>
      </c>
      <c r="AS938" s="27">
        <f t="shared" si="274"/>
        <v>0</v>
      </c>
      <c r="AT938" s="27">
        <f t="shared" si="287"/>
        <v>0</v>
      </c>
      <c r="AU938" s="27">
        <f t="shared" si="275"/>
        <v>0</v>
      </c>
      <c r="AV938" s="27">
        <f t="shared" si="276"/>
        <v>0</v>
      </c>
      <c r="AW938" s="27">
        <f t="shared" si="277"/>
        <v>0</v>
      </c>
    </row>
    <row r="939" spans="1:49">
      <c r="A939" s="78">
        <v>928</v>
      </c>
      <c r="B939" s="69" t="s">
        <v>328</v>
      </c>
      <c r="C939" s="314"/>
      <c r="D939" s="72"/>
      <c r="E939" s="180"/>
      <c r="F939" s="72"/>
      <c r="G939" s="72"/>
      <c r="H939" s="325">
        <f t="shared" si="269"/>
        <v>0</v>
      </c>
      <c r="I939" s="71"/>
      <c r="J939" s="303"/>
      <c r="K939" s="303"/>
      <c r="L939" s="303"/>
      <c r="M939" s="304">
        <f t="shared" si="278"/>
        <v>0</v>
      </c>
      <c r="N939" s="326" t="str">
        <f t="shared" si="270"/>
        <v/>
      </c>
      <c r="O939" s="71"/>
      <c r="P939" s="303"/>
      <c r="Q939" s="214">
        <f t="shared" si="279"/>
        <v>0</v>
      </c>
      <c r="R939" s="71"/>
      <c r="S939" s="308"/>
      <c r="T939" s="308"/>
      <c r="U939" s="308"/>
      <c r="V939" s="79"/>
      <c r="W939" s="303"/>
      <c r="X939" s="303"/>
      <c r="Y939" s="309">
        <f t="shared" si="271"/>
        <v>0</v>
      </c>
      <c r="Z939" s="73" t="s">
        <v>169</v>
      </c>
      <c r="AA939" s="73" t="s">
        <v>169</v>
      </c>
      <c r="AB939" s="317"/>
      <c r="AC939" s="73" t="s">
        <v>169</v>
      </c>
      <c r="AD939" s="73" t="s">
        <v>169</v>
      </c>
      <c r="AE939" s="317"/>
      <c r="AF939" s="73" t="s">
        <v>169</v>
      </c>
      <c r="AG939" s="73" t="s">
        <v>169</v>
      </c>
      <c r="AH939" s="317"/>
      <c r="AI939" s="88">
        <f t="shared" si="280"/>
        <v>0</v>
      </c>
      <c r="AJ939" s="312">
        <f t="shared" si="281"/>
        <v>0</v>
      </c>
      <c r="AK939" s="27">
        <f t="shared" si="282"/>
        <v>0</v>
      </c>
      <c r="AL939" s="27">
        <f t="shared" si="283"/>
        <v>0</v>
      </c>
      <c r="AM939" s="27">
        <f t="shared" si="284"/>
        <v>0</v>
      </c>
      <c r="AN939" s="77">
        <f t="shared" si="285"/>
        <v>0</v>
      </c>
      <c r="AP939" s="77">
        <f t="shared" si="286"/>
        <v>0</v>
      </c>
      <c r="AQ939" s="207">
        <f t="shared" si="272"/>
        <v>0</v>
      </c>
      <c r="AR939" s="27">
        <f t="shared" si="273"/>
        <v>0</v>
      </c>
      <c r="AS939" s="27">
        <f t="shared" si="274"/>
        <v>0</v>
      </c>
      <c r="AT939" s="27">
        <f t="shared" si="287"/>
        <v>0</v>
      </c>
      <c r="AU939" s="27">
        <f t="shared" si="275"/>
        <v>0</v>
      </c>
      <c r="AV939" s="27">
        <f t="shared" si="276"/>
        <v>0</v>
      </c>
      <c r="AW939" s="27">
        <f t="shared" si="277"/>
        <v>0</v>
      </c>
    </row>
    <row r="940" spans="1:49">
      <c r="A940" s="68">
        <v>929</v>
      </c>
      <c r="B940" s="69" t="s">
        <v>328</v>
      </c>
      <c r="C940" s="314"/>
      <c r="D940" s="72"/>
      <c r="E940" s="180"/>
      <c r="F940" s="72"/>
      <c r="G940" s="72"/>
      <c r="H940" s="325">
        <f t="shared" si="269"/>
        <v>0</v>
      </c>
      <c r="I940" s="71"/>
      <c r="J940" s="303"/>
      <c r="K940" s="303"/>
      <c r="L940" s="303"/>
      <c r="M940" s="304">
        <f t="shared" si="278"/>
        <v>0</v>
      </c>
      <c r="N940" s="326" t="str">
        <f t="shared" si="270"/>
        <v/>
      </c>
      <c r="O940" s="71"/>
      <c r="P940" s="303"/>
      <c r="Q940" s="214">
        <f t="shared" si="279"/>
        <v>0</v>
      </c>
      <c r="R940" s="71"/>
      <c r="S940" s="308"/>
      <c r="T940" s="308"/>
      <c r="U940" s="308"/>
      <c r="V940" s="79"/>
      <c r="W940" s="303"/>
      <c r="X940" s="303"/>
      <c r="Y940" s="309">
        <f t="shared" si="271"/>
        <v>0</v>
      </c>
      <c r="Z940" s="73" t="s">
        <v>169</v>
      </c>
      <c r="AA940" s="73" t="s">
        <v>169</v>
      </c>
      <c r="AB940" s="317"/>
      <c r="AC940" s="73" t="s">
        <v>169</v>
      </c>
      <c r="AD940" s="73" t="s">
        <v>169</v>
      </c>
      <c r="AE940" s="317"/>
      <c r="AF940" s="73" t="s">
        <v>169</v>
      </c>
      <c r="AG940" s="73" t="s">
        <v>169</v>
      </c>
      <c r="AH940" s="317"/>
      <c r="AI940" s="88">
        <f t="shared" si="280"/>
        <v>0</v>
      </c>
      <c r="AJ940" s="312">
        <f t="shared" si="281"/>
        <v>0</v>
      </c>
      <c r="AK940" s="27">
        <f t="shared" si="282"/>
        <v>0</v>
      </c>
      <c r="AL940" s="27">
        <f t="shared" si="283"/>
        <v>0</v>
      </c>
      <c r="AM940" s="27">
        <f t="shared" si="284"/>
        <v>0</v>
      </c>
      <c r="AN940" s="77">
        <f t="shared" si="285"/>
        <v>0</v>
      </c>
      <c r="AP940" s="77">
        <f t="shared" si="286"/>
        <v>0</v>
      </c>
      <c r="AQ940" s="207">
        <f t="shared" si="272"/>
        <v>0</v>
      </c>
      <c r="AR940" s="27">
        <f t="shared" si="273"/>
        <v>0</v>
      </c>
      <c r="AS940" s="27">
        <f t="shared" si="274"/>
        <v>0</v>
      </c>
      <c r="AT940" s="27">
        <f t="shared" si="287"/>
        <v>0</v>
      </c>
      <c r="AU940" s="27">
        <f t="shared" si="275"/>
        <v>0</v>
      </c>
      <c r="AV940" s="27">
        <f t="shared" si="276"/>
        <v>0</v>
      </c>
      <c r="AW940" s="27">
        <f t="shared" si="277"/>
        <v>0</v>
      </c>
    </row>
    <row r="941" spans="1:49">
      <c r="A941" s="78">
        <v>930</v>
      </c>
      <c r="B941" s="69" t="s">
        <v>328</v>
      </c>
      <c r="C941" s="314"/>
      <c r="D941" s="72"/>
      <c r="E941" s="180"/>
      <c r="F941" s="72"/>
      <c r="G941" s="72"/>
      <c r="H941" s="325">
        <f t="shared" si="269"/>
        <v>0</v>
      </c>
      <c r="I941" s="71"/>
      <c r="J941" s="303"/>
      <c r="K941" s="303"/>
      <c r="L941" s="303"/>
      <c r="M941" s="304">
        <f t="shared" si="278"/>
        <v>0</v>
      </c>
      <c r="N941" s="326" t="str">
        <f t="shared" si="270"/>
        <v/>
      </c>
      <c r="O941" s="71"/>
      <c r="P941" s="303"/>
      <c r="Q941" s="214">
        <f t="shared" si="279"/>
        <v>0</v>
      </c>
      <c r="R941" s="71"/>
      <c r="S941" s="308"/>
      <c r="T941" s="308"/>
      <c r="U941" s="308"/>
      <c r="V941" s="79"/>
      <c r="W941" s="303"/>
      <c r="X941" s="303"/>
      <c r="Y941" s="309">
        <f t="shared" si="271"/>
        <v>0</v>
      </c>
      <c r="Z941" s="73" t="s">
        <v>169</v>
      </c>
      <c r="AA941" s="73" t="s">
        <v>169</v>
      </c>
      <c r="AB941" s="317"/>
      <c r="AC941" s="73" t="s">
        <v>169</v>
      </c>
      <c r="AD941" s="73" t="s">
        <v>169</v>
      </c>
      <c r="AE941" s="317"/>
      <c r="AF941" s="73" t="s">
        <v>169</v>
      </c>
      <c r="AG941" s="73" t="s">
        <v>169</v>
      </c>
      <c r="AH941" s="317"/>
      <c r="AI941" s="88">
        <f t="shared" si="280"/>
        <v>0</v>
      </c>
      <c r="AJ941" s="312">
        <f t="shared" si="281"/>
        <v>0</v>
      </c>
      <c r="AK941" s="27">
        <f t="shared" si="282"/>
        <v>0</v>
      </c>
      <c r="AL941" s="27">
        <f t="shared" si="283"/>
        <v>0</v>
      </c>
      <c r="AM941" s="27">
        <f t="shared" si="284"/>
        <v>0</v>
      </c>
      <c r="AN941" s="77">
        <f t="shared" si="285"/>
        <v>0</v>
      </c>
      <c r="AP941" s="77">
        <f t="shared" si="286"/>
        <v>0</v>
      </c>
      <c r="AQ941" s="207">
        <f t="shared" si="272"/>
        <v>0</v>
      </c>
      <c r="AR941" s="27">
        <f t="shared" si="273"/>
        <v>0</v>
      </c>
      <c r="AS941" s="27">
        <f t="shared" si="274"/>
        <v>0</v>
      </c>
      <c r="AT941" s="27">
        <f t="shared" si="287"/>
        <v>0</v>
      </c>
      <c r="AU941" s="27">
        <f t="shared" si="275"/>
        <v>0</v>
      </c>
      <c r="AV941" s="27">
        <f t="shared" si="276"/>
        <v>0</v>
      </c>
      <c r="AW941" s="27">
        <f t="shared" si="277"/>
        <v>0</v>
      </c>
    </row>
    <row r="942" spans="1:49">
      <c r="A942" s="68">
        <v>931</v>
      </c>
      <c r="B942" s="69" t="s">
        <v>328</v>
      </c>
      <c r="C942" s="314"/>
      <c r="D942" s="72"/>
      <c r="E942" s="180"/>
      <c r="F942" s="72"/>
      <c r="G942" s="72"/>
      <c r="H942" s="325">
        <f t="shared" si="269"/>
        <v>0</v>
      </c>
      <c r="I942" s="71"/>
      <c r="J942" s="303"/>
      <c r="K942" s="303"/>
      <c r="L942" s="303"/>
      <c r="M942" s="304">
        <f t="shared" si="278"/>
        <v>0</v>
      </c>
      <c r="N942" s="326" t="str">
        <f t="shared" si="270"/>
        <v/>
      </c>
      <c r="O942" s="71"/>
      <c r="P942" s="303"/>
      <c r="Q942" s="214">
        <f t="shared" si="279"/>
        <v>0</v>
      </c>
      <c r="R942" s="71"/>
      <c r="S942" s="308"/>
      <c r="T942" s="308"/>
      <c r="U942" s="308"/>
      <c r="V942" s="79"/>
      <c r="W942" s="303"/>
      <c r="X942" s="303"/>
      <c r="Y942" s="309">
        <f t="shared" si="271"/>
        <v>0</v>
      </c>
      <c r="Z942" s="73" t="s">
        <v>169</v>
      </c>
      <c r="AA942" s="73" t="s">
        <v>169</v>
      </c>
      <c r="AB942" s="317"/>
      <c r="AC942" s="73" t="s">
        <v>169</v>
      </c>
      <c r="AD942" s="73" t="s">
        <v>169</v>
      </c>
      <c r="AE942" s="317"/>
      <c r="AF942" s="73" t="s">
        <v>169</v>
      </c>
      <c r="AG942" s="73" t="s">
        <v>169</v>
      </c>
      <c r="AH942" s="317"/>
      <c r="AI942" s="88">
        <f t="shared" si="280"/>
        <v>0</v>
      </c>
      <c r="AJ942" s="312">
        <f t="shared" si="281"/>
        <v>0</v>
      </c>
      <c r="AK942" s="27">
        <f t="shared" si="282"/>
        <v>0</v>
      </c>
      <c r="AL942" s="27">
        <f t="shared" si="283"/>
        <v>0</v>
      </c>
      <c r="AM942" s="27">
        <f t="shared" si="284"/>
        <v>0</v>
      </c>
      <c r="AN942" s="77">
        <f t="shared" si="285"/>
        <v>0</v>
      </c>
      <c r="AP942" s="77">
        <f t="shared" si="286"/>
        <v>0</v>
      </c>
      <c r="AQ942" s="207">
        <f t="shared" si="272"/>
        <v>0</v>
      </c>
      <c r="AR942" s="27">
        <f t="shared" si="273"/>
        <v>0</v>
      </c>
      <c r="AS942" s="27">
        <f t="shared" si="274"/>
        <v>0</v>
      </c>
      <c r="AT942" s="27">
        <f t="shared" si="287"/>
        <v>0</v>
      </c>
      <c r="AU942" s="27">
        <f t="shared" si="275"/>
        <v>0</v>
      </c>
      <c r="AV942" s="27">
        <f t="shared" si="276"/>
        <v>0</v>
      </c>
      <c r="AW942" s="27">
        <f t="shared" si="277"/>
        <v>0</v>
      </c>
    </row>
    <row r="943" spans="1:49">
      <c r="A943" s="78">
        <v>932</v>
      </c>
      <c r="B943" s="69" t="s">
        <v>328</v>
      </c>
      <c r="C943" s="314"/>
      <c r="D943" s="72"/>
      <c r="E943" s="180"/>
      <c r="F943" s="72"/>
      <c r="G943" s="72"/>
      <c r="H943" s="325">
        <f t="shared" si="269"/>
        <v>0</v>
      </c>
      <c r="I943" s="71"/>
      <c r="J943" s="303"/>
      <c r="K943" s="303"/>
      <c r="L943" s="303"/>
      <c r="M943" s="304">
        <f t="shared" si="278"/>
        <v>0</v>
      </c>
      <c r="N943" s="326" t="str">
        <f t="shared" si="270"/>
        <v/>
      </c>
      <c r="O943" s="71"/>
      <c r="P943" s="303"/>
      <c r="Q943" s="214">
        <f t="shared" si="279"/>
        <v>0</v>
      </c>
      <c r="R943" s="71"/>
      <c r="S943" s="308"/>
      <c r="T943" s="308"/>
      <c r="U943" s="308"/>
      <c r="V943" s="79"/>
      <c r="W943" s="303"/>
      <c r="X943" s="303"/>
      <c r="Y943" s="309">
        <f t="shared" si="271"/>
        <v>0</v>
      </c>
      <c r="Z943" s="73" t="s">
        <v>169</v>
      </c>
      <c r="AA943" s="73" t="s">
        <v>169</v>
      </c>
      <c r="AB943" s="317"/>
      <c r="AC943" s="73" t="s">
        <v>169</v>
      </c>
      <c r="AD943" s="73" t="s">
        <v>169</v>
      </c>
      <c r="AE943" s="317"/>
      <c r="AF943" s="73" t="s">
        <v>169</v>
      </c>
      <c r="AG943" s="73" t="s">
        <v>169</v>
      </c>
      <c r="AH943" s="317"/>
      <c r="AI943" s="88">
        <f t="shared" si="280"/>
        <v>0</v>
      </c>
      <c r="AJ943" s="312">
        <f t="shared" si="281"/>
        <v>0</v>
      </c>
      <c r="AK943" s="27">
        <f t="shared" si="282"/>
        <v>0</v>
      </c>
      <c r="AL943" s="27">
        <f t="shared" si="283"/>
        <v>0</v>
      </c>
      <c r="AM943" s="27">
        <f t="shared" si="284"/>
        <v>0</v>
      </c>
      <c r="AN943" s="77">
        <f t="shared" si="285"/>
        <v>0</v>
      </c>
      <c r="AP943" s="77">
        <f t="shared" si="286"/>
        <v>0</v>
      </c>
      <c r="AQ943" s="207">
        <f t="shared" si="272"/>
        <v>0</v>
      </c>
      <c r="AR943" s="27">
        <f t="shared" si="273"/>
        <v>0</v>
      </c>
      <c r="AS943" s="27">
        <f t="shared" si="274"/>
        <v>0</v>
      </c>
      <c r="AT943" s="27">
        <f t="shared" si="287"/>
        <v>0</v>
      </c>
      <c r="AU943" s="27">
        <f t="shared" si="275"/>
        <v>0</v>
      </c>
      <c r="AV943" s="27">
        <f t="shared" si="276"/>
        <v>0</v>
      </c>
      <c r="AW943" s="27">
        <f t="shared" si="277"/>
        <v>0</v>
      </c>
    </row>
    <row r="944" spans="1:49">
      <c r="A944" s="68">
        <v>933</v>
      </c>
      <c r="B944" s="69" t="s">
        <v>328</v>
      </c>
      <c r="C944" s="314"/>
      <c r="D944" s="72"/>
      <c r="E944" s="180"/>
      <c r="F944" s="72"/>
      <c r="G944" s="72"/>
      <c r="H944" s="325">
        <f t="shared" si="269"/>
        <v>0</v>
      </c>
      <c r="I944" s="71"/>
      <c r="J944" s="303"/>
      <c r="K944" s="303"/>
      <c r="L944" s="303"/>
      <c r="M944" s="304">
        <f t="shared" si="278"/>
        <v>0</v>
      </c>
      <c r="N944" s="326" t="str">
        <f t="shared" si="270"/>
        <v/>
      </c>
      <c r="O944" s="71"/>
      <c r="P944" s="303"/>
      <c r="Q944" s="214">
        <f t="shared" si="279"/>
        <v>0</v>
      </c>
      <c r="R944" s="71"/>
      <c r="S944" s="308"/>
      <c r="T944" s="308"/>
      <c r="U944" s="308"/>
      <c r="V944" s="79"/>
      <c r="W944" s="303"/>
      <c r="X944" s="303"/>
      <c r="Y944" s="309">
        <f t="shared" si="271"/>
        <v>0</v>
      </c>
      <c r="Z944" s="73" t="s">
        <v>169</v>
      </c>
      <c r="AA944" s="73" t="s">
        <v>169</v>
      </c>
      <c r="AB944" s="317"/>
      <c r="AC944" s="73" t="s">
        <v>169</v>
      </c>
      <c r="AD944" s="73" t="s">
        <v>169</v>
      </c>
      <c r="AE944" s="317"/>
      <c r="AF944" s="73" t="s">
        <v>169</v>
      </c>
      <c r="AG944" s="73" t="s">
        <v>169</v>
      </c>
      <c r="AH944" s="317"/>
      <c r="AI944" s="88">
        <f t="shared" si="280"/>
        <v>0</v>
      </c>
      <c r="AJ944" s="312">
        <f t="shared" si="281"/>
        <v>0</v>
      </c>
      <c r="AK944" s="27">
        <f t="shared" si="282"/>
        <v>0</v>
      </c>
      <c r="AL944" s="27">
        <f t="shared" si="283"/>
        <v>0</v>
      </c>
      <c r="AM944" s="27">
        <f t="shared" si="284"/>
        <v>0</v>
      </c>
      <c r="AN944" s="77">
        <f t="shared" si="285"/>
        <v>0</v>
      </c>
      <c r="AP944" s="77">
        <f t="shared" si="286"/>
        <v>0</v>
      </c>
      <c r="AQ944" s="207">
        <f t="shared" si="272"/>
        <v>0</v>
      </c>
      <c r="AR944" s="27">
        <f t="shared" si="273"/>
        <v>0</v>
      </c>
      <c r="AS944" s="27">
        <f t="shared" si="274"/>
        <v>0</v>
      </c>
      <c r="AT944" s="27">
        <f t="shared" si="287"/>
        <v>0</v>
      </c>
      <c r="AU944" s="27">
        <f t="shared" si="275"/>
        <v>0</v>
      </c>
      <c r="AV944" s="27">
        <f t="shared" si="276"/>
        <v>0</v>
      </c>
      <c r="AW944" s="27">
        <f t="shared" si="277"/>
        <v>0</v>
      </c>
    </row>
    <row r="945" spans="1:49">
      <c r="A945" s="78">
        <v>934</v>
      </c>
      <c r="B945" s="69" t="s">
        <v>328</v>
      </c>
      <c r="C945" s="314"/>
      <c r="D945" s="72"/>
      <c r="E945" s="180"/>
      <c r="F945" s="72"/>
      <c r="G945" s="72"/>
      <c r="H945" s="325">
        <f t="shared" si="269"/>
        <v>0</v>
      </c>
      <c r="I945" s="71"/>
      <c r="J945" s="303"/>
      <c r="K945" s="303"/>
      <c r="L945" s="303"/>
      <c r="M945" s="304">
        <f t="shared" si="278"/>
        <v>0</v>
      </c>
      <c r="N945" s="326" t="str">
        <f t="shared" si="270"/>
        <v/>
      </c>
      <c r="O945" s="71"/>
      <c r="P945" s="303"/>
      <c r="Q945" s="214">
        <f t="shared" si="279"/>
        <v>0</v>
      </c>
      <c r="R945" s="71"/>
      <c r="S945" s="308"/>
      <c r="T945" s="308"/>
      <c r="U945" s="308"/>
      <c r="V945" s="79"/>
      <c r="W945" s="303"/>
      <c r="X945" s="303"/>
      <c r="Y945" s="309">
        <f t="shared" si="271"/>
        <v>0</v>
      </c>
      <c r="Z945" s="73" t="s">
        <v>169</v>
      </c>
      <c r="AA945" s="73" t="s">
        <v>169</v>
      </c>
      <c r="AB945" s="317"/>
      <c r="AC945" s="73" t="s">
        <v>169</v>
      </c>
      <c r="AD945" s="73" t="s">
        <v>169</v>
      </c>
      <c r="AE945" s="317"/>
      <c r="AF945" s="73" t="s">
        <v>169</v>
      </c>
      <c r="AG945" s="73" t="s">
        <v>169</v>
      </c>
      <c r="AH945" s="317"/>
      <c r="AI945" s="88">
        <f t="shared" si="280"/>
        <v>0</v>
      </c>
      <c r="AJ945" s="312">
        <f t="shared" si="281"/>
        <v>0</v>
      </c>
      <c r="AK945" s="27">
        <f t="shared" si="282"/>
        <v>0</v>
      </c>
      <c r="AL945" s="27">
        <f t="shared" si="283"/>
        <v>0</v>
      </c>
      <c r="AM945" s="27">
        <f t="shared" si="284"/>
        <v>0</v>
      </c>
      <c r="AN945" s="77">
        <f t="shared" si="285"/>
        <v>0</v>
      </c>
      <c r="AP945" s="77">
        <f t="shared" si="286"/>
        <v>0</v>
      </c>
      <c r="AQ945" s="207">
        <f t="shared" si="272"/>
        <v>0</v>
      </c>
      <c r="AR945" s="27">
        <f t="shared" si="273"/>
        <v>0</v>
      </c>
      <c r="AS945" s="27">
        <f t="shared" si="274"/>
        <v>0</v>
      </c>
      <c r="AT945" s="27">
        <f t="shared" si="287"/>
        <v>0</v>
      </c>
      <c r="AU945" s="27">
        <f t="shared" si="275"/>
        <v>0</v>
      </c>
      <c r="AV945" s="27">
        <f t="shared" si="276"/>
        <v>0</v>
      </c>
      <c r="AW945" s="27">
        <f t="shared" si="277"/>
        <v>0</v>
      </c>
    </row>
    <row r="946" spans="1:49">
      <c r="A946" s="68">
        <v>935</v>
      </c>
      <c r="B946" s="69" t="s">
        <v>328</v>
      </c>
      <c r="C946" s="314"/>
      <c r="D946" s="72"/>
      <c r="E946" s="180"/>
      <c r="F946" s="72"/>
      <c r="G946" s="72"/>
      <c r="H946" s="325">
        <f t="shared" si="269"/>
        <v>0</v>
      </c>
      <c r="I946" s="71"/>
      <c r="J946" s="303"/>
      <c r="K946" s="303"/>
      <c r="L946" s="303"/>
      <c r="M946" s="304">
        <f t="shared" si="278"/>
        <v>0</v>
      </c>
      <c r="N946" s="326" t="str">
        <f t="shared" si="270"/>
        <v/>
      </c>
      <c r="O946" s="71"/>
      <c r="P946" s="303"/>
      <c r="Q946" s="214">
        <f t="shared" si="279"/>
        <v>0</v>
      </c>
      <c r="R946" s="71"/>
      <c r="S946" s="308"/>
      <c r="T946" s="308"/>
      <c r="U946" s="308"/>
      <c r="V946" s="79"/>
      <c r="W946" s="303"/>
      <c r="X946" s="303"/>
      <c r="Y946" s="309">
        <f t="shared" si="271"/>
        <v>0</v>
      </c>
      <c r="Z946" s="73" t="s">
        <v>169</v>
      </c>
      <c r="AA946" s="73" t="s">
        <v>169</v>
      </c>
      <c r="AB946" s="317"/>
      <c r="AC946" s="73" t="s">
        <v>169</v>
      </c>
      <c r="AD946" s="73" t="s">
        <v>169</v>
      </c>
      <c r="AE946" s="317"/>
      <c r="AF946" s="73" t="s">
        <v>169</v>
      </c>
      <c r="AG946" s="73" t="s">
        <v>169</v>
      </c>
      <c r="AH946" s="317"/>
      <c r="AI946" s="88">
        <f t="shared" si="280"/>
        <v>0</v>
      </c>
      <c r="AJ946" s="312">
        <f t="shared" si="281"/>
        <v>0</v>
      </c>
      <c r="AK946" s="27">
        <f t="shared" si="282"/>
        <v>0</v>
      </c>
      <c r="AL946" s="27">
        <f t="shared" si="283"/>
        <v>0</v>
      </c>
      <c r="AM946" s="27">
        <f t="shared" si="284"/>
        <v>0</v>
      </c>
      <c r="AN946" s="77">
        <f t="shared" si="285"/>
        <v>0</v>
      </c>
      <c r="AP946" s="77">
        <f t="shared" si="286"/>
        <v>0</v>
      </c>
      <c r="AQ946" s="207">
        <f t="shared" si="272"/>
        <v>0</v>
      </c>
      <c r="AR946" s="27">
        <f t="shared" si="273"/>
        <v>0</v>
      </c>
      <c r="AS946" s="27">
        <f t="shared" si="274"/>
        <v>0</v>
      </c>
      <c r="AT946" s="27">
        <f t="shared" si="287"/>
        <v>0</v>
      </c>
      <c r="AU946" s="27">
        <f t="shared" si="275"/>
        <v>0</v>
      </c>
      <c r="AV946" s="27">
        <f t="shared" si="276"/>
        <v>0</v>
      </c>
      <c r="AW946" s="27">
        <f t="shared" si="277"/>
        <v>0</v>
      </c>
    </row>
    <row r="947" spans="1:49">
      <c r="A947" s="78">
        <v>936</v>
      </c>
      <c r="B947" s="69" t="s">
        <v>328</v>
      </c>
      <c r="C947" s="314"/>
      <c r="D947" s="72"/>
      <c r="E947" s="180"/>
      <c r="F947" s="72"/>
      <c r="G947" s="72"/>
      <c r="H947" s="325">
        <f t="shared" si="269"/>
        <v>0</v>
      </c>
      <c r="I947" s="71"/>
      <c r="J947" s="303"/>
      <c r="K947" s="303"/>
      <c r="L947" s="303"/>
      <c r="M947" s="304">
        <f t="shared" si="278"/>
        <v>0</v>
      </c>
      <c r="N947" s="326" t="str">
        <f t="shared" si="270"/>
        <v/>
      </c>
      <c r="O947" s="71"/>
      <c r="P947" s="303"/>
      <c r="Q947" s="214">
        <f t="shared" si="279"/>
        <v>0</v>
      </c>
      <c r="R947" s="71"/>
      <c r="S947" s="308"/>
      <c r="T947" s="308"/>
      <c r="U947" s="308"/>
      <c r="V947" s="79"/>
      <c r="W947" s="303"/>
      <c r="X947" s="303"/>
      <c r="Y947" s="309">
        <f t="shared" si="271"/>
        <v>0</v>
      </c>
      <c r="Z947" s="73" t="s">
        <v>169</v>
      </c>
      <c r="AA947" s="73" t="s">
        <v>169</v>
      </c>
      <c r="AB947" s="317"/>
      <c r="AC947" s="73" t="s">
        <v>169</v>
      </c>
      <c r="AD947" s="73" t="s">
        <v>169</v>
      </c>
      <c r="AE947" s="317"/>
      <c r="AF947" s="73" t="s">
        <v>169</v>
      </c>
      <c r="AG947" s="73" t="s">
        <v>169</v>
      </c>
      <c r="AH947" s="317"/>
      <c r="AI947" s="88">
        <f t="shared" si="280"/>
        <v>0</v>
      </c>
      <c r="AJ947" s="312">
        <f t="shared" si="281"/>
        <v>0</v>
      </c>
      <c r="AK947" s="27">
        <f t="shared" si="282"/>
        <v>0</v>
      </c>
      <c r="AL947" s="27">
        <f t="shared" si="283"/>
        <v>0</v>
      </c>
      <c r="AM947" s="27">
        <f t="shared" si="284"/>
        <v>0</v>
      </c>
      <c r="AN947" s="77">
        <f t="shared" si="285"/>
        <v>0</v>
      </c>
      <c r="AP947" s="77">
        <f t="shared" si="286"/>
        <v>0</v>
      </c>
      <c r="AQ947" s="207">
        <f t="shared" si="272"/>
        <v>0</v>
      </c>
      <c r="AR947" s="27">
        <f t="shared" si="273"/>
        <v>0</v>
      </c>
      <c r="AS947" s="27">
        <f t="shared" si="274"/>
        <v>0</v>
      </c>
      <c r="AT947" s="27">
        <f t="shared" si="287"/>
        <v>0</v>
      </c>
      <c r="AU947" s="27">
        <f t="shared" si="275"/>
        <v>0</v>
      </c>
      <c r="AV947" s="27">
        <f t="shared" si="276"/>
        <v>0</v>
      </c>
      <c r="AW947" s="27">
        <f t="shared" si="277"/>
        <v>0</v>
      </c>
    </row>
    <row r="948" spans="1:49">
      <c r="A948" s="68">
        <v>937</v>
      </c>
      <c r="B948" s="69" t="s">
        <v>328</v>
      </c>
      <c r="C948" s="314"/>
      <c r="D948" s="72"/>
      <c r="E948" s="180"/>
      <c r="F948" s="72"/>
      <c r="G948" s="72"/>
      <c r="H948" s="325">
        <f t="shared" si="269"/>
        <v>0</v>
      </c>
      <c r="I948" s="71"/>
      <c r="J948" s="303"/>
      <c r="K948" s="303"/>
      <c r="L948" s="303"/>
      <c r="M948" s="304">
        <f t="shared" si="278"/>
        <v>0</v>
      </c>
      <c r="N948" s="326" t="str">
        <f t="shared" si="270"/>
        <v/>
      </c>
      <c r="O948" s="71"/>
      <c r="P948" s="303"/>
      <c r="Q948" s="214">
        <f t="shared" si="279"/>
        <v>0</v>
      </c>
      <c r="R948" s="71"/>
      <c r="S948" s="308"/>
      <c r="T948" s="308"/>
      <c r="U948" s="308"/>
      <c r="V948" s="79"/>
      <c r="W948" s="303"/>
      <c r="X948" s="303"/>
      <c r="Y948" s="309">
        <f t="shared" si="271"/>
        <v>0</v>
      </c>
      <c r="Z948" s="73" t="s">
        <v>169</v>
      </c>
      <c r="AA948" s="73" t="s">
        <v>169</v>
      </c>
      <c r="AB948" s="317"/>
      <c r="AC948" s="73" t="s">
        <v>169</v>
      </c>
      <c r="AD948" s="73" t="s">
        <v>169</v>
      </c>
      <c r="AE948" s="317"/>
      <c r="AF948" s="73" t="s">
        <v>169</v>
      </c>
      <c r="AG948" s="73" t="s">
        <v>169</v>
      </c>
      <c r="AH948" s="317"/>
      <c r="AI948" s="88">
        <f t="shared" si="280"/>
        <v>0</v>
      </c>
      <c r="AJ948" s="312">
        <f t="shared" si="281"/>
        <v>0</v>
      </c>
      <c r="AK948" s="27">
        <f t="shared" si="282"/>
        <v>0</v>
      </c>
      <c r="AL948" s="27">
        <f t="shared" si="283"/>
        <v>0</v>
      </c>
      <c r="AM948" s="27">
        <f t="shared" si="284"/>
        <v>0</v>
      </c>
      <c r="AN948" s="77">
        <f t="shared" si="285"/>
        <v>0</v>
      </c>
      <c r="AP948" s="77">
        <f t="shared" si="286"/>
        <v>0</v>
      </c>
      <c r="AQ948" s="207">
        <f t="shared" si="272"/>
        <v>0</v>
      </c>
      <c r="AR948" s="27">
        <f t="shared" si="273"/>
        <v>0</v>
      </c>
      <c r="AS948" s="27">
        <f t="shared" si="274"/>
        <v>0</v>
      </c>
      <c r="AT948" s="27">
        <f t="shared" si="287"/>
        <v>0</v>
      </c>
      <c r="AU948" s="27">
        <f t="shared" si="275"/>
        <v>0</v>
      </c>
      <c r="AV948" s="27">
        <f t="shared" si="276"/>
        <v>0</v>
      </c>
      <c r="AW948" s="27">
        <f t="shared" si="277"/>
        <v>0</v>
      </c>
    </row>
    <row r="949" spans="1:49">
      <c r="A949" s="78">
        <v>938</v>
      </c>
      <c r="B949" s="69" t="s">
        <v>328</v>
      </c>
      <c r="C949" s="314"/>
      <c r="D949" s="72"/>
      <c r="E949" s="180"/>
      <c r="F949" s="72"/>
      <c r="G949" s="72"/>
      <c r="H949" s="325">
        <f t="shared" si="269"/>
        <v>0</v>
      </c>
      <c r="I949" s="71"/>
      <c r="J949" s="303"/>
      <c r="K949" s="303"/>
      <c r="L949" s="303"/>
      <c r="M949" s="304">
        <f t="shared" si="278"/>
        <v>0</v>
      </c>
      <c r="N949" s="326" t="str">
        <f t="shared" si="270"/>
        <v/>
      </c>
      <c r="O949" s="71"/>
      <c r="P949" s="303"/>
      <c r="Q949" s="214">
        <f t="shared" si="279"/>
        <v>0</v>
      </c>
      <c r="R949" s="71"/>
      <c r="S949" s="308"/>
      <c r="T949" s="308"/>
      <c r="U949" s="308"/>
      <c r="V949" s="79"/>
      <c r="W949" s="303"/>
      <c r="X949" s="303"/>
      <c r="Y949" s="309">
        <f t="shared" si="271"/>
        <v>0</v>
      </c>
      <c r="Z949" s="73" t="s">
        <v>169</v>
      </c>
      <c r="AA949" s="73" t="s">
        <v>169</v>
      </c>
      <c r="AB949" s="317"/>
      <c r="AC949" s="73" t="s">
        <v>169</v>
      </c>
      <c r="AD949" s="73" t="s">
        <v>169</v>
      </c>
      <c r="AE949" s="317"/>
      <c r="AF949" s="73" t="s">
        <v>169</v>
      </c>
      <c r="AG949" s="73" t="s">
        <v>169</v>
      </c>
      <c r="AH949" s="317"/>
      <c r="AI949" s="88">
        <f t="shared" si="280"/>
        <v>0</v>
      </c>
      <c r="AJ949" s="312">
        <f t="shared" si="281"/>
        <v>0</v>
      </c>
      <c r="AK949" s="27">
        <f t="shared" si="282"/>
        <v>0</v>
      </c>
      <c r="AL949" s="27">
        <f t="shared" si="283"/>
        <v>0</v>
      </c>
      <c r="AM949" s="27">
        <f t="shared" si="284"/>
        <v>0</v>
      </c>
      <c r="AN949" s="77">
        <f t="shared" si="285"/>
        <v>0</v>
      </c>
      <c r="AP949" s="77">
        <f t="shared" si="286"/>
        <v>0</v>
      </c>
      <c r="AQ949" s="207">
        <f t="shared" si="272"/>
        <v>0</v>
      </c>
      <c r="AR949" s="27">
        <f t="shared" si="273"/>
        <v>0</v>
      </c>
      <c r="AS949" s="27">
        <f t="shared" si="274"/>
        <v>0</v>
      </c>
      <c r="AT949" s="27">
        <f t="shared" si="287"/>
        <v>0</v>
      </c>
      <c r="AU949" s="27">
        <f t="shared" si="275"/>
        <v>0</v>
      </c>
      <c r="AV949" s="27">
        <f t="shared" si="276"/>
        <v>0</v>
      </c>
      <c r="AW949" s="27">
        <f t="shared" si="277"/>
        <v>0</v>
      </c>
    </row>
    <row r="950" spans="1:49">
      <c r="A950" s="68">
        <v>939</v>
      </c>
      <c r="B950" s="69" t="s">
        <v>328</v>
      </c>
      <c r="C950" s="314"/>
      <c r="D950" s="72"/>
      <c r="E950" s="180"/>
      <c r="F950" s="72"/>
      <c r="G950" s="72"/>
      <c r="H950" s="325">
        <f t="shared" si="269"/>
        <v>0</v>
      </c>
      <c r="I950" s="71"/>
      <c r="J950" s="303"/>
      <c r="K950" s="303"/>
      <c r="L950" s="303"/>
      <c r="M950" s="304">
        <f t="shared" si="278"/>
        <v>0</v>
      </c>
      <c r="N950" s="326" t="str">
        <f t="shared" si="270"/>
        <v/>
      </c>
      <c r="O950" s="71"/>
      <c r="P950" s="303"/>
      <c r="Q950" s="214">
        <f t="shared" si="279"/>
        <v>0</v>
      </c>
      <c r="R950" s="71"/>
      <c r="S950" s="308"/>
      <c r="T950" s="308"/>
      <c r="U950" s="308"/>
      <c r="V950" s="79"/>
      <c r="W950" s="303"/>
      <c r="X950" s="303"/>
      <c r="Y950" s="309">
        <f t="shared" si="271"/>
        <v>0</v>
      </c>
      <c r="Z950" s="73" t="s">
        <v>169</v>
      </c>
      <c r="AA950" s="73" t="s">
        <v>169</v>
      </c>
      <c r="AB950" s="317"/>
      <c r="AC950" s="73" t="s">
        <v>169</v>
      </c>
      <c r="AD950" s="73" t="s">
        <v>169</v>
      </c>
      <c r="AE950" s="317"/>
      <c r="AF950" s="73" t="s">
        <v>169</v>
      </c>
      <c r="AG950" s="73" t="s">
        <v>169</v>
      </c>
      <c r="AH950" s="317"/>
      <c r="AI950" s="88">
        <f t="shared" si="280"/>
        <v>0</v>
      </c>
      <c r="AJ950" s="312">
        <f t="shared" si="281"/>
        <v>0</v>
      </c>
      <c r="AK950" s="27">
        <f t="shared" si="282"/>
        <v>0</v>
      </c>
      <c r="AL950" s="27">
        <f t="shared" si="283"/>
        <v>0</v>
      </c>
      <c r="AM950" s="27">
        <f t="shared" si="284"/>
        <v>0</v>
      </c>
      <c r="AN950" s="77">
        <f t="shared" si="285"/>
        <v>0</v>
      </c>
      <c r="AP950" s="77">
        <f t="shared" si="286"/>
        <v>0</v>
      </c>
      <c r="AQ950" s="207">
        <f t="shared" si="272"/>
        <v>0</v>
      </c>
      <c r="AR950" s="27">
        <f t="shared" si="273"/>
        <v>0</v>
      </c>
      <c r="AS950" s="27">
        <f t="shared" si="274"/>
        <v>0</v>
      </c>
      <c r="AT950" s="27">
        <f t="shared" si="287"/>
        <v>0</v>
      </c>
      <c r="AU950" s="27">
        <f t="shared" si="275"/>
        <v>0</v>
      </c>
      <c r="AV950" s="27">
        <f t="shared" si="276"/>
        <v>0</v>
      </c>
      <c r="AW950" s="27">
        <f t="shared" si="277"/>
        <v>0</v>
      </c>
    </row>
    <row r="951" spans="1:49">
      <c r="A951" s="78">
        <v>940</v>
      </c>
      <c r="B951" s="69" t="s">
        <v>328</v>
      </c>
      <c r="C951" s="314"/>
      <c r="D951" s="72"/>
      <c r="E951" s="180"/>
      <c r="F951" s="72"/>
      <c r="G951" s="72"/>
      <c r="H951" s="325">
        <f t="shared" si="269"/>
        <v>0</v>
      </c>
      <c r="I951" s="71"/>
      <c r="J951" s="303"/>
      <c r="K951" s="303"/>
      <c r="L951" s="303"/>
      <c r="M951" s="304">
        <f t="shared" si="278"/>
        <v>0</v>
      </c>
      <c r="N951" s="326" t="str">
        <f t="shared" si="270"/>
        <v/>
      </c>
      <c r="O951" s="71"/>
      <c r="P951" s="303"/>
      <c r="Q951" s="214">
        <f t="shared" si="279"/>
        <v>0</v>
      </c>
      <c r="R951" s="71"/>
      <c r="S951" s="308"/>
      <c r="T951" s="308"/>
      <c r="U951" s="308"/>
      <c r="V951" s="79"/>
      <c r="W951" s="303"/>
      <c r="X951" s="303"/>
      <c r="Y951" s="309">
        <f t="shared" si="271"/>
        <v>0</v>
      </c>
      <c r="Z951" s="73" t="s">
        <v>169</v>
      </c>
      <c r="AA951" s="73" t="s">
        <v>169</v>
      </c>
      <c r="AB951" s="317"/>
      <c r="AC951" s="73" t="s">
        <v>169</v>
      </c>
      <c r="AD951" s="73" t="s">
        <v>169</v>
      </c>
      <c r="AE951" s="317"/>
      <c r="AF951" s="73" t="s">
        <v>169</v>
      </c>
      <c r="AG951" s="73" t="s">
        <v>169</v>
      </c>
      <c r="AH951" s="317"/>
      <c r="AI951" s="88">
        <f t="shared" si="280"/>
        <v>0</v>
      </c>
      <c r="AJ951" s="312">
        <f t="shared" si="281"/>
        <v>0</v>
      </c>
      <c r="AK951" s="27">
        <f t="shared" si="282"/>
        <v>0</v>
      </c>
      <c r="AL951" s="27">
        <f t="shared" si="283"/>
        <v>0</v>
      </c>
      <c r="AM951" s="27">
        <f t="shared" si="284"/>
        <v>0</v>
      </c>
      <c r="AN951" s="77">
        <f t="shared" si="285"/>
        <v>0</v>
      </c>
      <c r="AP951" s="77">
        <f t="shared" si="286"/>
        <v>0</v>
      </c>
      <c r="AQ951" s="207">
        <f t="shared" si="272"/>
        <v>0</v>
      </c>
      <c r="AR951" s="27">
        <f t="shared" si="273"/>
        <v>0</v>
      </c>
      <c r="AS951" s="27">
        <f t="shared" si="274"/>
        <v>0</v>
      </c>
      <c r="AT951" s="27">
        <f t="shared" si="287"/>
        <v>0</v>
      </c>
      <c r="AU951" s="27">
        <f t="shared" si="275"/>
        <v>0</v>
      </c>
      <c r="AV951" s="27">
        <f t="shared" si="276"/>
        <v>0</v>
      </c>
      <c r="AW951" s="27">
        <f t="shared" si="277"/>
        <v>0</v>
      </c>
    </row>
    <row r="952" spans="1:49">
      <c r="A952" s="68">
        <v>941</v>
      </c>
      <c r="B952" s="69" t="s">
        <v>328</v>
      </c>
      <c r="C952" s="314"/>
      <c r="D952" s="72"/>
      <c r="E952" s="180"/>
      <c r="F952" s="72"/>
      <c r="G952" s="72"/>
      <c r="H952" s="325">
        <f t="shared" si="269"/>
        <v>0</v>
      </c>
      <c r="I952" s="71"/>
      <c r="J952" s="303"/>
      <c r="K952" s="303"/>
      <c r="L952" s="303"/>
      <c r="M952" s="304">
        <f t="shared" si="278"/>
        <v>0</v>
      </c>
      <c r="N952" s="326" t="str">
        <f t="shared" si="270"/>
        <v/>
      </c>
      <c r="O952" s="71"/>
      <c r="P952" s="303"/>
      <c r="Q952" s="214">
        <f t="shared" si="279"/>
        <v>0</v>
      </c>
      <c r="R952" s="71"/>
      <c r="S952" s="308"/>
      <c r="T952" s="308"/>
      <c r="U952" s="308"/>
      <c r="V952" s="79"/>
      <c r="W952" s="303"/>
      <c r="X952" s="303"/>
      <c r="Y952" s="309">
        <f t="shared" si="271"/>
        <v>0</v>
      </c>
      <c r="Z952" s="73" t="s">
        <v>169</v>
      </c>
      <c r="AA952" s="73" t="s">
        <v>169</v>
      </c>
      <c r="AB952" s="317"/>
      <c r="AC952" s="73" t="s">
        <v>169</v>
      </c>
      <c r="AD952" s="73" t="s">
        <v>169</v>
      </c>
      <c r="AE952" s="317"/>
      <c r="AF952" s="73" t="s">
        <v>169</v>
      </c>
      <c r="AG952" s="73" t="s">
        <v>169</v>
      </c>
      <c r="AH952" s="317"/>
      <c r="AI952" s="88">
        <f t="shared" si="280"/>
        <v>0</v>
      </c>
      <c r="AJ952" s="312">
        <f t="shared" si="281"/>
        <v>0</v>
      </c>
      <c r="AK952" s="27">
        <f t="shared" si="282"/>
        <v>0</v>
      </c>
      <c r="AL952" s="27">
        <f t="shared" si="283"/>
        <v>0</v>
      </c>
      <c r="AM952" s="27">
        <f t="shared" si="284"/>
        <v>0</v>
      </c>
      <c r="AN952" s="77">
        <f t="shared" si="285"/>
        <v>0</v>
      </c>
      <c r="AP952" s="77">
        <f t="shared" si="286"/>
        <v>0</v>
      </c>
      <c r="AQ952" s="207">
        <f t="shared" si="272"/>
        <v>0</v>
      </c>
      <c r="AR952" s="27">
        <f t="shared" si="273"/>
        <v>0</v>
      </c>
      <c r="AS952" s="27">
        <f t="shared" si="274"/>
        <v>0</v>
      </c>
      <c r="AT952" s="27">
        <f t="shared" si="287"/>
        <v>0</v>
      </c>
      <c r="AU952" s="27">
        <f t="shared" si="275"/>
        <v>0</v>
      </c>
      <c r="AV952" s="27">
        <f t="shared" si="276"/>
        <v>0</v>
      </c>
      <c r="AW952" s="27">
        <f t="shared" si="277"/>
        <v>0</v>
      </c>
    </row>
    <row r="953" spans="1:49">
      <c r="A953" s="78">
        <v>942</v>
      </c>
      <c r="B953" s="69" t="s">
        <v>328</v>
      </c>
      <c r="C953" s="314"/>
      <c r="D953" s="72"/>
      <c r="E953" s="180"/>
      <c r="F953" s="72"/>
      <c r="G953" s="72"/>
      <c r="H953" s="325">
        <f t="shared" si="269"/>
        <v>0</v>
      </c>
      <c r="I953" s="71"/>
      <c r="J953" s="303"/>
      <c r="K953" s="303"/>
      <c r="L953" s="303"/>
      <c r="M953" s="304">
        <f t="shared" si="278"/>
        <v>0</v>
      </c>
      <c r="N953" s="326" t="str">
        <f t="shared" si="270"/>
        <v/>
      </c>
      <c r="O953" s="71"/>
      <c r="P953" s="303"/>
      <c r="Q953" s="214">
        <f t="shared" si="279"/>
        <v>0</v>
      </c>
      <c r="R953" s="71"/>
      <c r="S953" s="308"/>
      <c r="T953" s="308"/>
      <c r="U953" s="308"/>
      <c r="V953" s="79"/>
      <c r="W953" s="303"/>
      <c r="X953" s="303"/>
      <c r="Y953" s="309">
        <f t="shared" si="271"/>
        <v>0</v>
      </c>
      <c r="Z953" s="73" t="s">
        <v>169</v>
      </c>
      <c r="AA953" s="73" t="s">
        <v>169</v>
      </c>
      <c r="AB953" s="317"/>
      <c r="AC953" s="73" t="s">
        <v>169</v>
      </c>
      <c r="AD953" s="73" t="s">
        <v>169</v>
      </c>
      <c r="AE953" s="317"/>
      <c r="AF953" s="73" t="s">
        <v>169</v>
      </c>
      <c r="AG953" s="73" t="s">
        <v>169</v>
      </c>
      <c r="AH953" s="317"/>
      <c r="AI953" s="88">
        <f t="shared" si="280"/>
        <v>0</v>
      </c>
      <c r="AJ953" s="312">
        <f t="shared" si="281"/>
        <v>0</v>
      </c>
      <c r="AK953" s="27">
        <f t="shared" si="282"/>
        <v>0</v>
      </c>
      <c r="AL953" s="27">
        <f t="shared" si="283"/>
        <v>0</v>
      </c>
      <c r="AM953" s="27">
        <f t="shared" si="284"/>
        <v>0</v>
      </c>
      <c r="AN953" s="77">
        <f t="shared" si="285"/>
        <v>0</v>
      </c>
      <c r="AP953" s="77">
        <f t="shared" si="286"/>
        <v>0</v>
      </c>
      <c r="AQ953" s="207">
        <f t="shared" si="272"/>
        <v>0</v>
      </c>
      <c r="AR953" s="27">
        <f t="shared" si="273"/>
        <v>0</v>
      </c>
      <c r="AS953" s="27">
        <f t="shared" si="274"/>
        <v>0</v>
      </c>
      <c r="AT953" s="27">
        <f t="shared" si="287"/>
        <v>0</v>
      </c>
      <c r="AU953" s="27">
        <f t="shared" si="275"/>
        <v>0</v>
      </c>
      <c r="AV953" s="27">
        <f t="shared" si="276"/>
        <v>0</v>
      </c>
      <c r="AW953" s="27">
        <f t="shared" si="277"/>
        <v>0</v>
      </c>
    </row>
    <row r="954" spans="1:49">
      <c r="A954" s="68">
        <v>943</v>
      </c>
      <c r="B954" s="69" t="s">
        <v>328</v>
      </c>
      <c r="C954" s="314"/>
      <c r="D954" s="72"/>
      <c r="E954" s="180"/>
      <c r="F954" s="72"/>
      <c r="G954" s="72"/>
      <c r="H954" s="325">
        <f t="shared" si="269"/>
        <v>0</v>
      </c>
      <c r="I954" s="71"/>
      <c r="J954" s="303"/>
      <c r="K954" s="303"/>
      <c r="L954" s="303"/>
      <c r="M954" s="304">
        <f t="shared" si="278"/>
        <v>0</v>
      </c>
      <c r="N954" s="326" t="str">
        <f t="shared" si="270"/>
        <v/>
      </c>
      <c r="O954" s="71"/>
      <c r="P954" s="303"/>
      <c r="Q954" s="214">
        <f t="shared" si="279"/>
        <v>0</v>
      </c>
      <c r="R954" s="71"/>
      <c r="S954" s="308"/>
      <c r="T954" s="308"/>
      <c r="U954" s="308"/>
      <c r="V954" s="79"/>
      <c r="W954" s="303"/>
      <c r="X954" s="303"/>
      <c r="Y954" s="309">
        <f t="shared" si="271"/>
        <v>0</v>
      </c>
      <c r="Z954" s="73" t="s">
        <v>169</v>
      </c>
      <c r="AA954" s="73" t="s">
        <v>169</v>
      </c>
      <c r="AB954" s="317"/>
      <c r="AC954" s="73" t="s">
        <v>169</v>
      </c>
      <c r="AD954" s="73" t="s">
        <v>169</v>
      </c>
      <c r="AE954" s="317"/>
      <c r="AF954" s="73" t="s">
        <v>169</v>
      </c>
      <c r="AG954" s="73" t="s">
        <v>169</v>
      </c>
      <c r="AH954" s="317"/>
      <c r="AI954" s="88">
        <f t="shared" si="280"/>
        <v>0</v>
      </c>
      <c r="AJ954" s="312">
        <f t="shared" si="281"/>
        <v>0</v>
      </c>
      <c r="AK954" s="27">
        <f t="shared" si="282"/>
        <v>0</v>
      </c>
      <c r="AL954" s="27">
        <f t="shared" si="283"/>
        <v>0</v>
      </c>
      <c r="AM954" s="27">
        <f t="shared" si="284"/>
        <v>0</v>
      </c>
      <c r="AN954" s="77">
        <f t="shared" si="285"/>
        <v>0</v>
      </c>
      <c r="AP954" s="77">
        <f t="shared" si="286"/>
        <v>0</v>
      </c>
      <c r="AQ954" s="207">
        <f t="shared" si="272"/>
        <v>0</v>
      </c>
      <c r="AR954" s="27">
        <f t="shared" si="273"/>
        <v>0</v>
      </c>
      <c r="AS954" s="27">
        <f t="shared" si="274"/>
        <v>0</v>
      </c>
      <c r="AT954" s="27">
        <f t="shared" si="287"/>
        <v>0</v>
      </c>
      <c r="AU954" s="27">
        <f t="shared" si="275"/>
        <v>0</v>
      </c>
      <c r="AV954" s="27">
        <f t="shared" si="276"/>
        <v>0</v>
      </c>
      <c r="AW954" s="27">
        <f t="shared" si="277"/>
        <v>0</v>
      </c>
    </row>
    <row r="955" spans="1:49">
      <c r="A955" s="78">
        <v>944</v>
      </c>
      <c r="B955" s="69" t="s">
        <v>328</v>
      </c>
      <c r="C955" s="314"/>
      <c r="D955" s="72"/>
      <c r="E955" s="180"/>
      <c r="F955" s="72"/>
      <c r="G955" s="72"/>
      <c r="H955" s="325">
        <f t="shared" si="269"/>
        <v>0</v>
      </c>
      <c r="I955" s="71"/>
      <c r="J955" s="303"/>
      <c r="K955" s="303"/>
      <c r="L955" s="303"/>
      <c r="M955" s="304">
        <f t="shared" si="278"/>
        <v>0</v>
      </c>
      <c r="N955" s="326" t="str">
        <f t="shared" si="270"/>
        <v/>
      </c>
      <c r="O955" s="71"/>
      <c r="P955" s="303"/>
      <c r="Q955" s="214">
        <f t="shared" si="279"/>
        <v>0</v>
      </c>
      <c r="R955" s="71"/>
      <c r="S955" s="308"/>
      <c r="T955" s="308"/>
      <c r="U955" s="308"/>
      <c r="V955" s="79"/>
      <c r="W955" s="303"/>
      <c r="X955" s="303"/>
      <c r="Y955" s="309">
        <f t="shared" si="271"/>
        <v>0</v>
      </c>
      <c r="Z955" s="73" t="s">
        <v>169</v>
      </c>
      <c r="AA955" s="73" t="s">
        <v>169</v>
      </c>
      <c r="AB955" s="317"/>
      <c r="AC955" s="73" t="s">
        <v>169</v>
      </c>
      <c r="AD955" s="73" t="s">
        <v>169</v>
      </c>
      <c r="AE955" s="317"/>
      <c r="AF955" s="73" t="s">
        <v>169</v>
      </c>
      <c r="AG955" s="73" t="s">
        <v>169</v>
      </c>
      <c r="AH955" s="317"/>
      <c r="AI955" s="88">
        <f t="shared" si="280"/>
        <v>0</v>
      </c>
      <c r="AJ955" s="312">
        <f t="shared" si="281"/>
        <v>0</v>
      </c>
      <c r="AK955" s="27">
        <f t="shared" si="282"/>
        <v>0</v>
      </c>
      <c r="AL955" s="27">
        <f t="shared" si="283"/>
        <v>0</v>
      </c>
      <c r="AM955" s="27">
        <f t="shared" si="284"/>
        <v>0</v>
      </c>
      <c r="AN955" s="77">
        <f t="shared" si="285"/>
        <v>0</v>
      </c>
      <c r="AP955" s="77">
        <f t="shared" si="286"/>
        <v>0</v>
      </c>
      <c r="AQ955" s="207">
        <f t="shared" si="272"/>
        <v>0</v>
      </c>
      <c r="AR955" s="27">
        <f t="shared" si="273"/>
        <v>0</v>
      </c>
      <c r="AS955" s="27">
        <f t="shared" si="274"/>
        <v>0</v>
      </c>
      <c r="AT955" s="27">
        <f t="shared" si="287"/>
        <v>0</v>
      </c>
      <c r="AU955" s="27">
        <f t="shared" si="275"/>
        <v>0</v>
      </c>
      <c r="AV955" s="27">
        <f t="shared" si="276"/>
        <v>0</v>
      </c>
      <c r="AW955" s="27">
        <f t="shared" si="277"/>
        <v>0</v>
      </c>
    </row>
    <row r="956" spans="1:49">
      <c r="A956" s="68">
        <v>945</v>
      </c>
      <c r="B956" s="69" t="s">
        <v>328</v>
      </c>
      <c r="C956" s="314"/>
      <c r="D956" s="72"/>
      <c r="E956" s="180"/>
      <c r="F956" s="72"/>
      <c r="G956" s="72"/>
      <c r="H956" s="325">
        <f t="shared" si="269"/>
        <v>0</v>
      </c>
      <c r="I956" s="71"/>
      <c r="J956" s="303"/>
      <c r="K956" s="303"/>
      <c r="L956" s="303"/>
      <c r="M956" s="304">
        <f t="shared" si="278"/>
        <v>0</v>
      </c>
      <c r="N956" s="326" t="str">
        <f t="shared" si="270"/>
        <v/>
      </c>
      <c r="O956" s="71"/>
      <c r="P956" s="303"/>
      <c r="Q956" s="214">
        <f t="shared" si="279"/>
        <v>0</v>
      </c>
      <c r="R956" s="71"/>
      <c r="S956" s="308"/>
      <c r="T956" s="308"/>
      <c r="U956" s="308"/>
      <c r="V956" s="79"/>
      <c r="W956" s="303"/>
      <c r="X956" s="303"/>
      <c r="Y956" s="309">
        <f t="shared" si="271"/>
        <v>0</v>
      </c>
      <c r="Z956" s="73" t="s">
        <v>169</v>
      </c>
      <c r="AA956" s="73" t="s">
        <v>169</v>
      </c>
      <c r="AB956" s="317"/>
      <c r="AC956" s="73" t="s">
        <v>169</v>
      </c>
      <c r="AD956" s="73" t="s">
        <v>169</v>
      </c>
      <c r="AE956" s="317"/>
      <c r="AF956" s="73" t="s">
        <v>169</v>
      </c>
      <c r="AG956" s="73" t="s">
        <v>169</v>
      </c>
      <c r="AH956" s="317"/>
      <c r="AI956" s="88">
        <f t="shared" si="280"/>
        <v>0</v>
      </c>
      <c r="AJ956" s="312">
        <f t="shared" si="281"/>
        <v>0</v>
      </c>
      <c r="AK956" s="27">
        <f t="shared" si="282"/>
        <v>0</v>
      </c>
      <c r="AL956" s="27">
        <f t="shared" si="283"/>
        <v>0</v>
      </c>
      <c r="AM956" s="27">
        <f t="shared" si="284"/>
        <v>0</v>
      </c>
      <c r="AN956" s="77">
        <f t="shared" si="285"/>
        <v>0</v>
      </c>
      <c r="AP956" s="77">
        <f t="shared" si="286"/>
        <v>0</v>
      </c>
      <c r="AQ956" s="207">
        <f t="shared" si="272"/>
        <v>0</v>
      </c>
      <c r="AR956" s="27">
        <f t="shared" si="273"/>
        <v>0</v>
      </c>
      <c r="AS956" s="27">
        <f t="shared" si="274"/>
        <v>0</v>
      </c>
      <c r="AT956" s="27">
        <f t="shared" si="287"/>
        <v>0</v>
      </c>
      <c r="AU956" s="27">
        <f t="shared" si="275"/>
        <v>0</v>
      </c>
      <c r="AV956" s="27">
        <f t="shared" si="276"/>
        <v>0</v>
      </c>
      <c r="AW956" s="27">
        <f t="shared" si="277"/>
        <v>0</v>
      </c>
    </row>
    <row r="957" spans="1:49">
      <c r="A957" s="78">
        <v>946</v>
      </c>
      <c r="B957" s="69" t="s">
        <v>328</v>
      </c>
      <c r="C957" s="314"/>
      <c r="D957" s="72"/>
      <c r="E957" s="180"/>
      <c r="F957" s="72"/>
      <c r="G957" s="72"/>
      <c r="H957" s="325">
        <f t="shared" si="269"/>
        <v>0</v>
      </c>
      <c r="I957" s="71"/>
      <c r="J957" s="303"/>
      <c r="K957" s="303"/>
      <c r="L957" s="303"/>
      <c r="M957" s="304">
        <f t="shared" si="278"/>
        <v>0</v>
      </c>
      <c r="N957" s="326" t="str">
        <f t="shared" si="270"/>
        <v/>
      </c>
      <c r="O957" s="71"/>
      <c r="P957" s="303"/>
      <c r="Q957" s="214">
        <f t="shared" si="279"/>
        <v>0</v>
      </c>
      <c r="R957" s="71"/>
      <c r="S957" s="308"/>
      <c r="T957" s="308"/>
      <c r="U957" s="308"/>
      <c r="V957" s="79"/>
      <c r="W957" s="303"/>
      <c r="X957" s="303"/>
      <c r="Y957" s="309">
        <f t="shared" si="271"/>
        <v>0</v>
      </c>
      <c r="Z957" s="73" t="s">
        <v>169</v>
      </c>
      <c r="AA957" s="73" t="s">
        <v>169</v>
      </c>
      <c r="AB957" s="317"/>
      <c r="AC957" s="73" t="s">
        <v>169</v>
      </c>
      <c r="AD957" s="73" t="s">
        <v>169</v>
      </c>
      <c r="AE957" s="317"/>
      <c r="AF957" s="73" t="s">
        <v>169</v>
      </c>
      <c r="AG957" s="73" t="s">
        <v>169</v>
      </c>
      <c r="AH957" s="317"/>
      <c r="AI957" s="88">
        <f t="shared" si="280"/>
        <v>0</v>
      </c>
      <c r="AJ957" s="312">
        <f t="shared" si="281"/>
        <v>0</v>
      </c>
      <c r="AK957" s="27">
        <f t="shared" si="282"/>
        <v>0</v>
      </c>
      <c r="AL957" s="27">
        <f t="shared" si="283"/>
        <v>0</v>
      </c>
      <c r="AM957" s="27">
        <f t="shared" si="284"/>
        <v>0</v>
      </c>
      <c r="AN957" s="77">
        <f t="shared" si="285"/>
        <v>0</v>
      </c>
      <c r="AP957" s="77">
        <f t="shared" si="286"/>
        <v>0</v>
      </c>
      <c r="AQ957" s="207">
        <f t="shared" si="272"/>
        <v>0</v>
      </c>
      <c r="AR957" s="27">
        <f t="shared" si="273"/>
        <v>0</v>
      </c>
      <c r="AS957" s="27">
        <f t="shared" si="274"/>
        <v>0</v>
      </c>
      <c r="AT957" s="27">
        <f t="shared" si="287"/>
        <v>0</v>
      </c>
      <c r="AU957" s="27">
        <f t="shared" si="275"/>
        <v>0</v>
      </c>
      <c r="AV957" s="27">
        <f t="shared" si="276"/>
        <v>0</v>
      </c>
      <c r="AW957" s="27">
        <f t="shared" si="277"/>
        <v>0</v>
      </c>
    </row>
    <row r="958" spans="1:49">
      <c r="A958" s="68">
        <v>947</v>
      </c>
      <c r="B958" s="69" t="s">
        <v>328</v>
      </c>
      <c r="C958" s="314"/>
      <c r="D958" s="72"/>
      <c r="E958" s="180"/>
      <c r="F958" s="72"/>
      <c r="G958" s="72"/>
      <c r="H958" s="325">
        <f t="shared" si="269"/>
        <v>0</v>
      </c>
      <c r="I958" s="71"/>
      <c r="J958" s="303"/>
      <c r="K958" s="303"/>
      <c r="L958" s="303"/>
      <c r="M958" s="304">
        <f t="shared" si="278"/>
        <v>0</v>
      </c>
      <c r="N958" s="326" t="str">
        <f t="shared" si="270"/>
        <v/>
      </c>
      <c r="O958" s="71"/>
      <c r="P958" s="303"/>
      <c r="Q958" s="214">
        <f t="shared" si="279"/>
        <v>0</v>
      </c>
      <c r="R958" s="71"/>
      <c r="S958" s="308"/>
      <c r="T958" s="308"/>
      <c r="U958" s="308"/>
      <c r="V958" s="79"/>
      <c r="W958" s="303"/>
      <c r="X958" s="303"/>
      <c r="Y958" s="309">
        <f t="shared" si="271"/>
        <v>0</v>
      </c>
      <c r="Z958" s="73" t="s">
        <v>169</v>
      </c>
      <c r="AA958" s="73" t="s">
        <v>169</v>
      </c>
      <c r="AB958" s="317"/>
      <c r="AC958" s="73" t="s">
        <v>169</v>
      </c>
      <c r="AD958" s="73" t="s">
        <v>169</v>
      </c>
      <c r="AE958" s="317"/>
      <c r="AF958" s="73" t="s">
        <v>169</v>
      </c>
      <c r="AG958" s="73" t="s">
        <v>169</v>
      </c>
      <c r="AH958" s="317"/>
      <c r="AI958" s="88">
        <f t="shared" si="280"/>
        <v>0</v>
      </c>
      <c r="AJ958" s="312">
        <f t="shared" si="281"/>
        <v>0</v>
      </c>
      <c r="AK958" s="27">
        <f t="shared" si="282"/>
        <v>0</v>
      </c>
      <c r="AL958" s="27">
        <f t="shared" si="283"/>
        <v>0</v>
      </c>
      <c r="AM958" s="27">
        <f t="shared" si="284"/>
        <v>0</v>
      </c>
      <c r="AN958" s="77">
        <f t="shared" si="285"/>
        <v>0</v>
      </c>
      <c r="AP958" s="77">
        <f t="shared" si="286"/>
        <v>0</v>
      </c>
      <c r="AQ958" s="207">
        <f t="shared" si="272"/>
        <v>0</v>
      </c>
      <c r="AR958" s="27">
        <f t="shared" si="273"/>
        <v>0</v>
      </c>
      <c r="AS958" s="27">
        <f t="shared" si="274"/>
        <v>0</v>
      </c>
      <c r="AT958" s="27">
        <f t="shared" si="287"/>
        <v>0</v>
      </c>
      <c r="AU958" s="27">
        <f t="shared" si="275"/>
        <v>0</v>
      </c>
      <c r="AV958" s="27">
        <f t="shared" si="276"/>
        <v>0</v>
      </c>
      <c r="AW958" s="27">
        <f t="shared" si="277"/>
        <v>0</v>
      </c>
    </row>
    <row r="959" spans="1:49">
      <c r="A959" s="78">
        <v>948</v>
      </c>
      <c r="B959" s="69" t="s">
        <v>328</v>
      </c>
      <c r="C959" s="314"/>
      <c r="D959" s="72"/>
      <c r="E959" s="180"/>
      <c r="F959" s="72"/>
      <c r="G959" s="72"/>
      <c r="H959" s="325">
        <f t="shared" si="269"/>
        <v>0</v>
      </c>
      <c r="I959" s="71"/>
      <c r="J959" s="303"/>
      <c r="K959" s="303"/>
      <c r="L959" s="303"/>
      <c r="M959" s="304">
        <f t="shared" si="278"/>
        <v>0</v>
      </c>
      <c r="N959" s="326" t="str">
        <f t="shared" si="270"/>
        <v/>
      </c>
      <c r="O959" s="71"/>
      <c r="P959" s="303"/>
      <c r="Q959" s="214">
        <f t="shared" si="279"/>
        <v>0</v>
      </c>
      <c r="R959" s="71"/>
      <c r="S959" s="308"/>
      <c r="T959" s="308"/>
      <c r="U959" s="308"/>
      <c r="V959" s="79"/>
      <c r="W959" s="303"/>
      <c r="X959" s="303"/>
      <c r="Y959" s="309">
        <f t="shared" si="271"/>
        <v>0</v>
      </c>
      <c r="Z959" s="73" t="s">
        <v>169</v>
      </c>
      <c r="AA959" s="73" t="s">
        <v>169</v>
      </c>
      <c r="AB959" s="317"/>
      <c r="AC959" s="73" t="s">
        <v>169</v>
      </c>
      <c r="AD959" s="73" t="s">
        <v>169</v>
      </c>
      <c r="AE959" s="317"/>
      <c r="AF959" s="73" t="s">
        <v>169</v>
      </c>
      <c r="AG959" s="73" t="s">
        <v>169</v>
      </c>
      <c r="AH959" s="317"/>
      <c r="AI959" s="88">
        <f t="shared" si="280"/>
        <v>0</v>
      </c>
      <c r="AJ959" s="312">
        <f t="shared" si="281"/>
        <v>0</v>
      </c>
      <c r="AK959" s="27">
        <f t="shared" si="282"/>
        <v>0</v>
      </c>
      <c r="AL959" s="27">
        <f t="shared" si="283"/>
        <v>0</v>
      </c>
      <c r="AM959" s="27">
        <f t="shared" si="284"/>
        <v>0</v>
      </c>
      <c r="AN959" s="77">
        <f t="shared" si="285"/>
        <v>0</v>
      </c>
      <c r="AP959" s="77">
        <f t="shared" si="286"/>
        <v>0</v>
      </c>
      <c r="AQ959" s="207">
        <f t="shared" si="272"/>
        <v>0</v>
      </c>
      <c r="AR959" s="27">
        <f t="shared" si="273"/>
        <v>0</v>
      </c>
      <c r="AS959" s="27">
        <f t="shared" si="274"/>
        <v>0</v>
      </c>
      <c r="AT959" s="27">
        <f t="shared" si="287"/>
        <v>0</v>
      </c>
      <c r="AU959" s="27">
        <f t="shared" si="275"/>
        <v>0</v>
      </c>
      <c r="AV959" s="27">
        <f t="shared" si="276"/>
        <v>0</v>
      </c>
      <c r="AW959" s="27">
        <f t="shared" si="277"/>
        <v>0</v>
      </c>
    </row>
    <row r="960" spans="1:49">
      <c r="A960" s="68">
        <v>949</v>
      </c>
      <c r="B960" s="69" t="s">
        <v>328</v>
      </c>
      <c r="C960" s="314"/>
      <c r="D960" s="72"/>
      <c r="E960" s="180"/>
      <c r="F960" s="72"/>
      <c r="G960" s="72"/>
      <c r="H960" s="325">
        <f t="shared" si="269"/>
        <v>0</v>
      </c>
      <c r="I960" s="71"/>
      <c r="J960" s="303"/>
      <c r="K960" s="303"/>
      <c r="L960" s="303"/>
      <c r="M960" s="304">
        <f t="shared" si="278"/>
        <v>0</v>
      </c>
      <c r="N960" s="326" t="str">
        <f t="shared" si="270"/>
        <v/>
      </c>
      <c r="O960" s="71"/>
      <c r="P960" s="303"/>
      <c r="Q960" s="214">
        <f t="shared" si="279"/>
        <v>0</v>
      </c>
      <c r="R960" s="71"/>
      <c r="S960" s="308"/>
      <c r="T960" s="308"/>
      <c r="U960" s="308"/>
      <c r="V960" s="79"/>
      <c r="W960" s="303"/>
      <c r="X960" s="303"/>
      <c r="Y960" s="309">
        <f t="shared" si="271"/>
        <v>0</v>
      </c>
      <c r="Z960" s="73" t="s">
        <v>169</v>
      </c>
      <c r="AA960" s="73" t="s">
        <v>169</v>
      </c>
      <c r="AB960" s="317"/>
      <c r="AC960" s="73" t="s">
        <v>169</v>
      </c>
      <c r="AD960" s="73" t="s">
        <v>169</v>
      </c>
      <c r="AE960" s="317"/>
      <c r="AF960" s="73" t="s">
        <v>169</v>
      </c>
      <c r="AG960" s="73" t="s">
        <v>169</v>
      </c>
      <c r="AH960" s="317"/>
      <c r="AI960" s="88">
        <f t="shared" si="280"/>
        <v>0</v>
      </c>
      <c r="AJ960" s="312">
        <f t="shared" si="281"/>
        <v>0</v>
      </c>
      <c r="AK960" s="27">
        <f t="shared" si="282"/>
        <v>0</v>
      </c>
      <c r="AL960" s="27">
        <f t="shared" si="283"/>
        <v>0</v>
      </c>
      <c r="AM960" s="27">
        <f t="shared" si="284"/>
        <v>0</v>
      </c>
      <c r="AN960" s="77">
        <f t="shared" si="285"/>
        <v>0</v>
      </c>
      <c r="AP960" s="77">
        <f t="shared" si="286"/>
        <v>0</v>
      </c>
      <c r="AQ960" s="207">
        <f t="shared" si="272"/>
        <v>0</v>
      </c>
      <c r="AR960" s="27">
        <f t="shared" si="273"/>
        <v>0</v>
      </c>
      <c r="AS960" s="27">
        <f t="shared" si="274"/>
        <v>0</v>
      </c>
      <c r="AT960" s="27">
        <f t="shared" si="287"/>
        <v>0</v>
      </c>
      <c r="AU960" s="27">
        <f t="shared" si="275"/>
        <v>0</v>
      </c>
      <c r="AV960" s="27">
        <f t="shared" si="276"/>
        <v>0</v>
      </c>
      <c r="AW960" s="27">
        <f t="shared" si="277"/>
        <v>0</v>
      </c>
    </row>
    <row r="961" spans="1:49">
      <c r="A961" s="78">
        <v>950</v>
      </c>
      <c r="B961" s="69" t="s">
        <v>328</v>
      </c>
      <c r="C961" s="314"/>
      <c r="D961" s="72"/>
      <c r="E961" s="180"/>
      <c r="F961" s="72"/>
      <c r="G961" s="72"/>
      <c r="H961" s="325">
        <f t="shared" si="269"/>
        <v>0</v>
      </c>
      <c r="I961" s="71"/>
      <c r="J961" s="303"/>
      <c r="K961" s="303"/>
      <c r="L961" s="303"/>
      <c r="M961" s="304">
        <f t="shared" si="278"/>
        <v>0</v>
      </c>
      <c r="N961" s="326" t="str">
        <f t="shared" si="270"/>
        <v/>
      </c>
      <c r="O961" s="71"/>
      <c r="P961" s="303"/>
      <c r="Q961" s="214">
        <f t="shared" si="279"/>
        <v>0</v>
      </c>
      <c r="R961" s="71"/>
      <c r="S961" s="308"/>
      <c r="T961" s="308"/>
      <c r="U961" s="308"/>
      <c r="V961" s="79"/>
      <c r="W961" s="303"/>
      <c r="X961" s="303"/>
      <c r="Y961" s="309">
        <f t="shared" si="271"/>
        <v>0</v>
      </c>
      <c r="Z961" s="73" t="s">
        <v>169</v>
      </c>
      <c r="AA961" s="73" t="s">
        <v>169</v>
      </c>
      <c r="AB961" s="317"/>
      <c r="AC961" s="73" t="s">
        <v>169</v>
      </c>
      <c r="AD961" s="73" t="s">
        <v>169</v>
      </c>
      <c r="AE961" s="317"/>
      <c r="AF961" s="73" t="s">
        <v>169</v>
      </c>
      <c r="AG961" s="73" t="s">
        <v>169</v>
      </c>
      <c r="AH961" s="317"/>
      <c r="AI961" s="88">
        <f t="shared" si="280"/>
        <v>0</v>
      </c>
      <c r="AJ961" s="312">
        <f t="shared" si="281"/>
        <v>0</v>
      </c>
      <c r="AK961" s="27">
        <f t="shared" si="282"/>
        <v>0</v>
      </c>
      <c r="AL961" s="27">
        <f t="shared" si="283"/>
        <v>0</v>
      </c>
      <c r="AM961" s="27">
        <f t="shared" si="284"/>
        <v>0</v>
      </c>
      <c r="AN961" s="77">
        <f t="shared" si="285"/>
        <v>0</v>
      </c>
      <c r="AP961" s="77">
        <f t="shared" si="286"/>
        <v>0</v>
      </c>
      <c r="AQ961" s="207">
        <f t="shared" si="272"/>
        <v>0</v>
      </c>
      <c r="AR961" s="27">
        <f t="shared" si="273"/>
        <v>0</v>
      </c>
      <c r="AS961" s="27">
        <f t="shared" si="274"/>
        <v>0</v>
      </c>
      <c r="AT961" s="27">
        <f t="shared" si="287"/>
        <v>0</v>
      </c>
      <c r="AU961" s="27">
        <f t="shared" si="275"/>
        <v>0</v>
      </c>
      <c r="AV961" s="27">
        <f t="shared" si="276"/>
        <v>0</v>
      </c>
      <c r="AW961" s="27">
        <f t="shared" si="277"/>
        <v>0</v>
      </c>
    </row>
    <row r="962" spans="1:49">
      <c r="A962" s="68">
        <v>951</v>
      </c>
      <c r="B962" s="69" t="s">
        <v>328</v>
      </c>
      <c r="C962" s="314"/>
      <c r="D962" s="72"/>
      <c r="E962" s="180"/>
      <c r="F962" s="72"/>
      <c r="G962" s="72"/>
      <c r="H962" s="325">
        <f t="shared" si="269"/>
        <v>0</v>
      </c>
      <c r="I962" s="71"/>
      <c r="J962" s="303"/>
      <c r="K962" s="303"/>
      <c r="L962" s="303"/>
      <c r="M962" s="304">
        <f t="shared" si="278"/>
        <v>0</v>
      </c>
      <c r="N962" s="326" t="str">
        <f t="shared" si="270"/>
        <v/>
      </c>
      <c r="O962" s="71"/>
      <c r="P962" s="303"/>
      <c r="Q962" s="214">
        <f t="shared" si="279"/>
        <v>0</v>
      </c>
      <c r="R962" s="71"/>
      <c r="S962" s="308"/>
      <c r="T962" s="308"/>
      <c r="U962" s="308"/>
      <c r="V962" s="79"/>
      <c r="W962" s="303"/>
      <c r="X962" s="303"/>
      <c r="Y962" s="309">
        <f t="shared" si="271"/>
        <v>0</v>
      </c>
      <c r="Z962" s="73" t="s">
        <v>169</v>
      </c>
      <c r="AA962" s="73" t="s">
        <v>169</v>
      </c>
      <c r="AB962" s="317"/>
      <c r="AC962" s="73" t="s">
        <v>169</v>
      </c>
      <c r="AD962" s="73" t="s">
        <v>169</v>
      </c>
      <c r="AE962" s="317"/>
      <c r="AF962" s="73" t="s">
        <v>169</v>
      </c>
      <c r="AG962" s="73" t="s">
        <v>169</v>
      </c>
      <c r="AH962" s="317"/>
      <c r="AI962" s="88">
        <f t="shared" si="280"/>
        <v>0</v>
      </c>
      <c r="AJ962" s="312">
        <f t="shared" si="281"/>
        <v>0</v>
      </c>
      <c r="AK962" s="27">
        <f t="shared" si="282"/>
        <v>0</v>
      </c>
      <c r="AL962" s="27">
        <f t="shared" si="283"/>
        <v>0</v>
      </c>
      <c r="AM962" s="27">
        <f t="shared" si="284"/>
        <v>0</v>
      </c>
      <c r="AN962" s="77">
        <f t="shared" si="285"/>
        <v>0</v>
      </c>
      <c r="AP962" s="77">
        <f t="shared" si="286"/>
        <v>0</v>
      </c>
      <c r="AQ962" s="207">
        <f t="shared" si="272"/>
        <v>0</v>
      </c>
      <c r="AR962" s="27">
        <f t="shared" si="273"/>
        <v>0</v>
      </c>
      <c r="AS962" s="27">
        <f t="shared" si="274"/>
        <v>0</v>
      </c>
      <c r="AT962" s="27">
        <f t="shared" si="287"/>
        <v>0</v>
      </c>
      <c r="AU962" s="27">
        <f t="shared" si="275"/>
        <v>0</v>
      </c>
      <c r="AV962" s="27">
        <f t="shared" si="276"/>
        <v>0</v>
      </c>
      <c r="AW962" s="27">
        <f t="shared" si="277"/>
        <v>0</v>
      </c>
    </row>
    <row r="963" spans="1:49">
      <c r="A963" s="78">
        <v>952</v>
      </c>
      <c r="B963" s="69" t="s">
        <v>328</v>
      </c>
      <c r="C963" s="314"/>
      <c r="D963" s="72"/>
      <c r="E963" s="180"/>
      <c r="F963" s="72"/>
      <c r="G963" s="72"/>
      <c r="H963" s="325">
        <f t="shared" si="269"/>
        <v>0</v>
      </c>
      <c r="I963" s="71"/>
      <c r="J963" s="303"/>
      <c r="K963" s="303"/>
      <c r="L963" s="303"/>
      <c r="M963" s="304">
        <f t="shared" si="278"/>
        <v>0</v>
      </c>
      <c r="N963" s="326" t="str">
        <f t="shared" si="270"/>
        <v/>
      </c>
      <c r="O963" s="71"/>
      <c r="P963" s="303"/>
      <c r="Q963" s="214">
        <f t="shared" si="279"/>
        <v>0</v>
      </c>
      <c r="R963" s="71"/>
      <c r="S963" s="308"/>
      <c r="T963" s="308"/>
      <c r="U963" s="308"/>
      <c r="V963" s="79"/>
      <c r="W963" s="303"/>
      <c r="X963" s="303"/>
      <c r="Y963" s="309">
        <f t="shared" si="271"/>
        <v>0</v>
      </c>
      <c r="Z963" s="73" t="s">
        <v>169</v>
      </c>
      <c r="AA963" s="73" t="s">
        <v>169</v>
      </c>
      <c r="AB963" s="317"/>
      <c r="AC963" s="73" t="s">
        <v>169</v>
      </c>
      <c r="AD963" s="73" t="s">
        <v>169</v>
      </c>
      <c r="AE963" s="317"/>
      <c r="AF963" s="73" t="s">
        <v>169</v>
      </c>
      <c r="AG963" s="73" t="s">
        <v>169</v>
      </c>
      <c r="AH963" s="317"/>
      <c r="AI963" s="88">
        <f t="shared" si="280"/>
        <v>0</v>
      </c>
      <c r="AJ963" s="312">
        <f t="shared" si="281"/>
        <v>0</v>
      </c>
      <c r="AK963" s="27">
        <f t="shared" si="282"/>
        <v>0</v>
      </c>
      <c r="AL963" s="27">
        <f t="shared" si="283"/>
        <v>0</v>
      </c>
      <c r="AM963" s="27">
        <f t="shared" si="284"/>
        <v>0</v>
      </c>
      <c r="AN963" s="77">
        <f t="shared" si="285"/>
        <v>0</v>
      </c>
      <c r="AP963" s="77">
        <f t="shared" si="286"/>
        <v>0</v>
      </c>
      <c r="AQ963" s="207">
        <f t="shared" si="272"/>
        <v>0</v>
      </c>
      <c r="AR963" s="27">
        <f t="shared" si="273"/>
        <v>0</v>
      </c>
      <c r="AS963" s="27">
        <f t="shared" si="274"/>
        <v>0</v>
      </c>
      <c r="AT963" s="27">
        <f t="shared" si="287"/>
        <v>0</v>
      </c>
      <c r="AU963" s="27">
        <f t="shared" si="275"/>
        <v>0</v>
      </c>
      <c r="AV963" s="27">
        <f t="shared" si="276"/>
        <v>0</v>
      </c>
      <c r="AW963" s="27">
        <f t="shared" si="277"/>
        <v>0</v>
      </c>
    </row>
    <row r="964" spans="1:49">
      <c r="A964" s="68">
        <v>953</v>
      </c>
      <c r="B964" s="69" t="s">
        <v>328</v>
      </c>
      <c r="C964" s="314"/>
      <c r="D964" s="72"/>
      <c r="E964" s="180"/>
      <c r="F964" s="72"/>
      <c r="G964" s="72"/>
      <c r="H964" s="325">
        <f t="shared" si="269"/>
        <v>0</v>
      </c>
      <c r="I964" s="71"/>
      <c r="J964" s="303"/>
      <c r="K964" s="303"/>
      <c r="L964" s="303"/>
      <c r="M964" s="304">
        <f t="shared" si="278"/>
        <v>0</v>
      </c>
      <c r="N964" s="326" t="str">
        <f t="shared" si="270"/>
        <v/>
      </c>
      <c r="O964" s="71"/>
      <c r="P964" s="303"/>
      <c r="Q964" s="214">
        <f t="shared" si="279"/>
        <v>0</v>
      </c>
      <c r="R964" s="71"/>
      <c r="S964" s="308"/>
      <c r="T964" s="308"/>
      <c r="U964" s="308"/>
      <c r="V964" s="79"/>
      <c r="W964" s="303"/>
      <c r="X964" s="303"/>
      <c r="Y964" s="309">
        <f t="shared" si="271"/>
        <v>0</v>
      </c>
      <c r="Z964" s="73" t="s">
        <v>169</v>
      </c>
      <c r="AA964" s="73" t="s">
        <v>169</v>
      </c>
      <c r="AB964" s="317"/>
      <c r="AC964" s="73" t="s">
        <v>169</v>
      </c>
      <c r="AD964" s="73" t="s">
        <v>169</v>
      </c>
      <c r="AE964" s="317"/>
      <c r="AF964" s="73" t="s">
        <v>169</v>
      </c>
      <c r="AG964" s="73" t="s">
        <v>169</v>
      </c>
      <c r="AH964" s="317"/>
      <c r="AI964" s="88">
        <f t="shared" si="280"/>
        <v>0</v>
      </c>
      <c r="AJ964" s="312">
        <f t="shared" si="281"/>
        <v>0</v>
      </c>
      <c r="AK964" s="27">
        <f t="shared" si="282"/>
        <v>0</v>
      </c>
      <c r="AL964" s="27">
        <f t="shared" si="283"/>
        <v>0</v>
      </c>
      <c r="AM964" s="27">
        <f t="shared" si="284"/>
        <v>0</v>
      </c>
      <c r="AN964" s="77">
        <f t="shared" si="285"/>
        <v>0</v>
      </c>
      <c r="AP964" s="77">
        <f t="shared" si="286"/>
        <v>0</v>
      </c>
      <c r="AQ964" s="207">
        <f t="shared" si="272"/>
        <v>0</v>
      </c>
      <c r="AR964" s="27">
        <f t="shared" si="273"/>
        <v>0</v>
      </c>
      <c r="AS964" s="27">
        <f t="shared" si="274"/>
        <v>0</v>
      </c>
      <c r="AT964" s="27">
        <f t="shared" si="287"/>
        <v>0</v>
      </c>
      <c r="AU964" s="27">
        <f t="shared" si="275"/>
        <v>0</v>
      </c>
      <c r="AV964" s="27">
        <f t="shared" si="276"/>
        <v>0</v>
      </c>
      <c r="AW964" s="27">
        <f t="shared" si="277"/>
        <v>0</v>
      </c>
    </row>
    <row r="965" spans="1:49">
      <c r="A965" s="78">
        <v>954</v>
      </c>
      <c r="B965" s="69" t="s">
        <v>328</v>
      </c>
      <c r="C965" s="314"/>
      <c r="D965" s="72"/>
      <c r="E965" s="180"/>
      <c r="F965" s="72"/>
      <c r="G965" s="72"/>
      <c r="H965" s="325">
        <f t="shared" si="269"/>
        <v>0</v>
      </c>
      <c r="I965" s="71"/>
      <c r="J965" s="303"/>
      <c r="K965" s="303"/>
      <c r="L965" s="303"/>
      <c r="M965" s="304">
        <f t="shared" si="278"/>
        <v>0</v>
      </c>
      <c r="N965" s="326" t="str">
        <f t="shared" si="270"/>
        <v/>
      </c>
      <c r="O965" s="71"/>
      <c r="P965" s="303"/>
      <c r="Q965" s="214">
        <f t="shared" si="279"/>
        <v>0</v>
      </c>
      <c r="R965" s="71"/>
      <c r="S965" s="308"/>
      <c r="T965" s="308"/>
      <c r="U965" s="308"/>
      <c r="V965" s="79"/>
      <c r="W965" s="303"/>
      <c r="X965" s="303"/>
      <c r="Y965" s="309">
        <f t="shared" si="271"/>
        <v>0</v>
      </c>
      <c r="Z965" s="73" t="s">
        <v>169</v>
      </c>
      <c r="AA965" s="73" t="s">
        <v>169</v>
      </c>
      <c r="AB965" s="317"/>
      <c r="AC965" s="73" t="s">
        <v>169</v>
      </c>
      <c r="AD965" s="73" t="s">
        <v>169</v>
      </c>
      <c r="AE965" s="317"/>
      <c r="AF965" s="73" t="s">
        <v>169</v>
      </c>
      <c r="AG965" s="73" t="s">
        <v>169</v>
      </c>
      <c r="AH965" s="317"/>
      <c r="AI965" s="88">
        <f t="shared" si="280"/>
        <v>0</v>
      </c>
      <c r="AJ965" s="312">
        <f t="shared" si="281"/>
        <v>0</v>
      </c>
      <c r="AK965" s="27">
        <f t="shared" si="282"/>
        <v>0</v>
      </c>
      <c r="AL965" s="27">
        <f t="shared" si="283"/>
        <v>0</v>
      </c>
      <c r="AM965" s="27">
        <f t="shared" si="284"/>
        <v>0</v>
      </c>
      <c r="AN965" s="77">
        <f t="shared" si="285"/>
        <v>0</v>
      </c>
      <c r="AP965" s="77">
        <f t="shared" si="286"/>
        <v>0</v>
      </c>
      <c r="AQ965" s="207">
        <f t="shared" si="272"/>
        <v>0</v>
      </c>
      <c r="AR965" s="27">
        <f t="shared" si="273"/>
        <v>0</v>
      </c>
      <c r="AS965" s="27">
        <f t="shared" si="274"/>
        <v>0</v>
      </c>
      <c r="AT965" s="27">
        <f t="shared" si="287"/>
        <v>0</v>
      </c>
      <c r="AU965" s="27">
        <f t="shared" si="275"/>
        <v>0</v>
      </c>
      <c r="AV965" s="27">
        <f t="shared" si="276"/>
        <v>0</v>
      </c>
      <c r="AW965" s="27">
        <f t="shared" si="277"/>
        <v>0</v>
      </c>
    </row>
    <row r="966" spans="1:49">
      <c r="A966" s="68">
        <v>955</v>
      </c>
      <c r="B966" s="69" t="s">
        <v>328</v>
      </c>
      <c r="C966" s="314"/>
      <c r="D966" s="72"/>
      <c r="E966" s="180"/>
      <c r="F966" s="72"/>
      <c r="G966" s="72"/>
      <c r="H966" s="325">
        <f t="shared" si="269"/>
        <v>0</v>
      </c>
      <c r="I966" s="71"/>
      <c r="J966" s="303"/>
      <c r="K966" s="303"/>
      <c r="L966" s="303"/>
      <c r="M966" s="304">
        <f t="shared" si="278"/>
        <v>0</v>
      </c>
      <c r="N966" s="326" t="str">
        <f t="shared" si="270"/>
        <v/>
      </c>
      <c r="O966" s="71"/>
      <c r="P966" s="303"/>
      <c r="Q966" s="214">
        <f t="shared" si="279"/>
        <v>0</v>
      </c>
      <c r="R966" s="71"/>
      <c r="S966" s="308"/>
      <c r="T966" s="308"/>
      <c r="U966" s="308"/>
      <c r="V966" s="79"/>
      <c r="W966" s="303"/>
      <c r="X966" s="303"/>
      <c r="Y966" s="309">
        <f t="shared" si="271"/>
        <v>0</v>
      </c>
      <c r="Z966" s="73" t="s">
        <v>169</v>
      </c>
      <c r="AA966" s="73" t="s">
        <v>169</v>
      </c>
      <c r="AB966" s="317"/>
      <c r="AC966" s="73" t="s">
        <v>169</v>
      </c>
      <c r="AD966" s="73" t="s">
        <v>169</v>
      </c>
      <c r="AE966" s="317"/>
      <c r="AF966" s="73" t="s">
        <v>169</v>
      </c>
      <c r="AG966" s="73" t="s">
        <v>169</v>
      </c>
      <c r="AH966" s="317"/>
      <c r="AI966" s="88">
        <f t="shared" si="280"/>
        <v>0</v>
      </c>
      <c r="AJ966" s="312">
        <f t="shared" si="281"/>
        <v>0</v>
      </c>
      <c r="AK966" s="27">
        <f t="shared" si="282"/>
        <v>0</v>
      </c>
      <c r="AL966" s="27">
        <f t="shared" si="283"/>
        <v>0</v>
      </c>
      <c r="AM966" s="27">
        <f t="shared" si="284"/>
        <v>0</v>
      </c>
      <c r="AN966" s="77">
        <f t="shared" si="285"/>
        <v>0</v>
      </c>
      <c r="AP966" s="77">
        <f t="shared" si="286"/>
        <v>0</v>
      </c>
      <c r="AQ966" s="207">
        <f t="shared" si="272"/>
        <v>0</v>
      </c>
      <c r="AR966" s="27">
        <f t="shared" si="273"/>
        <v>0</v>
      </c>
      <c r="AS966" s="27">
        <f t="shared" si="274"/>
        <v>0</v>
      </c>
      <c r="AT966" s="27">
        <f t="shared" si="287"/>
        <v>0</v>
      </c>
      <c r="AU966" s="27">
        <f t="shared" si="275"/>
        <v>0</v>
      </c>
      <c r="AV966" s="27">
        <f t="shared" si="276"/>
        <v>0</v>
      </c>
      <c r="AW966" s="27">
        <f t="shared" si="277"/>
        <v>0</v>
      </c>
    </row>
    <row r="967" spans="1:49">
      <c r="A967" s="78">
        <v>956</v>
      </c>
      <c r="B967" s="69" t="s">
        <v>328</v>
      </c>
      <c r="C967" s="314"/>
      <c r="D967" s="72"/>
      <c r="E967" s="180"/>
      <c r="F967" s="72"/>
      <c r="G967" s="72"/>
      <c r="H967" s="325">
        <f t="shared" si="269"/>
        <v>0</v>
      </c>
      <c r="I967" s="71"/>
      <c r="J967" s="303"/>
      <c r="K967" s="303"/>
      <c r="L967" s="303"/>
      <c r="M967" s="304">
        <f t="shared" si="278"/>
        <v>0</v>
      </c>
      <c r="N967" s="326" t="str">
        <f t="shared" si="270"/>
        <v/>
      </c>
      <c r="O967" s="71"/>
      <c r="P967" s="303"/>
      <c r="Q967" s="214">
        <f t="shared" si="279"/>
        <v>0</v>
      </c>
      <c r="R967" s="71"/>
      <c r="S967" s="308"/>
      <c r="T967" s="308"/>
      <c r="U967" s="308"/>
      <c r="V967" s="79"/>
      <c r="W967" s="303"/>
      <c r="X967" s="303"/>
      <c r="Y967" s="309">
        <f t="shared" si="271"/>
        <v>0</v>
      </c>
      <c r="Z967" s="73" t="s">
        <v>169</v>
      </c>
      <c r="AA967" s="73" t="s">
        <v>169</v>
      </c>
      <c r="AB967" s="317"/>
      <c r="AC967" s="73" t="s">
        <v>169</v>
      </c>
      <c r="AD967" s="73" t="s">
        <v>169</v>
      </c>
      <c r="AE967" s="317"/>
      <c r="AF967" s="73" t="s">
        <v>169</v>
      </c>
      <c r="AG967" s="73" t="s">
        <v>169</v>
      </c>
      <c r="AH967" s="317"/>
      <c r="AI967" s="88">
        <f t="shared" si="280"/>
        <v>0</v>
      </c>
      <c r="AJ967" s="312">
        <f t="shared" si="281"/>
        <v>0</v>
      </c>
      <c r="AK967" s="27">
        <f t="shared" si="282"/>
        <v>0</v>
      </c>
      <c r="AL967" s="27">
        <f t="shared" si="283"/>
        <v>0</v>
      </c>
      <c r="AM967" s="27">
        <f t="shared" si="284"/>
        <v>0</v>
      </c>
      <c r="AN967" s="77">
        <f t="shared" si="285"/>
        <v>0</v>
      </c>
      <c r="AP967" s="77">
        <f t="shared" si="286"/>
        <v>0</v>
      </c>
      <c r="AQ967" s="207">
        <f t="shared" si="272"/>
        <v>0</v>
      </c>
      <c r="AR967" s="27">
        <f t="shared" si="273"/>
        <v>0</v>
      </c>
      <c r="AS967" s="27">
        <f t="shared" si="274"/>
        <v>0</v>
      </c>
      <c r="AT967" s="27">
        <f t="shared" si="287"/>
        <v>0</v>
      </c>
      <c r="AU967" s="27">
        <f t="shared" si="275"/>
        <v>0</v>
      </c>
      <c r="AV967" s="27">
        <f t="shared" si="276"/>
        <v>0</v>
      </c>
      <c r="AW967" s="27">
        <f t="shared" si="277"/>
        <v>0</v>
      </c>
    </row>
    <row r="968" spans="1:49">
      <c r="A968" s="68">
        <v>957</v>
      </c>
      <c r="B968" s="69" t="s">
        <v>328</v>
      </c>
      <c r="C968" s="314"/>
      <c r="D968" s="72"/>
      <c r="E968" s="180"/>
      <c r="F968" s="72"/>
      <c r="G968" s="72"/>
      <c r="H968" s="325">
        <f t="shared" si="269"/>
        <v>0</v>
      </c>
      <c r="I968" s="71"/>
      <c r="J968" s="303"/>
      <c r="K968" s="303"/>
      <c r="L968" s="303"/>
      <c r="M968" s="304">
        <f t="shared" si="278"/>
        <v>0</v>
      </c>
      <c r="N968" s="326" t="str">
        <f t="shared" si="270"/>
        <v/>
      </c>
      <c r="O968" s="71"/>
      <c r="P968" s="303"/>
      <c r="Q968" s="214">
        <f t="shared" si="279"/>
        <v>0</v>
      </c>
      <c r="R968" s="71"/>
      <c r="S968" s="308"/>
      <c r="T968" s="308"/>
      <c r="U968" s="308"/>
      <c r="V968" s="79"/>
      <c r="W968" s="303"/>
      <c r="X968" s="303"/>
      <c r="Y968" s="309">
        <f t="shared" si="271"/>
        <v>0</v>
      </c>
      <c r="Z968" s="73" t="s">
        <v>169</v>
      </c>
      <c r="AA968" s="73" t="s">
        <v>169</v>
      </c>
      <c r="AB968" s="317"/>
      <c r="AC968" s="73" t="s">
        <v>169</v>
      </c>
      <c r="AD968" s="73" t="s">
        <v>169</v>
      </c>
      <c r="AE968" s="317"/>
      <c r="AF968" s="73" t="s">
        <v>169</v>
      </c>
      <c r="AG968" s="73" t="s">
        <v>169</v>
      </c>
      <c r="AH968" s="317"/>
      <c r="AI968" s="88">
        <f t="shared" si="280"/>
        <v>0</v>
      </c>
      <c r="AJ968" s="312">
        <f t="shared" si="281"/>
        <v>0</v>
      </c>
      <c r="AK968" s="27">
        <f t="shared" si="282"/>
        <v>0</v>
      </c>
      <c r="AL968" s="27">
        <f t="shared" si="283"/>
        <v>0</v>
      </c>
      <c r="AM968" s="27">
        <f t="shared" si="284"/>
        <v>0</v>
      </c>
      <c r="AN968" s="77">
        <f t="shared" si="285"/>
        <v>0</v>
      </c>
      <c r="AP968" s="77">
        <f t="shared" si="286"/>
        <v>0</v>
      </c>
      <c r="AQ968" s="207">
        <f t="shared" si="272"/>
        <v>0</v>
      </c>
      <c r="AR968" s="27">
        <f t="shared" si="273"/>
        <v>0</v>
      </c>
      <c r="AS968" s="27">
        <f t="shared" si="274"/>
        <v>0</v>
      </c>
      <c r="AT968" s="27">
        <f t="shared" si="287"/>
        <v>0</v>
      </c>
      <c r="AU968" s="27">
        <f t="shared" si="275"/>
        <v>0</v>
      </c>
      <c r="AV968" s="27">
        <f t="shared" si="276"/>
        <v>0</v>
      </c>
      <c r="AW968" s="27">
        <f t="shared" si="277"/>
        <v>0</v>
      </c>
    </row>
    <row r="969" spans="1:49">
      <c r="A969" s="78">
        <v>958</v>
      </c>
      <c r="B969" s="69" t="s">
        <v>328</v>
      </c>
      <c r="C969" s="314"/>
      <c r="D969" s="72"/>
      <c r="E969" s="180"/>
      <c r="F969" s="72"/>
      <c r="G969" s="72"/>
      <c r="H969" s="325">
        <f t="shared" si="269"/>
        <v>0</v>
      </c>
      <c r="I969" s="71"/>
      <c r="J969" s="303"/>
      <c r="K969" s="303"/>
      <c r="L969" s="303"/>
      <c r="M969" s="304">
        <f t="shared" si="278"/>
        <v>0</v>
      </c>
      <c r="N969" s="326" t="str">
        <f t="shared" si="270"/>
        <v/>
      </c>
      <c r="O969" s="71"/>
      <c r="P969" s="303"/>
      <c r="Q969" s="214">
        <f t="shared" si="279"/>
        <v>0</v>
      </c>
      <c r="R969" s="71"/>
      <c r="S969" s="308"/>
      <c r="T969" s="308"/>
      <c r="U969" s="308"/>
      <c r="V969" s="79"/>
      <c r="W969" s="303"/>
      <c r="X969" s="303"/>
      <c r="Y969" s="309">
        <f t="shared" si="271"/>
        <v>0</v>
      </c>
      <c r="Z969" s="73" t="s">
        <v>169</v>
      </c>
      <c r="AA969" s="73" t="s">
        <v>169</v>
      </c>
      <c r="AB969" s="317"/>
      <c r="AC969" s="73" t="s">
        <v>169</v>
      </c>
      <c r="AD969" s="73" t="s">
        <v>169</v>
      </c>
      <c r="AE969" s="317"/>
      <c r="AF969" s="73" t="s">
        <v>169</v>
      </c>
      <c r="AG969" s="73" t="s">
        <v>169</v>
      </c>
      <c r="AH969" s="317"/>
      <c r="AI969" s="88">
        <f t="shared" si="280"/>
        <v>0</v>
      </c>
      <c r="AJ969" s="312">
        <f t="shared" si="281"/>
        <v>0</v>
      </c>
      <c r="AK969" s="27">
        <f t="shared" si="282"/>
        <v>0</v>
      </c>
      <c r="AL969" s="27">
        <f t="shared" si="283"/>
        <v>0</v>
      </c>
      <c r="AM969" s="27">
        <f t="shared" si="284"/>
        <v>0</v>
      </c>
      <c r="AN969" s="77">
        <f t="shared" si="285"/>
        <v>0</v>
      </c>
      <c r="AP969" s="77">
        <f t="shared" si="286"/>
        <v>0</v>
      </c>
      <c r="AQ969" s="207">
        <f t="shared" si="272"/>
        <v>0</v>
      </c>
      <c r="AR969" s="27">
        <f t="shared" si="273"/>
        <v>0</v>
      </c>
      <c r="AS969" s="27">
        <f t="shared" si="274"/>
        <v>0</v>
      </c>
      <c r="AT969" s="27">
        <f t="shared" si="287"/>
        <v>0</v>
      </c>
      <c r="AU969" s="27">
        <f t="shared" si="275"/>
        <v>0</v>
      </c>
      <c r="AV969" s="27">
        <f t="shared" si="276"/>
        <v>0</v>
      </c>
      <c r="AW969" s="27">
        <f t="shared" si="277"/>
        <v>0</v>
      </c>
    </row>
    <row r="970" spans="1:49">
      <c r="A970" s="68">
        <v>959</v>
      </c>
      <c r="B970" s="69" t="s">
        <v>328</v>
      </c>
      <c r="C970" s="314"/>
      <c r="D970" s="72"/>
      <c r="E970" s="180"/>
      <c r="F970" s="72"/>
      <c r="G970" s="72"/>
      <c r="H970" s="325">
        <f t="shared" si="269"/>
        <v>0</v>
      </c>
      <c r="I970" s="71"/>
      <c r="J970" s="303"/>
      <c r="K970" s="303"/>
      <c r="L970" s="303"/>
      <c r="M970" s="304">
        <f t="shared" si="278"/>
        <v>0</v>
      </c>
      <c r="N970" s="326" t="str">
        <f t="shared" si="270"/>
        <v/>
      </c>
      <c r="O970" s="71"/>
      <c r="P970" s="303"/>
      <c r="Q970" s="214">
        <f t="shared" si="279"/>
        <v>0</v>
      </c>
      <c r="R970" s="71"/>
      <c r="S970" s="308"/>
      <c r="T970" s="308"/>
      <c r="U970" s="308"/>
      <c r="V970" s="79"/>
      <c r="W970" s="303"/>
      <c r="X970" s="303"/>
      <c r="Y970" s="309">
        <f t="shared" si="271"/>
        <v>0</v>
      </c>
      <c r="Z970" s="73" t="s">
        <v>169</v>
      </c>
      <c r="AA970" s="73" t="s">
        <v>169</v>
      </c>
      <c r="AB970" s="317"/>
      <c r="AC970" s="73" t="s">
        <v>169</v>
      </c>
      <c r="AD970" s="73" t="s">
        <v>169</v>
      </c>
      <c r="AE970" s="317"/>
      <c r="AF970" s="73" t="s">
        <v>169</v>
      </c>
      <c r="AG970" s="73" t="s">
        <v>169</v>
      </c>
      <c r="AH970" s="317"/>
      <c r="AI970" s="88">
        <f t="shared" si="280"/>
        <v>0</v>
      </c>
      <c r="AJ970" s="312">
        <f t="shared" si="281"/>
        <v>0</v>
      </c>
      <c r="AK970" s="27">
        <f t="shared" si="282"/>
        <v>0</v>
      </c>
      <c r="AL970" s="27">
        <f t="shared" si="283"/>
        <v>0</v>
      </c>
      <c r="AM970" s="27">
        <f t="shared" si="284"/>
        <v>0</v>
      </c>
      <c r="AN970" s="77">
        <f t="shared" si="285"/>
        <v>0</v>
      </c>
      <c r="AP970" s="77">
        <f t="shared" si="286"/>
        <v>0</v>
      </c>
      <c r="AQ970" s="207">
        <f t="shared" si="272"/>
        <v>0</v>
      </c>
      <c r="AR970" s="27">
        <f t="shared" si="273"/>
        <v>0</v>
      </c>
      <c r="AS970" s="27">
        <f t="shared" si="274"/>
        <v>0</v>
      </c>
      <c r="AT970" s="27">
        <f t="shared" si="287"/>
        <v>0</v>
      </c>
      <c r="AU970" s="27">
        <f t="shared" si="275"/>
        <v>0</v>
      </c>
      <c r="AV970" s="27">
        <f t="shared" si="276"/>
        <v>0</v>
      </c>
      <c r="AW970" s="27">
        <f t="shared" si="277"/>
        <v>0</v>
      </c>
    </row>
    <row r="971" spans="1:49">
      <c r="A971" s="78">
        <v>960</v>
      </c>
      <c r="B971" s="69" t="s">
        <v>328</v>
      </c>
      <c r="C971" s="314"/>
      <c r="D971" s="72"/>
      <c r="E971" s="180"/>
      <c r="F971" s="72"/>
      <c r="G971" s="72"/>
      <c r="H971" s="325">
        <f t="shared" si="269"/>
        <v>0</v>
      </c>
      <c r="I971" s="71"/>
      <c r="J971" s="303"/>
      <c r="K971" s="303"/>
      <c r="L971" s="303"/>
      <c r="M971" s="304">
        <f t="shared" si="278"/>
        <v>0</v>
      </c>
      <c r="N971" s="326" t="str">
        <f t="shared" si="270"/>
        <v/>
      </c>
      <c r="O971" s="71"/>
      <c r="P971" s="303"/>
      <c r="Q971" s="214">
        <f t="shared" si="279"/>
        <v>0</v>
      </c>
      <c r="R971" s="71"/>
      <c r="S971" s="308"/>
      <c r="T971" s="308"/>
      <c r="U971" s="308"/>
      <c r="V971" s="79"/>
      <c r="W971" s="303"/>
      <c r="X971" s="303"/>
      <c r="Y971" s="309">
        <f t="shared" si="271"/>
        <v>0</v>
      </c>
      <c r="Z971" s="73" t="s">
        <v>169</v>
      </c>
      <c r="AA971" s="73" t="s">
        <v>169</v>
      </c>
      <c r="AB971" s="317"/>
      <c r="AC971" s="73" t="s">
        <v>169</v>
      </c>
      <c r="AD971" s="73" t="s">
        <v>169</v>
      </c>
      <c r="AE971" s="317"/>
      <c r="AF971" s="73" t="s">
        <v>169</v>
      </c>
      <c r="AG971" s="73" t="s">
        <v>169</v>
      </c>
      <c r="AH971" s="317"/>
      <c r="AI971" s="88">
        <f t="shared" si="280"/>
        <v>0</v>
      </c>
      <c r="AJ971" s="312">
        <f t="shared" si="281"/>
        <v>0</v>
      </c>
      <c r="AK971" s="27">
        <f t="shared" si="282"/>
        <v>0</v>
      </c>
      <c r="AL971" s="27">
        <f t="shared" si="283"/>
        <v>0</v>
      </c>
      <c r="AM971" s="27">
        <f t="shared" si="284"/>
        <v>0</v>
      </c>
      <c r="AN971" s="77">
        <f t="shared" si="285"/>
        <v>0</v>
      </c>
      <c r="AP971" s="77">
        <f t="shared" si="286"/>
        <v>0</v>
      </c>
      <c r="AQ971" s="207">
        <f t="shared" si="272"/>
        <v>0</v>
      </c>
      <c r="AR971" s="27">
        <f t="shared" si="273"/>
        <v>0</v>
      </c>
      <c r="AS971" s="27">
        <f t="shared" si="274"/>
        <v>0</v>
      </c>
      <c r="AT971" s="27">
        <f t="shared" si="287"/>
        <v>0</v>
      </c>
      <c r="AU971" s="27">
        <f t="shared" si="275"/>
        <v>0</v>
      </c>
      <c r="AV971" s="27">
        <f t="shared" si="276"/>
        <v>0</v>
      </c>
      <c r="AW971" s="27">
        <f t="shared" si="277"/>
        <v>0</v>
      </c>
    </row>
    <row r="972" spans="1:49">
      <c r="A972" s="68">
        <v>961</v>
      </c>
      <c r="B972" s="69" t="s">
        <v>328</v>
      </c>
      <c r="C972" s="314"/>
      <c r="D972" s="72"/>
      <c r="E972" s="180"/>
      <c r="F972" s="72"/>
      <c r="G972" s="72"/>
      <c r="H972" s="325">
        <f t="shared" ref="H972:H1035" si="288">IFERROR(IF(B972="โปรดเลือก",0,IF(B972="ไม่เป็นสมาชิก กบข.",ROUND((DATEDIF(F972,G972,"Y")+DATEDIF(F972,G972,"Ym")/12)+I972,0),AN972)),0)</f>
        <v>0</v>
      </c>
      <c r="I972" s="71"/>
      <c r="J972" s="303"/>
      <c r="K972" s="303"/>
      <c r="L972" s="303"/>
      <c r="M972" s="304">
        <f t="shared" si="278"/>
        <v>0</v>
      </c>
      <c r="N972" s="326" t="str">
        <f t="shared" ref="N972:N1035" si="289">IFERROR(IF(P972&lt;&gt;0,0,IF(B972="โปรดเลือก ","",(IF(B972="ไม่เป็นสมาชิก กบข.",M972*H972/50,IF(B972="เป็นสมาชิก กบข. ",(IF(M972*H972/50&gt;0.7*M972,0.7*M972,M972*H972/50))))))),0)</f>
        <v/>
      </c>
      <c r="O972" s="71"/>
      <c r="P972" s="303"/>
      <c r="Q972" s="214">
        <f t="shared" si="279"/>
        <v>0</v>
      </c>
      <c r="R972" s="71"/>
      <c r="S972" s="308"/>
      <c r="T972" s="308"/>
      <c r="U972" s="308"/>
      <c r="V972" s="79"/>
      <c r="W972" s="303"/>
      <c r="X972" s="303"/>
      <c r="Y972" s="309">
        <f t="shared" ref="Y972:Y1035" si="290">IF(B972="โปรดเลือก ",0,IF(P972&lt;&gt;0,P972,IF(W972&gt;0,W972+X972,(J972+N972)*12+O972*12+P972+S972+T972+U972)))</f>
        <v>0</v>
      </c>
      <c r="Z972" s="73" t="s">
        <v>169</v>
      </c>
      <c r="AA972" s="73" t="s">
        <v>169</v>
      </c>
      <c r="AB972" s="317"/>
      <c r="AC972" s="73" t="s">
        <v>169</v>
      </c>
      <c r="AD972" s="73" t="s">
        <v>169</v>
      </c>
      <c r="AE972" s="317"/>
      <c r="AF972" s="73" t="s">
        <v>169</v>
      </c>
      <c r="AG972" s="73" t="s">
        <v>169</v>
      </c>
      <c r="AH972" s="317"/>
      <c r="AI972" s="88">
        <f t="shared" si="280"/>
        <v>0</v>
      </c>
      <c r="AJ972" s="312">
        <f t="shared" si="281"/>
        <v>0</v>
      </c>
      <c r="AK972" s="27">
        <f t="shared" si="282"/>
        <v>0</v>
      </c>
      <c r="AL972" s="27">
        <f t="shared" si="283"/>
        <v>0</v>
      </c>
      <c r="AM972" s="27">
        <f t="shared" si="284"/>
        <v>0</v>
      </c>
      <c r="AN972" s="77">
        <f t="shared" si="285"/>
        <v>0</v>
      </c>
      <c r="AP972" s="77">
        <f t="shared" si="286"/>
        <v>0</v>
      </c>
      <c r="AQ972" s="207">
        <f t="shared" ref="AQ972:AQ1011" si="291">IFERROR(VALUE(LEFT(F972,2)),0)</f>
        <v>0</v>
      </c>
      <c r="AR972" s="27">
        <f t="shared" ref="AR972:AR1011" si="292">IFERROR(VALUE(MID(F972,4,2)),0)</f>
        <v>0</v>
      </c>
      <c r="AS972" s="27">
        <f t="shared" ref="AS972:AS1011" si="293">IFERROR(VALUE(RIGHT(F972,4)),0)</f>
        <v>0</v>
      </c>
      <c r="AT972" s="27">
        <f t="shared" si="287"/>
        <v>0</v>
      </c>
      <c r="AU972" s="27">
        <f t="shared" ref="AU972:AU1011" si="294">IFERROR(VALUE(LEFT(G972,2)),0)</f>
        <v>0</v>
      </c>
      <c r="AV972" s="27">
        <f t="shared" ref="AV972:AV1011" si="295">IFERROR(VALUE(MID(G972,4,2)),0)</f>
        <v>0</v>
      </c>
      <c r="AW972" s="27">
        <f t="shared" ref="AW972:AW1011" si="296">IFERROR(VALUE(RIGHT(G972,4)),0)</f>
        <v>0</v>
      </c>
    </row>
    <row r="973" spans="1:49">
      <c r="A973" s="78">
        <v>962</v>
      </c>
      <c r="B973" s="69" t="s">
        <v>328</v>
      </c>
      <c r="C973" s="314"/>
      <c r="D973" s="72"/>
      <c r="E973" s="180"/>
      <c r="F973" s="72"/>
      <c r="G973" s="72"/>
      <c r="H973" s="325">
        <f t="shared" si="288"/>
        <v>0</v>
      </c>
      <c r="I973" s="71"/>
      <c r="J973" s="303"/>
      <c r="K973" s="303"/>
      <c r="L973" s="303"/>
      <c r="M973" s="304">
        <f t="shared" ref="M973:M1011" si="297">L973+K973</f>
        <v>0</v>
      </c>
      <c r="N973" s="326" t="str">
        <f t="shared" si="289"/>
        <v/>
      </c>
      <c r="O973" s="71"/>
      <c r="P973" s="303"/>
      <c r="Q973" s="214">
        <f t="shared" ref="Q973:Q1011" si="298">IF(AP973&lt;500000,AP973,500000)</f>
        <v>0</v>
      </c>
      <c r="R973" s="71"/>
      <c r="S973" s="308"/>
      <c r="T973" s="308"/>
      <c r="U973" s="308"/>
      <c r="V973" s="79"/>
      <c r="W973" s="303"/>
      <c r="X973" s="303"/>
      <c r="Y973" s="309">
        <f t="shared" si="290"/>
        <v>0</v>
      </c>
      <c r="Z973" s="73" t="s">
        <v>169</v>
      </c>
      <c r="AA973" s="73" t="s">
        <v>169</v>
      </c>
      <c r="AB973" s="317"/>
      <c r="AC973" s="73" t="s">
        <v>169</v>
      </c>
      <c r="AD973" s="73" t="s">
        <v>169</v>
      </c>
      <c r="AE973" s="317"/>
      <c r="AF973" s="73" t="s">
        <v>169</v>
      </c>
      <c r="AG973" s="73" t="s">
        <v>169</v>
      </c>
      <c r="AH973" s="317"/>
      <c r="AI973" s="88">
        <f t="shared" ref="AI973:AI1011" si="299">AB973+AE973+AH973</f>
        <v>0</v>
      </c>
      <c r="AJ973" s="312">
        <f t="shared" ref="AJ973:AJ1011" si="300">Y973+AI973</f>
        <v>0</v>
      </c>
      <c r="AK973" s="27">
        <f t="shared" ref="AK973:AK1011" si="301">IF(AU973&lt;AQ973,AT973-AQ973+AU973,AU973-AQ973)</f>
        <v>0</v>
      </c>
      <c r="AL973" s="27">
        <f t="shared" ref="AL973:AL1011" si="302">IF(AU973=AQ973,IF(AV973=AR973,0,IF(AV973&gt;AR973,AV973-AR973,12+AV973-AR973)),IF(AU973&gt;AQ973,IF(AV973&gt;AR973,AV973-AR973,IF(AV973=AR973,0,12+AV973-AR973)),IF(AU973&lt;AQ973,IF(AV973&gt;AR973,AV973-AR973-1,IF(AV973=AR973,0,12+AV973-AR973-1)))))</f>
        <v>0</v>
      </c>
      <c r="AM973" s="27">
        <f t="shared" ref="AM973:AM1011" si="303">IF(AND(AQ973=AU973,AR973=AV973),AW973-AS973,IF(AND(AQ973&gt;=AU973,AR973&gt;AV973),AW973-AS973-1,IF(AND(AQ973&lt;AU973,AR973&gt;AV973),AW973-AS973-1,IF(AND(AQ973&lt;AU973,AR973&lt;AV973),AW973-AS973,AW973-AS973))))</f>
        <v>0</v>
      </c>
      <c r="AN973" s="77">
        <f t="shared" ref="AN973:AN1036" si="304">IF(B973="โปรดเลือก",0,IF(B973="เป็นสมาชิก กบข. ",(AK973/365)+(AL973/12)+AM973+I973,ROUND((AK973/365)+(AL973/12)+AM973,0)))</f>
        <v>0</v>
      </c>
      <c r="AP973" s="77">
        <f t="shared" ref="AP973:AP1011" si="305">IFERROR(IF(AND(J973&lt;&gt;0,N973=0),J973*15,IF(AND(J973=0,N973&lt;&gt;0),N973*15,0)),0)</f>
        <v>0</v>
      </c>
      <c r="AQ973" s="207">
        <f t="shared" si="291"/>
        <v>0</v>
      </c>
      <c r="AR973" s="27">
        <f t="shared" si="292"/>
        <v>0</v>
      </c>
      <c r="AS973" s="27">
        <f t="shared" si="293"/>
        <v>0</v>
      </c>
      <c r="AT973" s="27">
        <f t="shared" si="287"/>
        <v>0</v>
      </c>
      <c r="AU973" s="27">
        <f t="shared" si="294"/>
        <v>0</v>
      </c>
      <c r="AV973" s="27">
        <f t="shared" si="295"/>
        <v>0</v>
      </c>
      <c r="AW973" s="27">
        <f t="shared" si="296"/>
        <v>0</v>
      </c>
    </row>
    <row r="974" spans="1:49">
      <c r="A974" s="68">
        <v>963</v>
      </c>
      <c r="B974" s="69" t="s">
        <v>328</v>
      </c>
      <c r="C974" s="314"/>
      <c r="D974" s="72"/>
      <c r="E974" s="180"/>
      <c r="F974" s="72"/>
      <c r="G974" s="72"/>
      <c r="H974" s="325">
        <f t="shared" si="288"/>
        <v>0</v>
      </c>
      <c r="I974" s="71"/>
      <c r="J974" s="303"/>
      <c r="K974" s="303"/>
      <c r="L974" s="303"/>
      <c r="M974" s="304">
        <f t="shared" si="297"/>
        <v>0</v>
      </c>
      <c r="N974" s="326" t="str">
        <f t="shared" si="289"/>
        <v/>
      </c>
      <c r="O974" s="71"/>
      <c r="P974" s="303"/>
      <c r="Q974" s="214">
        <f t="shared" si="298"/>
        <v>0</v>
      </c>
      <c r="R974" s="71"/>
      <c r="S974" s="308"/>
      <c r="T974" s="308"/>
      <c r="U974" s="308"/>
      <c r="V974" s="79"/>
      <c r="W974" s="303"/>
      <c r="X974" s="303"/>
      <c r="Y974" s="309">
        <f t="shared" si="290"/>
        <v>0</v>
      </c>
      <c r="Z974" s="73" t="s">
        <v>169</v>
      </c>
      <c r="AA974" s="73" t="s">
        <v>169</v>
      </c>
      <c r="AB974" s="317"/>
      <c r="AC974" s="73" t="s">
        <v>169</v>
      </c>
      <c r="AD974" s="73" t="s">
        <v>169</v>
      </c>
      <c r="AE974" s="317"/>
      <c r="AF974" s="73" t="s">
        <v>169</v>
      </c>
      <c r="AG974" s="73" t="s">
        <v>169</v>
      </c>
      <c r="AH974" s="317"/>
      <c r="AI974" s="88">
        <f t="shared" si="299"/>
        <v>0</v>
      </c>
      <c r="AJ974" s="312">
        <f t="shared" si="300"/>
        <v>0</v>
      </c>
      <c r="AK974" s="27">
        <f t="shared" si="301"/>
        <v>0</v>
      </c>
      <c r="AL974" s="27">
        <f t="shared" si="302"/>
        <v>0</v>
      </c>
      <c r="AM974" s="27">
        <f t="shared" si="303"/>
        <v>0</v>
      </c>
      <c r="AN974" s="77">
        <f t="shared" si="304"/>
        <v>0</v>
      </c>
      <c r="AP974" s="77">
        <f t="shared" si="305"/>
        <v>0</v>
      </c>
      <c r="AQ974" s="207">
        <f t="shared" si="291"/>
        <v>0</v>
      </c>
      <c r="AR974" s="27">
        <f t="shared" si="292"/>
        <v>0</v>
      </c>
      <c r="AS974" s="27">
        <f t="shared" si="293"/>
        <v>0</v>
      </c>
      <c r="AT974" s="27">
        <f t="shared" ref="AT974:AT1011" si="306">IFERROR(VLOOKUP(AV974-1,$AY$12:$AZ$23,2,0),0)</f>
        <v>0</v>
      </c>
      <c r="AU974" s="27">
        <f t="shared" si="294"/>
        <v>0</v>
      </c>
      <c r="AV974" s="27">
        <f t="shared" si="295"/>
        <v>0</v>
      </c>
      <c r="AW974" s="27">
        <f t="shared" si="296"/>
        <v>0</v>
      </c>
    </row>
    <row r="975" spans="1:49">
      <c r="A975" s="78">
        <v>964</v>
      </c>
      <c r="B975" s="69" t="s">
        <v>328</v>
      </c>
      <c r="C975" s="314"/>
      <c r="D975" s="72"/>
      <c r="E975" s="180"/>
      <c r="F975" s="72"/>
      <c r="G975" s="72"/>
      <c r="H975" s="325">
        <f t="shared" si="288"/>
        <v>0</v>
      </c>
      <c r="I975" s="71"/>
      <c r="J975" s="303"/>
      <c r="K975" s="303"/>
      <c r="L975" s="303"/>
      <c r="M975" s="304">
        <f t="shared" si="297"/>
        <v>0</v>
      </c>
      <c r="N975" s="326" t="str">
        <f t="shared" si="289"/>
        <v/>
      </c>
      <c r="O975" s="71"/>
      <c r="P975" s="303"/>
      <c r="Q975" s="214">
        <f t="shared" si="298"/>
        <v>0</v>
      </c>
      <c r="R975" s="71"/>
      <c r="S975" s="308"/>
      <c r="T975" s="308"/>
      <c r="U975" s="308"/>
      <c r="V975" s="79"/>
      <c r="W975" s="303"/>
      <c r="X975" s="303"/>
      <c r="Y975" s="309">
        <f t="shared" si="290"/>
        <v>0</v>
      </c>
      <c r="Z975" s="73" t="s">
        <v>169</v>
      </c>
      <c r="AA975" s="73" t="s">
        <v>169</v>
      </c>
      <c r="AB975" s="317"/>
      <c r="AC975" s="73" t="s">
        <v>169</v>
      </c>
      <c r="AD975" s="73" t="s">
        <v>169</v>
      </c>
      <c r="AE975" s="317"/>
      <c r="AF975" s="73" t="s">
        <v>169</v>
      </c>
      <c r="AG975" s="73" t="s">
        <v>169</v>
      </c>
      <c r="AH975" s="317"/>
      <c r="AI975" s="88">
        <f t="shared" si="299"/>
        <v>0</v>
      </c>
      <c r="AJ975" s="312">
        <f t="shared" si="300"/>
        <v>0</v>
      </c>
      <c r="AK975" s="27">
        <f t="shared" si="301"/>
        <v>0</v>
      </c>
      <c r="AL975" s="27">
        <f t="shared" si="302"/>
        <v>0</v>
      </c>
      <c r="AM975" s="27">
        <f t="shared" si="303"/>
        <v>0</v>
      </c>
      <c r="AN975" s="77">
        <f t="shared" si="304"/>
        <v>0</v>
      </c>
      <c r="AP975" s="77">
        <f t="shared" si="305"/>
        <v>0</v>
      </c>
      <c r="AQ975" s="207">
        <f t="shared" si="291"/>
        <v>0</v>
      </c>
      <c r="AR975" s="27">
        <f t="shared" si="292"/>
        <v>0</v>
      </c>
      <c r="AS975" s="27">
        <f t="shared" si="293"/>
        <v>0</v>
      </c>
      <c r="AT975" s="27">
        <f t="shared" si="306"/>
        <v>0</v>
      </c>
      <c r="AU975" s="27">
        <f t="shared" si="294"/>
        <v>0</v>
      </c>
      <c r="AV975" s="27">
        <f t="shared" si="295"/>
        <v>0</v>
      </c>
      <c r="AW975" s="27">
        <f t="shared" si="296"/>
        <v>0</v>
      </c>
    </row>
    <row r="976" spans="1:49">
      <c r="A976" s="68">
        <v>965</v>
      </c>
      <c r="B976" s="69" t="s">
        <v>328</v>
      </c>
      <c r="C976" s="314"/>
      <c r="D976" s="72"/>
      <c r="E976" s="180"/>
      <c r="F976" s="72"/>
      <c r="G976" s="72"/>
      <c r="H976" s="325">
        <f t="shared" si="288"/>
        <v>0</v>
      </c>
      <c r="I976" s="71"/>
      <c r="J976" s="303"/>
      <c r="K976" s="303"/>
      <c r="L976" s="303"/>
      <c r="M976" s="304">
        <f t="shared" si="297"/>
        <v>0</v>
      </c>
      <c r="N976" s="326" t="str">
        <f t="shared" si="289"/>
        <v/>
      </c>
      <c r="O976" s="71"/>
      <c r="P976" s="303"/>
      <c r="Q976" s="214">
        <f t="shared" si="298"/>
        <v>0</v>
      </c>
      <c r="R976" s="71"/>
      <c r="S976" s="308"/>
      <c r="T976" s="308"/>
      <c r="U976" s="308"/>
      <c r="V976" s="79"/>
      <c r="W976" s="303"/>
      <c r="X976" s="303"/>
      <c r="Y976" s="309">
        <f t="shared" si="290"/>
        <v>0</v>
      </c>
      <c r="Z976" s="73" t="s">
        <v>169</v>
      </c>
      <c r="AA976" s="73" t="s">
        <v>169</v>
      </c>
      <c r="AB976" s="317"/>
      <c r="AC976" s="73" t="s">
        <v>169</v>
      </c>
      <c r="AD976" s="73" t="s">
        <v>169</v>
      </c>
      <c r="AE976" s="317"/>
      <c r="AF976" s="73" t="s">
        <v>169</v>
      </c>
      <c r="AG976" s="73" t="s">
        <v>169</v>
      </c>
      <c r="AH976" s="317"/>
      <c r="AI976" s="88">
        <f t="shared" si="299"/>
        <v>0</v>
      </c>
      <c r="AJ976" s="312">
        <f t="shared" si="300"/>
        <v>0</v>
      </c>
      <c r="AK976" s="27">
        <f t="shared" si="301"/>
        <v>0</v>
      </c>
      <c r="AL976" s="27">
        <f t="shared" si="302"/>
        <v>0</v>
      </c>
      <c r="AM976" s="27">
        <f t="shared" si="303"/>
        <v>0</v>
      </c>
      <c r="AN976" s="77">
        <f t="shared" si="304"/>
        <v>0</v>
      </c>
      <c r="AP976" s="77">
        <f t="shared" si="305"/>
        <v>0</v>
      </c>
      <c r="AQ976" s="207">
        <f t="shared" si="291"/>
        <v>0</v>
      </c>
      <c r="AR976" s="27">
        <f t="shared" si="292"/>
        <v>0</v>
      </c>
      <c r="AS976" s="27">
        <f t="shared" si="293"/>
        <v>0</v>
      </c>
      <c r="AT976" s="27">
        <f t="shared" si="306"/>
        <v>0</v>
      </c>
      <c r="AU976" s="27">
        <f t="shared" si="294"/>
        <v>0</v>
      </c>
      <c r="AV976" s="27">
        <f t="shared" si="295"/>
        <v>0</v>
      </c>
      <c r="AW976" s="27">
        <f t="shared" si="296"/>
        <v>0</v>
      </c>
    </row>
    <row r="977" spans="1:49">
      <c r="A977" s="78">
        <v>966</v>
      </c>
      <c r="B977" s="69" t="s">
        <v>328</v>
      </c>
      <c r="C977" s="314"/>
      <c r="D977" s="72"/>
      <c r="E977" s="180"/>
      <c r="F977" s="72"/>
      <c r="G977" s="72"/>
      <c r="H977" s="325">
        <f t="shared" si="288"/>
        <v>0</v>
      </c>
      <c r="I977" s="71"/>
      <c r="J977" s="303"/>
      <c r="K977" s="303"/>
      <c r="L977" s="303"/>
      <c r="M977" s="304">
        <f t="shared" si="297"/>
        <v>0</v>
      </c>
      <c r="N977" s="326" t="str">
        <f t="shared" si="289"/>
        <v/>
      </c>
      <c r="O977" s="71"/>
      <c r="P977" s="303"/>
      <c r="Q977" s="214">
        <f t="shared" si="298"/>
        <v>0</v>
      </c>
      <c r="R977" s="71"/>
      <c r="S977" s="308"/>
      <c r="T977" s="308"/>
      <c r="U977" s="308"/>
      <c r="V977" s="79"/>
      <c r="W977" s="303"/>
      <c r="X977" s="303"/>
      <c r="Y977" s="309">
        <f t="shared" si="290"/>
        <v>0</v>
      </c>
      <c r="Z977" s="73" t="s">
        <v>169</v>
      </c>
      <c r="AA977" s="73" t="s">
        <v>169</v>
      </c>
      <c r="AB977" s="317"/>
      <c r="AC977" s="73" t="s">
        <v>169</v>
      </c>
      <c r="AD977" s="73" t="s">
        <v>169</v>
      </c>
      <c r="AE977" s="317"/>
      <c r="AF977" s="73" t="s">
        <v>169</v>
      </c>
      <c r="AG977" s="73" t="s">
        <v>169</v>
      </c>
      <c r="AH977" s="317"/>
      <c r="AI977" s="88">
        <f t="shared" si="299"/>
        <v>0</v>
      </c>
      <c r="AJ977" s="312">
        <f t="shared" si="300"/>
        <v>0</v>
      </c>
      <c r="AK977" s="27">
        <f t="shared" si="301"/>
        <v>0</v>
      </c>
      <c r="AL977" s="27">
        <f t="shared" si="302"/>
        <v>0</v>
      </c>
      <c r="AM977" s="27">
        <f t="shared" si="303"/>
        <v>0</v>
      </c>
      <c r="AN977" s="77">
        <f t="shared" si="304"/>
        <v>0</v>
      </c>
      <c r="AP977" s="77">
        <f t="shared" si="305"/>
        <v>0</v>
      </c>
      <c r="AQ977" s="207">
        <f t="shared" si="291"/>
        <v>0</v>
      </c>
      <c r="AR977" s="27">
        <f t="shared" si="292"/>
        <v>0</v>
      </c>
      <c r="AS977" s="27">
        <f t="shared" si="293"/>
        <v>0</v>
      </c>
      <c r="AT977" s="27">
        <f t="shared" si="306"/>
        <v>0</v>
      </c>
      <c r="AU977" s="27">
        <f t="shared" si="294"/>
        <v>0</v>
      </c>
      <c r="AV977" s="27">
        <f t="shared" si="295"/>
        <v>0</v>
      </c>
      <c r="AW977" s="27">
        <f t="shared" si="296"/>
        <v>0</v>
      </c>
    </row>
    <row r="978" spans="1:49">
      <c r="A978" s="68">
        <v>967</v>
      </c>
      <c r="B978" s="69" t="s">
        <v>328</v>
      </c>
      <c r="C978" s="314"/>
      <c r="D978" s="72"/>
      <c r="E978" s="180"/>
      <c r="F978" s="72"/>
      <c r="G978" s="72"/>
      <c r="H978" s="325">
        <f t="shared" si="288"/>
        <v>0</v>
      </c>
      <c r="I978" s="71"/>
      <c r="J978" s="303"/>
      <c r="K978" s="303"/>
      <c r="L978" s="303"/>
      <c r="M978" s="304">
        <f t="shared" si="297"/>
        <v>0</v>
      </c>
      <c r="N978" s="326" t="str">
        <f t="shared" si="289"/>
        <v/>
      </c>
      <c r="O978" s="71"/>
      <c r="P978" s="303"/>
      <c r="Q978" s="214">
        <f t="shared" si="298"/>
        <v>0</v>
      </c>
      <c r="R978" s="71"/>
      <c r="S978" s="308"/>
      <c r="T978" s="308"/>
      <c r="U978" s="308"/>
      <c r="V978" s="79"/>
      <c r="W978" s="303"/>
      <c r="X978" s="303"/>
      <c r="Y978" s="309">
        <f t="shared" si="290"/>
        <v>0</v>
      </c>
      <c r="Z978" s="73" t="s">
        <v>169</v>
      </c>
      <c r="AA978" s="73" t="s">
        <v>169</v>
      </c>
      <c r="AB978" s="317"/>
      <c r="AC978" s="73" t="s">
        <v>169</v>
      </c>
      <c r="AD978" s="73" t="s">
        <v>169</v>
      </c>
      <c r="AE978" s="317"/>
      <c r="AF978" s="73" t="s">
        <v>169</v>
      </c>
      <c r="AG978" s="73" t="s">
        <v>169</v>
      </c>
      <c r="AH978" s="317"/>
      <c r="AI978" s="88">
        <f t="shared" si="299"/>
        <v>0</v>
      </c>
      <c r="AJ978" s="312">
        <f t="shared" si="300"/>
        <v>0</v>
      </c>
      <c r="AK978" s="27">
        <f t="shared" si="301"/>
        <v>0</v>
      </c>
      <c r="AL978" s="27">
        <f t="shared" si="302"/>
        <v>0</v>
      </c>
      <c r="AM978" s="27">
        <f t="shared" si="303"/>
        <v>0</v>
      </c>
      <c r="AN978" s="77">
        <f t="shared" si="304"/>
        <v>0</v>
      </c>
      <c r="AP978" s="77">
        <f t="shared" si="305"/>
        <v>0</v>
      </c>
      <c r="AQ978" s="207">
        <f t="shared" si="291"/>
        <v>0</v>
      </c>
      <c r="AR978" s="27">
        <f t="shared" si="292"/>
        <v>0</v>
      </c>
      <c r="AS978" s="27">
        <f t="shared" si="293"/>
        <v>0</v>
      </c>
      <c r="AT978" s="27">
        <f t="shared" si="306"/>
        <v>0</v>
      </c>
      <c r="AU978" s="27">
        <f t="shared" si="294"/>
        <v>0</v>
      </c>
      <c r="AV978" s="27">
        <f t="shared" si="295"/>
        <v>0</v>
      </c>
      <c r="AW978" s="27">
        <f t="shared" si="296"/>
        <v>0</v>
      </c>
    </row>
    <row r="979" spans="1:49">
      <c r="A979" s="78">
        <v>968</v>
      </c>
      <c r="B979" s="69" t="s">
        <v>328</v>
      </c>
      <c r="C979" s="314"/>
      <c r="D979" s="72"/>
      <c r="E979" s="180"/>
      <c r="F979" s="72"/>
      <c r="G979" s="72"/>
      <c r="H979" s="325">
        <f t="shared" si="288"/>
        <v>0</v>
      </c>
      <c r="I979" s="71"/>
      <c r="J979" s="303"/>
      <c r="K979" s="303"/>
      <c r="L979" s="303"/>
      <c r="M979" s="304">
        <f t="shared" si="297"/>
        <v>0</v>
      </c>
      <c r="N979" s="326" t="str">
        <f t="shared" si="289"/>
        <v/>
      </c>
      <c r="O979" s="71"/>
      <c r="P979" s="303"/>
      <c r="Q979" s="214">
        <f t="shared" si="298"/>
        <v>0</v>
      </c>
      <c r="R979" s="71"/>
      <c r="S979" s="308"/>
      <c r="T979" s="308"/>
      <c r="U979" s="308"/>
      <c r="V979" s="79"/>
      <c r="W979" s="303"/>
      <c r="X979" s="303"/>
      <c r="Y979" s="309">
        <f t="shared" si="290"/>
        <v>0</v>
      </c>
      <c r="Z979" s="73" t="s">
        <v>169</v>
      </c>
      <c r="AA979" s="73" t="s">
        <v>169</v>
      </c>
      <c r="AB979" s="317"/>
      <c r="AC979" s="73" t="s">
        <v>169</v>
      </c>
      <c r="AD979" s="73" t="s">
        <v>169</v>
      </c>
      <c r="AE979" s="317"/>
      <c r="AF979" s="73" t="s">
        <v>169</v>
      </c>
      <c r="AG979" s="73" t="s">
        <v>169</v>
      </c>
      <c r="AH979" s="317"/>
      <c r="AI979" s="88">
        <f t="shared" si="299"/>
        <v>0</v>
      </c>
      <c r="AJ979" s="312">
        <f t="shared" si="300"/>
        <v>0</v>
      </c>
      <c r="AK979" s="27">
        <f t="shared" si="301"/>
        <v>0</v>
      </c>
      <c r="AL979" s="27">
        <f t="shared" si="302"/>
        <v>0</v>
      </c>
      <c r="AM979" s="27">
        <f t="shared" si="303"/>
        <v>0</v>
      </c>
      <c r="AN979" s="77">
        <f t="shared" si="304"/>
        <v>0</v>
      </c>
      <c r="AP979" s="77">
        <f t="shared" si="305"/>
        <v>0</v>
      </c>
      <c r="AQ979" s="207">
        <f t="shared" si="291"/>
        <v>0</v>
      </c>
      <c r="AR979" s="27">
        <f t="shared" si="292"/>
        <v>0</v>
      </c>
      <c r="AS979" s="27">
        <f t="shared" si="293"/>
        <v>0</v>
      </c>
      <c r="AT979" s="27">
        <f t="shared" si="306"/>
        <v>0</v>
      </c>
      <c r="AU979" s="27">
        <f t="shared" si="294"/>
        <v>0</v>
      </c>
      <c r="AV979" s="27">
        <f t="shared" si="295"/>
        <v>0</v>
      </c>
      <c r="AW979" s="27">
        <f t="shared" si="296"/>
        <v>0</v>
      </c>
    </row>
    <row r="980" spans="1:49">
      <c r="A980" s="68">
        <v>969</v>
      </c>
      <c r="B980" s="69" t="s">
        <v>328</v>
      </c>
      <c r="C980" s="314"/>
      <c r="D980" s="72"/>
      <c r="E980" s="180"/>
      <c r="F980" s="72"/>
      <c r="G980" s="72"/>
      <c r="H980" s="325">
        <f t="shared" si="288"/>
        <v>0</v>
      </c>
      <c r="I980" s="71"/>
      <c r="J980" s="303"/>
      <c r="K980" s="303"/>
      <c r="L980" s="303"/>
      <c r="M980" s="304">
        <f t="shared" si="297"/>
        <v>0</v>
      </c>
      <c r="N980" s="326" t="str">
        <f t="shared" si="289"/>
        <v/>
      </c>
      <c r="O980" s="71"/>
      <c r="P980" s="303"/>
      <c r="Q980" s="214">
        <f t="shared" si="298"/>
        <v>0</v>
      </c>
      <c r="R980" s="71"/>
      <c r="S980" s="308"/>
      <c r="T980" s="308"/>
      <c r="U980" s="308"/>
      <c r="V980" s="79"/>
      <c r="W980" s="303"/>
      <c r="X980" s="303"/>
      <c r="Y980" s="309">
        <f t="shared" si="290"/>
        <v>0</v>
      </c>
      <c r="Z980" s="73" t="s">
        <v>169</v>
      </c>
      <c r="AA980" s="73" t="s">
        <v>169</v>
      </c>
      <c r="AB980" s="317"/>
      <c r="AC980" s="73" t="s">
        <v>169</v>
      </c>
      <c r="AD980" s="73" t="s">
        <v>169</v>
      </c>
      <c r="AE980" s="317"/>
      <c r="AF980" s="73" t="s">
        <v>169</v>
      </c>
      <c r="AG980" s="73" t="s">
        <v>169</v>
      </c>
      <c r="AH980" s="317"/>
      <c r="AI980" s="88">
        <f t="shared" si="299"/>
        <v>0</v>
      </c>
      <c r="AJ980" s="312">
        <f t="shared" si="300"/>
        <v>0</v>
      </c>
      <c r="AK980" s="27">
        <f t="shared" si="301"/>
        <v>0</v>
      </c>
      <c r="AL980" s="27">
        <f t="shared" si="302"/>
        <v>0</v>
      </c>
      <c r="AM980" s="27">
        <f t="shared" si="303"/>
        <v>0</v>
      </c>
      <c r="AN980" s="77">
        <f t="shared" si="304"/>
        <v>0</v>
      </c>
      <c r="AP980" s="77">
        <f t="shared" si="305"/>
        <v>0</v>
      </c>
      <c r="AQ980" s="207">
        <f t="shared" si="291"/>
        <v>0</v>
      </c>
      <c r="AR980" s="27">
        <f t="shared" si="292"/>
        <v>0</v>
      </c>
      <c r="AS980" s="27">
        <f t="shared" si="293"/>
        <v>0</v>
      </c>
      <c r="AT980" s="27">
        <f t="shared" si="306"/>
        <v>0</v>
      </c>
      <c r="AU980" s="27">
        <f t="shared" si="294"/>
        <v>0</v>
      </c>
      <c r="AV980" s="27">
        <f t="shared" si="295"/>
        <v>0</v>
      </c>
      <c r="AW980" s="27">
        <f t="shared" si="296"/>
        <v>0</v>
      </c>
    </row>
    <row r="981" spans="1:49">
      <c r="A981" s="78">
        <v>970</v>
      </c>
      <c r="B981" s="69" t="s">
        <v>328</v>
      </c>
      <c r="C981" s="314"/>
      <c r="D981" s="72"/>
      <c r="E981" s="180"/>
      <c r="F981" s="72"/>
      <c r="G981" s="72"/>
      <c r="H981" s="325">
        <f t="shared" si="288"/>
        <v>0</v>
      </c>
      <c r="I981" s="71"/>
      <c r="J981" s="303"/>
      <c r="K981" s="303"/>
      <c r="L981" s="303"/>
      <c r="M981" s="304">
        <f t="shared" si="297"/>
        <v>0</v>
      </c>
      <c r="N981" s="326" t="str">
        <f t="shared" si="289"/>
        <v/>
      </c>
      <c r="O981" s="71"/>
      <c r="P981" s="303"/>
      <c r="Q981" s="214">
        <f t="shared" si="298"/>
        <v>0</v>
      </c>
      <c r="R981" s="71"/>
      <c r="S981" s="308"/>
      <c r="T981" s="308"/>
      <c r="U981" s="308"/>
      <c r="V981" s="79"/>
      <c r="W981" s="303"/>
      <c r="X981" s="303"/>
      <c r="Y981" s="309">
        <f t="shared" si="290"/>
        <v>0</v>
      </c>
      <c r="Z981" s="73" t="s">
        <v>169</v>
      </c>
      <c r="AA981" s="73" t="s">
        <v>169</v>
      </c>
      <c r="AB981" s="317"/>
      <c r="AC981" s="73" t="s">
        <v>169</v>
      </c>
      <c r="AD981" s="73" t="s">
        <v>169</v>
      </c>
      <c r="AE981" s="317"/>
      <c r="AF981" s="73" t="s">
        <v>169</v>
      </c>
      <c r="AG981" s="73" t="s">
        <v>169</v>
      </c>
      <c r="AH981" s="317"/>
      <c r="AI981" s="88">
        <f t="shared" si="299"/>
        <v>0</v>
      </c>
      <c r="AJ981" s="312">
        <f t="shared" si="300"/>
        <v>0</v>
      </c>
      <c r="AK981" s="27">
        <f t="shared" si="301"/>
        <v>0</v>
      </c>
      <c r="AL981" s="27">
        <f t="shared" si="302"/>
        <v>0</v>
      </c>
      <c r="AM981" s="27">
        <f t="shared" si="303"/>
        <v>0</v>
      </c>
      <c r="AN981" s="77">
        <f t="shared" si="304"/>
        <v>0</v>
      </c>
      <c r="AP981" s="77">
        <f t="shared" si="305"/>
        <v>0</v>
      </c>
      <c r="AQ981" s="207">
        <f t="shared" si="291"/>
        <v>0</v>
      </c>
      <c r="AR981" s="27">
        <f t="shared" si="292"/>
        <v>0</v>
      </c>
      <c r="AS981" s="27">
        <f t="shared" si="293"/>
        <v>0</v>
      </c>
      <c r="AT981" s="27">
        <f t="shared" si="306"/>
        <v>0</v>
      </c>
      <c r="AU981" s="27">
        <f t="shared" si="294"/>
        <v>0</v>
      </c>
      <c r="AV981" s="27">
        <f t="shared" si="295"/>
        <v>0</v>
      </c>
      <c r="AW981" s="27">
        <f t="shared" si="296"/>
        <v>0</v>
      </c>
    </row>
    <row r="982" spans="1:49">
      <c r="A982" s="68">
        <v>971</v>
      </c>
      <c r="B982" s="69" t="s">
        <v>328</v>
      </c>
      <c r="C982" s="314"/>
      <c r="D982" s="72"/>
      <c r="E982" s="180"/>
      <c r="F982" s="72"/>
      <c r="G982" s="72"/>
      <c r="H982" s="325">
        <f t="shared" si="288"/>
        <v>0</v>
      </c>
      <c r="I982" s="71"/>
      <c r="J982" s="303"/>
      <c r="K982" s="303"/>
      <c r="L982" s="303"/>
      <c r="M982" s="304">
        <f t="shared" si="297"/>
        <v>0</v>
      </c>
      <c r="N982" s="326" t="str">
        <f t="shared" si="289"/>
        <v/>
      </c>
      <c r="O982" s="71"/>
      <c r="P982" s="303"/>
      <c r="Q982" s="214">
        <f t="shared" si="298"/>
        <v>0</v>
      </c>
      <c r="R982" s="71"/>
      <c r="S982" s="308"/>
      <c r="T982" s="308"/>
      <c r="U982" s="308"/>
      <c r="V982" s="79"/>
      <c r="W982" s="303"/>
      <c r="X982" s="303"/>
      <c r="Y982" s="309">
        <f t="shared" si="290"/>
        <v>0</v>
      </c>
      <c r="Z982" s="73" t="s">
        <v>169</v>
      </c>
      <c r="AA982" s="73" t="s">
        <v>169</v>
      </c>
      <c r="AB982" s="317"/>
      <c r="AC982" s="73" t="s">
        <v>169</v>
      </c>
      <c r="AD982" s="73" t="s">
        <v>169</v>
      </c>
      <c r="AE982" s="317"/>
      <c r="AF982" s="73" t="s">
        <v>169</v>
      </c>
      <c r="AG982" s="73" t="s">
        <v>169</v>
      </c>
      <c r="AH982" s="317"/>
      <c r="AI982" s="88">
        <f t="shared" si="299"/>
        <v>0</v>
      </c>
      <c r="AJ982" s="312">
        <f t="shared" si="300"/>
        <v>0</v>
      </c>
      <c r="AK982" s="27">
        <f t="shared" si="301"/>
        <v>0</v>
      </c>
      <c r="AL982" s="27">
        <f t="shared" si="302"/>
        <v>0</v>
      </c>
      <c r="AM982" s="27">
        <f t="shared" si="303"/>
        <v>0</v>
      </c>
      <c r="AN982" s="77">
        <f t="shared" si="304"/>
        <v>0</v>
      </c>
      <c r="AP982" s="77">
        <f t="shared" si="305"/>
        <v>0</v>
      </c>
      <c r="AQ982" s="207">
        <f t="shared" si="291"/>
        <v>0</v>
      </c>
      <c r="AR982" s="27">
        <f t="shared" si="292"/>
        <v>0</v>
      </c>
      <c r="AS982" s="27">
        <f t="shared" si="293"/>
        <v>0</v>
      </c>
      <c r="AT982" s="27">
        <f t="shared" si="306"/>
        <v>0</v>
      </c>
      <c r="AU982" s="27">
        <f t="shared" si="294"/>
        <v>0</v>
      </c>
      <c r="AV982" s="27">
        <f t="shared" si="295"/>
        <v>0</v>
      </c>
      <c r="AW982" s="27">
        <f t="shared" si="296"/>
        <v>0</v>
      </c>
    </row>
    <row r="983" spans="1:49">
      <c r="A983" s="78">
        <v>972</v>
      </c>
      <c r="B983" s="69" t="s">
        <v>328</v>
      </c>
      <c r="C983" s="314"/>
      <c r="D983" s="72"/>
      <c r="E983" s="180"/>
      <c r="F983" s="72"/>
      <c r="G983" s="72"/>
      <c r="H983" s="325">
        <f t="shared" si="288"/>
        <v>0</v>
      </c>
      <c r="I983" s="71"/>
      <c r="J983" s="303"/>
      <c r="K983" s="303"/>
      <c r="L983" s="303"/>
      <c r="M983" s="304">
        <f t="shared" si="297"/>
        <v>0</v>
      </c>
      <c r="N983" s="326" t="str">
        <f t="shared" si="289"/>
        <v/>
      </c>
      <c r="O983" s="71"/>
      <c r="P983" s="303"/>
      <c r="Q983" s="214">
        <f t="shared" si="298"/>
        <v>0</v>
      </c>
      <c r="R983" s="71"/>
      <c r="S983" s="308"/>
      <c r="T983" s="308"/>
      <c r="U983" s="308"/>
      <c r="V983" s="79"/>
      <c r="W983" s="303"/>
      <c r="X983" s="303"/>
      <c r="Y983" s="309">
        <f t="shared" si="290"/>
        <v>0</v>
      </c>
      <c r="Z983" s="73" t="s">
        <v>169</v>
      </c>
      <c r="AA983" s="73" t="s">
        <v>169</v>
      </c>
      <c r="AB983" s="317"/>
      <c r="AC983" s="73" t="s">
        <v>169</v>
      </c>
      <c r="AD983" s="73" t="s">
        <v>169</v>
      </c>
      <c r="AE983" s="317"/>
      <c r="AF983" s="73" t="s">
        <v>169</v>
      </c>
      <c r="AG983" s="73" t="s">
        <v>169</v>
      </c>
      <c r="AH983" s="317"/>
      <c r="AI983" s="88">
        <f t="shared" si="299"/>
        <v>0</v>
      </c>
      <c r="AJ983" s="312">
        <f t="shared" si="300"/>
        <v>0</v>
      </c>
      <c r="AK983" s="27">
        <f t="shared" si="301"/>
        <v>0</v>
      </c>
      <c r="AL983" s="27">
        <f t="shared" si="302"/>
        <v>0</v>
      </c>
      <c r="AM983" s="27">
        <f t="shared" si="303"/>
        <v>0</v>
      </c>
      <c r="AN983" s="77">
        <f t="shared" si="304"/>
        <v>0</v>
      </c>
      <c r="AP983" s="77">
        <f t="shared" si="305"/>
        <v>0</v>
      </c>
      <c r="AQ983" s="207">
        <f t="shared" si="291"/>
        <v>0</v>
      </c>
      <c r="AR983" s="27">
        <f t="shared" si="292"/>
        <v>0</v>
      </c>
      <c r="AS983" s="27">
        <f t="shared" si="293"/>
        <v>0</v>
      </c>
      <c r="AT983" s="27">
        <f t="shared" si="306"/>
        <v>0</v>
      </c>
      <c r="AU983" s="27">
        <f t="shared" si="294"/>
        <v>0</v>
      </c>
      <c r="AV983" s="27">
        <f t="shared" si="295"/>
        <v>0</v>
      </c>
      <c r="AW983" s="27">
        <f t="shared" si="296"/>
        <v>0</v>
      </c>
    </row>
    <row r="984" spans="1:49">
      <c r="A984" s="68">
        <v>973</v>
      </c>
      <c r="B984" s="69" t="s">
        <v>328</v>
      </c>
      <c r="C984" s="314"/>
      <c r="D984" s="72"/>
      <c r="E984" s="180"/>
      <c r="F984" s="72"/>
      <c r="G984" s="72"/>
      <c r="H984" s="325">
        <f t="shared" si="288"/>
        <v>0</v>
      </c>
      <c r="I984" s="71"/>
      <c r="J984" s="303"/>
      <c r="K984" s="303"/>
      <c r="L984" s="303"/>
      <c r="M984" s="304">
        <f t="shared" si="297"/>
        <v>0</v>
      </c>
      <c r="N984" s="326" t="str">
        <f t="shared" si="289"/>
        <v/>
      </c>
      <c r="O984" s="71"/>
      <c r="P984" s="303"/>
      <c r="Q984" s="214">
        <f t="shared" si="298"/>
        <v>0</v>
      </c>
      <c r="R984" s="71"/>
      <c r="S984" s="308"/>
      <c r="T984" s="308"/>
      <c r="U984" s="308"/>
      <c r="V984" s="79"/>
      <c r="W984" s="303"/>
      <c r="X984" s="303"/>
      <c r="Y984" s="309">
        <f t="shared" si="290"/>
        <v>0</v>
      </c>
      <c r="Z984" s="73" t="s">
        <v>169</v>
      </c>
      <c r="AA984" s="73" t="s">
        <v>169</v>
      </c>
      <c r="AB984" s="317"/>
      <c r="AC984" s="73" t="s">
        <v>169</v>
      </c>
      <c r="AD984" s="73" t="s">
        <v>169</v>
      </c>
      <c r="AE984" s="317"/>
      <c r="AF984" s="73" t="s">
        <v>169</v>
      </c>
      <c r="AG984" s="73" t="s">
        <v>169</v>
      </c>
      <c r="AH984" s="317"/>
      <c r="AI984" s="88">
        <f t="shared" si="299"/>
        <v>0</v>
      </c>
      <c r="AJ984" s="312">
        <f t="shared" si="300"/>
        <v>0</v>
      </c>
      <c r="AK984" s="27">
        <f t="shared" si="301"/>
        <v>0</v>
      </c>
      <c r="AL984" s="27">
        <f t="shared" si="302"/>
        <v>0</v>
      </c>
      <c r="AM984" s="27">
        <f t="shared" si="303"/>
        <v>0</v>
      </c>
      <c r="AN984" s="77">
        <f t="shared" si="304"/>
        <v>0</v>
      </c>
      <c r="AP984" s="77">
        <f t="shared" si="305"/>
        <v>0</v>
      </c>
      <c r="AQ984" s="207">
        <f t="shared" si="291"/>
        <v>0</v>
      </c>
      <c r="AR984" s="27">
        <f t="shared" si="292"/>
        <v>0</v>
      </c>
      <c r="AS984" s="27">
        <f t="shared" si="293"/>
        <v>0</v>
      </c>
      <c r="AT984" s="27">
        <f t="shared" si="306"/>
        <v>0</v>
      </c>
      <c r="AU984" s="27">
        <f t="shared" si="294"/>
        <v>0</v>
      </c>
      <c r="AV984" s="27">
        <f t="shared" si="295"/>
        <v>0</v>
      </c>
      <c r="AW984" s="27">
        <f t="shared" si="296"/>
        <v>0</v>
      </c>
    </row>
    <row r="985" spans="1:49">
      <c r="A985" s="78">
        <v>974</v>
      </c>
      <c r="B985" s="69" t="s">
        <v>328</v>
      </c>
      <c r="C985" s="314"/>
      <c r="D985" s="72"/>
      <c r="E985" s="180"/>
      <c r="F985" s="72"/>
      <c r="G985" s="72"/>
      <c r="H985" s="325">
        <f t="shared" si="288"/>
        <v>0</v>
      </c>
      <c r="I985" s="71"/>
      <c r="J985" s="303"/>
      <c r="K985" s="303"/>
      <c r="L985" s="303"/>
      <c r="M985" s="304">
        <f t="shared" si="297"/>
        <v>0</v>
      </c>
      <c r="N985" s="326" t="str">
        <f t="shared" si="289"/>
        <v/>
      </c>
      <c r="O985" s="71"/>
      <c r="P985" s="303"/>
      <c r="Q985" s="214">
        <f t="shared" si="298"/>
        <v>0</v>
      </c>
      <c r="R985" s="71"/>
      <c r="S985" s="308"/>
      <c r="T985" s="308"/>
      <c r="U985" s="308"/>
      <c r="V985" s="79"/>
      <c r="W985" s="303"/>
      <c r="X985" s="303"/>
      <c r="Y985" s="309">
        <f t="shared" si="290"/>
        <v>0</v>
      </c>
      <c r="Z985" s="73" t="s">
        <v>169</v>
      </c>
      <c r="AA985" s="73" t="s">
        <v>169</v>
      </c>
      <c r="AB985" s="317"/>
      <c r="AC985" s="73" t="s">
        <v>169</v>
      </c>
      <c r="AD985" s="73" t="s">
        <v>169</v>
      </c>
      <c r="AE985" s="317"/>
      <c r="AF985" s="73" t="s">
        <v>169</v>
      </c>
      <c r="AG985" s="73" t="s">
        <v>169</v>
      </c>
      <c r="AH985" s="317"/>
      <c r="AI985" s="88">
        <f t="shared" si="299"/>
        <v>0</v>
      </c>
      <c r="AJ985" s="312">
        <f t="shared" si="300"/>
        <v>0</v>
      </c>
      <c r="AK985" s="27">
        <f t="shared" si="301"/>
        <v>0</v>
      </c>
      <c r="AL985" s="27">
        <f t="shared" si="302"/>
        <v>0</v>
      </c>
      <c r="AM985" s="27">
        <f t="shared" si="303"/>
        <v>0</v>
      </c>
      <c r="AN985" s="77">
        <f t="shared" si="304"/>
        <v>0</v>
      </c>
      <c r="AP985" s="77">
        <f t="shared" si="305"/>
        <v>0</v>
      </c>
      <c r="AQ985" s="207">
        <f t="shared" si="291"/>
        <v>0</v>
      </c>
      <c r="AR985" s="27">
        <f t="shared" si="292"/>
        <v>0</v>
      </c>
      <c r="AS985" s="27">
        <f t="shared" si="293"/>
        <v>0</v>
      </c>
      <c r="AT985" s="27">
        <f t="shared" si="306"/>
        <v>0</v>
      </c>
      <c r="AU985" s="27">
        <f t="shared" si="294"/>
        <v>0</v>
      </c>
      <c r="AV985" s="27">
        <f t="shared" si="295"/>
        <v>0</v>
      </c>
      <c r="AW985" s="27">
        <f t="shared" si="296"/>
        <v>0</v>
      </c>
    </row>
    <row r="986" spans="1:49">
      <c r="A986" s="68">
        <v>975</v>
      </c>
      <c r="B986" s="69" t="s">
        <v>328</v>
      </c>
      <c r="C986" s="314"/>
      <c r="D986" s="72"/>
      <c r="E986" s="180"/>
      <c r="F986" s="72"/>
      <c r="G986" s="72"/>
      <c r="H986" s="325">
        <f t="shared" si="288"/>
        <v>0</v>
      </c>
      <c r="I986" s="71"/>
      <c r="J986" s="303"/>
      <c r="K986" s="303"/>
      <c r="L986" s="303"/>
      <c r="M986" s="304">
        <f t="shared" si="297"/>
        <v>0</v>
      </c>
      <c r="N986" s="326" t="str">
        <f t="shared" si="289"/>
        <v/>
      </c>
      <c r="O986" s="71"/>
      <c r="P986" s="303"/>
      <c r="Q986" s="214">
        <f t="shared" si="298"/>
        <v>0</v>
      </c>
      <c r="R986" s="71"/>
      <c r="S986" s="308"/>
      <c r="T986" s="308"/>
      <c r="U986" s="308"/>
      <c r="V986" s="79"/>
      <c r="W986" s="303"/>
      <c r="X986" s="303"/>
      <c r="Y986" s="309">
        <f t="shared" si="290"/>
        <v>0</v>
      </c>
      <c r="Z986" s="73" t="s">
        <v>169</v>
      </c>
      <c r="AA986" s="73" t="s">
        <v>169</v>
      </c>
      <c r="AB986" s="317"/>
      <c r="AC986" s="73" t="s">
        <v>169</v>
      </c>
      <c r="AD986" s="73" t="s">
        <v>169</v>
      </c>
      <c r="AE986" s="317"/>
      <c r="AF986" s="73" t="s">
        <v>169</v>
      </c>
      <c r="AG986" s="73" t="s">
        <v>169</v>
      </c>
      <c r="AH986" s="317"/>
      <c r="AI986" s="88">
        <f t="shared" si="299"/>
        <v>0</v>
      </c>
      <c r="AJ986" s="312">
        <f t="shared" si="300"/>
        <v>0</v>
      </c>
      <c r="AK986" s="27">
        <f t="shared" si="301"/>
        <v>0</v>
      </c>
      <c r="AL986" s="27">
        <f t="shared" si="302"/>
        <v>0</v>
      </c>
      <c r="AM986" s="27">
        <f t="shared" si="303"/>
        <v>0</v>
      </c>
      <c r="AN986" s="77">
        <f t="shared" si="304"/>
        <v>0</v>
      </c>
      <c r="AP986" s="77">
        <f t="shared" si="305"/>
        <v>0</v>
      </c>
      <c r="AQ986" s="207">
        <f t="shared" si="291"/>
        <v>0</v>
      </c>
      <c r="AR986" s="27">
        <f t="shared" si="292"/>
        <v>0</v>
      </c>
      <c r="AS986" s="27">
        <f t="shared" si="293"/>
        <v>0</v>
      </c>
      <c r="AT986" s="27">
        <f t="shared" si="306"/>
        <v>0</v>
      </c>
      <c r="AU986" s="27">
        <f t="shared" si="294"/>
        <v>0</v>
      </c>
      <c r="AV986" s="27">
        <f t="shared" si="295"/>
        <v>0</v>
      </c>
      <c r="AW986" s="27">
        <f t="shared" si="296"/>
        <v>0</v>
      </c>
    </row>
    <row r="987" spans="1:49">
      <c r="A987" s="78">
        <v>976</v>
      </c>
      <c r="B987" s="69" t="s">
        <v>328</v>
      </c>
      <c r="C987" s="314"/>
      <c r="D987" s="72"/>
      <c r="E987" s="180"/>
      <c r="F987" s="72"/>
      <c r="G987" s="72"/>
      <c r="H987" s="325">
        <f t="shared" si="288"/>
        <v>0</v>
      </c>
      <c r="I987" s="71"/>
      <c r="J987" s="303"/>
      <c r="K987" s="303"/>
      <c r="L987" s="303"/>
      <c r="M987" s="304">
        <f t="shared" si="297"/>
        <v>0</v>
      </c>
      <c r="N987" s="326" t="str">
        <f t="shared" si="289"/>
        <v/>
      </c>
      <c r="O987" s="71"/>
      <c r="P987" s="303"/>
      <c r="Q987" s="214">
        <f t="shared" si="298"/>
        <v>0</v>
      </c>
      <c r="R987" s="71"/>
      <c r="S987" s="308"/>
      <c r="T987" s="308"/>
      <c r="U987" s="308"/>
      <c r="V987" s="79"/>
      <c r="W987" s="303"/>
      <c r="X987" s="303"/>
      <c r="Y987" s="309">
        <f t="shared" si="290"/>
        <v>0</v>
      </c>
      <c r="Z987" s="73" t="s">
        <v>169</v>
      </c>
      <c r="AA987" s="73" t="s">
        <v>169</v>
      </c>
      <c r="AB987" s="317"/>
      <c r="AC987" s="73" t="s">
        <v>169</v>
      </c>
      <c r="AD987" s="73" t="s">
        <v>169</v>
      </c>
      <c r="AE987" s="317"/>
      <c r="AF987" s="73" t="s">
        <v>169</v>
      </c>
      <c r="AG987" s="73" t="s">
        <v>169</v>
      </c>
      <c r="AH987" s="317"/>
      <c r="AI987" s="88">
        <f t="shared" si="299"/>
        <v>0</v>
      </c>
      <c r="AJ987" s="312">
        <f t="shared" si="300"/>
        <v>0</v>
      </c>
      <c r="AK987" s="27">
        <f t="shared" si="301"/>
        <v>0</v>
      </c>
      <c r="AL987" s="27">
        <f t="shared" si="302"/>
        <v>0</v>
      </c>
      <c r="AM987" s="27">
        <f t="shared" si="303"/>
        <v>0</v>
      </c>
      <c r="AN987" s="77">
        <f t="shared" si="304"/>
        <v>0</v>
      </c>
      <c r="AP987" s="77">
        <f t="shared" si="305"/>
        <v>0</v>
      </c>
      <c r="AQ987" s="207">
        <f t="shared" si="291"/>
        <v>0</v>
      </c>
      <c r="AR987" s="27">
        <f t="shared" si="292"/>
        <v>0</v>
      </c>
      <c r="AS987" s="27">
        <f t="shared" si="293"/>
        <v>0</v>
      </c>
      <c r="AT987" s="27">
        <f t="shared" si="306"/>
        <v>0</v>
      </c>
      <c r="AU987" s="27">
        <f t="shared" si="294"/>
        <v>0</v>
      </c>
      <c r="AV987" s="27">
        <f t="shared" si="295"/>
        <v>0</v>
      </c>
      <c r="AW987" s="27">
        <f t="shared" si="296"/>
        <v>0</v>
      </c>
    </row>
    <row r="988" spans="1:49">
      <c r="A988" s="68">
        <v>977</v>
      </c>
      <c r="B988" s="69" t="s">
        <v>328</v>
      </c>
      <c r="C988" s="314"/>
      <c r="D988" s="72"/>
      <c r="E988" s="180"/>
      <c r="F988" s="72"/>
      <c r="G988" s="72"/>
      <c r="H988" s="325">
        <f t="shared" si="288"/>
        <v>0</v>
      </c>
      <c r="I988" s="71"/>
      <c r="J988" s="303"/>
      <c r="K988" s="303"/>
      <c r="L988" s="303"/>
      <c r="M988" s="304">
        <f t="shared" si="297"/>
        <v>0</v>
      </c>
      <c r="N988" s="326" t="str">
        <f t="shared" si="289"/>
        <v/>
      </c>
      <c r="O988" s="71"/>
      <c r="P988" s="303"/>
      <c r="Q988" s="214">
        <f t="shared" si="298"/>
        <v>0</v>
      </c>
      <c r="R988" s="71"/>
      <c r="S988" s="308"/>
      <c r="T988" s="308"/>
      <c r="U988" s="308"/>
      <c r="V988" s="79"/>
      <c r="W988" s="303"/>
      <c r="X988" s="303"/>
      <c r="Y988" s="309">
        <f t="shared" si="290"/>
        <v>0</v>
      </c>
      <c r="Z988" s="73" t="s">
        <v>169</v>
      </c>
      <c r="AA988" s="73" t="s">
        <v>169</v>
      </c>
      <c r="AB988" s="317"/>
      <c r="AC988" s="73" t="s">
        <v>169</v>
      </c>
      <c r="AD988" s="73" t="s">
        <v>169</v>
      </c>
      <c r="AE988" s="317"/>
      <c r="AF988" s="73" t="s">
        <v>169</v>
      </c>
      <c r="AG988" s="73" t="s">
        <v>169</v>
      </c>
      <c r="AH988" s="317"/>
      <c r="AI988" s="88">
        <f t="shared" si="299"/>
        <v>0</v>
      </c>
      <c r="AJ988" s="312">
        <f t="shared" si="300"/>
        <v>0</v>
      </c>
      <c r="AK988" s="27">
        <f t="shared" si="301"/>
        <v>0</v>
      </c>
      <c r="AL988" s="27">
        <f t="shared" si="302"/>
        <v>0</v>
      </c>
      <c r="AM988" s="27">
        <f t="shared" si="303"/>
        <v>0</v>
      </c>
      <c r="AN988" s="77">
        <f t="shared" si="304"/>
        <v>0</v>
      </c>
      <c r="AP988" s="77">
        <f t="shared" si="305"/>
        <v>0</v>
      </c>
      <c r="AQ988" s="207">
        <f t="shared" si="291"/>
        <v>0</v>
      </c>
      <c r="AR988" s="27">
        <f t="shared" si="292"/>
        <v>0</v>
      </c>
      <c r="AS988" s="27">
        <f t="shared" si="293"/>
        <v>0</v>
      </c>
      <c r="AT988" s="27">
        <f t="shared" si="306"/>
        <v>0</v>
      </c>
      <c r="AU988" s="27">
        <f t="shared" si="294"/>
        <v>0</v>
      </c>
      <c r="AV988" s="27">
        <f t="shared" si="295"/>
        <v>0</v>
      </c>
      <c r="AW988" s="27">
        <f t="shared" si="296"/>
        <v>0</v>
      </c>
    </row>
    <row r="989" spans="1:49">
      <c r="A989" s="78">
        <v>978</v>
      </c>
      <c r="B989" s="69" t="s">
        <v>328</v>
      </c>
      <c r="C989" s="314"/>
      <c r="D989" s="72"/>
      <c r="E989" s="180"/>
      <c r="F989" s="72"/>
      <c r="G989" s="72"/>
      <c r="H989" s="325">
        <f t="shared" si="288"/>
        <v>0</v>
      </c>
      <c r="I989" s="71"/>
      <c r="J989" s="303"/>
      <c r="K989" s="303"/>
      <c r="L989" s="303"/>
      <c r="M989" s="304">
        <f t="shared" si="297"/>
        <v>0</v>
      </c>
      <c r="N989" s="326" t="str">
        <f t="shared" si="289"/>
        <v/>
      </c>
      <c r="O989" s="71"/>
      <c r="P989" s="303"/>
      <c r="Q989" s="214">
        <f t="shared" si="298"/>
        <v>0</v>
      </c>
      <c r="R989" s="71"/>
      <c r="S989" s="308"/>
      <c r="T989" s="308"/>
      <c r="U989" s="308"/>
      <c r="V989" s="79"/>
      <c r="W989" s="303"/>
      <c r="X989" s="303"/>
      <c r="Y989" s="309">
        <f t="shared" si="290"/>
        <v>0</v>
      </c>
      <c r="Z989" s="73" t="s">
        <v>169</v>
      </c>
      <c r="AA989" s="73" t="s">
        <v>169</v>
      </c>
      <c r="AB989" s="317"/>
      <c r="AC989" s="73" t="s">
        <v>169</v>
      </c>
      <c r="AD989" s="73" t="s">
        <v>169</v>
      </c>
      <c r="AE989" s="317"/>
      <c r="AF989" s="73" t="s">
        <v>169</v>
      </c>
      <c r="AG989" s="73" t="s">
        <v>169</v>
      </c>
      <c r="AH989" s="317"/>
      <c r="AI989" s="88">
        <f t="shared" si="299"/>
        <v>0</v>
      </c>
      <c r="AJ989" s="312">
        <f t="shared" si="300"/>
        <v>0</v>
      </c>
      <c r="AK989" s="27">
        <f t="shared" si="301"/>
        <v>0</v>
      </c>
      <c r="AL989" s="27">
        <f t="shared" si="302"/>
        <v>0</v>
      </c>
      <c r="AM989" s="27">
        <f t="shared" si="303"/>
        <v>0</v>
      </c>
      <c r="AN989" s="77">
        <f t="shared" si="304"/>
        <v>0</v>
      </c>
      <c r="AP989" s="77">
        <f t="shared" si="305"/>
        <v>0</v>
      </c>
      <c r="AQ989" s="207">
        <f t="shared" si="291"/>
        <v>0</v>
      </c>
      <c r="AR989" s="27">
        <f t="shared" si="292"/>
        <v>0</v>
      </c>
      <c r="AS989" s="27">
        <f t="shared" si="293"/>
        <v>0</v>
      </c>
      <c r="AT989" s="27">
        <f t="shared" si="306"/>
        <v>0</v>
      </c>
      <c r="AU989" s="27">
        <f t="shared" si="294"/>
        <v>0</v>
      </c>
      <c r="AV989" s="27">
        <f t="shared" si="295"/>
        <v>0</v>
      </c>
      <c r="AW989" s="27">
        <f t="shared" si="296"/>
        <v>0</v>
      </c>
    </row>
    <row r="990" spans="1:49">
      <c r="A990" s="68">
        <v>979</v>
      </c>
      <c r="B990" s="69" t="s">
        <v>328</v>
      </c>
      <c r="C990" s="314"/>
      <c r="D990" s="72"/>
      <c r="E990" s="180"/>
      <c r="F990" s="72"/>
      <c r="G990" s="72"/>
      <c r="H990" s="325">
        <f t="shared" si="288"/>
        <v>0</v>
      </c>
      <c r="I990" s="71"/>
      <c r="J990" s="303"/>
      <c r="K990" s="303"/>
      <c r="L990" s="303"/>
      <c r="M990" s="304">
        <f t="shared" si="297"/>
        <v>0</v>
      </c>
      <c r="N990" s="326" t="str">
        <f t="shared" si="289"/>
        <v/>
      </c>
      <c r="O990" s="71"/>
      <c r="P990" s="303"/>
      <c r="Q990" s="214">
        <f t="shared" si="298"/>
        <v>0</v>
      </c>
      <c r="R990" s="71"/>
      <c r="S990" s="308"/>
      <c r="T990" s="308"/>
      <c r="U990" s="308"/>
      <c r="V990" s="79"/>
      <c r="W990" s="303"/>
      <c r="X990" s="303"/>
      <c r="Y990" s="309">
        <f t="shared" si="290"/>
        <v>0</v>
      </c>
      <c r="Z990" s="73" t="s">
        <v>169</v>
      </c>
      <c r="AA990" s="73" t="s">
        <v>169</v>
      </c>
      <c r="AB990" s="317"/>
      <c r="AC990" s="73" t="s">
        <v>169</v>
      </c>
      <c r="AD990" s="73" t="s">
        <v>169</v>
      </c>
      <c r="AE990" s="317"/>
      <c r="AF990" s="73" t="s">
        <v>169</v>
      </c>
      <c r="AG990" s="73" t="s">
        <v>169</v>
      </c>
      <c r="AH990" s="317"/>
      <c r="AI990" s="88">
        <f t="shared" si="299"/>
        <v>0</v>
      </c>
      <c r="AJ990" s="312">
        <f t="shared" si="300"/>
        <v>0</v>
      </c>
      <c r="AK990" s="27">
        <f t="shared" si="301"/>
        <v>0</v>
      </c>
      <c r="AL990" s="27">
        <f t="shared" si="302"/>
        <v>0</v>
      </c>
      <c r="AM990" s="27">
        <f t="shared" si="303"/>
        <v>0</v>
      </c>
      <c r="AN990" s="77">
        <f t="shared" si="304"/>
        <v>0</v>
      </c>
      <c r="AP990" s="77">
        <f t="shared" si="305"/>
        <v>0</v>
      </c>
      <c r="AQ990" s="207">
        <f t="shared" si="291"/>
        <v>0</v>
      </c>
      <c r="AR990" s="27">
        <f t="shared" si="292"/>
        <v>0</v>
      </c>
      <c r="AS990" s="27">
        <f t="shared" si="293"/>
        <v>0</v>
      </c>
      <c r="AT990" s="27">
        <f t="shared" si="306"/>
        <v>0</v>
      </c>
      <c r="AU990" s="27">
        <f t="shared" si="294"/>
        <v>0</v>
      </c>
      <c r="AV990" s="27">
        <f t="shared" si="295"/>
        <v>0</v>
      </c>
      <c r="AW990" s="27">
        <f t="shared" si="296"/>
        <v>0</v>
      </c>
    </row>
    <row r="991" spans="1:49">
      <c r="A991" s="78">
        <v>980</v>
      </c>
      <c r="B991" s="69" t="s">
        <v>328</v>
      </c>
      <c r="C991" s="314"/>
      <c r="D991" s="72"/>
      <c r="E991" s="180"/>
      <c r="F991" s="72"/>
      <c r="G991" s="72"/>
      <c r="H991" s="325">
        <f t="shared" si="288"/>
        <v>0</v>
      </c>
      <c r="I991" s="71"/>
      <c r="J991" s="303"/>
      <c r="K991" s="303"/>
      <c r="L991" s="303"/>
      <c r="M991" s="304">
        <f t="shared" si="297"/>
        <v>0</v>
      </c>
      <c r="N991" s="326" t="str">
        <f t="shared" si="289"/>
        <v/>
      </c>
      <c r="O991" s="71"/>
      <c r="P991" s="303"/>
      <c r="Q991" s="214">
        <f t="shared" si="298"/>
        <v>0</v>
      </c>
      <c r="R991" s="71"/>
      <c r="S991" s="308"/>
      <c r="T991" s="308"/>
      <c r="U991" s="308"/>
      <c r="V991" s="79"/>
      <c r="W991" s="303"/>
      <c r="X991" s="303"/>
      <c r="Y991" s="309">
        <f t="shared" si="290"/>
        <v>0</v>
      </c>
      <c r="Z991" s="73" t="s">
        <v>169</v>
      </c>
      <c r="AA991" s="73" t="s">
        <v>169</v>
      </c>
      <c r="AB991" s="317"/>
      <c r="AC991" s="73" t="s">
        <v>169</v>
      </c>
      <c r="AD991" s="73" t="s">
        <v>169</v>
      </c>
      <c r="AE991" s="317"/>
      <c r="AF991" s="73" t="s">
        <v>169</v>
      </c>
      <c r="AG991" s="73" t="s">
        <v>169</v>
      </c>
      <c r="AH991" s="317"/>
      <c r="AI991" s="88">
        <f t="shared" si="299"/>
        <v>0</v>
      </c>
      <c r="AJ991" s="312">
        <f t="shared" si="300"/>
        <v>0</v>
      </c>
      <c r="AK991" s="27">
        <f t="shared" si="301"/>
        <v>0</v>
      </c>
      <c r="AL991" s="27">
        <f t="shared" si="302"/>
        <v>0</v>
      </c>
      <c r="AM991" s="27">
        <f t="shared" si="303"/>
        <v>0</v>
      </c>
      <c r="AN991" s="77">
        <f t="shared" si="304"/>
        <v>0</v>
      </c>
      <c r="AP991" s="77">
        <f t="shared" si="305"/>
        <v>0</v>
      </c>
      <c r="AQ991" s="207">
        <f t="shared" si="291"/>
        <v>0</v>
      </c>
      <c r="AR991" s="27">
        <f t="shared" si="292"/>
        <v>0</v>
      </c>
      <c r="AS991" s="27">
        <f t="shared" si="293"/>
        <v>0</v>
      </c>
      <c r="AT991" s="27">
        <f t="shared" si="306"/>
        <v>0</v>
      </c>
      <c r="AU991" s="27">
        <f t="shared" si="294"/>
        <v>0</v>
      </c>
      <c r="AV991" s="27">
        <f t="shared" si="295"/>
        <v>0</v>
      </c>
      <c r="AW991" s="27">
        <f t="shared" si="296"/>
        <v>0</v>
      </c>
    </row>
    <row r="992" spans="1:49">
      <c r="A992" s="68">
        <v>981</v>
      </c>
      <c r="B992" s="69" t="s">
        <v>328</v>
      </c>
      <c r="C992" s="314"/>
      <c r="D992" s="72"/>
      <c r="E992" s="180"/>
      <c r="F992" s="72"/>
      <c r="G992" s="72"/>
      <c r="H992" s="325">
        <f t="shared" si="288"/>
        <v>0</v>
      </c>
      <c r="I992" s="71"/>
      <c r="J992" s="303"/>
      <c r="K992" s="303"/>
      <c r="L992" s="303"/>
      <c r="M992" s="304">
        <f t="shared" si="297"/>
        <v>0</v>
      </c>
      <c r="N992" s="326" t="str">
        <f t="shared" si="289"/>
        <v/>
      </c>
      <c r="O992" s="71"/>
      <c r="P992" s="303"/>
      <c r="Q992" s="214">
        <f t="shared" si="298"/>
        <v>0</v>
      </c>
      <c r="R992" s="71"/>
      <c r="S992" s="308"/>
      <c r="T992" s="308"/>
      <c r="U992" s="308"/>
      <c r="V992" s="79"/>
      <c r="W992" s="303"/>
      <c r="X992" s="303"/>
      <c r="Y992" s="309">
        <f t="shared" si="290"/>
        <v>0</v>
      </c>
      <c r="Z992" s="73" t="s">
        <v>169</v>
      </c>
      <c r="AA992" s="73" t="s">
        <v>169</v>
      </c>
      <c r="AB992" s="317"/>
      <c r="AC992" s="73" t="s">
        <v>169</v>
      </c>
      <c r="AD992" s="73" t="s">
        <v>169</v>
      </c>
      <c r="AE992" s="317"/>
      <c r="AF992" s="73" t="s">
        <v>169</v>
      </c>
      <c r="AG992" s="73" t="s">
        <v>169</v>
      </c>
      <c r="AH992" s="317"/>
      <c r="AI992" s="88">
        <f t="shared" si="299"/>
        <v>0</v>
      </c>
      <c r="AJ992" s="312">
        <f t="shared" si="300"/>
        <v>0</v>
      </c>
      <c r="AK992" s="27">
        <f t="shared" si="301"/>
        <v>0</v>
      </c>
      <c r="AL992" s="27">
        <f t="shared" si="302"/>
        <v>0</v>
      </c>
      <c r="AM992" s="27">
        <f t="shared" si="303"/>
        <v>0</v>
      </c>
      <c r="AN992" s="77">
        <f t="shared" si="304"/>
        <v>0</v>
      </c>
      <c r="AP992" s="77">
        <f t="shared" si="305"/>
        <v>0</v>
      </c>
      <c r="AQ992" s="207">
        <f t="shared" si="291"/>
        <v>0</v>
      </c>
      <c r="AR992" s="27">
        <f t="shared" si="292"/>
        <v>0</v>
      </c>
      <c r="AS992" s="27">
        <f t="shared" si="293"/>
        <v>0</v>
      </c>
      <c r="AT992" s="27">
        <f t="shared" si="306"/>
        <v>0</v>
      </c>
      <c r="AU992" s="27">
        <f t="shared" si="294"/>
        <v>0</v>
      </c>
      <c r="AV992" s="27">
        <f t="shared" si="295"/>
        <v>0</v>
      </c>
      <c r="AW992" s="27">
        <f t="shared" si="296"/>
        <v>0</v>
      </c>
    </row>
    <row r="993" spans="1:49">
      <c r="A993" s="78">
        <v>982</v>
      </c>
      <c r="B993" s="69" t="s">
        <v>328</v>
      </c>
      <c r="C993" s="314"/>
      <c r="D993" s="72"/>
      <c r="E993" s="180"/>
      <c r="F993" s="72"/>
      <c r="G993" s="72"/>
      <c r="H993" s="325">
        <f t="shared" si="288"/>
        <v>0</v>
      </c>
      <c r="I993" s="71"/>
      <c r="J993" s="303"/>
      <c r="K993" s="303"/>
      <c r="L993" s="303"/>
      <c r="M993" s="304">
        <f t="shared" si="297"/>
        <v>0</v>
      </c>
      <c r="N993" s="326" t="str">
        <f t="shared" si="289"/>
        <v/>
      </c>
      <c r="O993" s="71"/>
      <c r="P993" s="303"/>
      <c r="Q993" s="214">
        <f t="shared" si="298"/>
        <v>0</v>
      </c>
      <c r="R993" s="71"/>
      <c r="S993" s="308"/>
      <c r="T993" s="308"/>
      <c r="U993" s="308"/>
      <c r="V993" s="79"/>
      <c r="W993" s="303"/>
      <c r="X993" s="303"/>
      <c r="Y993" s="309">
        <f t="shared" si="290"/>
        <v>0</v>
      </c>
      <c r="Z993" s="73" t="s">
        <v>169</v>
      </c>
      <c r="AA993" s="73" t="s">
        <v>169</v>
      </c>
      <c r="AB993" s="317"/>
      <c r="AC993" s="73" t="s">
        <v>169</v>
      </c>
      <c r="AD993" s="73" t="s">
        <v>169</v>
      </c>
      <c r="AE993" s="317"/>
      <c r="AF993" s="73" t="s">
        <v>169</v>
      </c>
      <c r="AG993" s="73" t="s">
        <v>169</v>
      </c>
      <c r="AH993" s="317"/>
      <c r="AI993" s="88">
        <f t="shared" si="299"/>
        <v>0</v>
      </c>
      <c r="AJ993" s="312">
        <f t="shared" si="300"/>
        <v>0</v>
      </c>
      <c r="AK993" s="27">
        <f t="shared" si="301"/>
        <v>0</v>
      </c>
      <c r="AL993" s="27">
        <f t="shared" si="302"/>
        <v>0</v>
      </c>
      <c r="AM993" s="27">
        <f t="shared" si="303"/>
        <v>0</v>
      </c>
      <c r="AN993" s="77">
        <f t="shared" si="304"/>
        <v>0</v>
      </c>
      <c r="AP993" s="77">
        <f t="shared" si="305"/>
        <v>0</v>
      </c>
      <c r="AQ993" s="207">
        <f t="shared" si="291"/>
        <v>0</v>
      </c>
      <c r="AR993" s="27">
        <f t="shared" si="292"/>
        <v>0</v>
      </c>
      <c r="AS993" s="27">
        <f t="shared" si="293"/>
        <v>0</v>
      </c>
      <c r="AT993" s="27">
        <f t="shared" si="306"/>
        <v>0</v>
      </c>
      <c r="AU993" s="27">
        <f t="shared" si="294"/>
        <v>0</v>
      </c>
      <c r="AV993" s="27">
        <f t="shared" si="295"/>
        <v>0</v>
      </c>
      <c r="AW993" s="27">
        <f t="shared" si="296"/>
        <v>0</v>
      </c>
    </row>
    <row r="994" spans="1:49">
      <c r="A994" s="68">
        <v>983</v>
      </c>
      <c r="B994" s="69" t="s">
        <v>328</v>
      </c>
      <c r="C994" s="314"/>
      <c r="D994" s="72"/>
      <c r="E994" s="180"/>
      <c r="F994" s="72"/>
      <c r="G994" s="72"/>
      <c r="H994" s="325">
        <f t="shared" si="288"/>
        <v>0</v>
      </c>
      <c r="I994" s="71"/>
      <c r="J994" s="303"/>
      <c r="K994" s="303"/>
      <c r="L994" s="303"/>
      <c r="M994" s="304">
        <f t="shared" si="297"/>
        <v>0</v>
      </c>
      <c r="N994" s="326" t="str">
        <f t="shared" si="289"/>
        <v/>
      </c>
      <c r="O994" s="71"/>
      <c r="P994" s="303"/>
      <c r="Q994" s="214">
        <f t="shared" si="298"/>
        <v>0</v>
      </c>
      <c r="R994" s="71"/>
      <c r="S994" s="308"/>
      <c r="T994" s="308"/>
      <c r="U994" s="308"/>
      <c r="V994" s="79"/>
      <c r="W994" s="303"/>
      <c r="X994" s="303"/>
      <c r="Y994" s="309">
        <f t="shared" si="290"/>
        <v>0</v>
      </c>
      <c r="Z994" s="73" t="s">
        <v>169</v>
      </c>
      <c r="AA994" s="73" t="s">
        <v>169</v>
      </c>
      <c r="AB994" s="317"/>
      <c r="AC994" s="73" t="s">
        <v>169</v>
      </c>
      <c r="AD994" s="73" t="s">
        <v>169</v>
      </c>
      <c r="AE994" s="317"/>
      <c r="AF994" s="73" t="s">
        <v>169</v>
      </c>
      <c r="AG994" s="73" t="s">
        <v>169</v>
      </c>
      <c r="AH994" s="317"/>
      <c r="AI994" s="88">
        <f t="shared" si="299"/>
        <v>0</v>
      </c>
      <c r="AJ994" s="312">
        <f t="shared" si="300"/>
        <v>0</v>
      </c>
      <c r="AK994" s="27">
        <f t="shared" si="301"/>
        <v>0</v>
      </c>
      <c r="AL994" s="27">
        <f t="shared" si="302"/>
        <v>0</v>
      </c>
      <c r="AM994" s="27">
        <f t="shared" si="303"/>
        <v>0</v>
      </c>
      <c r="AN994" s="77">
        <f t="shared" si="304"/>
        <v>0</v>
      </c>
      <c r="AP994" s="77">
        <f t="shared" si="305"/>
        <v>0</v>
      </c>
      <c r="AQ994" s="207">
        <f t="shared" si="291"/>
        <v>0</v>
      </c>
      <c r="AR994" s="27">
        <f t="shared" si="292"/>
        <v>0</v>
      </c>
      <c r="AS994" s="27">
        <f t="shared" si="293"/>
        <v>0</v>
      </c>
      <c r="AT994" s="27">
        <f t="shared" si="306"/>
        <v>0</v>
      </c>
      <c r="AU994" s="27">
        <f t="shared" si="294"/>
        <v>0</v>
      </c>
      <c r="AV994" s="27">
        <f t="shared" si="295"/>
        <v>0</v>
      </c>
      <c r="AW994" s="27">
        <f t="shared" si="296"/>
        <v>0</v>
      </c>
    </row>
    <row r="995" spans="1:49">
      <c r="A995" s="78">
        <v>984</v>
      </c>
      <c r="B995" s="69" t="s">
        <v>328</v>
      </c>
      <c r="C995" s="314"/>
      <c r="D995" s="72"/>
      <c r="E995" s="180"/>
      <c r="F995" s="72"/>
      <c r="G995" s="72"/>
      <c r="H995" s="325">
        <f t="shared" si="288"/>
        <v>0</v>
      </c>
      <c r="I995" s="71"/>
      <c r="J995" s="303"/>
      <c r="K995" s="303"/>
      <c r="L995" s="303"/>
      <c r="M995" s="304">
        <f t="shared" si="297"/>
        <v>0</v>
      </c>
      <c r="N995" s="326" t="str">
        <f t="shared" si="289"/>
        <v/>
      </c>
      <c r="O995" s="71"/>
      <c r="P995" s="303"/>
      <c r="Q995" s="214">
        <f t="shared" si="298"/>
        <v>0</v>
      </c>
      <c r="R995" s="71"/>
      <c r="S995" s="308"/>
      <c r="T995" s="308"/>
      <c r="U995" s="308"/>
      <c r="V995" s="79"/>
      <c r="W995" s="303"/>
      <c r="X995" s="303"/>
      <c r="Y995" s="309">
        <f t="shared" si="290"/>
        <v>0</v>
      </c>
      <c r="Z995" s="73" t="s">
        <v>169</v>
      </c>
      <c r="AA995" s="73" t="s">
        <v>169</v>
      </c>
      <c r="AB995" s="317"/>
      <c r="AC995" s="73" t="s">
        <v>169</v>
      </c>
      <c r="AD995" s="73" t="s">
        <v>169</v>
      </c>
      <c r="AE995" s="317"/>
      <c r="AF995" s="73" t="s">
        <v>169</v>
      </c>
      <c r="AG995" s="73" t="s">
        <v>169</v>
      </c>
      <c r="AH995" s="317"/>
      <c r="AI995" s="88">
        <f t="shared" si="299"/>
        <v>0</v>
      </c>
      <c r="AJ995" s="312">
        <f t="shared" si="300"/>
        <v>0</v>
      </c>
      <c r="AK995" s="27">
        <f t="shared" si="301"/>
        <v>0</v>
      </c>
      <c r="AL995" s="27">
        <f t="shared" si="302"/>
        <v>0</v>
      </c>
      <c r="AM995" s="27">
        <f t="shared" si="303"/>
        <v>0</v>
      </c>
      <c r="AN995" s="77">
        <f t="shared" si="304"/>
        <v>0</v>
      </c>
      <c r="AP995" s="77">
        <f t="shared" si="305"/>
        <v>0</v>
      </c>
      <c r="AQ995" s="207">
        <f t="shared" si="291"/>
        <v>0</v>
      </c>
      <c r="AR995" s="27">
        <f t="shared" si="292"/>
        <v>0</v>
      </c>
      <c r="AS995" s="27">
        <f t="shared" si="293"/>
        <v>0</v>
      </c>
      <c r="AT995" s="27">
        <f t="shared" si="306"/>
        <v>0</v>
      </c>
      <c r="AU995" s="27">
        <f t="shared" si="294"/>
        <v>0</v>
      </c>
      <c r="AV995" s="27">
        <f t="shared" si="295"/>
        <v>0</v>
      </c>
      <c r="AW995" s="27">
        <f t="shared" si="296"/>
        <v>0</v>
      </c>
    </row>
    <row r="996" spans="1:49">
      <c r="A996" s="68">
        <v>985</v>
      </c>
      <c r="B996" s="69" t="s">
        <v>328</v>
      </c>
      <c r="C996" s="314"/>
      <c r="D996" s="72"/>
      <c r="E996" s="180"/>
      <c r="F996" s="72"/>
      <c r="G996" s="72"/>
      <c r="H996" s="325">
        <f t="shared" si="288"/>
        <v>0</v>
      </c>
      <c r="I996" s="71"/>
      <c r="J996" s="303"/>
      <c r="K996" s="303"/>
      <c r="L996" s="303"/>
      <c r="M996" s="304">
        <f t="shared" si="297"/>
        <v>0</v>
      </c>
      <c r="N996" s="326" t="str">
        <f t="shared" si="289"/>
        <v/>
      </c>
      <c r="O996" s="71"/>
      <c r="P996" s="303"/>
      <c r="Q996" s="214">
        <f t="shared" si="298"/>
        <v>0</v>
      </c>
      <c r="R996" s="71"/>
      <c r="S996" s="308"/>
      <c r="T996" s="308"/>
      <c r="U996" s="308"/>
      <c r="V996" s="79"/>
      <c r="W996" s="303"/>
      <c r="X996" s="303"/>
      <c r="Y996" s="309">
        <f t="shared" si="290"/>
        <v>0</v>
      </c>
      <c r="Z996" s="73" t="s">
        <v>169</v>
      </c>
      <c r="AA996" s="73" t="s">
        <v>169</v>
      </c>
      <c r="AB996" s="317"/>
      <c r="AC996" s="73" t="s">
        <v>169</v>
      </c>
      <c r="AD996" s="73" t="s">
        <v>169</v>
      </c>
      <c r="AE996" s="317"/>
      <c r="AF996" s="73" t="s">
        <v>169</v>
      </c>
      <c r="AG996" s="73" t="s">
        <v>169</v>
      </c>
      <c r="AH996" s="317"/>
      <c r="AI996" s="88">
        <f t="shared" si="299"/>
        <v>0</v>
      </c>
      <c r="AJ996" s="312">
        <f t="shared" si="300"/>
        <v>0</v>
      </c>
      <c r="AK996" s="27">
        <f t="shared" si="301"/>
        <v>0</v>
      </c>
      <c r="AL996" s="27">
        <f t="shared" si="302"/>
        <v>0</v>
      </c>
      <c r="AM996" s="27">
        <f t="shared" si="303"/>
        <v>0</v>
      </c>
      <c r="AN996" s="77">
        <f t="shared" si="304"/>
        <v>0</v>
      </c>
      <c r="AP996" s="77">
        <f t="shared" si="305"/>
        <v>0</v>
      </c>
      <c r="AQ996" s="207">
        <f t="shared" si="291"/>
        <v>0</v>
      </c>
      <c r="AR996" s="27">
        <f t="shared" si="292"/>
        <v>0</v>
      </c>
      <c r="AS996" s="27">
        <f t="shared" si="293"/>
        <v>0</v>
      </c>
      <c r="AT996" s="27">
        <f t="shared" si="306"/>
        <v>0</v>
      </c>
      <c r="AU996" s="27">
        <f t="shared" si="294"/>
        <v>0</v>
      </c>
      <c r="AV996" s="27">
        <f t="shared" si="295"/>
        <v>0</v>
      </c>
      <c r="AW996" s="27">
        <f t="shared" si="296"/>
        <v>0</v>
      </c>
    </row>
    <row r="997" spans="1:49">
      <c r="A997" s="78">
        <v>986</v>
      </c>
      <c r="B997" s="69" t="s">
        <v>328</v>
      </c>
      <c r="C997" s="314"/>
      <c r="D997" s="72"/>
      <c r="E997" s="180"/>
      <c r="F997" s="72"/>
      <c r="G997" s="72"/>
      <c r="H997" s="325">
        <f t="shared" si="288"/>
        <v>0</v>
      </c>
      <c r="I997" s="71"/>
      <c r="J997" s="303"/>
      <c r="K997" s="303"/>
      <c r="L997" s="303"/>
      <c r="M997" s="304">
        <f t="shared" si="297"/>
        <v>0</v>
      </c>
      <c r="N997" s="326" t="str">
        <f t="shared" si="289"/>
        <v/>
      </c>
      <c r="O997" s="71"/>
      <c r="P997" s="303"/>
      <c r="Q997" s="214">
        <f t="shared" si="298"/>
        <v>0</v>
      </c>
      <c r="R997" s="71"/>
      <c r="S997" s="308"/>
      <c r="T997" s="308"/>
      <c r="U997" s="308"/>
      <c r="V997" s="79"/>
      <c r="W997" s="303"/>
      <c r="X997" s="303"/>
      <c r="Y997" s="309">
        <f t="shared" si="290"/>
        <v>0</v>
      </c>
      <c r="Z997" s="73" t="s">
        <v>169</v>
      </c>
      <c r="AA997" s="73" t="s">
        <v>169</v>
      </c>
      <c r="AB997" s="317"/>
      <c r="AC997" s="73" t="s">
        <v>169</v>
      </c>
      <c r="AD997" s="73" t="s">
        <v>169</v>
      </c>
      <c r="AE997" s="317"/>
      <c r="AF997" s="73" t="s">
        <v>169</v>
      </c>
      <c r="AG997" s="73" t="s">
        <v>169</v>
      </c>
      <c r="AH997" s="317"/>
      <c r="AI997" s="88">
        <f t="shared" si="299"/>
        <v>0</v>
      </c>
      <c r="AJ997" s="312">
        <f t="shared" si="300"/>
        <v>0</v>
      </c>
      <c r="AK997" s="27">
        <f t="shared" si="301"/>
        <v>0</v>
      </c>
      <c r="AL997" s="27">
        <f t="shared" si="302"/>
        <v>0</v>
      </c>
      <c r="AM997" s="27">
        <f t="shared" si="303"/>
        <v>0</v>
      </c>
      <c r="AN997" s="77">
        <f t="shared" si="304"/>
        <v>0</v>
      </c>
      <c r="AP997" s="77">
        <f t="shared" si="305"/>
        <v>0</v>
      </c>
      <c r="AQ997" s="207">
        <f t="shared" si="291"/>
        <v>0</v>
      </c>
      <c r="AR997" s="27">
        <f t="shared" si="292"/>
        <v>0</v>
      </c>
      <c r="AS997" s="27">
        <f t="shared" si="293"/>
        <v>0</v>
      </c>
      <c r="AT997" s="27">
        <f t="shared" si="306"/>
        <v>0</v>
      </c>
      <c r="AU997" s="27">
        <f t="shared" si="294"/>
        <v>0</v>
      </c>
      <c r="AV997" s="27">
        <f t="shared" si="295"/>
        <v>0</v>
      </c>
      <c r="AW997" s="27">
        <f t="shared" si="296"/>
        <v>0</v>
      </c>
    </row>
    <row r="998" spans="1:49">
      <c r="A998" s="68">
        <v>987</v>
      </c>
      <c r="B998" s="69" t="s">
        <v>328</v>
      </c>
      <c r="C998" s="314"/>
      <c r="D998" s="72"/>
      <c r="E998" s="180"/>
      <c r="F998" s="72"/>
      <c r="G998" s="72"/>
      <c r="H998" s="325">
        <f t="shared" si="288"/>
        <v>0</v>
      </c>
      <c r="I998" s="71"/>
      <c r="J998" s="303"/>
      <c r="K998" s="303"/>
      <c r="L998" s="303"/>
      <c r="M998" s="304">
        <f t="shared" si="297"/>
        <v>0</v>
      </c>
      <c r="N998" s="326" t="str">
        <f t="shared" si="289"/>
        <v/>
      </c>
      <c r="O998" s="71"/>
      <c r="P998" s="303"/>
      <c r="Q998" s="214">
        <f t="shared" si="298"/>
        <v>0</v>
      </c>
      <c r="R998" s="71"/>
      <c r="S998" s="308"/>
      <c r="T998" s="308"/>
      <c r="U998" s="308"/>
      <c r="V998" s="79"/>
      <c r="W998" s="303"/>
      <c r="X998" s="303"/>
      <c r="Y998" s="309">
        <f t="shared" si="290"/>
        <v>0</v>
      </c>
      <c r="Z998" s="73" t="s">
        <v>169</v>
      </c>
      <c r="AA998" s="73" t="s">
        <v>169</v>
      </c>
      <c r="AB998" s="317"/>
      <c r="AC998" s="73" t="s">
        <v>169</v>
      </c>
      <c r="AD998" s="73" t="s">
        <v>169</v>
      </c>
      <c r="AE998" s="317"/>
      <c r="AF998" s="73" t="s">
        <v>169</v>
      </c>
      <c r="AG998" s="73" t="s">
        <v>169</v>
      </c>
      <c r="AH998" s="317"/>
      <c r="AI998" s="88">
        <f t="shared" si="299"/>
        <v>0</v>
      </c>
      <c r="AJ998" s="312">
        <f t="shared" si="300"/>
        <v>0</v>
      </c>
      <c r="AK998" s="27">
        <f t="shared" si="301"/>
        <v>0</v>
      </c>
      <c r="AL998" s="27">
        <f t="shared" si="302"/>
        <v>0</v>
      </c>
      <c r="AM998" s="27">
        <f t="shared" si="303"/>
        <v>0</v>
      </c>
      <c r="AN998" s="77">
        <f t="shared" si="304"/>
        <v>0</v>
      </c>
      <c r="AP998" s="77">
        <f t="shared" si="305"/>
        <v>0</v>
      </c>
      <c r="AQ998" s="207">
        <f t="shared" si="291"/>
        <v>0</v>
      </c>
      <c r="AR998" s="27">
        <f t="shared" si="292"/>
        <v>0</v>
      </c>
      <c r="AS998" s="27">
        <f t="shared" si="293"/>
        <v>0</v>
      </c>
      <c r="AT998" s="27">
        <f t="shared" si="306"/>
        <v>0</v>
      </c>
      <c r="AU998" s="27">
        <f t="shared" si="294"/>
        <v>0</v>
      </c>
      <c r="AV998" s="27">
        <f t="shared" si="295"/>
        <v>0</v>
      </c>
      <c r="AW998" s="27">
        <f t="shared" si="296"/>
        <v>0</v>
      </c>
    </row>
    <row r="999" spans="1:49">
      <c r="A999" s="78">
        <v>988</v>
      </c>
      <c r="B999" s="69" t="s">
        <v>328</v>
      </c>
      <c r="C999" s="314"/>
      <c r="D999" s="72"/>
      <c r="E999" s="180"/>
      <c r="F999" s="72"/>
      <c r="G999" s="72"/>
      <c r="H999" s="325">
        <f t="shared" si="288"/>
        <v>0</v>
      </c>
      <c r="I999" s="71"/>
      <c r="J999" s="303"/>
      <c r="K999" s="303"/>
      <c r="L999" s="303"/>
      <c r="M999" s="304">
        <f t="shared" si="297"/>
        <v>0</v>
      </c>
      <c r="N999" s="326" t="str">
        <f t="shared" si="289"/>
        <v/>
      </c>
      <c r="O999" s="71"/>
      <c r="P999" s="303"/>
      <c r="Q999" s="214">
        <f t="shared" si="298"/>
        <v>0</v>
      </c>
      <c r="R999" s="71"/>
      <c r="S999" s="308"/>
      <c r="T999" s="308"/>
      <c r="U999" s="308"/>
      <c r="V999" s="79"/>
      <c r="W999" s="303"/>
      <c r="X999" s="303"/>
      <c r="Y999" s="309">
        <f t="shared" si="290"/>
        <v>0</v>
      </c>
      <c r="Z999" s="73" t="s">
        <v>169</v>
      </c>
      <c r="AA999" s="73" t="s">
        <v>169</v>
      </c>
      <c r="AB999" s="317"/>
      <c r="AC999" s="73" t="s">
        <v>169</v>
      </c>
      <c r="AD999" s="73" t="s">
        <v>169</v>
      </c>
      <c r="AE999" s="317"/>
      <c r="AF999" s="73" t="s">
        <v>169</v>
      </c>
      <c r="AG999" s="73" t="s">
        <v>169</v>
      </c>
      <c r="AH999" s="317"/>
      <c r="AI999" s="88">
        <f t="shared" si="299"/>
        <v>0</v>
      </c>
      <c r="AJ999" s="312">
        <f t="shared" si="300"/>
        <v>0</v>
      </c>
      <c r="AK999" s="27">
        <f t="shared" si="301"/>
        <v>0</v>
      </c>
      <c r="AL999" s="27">
        <f t="shared" si="302"/>
        <v>0</v>
      </c>
      <c r="AM999" s="27">
        <f t="shared" si="303"/>
        <v>0</v>
      </c>
      <c r="AN999" s="77">
        <f t="shared" si="304"/>
        <v>0</v>
      </c>
      <c r="AP999" s="77">
        <f t="shared" si="305"/>
        <v>0</v>
      </c>
      <c r="AQ999" s="207">
        <f t="shared" si="291"/>
        <v>0</v>
      </c>
      <c r="AR999" s="27">
        <f t="shared" si="292"/>
        <v>0</v>
      </c>
      <c r="AS999" s="27">
        <f t="shared" si="293"/>
        <v>0</v>
      </c>
      <c r="AT999" s="27">
        <f t="shared" si="306"/>
        <v>0</v>
      </c>
      <c r="AU999" s="27">
        <f t="shared" si="294"/>
        <v>0</v>
      </c>
      <c r="AV999" s="27">
        <f t="shared" si="295"/>
        <v>0</v>
      </c>
      <c r="AW999" s="27">
        <f t="shared" si="296"/>
        <v>0</v>
      </c>
    </row>
    <row r="1000" spans="1:49">
      <c r="A1000" s="68">
        <v>989</v>
      </c>
      <c r="B1000" s="69" t="s">
        <v>328</v>
      </c>
      <c r="C1000" s="314"/>
      <c r="D1000" s="72"/>
      <c r="E1000" s="180"/>
      <c r="F1000" s="72"/>
      <c r="G1000" s="72"/>
      <c r="H1000" s="325">
        <f t="shared" si="288"/>
        <v>0</v>
      </c>
      <c r="I1000" s="71"/>
      <c r="J1000" s="303"/>
      <c r="K1000" s="303"/>
      <c r="L1000" s="303"/>
      <c r="M1000" s="304">
        <f t="shared" si="297"/>
        <v>0</v>
      </c>
      <c r="N1000" s="326" t="str">
        <f t="shared" si="289"/>
        <v/>
      </c>
      <c r="O1000" s="71"/>
      <c r="P1000" s="303"/>
      <c r="Q1000" s="214">
        <f t="shared" si="298"/>
        <v>0</v>
      </c>
      <c r="R1000" s="71"/>
      <c r="S1000" s="308"/>
      <c r="T1000" s="308"/>
      <c r="U1000" s="308"/>
      <c r="V1000" s="79"/>
      <c r="W1000" s="303"/>
      <c r="X1000" s="303"/>
      <c r="Y1000" s="309">
        <f t="shared" si="290"/>
        <v>0</v>
      </c>
      <c r="Z1000" s="73" t="s">
        <v>169</v>
      </c>
      <c r="AA1000" s="73" t="s">
        <v>169</v>
      </c>
      <c r="AB1000" s="317"/>
      <c r="AC1000" s="73" t="s">
        <v>169</v>
      </c>
      <c r="AD1000" s="73" t="s">
        <v>169</v>
      </c>
      <c r="AE1000" s="317"/>
      <c r="AF1000" s="73" t="s">
        <v>169</v>
      </c>
      <c r="AG1000" s="73" t="s">
        <v>169</v>
      </c>
      <c r="AH1000" s="317"/>
      <c r="AI1000" s="88">
        <f t="shared" si="299"/>
        <v>0</v>
      </c>
      <c r="AJ1000" s="312">
        <f t="shared" si="300"/>
        <v>0</v>
      </c>
      <c r="AK1000" s="27">
        <f t="shared" si="301"/>
        <v>0</v>
      </c>
      <c r="AL1000" s="27">
        <f t="shared" si="302"/>
        <v>0</v>
      </c>
      <c r="AM1000" s="27">
        <f t="shared" si="303"/>
        <v>0</v>
      </c>
      <c r="AN1000" s="77">
        <f t="shared" si="304"/>
        <v>0</v>
      </c>
      <c r="AP1000" s="77">
        <f t="shared" si="305"/>
        <v>0</v>
      </c>
      <c r="AQ1000" s="207">
        <f t="shared" si="291"/>
        <v>0</v>
      </c>
      <c r="AR1000" s="27">
        <f t="shared" si="292"/>
        <v>0</v>
      </c>
      <c r="AS1000" s="27">
        <f t="shared" si="293"/>
        <v>0</v>
      </c>
      <c r="AT1000" s="27">
        <f t="shared" si="306"/>
        <v>0</v>
      </c>
      <c r="AU1000" s="27">
        <f t="shared" si="294"/>
        <v>0</v>
      </c>
      <c r="AV1000" s="27">
        <f t="shared" si="295"/>
        <v>0</v>
      </c>
      <c r="AW1000" s="27">
        <f t="shared" si="296"/>
        <v>0</v>
      </c>
    </row>
    <row r="1001" spans="1:49">
      <c r="A1001" s="78">
        <v>990</v>
      </c>
      <c r="B1001" s="69" t="s">
        <v>328</v>
      </c>
      <c r="C1001" s="314"/>
      <c r="D1001" s="72"/>
      <c r="E1001" s="180"/>
      <c r="F1001" s="72"/>
      <c r="G1001" s="72"/>
      <c r="H1001" s="325">
        <f t="shared" si="288"/>
        <v>0</v>
      </c>
      <c r="I1001" s="71"/>
      <c r="J1001" s="303"/>
      <c r="K1001" s="303"/>
      <c r="L1001" s="303"/>
      <c r="M1001" s="304">
        <f t="shared" si="297"/>
        <v>0</v>
      </c>
      <c r="N1001" s="326" t="str">
        <f t="shared" si="289"/>
        <v/>
      </c>
      <c r="O1001" s="71"/>
      <c r="P1001" s="303"/>
      <c r="Q1001" s="214">
        <f t="shared" si="298"/>
        <v>0</v>
      </c>
      <c r="R1001" s="71"/>
      <c r="S1001" s="308"/>
      <c r="T1001" s="308"/>
      <c r="U1001" s="308"/>
      <c r="V1001" s="79"/>
      <c r="W1001" s="303"/>
      <c r="X1001" s="303"/>
      <c r="Y1001" s="309">
        <f t="shared" si="290"/>
        <v>0</v>
      </c>
      <c r="Z1001" s="73" t="s">
        <v>169</v>
      </c>
      <c r="AA1001" s="73" t="s">
        <v>169</v>
      </c>
      <c r="AB1001" s="317"/>
      <c r="AC1001" s="73" t="s">
        <v>169</v>
      </c>
      <c r="AD1001" s="73" t="s">
        <v>169</v>
      </c>
      <c r="AE1001" s="317"/>
      <c r="AF1001" s="73" t="s">
        <v>169</v>
      </c>
      <c r="AG1001" s="73" t="s">
        <v>169</v>
      </c>
      <c r="AH1001" s="317"/>
      <c r="AI1001" s="88">
        <f t="shared" si="299"/>
        <v>0</v>
      </c>
      <c r="AJ1001" s="312">
        <f t="shared" si="300"/>
        <v>0</v>
      </c>
      <c r="AK1001" s="27">
        <f t="shared" si="301"/>
        <v>0</v>
      </c>
      <c r="AL1001" s="27">
        <f t="shared" si="302"/>
        <v>0</v>
      </c>
      <c r="AM1001" s="27">
        <f t="shared" si="303"/>
        <v>0</v>
      </c>
      <c r="AN1001" s="77">
        <f t="shared" si="304"/>
        <v>0</v>
      </c>
      <c r="AP1001" s="77">
        <f t="shared" si="305"/>
        <v>0</v>
      </c>
      <c r="AQ1001" s="207">
        <f t="shared" si="291"/>
        <v>0</v>
      </c>
      <c r="AR1001" s="27">
        <f t="shared" si="292"/>
        <v>0</v>
      </c>
      <c r="AS1001" s="27">
        <f t="shared" si="293"/>
        <v>0</v>
      </c>
      <c r="AT1001" s="27">
        <f t="shared" si="306"/>
        <v>0</v>
      </c>
      <c r="AU1001" s="27">
        <f t="shared" si="294"/>
        <v>0</v>
      </c>
      <c r="AV1001" s="27">
        <f t="shared" si="295"/>
        <v>0</v>
      </c>
      <c r="AW1001" s="27">
        <f t="shared" si="296"/>
        <v>0</v>
      </c>
    </row>
    <row r="1002" spans="1:49">
      <c r="A1002" s="68">
        <v>991</v>
      </c>
      <c r="B1002" s="69" t="s">
        <v>328</v>
      </c>
      <c r="C1002" s="314"/>
      <c r="D1002" s="72"/>
      <c r="E1002" s="180"/>
      <c r="F1002" s="72"/>
      <c r="G1002" s="72"/>
      <c r="H1002" s="325">
        <f t="shared" si="288"/>
        <v>0</v>
      </c>
      <c r="I1002" s="71"/>
      <c r="J1002" s="303"/>
      <c r="K1002" s="303"/>
      <c r="L1002" s="303"/>
      <c r="M1002" s="304">
        <f t="shared" si="297"/>
        <v>0</v>
      </c>
      <c r="N1002" s="326" t="str">
        <f t="shared" si="289"/>
        <v/>
      </c>
      <c r="O1002" s="71"/>
      <c r="P1002" s="303"/>
      <c r="Q1002" s="214">
        <f t="shared" si="298"/>
        <v>0</v>
      </c>
      <c r="R1002" s="71"/>
      <c r="S1002" s="308"/>
      <c r="T1002" s="308"/>
      <c r="U1002" s="308"/>
      <c r="V1002" s="79"/>
      <c r="W1002" s="303"/>
      <c r="X1002" s="303"/>
      <c r="Y1002" s="309">
        <f t="shared" si="290"/>
        <v>0</v>
      </c>
      <c r="Z1002" s="73" t="s">
        <v>169</v>
      </c>
      <c r="AA1002" s="73" t="s">
        <v>169</v>
      </c>
      <c r="AB1002" s="317"/>
      <c r="AC1002" s="73" t="s">
        <v>169</v>
      </c>
      <c r="AD1002" s="73" t="s">
        <v>169</v>
      </c>
      <c r="AE1002" s="317"/>
      <c r="AF1002" s="73" t="s">
        <v>169</v>
      </c>
      <c r="AG1002" s="73" t="s">
        <v>169</v>
      </c>
      <c r="AH1002" s="317"/>
      <c r="AI1002" s="88">
        <f t="shared" si="299"/>
        <v>0</v>
      </c>
      <c r="AJ1002" s="312">
        <f t="shared" si="300"/>
        <v>0</v>
      </c>
      <c r="AK1002" s="27">
        <f t="shared" si="301"/>
        <v>0</v>
      </c>
      <c r="AL1002" s="27">
        <f t="shared" si="302"/>
        <v>0</v>
      </c>
      <c r="AM1002" s="27">
        <f t="shared" si="303"/>
        <v>0</v>
      </c>
      <c r="AN1002" s="77">
        <f t="shared" si="304"/>
        <v>0</v>
      </c>
      <c r="AP1002" s="77">
        <f t="shared" si="305"/>
        <v>0</v>
      </c>
      <c r="AQ1002" s="207">
        <f t="shared" si="291"/>
        <v>0</v>
      </c>
      <c r="AR1002" s="27">
        <f t="shared" si="292"/>
        <v>0</v>
      </c>
      <c r="AS1002" s="27">
        <f t="shared" si="293"/>
        <v>0</v>
      </c>
      <c r="AT1002" s="27">
        <f t="shared" si="306"/>
        <v>0</v>
      </c>
      <c r="AU1002" s="27">
        <f t="shared" si="294"/>
        <v>0</v>
      </c>
      <c r="AV1002" s="27">
        <f t="shared" si="295"/>
        <v>0</v>
      </c>
      <c r="AW1002" s="27">
        <f t="shared" si="296"/>
        <v>0</v>
      </c>
    </row>
    <row r="1003" spans="1:49">
      <c r="A1003" s="78">
        <v>992</v>
      </c>
      <c r="B1003" s="69" t="s">
        <v>328</v>
      </c>
      <c r="C1003" s="314"/>
      <c r="D1003" s="72"/>
      <c r="E1003" s="180"/>
      <c r="F1003" s="72"/>
      <c r="G1003" s="72"/>
      <c r="H1003" s="325">
        <f t="shared" si="288"/>
        <v>0</v>
      </c>
      <c r="I1003" s="71"/>
      <c r="J1003" s="303"/>
      <c r="K1003" s="303"/>
      <c r="L1003" s="303"/>
      <c r="M1003" s="304">
        <f t="shared" si="297"/>
        <v>0</v>
      </c>
      <c r="N1003" s="326" t="str">
        <f t="shared" si="289"/>
        <v/>
      </c>
      <c r="O1003" s="71"/>
      <c r="P1003" s="303"/>
      <c r="Q1003" s="214">
        <f t="shared" si="298"/>
        <v>0</v>
      </c>
      <c r="R1003" s="71"/>
      <c r="S1003" s="308"/>
      <c r="T1003" s="308"/>
      <c r="U1003" s="308"/>
      <c r="V1003" s="79"/>
      <c r="W1003" s="303"/>
      <c r="X1003" s="303"/>
      <c r="Y1003" s="309">
        <f t="shared" si="290"/>
        <v>0</v>
      </c>
      <c r="Z1003" s="73" t="s">
        <v>169</v>
      </c>
      <c r="AA1003" s="73" t="s">
        <v>169</v>
      </c>
      <c r="AB1003" s="317"/>
      <c r="AC1003" s="73" t="s">
        <v>169</v>
      </c>
      <c r="AD1003" s="73" t="s">
        <v>169</v>
      </c>
      <c r="AE1003" s="317"/>
      <c r="AF1003" s="73" t="s">
        <v>169</v>
      </c>
      <c r="AG1003" s="73" t="s">
        <v>169</v>
      </c>
      <c r="AH1003" s="317"/>
      <c r="AI1003" s="88">
        <f t="shared" si="299"/>
        <v>0</v>
      </c>
      <c r="AJ1003" s="312">
        <f t="shared" si="300"/>
        <v>0</v>
      </c>
      <c r="AK1003" s="27">
        <f t="shared" si="301"/>
        <v>0</v>
      </c>
      <c r="AL1003" s="27">
        <f t="shared" si="302"/>
        <v>0</v>
      </c>
      <c r="AM1003" s="27">
        <f t="shared" si="303"/>
        <v>0</v>
      </c>
      <c r="AN1003" s="77">
        <f t="shared" si="304"/>
        <v>0</v>
      </c>
      <c r="AP1003" s="77">
        <f t="shared" si="305"/>
        <v>0</v>
      </c>
      <c r="AQ1003" s="207">
        <f t="shared" si="291"/>
        <v>0</v>
      </c>
      <c r="AR1003" s="27">
        <f t="shared" si="292"/>
        <v>0</v>
      </c>
      <c r="AS1003" s="27">
        <f t="shared" si="293"/>
        <v>0</v>
      </c>
      <c r="AT1003" s="27">
        <f t="shared" si="306"/>
        <v>0</v>
      </c>
      <c r="AU1003" s="27">
        <f t="shared" si="294"/>
        <v>0</v>
      </c>
      <c r="AV1003" s="27">
        <f t="shared" si="295"/>
        <v>0</v>
      </c>
      <c r="AW1003" s="27">
        <f t="shared" si="296"/>
        <v>0</v>
      </c>
    </row>
    <row r="1004" spans="1:49">
      <c r="A1004" s="68">
        <v>993</v>
      </c>
      <c r="B1004" s="69" t="s">
        <v>328</v>
      </c>
      <c r="C1004" s="314"/>
      <c r="D1004" s="72"/>
      <c r="E1004" s="180"/>
      <c r="F1004" s="72"/>
      <c r="G1004" s="72"/>
      <c r="H1004" s="325">
        <f t="shared" si="288"/>
        <v>0</v>
      </c>
      <c r="I1004" s="71"/>
      <c r="J1004" s="303"/>
      <c r="K1004" s="303"/>
      <c r="L1004" s="303"/>
      <c r="M1004" s="304">
        <f t="shared" si="297"/>
        <v>0</v>
      </c>
      <c r="N1004" s="326" t="str">
        <f t="shared" si="289"/>
        <v/>
      </c>
      <c r="O1004" s="71"/>
      <c r="P1004" s="303"/>
      <c r="Q1004" s="214">
        <f t="shared" si="298"/>
        <v>0</v>
      </c>
      <c r="R1004" s="71"/>
      <c r="S1004" s="308"/>
      <c r="T1004" s="308"/>
      <c r="U1004" s="308"/>
      <c r="V1004" s="79"/>
      <c r="W1004" s="303"/>
      <c r="X1004" s="303"/>
      <c r="Y1004" s="309">
        <f t="shared" si="290"/>
        <v>0</v>
      </c>
      <c r="Z1004" s="73" t="s">
        <v>169</v>
      </c>
      <c r="AA1004" s="73" t="s">
        <v>169</v>
      </c>
      <c r="AB1004" s="317"/>
      <c r="AC1004" s="73" t="s">
        <v>169</v>
      </c>
      <c r="AD1004" s="73" t="s">
        <v>169</v>
      </c>
      <c r="AE1004" s="317"/>
      <c r="AF1004" s="73" t="s">
        <v>169</v>
      </c>
      <c r="AG1004" s="73" t="s">
        <v>169</v>
      </c>
      <c r="AH1004" s="317"/>
      <c r="AI1004" s="88">
        <f t="shared" si="299"/>
        <v>0</v>
      </c>
      <c r="AJ1004" s="312">
        <f t="shared" si="300"/>
        <v>0</v>
      </c>
      <c r="AK1004" s="27">
        <f t="shared" si="301"/>
        <v>0</v>
      </c>
      <c r="AL1004" s="27">
        <f t="shared" si="302"/>
        <v>0</v>
      </c>
      <c r="AM1004" s="27">
        <f t="shared" si="303"/>
        <v>0</v>
      </c>
      <c r="AN1004" s="77">
        <f t="shared" si="304"/>
        <v>0</v>
      </c>
      <c r="AP1004" s="77">
        <f t="shared" si="305"/>
        <v>0</v>
      </c>
      <c r="AQ1004" s="207">
        <f t="shared" si="291"/>
        <v>0</v>
      </c>
      <c r="AR1004" s="27">
        <f t="shared" si="292"/>
        <v>0</v>
      </c>
      <c r="AS1004" s="27">
        <f t="shared" si="293"/>
        <v>0</v>
      </c>
      <c r="AT1004" s="27">
        <f t="shared" si="306"/>
        <v>0</v>
      </c>
      <c r="AU1004" s="27">
        <f t="shared" si="294"/>
        <v>0</v>
      </c>
      <c r="AV1004" s="27">
        <f t="shared" si="295"/>
        <v>0</v>
      </c>
      <c r="AW1004" s="27">
        <f t="shared" si="296"/>
        <v>0</v>
      </c>
    </row>
    <row r="1005" spans="1:49">
      <c r="A1005" s="78">
        <v>994</v>
      </c>
      <c r="B1005" s="69" t="s">
        <v>328</v>
      </c>
      <c r="C1005" s="314"/>
      <c r="D1005" s="72"/>
      <c r="E1005" s="180"/>
      <c r="F1005" s="72"/>
      <c r="G1005" s="72"/>
      <c r="H1005" s="325">
        <f t="shared" si="288"/>
        <v>0</v>
      </c>
      <c r="I1005" s="71"/>
      <c r="J1005" s="303"/>
      <c r="K1005" s="303"/>
      <c r="L1005" s="303"/>
      <c r="M1005" s="304">
        <f t="shared" si="297"/>
        <v>0</v>
      </c>
      <c r="N1005" s="326" t="str">
        <f t="shared" si="289"/>
        <v/>
      </c>
      <c r="O1005" s="71"/>
      <c r="P1005" s="303"/>
      <c r="Q1005" s="214">
        <f t="shared" si="298"/>
        <v>0</v>
      </c>
      <c r="R1005" s="71"/>
      <c r="S1005" s="308"/>
      <c r="T1005" s="308"/>
      <c r="U1005" s="308"/>
      <c r="V1005" s="79"/>
      <c r="W1005" s="303"/>
      <c r="X1005" s="303"/>
      <c r="Y1005" s="309">
        <f t="shared" si="290"/>
        <v>0</v>
      </c>
      <c r="Z1005" s="73" t="s">
        <v>169</v>
      </c>
      <c r="AA1005" s="73" t="s">
        <v>169</v>
      </c>
      <c r="AB1005" s="317"/>
      <c r="AC1005" s="73" t="s">
        <v>169</v>
      </c>
      <c r="AD1005" s="73" t="s">
        <v>169</v>
      </c>
      <c r="AE1005" s="317"/>
      <c r="AF1005" s="73" t="s">
        <v>169</v>
      </c>
      <c r="AG1005" s="73" t="s">
        <v>169</v>
      </c>
      <c r="AH1005" s="317"/>
      <c r="AI1005" s="88">
        <f t="shared" si="299"/>
        <v>0</v>
      </c>
      <c r="AJ1005" s="312">
        <f t="shared" si="300"/>
        <v>0</v>
      </c>
      <c r="AK1005" s="27">
        <f t="shared" si="301"/>
        <v>0</v>
      </c>
      <c r="AL1005" s="27">
        <f t="shared" si="302"/>
        <v>0</v>
      </c>
      <c r="AM1005" s="27">
        <f t="shared" si="303"/>
        <v>0</v>
      </c>
      <c r="AN1005" s="77">
        <f t="shared" si="304"/>
        <v>0</v>
      </c>
      <c r="AP1005" s="77">
        <f t="shared" si="305"/>
        <v>0</v>
      </c>
      <c r="AQ1005" s="207">
        <f t="shared" si="291"/>
        <v>0</v>
      </c>
      <c r="AR1005" s="27">
        <f t="shared" si="292"/>
        <v>0</v>
      </c>
      <c r="AS1005" s="27">
        <f t="shared" si="293"/>
        <v>0</v>
      </c>
      <c r="AT1005" s="27">
        <f t="shared" si="306"/>
        <v>0</v>
      </c>
      <c r="AU1005" s="27">
        <f t="shared" si="294"/>
        <v>0</v>
      </c>
      <c r="AV1005" s="27">
        <f t="shared" si="295"/>
        <v>0</v>
      </c>
      <c r="AW1005" s="27">
        <f t="shared" si="296"/>
        <v>0</v>
      </c>
    </row>
    <row r="1006" spans="1:49">
      <c r="A1006" s="68">
        <v>995</v>
      </c>
      <c r="B1006" s="69" t="s">
        <v>328</v>
      </c>
      <c r="C1006" s="314"/>
      <c r="D1006" s="72"/>
      <c r="E1006" s="180"/>
      <c r="F1006" s="72"/>
      <c r="G1006" s="72"/>
      <c r="H1006" s="325">
        <f t="shared" si="288"/>
        <v>0</v>
      </c>
      <c r="I1006" s="71"/>
      <c r="J1006" s="303"/>
      <c r="K1006" s="303"/>
      <c r="L1006" s="303"/>
      <c r="M1006" s="304">
        <f t="shared" si="297"/>
        <v>0</v>
      </c>
      <c r="N1006" s="326" t="str">
        <f t="shared" si="289"/>
        <v/>
      </c>
      <c r="O1006" s="71"/>
      <c r="P1006" s="303"/>
      <c r="Q1006" s="214">
        <f t="shared" si="298"/>
        <v>0</v>
      </c>
      <c r="R1006" s="71"/>
      <c r="S1006" s="308"/>
      <c r="T1006" s="308"/>
      <c r="U1006" s="308"/>
      <c r="V1006" s="79"/>
      <c r="W1006" s="303"/>
      <c r="X1006" s="303"/>
      <c r="Y1006" s="309">
        <f t="shared" si="290"/>
        <v>0</v>
      </c>
      <c r="Z1006" s="73" t="s">
        <v>169</v>
      </c>
      <c r="AA1006" s="73" t="s">
        <v>169</v>
      </c>
      <c r="AB1006" s="317"/>
      <c r="AC1006" s="73" t="s">
        <v>169</v>
      </c>
      <c r="AD1006" s="73" t="s">
        <v>169</v>
      </c>
      <c r="AE1006" s="317"/>
      <c r="AF1006" s="73" t="s">
        <v>169</v>
      </c>
      <c r="AG1006" s="73" t="s">
        <v>169</v>
      </c>
      <c r="AH1006" s="317"/>
      <c r="AI1006" s="88">
        <f t="shared" si="299"/>
        <v>0</v>
      </c>
      <c r="AJ1006" s="312">
        <f t="shared" si="300"/>
        <v>0</v>
      </c>
      <c r="AK1006" s="27">
        <f t="shared" si="301"/>
        <v>0</v>
      </c>
      <c r="AL1006" s="27">
        <f t="shared" si="302"/>
        <v>0</v>
      </c>
      <c r="AM1006" s="27">
        <f t="shared" si="303"/>
        <v>0</v>
      </c>
      <c r="AN1006" s="77">
        <f t="shared" si="304"/>
        <v>0</v>
      </c>
      <c r="AP1006" s="77">
        <f t="shared" si="305"/>
        <v>0</v>
      </c>
      <c r="AQ1006" s="207">
        <f t="shared" si="291"/>
        <v>0</v>
      </c>
      <c r="AR1006" s="27">
        <f t="shared" si="292"/>
        <v>0</v>
      </c>
      <c r="AS1006" s="27">
        <f t="shared" si="293"/>
        <v>0</v>
      </c>
      <c r="AT1006" s="27">
        <f t="shared" si="306"/>
        <v>0</v>
      </c>
      <c r="AU1006" s="27">
        <f t="shared" si="294"/>
        <v>0</v>
      </c>
      <c r="AV1006" s="27">
        <f t="shared" si="295"/>
        <v>0</v>
      </c>
      <c r="AW1006" s="27">
        <f t="shared" si="296"/>
        <v>0</v>
      </c>
    </row>
    <row r="1007" spans="1:49">
      <c r="A1007" s="78">
        <v>996</v>
      </c>
      <c r="B1007" s="69" t="s">
        <v>328</v>
      </c>
      <c r="C1007" s="314"/>
      <c r="D1007" s="72"/>
      <c r="E1007" s="180"/>
      <c r="F1007" s="72"/>
      <c r="G1007" s="72"/>
      <c r="H1007" s="325">
        <f t="shared" si="288"/>
        <v>0</v>
      </c>
      <c r="I1007" s="71"/>
      <c r="J1007" s="303"/>
      <c r="K1007" s="303"/>
      <c r="L1007" s="303"/>
      <c r="M1007" s="304">
        <f t="shared" si="297"/>
        <v>0</v>
      </c>
      <c r="N1007" s="326" t="str">
        <f t="shared" si="289"/>
        <v/>
      </c>
      <c r="O1007" s="71"/>
      <c r="P1007" s="303"/>
      <c r="Q1007" s="214">
        <f t="shared" si="298"/>
        <v>0</v>
      </c>
      <c r="R1007" s="71"/>
      <c r="S1007" s="308"/>
      <c r="T1007" s="308"/>
      <c r="U1007" s="308"/>
      <c r="V1007" s="79"/>
      <c r="W1007" s="303"/>
      <c r="X1007" s="303"/>
      <c r="Y1007" s="309">
        <f t="shared" si="290"/>
        <v>0</v>
      </c>
      <c r="Z1007" s="73" t="s">
        <v>169</v>
      </c>
      <c r="AA1007" s="73" t="s">
        <v>169</v>
      </c>
      <c r="AB1007" s="317"/>
      <c r="AC1007" s="73" t="s">
        <v>169</v>
      </c>
      <c r="AD1007" s="73" t="s">
        <v>169</v>
      </c>
      <c r="AE1007" s="317"/>
      <c r="AF1007" s="73" t="s">
        <v>169</v>
      </c>
      <c r="AG1007" s="73" t="s">
        <v>169</v>
      </c>
      <c r="AH1007" s="317"/>
      <c r="AI1007" s="88">
        <f t="shared" si="299"/>
        <v>0</v>
      </c>
      <c r="AJ1007" s="312">
        <f t="shared" si="300"/>
        <v>0</v>
      </c>
      <c r="AK1007" s="27">
        <f t="shared" si="301"/>
        <v>0</v>
      </c>
      <c r="AL1007" s="27">
        <f t="shared" si="302"/>
        <v>0</v>
      </c>
      <c r="AM1007" s="27">
        <f t="shared" si="303"/>
        <v>0</v>
      </c>
      <c r="AN1007" s="77">
        <f t="shared" si="304"/>
        <v>0</v>
      </c>
      <c r="AP1007" s="77">
        <f t="shared" si="305"/>
        <v>0</v>
      </c>
      <c r="AQ1007" s="207">
        <f t="shared" si="291"/>
        <v>0</v>
      </c>
      <c r="AR1007" s="27">
        <f t="shared" si="292"/>
        <v>0</v>
      </c>
      <c r="AS1007" s="27">
        <f t="shared" si="293"/>
        <v>0</v>
      </c>
      <c r="AT1007" s="27">
        <f t="shared" si="306"/>
        <v>0</v>
      </c>
      <c r="AU1007" s="27">
        <f t="shared" si="294"/>
        <v>0</v>
      </c>
      <c r="AV1007" s="27">
        <f t="shared" si="295"/>
        <v>0</v>
      </c>
      <c r="AW1007" s="27">
        <f t="shared" si="296"/>
        <v>0</v>
      </c>
    </row>
    <row r="1008" spans="1:49">
      <c r="A1008" s="68">
        <v>997</v>
      </c>
      <c r="B1008" s="69" t="s">
        <v>328</v>
      </c>
      <c r="C1008" s="314"/>
      <c r="D1008" s="72"/>
      <c r="E1008" s="180"/>
      <c r="F1008" s="72"/>
      <c r="G1008" s="72"/>
      <c r="H1008" s="325">
        <f t="shared" si="288"/>
        <v>0</v>
      </c>
      <c r="I1008" s="71"/>
      <c r="J1008" s="303"/>
      <c r="K1008" s="303"/>
      <c r="L1008" s="303"/>
      <c r="M1008" s="304">
        <f t="shared" si="297"/>
        <v>0</v>
      </c>
      <c r="N1008" s="326" t="str">
        <f t="shared" si="289"/>
        <v/>
      </c>
      <c r="O1008" s="71"/>
      <c r="P1008" s="303"/>
      <c r="Q1008" s="214">
        <f t="shared" si="298"/>
        <v>0</v>
      </c>
      <c r="R1008" s="71"/>
      <c r="S1008" s="308"/>
      <c r="T1008" s="308"/>
      <c r="U1008" s="308"/>
      <c r="V1008" s="79"/>
      <c r="W1008" s="303"/>
      <c r="X1008" s="303"/>
      <c r="Y1008" s="309">
        <f t="shared" si="290"/>
        <v>0</v>
      </c>
      <c r="Z1008" s="73" t="s">
        <v>169</v>
      </c>
      <c r="AA1008" s="73" t="s">
        <v>169</v>
      </c>
      <c r="AB1008" s="317"/>
      <c r="AC1008" s="73" t="s">
        <v>169</v>
      </c>
      <c r="AD1008" s="73" t="s">
        <v>169</v>
      </c>
      <c r="AE1008" s="317"/>
      <c r="AF1008" s="73" t="s">
        <v>169</v>
      </c>
      <c r="AG1008" s="73" t="s">
        <v>169</v>
      </c>
      <c r="AH1008" s="317"/>
      <c r="AI1008" s="88">
        <f t="shared" si="299"/>
        <v>0</v>
      </c>
      <c r="AJ1008" s="312">
        <f t="shared" si="300"/>
        <v>0</v>
      </c>
      <c r="AK1008" s="27">
        <f t="shared" si="301"/>
        <v>0</v>
      </c>
      <c r="AL1008" s="27">
        <f t="shared" si="302"/>
        <v>0</v>
      </c>
      <c r="AM1008" s="27">
        <f t="shared" si="303"/>
        <v>0</v>
      </c>
      <c r="AN1008" s="77">
        <f t="shared" si="304"/>
        <v>0</v>
      </c>
      <c r="AP1008" s="77">
        <f t="shared" si="305"/>
        <v>0</v>
      </c>
      <c r="AQ1008" s="207">
        <f t="shared" si="291"/>
        <v>0</v>
      </c>
      <c r="AR1008" s="27">
        <f t="shared" si="292"/>
        <v>0</v>
      </c>
      <c r="AS1008" s="27">
        <f t="shared" si="293"/>
        <v>0</v>
      </c>
      <c r="AT1008" s="27">
        <f t="shared" si="306"/>
        <v>0</v>
      </c>
      <c r="AU1008" s="27">
        <f t="shared" si="294"/>
        <v>0</v>
      </c>
      <c r="AV1008" s="27">
        <f t="shared" si="295"/>
        <v>0</v>
      </c>
      <c r="AW1008" s="27">
        <f t="shared" si="296"/>
        <v>0</v>
      </c>
    </row>
    <row r="1009" spans="1:49">
      <c r="A1009" s="78">
        <v>998</v>
      </c>
      <c r="B1009" s="69" t="s">
        <v>328</v>
      </c>
      <c r="C1009" s="314"/>
      <c r="D1009" s="72"/>
      <c r="E1009" s="180"/>
      <c r="F1009" s="72"/>
      <c r="G1009" s="72"/>
      <c r="H1009" s="325">
        <f t="shared" si="288"/>
        <v>0</v>
      </c>
      <c r="I1009" s="71"/>
      <c r="J1009" s="303"/>
      <c r="K1009" s="303"/>
      <c r="L1009" s="303"/>
      <c r="M1009" s="304">
        <f t="shared" si="297"/>
        <v>0</v>
      </c>
      <c r="N1009" s="326" t="str">
        <f t="shared" si="289"/>
        <v/>
      </c>
      <c r="O1009" s="71"/>
      <c r="P1009" s="303"/>
      <c r="Q1009" s="214">
        <f t="shared" si="298"/>
        <v>0</v>
      </c>
      <c r="R1009" s="71"/>
      <c r="S1009" s="308"/>
      <c r="T1009" s="308"/>
      <c r="U1009" s="308"/>
      <c r="V1009" s="79"/>
      <c r="W1009" s="303"/>
      <c r="X1009" s="303"/>
      <c r="Y1009" s="309">
        <f t="shared" si="290"/>
        <v>0</v>
      </c>
      <c r="Z1009" s="73" t="s">
        <v>169</v>
      </c>
      <c r="AA1009" s="73" t="s">
        <v>169</v>
      </c>
      <c r="AB1009" s="317"/>
      <c r="AC1009" s="73" t="s">
        <v>169</v>
      </c>
      <c r="AD1009" s="73" t="s">
        <v>169</v>
      </c>
      <c r="AE1009" s="317"/>
      <c r="AF1009" s="73" t="s">
        <v>169</v>
      </c>
      <c r="AG1009" s="73" t="s">
        <v>169</v>
      </c>
      <c r="AH1009" s="317"/>
      <c r="AI1009" s="88">
        <f t="shared" si="299"/>
        <v>0</v>
      </c>
      <c r="AJ1009" s="312">
        <f t="shared" si="300"/>
        <v>0</v>
      </c>
      <c r="AK1009" s="27">
        <f t="shared" si="301"/>
        <v>0</v>
      </c>
      <c r="AL1009" s="27">
        <f t="shared" si="302"/>
        <v>0</v>
      </c>
      <c r="AM1009" s="27">
        <f t="shared" si="303"/>
        <v>0</v>
      </c>
      <c r="AN1009" s="77">
        <f t="shared" si="304"/>
        <v>0</v>
      </c>
      <c r="AP1009" s="77">
        <f t="shared" si="305"/>
        <v>0</v>
      </c>
      <c r="AQ1009" s="207">
        <f t="shared" si="291"/>
        <v>0</v>
      </c>
      <c r="AR1009" s="27">
        <f t="shared" si="292"/>
        <v>0</v>
      </c>
      <c r="AS1009" s="27">
        <f t="shared" si="293"/>
        <v>0</v>
      </c>
      <c r="AT1009" s="27">
        <f t="shared" si="306"/>
        <v>0</v>
      </c>
      <c r="AU1009" s="27">
        <f t="shared" si="294"/>
        <v>0</v>
      </c>
      <c r="AV1009" s="27">
        <f t="shared" si="295"/>
        <v>0</v>
      </c>
      <c r="AW1009" s="27">
        <f t="shared" si="296"/>
        <v>0</v>
      </c>
    </row>
    <row r="1010" spans="1:49">
      <c r="A1010" s="68">
        <v>999</v>
      </c>
      <c r="B1010" s="69" t="s">
        <v>328</v>
      </c>
      <c r="C1010" s="314"/>
      <c r="D1010" s="72"/>
      <c r="E1010" s="180"/>
      <c r="F1010" s="72"/>
      <c r="G1010" s="72"/>
      <c r="H1010" s="325">
        <f t="shared" si="288"/>
        <v>0</v>
      </c>
      <c r="I1010" s="71"/>
      <c r="J1010" s="303"/>
      <c r="K1010" s="303"/>
      <c r="L1010" s="303"/>
      <c r="M1010" s="304">
        <f t="shared" si="297"/>
        <v>0</v>
      </c>
      <c r="N1010" s="326" t="str">
        <f t="shared" si="289"/>
        <v/>
      </c>
      <c r="O1010" s="71"/>
      <c r="P1010" s="303"/>
      <c r="Q1010" s="214">
        <f t="shared" si="298"/>
        <v>0</v>
      </c>
      <c r="R1010" s="71"/>
      <c r="S1010" s="308"/>
      <c r="T1010" s="308"/>
      <c r="U1010" s="308"/>
      <c r="V1010" s="79"/>
      <c r="W1010" s="303"/>
      <c r="X1010" s="303"/>
      <c r="Y1010" s="309">
        <f t="shared" si="290"/>
        <v>0</v>
      </c>
      <c r="Z1010" s="73" t="s">
        <v>169</v>
      </c>
      <c r="AA1010" s="73" t="s">
        <v>169</v>
      </c>
      <c r="AB1010" s="317"/>
      <c r="AC1010" s="73" t="s">
        <v>169</v>
      </c>
      <c r="AD1010" s="73" t="s">
        <v>169</v>
      </c>
      <c r="AE1010" s="317"/>
      <c r="AF1010" s="73" t="s">
        <v>169</v>
      </c>
      <c r="AG1010" s="73" t="s">
        <v>169</v>
      </c>
      <c r="AH1010" s="317"/>
      <c r="AI1010" s="88">
        <f t="shared" si="299"/>
        <v>0</v>
      </c>
      <c r="AJ1010" s="312">
        <f t="shared" si="300"/>
        <v>0</v>
      </c>
      <c r="AK1010" s="27">
        <f t="shared" si="301"/>
        <v>0</v>
      </c>
      <c r="AL1010" s="27">
        <f t="shared" si="302"/>
        <v>0</v>
      </c>
      <c r="AM1010" s="27">
        <f t="shared" si="303"/>
        <v>0</v>
      </c>
      <c r="AN1010" s="77">
        <f t="shared" si="304"/>
        <v>0</v>
      </c>
      <c r="AP1010" s="77">
        <f t="shared" si="305"/>
        <v>0</v>
      </c>
      <c r="AQ1010" s="207">
        <f t="shared" si="291"/>
        <v>0</v>
      </c>
      <c r="AR1010" s="27">
        <f t="shared" si="292"/>
        <v>0</v>
      </c>
      <c r="AS1010" s="27">
        <f t="shared" si="293"/>
        <v>0</v>
      </c>
      <c r="AT1010" s="27">
        <f t="shared" si="306"/>
        <v>0</v>
      </c>
      <c r="AU1010" s="27">
        <f t="shared" si="294"/>
        <v>0</v>
      </c>
      <c r="AV1010" s="27">
        <f t="shared" si="295"/>
        <v>0</v>
      </c>
      <c r="AW1010" s="27">
        <f t="shared" si="296"/>
        <v>0</v>
      </c>
    </row>
    <row r="1011" spans="1:49">
      <c r="A1011" s="78">
        <v>1000</v>
      </c>
      <c r="B1011" s="69" t="s">
        <v>328</v>
      </c>
      <c r="C1011" s="314"/>
      <c r="D1011" s="72"/>
      <c r="E1011" s="180"/>
      <c r="F1011" s="72"/>
      <c r="G1011" s="72"/>
      <c r="H1011" s="325">
        <f t="shared" si="288"/>
        <v>0</v>
      </c>
      <c r="I1011" s="71"/>
      <c r="J1011" s="303"/>
      <c r="K1011" s="303"/>
      <c r="L1011" s="303"/>
      <c r="M1011" s="304">
        <f t="shared" si="297"/>
        <v>0</v>
      </c>
      <c r="N1011" s="326" t="str">
        <f t="shared" si="289"/>
        <v/>
      </c>
      <c r="O1011" s="71"/>
      <c r="P1011" s="303"/>
      <c r="Q1011" s="214">
        <f t="shared" si="298"/>
        <v>0</v>
      </c>
      <c r="R1011" s="71"/>
      <c r="S1011" s="308"/>
      <c r="T1011" s="308"/>
      <c r="U1011" s="308"/>
      <c r="V1011" s="79"/>
      <c r="W1011" s="303"/>
      <c r="X1011" s="303"/>
      <c r="Y1011" s="309">
        <f t="shared" si="290"/>
        <v>0</v>
      </c>
      <c r="Z1011" s="73" t="s">
        <v>169</v>
      </c>
      <c r="AA1011" s="73" t="s">
        <v>169</v>
      </c>
      <c r="AB1011" s="317"/>
      <c r="AC1011" s="73" t="s">
        <v>169</v>
      </c>
      <c r="AD1011" s="73" t="s">
        <v>169</v>
      </c>
      <c r="AE1011" s="317"/>
      <c r="AF1011" s="73" t="s">
        <v>169</v>
      </c>
      <c r="AG1011" s="73" t="s">
        <v>169</v>
      </c>
      <c r="AH1011" s="317"/>
      <c r="AI1011" s="88">
        <f t="shared" si="299"/>
        <v>0</v>
      </c>
      <c r="AJ1011" s="312">
        <f t="shared" si="300"/>
        <v>0</v>
      </c>
      <c r="AK1011" s="27">
        <f t="shared" si="301"/>
        <v>0</v>
      </c>
      <c r="AL1011" s="27">
        <f t="shared" si="302"/>
        <v>0</v>
      </c>
      <c r="AM1011" s="27">
        <f t="shared" si="303"/>
        <v>0</v>
      </c>
      <c r="AN1011" s="77">
        <f t="shared" si="304"/>
        <v>0</v>
      </c>
      <c r="AP1011" s="77">
        <f t="shared" si="305"/>
        <v>0</v>
      </c>
      <c r="AQ1011" s="207">
        <f t="shared" si="291"/>
        <v>0</v>
      </c>
      <c r="AR1011" s="27">
        <f t="shared" si="292"/>
        <v>0</v>
      </c>
      <c r="AS1011" s="27">
        <f t="shared" si="293"/>
        <v>0</v>
      </c>
      <c r="AT1011" s="27">
        <f t="shared" si="306"/>
        <v>0</v>
      </c>
      <c r="AU1011" s="27">
        <f t="shared" si="294"/>
        <v>0</v>
      </c>
      <c r="AV1011" s="27">
        <f t="shared" si="295"/>
        <v>0</v>
      </c>
      <c r="AW1011" s="27">
        <f t="shared" si="296"/>
        <v>0</v>
      </c>
    </row>
    <row r="1012" spans="1:49">
      <c r="A1012" s="78">
        <v>1001</v>
      </c>
      <c r="B1012" s="69" t="s">
        <v>328</v>
      </c>
      <c r="C1012" s="314"/>
      <c r="D1012" s="72"/>
      <c r="E1012" s="180"/>
      <c r="F1012" s="72"/>
      <c r="G1012" s="72"/>
      <c r="H1012" s="325">
        <f t="shared" si="288"/>
        <v>0</v>
      </c>
      <c r="I1012" s="71"/>
      <c r="J1012" s="303"/>
      <c r="K1012" s="303"/>
      <c r="L1012" s="303"/>
      <c r="M1012" s="304">
        <f t="shared" ref="M1012:M1075" si="307">L1012+K1012</f>
        <v>0</v>
      </c>
      <c r="N1012" s="326" t="str">
        <f t="shared" si="289"/>
        <v/>
      </c>
      <c r="O1012" s="71"/>
      <c r="P1012" s="303"/>
      <c r="Q1012" s="214">
        <f t="shared" ref="Q1012:Q1075" si="308">IF(AP1012&lt;500000,AP1012,500000)</f>
        <v>0</v>
      </c>
      <c r="R1012" s="71"/>
      <c r="S1012" s="308"/>
      <c r="T1012" s="308"/>
      <c r="U1012" s="308"/>
      <c r="V1012" s="79"/>
      <c r="W1012" s="303"/>
      <c r="X1012" s="303"/>
      <c r="Y1012" s="309">
        <f t="shared" si="290"/>
        <v>0</v>
      </c>
      <c r="Z1012" s="73" t="s">
        <v>169</v>
      </c>
      <c r="AA1012" s="73" t="s">
        <v>169</v>
      </c>
      <c r="AB1012" s="317"/>
      <c r="AC1012" s="73" t="s">
        <v>169</v>
      </c>
      <c r="AD1012" s="73" t="s">
        <v>169</v>
      </c>
      <c r="AE1012" s="317"/>
      <c r="AF1012" s="73" t="s">
        <v>169</v>
      </c>
      <c r="AG1012" s="73" t="s">
        <v>169</v>
      </c>
      <c r="AH1012" s="317"/>
      <c r="AI1012" s="88">
        <f t="shared" ref="AI1012:AI1075" si="309">AB1012+AE1012+AH1012</f>
        <v>0</v>
      </c>
      <c r="AJ1012" s="312">
        <f t="shared" ref="AJ1012:AJ1075" si="310">Y1012+AI1012</f>
        <v>0</v>
      </c>
      <c r="AK1012" s="27">
        <f t="shared" ref="AK1012:AK1075" si="311">IF(AU1012&lt;AQ1012,AT1012-AQ1012+AU1012,AU1012-AQ1012)</f>
        <v>0</v>
      </c>
      <c r="AL1012" s="27">
        <f t="shared" ref="AL1012:AL1075" si="312">IF(AU1012=AQ1012,IF(AV1012=AR1012,0,IF(AV1012&gt;AR1012,AV1012-AR1012,12+AV1012-AR1012)),IF(AU1012&gt;AQ1012,IF(AV1012&gt;AR1012,AV1012-AR1012,IF(AV1012=AR1012,0,12+AV1012-AR1012)),IF(AU1012&lt;AQ1012,IF(AV1012&gt;AR1012,AV1012-AR1012-1,IF(AV1012=AR1012,0,12+AV1012-AR1012-1)))))</f>
        <v>0</v>
      </c>
      <c r="AM1012" s="27">
        <f t="shared" ref="AM1012:AM1075" si="313">IF(AND(AQ1012=AU1012,AR1012=AV1012),AW1012-AS1012,IF(AND(AQ1012&gt;=AU1012,AR1012&gt;AV1012),AW1012-AS1012-1,IF(AND(AQ1012&lt;AU1012,AR1012&gt;AV1012),AW1012-AS1012-1,IF(AND(AQ1012&lt;AU1012,AR1012&lt;AV1012),AW1012-AS1012,AW1012-AS1012))))</f>
        <v>0</v>
      </c>
      <c r="AN1012" s="77">
        <f t="shared" si="304"/>
        <v>0</v>
      </c>
      <c r="AP1012" s="27">
        <f t="shared" ref="AP1012:AP1075" si="314">IFERROR(IF(AND(J1012&lt;&gt;0,N1012=0),J1012*15,IF(AND(J1012=0,N1012&lt;&gt;0),N1012*15,0)),0)</f>
        <v>0</v>
      </c>
      <c r="AQ1012" s="207">
        <f t="shared" ref="AQ1012:AQ1075" si="315">IFERROR(VALUE(LEFT(F1012,2)),0)</f>
        <v>0</v>
      </c>
      <c r="AR1012" s="27">
        <f t="shared" ref="AR1012:AR1075" si="316">IFERROR(VALUE(MID(F1012,4,2)),0)</f>
        <v>0</v>
      </c>
      <c r="AS1012" s="27">
        <f t="shared" ref="AS1012:AS1075" si="317">IFERROR(VALUE(RIGHT(F1012,4)),0)</f>
        <v>0</v>
      </c>
      <c r="AT1012" s="27">
        <f t="shared" ref="AT1012:AT1075" si="318">IFERROR(VLOOKUP(AV1012-1,$AY$12:$AZ$23,2,0),0)</f>
        <v>0</v>
      </c>
      <c r="AU1012" s="27">
        <f t="shared" ref="AU1012:AU1075" si="319">IFERROR(VALUE(LEFT(G1012,2)),0)</f>
        <v>0</v>
      </c>
      <c r="AV1012" s="27">
        <f t="shared" ref="AV1012:AV1075" si="320">IFERROR(VALUE(MID(G1012,4,2)),0)</f>
        <v>0</v>
      </c>
      <c r="AW1012" s="27">
        <f t="shared" ref="AW1012:AW1075" si="321">IFERROR(VALUE(RIGHT(G1012,4)),0)</f>
        <v>0</v>
      </c>
    </row>
    <row r="1013" spans="1:49">
      <c r="A1013" s="78">
        <v>1002</v>
      </c>
      <c r="B1013" s="69" t="s">
        <v>328</v>
      </c>
      <c r="C1013" s="314"/>
      <c r="D1013" s="72"/>
      <c r="E1013" s="180"/>
      <c r="F1013" s="72"/>
      <c r="G1013" s="72"/>
      <c r="H1013" s="325">
        <f t="shared" si="288"/>
        <v>0</v>
      </c>
      <c r="I1013" s="71"/>
      <c r="J1013" s="303"/>
      <c r="K1013" s="303"/>
      <c r="L1013" s="303"/>
      <c r="M1013" s="304">
        <f t="shared" si="307"/>
        <v>0</v>
      </c>
      <c r="N1013" s="326" t="str">
        <f t="shared" si="289"/>
        <v/>
      </c>
      <c r="O1013" s="71"/>
      <c r="P1013" s="303"/>
      <c r="Q1013" s="214">
        <f t="shared" si="308"/>
        <v>0</v>
      </c>
      <c r="R1013" s="71"/>
      <c r="S1013" s="308"/>
      <c r="T1013" s="308"/>
      <c r="U1013" s="308"/>
      <c r="V1013" s="79"/>
      <c r="W1013" s="303"/>
      <c r="X1013" s="303"/>
      <c r="Y1013" s="309">
        <f t="shared" si="290"/>
        <v>0</v>
      </c>
      <c r="Z1013" s="73" t="s">
        <v>169</v>
      </c>
      <c r="AA1013" s="73" t="s">
        <v>169</v>
      </c>
      <c r="AB1013" s="317"/>
      <c r="AC1013" s="73" t="s">
        <v>169</v>
      </c>
      <c r="AD1013" s="73" t="s">
        <v>169</v>
      </c>
      <c r="AE1013" s="317"/>
      <c r="AF1013" s="73" t="s">
        <v>169</v>
      </c>
      <c r="AG1013" s="73" t="s">
        <v>169</v>
      </c>
      <c r="AH1013" s="317"/>
      <c r="AI1013" s="88">
        <f t="shared" si="309"/>
        <v>0</v>
      </c>
      <c r="AJ1013" s="312">
        <f t="shared" si="310"/>
        <v>0</v>
      </c>
      <c r="AK1013" s="27">
        <f t="shared" si="311"/>
        <v>0</v>
      </c>
      <c r="AL1013" s="27">
        <f t="shared" si="312"/>
        <v>0</v>
      </c>
      <c r="AM1013" s="27">
        <f t="shared" si="313"/>
        <v>0</v>
      </c>
      <c r="AN1013" s="77">
        <f t="shared" si="304"/>
        <v>0</v>
      </c>
      <c r="AP1013" s="27">
        <f t="shared" si="314"/>
        <v>0</v>
      </c>
      <c r="AQ1013" s="207">
        <f t="shared" si="315"/>
        <v>0</v>
      </c>
      <c r="AR1013" s="27">
        <f t="shared" si="316"/>
        <v>0</v>
      </c>
      <c r="AS1013" s="27">
        <f t="shared" si="317"/>
        <v>0</v>
      </c>
      <c r="AT1013" s="27">
        <f t="shared" si="318"/>
        <v>0</v>
      </c>
      <c r="AU1013" s="27">
        <f t="shared" si="319"/>
        <v>0</v>
      </c>
      <c r="AV1013" s="27">
        <f t="shared" si="320"/>
        <v>0</v>
      </c>
      <c r="AW1013" s="27">
        <f t="shared" si="321"/>
        <v>0</v>
      </c>
    </row>
    <row r="1014" spans="1:49">
      <c r="A1014" s="78">
        <v>1003</v>
      </c>
      <c r="B1014" s="69" t="s">
        <v>328</v>
      </c>
      <c r="C1014" s="314"/>
      <c r="D1014" s="72"/>
      <c r="E1014" s="180"/>
      <c r="F1014" s="72"/>
      <c r="G1014" s="72"/>
      <c r="H1014" s="325">
        <f t="shared" si="288"/>
        <v>0</v>
      </c>
      <c r="I1014" s="71"/>
      <c r="J1014" s="303"/>
      <c r="K1014" s="303"/>
      <c r="L1014" s="303"/>
      <c r="M1014" s="304">
        <f t="shared" si="307"/>
        <v>0</v>
      </c>
      <c r="N1014" s="326" t="str">
        <f t="shared" si="289"/>
        <v/>
      </c>
      <c r="O1014" s="71"/>
      <c r="P1014" s="303"/>
      <c r="Q1014" s="214">
        <f t="shared" si="308"/>
        <v>0</v>
      </c>
      <c r="R1014" s="71"/>
      <c r="S1014" s="308"/>
      <c r="T1014" s="308"/>
      <c r="U1014" s="308"/>
      <c r="V1014" s="79"/>
      <c r="W1014" s="303"/>
      <c r="X1014" s="303"/>
      <c r="Y1014" s="309">
        <f t="shared" si="290"/>
        <v>0</v>
      </c>
      <c r="Z1014" s="73" t="s">
        <v>169</v>
      </c>
      <c r="AA1014" s="73" t="s">
        <v>169</v>
      </c>
      <c r="AB1014" s="317"/>
      <c r="AC1014" s="73" t="s">
        <v>169</v>
      </c>
      <c r="AD1014" s="73" t="s">
        <v>169</v>
      </c>
      <c r="AE1014" s="317"/>
      <c r="AF1014" s="73" t="s">
        <v>169</v>
      </c>
      <c r="AG1014" s="73" t="s">
        <v>169</v>
      </c>
      <c r="AH1014" s="317"/>
      <c r="AI1014" s="88">
        <f t="shared" si="309"/>
        <v>0</v>
      </c>
      <c r="AJ1014" s="312">
        <f t="shared" si="310"/>
        <v>0</v>
      </c>
      <c r="AK1014" s="27">
        <f t="shared" si="311"/>
        <v>0</v>
      </c>
      <c r="AL1014" s="27">
        <f t="shared" si="312"/>
        <v>0</v>
      </c>
      <c r="AM1014" s="27">
        <f t="shared" si="313"/>
        <v>0</v>
      </c>
      <c r="AN1014" s="77">
        <f t="shared" si="304"/>
        <v>0</v>
      </c>
      <c r="AP1014" s="27">
        <f t="shared" si="314"/>
        <v>0</v>
      </c>
      <c r="AQ1014" s="207">
        <f t="shared" si="315"/>
        <v>0</v>
      </c>
      <c r="AR1014" s="27">
        <f t="shared" si="316"/>
        <v>0</v>
      </c>
      <c r="AS1014" s="27">
        <f t="shared" si="317"/>
        <v>0</v>
      </c>
      <c r="AT1014" s="27">
        <f t="shared" si="318"/>
        <v>0</v>
      </c>
      <c r="AU1014" s="27">
        <f t="shared" si="319"/>
        <v>0</v>
      </c>
      <c r="AV1014" s="27">
        <f t="shared" si="320"/>
        <v>0</v>
      </c>
      <c r="AW1014" s="27">
        <f t="shared" si="321"/>
        <v>0</v>
      </c>
    </row>
    <row r="1015" spans="1:49">
      <c r="A1015" s="78">
        <v>1004</v>
      </c>
      <c r="B1015" s="69" t="s">
        <v>328</v>
      </c>
      <c r="C1015" s="314"/>
      <c r="D1015" s="72"/>
      <c r="E1015" s="180"/>
      <c r="F1015" s="72"/>
      <c r="G1015" s="72"/>
      <c r="H1015" s="325">
        <f t="shared" si="288"/>
        <v>0</v>
      </c>
      <c r="I1015" s="71"/>
      <c r="J1015" s="303"/>
      <c r="K1015" s="303"/>
      <c r="L1015" s="303"/>
      <c r="M1015" s="304">
        <f t="shared" si="307"/>
        <v>0</v>
      </c>
      <c r="N1015" s="326" t="str">
        <f t="shared" si="289"/>
        <v/>
      </c>
      <c r="O1015" s="71"/>
      <c r="P1015" s="303"/>
      <c r="Q1015" s="214">
        <f t="shared" si="308"/>
        <v>0</v>
      </c>
      <c r="R1015" s="71"/>
      <c r="S1015" s="308"/>
      <c r="T1015" s="308"/>
      <c r="U1015" s="308"/>
      <c r="V1015" s="79"/>
      <c r="W1015" s="303"/>
      <c r="X1015" s="303"/>
      <c r="Y1015" s="309">
        <f t="shared" si="290"/>
        <v>0</v>
      </c>
      <c r="Z1015" s="73" t="s">
        <v>169</v>
      </c>
      <c r="AA1015" s="73" t="s">
        <v>169</v>
      </c>
      <c r="AB1015" s="317"/>
      <c r="AC1015" s="73" t="s">
        <v>169</v>
      </c>
      <c r="AD1015" s="73" t="s">
        <v>169</v>
      </c>
      <c r="AE1015" s="317"/>
      <c r="AF1015" s="73" t="s">
        <v>169</v>
      </c>
      <c r="AG1015" s="73" t="s">
        <v>169</v>
      </c>
      <c r="AH1015" s="317"/>
      <c r="AI1015" s="88">
        <f t="shared" si="309"/>
        <v>0</v>
      </c>
      <c r="AJ1015" s="312">
        <f t="shared" si="310"/>
        <v>0</v>
      </c>
      <c r="AK1015" s="27">
        <f t="shared" si="311"/>
        <v>0</v>
      </c>
      <c r="AL1015" s="27">
        <f t="shared" si="312"/>
        <v>0</v>
      </c>
      <c r="AM1015" s="27">
        <f t="shared" si="313"/>
        <v>0</v>
      </c>
      <c r="AN1015" s="77">
        <f t="shared" si="304"/>
        <v>0</v>
      </c>
      <c r="AP1015" s="27">
        <f t="shared" si="314"/>
        <v>0</v>
      </c>
      <c r="AQ1015" s="207">
        <f t="shared" si="315"/>
        <v>0</v>
      </c>
      <c r="AR1015" s="27">
        <f t="shared" si="316"/>
        <v>0</v>
      </c>
      <c r="AS1015" s="27">
        <f t="shared" si="317"/>
        <v>0</v>
      </c>
      <c r="AT1015" s="27">
        <f t="shared" si="318"/>
        <v>0</v>
      </c>
      <c r="AU1015" s="27">
        <f t="shared" si="319"/>
        <v>0</v>
      </c>
      <c r="AV1015" s="27">
        <f t="shared" si="320"/>
        <v>0</v>
      </c>
      <c r="AW1015" s="27">
        <f t="shared" si="321"/>
        <v>0</v>
      </c>
    </row>
    <row r="1016" spans="1:49">
      <c r="A1016" s="78">
        <v>1005</v>
      </c>
      <c r="B1016" s="69" t="s">
        <v>328</v>
      </c>
      <c r="C1016" s="314"/>
      <c r="D1016" s="72"/>
      <c r="E1016" s="180"/>
      <c r="F1016" s="72"/>
      <c r="G1016" s="72"/>
      <c r="H1016" s="325">
        <f t="shared" si="288"/>
        <v>0</v>
      </c>
      <c r="I1016" s="71"/>
      <c r="J1016" s="303"/>
      <c r="K1016" s="303"/>
      <c r="L1016" s="303"/>
      <c r="M1016" s="304">
        <f t="shared" si="307"/>
        <v>0</v>
      </c>
      <c r="N1016" s="326" t="str">
        <f t="shared" si="289"/>
        <v/>
      </c>
      <c r="O1016" s="71"/>
      <c r="P1016" s="303"/>
      <c r="Q1016" s="214">
        <f t="shared" si="308"/>
        <v>0</v>
      </c>
      <c r="R1016" s="71"/>
      <c r="S1016" s="308"/>
      <c r="T1016" s="308"/>
      <c r="U1016" s="308"/>
      <c r="V1016" s="79"/>
      <c r="W1016" s="303"/>
      <c r="X1016" s="303"/>
      <c r="Y1016" s="309">
        <f t="shared" si="290"/>
        <v>0</v>
      </c>
      <c r="Z1016" s="73" t="s">
        <v>169</v>
      </c>
      <c r="AA1016" s="73" t="s">
        <v>169</v>
      </c>
      <c r="AB1016" s="317"/>
      <c r="AC1016" s="73" t="s">
        <v>169</v>
      </c>
      <c r="AD1016" s="73" t="s">
        <v>169</v>
      </c>
      <c r="AE1016" s="317"/>
      <c r="AF1016" s="73" t="s">
        <v>169</v>
      </c>
      <c r="AG1016" s="73" t="s">
        <v>169</v>
      </c>
      <c r="AH1016" s="317"/>
      <c r="AI1016" s="88">
        <f t="shared" si="309"/>
        <v>0</v>
      </c>
      <c r="AJ1016" s="312">
        <f t="shared" si="310"/>
        <v>0</v>
      </c>
      <c r="AK1016" s="27">
        <f t="shared" si="311"/>
        <v>0</v>
      </c>
      <c r="AL1016" s="27">
        <f t="shared" si="312"/>
        <v>0</v>
      </c>
      <c r="AM1016" s="27">
        <f t="shared" si="313"/>
        <v>0</v>
      </c>
      <c r="AN1016" s="77">
        <f t="shared" si="304"/>
        <v>0</v>
      </c>
      <c r="AP1016" s="27">
        <f t="shared" si="314"/>
        <v>0</v>
      </c>
      <c r="AQ1016" s="207">
        <f t="shared" si="315"/>
        <v>0</v>
      </c>
      <c r="AR1016" s="27">
        <f t="shared" si="316"/>
        <v>0</v>
      </c>
      <c r="AS1016" s="27">
        <f t="shared" si="317"/>
        <v>0</v>
      </c>
      <c r="AT1016" s="27">
        <f t="shared" si="318"/>
        <v>0</v>
      </c>
      <c r="AU1016" s="27">
        <f t="shared" si="319"/>
        <v>0</v>
      </c>
      <c r="AV1016" s="27">
        <f t="shared" si="320"/>
        <v>0</v>
      </c>
      <c r="AW1016" s="27">
        <f t="shared" si="321"/>
        <v>0</v>
      </c>
    </row>
    <row r="1017" spans="1:49">
      <c r="A1017" s="78">
        <v>1006</v>
      </c>
      <c r="B1017" s="69" t="s">
        <v>328</v>
      </c>
      <c r="C1017" s="314"/>
      <c r="D1017" s="72"/>
      <c r="E1017" s="180"/>
      <c r="F1017" s="72"/>
      <c r="G1017" s="72"/>
      <c r="H1017" s="325">
        <f t="shared" si="288"/>
        <v>0</v>
      </c>
      <c r="I1017" s="71"/>
      <c r="J1017" s="303"/>
      <c r="K1017" s="303"/>
      <c r="L1017" s="303"/>
      <c r="M1017" s="304">
        <f t="shared" si="307"/>
        <v>0</v>
      </c>
      <c r="N1017" s="326" t="str">
        <f t="shared" si="289"/>
        <v/>
      </c>
      <c r="O1017" s="71"/>
      <c r="P1017" s="303"/>
      <c r="Q1017" s="214">
        <f t="shared" si="308"/>
        <v>0</v>
      </c>
      <c r="R1017" s="71"/>
      <c r="S1017" s="308"/>
      <c r="T1017" s="308"/>
      <c r="U1017" s="308"/>
      <c r="V1017" s="79"/>
      <c r="W1017" s="303"/>
      <c r="X1017" s="303"/>
      <c r="Y1017" s="309">
        <f t="shared" si="290"/>
        <v>0</v>
      </c>
      <c r="Z1017" s="73" t="s">
        <v>169</v>
      </c>
      <c r="AA1017" s="73" t="s">
        <v>169</v>
      </c>
      <c r="AB1017" s="317"/>
      <c r="AC1017" s="73" t="s">
        <v>169</v>
      </c>
      <c r="AD1017" s="73" t="s">
        <v>169</v>
      </c>
      <c r="AE1017" s="317"/>
      <c r="AF1017" s="73" t="s">
        <v>169</v>
      </c>
      <c r="AG1017" s="73" t="s">
        <v>169</v>
      </c>
      <c r="AH1017" s="317"/>
      <c r="AI1017" s="88">
        <f t="shared" si="309"/>
        <v>0</v>
      </c>
      <c r="AJ1017" s="312">
        <f t="shared" si="310"/>
        <v>0</v>
      </c>
      <c r="AK1017" s="27">
        <f t="shared" si="311"/>
        <v>0</v>
      </c>
      <c r="AL1017" s="27">
        <f t="shared" si="312"/>
        <v>0</v>
      </c>
      <c r="AM1017" s="27">
        <f t="shared" si="313"/>
        <v>0</v>
      </c>
      <c r="AN1017" s="77">
        <f t="shared" si="304"/>
        <v>0</v>
      </c>
      <c r="AP1017" s="27">
        <f t="shared" si="314"/>
        <v>0</v>
      </c>
      <c r="AQ1017" s="207">
        <f t="shared" si="315"/>
        <v>0</v>
      </c>
      <c r="AR1017" s="27">
        <f t="shared" si="316"/>
        <v>0</v>
      </c>
      <c r="AS1017" s="27">
        <f t="shared" si="317"/>
        <v>0</v>
      </c>
      <c r="AT1017" s="27">
        <f t="shared" si="318"/>
        <v>0</v>
      </c>
      <c r="AU1017" s="27">
        <f t="shared" si="319"/>
        <v>0</v>
      </c>
      <c r="AV1017" s="27">
        <f t="shared" si="320"/>
        <v>0</v>
      </c>
      <c r="AW1017" s="27">
        <f t="shared" si="321"/>
        <v>0</v>
      </c>
    </row>
    <row r="1018" spans="1:49">
      <c r="A1018" s="78">
        <v>1007</v>
      </c>
      <c r="B1018" s="69" t="s">
        <v>328</v>
      </c>
      <c r="C1018" s="314"/>
      <c r="D1018" s="72"/>
      <c r="E1018" s="180"/>
      <c r="F1018" s="72"/>
      <c r="G1018" s="72"/>
      <c r="H1018" s="325">
        <f t="shared" si="288"/>
        <v>0</v>
      </c>
      <c r="I1018" s="71"/>
      <c r="J1018" s="303"/>
      <c r="K1018" s="303"/>
      <c r="L1018" s="303"/>
      <c r="M1018" s="304">
        <f t="shared" si="307"/>
        <v>0</v>
      </c>
      <c r="N1018" s="326" t="str">
        <f t="shared" si="289"/>
        <v/>
      </c>
      <c r="O1018" s="71"/>
      <c r="P1018" s="303"/>
      <c r="Q1018" s="214">
        <f t="shared" si="308"/>
        <v>0</v>
      </c>
      <c r="R1018" s="71"/>
      <c r="S1018" s="308"/>
      <c r="T1018" s="308"/>
      <c r="U1018" s="308"/>
      <c r="V1018" s="79"/>
      <c r="W1018" s="303"/>
      <c r="X1018" s="303"/>
      <c r="Y1018" s="309">
        <f t="shared" si="290"/>
        <v>0</v>
      </c>
      <c r="Z1018" s="73" t="s">
        <v>169</v>
      </c>
      <c r="AA1018" s="73" t="s">
        <v>169</v>
      </c>
      <c r="AB1018" s="317"/>
      <c r="AC1018" s="73" t="s">
        <v>169</v>
      </c>
      <c r="AD1018" s="73" t="s">
        <v>169</v>
      </c>
      <c r="AE1018" s="317"/>
      <c r="AF1018" s="73" t="s">
        <v>169</v>
      </c>
      <c r="AG1018" s="73" t="s">
        <v>169</v>
      </c>
      <c r="AH1018" s="317"/>
      <c r="AI1018" s="88">
        <f t="shared" si="309"/>
        <v>0</v>
      </c>
      <c r="AJ1018" s="312">
        <f t="shared" si="310"/>
        <v>0</v>
      </c>
      <c r="AK1018" s="27">
        <f t="shared" si="311"/>
        <v>0</v>
      </c>
      <c r="AL1018" s="27">
        <f t="shared" si="312"/>
        <v>0</v>
      </c>
      <c r="AM1018" s="27">
        <f t="shared" si="313"/>
        <v>0</v>
      </c>
      <c r="AN1018" s="77">
        <f t="shared" si="304"/>
        <v>0</v>
      </c>
      <c r="AP1018" s="27">
        <f t="shared" si="314"/>
        <v>0</v>
      </c>
      <c r="AQ1018" s="207">
        <f t="shared" si="315"/>
        <v>0</v>
      </c>
      <c r="AR1018" s="27">
        <f t="shared" si="316"/>
        <v>0</v>
      </c>
      <c r="AS1018" s="27">
        <f t="shared" si="317"/>
        <v>0</v>
      </c>
      <c r="AT1018" s="27">
        <f t="shared" si="318"/>
        <v>0</v>
      </c>
      <c r="AU1018" s="27">
        <f t="shared" si="319"/>
        <v>0</v>
      </c>
      <c r="AV1018" s="27">
        <f t="shared" si="320"/>
        <v>0</v>
      </c>
      <c r="AW1018" s="27">
        <f t="shared" si="321"/>
        <v>0</v>
      </c>
    </row>
    <row r="1019" spans="1:49">
      <c r="A1019" s="78">
        <v>1008</v>
      </c>
      <c r="B1019" s="69" t="s">
        <v>328</v>
      </c>
      <c r="C1019" s="314"/>
      <c r="D1019" s="72"/>
      <c r="E1019" s="180"/>
      <c r="F1019" s="72"/>
      <c r="G1019" s="72"/>
      <c r="H1019" s="325">
        <f t="shared" si="288"/>
        <v>0</v>
      </c>
      <c r="I1019" s="71"/>
      <c r="J1019" s="303"/>
      <c r="K1019" s="303"/>
      <c r="L1019" s="303"/>
      <c r="M1019" s="304">
        <f t="shared" si="307"/>
        <v>0</v>
      </c>
      <c r="N1019" s="326" t="str">
        <f t="shared" si="289"/>
        <v/>
      </c>
      <c r="O1019" s="71"/>
      <c r="P1019" s="303"/>
      <c r="Q1019" s="214">
        <f t="shared" si="308"/>
        <v>0</v>
      </c>
      <c r="R1019" s="71"/>
      <c r="S1019" s="308"/>
      <c r="T1019" s="308"/>
      <c r="U1019" s="308"/>
      <c r="V1019" s="79"/>
      <c r="W1019" s="303"/>
      <c r="X1019" s="303"/>
      <c r="Y1019" s="309">
        <f t="shared" si="290"/>
        <v>0</v>
      </c>
      <c r="Z1019" s="73" t="s">
        <v>169</v>
      </c>
      <c r="AA1019" s="73" t="s">
        <v>169</v>
      </c>
      <c r="AB1019" s="317"/>
      <c r="AC1019" s="73" t="s">
        <v>169</v>
      </c>
      <c r="AD1019" s="73" t="s">
        <v>169</v>
      </c>
      <c r="AE1019" s="317"/>
      <c r="AF1019" s="73" t="s">
        <v>169</v>
      </c>
      <c r="AG1019" s="73" t="s">
        <v>169</v>
      </c>
      <c r="AH1019" s="317"/>
      <c r="AI1019" s="88">
        <f t="shared" si="309"/>
        <v>0</v>
      </c>
      <c r="AJ1019" s="312">
        <f t="shared" si="310"/>
        <v>0</v>
      </c>
      <c r="AK1019" s="27">
        <f t="shared" si="311"/>
        <v>0</v>
      </c>
      <c r="AL1019" s="27">
        <f t="shared" si="312"/>
        <v>0</v>
      </c>
      <c r="AM1019" s="27">
        <f t="shared" si="313"/>
        <v>0</v>
      </c>
      <c r="AN1019" s="77">
        <f t="shared" si="304"/>
        <v>0</v>
      </c>
      <c r="AP1019" s="27">
        <f t="shared" si="314"/>
        <v>0</v>
      </c>
      <c r="AQ1019" s="207">
        <f t="shared" si="315"/>
        <v>0</v>
      </c>
      <c r="AR1019" s="27">
        <f t="shared" si="316"/>
        <v>0</v>
      </c>
      <c r="AS1019" s="27">
        <f t="shared" si="317"/>
        <v>0</v>
      </c>
      <c r="AT1019" s="27">
        <f t="shared" si="318"/>
        <v>0</v>
      </c>
      <c r="AU1019" s="27">
        <f t="shared" si="319"/>
        <v>0</v>
      </c>
      <c r="AV1019" s="27">
        <f t="shared" si="320"/>
        <v>0</v>
      </c>
      <c r="AW1019" s="27">
        <f t="shared" si="321"/>
        <v>0</v>
      </c>
    </row>
    <row r="1020" spans="1:49">
      <c r="A1020" s="78">
        <v>1009</v>
      </c>
      <c r="B1020" s="69" t="s">
        <v>328</v>
      </c>
      <c r="C1020" s="314"/>
      <c r="D1020" s="72"/>
      <c r="E1020" s="180"/>
      <c r="F1020" s="72"/>
      <c r="G1020" s="72"/>
      <c r="H1020" s="325">
        <f t="shared" si="288"/>
        <v>0</v>
      </c>
      <c r="I1020" s="71"/>
      <c r="J1020" s="303"/>
      <c r="K1020" s="303"/>
      <c r="L1020" s="303"/>
      <c r="M1020" s="304">
        <f t="shared" si="307"/>
        <v>0</v>
      </c>
      <c r="N1020" s="326" t="str">
        <f t="shared" si="289"/>
        <v/>
      </c>
      <c r="O1020" s="71"/>
      <c r="P1020" s="303"/>
      <c r="Q1020" s="214">
        <f t="shared" si="308"/>
        <v>0</v>
      </c>
      <c r="R1020" s="71"/>
      <c r="S1020" s="308"/>
      <c r="T1020" s="308"/>
      <c r="U1020" s="308"/>
      <c r="V1020" s="79"/>
      <c r="W1020" s="303"/>
      <c r="X1020" s="303"/>
      <c r="Y1020" s="309">
        <f t="shared" si="290"/>
        <v>0</v>
      </c>
      <c r="Z1020" s="73" t="s">
        <v>169</v>
      </c>
      <c r="AA1020" s="73" t="s">
        <v>169</v>
      </c>
      <c r="AB1020" s="317"/>
      <c r="AC1020" s="73" t="s">
        <v>169</v>
      </c>
      <c r="AD1020" s="73" t="s">
        <v>169</v>
      </c>
      <c r="AE1020" s="317"/>
      <c r="AF1020" s="73" t="s">
        <v>169</v>
      </c>
      <c r="AG1020" s="73" t="s">
        <v>169</v>
      </c>
      <c r="AH1020" s="317"/>
      <c r="AI1020" s="88">
        <f t="shared" si="309"/>
        <v>0</v>
      </c>
      <c r="AJ1020" s="312">
        <f t="shared" si="310"/>
        <v>0</v>
      </c>
      <c r="AK1020" s="27">
        <f t="shared" si="311"/>
        <v>0</v>
      </c>
      <c r="AL1020" s="27">
        <f t="shared" si="312"/>
        <v>0</v>
      </c>
      <c r="AM1020" s="27">
        <f t="shared" si="313"/>
        <v>0</v>
      </c>
      <c r="AN1020" s="77">
        <f t="shared" si="304"/>
        <v>0</v>
      </c>
      <c r="AP1020" s="27">
        <f t="shared" si="314"/>
        <v>0</v>
      </c>
      <c r="AQ1020" s="207">
        <f t="shared" si="315"/>
        <v>0</v>
      </c>
      <c r="AR1020" s="27">
        <f t="shared" si="316"/>
        <v>0</v>
      </c>
      <c r="AS1020" s="27">
        <f t="shared" si="317"/>
        <v>0</v>
      </c>
      <c r="AT1020" s="27">
        <f t="shared" si="318"/>
        <v>0</v>
      </c>
      <c r="AU1020" s="27">
        <f t="shared" si="319"/>
        <v>0</v>
      </c>
      <c r="AV1020" s="27">
        <f t="shared" si="320"/>
        <v>0</v>
      </c>
      <c r="AW1020" s="27">
        <f t="shared" si="321"/>
        <v>0</v>
      </c>
    </row>
    <row r="1021" spans="1:49">
      <c r="A1021" s="78">
        <v>1010</v>
      </c>
      <c r="B1021" s="69" t="s">
        <v>328</v>
      </c>
      <c r="C1021" s="314"/>
      <c r="D1021" s="72"/>
      <c r="E1021" s="180"/>
      <c r="F1021" s="72"/>
      <c r="G1021" s="72"/>
      <c r="H1021" s="325">
        <f t="shared" si="288"/>
        <v>0</v>
      </c>
      <c r="I1021" s="71"/>
      <c r="J1021" s="303"/>
      <c r="K1021" s="303"/>
      <c r="L1021" s="303"/>
      <c r="M1021" s="304">
        <f t="shared" si="307"/>
        <v>0</v>
      </c>
      <c r="N1021" s="326" t="str">
        <f t="shared" si="289"/>
        <v/>
      </c>
      <c r="O1021" s="71"/>
      <c r="P1021" s="303"/>
      <c r="Q1021" s="214">
        <f t="shared" si="308"/>
        <v>0</v>
      </c>
      <c r="R1021" s="71"/>
      <c r="S1021" s="308"/>
      <c r="T1021" s="308"/>
      <c r="U1021" s="308"/>
      <c r="V1021" s="79"/>
      <c r="W1021" s="303"/>
      <c r="X1021" s="303"/>
      <c r="Y1021" s="309">
        <f t="shared" si="290"/>
        <v>0</v>
      </c>
      <c r="Z1021" s="73" t="s">
        <v>169</v>
      </c>
      <c r="AA1021" s="73" t="s">
        <v>169</v>
      </c>
      <c r="AB1021" s="317"/>
      <c r="AC1021" s="73" t="s">
        <v>169</v>
      </c>
      <c r="AD1021" s="73" t="s">
        <v>169</v>
      </c>
      <c r="AE1021" s="317"/>
      <c r="AF1021" s="73" t="s">
        <v>169</v>
      </c>
      <c r="AG1021" s="73" t="s">
        <v>169</v>
      </c>
      <c r="AH1021" s="317"/>
      <c r="AI1021" s="88">
        <f t="shared" si="309"/>
        <v>0</v>
      </c>
      <c r="AJ1021" s="312">
        <f t="shared" si="310"/>
        <v>0</v>
      </c>
      <c r="AK1021" s="27">
        <f t="shared" si="311"/>
        <v>0</v>
      </c>
      <c r="AL1021" s="27">
        <f t="shared" si="312"/>
        <v>0</v>
      </c>
      <c r="AM1021" s="27">
        <f t="shared" si="313"/>
        <v>0</v>
      </c>
      <c r="AN1021" s="77">
        <f t="shared" si="304"/>
        <v>0</v>
      </c>
      <c r="AP1021" s="27">
        <f t="shared" si="314"/>
        <v>0</v>
      </c>
      <c r="AQ1021" s="207">
        <f t="shared" si="315"/>
        <v>0</v>
      </c>
      <c r="AR1021" s="27">
        <f t="shared" si="316"/>
        <v>0</v>
      </c>
      <c r="AS1021" s="27">
        <f t="shared" si="317"/>
        <v>0</v>
      </c>
      <c r="AT1021" s="27">
        <f t="shared" si="318"/>
        <v>0</v>
      </c>
      <c r="AU1021" s="27">
        <f t="shared" si="319"/>
        <v>0</v>
      </c>
      <c r="AV1021" s="27">
        <f t="shared" si="320"/>
        <v>0</v>
      </c>
      <c r="AW1021" s="27">
        <f t="shared" si="321"/>
        <v>0</v>
      </c>
    </row>
    <row r="1022" spans="1:49">
      <c r="A1022" s="78">
        <v>1011</v>
      </c>
      <c r="B1022" s="69" t="s">
        <v>328</v>
      </c>
      <c r="C1022" s="314"/>
      <c r="D1022" s="72"/>
      <c r="E1022" s="180"/>
      <c r="F1022" s="72"/>
      <c r="G1022" s="72"/>
      <c r="H1022" s="325">
        <f t="shared" si="288"/>
        <v>0</v>
      </c>
      <c r="I1022" s="71"/>
      <c r="J1022" s="303"/>
      <c r="K1022" s="303"/>
      <c r="L1022" s="303"/>
      <c r="M1022" s="304">
        <f t="shared" si="307"/>
        <v>0</v>
      </c>
      <c r="N1022" s="326" t="str">
        <f t="shared" si="289"/>
        <v/>
      </c>
      <c r="O1022" s="71"/>
      <c r="P1022" s="303"/>
      <c r="Q1022" s="214">
        <f t="shared" si="308"/>
        <v>0</v>
      </c>
      <c r="R1022" s="71"/>
      <c r="S1022" s="308"/>
      <c r="T1022" s="308"/>
      <c r="U1022" s="308"/>
      <c r="V1022" s="79"/>
      <c r="W1022" s="303"/>
      <c r="X1022" s="303"/>
      <c r="Y1022" s="309">
        <f t="shared" si="290"/>
        <v>0</v>
      </c>
      <c r="Z1022" s="73" t="s">
        <v>169</v>
      </c>
      <c r="AA1022" s="73" t="s">
        <v>169</v>
      </c>
      <c r="AB1022" s="317"/>
      <c r="AC1022" s="73" t="s">
        <v>169</v>
      </c>
      <c r="AD1022" s="73" t="s">
        <v>169</v>
      </c>
      <c r="AE1022" s="317"/>
      <c r="AF1022" s="73" t="s">
        <v>169</v>
      </c>
      <c r="AG1022" s="73" t="s">
        <v>169</v>
      </c>
      <c r="AH1022" s="317"/>
      <c r="AI1022" s="88">
        <f t="shared" si="309"/>
        <v>0</v>
      </c>
      <c r="AJ1022" s="312">
        <f t="shared" si="310"/>
        <v>0</v>
      </c>
      <c r="AK1022" s="27">
        <f t="shared" si="311"/>
        <v>0</v>
      </c>
      <c r="AL1022" s="27">
        <f t="shared" si="312"/>
        <v>0</v>
      </c>
      <c r="AM1022" s="27">
        <f t="shared" si="313"/>
        <v>0</v>
      </c>
      <c r="AN1022" s="77">
        <f t="shared" si="304"/>
        <v>0</v>
      </c>
      <c r="AP1022" s="27">
        <f t="shared" si="314"/>
        <v>0</v>
      </c>
      <c r="AQ1022" s="207">
        <f t="shared" si="315"/>
        <v>0</v>
      </c>
      <c r="AR1022" s="27">
        <f t="shared" si="316"/>
        <v>0</v>
      </c>
      <c r="AS1022" s="27">
        <f t="shared" si="317"/>
        <v>0</v>
      </c>
      <c r="AT1022" s="27">
        <f t="shared" si="318"/>
        <v>0</v>
      </c>
      <c r="AU1022" s="27">
        <f t="shared" si="319"/>
        <v>0</v>
      </c>
      <c r="AV1022" s="27">
        <f t="shared" si="320"/>
        <v>0</v>
      </c>
      <c r="AW1022" s="27">
        <f t="shared" si="321"/>
        <v>0</v>
      </c>
    </row>
    <row r="1023" spans="1:49">
      <c r="A1023" s="78">
        <v>1012</v>
      </c>
      <c r="B1023" s="69" t="s">
        <v>328</v>
      </c>
      <c r="C1023" s="314"/>
      <c r="D1023" s="72"/>
      <c r="E1023" s="180"/>
      <c r="F1023" s="72"/>
      <c r="G1023" s="72"/>
      <c r="H1023" s="325">
        <f t="shared" si="288"/>
        <v>0</v>
      </c>
      <c r="I1023" s="71"/>
      <c r="J1023" s="303"/>
      <c r="K1023" s="303"/>
      <c r="L1023" s="303"/>
      <c r="M1023" s="304">
        <f t="shared" si="307"/>
        <v>0</v>
      </c>
      <c r="N1023" s="326" t="str">
        <f t="shared" si="289"/>
        <v/>
      </c>
      <c r="O1023" s="71"/>
      <c r="P1023" s="303"/>
      <c r="Q1023" s="214">
        <f t="shared" si="308"/>
        <v>0</v>
      </c>
      <c r="R1023" s="71"/>
      <c r="S1023" s="308"/>
      <c r="T1023" s="308"/>
      <c r="U1023" s="308"/>
      <c r="V1023" s="79"/>
      <c r="W1023" s="303"/>
      <c r="X1023" s="303"/>
      <c r="Y1023" s="309">
        <f t="shared" si="290"/>
        <v>0</v>
      </c>
      <c r="Z1023" s="73" t="s">
        <v>169</v>
      </c>
      <c r="AA1023" s="73" t="s">
        <v>169</v>
      </c>
      <c r="AB1023" s="317"/>
      <c r="AC1023" s="73" t="s">
        <v>169</v>
      </c>
      <c r="AD1023" s="73" t="s">
        <v>169</v>
      </c>
      <c r="AE1023" s="317"/>
      <c r="AF1023" s="73" t="s">
        <v>169</v>
      </c>
      <c r="AG1023" s="73" t="s">
        <v>169</v>
      </c>
      <c r="AH1023" s="317"/>
      <c r="AI1023" s="88">
        <f t="shared" si="309"/>
        <v>0</v>
      </c>
      <c r="AJ1023" s="312">
        <f t="shared" si="310"/>
        <v>0</v>
      </c>
      <c r="AK1023" s="27">
        <f t="shared" si="311"/>
        <v>0</v>
      </c>
      <c r="AL1023" s="27">
        <f t="shared" si="312"/>
        <v>0</v>
      </c>
      <c r="AM1023" s="27">
        <f t="shared" si="313"/>
        <v>0</v>
      </c>
      <c r="AN1023" s="77">
        <f t="shared" si="304"/>
        <v>0</v>
      </c>
      <c r="AP1023" s="27">
        <f t="shared" si="314"/>
        <v>0</v>
      </c>
      <c r="AQ1023" s="207">
        <f t="shared" si="315"/>
        <v>0</v>
      </c>
      <c r="AR1023" s="27">
        <f t="shared" si="316"/>
        <v>0</v>
      </c>
      <c r="AS1023" s="27">
        <f t="shared" si="317"/>
        <v>0</v>
      </c>
      <c r="AT1023" s="27">
        <f t="shared" si="318"/>
        <v>0</v>
      </c>
      <c r="AU1023" s="27">
        <f t="shared" si="319"/>
        <v>0</v>
      </c>
      <c r="AV1023" s="27">
        <f t="shared" si="320"/>
        <v>0</v>
      </c>
      <c r="AW1023" s="27">
        <f t="shared" si="321"/>
        <v>0</v>
      </c>
    </row>
    <row r="1024" spans="1:49">
      <c r="A1024" s="78">
        <v>1013</v>
      </c>
      <c r="B1024" s="69" t="s">
        <v>328</v>
      </c>
      <c r="C1024" s="314"/>
      <c r="D1024" s="72"/>
      <c r="E1024" s="180"/>
      <c r="F1024" s="72"/>
      <c r="G1024" s="72"/>
      <c r="H1024" s="325">
        <f t="shared" si="288"/>
        <v>0</v>
      </c>
      <c r="I1024" s="71"/>
      <c r="J1024" s="303"/>
      <c r="K1024" s="303"/>
      <c r="L1024" s="303"/>
      <c r="M1024" s="304">
        <f t="shared" si="307"/>
        <v>0</v>
      </c>
      <c r="N1024" s="326" t="str">
        <f t="shared" si="289"/>
        <v/>
      </c>
      <c r="O1024" s="71"/>
      <c r="P1024" s="303"/>
      <c r="Q1024" s="214">
        <f t="shared" si="308"/>
        <v>0</v>
      </c>
      <c r="R1024" s="71"/>
      <c r="S1024" s="308"/>
      <c r="T1024" s="308"/>
      <c r="U1024" s="308"/>
      <c r="V1024" s="79"/>
      <c r="W1024" s="303"/>
      <c r="X1024" s="303"/>
      <c r="Y1024" s="309">
        <f t="shared" si="290"/>
        <v>0</v>
      </c>
      <c r="Z1024" s="73" t="s">
        <v>169</v>
      </c>
      <c r="AA1024" s="73" t="s">
        <v>169</v>
      </c>
      <c r="AB1024" s="317"/>
      <c r="AC1024" s="73" t="s">
        <v>169</v>
      </c>
      <c r="AD1024" s="73" t="s">
        <v>169</v>
      </c>
      <c r="AE1024" s="317"/>
      <c r="AF1024" s="73" t="s">
        <v>169</v>
      </c>
      <c r="AG1024" s="73" t="s">
        <v>169</v>
      </c>
      <c r="AH1024" s="317"/>
      <c r="AI1024" s="88">
        <f t="shared" si="309"/>
        <v>0</v>
      </c>
      <c r="AJ1024" s="312">
        <f t="shared" si="310"/>
        <v>0</v>
      </c>
      <c r="AK1024" s="27">
        <f t="shared" si="311"/>
        <v>0</v>
      </c>
      <c r="AL1024" s="27">
        <f t="shared" si="312"/>
        <v>0</v>
      </c>
      <c r="AM1024" s="27">
        <f t="shared" si="313"/>
        <v>0</v>
      </c>
      <c r="AN1024" s="77">
        <f t="shared" si="304"/>
        <v>0</v>
      </c>
      <c r="AP1024" s="27">
        <f t="shared" si="314"/>
        <v>0</v>
      </c>
      <c r="AQ1024" s="207">
        <f t="shared" si="315"/>
        <v>0</v>
      </c>
      <c r="AR1024" s="27">
        <f t="shared" si="316"/>
        <v>0</v>
      </c>
      <c r="AS1024" s="27">
        <f t="shared" si="317"/>
        <v>0</v>
      </c>
      <c r="AT1024" s="27">
        <f t="shared" si="318"/>
        <v>0</v>
      </c>
      <c r="AU1024" s="27">
        <f t="shared" si="319"/>
        <v>0</v>
      </c>
      <c r="AV1024" s="27">
        <f t="shared" si="320"/>
        <v>0</v>
      </c>
      <c r="AW1024" s="27">
        <f t="shared" si="321"/>
        <v>0</v>
      </c>
    </row>
    <row r="1025" spans="1:49">
      <c r="A1025" s="78">
        <v>1014</v>
      </c>
      <c r="B1025" s="69" t="s">
        <v>328</v>
      </c>
      <c r="C1025" s="314"/>
      <c r="D1025" s="72"/>
      <c r="E1025" s="180"/>
      <c r="F1025" s="72"/>
      <c r="G1025" s="72"/>
      <c r="H1025" s="325">
        <f t="shared" si="288"/>
        <v>0</v>
      </c>
      <c r="I1025" s="71"/>
      <c r="J1025" s="303"/>
      <c r="K1025" s="303"/>
      <c r="L1025" s="303"/>
      <c r="M1025" s="304">
        <f t="shared" si="307"/>
        <v>0</v>
      </c>
      <c r="N1025" s="326" t="str">
        <f t="shared" si="289"/>
        <v/>
      </c>
      <c r="O1025" s="71"/>
      <c r="P1025" s="303"/>
      <c r="Q1025" s="214">
        <f t="shared" si="308"/>
        <v>0</v>
      </c>
      <c r="R1025" s="71"/>
      <c r="S1025" s="308"/>
      <c r="T1025" s="308"/>
      <c r="U1025" s="308"/>
      <c r="V1025" s="79"/>
      <c r="W1025" s="303"/>
      <c r="X1025" s="303"/>
      <c r="Y1025" s="309">
        <f t="shared" si="290"/>
        <v>0</v>
      </c>
      <c r="Z1025" s="73" t="s">
        <v>169</v>
      </c>
      <c r="AA1025" s="73" t="s">
        <v>169</v>
      </c>
      <c r="AB1025" s="317"/>
      <c r="AC1025" s="73" t="s">
        <v>169</v>
      </c>
      <c r="AD1025" s="73" t="s">
        <v>169</v>
      </c>
      <c r="AE1025" s="317"/>
      <c r="AF1025" s="73" t="s">
        <v>169</v>
      </c>
      <c r="AG1025" s="73" t="s">
        <v>169</v>
      </c>
      <c r="AH1025" s="317"/>
      <c r="AI1025" s="88">
        <f t="shared" si="309"/>
        <v>0</v>
      </c>
      <c r="AJ1025" s="312">
        <f t="shared" si="310"/>
        <v>0</v>
      </c>
      <c r="AK1025" s="27">
        <f t="shared" si="311"/>
        <v>0</v>
      </c>
      <c r="AL1025" s="27">
        <f t="shared" si="312"/>
        <v>0</v>
      </c>
      <c r="AM1025" s="27">
        <f t="shared" si="313"/>
        <v>0</v>
      </c>
      <c r="AN1025" s="77">
        <f t="shared" si="304"/>
        <v>0</v>
      </c>
      <c r="AP1025" s="27">
        <f t="shared" si="314"/>
        <v>0</v>
      </c>
      <c r="AQ1025" s="207">
        <f t="shared" si="315"/>
        <v>0</v>
      </c>
      <c r="AR1025" s="27">
        <f t="shared" si="316"/>
        <v>0</v>
      </c>
      <c r="AS1025" s="27">
        <f t="shared" si="317"/>
        <v>0</v>
      </c>
      <c r="AT1025" s="27">
        <f t="shared" si="318"/>
        <v>0</v>
      </c>
      <c r="AU1025" s="27">
        <f t="shared" si="319"/>
        <v>0</v>
      </c>
      <c r="AV1025" s="27">
        <f t="shared" si="320"/>
        <v>0</v>
      </c>
      <c r="AW1025" s="27">
        <f t="shared" si="321"/>
        <v>0</v>
      </c>
    </row>
    <row r="1026" spans="1:49">
      <c r="A1026" s="78">
        <v>1015</v>
      </c>
      <c r="B1026" s="69" t="s">
        <v>328</v>
      </c>
      <c r="C1026" s="314"/>
      <c r="D1026" s="72"/>
      <c r="E1026" s="180"/>
      <c r="F1026" s="72"/>
      <c r="G1026" s="72"/>
      <c r="H1026" s="325">
        <f t="shared" si="288"/>
        <v>0</v>
      </c>
      <c r="I1026" s="71"/>
      <c r="J1026" s="303"/>
      <c r="K1026" s="303"/>
      <c r="L1026" s="303"/>
      <c r="M1026" s="304">
        <f t="shared" si="307"/>
        <v>0</v>
      </c>
      <c r="N1026" s="326" t="str">
        <f t="shared" si="289"/>
        <v/>
      </c>
      <c r="O1026" s="71"/>
      <c r="P1026" s="303"/>
      <c r="Q1026" s="214">
        <f t="shared" si="308"/>
        <v>0</v>
      </c>
      <c r="R1026" s="71"/>
      <c r="S1026" s="308"/>
      <c r="T1026" s="308"/>
      <c r="U1026" s="308"/>
      <c r="V1026" s="79"/>
      <c r="W1026" s="303"/>
      <c r="X1026" s="303"/>
      <c r="Y1026" s="309">
        <f t="shared" si="290"/>
        <v>0</v>
      </c>
      <c r="Z1026" s="73" t="s">
        <v>169</v>
      </c>
      <c r="AA1026" s="73" t="s">
        <v>169</v>
      </c>
      <c r="AB1026" s="317"/>
      <c r="AC1026" s="73" t="s">
        <v>169</v>
      </c>
      <c r="AD1026" s="73" t="s">
        <v>169</v>
      </c>
      <c r="AE1026" s="317"/>
      <c r="AF1026" s="73" t="s">
        <v>169</v>
      </c>
      <c r="AG1026" s="73" t="s">
        <v>169</v>
      </c>
      <c r="AH1026" s="317"/>
      <c r="AI1026" s="88">
        <f t="shared" si="309"/>
        <v>0</v>
      </c>
      <c r="AJ1026" s="312">
        <f t="shared" si="310"/>
        <v>0</v>
      </c>
      <c r="AK1026" s="27">
        <f t="shared" si="311"/>
        <v>0</v>
      </c>
      <c r="AL1026" s="27">
        <f t="shared" si="312"/>
        <v>0</v>
      </c>
      <c r="AM1026" s="27">
        <f t="shared" si="313"/>
        <v>0</v>
      </c>
      <c r="AN1026" s="77">
        <f t="shared" si="304"/>
        <v>0</v>
      </c>
      <c r="AP1026" s="27">
        <f t="shared" si="314"/>
        <v>0</v>
      </c>
      <c r="AQ1026" s="207">
        <f t="shared" si="315"/>
        <v>0</v>
      </c>
      <c r="AR1026" s="27">
        <f t="shared" si="316"/>
        <v>0</v>
      </c>
      <c r="AS1026" s="27">
        <f t="shared" si="317"/>
        <v>0</v>
      </c>
      <c r="AT1026" s="27">
        <f t="shared" si="318"/>
        <v>0</v>
      </c>
      <c r="AU1026" s="27">
        <f t="shared" si="319"/>
        <v>0</v>
      </c>
      <c r="AV1026" s="27">
        <f t="shared" si="320"/>
        <v>0</v>
      </c>
      <c r="AW1026" s="27">
        <f t="shared" si="321"/>
        <v>0</v>
      </c>
    </row>
    <row r="1027" spans="1:49">
      <c r="A1027" s="78">
        <v>1016</v>
      </c>
      <c r="B1027" s="69" t="s">
        <v>328</v>
      </c>
      <c r="C1027" s="314"/>
      <c r="D1027" s="72"/>
      <c r="E1027" s="180"/>
      <c r="F1027" s="72"/>
      <c r="G1027" s="72"/>
      <c r="H1027" s="325">
        <f t="shared" si="288"/>
        <v>0</v>
      </c>
      <c r="I1027" s="71"/>
      <c r="J1027" s="303"/>
      <c r="K1027" s="303"/>
      <c r="L1027" s="303"/>
      <c r="M1027" s="304">
        <f t="shared" si="307"/>
        <v>0</v>
      </c>
      <c r="N1027" s="326" t="str">
        <f t="shared" si="289"/>
        <v/>
      </c>
      <c r="O1027" s="71"/>
      <c r="P1027" s="303"/>
      <c r="Q1027" s="214">
        <f t="shared" si="308"/>
        <v>0</v>
      </c>
      <c r="R1027" s="71"/>
      <c r="S1027" s="308"/>
      <c r="T1027" s="308"/>
      <c r="U1027" s="308"/>
      <c r="V1027" s="79"/>
      <c r="W1027" s="303"/>
      <c r="X1027" s="303"/>
      <c r="Y1027" s="309">
        <f t="shared" si="290"/>
        <v>0</v>
      </c>
      <c r="Z1027" s="73" t="s">
        <v>169</v>
      </c>
      <c r="AA1027" s="73" t="s">
        <v>169</v>
      </c>
      <c r="AB1027" s="317"/>
      <c r="AC1027" s="73" t="s">
        <v>169</v>
      </c>
      <c r="AD1027" s="73" t="s">
        <v>169</v>
      </c>
      <c r="AE1027" s="317"/>
      <c r="AF1027" s="73" t="s">
        <v>169</v>
      </c>
      <c r="AG1027" s="73" t="s">
        <v>169</v>
      </c>
      <c r="AH1027" s="317"/>
      <c r="AI1027" s="88">
        <f t="shared" si="309"/>
        <v>0</v>
      </c>
      <c r="AJ1027" s="312">
        <f t="shared" si="310"/>
        <v>0</v>
      </c>
      <c r="AK1027" s="27">
        <f t="shared" si="311"/>
        <v>0</v>
      </c>
      <c r="AL1027" s="27">
        <f t="shared" si="312"/>
        <v>0</v>
      </c>
      <c r="AM1027" s="27">
        <f t="shared" si="313"/>
        <v>0</v>
      </c>
      <c r="AN1027" s="77">
        <f t="shared" si="304"/>
        <v>0</v>
      </c>
      <c r="AP1027" s="27">
        <f t="shared" si="314"/>
        <v>0</v>
      </c>
      <c r="AQ1027" s="207">
        <f t="shared" si="315"/>
        <v>0</v>
      </c>
      <c r="AR1027" s="27">
        <f t="shared" si="316"/>
        <v>0</v>
      </c>
      <c r="AS1027" s="27">
        <f t="shared" si="317"/>
        <v>0</v>
      </c>
      <c r="AT1027" s="27">
        <f t="shared" si="318"/>
        <v>0</v>
      </c>
      <c r="AU1027" s="27">
        <f t="shared" si="319"/>
        <v>0</v>
      </c>
      <c r="AV1027" s="27">
        <f t="shared" si="320"/>
        <v>0</v>
      </c>
      <c r="AW1027" s="27">
        <f t="shared" si="321"/>
        <v>0</v>
      </c>
    </row>
    <row r="1028" spans="1:49">
      <c r="A1028" s="78">
        <v>1017</v>
      </c>
      <c r="B1028" s="69" t="s">
        <v>328</v>
      </c>
      <c r="C1028" s="314"/>
      <c r="D1028" s="72"/>
      <c r="E1028" s="180"/>
      <c r="F1028" s="72"/>
      <c r="G1028" s="72"/>
      <c r="H1028" s="325">
        <f t="shared" si="288"/>
        <v>0</v>
      </c>
      <c r="I1028" s="71"/>
      <c r="J1028" s="303"/>
      <c r="K1028" s="303"/>
      <c r="L1028" s="303"/>
      <c r="M1028" s="304">
        <f t="shared" si="307"/>
        <v>0</v>
      </c>
      <c r="N1028" s="326" t="str">
        <f t="shared" si="289"/>
        <v/>
      </c>
      <c r="O1028" s="71"/>
      <c r="P1028" s="303"/>
      <c r="Q1028" s="214">
        <f t="shared" si="308"/>
        <v>0</v>
      </c>
      <c r="R1028" s="71"/>
      <c r="S1028" s="308"/>
      <c r="T1028" s="308"/>
      <c r="U1028" s="308"/>
      <c r="V1028" s="79"/>
      <c r="W1028" s="303"/>
      <c r="X1028" s="303"/>
      <c r="Y1028" s="309">
        <f t="shared" si="290"/>
        <v>0</v>
      </c>
      <c r="Z1028" s="73" t="s">
        <v>169</v>
      </c>
      <c r="AA1028" s="73" t="s">
        <v>169</v>
      </c>
      <c r="AB1028" s="317"/>
      <c r="AC1028" s="73" t="s">
        <v>169</v>
      </c>
      <c r="AD1028" s="73" t="s">
        <v>169</v>
      </c>
      <c r="AE1028" s="317"/>
      <c r="AF1028" s="73" t="s">
        <v>169</v>
      </c>
      <c r="AG1028" s="73" t="s">
        <v>169</v>
      </c>
      <c r="AH1028" s="317"/>
      <c r="AI1028" s="88">
        <f t="shared" si="309"/>
        <v>0</v>
      </c>
      <c r="AJ1028" s="312">
        <f t="shared" si="310"/>
        <v>0</v>
      </c>
      <c r="AK1028" s="27">
        <f t="shared" si="311"/>
        <v>0</v>
      </c>
      <c r="AL1028" s="27">
        <f t="shared" si="312"/>
        <v>0</v>
      </c>
      <c r="AM1028" s="27">
        <f t="shared" si="313"/>
        <v>0</v>
      </c>
      <c r="AN1028" s="77">
        <f t="shared" si="304"/>
        <v>0</v>
      </c>
      <c r="AP1028" s="27">
        <f t="shared" si="314"/>
        <v>0</v>
      </c>
      <c r="AQ1028" s="207">
        <f t="shared" si="315"/>
        <v>0</v>
      </c>
      <c r="AR1028" s="27">
        <f t="shared" si="316"/>
        <v>0</v>
      </c>
      <c r="AS1028" s="27">
        <f t="shared" si="317"/>
        <v>0</v>
      </c>
      <c r="AT1028" s="27">
        <f t="shared" si="318"/>
        <v>0</v>
      </c>
      <c r="AU1028" s="27">
        <f t="shared" si="319"/>
        <v>0</v>
      </c>
      <c r="AV1028" s="27">
        <f t="shared" si="320"/>
        <v>0</v>
      </c>
      <c r="AW1028" s="27">
        <f t="shared" si="321"/>
        <v>0</v>
      </c>
    </row>
    <row r="1029" spans="1:49">
      <c r="A1029" s="78">
        <v>1018</v>
      </c>
      <c r="B1029" s="69" t="s">
        <v>328</v>
      </c>
      <c r="C1029" s="314"/>
      <c r="D1029" s="72"/>
      <c r="E1029" s="180"/>
      <c r="F1029" s="72"/>
      <c r="G1029" s="72"/>
      <c r="H1029" s="325">
        <f t="shared" si="288"/>
        <v>0</v>
      </c>
      <c r="I1029" s="71"/>
      <c r="J1029" s="303"/>
      <c r="K1029" s="303"/>
      <c r="L1029" s="303"/>
      <c r="M1029" s="304">
        <f t="shared" si="307"/>
        <v>0</v>
      </c>
      <c r="N1029" s="326" t="str">
        <f t="shared" si="289"/>
        <v/>
      </c>
      <c r="O1029" s="71"/>
      <c r="P1029" s="303"/>
      <c r="Q1029" s="214">
        <f t="shared" si="308"/>
        <v>0</v>
      </c>
      <c r="R1029" s="71"/>
      <c r="S1029" s="308"/>
      <c r="T1029" s="308"/>
      <c r="U1029" s="308"/>
      <c r="V1029" s="79"/>
      <c r="W1029" s="303"/>
      <c r="X1029" s="303"/>
      <c r="Y1029" s="309">
        <f t="shared" si="290"/>
        <v>0</v>
      </c>
      <c r="Z1029" s="73" t="s">
        <v>169</v>
      </c>
      <c r="AA1029" s="73" t="s">
        <v>169</v>
      </c>
      <c r="AB1029" s="317"/>
      <c r="AC1029" s="73" t="s">
        <v>169</v>
      </c>
      <c r="AD1029" s="73" t="s">
        <v>169</v>
      </c>
      <c r="AE1029" s="317"/>
      <c r="AF1029" s="73" t="s">
        <v>169</v>
      </c>
      <c r="AG1029" s="73" t="s">
        <v>169</v>
      </c>
      <c r="AH1029" s="317"/>
      <c r="AI1029" s="88">
        <f t="shared" si="309"/>
        <v>0</v>
      </c>
      <c r="AJ1029" s="312">
        <f t="shared" si="310"/>
        <v>0</v>
      </c>
      <c r="AK1029" s="27">
        <f t="shared" si="311"/>
        <v>0</v>
      </c>
      <c r="AL1029" s="27">
        <f t="shared" si="312"/>
        <v>0</v>
      </c>
      <c r="AM1029" s="27">
        <f t="shared" si="313"/>
        <v>0</v>
      </c>
      <c r="AN1029" s="77">
        <f t="shared" si="304"/>
        <v>0</v>
      </c>
      <c r="AP1029" s="27">
        <f t="shared" si="314"/>
        <v>0</v>
      </c>
      <c r="AQ1029" s="207">
        <f t="shared" si="315"/>
        <v>0</v>
      </c>
      <c r="AR1029" s="27">
        <f t="shared" si="316"/>
        <v>0</v>
      </c>
      <c r="AS1029" s="27">
        <f t="shared" si="317"/>
        <v>0</v>
      </c>
      <c r="AT1029" s="27">
        <f t="shared" si="318"/>
        <v>0</v>
      </c>
      <c r="AU1029" s="27">
        <f t="shared" si="319"/>
        <v>0</v>
      </c>
      <c r="AV1029" s="27">
        <f t="shared" si="320"/>
        <v>0</v>
      </c>
      <c r="AW1029" s="27">
        <f t="shared" si="321"/>
        <v>0</v>
      </c>
    </row>
    <row r="1030" spans="1:49">
      <c r="A1030" s="78">
        <v>1019</v>
      </c>
      <c r="B1030" s="69" t="s">
        <v>328</v>
      </c>
      <c r="C1030" s="314"/>
      <c r="D1030" s="72"/>
      <c r="E1030" s="180"/>
      <c r="F1030" s="72"/>
      <c r="G1030" s="72"/>
      <c r="H1030" s="325">
        <f t="shared" si="288"/>
        <v>0</v>
      </c>
      <c r="I1030" s="71"/>
      <c r="J1030" s="303"/>
      <c r="K1030" s="303"/>
      <c r="L1030" s="303"/>
      <c r="M1030" s="304">
        <f t="shared" si="307"/>
        <v>0</v>
      </c>
      <c r="N1030" s="326" t="str">
        <f t="shared" si="289"/>
        <v/>
      </c>
      <c r="O1030" s="71"/>
      <c r="P1030" s="303"/>
      <c r="Q1030" s="214">
        <f t="shared" si="308"/>
        <v>0</v>
      </c>
      <c r="R1030" s="71"/>
      <c r="S1030" s="308"/>
      <c r="T1030" s="308"/>
      <c r="U1030" s="308"/>
      <c r="V1030" s="79"/>
      <c r="W1030" s="303"/>
      <c r="X1030" s="303"/>
      <c r="Y1030" s="309">
        <f t="shared" si="290"/>
        <v>0</v>
      </c>
      <c r="Z1030" s="73" t="s">
        <v>169</v>
      </c>
      <c r="AA1030" s="73" t="s">
        <v>169</v>
      </c>
      <c r="AB1030" s="317"/>
      <c r="AC1030" s="73" t="s">
        <v>169</v>
      </c>
      <c r="AD1030" s="73" t="s">
        <v>169</v>
      </c>
      <c r="AE1030" s="317"/>
      <c r="AF1030" s="73" t="s">
        <v>169</v>
      </c>
      <c r="AG1030" s="73" t="s">
        <v>169</v>
      </c>
      <c r="AH1030" s="317"/>
      <c r="AI1030" s="88">
        <f t="shared" si="309"/>
        <v>0</v>
      </c>
      <c r="AJ1030" s="312">
        <f t="shared" si="310"/>
        <v>0</v>
      </c>
      <c r="AK1030" s="27">
        <f t="shared" si="311"/>
        <v>0</v>
      </c>
      <c r="AL1030" s="27">
        <f t="shared" si="312"/>
        <v>0</v>
      </c>
      <c r="AM1030" s="27">
        <f t="shared" si="313"/>
        <v>0</v>
      </c>
      <c r="AN1030" s="77">
        <f t="shared" si="304"/>
        <v>0</v>
      </c>
      <c r="AP1030" s="27">
        <f t="shared" si="314"/>
        <v>0</v>
      </c>
      <c r="AQ1030" s="207">
        <f t="shared" si="315"/>
        <v>0</v>
      </c>
      <c r="AR1030" s="27">
        <f t="shared" si="316"/>
        <v>0</v>
      </c>
      <c r="AS1030" s="27">
        <f t="shared" si="317"/>
        <v>0</v>
      </c>
      <c r="AT1030" s="27">
        <f t="shared" si="318"/>
        <v>0</v>
      </c>
      <c r="AU1030" s="27">
        <f t="shared" si="319"/>
        <v>0</v>
      </c>
      <c r="AV1030" s="27">
        <f t="shared" si="320"/>
        <v>0</v>
      </c>
      <c r="AW1030" s="27">
        <f t="shared" si="321"/>
        <v>0</v>
      </c>
    </row>
    <row r="1031" spans="1:49">
      <c r="A1031" s="78">
        <v>1020</v>
      </c>
      <c r="B1031" s="69" t="s">
        <v>328</v>
      </c>
      <c r="C1031" s="314"/>
      <c r="D1031" s="72"/>
      <c r="E1031" s="180"/>
      <c r="F1031" s="72"/>
      <c r="G1031" s="72"/>
      <c r="H1031" s="325">
        <f t="shared" si="288"/>
        <v>0</v>
      </c>
      <c r="I1031" s="71"/>
      <c r="J1031" s="303"/>
      <c r="K1031" s="303"/>
      <c r="L1031" s="303"/>
      <c r="M1031" s="304">
        <f t="shared" si="307"/>
        <v>0</v>
      </c>
      <c r="N1031" s="326" t="str">
        <f t="shared" si="289"/>
        <v/>
      </c>
      <c r="O1031" s="71"/>
      <c r="P1031" s="303"/>
      <c r="Q1031" s="214">
        <f t="shared" si="308"/>
        <v>0</v>
      </c>
      <c r="R1031" s="71"/>
      <c r="S1031" s="308"/>
      <c r="T1031" s="308"/>
      <c r="U1031" s="308"/>
      <c r="V1031" s="79"/>
      <c r="W1031" s="303"/>
      <c r="X1031" s="303"/>
      <c r="Y1031" s="309">
        <f t="shared" si="290"/>
        <v>0</v>
      </c>
      <c r="Z1031" s="73" t="s">
        <v>169</v>
      </c>
      <c r="AA1031" s="73" t="s">
        <v>169</v>
      </c>
      <c r="AB1031" s="317"/>
      <c r="AC1031" s="73" t="s">
        <v>169</v>
      </c>
      <c r="AD1031" s="73" t="s">
        <v>169</v>
      </c>
      <c r="AE1031" s="317"/>
      <c r="AF1031" s="73" t="s">
        <v>169</v>
      </c>
      <c r="AG1031" s="73" t="s">
        <v>169</v>
      </c>
      <c r="AH1031" s="317"/>
      <c r="AI1031" s="88">
        <f t="shared" si="309"/>
        <v>0</v>
      </c>
      <c r="AJ1031" s="312">
        <f t="shared" si="310"/>
        <v>0</v>
      </c>
      <c r="AK1031" s="27">
        <f t="shared" si="311"/>
        <v>0</v>
      </c>
      <c r="AL1031" s="27">
        <f t="shared" si="312"/>
        <v>0</v>
      </c>
      <c r="AM1031" s="27">
        <f t="shared" si="313"/>
        <v>0</v>
      </c>
      <c r="AN1031" s="77">
        <f t="shared" si="304"/>
        <v>0</v>
      </c>
      <c r="AP1031" s="27">
        <f t="shared" si="314"/>
        <v>0</v>
      </c>
      <c r="AQ1031" s="207">
        <f t="shared" si="315"/>
        <v>0</v>
      </c>
      <c r="AR1031" s="27">
        <f t="shared" si="316"/>
        <v>0</v>
      </c>
      <c r="AS1031" s="27">
        <f t="shared" si="317"/>
        <v>0</v>
      </c>
      <c r="AT1031" s="27">
        <f t="shared" si="318"/>
        <v>0</v>
      </c>
      <c r="AU1031" s="27">
        <f t="shared" si="319"/>
        <v>0</v>
      </c>
      <c r="AV1031" s="27">
        <f t="shared" si="320"/>
        <v>0</v>
      </c>
      <c r="AW1031" s="27">
        <f t="shared" si="321"/>
        <v>0</v>
      </c>
    </row>
    <row r="1032" spans="1:49">
      <c r="A1032" s="78">
        <v>1021</v>
      </c>
      <c r="B1032" s="69" t="s">
        <v>328</v>
      </c>
      <c r="C1032" s="314"/>
      <c r="D1032" s="72"/>
      <c r="E1032" s="180"/>
      <c r="F1032" s="72"/>
      <c r="G1032" s="72"/>
      <c r="H1032" s="325">
        <f t="shared" si="288"/>
        <v>0</v>
      </c>
      <c r="I1032" s="71"/>
      <c r="J1032" s="303"/>
      <c r="K1032" s="303"/>
      <c r="L1032" s="303"/>
      <c r="M1032" s="304">
        <f t="shared" si="307"/>
        <v>0</v>
      </c>
      <c r="N1032" s="326" t="str">
        <f t="shared" si="289"/>
        <v/>
      </c>
      <c r="O1032" s="71"/>
      <c r="P1032" s="303"/>
      <c r="Q1032" s="214">
        <f t="shared" si="308"/>
        <v>0</v>
      </c>
      <c r="R1032" s="71"/>
      <c r="S1032" s="308"/>
      <c r="T1032" s="308"/>
      <c r="U1032" s="308"/>
      <c r="V1032" s="79"/>
      <c r="W1032" s="303"/>
      <c r="X1032" s="303"/>
      <c r="Y1032" s="309">
        <f t="shared" si="290"/>
        <v>0</v>
      </c>
      <c r="Z1032" s="73" t="s">
        <v>169</v>
      </c>
      <c r="AA1032" s="73" t="s">
        <v>169</v>
      </c>
      <c r="AB1032" s="317"/>
      <c r="AC1032" s="73" t="s">
        <v>169</v>
      </c>
      <c r="AD1032" s="73" t="s">
        <v>169</v>
      </c>
      <c r="AE1032" s="317"/>
      <c r="AF1032" s="73" t="s">
        <v>169</v>
      </c>
      <c r="AG1032" s="73" t="s">
        <v>169</v>
      </c>
      <c r="AH1032" s="317"/>
      <c r="AI1032" s="88">
        <f t="shared" si="309"/>
        <v>0</v>
      </c>
      <c r="AJ1032" s="312">
        <f t="shared" si="310"/>
        <v>0</v>
      </c>
      <c r="AK1032" s="27">
        <f t="shared" si="311"/>
        <v>0</v>
      </c>
      <c r="AL1032" s="27">
        <f t="shared" si="312"/>
        <v>0</v>
      </c>
      <c r="AM1032" s="27">
        <f t="shared" si="313"/>
        <v>0</v>
      </c>
      <c r="AN1032" s="77">
        <f t="shared" si="304"/>
        <v>0</v>
      </c>
      <c r="AP1032" s="27">
        <f t="shared" si="314"/>
        <v>0</v>
      </c>
      <c r="AQ1032" s="207">
        <f t="shared" si="315"/>
        <v>0</v>
      </c>
      <c r="AR1032" s="27">
        <f t="shared" si="316"/>
        <v>0</v>
      </c>
      <c r="AS1032" s="27">
        <f t="shared" si="317"/>
        <v>0</v>
      </c>
      <c r="AT1032" s="27">
        <f t="shared" si="318"/>
        <v>0</v>
      </c>
      <c r="AU1032" s="27">
        <f t="shared" si="319"/>
        <v>0</v>
      </c>
      <c r="AV1032" s="27">
        <f t="shared" si="320"/>
        <v>0</v>
      </c>
      <c r="AW1032" s="27">
        <f t="shared" si="321"/>
        <v>0</v>
      </c>
    </row>
    <row r="1033" spans="1:49">
      <c r="A1033" s="78">
        <v>1022</v>
      </c>
      <c r="B1033" s="69" t="s">
        <v>328</v>
      </c>
      <c r="C1033" s="314"/>
      <c r="D1033" s="72"/>
      <c r="E1033" s="180"/>
      <c r="F1033" s="72"/>
      <c r="G1033" s="72"/>
      <c r="H1033" s="325">
        <f t="shared" si="288"/>
        <v>0</v>
      </c>
      <c r="I1033" s="71"/>
      <c r="J1033" s="303"/>
      <c r="K1033" s="303"/>
      <c r="L1033" s="303"/>
      <c r="M1033" s="304">
        <f t="shared" si="307"/>
        <v>0</v>
      </c>
      <c r="N1033" s="326" t="str">
        <f t="shared" si="289"/>
        <v/>
      </c>
      <c r="O1033" s="71"/>
      <c r="P1033" s="303"/>
      <c r="Q1033" s="214">
        <f t="shared" si="308"/>
        <v>0</v>
      </c>
      <c r="R1033" s="71"/>
      <c r="S1033" s="308"/>
      <c r="T1033" s="308"/>
      <c r="U1033" s="308"/>
      <c r="V1033" s="79"/>
      <c r="W1033" s="303"/>
      <c r="X1033" s="303"/>
      <c r="Y1033" s="309">
        <f t="shared" si="290"/>
        <v>0</v>
      </c>
      <c r="Z1033" s="73" t="s">
        <v>169</v>
      </c>
      <c r="AA1033" s="73" t="s">
        <v>169</v>
      </c>
      <c r="AB1033" s="317"/>
      <c r="AC1033" s="73" t="s">
        <v>169</v>
      </c>
      <c r="AD1033" s="73" t="s">
        <v>169</v>
      </c>
      <c r="AE1033" s="317"/>
      <c r="AF1033" s="73" t="s">
        <v>169</v>
      </c>
      <c r="AG1033" s="73" t="s">
        <v>169</v>
      </c>
      <c r="AH1033" s="317"/>
      <c r="AI1033" s="88">
        <f t="shared" si="309"/>
        <v>0</v>
      </c>
      <c r="AJ1033" s="312">
        <f t="shared" si="310"/>
        <v>0</v>
      </c>
      <c r="AK1033" s="27">
        <f t="shared" si="311"/>
        <v>0</v>
      </c>
      <c r="AL1033" s="27">
        <f t="shared" si="312"/>
        <v>0</v>
      </c>
      <c r="AM1033" s="27">
        <f t="shared" si="313"/>
        <v>0</v>
      </c>
      <c r="AN1033" s="77">
        <f t="shared" si="304"/>
        <v>0</v>
      </c>
      <c r="AP1033" s="27">
        <f t="shared" si="314"/>
        <v>0</v>
      </c>
      <c r="AQ1033" s="207">
        <f t="shared" si="315"/>
        <v>0</v>
      </c>
      <c r="AR1033" s="27">
        <f t="shared" si="316"/>
        <v>0</v>
      </c>
      <c r="AS1033" s="27">
        <f t="shared" si="317"/>
        <v>0</v>
      </c>
      <c r="AT1033" s="27">
        <f t="shared" si="318"/>
        <v>0</v>
      </c>
      <c r="AU1033" s="27">
        <f t="shared" si="319"/>
        <v>0</v>
      </c>
      <c r="AV1033" s="27">
        <f t="shared" si="320"/>
        <v>0</v>
      </c>
      <c r="AW1033" s="27">
        <f t="shared" si="321"/>
        <v>0</v>
      </c>
    </row>
    <row r="1034" spans="1:49">
      <c r="A1034" s="78">
        <v>1023</v>
      </c>
      <c r="B1034" s="69" t="s">
        <v>328</v>
      </c>
      <c r="C1034" s="314"/>
      <c r="D1034" s="72"/>
      <c r="E1034" s="180"/>
      <c r="F1034" s="72"/>
      <c r="G1034" s="72"/>
      <c r="H1034" s="325">
        <f t="shared" si="288"/>
        <v>0</v>
      </c>
      <c r="I1034" s="71"/>
      <c r="J1034" s="303"/>
      <c r="K1034" s="303"/>
      <c r="L1034" s="303"/>
      <c r="M1034" s="304">
        <f t="shared" si="307"/>
        <v>0</v>
      </c>
      <c r="N1034" s="326" t="str">
        <f t="shared" si="289"/>
        <v/>
      </c>
      <c r="O1034" s="71"/>
      <c r="P1034" s="303"/>
      <c r="Q1034" s="214">
        <f t="shared" si="308"/>
        <v>0</v>
      </c>
      <c r="R1034" s="71"/>
      <c r="S1034" s="308"/>
      <c r="T1034" s="308"/>
      <c r="U1034" s="308"/>
      <c r="V1034" s="79"/>
      <c r="W1034" s="303"/>
      <c r="X1034" s="303"/>
      <c r="Y1034" s="309">
        <f t="shared" si="290"/>
        <v>0</v>
      </c>
      <c r="Z1034" s="73" t="s">
        <v>169</v>
      </c>
      <c r="AA1034" s="73" t="s">
        <v>169</v>
      </c>
      <c r="AB1034" s="317"/>
      <c r="AC1034" s="73" t="s">
        <v>169</v>
      </c>
      <c r="AD1034" s="73" t="s">
        <v>169</v>
      </c>
      <c r="AE1034" s="317"/>
      <c r="AF1034" s="73" t="s">
        <v>169</v>
      </c>
      <c r="AG1034" s="73" t="s">
        <v>169</v>
      </c>
      <c r="AH1034" s="317"/>
      <c r="AI1034" s="88">
        <f t="shared" si="309"/>
        <v>0</v>
      </c>
      <c r="AJ1034" s="312">
        <f t="shared" si="310"/>
        <v>0</v>
      </c>
      <c r="AK1034" s="27">
        <f t="shared" si="311"/>
        <v>0</v>
      </c>
      <c r="AL1034" s="27">
        <f t="shared" si="312"/>
        <v>0</v>
      </c>
      <c r="AM1034" s="27">
        <f t="shared" si="313"/>
        <v>0</v>
      </c>
      <c r="AN1034" s="77">
        <f t="shared" si="304"/>
        <v>0</v>
      </c>
      <c r="AP1034" s="27">
        <f t="shared" si="314"/>
        <v>0</v>
      </c>
      <c r="AQ1034" s="207">
        <f t="shared" si="315"/>
        <v>0</v>
      </c>
      <c r="AR1034" s="27">
        <f t="shared" si="316"/>
        <v>0</v>
      </c>
      <c r="AS1034" s="27">
        <f t="shared" si="317"/>
        <v>0</v>
      </c>
      <c r="AT1034" s="27">
        <f t="shared" si="318"/>
        <v>0</v>
      </c>
      <c r="AU1034" s="27">
        <f t="shared" si="319"/>
        <v>0</v>
      </c>
      <c r="AV1034" s="27">
        <f t="shared" si="320"/>
        <v>0</v>
      </c>
      <c r="AW1034" s="27">
        <f t="shared" si="321"/>
        <v>0</v>
      </c>
    </row>
    <row r="1035" spans="1:49">
      <c r="A1035" s="78">
        <v>1024</v>
      </c>
      <c r="B1035" s="69" t="s">
        <v>328</v>
      </c>
      <c r="C1035" s="314"/>
      <c r="D1035" s="72"/>
      <c r="E1035" s="180"/>
      <c r="F1035" s="72"/>
      <c r="G1035" s="72"/>
      <c r="H1035" s="325">
        <f t="shared" si="288"/>
        <v>0</v>
      </c>
      <c r="I1035" s="71"/>
      <c r="J1035" s="303"/>
      <c r="K1035" s="303"/>
      <c r="L1035" s="303"/>
      <c r="M1035" s="304">
        <f t="shared" si="307"/>
        <v>0</v>
      </c>
      <c r="N1035" s="326" t="str">
        <f t="shared" si="289"/>
        <v/>
      </c>
      <c r="O1035" s="71"/>
      <c r="P1035" s="303"/>
      <c r="Q1035" s="214">
        <f t="shared" si="308"/>
        <v>0</v>
      </c>
      <c r="R1035" s="71"/>
      <c r="S1035" s="308"/>
      <c r="T1035" s="308"/>
      <c r="U1035" s="308"/>
      <c r="V1035" s="79"/>
      <c r="W1035" s="303"/>
      <c r="X1035" s="303"/>
      <c r="Y1035" s="309">
        <f t="shared" si="290"/>
        <v>0</v>
      </c>
      <c r="Z1035" s="73" t="s">
        <v>169</v>
      </c>
      <c r="AA1035" s="73" t="s">
        <v>169</v>
      </c>
      <c r="AB1035" s="317"/>
      <c r="AC1035" s="73" t="s">
        <v>169</v>
      </c>
      <c r="AD1035" s="73" t="s">
        <v>169</v>
      </c>
      <c r="AE1035" s="317"/>
      <c r="AF1035" s="73" t="s">
        <v>169</v>
      </c>
      <c r="AG1035" s="73" t="s">
        <v>169</v>
      </c>
      <c r="AH1035" s="317"/>
      <c r="AI1035" s="88">
        <f t="shared" si="309"/>
        <v>0</v>
      </c>
      <c r="AJ1035" s="312">
        <f t="shared" si="310"/>
        <v>0</v>
      </c>
      <c r="AK1035" s="27">
        <f t="shared" si="311"/>
        <v>0</v>
      </c>
      <c r="AL1035" s="27">
        <f t="shared" si="312"/>
        <v>0</v>
      </c>
      <c r="AM1035" s="27">
        <f t="shared" si="313"/>
        <v>0</v>
      </c>
      <c r="AN1035" s="77">
        <f t="shared" si="304"/>
        <v>0</v>
      </c>
      <c r="AP1035" s="27">
        <f t="shared" si="314"/>
        <v>0</v>
      </c>
      <c r="AQ1035" s="207">
        <f t="shared" si="315"/>
        <v>0</v>
      </c>
      <c r="AR1035" s="27">
        <f t="shared" si="316"/>
        <v>0</v>
      </c>
      <c r="AS1035" s="27">
        <f t="shared" si="317"/>
        <v>0</v>
      </c>
      <c r="AT1035" s="27">
        <f t="shared" si="318"/>
        <v>0</v>
      </c>
      <c r="AU1035" s="27">
        <f t="shared" si="319"/>
        <v>0</v>
      </c>
      <c r="AV1035" s="27">
        <f t="shared" si="320"/>
        <v>0</v>
      </c>
      <c r="AW1035" s="27">
        <f t="shared" si="321"/>
        <v>0</v>
      </c>
    </row>
    <row r="1036" spans="1:49">
      <c r="A1036" s="78">
        <v>1025</v>
      </c>
      <c r="B1036" s="69" t="s">
        <v>328</v>
      </c>
      <c r="C1036" s="314"/>
      <c r="D1036" s="72"/>
      <c r="E1036" s="180"/>
      <c r="F1036" s="72"/>
      <c r="G1036" s="72"/>
      <c r="H1036" s="325">
        <f t="shared" ref="H1036:H1099" si="322">IFERROR(IF(B1036="โปรดเลือก",0,IF(B1036="ไม่เป็นสมาชิก กบข.",ROUND((DATEDIF(F1036,G1036,"Y")+DATEDIF(F1036,G1036,"Ym")/12)+I1036,0),AN1036)),0)</f>
        <v>0</v>
      </c>
      <c r="I1036" s="71"/>
      <c r="J1036" s="303"/>
      <c r="K1036" s="303"/>
      <c r="L1036" s="303"/>
      <c r="M1036" s="304">
        <f t="shared" si="307"/>
        <v>0</v>
      </c>
      <c r="N1036" s="326" t="str">
        <f t="shared" ref="N1036:N1099" si="323">IFERROR(IF(P1036&lt;&gt;0,0,IF(B1036="โปรดเลือก ","",(IF(B1036="ไม่เป็นสมาชิก กบข.",M1036*H1036/50,IF(B1036="เป็นสมาชิก กบข. ",(IF(M1036*H1036/50&gt;0.7*M1036,0.7*M1036,M1036*H1036/50))))))),0)</f>
        <v/>
      </c>
      <c r="O1036" s="71"/>
      <c r="P1036" s="303"/>
      <c r="Q1036" s="214">
        <f t="shared" si="308"/>
        <v>0</v>
      </c>
      <c r="R1036" s="71"/>
      <c r="S1036" s="308"/>
      <c r="T1036" s="308"/>
      <c r="U1036" s="308"/>
      <c r="V1036" s="79"/>
      <c r="W1036" s="303"/>
      <c r="X1036" s="303"/>
      <c r="Y1036" s="309">
        <f t="shared" ref="Y1036:Y1099" si="324">IF(B1036="โปรดเลือก ",0,IF(P1036&lt;&gt;0,P1036,IF(W1036&gt;0,W1036+X1036,(J1036+N1036)*12+O1036*12+P1036+S1036+T1036+U1036)))</f>
        <v>0</v>
      </c>
      <c r="Z1036" s="73" t="s">
        <v>169</v>
      </c>
      <c r="AA1036" s="73" t="s">
        <v>169</v>
      </c>
      <c r="AB1036" s="317"/>
      <c r="AC1036" s="73" t="s">
        <v>169</v>
      </c>
      <c r="AD1036" s="73" t="s">
        <v>169</v>
      </c>
      <c r="AE1036" s="317"/>
      <c r="AF1036" s="73" t="s">
        <v>169</v>
      </c>
      <c r="AG1036" s="73" t="s">
        <v>169</v>
      </c>
      <c r="AH1036" s="317"/>
      <c r="AI1036" s="88">
        <f t="shared" si="309"/>
        <v>0</v>
      </c>
      <c r="AJ1036" s="312">
        <f t="shared" si="310"/>
        <v>0</v>
      </c>
      <c r="AK1036" s="27">
        <f t="shared" si="311"/>
        <v>0</v>
      </c>
      <c r="AL1036" s="27">
        <f t="shared" si="312"/>
        <v>0</v>
      </c>
      <c r="AM1036" s="27">
        <f t="shared" si="313"/>
        <v>0</v>
      </c>
      <c r="AN1036" s="77">
        <f t="shared" si="304"/>
        <v>0</v>
      </c>
      <c r="AP1036" s="27">
        <f t="shared" si="314"/>
        <v>0</v>
      </c>
      <c r="AQ1036" s="207">
        <f t="shared" si="315"/>
        <v>0</v>
      </c>
      <c r="AR1036" s="27">
        <f t="shared" si="316"/>
        <v>0</v>
      </c>
      <c r="AS1036" s="27">
        <f t="shared" si="317"/>
        <v>0</v>
      </c>
      <c r="AT1036" s="27">
        <f t="shared" si="318"/>
        <v>0</v>
      </c>
      <c r="AU1036" s="27">
        <f t="shared" si="319"/>
        <v>0</v>
      </c>
      <c r="AV1036" s="27">
        <f t="shared" si="320"/>
        <v>0</v>
      </c>
      <c r="AW1036" s="27">
        <f t="shared" si="321"/>
        <v>0</v>
      </c>
    </row>
    <row r="1037" spans="1:49">
      <c r="A1037" s="78">
        <v>1026</v>
      </c>
      <c r="B1037" s="69" t="s">
        <v>328</v>
      </c>
      <c r="C1037" s="314"/>
      <c r="D1037" s="72"/>
      <c r="E1037" s="180"/>
      <c r="F1037" s="72"/>
      <c r="G1037" s="72"/>
      <c r="H1037" s="325">
        <f t="shared" si="322"/>
        <v>0</v>
      </c>
      <c r="I1037" s="71"/>
      <c r="J1037" s="303"/>
      <c r="K1037" s="303"/>
      <c r="L1037" s="303"/>
      <c r="M1037" s="304">
        <f t="shared" si="307"/>
        <v>0</v>
      </c>
      <c r="N1037" s="326" t="str">
        <f t="shared" si="323"/>
        <v/>
      </c>
      <c r="O1037" s="71"/>
      <c r="P1037" s="303"/>
      <c r="Q1037" s="214">
        <f t="shared" si="308"/>
        <v>0</v>
      </c>
      <c r="R1037" s="71"/>
      <c r="S1037" s="308"/>
      <c r="T1037" s="308"/>
      <c r="U1037" s="308"/>
      <c r="V1037" s="79"/>
      <c r="W1037" s="303"/>
      <c r="X1037" s="303"/>
      <c r="Y1037" s="309">
        <f t="shared" si="324"/>
        <v>0</v>
      </c>
      <c r="Z1037" s="73" t="s">
        <v>169</v>
      </c>
      <c r="AA1037" s="73" t="s">
        <v>169</v>
      </c>
      <c r="AB1037" s="317"/>
      <c r="AC1037" s="73" t="s">
        <v>169</v>
      </c>
      <c r="AD1037" s="73" t="s">
        <v>169</v>
      </c>
      <c r="AE1037" s="317"/>
      <c r="AF1037" s="73" t="s">
        <v>169</v>
      </c>
      <c r="AG1037" s="73" t="s">
        <v>169</v>
      </c>
      <c r="AH1037" s="317"/>
      <c r="AI1037" s="88">
        <f t="shared" si="309"/>
        <v>0</v>
      </c>
      <c r="AJ1037" s="312">
        <f t="shared" si="310"/>
        <v>0</v>
      </c>
      <c r="AK1037" s="27">
        <f t="shared" si="311"/>
        <v>0</v>
      </c>
      <c r="AL1037" s="27">
        <f t="shared" si="312"/>
        <v>0</v>
      </c>
      <c r="AM1037" s="27">
        <f t="shared" si="313"/>
        <v>0</v>
      </c>
      <c r="AN1037" s="77">
        <f t="shared" ref="AN1037:AN1100" si="325">IF(B1037="โปรดเลือก",0,IF(B1037="เป็นสมาชิก กบข. ",(AK1037/365)+(AL1037/12)+AM1037+I1037,ROUND((AK1037/365)+(AL1037/12)+AM1037,0)))</f>
        <v>0</v>
      </c>
      <c r="AP1037" s="27">
        <f t="shared" si="314"/>
        <v>0</v>
      </c>
      <c r="AQ1037" s="207">
        <f t="shared" si="315"/>
        <v>0</v>
      </c>
      <c r="AR1037" s="27">
        <f t="shared" si="316"/>
        <v>0</v>
      </c>
      <c r="AS1037" s="27">
        <f t="shared" si="317"/>
        <v>0</v>
      </c>
      <c r="AT1037" s="27">
        <f t="shared" si="318"/>
        <v>0</v>
      </c>
      <c r="AU1037" s="27">
        <f t="shared" si="319"/>
        <v>0</v>
      </c>
      <c r="AV1037" s="27">
        <f t="shared" si="320"/>
        <v>0</v>
      </c>
      <c r="AW1037" s="27">
        <f t="shared" si="321"/>
        <v>0</v>
      </c>
    </row>
    <row r="1038" spans="1:49">
      <c r="A1038" s="78">
        <v>1027</v>
      </c>
      <c r="B1038" s="69" t="s">
        <v>328</v>
      </c>
      <c r="C1038" s="314"/>
      <c r="D1038" s="72"/>
      <c r="E1038" s="180"/>
      <c r="F1038" s="72"/>
      <c r="G1038" s="72"/>
      <c r="H1038" s="325">
        <f t="shared" si="322"/>
        <v>0</v>
      </c>
      <c r="I1038" s="71"/>
      <c r="J1038" s="303"/>
      <c r="K1038" s="303"/>
      <c r="L1038" s="303"/>
      <c r="M1038" s="304">
        <f t="shared" si="307"/>
        <v>0</v>
      </c>
      <c r="N1038" s="326" t="str">
        <f t="shared" si="323"/>
        <v/>
      </c>
      <c r="O1038" s="71"/>
      <c r="P1038" s="303"/>
      <c r="Q1038" s="214">
        <f t="shared" si="308"/>
        <v>0</v>
      </c>
      <c r="R1038" s="71"/>
      <c r="S1038" s="308"/>
      <c r="T1038" s="308"/>
      <c r="U1038" s="308"/>
      <c r="V1038" s="79"/>
      <c r="W1038" s="303"/>
      <c r="X1038" s="303"/>
      <c r="Y1038" s="309">
        <f t="shared" si="324"/>
        <v>0</v>
      </c>
      <c r="Z1038" s="73" t="s">
        <v>169</v>
      </c>
      <c r="AA1038" s="73" t="s">
        <v>169</v>
      </c>
      <c r="AB1038" s="317"/>
      <c r="AC1038" s="73" t="s">
        <v>169</v>
      </c>
      <c r="AD1038" s="73" t="s">
        <v>169</v>
      </c>
      <c r="AE1038" s="317"/>
      <c r="AF1038" s="73" t="s">
        <v>169</v>
      </c>
      <c r="AG1038" s="73" t="s">
        <v>169</v>
      </c>
      <c r="AH1038" s="317"/>
      <c r="AI1038" s="88">
        <f t="shared" si="309"/>
        <v>0</v>
      </c>
      <c r="AJ1038" s="312">
        <f t="shared" si="310"/>
        <v>0</v>
      </c>
      <c r="AK1038" s="27">
        <f t="shared" si="311"/>
        <v>0</v>
      </c>
      <c r="AL1038" s="27">
        <f t="shared" si="312"/>
        <v>0</v>
      </c>
      <c r="AM1038" s="27">
        <f t="shared" si="313"/>
        <v>0</v>
      </c>
      <c r="AN1038" s="77">
        <f t="shared" si="325"/>
        <v>0</v>
      </c>
      <c r="AP1038" s="27">
        <f t="shared" si="314"/>
        <v>0</v>
      </c>
      <c r="AQ1038" s="207">
        <f t="shared" si="315"/>
        <v>0</v>
      </c>
      <c r="AR1038" s="27">
        <f t="shared" si="316"/>
        <v>0</v>
      </c>
      <c r="AS1038" s="27">
        <f t="shared" si="317"/>
        <v>0</v>
      </c>
      <c r="AT1038" s="27">
        <f t="shared" si="318"/>
        <v>0</v>
      </c>
      <c r="AU1038" s="27">
        <f t="shared" si="319"/>
        <v>0</v>
      </c>
      <c r="AV1038" s="27">
        <f t="shared" si="320"/>
        <v>0</v>
      </c>
      <c r="AW1038" s="27">
        <f t="shared" si="321"/>
        <v>0</v>
      </c>
    </row>
    <row r="1039" spans="1:49">
      <c r="A1039" s="78">
        <v>1028</v>
      </c>
      <c r="B1039" s="69" t="s">
        <v>328</v>
      </c>
      <c r="C1039" s="314"/>
      <c r="D1039" s="72"/>
      <c r="E1039" s="180"/>
      <c r="F1039" s="72"/>
      <c r="G1039" s="72"/>
      <c r="H1039" s="325">
        <f t="shared" si="322"/>
        <v>0</v>
      </c>
      <c r="I1039" s="71"/>
      <c r="J1039" s="303"/>
      <c r="K1039" s="303"/>
      <c r="L1039" s="303"/>
      <c r="M1039" s="304">
        <f t="shared" si="307"/>
        <v>0</v>
      </c>
      <c r="N1039" s="326" t="str">
        <f t="shared" si="323"/>
        <v/>
      </c>
      <c r="O1039" s="71"/>
      <c r="P1039" s="303"/>
      <c r="Q1039" s="214">
        <f t="shared" si="308"/>
        <v>0</v>
      </c>
      <c r="R1039" s="71"/>
      <c r="S1039" s="308"/>
      <c r="T1039" s="308"/>
      <c r="U1039" s="308"/>
      <c r="V1039" s="79"/>
      <c r="W1039" s="303"/>
      <c r="X1039" s="303"/>
      <c r="Y1039" s="309">
        <f t="shared" si="324"/>
        <v>0</v>
      </c>
      <c r="Z1039" s="73" t="s">
        <v>169</v>
      </c>
      <c r="AA1039" s="73" t="s">
        <v>169</v>
      </c>
      <c r="AB1039" s="317"/>
      <c r="AC1039" s="73" t="s">
        <v>169</v>
      </c>
      <c r="AD1039" s="73" t="s">
        <v>169</v>
      </c>
      <c r="AE1039" s="317"/>
      <c r="AF1039" s="73" t="s">
        <v>169</v>
      </c>
      <c r="AG1039" s="73" t="s">
        <v>169</v>
      </c>
      <c r="AH1039" s="317"/>
      <c r="AI1039" s="88">
        <f t="shared" si="309"/>
        <v>0</v>
      </c>
      <c r="AJ1039" s="312">
        <f t="shared" si="310"/>
        <v>0</v>
      </c>
      <c r="AK1039" s="27">
        <f t="shared" si="311"/>
        <v>0</v>
      </c>
      <c r="AL1039" s="27">
        <f t="shared" si="312"/>
        <v>0</v>
      </c>
      <c r="AM1039" s="27">
        <f t="shared" si="313"/>
        <v>0</v>
      </c>
      <c r="AN1039" s="77">
        <f t="shared" si="325"/>
        <v>0</v>
      </c>
      <c r="AP1039" s="27">
        <f t="shared" si="314"/>
        <v>0</v>
      </c>
      <c r="AQ1039" s="207">
        <f t="shared" si="315"/>
        <v>0</v>
      </c>
      <c r="AR1039" s="27">
        <f t="shared" si="316"/>
        <v>0</v>
      </c>
      <c r="AS1039" s="27">
        <f t="shared" si="317"/>
        <v>0</v>
      </c>
      <c r="AT1039" s="27">
        <f t="shared" si="318"/>
        <v>0</v>
      </c>
      <c r="AU1039" s="27">
        <f t="shared" si="319"/>
        <v>0</v>
      </c>
      <c r="AV1039" s="27">
        <f t="shared" si="320"/>
        <v>0</v>
      </c>
      <c r="AW1039" s="27">
        <f t="shared" si="321"/>
        <v>0</v>
      </c>
    </row>
    <row r="1040" spans="1:49">
      <c r="A1040" s="78">
        <v>1029</v>
      </c>
      <c r="B1040" s="69" t="s">
        <v>328</v>
      </c>
      <c r="C1040" s="314"/>
      <c r="D1040" s="72"/>
      <c r="E1040" s="180"/>
      <c r="F1040" s="72"/>
      <c r="G1040" s="72"/>
      <c r="H1040" s="325">
        <f t="shared" si="322"/>
        <v>0</v>
      </c>
      <c r="I1040" s="71"/>
      <c r="J1040" s="303"/>
      <c r="K1040" s="303"/>
      <c r="L1040" s="303"/>
      <c r="M1040" s="304">
        <f t="shared" si="307"/>
        <v>0</v>
      </c>
      <c r="N1040" s="326" t="str">
        <f t="shared" si="323"/>
        <v/>
      </c>
      <c r="O1040" s="71"/>
      <c r="P1040" s="303"/>
      <c r="Q1040" s="214">
        <f t="shared" si="308"/>
        <v>0</v>
      </c>
      <c r="R1040" s="71"/>
      <c r="S1040" s="308"/>
      <c r="T1040" s="308"/>
      <c r="U1040" s="308"/>
      <c r="V1040" s="79"/>
      <c r="W1040" s="303"/>
      <c r="X1040" s="303"/>
      <c r="Y1040" s="309">
        <f t="shared" si="324"/>
        <v>0</v>
      </c>
      <c r="Z1040" s="73" t="s">
        <v>169</v>
      </c>
      <c r="AA1040" s="73" t="s">
        <v>169</v>
      </c>
      <c r="AB1040" s="317"/>
      <c r="AC1040" s="73" t="s">
        <v>169</v>
      </c>
      <c r="AD1040" s="73" t="s">
        <v>169</v>
      </c>
      <c r="AE1040" s="317"/>
      <c r="AF1040" s="73" t="s">
        <v>169</v>
      </c>
      <c r="AG1040" s="73" t="s">
        <v>169</v>
      </c>
      <c r="AH1040" s="317"/>
      <c r="AI1040" s="88">
        <f t="shared" si="309"/>
        <v>0</v>
      </c>
      <c r="AJ1040" s="312">
        <f t="shared" si="310"/>
        <v>0</v>
      </c>
      <c r="AK1040" s="27">
        <f t="shared" si="311"/>
        <v>0</v>
      </c>
      <c r="AL1040" s="27">
        <f t="shared" si="312"/>
        <v>0</v>
      </c>
      <c r="AM1040" s="27">
        <f t="shared" si="313"/>
        <v>0</v>
      </c>
      <c r="AN1040" s="77">
        <f t="shared" si="325"/>
        <v>0</v>
      </c>
      <c r="AP1040" s="27">
        <f t="shared" si="314"/>
        <v>0</v>
      </c>
      <c r="AQ1040" s="207">
        <f t="shared" si="315"/>
        <v>0</v>
      </c>
      <c r="AR1040" s="27">
        <f t="shared" si="316"/>
        <v>0</v>
      </c>
      <c r="AS1040" s="27">
        <f t="shared" si="317"/>
        <v>0</v>
      </c>
      <c r="AT1040" s="27">
        <f t="shared" si="318"/>
        <v>0</v>
      </c>
      <c r="AU1040" s="27">
        <f t="shared" si="319"/>
        <v>0</v>
      </c>
      <c r="AV1040" s="27">
        <f t="shared" si="320"/>
        <v>0</v>
      </c>
      <c r="AW1040" s="27">
        <f t="shared" si="321"/>
        <v>0</v>
      </c>
    </row>
    <row r="1041" spans="1:49">
      <c r="A1041" s="78">
        <v>1030</v>
      </c>
      <c r="B1041" s="69" t="s">
        <v>328</v>
      </c>
      <c r="C1041" s="314"/>
      <c r="D1041" s="72"/>
      <c r="E1041" s="180"/>
      <c r="F1041" s="72"/>
      <c r="G1041" s="72"/>
      <c r="H1041" s="325">
        <f t="shared" si="322"/>
        <v>0</v>
      </c>
      <c r="I1041" s="71"/>
      <c r="J1041" s="303"/>
      <c r="K1041" s="303"/>
      <c r="L1041" s="303"/>
      <c r="M1041" s="304">
        <f t="shared" si="307"/>
        <v>0</v>
      </c>
      <c r="N1041" s="326" t="str">
        <f t="shared" si="323"/>
        <v/>
      </c>
      <c r="O1041" s="71"/>
      <c r="P1041" s="303"/>
      <c r="Q1041" s="214">
        <f t="shared" si="308"/>
        <v>0</v>
      </c>
      <c r="R1041" s="71"/>
      <c r="S1041" s="308"/>
      <c r="T1041" s="308"/>
      <c r="U1041" s="308"/>
      <c r="V1041" s="79"/>
      <c r="W1041" s="303"/>
      <c r="X1041" s="303"/>
      <c r="Y1041" s="309">
        <f t="shared" si="324"/>
        <v>0</v>
      </c>
      <c r="Z1041" s="73" t="s">
        <v>169</v>
      </c>
      <c r="AA1041" s="73" t="s">
        <v>169</v>
      </c>
      <c r="AB1041" s="317"/>
      <c r="AC1041" s="73" t="s">
        <v>169</v>
      </c>
      <c r="AD1041" s="73" t="s">
        <v>169</v>
      </c>
      <c r="AE1041" s="317"/>
      <c r="AF1041" s="73" t="s">
        <v>169</v>
      </c>
      <c r="AG1041" s="73" t="s">
        <v>169</v>
      </c>
      <c r="AH1041" s="317"/>
      <c r="AI1041" s="88">
        <f t="shared" si="309"/>
        <v>0</v>
      </c>
      <c r="AJ1041" s="312">
        <f t="shared" si="310"/>
        <v>0</v>
      </c>
      <c r="AK1041" s="27">
        <f t="shared" si="311"/>
        <v>0</v>
      </c>
      <c r="AL1041" s="27">
        <f t="shared" si="312"/>
        <v>0</v>
      </c>
      <c r="AM1041" s="27">
        <f t="shared" si="313"/>
        <v>0</v>
      </c>
      <c r="AN1041" s="77">
        <f t="shared" si="325"/>
        <v>0</v>
      </c>
      <c r="AP1041" s="27">
        <f t="shared" si="314"/>
        <v>0</v>
      </c>
      <c r="AQ1041" s="207">
        <f t="shared" si="315"/>
        <v>0</v>
      </c>
      <c r="AR1041" s="27">
        <f t="shared" si="316"/>
        <v>0</v>
      </c>
      <c r="AS1041" s="27">
        <f t="shared" si="317"/>
        <v>0</v>
      </c>
      <c r="AT1041" s="27">
        <f t="shared" si="318"/>
        <v>0</v>
      </c>
      <c r="AU1041" s="27">
        <f t="shared" si="319"/>
        <v>0</v>
      </c>
      <c r="AV1041" s="27">
        <f t="shared" si="320"/>
        <v>0</v>
      </c>
      <c r="AW1041" s="27">
        <f t="shared" si="321"/>
        <v>0</v>
      </c>
    </row>
    <row r="1042" spans="1:49">
      <c r="A1042" s="78">
        <v>1031</v>
      </c>
      <c r="B1042" s="69" t="s">
        <v>328</v>
      </c>
      <c r="C1042" s="314"/>
      <c r="D1042" s="72"/>
      <c r="E1042" s="180"/>
      <c r="F1042" s="72"/>
      <c r="G1042" s="72"/>
      <c r="H1042" s="325">
        <f t="shared" si="322"/>
        <v>0</v>
      </c>
      <c r="I1042" s="71"/>
      <c r="J1042" s="303"/>
      <c r="K1042" s="303"/>
      <c r="L1042" s="303"/>
      <c r="M1042" s="304">
        <f t="shared" si="307"/>
        <v>0</v>
      </c>
      <c r="N1042" s="326" t="str">
        <f t="shared" si="323"/>
        <v/>
      </c>
      <c r="O1042" s="71"/>
      <c r="P1042" s="303"/>
      <c r="Q1042" s="214">
        <f t="shared" si="308"/>
        <v>0</v>
      </c>
      <c r="R1042" s="71"/>
      <c r="S1042" s="308"/>
      <c r="T1042" s="308"/>
      <c r="U1042" s="308"/>
      <c r="V1042" s="79"/>
      <c r="W1042" s="303"/>
      <c r="X1042" s="303"/>
      <c r="Y1042" s="309">
        <f t="shared" si="324"/>
        <v>0</v>
      </c>
      <c r="Z1042" s="73" t="s">
        <v>169</v>
      </c>
      <c r="AA1042" s="73" t="s">
        <v>169</v>
      </c>
      <c r="AB1042" s="317"/>
      <c r="AC1042" s="73" t="s">
        <v>169</v>
      </c>
      <c r="AD1042" s="73" t="s">
        <v>169</v>
      </c>
      <c r="AE1042" s="317"/>
      <c r="AF1042" s="73" t="s">
        <v>169</v>
      </c>
      <c r="AG1042" s="73" t="s">
        <v>169</v>
      </c>
      <c r="AH1042" s="317"/>
      <c r="AI1042" s="88">
        <f t="shared" si="309"/>
        <v>0</v>
      </c>
      <c r="AJ1042" s="312">
        <f t="shared" si="310"/>
        <v>0</v>
      </c>
      <c r="AK1042" s="27">
        <f t="shared" si="311"/>
        <v>0</v>
      </c>
      <c r="AL1042" s="27">
        <f t="shared" si="312"/>
        <v>0</v>
      </c>
      <c r="AM1042" s="27">
        <f t="shared" si="313"/>
        <v>0</v>
      </c>
      <c r="AN1042" s="77">
        <f t="shared" si="325"/>
        <v>0</v>
      </c>
      <c r="AP1042" s="27">
        <f t="shared" si="314"/>
        <v>0</v>
      </c>
      <c r="AQ1042" s="207">
        <f t="shared" si="315"/>
        <v>0</v>
      </c>
      <c r="AR1042" s="27">
        <f t="shared" si="316"/>
        <v>0</v>
      </c>
      <c r="AS1042" s="27">
        <f t="shared" si="317"/>
        <v>0</v>
      </c>
      <c r="AT1042" s="27">
        <f t="shared" si="318"/>
        <v>0</v>
      </c>
      <c r="AU1042" s="27">
        <f t="shared" si="319"/>
        <v>0</v>
      </c>
      <c r="AV1042" s="27">
        <f t="shared" si="320"/>
        <v>0</v>
      </c>
      <c r="AW1042" s="27">
        <f t="shared" si="321"/>
        <v>0</v>
      </c>
    </row>
    <row r="1043" spans="1:49">
      <c r="A1043" s="78">
        <v>1032</v>
      </c>
      <c r="B1043" s="69" t="s">
        <v>328</v>
      </c>
      <c r="C1043" s="314"/>
      <c r="D1043" s="72"/>
      <c r="E1043" s="180"/>
      <c r="F1043" s="72"/>
      <c r="G1043" s="72"/>
      <c r="H1043" s="325">
        <f t="shared" si="322"/>
        <v>0</v>
      </c>
      <c r="I1043" s="71"/>
      <c r="J1043" s="303"/>
      <c r="K1043" s="303"/>
      <c r="L1043" s="303"/>
      <c r="M1043" s="304">
        <f t="shared" si="307"/>
        <v>0</v>
      </c>
      <c r="N1043" s="326" t="str">
        <f t="shared" si="323"/>
        <v/>
      </c>
      <c r="O1043" s="71"/>
      <c r="P1043" s="303"/>
      <c r="Q1043" s="214">
        <f t="shared" si="308"/>
        <v>0</v>
      </c>
      <c r="R1043" s="71"/>
      <c r="S1043" s="308"/>
      <c r="T1043" s="308"/>
      <c r="U1043" s="308"/>
      <c r="V1043" s="79"/>
      <c r="W1043" s="303"/>
      <c r="X1043" s="303"/>
      <c r="Y1043" s="309">
        <f t="shared" si="324"/>
        <v>0</v>
      </c>
      <c r="Z1043" s="73" t="s">
        <v>169</v>
      </c>
      <c r="AA1043" s="73" t="s">
        <v>169</v>
      </c>
      <c r="AB1043" s="317"/>
      <c r="AC1043" s="73" t="s">
        <v>169</v>
      </c>
      <c r="AD1043" s="73" t="s">
        <v>169</v>
      </c>
      <c r="AE1043" s="317"/>
      <c r="AF1043" s="73" t="s">
        <v>169</v>
      </c>
      <c r="AG1043" s="73" t="s">
        <v>169</v>
      </c>
      <c r="AH1043" s="317"/>
      <c r="AI1043" s="88">
        <f t="shared" si="309"/>
        <v>0</v>
      </c>
      <c r="AJ1043" s="312">
        <f t="shared" si="310"/>
        <v>0</v>
      </c>
      <c r="AK1043" s="27">
        <f t="shared" si="311"/>
        <v>0</v>
      </c>
      <c r="AL1043" s="27">
        <f t="shared" si="312"/>
        <v>0</v>
      </c>
      <c r="AM1043" s="27">
        <f t="shared" si="313"/>
        <v>0</v>
      </c>
      <c r="AN1043" s="77">
        <f t="shared" si="325"/>
        <v>0</v>
      </c>
      <c r="AP1043" s="27">
        <f t="shared" si="314"/>
        <v>0</v>
      </c>
      <c r="AQ1043" s="207">
        <f t="shared" si="315"/>
        <v>0</v>
      </c>
      <c r="AR1043" s="27">
        <f t="shared" si="316"/>
        <v>0</v>
      </c>
      <c r="AS1043" s="27">
        <f t="shared" si="317"/>
        <v>0</v>
      </c>
      <c r="AT1043" s="27">
        <f t="shared" si="318"/>
        <v>0</v>
      </c>
      <c r="AU1043" s="27">
        <f t="shared" si="319"/>
        <v>0</v>
      </c>
      <c r="AV1043" s="27">
        <f t="shared" si="320"/>
        <v>0</v>
      </c>
      <c r="AW1043" s="27">
        <f t="shared" si="321"/>
        <v>0</v>
      </c>
    </row>
    <row r="1044" spans="1:49">
      <c r="A1044" s="78">
        <v>1033</v>
      </c>
      <c r="B1044" s="69" t="s">
        <v>328</v>
      </c>
      <c r="C1044" s="314"/>
      <c r="D1044" s="72"/>
      <c r="E1044" s="180"/>
      <c r="F1044" s="72"/>
      <c r="G1044" s="72"/>
      <c r="H1044" s="325">
        <f t="shared" si="322"/>
        <v>0</v>
      </c>
      <c r="I1044" s="71"/>
      <c r="J1044" s="303"/>
      <c r="K1044" s="303"/>
      <c r="L1044" s="303"/>
      <c r="M1044" s="304">
        <f t="shared" si="307"/>
        <v>0</v>
      </c>
      <c r="N1044" s="326" t="str">
        <f t="shared" si="323"/>
        <v/>
      </c>
      <c r="O1044" s="71"/>
      <c r="P1044" s="303"/>
      <c r="Q1044" s="214">
        <f t="shared" si="308"/>
        <v>0</v>
      </c>
      <c r="R1044" s="71"/>
      <c r="S1044" s="308"/>
      <c r="T1044" s="308"/>
      <c r="U1044" s="308"/>
      <c r="V1044" s="79"/>
      <c r="W1044" s="303"/>
      <c r="X1044" s="303"/>
      <c r="Y1044" s="309">
        <f t="shared" si="324"/>
        <v>0</v>
      </c>
      <c r="Z1044" s="73" t="s">
        <v>169</v>
      </c>
      <c r="AA1044" s="73" t="s">
        <v>169</v>
      </c>
      <c r="AB1044" s="317"/>
      <c r="AC1044" s="73" t="s">
        <v>169</v>
      </c>
      <c r="AD1044" s="73" t="s">
        <v>169</v>
      </c>
      <c r="AE1044" s="317"/>
      <c r="AF1044" s="73" t="s">
        <v>169</v>
      </c>
      <c r="AG1044" s="73" t="s">
        <v>169</v>
      </c>
      <c r="AH1044" s="317"/>
      <c r="AI1044" s="88">
        <f t="shared" si="309"/>
        <v>0</v>
      </c>
      <c r="AJ1044" s="312">
        <f t="shared" si="310"/>
        <v>0</v>
      </c>
      <c r="AK1044" s="27">
        <f t="shared" si="311"/>
        <v>0</v>
      </c>
      <c r="AL1044" s="27">
        <f t="shared" si="312"/>
        <v>0</v>
      </c>
      <c r="AM1044" s="27">
        <f t="shared" si="313"/>
        <v>0</v>
      </c>
      <c r="AN1044" s="77">
        <f t="shared" si="325"/>
        <v>0</v>
      </c>
      <c r="AP1044" s="27">
        <f t="shared" si="314"/>
        <v>0</v>
      </c>
      <c r="AQ1044" s="207">
        <f t="shared" si="315"/>
        <v>0</v>
      </c>
      <c r="AR1044" s="27">
        <f t="shared" si="316"/>
        <v>0</v>
      </c>
      <c r="AS1044" s="27">
        <f t="shared" si="317"/>
        <v>0</v>
      </c>
      <c r="AT1044" s="27">
        <f t="shared" si="318"/>
        <v>0</v>
      </c>
      <c r="AU1044" s="27">
        <f t="shared" si="319"/>
        <v>0</v>
      </c>
      <c r="AV1044" s="27">
        <f t="shared" si="320"/>
        <v>0</v>
      </c>
      <c r="AW1044" s="27">
        <f t="shared" si="321"/>
        <v>0</v>
      </c>
    </row>
    <row r="1045" spans="1:49">
      <c r="A1045" s="78">
        <v>1034</v>
      </c>
      <c r="B1045" s="69" t="s">
        <v>328</v>
      </c>
      <c r="C1045" s="314"/>
      <c r="D1045" s="72"/>
      <c r="E1045" s="180"/>
      <c r="F1045" s="72"/>
      <c r="G1045" s="72"/>
      <c r="H1045" s="325">
        <f t="shared" si="322"/>
        <v>0</v>
      </c>
      <c r="I1045" s="71"/>
      <c r="J1045" s="303"/>
      <c r="K1045" s="303"/>
      <c r="L1045" s="303"/>
      <c r="M1045" s="304">
        <f t="shared" si="307"/>
        <v>0</v>
      </c>
      <c r="N1045" s="326" t="str">
        <f t="shared" si="323"/>
        <v/>
      </c>
      <c r="O1045" s="71"/>
      <c r="P1045" s="303"/>
      <c r="Q1045" s="214">
        <f t="shared" si="308"/>
        <v>0</v>
      </c>
      <c r="R1045" s="71"/>
      <c r="S1045" s="308"/>
      <c r="T1045" s="308"/>
      <c r="U1045" s="308"/>
      <c r="V1045" s="79"/>
      <c r="W1045" s="303"/>
      <c r="X1045" s="303"/>
      <c r="Y1045" s="309">
        <f t="shared" si="324"/>
        <v>0</v>
      </c>
      <c r="Z1045" s="73" t="s">
        <v>169</v>
      </c>
      <c r="AA1045" s="73" t="s">
        <v>169</v>
      </c>
      <c r="AB1045" s="317"/>
      <c r="AC1045" s="73" t="s">
        <v>169</v>
      </c>
      <c r="AD1045" s="73" t="s">
        <v>169</v>
      </c>
      <c r="AE1045" s="317"/>
      <c r="AF1045" s="73" t="s">
        <v>169</v>
      </c>
      <c r="AG1045" s="73" t="s">
        <v>169</v>
      </c>
      <c r="AH1045" s="317"/>
      <c r="AI1045" s="88">
        <f t="shared" si="309"/>
        <v>0</v>
      </c>
      <c r="AJ1045" s="312">
        <f t="shared" si="310"/>
        <v>0</v>
      </c>
      <c r="AK1045" s="27">
        <f t="shared" si="311"/>
        <v>0</v>
      </c>
      <c r="AL1045" s="27">
        <f t="shared" si="312"/>
        <v>0</v>
      </c>
      <c r="AM1045" s="27">
        <f t="shared" si="313"/>
        <v>0</v>
      </c>
      <c r="AN1045" s="77">
        <f t="shared" si="325"/>
        <v>0</v>
      </c>
      <c r="AP1045" s="27">
        <f t="shared" si="314"/>
        <v>0</v>
      </c>
      <c r="AQ1045" s="207">
        <f t="shared" si="315"/>
        <v>0</v>
      </c>
      <c r="AR1045" s="27">
        <f t="shared" si="316"/>
        <v>0</v>
      </c>
      <c r="AS1045" s="27">
        <f t="shared" si="317"/>
        <v>0</v>
      </c>
      <c r="AT1045" s="27">
        <f t="shared" si="318"/>
        <v>0</v>
      </c>
      <c r="AU1045" s="27">
        <f t="shared" si="319"/>
        <v>0</v>
      </c>
      <c r="AV1045" s="27">
        <f t="shared" si="320"/>
        <v>0</v>
      </c>
      <c r="AW1045" s="27">
        <f t="shared" si="321"/>
        <v>0</v>
      </c>
    </row>
    <row r="1046" spans="1:49">
      <c r="A1046" s="78">
        <v>1035</v>
      </c>
      <c r="B1046" s="69" t="s">
        <v>328</v>
      </c>
      <c r="C1046" s="314"/>
      <c r="D1046" s="72"/>
      <c r="E1046" s="180"/>
      <c r="F1046" s="72"/>
      <c r="G1046" s="72"/>
      <c r="H1046" s="325">
        <f t="shared" si="322"/>
        <v>0</v>
      </c>
      <c r="I1046" s="71"/>
      <c r="J1046" s="303"/>
      <c r="K1046" s="303"/>
      <c r="L1046" s="303"/>
      <c r="M1046" s="304">
        <f t="shared" si="307"/>
        <v>0</v>
      </c>
      <c r="N1046" s="326" t="str">
        <f t="shared" si="323"/>
        <v/>
      </c>
      <c r="O1046" s="71"/>
      <c r="P1046" s="303"/>
      <c r="Q1046" s="214">
        <f t="shared" si="308"/>
        <v>0</v>
      </c>
      <c r="R1046" s="71"/>
      <c r="S1046" s="308"/>
      <c r="T1046" s="308"/>
      <c r="U1046" s="308"/>
      <c r="V1046" s="79"/>
      <c r="W1046" s="303"/>
      <c r="X1046" s="303"/>
      <c r="Y1046" s="309">
        <f t="shared" si="324"/>
        <v>0</v>
      </c>
      <c r="Z1046" s="73" t="s">
        <v>169</v>
      </c>
      <c r="AA1046" s="73" t="s">
        <v>169</v>
      </c>
      <c r="AB1046" s="317"/>
      <c r="AC1046" s="73" t="s">
        <v>169</v>
      </c>
      <c r="AD1046" s="73" t="s">
        <v>169</v>
      </c>
      <c r="AE1046" s="317"/>
      <c r="AF1046" s="73" t="s">
        <v>169</v>
      </c>
      <c r="AG1046" s="73" t="s">
        <v>169</v>
      </c>
      <c r="AH1046" s="317"/>
      <c r="AI1046" s="88">
        <f t="shared" si="309"/>
        <v>0</v>
      </c>
      <c r="AJ1046" s="312">
        <f t="shared" si="310"/>
        <v>0</v>
      </c>
      <c r="AK1046" s="27">
        <f t="shared" si="311"/>
        <v>0</v>
      </c>
      <c r="AL1046" s="27">
        <f t="shared" si="312"/>
        <v>0</v>
      </c>
      <c r="AM1046" s="27">
        <f t="shared" si="313"/>
        <v>0</v>
      </c>
      <c r="AN1046" s="77">
        <f t="shared" si="325"/>
        <v>0</v>
      </c>
      <c r="AP1046" s="27">
        <f t="shared" si="314"/>
        <v>0</v>
      </c>
      <c r="AQ1046" s="207">
        <f t="shared" si="315"/>
        <v>0</v>
      </c>
      <c r="AR1046" s="27">
        <f t="shared" si="316"/>
        <v>0</v>
      </c>
      <c r="AS1046" s="27">
        <f t="shared" si="317"/>
        <v>0</v>
      </c>
      <c r="AT1046" s="27">
        <f t="shared" si="318"/>
        <v>0</v>
      </c>
      <c r="AU1046" s="27">
        <f t="shared" si="319"/>
        <v>0</v>
      </c>
      <c r="AV1046" s="27">
        <f t="shared" si="320"/>
        <v>0</v>
      </c>
      <c r="AW1046" s="27">
        <f t="shared" si="321"/>
        <v>0</v>
      </c>
    </row>
    <row r="1047" spans="1:49">
      <c r="A1047" s="78">
        <v>1036</v>
      </c>
      <c r="B1047" s="69" t="s">
        <v>328</v>
      </c>
      <c r="C1047" s="314"/>
      <c r="D1047" s="72"/>
      <c r="E1047" s="180"/>
      <c r="F1047" s="72"/>
      <c r="G1047" s="72"/>
      <c r="H1047" s="325">
        <f t="shared" si="322"/>
        <v>0</v>
      </c>
      <c r="I1047" s="71"/>
      <c r="J1047" s="303"/>
      <c r="K1047" s="303"/>
      <c r="L1047" s="303"/>
      <c r="M1047" s="304">
        <f t="shared" si="307"/>
        <v>0</v>
      </c>
      <c r="N1047" s="326" t="str">
        <f t="shared" si="323"/>
        <v/>
      </c>
      <c r="O1047" s="71"/>
      <c r="P1047" s="303"/>
      <c r="Q1047" s="214">
        <f t="shared" si="308"/>
        <v>0</v>
      </c>
      <c r="R1047" s="71"/>
      <c r="S1047" s="308"/>
      <c r="T1047" s="308"/>
      <c r="U1047" s="308"/>
      <c r="V1047" s="79"/>
      <c r="W1047" s="303"/>
      <c r="X1047" s="303"/>
      <c r="Y1047" s="309">
        <f t="shared" si="324"/>
        <v>0</v>
      </c>
      <c r="Z1047" s="73" t="s">
        <v>169</v>
      </c>
      <c r="AA1047" s="73" t="s">
        <v>169</v>
      </c>
      <c r="AB1047" s="317"/>
      <c r="AC1047" s="73" t="s">
        <v>169</v>
      </c>
      <c r="AD1047" s="73" t="s">
        <v>169</v>
      </c>
      <c r="AE1047" s="317"/>
      <c r="AF1047" s="73" t="s">
        <v>169</v>
      </c>
      <c r="AG1047" s="73" t="s">
        <v>169</v>
      </c>
      <c r="AH1047" s="317"/>
      <c r="AI1047" s="88">
        <f t="shared" si="309"/>
        <v>0</v>
      </c>
      <c r="AJ1047" s="312">
        <f t="shared" si="310"/>
        <v>0</v>
      </c>
      <c r="AK1047" s="27">
        <f t="shared" si="311"/>
        <v>0</v>
      </c>
      <c r="AL1047" s="27">
        <f t="shared" si="312"/>
        <v>0</v>
      </c>
      <c r="AM1047" s="27">
        <f t="shared" si="313"/>
        <v>0</v>
      </c>
      <c r="AN1047" s="77">
        <f t="shared" si="325"/>
        <v>0</v>
      </c>
      <c r="AP1047" s="27">
        <f t="shared" si="314"/>
        <v>0</v>
      </c>
      <c r="AQ1047" s="207">
        <f t="shared" si="315"/>
        <v>0</v>
      </c>
      <c r="AR1047" s="27">
        <f t="shared" si="316"/>
        <v>0</v>
      </c>
      <c r="AS1047" s="27">
        <f t="shared" si="317"/>
        <v>0</v>
      </c>
      <c r="AT1047" s="27">
        <f t="shared" si="318"/>
        <v>0</v>
      </c>
      <c r="AU1047" s="27">
        <f t="shared" si="319"/>
        <v>0</v>
      </c>
      <c r="AV1047" s="27">
        <f t="shared" si="320"/>
        <v>0</v>
      </c>
      <c r="AW1047" s="27">
        <f t="shared" si="321"/>
        <v>0</v>
      </c>
    </row>
    <row r="1048" spans="1:49">
      <c r="A1048" s="78">
        <v>1037</v>
      </c>
      <c r="B1048" s="69" t="s">
        <v>328</v>
      </c>
      <c r="C1048" s="314"/>
      <c r="D1048" s="72"/>
      <c r="E1048" s="180"/>
      <c r="F1048" s="72"/>
      <c r="G1048" s="72"/>
      <c r="H1048" s="325">
        <f t="shared" si="322"/>
        <v>0</v>
      </c>
      <c r="I1048" s="71"/>
      <c r="J1048" s="303"/>
      <c r="K1048" s="303"/>
      <c r="L1048" s="303"/>
      <c r="M1048" s="304">
        <f t="shared" si="307"/>
        <v>0</v>
      </c>
      <c r="N1048" s="326" t="str">
        <f t="shared" si="323"/>
        <v/>
      </c>
      <c r="O1048" s="71"/>
      <c r="P1048" s="303"/>
      <c r="Q1048" s="214">
        <f t="shared" si="308"/>
        <v>0</v>
      </c>
      <c r="R1048" s="71"/>
      <c r="S1048" s="308"/>
      <c r="T1048" s="308"/>
      <c r="U1048" s="308"/>
      <c r="V1048" s="79"/>
      <c r="W1048" s="303"/>
      <c r="X1048" s="303"/>
      <c r="Y1048" s="309">
        <f t="shared" si="324"/>
        <v>0</v>
      </c>
      <c r="Z1048" s="73" t="s">
        <v>169</v>
      </c>
      <c r="AA1048" s="73" t="s">
        <v>169</v>
      </c>
      <c r="AB1048" s="317"/>
      <c r="AC1048" s="73" t="s">
        <v>169</v>
      </c>
      <c r="AD1048" s="73" t="s">
        <v>169</v>
      </c>
      <c r="AE1048" s="317"/>
      <c r="AF1048" s="73" t="s">
        <v>169</v>
      </c>
      <c r="AG1048" s="73" t="s">
        <v>169</v>
      </c>
      <c r="AH1048" s="317"/>
      <c r="AI1048" s="88">
        <f t="shared" si="309"/>
        <v>0</v>
      </c>
      <c r="AJ1048" s="312">
        <f t="shared" si="310"/>
        <v>0</v>
      </c>
      <c r="AK1048" s="27">
        <f t="shared" si="311"/>
        <v>0</v>
      </c>
      <c r="AL1048" s="27">
        <f t="shared" si="312"/>
        <v>0</v>
      </c>
      <c r="AM1048" s="27">
        <f t="shared" si="313"/>
        <v>0</v>
      </c>
      <c r="AN1048" s="77">
        <f t="shared" si="325"/>
        <v>0</v>
      </c>
      <c r="AP1048" s="27">
        <f t="shared" si="314"/>
        <v>0</v>
      </c>
      <c r="AQ1048" s="207">
        <f t="shared" si="315"/>
        <v>0</v>
      </c>
      <c r="AR1048" s="27">
        <f t="shared" si="316"/>
        <v>0</v>
      </c>
      <c r="AS1048" s="27">
        <f t="shared" si="317"/>
        <v>0</v>
      </c>
      <c r="AT1048" s="27">
        <f t="shared" si="318"/>
        <v>0</v>
      </c>
      <c r="AU1048" s="27">
        <f t="shared" si="319"/>
        <v>0</v>
      </c>
      <c r="AV1048" s="27">
        <f t="shared" si="320"/>
        <v>0</v>
      </c>
      <c r="AW1048" s="27">
        <f t="shared" si="321"/>
        <v>0</v>
      </c>
    </row>
    <row r="1049" spans="1:49">
      <c r="A1049" s="78">
        <v>1038</v>
      </c>
      <c r="B1049" s="69" t="s">
        <v>328</v>
      </c>
      <c r="C1049" s="314"/>
      <c r="D1049" s="72"/>
      <c r="E1049" s="180"/>
      <c r="F1049" s="72"/>
      <c r="G1049" s="72"/>
      <c r="H1049" s="325">
        <f t="shared" si="322"/>
        <v>0</v>
      </c>
      <c r="I1049" s="71"/>
      <c r="J1049" s="303"/>
      <c r="K1049" s="303"/>
      <c r="L1049" s="303"/>
      <c r="M1049" s="304">
        <f t="shared" si="307"/>
        <v>0</v>
      </c>
      <c r="N1049" s="326" t="str">
        <f t="shared" si="323"/>
        <v/>
      </c>
      <c r="O1049" s="71"/>
      <c r="P1049" s="303"/>
      <c r="Q1049" s="214">
        <f t="shared" si="308"/>
        <v>0</v>
      </c>
      <c r="R1049" s="71"/>
      <c r="S1049" s="308"/>
      <c r="T1049" s="308"/>
      <c r="U1049" s="308"/>
      <c r="V1049" s="79"/>
      <c r="W1049" s="303"/>
      <c r="X1049" s="303"/>
      <c r="Y1049" s="309">
        <f t="shared" si="324"/>
        <v>0</v>
      </c>
      <c r="Z1049" s="73" t="s">
        <v>169</v>
      </c>
      <c r="AA1049" s="73" t="s">
        <v>169</v>
      </c>
      <c r="AB1049" s="317"/>
      <c r="AC1049" s="73" t="s">
        <v>169</v>
      </c>
      <c r="AD1049" s="73" t="s">
        <v>169</v>
      </c>
      <c r="AE1049" s="317"/>
      <c r="AF1049" s="73" t="s">
        <v>169</v>
      </c>
      <c r="AG1049" s="73" t="s">
        <v>169</v>
      </c>
      <c r="AH1049" s="317"/>
      <c r="AI1049" s="88">
        <f t="shared" si="309"/>
        <v>0</v>
      </c>
      <c r="AJ1049" s="312">
        <f t="shared" si="310"/>
        <v>0</v>
      </c>
      <c r="AK1049" s="27">
        <f t="shared" si="311"/>
        <v>0</v>
      </c>
      <c r="AL1049" s="27">
        <f t="shared" si="312"/>
        <v>0</v>
      </c>
      <c r="AM1049" s="27">
        <f t="shared" si="313"/>
        <v>0</v>
      </c>
      <c r="AN1049" s="77">
        <f t="shared" si="325"/>
        <v>0</v>
      </c>
      <c r="AP1049" s="27">
        <f t="shared" si="314"/>
        <v>0</v>
      </c>
      <c r="AQ1049" s="207">
        <f t="shared" si="315"/>
        <v>0</v>
      </c>
      <c r="AR1049" s="27">
        <f t="shared" si="316"/>
        <v>0</v>
      </c>
      <c r="AS1049" s="27">
        <f t="shared" si="317"/>
        <v>0</v>
      </c>
      <c r="AT1049" s="27">
        <f t="shared" si="318"/>
        <v>0</v>
      </c>
      <c r="AU1049" s="27">
        <f t="shared" si="319"/>
        <v>0</v>
      </c>
      <c r="AV1049" s="27">
        <f t="shared" si="320"/>
        <v>0</v>
      </c>
      <c r="AW1049" s="27">
        <f t="shared" si="321"/>
        <v>0</v>
      </c>
    </row>
    <row r="1050" spans="1:49">
      <c r="A1050" s="78">
        <v>1039</v>
      </c>
      <c r="B1050" s="69" t="s">
        <v>328</v>
      </c>
      <c r="C1050" s="314"/>
      <c r="D1050" s="72"/>
      <c r="E1050" s="180"/>
      <c r="F1050" s="72"/>
      <c r="G1050" s="72"/>
      <c r="H1050" s="325">
        <f t="shared" si="322"/>
        <v>0</v>
      </c>
      <c r="I1050" s="71"/>
      <c r="J1050" s="303"/>
      <c r="K1050" s="303"/>
      <c r="L1050" s="303"/>
      <c r="M1050" s="304">
        <f t="shared" si="307"/>
        <v>0</v>
      </c>
      <c r="N1050" s="326" t="str">
        <f t="shared" si="323"/>
        <v/>
      </c>
      <c r="O1050" s="71"/>
      <c r="P1050" s="303"/>
      <c r="Q1050" s="214">
        <f t="shared" si="308"/>
        <v>0</v>
      </c>
      <c r="R1050" s="71"/>
      <c r="S1050" s="308"/>
      <c r="T1050" s="308"/>
      <c r="U1050" s="308"/>
      <c r="V1050" s="79"/>
      <c r="W1050" s="303"/>
      <c r="X1050" s="303"/>
      <c r="Y1050" s="309">
        <f t="shared" si="324"/>
        <v>0</v>
      </c>
      <c r="Z1050" s="73" t="s">
        <v>169</v>
      </c>
      <c r="AA1050" s="73" t="s">
        <v>169</v>
      </c>
      <c r="AB1050" s="317"/>
      <c r="AC1050" s="73" t="s">
        <v>169</v>
      </c>
      <c r="AD1050" s="73" t="s">
        <v>169</v>
      </c>
      <c r="AE1050" s="317"/>
      <c r="AF1050" s="73" t="s">
        <v>169</v>
      </c>
      <c r="AG1050" s="73" t="s">
        <v>169</v>
      </c>
      <c r="AH1050" s="317"/>
      <c r="AI1050" s="88">
        <f t="shared" si="309"/>
        <v>0</v>
      </c>
      <c r="AJ1050" s="312">
        <f t="shared" si="310"/>
        <v>0</v>
      </c>
      <c r="AK1050" s="27">
        <f t="shared" si="311"/>
        <v>0</v>
      </c>
      <c r="AL1050" s="27">
        <f t="shared" si="312"/>
        <v>0</v>
      </c>
      <c r="AM1050" s="27">
        <f t="shared" si="313"/>
        <v>0</v>
      </c>
      <c r="AN1050" s="77">
        <f t="shared" si="325"/>
        <v>0</v>
      </c>
      <c r="AP1050" s="27">
        <f t="shared" si="314"/>
        <v>0</v>
      </c>
      <c r="AQ1050" s="207">
        <f t="shared" si="315"/>
        <v>0</v>
      </c>
      <c r="AR1050" s="27">
        <f t="shared" si="316"/>
        <v>0</v>
      </c>
      <c r="AS1050" s="27">
        <f t="shared" si="317"/>
        <v>0</v>
      </c>
      <c r="AT1050" s="27">
        <f t="shared" si="318"/>
        <v>0</v>
      </c>
      <c r="AU1050" s="27">
        <f t="shared" si="319"/>
        <v>0</v>
      </c>
      <c r="AV1050" s="27">
        <f t="shared" si="320"/>
        <v>0</v>
      </c>
      <c r="AW1050" s="27">
        <f t="shared" si="321"/>
        <v>0</v>
      </c>
    </row>
    <row r="1051" spans="1:49">
      <c r="A1051" s="78">
        <v>1040</v>
      </c>
      <c r="B1051" s="69" t="s">
        <v>328</v>
      </c>
      <c r="C1051" s="314"/>
      <c r="D1051" s="72"/>
      <c r="E1051" s="180"/>
      <c r="F1051" s="72"/>
      <c r="G1051" s="72"/>
      <c r="H1051" s="325">
        <f t="shared" si="322"/>
        <v>0</v>
      </c>
      <c r="I1051" s="71"/>
      <c r="J1051" s="303"/>
      <c r="K1051" s="303"/>
      <c r="L1051" s="303"/>
      <c r="M1051" s="304">
        <f t="shared" si="307"/>
        <v>0</v>
      </c>
      <c r="N1051" s="326" t="str">
        <f t="shared" si="323"/>
        <v/>
      </c>
      <c r="O1051" s="71"/>
      <c r="P1051" s="303"/>
      <c r="Q1051" s="214">
        <f t="shared" si="308"/>
        <v>0</v>
      </c>
      <c r="R1051" s="71"/>
      <c r="S1051" s="308"/>
      <c r="T1051" s="308"/>
      <c r="U1051" s="308"/>
      <c r="V1051" s="79"/>
      <c r="W1051" s="303"/>
      <c r="X1051" s="303"/>
      <c r="Y1051" s="309">
        <f t="shared" si="324"/>
        <v>0</v>
      </c>
      <c r="Z1051" s="73" t="s">
        <v>169</v>
      </c>
      <c r="AA1051" s="73" t="s">
        <v>169</v>
      </c>
      <c r="AB1051" s="317"/>
      <c r="AC1051" s="73" t="s">
        <v>169</v>
      </c>
      <c r="AD1051" s="73" t="s">
        <v>169</v>
      </c>
      <c r="AE1051" s="317"/>
      <c r="AF1051" s="73" t="s">
        <v>169</v>
      </c>
      <c r="AG1051" s="73" t="s">
        <v>169</v>
      </c>
      <c r="AH1051" s="317"/>
      <c r="AI1051" s="88">
        <f t="shared" si="309"/>
        <v>0</v>
      </c>
      <c r="AJ1051" s="312">
        <f t="shared" si="310"/>
        <v>0</v>
      </c>
      <c r="AK1051" s="27">
        <f t="shared" si="311"/>
        <v>0</v>
      </c>
      <c r="AL1051" s="27">
        <f t="shared" si="312"/>
        <v>0</v>
      </c>
      <c r="AM1051" s="27">
        <f t="shared" si="313"/>
        <v>0</v>
      </c>
      <c r="AN1051" s="77">
        <f t="shared" si="325"/>
        <v>0</v>
      </c>
      <c r="AP1051" s="27">
        <f t="shared" si="314"/>
        <v>0</v>
      </c>
      <c r="AQ1051" s="207">
        <f t="shared" si="315"/>
        <v>0</v>
      </c>
      <c r="AR1051" s="27">
        <f t="shared" si="316"/>
        <v>0</v>
      </c>
      <c r="AS1051" s="27">
        <f t="shared" si="317"/>
        <v>0</v>
      </c>
      <c r="AT1051" s="27">
        <f t="shared" si="318"/>
        <v>0</v>
      </c>
      <c r="AU1051" s="27">
        <f t="shared" si="319"/>
        <v>0</v>
      </c>
      <c r="AV1051" s="27">
        <f t="shared" si="320"/>
        <v>0</v>
      </c>
      <c r="AW1051" s="27">
        <f t="shared" si="321"/>
        <v>0</v>
      </c>
    </row>
    <row r="1052" spans="1:49">
      <c r="A1052" s="78">
        <v>1041</v>
      </c>
      <c r="B1052" s="69" t="s">
        <v>328</v>
      </c>
      <c r="C1052" s="314"/>
      <c r="D1052" s="72"/>
      <c r="E1052" s="180"/>
      <c r="F1052" s="72"/>
      <c r="G1052" s="72"/>
      <c r="H1052" s="325">
        <f t="shared" si="322"/>
        <v>0</v>
      </c>
      <c r="I1052" s="71"/>
      <c r="J1052" s="303"/>
      <c r="K1052" s="303"/>
      <c r="L1052" s="303"/>
      <c r="M1052" s="304">
        <f t="shared" si="307"/>
        <v>0</v>
      </c>
      <c r="N1052" s="326" t="str">
        <f t="shared" si="323"/>
        <v/>
      </c>
      <c r="O1052" s="71"/>
      <c r="P1052" s="303"/>
      <c r="Q1052" s="214">
        <f t="shared" si="308"/>
        <v>0</v>
      </c>
      <c r="R1052" s="71"/>
      <c r="S1052" s="308"/>
      <c r="T1052" s="308"/>
      <c r="U1052" s="308"/>
      <c r="V1052" s="79"/>
      <c r="W1052" s="303"/>
      <c r="X1052" s="303"/>
      <c r="Y1052" s="309">
        <f t="shared" si="324"/>
        <v>0</v>
      </c>
      <c r="Z1052" s="73" t="s">
        <v>169</v>
      </c>
      <c r="AA1052" s="73" t="s">
        <v>169</v>
      </c>
      <c r="AB1052" s="317"/>
      <c r="AC1052" s="73" t="s">
        <v>169</v>
      </c>
      <c r="AD1052" s="73" t="s">
        <v>169</v>
      </c>
      <c r="AE1052" s="317"/>
      <c r="AF1052" s="73" t="s">
        <v>169</v>
      </c>
      <c r="AG1052" s="73" t="s">
        <v>169</v>
      </c>
      <c r="AH1052" s="317"/>
      <c r="AI1052" s="88">
        <f t="shared" si="309"/>
        <v>0</v>
      </c>
      <c r="AJ1052" s="312">
        <f t="shared" si="310"/>
        <v>0</v>
      </c>
      <c r="AK1052" s="27">
        <f t="shared" si="311"/>
        <v>0</v>
      </c>
      <c r="AL1052" s="27">
        <f t="shared" si="312"/>
        <v>0</v>
      </c>
      <c r="AM1052" s="27">
        <f t="shared" si="313"/>
        <v>0</v>
      </c>
      <c r="AN1052" s="77">
        <f t="shared" si="325"/>
        <v>0</v>
      </c>
      <c r="AP1052" s="27">
        <f t="shared" si="314"/>
        <v>0</v>
      </c>
      <c r="AQ1052" s="207">
        <f t="shared" si="315"/>
        <v>0</v>
      </c>
      <c r="AR1052" s="27">
        <f t="shared" si="316"/>
        <v>0</v>
      </c>
      <c r="AS1052" s="27">
        <f t="shared" si="317"/>
        <v>0</v>
      </c>
      <c r="AT1052" s="27">
        <f t="shared" si="318"/>
        <v>0</v>
      </c>
      <c r="AU1052" s="27">
        <f t="shared" si="319"/>
        <v>0</v>
      </c>
      <c r="AV1052" s="27">
        <f t="shared" si="320"/>
        <v>0</v>
      </c>
      <c r="AW1052" s="27">
        <f t="shared" si="321"/>
        <v>0</v>
      </c>
    </row>
    <row r="1053" spans="1:49">
      <c r="A1053" s="78">
        <v>1042</v>
      </c>
      <c r="B1053" s="69" t="s">
        <v>328</v>
      </c>
      <c r="C1053" s="314"/>
      <c r="D1053" s="72"/>
      <c r="E1053" s="180"/>
      <c r="F1053" s="72"/>
      <c r="G1053" s="72"/>
      <c r="H1053" s="325">
        <f t="shared" si="322"/>
        <v>0</v>
      </c>
      <c r="I1053" s="71"/>
      <c r="J1053" s="303"/>
      <c r="K1053" s="303"/>
      <c r="L1053" s="303"/>
      <c r="M1053" s="304">
        <f t="shared" si="307"/>
        <v>0</v>
      </c>
      <c r="N1053" s="326" t="str">
        <f t="shared" si="323"/>
        <v/>
      </c>
      <c r="O1053" s="71"/>
      <c r="P1053" s="303"/>
      <c r="Q1053" s="214">
        <f t="shared" si="308"/>
        <v>0</v>
      </c>
      <c r="R1053" s="71"/>
      <c r="S1053" s="308"/>
      <c r="T1053" s="308"/>
      <c r="U1053" s="308"/>
      <c r="V1053" s="79"/>
      <c r="W1053" s="303"/>
      <c r="X1053" s="303"/>
      <c r="Y1053" s="309">
        <f t="shared" si="324"/>
        <v>0</v>
      </c>
      <c r="Z1053" s="73" t="s">
        <v>169</v>
      </c>
      <c r="AA1053" s="73" t="s">
        <v>169</v>
      </c>
      <c r="AB1053" s="317"/>
      <c r="AC1053" s="73" t="s">
        <v>169</v>
      </c>
      <c r="AD1053" s="73" t="s">
        <v>169</v>
      </c>
      <c r="AE1053" s="317"/>
      <c r="AF1053" s="73" t="s">
        <v>169</v>
      </c>
      <c r="AG1053" s="73" t="s">
        <v>169</v>
      </c>
      <c r="AH1053" s="317"/>
      <c r="AI1053" s="88">
        <f t="shared" si="309"/>
        <v>0</v>
      </c>
      <c r="AJ1053" s="312">
        <f t="shared" si="310"/>
        <v>0</v>
      </c>
      <c r="AK1053" s="27">
        <f t="shared" si="311"/>
        <v>0</v>
      </c>
      <c r="AL1053" s="27">
        <f t="shared" si="312"/>
        <v>0</v>
      </c>
      <c r="AM1053" s="27">
        <f t="shared" si="313"/>
        <v>0</v>
      </c>
      <c r="AN1053" s="77">
        <f t="shared" si="325"/>
        <v>0</v>
      </c>
      <c r="AP1053" s="27">
        <f t="shared" si="314"/>
        <v>0</v>
      </c>
      <c r="AQ1053" s="207">
        <f t="shared" si="315"/>
        <v>0</v>
      </c>
      <c r="AR1053" s="27">
        <f t="shared" si="316"/>
        <v>0</v>
      </c>
      <c r="AS1053" s="27">
        <f t="shared" si="317"/>
        <v>0</v>
      </c>
      <c r="AT1053" s="27">
        <f t="shared" si="318"/>
        <v>0</v>
      </c>
      <c r="AU1053" s="27">
        <f t="shared" si="319"/>
        <v>0</v>
      </c>
      <c r="AV1053" s="27">
        <f t="shared" si="320"/>
        <v>0</v>
      </c>
      <c r="AW1053" s="27">
        <f t="shared" si="321"/>
        <v>0</v>
      </c>
    </row>
    <row r="1054" spans="1:49">
      <c r="A1054" s="78">
        <v>1043</v>
      </c>
      <c r="B1054" s="69" t="s">
        <v>328</v>
      </c>
      <c r="C1054" s="314"/>
      <c r="D1054" s="72"/>
      <c r="E1054" s="180"/>
      <c r="F1054" s="72"/>
      <c r="G1054" s="72"/>
      <c r="H1054" s="325">
        <f t="shared" si="322"/>
        <v>0</v>
      </c>
      <c r="I1054" s="71"/>
      <c r="J1054" s="303"/>
      <c r="K1054" s="303"/>
      <c r="L1054" s="303"/>
      <c r="M1054" s="304">
        <f t="shared" si="307"/>
        <v>0</v>
      </c>
      <c r="N1054" s="326" t="str">
        <f t="shared" si="323"/>
        <v/>
      </c>
      <c r="O1054" s="71"/>
      <c r="P1054" s="303"/>
      <c r="Q1054" s="214">
        <f t="shared" si="308"/>
        <v>0</v>
      </c>
      <c r="R1054" s="71"/>
      <c r="S1054" s="308"/>
      <c r="T1054" s="308"/>
      <c r="U1054" s="308"/>
      <c r="V1054" s="79"/>
      <c r="W1054" s="303"/>
      <c r="X1054" s="303"/>
      <c r="Y1054" s="309">
        <f t="shared" si="324"/>
        <v>0</v>
      </c>
      <c r="Z1054" s="73" t="s">
        <v>169</v>
      </c>
      <c r="AA1054" s="73" t="s">
        <v>169</v>
      </c>
      <c r="AB1054" s="317"/>
      <c r="AC1054" s="73" t="s">
        <v>169</v>
      </c>
      <c r="AD1054" s="73" t="s">
        <v>169</v>
      </c>
      <c r="AE1054" s="317"/>
      <c r="AF1054" s="73" t="s">
        <v>169</v>
      </c>
      <c r="AG1054" s="73" t="s">
        <v>169</v>
      </c>
      <c r="AH1054" s="317"/>
      <c r="AI1054" s="88">
        <f t="shared" si="309"/>
        <v>0</v>
      </c>
      <c r="AJ1054" s="312">
        <f t="shared" si="310"/>
        <v>0</v>
      </c>
      <c r="AK1054" s="27">
        <f t="shared" si="311"/>
        <v>0</v>
      </c>
      <c r="AL1054" s="27">
        <f t="shared" si="312"/>
        <v>0</v>
      </c>
      <c r="AM1054" s="27">
        <f t="shared" si="313"/>
        <v>0</v>
      </c>
      <c r="AN1054" s="77">
        <f t="shared" si="325"/>
        <v>0</v>
      </c>
      <c r="AP1054" s="27">
        <f t="shared" si="314"/>
        <v>0</v>
      </c>
      <c r="AQ1054" s="207">
        <f t="shared" si="315"/>
        <v>0</v>
      </c>
      <c r="AR1054" s="27">
        <f t="shared" si="316"/>
        <v>0</v>
      </c>
      <c r="AS1054" s="27">
        <f t="shared" si="317"/>
        <v>0</v>
      </c>
      <c r="AT1054" s="27">
        <f t="shared" si="318"/>
        <v>0</v>
      </c>
      <c r="AU1054" s="27">
        <f t="shared" si="319"/>
        <v>0</v>
      </c>
      <c r="AV1054" s="27">
        <f t="shared" si="320"/>
        <v>0</v>
      </c>
      <c r="AW1054" s="27">
        <f t="shared" si="321"/>
        <v>0</v>
      </c>
    </row>
    <row r="1055" spans="1:49">
      <c r="A1055" s="78">
        <v>1044</v>
      </c>
      <c r="B1055" s="69" t="s">
        <v>328</v>
      </c>
      <c r="C1055" s="314"/>
      <c r="D1055" s="72"/>
      <c r="E1055" s="180"/>
      <c r="F1055" s="72"/>
      <c r="G1055" s="72"/>
      <c r="H1055" s="325">
        <f t="shared" si="322"/>
        <v>0</v>
      </c>
      <c r="I1055" s="71"/>
      <c r="J1055" s="303"/>
      <c r="K1055" s="303"/>
      <c r="L1055" s="303"/>
      <c r="M1055" s="304">
        <f t="shared" si="307"/>
        <v>0</v>
      </c>
      <c r="N1055" s="326" t="str">
        <f t="shared" si="323"/>
        <v/>
      </c>
      <c r="O1055" s="71"/>
      <c r="P1055" s="303"/>
      <c r="Q1055" s="214">
        <f t="shared" si="308"/>
        <v>0</v>
      </c>
      <c r="R1055" s="71"/>
      <c r="S1055" s="308"/>
      <c r="T1055" s="308"/>
      <c r="U1055" s="308"/>
      <c r="V1055" s="79"/>
      <c r="W1055" s="303"/>
      <c r="X1055" s="303"/>
      <c r="Y1055" s="309">
        <f t="shared" si="324"/>
        <v>0</v>
      </c>
      <c r="Z1055" s="73" t="s">
        <v>169</v>
      </c>
      <c r="AA1055" s="73" t="s">
        <v>169</v>
      </c>
      <c r="AB1055" s="317"/>
      <c r="AC1055" s="73" t="s">
        <v>169</v>
      </c>
      <c r="AD1055" s="73" t="s">
        <v>169</v>
      </c>
      <c r="AE1055" s="317"/>
      <c r="AF1055" s="73" t="s">
        <v>169</v>
      </c>
      <c r="AG1055" s="73" t="s">
        <v>169</v>
      </c>
      <c r="AH1055" s="317"/>
      <c r="AI1055" s="88">
        <f t="shared" si="309"/>
        <v>0</v>
      </c>
      <c r="AJ1055" s="312">
        <f t="shared" si="310"/>
        <v>0</v>
      </c>
      <c r="AK1055" s="27">
        <f t="shared" si="311"/>
        <v>0</v>
      </c>
      <c r="AL1055" s="27">
        <f t="shared" si="312"/>
        <v>0</v>
      </c>
      <c r="AM1055" s="27">
        <f t="shared" si="313"/>
        <v>0</v>
      </c>
      <c r="AN1055" s="77">
        <f t="shared" si="325"/>
        <v>0</v>
      </c>
      <c r="AP1055" s="27">
        <f t="shared" si="314"/>
        <v>0</v>
      </c>
      <c r="AQ1055" s="207">
        <f t="shared" si="315"/>
        <v>0</v>
      </c>
      <c r="AR1055" s="27">
        <f t="shared" si="316"/>
        <v>0</v>
      </c>
      <c r="AS1055" s="27">
        <f t="shared" si="317"/>
        <v>0</v>
      </c>
      <c r="AT1055" s="27">
        <f t="shared" si="318"/>
        <v>0</v>
      </c>
      <c r="AU1055" s="27">
        <f t="shared" si="319"/>
        <v>0</v>
      </c>
      <c r="AV1055" s="27">
        <f t="shared" si="320"/>
        <v>0</v>
      </c>
      <c r="AW1055" s="27">
        <f t="shared" si="321"/>
        <v>0</v>
      </c>
    </row>
    <row r="1056" spans="1:49">
      <c r="A1056" s="78">
        <v>1045</v>
      </c>
      <c r="B1056" s="69" t="s">
        <v>328</v>
      </c>
      <c r="C1056" s="314"/>
      <c r="D1056" s="72"/>
      <c r="E1056" s="180"/>
      <c r="F1056" s="72"/>
      <c r="G1056" s="72"/>
      <c r="H1056" s="325">
        <f t="shared" si="322"/>
        <v>0</v>
      </c>
      <c r="I1056" s="71"/>
      <c r="J1056" s="303"/>
      <c r="K1056" s="303"/>
      <c r="L1056" s="303"/>
      <c r="M1056" s="304">
        <f t="shared" si="307"/>
        <v>0</v>
      </c>
      <c r="N1056" s="326" t="str">
        <f t="shared" si="323"/>
        <v/>
      </c>
      <c r="O1056" s="71"/>
      <c r="P1056" s="303"/>
      <c r="Q1056" s="214">
        <f t="shared" si="308"/>
        <v>0</v>
      </c>
      <c r="R1056" s="71"/>
      <c r="S1056" s="308"/>
      <c r="T1056" s="308"/>
      <c r="U1056" s="308"/>
      <c r="V1056" s="79"/>
      <c r="W1056" s="303"/>
      <c r="X1056" s="303"/>
      <c r="Y1056" s="309">
        <f t="shared" si="324"/>
        <v>0</v>
      </c>
      <c r="Z1056" s="73" t="s">
        <v>169</v>
      </c>
      <c r="AA1056" s="73" t="s">
        <v>169</v>
      </c>
      <c r="AB1056" s="317"/>
      <c r="AC1056" s="73" t="s">
        <v>169</v>
      </c>
      <c r="AD1056" s="73" t="s">
        <v>169</v>
      </c>
      <c r="AE1056" s="317"/>
      <c r="AF1056" s="73" t="s">
        <v>169</v>
      </c>
      <c r="AG1056" s="73" t="s">
        <v>169</v>
      </c>
      <c r="AH1056" s="317"/>
      <c r="AI1056" s="88">
        <f t="shared" si="309"/>
        <v>0</v>
      </c>
      <c r="AJ1056" s="312">
        <f t="shared" si="310"/>
        <v>0</v>
      </c>
      <c r="AK1056" s="27">
        <f t="shared" si="311"/>
        <v>0</v>
      </c>
      <c r="AL1056" s="27">
        <f t="shared" si="312"/>
        <v>0</v>
      </c>
      <c r="AM1056" s="27">
        <f t="shared" si="313"/>
        <v>0</v>
      </c>
      <c r="AN1056" s="77">
        <f t="shared" si="325"/>
        <v>0</v>
      </c>
      <c r="AP1056" s="27">
        <f t="shared" si="314"/>
        <v>0</v>
      </c>
      <c r="AQ1056" s="207">
        <f t="shared" si="315"/>
        <v>0</v>
      </c>
      <c r="AR1056" s="27">
        <f t="shared" si="316"/>
        <v>0</v>
      </c>
      <c r="AS1056" s="27">
        <f t="shared" si="317"/>
        <v>0</v>
      </c>
      <c r="AT1056" s="27">
        <f t="shared" si="318"/>
        <v>0</v>
      </c>
      <c r="AU1056" s="27">
        <f t="shared" si="319"/>
        <v>0</v>
      </c>
      <c r="AV1056" s="27">
        <f t="shared" si="320"/>
        <v>0</v>
      </c>
      <c r="AW1056" s="27">
        <f t="shared" si="321"/>
        <v>0</v>
      </c>
    </row>
    <row r="1057" spans="1:49">
      <c r="A1057" s="78">
        <v>1046</v>
      </c>
      <c r="B1057" s="69" t="s">
        <v>328</v>
      </c>
      <c r="C1057" s="314"/>
      <c r="D1057" s="72"/>
      <c r="E1057" s="180"/>
      <c r="F1057" s="72"/>
      <c r="G1057" s="72"/>
      <c r="H1057" s="325">
        <f t="shared" si="322"/>
        <v>0</v>
      </c>
      <c r="I1057" s="71"/>
      <c r="J1057" s="303"/>
      <c r="K1057" s="303"/>
      <c r="L1057" s="303"/>
      <c r="M1057" s="304">
        <f t="shared" si="307"/>
        <v>0</v>
      </c>
      <c r="N1057" s="326" t="str">
        <f t="shared" si="323"/>
        <v/>
      </c>
      <c r="O1057" s="71"/>
      <c r="P1057" s="303"/>
      <c r="Q1057" s="214">
        <f t="shared" si="308"/>
        <v>0</v>
      </c>
      <c r="R1057" s="71"/>
      <c r="S1057" s="308"/>
      <c r="T1057" s="308"/>
      <c r="U1057" s="308"/>
      <c r="V1057" s="79"/>
      <c r="W1057" s="303"/>
      <c r="X1057" s="303"/>
      <c r="Y1057" s="309">
        <f t="shared" si="324"/>
        <v>0</v>
      </c>
      <c r="Z1057" s="73" t="s">
        <v>169</v>
      </c>
      <c r="AA1057" s="73" t="s">
        <v>169</v>
      </c>
      <c r="AB1057" s="317"/>
      <c r="AC1057" s="73" t="s">
        <v>169</v>
      </c>
      <c r="AD1057" s="73" t="s">
        <v>169</v>
      </c>
      <c r="AE1057" s="317"/>
      <c r="AF1057" s="73" t="s">
        <v>169</v>
      </c>
      <c r="AG1057" s="73" t="s">
        <v>169</v>
      </c>
      <c r="AH1057" s="317"/>
      <c r="AI1057" s="88">
        <f t="shared" si="309"/>
        <v>0</v>
      </c>
      <c r="AJ1057" s="312">
        <f t="shared" si="310"/>
        <v>0</v>
      </c>
      <c r="AK1057" s="27">
        <f t="shared" si="311"/>
        <v>0</v>
      </c>
      <c r="AL1057" s="27">
        <f t="shared" si="312"/>
        <v>0</v>
      </c>
      <c r="AM1057" s="27">
        <f t="shared" si="313"/>
        <v>0</v>
      </c>
      <c r="AN1057" s="77">
        <f t="shared" si="325"/>
        <v>0</v>
      </c>
      <c r="AP1057" s="27">
        <f t="shared" si="314"/>
        <v>0</v>
      </c>
      <c r="AQ1057" s="207">
        <f t="shared" si="315"/>
        <v>0</v>
      </c>
      <c r="AR1057" s="27">
        <f t="shared" si="316"/>
        <v>0</v>
      </c>
      <c r="AS1057" s="27">
        <f t="shared" si="317"/>
        <v>0</v>
      </c>
      <c r="AT1057" s="27">
        <f t="shared" si="318"/>
        <v>0</v>
      </c>
      <c r="AU1057" s="27">
        <f t="shared" si="319"/>
        <v>0</v>
      </c>
      <c r="AV1057" s="27">
        <f t="shared" si="320"/>
        <v>0</v>
      </c>
      <c r="AW1057" s="27">
        <f t="shared" si="321"/>
        <v>0</v>
      </c>
    </row>
    <row r="1058" spans="1:49">
      <c r="A1058" s="78">
        <v>1047</v>
      </c>
      <c r="B1058" s="69" t="s">
        <v>328</v>
      </c>
      <c r="C1058" s="314"/>
      <c r="D1058" s="72"/>
      <c r="E1058" s="180"/>
      <c r="F1058" s="72"/>
      <c r="G1058" s="72"/>
      <c r="H1058" s="325">
        <f t="shared" si="322"/>
        <v>0</v>
      </c>
      <c r="I1058" s="71"/>
      <c r="J1058" s="303"/>
      <c r="K1058" s="303"/>
      <c r="L1058" s="303"/>
      <c r="M1058" s="304">
        <f t="shared" si="307"/>
        <v>0</v>
      </c>
      <c r="N1058" s="326" t="str">
        <f t="shared" si="323"/>
        <v/>
      </c>
      <c r="O1058" s="71"/>
      <c r="P1058" s="303"/>
      <c r="Q1058" s="214">
        <f t="shared" si="308"/>
        <v>0</v>
      </c>
      <c r="R1058" s="71"/>
      <c r="S1058" s="308"/>
      <c r="T1058" s="308"/>
      <c r="U1058" s="308"/>
      <c r="V1058" s="79"/>
      <c r="W1058" s="303"/>
      <c r="X1058" s="303"/>
      <c r="Y1058" s="309">
        <f t="shared" si="324"/>
        <v>0</v>
      </c>
      <c r="Z1058" s="73" t="s">
        <v>169</v>
      </c>
      <c r="AA1058" s="73" t="s">
        <v>169</v>
      </c>
      <c r="AB1058" s="317"/>
      <c r="AC1058" s="73" t="s">
        <v>169</v>
      </c>
      <c r="AD1058" s="73" t="s">
        <v>169</v>
      </c>
      <c r="AE1058" s="317"/>
      <c r="AF1058" s="73" t="s">
        <v>169</v>
      </c>
      <c r="AG1058" s="73" t="s">
        <v>169</v>
      </c>
      <c r="AH1058" s="317"/>
      <c r="AI1058" s="88">
        <f t="shared" si="309"/>
        <v>0</v>
      </c>
      <c r="AJ1058" s="312">
        <f t="shared" si="310"/>
        <v>0</v>
      </c>
      <c r="AK1058" s="27">
        <f t="shared" si="311"/>
        <v>0</v>
      </c>
      <c r="AL1058" s="27">
        <f t="shared" si="312"/>
        <v>0</v>
      </c>
      <c r="AM1058" s="27">
        <f t="shared" si="313"/>
        <v>0</v>
      </c>
      <c r="AN1058" s="77">
        <f t="shared" si="325"/>
        <v>0</v>
      </c>
      <c r="AP1058" s="27">
        <f t="shared" si="314"/>
        <v>0</v>
      </c>
      <c r="AQ1058" s="207">
        <f t="shared" si="315"/>
        <v>0</v>
      </c>
      <c r="AR1058" s="27">
        <f t="shared" si="316"/>
        <v>0</v>
      </c>
      <c r="AS1058" s="27">
        <f t="shared" si="317"/>
        <v>0</v>
      </c>
      <c r="AT1058" s="27">
        <f t="shared" si="318"/>
        <v>0</v>
      </c>
      <c r="AU1058" s="27">
        <f t="shared" si="319"/>
        <v>0</v>
      </c>
      <c r="AV1058" s="27">
        <f t="shared" si="320"/>
        <v>0</v>
      </c>
      <c r="AW1058" s="27">
        <f t="shared" si="321"/>
        <v>0</v>
      </c>
    </row>
    <row r="1059" spans="1:49">
      <c r="A1059" s="78">
        <v>1048</v>
      </c>
      <c r="B1059" s="69" t="s">
        <v>328</v>
      </c>
      <c r="C1059" s="314"/>
      <c r="D1059" s="72"/>
      <c r="E1059" s="180"/>
      <c r="F1059" s="72"/>
      <c r="G1059" s="72"/>
      <c r="H1059" s="325">
        <f t="shared" si="322"/>
        <v>0</v>
      </c>
      <c r="I1059" s="71"/>
      <c r="J1059" s="303"/>
      <c r="K1059" s="303"/>
      <c r="L1059" s="303"/>
      <c r="M1059" s="304">
        <f t="shared" si="307"/>
        <v>0</v>
      </c>
      <c r="N1059" s="326" t="str">
        <f t="shared" si="323"/>
        <v/>
      </c>
      <c r="O1059" s="71"/>
      <c r="P1059" s="303"/>
      <c r="Q1059" s="214">
        <f t="shared" si="308"/>
        <v>0</v>
      </c>
      <c r="R1059" s="71"/>
      <c r="S1059" s="308"/>
      <c r="T1059" s="308"/>
      <c r="U1059" s="308"/>
      <c r="V1059" s="79"/>
      <c r="W1059" s="303"/>
      <c r="X1059" s="303"/>
      <c r="Y1059" s="309">
        <f t="shared" si="324"/>
        <v>0</v>
      </c>
      <c r="Z1059" s="73" t="s">
        <v>169</v>
      </c>
      <c r="AA1059" s="73" t="s">
        <v>169</v>
      </c>
      <c r="AB1059" s="317"/>
      <c r="AC1059" s="73" t="s">
        <v>169</v>
      </c>
      <c r="AD1059" s="73" t="s">
        <v>169</v>
      </c>
      <c r="AE1059" s="317"/>
      <c r="AF1059" s="73" t="s">
        <v>169</v>
      </c>
      <c r="AG1059" s="73" t="s">
        <v>169</v>
      </c>
      <c r="AH1059" s="317"/>
      <c r="AI1059" s="88">
        <f t="shared" si="309"/>
        <v>0</v>
      </c>
      <c r="AJ1059" s="312">
        <f t="shared" si="310"/>
        <v>0</v>
      </c>
      <c r="AK1059" s="27">
        <f t="shared" si="311"/>
        <v>0</v>
      </c>
      <c r="AL1059" s="27">
        <f t="shared" si="312"/>
        <v>0</v>
      </c>
      <c r="AM1059" s="27">
        <f t="shared" si="313"/>
        <v>0</v>
      </c>
      <c r="AN1059" s="77">
        <f t="shared" si="325"/>
        <v>0</v>
      </c>
      <c r="AP1059" s="27">
        <f t="shared" si="314"/>
        <v>0</v>
      </c>
      <c r="AQ1059" s="207">
        <f t="shared" si="315"/>
        <v>0</v>
      </c>
      <c r="AR1059" s="27">
        <f t="shared" si="316"/>
        <v>0</v>
      </c>
      <c r="AS1059" s="27">
        <f t="shared" si="317"/>
        <v>0</v>
      </c>
      <c r="AT1059" s="27">
        <f t="shared" si="318"/>
        <v>0</v>
      </c>
      <c r="AU1059" s="27">
        <f t="shared" si="319"/>
        <v>0</v>
      </c>
      <c r="AV1059" s="27">
        <f t="shared" si="320"/>
        <v>0</v>
      </c>
      <c r="AW1059" s="27">
        <f t="shared" si="321"/>
        <v>0</v>
      </c>
    </row>
    <row r="1060" spans="1:49">
      <c r="A1060" s="78">
        <v>1049</v>
      </c>
      <c r="B1060" s="69" t="s">
        <v>328</v>
      </c>
      <c r="C1060" s="314"/>
      <c r="D1060" s="72"/>
      <c r="E1060" s="180"/>
      <c r="F1060" s="72"/>
      <c r="G1060" s="72"/>
      <c r="H1060" s="325">
        <f t="shared" si="322"/>
        <v>0</v>
      </c>
      <c r="I1060" s="71"/>
      <c r="J1060" s="303"/>
      <c r="K1060" s="303"/>
      <c r="L1060" s="303"/>
      <c r="M1060" s="304">
        <f t="shared" si="307"/>
        <v>0</v>
      </c>
      <c r="N1060" s="326" t="str">
        <f t="shared" si="323"/>
        <v/>
      </c>
      <c r="O1060" s="71"/>
      <c r="P1060" s="303"/>
      <c r="Q1060" s="214">
        <f t="shared" si="308"/>
        <v>0</v>
      </c>
      <c r="R1060" s="71"/>
      <c r="S1060" s="308"/>
      <c r="T1060" s="308"/>
      <c r="U1060" s="308"/>
      <c r="V1060" s="79"/>
      <c r="W1060" s="303"/>
      <c r="X1060" s="303"/>
      <c r="Y1060" s="309">
        <f t="shared" si="324"/>
        <v>0</v>
      </c>
      <c r="Z1060" s="73" t="s">
        <v>169</v>
      </c>
      <c r="AA1060" s="73" t="s">
        <v>169</v>
      </c>
      <c r="AB1060" s="317"/>
      <c r="AC1060" s="73" t="s">
        <v>169</v>
      </c>
      <c r="AD1060" s="73" t="s">
        <v>169</v>
      </c>
      <c r="AE1060" s="317"/>
      <c r="AF1060" s="73" t="s">
        <v>169</v>
      </c>
      <c r="AG1060" s="73" t="s">
        <v>169</v>
      </c>
      <c r="AH1060" s="317"/>
      <c r="AI1060" s="88">
        <f t="shared" si="309"/>
        <v>0</v>
      </c>
      <c r="AJ1060" s="312">
        <f t="shared" si="310"/>
        <v>0</v>
      </c>
      <c r="AK1060" s="27">
        <f t="shared" si="311"/>
        <v>0</v>
      </c>
      <c r="AL1060" s="27">
        <f t="shared" si="312"/>
        <v>0</v>
      </c>
      <c r="AM1060" s="27">
        <f t="shared" si="313"/>
        <v>0</v>
      </c>
      <c r="AN1060" s="77">
        <f t="shared" si="325"/>
        <v>0</v>
      </c>
      <c r="AP1060" s="27">
        <f t="shared" si="314"/>
        <v>0</v>
      </c>
      <c r="AQ1060" s="207">
        <f t="shared" si="315"/>
        <v>0</v>
      </c>
      <c r="AR1060" s="27">
        <f t="shared" si="316"/>
        <v>0</v>
      </c>
      <c r="AS1060" s="27">
        <f t="shared" si="317"/>
        <v>0</v>
      </c>
      <c r="AT1060" s="27">
        <f t="shared" si="318"/>
        <v>0</v>
      </c>
      <c r="AU1060" s="27">
        <f t="shared" si="319"/>
        <v>0</v>
      </c>
      <c r="AV1060" s="27">
        <f t="shared" si="320"/>
        <v>0</v>
      </c>
      <c r="AW1060" s="27">
        <f t="shared" si="321"/>
        <v>0</v>
      </c>
    </row>
    <row r="1061" spans="1:49">
      <c r="A1061" s="78">
        <v>1050</v>
      </c>
      <c r="B1061" s="69" t="s">
        <v>328</v>
      </c>
      <c r="C1061" s="314"/>
      <c r="D1061" s="72"/>
      <c r="E1061" s="180"/>
      <c r="F1061" s="72"/>
      <c r="G1061" s="72"/>
      <c r="H1061" s="325">
        <f t="shared" si="322"/>
        <v>0</v>
      </c>
      <c r="I1061" s="71"/>
      <c r="J1061" s="303"/>
      <c r="K1061" s="303"/>
      <c r="L1061" s="303"/>
      <c r="M1061" s="304">
        <f t="shared" si="307"/>
        <v>0</v>
      </c>
      <c r="N1061" s="326" t="str">
        <f t="shared" si="323"/>
        <v/>
      </c>
      <c r="O1061" s="71"/>
      <c r="P1061" s="303"/>
      <c r="Q1061" s="214">
        <f t="shared" si="308"/>
        <v>0</v>
      </c>
      <c r="R1061" s="71"/>
      <c r="S1061" s="308"/>
      <c r="T1061" s="308"/>
      <c r="U1061" s="308"/>
      <c r="V1061" s="79"/>
      <c r="W1061" s="303"/>
      <c r="X1061" s="303"/>
      <c r="Y1061" s="309">
        <f t="shared" si="324"/>
        <v>0</v>
      </c>
      <c r="Z1061" s="73" t="s">
        <v>169</v>
      </c>
      <c r="AA1061" s="73" t="s">
        <v>169</v>
      </c>
      <c r="AB1061" s="317"/>
      <c r="AC1061" s="73" t="s">
        <v>169</v>
      </c>
      <c r="AD1061" s="73" t="s">
        <v>169</v>
      </c>
      <c r="AE1061" s="317"/>
      <c r="AF1061" s="73" t="s">
        <v>169</v>
      </c>
      <c r="AG1061" s="73" t="s">
        <v>169</v>
      </c>
      <c r="AH1061" s="317"/>
      <c r="AI1061" s="88">
        <f t="shared" si="309"/>
        <v>0</v>
      </c>
      <c r="AJ1061" s="312">
        <f t="shared" si="310"/>
        <v>0</v>
      </c>
      <c r="AK1061" s="27">
        <f t="shared" si="311"/>
        <v>0</v>
      </c>
      <c r="AL1061" s="27">
        <f t="shared" si="312"/>
        <v>0</v>
      </c>
      <c r="AM1061" s="27">
        <f t="shared" si="313"/>
        <v>0</v>
      </c>
      <c r="AN1061" s="77">
        <f t="shared" si="325"/>
        <v>0</v>
      </c>
      <c r="AP1061" s="27">
        <f t="shared" si="314"/>
        <v>0</v>
      </c>
      <c r="AQ1061" s="207">
        <f t="shared" si="315"/>
        <v>0</v>
      </c>
      <c r="AR1061" s="27">
        <f t="shared" si="316"/>
        <v>0</v>
      </c>
      <c r="AS1061" s="27">
        <f t="shared" si="317"/>
        <v>0</v>
      </c>
      <c r="AT1061" s="27">
        <f t="shared" si="318"/>
        <v>0</v>
      </c>
      <c r="AU1061" s="27">
        <f t="shared" si="319"/>
        <v>0</v>
      </c>
      <c r="AV1061" s="27">
        <f t="shared" si="320"/>
        <v>0</v>
      </c>
      <c r="AW1061" s="27">
        <f t="shared" si="321"/>
        <v>0</v>
      </c>
    </row>
    <row r="1062" spans="1:49">
      <c r="A1062" s="78">
        <v>1051</v>
      </c>
      <c r="B1062" s="69" t="s">
        <v>328</v>
      </c>
      <c r="C1062" s="314"/>
      <c r="D1062" s="72"/>
      <c r="E1062" s="180"/>
      <c r="F1062" s="72"/>
      <c r="G1062" s="72"/>
      <c r="H1062" s="325">
        <f t="shared" si="322"/>
        <v>0</v>
      </c>
      <c r="I1062" s="71"/>
      <c r="J1062" s="303"/>
      <c r="K1062" s="303"/>
      <c r="L1062" s="303"/>
      <c r="M1062" s="304">
        <f t="shared" si="307"/>
        <v>0</v>
      </c>
      <c r="N1062" s="326" t="str">
        <f t="shared" si="323"/>
        <v/>
      </c>
      <c r="O1062" s="71"/>
      <c r="P1062" s="303"/>
      <c r="Q1062" s="214">
        <f t="shared" si="308"/>
        <v>0</v>
      </c>
      <c r="R1062" s="71"/>
      <c r="S1062" s="308"/>
      <c r="T1062" s="308"/>
      <c r="U1062" s="308"/>
      <c r="V1062" s="79"/>
      <c r="W1062" s="303"/>
      <c r="X1062" s="303"/>
      <c r="Y1062" s="309">
        <f t="shared" si="324"/>
        <v>0</v>
      </c>
      <c r="Z1062" s="73" t="s">
        <v>169</v>
      </c>
      <c r="AA1062" s="73" t="s">
        <v>169</v>
      </c>
      <c r="AB1062" s="317"/>
      <c r="AC1062" s="73" t="s">
        <v>169</v>
      </c>
      <c r="AD1062" s="73" t="s">
        <v>169</v>
      </c>
      <c r="AE1062" s="317"/>
      <c r="AF1062" s="73" t="s">
        <v>169</v>
      </c>
      <c r="AG1062" s="73" t="s">
        <v>169</v>
      </c>
      <c r="AH1062" s="317"/>
      <c r="AI1062" s="88">
        <f t="shared" si="309"/>
        <v>0</v>
      </c>
      <c r="AJ1062" s="312">
        <f t="shared" si="310"/>
        <v>0</v>
      </c>
      <c r="AK1062" s="27">
        <f t="shared" si="311"/>
        <v>0</v>
      </c>
      <c r="AL1062" s="27">
        <f t="shared" si="312"/>
        <v>0</v>
      </c>
      <c r="AM1062" s="27">
        <f t="shared" si="313"/>
        <v>0</v>
      </c>
      <c r="AN1062" s="77">
        <f t="shared" si="325"/>
        <v>0</v>
      </c>
      <c r="AP1062" s="27">
        <f t="shared" si="314"/>
        <v>0</v>
      </c>
      <c r="AQ1062" s="207">
        <f t="shared" si="315"/>
        <v>0</v>
      </c>
      <c r="AR1062" s="27">
        <f t="shared" si="316"/>
        <v>0</v>
      </c>
      <c r="AS1062" s="27">
        <f t="shared" si="317"/>
        <v>0</v>
      </c>
      <c r="AT1062" s="27">
        <f t="shared" si="318"/>
        <v>0</v>
      </c>
      <c r="AU1062" s="27">
        <f t="shared" si="319"/>
        <v>0</v>
      </c>
      <c r="AV1062" s="27">
        <f t="shared" si="320"/>
        <v>0</v>
      </c>
      <c r="AW1062" s="27">
        <f t="shared" si="321"/>
        <v>0</v>
      </c>
    </row>
    <row r="1063" spans="1:49">
      <c r="A1063" s="78">
        <v>1052</v>
      </c>
      <c r="B1063" s="69" t="s">
        <v>328</v>
      </c>
      <c r="C1063" s="314"/>
      <c r="D1063" s="72"/>
      <c r="E1063" s="180"/>
      <c r="F1063" s="72"/>
      <c r="G1063" s="72"/>
      <c r="H1063" s="325">
        <f t="shared" si="322"/>
        <v>0</v>
      </c>
      <c r="I1063" s="71"/>
      <c r="J1063" s="303"/>
      <c r="K1063" s="303"/>
      <c r="L1063" s="303"/>
      <c r="M1063" s="304">
        <f t="shared" si="307"/>
        <v>0</v>
      </c>
      <c r="N1063" s="326" t="str">
        <f t="shared" si="323"/>
        <v/>
      </c>
      <c r="O1063" s="71"/>
      <c r="P1063" s="303"/>
      <c r="Q1063" s="214">
        <f t="shared" si="308"/>
        <v>0</v>
      </c>
      <c r="R1063" s="71"/>
      <c r="S1063" s="308"/>
      <c r="T1063" s="308"/>
      <c r="U1063" s="308"/>
      <c r="V1063" s="79"/>
      <c r="W1063" s="303"/>
      <c r="X1063" s="303"/>
      <c r="Y1063" s="309">
        <f t="shared" si="324"/>
        <v>0</v>
      </c>
      <c r="Z1063" s="73" t="s">
        <v>169</v>
      </c>
      <c r="AA1063" s="73" t="s">
        <v>169</v>
      </c>
      <c r="AB1063" s="317"/>
      <c r="AC1063" s="73" t="s">
        <v>169</v>
      </c>
      <c r="AD1063" s="73" t="s">
        <v>169</v>
      </c>
      <c r="AE1063" s="317"/>
      <c r="AF1063" s="73" t="s">
        <v>169</v>
      </c>
      <c r="AG1063" s="73" t="s">
        <v>169</v>
      </c>
      <c r="AH1063" s="317"/>
      <c r="AI1063" s="88">
        <f t="shared" si="309"/>
        <v>0</v>
      </c>
      <c r="AJ1063" s="312">
        <f t="shared" si="310"/>
        <v>0</v>
      </c>
      <c r="AK1063" s="27">
        <f t="shared" si="311"/>
        <v>0</v>
      </c>
      <c r="AL1063" s="27">
        <f t="shared" si="312"/>
        <v>0</v>
      </c>
      <c r="AM1063" s="27">
        <f t="shared" si="313"/>
        <v>0</v>
      </c>
      <c r="AN1063" s="77">
        <f t="shared" si="325"/>
        <v>0</v>
      </c>
      <c r="AP1063" s="27">
        <f t="shared" si="314"/>
        <v>0</v>
      </c>
      <c r="AQ1063" s="207">
        <f t="shared" si="315"/>
        <v>0</v>
      </c>
      <c r="AR1063" s="27">
        <f t="shared" si="316"/>
        <v>0</v>
      </c>
      <c r="AS1063" s="27">
        <f t="shared" si="317"/>
        <v>0</v>
      </c>
      <c r="AT1063" s="27">
        <f t="shared" si="318"/>
        <v>0</v>
      </c>
      <c r="AU1063" s="27">
        <f t="shared" si="319"/>
        <v>0</v>
      </c>
      <c r="AV1063" s="27">
        <f t="shared" si="320"/>
        <v>0</v>
      </c>
      <c r="AW1063" s="27">
        <f t="shared" si="321"/>
        <v>0</v>
      </c>
    </row>
    <row r="1064" spans="1:49">
      <c r="A1064" s="78">
        <v>1053</v>
      </c>
      <c r="B1064" s="69" t="s">
        <v>328</v>
      </c>
      <c r="C1064" s="314"/>
      <c r="D1064" s="72"/>
      <c r="E1064" s="180"/>
      <c r="F1064" s="72"/>
      <c r="G1064" s="72"/>
      <c r="H1064" s="325">
        <f t="shared" si="322"/>
        <v>0</v>
      </c>
      <c r="I1064" s="71"/>
      <c r="J1064" s="303"/>
      <c r="K1064" s="303"/>
      <c r="L1064" s="303"/>
      <c r="M1064" s="304">
        <f t="shared" si="307"/>
        <v>0</v>
      </c>
      <c r="N1064" s="326" t="str">
        <f t="shared" si="323"/>
        <v/>
      </c>
      <c r="O1064" s="71"/>
      <c r="P1064" s="303"/>
      <c r="Q1064" s="214">
        <f t="shared" si="308"/>
        <v>0</v>
      </c>
      <c r="R1064" s="71"/>
      <c r="S1064" s="308"/>
      <c r="T1064" s="308"/>
      <c r="U1064" s="308"/>
      <c r="V1064" s="79"/>
      <c r="W1064" s="303"/>
      <c r="X1064" s="303"/>
      <c r="Y1064" s="309">
        <f t="shared" si="324"/>
        <v>0</v>
      </c>
      <c r="Z1064" s="73" t="s">
        <v>169</v>
      </c>
      <c r="AA1064" s="73" t="s">
        <v>169</v>
      </c>
      <c r="AB1064" s="317"/>
      <c r="AC1064" s="73" t="s">
        <v>169</v>
      </c>
      <c r="AD1064" s="73" t="s">
        <v>169</v>
      </c>
      <c r="AE1064" s="317"/>
      <c r="AF1064" s="73" t="s">
        <v>169</v>
      </c>
      <c r="AG1064" s="73" t="s">
        <v>169</v>
      </c>
      <c r="AH1064" s="317"/>
      <c r="AI1064" s="88">
        <f t="shared" si="309"/>
        <v>0</v>
      </c>
      <c r="AJ1064" s="312">
        <f t="shared" si="310"/>
        <v>0</v>
      </c>
      <c r="AK1064" s="27">
        <f t="shared" si="311"/>
        <v>0</v>
      </c>
      <c r="AL1064" s="27">
        <f t="shared" si="312"/>
        <v>0</v>
      </c>
      <c r="AM1064" s="27">
        <f t="shared" si="313"/>
        <v>0</v>
      </c>
      <c r="AN1064" s="77">
        <f t="shared" si="325"/>
        <v>0</v>
      </c>
      <c r="AP1064" s="27">
        <f t="shared" si="314"/>
        <v>0</v>
      </c>
      <c r="AQ1064" s="207">
        <f t="shared" si="315"/>
        <v>0</v>
      </c>
      <c r="AR1064" s="27">
        <f t="shared" si="316"/>
        <v>0</v>
      </c>
      <c r="AS1064" s="27">
        <f t="shared" si="317"/>
        <v>0</v>
      </c>
      <c r="AT1064" s="27">
        <f t="shared" si="318"/>
        <v>0</v>
      </c>
      <c r="AU1064" s="27">
        <f t="shared" si="319"/>
        <v>0</v>
      </c>
      <c r="AV1064" s="27">
        <f t="shared" si="320"/>
        <v>0</v>
      </c>
      <c r="AW1064" s="27">
        <f t="shared" si="321"/>
        <v>0</v>
      </c>
    </row>
    <row r="1065" spans="1:49">
      <c r="A1065" s="78">
        <v>1054</v>
      </c>
      <c r="B1065" s="69" t="s">
        <v>328</v>
      </c>
      <c r="C1065" s="314"/>
      <c r="D1065" s="72"/>
      <c r="E1065" s="180"/>
      <c r="F1065" s="72"/>
      <c r="G1065" s="72"/>
      <c r="H1065" s="325">
        <f t="shared" si="322"/>
        <v>0</v>
      </c>
      <c r="I1065" s="71"/>
      <c r="J1065" s="303"/>
      <c r="K1065" s="303"/>
      <c r="L1065" s="303"/>
      <c r="M1065" s="304">
        <f t="shared" si="307"/>
        <v>0</v>
      </c>
      <c r="N1065" s="326" t="str">
        <f t="shared" si="323"/>
        <v/>
      </c>
      <c r="O1065" s="71"/>
      <c r="P1065" s="303"/>
      <c r="Q1065" s="214">
        <f t="shared" si="308"/>
        <v>0</v>
      </c>
      <c r="R1065" s="71"/>
      <c r="S1065" s="308"/>
      <c r="T1065" s="308"/>
      <c r="U1065" s="308"/>
      <c r="V1065" s="79"/>
      <c r="W1065" s="303"/>
      <c r="X1065" s="303"/>
      <c r="Y1065" s="309">
        <f t="shared" si="324"/>
        <v>0</v>
      </c>
      <c r="Z1065" s="73" t="s">
        <v>169</v>
      </c>
      <c r="AA1065" s="73" t="s">
        <v>169</v>
      </c>
      <c r="AB1065" s="317"/>
      <c r="AC1065" s="73" t="s">
        <v>169</v>
      </c>
      <c r="AD1065" s="73" t="s">
        <v>169</v>
      </c>
      <c r="AE1065" s="317"/>
      <c r="AF1065" s="73" t="s">
        <v>169</v>
      </c>
      <c r="AG1065" s="73" t="s">
        <v>169</v>
      </c>
      <c r="AH1065" s="317"/>
      <c r="AI1065" s="88">
        <f t="shared" si="309"/>
        <v>0</v>
      </c>
      <c r="AJ1065" s="312">
        <f t="shared" si="310"/>
        <v>0</v>
      </c>
      <c r="AK1065" s="27">
        <f t="shared" si="311"/>
        <v>0</v>
      </c>
      <c r="AL1065" s="27">
        <f t="shared" si="312"/>
        <v>0</v>
      </c>
      <c r="AM1065" s="27">
        <f t="shared" si="313"/>
        <v>0</v>
      </c>
      <c r="AN1065" s="77">
        <f t="shared" si="325"/>
        <v>0</v>
      </c>
      <c r="AP1065" s="27">
        <f t="shared" si="314"/>
        <v>0</v>
      </c>
      <c r="AQ1065" s="207">
        <f t="shared" si="315"/>
        <v>0</v>
      </c>
      <c r="AR1065" s="27">
        <f t="shared" si="316"/>
        <v>0</v>
      </c>
      <c r="AS1065" s="27">
        <f t="shared" si="317"/>
        <v>0</v>
      </c>
      <c r="AT1065" s="27">
        <f t="shared" si="318"/>
        <v>0</v>
      </c>
      <c r="AU1065" s="27">
        <f t="shared" si="319"/>
        <v>0</v>
      </c>
      <c r="AV1065" s="27">
        <f t="shared" si="320"/>
        <v>0</v>
      </c>
      <c r="AW1065" s="27">
        <f t="shared" si="321"/>
        <v>0</v>
      </c>
    </row>
    <row r="1066" spans="1:49">
      <c r="A1066" s="78">
        <v>1055</v>
      </c>
      <c r="B1066" s="69" t="s">
        <v>328</v>
      </c>
      <c r="C1066" s="314"/>
      <c r="D1066" s="72"/>
      <c r="E1066" s="180"/>
      <c r="F1066" s="72"/>
      <c r="G1066" s="72"/>
      <c r="H1066" s="325">
        <f t="shared" si="322"/>
        <v>0</v>
      </c>
      <c r="I1066" s="71"/>
      <c r="J1066" s="303"/>
      <c r="K1066" s="303"/>
      <c r="L1066" s="303"/>
      <c r="M1066" s="304">
        <f t="shared" si="307"/>
        <v>0</v>
      </c>
      <c r="N1066" s="326" t="str">
        <f t="shared" si="323"/>
        <v/>
      </c>
      <c r="O1066" s="71"/>
      <c r="P1066" s="303"/>
      <c r="Q1066" s="214">
        <f t="shared" si="308"/>
        <v>0</v>
      </c>
      <c r="R1066" s="71"/>
      <c r="S1066" s="308"/>
      <c r="T1066" s="308"/>
      <c r="U1066" s="308"/>
      <c r="V1066" s="79"/>
      <c r="W1066" s="303"/>
      <c r="X1066" s="303"/>
      <c r="Y1066" s="309">
        <f t="shared" si="324"/>
        <v>0</v>
      </c>
      <c r="Z1066" s="73" t="s">
        <v>169</v>
      </c>
      <c r="AA1066" s="73" t="s">
        <v>169</v>
      </c>
      <c r="AB1066" s="317"/>
      <c r="AC1066" s="73" t="s">
        <v>169</v>
      </c>
      <c r="AD1066" s="73" t="s">
        <v>169</v>
      </c>
      <c r="AE1066" s="317"/>
      <c r="AF1066" s="73" t="s">
        <v>169</v>
      </c>
      <c r="AG1066" s="73" t="s">
        <v>169</v>
      </c>
      <c r="AH1066" s="317"/>
      <c r="AI1066" s="88">
        <f t="shared" si="309"/>
        <v>0</v>
      </c>
      <c r="AJ1066" s="312">
        <f t="shared" si="310"/>
        <v>0</v>
      </c>
      <c r="AK1066" s="27">
        <f t="shared" si="311"/>
        <v>0</v>
      </c>
      <c r="AL1066" s="27">
        <f t="shared" si="312"/>
        <v>0</v>
      </c>
      <c r="AM1066" s="27">
        <f t="shared" si="313"/>
        <v>0</v>
      </c>
      <c r="AN1066" s="77">
        <f t="shared" si="325"/>
        <v>0</v>
      </c>
      <c r="AP1066" s="27">
        <f t="shared" si="314"/>
        <v>0</v>
      </c>
      <c r="AQ1066" s="207">
        <f t="shared" si="315"/>
        <v>0</v>
      </c>
      <c r="AR1066" s="27">
        <f t="shared" si="316"/>
        <v>0</v>
      </c>
      <c r="AS1066" s="27">
        <f t="shared" si="317"/>
        <v>0</v>
      </c>
      <c r="AT1066" s="27">
        <f t="shared" si="318"/>
        <v>0</v>
      </c>
      <c r="AU1066" s="27">
        <f t="shared" si="319"/>
        <v>0</v>
      </c>
      <c r="AV1066" s="27">
        <f t="shared" si="320"/>
        <v>0</v>
      </c>
      <c r="AW1066" s="27">
        <f t="shared" si="321"/>
        <v>0</v>
      </c>
    </row>
    <row r="1067" spans="1:49">
      <c r="A1067" s="78">
        <v>1056</v>
      </c>
      <c r="B1067" s="69" t="s">
        <v>328</v>
      </c>
      <c r="C1067" s="314"/>
      <c r="D1067" s="72"/>
      <c r="E1067" s="180"/>
      <c r="F1067" s="72"/>
      <c r="G1067" s="72"/>
      <c r="H1067" s="325">
        <f t="shared" si="322"/>
        <v>0</v>
      </c>
      <c r="I1067" s="71"/>
      <c r="J1067" s="303"/>
      <c r="K1067" s="303"/>
      <c r="L1067" s="303"/>
      <c r="M1067" s="304">
        <f t="shared" si="307"/>
        <v>0</v>
      </c>
      <c r="N1067" s="326" t="str">
        <f t="shared" si="323"/>
        <v/>
      </c>
      <c r="O1067" s="71"/>
      <c r="P1067" s="303"/>
      <c r="Q1067" s="214">
        <f t="shared" si="308"/>
        <v>0</v>
      </c>
      <c r="R1067" s="71"/>
      <c r="S1067" s="308"/>
      <c r="T1067" s="308"/>
      <c r="U1067" s="308"/>
      <c r="V1067" s="79"/>
      <c r="W1067" s="303"/>
      <c r="X1067" s="303"/>
      <c r="Y1067" s="309">
        <f t="shared" si="324"/>
        <v>0</v>
      </c>
      <c r="Z1067" s="73" t="s">
        <v>169</v>
      </c>
      <c r="AA1067" s="73" t="s">
        <v>169</v>
      </c>
      <c r="AB1067" s="317"/>
      <c r="AC1067" s="73" t="s">
        <v>169</v>
      </c>
      <c r="AD1067" s="73" t="s">
        <v>169</v>
      </c>
      <c r="AE1067" s="317"/>
      <c r="AF1067" s="73" t="s">
        <v>169</v>
      </c>
      <c r="AG1067" s="73" t="s">
        <v>169</v>
      </c>
      <c r="AH1067" s="317"/>
      <c r="AI1067" s="88">
        <f t="shared" si="309"/>
        <v>0</v>
      </c>
      <c r="AJ1067" s="312">
        <f t="shared" si="310"/>
        <v>0</v>
      </c>
      <c r="AK1067" s="27">
        <f t="shared" si="311"/>
        <v>0</v>
      </c>
      <c r="AL1067" s="27">
        <f t="shared" si="312"/>
        <v>0</v>
      </c>
      <c r="AM1067" s="27">
        <f t="shared" si="313"/>
        <v>0</v>
      </c>
      <c r="AN1067" s="77">
        <f t="shared" si="325"/>
        <v>0</v>
      </c>
      <c r="AP1067" s="27">
        <f t="shared" si="314"/>
        <v>0</v>
      </c>
      <c r="AQ1067" s="207">
        <f t="shared" si="315"/>
        <v>0</v>
      </c>
      <c r="AR1067" s="27">
        <f t="shared" si="316"/>
        <v>0</v>
      </c>
      <c r="AS1067" s="27">
        <f t="shared" si="317"/>
        <v>0</v>
      </c>
      <c r="AT1067" s="27">
        <f t="shared" si="318"/>
        <v>0</v>
      </c>
      <c r="AU1067" s="27">
        <f t="shared" si="319"/>
        <v>0</v>
      </c>
      <c r="AV1067" s="27">
        <f t="shared" si="320"/>
        <v>0</v>
      </c>
      <c r="AW1067" s="27">
        <f t="shared" si="321"/>
        <v>0</v>
      </c>
    </row>
    <row r="1068" spans="1:49">
      <c r="A1068" s="78">
        <v>1057</v>
      </c>
      <c r="B1068" s="69" t="s">
        <v>328</v>
      </c>
      <c r="C1068" s="314"/>
      <c r="D1068" s="72"/>
      <c r="E1068" s="180"/>
      <c r="F1068" s="72"/>
      <c r="G1068" s="72"/>
      <c r="H1068" s="325">
        <f t="shared" si="322"/>
        <v>0</v>
      </c>
      <c r="I1068" s="71"/>
      <c r="J1068" s="303"/>
      <c r="K1068" s="303"/>
      <c r="L1068" s="303"/>
      <c r="M1068" s="304">
        <f t="shared" si="307"/>
        <v>0</v>
      </c>
      <c r="N1068" s="326" t="str">
        <f t="shared" si="323"/>
        <v/>
      </c>
      <c r="O1068" s="71"/>
      <c r="P1068" s="303"/>
      <c r="Q1068" s="214">
        <f t="shared" si="308"/>
        <v>0</v>
      </c>
      <c r="R1068" s="71"/>
      <c r="S1068" s="308"/>
      <c r="T1068" s="308"/>
      <c r="U1068" s="308"/>
      <c r="V1068" s="79"/>
      <c r="W1068" s="303"/>
      <c r="X1068" s="303"/>
      <c r="Y1068" s="309">
        <f t="shared" si="324"/>
        <v>0</v>
      </c>
      <c r="Z1068" s="73" t="s">
        <v>169</v>
      </c>
      <c r="AA1068" s="73" t="s">
        <v>169</v>
      </c>
      <c r="AB1068" s="317"/>
      <c r="AC1068" s="73" t="s">
        <v>169</v>
      </c>
      <c r="AD1068" s="73" t="s">
        <v>169</v>
      </c>
      <c r="AE1068" s="317"/>
      <c r="AF1068" s="73" t="s">
        <v>169</v>
      </c>
      <c r="AG1068" s="73" t="s">
        <v>169</v>
      </c>
      <c r="AH1068" s="317"/>
      <c r="AI1068" s="88">
        <f t="shared" si="309"/>
        <v>0</v>
      </c>
      <c r="AJ1068" s="312">
        <f t="shared" si="310"/>
        <v>0</v>
      </c>
      <c r="AK1068" s="27">
        <f t="shared" si="311"/>
        <v>0</v>
      </c>
      <c r="AL1068" s="27">
        <f t="shared" si="312"/>
        <v>0</v>
      </c>
      <c r="AM1068" s="27">
        <f t="shared" si="313"/>
        <v>0</v>
      </c>
      <c r="AN1068" s="77">
        <f t="shared" si="325"/>
        <v>0</v>
      </c>
      <c r="AP1068" s="27">
        <f t="shared" si="314"/>
        <v>0</v>
      </c>
      <c r="AQ1068" s="207">
        <f t="shared" si="315"/>
        <v>0</v>
      </c>
      <c r="AR1068" s="27">
        <f t="shared" si="316"/>
        <v>0</v>
      </c>
      <c r="AS1068" s="27">
        <f t="shared" si="317"/>
        <v>0</v>
      </c>
      <c r="AT1068" s="27">
        <f t="shared" si="318"/>
        <v>0</v>
      </c>
      <c r="AU1068" s="27">
        <f t="shared" si="319"/>
        <v>0</v>
      </c>
      <c r="AV1068" s="27">
        <f t="shared" si="320"/>
        <v>0</v>
      </c>
      <c r="AW1068" s="27">
        <f t="shared" si="321"/>
        <v>0</v>
      </c>
    </row>
    <row r="1069" spans="1:49">
      <c r="A1069" s="78">
        <v>1058</v>
      </c>
      <c r="B1069" s="69" t="s">
        <v>328</v>
      </c>
      <c r="C1069" s="314"/>
      <c r="D1069" s="72"/>
      <c r="E1069" s="180"/>
      <c r="F1069" s="72"/>
      <c r="G1069" s="72"/>
      <c r="H1069" s="325">
        <f t="shared" si="322"/>
        <v>0</v>
      </c>
      <c r="I1069" s="71"/>
      <c r="J1069" s="303"/>
      <c r="K1069" s="303"/>
      <c r="L1069" s="303"/>
      <c r="M1069" s="304">
        <f t="shared" si="307"/>
        <v>0</v>
      </c>
      <c r="N1069" s="326" t="str">
        <f t="shared" si="323"/>
        <v/>
      </c>
      <c r="O1069" s="71"/>
      <c r="P1069" s="303"/>
      <c r="Q1069" s="214">
        <f t="shared" si="308"/>
        <v>0</v>
      </c>
      <c r="R1069" s="71"/>
      <c r="S1069" s="308"/>
      <c r="T1069" s="308"/>
      <c r="U1069" s="308"/>
      <c r="V1069" s="79"/>
      <c r="W1069" s="303"/>
      <c r="X1069" s="303"/>
      <c r="Y1069" s="309">
        <f t="shared" si="324"/>
        <v>0</v>
      </c>
      <c r="Z1069" s="73" t="s">
        <v>169</v>
      </c>
      <c r="AA1069" s="73" t="s">
        <v>169</v>
      </c>
      <c r="AB1069" s="317"/>
      <c r="AC1069" s="73" t="s">
        <v>169</v>
      </c>
      <c r="AD1069" s="73" t="s">
        <v>169</v>
      </c>
      <c r="AE1069" s="317"/>
      <c r="AF1069" s="73" t="s">
        <v>169</v>
      </c>
      <c r="AG1069" s="73" t="s">
        <v>169</v>
      </c>
      <c r="AH1069" s="317"/>
      <c r="AI1069" s="88">
        <f t="shared" si="309"/>
        <v>0</v>
      </c>
      <c r="AJ1069" s="312">
        <f t="shared" si="310"/>
        <v>0</v>
      </c>
      <c r="AK1069" s="27">
        <f t="shared" si="311"/>
        <v>0</v>
      </c>
      <c r="AL1069" s="27">
        <f t="shared" si="312"/>
        <v>0</v>
      </c>
      <c r="AM1069" s="27">
        <f t="shared" si="313"/>
        <v>0</v>
      </c>
      <c r="AN1069" s="77">
        <f t="shared" si="325"/>
        <v>0</v>
      </c>
      <c r="AP1069" s="27">
        <f t="shared" si="314"/>
        <v>0</v>
      </c>
      <c r="AQ1069" s="207">
        <f t="shared" si="315"/>
        <v>0</v>
      </c>
      <c r="AR1069" s="27">
        <f t="shared" si="316"/>
        <v>0</v>
      </c>
      <c r="AS1069" s="27">
        <f t="shared" si="317"/>
        <v>0</v>
      </c>
      <c r="AT1069" s="27">
        <f t="shared" si="318"/>
        <v>0</v>
      </c>
      <c r="AU1069" s="27">
        <f t="shared" si="319"/>
        <v>0</v>
      </c>
      <c r="AV1069" s="27">
        <f t="shared" si="320"/>
        <v>0</v>
      </c>
      <c r="AW1069" s="27">
        <f t="shared" si="321"/>
        <v>0</v>
      </c>
    </row>
    <row r="1070" spans="1:49">
      <c r="A1070" s="78">
        <v>1059</v>
      </c>
      <c r="B1070" s="69" t="s">
        <v>328</v>
      </c>
      <c r="C1070" s="314"/>
      <c r="D1070" s="72"/>
      <c r="E1070" s="180"/>
      <c r="F1070" s="72"/>
      <c r="G1070" s="72"/>
      <c r="H1070" s="325">
        <f t="shared" si="322"/>
        <v>0</v>
      </c>
      <c r="I1070" s="71"/>
      <c r="J1070" s="303"/>
      <c r="K1070" s="303"/>
      <c r="L1070" s="303"/>
      <c r="M1070" s="304">
        <f t="shared" si="307"/>
        <v>0</v>
      </c>
      <c r="N1070" s="326" t="str">
        <f t="shared" si="323"/>
        <v/>
      </c>
      <c r="O1070" s="71"/>
      <c r="P1070" s="303"/>
      <c r="Q1070" s="214">
        <f t="shared" si="308"/>
        <v>0</v>
      </c>
      <c r="R1070" s="71"/>
      <c r="S1070" s="308"/>
      <c r="T1070" s="308"/>
      <c r="U1070" s="308"/>
      <c r="V1070" s="79"/>
      <c r="W1070" s="303"/>
      <c r="X1070" s="303"/>
      <c r="Y1070" s="309">
        <f t="shared" si="324"/>
        <v>0</v>
      </c>
      <c r="Z1070" s="73" t="s">
        <v>169</v>
      </c>
      <c r="AA1070" s="73" t="s">
        <v>169</v>
      </c>
      <c r="AB1070" s="317"/>
      <c r="AC1070" s="73" t="s">
        <v>169</v>
      </c>
      <c r="AD1070" s="73" t="s">
        <v>169</v>
      </c>
      <c r="AE1070" s="317"/>
      <c r="AF1070" s="73" t="s">
        <v>169</v>
      </c>
      <c r="AG1070" s="73" t="s">
        <v>169</v>
      </c>
      <c r="AH1070" s="317"/>
      <c r="AI1070" s="88">
        <f t="shared" si="309"/>
        <v>0</v>
      </c>
      <c r="AJ1070" s="312">
        <f t="shared" si="310"/>
        <v>0</v>
      </c>
      <c r="AK1070" s="27">
        <f t="shared" si="311"/>
        <v>0</v>
      </c>
      <c r="AL1070" s="27">
        <f t="shared" si="312"/>
        <v>0</v>
      </c>
      <c r="AM1070" s="27">
        <f t="shared" si="313"/>
        <v>0</v>
      </c>
      <c r="AN1070" s="77">
        <f t="shared" si="325"/>
        <v>0</v>
      </c>
      <c r="AP1070" s="27">
        <f t="shared" si="314"/>
        <v>0</v>
      </c>
      <c r="AQ1070" s="207">
        <f t="shared" si="315"/>
        <v>0</v>
      </c>
      <c r="AR1070" s="27">
        <f t="shared" si="316"/>
        <v>0</v>
      </c>
      <c r="AS1070" s="27">
        <f t="shared" si="317"/>
        <v>0</v>
      </c>
      <c r="AT1070" s="27">
        <f t="shared" si="318"/>
        <v>0</v>
      </c>
      <c r="AU1070" s="27">
        <f t="shared" si="319"/>
        <v>0</v>
      </c>
      <c r="AV1070" s="27">
        <f t="shared" si="320"/>
        <v>0</v>
      </c>
      <c r="AW1070" s="27">
        <f t="shared" si="321"/>
        <v>0</v>
      </c>
    </row>
    <row r="1071" spans="1:49">
      <c r="A1071" s="78">
        <v>1060</v>
      </c>
      <c r="B1071" s="69" t="s">
        <v>328</v>
      </c>
      <c r="C1071" s="314"/>
      <c r="D1071" s="72"/>
      <c r="E1071" s="180"/>
      <c r="F1071" s="72"/>
      <c r="G1071" s="72"/>
      <c r="H1071" s="325">
        <f t="shared" si="322"/>
        <v>0</v>
      </c>
      <c r="I1071" s="71"/>
      <c r="J1071" s="303"/>
      <c r="K1071" s="303"/>
      <c r="L1071" s="303"/>
      <c r="M1071" s="304">
        <f t="shared" si="307"/>
        <v>0</v>
      </c>
      <c r="N1071" s="326" t="str">
        <f t="shared" si="323"/>
        <v/>
      </c>
      <c r="O1071" s="71"/>
      <c r="P1071" s="303"/>
      <c r="Q1071" s="214">
        <f t="shared" si="308"/>
        <v>0</v>
      </c>
      <c r="R1071" s="71"/>
      <c r="S1071" s="308"/>
      <c r="T1071" s="308"/>
      <c r="U1071" s="308"/>
      <c r="V1071" s="79"/>
      <c r="W1071" s="303"/>
      <c r="X1071" s="303"/>
      <c r="Y1071" s="309">
        <f t="shared" si="324"/>
        <v>0</v>
      </c>
      <c r="Z1071" s="73" t="s">
        <v>169</v>
      </c>
      <c r="AA1071" s="73" t="s">
        <v>169</v>
      </c>
      <c r="AB1071" s="317"/>
      <c r="AC1071" s="73" t="s">
        <v>169</v>
      </c>
      <c r="AD1071" s="73" t="s">
        <v>169</v>
      </c>
      <c r="AE1071" s="317"/>
      <c r="AF1071" s="73" t="s">
        <v>169</v>
      </c>
      <c r="AG1071" s="73" t="s">
        <v>169</v>
      </c>
      <c r="AH1071" s="317"/>
      <c r="AI1071" s="88">
        <f t="shared" si="309"/>
        <v>0</v>
      </c>
      <c r="AJ1071" s="312">
        <f t="shared" si="310"/>
        <v>0</v>
      </c>
      <c r="AK1071" s="27">
        <f t="shared" si="311"/>
        <v>0</v>
      </c>
      <c r="AL1071" s="27">
        <f t="shared" si="312"/>
        <v>0</v>
      </c>
      <c r="AM1071" s="27">
        <f t="shared" si="313"/>
        <v>0</v>
      </c>
      <c r="AN1071" s="77">
        <f t="shared" si="325"/>
        <v>0</v>
      </c>
      <c r="AP1071" s="27">
        <f t="shared" si="314"/>
        <v>0</v>
      </c>
      <c r="AQ1071" s="207">
        <f t="shared" si="315"/>
        <v>0</v>
      </c>
      <c r="AR1071" s="27">
        <f t="shared" si="316"/>
        <v>0</v>
      </c>
      <c r="AS1071" s="27">
        <f t="shared" si="317"/>
        <v>0</v>
      </c>
      <c r="AT1071" s="27">
        <f t="shared" si="318"/>
        <v>0</v>
      </c>
      <c r="AU1071" s="27">
        <f t="shared" si="319"/>
        <v>0</v>
      </c>
      <c r="AV1071" s="27">
        <f t="shared" si="320"/>
        <v>0</v>
      </c>
      <c r="AW1071" s="27">
        <f t="shared" si="321"/>
        <v>0</v>
      </c>
    </row>
    <row r="1072" spans="1:49">
      <c r="A1072" s="78">
        <v>1061</v>
      </c>
      <c r="B1072" s="69" t="s">
        <v>328</v>
      </c>
      <c r="C1072" s="314"/>
      <c r="D1072" s="72"/>
      <c r="E1072" s="180"/>
      <c r="F1072" s="72"/>
      <c r="G1072" s="72"/>
      <c r="H1072" s="325">
        <f t="shared" si="322"/>
        <v>0</v>
      </c>
      <c r="I1072" s="71"/>
      <c r="J1072" s="303"/>
      <c r="K1072" s="303"/>
      <c r="L1072" s="303"/>
      <c r="M1072" s="304">
        <f t="shared" si="307"/>
        <v>0</v>
      </c>
      <c r="N1072" s="326" t="str">
        <f t="shared" si="323"/>
        <v/>
      </c>
      <c r="O1072" s="71"/>
      <c r="P1072" s="303"/>
      <c r="Q1072" s="214">
        <f t="shared" si="308"/>
        <v>0</v>
      </c>
      <c r="R1072" s="71"/>
      <c r="S1072" s="308"/>
      <c r="T1072" s="308"/>
      <c r="U1072" s="308"/>
      <c r="V1072" s="79"/>
      <c r="W1072" s="303"/>
      <c r="X1072" s="303"/>
      <c r="Y1072" s="309">
        <f t="shared" si="324"/>
        <v>0</v>
      </c>
      <c r="Z1072" s="73" t="s">
        <v>169</v>
      </c>
      <c r="AA1072" s="73" t="s">
        <v>169</v>
      </c>
      <c r="AB1072" s="317"/>
      <c r="AC1072" s="73" t="s">
        <v>169</v>
      </c>
      <c r="AD1072" s="73" t="s">
        <v>169</v>
      </c>
      <c r="AE1072" s="317"/>
      <c r="AF1072" s="73" t="s">
        <v>169</v>
      </c>
      <c r="AG1072" s="73" t="s">
        <v>169</v>
      </c>
      <c r="AH1072" s="317"/>
      <c r="AI1072" s="88">
        <f t="shared" si="309"/>
        <v>0</v>
      </c>
      <c r="AJ1072" s="312">
        <f t="shared" si="310"/>
        <v>0</v>
      </c>
      <c r="AK1072" s="27">
        <f t="shared" si="311"/>
        <v>0</v>
      </c>
      <c r="AL1072" s="27">
        <f t="shared" si="312"/>
        <v>0</v>
      </c>
      <c r="AM1072" s="27">
        <f t="shared" si="313"/>
        <v>0</v>
      </c>
      <c r="AN1072" s="77">
        <f t="shared" si="325"/>
        <v>0</v>
      </c>
      <c r="AP1072" s="27">
        <f t="shared" si="314"/>
        <v>0</v>
      </c>
      <c r="AQ1072" s="207">
        <f t="shared" si="315"/>
        <v>0</v>
      </c>
      <c r="AR1072" s="27">
        <f t="shared" si="316"/>
        <v>0</v>
      </c>
      <c r="AS1072" s="27">
        <f t="shared" si="317"/>
        <v>0</v>
      </c>
      <c r="AT1072" s="27">
        <f t="shared" si="318"/>
        <v>0</v>
      </c>
      <c r="AU1072" s="27">
        <f t="shared" si="319"/>
        <v>0</v>
      </c>
      <c r="AV1072" s="27">
        <f t="shared" si="320"/>
        <v>0</v>
      </c>
      <c r="AW1072" s="27">
        <f t="shared" si="321"/>
        <v>0</v>
      </c>
    </row>
    <row r="1073" spans="1:49">
      <c r="A1073" s="78">
        <v>1062</v>
      </c>
      <c r="B1073" s="69" t="s">
        <v>328</v>
      </c>
      <c r="C1073" s="314"/>
      <c r="D1073" s="72"/>
      <c r="E1073" s="180"/>
      <c r="F1073" s="72"/>
      <c r="G1073" s="72"/>
      <c r="H1073" s="325">
        <f t="shared" si="322"/>
        <v>0</v>
      </c>
      <c r="I1073" s="71"/>
      <c r="J1073" s="303"/>
      <c r="K1073" s="303"/>
      <c r="L1073" s="303"/>
      <c r="M1073" s="304">
        <f t="shared" si="307"/>
        <v>0</v>
      </c>
      <c r="N1073" s="326" t="str">
        <f t="shared" si="323"/>
        <v/>
      </c>
      <c r="O1073" s="71"/>
      <c r="P1073" s="303"/>
      <c r="Q1073" s="214">
        <f t="shared" si="308"/>
        <v>0</v>
      </c>
      <c r="R1073" s="71"/>
      <c r="S1073" s="308"/>
      <c r="T1073" s="308"/>
      <c r="U1073" s="308"/>
      <c r="V1073" s="79"/>
      <c r="W1073" s="303"/>
      <c r="X1073" s="303"/>
      <c r="Y1073" s="309">
        <f t="shared" si="324"/>
        <v>0</v>
      </c>
      <c r="Z1073" s="73" t="s">
        <v>169</v>
      </c>
      <c r="AA1073" s="73" t="s">
        <v>169</v>
      </c>
      <c r="AB1073" s="317"/>
      <c r="AC1073" s="73" t="s">
        <v>169</v>
      </c>
      <c r="AD1073" s="73" t="s">
        <v>169</v>
      </c>
      <c r="AE1073" s="317"/>
      <c r="AF1073" s="73" t="s">
        <v>169</v>
      </c>
      <c r="AG1073" s="73" t="s">
        <v>169</v>
      </c>
      <c r="AH1073" s="317"/>
      <c r="AI1073" s="88">
        <f t="shared" si="309"/>
        <v>0</v>
      </c>
      <c r="AJ1073" s="312">
        <f t="shared" si="310"/>
        <v>0</v>
      </c>
      <c r="AK1073" s="27">
        <f t="shared" si="311"/>
        <v>0</v>
      </c>
      <c r="AL1073" s="27">
        <f t="shared" si="312"/>
        <v>0</v>
      </c>
      <c r="AM1073" s="27">
        <f t="shared" si="313"/>
        <v>0</v>
      </c>
      <c r="AN1073" s="77">
        <f t="shared" si="325"/>
        <v>0</v>
      </c>
      <c r="AP1073" s="27">
        <f t="shared" si="314"/>
        <v>0</v>
      </c>
      <c r="AQ1073" s="207">
        <f t="shared" si="315"/>
        <v>0</v>
      </c>
      <c r="AR1073" s="27">
        <f t="shared" si="316"/>
        <v>0</v>
      </c>
      <c r="AS1073" s="27">
        <f t="shared" si="317"/>
        <v>0</v>
      </c>
      <c r="AT1073" s="27">
        <f t="shared" si="318"/>
        <v>0</v>
      </c>
      <c r="AU1073" s="27">
        <f t="shared" si="319"/>
        <v>0</v>
      </c>
      <c r="AV1073" s="27">
        <f t="shared" si="320"/>
        <v>0</v>
      </c>
      <c r="AW1073" s="27">
        <f t="shared" si="321"/>
        <v>0</v>
      </c>
    </row>
    <row r="1074" spans="1:49">
      <c r="A1074" s="78">
        <v>1063</v>
      </c>
      <c r="B1074" s="69" t="s">
        <v>328</v>
      </c>
      <c r="C1074" s="314"/>
      <c r="D1074" s="72"/>
      <c r="E1074" s="180"/>
      <c r="F1074" s="72"/>
      <c r="G1074" s="72"/>
      <c r="H1074" s="325">
        <f t="shared" si="322"/>
        <v>0</v>
      </c>
      <c r="I1074" s="71"/>
      <c r="J1074" s="303"/>
      <c r="K1074" s="303"/>
      <c r="L1074" s="303"/>
      <c r="M1074" s="304">
        <f t="shared" si="307"/>
        <v>0</v>
      </c>
      <c r="N1074" s="326" t="str">
        <f t="shared" si="323"/>
        <v/>
      </c>
      <c r="O1074" s="71"/>
      <c r="P1074" s="303"/>
      <c r="Q1074" s="214">
        <f t="shared" si="308"/>
        <v>0</v>
      </c>
      <c r="R1074" s="71"/>
      <c r="S1074" s="308"/>
      <c r="T1074" s="308"/>
      <c r="U1074" s="308"/>
      <c r="V1074" s="79"/>
      <c r="W1074" s="303"/>
      <c r="X1074" s="303"/>
      <c r="Y1074" s="309">
        <f t="shared" si="324"/>
        <v>0</v>
      </c>
      <c r="Z1074" s="73" t="s">
        <v>169</v>
      </c>
      <c r="AA1074" s="73" t="s">
        <v>169</v>
      </c>
      <c r="AB1074" s="317"/>
      <c r="AC1074" s="73" t="s">
        <v>169</v>
      </c>
      <c r="AD1074" s="73" t="s">
        <v>169</v>
      </c>
      <c r="AE1074" s="317"/>
      <c r="AF1074" s="73" t="s">
        <v>169</v>
      </c>
      <c r="AG1074" s="73" t="s">
        <v>169</v>
      </c>
      <c r="AH1074" s="317"/>
      <c r="AI1074" s="88">
        <f t="shared" si="309"/>
        <v>0</v>
      </c>
      <c r="AJ1074" s="312">
        <f t="shared" si="310"/>
        <v>0</v>
      </c>
      <c r="AK1074" s="27">
        <f t="shared" si="311"/>
        <v>0</v>
      </c>
      <c r="AL1074" s="27">
        <f t="shared" si="312"/>
        <v>0</v>
      </c>
      <c r="AM1074" s="27">
        <f t="shared" si="313"/>
        <v>0</v>
      </c>
      <c r="AN1074" s="77">
        <f t="shared" si="325"/>
        <v>0</v>
      </c>
      <c r="AP1074" s="27">
        <f t="shared" si="314"/>
        <v>0</v>
      </c>
      <c r="AQ1074" s="207">
        <f t="shared" si="315"/>
        <v>0</v>
      </c>
      <c r="AR1074" s="27">
        <f t="shared" si="316"/>
        <v>0</v>
      </c>
      <c r="AS1074" s="27">
        <f t="shared" si="317"/>
        <v>0</v>
      </c>
      <c r="AT1074" s="27">
        <f t="shared" si="318"/>
        <v>0</v>
      </c>
      <c r="AU1074" s="27">
        <f t="shared" si="319"/>
        <v>0</v>
      </c>
      <c r="AV1074" s="27">
        <f t="shared" si="320"/>
        <v>0</v>
      </c>
      <c r="AW1074" s="27">
        <f t="shared" si="321"/>
        <v>0</v>
      </c>
    </row>
    <row r="1075" spans="1:49">
      <c r="A1075" s="78">
        <v>1064</v>
      </c>
      <c r="B1075" s="69" t="s">
        <v>328</v>
      </c>
      <c r="C1075" s="314"/>
      <c r="D1075" s="72"/>
      <c r="E1075" s="180"/>
      <c r="F1075" s="72"/>
      <c r="G1075" s="72"/>
      <c r="H1075" s="325">
        <f t="shared" si="322"/>
        <v>0</v>
      </c>
      <c r="I1075" s="71"/>
      <c r="J1075" s="303"/>
      <c r="K1075" s="303"/>
      <c r="L1075" s="303"/>
      <c r="M1075" s="304">
        <f t="shared" si="307"/>
        <v>0</v>
      </c>
      <c r="N1075" s="326" t="str">
        <f t="shared" si="323"/>
        <v/>
      </c>
      <c r="O1075" s="71"/>
      <c r="P1075" s="303"/>
      <c r="Q1075" s="214">
        <f t="shared" si="308"/>
        <v>0</v>
      </c>
      <c r="R1075" s="71"/>
      <c r="S1075" s="308"/>
      <c r="T1075" s="308"/>
      <c r="U1075" s="308"/>
      <c r="V1075" s="79"/>
      <c r="W1075" s="303"/>
      <c r="X1075" s="303"/>
      <c r="Y1075" s="309">
        <f t="shared" si="324"/>
        <v>0</v>
      </c>
      <c r="Z1075" s="73" t="s">
        <v>169</v>
      </c>
      <c r="AA1075" s="73" t="s">
        <v>169</v>
      </c>
      <c r="AB1075" s="317"/>
      <c r="AC1075" s="73" t="s">
        <v>169</v>
      </c>
      <c r="AD1075" s="73" t="s">
        <v>169</v>
      </c>
      <c r="AE1075" s="317"/>
      <c r="AF1075" s="73" t="s">
        <v>169</v>
      </c>
      <c r="AG1075" s="73" t="s">
        <v>169</v>
      </c>
      <c r="AH1075" s="317"/>
      <c r="AI1075" s="88">
        <f t="shared" si="309"/>
        <v>0</v>
      </c>
      <c r="AJ1075" s="312">
        <f t="shared" si="310"/>
        <v>0</v>
      </c>
      <c r="AK1075" s="27">
        <f t="shared" si="311"/>
        <v>0</v>
      </c>
      <c r="AL1075" s="27">
        <f t="shared" si="312"/>
        <v>0</v>
      </c>
      <c r="AM1075" s="27">
        <f t="shared" si="313"/>
        <v>0</v>
      </c>
      <c r="AN1075" s="77">
        <f t="shared" si="325"/>
        <v>0</v>
      </c>
      <c r="AP1075" s="27">
        <f t="shared" si="314"/>
        <v>0</v>
      </c>
      <c r="AQ1075" s="207">
        <f t="shared" si="315"/>
        <v>0</v>
      </c>
      <c r="AR1075" s="27">
        <f t="shared" si="316"/>
        <v>0</v>
      </c>
      <c r="AS1075" s="27">
        <f t="shared" si="317"/>
        <v>0</v>
      </c>
      <c r="AT1075" s="27">
        <f t="shared" si="318"/>
        <v>0</v>
      </c>
      <c r="AU1075" s="27">
        <f t="shared" si="319"/>
        <v>0</v>
      </c>
      <c r="AV1075" s="27">
        <f t="shared" si="320"/>
        <v>0</v>
      </c>
      <c r="AW1075" s="27">
        <f t="shared" si="321"/>
        <v>0</v>
      </c>
    </row>
    <row r="1076" spans="1:49">
      <c r="A1076" s="78">
        <v>1065</v>
      </c>
      <c r="B1076" s="69" t="s">
        <v>328</v>
      </c>
      <c r="C1076" s="314"/>
      <c r="D1076" s="72"/>
      <c r="E1076" s="180"/>
      <c r="F1076" s="72"/>
      <c r="G1076" s="72"/>
      <c r="H1076" s="325">
        <f t="shared" si="322"/>
        <v>0</v>
      </c>
      <c r="I1076" s="71"/>
      <c r="J1076" s="303"/>
      <c r="K1076" s="303"/>
      <c r="L1076" s="303"/>
      <c r="M1076" s="304">
        <f t="shared" ref="M1076:M1139" si="326">L1076+K1076</f>
        <v>0</v>
      </c>
      <c r="N1076" s="326" t="str">
        <f t="shared" si="323"/>
        <v/>
      </c>
      <c r="O1076" s="71"/>
      <c r="P1076" s="303"/>
      <c r="Q1076" s="214">
        <f t="shared" ref="Q1076:Q1139" si="327">IF(AP1076&lt;500000,AP1076,500000)</f>
        <v>0</v>
      </c>
      <c r="R1076" s="71"/>
      <c r="S1076" s="308"/>
      <c r="T1076" s="308"/>
      <c r="U1076" s="308"/>
      <c r="V1076" s="79"/>
      <c r="W1076" s="303"/>
      <c r="X1076" s="303"/>
      <c r="Y1076" s="309">
        <f t="shared" si="324"/>
        <v>0</v>
      </c>
      <c r="Z1076" s="73" t="s">
        <v>169</v>
      </c>
      <c r="AA1076" s="73" t="s">
        <v>169</v>
      </c>
      <c r="AB1076" s="317"/>
      <c r="AC1076" s="73" t="s">
        <v>169</v>
      </c>
      <c r="AD1076" s="73" t="s">
        <v>169</v>
      </c>
      <c r="AE1076" s="317"/>
      <c r="AF1076" s="73" t="s">
        <v>169</v>
      </c>
      <c r="AG1076" s="73" t="s">
        <v>169</v>
      </c>
      <c r="AH1076" s="317"/>
      <c r="AI1076" s="88">
        <f t="shared" ref="AI1076:AI1139" si="328">AB1076+AE1076+AH1076</f>
        <v>0</v>
      </c>
      <c r="AJ1076" s="312">
        <f t="shared" ref="AJ1076:AJ1139" si="329">Y1076+AI1076</f>
        <v>0</v>
      </c>
      <c r="AK1076" s="27">
        <f t="shared" ref="AK1076:AK1139" si="330">IF(AU1076&lt;AQ1076,AT1076-AQ1076+AU1076,AU1076-AQ1076)</f>
        <v>0</v>
      </c>
      <c r="AL1076" s="27">
        <f t="shared" ref="AL1076:AL1139" si="331">IF(AU1076=AQ1076,IF(AV1076=AR1076,0,IF(AV1076&gt;AR1076,AV1076-AR1076,12+AV1076-AR1076)),IF(AU1076&gt;AQ1076,IF(AV1076&gt;AR1076,AV1076-AR1076,IF(AV1076=AR1076,0,12+AV1076-AR1076)),IF(AU1076&lt;AQ1076,IF(AV1076&gt;AR1076,AV1076-AR1076-1,IF(AV1076=AR1076,0,12+AV1076-AR1076-1)))))</f>
        <v>0</v>
      </c>
      <c r="AM1076" s="27">
        <f t="shared" ref="AM1076:AM1139" si="332">IF(AND(AQ1076=AU1076,AR1076=AV1076),AW1076-AS1076,IF(AND(AQ1076&gt;=AU1076,AR1076&gt;AV1076),AW1076-AS1076-1,IF(AND(AQ1076&lt;AU1076,AR1076&gt;AV1076),AW1076-AS1076-1,IF(AND(AQ1076&lt;AU1076,AR1076&lt;AV1076),AW1076-AS1076,AW1076-AS1076))))</f>
        <v>0</v>
      </c>
      <c r="AN1076" s="77">
        <f t="shared" si="325"/>
        <v>0</v>
      </c>
      <c r="AP1076" s="27">
        <f t="shared" ref="AP1076:AP1139" si="333">IFERROR(IF(AND(J1076&lt;&gt;0,N1076=0),J1076*15,IF(AND(J1076=0,N1076&lt;&gt;0),N1076*15,0)),0)</f>
        <v>0</v>
      </c>
      <c r="AQ1076" s="207">
        <f t="shared" ref="AQ1076:AQ1139" si="334">IFERROR(VALUE(LEFT(F1076,2)),0)</f>
        <v>0</v>
      </c>
      <c r="AR1076" s="27">
        <f t="shared" ref="AR1076:AR1139" si="335">IFERROR(VALUE(MID(F1076,4,2)),0)</f>
        <v>0</v>
      </c>
      <c r="AS1076" s="27">
        <f t="shared" ref="AS1076:AS1139" si="336">IFERROR(VALUE(RIGHT(F1076,4)),0)</f>
        <v>0</v>
      </c>
      <c r="AT1076" s="27">
        <f t="shared" ref="AT1076:AT1139" si="337">IFERROR(VLOOKUP(AV1076-1,$AY$12:$AZ$23,2,0),0)</f>
        <v>0</v>
      </c>
      <c r="AU1076" s="27">
        <f t="shared" ref="AU1076:AU1139" si="338">IFERROR(VALUE(LEFT(G1076,2)),0)</f>
        <v>0</v>
      </c>
      <c r="AV1076" s="27">
        <f t="shared" ref="AV1076:AV1139" si="339">IFERROR(VALUE(MID(G1076,4,2)),0)</f>
        <v>0</v>
      </c>
      <c r="AW1076" s="27">
        <f t="shared" ref="AW1076:AW1139" si="340">IFERROR(VALUE(RIGHT(G1076,4)),0)</f>
        <v>0</v>
      </c>
    </row>
    <row r="1077" spans="1:49">
      <c r="A1077" s="78">
        <v>1066</v>
      </c>
      <c r="B1077" s="69" t="s">
        <v>328</v>
      </c>
      <c r="C1077" s="314"/>
      <c r="D1077" s="72"/>
      <c r="E1077" s="180"/>
      <c r="F1077" s="72"/>
      <c r="G1077" s="72"/>
      <c r="H1077" s="325">
        <f t="shared" si="322"/>
        <v>0</v>
      </c>
      <c r="I1077" s="71"/>
      <c r="J1077" s="303"/>
      <c r="K1077" s="303"/>
      <c r="L1077" s="303"/>
      <c r="M1077" s="304">
        <f t="shared" si="326"/>
        <v>0</v>
      </c>
      <c r="N1077" s="326" t="str">
        <f t="shared" si="323"/>
        <v/>
      </c>
      <c r="O1077" s="71"/>
      <c r="P1077" s="303"/>
      <c r="Q1077" s="214">
        <f t="shared" si="327"/>
        <v>0</v>
      </c>
      <c r="R1077" s="71"/>
      <c r="S1077" s="308"/>
      <c r="T1077" s="308"/>
      <c r="U1077" s="308"/>
      <c r="V1077" s="79"/>
      <c r="W1077" s="303"/>
      <c r="X1077" s="303"/>
      <c r="Y1077" s="309">
        <f t="shared" si="324"/>
        <v>0</v>
      </c>
      <c r="Z1077" s="73" t="s">
        <v>169</v>
      </c>
      <c r="AA1077" s="73" t="s">
        <v>169</v>
      </c>
      <c r="AB1077" s="317"/>
      <c r="AC1077" s="73" t="s">
        <v>169</v>
      </c>
      <c r="AD1077" s="73" t="s">
        <v>169</v>
      </c>
      <c r="AE1077" s="317"/>
      <c r="AF1077" s="73" t="s">
        <v>169</v>
      </c>
      <c r="AG1077" s="73" t="s">
        <v>169</v>
      </c>
      <c r="AH1077" s="317"/>
      <c r="AI1077" s="88">
        <f t="shared" si="328"/>
        <v>0</v>
      </c>
      <c r="AJ1077" s="312">
        <f t="shared" si="329"/>
        <v>0</v>
      </c>
      <c r="AK1077" s="27">
        <f t="shared" si="330"/>
        <v>0</v>
      </c>
      <c r="AL1077" s="27">
        <f t="shared" si="331"/>
        <v>0</v>
      </c>
      <c r="AM1077" s="27">
        <f t="shared" si="332"/>
        <v>0</v>
      </c>
      <c r="AN1077" s="77">
        <f t="shared" si="325"/>
        <v>0</v>
      </c>
      <c r="AP1077" s="27">
        <f t="shared" si="333"/>
        <v>0</v>
      </c>
      <c r="AQ1077" s="207">
        <f t="shared" si="334"/>
        <v>0</v>
      </c>
      <c r="AR1077" s="27">
        <f t="shared" si="335"/>
        <v>0</v>
      </c>
      <c r="AS1077" s="27">
        <f t="shared" si="336"/>
        <v>0</v>
      </c>
      <c r="AT1077" s="27">
        <f t="shared" si="337"/>
        <v>0</v>
      </c>
      <c r="AU1077" s="27">
        <f t="shared" si="338"/>
        <v>0</v>
      </c>
      <c r="AV1077" s="27">
        <f t="shared" si="339"/>
        <v>0</v>
      </c>
      <c r="AW1077" s="27">
        <f t="shared" si="340"/>
        <v>0</v>
      </c>
    </row>
    <row r="1078" spans="1:49">
      <c r="A1078" s="78">
        <v>1067</v>
      </c>
      <c r="B1078" s="69" t="s">
        <v>328</v>
      </c>
      <c r="C1078" s="314"/>
      <c r="D1078" s="72"/>
      <c r="E1078" s="180"/>
      <c r="F1078" s="72"/>
      <c r="G1078" s="72"/>
      <c r="H1078" s="325">
        <f t="shared" si="322"/>
        <v>0</v>
      </c>
      <c r="I1078" s="71"/>
      <c r="J1078" s="303"/>
      <c r="K1078" s="303"/>
      <c r="L1078" s="303"/>
      <c r="M1078" s="304">
        <f t="shared" si="326"/>
        <v>0</v>
      </c>
      <c r="N1078" s="326" t="str">
        <f t="shared" si="323"/>
        <v/>
      </c>
      <c r="O1078" s="71"/>
      <c r="P1078" s="303"/>
      <c r="Q1078" s="214">
        <f t="shared" si="327"/>
        <v>0</v>
      </c>
      <c r="R1078" s="71"/>
      <c r="S1078" s="308"/>
      <c r="T1078" s="308"/>
      <c r="U1078" s="308"/>
      <c r="V1078" s="79"/>
      <c r="W1078" s="303"/>
      <c r="X1078" s="303"/>
      <c r="Y1078" s="309">
        <f t="shared" si="324"/>
        <v>0</v>
      </c>
      <c r="Z1078" s="73" t="s">
        <v>169</v>
      </c>
      <c r="AA1078" s="73" t="s">
        <v>169</v>
      </c>
      <c r="AB1078" s="317"/>
      <c r="AC1078" s="73" t="s">
        <v>169</v>
      </c>
      <c r="AD1078" s="73" t="s">
        <v>169</v>
      </c>
      <c r="AE1078" s="317"/>
      <c r="AF1078" s="73" t="s">
        <v>169</v>
      </c>
      <c r="AG1078" s="73" t="s">
        <v>169</v>
      </c>
      <c r="AH1078" s="317"/>
      <c r="AI1078" s="88">
        <f t="shared" si="328"/>
        <v>0</v>
      </c>
      <c r="AJ1078" s="312">
        <f t="shared" si="329"/>
        <v>0</v>
      </c>
      <c r="AK1078" s="27">
        <f t="shared" si="330"/>
        <v>0</v>
      </c>
      <c r="AL1078" s="27">
        <f t="shared" si="331"/>
        <v>0</v>
      </c>
      <c r="AM1078" s="27">
        <f t="shared" si="332"/>
        <v>0</v>
      </c>
      <c r="AN1078" s="77">
        <f t="shared" si="325"/>
        <v>0</v>
      </c>
      <c r="AP1078" s="27">
        <f t="shared" si="333"/>
        <v>0</v>
      </c>
      <c r="AQ1078" s="207">
        <f t="shared" si="334"/>
        <v>0</v>
      </c>
      <c r="AR1078" s="27">
        <f t="shared" si="335"/>
        <v>0</v>
      </c>
      <c r="AS1078" s="27">
        <f t="shared" si="336"/>
        <v>0</v>
      </c>
      <c r="AT1078" s="27">
        <f t="shared" si="337"/>
        <v>0</v>
      </c>
      <c r="AU1078" s="27">
        <f t="shared" si="338"/>
        <v>0</v>
      </c>
      <c r="AV1078" s="27">
        <f t="shared" si="339"/>
        <v>0</v>
      </c>
      <c r="AW1078" s="27">
        <f t="shared" si="340"/>
        <v>0</v>
      </c>
    </row>
    <row r="1079" spans="1:49">
      <c r="A1079" s="78">
        <v>1068</v>
      </c>
      <c r="B1079" s="69" t="s">
        <v>328</v>
      </c>
      <c r="C1079" s="314"/>
      <c r="D1079" s="72"/>
      <c r="E1079" s="180"/>
      <c r="F1079" s="72"/>
      <c r="G1079" s="72"/>
      <c r="H1079" s="325">
        <f t="shared" si="322"/>
        <v>0</v>
      </c>
      <c r="I1079" s="71"/>
      <c r="J1079" s="303"/>
      <c r="K1079" s="303"/>
      <c r="L1079" s="303"/>
      <c r="M1079" s="304">
        <f t="shared" si="326"/>
        <v>0</v>
      </c>
      <c r="N1079" s="326" t="str">
        <f t="shared" si="323"/>
        <v/>
      </c>
      <c r="O1079" s="71"/>
      <c r="P1079" s="303"/>
      <c r="Q1079" s="214">
        <f t="shared" si="327"/>
        <v>0</v>
      </c>
      <c r="R1079" s="71"/>
      <c r="S1079" s="308"/>
      <c r="T1079" s="308"/>
      <c r="U1079" s="308"/>
      <c r="V1079" s="79"/>
      <c r="W1079" s="303"/>
      <c r="X1079" s="303"/>
      <c r="Y1079" s="309">
        <f t="shared" si="324"/>
        <v>0</v>
      </c>
      <c r="Z1079" s="73" t="s">
        <v>169</v>
      </c>
      <c r="AA1079" s="73" t="s">
        <v>169</v>
      </c>
      <c r="AB1079" s="317"/>
      <c r="AC1079" s="73" t="s">
        <v>169</v>
      </c>
      <c r="AD1079" s="73" t="s">
        <v>169</v>
      </c>
      <c r="AE1079" s="317"/>
      <c r="AF1079" s="73" t="s">
        <v>169</v>
      </c>
      <c r="AG1079" s="73" t="s">
        <v>169</v>
      </c>
      <c r="AH1079" s="317"/>
      <c r="AI1079" s="88">
        <f t="shared" si="328"/>
        <v>0</v>
      </c>
      <c r="AJ1079" s="312">
        <f t="shared" si="329"/>
        <v>0</v>
      </c>
      <c r="AK1079" s="27">
        <f t="shared" si="330"/>
        <v>0</v>
      </c>
      <c r="AL1079" s="27">
        <f t="shared" si="331"/>
        <v>0</v>
      </c>
      <c r="AM1079" s="27">
        <f t="shared" si="332"/>
        <v>0</v>
      </c>
      <c r="AN1079" s="77">
        <f t="shared" si="325"/>
        <v>0</v>
      </c>
      <c r="AP1079" s="27">
        <f t="shared" si="333"/>
        <v>0</v>
      </c>
      <c r="AQ1079" s="207">
        <f t="shared" si="334"/>
        <v>0</v>
      </c>
      <c r="AR1079" s="27">
        <f t="shared" si="335"/>
        <v>0</v>
      </c>
      <c r="AS1079" s="27">
        <f t="shared" si="336"/>
        <v>0</v>
      </c>
      <c r="AT1079" s="27">
        <f t="shared" si="337"/>
        <v>0</v>
      </c>
      <c r="AU1079" s="27">
        <f t="shared" si="338"/>
        <v>0</v>
      </c>
      <c r="AV1079" s="27">
        <f t="shared" si="339"/>
        <v>0</v>
      </c>
      <c r="AW1079" s="27">
        <f t="shared" si="340"/>
        <v>0</v>
      </c>
    </row>
    <row r="1080" spans="1:49">
      <c r="A1080" s="78">
        <v>1069</v>
      </c>
      <c r="B1080" s="69" t="s">
        <v>328</v>
      </c>
      <c r="C1080" s="314"/>
      <c r="D1080" s="72"/>
      <c r="E1080" s="180"/>
      <c r="F1080" s="72"/>
      <c r="G1080" s="72"/>
      <c r="H1080" s="325">
        <f t="shared" si="322"/>
        <v>0</v>
      </c>
      <c r="I1080" s="71"/>
      <c r="J1080" s="303"/>
      <c r="K1080" s="303"/>
      <c r="L1080" s="303"/>
      <c r="M1080" s="304">
        <f t="shared" si="326"/>
        <v>0</v>
      </c>
      <c r="N1080" s="326" t="str">
        <f t="shared" si="323"/>
        <v/>
      </c>
      <c r="O1080" s="71"/>
      <c r="P1080" s="303"/>
      <c r="Q1080" s="214">
        <f t="shared" si="327"/>
        <v>0</v>
      </c>
      <c r="R1080" s="71"/>
      <c r="S1080" s="308"/>
      <c r="T1080" s="308"/>
      <c r="U1080" s="308"/>
      <c r="V1080" s="79"/>
      <c r="W1080" s="303"/>
      <c r="X1080" s="303"/>
      <c r="Y1080" s="309">
        <f t="shared" si="324"/>
        <v>0</v>
      </c>
      <c r="Z1080" s="73" t="s">
        <v>169</v>
      </c>
      <c r="AA1080" s="73" t="s">
        <v>169</v>
      </c>
      <c r="AB1080" s="317"/>
      <c r="AC1080" s="73" t="s">
        <v>169</v>
      </c>
      <c r="AD1080" s="73" t="s">
        <v>169</v>
      </c>
      <c r="AE1080" s="317"/>
      <c r="AF1080" s="73" t="s">
        <v>169</v>
      </c>
      <c r="AG1080" s="73" t="s">
        <v>169</v>
      </c>
      <c r="AH1080" s="317"/>
      <c r="AI1080" s="88">
        <f t="shared" si="328"/>
        <v>0</v>
      </c>
      <c r="AJ1080" s="312">
        <f t="shared" si="329"/>
        <v>0</v>
      </c>
      <c r="AK1080" s="27">
        <f t="shared" si="330"/>
        <v>0</v>
      </c>
      <c r="AL1080" s="27">
        <f t="shared" si="331"/>
        <v>0</v>
      </c>
      <c r="AM1080" s="27">
        <f t="shared" si="332"/>
        <v>0</v>
      </c>
      <c r="AN1080" s="77">
        <f t="shared" si="325"/>
        <v>0</v>
      </c>
      <c r="AP1080" s="27">
        <f t="shared" si="333"/>
        <v>0</v>
      </c>
      <c r="AQ1080" s="207">
        <f t="shared" si="334"/>
        <v>0</v>
      </c>
      <c r="AR1080" s="27">
        <f t="shared" si="335"/>
        <v>0</v>
      </c>
      <c r="AS1080" s="27">
        <f t="shared" si="336"/>
        <v>0</v>
      </c>
      <c r="AT1080" s="27">
        <f t="shared" si="337"/>
        <v>0</v>
      </c>
      <c r="AU1080" s="27">
        <f t="shared" si="338"/>
        <v>0</v>
      </c>
      <c r="AV1080" s="27">
        <f t="shared" si="339"/>
        <v>0</v>
      </c>
      <c r="AW1080" s="27">
        <f t="shared" si="340"/>
        <v>0</v>
      </c>
    </row>
    <row r="1081" spans="1:49">
      <c r="A1081" s="78">
        <v>1070</v>
      </c>
      <c r="B1081" s="69" t="s">
        <v>328</v>
      </c>
      <c r="C1081" s="314"/>
      <c r="D1081" s="72"/>
      <c r="E1081" s="180"/>
      <c r="F1081" s="72"/>
      <c r="G1081" s="72"/>
      <c r="H1081" s="325">
        <f t="shared" si="322"/>
        <v>0</v>
      </c>
      <c r="I1081" s="71"/>
      <c r="J1081" s="303"/>
      <c r="K1081" s="303"/>
      <c r="L1081" s="303"/>
      <c r="M1081" s="304">
        <f t="shared" si="326"/>
        <v>0</v>
      </c>
      <c r="N1081" s="326" t="str">
        <f t="shared" si="323"/>
        <v/>
      </c>
      <c r="O1081" s="71"/>
      <c r="P1081" s="303"/>
      <c r="Q1081" s="214">
        <f t="shared" si="327"/>
        <v>0</v>
      </c>
      <c r="R1081" s="71"/>
      <c r="S1081" s="308"/>
      <c r="T1081" s="308"/>
      <c r="U1081" s="308"/>
      <c r="V1081" s="79"/>
      <c r="W1081" s="303"/>
      <c r="X1081" s="303"/>
      <c r="Y1081" s="309">
        <f t="shared" si="324"/>
        <v>0</v>
      </c>
      <c r="Z1081" s="73" t="s">
        <v>169</v>
      </c>
      <c r="AA1081" s="73" t="s">
        <v>169</v>
      </c>
      <c r="AB1081" s="317"/>
      <c r="AC1081" s="73" t="s">
        <v>169</v>
      </c>
      <c r="AD1081" s="73" t="s">
        <v>169</v>
      </c>
      <c r="AE1081" s="317"/>
      <c r="AF1081" s="73" t="s">
        <v>169</v>
      </c>
      <c r="AG1081" s="73" t="s">
        <v>169</v>
      </c>
      <c r="AH1081" s="317"/>
      <c r="AI1081" s="88">
        <f t="shared" si="328"/>
        <v>0</v>
      </c>
      <c r="AJ1081" s="312">
        <f t="shared" si="329"/>
        <v>0</v>
      </c>
      <c r="AK1081" s="27">
        <f t="shared" si="330"/>
        <v>0</v>
      </c>
      <c r="AL1081" s="27">
        <f t="shared" si="331"/>
        <v>0</v>
      </c>
      <c r="AM1081" s="27">
        <f t="shared" si="332"/>
        <v>0</v>
      </c>
      <c r="AN1081" s="77">
        <f t="shared" si="325"/>
        <v>0</v>
      </c>
      <c r="AP1081" s="27">
        <f t="shared" si="333"/>
        <v>0</v>
      </c>
      <c r="AQ1081" s="207">
        <f t="shared" si="334"/>
        <v>0</v>
      </c>
      <c r="AR1081" s="27">
        <f t="shared" si="335"/>
        <v>0</v>
      </c>
      <c r="AS1081" s="27">
        <f t="shared" si="336"/>
        <v>0</v>
      </c>
      <c r="AT1081" s="27">
        <f t="shared" si="337"/>
        <v>0</v>
      </c>
      <c r="AU1081" s="27">
        <f t="shared" si="338"/>
        <v>0</v>
      </c>
      <c r="AV1081" s="27">
        <f t="shared" si="339"/>
        <v>0</v>
      </c>
      <c r="AW1081" s="27">
        <f t="shared" si="340"/>
        <v>0</v>
      </c>
    </row>
    <row r="1082" spans="1:49">
      <c r="A1082" s="78">
        <v>1071</v>
      </c>
      <c r="B1082" s="69" t="s">
        <v>328</v>
      </c>
      <c r="C1082" s="314"/>
      <c r="D1082" s="72"/>
      <c r="E1082" s="180"/>
      <c r="F1082" s="72"/>
      <c r="G1082" s="72"/>
      <c r="H1082" s="325">
        <f t="shared" si="322"/>
        <v>0</v>
      </c>
      <c r="I1082" s="71"/>
      <c r="J1082" s="303"/>
      <c r="K1082" s="303"/>
      <c r="L1082" s="303"/>
      <c r="M1082" s="304">
        <f t="shared" si="326"/>
        <v>0</v>
      </c>
      <c r="N1082" s="326" t="str">
        <f t="shared" si="323"/>
        <v/>
      </c>
      <c r="O1082" s="71"/>
      <c r="P1082" s="303"/>
      <c r="Q1082" s="214">
        <f t="shared" si="327"/>
        <v>0</v>
      </c>
      <c r="R1082" s="71"/>
      <c r="S1082" s="308"/>
      <c r="T1082" s="308"/>
      <c r="U1082" s="308"/>
      <c r="V1082" s="79"/>
      <c r="W1082" s="303"/>
      <c r="X1082" s="303"/>
      <c r="Y1082" s="309">
        <f t="shared" si="324"/>
        <v>0</v>
      </c>
      <c r="Z1082" s="73" t="s">
        <v>169</v>
      </c>
      <c r="AA1082" s="73" t="s">
        <v>169</v>
      </c>
      <c r="AB1082" s="317"/>
      <c r="AC1082" s="73" t="s">
        <v>169</v>
      </c>
      <c r="AD1082" s="73" t="s">
        <v>169</v>
      </c>
      <c r="AE1082" s="317"/>
      <c r="AF1082" s="73" t="s">
        <v>169</v>
      </c>
      <c r="AG1082" s="73" t="s">
        <v>169</v>
      </c>
      <c r="AH1082" s="317"/>
      <c r="AI1082" s="88">
        <f t="shared" si="328"/>
        <v>0</v>
      </c>
      <c r="AJ1082" s="312">
        <f t="shared" si="329"/>
        <v>0</v>
      </c>
      <c r="AK1082" s="27">
        <f t="shared" si="330"/>
        <v>0</v>
      </c>
      <c r="AL1082" s="27">
        <f t="shared" si="331"/>
        <v>0</v>
      </c>
      <c r="AM1082" s="27">
        <f t="shared" si="332"/>
        <v>0</v>
      </c>
      <c r="AN1082" s="77">
        <f t="shared" si="325"/>
        <v>0</v>
      </c>
      <c r="AP1082" s="27">
        <f t="shared" si="333"/>
        <v>0</v>
      </c>
      <c r="AQ1082" s="207">
        <f t="shared" si="334"/>
        <v>0</v>
      </c>
      <c r="AR1082" s="27">
        <f t="shared" si="335"/>
        <v>0</v>
      </c>
      <c r="AS1082" s="27">
        <f t="shared" si="336"/>
        <v>0</v>
      </c>
      <c r="AT1082" s="27">
        <f t="shared" si="337"/>
        <v>0</v>
      </c>
      <c r="AU1082" s="27">
        <f t="shared" si="338"/>
        <v>0</v>
      </c>
      <c r="AV1082" s="27">
        <f t="shared" si="339"/>
        <v>0</v>
      </c>
      <c r="AW1082" s="27">
        <f t="shared" si="340"/>
        <v>0</v>
      </c>
    </row>
    <row r="1083" spans="1:49">
      <c r="A1083" s="78">
        <v>1072</v>
      </c>
      <c r="B1083" s="69" t="s">
        <v>328</v>
      </c>
      <c r="C1083" s="314"/>
      <c r="D1083" s="72"/>
      <c r="E1083" s="180"/>
      <c r="F1083" s="72"/>
      <c r="G1083" s="72"/>
      <c r="H1083" s="325">
        <f t="shared" si="322"/>
        <v>0</v>
      </c>
      <c r="I1083" s="71"/>
      <c r="J1083" s="303"/>
      <c r="K1083" s="303"/>
      <c r="L1083" s="303"/>
      <c r="M1083" s="304">
        <f t="shared" si="326"/>
        <v>0</v>
      </c>
      <c r="N1083" s="326" t="str">
        <f t="shared" si="323"/>
        <v/>
      </c>
      <c r="O1083" s="71"/>
      <c r="P1083" s="303"/>
      <c r="Q1083" s="214">
        <f t="shared" si="327"/>
        <v>0</v>
      </c>
      <c r="R1083" s="71"/>
      <c r="S1083" s="308"/>
      <c r="T1083" s="308"/>
      <c r="U1083" s="308"/>
      <c r="V1083" s="79"/>
      <c r="W1083" s="303"/>
      <c r="X1083" s="303"/>
      <c r="Y1083" s="309">
        <f t="shared" si="324"/>
        <v>0</v>
      </c>
      <c r="Z1083" s="73" t="s">
        <v>169</v>
      </c>
      <c r="AA1083" s="73" t="s">
        <v>169</v>
      </c>
      <c r="AB1083" s="317"/>
      <c r="AC1083" s="73" t="s">
        <v>169</v>
      </c>
      <c r="AD1083" s="73" t="s">
        <v>169</v>
      </c>
      <c r="AE1083" s="317"/>
      <c r="AF1083" s="73" t="s">
        <v>169</v>
      </c>
      <c r="AG1083" s="73" t="s">
        <v>169</v>
      </c>
      <c r="AH1083" s="317"/>
      <c r="AI1083" s="88">
        <f t="shared" si="328"/>
        <v>0</v>
      </c>
      <c r="AJ1083" s="312">
        <f t="shared" si="329"/>
        <v>0</v>
      </c>
      <c r="AK1083" s="27">
        <f t="shared" si="330"/>
        <v>0</v>
      </c>
      <c r="AL1083" s="27">
        <f t="shared" si="331"/>
        <v>0</v>
      </c>
      <c r="AM1083" s="27">
        <f t="shared" si="332"/>
        <v>0</v>
      </c>
      <c r="AN1083" s="77">
        <f t="shared" si="325"/>
        <v>0</v>
      </c>
      <c r="AP1083" s="27">
        <f t="shared" si="333"/>
        <v>0</v>
      </c>
      <c r="AQ1083" s="207">
        <f t="shared" si="334"/>
        <v>0</v>
      </c>
      <c r="AR1083" s="27">
        <f t="shared" si="335"/>
        <v>0</v>
      </c>
      <c r="AS1083" s="27">
        <f t="shared" si="336"/>
        <v>0</v>
      </c>
      <c r="AT1083" s="27">
        <f t="shared" si="337"/>
        <v>0</v>
      </c>
      <c r="AU1083" s="27">
        <f t="shared" si="338"/>
        <v>0</v>
      </c>
      <c r="AV1083" s="27">
        <f t="shared" si="339"/>
        <v>0</v>
      </c>
      <c r="AW1083" s="27">
        <f t="shared" si="340"/>
        <v>0</v>
      </c>
    </row>
    <row r="1084" spans="1:49">
      <c r="A1084" s="78">
        <v>1073</v>
      </c>
      <c r="B1084" s="69" t="s">
        <v>328</v>
      </c>
      <c r="C1084" s="314"/>
      <c r="D1084" s="72"/>
      <c r="E1084" s="180"/>
      <c r="F1084" s="72"/>
      <c r="G1084" s="72"/>
      <c r="H1084" s="325">
        <f t="shared" si="322"/>
        <v>0</v>
      </c>
      <c r="I1084" s="71"/>
      <c r="J1084" s="303"/>
      <c r="K1084" s="303"/>
      <c r="L1084" s="303"/>
      <c r="M1084" s="304">
        <f t="shared" si="326"/>
        <v>0</v>
      </c>
      <c r="N1084" s="326" t="str">
        <f t="shared" si="323"/>
        <v/>
      </c>
      <c r="O1084" s="71"/>
      <c r="P1084" s="303"/>
      <c r="Q1084" s="214">
        <f t="shared" si="327"/>
        <v>0</v>
      </c>
      <c r="R1084" s="71"/>
      <c r="S1084" s="308"/>
      <c r="T1084" s="308"/>
      <c r="U1084" s="308"/>
      <c r="V1084" s="79"/>
      <c r="W1084" s="303"/>
      <c r="X1084" s="303"/>
      <c r="Y1084" s="309">
        <f t="shared" si="324"/>
        <v>0</v>
      </c>
      <c r="Z1084" s="73" t="s">
        <v>169</v>
      </c>
      <c r="AA1084" s="73" t="s">
        <v>169</v>
      </c>
      <c r="AB1084" s="317"/>
      <c r="AC1084" s="73" t="s">
        <v>169</v>
      </c>
      <c r="AD1084" s="73" t="s">
        <v>169</v>
      </c>
      <c r="AE1084" s="317"/>
      <c r="AF1084" s="73" t="s">
        <v>169</v>
      </c>
      <c r="AG1084" s="73" t="s">
        <v>169</v>
      </c>
      <c r="AH1084" s="317"/>
      <c r="AI1084" s="88">
        <f t="shared" si="328"/>
        <v>0</v>
      </c>
      <c r="AJ1084" s="312">
        <f t="shared" si="329"/>
        <v>0</v>
      </c>
      <c r="AK1084" s="27">
        <f t="shared" si="330"/>
        <v>0</v>
      </c>
      <c r="AL1084" s="27">
        <f t="shared" si="331"/>
        <v>0</v>
      </c>
      <c r="AM1084" s="27">
        <f t="shared" si="332"/>
        <v>0</v>
      </c>
      <c r="AN1084" s="77">
        <f t="shared" si="325"/>
        <v>0</v>
      </c>
      <c r="AP1084" s="27">
        <f t="shared" si="333"/>
        <v>0</v>
      </c>
      <c r="AQ1084" s="207">
        <f t="shared" si="334"/>
        <v>0</v>
      </c>
      <c r="AR1084" s="27">
        <f t="shared" si="335"/>
        <v>0</v>
      </c>
      <c r="AS1084" s="27">
        <f t="shared" si="336"/>
        <v>0</v>
      </c>
      <c r="AT1084" s="27">
        <f t="shared" si="337"/>
        <v>0</v>
      </c>
      <c r="AU1084" s="27">
        <f t="shared" si="338"/>
        <v>0</v>
      </c>
      <c r="AV1084" s="27">
        <f t="shared" si="339"/>
        <v>0</v>
      </c>
      <c r="AW1084" s="27">
        <f t="shared" si="340"/>
        <v>0</v>
      </c>
    </row>
    <row r="1085" spans="1:49">
      <c r="A1085" s="78">
        <v>1074</v>
      </c>
      <c r="B1085" s="69" t="s">
        <v>328</v>
      </c>
      <c r="C1085" s="314"/>
      <c r="D1085" s="72"/>
      <c r="E1085" s="180"/>
      <c r="F1085" s="72"/>
      <c r="G1085" s="72"/>
      <c r="H1085" s="325">
        <f t="shared" si="322"/>
        <v>0</v>
      </c>
      <c r="I1085" s="71"/>
      <c r="J1085" s="303"/>
      <c r="K1085" s="303"/>
      <c r="L1085" s="303"/>
      <c r="M1085" s="304">
        <f t="shared" si="326"/>
        <v>0</v>
      </c>
      <c r="N1085" s="326" t="str">
        <f t="shared" si="323"/>
        <v/>
      </c>
      <c r="O1085" s="71"/>
      <c r="P1085" s="303"/>
      <c r="Q1085" s="214">
        <f t="shared" si="327"/>
        <v>0</v>
      </c>
      <c r="R1085" s="71"/>
      <c r="S1085" s="308"/>
      <c r="T1085" s="308"/>
      <c r="U1085" s="308"/>
      <c r="V1085" s="79"/>
      <c r="W1085" s="303"/>
      <c r="X1085" s="303"/>
      <c r="Y1085" s="309">
        <f t="shared" si="324"/>
        <v>0</v>
      </c>
      <c r="Z1085" s="73" t="s">
        <v>169</v>
      </c>
      <c r="AA1085" s="73" t="s">
        <v>169</v>
      </c>
      <c r="AB1085" s="317"/>
      <c r="AC1085" s="73" t="s">
        <v>169</v>
      </c>
      <c r="AD1085" s="73" t="s">
        <v>169</v>
      </c>
      <c r="AE1085" s="317"/>
      <c r="AF1085" s="73" t="s">
        <v>169</v>
      </c>
      <c r="AG1085" s="73" t="s">
        <v>169</v>
      </c>
      <c r="AH1085" s="317"/>
      <c r="AI1085" s="88">
        <f t="shared" si="328"/>
        <v>0</v>
      </c>
      <c r="AJ1085" s="312">
        <f t="shared" si="329"/>
        <v>0</v>
      </c>
      <c r="AK1085" s="27">
        <f t="shared" si="330"/>
        <v>0</v>
      </c>
      <c r="AL1085" s="27">
        <f t="shared" si="331"/>
        <v>0</v>
      </c>
      <c r="AM1085" s="27">
        <f t="shared" si="332"/>
        <v>0</v>
      </c>
      <c r="AN1085" s="77">
        <f t="shared" si="325"/>
        <v>0</v>
      </c>
      <c r="AP1085" s="27">
        <f t="shared" si="333"/>
        <v>0</v>
      </c>
      <c r="AQ1085" s="207">
        <f t="shared" si="334"/>
        <v>0</v>
      </c>
      <c r="AR1085" s="27">
        <f t="shared" si="335"/>
        <v>0</v>
      </c>
      <c r="AS1085" s="27">
        <f t="shared" si="336"/>
        <v>0</v>
      </c>
      <c r="AT1085" s="27">
        <f t="shared" si="337"/>
        <v>0</v>
      </c>
      <c r="AU1085" s="27">
        <f t="shared" si="338"/>
        <v>0</v>
      </c>
      <c r="AV1085" s="27">
        <f t="shared" si="339"/>
        <v>0</v>
      </c>
      <c r="AW1085" s="27">
        <f t="shared" si="340"/>
        <v>0</v>
      </c>
    </row>
    <row r="1086" spans="1:49">
      <c r="A1086" s="78">
        <v>1075</v>
      </c>
      <c r="B1086" s="69" t="s">
        <v>328</v>
      </c>
      <c r="C1086" s="314"/>
      <c r="D1086" s="72"/>
      <c r="E1086" s="180"/>
      <c r="F1086" s="72"/>
      <c r="G1086" s="72"/>
      <c r="H1086" s="325">
        <f t="shared" si="322"/>
        <v>0</v>
      </c>
      <c r="I1086" s="71"/>
      <c r="J1086" s="303"/>
      <c r="K1086" s="303"/>
      <c r="L1086" s="303"/>
      <c r="M1086" s="304">
        <f t="shared" si="326"/>
        <v>0</v>
      </c>
      <c r="N1086" s="326" t="str">
        <f t="shared" si="323"/>
        <v/>
      </c>
      <c r="O1086" s="71"/>
      <c r="P1086" s="303"/>
      <c r="Q1086" s="214">
        <f t="shared" si="327"/>
        <v>0</v>
      </c>
      <c r="R1086" s="71"/>
      <c r="S1086" s="308"/>
      <c r="T1086" s="308"/>
      <c r="U1086" s="308"/>
      <c r="V1086" s="79"/>
      <c r="W1086" s="303"/>
      <c r="X1086" s="303"/>
      <c r="Y1086" s="309">
        <f t="shared" si="324"/>
        <v>0</v>
      </c>
      <c r="Z1086" s="73" t="s">
        <v>169</v>
      </c>
      <c r="AA1086" s="73" t="s">
        <v>169</v>
      </c>
      <c r="AB1086" s="317"/>
      <c r="AC1086" s="73" t="s">
        <v>169</v>
      </c>
      <c r="AD1086" s="73" t="s">
        <v>169</v>
      </c>
      <c r="AE1086" s="317"/>
      <c r="AF1086" s="73" t="s">
        <v>169</v>
      </c>
      <c r="AG1086" s="73" t="s">
        <v>169</v>
      </c>
      <c r="AH1086" s="317"/>
      <c r="AI1086" s="88">
        <f t="shared" si="328"/>
        <v>0</v>
      </c>
      <c r="AJ1086" s="312">
        <f t="shared" si="329"/>
        <v>0</v>
      </c>
      <c r="AK1086" s="27">
        <f t="shared" si="330"/>
        <v>0</v>
      </c>
      <c r="AL1086" s="27">
        <f t="shared" si="331"/>
        <v>0</v>
      </c>
      <c r="AM1086" s="27">
        <f t="shared" si="332"/>
        <v>0</v>
      </c>
      <c r="AN1086" s="77">
        <f t="shared" si="325"/>
        <v>0</v>
      </c>
      <c r="AP1086" s="27">
        <f t="shared" si="333"/>
        <v>0</v>
      </c>
      <c r="AQ1086" s="207">
        <f t="shared" si="334"/>
        <v>0</v>
      </c>
      <c r="AR1086" s="27">
        <f t="shared" si="335"/>
        <v>0</v>
      </c>
      <c r="AS1086" s="27">
        <f t="shared" si="336"/>
        <v>0</v>
      </c>
      <c r="AT1086" s="27">
        <f t="shared" si="337"/>
        <v>0</v>
      </c>
      <c r="AU1086" s="27">
        <f t="shared" si="338"/>
        <v>0</v>
      </c>
      <c r="AV1086" s="27">
        <f t="shared" si="339"/>
        <v>0</v>
      </c>
      <c r="AW1086" s="27">
        <f t="shared" si="340"/>
        <v>0</v>
      </c>
    </row>
    <row r="1087" spans="1:49">
      <c r="A1087" s="78">
        <v>1076</v>
      </c>
      <c r="B1087" s="69" t="s">
        <v>328</v>
      </c>
      <c r="C1087" s="314"/>
      <c r="D1087" s="72"/>
      <c r="E1087" s="180"/>
      <c r="F1087" s="72"/>
      <c r="G1087" s="72"/>
      <c r="H1087" s="325">
        <f t="shared" si="322"/>
        <v>0</v>
      </c>
      <c r="I1087" s="71"/>
      <c r="J1087" s="303"/>
      <c r="K1087" s="303"/>
      <c r="L1087" s="303"/>
      <c r="M1087" s="304">
        <f t="shared" si="326"/>
        <v>0</v>
      </c>
      <c r="N1087" s="326" t="str">
        <f t="shared" si="323"/>
        <v/>
      </c>
      <c r="O1087" s="71"/>
      <c r="P1087" s="303"/>
      <c r="Q1087" s="214">
        <f t="shared" si="327"/>
        <v>0</v>
      </c>
      <c r="R1087" s="71"/>
      <c r="S1087" s="308"/>
      <c r="T1087" s="308"/>
      <c r="U1087" s="308"/>
      <c r="V1087" s="79"/>
      <c r="W1087" s="303"/>
      <c r="X1087" s="303"/>
      <c r="Y1087" s="309">
        <f t="shared" si="324"/>
        <v>0</v>
      </c>
      <c r="Z1087" s="73" t="s">
        <v>169</v>
      </c>
      <c r="AA1087" s="73" t="s">
        <v>169</v>
      </c>
      <c r="AB1087" s="317"/>
      <c r="AC1087" s="73" t="s">
        <v>169</v>
      </c>
      <c r="AD1087" s="73" t="s">
        <v>169</v>
      </c>
      <c r="AE1087" s="317"/>
      <c r="AF1087" s="73" t="s">
        <v>169</v>
      </c>
      <c r="AG1087" s="73" t="s">
        <v>169</v>
      </c>
      <c r="AH1087" s="317"/>
      <c r="AI1087" s="88">
        <f t="shared" si="328"/>
        <v>0</v>
      </c>
      <c r="AJ1087" s="312">
        <f t="shared" si="329"/>
        <v>0</v>
      </c>
      <c r="AK1087" s="27">
        <f t="shared" si="330"/>
        <v>0</v>
      </c>
      <c r="AL1087" s="27">
        <f t="shared" si="331"/>
        <v>0</v>
      </c>
      <c r="AM1087" s="27">
        <f t="shared" si="332"/>
        <v>0</v>
      </c>
      <c r="AN1087" s="77">
        <f t="shared" si="325"/>
        <v>0</v>
      </c>
      <c r="AP1087" s="27">
        <f t="shared" si="333"/>
        <v>0</v>
      </c>
      <c r="AQ1087" s="207">
        <f t="shared" si="334"/>
        <v>0</v>
      </c>
      <c r="AR1087" s="27">
        <f t="shared" si="335"/>
        <v>0</v>
      </c>
      <c r="AS1087" s="27">
        <f t="shared" si="336"/>
        <v>0</v>
      </c>
      <c r="AT1087" s="27">
        <f t="shared" si="337"/>
        <v>0</v>
      </c>
      <c r="AU1087" s="27">
        <f t="shared" si="338"/>
        <v>0</v>
      </c>
      <c r="AV1087" s="27">
        <f t="shared" si="339"/>
        <v>0</v>
      </c>
      <c r="AW1087" s="27">
        <f t="shared" si="340"/>
        <v>0</v>
      </c>
    </row>
    <row r="1088" spans="1:49">
      <c r="A1088" s="78">
        <v>1077</v>
      </c>
      <c r="B1088" s="69" t="s">
        <v>328</v>
      </c>
      <c r="C1088" s="314"/>
      <c r="D1088" s="72"/>
      <c r="E1088" s="180"/>
      <c r="F1088" s="72"/>
      <c r="G1088" s="72"/>
      <c r="H1088" s="325">
        <f t="shared" si="322"/>
        <v>0</v>
      </c>
      <c r="I1088" s="71"/>
      <c r="J1088" s="303"/>
      <c r="K1088" s="303"/>
      <c r="L1088" s="303"/>
      <c r="M1088" s="304">
        <f t="shared" si="326"/>
        <v>0</v>
      </c>
      <c r="N1088" s="326" t="str">
        <f t="shared" si="323"/>
        <v/>
      </c>
      <c r="O1088" s="71"/>
      <c r="P1088" s="303"/>
      <c r="Q1088" s="214">
        <f t="shared" si="327"/>
        <v>0</v>
      </c>
      <c r="R1088" s="71"/>
      <c r="S1088" s="308"/>
      <c r="T1088" s="308"/>
      <c r="U1088" s="308"/>
      <c r="V1088" s="79"/>
      <c r="W1088" s="303"/>
      <c r="X1088" s="303"/>
      <c r="Y1088" s="309">
        <f t="shared" si="324"/>
        <v>0</v>
      </c>
      <c r="Z1088" s="73" t="s">
        <v>169</v>
      </c>
      <c r="AA1088" s="73" t="s">
        <v>169</v>
      </c>
      <c r="AB1088" s="317"/>
      <c r="AC1088" s="73" t="s">
        <v>169</v>
      </c>
      <c r="AD1088" s="73" t="s">
        <v>169</v>
      </c>
      <c r="AE1088" s="317"/>
      <c r="AF1088" s="73" t="s">
        <v>169</v>
      </c>
      <c r="AG1088" s="73" t="s">
        <v>169</v>
      </c>
      <c r="AH1088" s="317"/>
      <c r="AI1088" s="88">
        <f t="shared" si="328"/>
        <v>0</v>
      </c>
      <c r="AJ1088" s="312">
        <f t="shared" si="329"/>
        <v>0</v>
      </c>
      <c r="AK1088" s="27">
        <f t="shared" si="330"/>
        <v>0</v>
      </c>
      <c r="AL1088" s="27">
        <f t="shared" si="331"/>
        <v>0</v>
      </c>
      <c r="AM1088" s="27">
        <f t="shared" si="332"/>
        <v>0</v>
      </c>
      <c r="AN1088" s="77">
        <f t="shared" si="325"/>
        <v>0</v>
      </c>
      <c r="AP1088" s="27">
        <f t="shared" si="333"/>
        <v>0</v>
      </c>
      <c r="AQ1088" s="207">
        <f t="shared" si="334"/>
        <v>0</v>
      </c>
      <c r="AR1088" s="27">
        <f t="shared" si="335"/>
        <v>0</v>
      </c>
      <c r="AS1088" s="27">
        <f t="shared" si="336"/>
        <v>0</v>
      </c>
      <c r="AT1088" s="27">
        <f t="shared" si="337"/>
        <v>0</v>
      </c>
      <c r="AU1088" s="27">
        <f t="shared" si="338"/>
        <v>0</v>
      </c>
      <c r="AV1088" s="27">
        <f t="shared" si="339"/>
        <v>0</v>
      </c>
      <c r="AW1088" s="27">
        <f t="shared" si="340"/>
        <v>0</v>
      </c>
    </row>
    <row r="1089" spans="1:49">
      <c r="A1089" s="78">
        <v>1078</v>
      </c>
      <c r="B1089" s="69" t="s">
        <v>328</v>
      </c>
      <c r="C1089" s="314"/>
      <c r="D1089" s="72"/>
      <c r="E1089" s="180"/>
      <c r="F1089" s="72"/>
      <c r="G1089" s="72"/>
      <c r="H1089" s="325">
        <f t="shared" si="322"/>
        <v>0</v>
      </c>
      <c r="I1089" s="71"/>
      <c r="J1089" s="303"/>
      <c r="K1089" s="303"/>
      <c r="L1089" s="303"/>
      <c r="M1089" s="304">
        <f t="shared" si="326"/>
        <v>0</v>
      </c>
      <c r="N1089" s="326" t="str">
        <f t="shared" si="323"/>
        <v/>
      </c>
      <c r="O1089" s="71"/>
      <c r="P1089" s="303"/>
      <c r="Q1089" s="214">
        <f t="shared" si="327"/>
        <v>0</v>
      </c>
      <c r="R1089" s="71"/>
      <c r="S1089" s="308"/>
      <c r="T1089" s="308"/>
      <c r="U1089" s="308"/>
      <c r="V1089" s="79"/>
      <c r="W1089" s="303"/>
      <c r="X1089" s="303"/>
      <c r="Y1089" s="309">
        <f t="shared" si="324"/>
        <v>0</v>
      </c>
      <c r="Z1089" s="73" t="s">
        <v>169</v>
      </c>
      <c r="AA1089" s="73" t="s">
        <v>169</v>
      </c>
      <c r="AB1089" s="317"/>
      <c r="AC1089" s="73" t="s">
        <v>169</v>
      </c>
      <c r="AD1089" s="73" t="s">
        <v>169</v>
      </c>
      <c r="AE1089" s="317"/>
      <c r="AF1089" s="73" t="s">
        <v>169</v>
      </c>
      <c r="AG1089" s="73" t="s">
        <v>169</v>
      </c>
      <c r="AH1089" s="317"/>
      <c r="AI1089" s="88">
        <f t="shared" si="328"/>
        <v>0</v>
      </c>
      <c r="AJ1089" s="312">
        <f t="shared" si="329"/>
        <v>0</v>
      </c>
      <c r="AK1089" s="27">
        <f t="shared" si="330"/>
        <v>0</v>
      </c>
      <c r="AL1089" s="27">
        <f t="shared" si="331"/>
        <v>0</v>
      </c>
      <c r="AM1089" s="27">
        <f t="shared" si="332"/>
        <v>0</v>
      </c>
      <c r="AN1089" s="77">
        <f t="shared" si="325"/>
        <v>0</v>
      </c>
      <c r="AP1089" s="27">
        <f t="shared" si="333"/>
        <v>0</v>
      </c>
      <c r="AQ1089" s="207">
        <f t="shared" si="334"/>
        <v>0</v>
      </c>
      <c r="AR1089" s="27">
        <f t="shared" si="335"/>
        <v>0</v>
      </c>
      <c r="AS1089" s="27">
        <f t="shared" si="336"/>
        <v>0</v>
      </c>
      <c r="AT1089" s="27">
        <f t="shared" si="337"/>
        <v>0</v>
      </c>
      <c r="AU1089" s="27">
        <f t="shared" si="338"/>
        <v>0</v>
      </c>
      <c r="AV1089" s="27">
        <f t="shared" si="339"/>
        <v>0</v>
      </c>
      <c r="AW1089" s="27">
        <f t="shared" si="340"/>
        <v>0</v>
      </c>
    </row>
    <row r="1090" spans="1:49">
      <c r="A1090" s="78">
        <v>1079</v>
      </c>
      <c r="B1090" s="69" t="s">
        <v>328</v>
      </c>
      <c r="C1090" s="314"/>
      <c r="D1090" s="72"/>
      <c r="E1090" s="180"/>
      <c r="F1090" s="72"/>
      <c r="G1090" s="72"/>
      <c r="H1090" s="325">
        <f t="shared" si="322"/>
        <v>0</v>
      </c>
      <c r="I1090" s="71"/>
      <c r="J1090" s="303"/>
      <c r="K1090" s="303"/>
      <c r="L1090" s="303"/>
      <c r="M1090" s="304">
        <f t="shared" si="326"/>
        <v>0</v>
      </c>
      <c r="N1090" s="326" t="str">
        <f t="shared" si="323"/>
        <v/>
      </c>
      <c r="O1090" s="71"/>
      <c r="P1090" s="303"/>
      <c r="Q1090" s="214">
        <f t="shared" si="327"/>
        <v>0</v>
      </c>
      <c r="R1090" s="71"/>
      <c r="S1090" s="308"/>
      <c r="T1090" s="308"/>
      <c r="U1090" s="308"/>
      <c r="V1090" s="79"/>
      <c r="W1090" s="303"/>
      <c r="X1090" s="303"/>
      <c r="Y1090" s="309">
        <f t="shared" si="324"/>
        <v>0</v>
      </c>
      <c r="Z1090" s="73" t="s">
        <v>169</v>
      </c>
      <c r="AA1090" s="73" t="s">
        <v>169</v>
      </c>
      <c r="AB1090" s="317"/>
      <c r="AC1090" s="73" t="s">
        <v>169</v>
      </c>
      <c r="AD1090" s="73" t="s">
        <v>169</v>
      </c>
      <c r="AE1090" s="317"/>
      <c r="AF1090" s="73" t="s">
        <v>169</v>
      </c>
      <c r="AG1090" s="73" t="s">
        <v>169</v>
      </c>
      <c r="AH1090" s="317"/>
      <c r="AI1090" s="88">
        <f t="shared" si="328"/>
        <v>0</v>
      </c>
      <c r="AJ1090" s="312">
        <f t="shared" si="329"/>
        <v>0</v>
      </c>
      <c r="AK1090" s="27">
        <f t="shared" si="330"/>
        <v>0</v>
      </c>
      <c r="AL1090" s="27">
        <f t="shared" si="331"/>
        <v>0</v>
      </c>
      <c r="AM1090" s="27">
        <f t="shared" si="332"/>
        <v>0</v>
      </c>
      <c r="AN1090" s="77">
        <f t="shared" si="325"/>
        <v>0</v>
      </c>
      <c r="AP1090" s="27">
        <f t="shared" si="333"/>
        <v>0</v>
      </c>
      <c r="AQ1090" s="207">
        <f t="shared" si="334"/>
        <v>0</v>
      </c>
      <c r="AR1090" s="27">
        <f t="shared" si="335"/>
        <v>0</v>
      </c>
      <c r="AS1090" s="27">
        <f t="shared" si="336"/>
        <v>0</v>
      </c>
      <c r="AT1090" s="27">
        <f t="shared" si="337"/>
        <v>0</v>
      </c>
      <c r="AU1090" s="27">
        <f t="shared" si="338"/>
        <v>0</v>
      </c>
      <c r="AV1090" s="27">
        <f t="shared" si="339"/>
        <v>0</v>
      </c>
      <c r="AW1090" s="27">
        <f t="shared" si="340"/>
        <v>0</v>
      </c>
    </row>
    <row r="1091" spans="1:49">
      <c r="A1091" s="78">
        <v>1080</v>
      </c>
      <c r="B1091" s="69" t="s">
        <v>328</v>
      </c>
      <c r="C1091" s="314"/>
      <c r="D1091" s="72"/>
      <c r="E1091" s="180"/>
      <c r="F1091" s="72"/>
      <c r="G1091" s="72"/>
      <c r="H1091" s="325">
        <f t="shared" si="322"/>
        <v>0</v>
      </c>
      <c r="I1091" s="71"/>
      <c r="J1091" s="303"/>
      <c r="K1091" s="303"/>
      <c r="L1091" s="303"/>
      <c r="M1091" s="304">
        <f t="shared" si="326"/>
        <v>0</v>
      </c>
      <c r="N1091" s="326" t="str">
        <f t="shared" si="323"/>
        <v/>
      </c>
      <c r="O1091" s="71"/>
      <c r="P1091" s="303"/>
      <c r="Q1091" s="214">
        <f t="shared" si="327"/>
        <v>0</v>
      </c>
      <c r="R1091" s="71"/>
      <c r="S1091" s="308"/>
      <c r="T1091" s="308"/>
      <c r="U1091" s="308"/>
      <c r="V1091" s="79"/>
      <c r="W1091" s="303"/>
      <c r="X1091" s="303"/>
      <c r="Y1091" s="309">
        <f t="shared" si="324"/>
        <v>0</v>
      </c>
      <c r="Z1091" s="73" t="s">
        <v>169</v>
      </c>
      <c r="AA1091" s="73" t="s">
        <v>169</v>
      </c>
      <c r="AB1091" s="317"/>
      <c r="AC1091" s="73" t="s">
        <v>169</v>
      </c>
      <c r="AD1091" s="73" t="s">
        <v>169</v>
      </c>
      <c r="AE1091" s="317"/>
      <c r="AF1091" s="73" t="s">
        <v>169</v>
      </c>
      <c r="AG1091" s="73" t="s">
        <v>169</v>
      </c>
      <c r="AH1091" s="317"/>
      <c r="AI1091" s="88">
        <f t="shared" si="328"/>
        <v>0</v>
      </c>
      <c r="AJ1091" s="312">
        <f t="shared" si="329"/>
        <v>0</v>
      </c>
      <c r="AK1091" s="27">
        <f t="shared" si="330"/>
        <v>0</v>
      </c>
      <c r="AL1091" s="27">
        <f t="shared" si="331"/>
        <v>0</v>
      </c>
      <c r="AM1091" s="27">
        <f t="shared" si="332"/>
        <v>0</v>
      </c>
      <c r="AN1091" s="77">
        <f t="shared" si="325"/>
        <v>0</v>
      </c>
      <c r="AP1091" s="27">
        <f t="shared" si="333"/>
        <v>0</v>
      </c>
      <c r="AQ1091" s="207">
        <f t="shared" si="334"/>
        <v>0</v>
      </c>
      <c r="AR1091" s="27">
        <f t="shared" si="335"/>
        <v>0</v>
      </c>
      <c r="AS1091" s="27">
        <f t="shared" si="336"/>
        <v>0</v>
      </c>
      <c r="AT1091" s="27">
        <f t="shared" si="337"/>
        <v>0</v>
      </c>
      <c r="AU1091" s="27">
        <f t="shared" si="338"/>
        <v>0</v>
      </c>
      <c r="AV1091" s="27">
        <f t="shared" si="339"/>
        <v>0</v>
      </c>
      <c r="AW1091" s="27">
        <f t="shared" si="340"/>
        <v>0</v>
      </c>
    </row>
    <row r="1092" spans="1:49">
      <c r="A1092" s="78">
        <v>1081</v>
      </c>
      <c r="B1092" s="69" t="s">
        <v>328</v>
      </c>
      <c r="C1092" s="314"/>
      <c r="D1092" s="72"/>
      <c r="E1092" s="180"/>
      <c r="F1092" s="72"/>
      <c r="G1092" s="72"/>
      <c r="H1092" s="325">
        <f t="shared" si="322"/>
        <v>0</v>
      </c>
      <c r="I1092" s="71"/>
      <c r="J1092" s="303"/>
      <c r="K1092" s="303"/>
      <c r="L1092" s="303"/>
      <c r="M1092" s="304">
        <f t="shared" si="326"/>
        <v>0</v>
      </c>
      <c r="N1092" s="326" t="str">
        <f t="shared" si="323"/>
        <v/>
      </c>
      <c r="O1092" s="71"/>
      <c r="P1092" s="303"/>
      <c r="Q1092" s="214">
        <f t="shared" si="327"/>
        <v>0</v>
      </c>
      <c r="R1092" s="71"/>
      <c r="S1092" s="308"/>
      <c r="T1092" s="308"/>
      <c r="U1092" s="308"/>
      <c r="V1092" s="79"/>
      <c r="W1092" s="303"/>
      <c r="X1092" s="303"/>
      <c r="Y1092" s="309">
        <f t="shared" si="324"/>
        <v>0</v>
      </c>
      <c r="Z1092" s="73" t="s">
        <v>169</v>
      </c>
      <c r="AA1092" s="73" t="s">
        <v>169</v>
      </c>
      <c r="AB1092" s="317"/>
      <c r="AC1092" s="73" t="s">
        <v>169</v>
      </c>
      <c r="AD1092" s="73" t="s">
        <v>169</v>
      </c>
      <c r="AE1092" s="317"/>
      <c r="AF1092" s="73" t="s">
        <v>169</v>
      </c>
      <c r="AG1092" s="73" t="s">
        <v>169</v>
      </c>
      <c r="AH1092" s="317"/>
      <c r="AI1092" s="88">
        <f t="shared" si="328"/>
        <v>0</v>
      </c>
      <c r="AJ1092" s="312">
        <f t="shared" si="329"/>
        <v>0</v>
      </c>
      <c r="AK1092" s="27">
        <f t="shared" si="330"/>
        <v>0</v>
      </c>
      <c r="AL1092" s="27">
        <f t="shared" si="331"/>
        <v>0</v>
      </c>
      <c r="AM1092" s="27">
        <f t="shared" si="332"/>
        <v>0</v>
      </c>
      <c r="AN1092" s="77">
        <f t="shared" si="325"/>
        <v>0</v>
      </c>
      <c r="AP1092" s="27">
        <f t="shared" si="333"/>
        <v>0</v>
      </c>
      <c r="AQ1092" s="207">
        <f t="shared" si="334"/>
        <v>0</v>
      </c>
      <c r="AR1092" s="27">
        <f t="shared" si="335"/>
        <v>0</v>
      </c>
      <c r="AS1092" s="27">
        <f t="shared" si="336"/>
        <v>0</v>
      </c>
      <c r="AT1092" s="27">
        <f t="shared" si="337"/>
        <v>0</v>
      </c>
      <c r="AU1092" s="27">
        <f t="shared" si="338"/>
        <v>0</v>
      </c>
      <c r="AV1092" s="27">
        <f t="shared" si="339"/>
        <v>0</v>
      </c>
      <c r="AW1092" s="27">
        <f t="shared" si="340"/>
        <v>0</v>
      </c>
    </row>
    <row r="1093" spans="1:49">
      <c r="A1093" s="78">
        <v>1082</v>
      </c>
      <c r="B1093" s="69" t="s">
        <v>328</v>
      </c>
      <c r="C1093" s="314"/>
      <c r="D1093" s="72"/>
      <c r="E1093" s="180"/>
      <c r="F1093" s="72"/>
      <c r="G1093" s="72"/>
      <c r="H1093" s="325">
        <f t="shared" si="322"/>
        <v>0</v>
      </c>
      <c r="I1093" s="71"/>
      <c r="J1093" s="303"/>
      <c r="K1093" s="303"/>
      <c r="L1093" s="303"/>
      <c r="M1093" s="304">
        <f t="shared" si="326"/>
        <v>0</v>
      </c>
      <c r="N1093" s="326" t="str">
        <f t="shared" si="323"/>
        <v/>
      </c>
      <c r="O1093" s="71"/>
      <c r="P1093" s="303"/>
      <c r="Q1093" s="214">
        <f t="shared" si="327"/>
        <v>0</v>
      </c>
      <c r="R1093" s="71"/>
      <c r="S1093" s="308"/>
      <c r="T1093" s="308"/>
      <c r="U1093" s="308"/>
      <c r="V1093" s="79"/>
      <c r="W1093" s="303"/>
      <c r="X1093" s="303"/>
      <c r="Y1093" s="309">
        <f t="shared" si="324"/>
        <v>0</v>
      </c>
      <c r="Z1093" s="73" t="s">
        <v>169</v>
      </c>
      <c r="AA1093" s="73" t="s">
        <v>169</v>
      </c>
      <c r="AB1093" s="317"/>
      <c r="AC1093" s="73" t="s">
        <v>169</v>
      </c>
      <c r="AD1093" s="73" t="s">
        <v>169</v>
      </c>
      <c r="AE1093" s="317"/>
      <c r="AF1093" s="73" t="s">
        <v>169</v>
      </c>
      <c r="AG1093" s="73" t="s">
        <v>169</v>
      </c>
      <c r="AH1093" s="317"/>
      <c r="AI1093" s="88">
        <f t="shared" si="328"/>
        <v>0</v>
      </c>
      <c r="AJ1093" s="312">
        <f t="shared" si="329"/>
        <v>0</v>
      </c>
      <c r="AK1093" s="27">
        <f t="shared" si="330"/>
        <v>0</v>
      </c>
      <c r="AL1093" s="27">
        <f t="shared" si="331"/>
        <v>0</v>
      </c>
      <c r="AM1093" s="27">
        <f t="shared" si="332"/>
        <v>0</v>
      </c>
      <c r="AN1093" s="77">
        <f t="shared" si="325"/>
        <v>0</v>
      </c>
      <c r="AP1093" s="27">
        <f t="shared" si="333"/>
        <v>0</v>
      </c>
      <c r="AQ1093" s="207">
        <f t="shared" si="334"/>
        <v>0</v>
      </c>
      <c r="AR1093" s="27">
        <f t="shared" si="335"/>
        <v>0</v>
      </c>
      <c r="AS1093" s="27">
        <f t="shared" si="336"/>
        <v>0</v>
      </c>
      <c r="AT1093" s="27">
        <f t="shared" si="337"/>
        <v>0</v>
      </c>
      <c r="AU1093" s="27">
        <f t="shared" si="338"/>
        <v>0</v>
      </c>
      <c r="AV1093" s="27">
        <f t="shared" si="339"/>
        <v>0</v>
      </c>
      <c r="AW1093" s="27">
        <f t="shared" si="340"/>
        <v>0</v>
      </c>
    </row>
    <row r="1094" spans="1:49">
      <c r="A1094" s="78">
        <v>1083</v>
      </c>
      <c r="B1094" s="69" t="s">
        <v>328</v>
      </c>
      <c r="C1094" s="314"/>
      <c r="D1094" s="72"/>
      <c r="E1094" s="180"/>
      <c r="F1094" s="72"/>
      <c r="G1094" s="72"/>
      <c r="H1094" s="325">
        <f t="shared" si="322"/>
        <v>0</v>
      </c>
      <c r="I1094" s="71"/>
      <c r="J1094" s="303"/>
      <c r="K1094" s="303"/>
      <c r="L1094" s="303"/>
      <c r="M1094" s="304">
        <f t="shared" si="326"/>
        <v>0</v>
      </c>
      <c r="N1094" s="326" t="str">
        <f t="shared" si="323"/>
        <v/>
      </c>
      <c r="O1094" s="71"/>
      <c r="P1094" s="303"/>
      <c r="Q1094" s="214">
        <f t="shared" si="327"/>
        <v>0</v>
      </c>
      <c r="R1094" s="71"/>
      <c r="S1094" s="308"/>
      <c r="T1094" s="308"/>
      <c r="U1094" s="308"/>
      <c r="V1094" s="79"/>
      <c r="W1094" s="303"/>
      <c r="X1094" s="303"/>
      <c r="Y1094" s="309">
        <f t="shared" si="324"/>
        <v>0</v>
      </c>
      <c r="Z1094" s="73" t="s">
        <v>169</v>
      </c>
      <c r="AA1094" s="73" t="s">
        <v>169</v>
      </c>
      <c r="AB1094" s="317"/>
      <c r="AC1094" s="73" t="s">
        <v>169</v>
      </c>
      <c r="AD1094" s="73" t="s">
        <v>169</v>
      </c>
      <c r="AE1094" s="317"/>
      <c r="AF1094" s="73" t="s">
        <v>169</v>
      </c>
      <c r="AG1094" s="73" t="s">
        <v>169</v>
      </c>
      <c r="AH1094" s="317"/>
      <c r="AI1094" s="88">
        <f t="shared" si="328"/>
        <v>0</v>
      </c>
      <c r="AJ1094" s="312">
        <f t="shared" si="329"/>
        <v>0</v>
      </c>
      <c r="AK1094" s="27">
        <f t="shared" si="330"/>
        <v>0</v>
      </c>
      <c r="AL1094" s="27">
        <f t="shared" si="331"/>
        <v>0</v>
      </c>
      <c r="AM1094" s="27">
        <f t="shared" si="332"/>
        <v>0</v>
      </c>
      <c r="AN1094" s="77">
        <f t="shared" si="325"/>
        <v>0</v>
      </c>
      <c r="AP1094" s="27">
        <f t="shared" si="333"/>
        <v>0</v>
      </c>
      <c r="AQ1094" s="207">
        <f t="shared" si="334"/>
        <v>0</v>
      </c>
      <c r="AR1094" s="27">
        <f t="shared" si="335"/>
        <v>0</v>
      </c>
      <c r="AS1094" s="27">
        <f t="shared" si="336"/>
        <v>0</v>
      </c>
      <c r="AT1094" s="27">
        <f t="shared" si="337"/>
        <v>0</v>
      </c>
      <c r="AU1094" s="27">
        <f t="shared" si="338"/>
        <v>0</v>
      </c>
      <c r="AV1094" s="27">
        <f t="shared" si="339"/>
        <v>0</v>
      </c>
      <c r="AW1094" s="27">
        <f t="shared" si="340"/>
        <v>0</v>
      </c>
    </row>
    <row r="1095" spans="1:49">
      <c r="A1095" s="78">
        <v>1084</v>
      </c>
      <c r="B1095" s="69" t="s">
        <v>328</v>
      </c>
      <c r="C1095" s="314"/>
      <c r="D1095" s="72"/>
      <c r="E1095" s="180"/>
      <c r="F1095" s="72"/>
      <c r="G1095" s="72"/>
      <c r="H1095" s="325">
        <f t="shared" si="322"/>
        <v>0</v>
      </c>
      <c r="I1095" s="71"/>
      <c r="J1095" s="303"/>
      <c r="K1095" s="303"/>
      <c r="L1095" s="303"/>
      <c r="M1095" s="304">
        <f t="shared" si="326"/>
        <v>0</v>
      </c>
      <c r="N1095" s="326" t="str">
        <f t="shared" si="323"/>
        <v/>
      </c>
      <c r="O1095" s="71"/>
      <c r="P1095" s="303"/>
      <c r="Q1095" s="214">
        <f t="shared" si="327"/>
        <v>0</v>
      </c>
      <c r="R1095" s="71"/>
      <c r="S1095" s="308"/>
      <c r="T1095" s="308"/>
      <c r="U1095" s="308"/>
      <c r="V1095" s="79"/>
      <c r="W1095" s="303"/>
      <c r="X1095" s="303"/>
      <c r="Y1095" s="309">
        <f t="shared" si="324"/>
        <v>0</v>
      </c>
      <c r="Z1095" s="73" t="s">
        <v>169</v>
      </c>
      <c r="AA1095" s="73" t="s">
        <v>169</v>
      </c>
      <c r="AB1095" s="317"/>
      <c r="AC1095" s="73" t="s">
        <v>169</v>
      </c>
      <c r="AD1095" s="73" t="s">
        <v>169</v>
      </c>
      <c r="AE1095" s="317"/>
      <c r="AF1095" s="73" t="s">
        <v>169</v>
      </c>
      <c r="AG1095" s="73" t="s">
        <v>169</v>
      </c>
      <c r="AH1095" s="317"/>
      <c r="AI1095" s="88">
        <f t="shared" si="328"/>
        <v>0</v>
      </c>
      <c r="AJ1095" s="312">
        <f t="shared" si="329"/>
        <v>0</v>
      </c>
      <c r="AK1095" s="27">
        <f t="shared" si="330"/>
        <v>0</v>
      </c>
      <c r="AL1095" s="27">
        <f t="shared" si="331"/>
        <v>0</v>
      </c>
      <c r="AM1095" s="27">
        <f t="shared" si="332"/>
        <v>0</v>
      </c>
      <c r="AN1095" s="77">
        <f t="shared" si="325"/>
        <v>0</v>
      </c>
      <c r="AP1095" s="27">
        <f t="shared" si="333"/>
        <v>0</v>
      </c>
      <c r="AQ1095" s="207">
        <f t="shared" si="334"/>
        <v>0</v>
      </c>
      <c r="AR1095" s="27">
        <f t="shared" si="335"/>
        <v>0</v>
      </c>
      <c r="AS1095" s="27">
        <f t="shared" si="336"/>
        <v>0</v>
      </c>
      <c r="AT1095" s="27">
        <f t="shared" si="337"/>
        <v>0</v>
      </c>
      <c r="AU1095" s="27">
        <f t="shared" si="338"/>
        <v>0</v>
      </c>
      <c r="AV1095" s="27">
        <f t="shared" si="339"/>
        <v>0</v>
      </c>
      <c r="AW1095" s="27">
        <f t="shared" si="340"/>
        <v>0</v>
      </c>
    </row>
    <row r="1096" spans="1:49">
      <c r="A1096" s="78">
        <v>1085</v>
      </c>
      <c r="B1096" s="69" t="s">
        <v>328</v>
      </c>
      <c r="C1096" s="314"/>
      <c r="D1096" s="72"/>
      <c r="E1096" s="180"/>
      <c r="F1096" s="72"/>
      <c r="G1096" s="72"/>
      <c r="H1096" s="325">
        <f t="shared" si="322"/>
        <v>0</v>
      </c>
      <c r="I1096" s="71"/>
      <c r="J1096" s="303"/>
      <c r="K1096" s="303"/>
      <c r="L1096" s="303"/>
      <c r="M1096" s="304">
        <f t="shared" si="326"/>
        <v>0</v>
      </c>
      <c r="N1096" s="326" t="str">
        <f t="shared" si="323"/>
        <v/>
      </c>
      <c r="O1096" s="71"/>
      <c r="P1096" s="303"/>
      <c r="Q1096" s="214">
        <f t="shared" si="327"/>
        <v>0</v>
      </c>
      <c r="R1096" s="71"/>
      <c r="S1096" s="308"/>
      <c r="T1096" s="308"/>
      <c r="U1096" s="308"/>
      <c r="V1096" s="79"/>
      <c r="W1096" s="303"/>
      <c r="X1096" s="303"/>
      <c r="Y1096" s="309">
        <f t="shared" si="324"/>
        <v>0</v>
      </c>
      <c r="Z1096" s="73" t="s">
        <v>169</v>
      </c>
      <c r="AA1096" s="73" t="s">
        <v>169</v>
      </c>
      <c r="AB1096" s="317"/>
      <c r="AC1096" s="73" t="s">
        <v>169</v>
      </c>
      <c r="AD1096" s="73" t="s">
        <v>169</v>
      </c>
      <c r="AE1096" s="317"/>
      <c r="AF1096" s="73" t="s">
        <v>169</v>
      </c>
      <c r="AG1096" s="73" t="s">
        <v>169</v>
      </c>
      <c r="AH1096" s="317"/>
      <c r="AI1096" s="88">
        <f t="shared" si="328"/>
        <v>0</v>
      </c>
      <c r="AJ1096" s="312">
        <f t="shared" si="329"/>
        <v>0</v>
      </c>
      <c r="AK1096" s="27">
        <f t="shared" si="330"/>
        <v>0</v>
      </c>
      <c r="AL1096" s="27">
        <f t="shared" si="331"/>
        <v>0</v>
      </c>
      <c r="AM1096" s="27">
        <f t="shared" si="332"/>
        <v>0</v>
      </c>
      <c r="AN1096" s="77">
        <f t="shared" si="325"/>
        <v>0</v>
      </c>
      <c r="AP1096" s="27">
        <f t="shared" si="333"/>
        <v>0</v>
      </c>
      <c r="AQ1096" s="207">
        <f t="shared" si="334"/>
        <v>0</v>
      </c>
      <c r="AR1096" s="27">
        <f t="shared" si="335"/>
        <v>0</v>
      </c>
      <c r="AS1096" s="27">
        <f t="shared" si="336"/>
        <v>0</v>
      </c>
      <c r="AT1096" s="27">
        <f t="shared" si="337"/>
        <v>0</v>
      </c>
      <c r="AU1096" s="27">
        <f t="shared" si="338"/>
        <v>0</v>
      </c>
      <c r="AV1096" s="27">
        <f t="shared" si="339"/>
        <v>0</v>
      </c>
      <c r="AW1096" s="27">
        <f t="shared" si="340"/>
        <v>0</v>
      </c>
    </row>
    <row r="1097" spans="1:49">
      <c r="A1097" s="78">
        <v>1086</v>
      </c>
      <c r="B1097" s="69" t="s">
        <v>328</v>
      </c>
      <c r="C1097" s="314"/>
      <c r="D1097" s="72"/>
      <c r="E1097" s="180"/>
      <c r="F1097" s="72"/>
      <c r="G1097" s="72"/>
      <c r="H1097" s="325">
        <f t="shared" si="322"/>
        <v>0</v>
      </c>
      <c r="I1097" s="71"/>
      <c r="J1097" s="303"/>
      <c r="K1097" s="303"/>
      <c r="L1097" s="303"/>
      <c r="M1097" s="304">
        <f t="shared" si="326"/>
        <v>0</v>
      </c>
      <c r="N1097" s="326" t="str">
        <f t="shared" si="323"/>
        <v/>
      </c>
      <c r="O1097" s="71"/>
      <c r="P1097" s="303"/>
      <c r="Q1097" s="214">
        <f t="shared" si="327"/>
        <v>0</v>
      </c>
      <c r="R1097" s="71"/>
      <c r="S1097" s="308"/>
      <c r="T1097" s="308"/>
      <c r="U1097" s="308"/>
      <c r="V1097" s="79"/>
      <c r="W1097" s="303"/>
      <c r="X1097" s="303"/>
      <c r="Y1097" s="309">
        <f t="shared" si="324"/>
        <v>0</v>
      </c>
      <c r="Z1097" s="73" t="s">
        <v>169</v>
      </c>
      <c r="AA1097" s="73" t="s">
        <v>169</v>
      </c>
      <c r="AB1097" s="317"/>
      <c r="AC1097" s="73" t="s">
        <v>169</v>
      </c>
      <c r="AD1097" s="73" t="s">
        <v>169</v>
      </c>
      <c r="AE1097" s="317"/>
      <c r="AF1097" s="73" t="s">
        <v>169</v>
      </c>
      <c r="AG1097" s="73" t="s">
        <v>169</v>
      </c>
      <c r="AH1097" s="317"/>
      <c r="AI1097" s="88">
        <f t="shared" si="328"/>
        <v>0</v>
      </c>
      <c r="AJ1097" s="312">
        <f t="shared" si="329"/>
        <v>0</v>
      </c>
      <c r="AK1097" s="27">
        <f t="shared" si="330"/>
        <v>0</v>
      </c>
      <c r="AL1097" s="27">
        <f t="shared" si="331"/>
        <v>0</v>
      </c>
      <c r="AM1097" s="27">
        <f t="shared" si="332"/>
        <v>0</v>
      </c>
      <c r="AN1097" s="77">
        <f t="shared" si="325"/>
        <v>0</v>
      </c>
      <c r="AP1097" s="27">
        <f t="shared" si="333"/>
        <v>0</v>
      </c>
      <c r="AQ1097" s="207">
        <f t="shared" si="334"/>
        <v>0</v>
      </c>
      <c r="AR1097" s="27">
        <f t="shared" si="335"/>
        <v>0</v>
      </c>
      <c r="AS1097" s="27">
        <f t="shared" si="336"/>
        <v>0</v>
      </c>
      <c r="AT1097" s="27">
        <f t="shared" si="337"/>
        <v>0</v>
      </c>
      <c r="AU1097" s="27">
        <f t="shared" si="338"/>
        <v>0</v>
      </c>
      <c r="AV1097" s="27">
        <f t="shared" si="339"/>
        <v>0</v>
      </c>
      <c r="AW1097" s="27">
        <f t="shared" si="340"/>
        <v>0</v>
      </c>
    </row>
    <row r="1098" spans="1:49">
      <c r="A1098" s="78">
        <v>1087</v>
      </c>
      <c r="B1098" s="69" t="s">
        <v>328</v>
      </c>
      <c r="C1098" s="314"/>
      <c r="D1098" s="72"/>
      <c r="E1098" s="180"/>
      <c r="F1098" s="72"/>
      <c r="G1098" s="72"/>
      <c r="H1098" s="325">
        <f t="shared" si="322"/>
        <v>0</v>
      </c>
      <c r="I1098" s="71"/>
      <c r="J1098" s="303"/>
      <c r="K1098" s="303"/>
      <c r="L1098" s="303"/>
      <c r="M1098" s="304">
        <f t="shared" si="326"/>
        <v>0</v>
      </c>
      <c r="N1098" s="326" t="str">
        <f t="shared" si="323"/>
        <v/>
      </c>
      <c r="O1098" s="71"/>
      <c r="P1098" s="303"/>
      <c r="Q1098" s="214">
        <f t="shared" si="327"/>
        <v>0</v>
      </c>
      <c r="R1098" s="71"/>
      <c r="S1098" s="308"/>
      <c r="T1098" s="308"/>
      <c r="U1098" s="308"/>
      <c r="V1098" s="79"/>
      <c r="W1098" s="303"/>
      <c r="X1098" s="303"/>
      <c r="Y1098" s="309">
        <f t="shared" si="324"/>
        <v>0</v>
      </c>
      <c r="Z1098" s="73" t="s">
        <v>169</v>
      </c>
      <c r="AA1098" s="73" t="s">
        <v>169</v>
      </c>
      <c r="AB1098" s="317"/>
      <c r="AC1098" s="73" t="s">
        <v>169</v>
      </c>
      <c r="AD1098" s="73" t="s">
        <v>169</v>
      </c>
      <c r="AE1098" s="317"/>
      <c r="AF1098" s="73" t="s">
        <v>169</v>
      </c>
      <c r="AG1098" s="73" t="s">
        <v>169</v>
      </c>
      <c r="AH1098" s="317"/>
      <c r="AI1098" s="88">
        <f t="shared" si="328"/>
        <v>0</v>
      </c>
      <c r="AJ1098" s="312">
        <f t="shared" si="329"/>
        <v>0</v>
      </c>
      <c r="AK1098" s="27">
        <f t="shared" si="330"/>
        <v>0</v>
      </c>
      <c r="AL1098" s="27">
        <f t="shared" si="331"/>
        <v>0</v>
      </c>
      <c r="AM1098" s="27">
        <f t="shared" si="332"/>
        <v>0</v>
      </c>
      <c r="AN1098" s="77">
        <f t="shared" si="325"/>
        <v>0</v>
      </c>
      <c r="AP1098" s="27">
        <f t="shared" si="333"/>
        <v>0</v>
      </c>
      <c r="AQ1098" s="207">
        <f t="shared" si="334"/>
        <v>0</v>
      </c>
      <c r="AR1098" s="27">
        <f t="shared" si="335"/>
        <v>0</v>
      </c>
      <c r="AS1098" s="27">
        <f t="shared" si="336"/>
        <v>0</v>
      </c>
      <c r="AT1098" s="27">
        <f t="shared" si="337"/>
        <v>0</v>
      </c>
      <c r="AU1098" s="27">
        <f t="shared" si="338"/>
        <v>0</v>
      </c>
      <c r="AV1098" s="27">
        <f t="shared" si="339"/>
        <v>0</v>
      </c>
      <c r="AW1098" s="27">
        <f t="shared" si="340"/>
        <v>0</v>
      </c>
    </row>
    <row r="1099" spans="1:49">
      <c r="A1099" s="78">
        <v>1088</v>
      </c>
      <c r="B1099" s="69" t="s">
        <v>328</v>
      </c>
      <c r="C1099" s="314"/>
      <c r="D1099" s="72"/>
      <c r="E1099" s="180"/>
      <c r="F1099" s="72"/>
      <c r="G1099" s="72"/>
      <c r="H1099" s="325">
        <f t="shared" si="322"/>
        <v>0</v>
      </c>
      <c r="I1099" s="71"/>
      <c r="J1099" s="303"/>
      <c r="K1099" s="303"/>
      <c r="L1099" s="303"/>
      <c r="M1099" s="304">
        <f t="shared" si="326"/>
        <v>0</v>
      </c>
      <c r="N1099" s="326" t="str">
        <f t="shared" si="323"/>
        <v/>
      </c>
      <c r="O1099" s="71"/>
      <c r="P1099" s="303"/>
      <c r="Q1099" s="214">
        <f t="shared" si="327"/>
        <v>0</v>
      </c>
      <c r="R1099" s="71"/>
      <c r="S1099" s="308"/>
      <c r="T1099" s="308"/>
      <c r="U1099" s="308"/>
      <c r="V1099" s="79"/>
      <c r="W1099" s="303"/>
      <c r="X1099" s="303"/>
      <c r="Y1099" s="309">
        <f t="shared" si="324"/>
        <v>0</v>
      </c>
      <c r="Z1099" s="73" t="s">
        <v>169</v>
      </c>
      <c r="AA1099" s="73" t="s">
        <v>169</v>
      </c>
      <c r="AB1099" s="317"/>
      <c r="AC1099" s="73" t="s">
        <v>169</v>
      </c>
      <c r="AD1099" s="73" t="s">
        <v>169</v>
      </c>
      <c r="AE1099" s="317"/>
      <c r="AF1099" s="73" t="s">
        <v>169</v>
      </c>
      <c r="AG1099" s="73" t="s">
        <v>169</v>
      </c>
      <c r="AH1099" s="317"/>
      <c r="AI1099" s="88">
        <f t="shared" si="328"/>
        <v>0</v>
      </c>
      <c r="AJ1099" s="312">
        <f t="shared" si="329"/>
        <v>0</v>
      </c>
      <c r="AK1099" s="27">
        <f t="shared" si="330"/>
        <v>0</v>
      </c>
      <c r="AL1099" s="27">
        <f t="shared" si="331"/>
        <v>0</v>
      </c>
      <c r="AM1099" s="27">
        <f t="shared" si="332"/>
        <v>0</v>
      </c>
      <c r="AN1099" s="77">
        <f t="shared" si="325"/>
        <v>0</v>
      </c>
      <c r="AP1099" s="27">
        <f t="shared" si="333"/>
        <v>0</v>
      </c>
      <c r="AQ1099" s="207">
        <f t="shared" si="334"/>
        <v>0</v>
      </c>
      <c r="AR1099" s="27">
        <f t="shared" si="335"/>
        <v>0</v>
      </c>
      <c r="AS1099" s="27">
        <f t="shared" si="336"/>
        <v>0</v>
      </c>
      <c r="AT1099" s="27">
        <f t="shared" si="337"/>
        <v>0</v>
      </c>
      <c r="AU1099" s="27">
        <f t="shared" si="338"/>
        <v>0</v>
      </c>
      <c r="AV1099" s="27">
        <f t="shared" si="339"/>
        <v>0</v>
      </c>
      <c r="AW1099" s="27">
        <f t="shared" si="340"/>
        <v>0</v>
      </c>
    </row>
    <row r="1100" spans="1:49">
      <c r="A1100" s="78">
        <v>1089</v>
      </c>
      <c r="B1100" s="69" t="s">
        <v>328</v>
      </c>
      <c r="C1100" s="314"/>
      <c r="D1100" s="72"/>
      <c r="E1100" s="180"/>
      <c r="F1100" s="72"/>
      <c r="G1100" s="72"/>
      <c r="H1100" s="325">
        <f t="shared" ref="H1100:H1163" si="341">IFERROR(IF(B1100="โปรดเลือก",0,IF(B1100="ไม่เป็นสมาชิก กบข.",ROUND((DATEDIF(F1100,G1100,"Y")+DATEDIF(F1100,G1100,"Ym")/12)+I1100,0),AN1100)),0)</f>
        <v>0</v>
      </c>
      <c r="I1100" s="71"/>
      <c r="J1100" s="303"/>
      <c r="K1100" s="303"/>
      <c r="L1100" s="303"/>
      <c r="M1100" s="304">
        <f t="shared" si="326"/>
        <v>0</v>
      </c>
      <c r="N1100" s="326" t="str">
        <f t="shared" ref="N1100:N1163" si="342">IFERROR(IF(P1100&lt;&gt;0,0,IF(B1100="โปรดเลือก ","",(IF(B1100="ไม่เป็นสมาชิก กบข.",M1100*H1100/50,IF(B1100="เป็นสมาชิก กบข. ",(IF(M1100*H1100/50&gt;0.7*M1100,0.7*M1100,M1100*H1100/50))))))),0)</f>
        <v/>
      </c>
      <c r="O1100" s="71"/>
      <c r="P1100" s="303"/>
      <c r="Q1100" s="214">
        <f t="shared" si="327"/>
        <v>0</v>
      </c>
      <c r="R1100" s="71"/>
      <c r="S1100" s="308"/>
      <c r="T1100" s="308"/>
      <c r="U1100" s="308"/>
      <c r="V1100" s="79"/>
      <c r="W1100" s="303"/>
      <c r="X1100" s="303"/>
      <c r="Y1100" s="309">
        <f t="shared" ref="Y1100:Y1163" si="343">IF(B1100="โปรดเลือก ",0,IF(P1100&lt;&gt;0,P1100,IF(W1100&gt;0,W1100+X1100,(J1100+N1100)*12+O1100*12+P1100+S1100+T1100+U1100)))</f>
        <v>0</v>
      </c>
      <c r="Z1100" s="73" t="s">
        <v>169</v>
      </c>
      <c r="AA1100" s="73" t="s">
        <v>169</v>
      </c>
      <c r="AB1100" s="317"/>
      <c r="AC1100" s="73" t="s">
        <v>169</v>
      </c>
      <c r="AD1100" s="73" t="s">
        <v>169</v>
      </c>
      <c r="AE1100" s="317"/>
      <c r="AF1100" s="73" t="s">
        <v>169</v>
      </c>
      <c r="AG1100" s="73" t="s">
        <v>169</v>
      </c>
      <c r="AH1100" s="317"/>
      <c r="AI1100" s="88">
        <f t="shared" si="328"/>
        <v>0</v>
      </c>
      <c r="AJ1100" s="312">
        <f t="shared" si="329"/>
        <v>0</v>
      </c>
      <c r="AK1100" s="27">
        <f t="shared" si="330"/>
        <v>0</v>
      </c>
      <c r="AL1100" s="27">
        <f t="shared" si="331"/>
        <v>0</v>
      </c>
      <c r="AM1100" s="27">
        <f t="shared" si="332"/>
        <v>0</v>
      </c>
      <c r="AN1100" s="77">
        <f t="shared" si="325"/>
        <v>0</v>
      </c>
      <c r="AP1100" s="27">
        <f t="shared" si="333"/>
        <v>0</v>
      </c>
      <c r="AQ1100" s="207">
        <f t="shared" si="334"/>
        <v>0</v>
      </c>
      <c r="AR1100" s="27">
        <f t="shared" si="335"/>
        <v>0</v>
      </c>
      <c r="AS1100" s="27">
        <f t="shared" si="336"/>
        <v>0</v>
      </c>
      <c r="AT1100" s="27">
        <f t="shared" si="337"/>
        <v>0</v>
      </c>
      <c r="AU1100" s="27">
        <f t="shared" si="338"/>
        <v>0</v>
      </c>
      <c r="AV1100" s="27">
        <f t="shared" si="339"/>
        <v>0</v>
      </c>
      <c r="AW1100" s="27">
        <f t="shared" si="340"/>
        <v>0</v>
      </c>
    </row>
    <row r="1101" spans="1:49">
      <c r="A1101" s="78">
        <v>1090</v>
      </c>
      <c r="B1101" s="69" t="s">
        <v>328</v>
      </c>
      <c r="C1101" s="314"/>
      <c r="D1101" s="72"/>
      <c r="E1101" s="180"/>
      <c r="F1101" s="72"/>
      <c r="G1101" s="72"/>
      <c r="H1101" s="325">
        <f t="shared" si="341"/>
        <v>0</v>
      </c>
      <c r="I1101" s="71"/>
      <c r="J1101" s="303"/>
      <c r="K1101" s="303"/>
      <c r="L1101" s="303"/>
      <c r="M1101" s="304">
        <f t="shared" si="326"/>
        <v>0</v>
      </c>
      <c r="N1101" s="326" t="str">
        <f t="shared" si="342"/>
        <v/>
      </c>
      <c r="O1101" s="71"/>
      <c r="P1101" s="303"/>
      <c r="Q1101" s="214">
        <f t="shared" si="327"/>
        <v>0</v>
      </c>
      <c r="R1101" s="71"/>
      <c r="S1101" s="308"/>
      <c r="T1101" s="308"/>
      <c r="U1101" s="308"/>
      <c r="V1101" s="79"/>
      <c r="W1101" s="303"/>
      <c r="X1101" s="303"/>
      <c r="Y1101" s="309">
        <f t="shared" si="343"/>
        <v>0</v>
      </c>
      <c r="Z1101" s="73" t="s">
        <v>169</v>
      </c>
      <c r="AA1101" s="73" t="s">
        <v>169</v>
      </c>
      <c r="AB1101" s="317"/>
      <c r="AC1101" s="73" t="s">
        <v>169</v>
      </c>
      <c r="AD1101" s="73" t="s">
        <v>169</v>
      </c>
      <c r="AE1101" s="317"/>
      <c r="AF1101" s="73" t="s">
        <v>169</v>
      </c>
      <c r="AG1101" s="73" t="s">
        <v>169</v>
      </c>
      <c r="AH1101" s="317"/>
      <c r="AI1101" s="88">
        <f t="shared" si="328"/>
        <v>0</v>
      </c>
      <c r="AJ1101" s="312">
        <f t="shared" si="329"/>
        <v>0</v>
      </c>
      <c r="AK1101" s="27">
        <f t="shared" si="330"/>
        <v>0</v>
      </c>
      <c r="AL1101" s="27">
        <f t="shared" si="331"/>
        <v>0</v>
      </c>
      <c r="AM1101" s="27">
        <f t="shared" si="332"/>
        <v>0</v>
      </c>
      <c r="AN1101" s="77">
        <f t="shared" ref="AN1101:AN1164" si="344">IF(B1101="โปรดเลือก",0,IF(B1101="เป็นสมาชิก กบข. ",(AK1101/365)+(AL1101/12)+AM1101+I1101,ROUND((AK1101/365)+(AL1101/12)+AM1101,0)))</f>
        <v>0</v>
      </c>
      <c r="AP1101" s="27">
        <f t="shared" si="333"/>
        <v>0</v>
      </c>
      <c r="AQ1101" s="207">
        <f t="shared" si="334"/>
        <v>0</v>
      </c>
      <c r="AR1101" s="27">
        <f t="shared" si="335"/>
        <v>0</v>
      </c>
      <c r="AS1101" s="27">
        <f t="shared" si="336"/>
        <v>0</v>
      </c>
      <c r="AT1101" s="27">
        <f t="shared" si="337"/>
        <v>0</v>
      </c>
      <c r="AU1101" s="27">
        <f t="shared" si="338"/>
        <v>0</v>
      </c>
      <c r="AV1101" s="27">
        <f t="shared" si="339"/>
        <v>0</v>
      </c>
      <c r="AW1101" s="27">
        <f t="shared" si="340"/>
        <v>0</v>
      </c>
    </row>
    <row r="1102" spans="1:49">
      <c r="A1102" s="78">
        <v>1091</v>
      </c>
      <c r="B1102" s="69" t="s">
        <v>328</v>
      </c>
      <c r="C1102" s="314"/>
      <c r="D1102" s="72"/>
      <c r="E1102" s="180"/>
      <c r="F1102" s="72"/>
      <c r="G1102" s="72"/>
      <c r="H1102" s="325">
        <f t="shared" si="341"/>
        <v>0</v>
      </c>
      <c r="I1102" s="71"/>
      <c r="J1102" s="303"/>
      <c r="K1102" s="303"/>
      <c r="L1102" s="303"/>
      <c r="M1102" s="304">
        <f t="shared" si="326"/>
        <v>0</v>
      </c>
      <c r="N1102" s="326" t="str">
        <f t="shared" si="342"/>
        <v/>
      </c>
      <c r="O1102" s="71"/>
      <c r="P1102" s="303"/>
      <c r="Q1102" s="214">
        <f t="shared" si="327"/>
        <v>0</v>
      </c>
      <c r="R1102" s="71"/>
      <c r="S1102" s="308"/>
      <c r="T1102" s="308"/>
      <c r="U1102" s="308"/>
      <c r="V1102" s="79"/>
      <c r="W1102" s="303"/>
      <c r="X1102" s="303"/>
      <c r="Y1102" s="309">
        <f t="shared" si="343"/>
        <v>0</v>
      </c>
      <c r="Z1102" s="73" t="s">
        <v>169</v>
      </c>
      <c r="AA1102" s="73" t="s">
        <v>169</v>
      </c>
      <c r="AB1102" s="317"/>
      <c r="AC1102" s="73" t="s">
        <v>169</v>
      </c>
      <c r="AD1102" s="73" t="s">
        <v>169</v>
      </c>
      <c r="AE1102" s="317"/>
      <c r="AF1102" s="73" t="s">
        <v>169</v>
      </c>
      <c r="AG1102" s="73" t="s">
        <v>169</v>
      </c>
      <c r="AH1102" s="317"/>
      <c r="AI1102" s="88">
        <f t="shared" si="328"/>
        <v>0</v>
      </c>
      <c r="AJ1102" s="312">
        <f t="shared" si="329"/>
        <v>0</v>
      </c>
      <c r="AK1102" s="27">
        <f t="shared" si="330"/>
        <v>0</v>
      </c>
      <c r="AL1102" s="27">
        <f t="shared" si="331"/>
        <v>0</v>
      </c>
      <c r="AM1102" s="27">
        <f t="shared" si="332"/>
        <v>0</v>
      </c>
      <c r="AN1102" s="77">
        <f t="shared" si="344"/>
        <v>0</v>
      </c>
      <c r="AP1102" s="27">
        <f t="shared" si="333"/>
        <v>0</v>
      </c>
      <c r="AQ1102" s="207">
        <f t="shared" si="334"/>
        <v>0</v>
      </c>
      <c r="AR1102" s="27">
        <f t="shared" si="335"/>
        <v>0</v>
      </c>
      <c r="AS1102" s="27">
        <f t="shared" si="336"/>
        <v>0</v>
      </c>
      <c r="AT1102" s="27">
        <f t="shared" si="337"/>
        <v>0</v>
      </c>
      <c r="AU1102" s="27">
        <f t="shared" si="338"/>
        <v>0</v>
      </c>
      <c r="AV1102" s="27">
        <f t="shared" si="339"/>
        <v>0</v>
      </c>
      <c r="AW1102" s="27">
        <f t="shared" si="340"/>
        <v>0</v>
      </c>
    </row>
    <row r="1103" spans="1:49">
      <c r="A1103" s="78">
        <v>1092</v>
      </c>
      <c r="B1103" s="69" t="s">
        <v>328</v>
      </c>
      <c r="C1103" s="314"/>
      <c r="D1103" s="72"/>
      <c r="E1103" s="180"/>
      <c r="F1103" s="72"/>
      <c r="G1103" s="72"/>
      <c r="H1103" s="325">
        <f t="shared" si="341"/>
        <v>0</v>
      </c>
      <c r="I1103" s="71"/>
      <c r="J1103" s="303"/>
      <c r="K1103" s="303"/>
      <c r="L1103" s="303"/>
      <c r="M1103" s="304">
        <f t="shared" si="326"/>
        <v>0</v>
      </c>
      <c r="N1103" s="326" t="str">
        <f t="shared" si="342"/>
        <v/>
      </c>
      <c r="O1103" s="71"/>
      <c r="P1103" s="303"/>
      <c r="Q1103" s="214">
        <f t="shared" si="327"/>
        <v>0</v>
      </c>
      <c r="R1103" s="71"/>
      <c r="S1103" s="308"/>
      <c r="T1103" s="308"/>
      <c r="U1103" s="308"/>
      <c r="V1103" s="79"/>
      <c r="W1103" s="303"/>
      <c r="X1103" s="303"/>
      <c r="Y1103" s="309">
        <f t="shared" si="343"/>
        <v>0</v>
      </c>
      <c r="Z1103" s="73" t="s">
        <v>169</v>
      </c>
      <c r="AA1103" s="73" t="s">
        <v>169</v>
      </c>
      <c r="AB1103" s="317"/>
      <c r="AC1103" s="73" t="s">
        <v>169</v>
      </c>
      <c r="AD1103" s="73" t="s">
        <v>169</v>
      </c>
      <c r="AE1103" s="317"/>
      <c r="AF1103" s="73" t="s">
        <v>169</v>
      </c>
      <c r="AG1103" s="73" t="s">
        <v>169</v>
      </c>
      <c r="AH1103" s="317"/>
      <c r="AI1103" s="88">
        <f t="shared" si="328"/>
        <v>0</v>
      </c>
      <c r="AJ1103" s="312">
        <f t="shared" si="329"/>
        <v>0</v>
      </c>
      <c r="AK1103" s="27">
        <f t="shared" si="330"/>
        <v>0</v>
      </c>
      <c r="AL1103" s="27">
        <f t="shared" si="331"/>
        <v>0</v>
      </c>
      <c r="AM1103" s="27">
        <f t="shared" si="332"/>
        <v>0</v>
      </c>
      <c r="AN1103" s="77">
        <f t="shared" si="344"/>
        <v>0</v>
      </c>
      <c r="AP1103" s="27">
        <f t="shared" si="333"/>
        <v>0</v>
      </c>
      <c r="AQ1103" s="207">
        <f t="shared" si="334"/>
        <v>0</v>
      </c>
      <c r="AR1103" s="27">
        <f t="shared" si="335"/>
        <v>0</v>
      </c>
      <c r="AS1103" s="27">
        <f t="shared" si="336"/>
        <v>0</v>
      </c>
      <c r="AT1103" s="27">
        <f t="shared" si="337"/>
        <v>0</v>
      </c>
      <c r="AU1103" s="27">
        <f t="shared" si="338"/>
        <v>0</v>
      </c>
      <c r="AV1103" s="27">
        <f t="shared" si="339"/>
        <v>0</v>
      </c>
      <c r="AW1103" s="27">
        <f t="shared" si="340"/>
        <v>0</v>
      </c>
    </row>
    <row r="1104" spans="1:49">
      <c r="A1104" s="78">
        <v>1093</v>
      </c>
      <c r="B1104" s="69" t="s">
        <v>328</v>
      </c>
      <c r="C1104" s="314"/>
      <c r="D1104" s="72"/>
      <c r="E1104" s="180"/>
      <c r="F1104" s="72"/>
      <c r="G1104" s="72"/>
      <c r="H1104" s="325">
        <f t="shared" si="341"/>
        <v>0</v>
      </c>
      <c r="I1104" s="71"/>
      <c r="J1104" s="303"/>
      <c r="K1104" s="303"/>
      <c r="L1104" s="303"/>
      <c r="M1104" s="304">
        <f t="shared" si="326"/>
        <v>0</v>
      </c>
      <c r="N1104" s="326" t="str">
        <f t="shared" si="342"/>
        <v/>
      </c>
      <c r="O1104" s="71"/>
      <c r="P1104" s="303"/>
      <c r="Q1104" s="214">
        <f t="shared" si="327"/>
        <v>0</v>
      </c>
      <c r="R1104" s="71"/>
      <c r="S1104" s="308"/>
      <c r="T1104" s="308"/>
      <c r="U1104" s="308"/>
      <c r="V1104" s="79"/>
      <c r="W1104" s="303"/>
      <c r="X1104" s="303"/>
      <c r="Y1104" s="309">
        <f t="shared" si="343"/>
        <v>0</v>
      </c>
      <c r="Z1104" s="73" t="s">
        <v>169</v>
      </c>
      <c r="AA1104" s="73" t="s">
        <v>169</v>
      </c>
      <c r="AB1104" s="317"/>
      <c r="AC1104" s="73" t="s">
        <v>169</v>
      </c>
      <c r="AD1104" s="73" t="s">
        <v>169</v>
      </c>
      <c r="AE1104" s="317"/>
      <c r="AF1104" s="73" t="s">
        <v>169</v>
      </c>
      <c r="AG1104" s="73" t="s">
        <v>169</v>
      </c>
      <c r="AH1104" s="317"/>
      <c r="AI1104" s="88">
        <f t="shared" si="328"/>
        <v>0</v>
      </c>
      <c r="AJ1104" s="312">
        <f t="shared" si="329"/>
        <v>0</v>
      </c>
      <c r="AK1104" s="27">
        <f t="shared" si="330"/>
        <v>0</v>
      </c>
      <c r="AL1104" s="27">
        <f t="shared" si="331"/>
        <v>0</v>
      </c>
      <c r="AM1104" s="27">
        <f t="shared" si="332"/>
        <v>0</v>
      </c>
      <c r="AN1104" s="77">
        <f t="shared" si="344"/>
        <v>0</v>
      </c>
      <c r="AP1104" s="27">
        <f t="shared" si="333"/>
        <v>0</v>
      </c>
      <c r="AQ1104" s="207">
        <f t="shared" si="334"/>
        <v>0</v>
      </c>
      <c r="AR1104" s="27">
        <f t="shared" si="335"/>
        <v>0</v>
      </c>
      <c r="AS1104" s="27">
        <f t="shared" si="336"/>
        <v>0</v>
      </c>
      <c r="AT1104" s="27">
        <f t="shared" si="337"/>
        <v>0</v>
      </c>
      <c r="AU1104" s="27">
        <f t="shared" si="338"/>
        <v>0</v>
      </c>
      <c r="AV1104" s="27">
        <f t="shared" si="339"/>
        <v>0</v>
      </c>
      <c r="AW1104" s="27">
        <f t="shared" si="340"/>
        <v>0</v>
      </c>
    </row>
    <row r="1105" spans="1:49">
      <c r="A1105" s="78">
        <v>1094</v>
      </c>
      <c r="B1105" s="69" t="s">
        <v>328</v>
      </c>
      <c r="C1105" s="314"/>
      <c r="D1105" s="72"/>
      <c r="E1105" s="180"/>
      <c r="F1105" s="72"/>
      <c r="G1105" s="72"/>
      <c r="H1105" s="325">
        <f t="shared" si="341"/>
        <v>0</v>
      </c>
      <c r="I1105" s="71"/>
      <c r="J1105" s="303"/>
      <c r="K1105" s="303"/>
      <c r="L1105" s="303"/>
      <c r="M1105" s="304">
        <f t="shared" si="326"/>
        <v>0</v>
      </c>
      <c r="N1105" s="326" t="str">
        <f t="shared" si="342"/>
        <v/>
      </c>
      <c r="O1105" s="71"/>
      <c r="P1105" s="303"/>
      <c r="Q1105" s="214">
        <f t="shared" si="327"/>
        <v>0</v>
      </c>
      <c r="R1105" s="71"/>
      <c r="S1105" s="308"/>
      <c r="T1105" s="308"/>
      <c r="U1105" s="308"/>
      <c r="V1105" s="79"/>
      <c r="W1105" s="303"/>
      <c r="X1105" s="303"/>
      <c r="Y1105" s="309">
        <f t="shared" si="343"/>
        <v>0</v>
      </c>
      <c r="Z1105" s="73" t="s">
        <v>169</v>
      </c>
      <c r="AA1105" s="73" t="s">
        <v>169</v>
      </c>
      <c r="AB1105" s="317"/>
      <c r="AC1105" s="73" t="s">
        <v>169</v>
      </c>
      <c r="AD1105" s="73" t="s">
        <v>169</v>
      </c>
      <c r="AE1105" s="317"/>
      <c r="AF1105" s="73" t="s">
        <v>169</v>
      </c>
      <c r="AG1105" s="73" t="s">
        <v>169</v>
      </c>
      <c r="AH1105" s="317"/>
      <c r="AI1105" s="88">
        <f t="shared" si="328"/>
        <v>0</v>
      </c>
      <c r="AJ1105" s="312">
        <f t="shared" si="329"/>
        <v>0</v>
      </c>
      <c r="AK1105" s="27">
        <f t="shared" si="330"/>
        <v>0</v>
      </c>
      <c r="AL1105" s="27">
        <f t="shared" si="331"/>
        <v>0</v>
      </c>
      <c r="AM1105" s="27">
        <f t="shared" si="332"/>
        <v>0</v>
      </c>
      <c r="AN1105" s="77">
        <f t="shared" si="344"/>
        <v>0</v>
      </c>
      <c r="AP1105" s="27">
        <f t="shared" si="333"/>
        <v>0</v>
      </c>
      <c r="AQ1105" s="207">
        <f t="shared" si="334"/>
        <v>0</v>
      </c>
      <c r="AR1105" s="27">
        <f t="shared" si="335"/>
        <v>0</v>
      </c>
      <c r="AS1105" s="27">
        <f t="shared" si="336"/>
        <v>0</v>
      </c>
      <c r="AT1105" s="27">
        <f t="shared" si="337"/>
        <v>0</v>
      </c>
      <c r="AU1105" s="27">
        <f t="shared" si="338"/>
        <v>0</v>
      </c>
      <c r="AV1105" s="27">
        <f t="shared" si="339"/>
        <v>0</v>
      </c>
      <c r="AW1105" s="27">
        <f t="shared" si="340"/>
        <v>0</v>
      </c>
    </row>
    <row r="1106" spans="1:49">
      <c r="A1106" s="78">
        <v>1095</v>
      </c>
      <c r="B1106" s="69" t="s">
        <v>328</v>
      </c>
      <c r="C1106" s="314"/>
      <c r="D1106" s="72"/>
      <c r="E1106" s="180"/>
      <c r="F1106" s="72"/>
      <c r="G1106" s="72"/>
      <c r="H1106" s="325">
        <f t="shared" si="341"/>
        <v>0</v>
      </c>
      <c r="I1106" s="71"/>
      <c r="J1106" s="303"/>
      <c r="K1106" s="303"/>
      <c r="L1106" s="303"/>
      <c r="M1106" s="304">
        <f t="shared" si="326"/>
        <v>0</v>
      </c>
      <c r="N1106" s="326" t="str">
        <f t="shared" si="342"/>
        <v/>
      </c>
      <c r="O1106" s="71"/>
      <c r="P1106" s="303"/>
      <c r="Q1106" s="214">
        <f t="shared" si="327"/>
        <v>0</v>
      </c>
      <c r="R1106" s="71"/>
      <c r="S1106" s="308"/>
      <c r="T1106" s="308"/>
      <c r="U1106" s="308"/>
      <c r="V1106" s="79"/>
      <c r="W1106" s="303"/>
      <c r="X1106" s="303"/>
      <c r="Y1106" s="309">
        <f t="shared" si="343"/>
        <v>0</v>
      </c>
      <c r="Z1106" s="73" t="s">
        <v>169</v>
      </c>
      <c r="AA1106" s="73" t="s">
        <v>169</v>
      </c>
      <c r="AB1106" s="317"/>
      <c r="AC1106" s="73" t="s">
        <v>169</v>
      </c>
      <c r="AD1106" s="73" t="s">
        <v>169</v>
      </c>
      <c r="AE1106" s="317"/>
      <c r="AF1106" s="73" t="s">
        <v>169</v>
      </c>
      <c r="AG1106" s="73" t="s">
        <v>169</v>
      </c>
      <c r="AH1106" s="317"/>
      <c r="AI1106" s="88">
        <f t="shared" si="328"/>
        <v>0</v>
      </c>
      <c r="AJ1106" s="312">
        <f t="shared" si="329"/>
        <v>0</v>
      </c>
      <c r="AK1106" s="27">
        <f t="shared" si="330"/>
        <v>0</v>
      </c>
      <c r="AL1106" s="27">
        <f t="shared" si="331"/>
        <v>0</v>
      </c>
      <c r="AM1106" s="27">
        <f t="shared" si="332"/>
        <v>0</v>
      </c>
      <c r="AN1106" s="77">
        <f t="shared" si="344"/>
        <v>0</v>
      </c>
      <c r="AP1106" s="27">
        <f t="shared" si="333"/>
        <v>0</v>
      </c>
      <c r="AQ1106" s="207">
        <f t="shared" si="334"/>
        <v>0</v>
      </c>
      <c r="AR1106" s="27">
        <f t="shared" si="335"/>
        <v>0</v>
      </c>
      <c r="AS1106" s="27">
        <f t="shared" si="336"/>
        <v>0</v>
      </c>
      <c r="AT1106" s="27">
        <f t="shared" si="337"/>
        <v>0</v>
      </c>
      <c r="AU1106" s="27">
        <f t="shared" si="338"/>
        <v>0</v>
      </c>
      <c r="AV1106" s="27">
        <f t="shared" si="339"/>
        <v>0</v>
      </c>
      <c r="AW1106" s="27">
        <f t="shared" si="340"/>
        <v>0</v>
      </c>
    </row>
    <row r="1107" spans="1:49">
      <c r="A1107" s="78">
        <v>1096</v>
      </c>
      <c r="B1107" s="69" t="s">
        <v>328</v>
      </c>
      <c r="C1107" s="314"/>
      <c r="D1107" s="72"/>
      <c r="E1107" s="180"/>
      <c r="F1107" s="72"/>
      <c r="G1107" s="72"/>
      <c r="H1107" s="325">
        <f t="shared" si="341"/>
        <v>0</v>
      </c>
      <c r="I1107" s="71"/>
      <c r="J1107" s="303"/>
      <c r="K1107" s="303"/>
      <c r="L1107" s="303"/>
      <c r="M1107" s="304">
        <f t="shared" si="326"/>
        <v>0</v>
      </c>
      <c r="N1107" s="326" t="str">
        <f t="shared" si="342"/>
        <v/>
      </c>
      <c r="O1107" s="71"/>
      <c r="P1107" s="303"/>
      <c r="Q1107" s="214">
        <f t="shared" si="327"/>
        <v>0</v>
      </c>
      <c r="R1107" s="71"/>
      <c r="S1107" s="308"/>
      <c r="T1107" s="308"/>
      <c r="U1107" s="308"/>
      <c r="V1107" s="79"/>
      <c r="W1107" s="303"/>
      <c r="X1107" s="303"/>
      <c r="Y1107" s="309">
        <f t="shared" si="343"/>
        <v>0</v>
      </c>
      <c r="Z1107" s="73" t="s">
        <v>169</v>
      </c>
      <c r="AA1107" s="73" t="s">
        <v>169</v>
      </c>
      <c r="AB1107" s="317"/>
      <c r="AC1107" s="73" t="s">
        <v>169</v>
      </c>
      <c r="AD1107" s="73" t="s">
        <v>169</v>
      </c>
      <c r="AE1107" s="317"/>
      <c r="AF1107" s="73" t="s">
        <v>169</v>
      </c>
      <c r="AG1107" s="73" t="s">
        <v>169</v>
      </c>
      <c r="AH1107" s="317"/>
      <c r="AI1107" s="88">
        <f t="shared" si="328"/>
        <v>0</v>
      </c>
      <c r="AJ1107" s="312">
        <f t="shared" si="329"/>
        <v>0</v>
      </c>
      <c r="AK1107" s="27">
        <f t="shared" si="330"/>
        <v>0</v>
      </c>
      <c r="AL1107" s="27">
        <f t="shared" si="331"/>
        <v>0</v>
      </c>
      <c r="AM1107" s="27">
        <f t="shared" si="332"/>
        <v>0</v>
      </c>
      <c r="AN1107" s="77">
        <f t="shared" si="344"/>
        <v>0</v>
      </c>
      <c r="AP1107" s="27">
        <f t="shared" si="333"/>
        <v>0</v>
      </c>
      <c r="AQ1107" s="207">
        <f t="shared" si="334"/>
        <v>0</v>
      </c>
      <c r="AR1107" s="27">
        <f t="shared" si="335"/>
        <v>0</v>
      </c>
      <c r="AS1107" s="27">
        <f t="shared" si="336"/>
        <v>0</v>
      </c>
      <c r="AT1107" s="27">
        <f t="shared" si="337"/>
        <v>0</v>
      </c>
      <c r="AU1107" s="27">
        <f t="shared" si="338"/>
        <v>0</v>
      </c>
      <c r="AV1107" s="27">
        <f t="shared" si="339"/>
        <v>0</v>
      </c>
      <c r="AW1107" s="27">
        <f t="shared" si="340"/>
        <v>0</v>
      </c>
    </row>
    <row r="1108" spans="1:49">
      <c r="A1108" s="78">
        <v>1097</v>
      </c>
      <c r="B1108" s="69" t="s">
        <v>328</v>
      </c>
      <c r="C1108" s="314"/>
      <c r="D1108" s="72"/>
      <c r="E1108" s="180"/>
      <c r="F1108" s="72"/>
      <c r="G1108" s="72"/>
      <c r="H1108" s="325">
        <f t="shared" si="341"/>
        <v>0</v>
      </c>
      <c r="I1108" s="71"/>
      <c r="J1108" s="303"/>
      <c r="K1108" s="303"/>
      <c r="L1108" s="303"/>
      <c r="M1108" s="304">
        <f t="shared" si="326"/>
        <v>0</v>
      </c>
      <c r="N1108" s="326" t="str">
        <f t="shared" si="342"/>
        <v/>
      </c>
      <c r="O1108" s="71"/>
      <c r="P1108" s="303"/>
      <c r="Q1108" s="214">
        <f t="shared" si="327"/>
        <v>0</v>
      </c>
      <c r="R1108" s="71"/>
      <c r="S1108" s="308"/>
      <c r="T1108" s="308"/>
      <c r="U1108" s="308"/>
      <c r="V1108" s="79"/>
      <c r="W1108" s="303"/>
      <c r="X1108" s="303"/>
      <c r="Y1108" s="309">
        <f t="shared" si="343"/>
        <v>0</v>
      </c>
      <c r="Z1108" s="73" t="s">
        <v>169</v>
      </c>
      <c r="AA1108" s="73" t="s">
        <v>169</v>
      </c>
      <c r="AB1108" s="317"/>
      <c r="AC1108" s="73" t="s">
        <v>169</v>
      </c>
      <c r="AD1108" s="73" t="s">
        <v>169</v>
      </c>
      <c r="AE1108" s="317"/>
      <c r="AF1108" s="73" t="s">
        <v>169</v>
      </c>
      <c r="AG1108" s="73" t="s">
        <v>169</v>
      </c>
      <c r="AH1108" s="317"/>
      <c r="AI1108" s="88">
        <f t="shared" si="328"/>
        <v>0</v>
      </c>
      <c r="AJ1108" s="312">
        <f t="shared" si="329"/>
        <v>0</v>
      </c>
      <c r="AK1108" s="27">
        <f t="shared" si="330"/>
        <v>0</v>
      </c>
      <c r="AL1108" s="27">
        <f t="shared" si="331"/>
        <v>0</v>
      </c>
      <c r="AM1108" s="27">
        <f t="shared" si="332"/>
        <v>0</v>
      </c>
      <c r="AN1108" s="77">
        <f t="shared" si="344"/>
        <v>0</v>
      </c>
      <c r="AP1108" s="27">
        <f t="shared" si="333"/>
        <v>0</v>
      </c>
      <c r="AQ1108" s="207">
        <f t="shared" si="334"/>
        <v>0</v>
      </c>
      <c r="AR1108" s="27">
        <f t="shared" si="335"/>
        <v>0</v>
      </c>
      <c r="AS1108" s="27">
        <f t="shared" si="336"/>
        <v>0</v>
      </c>
      <c r="AT1108" s="27">
        <f t="shared" si="337"/>
        <v>0</v>
      </c>
      <c r="AU1108" s="27">
        <f t="shared" si="338"/>
        <v>0</v>
      </c>
      <c r="AV1108" s="27">
        <f t="shared" si="339"/>
        <v>0</v>
      </c>
      <c r="AW1108" s="27">
        <f t="shared" si="340"/>
        <v>0</v>
      </c>
    </row>
    <row r="1109" spans="1:49">
      <c r="A1109" s="78">
        <v>1098</v>
      </c>
      <c r="B1109" s="69" t="s">
        <v>328</v>
      </c>
      <c r="C1109" s="314"/>
      <c r="D1109" s="72"/>
      <c r="E1109" s="180"/>
      <c r="F1109" s="72"/>
      <c r="G1109" s="72"/>
      <c r="H1109" s="325">
        <f t="shared" si="341"/>
        <v>0</v>
      </c>
      <c r="I1109" s="71"/>
      <c r="J1109" s="303"/>
      <c r="K1109" s="303"/>
      <c r="L1109" s="303"/>
      <c r="M1109" s="304">
        <f t="shared" si="326"/>
        <v>0</v>
      </c>
      <c r="N1109" s="326" t="str">
        <f t="shared" si="342"/>
        <v/>
      </c>
      <c r="O1109" s="71"/>
      <c r="P1109" s="303"/>
      <c r="Q1109" s="214">
        <f t="shared" si="327"/>
        <v>0</v>
      </c>
      <c r="R1109" s="71"/>
      <c r="S1109" s="308"/>
      <c r="T1109" s="308"/>
      <c r="U1109" s="308"/>
      <c r="V1109" s="79"/>
      <c r="W1109" s="303"/>
      <c r="X1109" s="303"/>
      <c r="Y1109" s="309">
        <f t="shared" si="343"/>
        <v>0</v>
      </c>
      <c r="Z1109" s="73" t="s">
        <v>169</v>
      </c>
      <c r="AA1109" s="73" t="s">
        <v>169</v>
      </c>
      <c r="AB1109" s="317"/>
      <c r="AC1109" s="73" t="s">
        <v>169</v>
      </c>
      <c r="AD1109" s="73" t="s">
        <v>169</v>
      </c>
      <c r="AE1109" s="317"/>
      <c r="AF1109" s="73" t="s">
        <v>169</v>
      </c>
      <c r="AG1109" s="73" t="s">
        <v>169</v>
      </c>
      <c r="AH1109" s="317"/>
      <c r="AI1109" s="88">
        <f t="shared" si="328"/>
        <v>0</v>
      </c>
      <c r="AJ1109" s="312">
        <f t="shared" si="329"/>
        <v>0</v>
      </c>
      <c r="AK1109" s="27">
        <f t="shared" si="330"/>
        <v>0</v>
      </c>
      <c r="AL1109" s="27">
        <f t="shared" si="331"/>
        <v>0</v>
      </c>
      <c r="AM1109" s="27">
        <f t="shared" si="332"/>
        <v>0</v>
      </c>
      <c r="AN1109" s="77">
        <f t="shared" si="344"/>
        <v>0</v>
      </c>
      <c r="AP1109" s="27">
        <f t="shared" si="333"/>
        <v>0</v>
      </c>
      <c r="AQ1109" s="207">
        <f t="shared" si="334"/>
        <v>0</v>
      </c>
      <c r="AR1109" s="27">
        <f t="shared" si="335"/>
        <v>0</v>
      </c>
      <c r="AS1109" s="27">
        <f t="shared" si="336"/>
        <v>0</v>
      </c>
      <c r="AT1109" s="27">
        <f t="shared" si="337"/>
        <v>0</v>
      </c>
      <c r="AU1109" s="27">
        <f t="shared" si="338"/>
        <v>0</v>
      </c>
      <c r="AV1109" s="27">
        <f t="shared" si="339"/>
        <v>0</v>
      </c>
      <c r="AW1109" s="27">
        <f t="shared" si="340"/>
        <v>0</v>
      </c>
    </row>
    <row r="1110" spans="1:49">
      <c r="A1110" s="78">
        <v>1099</v>
      </c>
      <c r="B1110" s="69" t="s">
        <v>328</v>
      </c>
      <c r="C1110" s="314"/>
      <c r="D1110" s="72"/>
      <c r="E1110" s="180"/>
      <c r="F1110" s="72"/>
      <c r="G1110" s="72"/>
      <c r="H1110" s="325">
        <f t="shared" si="341"/>
        <v>0</v>
      </c>
      <c r="I1110" s="71"/>
      <c r="J1110" s="303"/>
      <c r="K1110" s="303"/>
      <c r="L1110" s="303"/>
      <c r="M1110" s="304">
        <f t="shared" si="326"/>
        <v>0</v>
      </c>
      <c r="N1110" s="326" t="str">
        <f t="shared" si="342"/>
        <v/>
      </c>
      <c r="O1110" s="71"/>
      <c r="P1110" s="303"/>
      <c r="Q1110" s="214">
        <f t="shared" si="327"/>
        <v>0</v>
      </c>
      <c r="R1110" s="71"/>
      <c r="S1110" s="308"/>
      <c r="T1110" s="308"/>
      <c r="U1110" s="308"/>
      <c r="V1110" s="79"/>
      <c r="W1110" s="303"/>
      <c r="X1110" s="303"/>
      <c r="Y1110" s="309">
        <f t="shared" si="343"/>
        <v>0</v>
      </c>
      <c r="Z1110" s="73" t="s">
        <v>169</v>
      </c>
      <c r="AA1110" s="73" t="s">
        <v>169</v>
      </c>
      <c r="AB1110" s="317"/>
      <c r="AC1110" s="73" t="s">
        <v>169</v>
      </c>
      <c r="AD1110" s="73" t="s">
        <v>169</v>
      </c>
      <c r="AE1110" s="317"/>
      <c r="AF1110" s="73" t="s">
        <v>169</v>
      </c>
      <c r="AG1110" s="73" t="s">
        <v>169</v>
      </c>
      <c r="AH1110" s="317"/>
      <c r="AI1110" s="88">
        <f t="shared" si="328"/>
        <v>0</v>
      </c>
      <c r="AJ1110" s="312">
        <f t="shared" si="329"/>
        <v>0</v>
      </c>
      <c r="AK1110" s="27">
        <f t="shared" si="330"/>
        <v>0</v>
      </c>
      <c r="AL1110" s="27">
        <f t="shared" si="331"/>
        <v>0</v>
      </c>
      <c r="AM1110" s="27">
        <f t="shared" si="332"/>
        <v>0</v>
      </c>
      <c r="AN1110" s="77">
        <f t="shared" si="344"/>
        <v>0</v>
      </c>
      <c r="AP1110" s="27">
        <f t="shared" si="333"/>
        <v>0</v>
      </c>
      <c r="AQ1110" s="207">
        <f t="shared" si="334"/>
        <v>0</v>
      </c>
      <c r="AR1110" s="27">
        <f t="shared" si="335"/>
        <v>0</v>
      </c>
      <c r="AS1110" s="27">
        <f t="shared" si="336"/>
        <v>0</v>
      </c>
      <c r="AT1110" s="27">
        <f t="shared" si="337"/>
        <v>0</v>
      </c>
      <c r="AU1110" s="27">
        <f t="shared" si="338"/>
        <v>0</v>
      </c>
      <c r="AV1110" s="27">
        <f t="shared" si="339"/>
        <v>0</v>
      </c>
      <c r="AW1110" s="27">
        <f t="shared" si="340"/>
        <v>0</v>
      </c>
    </row>
    <row r="1111" spans="1:49">
      <c r="A1111" s="78">
        <v>1100</v>
      </c>
      <c r="B1111" s="69" t="s">
        <v>328</v>
      </c>
      <c r="C1111" s="314"/>
      <c r="D1111" s="72"/>
      <c r="E1111" s="180"/>
      <c r="F1111" s="72"/>
      <c r="G1111" s="72"/>
      <c r="H1111" s="325">
        <f t="shared" si="341"/>
        <v>0</v>
      </c>
      <c r="I1111" s="71"/>
      <c r="J1111" s="303"/>
      <c r="K1111" s="303"/>
      <c r="L1111" s="303"/>
      <c r="M1111" s="304">
        <f t="shared" si="326"/>
        <v>0</v>
      </c>
      <c r="N1111" s="326" t="str">
        <f t="shared" si="342"/>
        <v/>
      </c>
      <c r="O1111" s="71"/>
      <c r="P1111" s="303"/>
      <c r="Q1111" s="214">
        <f t="shared" si="327"/>
        <v>0</v>
      </c>
      <c r="R1111" s="71"/>
      <c r="S1111" s="308"/>
      <c r="T1111" s="308"/>
      <c r="U1111" s="308"/>
      <c r="V1111" s="79"/>
      <c r="W1111" s="303"/>
      <c r="X1111" s="303"/>
      <c r="Y1111" s="309">
        <f t="shared" si="343"/>
        <v>0</v>
      </c>
      <c r="Z1111" s="73" t="s">
        <v>169</v>
      </c>
      <c r="AA1111" s="73" t="s">
        <v>169</v>
      </c>
      <c r="AB1111" s="317"/>
      <c r="AC1111" s="73" t="s">
        <v>169</v>
      </c>
      <c r="AD1111" s="73" t="s">
        <v>169</v>
      </c>
      <c r="AE1111" s="317"/>
      <c r="AF1111" s="73" t="s">
        <v>169</v>
      </c>
      <c r="AG1111" s="73" t="s">
        <v>169</v>
      </c>
      <c r="AH1111" s="317"/>
      <c r="AI1111" s="88">
        <f t="shared" si="328"/>
        <v>0</v>
      </c>
      <c r="AJ1111" s="312">
        <f t="shared" si="329"/>
        <v>0</v>
      </c>
      <c r="AK1111" s="27">
        <f t="shared" si="330"/>
        <v>0</v>
      </c>
      <c r="AL1111" s="27">
        <f t="shared" si="331"/>
        <v>0</v>
      </c>
      <c r="AM1111" s="27">
        <f t="shared" si="332"/>
        <v>0</v>
      </c>
      <c r="AN1111" s="77">
        <f t="shared" si="344"/>
        <v>0</v>
      </c>
      <c r="AP1111" s="27">
        <f t="shared" si="333"/>
        <v>0</v>
      </c>
      <c r="AQ1111" s="207">
        <f t="shared" si="334"/>
        <v>0</v>
      </c>
      <c r="AR1111" s="27">
        <f t="shared" si="335"/>
        <v>0</v>
      </c>
      <c r="AS1111" s="27">
        <f t="shared" si="336"/>
        <v>0</v>
      </c>
      <c r="AT1111" s="27">
        <f t="shared" si="337"/>
        <v>0</v>
      </c>
      <c r="AU1111" s="27">
        <f t="shared" si="338"/>
        <v>0</v>
      </c>
      <c r="AV1111" s="27">
        <f t="shared" si="339"/>
        <v>0</v>
      </c>
      <c r="AW1111" s="27">
        <f t="shared" si="340"/>
        <v>0</v>
      </c>
    </row>
    <row r="1112" spans="1:49">
      <c r="A1112" s="78">
        <v>1101</v>
      </c>
      <c r="B1112" s="69" t="s">
        <v>328</v>
      </c>
      <c r="C1112" s="314"/>
      <c r="D1112" s="72"/>
      <c r="E1112" s="180"/>
      <c r="F1112" s="72"/>
      <c r="G1112" s="72"/>
      <c r="H1112" s="325">
        <f t="shared" si="341"/>
        <v>0</v>
      </c>
      <c r="I1112" s="71"/>
      <c r="J1112" s="303"/>
      <c r="K1112" s="303"/>
      <c r="L1112" s="303"/>
      <c r="M1112" s="304">
        <f t="shared" si="326"/>
        <v>0</v>
      </c>
      <c r="N1112" s="326" t="str">
        <f t="shared" si="342"/>
        <v/>
      </c>
      <c r="O1112" s="71"/>
      <c r="P1112" s="303"/>
      <c r="Q1112" s="214">
        <f t="shared" si="327"/>
        <v>0</v>
      </c>
      <c r="R1112" s="71"/>
      <c r="S1112" s="308"/>
      <c r="T1112" s="308"/>
      <c r="U1112" s="308"/>
      <c r="V1112" s="79"/>
      <c r="W1112" s="303"/>
      <c r="X1112" s="303"/>
      <c r="Y1112" s="309">
        <f t="shared" si="343"/>
        <v>0</v>
      </c>
      <c r="Z1112" s="73" t="s">
        <v>169</v>
      </c>
      <c r="AA1112" s="73" t="s">
        <v>169</v>
      </c>
      <c r="AB1112" s="317"/>
      <c r="AC1112" s="73" t="s">
        <v>169</v>
      </c>
      <c r="AD1112" s="73" t="s">
        <v>169</v>
      </c>
      <c r="AE1112" s="317"/>
      <c r="AF1112" s="73" t="s">
        <v>169</v>
      </c>
      <c r="AG1112" s="73" t="s">
        <v>169</v>
      </c>
      <c r="AH1112" s="317"/>
      <c r="AI1112" s="88">
        <f t="shared" si="328"/>
        <v>0</v>
      </c>
      <c r="AJ1112" s="312">
        <f t="shared" si="329"/>
        <v>0</v>
      </c>
      <c r="AK1112" s="27">
        <f t="shared" si="330"/>
        <v>0</v>
      </c>
      <c r="AL1112" s="27">
        <f t="shared" si="331"/>
        <v>0</v>
      </c>
      <c r="AM1112" s="27">
        <f t="shared" si="332"/>
        <v>0</v>
      </c>
      <c r="AN1112" s="77">
        <f t="shared" si="344"/>
        <v>0</v>
      </c>
      <c r="AP1112" s="27">
        <f t="shared" si="333"/>
        <v>0</v>
      </c>
      <c r="AQ1112" s="207">
        <f t="shared" si="334"/>
        <v>0</v>
      </c>
      <c r="AR1112" s="27">
        <f t="shared" si="335"/>
        <v>0</v>
      </c>
      <c r="AS1112" s="27">
        <f t="shared" si="336"/>
        <v>0</v>
      </c>
      <c r="AT1112" s="27">
        <f t="shared" si="337"/>
        <v>0</v>
      </c>
      <c r="AU1112" s="27">
        <f t="shared" si="338"/>
        <v>0</v>
      </c>
      <c r="AV1112" s="27">
        <f t="shared" si="339"/>
        <v>0</v>
      </c>
      <c r="AW1112" s="27">
        <f t="shared" si="340"/>
        <v>0</v>
      </c>
    </row>
    <row r="1113" spans="1:49">
      <c r="A1113" s="78">
        <v>1102</v>
      </c>
      <c r="B1113" s="69" t="s">
        <v>328</v>
      </c>
      <c r="C1113" s="314"/>
      <c r="D1113" s="72"/>
      <c r="E1113" s="180"/>
      <c r="F1113" s="72"/>
      <c r="G1113" s="72"/>
      <c r="H1113" s="325">
        <f t="shared" si="341"/>
        <v>0</v>
      </c>
      <c r="I1113" s="71"/>
      <c r="J1113" s="303"/>
      <c r="K1113" s="303"/>
      <c r="L1113" s="303"/>
      <c r="M1113" s="304">
        <f t="shared" si="326"/>
        <v>0</v>
      </c>
      <c r="N1113" s="326" t="str">
        <f t="shared" si="342"/>
        <v/>
      </c>
      <c r="O1113" s="71"/>
      <c r="P1113" s="303"/>
      <c r="Q1113" s="214">
        <f t="shared" si="327"/>
        <v>0</v>
      </c>
      <c r="R1113" s="71"/>
      <c r="S1113" s="308"/>
      <c r="T1113" s="308"/>
      <c r="U1113" s="308"/>
      <c r="V1113" s="79"/>
      <c r="W1113" s="303"/>
      <c r="X1113" s="303"/>
      <c r="Y1113" s="309">
        <f t="shared" si="343"/>
        <v>0</v>
      </c>
      <c r="Z1113" s="73" t="s">
        <v>169</v>
      </c>
      <c r="AA1113" s="73" t="s">
        <v>169</v>
      </c>
      <c r="AB1113" s="317"/>
      <c r="AC1113" s="73" t="s">
        <v>169</v>
      </c>
      <c r="AD1113" s="73" t="s">
        <v>169</v>
      </c>
      <c r="AE1113" s="317"/>
      <c r="AF1113" s="73" t="s">
        <v>169</v>
      </c>
      <c r="AG1113" s="73" t="s">
        <v>169</v>
      </c>
      <c r="AH1113" s="317"/>
      <c r="AI1113" s="88">
        <f t="shared" si="328"/>
        <v>0</v>
      </c>
      <c r="AJ1113" s="312">
        <f t="shared" si="329"/>
        <v>0</v>
      </c>
      <c r="AK1113" s="27">
        <f t="shared" si="330"/>
        <v>0</v>
      </c>
      <c r="AL1113" s="27">
        <f t="shared" si="331"/>
        <v>0</v>
      </c>
      <c r="AM1113" s="27">
        <f t="shared" si="332"/>
        <v>0</v>
      </c>
      <c r="AN1113" s="77">
        <f t="shared" si="344"/>
        <v>0</v>
      </c>
      <c r="AP1113" s="27">
        <f t="shared" si="333"/>
        <v>0</v>
      </c>
      <c r="AQ1113" s="207">
        <f t="shared" si="334"/>
        <v>0</v>
      </c>
      <c r="AR1113" s="27">
        <f t="shared" si="335"/>
        <v>0</v>
      </c>
      <c r="AS1113" s="27">
        <f t="shared" si="336"/>
        <v>0</v>
      </c>
      <c r="AT1113" s="27">
        <f t="shared" si="337"/>
        <v>0</v>
      </c>
      <c r="AU1113" s="27">
        <f t="shared" si="338"/>
        <v>0</v>
      </c>
      <c r="AV1113" s="27">
        <f t="shared" si="339"/>
        <v>0</v>
      </c>
      <c r="AW1113" s="27">
        <f t="shared" si="340"/>
        <v>0</v>
      </c>
    </row>
    <row r="1114" spans="1:49">
      <c r="A1114" s="78">
        <v>1103</v>
      </c>
      <c r="B1114" s="69" t="s">
        <v>328</v>
      </c>
      <c r="C1114" s="314"/>
      <c r="D1114" s="72"/>
      <c r="E1114" s="180"/>
      <c r="F1114" s="72"/>
      <c r="G1114" s="72"/>
      <c r="H1114" s="325">
        <f t="shared" si="341"/>
        <v>0</v>
      </c>
      <c r="I1114" s="71"/>
      <c r="J1114" s="303"/>
      <c r="K1114" s="303"/>
      <c r="L1114" s="303"/>
      <c r="M1114" s="304">
        <f t="shared" si="326"/>
        <v>0</v>
      </c>
      <c r="N1114" s="326" t="str">
        <f t="shared" si="342"/>
        <v/>
      </c>
      <c r="O1114" s="71"/>
      <c r="P1114" s="303"/>
      <c r="Q1114" s="214">
        <f t="shared" si="327"/>
        <v>0</v>
      </c>
      <c r="R1114" s="71"/>
      <c r="S1114" s="308"/>
      <c r="T1114" s="308"/>
      <c r="U1114" s="308"/>
      <c r="V1114" s="79"/>
      <c r="W1114" s="303"/>
      <c r="X1114" s="303"/>
      <c r="Y1114" s="309">
        <f t="shared" si="343"/>
        <v>0</v>
      </c>
      <c r="Z1114" s="73" t="s">
        <v>169</v>
      </c>
      <c r="AA1114" s="73" t="s">
        <v>169</v>
      </c>
      <c r="AB1114" s="317"/>
      <c r="AC1114" s="73" t="s">
        <v>169</v>
      </c>
      <c r="AD1114" s="73" t="s">
        <v>169</v>
      </c>
      <c r="AE1114" s="317"/>
      <c r="AF1114" s="73" t="s">
        <v>169</v>
      </c>
      <c r="AG1114" s="73" t="s">
        <v>169</v>
      </c>
      <c r="AH1114" s="317"/>
      <c r="AI1114" s="88">
        <f t="shared" si="328"/>
        <v>0</v>
      </c>
      <c r="AJ1114" s="312">
        <f t="shared" si="329"/>
        <v>0</v>
      </c>
      <c r="AK1114" s="27">
        <f t="shared" si="330"/>
        <v>0</v>
      </c>
      <c r="AL1114" s="27">
        <f t="shared" si="331"/>
        <v>0</v>
      </c>
      <c r="AM1114" s="27">
        <f t="shared" si="332"/>
        <v>0</v>
      </c>
      <c r="AN1114" s="77">
        <f t="shared" si="344"/>
        <v>0</v>
      </c>
      <c r="AP1114" s="27">
        <f t="shared" si="333"/>
        <v>0</v>
      </c>
      <c r="AQ1114" s="207">
        <f t="shared" si="334"/>
        <v>0</v>
      </c>
      <c r="AR1114" s="27">
        <f t="shared" si="335"/>
        <v>0</v>
      </c>
      <c r="AS1114" s="27">
        <f t="shared" si="336"/>
        <v>0</v>
      </c>
      <c r="AT1114" s="27">
        <f t="shared" si="337"/>
        <v>0</v>
      </c>
      <c r="AU1114" s="27">
        <f t="shared" si="338"/>
        <v>0</v>
      </c>
      <c r="AV1114" s="27">
        <f t="shared" si="339"/>
        <v>0</v>
      </c>
      <c r="AW1114" s="27">
        <f t="shared" si="340"/>
        <v>0</v>
      </c>
    </row>
    <row r="1115" spans="1:49">
      <c r="A1115" s="78">
        <v>1104</v>
      </c>
      <c r="B1115" s="69" t="s">
        <v>328</v>
      </c>
      <c r="C1115" s="314"/>
      <c r="D1115" s="72"/>
      <c r="E1115" s="180"/>
      <c r="F1115" s="72"/>
      <c r="G1115" s="72"/>
      <c r="H1115" s="325">
        <f t="shared" si="341"/>
        <v>0</v>
      </c>
      <c r="I1115" s="71"/>
      <c r="J1115" s="303"/>
      <c r="K1115" s="303"/>
      <c r="L1115" s="303"/>
      <c r="M1115" s="304">
        <f t="shared" si="326"/>
        <v>0</v>
      </c>
      <c r="N1115" s="326" t="str">
        <f t="shared" si="342"/>
        <v/>
      </c>
      <c r="O1115" s="71"/>
      <c r="P1115" s="303"/>
      <c r="Q1115" s="214">
        <f t="shared" si="327"/>
        <v>0</v>
      </c>
      <c r="R1115" s="71"/>
      <c r="S1115" s="308"/>
      <c r="T1115" s="308"/>
      <c r="U1115" s="308"/>
      <c r="V1115" s="79"/>
      <c r="W1115" s="303"/>
      <c r="X1115" s="303"/>
      <c r="Y1115" s="309">
        <f t="shared" si="343"/>
        <v>0</v>
      </c>
      <c r="Z1115" s="73" t="s">
        <v>169</v>
      </c>
      <c r="AA1115" s="73" t="s">
        <v>169</v>
      </c>
      <c r="AB1115" s="317"/>
      <c r="AC1115" s="73" t="s">
        <v>169</v>
      </c>
      <c r="AD1115" s="73" t="s">
        <v>169</v>
      </c>
      <c r="AE1115" s="317"/>
      <c r="AF1115" s="73" t="s">
        <v>169</v>
      </c>
      <c r="AG1115" s="73" t="s">
        <v>169</v>
      </c>
      <c r="AH1115" s="317"/>
      <c r="AI1115" s="88">
        <f t="shared" si="328"/>
        <v>0</v>
      </c>
      <c r="AJ1115" s="312">
        <f t="shared" si="329"/>
        <v>0</v>
      </c>
      <c r="AK1115" s="27">
        <f t="shared" si="330"/>
        <v>0</v>
      </c>
      <c r="AL1115" s="27">
        <f t="shared" si="331"/>
        <v>0</v>
      </c>
      <c r="AM1115" s="27">
        <f t="shared" si="332"/>
        <v>0</v>
      </c>
      <c r="AN1115" s="77">
        <f t="shared" si="344"/>
        <v>0</v>
      </c>
      <c r="AP1115" s="27">
        <f t="shared" si="333"/>
        <v>0</v>
      </c>
      <c r="AQ1115" s="207">
        <f t="shared" si="334"/>
        <v>0</v>
      </c>
      <c r="AR1115" s="27">
        <f t="shared" si="335"/>
        <v>0</v>
      </c>
      <c r="AS1115" s="27">
        <f t="shared" si="336"/>
        <v>0</v>
      </c>
      <c r="AT1115" s="27">
        <f t="shared" si="337"/>
        <v>0</v>
      </c>
      <c r="AU1115" s="27">
        <f t="shared" si="338"/>
        <v>0</v>
      </c>
      <c r="AV1115" s="27">
        <f t="shared" si="339"/>
        <v>0</v>
      </c>
      <c r="AW1115" s="27">
        <f t="shared" si="340"/>
        <v>0</v>
      </c>
    </row>
    <row r="1116" spans="1:49">
      <c r="A1116" s="78">
        <v>1105</v>
      </c>
      <c r="B1116" s="69" t="s">
        <v>328</v>
      </c>
      <c r="C1116" s="314"/>
      <c r="D1116" s="72"/>
      <c r="E1116" s="180"/>
      <c r="F1116" s="72"/>
      <c r="G1116" s="72"/>
      <c r="H1116" s="325">
        <f t="shared" si="341"/>
        <v>0</v>
      </c>
      <c r="I1116" s="71"/>
      <c r="J1116" s="303"/>
      <c r="K1116" s="303"/>
      <c r="L1116" s="303"/>
      <c r="M1116" s="304">
        <f t="shared" si="326"/>
        <v>0</v>
      </c>
      <c r="N1116" s="326" t="str">
        <f t="shared" si="342"/>
        <v/>
      </c>
      <c r="O1116" s="71"/>
      <c r="P1116" s="303"/>
      <c r="Q1116" s="214">
        <f t="shared" si="327"/>
        <v>0</v>
      </c>
      <c r="R1116" s="71"/>
      <c r="S1116" s="308"/>
      <c r="T1116" s="308"/>
      <c r="U1116" s="308"/>
      <c r="V1116" s="79"/>
      <c r="W1116" s="303"/>
      <c r="X1116" s="303"/>
      <c r="Y1116" s="309">
        <f t="shared" si="343"/>
        <v>0</v>
      </c>
      <c r="Z1116" s="73" t="s">
        <v>169</v>
      </c>
      <c r="AA1116" s="73" t="s">
        <v>169</v>
      </c>
      <c r="AB1116" s="317"/>
      <c r="AC1116" s="73" t="s">
        <v>169</v>
      </c>
      <c r="AD1116" s="73" t="s">
        <v>169</v>
      </c>
      <c r="AE1116" s="317"/>
      <c r="AF1116" s="73" t="s">
        <v>169</v>
      </c>
      <c r="AG1116" s="73" t="s">
        <v>169</v>
      </c>
      <c r="AH1116" s="317"/>
      <c r="AI1116" s="88">
        <f t="shared" si="328"/>
        <v>0</v>
      </c>
      <c r="AJ1116" s="312">
        <f t="shared" si="329"/>
        <v>0</v>
      </c>
      <c r="AK1116" s="27">
        <f t="shared" si="330"/>
        <v>0</v>
      </c>
      <c r="AL1116" s="27">
        <f t="shared" si="331"/>
        <v>0</v>
      </c>
      <c r="AM1116" s="27">
        <f t="shared" si="332"/>
        <v>0</v>
      </c>
      <c r="AN1116" s="77">
        <f t="shared" si="344"/>
        <v>0</v>
      </c>
      <c r="AP1116" s="27">
        <f t="shared" si="333"/>
        <v>0</v>
      </c>
      <c r="AQ1116" s="207">
        <f t="shared" si="334"/>
        <v>0</v>
      </c>
      <c r="AR1116" s="27">
        <f t="shared" si="335"/>
        <v>0</v>
      </c>
      <c r="AS1116" s="27">
        <f t="shared" si="336"/>
        <v>0</v>
      </c>
      <c r="AT1116" s="27">
        <f t="shared" si="337"/>
        <v>0</v>
      </c>
      <c r="AU1116" s="27">
        <f t="shared" si="338"/>
        <v>0</v>
      </c>
      <c r="AV1116" s="27">
        <f t="shared" si="339"/>
        <v>0</v>
      </c>
      <c r="AW1116" s="27">
        <f t="shared" si="340"/>
        <v>0</v>
      </c>
    </row>
    <row r="1117" spans="1:49">
      <c r="A1117" s="78">
        <v>1106</v>
      </c>
      <c r="B1117" s="69" t="s">
        <v>328</v>
      </c>
      <c r="C1117" s="314"/>
      <c r="D1117" s="72"/>
      <c r="E1117" s="180"/>
      <c r="F1117" s="72"/>
      <c r="G1117" s="72"/>
      <c r="H1117" s="325">
        <f t="shared" si="341"/>
        <v>0</v>
      </c>
      <c r="I1117" s="71"/>
      <c r="J1117" s="303"/>
      <c r="K1117" s="303"/>
      <c r="L1117" s="303"/>
      <c r="M1117" s="304">
        <f t="shared" si="326"/>
        <v>0</v>
      </c>
      <c r="N1117" s="326" t="str">
        <f t="shared" si="342"/>
        <v/>
      </c>
      <c r="O1117" s="71"/>
      <c r="P1117" s="303"/>
      <c r="Q1117" s="214">
        <f t="shared" si="327"/>
        <v>0</v>
      </c>
      <c r="R1117" s="71"/>
      <c r="S1117" s="308"/>
      <c r="T1117" s="308"/>
      <c r="U1117" s="308"/>
      <c r="V1117" s="79"/>
      <c r="W1117" s="303"/>
      <c r="X1117" s="303"/>
      <c r="Y1117" s="309">
        <f t="shared" si="343"/>
        <v>0</v>
      </c>
      <c r="Z1117" s="73" t="s">
        <v>169</v>
      </c>
      <c r="AA1117" s="73" t="s">
        <v>169</v>
      </c>
      <c r="AB1117" s="317"/>
      <c r="AC1117" s="73" t="s">
        <v>169</v>
      </c>
      <c r="AD1117" s="73" t="s">
        <v>169</v>
      </c>
      <c r="AE1117" s="317"/>
      <c r="AF1117" s="73" t="s">
        <v>169</v>
      </c>
      <c r="AG1117" s="73" t="s">
        <v>169</v>
      </c>
      <c r="AH1117" s="317"/>
      <c r="AI1117" s="88">
        <f t="shared" si="328"/>
        <v>0</v>
      </c>
      <c r="AJ1117" s="312">
        <f t="shared" si="329"/>
        <v>0</v>
      </c>
      <c r="AK1117" s="27">
        <f t="shared" si="330"/>
        <v>0</v>
      </c>
      <c r="AL1117" s="27">
        <f t="shared" si="331"/>
        <v>0</v>
      </c>
      <c r="AM1117" s="27">
        <f t="shared" si="332"/>
        <v>0</v>
      </c>
      <c r="AN1117" s="77">
        <f t="shared" si="344"/>
        <v>0</v>
      </c>
      <c r="AP1117" s="27">
        <f t="shared" si="333"/>
        <v>0</v>
      </c>
      <c r="AQ1117" s="207">
        <f t="shared" si="334"/>
        <v>0</v>
      </c>
      <c r="AR1117" s="27">
        <f t="shared" si="335"/>
        <v>0</v>
      </c>
      <c r="AS1117" s="27">
        <f t="shared" si="336"/>
        <v>0</v>
      </c>
      <c r="AT1117" s="27">
        <f t="shared" si="337"/>
        <v>0</v>
      </c>
      <c r="AU1117" s="27">
        <f t="shared" si="338"/>
        <v>0</v>
      </c>
      <c r="AV1117" s="27">
        <f t="shared" si="339"/>
        <v>0</v>
      </c>
      <c r="AW1117" s="27">
        <f t="shared" si="340"/>
        <v>0</v>
      </c>
    </row>
    <row r="1118" spans="1:49">
      <c r="A1118" s="78">
        <v>1107</v>
      </c>
      <c r="B1118" s="69" t="s">
        <v>328</v>
      </c>
      <c r="C1118" s="314"/>
      <c r="D1118" s="72"/>
      <c r="E1118" s="180"/>
      <c r="F1118" s="72"/>
      <c r="G1118" s="72"/>
      <c r="H1118" s="325">
        <f t="shared" si="341"/>
        <v>0</v>
      </c>
      <c r="I1118" s="71"/>
      <c r="J1118" s="303"/>
      <c r="K1118" s="303"/>
      <c r="L1118" s="303"/>
      <c r="M1118" s="304">
        <f t="shared" si="326"/>
        <v>0</v>
      </c>
      <c r="N1118" s="326" t="str">
        <f t="shared" si="342"/>
        <v/>
      </c>
      <c r="O1118" s="71"/>
      <c r="P1118" s="303"/>
      <c r="Q1118" s="214">
        <f t="shared" si="327"/>
        <v>0</v>
      </c>
      <c r="R1118" s="71"/>
      <c r="S1118" s="308"/>
      <c r="T1118" s="308"/>
      <c r="U1118" s="308"/>
      <c r="V1118" s="79"/>
      <c r="W1118" s="303"/>
      <c r="X1118" s="303"/>
      <c r="Y1118" s="309">
        <f t="shared" si="343"/>
        <v>0</v>
      </c>
      <c r="Z1118" s="73" t="s">
        <v>169</v>
      </c>
      <c r="AA1118" s="73" t="s">
        <v>169</v>
      </c>
      <c r="AB1118" s="317"/>
      <c r="AC1118" s="73" t="s">
        <v>169</v>
      </c>
      <c r="AD1118" s="73" t="s">
        <v>169</v>
      </c>
      <c r="AE1118" s="317"/>
      <c r="AF1118" s="73" t="s">
        <v>169</v>
      </c>
      <c r="AG1118" s="73" t="s">
        <v>169</v>
      </c>
      <c r="AH1118" s="317"/>
      <c r="AI1118" s="88">
        <f t="shared" si="328"/>
        <v>0</v>
      </c>
      <c r="AJ1118" s="312">
        <f t="shared" si="329"/>
        <v>0</v>
      </c>
      <c r="AK1118" s="27">
        <f t="shared" si="330"/>
        <v>0</v>
      </c>
      <c r="AL1118" s="27">
        <f t="shared" si="331"/>
        <v>0</v>
      </c>
      <c r="AM1118" s="27">
        <f t="shared" si="332"/>
        <v>0</v>
      </c>
      <c r="AN1118" s="77">
        <f t="shared" si="344"/>
        <v>0</v>
      </c>
      <c r="AP1118" s="27">
        <f t="shared" si="333"/>
        <v>0</v>
      </c>
      <c r="AQ1118" s="207">
        <f t="shared" si="334"/>
        <v>0</v>
      </c>
      <c r="AR1118" s="27">
        <f t="shared" si="335"/>
        <v>0</v>
      </c>
      <c r="AS1118" s="27">
        <f t="shared" si="336"/>
        <v>0</v>
      </c>
      <c r="AT1118" s="27">
        <f t="shared" si="337"/>
        <v>0</v>
      </c>
      <c r="AU1118" s="27">
        <f t="shared" si="338"/>
        <v>0</v>
      </c>
      <c r="AV1118" s="27">
        <f t="shared" si="339"/>
        <v>0</v>
      </c>
      <c r="AW1118" s="27">
        <f t="shared" si="340"/>
        <v>0</v>
      </c>
    </row>
    <row r="1119" spans="1:49">
      <c r="A1119" s="78">
        <v>1108</v>
      </c>
      <c r="B1119" s="69" t="s">
        <v>328</v>
      </c>
      <c r="C1119" s="314"/>
      <c r="D1119" s="72"/>
      <c r="E1119" s="180"/>
      <c r="F1119" s="72"/>
      <c r="G1119" s="72"/>
      <c r="H1119" s="325">
        <f t="shared" si="341"/>
        <v>0</v>
      </c>
      <c r="I1119" s="71"/>
      <c r="J1119" s="303"/>
      <c r="K1119" s="303"/>
      <c r="L1119" s="303"/>
      <c r="M1119" s="304">
        <f t="shared" si="326"/>
        <v>0</v>
      </c>
      <c r="N1119" s="326" t="str">
        <f t="shared" si="342"/>
        <v/>
      </c>
      <c r="O1119" s="71"/>
      <c r="P1119" s="303"/>
      <c r="Q1119" s="214">
        <f t="shared" si="327"/>
        <v>0</v>
      </c>
      <c r="R1119" s="71"/>
      <c r="S1119" s="308"/>
      <c r="T1119" s="308"/>
      <c r="U1119" s="308"/>
      <c r="V1119" s="79"/>
      <c r="W1119" s="303"/>
      <c r="X1119" s="303"/>
      <c r="Y1119" s="309">
        <f t="shared" si="343"/>
        <v>0</v>
      </c>
      <c r="Z1119" s="73" t="s">
        <v>169</v>
      </c>
      <c r="AA1119" s="73" t="s">
        <v>169</v>
      </c>
      <c r="AB1119" s="317"/>
      <c r="AC1119" s="73" t="s">
        <v>169</v>
      </c>
      <c r="AD1119" s="73" t="s">
        <v>169</v>
      </c>
      <c r="AE1119" s="317"/>
      <c r="AF1119" s="73" t="s">
        <v>169</v>
      </c>
      <c r="AG1119" s="73" t="s">
        <v>169</v>
      </c>
      <c r="AH1119" s="317"/>
      <c r="AI1119" s="88">
        <f t="shared" si="328"/>
        <v>0</v>
      </c>
      <c r="AJ1119" s="312">
        <f t="shared" si="329"/>
        <v>0</v>
      </c>
      <c r="AK1119" s="27">
        <f t="shared" si="330"/>
        <v>0</v>
      </c>
      <c r="AL1119" s="27">
        <f t="shared" si="331"/>
        <v>0</v>
      </c>
      <c r="AM1119" s="27">
        <f t="shared" si="332"/>
        <v>0</v>
      </c>
      <c r="AN1119" s="77">
        <f t="shared" si="344"/>
        <v>0</v>
      </c>
      <c r="AP1119" s="27">
        <f t="shared" si="333"/>
        <v>0</v>
      </c>
      <c r="AQ1119" s="207">
        <f t="shared" si="334"/>
        <v>0</v>
      </c>
      <c r="AR1119" s="27">
        <f t="shared" si="335"/>
        <v>0</v>
      </c>
      <c r="AS1119" s="27">
        <f t="shared" si="336"/>
        <v>0</v>
      </c>
      <c r="AT1119" s="27">
        <f t="shared" si="337"/>
        <v>0</v>
      </c>
      <c r="AU1119" s="27">
        <f t="shared" si="338"/>
        <v>0</v>
      </c>
      <c r="AV1119" s="27">
        <f t="shared" si="339"/>
        <v>0</v>
      </c>
      <c r="AW1119" s="27">
        <f t="shared" si="340"/>
        <v>0</v>
      </c>
    </row>
    <row r="1120" spans="1:49">
      <c r="A1120" s="78">
        <v>1109</v>
      </c>
      <c r="B1120" s="69" t="s">
        <v>328</v>
      </c>
      <c r="C1120" s="314"/>
      <c r="D1120" s="72"/>
      <c r="E1120" s="180"/>
      <c r="F1120" s="72"/>
      <c r="G1120" s="72"/>
      <c r="H1120" s="325">
        <f t="shared" si="341"/>
        <v>0</v>
      </c>
      <c r="I1120" s="71"/>
      <c r="J1120" s="303"/>
      <c r="K1120" s="303"/>
      <c r="L1120" s="303"/>
      <c r="M1120" s="304">
        <f t="shared" si="326"/>
        <v>0</v>
      </c>
      <c r="N1120" s="326" t="str">
        <f t="shared" si="342"/>
        <v/>
      </c>
      <c r="O1120" s="71"/>
      <c r="P1120" s="303"/>
      <c r="Q1120" s="214">
        <f t="shared" si="327"/>
        <v>0</v>
      </c>
      <c r="R1120" s="71"/>
      <c r="S1120" s="308"/>
      <c r="T1120" s="308"/>
      <c r="U1120" s="308"/>
      <c r="V1120" s="79"/>
      <c r="W1120" s="303"/>
      <c r="X1120" s="303"/>
      <c r="Y1120" s="309">
        <f t="shared" si="343"/>
        <v>0</v>
      </c>
      <c r="Z1120" s="73" t="s">
        <v>169</v>
      </c>
      <c r="AA1120" s="73" t="s">
        <v>169</v>
      </c>
      <c r="AB1120" s="317"/>
      <c r="AC1120" s="73" t="s">
        <v>169</v>
      </c>
      <c r="AD1120" s="73" t="s">
        <v>169</v>
      </c>
      <c r="AE1120" s="317"/>
      <c r="AF1120" s="73" t="s">
        <v>169</v>
      </c>
      <c r="AG1120" s="73" t="s">
        <v>169</v>
      </c>
      <c r="AH1120" s="317"/>
      <c r="AI1120" s="88">
        <f t="shared" si="328"/>
        <v>0</v>
      </c>
      <c r="AJ1120" s="312">
        <f t="shared" si="329"/>
        <v>0</v>
      </c>
      <c r="AK1120" s="27">
        <f t="shared" si="330"/>
        <v>0</v>
      </c>
      <c r="AL1120" s="27">
        <f t="shared" si="331"/>
        <v>0</v>
      </c>
      <c r="AM1120" s="27">
        <f t="shared" si="332"/>
        <v>0</v>
      </c>
      <c r="AN1120" s="77">
        <f t="shared" si="344"/>
        <v>0</v>
      </c>
      <c r="AP1120" s="27">
        <f t="shared" si="333"/>
        <v>0</v>
      </c>
      <c r="AQ1120" s="207">
        <f t="shared" si="334"/>
        <v>0</v>
      </c>
      <c r="AR1120" s="27">
        <f t="shared" si="335"/>
        <v>0</v>
      </c>
      <c r="AS1120" s="27">
        <f t="shared" si="336"/>
        <v>0</v>
      </c>
      <c r="AT1120" s="27">
        <f t="shared" si="337"/>
        <v>0</v>
      </c>
      <c r="AU1120" s="27">
        <f t="shared" si="338"/>
        <v>0</v>
      </c>
      <c r="AV1120" s="27">
        <f t="shared" si="339"/>
        <v>0</v>
      </c>
      <c r="AW1120" s="27">
        <f t="shared" si="340"/>
        <v>0</v>
      </c>
    </row>
    <row r="1121" spans="1:49">
      <c r="A1121" s="78">
        <v>1110</v>
      </c>
      <c r="B1121" s="69" t="s">
        <v>328</v>
      </c>
      <c r="C1121" s="314"/>
      <c r="D1121" s="72"/>
      <c r="E1121" s="180"/>
      <c r="F1121" s="72"/>
      <c r="G1121" s="72"/>
      <c r="H1121" s="325">
        <f t="shared" si="341"/>
        <v>0</v>
      </c>
      <c r="I1121" s="71"/>
      <c r="J1121" s="303"/>
      <c r="K1121" s="303"/>
      <c r="L1121" s="303"/>
      <c r="M1121" s="304">
        <f t="shared" si="326"/>
        <v>0</v>
      </c>
      <c r="N1121" s="326" t="str">
        <f t="shared" si="342"/>
        <v/>
      </c>
      <c r="O1121" s="71"/>
      <c r="P1121" s="303"/>
      <c r="Q1121" s="214">
        <f t="shared" si="327"/>
        <v>0</v>
      </c>
      <c r="R1121" s="71"/>
      <c r="S1121" s="308"/>
      <c r="T1121" s="308"/>
      <c r="U1121" s="308"/>
      <c r="V1121" s="79"/>
      <c r="W1121" s="303"/>
      <c r="X1121" s="303"/>
      <c r="Y1121" s="309">
        <f t="shared" si="343"/>
        <v>0</v>
      </c>
      <c r="Z1121" s="73" t="s">
        <v>169</v>
      </c>
      <c r="AA1121" s="73" t="s">
        <v>169</v>
      </c>
      <c r="AB1121" s="317"/>
      <c r="AC1121" s="73" t="s">
        <v>169</v>
      </c>
      <c r="AD1121" s="73" t="s">
        <v>169</v>
      </c>
      <c r="AE1121" s="317"/>
      <c r="AF1121" s="73" t="s">
        <v>169</v>
      </c>
      <c r="AG1121" s="73" t="s">
        <v>169</v>
      </c>
      <c r="AH1121" s="317"/>
      <c r="AI1121" s="88">
        <f t="shared" si="328"/>
        <v>0</v>
      </c>
      <c r="AJ1121" s="312">
        <f t="shared" si="329"/>
        <v>0</v>
      </c>
      <c r="AK1121" s="27">
        <f t="shared" si="330"/>
        <v>0</v>
      </c>
      <c r="AL1121" s="27">
        <f t="shared" si="331"/>
        <v>0</v>
      </c>
      <c r="AM1121" s="27">
        <f t="shared" si="332"/>
        <v>0</v>
      </c>
      <c r="AN1121" s="77">
        <f t="shared" si="344"/>
        <v>0</v>
      </c>
      <c r="AP1121" s="27">
        <f t="shared" si="333"/>
        <v>0</v>
      </c>
      <c r="AQ1121" s="207">
        <f t="shared" si="334"/>
        <v>0</v>
      </c>
      <c r="AR1121" s="27">
        <f t="shared" si="335"/>
        <v>0</v>
      </c>
      <c r="AS1121" s="27">
        <f t="shared" si="336"/>
        <v>0</v>
      </c>
      <c r="AT1121" s="27">
        <f t="shared" si="337"/>
        <v>0</v>
      </c>
      <c r="AU1121" s="27">
        <f t="shared" si="338"/>
        <v>0</v>
      </c>
      <c r="AV1121" s="27">
        <f t="shared" si="339"/>
        <v>0</v>
      </c>
      <c r="AW1121" s="27">
        <f t="shared" si="340"/>
        <v>0</v>
      </c>
    </row>
    <row r="1122" spans="1:49">
      <c r="A1122" s="78">
        <v>1111</v>
      </c>
      <c r="B1122" s="69" t="s">
        <v>328</v>
      </c>
      <c r="C1122" s="314"/>
      <c r="D1122" s="72"/>
      <c r="E1122" s="180"/>
      <c r="F1122" s="72"/>
      <c r="G1122" s="72"/>
      <c r="H1122" s="325">
        <f t="shared" si="341"/>
        <v>0</v>
      </c>
      <c r="I1122" s="71"/>
      <c r="J1122" s="303"/>
      <c r="K1122" s="303"/>
      <c r="L1122" s="303"/>
      <c r="M1122" s="304">
        <f t="shared" si="326"/>
        <v>0</v>
      </c>
      <c r="N1122" s="326" t="str">
        <f t="shared" si="342"/>
        <v/>
      </c>
      <c r="O1122" s="71"/>
      <c r="P1122" s="303"/>
      <c r="Q1122" s="214">
        <f t="shared" si="327"/>
        <v>0</v>
      </c>
      <c r="R1122" s="71"/>
      <c r="S1122" s="308"/>
      <c r="T1122" s="308"/>
      <c r="U1122" s="308"/>
      <c r="V1122" s="79"/>
      <c r="W1122" s="303"/>
      <c r="X1122" s="303"/>
      <c r="Y1122" s="309">
        <f t="shared" si="343"/>
        <v>0</v>
      </c>
      <c r="Z1122" s="73" t="s">
        <v>169</v>
      </c>
      <c r="AA1122" s="73" t="s">
        <v>169</v>
      </c>
      <c r="AB1122" s="317"/>
      <c r="AC1122" s="73" t="s">
        <v>169</v>
      </c>
      <c r="AD1122" s="73" t="s">
        <v>169</v>
      </c>
      <c r="AE1122" s="317"/>
      <c r="AF1122" s="73" t="s">
        <v>169</v>
      </c>
      <c r="AG1122" s="73" t="s">
        <v>169</v>
      </c>
      <c r="AH1122" s="317"/>
      <c r="AI1122" s="88">
        <f t="shared" si="328"/>
        <v>0</v>
      </c>
      <c r="AJ1122" s="312">
        <f t="shared" si="329"/>
        <v>0</v>
      </c>
      <c r="AK1122" s="27">
        <f t="shared" si="330"/>
        <v>0</v>
      </c>
      <c r="AL1122" s="27">
        <f t="shared" si="331"/>
        <v>0</v>
      </c>
      <c r="AM1122" s="27">
        <f t="shared" si="332"/>
        <v>0</v>
      </c>
      <c r="AN1122" s="77">
        <f t="shared" si="344"/>
        <v>0</v>
      </c>
      <c r="AP1122" s="27">
        <f t="shared" si="333"/>
        <v>0</v>
      </c>
      <c r="AQ1122" s="207">
        <f t="shared" si="334"/>
        <v>0</v>
      </c>
      <c r="AR1122" s="27">
        <f t="shared" si="335"/>
        <v>0</v>
      </c>
      <c r="AS1122" s="27">
        <f t="shared" si="336"/>
        <v>0</v>
      </c>
      <c r="AT1122" s="27">
        <f t="shared" si="337"/>
        <v>0</v>
      </c>
      <c r="AU1122" s="27">
        <f t="shared" si="338"/>
        <v>0</v>
      </c>
      <c r="AV1122" s="27">
        <f t="shared" si="339"/>
        <v>0</v>
      </c>
      <c r="AW1122" s="27">
        <f t="shared" si="340"/>
        <v>0</v>
      </c>
    </row>
    <row r="1123" spans="1:49">
      <c r="A1123" s="78">
        <v>1112</v>
      </c>
      <c r="B1123" s="69" t="s">
        <v>328</v>
      </c>
      <c r="C1123" s="314"/>
      <c r="D1123" s="72"/>
      <c r="E1123" s="180"/>
      <c r="F1123" s="72"/>
      <c r="G1123" s="72"/>
      <c r="H1123" s="325">
        <f t="shared" si="341"/>
        <v>0</v>
      </c>
      <c r="I1123" s="71"/>
      <c r="J1123" s="303"/>
      <c r="K1123" s="303"/>
      <c r="L1123" s="303"/>
      <c r="M1123" s="304">
        <f t="shared" si="326"/>
        <v>0</v>
      </c>
      <c r="N1123" s="326" t="str">
        <f t="shared" si="342"/>
        <v/>
      </c>
      <c r="O1123" s="71"/>
      <c r="P1123" s="303"/>
      <c r="Q1123" s="214">
        <f t="shared" si="327"/>
        <v>0</v>
      </c>
      <c r="R1123" s="71"/>
      <c r="S1123" s="308"/>
      <c r="T1123" s="308"/>
      <c r="U1123" s="308"/>
      <c r="V1123" s="79"/>
      <c r="W1123" s="303"/>
      <c r="X1123" s="303"/>
      <c r="Y1123" s="309">
        <f t="shared" si="343"/>
        <v>0</v>
      </c>
      <c r="Z1123" s="73" t="s">
        <v>169</v>
      </c>
      <c r="AA1123" s="73" t="s">
        <v>169</v>
      </c>
      <c r="AB1123" s="317"/>
      <c r="AC1123" s="73" t="s">
        <v>169</v>
      </c>
      <c r="AD1123" s="73" t="s">
        <v>169</v>
      </c>
      <c r="AE1123" s="317"/>
      <c r="AF1123" s="73" t="s">
        <v>169</v>
      </c>
      <c r="AG1123" s="73" t="s">
        <v>169</v>
      </c>
      <c r="AH1123" s="317"/>
      <c r="AI1123" s="88">
        <f t="shared" si="328"/>
        <v>0</v>
      </c>
      <c r="AJ1123" s="312">
        <f t="shared" si="329"/>
        <v>0</v>
      </c>
      <c r="AK1123" s="27">
        <f t="shared" si="330"/>
        <v>0</v>
      </c>
      <c r="AL1123" s="27">
        <f t="shared" si="331"/>
        <v>0</v>
      </c>
      <c r="AM1123" s="27">
        <f t="shared" si="332"/>
        <v>0</v>
      </c>
      <c r="AN1123" s="77">
        <f t="shared" si="344"/>
        <v>0</v>
      </c>
      <c r="AP1123" s="27">
        <f t="shared" si="333"/>
        <v>0</v>
      </c>
      <c r="AQ1123" s="207">
        <f t="shared" si="334"/>
        <v>0</v>
      </c>
      <c r="AR1123" s="27">
        <f t="shared" si="335"/>
        <v>0</v>
      </c>
      <c r="AS1123" s="27">
        <f t="shared" si="336"/>
        <v>0</v>
      </c>
      <c r="AT1123" s="27">
        <f t="shared" si="337"/>
        <v>0</v>
      </c>
      <c r="AU1123" s="27">
        <f t="shared" si="338"/>
        <v>0</v>
      </c>
      <c r="AV1123" s="27">
        <f t="shared" si="339"/>
        <v>0</v>
      </c>
      <c r="AW1123" s="27">
        <f t="shared" si="340"/>
        <v>0</v>
      </c>
    </row>
    <row r="1124" spans="1:49">
      <c r="A1124" s="78">
        <v>1113</v>
      </c>
      <c r="B1124" s="69" t="s">
        <v>328</v>
      </c>
      <c r="C1124" s="314"/>
      <c r="D1124" s="72"/>
      <c r="E1124" s="180"/>
      <c r="F1124" s="72"/>
      <c r="G1124" s="72"/>
      <c r="H1124" s="325">
        <f t="shared" si="341"/>
        <v>0</v>
      </c>
      <c r="I1124" s="71"/>
      <c r="J1124" s="303"/>
      <c r="K1124" s="303"/>
      <c r="L1124" s="303"/>
      <c r="M1124" s="304">
        <f t="shared" si="326"/>
        <v>0</v>
      </c>
      <c r="N1124" s="326" t="str">
        <f t="shared" si="342"/>
        <v/>
      </c>
      <c r="O1124" s="71"/>
      <c r="P1124" s="303"/>
      <c r="Q1124" s="214">
        <f t="shared" si="327"/>
        <v>0</v>
      </c>
      <c r="R1124" s="71"/>
      <c r="S1124" s="308"/>
      <c r="T1124" s="308"/>
      <c r="U1124" s="308"/>
      <c r="V1124" s="79"/>
      <c r="W1124" s="303"/>
      <c r="X1124" s="303"/>
      <c r="Y1124" s="309">
        <f t="shared" si="343"/>
        <v>0</v>
      </c>
      <c r="Z1124" s="73" t="s">
        <v>169</v>
      </c>
      <c r="AA1124" s="73" t="s">
        <v>169</v>
      </c>
      <c r="AB1124" s="317"/>
      <c r="AC1124" s="73" t="s">
        <v>169</v>
      </c>
      <c r="AD1124" s="73" t="s">
        <v>169</v>
      </c>
      <c r="AE1124" s="317"/>
      <c r="AF1124" s="73" t="s">
        <v>169</v>
      </c>
      <c r="AG1124" s="73" t="s">
        <v>169</v>
      </c>
      <c r="AH1124" s="317"/>
      <c r="AI1124" s="88">
        <f t="shared" si="328"/>
        <v>0</v>
      </c>
      <c r="AJ1124" s="312">
        <f t="shared" si="329"/>
        <v>0</v>
      </c>
      <c r="AK1124" s="27">
        <f t="shared" si="330"/>
        <v>0</v>
      </c>
      <c r="AL1124" s="27">
        <f t="shared" si="331"/>
        <v>0</v>
      </c>
      <c r="AM1124" s="27">
        <f t="shared" si="332"/>
        <v>0</v>
      </c>
      <c r="AN1124" s="77">
        <f t="shared" si="344"/>
        <v>0</v>
      </c>
      <c r="AP1124" s="27">
        <f t="shared" si="333"/>
        <v>0</v>
      </c>
      <c r="AQ1124" s="207">
        <f t="shared" si="334"/>
        <v>0</v>
      </c>
      <c r="AR1124" s="27">
        <f t="shared" si="335"/>
        <v>0</v>
      </c>
      <c r="AS1124" s="27">
        <f t="shared" si="336"/>
        <v>0</v>
      </c>
      <c r="AT1124" s="27">
        <f t="shared" si="337"/>
        <v>0</v>
      </c>
      <c r="AU1124" s="27">
        <f t="shared" si="338"/>
        <v>0</v>
      </c>
      <c r="AV1124" s="27">
        <f t="shared" si="339"/>
        <v>0</v>
      </c>
      <c r="AW1124" s="27">
        <f t="shared" si="340"/>
        <v>0</v>
      </c>
    </row>
    <row r="1125" spans="1:49">
      <c r="A1125" s="78">
        <v>1114</v>
      </c>
      <c r="B1125" s="69" t="s">
        <v>328</v>
      </c>
      <c r="C1125" s="314"/>
      <c r="D1125" s="72"/>
      <c r="E1125" s="180"/>
      <c r="F1125" s="72"/>
      <c r="G1125" s="72"/>
      <c r="H1125" s="325">
        <f t="shared" si="341"/>
        <v>0</v>
      </c>
      <c r="I1125" s="71"/>
      <c r="J1125" s="303"/>
      <c r="K1125" s="303"/>
      <c r="L1125" s="303"/>
      <c r="M1125" s="304">
        <f t="shared" si="326"/>
        <v>0</v>
      </c>
      <c r="N1125" s="326" t="str">
        <f t="shared" si="342"/>
        <v/>
      </c>
      <c r="O1125" s="71"/>
      <c r="P1125" s="303"/>
      <c r="Q1125" s="214">
        <f t="shared" si="327"/>
        <v>0</v>
      </c>
      <c r="R1125" s="71"/>
      <c r="S1125" s="308"/>
      <c r="T1125" s="308"/>
      <c r="U1125" s="308"/>
      <c r="V1125" s="79"/>
      <c r="W1125" s="303"/>
      <c r="X1125" s="303"/>
      <c r="Y1125" s="309">
        <f t="shared" si="343"/>
        <v>0</v>
      </c>
      <c r="Z1125" s="73" t="s">
        <v>169</v>
      </c>
      <c r="AA1125" s="73" t="s">
        <v>169</v>
      </c>
      <c r="AB1125" s="317"/>
      <c r="AC1125" s="73" t="s">
        <v>169</v>
      </c>
      <c r="AD1125" s="73" t="s">
        <v>169</v>
      </c>
      <c r="AE1125" s="317"/>
      <c r="AF1125" s="73" t="s">
        <v>169</v>
      </c>
      <c r="AG1125" s="73" t="s">
        <v>169</v>
      </c>
      <c r="AH1125" s="317"/>
      <c r="AI1125" s="88">
        <f t="shared" si="328"/>
        <v>0</v>
      </c>
      <c r="AJ1125" s="312">
        <f t="shared" si="329"/>
        <v>0</v>
      </c>
      <c r="AK1125" s="27">
        <f t="shared" si="330"/>
        <v>0</v>
      </c>
      <c r="AL1125" s="27">
        <f t="shared" si="331"/>
        <v>0</v>
      </c>
      <c r="AM1125" s="27">
        <f t="shared" si="332"/>
        <v>0</v>
      </c>
      <c r="AN1125" s="77">
        <f t="shared" si="344"/>
        <v>0</v>
      </c>
      <c r="AP1125" s="27">
        <f t="shared" si="333"/>
        <v>0</v>
      </c>
      <c r="AQ1125" s="207">
        <f t="shared" si="334"/>
        <v>0</v>
      </c>
      <c r="AR1125" s="27">
        <f t="shared" si="335"/>
        <v>0</v>
      </c>
      <c r="AS1125" s="27">
        <f t="shared" si="336"/>
        <v>0</v>
      </c>
      <c r="AT1125" s="27">
        <f t="shared" si="337"/>
        <v>0</v>
      </c>
      <c r="AU1125" s="27">
        <f t="shared" si="338"/>
        <v>0</v>
      </c>
      <c r="AV1125" s="27">
        <f t="shared" si="339"/>
        <v>0</v>
      </c>
      <c r="AW1125" s="27">
        <f t="shared" si="340"/>
        <v>0</v>
      </c>
    </row>
    <row r="1126" spans="1:49">
      <c r="A1126" s="78">
        <v>1115</v>
      </c>
      <c r="B1126" s="69" t="s">
        <v>328</v>
      </c>
      <c r="C1126" s="314"/>
      <c r="D1126" s="72"/>
      <c r="E1126" s="180"/>
      <c r="F1126" s="72"/>
      <c r="G1126" s="72"/>
      <c r="H1126" s="325">
        <f t="shared" si="341"/>
        <v>0</v>
      </c>
      <c r="I1126" s="71"/>
      <c r="J1126" s="303"/>
      <c r="K1126" s="303"/>
      <c r="L1126" s="303"/>
      <c r="M1126" s="304">
        <f t="shared" si="326"/>
        <v>0</v>
      </c>
      <c r="N1126" s="326" t="str">
        <f t="shared" si="342"/>
        <v/>
      </c>
      <c r="O1126" s="71"/>
      <c r="P1126" s="303"/>
      <c r="Q1126" s="214">
        <f t="shared" si="327"/>
        <v>0</v>
      </c>
      <c r="R1126" s="71"/>
      <c r="S1126" s="308"/>
      <c r="T1126" s="308"/>
      <c r="U1126" s="308"/>
      <c r="V1126" s="79"/>
      <c r="W1126" s="303"/>
      <c r="X1126" s="303"/>
      <c r="Y1126" s="309">
        <f t="shared" si="343"/>
        <v>0</v>
      </c>
      <c r="Z1126" s="73" t="s">
        <v>169</v>
      </c>
      <c r="AA1126" s="73" t="s">
        <v>169</v>
      </c>
      <c r="AB1126" s="317"/>
      <c r="AC1126" s="73" t="s">
        <v>169</v>
      </c>
      <c r="AD1126" s="73" t="s">
        <v>169</v>
      </c>
      <c r="AE1126" s="317"/>
      <c r="AF1126" s="73" t="s">
        <v>169</v>
      </c>
      <c r="AG1126" s="73" t="s">
        <v>169</v>
      </c>
      <c r="AH1126" s="317"/>
      <c r="AI1126" s="88">
        <f t="shared" si="328"/>
        <v>0</v>
      </c>
      <c r="AJ1126" s="312">
        <f t="shared" si="329"/>
        <v>0</v>
      </c>
      <c r="AK1126" s="27">
        <f t="shared" si="330"/>
        <v>0</v>
      </c>
      <c r="AL1126" s="27">
        <f t="shared" si="331"/>
        <v>0</v>
      </c>
      <c r="AM1126" s="27">
        <f t="shared" si="332"/>
        <v>0</v>
      </c>
      <c r="AN1126" s="77">
        <f t="shared" si="344"/>
        <v>0</v>
      </c>
      <c r="AP1126" s="27">
        <f t="shared" si="333"/>
        <v>0</v>
      </c>
      <c r="AQ1126" s="207">
        <f t="shared" si="334"/>
        <v>0</v>
      </c>
      <c r="AR1126" s="27">
        <f t="shared" si="335"/>
        <v>0</v>
      </c>
      <c r="AS1126" s="27">
        <f t="shared" si="336"/>
        <v>0</v>
      </c>
      <c r="AT1126" s="27">
        <f t="shared" si="337"/>
        <v>0</v>
      </c>
      <c r="AU1126" s="27">
        <f t="shared" si="338"/>
        <v>0</v>
      </c>
      <c r="AV1126" s="27">
        <f t="shared" si="339"/>
        <v>0</v>
      </c>
      <c r="AW1126" s="27">
        <f t="shared" si="340"/>
        <v>0</v>
      </c>
    </row>
    <row r="1127" spans="1:49">
      <c r="A1127" s="78">
        <v>1116</v>
      </c>
      <c r="B1127" s="69" t="s">
        <v>328</v>
      </c>
      <c r="C1127" s="314"/>
      <c r="D1127" s="72"/>
      <c r="E1127" s="180"/>
      <c r="F1127" s="72"/>
      <c r="G1127" s="72"/>
      <c r="H1127" s="325">
        <f t="shared" si="341"/>
        <v>0</v>
      </c>
      <c r="I1127" s="71"/>
      <c r="J1127" s="303"/>
      <c r="K1127" s="303"/>
      <c r="L1127" s="303"/>
      <c r="M1127" s="304">
        <f t="shared" si="326"/>
        <v>0</v>
      </c>
      <c r="N1127" s="326" t="str">
        <f t="shared" si="342"/>
        <v/>
      </c>
      <c r="O1127" s="71"/>
      <c r="P1127" s="303"/>
      <c r="Q1127" s="214">
        <f t="shared" si="327"/>
        <v>0</v>
      </c>
      <c r="R1127" s="71"/>
      <c r="S1127" s="308"/>
      <c r="T1127" s="308"/>
      <c r="U1127" s="308"/>
      <c r="V1127" s="79"/>
      <c r="W1127" s="303"/>
      <c r="X1127" s="303"/>
      <c r="Y1127" s="309">
        <f t="shared" si="343"/>
        <v>0</v>
      </c>
      <c r="Z1127" s="73" t="s">
        <v>169</v>
      </c>
      <c r="AA1127" s="73" t="s">
        <v>169</v>
      </c>
      <c r="AB1127" s="317"/>
      <c r="AC1127" s="73" t="s">
        <v>169</v>
      </c>
      <c r="AD1127" s="73" t="s">
        <v>169</v>
      </c>
      <c r="AE1127" s="317"/>
      <c r="AF1127" s="73" t="s">
        <v>169</v>
      </c>
      <c r="AG1127" s="73" t="s">
        <v>169</v>
      </c>
      <c r="AH1127" s="317"/>
      <c r="AI1127" s="88">
        <f t="shared" si="328"/>
        <v>0</v>
      </c>
      <c r="AJ1127" s="312">
        <f t="shared" si="329"/>
        <v>0</v>
      </c>
      <c r="AK1127" s="27">
        <f t="shared" si="330"/>
        <v>0</v>
      </c>
      <c r="AL1127" s="27">
        <f t="shared" si="331"/>
        <v>0</v>
      </c>
      <c r="AM1127" s="27">
        <f t="shared" si="332"/>
        <v>0</v>
      </c>
      <c r="AN1127" s="77">
        <f t="shared" si="344"/>
        <v>0</v>
      </c>
      <c r="AP1127" s="27">
        <f t="shared" si="333"/>
        <v>0</v>
      </c>
      <c r="AQ1127" s="207">
        <f t="shared" si="334"/>
        <v>0</v>
      </c>
      <c r="AR1127" s="27">
        <f t="shared" si="335"/>
        <v>0</v>
      </c>
      <c r="AS1127" s="27">
        <f t="shared" si="336"/>
        <v>0</v>
      </c>
      <c r="AT1127" s="27">
        <f t="shared" si="337"/>
        <v>0</v>
      </c>
      <c r="AU1127" s="27">
        <f t="shared" si="338"/>
        <v>0</v>
      </c>
      <c r="AV1127" s="27">
        <f t="shared" si="339"/>
        <v>0</v>
      </c>
      <c r="AW1127" s="27">
        <f t="shared" si="340"/>
        <v>0</v>
      </c>
    </row>
    <row r="1128" spans="1:49">
      <c r="A1128" s="78">
        <v>1117</v>
      </c>
      <c r="B1128" s="69" t="s">
        <v>328</v>
      </c>
      <c r="C1128" s="314"/>
      <c r="D1128" s="72"/>
      <c r="E1128" s="180"/>
      <c r="F1128" s="72"/>
      <c r="G1128" s="72"/>
      <c r="H1128" s="325">
        <f t="shared" si="341"/>
        <v>0</v>
      </c>
      <c r="I1128" s="71"/>
      <c r="J1128" s="303"/>
      <c r="K1128" s="303"/>
      <c r="L1128" s="303"/>
      <c r="M1128" s="304">
        <f t="shared" si="326"/>
        <v>0</v>
      </c>
      <c r="N1128" s="326" t="str">
        <f t="shared" si="342"/>
        <v/>
      </c>
      <c r="O1128" s="71"/>
      <c r="P1128" s="303"/>
      <c r="Q1128" s="214">
        <f t="shared" si="327"/>
        <v>0</v>
      </c>
      <c r="R1128" s="71"/>
      <c r="S1128" s="308"/>
      <c r="T1128" s="308"/>
      <c r="U1128" s="308"/>
      <c r="V1128" s="79"/>
      <c r="W1128" s="303"/>
      <c r="X1128" s="303"/>
      <c r="Y1128" s="309">
        <f t="shared" si="343"/>
        <v>0</v>
      </c>
      <c r="Z1128" s="73" t="s">
        <v>169</v>
      </c>
      <c r="AA1128" s="73" t="s">
        <v>169</v>
      </c>
      <c r="AB1128" s="317"/>
      <c r="AC1128" s="73" t="s">
        <v>169</v>
      </c>
      <c r="AD1128" s="73" t="s">
        <v>169</v>
      </c>
      <c r="AE1128" s="317"/>
      <c r="AF1128" s="73" t="s">
        <v>169</v>
      </c>
      <c r="AG1128" s="73" t="s">
        <v>169</v>
      </c>
      <c r="AH1128" s="317"/>
      <c r="AI1128" s="88">
        <f t="shared" si="328"/>
        <v>0</v>
      </c>
      <c r="AJ1128" s="312">
        <f t="shared" si="329"/>
        <v>0</v>
      </c>
      <c r="AK1128" s="27">
        <f t="shared" si="330"/>
        <v>0</v>
      </c>
      <c r="AL1128" s="27">
        <f t="shared" si="331"/>
        <v>0</v>
      </c>
      <c r="AM1128" s="27">
        <f t="shared" si="332"/>
        <v>0</v>
      </c>
      <c r="AN1128" s="77">
        <f t="shared" si="344"/>
        <v>0</v>
      </c>
      <c r="AP1128" s="27">
        <f t="shared" si="333"/>
        <v>0</v>
      </c>
      <c r="AQ1128" s="207">
        <f t="shared" si="334"/>
        <v>0</v>
      </c>
      <c r="AR1128" s="27">
        <f t="shared" si="335"/>
        <v>0</v>
      </c>
      <c r="AS1128" s="27">
        <f t="shared" si="336"/>
        <v>0</v>
      </c>
      <c r="AT1128" s="27">
        <f t="shared" si="337"/>
        <v>0</v>
      </c>
      <c r="AU1128" s="27">
        <f t="shared" si="338"/>
        <v>0</v>
      </c>
      <c r="AV1128" s="27">
        <f t="shared" si="339"/>
        <v>0</v>
      </c>
      <c r="AW1128" s="27">
        <f t="shared" si="340"/>
        <v>0</v>
      </c>
    </row>
    <row r="1129" spans="1:49">
      <c r="A1129" s="78">
        <v>1118</v>
      </c>
      <c r="B1129" s="69" t="s">
        <v>328</v>
      </c>
      <c r="C1129" s="314"/>
      <c r="D1129" s="72"/>
      <c r="E1129" s="180"/>
      <c r="F1129" s="72"/>
      <c r="G1129" s="72"/>
      <c r="H1129" s="325">
        <f t="shared" si="341"/>
        <v>0</v>
      </c>
      <c r="I1129" s="71"/>
      <c r="J1129" s="303"/>
      <c r="K1129" s="303"/>
      <c r="L1129" s="303"/>
      <c r="M1129" s="304">
        <f t="shared" si="326"/>
        <v>0</v>
      </c>
      <c r="N1129" s="326" t="str">
        <f t="shared" si="342"/>
        <v/>
      </c>
      <c r="O1129" s="71"/>
      <c r="P1129" s="303"/>
      <c r="Q1129" s="214">
        <f t="shared" si="327"/>
        <v>0</v>
      </c>
      <c r="R1129" s="71"/>
      <c r="S1129" s="308"/>
      <c r="T1129" s="308"/>
      <c r="U1129" s="308"/>
      <c r="V1129" s="79"/>
      <c r="W1129" s="303"/>
      <c r="X1129" s="303"/>
      <c r="Y1129" s="309">
        <f t="shared" si="343"/>
        <v>0</v>
      </c>
      <c r="Z1129" s="73" t="s">
        <v>169</v>
      </c>
      <c r="AA1129" s="73" t="s">
        <v>169</v>
      </c>
      <c r="AB1129" s="317"/>
      <c r="AC1129" s="73" t="s">
        <v>169</v>
      </c>
      <c r="AD1129" s="73" t="s">
        <v>169</v>
      </c>
      <c r="AE1129" s="317"/>
      <c r="AF1129" s="73" t="s">
        <v>169</v>
      </c>
      <c r="AG1129" s="73" t="s">
        <v>169</v>
      </c>
      <c r="AH1129" s="317"/>
      <c r="AI1129" s="88">
        <f t="shared" si="328"/>
        <v>0</v>
      </c>
      <c r="AJ1129" s="312">
        <f t="shared" si="329"/>
        <v>0</v>
      </c>
      <c r="AK1129" s="27">
        <f t="shared" si="330"/>
        <v>0</v>
      </c>
      <c r="AL1129" s="27">
        <f t="shared" si="331"/>
        <v>0</v>
      </c>
      <c r="AM1129" s="27">
        <f t="shared" si="332"/>
        <v>0</v>
      </c>
      <c r="AN1129" s="77">
        <f t="shared" si="344"/>
        <v>0</v>
      </c>
      <c r="AP1129" s="27">
        <f t="shared" si="333"/>
        <v>0</v>
      </c>
      <c r="AQ1129" s="207">
        <f t="shared" si="334"/>
        <v>0</v>
      </c>
      <c r="AR1129" s="27">
        <f t="shared" si="335"/>
        <v>0</v>
      </c>
      <c r="AS1129" s="27">
        <f t="shared" si="336"/>
        <v>0</v>
      </c>
      <c r="AT1129" s="27">
        <f t="shared" si="337"/>
        <v>0</v>
      </c>
      <c r="AU1129" s="27">
        <f t="shared" si="338"/>
        <v>0</v>
      </c>
      <c r="AV1129" s="27">
        <f t="shared" si="339"/>
        <v>0</v>
      </c>
      <c r="AW1129" s="27">
        <f t="shared" si="340"/>
        <v>0</v>
      </c>
    </row>
    <row r="1130" spans="1:49">
      <c r="A1130" s="78">
        <v>1119</v>
      </c>
      <c r="B1130" s="69" t="s">
        <v>328</v>
      </c>
      <c r="C1130" s="314"/>
      <c r="D1130" s="72"/>
      <c r="E1130" s="180"/>
      <c r="F1130" s="72"/>
      <c r="G1130" s="72"/>
      <c r="H1130" s="325">
        <f t="shared" si="341"/>
        <v>0</v>
      </c>
      <c r="I1130" s="71"/>
      <c r="J1130" s="303"/>
      <c r="K1130" s="303"/>
      <c r="L1130" s="303"/>
      <c r="M1130" s="304">
        <f t="shared" si="326"/>
        <v>0</v>
      </c>
      <c r="N1130" s="326" t="str">
        <f t="shared" si="342"/>
        <v/>
      </c>
      <c r="O1130" s="71"/>
      <c r="P1130" s="303"/>
      <c r="Q1130" s="214">
        <f t="shared" si="327"/>
        <v>0</v>
      </c>
      <c r="R1130" s="71"/>
      <c r="S1130" s="308"/>
      <c r="T1130" s="308"/>
      <c r="U1130" s="308"/>
      <c r="V1130" s="79"/>
      <c r="W1130" s="303"/>
      <c r="X1130" s="303"/>
      <c r="Y1130" s="309">
        <f t="shared" si="343"/>
        <v>0</v>
      </c>
      <c r="Z1130" s="73" t="s">
        <v>169</v>
      </c>
      <c r="AA1130" s="73" t="s">
        <v>169</v>
      </c>
      <c r="AB1130" s="317"/>
      <c r="AC1130" s="73" t="s">
        <v>169</v>
      </c>
      <c r="AD1130" s="73" t="s">
        <v>169</v>
      </c>
      <c r="AE1130" s="317"/>
      <c r="AF1130" s="73" t="s">
        <v>169</v>
      </c>
      <c r="AG1130" s="73" t="s">
        <v>169</v>
      </c>
      <c r="AH1130" s="317"/>
      <c r="AI1130" s="88">
        <f t="shared" si="328"/>
        <v>0</v>
      </c>
      <c r="AJ1130" s="312">
        <f t="shared" si="329"/>
        <v>0</v>
      </c>
      <c r="AK1130" s="27">
        <f t="shared" si="330"/>
        <v>0</v>
      </c>
      <c r="AL1130" s="27">
        <f t="shared" si="331"/>
        <v>0</v>
      </c>
      <c r="AM1130" s="27">
        <f t="shared" si="332"/>
        <v>0</v>
      </c>
      <c r="AN1130" s="77">
        <f t="shared" si="344"/>
        <v>0</v>
      </c>
      <c r="AP1130" s="27">
        <f t="shared" si="333"/>
        <v>0</v>
      </c>
      <c r="AQ1130" s="207">
        <f t="shared" si="334"/>
        <v>0</v>
      </c>
      <c r="AR1130" s="27">
        <f t="shared" si="335"/>
        <v>0</v>
      </c>
      <c r="AS1130" s="27">
        <f t="shared" si="336"/>
        <v>0</v>
      </c>
      <c r="AT1130" s="27">
        <f t="shared" si="337"/>
        <v>0</v>
      </c>
      <c r="AU1130" s="27">
        <f t="shared" si="338"/>
        <v>0</v>
      </c>
      <c r="AV1130" s="27">
        <f t="shared" si="339"/>
        <v>0</v>
      </c>
      <c r="AW1130" s="27">
        <f t="shared" si="340"/>
        <v>0</v>
      </c>
    </row>
    <row r="1131" spans="1:49">
      <c r="A1131" s="78">
        <v>1120</v>
      </c>
      <c r="B1131" s="69" t="s">
        <v>328</v>
      </c>
      <c r="C1131" s="314"/>
      <c r="D1131" s="72"/>
      <c r="E1131" s="180"/>
      <c r="F1131" s="72"/>
      <c r="G1131" s="72"/>
      <c r="H1131" s="325">
        <f t="shared" si="341"/>
        <v>0</v>
      </c>
      <c r="I1131" s="71"/>
      <c r="J1131" s="303"/>
      <c r="K1131" s="303"/>
      <c r="L1131" s="303"/>
      <c r="M1131" s="304">
        <f t="shared" si="326"/>
        <v>0</v>
      </c>
      <c r="N1131" s="326" t="str">
        <f t="shared" si="342"/>
        <v/>
      </c>
      <c r="O1131" s="71"/>
      <c r="P1131" s="303"/>
      <c r="Q1131" s="214">
        <f t="shared" si="327"/>
        <v>0</v>
      </c>
      <c r="R1131" s="71"/>
      <c r="S1131" s="308"/>
      <c r="T1131" s="308"/>
      <c r="U1131" s="308"/>
      <c r="V1131" s="79"/>
      <c r="W1131" s="303"/>
      <c r="X1131" s="303"/>
      <c r="Y1131" s="309">
        <f t="shared" si="343"/>
        <v>0</v>
      </c>
      <c r="Z1131" s="73" t="s">
        <v>169</v>
      </c>
      <c r="AA1131" s="73" t="s">
        <v>169</v>
      </c>
      <c r="AB1131" s="317"/>
      <c r="AC1131" s="73" t="s">
        <v>169</v>
      </c>
      <c r="AD1131" s="73" t="s">
        <v>169</v>
      </c>
      <c r="AE1131" s="317"/>
      <c r="AF1131" s="73" t="s">
        <v>169</v>
      </c>
      <c r="AG1131" s="73" t="s">
        <v>169</v>
      </c>
      <c r="AH1131" s="317"/>
      <c r="AI1131" s="88">
        <f t="shared" si="328"/>
        <v>0</v>
      </c>
      <c r="AJ1131" s="312">
        <f t="shared" si="329"/>
        <v>0</v>
      </c>
      <c r="AK1131" s="27">
        <f t="shared" si="330"/>
        <v>0</v>
      </c>
      <c r="AL1131" s="27">
        <f t="shared" si="331"/>
        <v>0</v>
      </c>
      <c r="AM1131" s="27">
        <f t="shared" si="332"/>
        <v>0</v>
      </c>
      <c r="AN1131" s="77">
        <f t="shared" si="344"/>
        <v>0</v>
      </c>
      <c r="AP1131" s="27">
        <f t="shared" si="333"/>
        <v>0</v>
      </c>
      <c r="AQ1131" s="207">
        <f t="shared" si="334"/>
        <v>0</v>
      </c>
      <c r="AR1131" s="27">
        <f t="shared" si="335"/>
        <v>0</v>
      </c>
      <c r="AS1131" s="27">
        <f t="shared" si="336"/>
        <v>0</v>
      </c>
      <c r="AT1131" s="27">
        <f t="shared" si="337"/>
        <v>0</v>
      </c>
      <c r="AU1131" s="27">
        <f t="shared" si="338"/>
        <v>0</v>
      </c>
      <c r="AV1131" s="27">
        <f t="shared" si="339"/>
        <v>0</v>
      </c>
      <c r="AW1131" s="27">
        <f t="shared" si="340"/>
        <v>0</v>
      </c>
    </row>
    <row r="1132" spans="1:49">
      <c r="A1132" s="78">
        <v>1121</v>
      </c>
      <c r="B1132" s="69" t="s">
        <v>328</v>
      </c>
      <c r="C1132" s="314"/>
      <c r="D1132" s="72"/>
      <c r="E1132" s="180"/>
      <c r="F1132" s="72"/>
      <c r="G1132" s="72"/>
      <c r="H1132" s="325">
        <f t="shared" si="341"/>
        <v>0</v>
      </c>
      <c r="I1132" s="71"/>
      <c r="J1132" s="303"/>
      <c r="K1132" s="303"/>
      <c r="L1132" s="303"/>
      <c r="M1132" s="304">
        <f t="shared" si="326"/>
        <v>0</v>
      </c>
      <c r="N1132" s="326" t="str">
        <f t="shared" si="342"/>
        <v/>
      </c>
      <c r="O1132" s="71"/>
      <c r="P1132" s="303"/>
      <c r="Q1132" s="214">
        <f t="shared" si="327"/>
        <v>0</v>
      </c>
      <c r="R1132" s="71"/>
      <c r="S1132" s="308"/>
      <c r="T1132" s="308"/>
      <c r="U1132" s="308"/>
      <c r="V1132" s="79"/>
      <c r="W1132" s="303"/>
      <c r="X1132" s="303"/>
      <c r="Y1132" s="309">
        <f t="shared" si="343"/>
        <v>0</v>
      </c>
      <c r="Z1132" s="73" t="s">
        <v>169</v>
      </c>
      <c r="AA1132" s="73" t="s">
        <v>169</v>
      </c>
      <c r="AB1132" s="317"/>
      <c r="AC1132" s="73" t="s">
        <v>169</v>
      </c>
      <c r="AD1132" s="73" t="s">
        <v>169</v>
      </c>
      <c r="AE1132" s="317"/>
      <c r="AF1132" s="73" t="s">
        <v>169</v>
      </c>
      <c r="AG1132" s="73" t="s">
        <v>169</v>
      </c>
      <c r="AH1132" s="317"/>
      <c r="AI1132" s="88">
        <f t="shared" si="328"/>
        <v>0</v>
      </c>
      <c r="AJ1132" s="312">
        <f t="shared" si="329"/>
        <v>0</v>
      </c>
      <c r="AK1132" s="27">
        <f t="shared" si="330"/>
        <v>0</v>
      </c>
      <c r="AL1132" s="27">
        <f t="shared" si="331"/>
        <v>0</v>
      </c>
      <c r="AM1132" s="27">
        <f t="shared" si="332"/>
        <v>0</v>
      </c>
      <c r="AN1132" s="77">
        <f t="shared" si="344"/>
        <v>0</v>
      </c>
      <c r="AP1132" s="27">
        <f t="shared" si="333"/>
        <v>0</v>
      </c>
      <c r="AQ1132" s="207">
        <f t="shared" si="334"/>
        <v>0</v>
      </c>
      <c r="AR1132" s="27">
        <f t="shared" si="335"/>
        <v>0</v>
      </c>
      <c r="AS1132" s="27">
        <f t="shared" si="336"/>
        <v>0</v>
      </c>
      <c r="AT1132" s="27">
        <f t="shared" si="337"/>
        <v>0</v>
      </c>
      <c r="AU1132" s="27">
        <f t="shared" si="338"/>
        <v>0</v>
      </c>
      <c r="AV1132" s="27">
        <f t="shared" si="339"/>
        <v>0</v>
      </c>
      <c r="AW1132" s="27">
        <f t="shared" si="340"/>
        <v>0</v>
      </c>
    </row>
    <row r="1133" spans="1:49">
      <c r="A1133" s="78">
        <v>1122</v>
      </c>
      <c r="B1133" s="69" t="s">
        <v>328</v>
      </c>
      <c r="C1133" s="314"/>
      <c r="D1133" s="72"/>
      <c r="E1133" s="180"/>
      <c r="F1133" s="72"/>
      <c r="G1133" s="72"/>
      <c r="H1133" s="325">
        <f t="shared" si="341"/>
        <v>0</v>
      </c>
      <c r="I1133" s="71"/>
      <c r="J1133" s="303"/>
      <c r="K1133" s="303"/>
      <c r="L1133" s="303"/>
      <c r="M1133" s="304">
        <f t="shared" si="326"/>
        <v>0</v>
      </c>
      <c r="N1133" s="326" t="str">
        <f t="shared" si="342"/>
        <v/>
      </c>
      <c r="O1133" s="71"/>
      <c r="P1133" s="303"/>
      <c r="Q1133" s="214">
        <f t="shared" si="327"/>
        <v>0</v>
      </c>
      <c r="R1133" s="71"/>
      <c r="S1133" s="308"/>
      <c r="T1133" s="308"/>
      <c r="U1133" s="308"/>
      <c r="V1133" s="79"/>
      <c r="W1133" s="303"/>
      <c r="X1133" s="303"/>
      <c r="Y1133" s="309">
        <f t="shared" si="343"/>
        <v>0</v>
      </c>
      <c r="Z1133" s="73" t="s">
        <v>169</v>
      </c>
      <c r="AA1133" s="73" t="s">
        <v>169</v>
      </c>
      <c r="AB1133" s="317"/>
      <c r="AC1133" s="73" t="s">
        <v>169</v>
      </c>
      <c r="AD1133" s="73" t="s">
        <v>169</v>
      </c>
      <c r="AE1133" s="317"/>
      <c r="AF1133" s="73" t="s">
        <v>169</v>
      </c>
      <c r="AG1133" s="73" t="s">
        <v>169</v>
      </c>
      <c r="AH1133" s="317"/>
      <c r="AI1133" s="88">
        <f t="shared" si="328"/>
        <v>0</v>
      </c>
      <c r="AJ1133" s="312">
        <f t="shared" si="329"/>
        <v>0</v>
      </c>
      <c r="AK1133" s="27">
        <f t="shared" si="330"/>
        <v>0</v>
      </c>
      <c r="AL1133" s="27">
        <f t="shared" si="331"/>
        <v>0</v>
      </c>
      <c r="AM1133" s="27">
        <f t="shared" si="332"/>
        <v>0</v>
      </c>
      <c r="AN1133" s="77">
        <f t="shared" si="344"/>
        <v>0</v>
      </c>
      <c r="AP1133" s="27">
        <f t="shared" si="333"/>
        <v>0</v>
      </c>
      <c r="AQ1133" s="207">
        <f t="shared" si="334"/>
        <v>0</v>
      </c>
      <c r="AR1133" s="27">
        <f t="shared" si="335"/>
        <v>0</v>
      </c>
      <c r="AS1133" s="27">
        <f t="shared" si="336"/>
        <v>0</v>
      </c>
      <c r="AT1133" s="27">
        <f t="shared" si="337"/>
        <v>0</v>
      </c>
      <c r="AU1133" s="27">
        <f t="shared" si="338"/>
        <v>0</v>
      </c>
      <c r="AV1133" s="27">
        <f t="shared" si="339"/>
        <v>0</v>
      </c>
      <c r="AW1133" s="27">
        <f t="shared" si="340"/>
        <v>0</v>
      </c>
    </row>
    <row r="1134" spans="1:49">
      <c r="A1134" s="78">
        <v>1123</v>
      </c>
      <c r="B1134" s="69" t="s">
        <v>328</v>
      </c>
      <c r="C1134" s="314"/>
      <c r="D1134" s="72"/>
      <c r="E1134" s="180"/>
      <c r="F1134" s="72"/>
      <c r="G1134" s="72"/>
      <c r="H1134" s="325">
        <f t="shared" si="341"/>
        <v>0</v>
      </c>
      <c r="I1134" s="71"/>
      <c r="J1134" s="303"/>
      <c r="K1134" s="303"/>
      <c r="L1134" s="303"/>
      <c r="M1134" s="304">
        <f t="shared" si="326"/>
        <v>0</v>
      </c>
      <c r="N1134" s="326" t="str">
        <f t="shared" si="342"/>
        <v/>
      </c>
      <c r="O1134" s="71"/>
      <c r="P1134" s="303"/>
      <c r="Q1134" s="214">
        <f t="shared" si="327"/>
        <v>0</v>
      </c>
      <c r="R1134" s="71"/>
      <c r="S1134" s="308"/>
      <c r="T1134" s="308"/>
      <c r="U1134" s="308"/>
      <c r="V1134" s="79"/>
      <c r="W1134" s="303"/>
      <c r="X1134" s="303"/>
      <c r="Y1134" s="309">
        <f t="shared" si="343"/>
        <v>0</v>
      </c>
      <c r="Z1134" s="73" t="s">
        <v>169</v>
      </c>
      <c r="AA1134" s="73" t="s">
        <v>169</v>
      </c>
      <c r="AB1134" s="317"/>
      <c r="AC1134" s="73" t="s">
        <v>169</v>
      </c>
      <c r="AD1134" s="73" t="s">
        <v>169</v>
      </c>
      <c r="AE1134" s="317"/>
      <c r="AF1134" s="73" t="s">
        <v>169</v>
      </c>
      <c r="AG1134" s="73" t="s">
        <v>169</v>
      </c>
      <c r="AH1134" s="317"/>
      <c r="AI1134" s="88">
        <f t="shared" si="328"/>
        <v>0</v>
      </c>
      <c r="AJ1134" s="312">
        <f t="shared" si="329"/>
        <v>0</v>
      </c>
      <c r="AK1134" s="27">
        <f t="shared" si="330"/>
        <v>0</v>
      </c>
      <c r="AL1134" s="27">
        <f t="shared" si="331"/>
        <v>0</v>
      </c>
      <c r="AM1134" s="27">
        <f t="shared" si="332"/>
        <v>0</v>
      </c>
      <c r="AN1134" s="77">
        <f t="shared" si="344"/>
        <v>0</v>
      </c>
      <c r="AP1134" s="27">
        <f t="shared" si="333"/>
        <v>0</v>
      </c>
      <c r="AQ1134" s="207">
        <f t="shared" si="334"/>
        <v>0</v>
      </c>
      <c r="AR1134" s="27">
        <f t="shared" si="335"/>
        <v>0</v>
      </c>
      <c r="AS1134" s="27">
        <f t="shared" si="336"/>
        <v>0</v>
      </c>
      <c r="AT1134" s="27">
        <f t="shared" si="337"/>
        <v>0</v>
      </c>
      <c r="AU1134" s="27">
        <f t="shared" si="338"/>
        <v>0</v>
      </c>
      <c r="AV1134" s="27">
        <f t="shared" si="339"/>
        <v>0</v>
      </c>
      <c r="AW1134" s="27">
        <f t="shared" si="340"/>
        <v>0</v>
      </c>
    </row>
    <row r="1135" spans="1:49">
      <c r="A1135" s="78">
        <v>1124</v>
      </c>
      <c r="B1135" s="69" t="s">
        <v>328</v>
      </c>
      <c r="C1135" s="314"/>
      <c r="D1135" s="72"/>
      <c r="E1135" s="180"/>
      <c r="F1135" s="72"/>
      <c r="G1135" s="72"/>
      <c r="H1135" s="325">
        <f t="shared" si="341"/>
        <v>0</v>
      </c>
      <c r="I1135" s="71"/>
      <c r="J1135" s="303"/>
      <c r="K1135" s="303"/>
      <c r="L1135" s="303"/>
      <c r="M1135" s="304">
        <f t="shared" si="326"/>
        <v>0</v>
      </c>
      <c r="N1135" s="326" t="str">
        <f t="shared" si="342"/>
        <v/>
      </c>
      <c r="O1135" s="71"/>
      <c r="P1135" s="303"/>
      <c r="Q1135" s="214">
        <f t="shared" si="327"/>
        <v>0</v>
      </c>
      <c r="R1135" s="71"/>
      <c r="S1135" s="308"/>
      <c r="T1135" s="308"/>
      <c r="U1135" s="308"/>
      <c r="V1135" s="79"/>
      <c r="W1135" s="303"/>
      <c r="X1135" s="303"/>
      <c r="Y1135" s="309">
        <f t="shared" si="343"/>
        <v>0</v>
      </c>
      <c r="Z1135" s="73" t="s">
        <v>169</v>
      </c>
      <c r="AA1135" s="73" t="s">
        <v>169</v>
      </c>
      <c r="AB1135" s="317"/>
      <c r="AC1135" s="73" t="s">
        <v>169</v>
      </c>
      <c r="AD1135" s="73" t="s">
        <v>169</v>
      </c>
      <c r="AE1135" s="317"/>
      <c r="AF1135" s="73" t="s">
        <v>169</v>
      </c>
      <c r="AG1135" s="73" t="s">
        <v>169</v>
      </c>
      <c r="AH1135" s="317"/>
      <c r="AI1135" s="88">
        <f t="shared" si="328"/>
        <v>0</v>
      </c>
      <c r="AJ1135" s="312">
        <f t="shared" si="329"/>
        <v>0</v>
      </c>
      <c r="AK1135" s="27">
        <f t="shared" si="330"/>
        <v>0</v>
      </c>
      <c r="AL1135" s="27">
        <f t="shared" si="331"/>
        <v>0</v>
      </c>
      <c r="AM1135" s="27">
        <f t="shared" si="332"/>
        <v>0</v>
      </c>
      <c r="AN1135" s="77">
        <f t="shared" si="344"/>
        <v>0</v>
      </c>
      <c r="AP1135" s="27">
        <f t="shared" si="333"/>
        <v>0</v>
      </c>
      <c r="AQ1135" s="207">
        <f t="shared" si="334"/>
        <v>0</v>
      </c>
      <c r="AR1135" s="27">
        <f t="shared" si="335"/>
        <v>0</v>
      </c>
      <c r="AS1135" s="27">
        <f t="shared" si="336"/>
        <v>0</v>
      </c>
      <c r="AT1135" s="27">
        <f t="shared" si="337"/>
        <v>0</v>
      </c>
      <c r="AU1135" s="27">
        <f t="shared" si="338"/>
        <v>0</v>
      </c>
      <c r="AV1135" s="27">
        <f t="shared" si="339"/>
        <v>0</v>
      </c>
      <c r="AW1135" s="27">
        <f t="shared" si="340"/>
        <v>0</v>
      </c>
    </row>
    <row r="1136" spans="1:49">
      <c r="A1136" s="78">
        <v>1125</v>
      </c>
      <c r="B1136" s="69" t="s">
        <v>328</v>
      </c>
      <c r="C1136" s="314"/>
      <c r="D1136" s="72"/>
      <c r="E1136" s="180"/>
      <c r="F1136" s="72"/>
      <c r="G1136" s="72"/>
      <c r="H1136" s="325">
        <f t="shared" si="341"/>
        <v>0</v>
      </c>
      <c r="I1136" s="71"/>
      <c r="J1136" s="303"/>
      <c r="K1136" s="303"/>
      <c r="L1136" s="303"/>
      <c r="M1136" s="304">
        <f t="shared" si="326"/>
        <v>0</v>
      </c>
      <c r="N1136" s="326" t="str">
        <f t="shared" si="342"/>
        <v/>
      </c>
      <c r="O1136" s="71"/>
      <c r="P1136" s="303"/>
      <c r="Q1136" s="214">
        <f t="shared" si="327"/>
        <v>0</v>
      </c>
      <c r="R1136" s="71"/>
      <c r="S1136" s="308"/>
      <c r="T1136" s="308"/>
      <c r="U1136" s="308"/>
      <c r="V1136" s="79"/>
      <c r="W1136" s="303"/>
      <c r="X1136" s="303"/>
      <c r="Y1136" s="309">
        <f t="shared" si="343"/>
        <v>0</v>
      </c>
      <c r="Z1136" s="73" t="s">
        <v>169</v>
      </c>
      <c r="AA1136" s="73" t="s">
        <v>169</v>
      </c>
      <c r="AB1136" s="317"/>
      <c r="AC1136" s="73" t="s">
        <v>169</v>
      </c>
      <c r="AD1136" s="73" t="s">
        <v>169</v>
      </c>
      <c r="AE1136" s="317"/>
      <c r="AF1136" s="73" t="s">
        <v>169</v>
      </c>
      <c r="AG1136" s="73" t="s">
        <v>169</v>
      </c>
      <c r="AH1136" s="317"/>
      <c r="AI1136" s="88">
        <f t="shared" si="328"/>
        <v>0</v>
      </c>
      <c r="AJ1136" s="312">
        <f t="shared" si="329"/>
        <v>0</v>
      </c>
      <c r="AK1136" s="27">
        <f t="shared" si="330"/>
        <v>0</v>
      </c>
      <c r="AL1136" s="27">
        <f t="shared" si="331"/>
        <v>0</v>
      </c>
      <c r="AM1136" s="27">
        <f t="shared" si="332"/>
        <v>0</v>
      </c>
      <c r="AN1136" s="77">
        <f t="shared" si="344"/>
        <v>0</v>
      </c>
      <c r="AP1136" s="27">
        <f t="shared" si="333"/>
        <v>0</v>
      </c>
      <c r="AQ1136" s="207">
        <f t="shared" si="334"/>
        <v>0</v>
      </c>
      <c r="AR1136" s="27">
        <f t="shared" si="335"/>
        <v>0</v>
      </c>
      <c r="AS1136" s="27">
        <f t="shared" si="336"/>
        <v>0</v>
      </c>
      <c r="AT1136" s="27">
        <f t="shared" si="337"/>
        <v>0</v>
      </c>
      <c r="AU1136" s="27">
        <f t="shared" si="338"/>
        <v>0</v>
      </c>
      <c r="AV1136" s="27">
        <f t="shared" si="339"/>
        <v>0</v>
      </c>
      <c r="AW1136" s="27">
        <f t="shared" si="340"/>
        <v>0</v>
      </c>
    </row>
    <row r="1137" spans="1:49">
      <c r="A1137" s="78">
        <v>1126</v>
      </c>
      <c r="B1137" s="69" t="s">
        <v>328</v>
      </c>
      <c r="C1137" s="314"/>
      <c r="D1137" s="72"/>
      <c r="E1137" s="180"/>
      <c r="F1137" s="72"/>
      <c r="G1137" s="72"/>
      <c r="H1137" s="325">
        <f t="shared" si="341"/>
        <v>0</v>
      </c>
      <c r="I1137" s="71"/>
      <c r="J1137" s="303"/>
      <c r="K1137" s="303"/>
      <c r="L1137" s="303"/>
      <c r="M1137" s="304">
        <f t="shared" si="326"/>
        <v>0</v>
      </c>
      <c r="N1137" s="326" t="str">
        <f t="shared" si="342"/>
        <v/>
      </c>
      <c r="O1137" s="71"/>
      <c r="P1137" s="303"/>
      <c r="Q1137" s="214">
        <f t="shared" si="327"/>
        <v>0</v>
      </c>
      <c r="R1137" s="71"/>
      <c r="S1137" s="308"/>
      <c r="T1137" s="308"/>
      <c r="U1137" s="308"/>
      <c r="V1137" s="79"/>
      <c r="W1137" s="303"/>
      <c r="X1137" s="303"/>
      <c r="Y1137" s="309">
        <f t="shared" si="343"/>
        <v>0</v>
      </c>
      <c r="Z1137" s="73" t="s">
        <v>169</v>
      </c>
      <c r="AA1137" s="73" t="s">
        <v>169</v>
      </c>
      <c r="AB1137" s="317"/>
      <c r="AC1137" s="73" t="s">
        <v>169</v>
      </c>
      <c r="AD1137" s="73" t="s">
        <v>169</v>
      </c>
      <c r="AE1137" s="317"/>
      <c r="AF1137" s="73" t="s">
        <v>169</v>
      </c>
      <c r="AG1137" s="73" t="s">
        <v>169</v>
      </c>
      <c r="AH1137" s="317"/>
      <c r="AI1137" s="88">
        <f t="shared" si="328"/>
        <v>0</v>
      </c>
      <c r="AJ1137" s="312">
        <f t="shared" si="329"/>
        <v>0</v>
      </c>
      <c r="AK1137" s="27">
        <f t="shared" si="330"/>
        <v>0</v>
      </c>
      <c r="AL1137" s="27">
        <f t="shared" si="331"/>
        <v>0</v>
      </c>
      <c r="AM1137" s="27">
        <f t="shared" si="332"/>
        <v>0</v>
      </c>
      <c r="AN1137" s="77">
        <f t="shared" si="344"/>
        <v>0</v>
      </c>
      <c r="AP1137" s="27">
        <f t="shared" si="333"/>
        <v>0</v>
      </c>
      <c r="AQ1137" s="207">
        <f t="shared" si="334"/>
        <v>0</v>
      </c>
      <c r="AR1137" s="27">
        <f t="shared" si="335"/>
        <v>0</v>
      </c>
      <c r="AS1137" s="27">
        <f t="shared" si="336"/>
        <v>0</v>
      </c>
      <c r="AT1137" s="27">
        <f t="shared" si="337"/>
        <v>0</v>
      </c>
      <c r="AU1137" s="27">
        <f t="shared" si="338"/>
        <v>0</v>
      </c>
      <c r="AV1137" s="27">
        <f t="shared" si="339"/>
        <v>0</v>
      </c>
      <c r="AW1137" s="27">
        <f t="shared" si="340"/>
        <v>0</v>
      </c>
    </row>
    <row r="1138" spans="1:49">
      <c r="A1138" s="78">
        <v>1127</v>
      </c>
      <c r="B1138" s="69" t="s">
        <v>328</v>
      </c>
      <c r="C1138" s="314"/>
      <c r="D1138" s="72"/>
      <c r="E1138" s="180"/>
      <c r="F1138" s="72"/>
      <c r="G1138" s="72"/>
      <c r="H1138" s="325">
        <f t="shared" si="341"/>
        <v>0</v>
      </c>
      <c r="I1138" s="71"/>
      <c r="J1138" s="303"/>
      <c r="K1138" s="303"/>
      <c r="L1138" s="303"/>
      <c r="M1138" s="304">
        <f t="shared" si="326"/>
        <v>0</v>
      </c>
      <c r="N1138" s="326" t="str">
        <f t="shared" si="342"/>
        <v/>
      </c>
      <c r="O1138" s="71"/>
      <c r="P1138" s="303"/>
      <c r="Q1138" s="214">
        <f t="shared" si="327"/>
        <v>0</v>
      </c>
      <c r="R1138" s="71"/>
      <c r="S1138" s="308"/>
      <c r="T1138" s="308"/>
      <c r="U1138" s="308"/>
      <c r="V1138" s="79"/>
      <c r="W1138" s="303"/>
      <c r="X1138" s="303"/>
      <c r="Y1138" s="309">
        <f t="shared" si="343"/>
        <v>0</v>
      </c>
      <c r="Z1138" s="73" t="s">
        <v>169</v>
      </c>
      <c r="AA1138" s="73" t="s">
        <v>169</v>
      </c>
      <c r="AB1138" s="317"/>
      <c r="AC1138" s="73" t="s">
        <v>169</v>
      </c>
      <c r="AD1138" s="73" t="s">
        <v>169</v>
      </c>
      <c r="AE1138" s="317"/>
      <c r="AF1138" s="73" t="s">
        <v>169</v>
      </c>
      <c r="AG1138" s="73" t="s">
        <v>169</v>
      </c>
      <c r="AH1138" s="317"/>
      <c r="AI1138" s="88">
        <f t="shared" si="328"/>
        <v>0</v>
      </c>
      <c r="AJ1138" s="312">
        <f t="shared" si="329"/>
        <v>0</v>
      </c>
      <c r="AK1138" s="27">
        <f t="shared" si="330"/>
        <v>0</v>
      </c>
      <c r="AL1138" s="27">
        <f t="shared" si="331"/>
        <v>0</v>
      </c>
      <c r="AM1138" s="27">
        <f t="shared" si="332"/>
        <v>0</v>
      </c>
      <c r="AN1138" s="77">
        <f t="shared" si="344"/>
        <v>0</v>
      </c>
      <c r="AP1138" s="27">
        <f t="shared" si="333"/>
        <v>0</v>
      </c>
      <c r="AQ1138" s="207">
        <f t="shared" si="334"/>
        <v>0</v>
      </c>
      <c r="AR1138" s="27">
        <f t="shared" si="335"/>
        <v>0</v>
      </c>
      <c r="AS1138" s="27">
        <f t="shared" si="336"/>
        <v>0</v>
      </c>
      <c r="AT1138" s="27">
        <f t="shared" si="337"/>
        <v>0</v>
      </c>
      <c r="AU1138" s="27">
        <f t="shared" si="338"/>
        <v>0</v>
      </c>
      <c r="AV1138" s="27">
        <f t="shared" si="339"/>
        <v>0</v>
      </c>
      <c r="AW1138" s="27">
        <f t="shared" si="340"/>
        <v>0</v>
      </c>
    </row>
    <row r="1139" spans="1:49">
      <c r="A1139" s="78">
        <v>1128</v>
      </c>
      <c r="B1139" s="69" t="s">
        <v>328</v>
      </c>
      <c r="C1139" s="314"/>
      <c r="D1139" s="72"/>
      <c r="E1139" s="180"/>
      <c r="F1139" s="72"/>
      <c r="G1139" s="72"/>
      <c r="H1139" s="325">
        <f t="shared" si="341"/>
        <v>0</v>
      </c>
      <c r="I1139" s="71"/>
      <c r="J1139" s="303"/>
      <c r="K1139" s="303"/>
      <c r="L1139" s="303"/>
      <c r="M1139" s="304">
        <f t="shared" si="326"/>
        <v>0</v>
      </c>
      <c r="N1139" s="326" t="str">
        <f t="shared" si="342"/>
        <v/>
      </c>
      <c r="O1139" s="71"/>
      <c r="P1139" s="303"/>
      <c r="Q1139" s="214">
        <f t="shared" si="327"/>
        <v>0</v>
      </c>
      <c r="R1139" s="71"/>
      <c r="S1139" s="308"/>
      <c r="T1139" s="308"/>
      <c r="U1139" s="308"/>
      <c r="V1139" s="79"/>
      <c r="W1139" s="303"/>
      <c r="X1139" s="303"/>
      <c r="Y1139" s="309">
        <f t="shared" si="343"/>
        <v>0</v>
      </c>
      <c r="Z1139" s="73" t="s">
        <v>169</v>
      </c>
      <c r="AA1139" s="73" t="s">
        <v>169</v>
      </c>
      <c r="AB1139" s="317"/>
      <c r="AC1139" s="73" t="s">
        <v>169</v>
      </c>
      <c r="AD1139" s="73" t="s">
        <v>169</v>
      </c>
      <c r="AE1139" s="317"/>
      <c r="AF1139" s="73" t="s">
        <v>169</v>
      </c>
      <c r="AG1139" s="73" t="s">
        <v>169</v>
      </c>
      <c r="AH1139" s="317"/>
      <c r="AI1139" s="88">
        <f t="shared" si="328"/>
        <v>0</v>
      </c>
      <c r="AJ1139" s="312">
        <f t="shared" si="329"/>
        <v>0</v>
      </c>
      <c r="AK1139" s="27">
        <f t="shared" si="330"/>
        <v>0</v>
      </c>
      <c r="AL1139" s="27">
        <f t="shared" si="331"/>
        <v>0</v>
      </c>
      <c r="AM1139" s="27">
        <f t="shared" si="332"/>
        <v>0</v>
      </c>
      <c r="AN1139" s="77">
        <f t="shared" si="344"/>
        <v>0</v>
      </c>
      <c r="AP1139" s="27">
        <f t="shared" si="333"/>
        <v>0</v>
      </c>
      <c r="AQ1139" s="207">
        <f t="shared" si="334"/>
        <v>0</v>
      </c>
      <c r="AR1139" s="27">
        <f t="shared" si="335"/>
        <v>0</v>
      </c>
      <c r="AS1139" s="27">
        <f t="shared" si="336"/>
        <v>0</v>
      </c>
      <c r="AT1139" s="27">
        <f t="shared" si="337"/>
        <v>0</v>
      </c>
      <c r="AU1139" s="27">
        <f t="shared" si="338"/>
        <v>0</v>
      </c>
      <c r="AV1139" s="27">
        <f t="shared" si="339"/>
        <v>0</v>
      </c>
      <c r="AW1139" s="27">
        <f t="shared" si="340"/>
        <v>0</v>
      </c>
    </row>
    <row r="1140" spans="1:49">
      <c r="A1140" s="78">
        <v>1129</v>
      </c>
      <c r="B1140" s="69" t="s">
        <v>328</v>
      </c>
      <c r="C1140" s="314"/>
      <c r="D1140" s="72"/>
      <c r="E1140" s="180"/>
      <c r="F1140" s="72"/>
      <c r="G1140" s="72"/>
      <c r="H1140" s="325">
        <f t="shared" si="341"/>
        <v>0</v>
      </c>
      <c r="I1140" s="71"/>
      <c r="J1140" s="303"/>
      <c r="K1140" s="303"/>
      <c r="L1140" s="303"/>
      <c r="M1140" s="304">
        <f t="shared" ref="M1140:M1203" si="345">L1140+K1140</f>
        <v>0</v>
      </c>
      <c r="N1140" s="326" t="str">
        <f t="shared" si="342"/>
        <v/>
      </c>
      <c r="O1140" s="71"/>
      <c r="P1140" s="303"/>
      <c r="Q1140" s="214">
        <f t="shared" ref="Q1140:Q1203" si="346">IF(AP1140&lt;500000,AP1140,500000)</f>
        <v>0</v>
      </c>
      <c r="R1140" s="71"/>
      <c r="S1140" s="308"/>
      <c r="T1140" s="308"/>
      <c r="U1140" s="308"/>
      <c r="V1140" s="79"/>
      <c r="W1140" s="303"/>
      <c r="X1140" s="303"/>
      <c r="Y1140" s="309">
        <f t="shared" si="343"/>
        <v>0</v>
      </c>
      <c r="Z1140" s="73" t="s">
        <v>169</v>
      </c>
      <c r="AA1140" s="73" t="s">
        <v>169</v>
      </c>
      <c r="AB1140" s="317"/>
      <c r="AC1140" s="73" t="s">
        <v>169</v>
      </c>
      <c r="AD1140" s="73" t="s">
        <v>169</v>
      </c>
      <c r="AE1140" s="317"/>
      <c r="AF1140" s="73" t="s">
        <v>169</v>
      </c>
      <c r="AG1140" s="73" t="s">
        <v>169</v>
      </c>
      <c r="AH1140" s="317"/>
      <c r="AI1140" s="88">
        <f t="shared" ref="AI1140:AI1203" si="347">AB1140+AE1140+AH1140</f>
        <v>0</v>
      </c>
      <c r="AJ1140" s="312">
        <f t="shared" ref="AJ1140:AJ1203" si="348">Y1140+AI1140</f>
        <v>0</v>
      </c>
      <c r="AK1140" s="27">
        <f t="shared" ref="AK1140:AK1203" si="349">IF(AU1140&lt;AQ1140,AT1140-AQ1140+AU1140,AU1140-AQ1140)</f>
        <v>0</v>
      </c>
      <c r="AL1140" s="27">
        <f t="shared" ref="AL1140:AL1203" si="350">IF(AU1140=AQ1140,IF(AV1140=AR1140,0,IF(AV1140&gt;AR1140,AV1140-AR1140,12+AV1140-AR1140)),IF(AU1140&gt;AQ1140,IF(AV1140&gt;AR1140,AV1140-AR1140,IF(AV1140=AR1140,0,12+AV1140-AR1140)),IF(AU1140&lt;AQ1140,IF(AV1140&gt;AR1140,AV1140-AR1140-1,IF(AV1140=AR1140,0,12+AV1140-AR1140-1)))))</f>
        <v>0</v>
      </c>
      <c r="AM1140" s="27">
        <f t="shared" ref="AM1140:AM1203" si="351">IF(AND(AQ1140=AU1140,AR1140=AV1140),AW1140-AS1140,IF(AND(AQ1140&gt;=AU1140,AR1140&gt;AV1140),AW1140-AS1140-1,IF(AND(AQ1140&lt;AU1140,AR1140&gt;AV1140),AW1140-AS1140-1,IF(AND(AQ1140&lt;AU1140,AR1140&lt;AV1140),AW1140-AS1140,AW1140-AS1140))))</f>
        <v>0</v>
      </c>
      <c r="AN1140" s="77">
        <f t="shared" si="344"/>
        <v>0</v>
      </c>
      <c r="AP1140" s="27">
        <f t="shared" ref="AP1140:AP1203" si="352">IFERROR(IF(AND(J1140&lt;&gt;0,N1140=0),J1140*15,IF(AND(J1140=0,N1140&lt;&gt;0),N1140*15,0)),0)</f>
        <v>0</v>
      </c>
      <c r="AQ1140" s="207">
        <f t="shared" ref="AQ1140:AQ1203" si="353">IFERROR(VALUE(LEFT(F1140,2)),0)</f>
        <v>0</v>
      </c>
      <c r="AR1140" s="27">
        <f t="shared" ref="AR1140:AR1203" si="354">IFERROR(VALUE(MID(F1140,4,2)),0)</f>
        <v>0</v>
      </c>
      <c r="AS1140" s="27">
        <f t="shared" ref="AS1140:AS1203" si="355">IFERROR(VALUE(RIGHT(F1140,4)),0)</f>
        <v>0</v>
      </c>
      <c r="AT1140" s="27">
        <f t="shared" ref="AT1140:AT1203" si="356">IFERROR(VLOOKUP(AV1140-1,$AY$12:$AZ$23,2,0),0)</f>
        <v>0</v>
      </c>
      <c r="AU1140" s="27">
        <f t="shared" ref="AU1140:AU1203" si="357">IFERROR(VALUE(LEFT(G1140,2)),0)</f>
        <v>0</v>
      </c>
      <c r="AV1140" s="27">
        <f t="shared" ref="AV1140:AV1203" si="358">IFERROR(VALUE(MID(G1140,4,2)),0)</f>
        <v>0</v>
      </c>
      <c r="AW1140" s="27">
        <f t="shared" ref="AW1140:AW1203" si="359">IFERROR(VALUE(RIGHT(G1140,4)),0)</f>
        <v>0</v>
      </c>
    </row>
    <row r="1141" spans="1:49">
      <c r="A1141" s="78">
        <v>1130</v>
      </c>
      <c r="B1141" s="69" t="s">
        <v>328</v>
      </c>
      <c r="C1141" s="314"/>
      <c r="D1141" s="72"/>
      <c r="E1141" s="180"/>
      <c r="F1141" s="72"/>
      <c r="G1141" s="72"/>
      <c r="H1141" s="325">
        <f t="shared" si="341"/>
        <v>0</v>
      </c>
      <c r="I1141" s="71"/>
      <c r="J1141" s="303"/>
      <c r="K1141" s="303"/>
      <c r="L1141" s="303"/>
      <c r="M1141" s="304">
        <f t="shared" si="345"/>
        <v>0</v>
      </c>
      <c r="N1141" s="326" t="str">
        <f t="shared" si="342"/>
        <v/>
      </c>
      <c r="O1141" s="71"/>
      <c r="P1141" s="303"/>
      <c r="Q1141" s="214">
        <f t="shared" si="346"/>
        <v>0</v>
      </c>
      <c r="R1141" s="71"/>
      <c r="S1141" s="308"/>
      <c r="T1141" s="308"/>
      <c r="U1141" s="308"/>
      <c r="V1141" s="79"/>
      <c r="W1141" s="303"/>
      <c r="X1141" s="303"/>
      <c r="Y1141" s="309">
        <f t="shared" si="343"/>
        <v>0</v>
      </c>
      <c r="Z1141" s="73" t="s">
        <v>169</v>
      </c>
      <c r="AA1141" s="73" t="s">
        <v>169</v>
      </c>
      <c r="AB1141" s="317"/>
      <c r="AC1141" s="73" t="s">
        <v>169</v>
      </c>
      <c r="AD1141" s="73" t="s">
        <v>169</v>
      </c>
      <c r="AE1141" s="317"/>
      <c r="AF1141" s="73" t="s">
        <v>169</v>
      </c>
      <c r="AG1141" s="73" t="s">
        <v>169</v>
      </c>
      <c r="AH1141" s="317"/>
      <c r="AI1141" s="88">
        <f t="shared" si="347"/>
        <v>0</v>
      </c>
      <c r="AJ1141" s="312">
        <f t="shared" si="348"/>
        <v>0</v>
      </c>
      <c r="AK1141" s="27">
        <f t="shared" si="349"/>
        <v>0</v>
      </c>
      <c r="AL1141" s="27">
        <f t="shared" si="350"/>
        <v>0</v>
      </c>
      <c r="AM1141" s="27">
        <f t="shared" si="351"/>
        <v>0</v>
      </c>
      <c r="AN1141" s="77">
        <f t="shared" si="344"/>
        <v>0</v>
      </c>
      <c r="AP1141" s="27">
        <f t="shared" si="352"/>
        <v>0</v>
      </c>
      <c r="AQ1141" s="207">
        <f t="shared" si="353"/>
        <v>0</v>
      </c>
      <c r="AR1141" s="27">
        <f t="shared" si="354"/>
        <v>0</v>
      </c>
      <c r="AS1141" s="27">
        <f t="shared" si="355"/>
        <v>0</v>
      </c>
      <c r="AT1141" s="27">
        <f t="shared" si="356"/>
        <v>0</v>
      </c>
      <c r="AU1141" s="27">
        <f t="shared" si="357"/>
        <v>0</v>
      </c>
      <c r="AV1141" s="27">
        <f t="shared" si="358"/>
        <v>0</v>
      </c>
      <c r="AW1141" s="27">
        <f t="shared" si="359"/>
        <v>0</v>
      </c>
    </row>
    <row r="1142" spans="1:49">
      <c r="A1142" s="78">
        <v>1131</v>
      </c>
      <c r="B1142" s="69" t="s">
        <v>328</v>
      </c>
      <c r="C1142" s="314"/>
      <c r="D1142" s="72"/>
      <c r="E1142" s="180"/>
      <c r="F1142" s="72"/>
      <c r="G1142" s="72"/>
      <c r="H1142" s="325">
        <f t="shared" si="341"/>
        <v>0</v>
      </c>
      <c r="I1142" s="71"/>
      <c r="J1142" s="303"/>
      <c r="K1142" s="303"/>
      <c r="L1142" s="303"/>
      <c r="M1142" s="304">
        <f t="shared" si="345"/>
        <v>0</v>
      </c>
      <c r="N1142" s="326" t="str">
        <f t="shared" si="342"/>
        <v/>
      </c>
      <c r="O1142" s="71"/>
      <c r="P1142" s="303"/>
      <c r="Q1142" s="214">
        <f t="shared" si="346"/>
        <v>0</v>
      </c>
      <c r="R1142" s="71"/>
      <c r="S1142" s="308"/>
      <c r="T1142" s="308"/>
      <c r="U1142" s="308"/>
      <c r="V1142" s="79"/>
      <c r="W1142" s="303"/>
      <c r="X1142" s="303"/>
      <c r="Y1142" s="309">
        <f t="shared" si="343"/>
        <v>0</v>
      </c>
      <c r="Z1142" s="73" t="s">
        <v>169</v>
      </c>
      <c r="AA1142" s="73" t="s">
        <v>169</v>
      </c>
      <c r="AB1142" s="317"/>
      <c r="AC1142" s="73" t="s">
        <v>169</v>
      </c>
      <c r="AD1142" s="73" t="s">
        <v>169</v>
      </c>
      <c r="AE1142" s="317"/>
      <c r="AF1142" s="73" t="s">
        <v>169</v>
      </c>
      <c r="AG1142" s="73" t="s">
        <v>169</v>
      </c>
      <c r="AH1142" s="317"/>
      <c r="AI1142" s="88">
        <f t="shared" si="347"/>
        <v>0</v>
      </c>
      <c r="AJ1142" s="312">
        <f t="shared" si="348"/>
        <v>0</v>
      </c>
      <c r="AK1142" s="27">
        <f t="shared" si="349"/>
        <v>0</v>
      </c>
      <c r="AL1142" s="27">
        <f t="shared" si="350"/>
        <v>0</v>
      </c>
      <c r="AM1142" s="27">
        <f t="shared" si="351"/>
        <v>0</v>
      </c>
      <c r="AN1142" s="77">
        <f t="shared" si="344"/>
        <v>0</v>
      </c>
      <c r="AP1142" s="27">
        <f t="shared" si="352"/>
        <v>0</v>
      </c>
      <c r="AQ1142" s="207">
        <f t="shared" si="353"/>
        <v>0</v>
      </c>
      <c r="AR1142" s="27">
        <f t="shared" si="354"/>
        <v>0</v>
      </c>
      <c r="AS1142" s="27">
        <f t="shared" si="355"/>
        <v>0</v>
      </c>
      <c r="AT1142" s="27">
        <f t="shared" si="356"/>
        <v>0</v>
      </c>
      <c r="AU1142" s="27">
        <f t="shared" si="357"/>
        <v>0</v>
      </c>
      <c r="AV1142" s="27">
        <f t="shared" si="358"/>
        <v>0</v>
      </c>
      <c r="AW1142" s="27">
        <f t="shared" si="359"/>
        <v>0</v>
      </c>
    </row>
    <row r="1143" spans="1:49">
      <c r="A1143" s="78">
        <v>1132</v>
      </c>
      <c r="B1143" s="69" t="s">
        <v>328</v>
      </c>
      <c r="C1143" s="314"/>
      <c r="D1143" s="72"/>
      <c r="E1143" s="180"/>
      <c r="F1143" s="72"/>
      <c r="G1143" s="72"/>
      <c r="H1143" s="325">
        <f t="shared" si="341"/>
        <v>0</v>
      </c>
      <c r="I1143" s="71"/>
      <c r="J1143" s="303"/>
      <c r="K1143" s="303"/>
      <c r="L1143" s="303"/>
      <c r="M1143" s="304">
        <f t="shared" si="345"/>
        <v>0</v>
      </c>
      <c r="N1143" s="326" t="str">
        <f t="shared" si="342"/>
        <v/>
      </c>
      <c r="O1143" s="71"/>
      <c r="P1143" s="303"/>
      <c r="Q1143" s="214">
        <f t="shared" si="346"/>
        <v>0</v>
      </c>
      <c r="R1143" s="71"/>
      <c r="S1143" s="308"/>
      <c r="T1143" s="308"/>
      <c r="U1143" s="308"/>
      <c r="V1143" s="79"/>
      <c r="W1143" s="303"/>
      <c r="X1143" s="303"/>
      <c r="Y1143" s="309">
        <f t="shared" si="343"/>
        <v>0</v>
      </c>
      <c r="Z1143" s="73" t="s">
        <v>169</v>
      </c>
      <c r="AA1143" s="73" t="s">
        <v>169</v>
      </c>
      <c r="AB1143" s="317"/>
      <c r="AC1143" s="73" t="s">
        <v>169</v>
      </c>
      <c r="AD1143" s="73" t="s">
        <v>169</v>
      </c>
      <c r="AE1143" s="317"/>
      <c r="AF1143" s="73" t="s">
        <v>169</v>
      </c>
      <c r="AG1143" s="73" t="s">
        <v>169</v>
      </c>
      <c r="AH1143" s="317"/>
      <c r="AI1143" s="88">
        <f t="shared" si="347"/>
        <v>0</v>
      </c>
      <c r="AJ1143" s="312">
        <f t="shared" si="348"/>
        <v>0</v>
      </c>
      <c r="AK1143" s="27">
        <f t="shared" si="349"/>
        <v>0</v>
      </c>
      <c r="AL1143" s="27">
        <f t="shared" si="350"/>
        <v>0</v>
      </c>
      <c r="AM1143" s="27">
        <f t="shared" si="351"/>
        <v>0</v>
      </c>
      <c r="AN1143" s="77">
        <f t="shared" si="344"/>
        <v>0</v>
      </c>
      <c r="AP1143" s="27">
        <f t="shared" si="352"/>
        <v>0</v>
      </c>
      <c r="AQ1143" s="207">
        <f t="shared" si="353"/>
        <v>0</v>
      </c>
      <c r="AR1143" s="27">
        <f t="shared" si="354"/>
        <v>0</v>
      </c>
      <c r="AS1143" s="27">
        <f t="shared" si="355"/>
        <v>0</v>
      </c>
      <c r="AT1143" s="27">
        <f t="shared" si="356"/>
        <v>0</v>
      </c>
      <c r="AU1143" s="27">
        <f t="shared" si="357"/>
        <v>0</v>
      </c>
      <c r="AV1143" s="27">
        <f t="shared" si="358"/>
        <v>0</v>
      </c>
      <c r="AW1143" s="27">
        <f t="shared" si="359"/>
        <v>0</v>
      </c>
    </row>
    <row r="1144" spans="1:49">
      <c r="A1144" s="78">
        <v>1133</v>
      </c>
      <c r="B1144" s="69" t="s">
        <v>328</v>
      </c>
      <c r="C1144" s="314"/>
      <c r="D1144" s="72"/>
      <c r="E1144" s="180"/>
      <c r="F1144" s="72"/>
      <c r="G1144" s="72"/>
      <c r="H1144" s="325">
        <f t="shared" si="341"/>
        <v>0</v>
      </c>
      <c r="I1144" s="71"/>
      <c r="J1144" s="303"/>
      <c r="K1144" s="303"/>
      <c r="L1144" s="303"/>
      <c r="M1144" s="304">
        <f t="shared" si="345"/>
        <v>0</v>
      </c>
      <c r="N1144" s="326" t="str">
        <f t="shared" si="342"/>
        <v/>
      </c>
      <c r="O1144" s="71"/>
      <c r="P1144" s="303"/>
      <c r="Q1144" s="214">
        <f t="shared" si="346"/>
        <v>0</v>
      </c>
      <c r="R1144" s="71"/>
      <c r="S1144" s="308"/>
      <c r="T1144" s="308"/>
      <c r="U1144" s="308"/>
      <c r="V1144" s="79"/>
      <c r="W1144" s="303"/>
      <c r="X1144" s="303"/>
      <c r="Y1144" s="309">
        <f t="shared" si="343"/>
        <v>0</v>
      </c>
      <c r="Z1144" s="73" t="s">
        <v>169</v>
      </c>
      <c r="AA1144" s="73" t="s">
        <v>169</v>
      </c>
      <c r="AB1144" s="317"/>
      <c r="AC1144" s="73" t="s">
        <v>169</v>
      </c>
      <c r="AD1144" s="73" t="s">
        <v>169</v>
      </c>
      <c r="AE1144" s="317"/>
      <c r="AF1144" s="73" t="s">
        <v>169</v>
      </c>
      <c r="AG1144" s="73" t="s">
        <v>169</v>
      </c>
      <c r="AH1144" s="317"/>
      <c r="AI1144" s="88">
        <f t="shared" si="347"/>
        <v>0</v>
      </c>
      <c r="AJ1144" s="312">
        <f t="shared" si="348"/>
        <v>0</v>
      </c>
      <c r="AK1144" s="27">
        <f t="shared" si="349"/>
        <v>0</v>
      </c>
      <c r="AL1144" s="27">
        <f t="shared" si="350"/>
        <v>0</v>
      </c>
      <c r="AM1144" s="27">
        <f t="shared" si="351"/>
        <v>0</v>
      </c>
      <c r="AN1144" s="77">
        <f t="shared" si="344"/>
        <v>0</v>
      </c>
      <c r="AP1144" s="27">
        <f t="shared" si="352"/>
        <v>0</v>
      </c>
      <c r="AQ1144" s="207">
        <f t="shared" si="353"/>
        <v>0</v>
      </c>
      <c r="AR1144" s="27">
        <f t="shared" si="354"/>
        <v>0</v>
      </c>
      <c r="AS1144" s="27">
        <f t="shared" si="355"/>
        <v>0</v>
      </c>
      <c r="AT1144" s="27">
        <f t="shared" si="356"/>
        <v>0</v>
      </c>
      <c r="AU1144" s="27">
        <f t="shared" si="357"/>
        <v>0</v>
      </c>
      <c r="AV1144" s="27">
        <f t="shared" si="358"/>
        <v>0</v>
      </c>
      <c r="AW1144" s="27">
        <f t="shared" si="359"/>
        <v>0</v>
      </c>
    </row>
    <row r="1145" spans="1:49">
      <c r="A1145" s="78">
        <v>1134</v>
      </c>
      <c r="B1145" s="69" t="s">
        <v>328</v>
      </c>
      <c r="C1145" s="314"/>
      <c r="D1145" s="72"/>
      <c r="E1145" s="180"/>
      <c r="F1145" s="72"/>
      <c r="G1145" s="72"/>
      <c r="H1145" s="325">
        <f t="shared" si="341"/>
        <v>0</v>
      </c>
      <c r="I1145" s="71"/>
      <c r="J1145" s="303"/>
      <c r="K1145" s="303"/>
      <c r="L1145" s="303"/>
      <c r="M1145" s="304">
        <f t="shared" si="345"/>
        <v>0</v>
      </c>
      <c r="N1145" s="326" t="str">
        <f t="shared" si="342"/>
        <v/>
      </c>
      <c r="O1145" s="71"/>
      <c r="P1145" s="303"/>
      <c r="Q1145" s="214">
        <f t="shared" si="346"/>
        <v>0</v>
      </c>
      <c r="R1145" s="71"/>
      <c r="S1145" s="308"/>
      <c r="T1145" s="308"/>
      <c r="U1145" s="308"/>
      <c r="V1145" s="79"/>
      <c r="W1145" s="303"/>
      <c r="X1145" s="303"/>
      <c r="Y1145" s="309">
        <f t="shared" si="343"/>
        <v>0</v>
      </c>
      <c r="Z1145" s="73" t="s">
        <v>169</v>
      </c>
      <c r="AA1145" s="73" t="s">
        <v>169</v>
      </c>
      <c r="AB1145" s="317"/>
      <c r="AC1145" s="73" t="s">
        <v>169</v>
      </c>
      <c r="AD1145" s="73" t="s">
        <v>169</v>
      </c>
      <c r="AE1145" s="317"/>
      <c r="AF1145" s="73" t="s">
        <v>169</v>
      </c>
      <c r="AG1145" s="73" t="s">
        <v>169</v>
      </c>
      <c r="AH1145" s="317"/>
      <c r="AI1145" s="88">
        <f t="shared" si="347"/>
        <v>0</v>
      </c>
      <c r="AJ1145" s="312">
        <f t="shared" si="348"/>
        <v>0</v>
      </c>
      <c r="AK1145" s="27">
        <f t="shared" si="349"/>
        <v>0</v>
      </c>
      <c r="AL1145" s="27">
        <f t="shared" si="350"/>
        <v>0</v>
      </c>
      <c r="AM1145" s="27">
        <f t="shared" si="351"/>
        <v>0</v>
      </c>
      <c r="AN1145" s="77">
        <f t="shared" si="344"/>
        <v>0</v>
      </c>
      <c r="AP1145" s="27">
        <f t="shared" si="352"/>
        <v>0</v>
      </c>
      <c r="AQ1145" s="207">
        <f t="shared" si="353"/>
        <v>0</v>
      </c>
      <c r="AR1145" s="27">
        <f t="shared" si="354"/>
        <v>0</v>
      </c>
      <c r="AS1145" s="27">
        <f t="shared" si="355"/>
        <v>0</v>
      </c>
      <c r="AT1145" s="27">
        <f t="shared" si="356"/>
        <v>0</v>
      </c>
      <c r="AU1145" s="27">
        <f t="shared" si="357"/>
        <v>0</v>
      </c>
      <c r="AV1145" s="27">
        <f t="shared" si="358"/>
        <v>0</v>
      </c>
      <c r="AW1145" s="27">
        <f t="shared" si="359"/>
        <v>0</v>
      </c>
    </row>
    <row r="1146" spans="1:49">
      <c r="A1146" s="78">
        <v>1135</v>
      </c>
      <c r="B1146" s="69" t="s">
        <v>328</v>
      </c>
      <c r="C1146" s="314"/>
      <c r="D1146" s="72"/>
      <c r="E1146" s="180"/>
      <c r="F1146" s="72"/>
      <c r="G1146" s="72"/>
      <c r="H1146" s="325">
        <f t="shared" si="341"/>
        <v>0</v>
      </c>
      <c r="I1146" s="71"/>
      <c r="J1146" s="303"/>
      <c r="K1146" s="303"/>
      <c r="L1146" s="303"/>
      <c r="M1146" s="304">
        <f t="shared" si="345"/>
        <v>0</v>
      </c>
      <c r="N1146" s="326" t="str">
        <f t="shared" si="342"/>
        <v/>
      </c>
      <c r="O1146" s="71"/>
      <c r="P1146" s="303"/>
      <c r="Q1146" s="214">
        <f t="shared" si="346"/>
        <v>0</v>
      </c>
      <c r="R1146" s="71"/>
      <c r="S1146" s="308"/>
      <c r="T1146" s="308"/>
      <c r="U1146" s="308"/>
      <c r="V1146" s="79"/>
      <c r="W1146" s="303"/>
      <c r="X1146" s="303"/>
      <c r="Y1146" s="309">
        <f t="shared" si="343"/>
        <v>0</v>
      </c>
      <c r="Z1146" s="73" t="s">
        <v>169</v>
      </c>
      <c r="AA1146" s="73" t="s">
        <v>169</v>
      </c>
      <c r="AB1146" s="317"/>
      <c r="AC1146" s="73" t="s">
        <v>169</v>
      </c>
      <c r="AD1146" s="73" t="s">
        <v>169</v>
      </c>
      <c r="AE1146" s="317"/>
      <c r="AF1146" s="73" t="s">
        <v>169</v>
      </c>
      <c r="AG1146" s="73" t="s">
        <v>169</v>
      </c>
      <c r="AH1146" s="317"/>
      <c r="AI1146" s="88">
        <f t="shared" si="347"/>
        <v>0</v>
      </c>
      <c r="AJ1146" s="312">
        <f t="shared" si="348"/>
        <v>0</v>
      </c>
      <c r="AK1146" s="27">
        <f t="shared" si="349"/>
        <v>0</v>
      </c>
      <c r="AL1146" s="27">
        <f t="shared" si="350"/>
        <v>0</v>
      </c>
      <c r="AM1146" s="27">
        <f t="shared" si="351"/>
        <v>0</v>
      </c>
      <c r="AN1146" s="77">
        <f t="shared" si="344"/>
        <v>0</v>
      </c>
      <c r="AP1146" s="27">
        <f t="shared" si="352"/>
        <v>0</v>
      </c>
      <c r="AQ1146" s="207">
        <f t="shared" si="353"/>
        <v>0</v>
      </c>
      <c r="AR1146" s="27">
        <f t="shared" si="354"/>
        <v>0</v>
      </c>
      <c r="AS1146" s="27">
        <f t="shared" si="355"/>
        <v>0</v>
      </c>
      <c r="AT1146" s="27">
        <f t="shared" si="356"/>
        <v>0</v>
      </c>
      <c r="AU1146" s="27">
        <f t="shared" si="357"/>
        <v>0</v>
      </c>
      <c r="AV1146" s="27">
        <f t="shared" si="358"/>
        <v>0</v>
      </c>
      <c r="AW1146" s="27">
        <f t="shared" si="359"/>
        <v>0</v>
      </c>
    </row>
    <row r="1147" spans="1:49">
      <c r="A1147" s="78">
        <v>1136</v>
      </c>
      <c r="B1147" s="69" t="s">
        <v>328</v>
      </c>
      <c r="C1147" s="314"/>
      <c r="D1147" s="72"/>
      <c r="E1147" s="180"/>
      <c r="F1147" s="72"/>
      <c r="G1147" s="72"/>
      <c r="H1147" s="325">
        <f t="shared" si="341"/>
        <v>0</v>
      </c>
      <c r="I1147" s="71"/>
      <c r="J1147" s="303"/>
      <c r="K1147" s="303"/>
      <c r="L1147" s="303"/>
      <c r="M1147" s="304">
        <f t="shared" si="345"/>
        <v>0</v>
      </c>
      <c r="N1147" s="326" t="str">
        <f t="shared" si="342"/>
        <v/>
      </c>
      <c r="O1147" s="71"/>
      <c r="P1147" s="303"/>
      <c r="Q1147" s="214">
        <f t="shared" si="346"/>
        <v>0</v>
      </c>
      <c r="R1147" s="71"/>
      <c r="S1147" s="308"/>
      <c r="T1147" s="308"/>
      <c r="U1147" s="308"/>
      <c r="V1147" s="79"/>
      <c r="W1147" s="303"/>
      <c r="X1147" s="303"/>
      <c r="Y1147" s="309">
        <f t="shared" si="343"/>
        <v>0</v>
      </c>
      <c r="Z1147" s="73" t="s">
        <v>169</v>
      </c>
      <c r="AA1147" s="73" t="s">
        <v>169</v>
      </c>
      <c r="AB1147" s="317"/>
      <c r="AC1147" s="73" t="s">
        <v>169</v>
      </c>
      <c r="AD1147" s="73" t="s">
        <v>169</v>
      </c>
      <c r="AE1147" s="317"/>
      <c r="AF1147" s="73" t="s">
        <v>169</v>
      </c>
      <c r="AG1147" s="73" t="s">
        <v>169</v>
      </c>
      <c r="AH1147" s="317"/>
      <c r="AI1147" s="88">
        <f t="shared" si="347"/>
        <v>0</v>
      </c>
      <c r="AJ1147" s="312">
        <f t="shared" si="348"/>
        <v>0</v>
      </c>
      <c r="AK1147" s="27">
        <f t="shared" si="349"/>
        <v>0</v>
      </c>
      <c r="AL1147" s="27">
        <f t="shared" si="350"/>
        <v>0</v>
      </c>
      <c r="AM1147" s="27">
        <f t="shared" si="351"/>
        <v>0</v>
      </c>
      <c r="AN1147" s="77">
        <f t="shared" si="344"/>
        <v>0</v>
      </c>
      <c r="AP1147" s="27">
        <f t="shared" si="352"/>
        <v>0</v>
      </c>
      <c r="AQ1147" s="207">
        <f t="shared" si="353"/>
        <v>0</v>
      </c>
      <c r="AR1147" s="27">
        <f t="shared" si="354"/>
        <v>0</v>
      </c>
      <c r="AS1147" s="27">
        <f t="shared" si="355"/>
        <v>0</v>
      </c>
      <c r="AT1147" s="27">
        <f t="shared" si="356"/>
        <v>0</v>
      </c>
      <c r="AU1147" s="27">
        <f t="shared" si="357"/>
        <v>0</v>
      </c>
      <c r="AV1147" s="27">
        <f t="shared" si="358"/>
        <v>0</v>
      </c>
      <c r="AW1147" s="27">
        <f t="shared" si="359"/>
        <v>0</v>
      </c>
    </row>
    <row r="1148" spans="1:49">
      <c r="A1148" s="78">
        <v>1137</v>
      </c>
      <c r="B1148" s="69" t="s">
        <v>328</v>
      </c>
      <c r="C1148" s="314"/>
      <c r="D1148" s="72"/>
      <c r="E1148" s="180"/>
      <c r="F1148" s="72"/>
      <c r="G1148" s="72"/>
      <c r="H1148" s="325">
        <f t="shared" si="341"/>
        <v>0</v>
      </c>
      <c r="I1148" s="71"/>
      <c r="J1148" s="303"/>
      <c r="K1148" s="303"/>
      <c r="L1148" s="303"/>
      <c r="M1148" s="304">
        <f t="shared" si="345"/>
        <v>0</v>
      </c>
      <c r="N1148" s="326" t="str">
        <f t="shared" si="342"/>
        <v/>
      </c>
      <c r="O1148" s="71"/>
      <c r="P1148" s="303"/>
      <c r="Q1148" s="214">
        <f t="shared" si="346"/>
        <v>0</v>
      </c>
      <c r="R1148" s="71"/>
      <c r="S1148" s="308"/>
      <c r="T1148" s="308"/>
      <c r="U1148" s="308"/>
      <c r="V1148" s="79"/>
      <c r="W1148" s="303"/>
      <c r="X1148" s="303"/>
      <c r="Y1148" s="309">
        <f t="shared" si="343"/>
        <v>0</v>
      </c>
      <c r="Z1148" s="73" t="s">
        <v>169</v>
      </c>
      <c r="AA1148" s="73" t="s">
        <v>169</v>
      </c>
      <c r="AB1148" s="317"/>
      <c r="AC1148" s="73" t="s">
        <v>169</v>
      </c>
      <c r="AD1148" s="73" t="s">
        <v>169</v>
      </c>
      <c r="AE1148" s="317"/>
      <c r="AF1148" s="73" t="s">
        <v>169</v>
      </c>
      <c r="AG1148" s="73" t="s">
        <v>169</v>
      </c>
      <c r="AH1148" s="317"/>
      <c r="AI1148" s="88">
        <f t="shared" si="347"/>
        <v>0</v>
      </c>
      <c r="AJ1148" s="312">
        <f t="shared" si="348"/>
        <v>0</v>
      </c>
      <c r="AK1148" s="27">
        <f t="shared" si="349"/>
        <v>0</v>
      </c>
      <c r="AL1148" s="27">
        <f t="shared" si="350"/>
        <v>0</v>
      </c>
      <c r="AM1148" s="27">
        <f t="shared" si="351"/>
        <v>0</v>
      </c>
      <c r="AN1148" s="77">
        <f t="shared" si="344"/>
        <v>0</v>
      </c>
      <c r="AP1148" s="27">
        <f t="shared" si="352"/>
        <v>0</v>
      </c>
      <c r="AQ1148" s="207">
        <f t="shared" si="353"/>
        <v>0</v>
      </c>
      <c r="AR1148" s="27">
        <f t="shared" si="354"/>
        <v>0</v>
      </c>
      <c r="AS1148" s="27">
        <f t="shared" si="355"/>
        <v>0</v>
      </c>
      <c r="AT1148" s="27">
        <f t="shared" si="356"/>
        <v>0</v>
      </c>
      <c r="AU1148" s="27">
        <f t="shared" si="357"/>
        <v>0</v>
      </c>
      <c r="AV1148" s="27">
        <f t="shared" si="358"/>
        <v>0</v>
      </c>
      <c r="AW1148" s="27">
        <f t="shared" si="359"/>
        <v>0</v>
      </c>
    </row>
    <row r="1149" spans="1:49">
      <c r="A1149" s="78">
        <v>1138</v>
      </c>
      <c r="B1149" s="69" t="s">
        <v>328</v>
      </c>
      <c r="C1149" s="314"/>
      <c r="D1149" s="72"/>
      <c r="E1149" s="180"/>
      <c r="F1149" s="72"/>
      <c r="G1149" s="72"/>
      <c r="H1149" s="325">
        <f t="shared" si="341"/>
        <v>0</v>
      </c>
      <c r="I1149" s="71"/>
      <c r="J1149" s="303"/>
      <c r="K1149" s="303"/>
      <c r="L1149" s="303"/>
      <c r="M1149" s="304">
        <f t="shared" si="345"/>
        <v>0</v>
      </c>
      <c r="N1149" s="326" t="str">
        <f t="shared" si="342"/>
        <v/>
      </c>
      <c r="O1149" s="71"/>
      <c r="P1149" s="303"/>
      <c r="Q1149" s="214">
        <f t="shared" si="346"/>
        <v>0</v>
      </c>
      <c r="R1149" s="71"/>
      <c r="S1149" s="308"/>
      <c r="T1149" s="308"/>
      <c r="U1149" s="308"/>
      <c r="V1149" s="79"/>
      <c r="W1149" s="303"/>
      <c r="X1149" s="303"/>
      <c r="Y1149" s="309">
        <f t="shared" si="343"/>
        <v>0</v>
      </c>
      <c r="Z1149" s="73" t="s">
        <v>169</v>
      </c>
      <c r="AA1149" s="73" t="s">
        <v>169</v>
      </c>
      <c r="AB1149" s="317"/>
      <c r="AC1149" s="73" t="s">
        <v>169</v>
      </c>
      <c r="AD1149" s="73" t="s">
        <v>169</v>
      </c>
      <c r="AE1149" s="317"/>
      <c r="AF1149" s="73" t="s">
        <v>169</v>
      </c>
      <c r="AG1149" s="73" t="s">
        <v>169</v>
      </c>
      <c r="AH1149" s="317"/>
      <c r="AI1149" s="88">
        <f t="shared" si="347"/>
        <v>0</v>
      </c>
      <c r="AJ1149" s="312">
        <f t="shared" si="348"/>
        <v>0</v>
      </c>
      <c r="AK1149" s="27">
        <f t="shared" si="349"/>
        <v>0</v>
      </c>
      <c r="AL1149" s="27">
        <f t="shared" si="350"/>
        <v>0</v>
      </c>
      <c r="AM1149" s="27">
        <f t="shared" si="351"/>
        <v>0</v>
      </c>
      <c r="AN1149" s="77">
        <f t="shared" si="344"/>
        <v>0</v>
      </c>
      <c r="AP1149" s="27">
        <f t="shared" si="352"/>
        <v>0</v>
      </c>
      <c r="AQ1149" s="207">
        <f t="shared" si="353"/>
        <v>0</v>
      </c>
      <c r="AR1149" s="27">
        <f t="shared" si="354"/>
        <v>0</v>
      </c>
      <c r="AS1149" s="27">
        <f t="shared" si="355"/>
        <v>0</v>
      </c>
      <c r="AT1149" s="27">
        <f t="shared" si="356"/>
        <v>0</v>
      </c>
      <c r="AU1149" s="27">
        <f t="shared" si="357"/>
        <v>0</v>
      </c>
      <c r="AV1149" s="27">
        <f t="shared" si="358"/>
        <v>0</v>
      </c>
      <c r="AW1149" s="27">
        <f t="shared" si="359"/>
        <v>0</v>
      </c>
    </row>
    <row r="1150" spans="1:49">
      <c r="A1150" s="78">
        <v>1139</v>
      </c>
      <c r="B1150" s="69" t="s">
        <v>328</v>
      </c>
      <c r="C1150" s="314"/>
      <c r="D1150" s="72"/>
      <c r="E1150" s="180"/>
      <c r="F1150" s="72"/>
      <c r="G1150" s="72"/>
      <c r="H1150" s="325">
        <f t="shared" si="341"/>
        <v>0</v>
      </c>
      <c r="I1150" s="71"/>
      <c r="J1150" s="303"/>
      <c r="K1150" s="303"/>
      <c r="L1150" s="303"/>
      <c r="M1150" s="304">
        <f t="shared" si="345"/>
        <v>0</v>
      </c>
      <c r="N1150" s="326" t="str">
        <f t="shared" si="342"/>
        <v/>
      </c>
      <c r="O1150" s="71"/>
      <c r="P1150" s="303"/>
      <c r="Q1150" s="214">
        <f t="shared" si="346"/>
        <v>0</v>
      </c>
      <c r="R1150" s="71"/>
      <c r="S1150" s="308"/>
      <c r="T1150" s="308"/>
      <c r="U1150" s="308"/>
      <c r="V1150" s="79"/>
      <c r="W1150" s="303"/>
      <c r="X1150" s="303"/>
      <c r="Y1150" s="309">
        <f t="shared" si="343"/>
        <v>0</v>
      </c>
      <c r="Z1150" s="73" t="s">
        <v>169</v>
      </c>
      <c r="AA1150" s="73" t="s">
        <v>169</v>
      </c>
      <c r="AB1150" s="317"/>
      <c r="AC1150" s="73" t="s">
        <v>169</v>
      </c>
      <c r="AD1150" s="73" t="s">
        <v>169</v>
      </c>
      <c r="AE1150" s="317"/>
      <c r="AF1150" s="73" t="s">
        <v>169</v>
      </c>
      <c r="AG1150" s="73" t="s">
        <v>169</v>
      </c>
      <c r="AH1150" s="317"/>
      <c r="AI1150" s="88">
        <f t="shared" si="347"/>
        <v>0</v>
      </c>
      <c r="AJ1150" s="312">
        <f t="shared" si="348"/>
        <v>0</v>
      </c>
      <c r="AK1150" s="27">
        <f t="shared" si="349"/>
        <v>0</v>
      </c>
      <c r="AL1150" s="27">
        <f t="shared" si="350"/>
        <v>0</v>
      </c>
      <c r="AM1150" s="27">
        <f t="shared" si="351"/>
        <v>0</v>
      </c>
      <c r="AN1150" s="77">
        <f t="shared" si="344"/>
        <v>0</v>
      </c>
      <c r="AP1150" s="27">
        <f t="shared" si="352"/>
        <v>0</v>
      </c>
      <c r="AQ1150" s="207">
        <f t="shared" si="353"/>
        <v>0</v>
      </c>
      <c r="AR1150" s="27">
        <f t="shared" si="354"/>
        <v>0</v>
      </c>
      <c r="AS1150" s="27">
        <f t="shared" si="355"/>
        <v>0</v>
      </c>
      <c r="AT1150" s="27">
        <f t="shared" si="356"/>
        <v>0</v>
      </c>
      <c r="AU1150" s="27">
        <f t="shared" si="357"/>
        <v>0</v>
      </c>
      <c r="AV1150" s="27">
        <f t="shared" si="358"/>
        <v>0</v>
      </c>
      <c r="AW1150" s="27">
        <f t="shared" si="359"/>
        <v>0</v>
      </c>
    </row>
    <row r="1151" spans="1:49">
      <c r="A1151" s="78">
        <v>1140</v>
      </c>
      <c r="B1151" s="69" t="s">
        <v>328</v>
      </c>
      <c r="C1151" s="314"/>
      <c r="D1151" s="72"/>
      <c r="E1151" s="180"/>
      <c r="F1151" s="72"/>
      <c r="G1151" s="72"/>
      <c r="H1151" s="325">
        <f t="shared" si="341"/>
        <v>0</v>
      </c>
      <c r="I1151" s="71"/>
      <c r="J1151" s="303"/>
      <c r="K1151" s="303"/>
      <c r="L1151" s="303"/>
      <c r="M1151" s="304">
        <f t="shared" si="345"/>
        <v>0</v>
      </c>
      <c r="N1151" s="326" t="str">
        <f t="shared" si="342"/>
        <v/>
      </c>
      <c r="O1151" s="71"/>
      <c r="P1151" s="303"/>
      <c r="Q1151" s="214">
        <f t="shared" si="346"/>
        <v>0</v>
      </c>
      <c r="R1151" s="71"/>
      <c r="S1151" s="308"/>
      <c r="T1151" s="308"/>
      <c r="U1151" s="308"/>
      <c r="V1151" s="79"/>
      <c r="W1151" s="303"/>
      <c r="X1151" s="303"/>
      <c r="Y1151" s="309">
        <f t="shared" si="343"/>
        <v>0</v>
      </c>
      <c r="Z1151" s="73" t="s">
        <v>169</v>
      </c>
      <c r="AA1151" s="73" t="s">
        <v>169</v>
      </c>
      <c r="AB1151" s="317"/>
      <c r="AC1151" s="73" t="s">
        <v>169</v>
      </c>
      <c r="AD1151" s="73" t="s">
        <v>169</v>
      </c>
      <c r="AE1151" s="317"/>
      <c r="AF1151" s="73" t="s">
        <v>169</v>
      </c>
      <c r="AG1151" s="73" t="s">
        <v>169</v>
      </c>
      <c r="AH1151" s="317"/>
      <c r="AI1151" s="88">
        <f t="shared" si="347"/>
        <v>0</v>
      </c>
      <c r="AJ1151" s="312">
        <f t="shared" si="348"/>
        <v>0</v>
      </c>
      <c r="AK1151" s="27">
        <f t="shared" si="349"/>
        <v>0</v>
      </c>
      <c r="AL1151" s="27">
        <f t="shared" si="350"/>
        <v>0</v>
      </c>
      <c r="AM1151" s="27">
        <f t="shared" si="351"/>
        <v>0</v>
      </c>
      <c r="AN1151" s="77">
        <f t="shared" si="344"/>
        <v>0</v>
      </c>
      <c r="AP1151" s="27">
        <f t="shared" si="352"/>
        <v>0</v>
      </c>
      <c r="AQ1151" s="207">
        <f t="shared" si="353"/>
        <v>0</v>
      </c>
      <c r="AR1151" s="27">
        <f t="shared" si="354"/>
        <v>0</v>
      </c>
      <c r="AS1151" s="27">
        <f t="shared" si="355"/>
        <v>0</v>
      </c>
      <c r="AT1151" s="27">
        <f t="shared" si="356"/>
        <v>0</v>
      </c>
      <c r="AU1151" s="27">
        <f t="shared" si="357"/>
        <v>0</v>
      </c>
      <c r="AV1151" s="27">
        <f t="shared" si="358"/>
        <v>0</v>
      </c>
      <c r="AW1151" s="27">
        <f t="shared" si="359"/>
        <v>0</v>
      </c>
    </row>
    <row r="1152" spans="1:49">
      <c r="A1152" s="78">
        <v>1141</v>
      </c>
      <c r="B1152" s="69" t="s">
        <v>328</v>
      </c>
      <c r="C1152" s="314"/>
      <c r="D1152" s="72"/>
      <c r="E1152" s="180"/>
      <c r="F1152" s="72"/>
      <c r="G1152" s="72"/>
      <c r="H1152" s="325">
        <f t="shared" si="341"/>
        <v>0</v>
      </c>
      <c r="I1152" s="71"/>
      <c r="J1152" s="303"/>
      <c r="K1152" s="303"/>
      <c r="L1152" s="303"/>
      <c r="M1152" s="304">
        <f t="shared" si="345"/>
        <v>0</v>
      </c>
      <c r="N1152" s="326" t="str">
        <f t="shared" si="342"/>
        <v/>
      </c>
      <c r="O1152" s="71"/>
      <c r="P1152" s="303"/>
      <c r="Q1152" s="214">
        <f t="shared" si="346"/>
        <v>0</v>
      </c>
      <c r="R1152" s="71"/>
      <c r="S1152" s="308"/>
      <c r="T1152" s="308"/>
      <c r="U1152" s="308"/>
      <c r="V1152" s="79"/>
      <c r="W1152" s="303"/>
      <c r="X1152" s="303"/>
      <c r="Y1152" s="309">
        <f t="shared" si="343"/>
        <v>0</v>
      </c>
      <c r="Z1152" s="73" t="s">
        <v>169</v>
      </c>
      <c r="AA1152" s="73" t="s">
        <v>169</v>
      </c>
      <c r="AB1152" s="317"/>
      <c r="AC1152" s="73" t="s">
        <v>169</v>
      </c>
      <c r="AD1152" s="73" t="s">
        <v>169</v>
      </c>
      <c r="AE1152" s="317"/>
      <c r="AF1152" s="73" t="s">
        <v>169</v>
      </c>
      <c r="AG1152" s="73" t="s">
        <v>169</v>
      </c>
      <c r="AH1152" s="317"/>
      <c r="AI1152" s="88">
        <f t="shared" si="347"/>
        <v>0</v>
      </c>
      <c r="AJ1152" s="312">
        <f t="shared" si="348"/>
        <v>0</v>
      </c>
      <c r="AK1152" s="27">
        <f t="shared" si="349"/>
        <v>0</v>
      </c>
      <c r="AL1152" s="27">
        <f t="shared" si="350"/>
        <v>0</v>
      </c>
      <c r="AM1152" s="27">
        <f t="shared" si="351"/>
        <v>0</v>
      </c>
      <c r="AN1152" s="77">
        <f t="shared" si="344"/>
        <v>0</v>
      </c>
      <c r="AP1152" s="27">
        <f t="shared" si="352"/>
        <v>0</v>
      </c>
      <c r="AQ1152" s="207">
        <f t="shared" si="353"/>
        <v>0</v>
      </c>
      <c r="AR1152" s="27">
        <f t="shared" si="354"/>
        <v>0</v>
      </c>
      <c r="AS1152" s="27">
        <f t="shared" si="355"/>
        <v>0</v>
      </c>
      <c r="AT1152" s="27">
        <f t="shared" si="356"/>
        <v>0</v>
      </c>
      <c r="AU1152" s="27">
        <f t="shared" si="357"/>
        <v>0</v>
      </c>
      <c r="AV1152" s="27">
        <f t="shared" si="358"/>
        <v>0</v>
      </c>
      <c r="AW1152" s="27">
        <f t="shared" si="359"/>
        <v>0</v>
      </c>
    </row>
    <row r="1153" spans="1:49">
      <c r="A1153" s="78">
        <v>1142</v>
      </c>
      <c r="B1153" s="69" t="s">
        <v>328</v>
      </c>
      <c r="C1153" s="314"/>
      <c r="D1153" s="72"/>
      <c r="E1153" s="180"/>
      <c r="F1153" s="72"/>
      <c r="G1153" s="72"/>
      <c r="H1153" s="325">
        <f t="shared" si="341"/>
        <v>0</v>
      </c>
      <c r="I1153" s="71"/>
      <c r="J1153" s="303"/>
      <c r="K1153" s="303"/>
      <c r="L1153" s="303"/>
      <c r="M1153" s="304">
        <f t="shared" si="345"/>
        <v>0</v>
      </c>
      <c r="N1153" s="326" t="str">
        <f t="shared" si="342"/>
        <v/>
      </c>
      <c r="O1153" s="71"/>
      <c r="P1153" s="303"/>
      <c r="Q1153" s="214">
        <f t="shared" si="346"/>
        <v>0</v>
      </c>
      <c r="R1153" s="71"/>
      <c r="S1153" s="308"/>
      <c r="T1153" s="308"/>
      <c r="U1153" s="308"/>
      <c r="V1153" s="79"/>
      <c r="W1153" s="303"/>
      <c r="X1153" s="303"/>
      <c r="Y1153" s="309">
        <f t="shared" si="343"/>
        <v>0</v>
      </c>
      <c r="Z1153" s="73" t="s">
        <v>169</v>
      </c>
      <c r="AA1153" s="73" t="s">
        <v>169</v>
      </c>
      <c r="AB1153" s="317"/>
      <c r="AC1153" s="73" t="s">
        <v>169</v>
      </c>
      <c r="AD1153" s="73" t="s">
        <v>169</v>
      </c>
      <c r="AE1153" s="317"/>
      <c r="AF1153" s="73" t="s">
        <v>169</v>
      </c>
      <c r="AG1153" s="73" t="s">
        <v>169</v>
      </c>
      <c r="AH1153" s="317"/>
      <c r="AI1153" s="88">
        <f t="shared" si="347"/>
        <v>0</v>
      </c>
      <c r="AJ1153" s="312">
        <f t="shared" si="348"/>
        <v>0</v>
      </c>
      <c r="AK1153" s="27">
        <f t="shared" si="349"/>
        <v>0</v>
      </c>
      <c r="AL1153" s="27">
        <f t="shared" si="350"/>
        <v>0</v>
      </c>
      <c r="AM1153" s="27">
        <f t="shared" si="351"/>
        <v>0</v>
      </c>
      <c r="AN1153" s="77">
        <f t="shared" si="344"/>
        <v>0</v>
      </c>
      <c r="AP1153" s="27">
        <f t="shared" si="352"/>
        <v>0</v>
      </c>
      <c r="AQ1153" s="207">
        <f t="shared" si="353"/>
        <v>0</v>
      </c>
      <c r="AR1153" s="27">
        <f t="shared" si="354"/>
        <v>0</v>
      </c>
      <c r="AS1153" s="27">
        <f t="shared" si="355"/>
        <v>0</v>
      </c>
      <c r="AT1153" s="27">
        <f t="shared" si="356"/>
        <v>0</v>
      </c>
      <c r="AU1153" s="27">
        <f t="shared" si="357"/>
        <v>0</v>
      </c>
      <c r="AV1153" s="27">
        <f t="shared" si="358"/>
        <v>0</v>
      </c>
      <c r="AW1153" s="27">
        <f t="shared" si="359"/>
        <v>0</v>
      </c>
    </row>
    <row r="1154" spans="1:49">
      <c r="A1154" s="78">
        <v>1143</v>
      </c>
      <c r="B1154" s="69" t="s">
        <v>328</v>
      </c>
      <c r="C1154" s="314"/>
      <c r="D1154" s="72"/>
      <c r="E1154" s="180"/>
      <c r="F1154" s="72"/>
      <c r="G1154" s="72"/>
      <c r="H1154" s="325">
        <f t="shared" si="341"/>
        <v>0</v>
      </c>
      <c r="I1154" s="71"/>
      <c r="J1154" s="303"/>
      <c r="K1154" s="303"/>
      <c r="L1154" s="303"/>
      <c r="M1154" s="304">
        <f t="shared" si="345"/>
        <v>0</v>
      </c>
      <c r="N1154" s="326" t="str">
        <f t="shared" si="342"/>
        <v/>
      </c>
      <c r="O1154" s="71"/>
      <c r="P1154" s="303"/>
      <c r="Q1154" s="214">
        <f t="shared" si="346"/>
        <v>0</v>
      </c>
      <c r="R1154" s="71"/>
      <c r="S1154" s="308"/>
      <c r="T1154" s="308"/>
      <c r="U1154" s="308"/>
      <c r="V1154" s="79"/>
      <c r="W1154" s="303"/>
      <c r="X1154" s="303"/>
      <c r="Y1154" s="309">
        <f t="shared" si="343"/>
        <v>0</v>
      </c>
      <c r="Z1154" s="73" t="s">
        <v>169</v>
      </c>
      <c r="AA1154" s="73" t="s">
        <v>169</v>
      </c>
      <c r="AB1154" s="317"/>
      <c r="AC1154" s="73" t="s">
        <v>169</v>
      </c>
      <c r="AD1154" s="73" t="s">
        <v>169</v>
      </c>
      <c r="AE1154" s="317"/>
      <c r="AF1154" s="73" t="s">
        <v>169</v>
      </c>
      <c r="AG1154" s="73" t="s">
        <v>169</v>
      </c>
      <c r="AH1154" s="317"/>
      <c r="AI1154" s="88">
        <f t="shared" si="347"/>
        <v>0</v>
      </c>
      <c r="AJ1154" s="312">
        <f t="shared" si="348"/>
        <v>0</v>
      </c>
      <c r="AK1154" s="27">
        <f t="shared" si="349"/>
        <v>0</v>
      </c>
      <c r="AL1154" s="27">
        <f t="shared" si="350"/>
        <v>0</v>
      </c>
      <c r="AM1154" s="27">
        <f t="shared" si="351"/>
        <v>0</v>
      </c>
      <c r="AN1154" s="77">
        <f t="shared" si="344"/>
        <v>0</v>
      </c>
      <c r="AP1154" s="27">
        <f t="shared" si="352"/>
        <v>0</v>
      </c>
      <c r="AQ1154" s="207">
        <f t="shared" si="353"/>
        <v>0</v>
      </c>
      <c r="AR1154" s="27">
        <f t="shared" si="354"/>
        <v>0</v>
      </c>
      <c r="AS1154" s="27">
        <f t="shared" si="355"/>
        <v>0</v>
      </c>
      <c r="AT1154" s="27">
        <f t="shared" si="356"/>
        <v>0</v>
      </c>
      <c r="AU1154" s="27">
        <f t="shared" si="357"/>
        <v>0</v>
      </c>
      <c r="AV1154" s="27">
        <f t="shared" si="358"/>
        <v>0</v>
      </c>
      <c r="AW1154" s="27">
        <f t="shared" si="359"/>
        <v>0</v>
      </c>
    </row>
    <row r="1155" spans="1:49">
      <c r="A1155" s="78">
        <v>1144</v>
      </c>
      <c r="B1155" s="69" t="s">
        <v>328</v>
      </c>
      <c r="C1155" s="314"/>
      <c r="D1155" s="72"/>
      <c r="E1155" s="180"/>
      <c r="F1155" s="72"/>
      <c r="G1155" s="72"/>
      <c r="H1155" s="325">
        <f t="shared" si="341"/>
        <v>0</v>
      </c>
      <c r="I1155" s="71"/>
      <c r="J1155" s="303"/>
      <c r="K1155" s="303"/>
      <c r="L1155" s="303"/>
      <c r="M1155" s="304">
        <f t="shared" si="345"/>
        <v>0</v>
      </c>
      <c r="N1155" s="326" t="str">
        <f t="shared" si="342"/>
        <v/>
      </c>
      <c r="O1155" s="71"/>
      <c r="P1155" s="303"/>
      <c r="Q1155" s="214">
        <f t="shared" si="346"/>
        <v>0</v>
      </c>
      <c r="R1155" s="71"/>
      <c r="S1155" s="308"/>
      <c r="T1155" s="308"/>
      <c r="U1155" s="308"/>
      <c r="V1155" s="79"/>
      <c r="W1155" s="303"/>
      <c r="X1155" s="303"/>
      <c r="Y1155" s="309">
        <f t="shared" si="343"/>
        <v>0</v>
      </c>
      <c r="Z1155" s="73" t="s">
        <v>169</v>
      </c>
      <c r="AA1155" s="73" t="s">
        <v>169</v>
      </c>
      <c r="AB1155" s="317"/>
      <c r="AC1155" s="73" t="s">
        <v>169</v>
      </c>
      <c r="AD1155" s="73" t="s">
        <v>169</v>
      </c>
      <c r="AE1155" s="317"/>
      <c r="AF1155" s="73" t="s">
        <v>169</v>
      </c>
      <c r="AG1155" s="73" t="s">
        <v>169</v>
      </c>
      <c r="AH1155" s="317"/>
      <c r="AI1155" s="88">
        <f t="shared" si="347"/>
        <v>0</v>
      </c>
      <c r="AJ1155" s="312">
        <f t="shared" si="348"/>
        <v>0</v>
      </c>
      <c r="AK1155" s="27">
        <f t="shared" si="349"/>
        <v>0</v>
      </c>
      <c r="AL1155" s="27">
        <f t="shared" si="350"/>
        <v>0</v>
      </c>
      <c r="AM1155" s="27">
        <f t="shared" si="351"/>
        <v>0</v>
      </c>
      <c r="AN1155" s="77">
        <f t="shared" si="344"/>
        <v>0</v>
      </c>
      <c r="AP1155" s="27">
        <f t="shared" si="352"/>
        <v>0</v>
      </c>
      <c r="AQ1155" s="207">
        <f t="shared" si="353"/>
        <v>0</v>
      </c>
      <c r="AR1155" s="27">
        <f t="shared" si="354"/>
        <v>0</v>
      </c>
      <c r="AS1155" s="27">
        <f t="shared" si="355"/>
        <v>0</v>
      </c>
      <c r="AT1155" s="27">
        <f t="shared" si="356"/>
        <v>0</v>
      </c>
      <c r="AU1155" s="27">
        <f t="shared" si="357"/>
        <v>0</v>
      </c>
      <c r="AV1155" s="27">
        <f t="shared" si="358"/>
        <v>0</v>
      </c>
      <c r="AW1155" s="27">
        <f t="shared" si="359"/>
        <v>0</v>
      </c>
    </row>
    <row r="1156" spans="1:49">
      <c r="A1156" s="78">
        <v>1145</v>
      </c>
      <c r="B1156" s="69" t="s">
        <v>328</v>
      </c>
      <c r="C1156" s="314"/>
      <c r="D1156" s="72"/>
      <c r="E1156" s="180"/>
      <c r="F1156" s="72"/>
      <c r="G1156" s="72"/>
      <c r="H1156" s="325">
        <f t="shared" si="341"/>
        <v>0</v>
      </c>
      <c r="I1156" s="71"/>
      <c r="J1156" s="303"/>
      <c r="K1156" s="303"/>
      <c r="L1156" s="303"/>
      <c r="M1156" s="304">
        <f t="shared" si="345"/>
        <v>0</v>
      </c>
      <c r="N1156" s="326" t="str">
        <f t="shared" si="342"/>
        <v/>
      </c>
      <c r="O1156" s="71"/>
      <c r="P1156" s="303"/>
      <c r="Q1156" s="214">
        <f t="shared" si="346"/>
        <v>0</v>
      </c>
      <c r="R1156" s="71"/>
      <c r="S1156" s="308"/>
      <c r="T1156" s="308"/>
      <c r="U1156" s="308"/>
      <c r="V1156" s="79"/>
      <c r="W1156" s="303"/>
      <c r="X1156" s="303"/>
      <c r="Y1156" s="309">
        <f t="shared" si="343"/>
        <v>0</v>
      </c>
      <c r="Z1156" s="73" t="s">
        <v>169</v>
      </c>
      <c r="AA1156" s="73" t="s">
        <v>169</v>
      </c>
      <c r="AB1156" s="317"/>
      <c r="AC1156" s="73" t="s">
        <v>169</v>
      </c>
      <c r="AD1156" s="73" t="s">
        <v>169</v>
      </c>
      <c r="AE1156" s="317"/>
      <c r="AF1156" s="73" t="s">
        <v>169</v>
      </c>
      <c r="AG1156" s="73" t="s">
        <v>169</v>
      </c>
      <c r="AH1156" s="317"/>
      <c r="AI1156" s="88">
        <f t="shared" si="347"/>
        <v>0</v>
      </c>
      <c r="AJ1156" s="312">
        <f t="shared" si="348"/>
        <v>0</v>
      </c>
      <c r="AK1156" s="27">
        <f t="shared" si="349"/>
        <v>0</v>
      </c>
      <c r="AL1156" s="27">
        <f t="shared" si="350"/>
        <v>0</v>
      </c>
      <c r="AM1156" s="27">
        <f t="shared" si="351"/>
        <v>0</v>
      </c>
      <c r="AN1156" s="77">
        <f t="shared" si="344"/>
        <v>0</v>
      </c>
      <c r="AP1156" s="27">
        <f t="shared" si="352"/>
        <v>0</v>
      </c>
      <c r="AQ1156" s="207">
        <f t="shared" si="353"/>
        <v>0</v>
      </c>
      <c r="AR1156" s="27">
        <f t="shared" si="354"/>
        <v>0</v>
      </c>
      <c r="AS1156" s="27">
        <f t="shared" si="355"/>
        <v>0</v>
      </c>
      <c r="AT1156" s="27">
        <f t="shared" si="356"/>
        <v>0</v>
      </c>
      <c r="AU1156" s="27">
        <f t="shared" si="357"/>
        <v>0</v>
      </c>
      <c r="AV1156" s="27">
        <f t="shared" si="358"/>
        <v>0</v>
      </c>
      <c r="AW1156" s="27">
        <f t="shared" si="359"/>
        <v>0</v>
      </c>
    </row>
    <row r="1157" spans="1:49">
      <c r="A1157" s="78">
        <v>1146</v>
      </c>
      <c r="B1157" s="69" t="s">
        <v>328</v>
      </c>
      <c r="C1157" s="314"/>
      <c r="D1157" s="72"/>
      <c r="E1157" s="180"/>
      <c r="F1157" s="72"/>
      <c r="G1157" s="72"/>
      <c r="H1157" s="325">
        <f t="shared" si="341"/>
        <v>0</v>
      </c>
      <c r="I1157" s="71"/>
      <c r="J1157" s="303"/>
      <c r="K1157" s="303"/>
      <c r="L1157" s="303"/>
      <c r="M1157" s="304">
        <f t="shared" si="345"/>
        <v>0</v>
      </c>
      <c r="N1157" s="326" t="str">
        <f t="shared" si="342"/>
        <v/>
      </c>
      <c r="O1157" s="71"/>
      <c r="P1157" s="303"/>
      <c r="Q1157" s="214">
        <f t="shared" si="346"/>
        <v>0</v>
      </c>
      <c r="R1157" s="71"/>
      <c r="S1157" s="308"/>
      <c r="T1157" s="308"/>
      <c r="U1157" s="308"/>
      <c r="V1157" s="79"/>
      <c r="W1157" s="303"/>
      <c r="X1157" s="303"/>
      <c r="Y1157" s="309">
        <f t="shared" si="343"/>
        <v>0</v>
      </c>
      <c r="Z1157" s="73" t="s">
        <v>169</v>
      </c>
      <c r="AA1157" s="73" t="s">
        <v>169</v>
      </c>
      <c r="AB1157" s="317"/>
      <c r="AC1157" s="73" t="s">
        <v>169</v>
      </c>
      <c r="AD1157" s="73" t="s">
        <v>169</v>
      </c>
      <c r="AE1157" s="317"/>
      <c r="AF1157" s="73" t="s">
        <v>169</v>
      </c>
      <c r="AG1157" s="73" t="s">
        <v>169</v>
      </c>
      <c r="AH1157" s="317"/>
      <c r="AI1157" s="88">
        <f t="shared" si="347"/>
        <v>0</v>
      </c>
      <c r="AJ1157" s="312">
        <f t="shared" si="348"/>
        <v>0</v>
      </c>
      <c r="AK1157" s="27">
        <f t="shared" si="349"/>
        <v>0</v>
      </c>
      <c r="AL1157" s="27">
        <f t="shared" si="350"/>
        <v>0</v>
      </c>
      <c r="AM1157" s="27">
        <f t="shared" si="351"/>
        <v>0</v>
      </c>
      <c r="AN1157" s="77">
        <f t="shared" si="344"/>
        <v>0</v>
      </c>
      <c r="AP1157" s="27">
        <f t="shared" si="352"/>
        <v>0</v>
      </c>
      <c r="AQ1157" s="207">
        <f t="shared" si="353"/>
        <v>0</v>
      </c>
      <c r="AR1157" s="27">
        <f t="shared" si="354"/>
        <v>0</v>
      </c>
      <c r="AS1157" s="27">
        <f t="shared" si="355"/>
        <v>0</v>
      </c>
      <c r="AT1157" s="27">
        <f t="shared" si="356"/>
        <v>0</v>
      </c>
      <c r="AU1157" s="27">
        <f t="shared" si="357"/>
        <v>0</v>
      </c>
      <c r="AV1157" s="27">
        <f t="shared" si="358"/>
        <v>0</v>
      </c>
      <c r="AW1157" s="27">
        <f t="shared" si="359"/>
        <v>0</v>
      </c>
    </row>
    <row r="1158" spans="1:49">
      <c r="A1158" s="78">
        <v>1147</v>
      </c>
      <c r="B1158" s="69" t="s">
        <v>328</v>
      </c>
      <c r="C1158" s="314"/>
      <c r="D1158" s="72"/>
      <c r="E1158" s="180"/>
      <c r="F1158" s="72"/>
      <c r="G1158" s="72"/>
      <c r="H1158" s="325">
        <f t="shared" si="341"/>
        <v>0</v>
      </c>
      <c r="I1158" s="71"/>
      <c r="J1158" s="303"/>
      <c r="K1158" s="303"/>
      <c r="L1158" s="303"/>
      <c r="M1158" s="304">
        <f t="shared" si="345"/>
        <v>0</v>
      </c>
      <c r="N1158" s="326" t="str">
        <f t="shared" si="342"/>
        <v/>
      </c>
      <c r="O1158" s="71"/>
      <c r="P1158" s="303"/>
      <c r="Q1158" s="214">
        <f t="shared" si="346"/>
        <v>0</v>
      </c>
      <c r="R1158" s="71"/>
      <c r="S1158" s="308"/>
      <c r="T1158" s="308"/>
      <c r="U1158" s="308"/>
      <c r="V1158" s="79"/>
      <c r="W1158" s="303"/>
      <c r="X1158" s="303"/>
      <c r="Y1158" s="309">
        <f t="shared" si="343"/>
        <v>0</v>
      </c>
      <c r="Z1158" s="73" t="s">
        <v>169</v>
      </c>
      <c r="AA1158" s="73" t="s">
        <v>169</v>
      </c>
      <c r="AB1158" s="317"/>
      <c r="AC1158" s="73" t="s">
        <v>169</v>
      </c>
      <c r="AD1158" s="73" t="s">
        <v>169</v>
      </c>
      <c r="AE1158" s="317"/>
      <c r="AF1158" s="73" t="s">
        <v>169</v>
      </c>
      <c r="AG1158" s="73" t="s">
        <v>169</v>
      </c>
      <c r="AH1158" s="317"/>
      <c r="AI1158" s="88">
        <f t="shared" si="347"/>
        <v>0</v>
      </c>
      <c r="AJ1158" s="312">
        <f t="shared" si="348"/>
        <v>0</v>
      </c>
      <c r="AK1158" s="27">
        <f t="shared" si="349"/>
        <v>0</v>
      </c>
      <c r="AL1158" s="27">
        <f t="shared" si="350"/>
        <v>0</v>
      </c>
      <c r="AM1158" s="27">
        <f t="shared" si="351"/>
        <v>0</v>
      </c>
      <c r="AN1158" s="77">
        <f t="shared" si="344"/>
        <v>0</v>
      </c>
      <c r="AP1158" s="27">
        <f t="shared" si="352"/>
        <v>0</v>
      </c>
      <c r="AQ1158" s="207">
        <f t="shared" si="353"/>
        <v>0</v>
      </c>
      <c r="AR1158" s="27">
        <f t="shared" si="354"/>
        <v>0</v>
      </c>
      <c r="AS1158" s="27">
        <f t="shared" si="355"/>
        <v>0</v>
      </c>
      <c r="AT1158" s="27">
        <f t="shared" si="356"/>
        <v>0</v>
      </c>
      <c r="AU1158" s="27">
        <f t="shared" si="357"/>
        <v>0</v>
      </c>
      <c r="AV1158" s="27">
        <f t="shared" si="358"/>
        <v>0</v>
      </c>
      <c r="AW1158" s="27">
        <f t="shared" si="359"/>
        <v>0</v>
      </c>
    </row>
    <row r="1159" spans="1:49">
      <c r="A1159" s="78">
        <v>1148</v>
      </c>
      <c r="B1159" s="69" t="s">
        <v>328</v>
      </c>
      <c r="C1159" s="314"/>
      <c r="D1159" s="72"/>
      <c r="E1159" s="180"/>
      <c r="F1159" s="72"/>
      <c r="G1159" s="72"/>
      <c r="H1159" s="325">
        <f t="shared" si="341"/>
        <v>0</v>
      </c>
      <c r="I1159" s="71"/>
      <c r="J1159" s="303"/>
      <c r="K1159" s="303"/>
      <c r="L1159" s="303"/>
      <c r="M1159" s="304">
        <f t="shared" si="345"/>
        <v>0</v>
      </c>
      <c r="N1159" s="326" t="str">
        <f t="shared" si="342"/>
        <v/>
      </c>
      <c r="O1159" s="71"/>
      <c r="P1159" s="303"/>
      <c r="Q1159" s="214">
        <f t="shared" si="346"/>
        <v>0</v>
      </c>
      <c r="R1159" s="71"/>
      <c r="S1159" s="308"/>
      <c r="T1159" s="308"/>
      <c r="U1159" s="308"/>
      <c r="V1159" s="79"/>
      <c r="W1159" s="303"/>
      <c r="X1159" s="303"/>
      <c r="Y1159" s="309">
        <f t="shared" si="343"/>
        <v>0</v>
      </c>
      <c r="Z1159" s="73" t="s">
        <v>169</v>
      </c>
      <c r="AA1159" s="73" t="s">
        <v>169</v>
      </c>
      <c r="AB1159" s="317"/>
      <c r="AC1159" s="73" t="s">
        <v>169</v>
      </c>
      <c r="AD1159" s="73" t="s">
        <v>169</v>
      </c>
      <c r="AE1159" s="317"/>
      <c r="AF1159" s="73" t="s">
        <v>169</v>
      </c>
      <c r="AG1159" s="73" t="s">
        <v>169</v>
      </c>
      <c r="AH1159" s="317"/>
      <c r="AI1159" s="88">
        <f t="shared" si="347"/>
        <v>0</v>
      </c>
      <c r="AJ1159" s="312">
        <f t="shared" si="348"/>
        <v>0</v>
      </c>
      <c r="AK1159" s="27">
        <f t="shared" si="349"/>
        <v>0</v>
      </c>
      <c r="AL1159" s="27">
        <f t="shared" si="350"/>
        <v>0</v>
      </c>
      <c r="AM1159" s="27">
        <f t="shared" si="351"/>
        <v>0</v>
      </c>
      <c r="AN1159" s="77">
        <f t="shared" si="344"/>
        <v>0</v>
      </c>
      <c r="AP1159" s="27">
        <f t="shared" si="352"/>
        <v>0</v>
      </c>
      <c r="AQ1159" s="207">
        <f t="shared" si="353"/>
        <v>0</v>
      </c>
      <c r="AR1159" s="27">
        <f t="shared" si="354"/>
        <v>0</v>
      </c>
      <c r="AS1159" s="27">
        <f t="shared" si="355"/>
        <v>0</v>
      </c>
      <c r="AT1159" s="27">
        <f t="shared" si="356"/>
        <v>0</v>
      </c>
      <c r="AU1159" s="27">
        <f t="shared" si="357"/>
        <v>0</v>
      </c>
      <c r="AV1159" s="27">
        <f t="shared" si="358"/>
        <v>0</v>
      </c>
      <c r="AW1159" s="27">
        <f t="shared" si="359"/>
        <v>0</v>
      </c>
    </row>
    <row r="1160" spans="1:49">
      <c r="A1160" s="78">
        <v>1149</v>
      </c>
      <c r="B1160" s="69" t="s">
        <v>328</v>
      </c>
      <c r="C1160" s="314"/>
      <c r="D1160" s="72"/>
      <c r="E1160" s="180"/>
      <c r="F1160" s="72"/>
      <c r="G1160" s="72"/>
      <c r="H1160" s="325">
        <f t="shared" si="341"/>
        <v>0</v>
      </c>
      <c r="I1160" s="71"/>
      <c r="J1160" s="303"/>
      <c r="K1160" s="303"/>
      <c r="L1160" s="303"/>
      <c r="M1160" s="304">
        <f t="shared" si="345"/>
        <v>0</v>
      </c>
      <c r="N1160" s="326" t="str">
        <f t="shared" si="342"/>
        <v/>
      </c>
      <c r="O1160" s="71"/>
      <c r="P1160" s="303"/>
      <c r="Q1160" s="214">
        <f t="shared" si="346"/>
        <v>0</v>
      </c>
      <c r="R1160" s="71"/>
      <c r="S1160" s="308"/>
      <c r="T1160" s="308"/>
      <c r="U1160" s="308"/>
      <c r="V1160" s="79"/>
      <c r="W1160" s="303"/>
      <c r="X1160" s="303"/>
      <c r="Y1160" s="309">
        <f t="shared" si="343"/>
        <v>0</v>
      </c>
      <c r="Z1160" s="73" t="s">
        <v>169</v>
      </c>
      <c r="AA1160" s="73" t="s">
        <v>169</v>
      </c>
      <c r="AB1160" s="317"/>
      <c r="AC1160" s="73" t="s">
        <v>169</v>
      </c>
      <c r="AD1160" s="73" t="s">
        <v>169</v>
      </c>
      <c r="AE1160" s="317"/>
      <c r="AF1160" s="73" t="s">
        <v>169</v>
      </c>
      <c r="AG1160" s="73" t="s">
        <v>169</v>
      </c>
      <c r="AH1160" s="317"/>
      <c r="AI1160" s="88">
        <f t="shared" si="347"/>
        <v>0</v>
      </c>
      <c r="AJ1160" s="312">
        <f t="shared" si="348"/>
        <v>0</v>
      </c>
      <c r="AK1160" s="27">
        <f t="shared" si="349"/>
        <v>0</v>
      </c>
      <c r="AL1160" s="27">
        <f t="shared" si="350"/>
        <v>0</v>
      </c>
      <c r="AM1160" s="27">
        <f t="shared" si="351"/>
        <v>0</v>
      </c>
      <c r="AN1160" s="77">
        <f t="shared" si="344"/>
        <v>0</v>
      </c>
      <c r="AP1160" s="27">
        <f t="shared" si="352"/>
        <v>0</v>
      </c>
      <c r="AQ1160" s="207">
        <f t="shared" si="353"/>
        <v>0</v>
      </c>
      <c r="AR1160" s="27">
        <f t="shared" si="354"/>
        <v>0</v>
      </c>
      <c r="AS1160" s="27">
        <f t="shared" si="355"/>
        <v>0</v>
      </c>
      <c r="AT1160" s="27">
        <f t="shared" si="356"/>
        <v>0</v>
      </c>
      <c r="AU1160" s="27">
        <f t="shared" si="357"/>
        <v>0</v>
      </c>
      <c r="AV1160" s="27">
        <f t="shared" si="358"/>
        <v>0</v>
      </c>
      <c r="AW1160" s="27">
        <f t="shared" si="359"/>
        <v>0</v>
      </c>
    </row>
    <row r="1161" spans="1:49">
      <c r="A1161" s="78">
        <v>1150</v>
      </c>
      <c r="B1161" s="69" t="s">
        <v>328</v>
      </c>
      <c r="C1161" s="314"/>
      <c r="D1161" s="72"/>
      <c r="E1161" s="180"/>
      <c r="F1161" s="72"/>
      <c r="G1161" s="72"/>
      <c r="H1161" s="325">
        <f t="shared" si="341"/>
        <v>0</v>
      </c>
      <c r="I1161" s="71"/>
      <c r="J1161" s="303"/>
      <c r="K1161" s="303"/>
      <c r="L1161" s="303"/>
      <c r="M1161" s="304">
        <f t="shared" si="345"/>
        <v>0</v>
      </c>
      <c r="N1161" s="326" t="str">
        <f t="shared" si="342"/>
        <v/>
      </c>
      <c r="O1161" s="71"/>
      <c r="P1161" s="303"/>
      <c r="Q1161" s="214">
        <f t="shared" si="346"/>
        <v>0</v>
      </c>
      <c r="R1161" s="71"/>
      <c r="S1161" s="308"/>
      <c r="T1161" s="308"/>
      <c r="U1161" s="308"/>
      <c r="V1161" s="79"/>
      <c r="W1161" s="303"/>
      <c r="X1161" s="303"/>
      <c r="Y1161" s="309">
        <f t="shared" si="343"/>
        <v>0</v>
      </c>
      <c r="Z1161" s="73" t="s">
        <v>169</v>
      </c>
      <c r="AA1161" s="73" t="s">
        <v>169</v>
      </c>
      <c r="AB1161" s="317"/>
      <c r="AC1161" s="73" t="s">
        <v>169</v>
      </c>
      <c r="AD1161" s="73" t="s">
        <v>169</v>
      </c>
      <c r="AE1161" s="317"/>
      <c r="AF1161" s="73" t="s">
        <v>169</v>
      </c>
      <c r="AG1161" s="73" t="s">
        <v>169</v>
      </c>
      <c r="AH1161" s="317"/>
      <c r="AI1161" s="88">
        <f t="shared" si="347"/>
        <v>0</v>
      </c>
      <c r="AJ1161" s="312">
        <f t="shared" si="348"/>
        <v>0</v>
      </c>
      <c r="AK1161" s="27">
        <f t="shared" si="349"/>
        <v>0</v>
      </c>
      <c r="AL1161" s="27">
        <f t="shared" si="350"/>
        <v>0</v>
      </c>
      <c r="AM1161" s="27">
        <f t="shared" si="351"/>
        <v>0</v>
      </c>
      <c r="AN1161" s="77">
        <f t="shared" si="344"/>
        <v>0</v>
      </c>
      <c r="AP1161" s="27">
        <f t="shared" si="352"/>
        <v>0</v>
      </c>
      <c r="AQ1161" s="207">
        <f t="shared" si="353"/>
        <v>0</v>
      </c>
      <c r="AR1161" s="27">
        <f t="shared" si="354"/>
        <v>0</v>
      </c>
      <c r="AS1161" s="27">
        <f t="shared" si="355"/>
        <v>0</v>
      </c>
      <c r="AT1161" s="27">
        <f t="shared" si="356"/>
        <v>0</v>
      </c>
      <c r="AU1161" s="27">
        <f t="shared" si="357"/>
        <v>0</v>
      </c>
      <c r="AV1161" s="27">
        <f t="shared" si="358"/>
        <v>0</v>
      </c>
      <c r="AW1161" s="27">
        <f t="shared" si="359"/>
        <v>0</v>
      </c>
    </row>
    <row r="1162" spans="1:49">
      <c r="A1162" s="78">
        <v>1151</v>
      </c>
      <c r="B1162" s="69" t="s">
        <v>328</v>
      </c>
      <c r="C1162" s="314"/>
      <c r="D1162" s="72"/>
      <c r="E1162" s="180"/>
      <c r="F1162" s="72"/>
      <c r="G1162" s="72"/>
      <c r="H1162" s="325">
        <f t="shared" si="341"/>
        <v>0</v>
      </c>
      <c r="I1162" s="71"/>
      <c r="J1162" s="303"/>
      <c r="K1162" s="303"/>
      <c r="L1162" s="303"/>
      <c r="M1162" s="304">
        <f t="shared" si="345"/>
        <v>0</v>
      </c>
      <c r="N1162" s="326" t="str">
        <f t="shared" si="342"/>
        <v/>
      </c>
      <c r="O1162" s="71"/>
      <c r="P1162" s="303"/>
      <c r="Q1162" s="214">
        <f t="shared" si="346"/>
        <v>0</v>
      </c>
      <c r="R1162" s="71"/>
      <c r="S1162" s="308"/>
      <c r="T1162" s="308"/>
      <c r="U1162" s="308"/>
      <c r="V1162" s="79"/>
      <c r="W1162" s="303"/>
      <c r="X1162" s="303"/>
      <c r="Y1162" s="309">
        <f t="shared" si="343"/>
        <v>0</v>
      </c>
      <c r="Z1162" s="73" t="s">
        <v>169</v>
      </c>
      <c r="AA1162" s="73" t="s">
        <v>169</v>
      </c>
      <c r="AB1162" s="317"/>
      <c r="AC1162" s="73" t="s">
        <v>169</v>
      </c>
      <c r="AD1162" s="73" t="s">
        <v>169</v>
      </c>
      <c r="AE1162" s="317"/>
      <c r="AF1162" s="73" t="s">
        <v>169</v>
      </c>
      <c r="AG1162" s="73" t="s">
        <v>169</v>
      </c>
      <c r="AH1162" s="317"/>
      <c r="AI1162" s="88">
        <f t="shared" si="347"/>
        <v>0</v>
      </c>
      <c r="AJ1162" s="312">
        <f t="shared" si="348"/>
        <v>0</v>
      </c>
      <c r="AK1162" s="27">
        <f t="shared" si="349"/>
        <v>0</v>
      </c>
      <c r="AL1162" s="27">
        <f t="shared" si="350"/>
        <v>0</v>
      </c>
      <c r="AM1162" s="27">
        <f t="shared" si="351"/>
        <v>0</v>
      </c>
      <c r="AN1162" s="77">
        <f t="shared" si="344"/>
        <v>0</v>
      </c>
      <c r="AP1162" s="27">
        <f t="shared" si="352"/>
        <v>0</v>
      </c>
      <c r="AQ1162" s="207">
        <f t="shared" si="353"/>
        <v>0</v>
      </c>
      <c r="AR1162" s="27">
        <f t="shared" si="354"/>
        <v>0</v>
      </c>
      <c r="AS1162" s="27">
        <f t="shared" si="355"/>
        <v>0</v>
      </c>
      <c r="AT1162" s="27">
        <f t="shared" si="356"/>
        <v>0</v>
      </c>
      <c r="AU1162" s="27">
        <f t="shared" si="357"/>
        <v>0</v>
      </c>
      <c r="AV1162" s="27">
        <f t="shared" si="358"/>
        <v>0</v>
      </c>
      <c r="AW1162" s="27">
        <f t="shared" si="359"/>
        <v>0</v>
      </c>
    </row>
    <row r="1163" spans="1:49">
      <c r="A1163" s="78">
        <v>1152</v>
      </c>
      <c r="B1163" s="69" t="s">
        <v>328</v>
      </c>
      <c r="C1163" s="314"/>
      <c r="D1163" s="72"/>
      <c r="E1163" s="180"/>
      <c r="F1163" s="72"/>
      <c r="G1163" s="72"/>
      <c r="H1163" s="325">
        <f t="shared" si="341"/>
        <v>0</v>
      </c>
      <c r="I1163" s="71"/>
      <c r="J1163" s="303"/>
      <c r="K1163" s="303"/>
      <c r="L1163" s="303"/>
      <c r="M1163" s="304">
        <f t="shared" si="345"/>
        <v>0</v>
      </c>
      <c r="N1163" s="326" t="str">
        <f t="shared" si="342"/>
        <v/>
      </c>
      <c r="O1163" s="71"/>
      <c r="P1163" s="303"/>
      <c r="Q1163" s="214">
        <f t="shared" si="346"/>
        <v>0</v>
      </c>
      <c r="R1163" s="71"/>
      <c r="S1163" s="308"/>
      <c r="T1163" s="308"/>
      <c r="U1163" s="308"/>
      <c r="V1163" s="79"/>
      <c r="W1163" s="303"/>
      <c r="X1163" s="303"/>
      <c r="Y1163" s="309">
        <f t="shared" si="343"/>
        <v>0</v>
      </c>
      <c r="Z1163" s="73" t="s">
        <v>169</v>
      </c>
      <c r="AA1163" s="73" t="s">
        <v>169</v>
      </c>
      <c r="AB1163" s="317"/>
      <c r="AC1163" s="73" t="s">
        <v>169</v>
      </c>
      <c r="AD1163" s="73" t="s">
        <v>169</v>
      </c>
      <c r="AE1163" s="317"/>
      <c r="AF1163" s="73" t="s">
        <v>169</v>
      </c>
      <c r="AG1163" s="73" t="s">
        <v>169</v>
      </c>
      <c r="AH1163" s="317"/>
      <c r="AI1163" s="88">
        <f t="shared" si="347"/>
        <v>0</v>
      </c>
      <c r="AJ1163" s="312">
        <f t="shared" si="348"/>
        <v>0</v>
      </c>
      <c r="AK1163" s="27">
        <f t="shared" si="349"/>
        <v>0</v>
      </c>
      <c r="AL1163" s="27">
        <f t="shared" si="350"/>
        <v>0</v>
      </c>
      <c r="AM1163" s="27">
        <f t="shared" si="351"/>
        <v>0</v>
      </c>
      <c r="AN1163" s="77">
        <f t="shared" si="344"/>
        <v>0</v>
      </c>
      <c r="AP1163" s="27">
        <f t="shared" si="352"/>
        <v>0</v>
      </c>
      <c r="AQ1163" s="207">
        <f t="shared" si="353"/>
        <v>0</v>
      </c>
      <c r="AR1163" s="27">
        <f t="shared" si="354"/>
        <v>0</v>
      </c>
      <c r="AS1163" s="27">
        <f t="shared" si="355"/>
        <v>0</v>
      </c>
      <c r="AT1163" s="27">
        <f t="shared" si="356"/>
        <v>0</v>
      </c>
      <c r="AU1163" s="27">
        <f t="shared" si="357"/>
        <v>0</v>
      </c>
      <c r="AV1163" s="27">
        <f t="shared" si="358"/>
        <v>0</v>
      </c>
      <c r="AW1163" s="27">
        <f t="shared" si="359"/>
        <v>0</v>
      </c>
    </row>
    <row r="1164" spans="1:49">
      <c r="A1164" s="78">
        <v>1153</v>
      </c>
      <c r="B1164" s="69" t="s">
        <v>328</v>
      </c>
      <c r="C1164" s="314"/>
      <c r="D1164" s="72"/>
      <c r="E1164" s="180"/>
      <c r="F1164" s="72"/>
      <c r="G1164" s="72"/>
      <c r="H1164" s="325">
        <f t="shared" ref="H1164:H1227" si="360">IFERROR(IF(B1164="โปรดเลือก",0,IF(B1164="ไม่เป็นสมาชิก กบข.",ROUND((DATEDIF(F1164,G1164,"Y")+DATEDIF(F1164,G1164,"Ym")/12)+I1164,0),AN1164)),0)</f>
        <v>0</v>
      </c>
      <c r="I1164" s="71"/>
      <c r="J1164" s="303"/>
      <c r="K1164" s="303"/>
      <c r="L1164" s="303"/>
      <c r="M1164" s="304">
        <f t="shared" si="345"/>
        <v>0</v>
      </c>
      <c r="N1164" s="326" t="str">
        <f t="shared" ref="N1164:N1227" si="361">IFERROR(IF(P1164&lt;&gt;0,0,IF(B1164="โปรดเลือก ","",(IF(B1164="ไม่เป็นสมาชิก กบข.",M1164*H1164/50,IF(B1164="เป็นสมาชิก กบข. ",(IF(M1164*H1164/50&gt;0.7*M1164,0.7*M1164,M1164*H1164/50))))))),0)</f>
        <v/>
      </c>
      <c r="O1164" s="71"/>
      <c r="P1164" s="303"/>
      <c r="Q1164" s="214">
        <f t="shared" si="346"/>
        <v>0</v>
      </c>
      <c r="R1164" s="71"/>
      <c r="S1164" s="308"/>
      <c r="T1164" s="308"/>
      <c r="U1164" s="308"/>
      <c r="V1164" s="79"/>
      <c r="W1164" s="303"/>
      <c r="X1164" s="303"/>
      <c r="Y1164" s="309">
        <f t="shared" ref="Y1164:Y1227" si="362">IF(B1164="โปรดเลือก ",0,IF(P1164&lt;&gt;0,P1164,IF(W1164&gt;0,W1164+X1164,(J1164+N1164)*12+O1164*12+P1164+S1164+T1164+U1164)))</f>
        <v>0</v>
      </c>
      <c r="Z1164" s="73" t="s">
        <v>169</v>
      </c>
      <c r="AA1164" s="73" t="s">
        <v>169</v>
      </c>
      <c r="AB1164" s="317"/>
      <c r="AC1164" s="73" t="s">
        <v>169</v>
      </c>
      <c r="AD1164" s="73" t="s">
        <v>169</v>
      </c>
      <c r="AE1164" s="317"/>
      <c r="AF1164" s="73" t="s">
        <v>169</v>
      </c>
      <c r="AG1164" s="73" t="s">
        <v>169</v>
      </c>
      <c r="AH1164" s="317"/>
      <c r="AI1164" s="88">
        <f t="shared" si="347"/>
        <v>0</v>
      </c>
      <c r="AJ1164" s="312">
        <f t="shared" si="348"/>
        <v>0</v>
      </c>
      <c r="AK1164" s="27">
        <f t="shared" si="349"/>
        <v>0</v>
      </c>
      <c r="AL1164" s="27">
        <f t="shared" si="350"/>
        <v>0</v>
      </c>
      <c r="AM1164" s="27">
        <f t="shared" si="351"/>
        <v>0</v>
      </c>
      <c r="AN1164" s="77">
        <f t="shared" si="344"/>
        <v>0</v>
      </c>
      <c r="AP1164" s="27">
        <f t="shared" si="352"/>
        <v>0</v>
      </c>
      <c r="AQ1164" s="207">
        <f t="shared" si="353"/>
        <v>0</v>
      </c>
      <c r="AR1164" s="27">
        <f t="shared" si="354"/>
        <v>0</v>
      </c>
      <c r="AS1164" s="27">
        <f t="shared" si="355"/>
        <v>0</v>
      </c>
      <c r="AT1164" s="27">
        <f t="shared" si="356"/>
        <v>0</v>
      </c>
      <c r="AU1164" s="27">
        <f t="shared" si="357"/>
        <v>0</v>
      </c>
      <c r="AV1164" s="27">
        <f t="shared" si="358"/>
        <v>0</v>
      </c>
      <c r="AW1164" s="27">
        <f t="shared" si="359"/>
        <v>0</v>
      </c>
    </row>
    <row r="1165" spans="1:49">
      <c r="A1165" s="78">
        <v>1154</v>
      </c>
      <c r="B1165" s="69" t="s">
        <v>328</v>
      </c>
      <c r="C1165" s="314"/>
      <c r="D1165" s="72"/>
      <c r="E1165" s="180"/>
      <c r="F1165" s="72"/>
      <c r="G1165" s="72"/>
      <c r="H1165" s="325">
        <f t="shared" si="360"/>
        <v>0</v>
      </c>
      <c r="I1165" s="71"/>
      <c r="J1165" s="303"/>
      <c r="K1165" s="303"/>
      <c r="L1165" s="303"/>
      <c r="M1165" s="304">
        <f t="shared" si="345"/>
        <v>0</v>
      </c>
      <c r="N1165" s="326" t="str">
        <f t="shared" si="361"/>
        <v/>
      </c>
      <c r="O1165" s="71"/>
      <c r="P1165" s="303"/>
      <c r="Q1165" s="214">
        <f t="shared" si="346"/>
        <v>0</v>
      </c>
      <c r="R1165" s="71"/>
      <c r="S1165" s="308"/>
      <c r="T1165" s="308"/>
      <c r="U1165" s="308"/>
      <c r="V1165" s="79"/>
      <c r="W1165" s="303"/>
      <c r="X1165" s="303"/>
      <c r="Y1165" s="309">
        <f t="shared" si="362"/>
        <v>0</v>
      </c>
      <c r="Z1165" s="73" t="s">
        <v>169</v>
      </c>
      <c r="AA1165" s="73" t="s">
        <v>169</v>
      </c>
      <c r="AB1165" s="317"/>
      <c r="AC1165" s="73" t="s">
        <v>169</v>
      </c>
      <c r="AD1165" s="73" t="s">
        <v>169</v>
      </c>
      <c r="AE1165" s="317"/>
      <c r="AF1165" s="73" t="s">
        <v>169</v>
      </c>
      <c r="AG1165" s="73" t="s">
        <v>169</v>
      </c>
      <c r="AH1165" s="317"/>
      <c r="AI1165" s="88">
        <f t="shared" si="347"/>
        <v>0</v>
      </c>
      <c r="AJ1165" s="312">
        <f t="shared" si="348"/>
        <v>0</v>
      </c>
      <c r="AK1165" s="27">
        <f t="shared" si="349"/>
        <v>0</v>
      </c>
      <c r="AL1165" s="27">
        <f t="shared" si="350"/>
        <v>0</v>
      </c>
      <c r="AM1165" s="27">
        <f t="shared" si="351"/>
        <v>0</v>
      </c>
      <c r="AN1165" s="77">
        <f t="shared" ref="AN1165:AN1228" si="363">IF(B1165="โปรดเลือก",0,IF(B1165="เป็นสมาชิก กบข. ",(AK1165/365)+(AL1165/12)+AM1165+I1165,ROUND((AK1165/365)+(AL1165/12)+AM1165,0)))</f>
        <v>0</v>
      </c>
      <c r="AP1165" s="27">
        <f t="shared" si="352"/>
        <v>0</v>
      </c>
      <c r="AQ1165" s="207">
        <f t="shared" si="353"/>
        <v>0</v>
      </c>
      <c r="AR1165" s="27">
        <f t="shared" si="354"/>
        <v>0</v>
      </c>
      <c r="AS1165" s="27">
        <f t="shared" si="355"/>
        <v>0</v>
      </c>
      <c r="AT1165" s="27">
        <f t="shared" si="356"/>
        <v>0</v>
      </c>
      <c r="AU1165" s="27">
        <f t="shared" si="357"/>
        <v>0</v>
      </c>
      <c r="AV1165" s="27">
        <f t="shared" si="358"/>
        <v>0</v>
      </c>
      <c r="AW1165" s="27">
        <f t="shared" si="359"/>
        <v>0</v>
      </c>
    </row>
    <row r="1166" spans="1:49">
      <c r="A1166" s="78">
        <v>1155</v>
      </c>
      <c r="B1166" s="69" t="s">
        <v>328</v>
      </c>
      <c r="C1166" s="314"/>
      <c r="D1166" s="72"/>
      <c r="E1166" s="180"/>
      <c r="F1166" s="72"/>
      <c r="G1166" s="72"/>
      <c r="H1166" s="325">
        <f t="shared" si="360"/>
        <v>0</v>
      </c>
      <c r="I1166" s="71"/>
      <c r="J1166" s="303"/>
      <c r="K1166" s="303"/>
      <c r="L1166" s="303"/>
      <c r="M1166" s="304">
        <f t="shared" si="345"/>
        <v>0</v>
      </c>
      <c r="N1166" s="326" t="str">
        <f t="shared" si="361"/>
        <v/>
      </c>
      <c r="O1166" s="71"/>
      <c r="P1166" s="303"/>
      <c r="Q1166" s="214">
        <f t="shared" si="346"/>
        <v>0</v>
      </c>
      <c r="R1166" s="71"/>
      <c r="S1166" s="308"/>
      <c r="T1166" s="308"/>
      <c r="U1166" s="308"/>
      <c r="V1166" s="79"/>
      <c r="W1166" s="303"/>
      <c r="X1166" s="303"/>
      <c r="Y1166" s="309">
        <f t="shared" si="362"/>
        <v>0</v>
      </c>
      <c r="Z1166" s="73" t="s">
        <v>169</v>
      </c>
      <c r="AA1166" s="73" t="s">
        <v>169</v>
      </c>
      <c r="AB1166" s="317"/>
      <c r="AC1166" s="73" t="s">
        <v>169</v>
      </c>
      <c r="AD1166" s="73" t="s">
        <v>169</v>
      </c>
      <c r="AE1166" s="317"/>
      <c r="AF1166" s="73" t="s">
        <v>169</v>
      </c>
      <c r="AG1166" s="73" t="s">
        <v>169</v>
      </c>
      <c r="AH1166" s="317"/>
      <c r="AI1166" s="88">
        <f t="shared" si="347"/>
        <v>0</v>
      </c>
      <c r="AJ1166" s="312">
        <f t="shared" si="348"/>
        <v>0</v>
      </c>
      <c r="AK1166" s="27">
        <f t="shared" si="349"/>
        <v>0</v>
      </c>
      <c r="AL1166" s="27">
        <f t="shared" si="350"/>
        <v>0</v>
      </c>
      <c r="AM1166" s="27">
        <f t="shared" si="351"/>
        <v>0</v>
      </c>
      <c r="AN1166" s="77">
        <f t="shared" si="363"/>
        <v>0</v>
      </c>
      <c r="AP1166" s="27">
        <f t="shared" si="352"/>
        <v>0</v>
      </c>
      <c r="AQ1166" s="207">
        <f t="shared" si="353"/>
        <v>0</v>
      </c>
      <c r="AR1166" s="27">
        <f t="shared" si="354"/>
        <v>0</v>
      </c>
      <c r="AS1166" s="27">
        <f t="shared" si="355"/>
        <v>0</v>
      </c>
      <c r="AT1166" s="27">
        <f t="shared" si="356"/>
        <v>0</v>
      </c>
      <c r="AU1166" s="27">
        <f t="shared" si="357"/>
        <v>0</v>
      </c>
      <c r="AV1166" s="27">
        <f t="shared" si="358"/>
        <v>0</v>
      </c>
      <c r="AW1166" s="27">
        <f t="shared" si="359"/>
        <v>0</v>
      </c>
    </row>
    <row r="1167" spans="1:49">
      <c r="A1167" s="78">
        <v>1156</v>
      </c>
      <c r="B1167" s="69" t="s">
        <v>328</v>
      </c>
      <c r="C1167" s="314"/>
      <c r="D1167" s="72"/>
      <c r="E1167" s="180"/>
      <c r="F1167" s="72"/>
      <c r="G1167" s="72"/>
      <c r="H1167" s="325">
        <f t="shared" si="360"/>
        <v>0</v>
      </c>
      <c r="I1167" s="71"/>
      <c r="J1167" s="303"/>
      <c r="K1167" s="303"/>
      <c r="L1167" s="303"/>
      <c r="M1167" s="304">
        <f t="shared" si="345"/>
        <v>0</v>
      </c>
      <c r="N1167" s="326" t="str">
        <f t="shared" si="361"/>
        <v/>
      </c>
      <c r="O1167" s="71"/>
      <c r="P1167" s="303"/>
      <c r="Q1167" s="214">
        <f t="shared" si="346"/>
        <v>0</v>
      </c>
      <c r="R1167" s="71"/>
      <c r="S1167" s="308"/>
      <c r="T1167" s="308"/>
      <c r="U1167" s="308"/>
      <c r="V1167" s="79"/>
      <c r="W1167" s="303"/>
      <c r="X1167" s="303"/>
      <c r="Y1167" s="309">
        <f t="shared" si="362"/>
        <v>0</v>
      </c>
      <c r="Z1167" s="73" t="s">
        <v>169</v>
      </c>
      <c r="AA1167" s="73" t="s">
        <v>169</v>
      </c>
      <c r="AB1167" s="317"/>
      <c r="AC1167" s="73" t="s">
        <v>169</v>
      </c>
      <c r="AD1167" s="73" t="s">
        <v>169</v>
      </c>
      <c r="AE1167" s="317"/>
      <c r="AF1167" s="73" t="s">
        <v>169</v>
      </c>
      <c r="AG1167" s="73" t="s">
        <v>169</v>
      </c>
      <c r="AH1167" s="317"/>
      <c r="AI1167" s="88">
        <f t="shared" si="347"/>
        <v>0</v>
      </c>
      <c r="AJ1167" s="312">
        <f t="shared" si="348"/>
        <v>0</v>
      </c>
      <c r="AK1167" s="27">
        <f t="shared" si="349"/>
        <v>0</v>
      </c>
      <c r="AL1167" s="27">
        <f t="shared" si="350"/>
        <v>0</v>
      </c>
      <c r="AM1167" s="27">
        <f t="shared" si="351"/>
        <v>0</v>
      </c>
      <c r="AN1167" s="77">
        <f t="shared" si="363"/>
        <v>0</v>
      </c>
      <c r="AP1167" s="27">
        <f t="shared" si="352"/>
        <v>0</v>
      </c>
      <c r="AQ1167" s="207">
        <f t="shared" si="353"/>
        <v>0</v>
      </c>
      <c r="AR1167" s="27">
        <f t="shared" si="354"/>
        <v>0</v>
      </c>
      <c r="AS1167" s="27">
        <f t="shared" si="355"/>
        <v>0</v>
      </c>
      <c r="AT1167" s="27">
        <f t="shared" si="356"/>
        <v>0</v>
      </c>
      <c r="AU1167" s="27">
        <f t="shared" si="357"/>
        <v>0</v>
      </c>
      <c r="AV1167" s="27">
        <f t="shared" si="358"/>
        <v>0</v>
      </c>
      <c r="AW1167" s="27">
        <f t="shared" si="359"/>
        <v>0</v>
      </c>
    </row>
    <row r="1168" spans="1:49">
      <c r="A1168" s="78">
        <v>1157</v>
      </c>
      <c r="B1168" s="69" t="s">
        <v>328</v>
      </c>
      <c r="C1168" s="314"/>
      <c r="D1168" s="72"/>
      <c r="E1168" s="180"/>
      <c r="F1168" s="72"/>
      <c r="G1168" s="72"/>
      <c r="H1168" s="325">
        <f t="shared" si="360"/>
        <v>0</v>
      </c>
      <c r="I1168" s="71"/>
      <c r="J1168" s="303"/>
      <c r="K1168" s="303"/>
      <c r="L1168" s="303"/>
      <c r="M1168" s="304">
        <f t="shared" si="345"/>
        <v>0</v>
      </c>
      <c r="N1168" s="326" t="str">
        <f t="shared" si="361"/>
        <v/>
      </c>
      <c r="O1168" s="71"/>
      <c r="P1168" s="303"/>
      <c r="Q1168" s="214">
        <f t="shared" si="346"/>
        <v>0</v>
      </c>
      <c r="R1168" s="71"/>
      <c r="S1168" s="308"/>
      <c r="T1168" s="308"/>
      <c r="U1168" s="308"/>
      <c r="V1168" s="79"/>
      <c r="W1168" s="303"/>
      <c r="X1168" s="303"/>
      <c r="Y1168" s="309">
        <f t="shared" si="362"/>
        <v>0</v>
      </c>
      <c r="Z1168" s="73" t="s">
        <v>169</v>
      </c>
      <c r="AA1168" s="73" t="s">
        <v>169</v>
      </c>
      <c r="AB1168" s="317"/>
      <c r="AC1168" s="73" t="s">
        <v>169</v>
      </c>
      <c r="AD1168" s="73" t="s">
        <v>169</v>
      </c>
      <c r="AE1168" s="317"/>
      <c r="AF1168" s="73" t="s">
        <v>169</v>
      </c>
      <c r="AG1168" s="73" t="s">
        <v>169</v>
      </c>
      <c r="AH1168" s="317"/>
      <c r="AI1168" s="88">
        <f t="shared" si="347"/>
        <v>0</v>
      </c>
      <c r="AJ1168" s="312">
        <f t="shared" si="348"/>
        <v>0</v>
      </c>
      <c r="AK1168" s="27">
        <f t="shared" si="349"/>
        <v>0</v>
      </c>
      <c r="AL1168" s="27">
        <f t="shared" si="350"/>
        <v>0</v>
      </c>
      <c r="AM1168" s="27">
        <f t="shared" si="351"/>
        <v>0</v>
      </c>
      <c r="AN1168" s="77">
        <f t="shared" si="363"/>
        <v>0</v>
      </c>
      <c r="AP1168" s="27">
        <f t="shared" si="352"/>
        <v>0</v>
      </c>
      <c r="AQ1168" s="207">
        <f t="shared" si="353"/>
        <v>0</v>
      </c>
      <c r="AR1168" s="27">
        <f t="shared" si="354"/>
        <v>0</v>
      </c>
      <c r="AS1168" s="27">
        <f t="shared" si="355"/>
        <v>0</v>
      </c>
      <c r="AT1168" s="27">
        <f t="shared" si="356"/>
        <v>0</v>
      </c>
      <c r="AU1168" s="27">
        <f t="shared" si="357"/>
        <v>0</v>
      </c>
      <c r="AV1168" s="27">
        <f t="shared" si="358"/>
        <v>0</v>
      </c>
      <c r="AW1168" s="27">
        <f t="shared" si="359"/>
        <v>0</v>
      </c>
    </row>
    <row r="1169" spans="1:49">
      <c r="A1169" s="78">
        <v>1158</v>
      </c>
      <c r="B1169" s="69" t="s">
        <v>328</v>
      </c>
      <c r="C1169" s="314"/>
      <c r="D1169" s="72"/>
      <c r="E1169" s="180"/>
      <c r="F1169" s="72"/>
      <c r="G1169" s="72"/>
      <c r="H1169" s="325">
        <f t="shared" si="360"/>
        <v>0</v>
      </c>
      <c r="I1169" s="71"/>
      <c r="J1169" s="303"/>
      <c r="K1169" s="303"/>
      <c r="L1169" s="303"/>
      <c r="M1169" s="304">
        <f t="shared" si="345"/>
        <v>0</v>
      </c>
      <c r="N1169" s="326" t="str">
        <f t="shared" si="361"/>
        <v/>
      </c>
      <c r="O1169" s="71"/>
      <c r="P1169" s="303"/>
      <c r="Q1169" s="214">
        <f t="shared" si="346"/>
        <v>0</v>
      </c>
      <c r="R1169" s="71"/>
      <c r="S1169" s="308"/>
      <c r="T1169" s="308"/>
      <c r="U1169" s="308"/>
      <c r="V1169" s="79"/>
      <c r="W1169" s="303"/>
      <c r="X1169" s="303"/>
      <c r="Y1169" s="309">
        <f t="shared" si="362"/>
        <v>0</v>
      </c>
      <c r="Z1169" s="73" t="s">
        <v>169</v>
      </c>
      <c r="AA1169" s="73" t="s">
        <v>169</v>
      </c>
      <c r="AB1169" s="317"/>
      <c r="AC1169" s="73" t="s">
        <v>169</v>
      </c>
      <c r="AD1169" s="73" t="s">
        <v>169</v>
      </c>
      <c r="AE1169" s="317"/>
      <c r="AF1169" s="73" t="s">
        <v>169</v>
      </c>
      <c r="AG1169" s="73" t="s">
        <v>169</v>
      </c>
      <c r="AH1169" s="317"/>
      <c r="AI1169" s="88">
        <f t="shared" si="347"/>
        <v>0</v>
      </c>
      <c r="AJ1169" s="312">
        <f t="shared" si="348"/>
        <v>0</v>
      </c>
      <c r="AK1169" s="27">
        <f t="shared" si="349"/>
        <v>0</v>
      </c>
      <c r="AL1169" s="27">
        <f t="shared" si="350"/>
        <v>0</v>
      </c>
      <c r="AM1169" s="27">
        <f t="shared" si="351"/>
        <v>0</v>
      </c>
      <c r="AN1169" s="77">
        <f t="shared" si="363"/>
        <v>0</v>
      </c>
      <c r="AP1169" s="27">
        <f t="shared" si="352"/>
        <v>0</v>
      </c>
      <c r="AQ1169" s="207">
        <f t="shared" si="353"/>
        <v>0</v>
      </c>
      <c r="AR1169" s="27">
        <f t="shared" si="354"/>
        <v>0</v>
      </c>
      <c r="AS1169" s="27">
        <f t="shared" si="355"/>
        <v>0</v>
      </c>
      <c r="AT1169" s="27">
        <f t="shared" si="356"/>
        <v>0</v>
      </c>
      <c r="AU1169" s="27">
        <f t="shared" si="357"/>
        <v>0</v>
      </c>
      <c r="AV1169" s="27">
        <f t="shared" si="358"/>
        <v>0</v>
      </c>
      <c r="AW1169" s="27">
        <f t="shared" si="359"/>
        <v>0</v>
      </c>
    </row>
    <row r="1170" spans="1:49">
      <c r="A1170" s="78">
        <v>1159</v>
      </c>
      <c r="B1170" s="69" t="s">
        <v>328</v>
      </c>
      <c r="C1170" s="314"/>
      <c r="D1170" s="72"/>
      <c r="E1170" s="180"/>
      <c r="F1170" s="72"/>
      <c r="G1170" s="72"/>
      <c r="H1170" s="325">
        <f t="shared" si="360"/>
        <v>0</v>
      </c>
      <c r="I1170" s="71"/>
      <c r="J1170" s="303"/>
      <c r="K1170" s="303"/>
      <c r="L1170" s="303"/>
      <c r="M1170" s="304">
        <f t="shared" si="345"/>
        <v>0</v>
      </c>
      <c r="N1170" s="326" t="str">
        <f t="shared" si="361"/>
        <v/>
      </c>
      <c r="O1170" s="71"/>
      <c r="P1170" s="303"/>
      <c r="Q1170" s="214">
        <f t="shared" si="346"/>
        <v>0</v>
      </c>
      <c r="R1170" s="71"/>
      <c r="S1170" s="308"/>
      <c r="T1170" s="308"/>
      <c r="U1170" s="308"/>
      <c r="V1170" s="79"/>
      <c r="W1170" s="303"/>
      <c r="X1170" s="303"/>
      <c r="Y1170" s="309">
        <f t="shared" si="362"/>
        <v>0</v>
      </c>
      <c r="Z1170" s="73" t="s">
        <v>169</v>
      </c>
      <c r="AA1170" s="73" t="s">
        <v>169</v>
      </c>
      <c r="AB1170" s="317"/>
      <c r="AC1170" s="73" t="s">
        <v>169</v>
      </c>
      <c r="AD1170" s="73" t="s">
        <v>169</v>
      </c>
      <c r="AE1170" s="317"/>
      <c r="AF1170" s="73" t="s">
        <v>169</v>
      </c>
      <c r="AG1170" s="73" t="s">
        <v>169</v>
      </c>
      <c r="AH1170" s="317"/>
      <c r="AI1170" s="88">
        <f t="shared" si="347"/>
        <v>0</v>
      </c>
      <c r="AJ1170" s="312">
        <f t="shared" si="348"/>
        <v>0</v>
      </c>
      <c r="AK1170" s="27">
        <f t="shared" si="349"/>
        <v>0</v>
      </c>
      <c r="AL1170" s="27">
        <f t="shared" si="350"/>
        <v>0</v>
      </c>
      <c r="AM1170" s="27">
        <f t="shared" si="351"/>
        <v>0</v>
      </c>
      <c r="AN1170" s="77">
        <f t="shared" si="363"/>
        <v>0</v>
      </c>
      <c r="AP1170" s="27">
        <f t="shared" si="352"/>
        <v>0</v>
      </c>
      <c r="AQ1170" s="207">
        <f t="shared" si="353"/>
        <v>0</v>
      </c>
      <c r="AR1170" s="27">
        <f t="shared" si="354"/>
        <v>0</v>
      </c>
      <c r="AS1170" s="27">
        <f t="shared" si="355"/>
        <v>0</v>
      </c>
      <c r="AT1170" s="27">
        <f t="shared" si="356"/>
        <v>0</v>
      </c>
      <c r="AU1170" s="27">
        <f t="shared" si="357"/>
        <v>0</v>
      </c>
      <c r="AV1170" s="27">
        <f t="shared" si="358"/>
        <v>0</v>
      </c>
      <c r="AW1170" s="27">
        <f t="shared" si="359"/>
        <v>0</v>
      </c>
    </row>
    <row r="1171" spans="1:49">
      <c r="A1171" s="78">
        <v>1160</v>
      </c>
      <c r="B1171" s="69" t="s">
        <v>328</v>
      </c>
      <c r="C1171" s="314"/>
      <c r="D1171" s="72"/>
      <c r="E1171" s="180"/>
      <c r="F1171" s="72"/>
      <c r="G1171" s="72"/>
      <c r="H1171" s="325">
        <f t="shared" si="360"/>
        <v>0</v>
      </c>
      <c r="I1171" s="71"/>
      <c r="J1171" s="303"/>
      <c r="K1171" s="303"/>
      <c r="L1171" s="303"/>
      <c r="M1171" s="304">
        <f t="shared" si="345"/>
        <v>0</v>
      </c>
      <c r="N1171" s="326" t="str">
        <f t="shared" si="361"/>
        <v/>
      </c>
      <c r="O1171" s="71"/>
      <c r="P1171" s="303"/>
      <c r="Q1171" s="214">
        <f t="shared" si="346"/>
        <v>0</v>
      </c>
      <c r="R1171" s="71"/>
      <c r="S1171" s="308"/>
      <c r="T1171" s="308"/>
      <c r="U1171" s="308"/>
      <c r="V1171" s="79"/>
      <c r="W1171" s="303"/>
      <c r="X1171" s="303"/>
      <c r="Y1171" s="309">
        <f t="shared" si="362"/>
        <v>0</v>
      </c>
      <c r="Z1171" s="73" t="s">
        <v>169</v>
      </c>
      <c r="AA1171" s="73" t="s">
        <v>169</v>
      </c>
      <c r="AB1171" s="317"/>
      <c r="AC1171" s="73" t="s">
        <v>169</v>
      </c>
      <c r="AD1171" s="73" t="s">
        <v>169</v>
      </c>
      <c r="AE1171" s="317"/>
      <c r="AF1171" s="73" t="s">
        <v>169</v>
      </c>
      <c r="AG1171" s="73" t="s">
        <v>169</v>
      </c>
      <c r="AH1171" s="317"/>
      <c r="AI1171" s="88">
        <f t="shared" si="347"/>
        <v>0</v>
      </c>
      <c r="AJ1171" s="312">
        <f t="shared" si="348"/>
        <v>0</v>
      </c>
      <c r="AK1171" s="27">
        <f t="shared" si="349"/>
        <v>0</v>
      </c>
      <c r="AL1171" s="27">
        <f t="shared" si="350"/>
        <v>0</v>
      </c>
      <c r="AM1171" s="27">
        <f t="shared" si="351"/>
        <v>0</v>
      </c>
      <c r="AN1171" s="77">
        <f t="shared" si="363"/>
        <v>0</v>
      </c>
      <c r="AP1171" s="27">
        <f t="shared" si="352"/>
        <v>0</v>
      </c>
      <c r="AQ1171" s="207">
        <f t="shared" si="353"/>
        <v>0</v>
      </c>
      <c r="AR1171" s="27">
        <f t="shared" si="354"/>
        <v>0</v>
      </c>
      <c r="AS1171" s="27">
        <f t="shared" si="355"/>
        <v>0</v>
      </c>
      <c r="AT1171" s="27">
        <f t="shared" si="356"/>
        <v>0</v>
      </c>
      <c r="AU1171" s="27">
        <f t="shared" si="357"/>
        <v>0</v>
      </c>
      <c r="AV1171" s="27">
        <f t="shared" si="358"/>
        <v>0</v>
      </c>
      <c r="AW1171" s="27">
        <f t="shared" si="359"/>
        <v>0</v>
      </c>
    </row>
    <row r="1172" spans="1:49">
      <c r="A1172" s="78">
        <v>1161</v>
      </c>
      <c r="B1172" s="69" t="s">
        <v>328</v>
      </c>
      <c r="C1172" s="314"/>
      <c r="D1172" s="72"/>
      <c r="E1172" s="180"/>
      <c r="F1172" s="72"/>
      <c r="G1172" s="72"/>
      <c r="H1172" s="325">
        <f t="shared" si="360"/>
        <v>0</v>
      </c>
      <c r="I1172" s="71"/>
      <c r="J1172" s="303"/>
      <c r="K1172" s="303"/>
      <c r="L1172" s="303"/>
      <c r="M1172" s="304">
        <f t="shared" si="345"/>
        <v>0</v>
      </c>
      <c r="N1172" s="326" t="str">
        <f t="shared" si="361"/>
        <v/>
      </c>
      <c r="O1172" s="71"/>
      <c r="P1172" s="303"/>
      <c r="Q1172" s="214">
        <f t="shared" si="346"/>
        <v>0</v>
      </c>
      <c r="R1172" s="71"/>
      <c r="S1172" s="308"/>
      <c r="T1172" s="308"/>
      <c r="U1172" s="308"/>
      <c r="V1172" s="79"/>
      <c r="W1172" s="303"/>
      <c r="X1172" s="303"/>
      <c r="Y1172" s="309">
        <f t="shared" si="362"/>
        <v>0</v>
      </c>
      <c r="Z1172" s="73" t="s">
        <v>169</v>
      </c>
      <c r="AA1172" s="73" t="s">
        <v>169</v>
      </c>
      <c r="AB1172" s="317"/>
      <c r="AC1172" s="73" t="s">
        <v>169</v>
      </c>
      <c r="AD1172" s="73" t="s">
        <v>169</v>
      </c>
      <c r="AE1172" s="317"/>
      <c r="AF1172" s="73" t="s">
        <v>169</v>
      </c>
      <c r="AG1172" s="73" t="s">
        <v>169</v>
      </c>
      <c r="AH1172" s="317"/>
      <c r="AI1172" s="88">
        <f t="shared" si="347"/>
        <v>0</v>
      </c>
      <c r="AJ1172" s="312">
        <f t="shared" si="348"/>
        <v>0</v>
      </c>
      <c r="AK1172" s="27">
        <f t="shared" si="349"/>
        <v>0</v>
      </c>
      <c r="AL1172" s="27">
        <f t="shared" si="350"/>
        <v>0</v>
      </c>
      <c r="AM1172" s="27">
        <f t="shared" si="351"/>
        <v>0</v>
      </c>
      <c r="AN1172" s="77">
        <f t="shared" si="363"/>
        <v>0</v>
      </c>
      <c r="AP1172" s="27">
        <f t="shared" si="352"/>
        <v>0</v>
      </c>
      <c r="AQ1172" s="207">
        <f t="shared" si="353"/>
        <v>0</v>
      </c>
      <c r="AR1172" s="27">
        <f t="shared" si="354"/>
        <v>0</v>
      </c>
      <c r="AS1172" s="27">
        <f t="shared" si="355"/>
        <v>0</v>
      </c>
      <c r="AT1172" s="27">
        <f t="shared" si="356"/>
        <v>0</v>
      </c>
      <c r="AU1172" s="27">
        <f t="shared" si="357"/>
        <v>0</v>
      </c>
      <c r="AV1172" s="27">
        <f t="shared" si="358"/>
        <v>0</v>
      </c>
      <c r="AW1172" s="27">
        <f t="shared" si="359"/>
        <v>0</v>
      </c>
    </row>
    <row r="1173" spans="1:49">
      <c r="A1173" s="78">
        <v>1162</v>
      </c>
      <c r="B1173" s="69" t="s">
        <v>328</v>
      </c>
      <c r="C1173" s="314"/>
      <c r="D1173" s="72"/>
      <c r="E1173" s="180"/>
      <c r="F1173" s="72"/>
      <c r="G1173" s="72"/>
      <c r="H1173" s="325">
        <f t="shared" si="360"/>
        <v>0</v>
      </c>
      <c r="I1173" s="71"/>
      <c r="J1173" s="303"/>
      <c r="K1173" s="303"/>
      <c r="L1173" s="303"/>
      <c r="M1173" s="304">
        <f t="shared" si="345"/>
        <v>0</v>
      </c>
      <c r="N1173" s="326" t="str">
        <f t="shared" si="361"/>
        <v/>
      </c>
      <c r="O1173" s="71"/>
      <c r="P1173" s="303"/>
      <c r="Q1173" s="214">
        <f t="shared" si="346"/>
        <v>0</v>
      </c>
      <c r="R1173" s="71"/>
      <c r="S1173" s="308"/>
      <c r="T1173" s="308"/>
      <c r="U1173" s="308"/>
      <c r="V1173" s="79"/>
      <c r="W1173" s="303"/>
      <c r="X1173" s="303"/>
      <c r="Y1173" s="309">
        <f t="shared" si="362"/>
        <v>0</v>
      </c>
      <c r="Z1173" s="73" t="s">
        <v>169</v>
      </c>
      <c r="AA1173" s="73" t="s">
        <v>169</v>
      </c>
      <c r="AB1173" s="317"/>
      <c r="AC1173" s="73" t="s">
        <v>169</v>
      </c>
      <c r="AD1173" s="73" t="s">
        <v>169</v>
      </c>
      <c r="AE1173" s="317"/>
      <c r="AF1173" s="73" t="s">
        <v>169</v>
      </c>
      <c r="AG1173" s="73" t="s">
        <v>169</v>
      </c>
      <c r="AH1173" s="317"/>
      <c r="AI1173" s="88">
        <f t="shared" si="347"/>
        <v>0</v>
      </c>
      <c r="AJ1173" s="312">
        <f t="shared" si="348"/>
        <v>0</v>
      </c>
      <c r="AK1173" s="27">
        <f t="shared" si="349"/>
        <v>0</v>
      </c>
      <c r="AL1173" s="27">
        <f t="shared" si="350"/>
        <v>0</v>
      </c>
      <c r="AM1173" s="27">
        <f t="shared" si="351"/>
        <v>0</v>
      </c>
      <c r="AN1173" s="77">
        <f t="shared" si="363"/>
        <v>0</v>
      </c>
      <c r="AP1173" s="27">
        <f t="shared" si="352"/>
        <v>0</v>
      </c>
      <c r="AQ1173" s="207">
        <f t="shared" si="353"/>
        <v>0</v>
      </c>
      <c r="AR1173" s="27">
        <f t="shared" si="354"/>
        <v>0</v>
      </c>
      <c r="AS1173" s="27">
        <f t="shared" si="355"/>
        <v>0</v>
      </c>
      <c r="AT1173" s="27">
        <f t="shared" si="356"/>
        <v>0</v>
      </c>
      <c r="AU1173" s="27">
        <f t="shared" si="357"/>
        <v>0</v>
      </c>
      <c r="AV1173" s="27">
        <f t="shared" si="358"/>
        <v>0</v>
      </c>
      <c r="AW1173" s="27">
        <f t="shared" si="359"/>
        <v>0</v>
      </c>
    </row>
    <row r="1174" spans="1:49">
      <c r="A1174" s="78">
        <v>1163</v>
      </c>
      <c r="B1174" s="69" t="s">
        <v>328</v>
      </c>
      <c r="C1174" s="314"/>
      <c r="D1174" s="72"/>
      <c r="E1174" s="180"/>
      <c r="F1174" s="72"/>
      <c r="G1174" s="72"/>
      <c r="H1174" s="325">
        <f t="shared" si="360"/>
        <v>0</v>
      </c>
      <c r="I1174" s="71"/>
      <c r="J1174" s="303"/>
      <c r="K1174" s="303"/>
      <c r="L1174" s="303"/>
      <c r="M1174" s="304">
        <f t="shared" si="345"/>
        <v>0</v>
      </c>
      <c r="N1174" s="326" t="str">
        <f t="shared" si="361"/>
        <v/>
      </c>
      <c r="O1174" s="71"/>
      <c r="P1174" s="303"/>
      <c r="Q1174" s="214">
        <f t="shared" si="346"/>
        <v>0</v>
      </c>
      <c r="R1174" s="71"/>
      <c r="S1174" s="308"/>
      <c r="T1174" s="308"/>
      <c r="U1174" s="308"/>
      <c r="V1174" s="79"/>
      <c r="W1174" s="303"/>
      <c r="X1174" s="303"/>
      <c r="Y1174" s="309">
        <f t="shared" si="362"/>
        <v>0</v>
      </c>
      <c r="Z1174" s="73" t="s">
        <v>169</v>
      </c>
      <c r="AA1174" s="73" t="s">
        <v>169</v>
      </c>
      <c r="AB1174" s="317"/>
      <c r="AC1174" s="73" t="s">
        <v>169</v>
      </c>
      <c r="AD1174" s="73" t="s">
        <v>169</v>
      </c>
      <c r="AE1174" s="317"/>
      <c r="AF1174" s="73" t="s">
        <v>169</v>
      </c>
      <c r="AG1174" s="73" t="s">
        <v>169</v>
      </c>
      <c r="AH1174" s="317"/>
      <c r="AI1174" s="88">
        <f t="shared" si="347"/>
        <v>0</v>
      </c>
      <c r="AJ1174" s="312">
        <f t="shared" si="348"/>
        <v>0</v>
      </c>
      <c r="AK1174" s="27">
        <f t="shared" si="349"/>
        <v>0</v>
      </c>
      <c r="AL1174" s="27">
        <f t="shared" si="350"/>
        <v>0</v>
      </c>
      <c r="AM1174" s="27">
        <f t="shared" si="351"/>
        <v>0</v>
      </c>
      <c r="AN1174" s="77">
        <f t="shared" si="363"/>
        <v>0</v>
      </c>
      <c r="AP1174" s="27">
        <f t="shared" si="352"/>
        <v>0</v>
      </c>
      <c r="AQ1174" s="207">
        <f t="shared" si="353"/>
        <v>0</v>
      </c>
      <c r="AR1174" s="27">
        <f t="shared" si="354"/>
        <v>0</v>
      </c>
      <c r="AS1174" s="27">
        <f t="shared" si="355"/>
        <v>0</v>
      </c>
      <c r="AT1174" s="27">
        <f t="shared" si="356"/>
        <v>0</v>
      </c>
      <c r="AU1174" s="27">
        <f t="shared" si="357"/>
        <v>0</v>
      </c>
      <c r="AV1174" s="27">
        <f t="shared" si="358"/>
        <v>0</v>
      </c>
      <c r="AW1174" s="27">
        <f t="shared" si="359"/>
        <v>0</v>
      </c>
    </row>
    <row r="1175" spans="1:49">
      <c r="A1175" s="78">
        <v>1164</v>
      </c>
      <c r="B1175" s="69" t="s">
        <v>328</v>
      </c>
      <c r="C1175" s="314"/>
      <c r="D1175" s="72"/>
      <c r="E1175" s="180"/>
      <c r="F1175" s="72"/>
      <c r="G1175" s="72"/>
      <c r="H1175" s="325">
        <f t="shared" si="360"/>
        <v>0</v>
      </c>
      <c r="I1175" s="71"/>
      <c r="J1175" s="303"/>
      <c r="K1175" s="303"/>
      <c r="L1175" s="303"/>
      <c r="M1175" s="304">
        <f t="shared" si="345"/>
        <v>0</v>
      </c>
      <c r="N1175" s="326" t="str">
        <f t="shared" si="361"/>
        <v/>
      </c>
      <c r="O1175" s="71"/>
      <c r="P1175" s="303"/>
      <c r="Q1175" s="214">
        <f t="shared" si="346"/>
        <v>0</v>
      </c>
      <c r="R1175" s="71"/>
      <c r="S1175" s="308"/>
      <c r="T1175" s="308"/>
      <c r="U1175" s="308"/>
      <c r="V1175" s="79"/>
      <c r="W1175" s="303"/>
      <c r="X1175" s="303"/>
      <c r="Y1175" s="309">
        <f t="shared" si="362"/>
        <v>0</v>
      </c>
      <c r="Z1175" s="73" t="s">
        <v>169</v>
      </c>
      <c r="AA1175" s="73" t="s">
        <v>169</v>
      </c>
      <c r="AB1175" s="317"/>
      <c r="AC1175" s="73" t="s">
        <v>169</v>
      </c>
      <c r="AD1175" s="73" t="s">
        <v>169</v>
      </c>
      <c r="AE1175" s="317"/>
      <c r="AF1175" s="73" t="s">
        <v>169</v>
      </c>
      <c r="AG1175" s="73" t="s">
        <v>169</v>
      </c>
      <c r="AH1175" s="317"/>
      <c r="AI1175" s="88">
        <f t="shared" si="347"/>
        <v>0</v>
      </c>
      <c r="AJ1175" s="312">
        <f t="shared" si="348"/>
        <v>0</v>
      </c>
      <c r="AK1175" s="27">
        <f t="shared" si="349"/>
        <v>0</v>
      </c>
      <c r="AL1175" s="27">
        <f t="shared" si="350"/>
        <v>0</v>
      </c>
      <c r="AM1175" s="27">
        <f t="shared" si="351"/>
        <v>0</v>
      </c>
      <c r="AN1175" s="77">
        <f t="shared" si="363"/>
        <v>0</v>
      </c>
      <c r="AP1175" s="27">
        <f t="shared" si="352"/>
        <v>0</v>
      </c>
      <c r="AQ1175" s="207">
        <f t="shared" si="353"/>
        <v>0</v>
      </c>
      <c r="AR1175" s="27">
        <f t="shared" si="354"/>
        <v>0</v>
      </c>
      <c r="AS1175" s="27">
        <f t="shared" si="355"/>
        <v>0</v>
      </c>
      <c r="AT1175" s="27">
        <f t="shared" si="356"/>
        <v>0</v>
      </c>
      <c r="AU1175" s="27">
        <f t="shared" si="357"/>
        <v>0</v>
      </c>
      <c r="AV1175" s="27">
        <f t="shared" si="358"/>
        <v>0</v>
      </c>
      <c r="AW1175" s="27">
        <f t="shared" si="359"/>
        <v>0</v>
      </c>
    </row>
    <row r="1176" spans="1:49">
      <c r="A1176" s="78">
        <v>1165</v>
      </c>
      <c r="B1176" s="69" t="s">
        <v>328</v>
      </c>
      <c r="C1176" s="314"/>
      <c r="D1176" s="72"/>
      <c r="E1176" s="180"/>
      <c r="F1176" s="72"/>
      <c r="G1176" s="72"/>
      <c r="H1176" s="325">
        <f t="shared" si="360"/>
        <v>0</v>
      </c>
      <c r="I1176" s="71"/>
      <c r="J1176" s="303"/>
      <c r="K1176" s="303"/>
      <c r="L1176" s="303"/>
      <c r="M1176" s="304">
        <f t="shared" si="345"/>
        <v>0</v>
      </c>
      <c r="N1176" s="326" t="str">
        <f t="shared" si="361"/>
        <v/>
      </c>
      <c r="O1176" s="71"/>
      <c r="P1176" s="303"/>
      <c r="Q1176" s="214">
        <f t="shared" si="346"/>
        <v>0</v>
      </c>
      <c r="R1176" s="71"/>
      <c r="S1176" s="308"/>
      <c r="T1176" s="308"/>
      <c r="U1176" s="308"/>
      <c r="V1176" s="79"/>
      <c r="W1176" s="303"/>
      <c r="X1176" s="303"/>
      <c r="Y1176" s="309">
        <f t="shared" si="362"/>
        <v>0</v>
      </c>
      <c r="Z1176" s="73" t="s">
        <v>169</v>
      </c>
      <c r="AA1176" s="73" t="s">
        <v>169</v>
      </c>
      <c r="AB1176" s="317"/>
      <c r="AC1176" s="73" t="s">
        <v>169</v>
      </c>
      <c r="AD1176" s="73" t="s">
        <v>169</v>
      </c>
      <c r="AE1176" s="317"/>
      <c r="AF1176" s="73" t="s">
        <v>169</v>
      </c>
      <c r="AG1176" s="73" t="s">
        <v>169</v>
      </c>
      <c r="AH1176" s="317"/>
      <c r="AI1176" s="88">
        <f t="shared" si="347"/>
        <v>0</v>
      </c>
      <c r="AJ1176" s="312">
        <f t="shared" si="348"/>
        <v>0</v>
      </c>
      <c r="AK1176" s="27">
        <f t="shared" si="349"/>
        <v>0</v>
      </c>
      <c r="AL1176" s="27">
        <f t="shared" si="350"/>
        <v>0</v>
      </c>
      <c r="AM1176" s="27">
        <f t="shared" si="351"/>
        <v>0</v>
      </c>
      <c r="AN1176" s="77">
        <f t="shared" si="363"/>
        <v>0</v>
      </c>
      <c r="AP1176" s="27">
        <f t="shared" si="352"/>
        <v>0</v>
      </c>
      <c r="AQ1176" s="207">
        <f t="shared" si="353"/>
        <v>0</v>
      </c>
      <c r="AR1176" s="27">
        <f t="shared" si="354"/>
        <v>0</v>
      </c>
      <c r="AS1176" s="27">
        <f t="shared" si="355"/>
        <v>0</v>
      </c>
      <c r="AT1176" s="27">
        <f t="shared" si="356"/>
        <v>0</v>
      </c>
      <c r="AU1176" s="27">
        <f t="shared" si="357"/>
        <v>0</v>
      </c>
      <c r="AV1176" s="27">
        <f t="shared" si="358"/>
        <v>0</v>
      </c>
      <c r="AW1176" s="27">
        <f t="shared" si="359"/>
        <v>0</v>
      </c>
    </row>
    <row r="1177" spans="1:49">
      <c r="A1177" s="78">
        <v>1166</v>
      </c>
      <c r="B1177" s="69" t="s">
        <v>328</v>
      </c>
      <c r="C1177" s="314"/>
      <c r="D1177" s="72"/>
      <c r="E1177" s="180"/>
      <c r="F1177" s="72"/>
      <c r="G1177" s="72"/>
      <c r="H1177" s="325">
        <f t="shared" si="360"/>
        <v>0</v>
      </c>
      <c r="I1177" s="71"/>
      <c r="J1177" s="303"/>
      <c r="K1177" s="303"/>
      <c r="L1177" s="303"/>
      <c r="M1177" s="304">
        <f t="shared" si="345"/>
        <v>0</v>
      </c>
      <c r="N1177" s="326" t="str">
        <f t="shared" si="361"/>
        <v/>
      </c>
      <c r="O1177" s="71"/>
      <c r="P1177" s="303"/>
      <c r="Q1177" s="214">
        <f t="shared" si="346"/>
        <v>0</v>
      </c>
      <c r="R1177" s="71"/>
      <c r="S1177" s="308"/>
      <c r="T1177" s="308"/>
      <c r="U1177" s="308"/>
      <c r="V1177" s="79"/>
      <c r="W1177" s="303"/>
      <c r="X1177" s="303"/>
      <c r="Y1177" s="309">
        <f t="shared" si="362"/>
        <v>0</v>
      </c>
      <c r="Z1177" s="73" t="s">
        <v>169</v>
      </c>
      <c r="AA1177" s="73" t="s">
        <v>169</v>
      </c>
      <c r="AB1177" s="317"/>
      <c r="AC1177" s="73" t="s">
        <v>169</v>
      </c>
      <c r="AD1177" s="73" t="s">
        <v>169</v>
      </c>
      <c r="AE1177" s="317"/>
      <c r="AF1177" s="73" t="s">
        <v>169</v>
      </c>
      <c r="AG1177" s="73" t="s">
        <v>169</v>
      </c>
      <c r="AH1177" s="317"/>
      <c r="AI1177" s="88">
        <f t="shared" si="347"/>
        <v>0</v>
      </c>
      <c r="AJ1177" s="312">
        <f t="shared" si="348"/>
        <v>0</v>
      </c>
      <c r="AK1177" s="27">
        <f t="shared" si="349"/>
        <v>0</v>
      </c>
      <c r="AL1177" s="27">
        <f t="shared" si="350"/>
        <v>0</v>
      </c>
      <c r="AM1177" s="27">
        <f t="shared" si="351"/>
        <v>0</v>
      </c>
      <c r="AN1177" s="77">
        <f t="shared" si="363"/>
        <v>0</v>
      </c>
      <c r="AP1177" s="27">
        <f t="shared" si="352"/>
        <v>0</v>
      </c>
      <c r="AQ1177" s="207">
        <f t="shared" si="353"/>
        <v>0</v>
      </c>
      <c r="AR1177" s="27">
        <f t="shared" si="354"/>
        <v>0</v>
      </c>
      <c r="AS1177" s="27">
        <f t="shared" si="355"/>
        <v>0</v>
      </c>
      <c r="AT1177" s="27">
        <f t="shared" si="356"/>
        <v>0</v>
      </c>
      <c r="AU1177" s="27">
        <f t="shared" si="357"/>
        <v>0</v>
      </c>
      <c r="AV1177" s="27">
        <f t="shared" si="358"/>
        <v>0</v>
      </c>
      <c r="AW1177" s="27">
        <f t="shared" si="359"/>
        <v>0</v>
      </c>
    </row>
    <row r="1178" spans="1:49">
      <c r="A1178" s="78">
        <v>1167</v>
      </c>
      <c r="B1178" s="69" t="s">
        <v>328</v>
      </c>
      <c r="C1178" s="314"/>
      <c r="D1178" s="72"/>
      <c r="E1178" s="180"/>
      <c r="F1178" s="72"/>
      <c r="G1178" s="72"/>
      <c r="H1178" s="325">
        <f t="shared" si="360"/>
        <v>0</v>
      </c>
      <c r="I1178" s="71"/>
      <c r="J1178" s="303"/>
      <c r="K1178" s="303"/>
      <c r="L1178" s="303"/>
      <c r="M1178" s="304">
        <f t="shared" si="345"/>
        <v>0</v>
      </c>
      <c r="N1178" s="326" t="str">
        <f t="shared" si="361"/>
        <v/>
      </c>
      <c r="O1178" s="71"/>
      <c r="P1178" s="303"/>
      <c r="Q1178" s="214">
        <f t="shared" si="346"/>
        <v>0</v>
      </c>
      <c r="R1178" s="71"/>
      <c r="S1178" s="308"/>
      <c r="T1178" s="308"/>
      <c r="U1178" s="308"/>
      <c r="V1178" s="79"/>
      <c r="W1178" s="303"/>
      <c r="X1178" s="303"/>
      <c r="Y1178" s="309">
        <f t="shared" si="362"/>
        <v>0</v>
      </c>
      <c r="Z1178" s="73" t="s">
        <v>169</v>
      </c>
      <c r="AA1178" s="73" t="s">
        <v>169</v>
      </c>
      <c r="AB1178" s="317"/>
      <c r="AC1178" s="73" t="s">
        <v>169</v>
      </c>
      <c r="AD1178" s="73" t="s">
        <v>169</v>
      </c>
      <c r="AE1178" s="317"/>
      <c r="AF1178" s="73" t="s">
        <v>169</v>
      </c>
      <c r="AG1178" s="73" t="s">
        <v>169</v>
      </c>
      <c r="AH1178" s="317"/>
      <c r="AI1178" s="88">
        <f t="shared" si="347"/>
        <v>0</v>
      </c>
      <c r="AJ1178" s="312">
        <f t="shared" si="348"/>
        <v>0</v>
      </c>
      <c r="AK1178" s="27">
        <f t="shared" si="349"/>
        <v>0</v>
      </c>
      <c r="AL1178" s="27">
        <f t="shared" si="350"/>
        <v>0</v>
      </c>
      <c r="AM1178" s="27">
        <f t="shared" si="351"/>
        <v>0</v>
      </c>
      <c r="AN1178" s="77">
        <f t="shared" si="363"/>
        <v>0</v>
      </c>
      <c r="AP1178" s="27">
        <f t="shared" si="352"/>
        <v>0</v>
      </c>
      <c r="AQ1178" s="207">
        <f t="shared" si="353"/>
        <v>0</v>
      </c>
      <c r="AR1178" s="27">
        <f t="shared" si="354"/>
        <v>0</v>
      </c>
      <c r="AS1178" s="27">
        <f t="shared" si="355"/>
        <v>0</v>
      </c>
      <c r="AT1178" s="27">
        <f t="shared" si="356"/>
        <v>0</v>
      </c>
      <c r="AU1178" s="27">
        <f t="shared" si="357"/>
        <v>0</v>
      </c>
      <c r="AV1178" s="27">
        <f t="shared" si="358"/>
        <v>0</v>
      </c>
      <c r="AW1178" s="27">
        <f t="shared" si="359"/>
        <v>0</v>
      </c>
    </row>
    <row r="1179" spans="1:49">
      <c r="A1179" s="78">
        <v>1168</v>
      </c>
      <c r="B1179" s="69" t="s">
        <v>328</v>
      </c>
      <c r="C1179" s="314"/>
      <c r="D1179" s="72"/>
      <c r="E1179" s="180"/>
      <c r="F1179" s="72"/>
      <c r="G1179" s="72"/>
      <c r="H1179" s="325">
        <f t="shared" si="360"/>
        <v>0</v>
      </c>
      <c r="I1179" s="71"/>
      <c r="J1179" s="303"/>
      <c r="K1179" s="303"/>
      <c r="L1179" s="303"/>
      <c r="M1179" s="304">
        <f t="shared" si="345"/>
        <v>0</v>
      </c>
      <c r="N1179" s="326" t="str">
        <f t="shared" si="361"/>
        <v/>
      </c>
      <c r="O1179" s="71"/>
      <c r="P1179" s="303"/>
      <c r="Q1179" s="214">
        <f t="shared" si="346"/>
        <v>0</v>
      </c>
      <c r="R1179" s="71"/>
      <c r="S1179" s="308"/>
      <c r="T1179" s="308"/>
      <c r="U1179" s="308"/>
      <c r="V1179" s="79"/>
      <c r="W1179" s="303"/>
      <c r="X1179" s="303"/>
      <c r="Y1179" s="309">
        <f t="shared" si="362"/>
        <v>0</v>
      </c>
      <c r="Z1179" s="73" t="s">
        <v>169</v>
      </c>
      <c r="AA1179" s="73" t="s">
        <v>169</v>
      </c>
      <c r="AB1179" s="317"/>
      <c r="AC1179" s="73" t="s">
        <v>169</v>
      </c>
      <c r="AD1179" s="73" t="s">
        <v>169</v>
      </c>
      <c r="AE1179" s="317"/>
      <c r="AF1179" s="73" t="s">
        <v>169</v>
      </c>
      <c r="AG1179" s="73" t="s">
        <v>169</v>
      </c>
      <c r="AH1179" s="317"/>
      <c r="AI1179" s="88">
        <f t="shared" si="347"/>
        <v>0</v>
      </c>
      <c r="AJ1179" s="312">
        <f t="shared" si="348"/>
        <v>0</v>
      </c>
      <c r="AK1179" s="27">
        <f t="shared" si="349"/>
        <v>0</v>
      </c>
      <c r="AL1179" s="27">
        <f t="shared" si="350"/>
        <v>0</v>
      </c>
      <c r="AM1179" s="27">
        <f t="shared" si="351"/>
        <v>0</v>
      </c>
      <c r="AN1179" s="77">
        <f t="shared" si="363"/>
        <v>0</v>
      </c>
      <c r="AP1179" s="27">
        <f t="shared" si="352"/>
        <v>0</v>
      </c>
      <c r="AQ1179" s="207">
        <f t="shared" si="353"/>
        <v>0</v>
      </c>
      <c r="AR1179" s="27">
        <f t="shared" si="354"/>
        <v>0</v>
      </c>
      <c r="AS1179" s="27">
        <f t="shared" si="355"/>
        <v>0</v>
      </c>
      <c r="AT1179" s="27">
        <f t="shared" si="356"/>
        <v>0</v>
      </c>
      <c r="AU1179" s="27">
        <f t="shared" si="357"/>
        <v>0</v>
      </c>
      <c r="AV1179" s="27">
        <f t="shared" si="358"/>
        <v>0</v>
      </c>
      <c r="AW1179" s="27">
        <f t="shared" si="359"/>
        <v>0</v>
      </c>
    </row>
    <row r="1180" spans="1:49">
      <c r="A1180" s="78">
        <v>1169</v>
      </c>
      <c r="B1180" s="69" t="s">
        <v>328</v>
      </c>
      <c r="C1180" s="314"/>
      <c r="D1180" s="72"/>
      <c r="E1180" s="180"/>
      <c r="F1180" s="72"/>
      <c r="G1180" s="72"/>
      <c r="H1180" s="325">
        <f t="shared" si="360"/>
        <v>0</v>
      </c>
      <c r="I1180" s="71"/>
      <c r="J1180" s="303"/>
      <c r="K1180" s="303"/>
      <c r="L1180" s="303"/>
      <c r="M1180" s="304">
        <f t="shared" si="345"/>
        <v>0</v>
      </c>
      <c r="N1180" s="326" t="str">
        <f t="shared" si="361"/>
        <v/>
      </c>
      <c r="O1180" s="71"/>
      <c r="P1180" s="303"/>
      <c r="Q1180" s="214">
        <f t="shared" si="346"/>
        <v>0</v>
      </c>
      <c r="R1180" s="71"/>
      <c r="S1180" s="308"/>
      <c r="T1180" s="308"/>
      <c r="U1180" s="308"/>
      <c r="V1180" s="79"/>
      <c r="W1180" s="303"/>
      <c r="X1180" s="303"/>
      <c r="Y1180" s="309">
        <f t="shared" si="362"/>
        <v>0</v>
      </c>
      <c r="Z1180" s="73" t="s">
        <v>169</v>
      </c>
      <c r="AA1180" s="73" t="s">
        <v>169</v>
      </c>
      <c r="AB1180" s="317"/>
      <c r="AC1180" s="73" t="s">
        <v>169</v>
      </c>
      <c r="AD1180" s="73" t="s">
        <v>169</v>
      </c>
      <c r="AE1180" s="317"/>
      <c r="AF1180" s="73" t="s">
        <v>169</v>
      </c>
      <c r="AG1180" s="73" t="s">
        <v>169</v>
      </c>
      <c r="AH1180" s="317"/>
      <c r="AI1180" s="88">
        <f t="shared" si="347"/>
        <v>0</v>
      </c>
      <c r="AJ1180" s="312">
        <f t="shared" si="348"/>
        <v>0</v>
      </c>
      <c r="AK1180" s="27">
        <f t="shared" si="349"/>
        <v>0</v>
      </c>
      <c r="AL1180" s="27">
        <f t="shared" si="350"/>
        <v>0</v>
      </c>
      <c r="AM1180" s="27">
        <f t="shared" si="351"/>
        <v>0</v>
      </c>
      <c r="AN1180" s="77">
        <f t="shared" si="363"/>
        <v>0</v>
      </c>
      <c r="AP1180" s="27">
        <f t="shared" si="352"/>
        <v>0</v>
      </c>
      <c r="AQ1180" s="207">
        <f t="shared" si="353"/>
        <v>0</v>
      </c>
      <c r="AR1180" s="27">
        <f t="shared" si="354"/>
        <v>0</v>
      </c>
      <c r="AS1180" s="27">
        <f t="shared" si="355"/>
        <v>0</v>
      </c>
      <c r="AT1180" s="27">
        <f t="shared" si="356"/>
        <v>0</v>
      </c>
      <c r="AU1180" s="27">
        <f t="shared" si="357"/>
        <v>0</v>
      </c>
      <c r="AV1180" s="27">
        <f t="shared" si="358"/>
        <v>0</v>
      </c>
      <c r="AW1180" s="27">
        <f t="shared" si="359"/>
        <v>0</v>
      </c>
    </row>
    <row r="1181" spans="1:49">
      <c r="A1181" s="78">
        <v>1170</v>
      </c>
      <c r="B1181" s="69" t="s">
        <v>328</v>
      </c>
      <c r="C1181" s="314"/>
      <c r="D1181" s="72"/>
      <c r="E1181" s="180"/>
      <c r="F1181" s="72"/>
      <c r="G1181" s="72"/>
      <c r="H1181" s="325">
        <f t="shared" si="360"/>
        <v>0</v>
      </c>
      <c r="I1181" s="71"/>
      <c r="J1181" s="303"/>
      <c r="K1181" s="303"/>
      <c r="L1181" s="303"/>
      <c r="M1181" s="304">
        <f t="shared" si="345"/>
        <v>0</v>
      </c>
      <c r="N1181" s="326" t="str">
        <f t="shared" si="361"/>
        <v/>
      </c>
      <c r="O1181" s="71"/>
      <c r="P1181" s="303"/>
      <c r="Q1181" s="214">
        <f t="shared" si="346"/>
        <v>0</v>
      </c>
      <c r="R1181" s="71"/>
      <c r="S1181" s="308"/>
      <c r="T1181" s="308"/>
      <c r="U1181" s="308"/>
      <c r="V1181" s="79"/>
      <c r="W1181" s="303"/>
      <c r="X1181" s="303"/>
      <c r="Y1181" s="309">
        <f t="shared" si="362"/>
        <v>0</v>
      </c>
      <c r="Z1181" s="73" t="s">
        <v>169</v>
      </c>
      <c r="AA1181" s="73" t="s">
        <v>169</v>
      </c>
      <c r="AB1181" s="317"/>
      <c r="AC1181" s="73" t="s">
        <v>169</v>
      </c>
      <c r="AD1181" s="73" t="s">
        <v>169</v>
      </c>
      <c r="AE1181" s="317"/>
      <c r="AF1181" s="73" t="s">
        <v>169</v>
      </c>
      <c r="AG1181" s="73" t="s">
        <v>169</v>
      </c>
      <c r="AH1181" s="317"/>
      <c r="AI1181" s="88">
        <f t="shared" si="347"/>
        <v>0</v>
      </c>
      <c r="AJ1181" s="312">
        <f t="shared" si="348"/>
        <v>0</v>
      </c>
      <c r="AK1181" s="27">
        <f t="shared" si="349"/>
        <v>0</v>
      </c>
      <c r="AL1181" s="27">
        <f t="shared" si="350"/>
        <v>0</v>
      </c>
      <c r="AM1181" s="27">
        <f t="shared" si="351"/>
        <v>0</v>
      </c>
      <c r="AN1181" s="77">
        <f t="shared" si="363"/>
        <v>0</v>
      </c>
      <c r="AP1181" s="27">
        <f t="shared" si="352"/>
        <v>0</v>
      </c>
      <c r="AQ1181" s="207">
        <f t="shared" si="353"/>
        <v>0</v>
      </c>
      <c r="AR1181" s="27">
        <f t="shared" si="354"/>
        <v>0</v>
      </c>
      <c r="AS1181" s="27">
        <f t="shared" si="355"/>
        <v>0</v>
      </c>
      <c r="AT1181" s="27">
        <f t="shared" si="356"/>
        <v>0</v>
      </c>
      <c r="AU1181" s="27">
        <f t="shared" si="357"/>
        <v>0</v>
      </c>
      <c r="AV1181" s="27">
        <f t="shared" si="358"/>
        <v>0</v>
      </c>
      <c r="AW1181" s="27">
        <f t="shared" si="359"/>
        <v>0</v>
      </c>
    </row>
    <row r="1182" spans="1:49">
      <c r="A1182" s="78">
        <v>1171</v>
      </c>
      <c r="B1182" s="69" t="s">
        <v>328</v>
      </c>
      <c r="C1182" s="314"/>
      <c r="D1182" s="72"/>
      <c r="E1182" s="180"/>
      <c r="F1182" s="72"/>
      <c r="G1182" s="72"/>
      <c r="H1182" s="325">
        <f t="shared" si="360"/>
        <v>0</v>
      </c>
      <c r="I1182" s="71"/>
      <c r="J1182" s="303"/>
      <c r="K1182" s="303"/>
      <c r="L1182" s="303"/>
      <c r="M1182" s="304">
        <f t="shared" si="345"/>
        <v>0</v>
      </c>
      <c r="N1182" s="326" t="str">
        <f t="shared" si="361"/>
        <v/>
      </c>
      <c r="O1182" s="71"/>
      <c r="P1182" s="303"/>
      <c r="Q1182" s="214">
        <f t="shared" si="346"/>
        <v>0</v>
      </c>
      <c r="R1182" s="71"/>
      <c r="S1182" s="308"/>
      <c r="T1182" s="308"/>
      <c r="U1182" s="308"/>
      <c r="V1182" s="79"/>
      <c r="W1182" s="303"/>
      <c r="X1182" s="303"/>
      <c r="Y1182" s="309">
        <f t="shared" si="362"/>
        <v>0</v>
      </c>
      <c r="Z1182" s="73" t="s">
        <v>169</v>
      </c>
      <c r="AA1182" s="73" t="s">
        <v>169</v>
      </c>
      <c r="AB1182" s="317"/>
      <c r="AC1182" s="73" t="s">
        <v>169</v>
      </c>
      <c r="AD1182" s="73" t="s">
        <v>169</v>
      </c>
      <c r="AE1182" s="317"/>
      <c r="AF1182" s="73" t="s">
        <v>169</v>
      </c>
      <c r="AG1182" s="73" t="s">
        <v>169</v>
      </c>
      <c r="AH1182" s="317"/>
      <c r="AI1182" s="88">
        <f t="shared" si="347"/>
        <v>0</v>
      </c>
      <c r="AJ1182" s="312">
        <f t="shared" si="348"/>
        <v>0</v>
      </c>
      <c r="AK1182" s="27">
        <f t="shared" si="349"/>
        <v>0</v>
      </c>
      <c r="AL1182" s="27">
        <f t="shared" si="350"/>
        <v>0</v>
      </c>
      <c r="AM1182" s="27">
        <f t="shared" si="351"/>
        <v>0</v>
      </c>
      <c r="AN1182" s="77">
        <f t="shared" si="363"/>
        <v>0</v>
      </c>
      <c r="AP1182" s="27">
        <f t="shared" si="352"/>
        <v>0</v>
      </c>
      <c r="AQ1182" s="207">
        <f t="shared" si="353"/>
        <v>0</v>
      </c>
      <c r="AR1182" s="27">
        <f t="shared" si="354"/>
        <v>0</v>
      </c>
      <c r="AS1182" s="27">
        <f t="shared" si="355"/>
        <v>0</v>
      </c>
      <c r="AT1182" s="27">
        <f t="shared" si="356"/>
        <v>0</v>
      </c>
      <c r="AU1182" s="27">
        <f t="shared" si="357"/>
        <v>0</v>
      </c>
      <c r="AV1182" s="27">
        <f t="shared" si="358"/>
        <v>0</v>
      </c>
      <c r="AW1182" s="27">
        <f t="shared" si="359"/>
        <v>0</v>
      </c>
    </row>
    <row r="1183" spans="1:49">
      <c r="A1183" s="78">
        <v>1172</v>
      </c>
      <c r="B1183" s="69" t="s">
        <v>328</v>
      </c>
      <c r="C1183" s="314"/>
      <c r="D1183" s="72"/>
      <c r="E1183" s="180"/>
      <c r="F1183" s="72"/>
      <c r="G1183" s="72"/>
      <c r="H1183" s="325">
        <f t="shared" si="360"/>
        <v>0</v>
      </c>
      <c r="I1183" s="71"/>
      <c r="J1183" s="303"/>
      <c r="K1183" s="303"/>
      <c r="L1183" s="303"/>
      <c r="M1183" s="304">
        <f t="shared" si="345"/>
        <v>0</v>
      </c>
      <c r="N1183" s="326" t="str">
        <f t="shared" si="361"/>
        <v/>
      </c>
      <c r="O1183" s="71"/>
      <c r="P1183" s="303"/>
      <c r="Q1183" s="214">
        <f t="shared" si="346"/>
        <v>0</v>
      </c>
      <c r="R1183" s="71"/>
      <c r="S1183" s="308"/>
      <c r="T1183" s="308"/>
      <c r="U1183" s="308"/>
      <c r="V1183" s="79"/>
      <c r="W1183" s="303"/>
      <c r="X1183" s="303"/>
      <c r="Y1183" s="309">
        <f t="shared" si="362"/>
        <v>0</v>
      </c>
      <c r="Z1183" s="73" t="s">
        <v>169</v>
      </c>
      <c r="AA1183" s="73" t="s">
        <v>169</v>
      </c>
      <c r="AB1183" s="317"/>
      <c r="AC1183" s="73" t="s">
        <v>169</v>
      </c>
      <c r="AD1183" s="73" t="s">
        <v>169</v>
      </c>
      <c r="AE1183" s="317"/>
      <c r="AF1183" s="73" t="s">
        <v>169</v>
      </c>
      <c r="AG1183" s="73" t="s">
        <v>169</v>
      </c>
      <c r="AH1183" s="317"/>
      <c r="AI1183" s="88">
        <f t="shared" si="347"/>
        <v>0</v>
      </c>
      <c r="AJ1183" s="312">
        <f t="shared" si="348"/>
        <v>0</v>
      </c>
      <c r="AK1183" s="27">
        <f t="shared" si="349"/>
        <v>0</v>
      </c>
      <c r="AL1183" s="27">
        <f t="shared" si="350"/>
        <v>0</v>
      </c>
      <c r="AM1183" s="27">
        <f t="shared" si="351"/>
        <v>0</v>
      </c>
      <c r="AN1183" s="77">
        <f t="shared" si="363"/>
        <v>0</v>
      </c>
      <c r="AP1183" s="27">
        <f t="shared" si="352"/>
        <v>0</v>
      </c>
      <c r="AQ1183" s="207">
        <f t="shared" si="353"/>
        <v>0</v>
      </c>
      <c r="AR1183" s="27">
        <f t="shared" si="354"/>
        <v>0</v>
      </c>
      <c r="AS1183" s="27">
        <f t="shared" si="355"/>
        <v>0</v>
      </c>
      <c r="AT1183" s="27">
        <f t="shared" si="356"/>
        <v>0</v>
      </c>
      <c r="AU1183" s="27">
        <f t="shared" si="357"/>
        <v>0</v>
      </c>
      <c r="AV1183" s="27">
        <f t="shared" si="358"/>
        <v>0</v>
      </c>
      <c r="AW1183" s="27">
        <f t="shared" si="359"/>
        <v>0</v>
      </c>
    </row>
    <row r="1184" spans="1:49">
      <c r="A1184" s="78">
        <v>1173</v>
      </c>
      <c r="B1184" s="69" t="s">
        <v>328</v>
      </c>
      <c r="C1184" s="314"/>
      <c r="D1184" s="72"/>
      <c r="E1184" s="180"/>
      <c r="F1184" s="72"/>
      <c r="G1184" s="72"/>
      <c r="H1184" s="325">
        <f t="shared" si="360"/>
        <v>0</v>
      </c>
      <c r="I1184" s="71"/>
      <c r="J1184" s="303"/>
      <c r="K1184" s="303"/>
      <c r="L1184" s="303"/>
      <c r="M1184" s="304">
        <f t="shared" si="345"/>
        <v>0</v>
      </c>
      <c r="N1184" s="326" t="str">
        <f t="shared" si="361"/>
        <v/>
      </c>
      <c r="O1184" s="71"/>
      <c r="P1184" s="303"/>
      <c r="Q1184" s="214">
        <f t="shared" si="346"/>
        <v>0</v>
      </c>
      <c r="R1184" s="71"/>
      <c r="S1184" s="308"/>
      <c r="T1184" s="308"/>
      <c r="U1184" s="308"/>
      <c r="V1184" s="79"/>
      <c r="W1184" s="303"/>
      <c r="X1184" s="303"/>
      <c r="Y1184" s="309">
        <f t="shared" si="362"/>
        <v>0</v>
      </c>
      <c r="Z1184" s="73" t="s">
        <v>169</v>
      </c>
      <c r="AA1184" s="73" t="s">
        <v>169</v>
      </c>
      <c r="AB1184" s="317"/>
      <c r="AC1184" s="73" t="s">
        <v>169</v>
      </c>
      <c r="AD1184" s="73" t="s">
        <v>169</v>
      </c>
      <c r="AE1184" s="317"/>
      <c r="AF1184" s="73" t="s">
        <v>169</v>
      </c>
      <c r="AG1184" s="73" t="s">
        <v>169</v>
      </c>
      <c r="AH1184" s="317"/>
      <c r="AI1184" s="88">
        <f t="shared" si="347"/>
        <v>0</v>
      </c>
      <c r="AJ1184" s="312">
        <f t="shared" si="348"/>
        <v>0</v>
      </c>
      <c r="AK1184" s="27">
        <f t="shared" si="349"/>
        <v>0</v>
      </c>
      <c r="AL1184" s="27">
        <f t="shared" si="350"/>
        <v>0</v>
      </c>
      <c r="AM1184" s="27">
        <f t="shared" si="351"/>
        <v>0</v>
      </c>
      <c r="AN1184" s="77">
        <f t="shared" si="363"/>
        <v>0</v>
      </c>
      <c r="AP1184" s="27">
        <f t="shared" si="352"/>
        <v>0</v>
      </c>
      <c r="AQ1184" s="207">
        <f t="shared" si="353"/>
        <v>0</v>
      </c>
      <c r="AR1184" s="27">
        <f t="shared" si="354"/>
        <v>0</v>
      </c>
      <c r="AS1184" s="27">
        <f t="shared" si="355"/>
        <v>0</v>
      </c>
      <c r="AT1184" s="27">
        <f t="shared" si="356"/>
        <v>0</v>
      </c>
      <c r="AU1184" s="27">
        <f t="shared" si="357"/>
        <v>0</v>
      </c>
      <c r="AV1184" s="27">
        <f t="shared" si="358"/>
        <v>0</v>
      </c>
      <c r="AW1184" s="27">
        <f t="shared" si="359"/>
        <v>0</v>
      </c>
    </row>
    <row r="1185" spans="1:49">
      <c r="A1185" s="78">
        <v>1174</v>
      </c>
      <c r="B1185" s="69" t="s">
        <v>328</v>
      </c>
      <c r="C1185" s="314"/>
      <c r="D1185" s="72"/>
      <c r="E1185" s="180"/>
      <c r="F1185" s="72"/>
      <c r="G1185" s="72"/>
      <c r="H1185" s="325">
        <f t="shared" si="360"/>
        <v>0</v>
      </c>
      <c r="I1185" s="71"/>
      <c r="J1185" s="303"/>
      <c r="K1185" s="303"/>
      <c r="L1185" s="303"/>
      <c r="M1185" s="304">
        <f t="shared" si="345"/>
        <v>0</v>
      </c>
      <c r="N1185" s="326" t="str">
        <f t="shared" si="361"/>
        <v/>
      </c>
      <c r="O1185" s="71"/>
      <c r="P1185" s="303"/>
      <c r="Q1185" s="214">
        <f t="shared" si="346"/>
        <v>0</v>
      </c>
      <c r="R1185" s="71"/>
      <c r="S1185" s="308"/>
      <c r="T1185" s="308"/>
      <c r="U1185" s="308"/>
      <c r="V1185" s="79"/>
      <c r="W1185" s="303"/>
      <c r="X1185" s="303"/>
      <c r="Y1185" s="309">
        <f t="shared" si="362"/>
        <v>0</v>
      </c>
      <c r="Z1185" s="73" t="s">
        <v>169</v>
      </c>
      <c r="AA1185" s="73" t="s">
        <v>169</v>
      </c>
      <c r="AB1185" s="317"/>
      <c r="AC1185" s="73" t="s">
        <v>169</v>
      </c>
      <c r="AD1185" s="73" t="s">
        <v>169</v>
      </c>
      <c r="AE1185" s="317"/>
      <c r="AF1185" s="73" t="s">
        <v>169</v>
      </c>
      <c r="AG1185" s="73" t="s">
        <v>169</v>
      </c>
      <c r="AH1185" s="317"/>
      <c r="AI1185" s="88">
        <f t="shared" si="347"/>
        <v>0</v>
      </c>
      <c r="AJ1185" s="312">
        <f t="shared" si="348"/>
        <v>0</v>
      </c>
      <c r="AK1185" s="27">
        <f t="shared" si="349"/>
        <v>0</v>
      </c>
      <c r="AL1185" s="27">
        <f t="shared" si="350"/>
        <v>0</v>
      </c>
      <c r="AM1185" s="27">
        <f t="shared" si="351"/>
        <v>0</v>
      </c>
      <c r="AN1185" s="77">
        <f t="shared" si="363"/>
        <v>0</v>
      </c>
      <c r="AP1185" s="27">
        <f t="shared" si="352"/>
        <v>0</v>
      </c>
      <c r="AQ1185" s="207">
        <f t="shared" si="353"/>
        <v>0</v>
      </c>
      <c r="AR1185" s="27">
        <f t="shared" si="354"/>
        <v>0</v>
      </c>
      <c r="AS1185" s="27">
        <f t="shared" si="355"/>
        <v>0</v>
      </c>
      <c r="AT1185" s="27">
        <f t="shared" si="356"/>
        <v>0</v>
      </c>
      <c r="AU1185" s="27">
        <f t="shared" si="357"/>
        <v>0</v>
      </c>
      <c r="AV1185" s="27">
        <f t="shared" si="358"/>
        <v>0</v>
      </c>
      <c r="AW1185" s="27">
        <f t="shared" si="359"/>
        <v>0</v>
      </c>
    </row>
    <row r="1186" spans="1:49">
      <c r="A1186" s="78">
        <v>1175</v>
      </c>
      <c r="B1186" s="69" t="s">
        <v>328</v>
      </c>
      <c r="C1186" s="314"/>
      <c r="D1186" s="72"/>
      <c r="E1186" s="180"/>
      <c r="F1186" s="72"/>
      <c r="G1186" s="72"/>
      <c r="H1186" s="325">
        <f t="shared" si="360"/>
        <v>0</v>
      </c>
      <c r="I1186" s="71"/>
      <c r="J1186" s="303"/>
      <c r="K1186" s="303"/>
      <c r="L1186" s="303"/>
      <c r="M1186" s="304">
        <f t="shared" si="345"/>
        <v>0</v>
      </c>
      <c r="N1186" s="326" t="str">
        <f t="shared" si="361"/>
        <v/>
      </c>
      <c r="O1186" s="71"/>
      <c r="P1186" s="303"/>
      <c r="Q1186" s="214">
        <f t="shared" si="346"/>
        <v>0</v>
      </c>
      <c r="R1186" s="71"/>
      <c r="S1186" s="308"/>
      <c r="T1186" s="308"/>
      <c r="U1186" s="308"/>
      <c r="V1186" s="79"/>
      <c r="W1186" s="303"/>
      <c r="X1186" s="303"/>
      <c r="Y1186" s="309">
        <f t="shared" si="362"/>
        <v>0</v>
      </c>
      <c r="Z1186" s="73" t="s">
        <v>169</v>
      </c>
      <c r="AA1186" s="73" t="s">
        <v>169</v>
      </c>
      <c r="AB1186" s="317"/>
      <c r="AC1186" s="73" t="s">
        <v>169</v>
      </c>
      <c r="AD1186" s="73" t="s">
        <v>169</v>
      </c>
      <c r="AE1186" s="317"/>
      <c r="AF1186" s="73" t="s">
        <v>169</v>
      </c>
      <c r="AG1186" s="73" t="s">
        <v>169</v>
      </c>
      <c r="AH1186" s="317"/>
      <c r="AI1186" s="88">
        <f t="shared" si="347"/>
        <v>0</v>
      </c>
      <c r="AJ1186" s="312">
        <f t="shared" si="348"/>
        <v>0</v>
      </c>
      <c r="AK1186" s="27">
        <f t="shared" si="349"/>
        <v>0</v>
      </c>
      <c r="AL1186" s="27">
        <f t="shared" si="350"/>
        <v>0</v>
      </c>
      <c r="AM1186" s="27">
        <f t="shared" si="351"/>
        <v>0</v>
      </c>
      <c r="AN1186" s="77">
        <f t="shared" si="363"/>
        <v>0</v>
      </c>
      <c r="AP1186" s="27">
        <f t="shared" si="352"/>
        <v>0</v>
      </c>
      <c r="AQ1186" s="207">
        <f t="shared" si="353"/>
        <v>0</v>
      </c>
      <c r="AR1186" s="27">
        <f t="shared" si="354"/>
        <v>0</v>
      </c>
      <c r="AS1186" s="27">
        <f t="shared" si="355"/>
        <v>0</v>
      </c>
      <c r="AT1186" s="27">
        <f t="shared" si="356"/>
        <v>0</v>
      </c>
      <c r="AU1186" s="27">
        <f t="shared" si="357"/>
        <v>0</v>
      </c>
      <c r="AV1186" s="27">
        <f t="shared" si="358"/>
        <v>0</v>
      </c>
      <c r="AW1186" s="27">
        <f t="shared" si="359"/>
        <v>0</v>
      </c>
    </row>
    <row r="1187" spans="1:49">
      <c r="A1187" s="78">
        <v>1176</v>
      </c>
      <c r="B1187" s="69" t="s">
        <v>328</v>
      </c>
      <c r="C1187" s="314"/>
      <c r="D1187" s="72"/>
      <c r="E1187" s="180"/>
      <c r="F1187" s="72"/>
      <c r="G1187" s="72"/>
      <c r="H1187" s="325">
        <f t="shared" si="360"/>
        <v>0</v>
      </c>
      <c r="I1187" s="71"/>
      <c r="J1187" s="303"/>
      <c r="K1187" s="303"/>
      <c r="L1187" s="303"/>
      <c r="M1187" s="304">
        <f t="shared" si="345"/>
        <v>0</v>
      </c>
      <c r="N1187" s="326" t="str">
        <f t="shared" si="361"/>
        <v/>
      </c>
      <c r="O1187" s="71"/>
      <c r="P1187" s="303"/>
      <c r="Q1187" s="214">
        <f t="shared" si="346"/>
        <v>0</v>
      </c>
      <c r="R1187" s="71"/>
      <c r="S1187" s="308"/>
      <c r="T1187" s="308"/>
      <c r="U1187" s="308"/>
      <c r="V1187" s="79"/>
      <c r="W1187" s="303"/>
      <c r="X1187" s="303"/>
      <c r="Y1187" s="309">
        <f t="shared" si="362"/>
        <v>0</v>
      </c>
      <c r="Z1187" s="73" t="s">
        <v>169</v>
      </c>
      <c r="AA1187" s="73" t="s">
        <v>169</v>
      </c>
      <c r="AB1187" s="317"/>
      <c r="AC1187" s="73" t="s">
        <v>169</v>
      </c>
      <c r="AD1187" s="73" t="s">
        <v>169</v>
      </c>
      <c r="AE1187" s="317"/>
      <c r="AF1187" s="73" t="s">
        <v>169</v>
      </c>
      <c r="AG1187" s="73" t="s">
        <v>169</v>
      </c>
      <c r="AH1187" s="317"/>
      <c r="AI1187" s="88">
        <f t="shared" si="347"/>
        <v>0</v>
      </c>
      <c r="AJ1187" s="312">
        <f t="shared" si="348"/>
        <v>0</v>
      </c>
      <c r="AK1187" s="27">
        <f t="shared" si="349"/>
        <v>0</v>
      </c>
      <c r="AL1187" s="27">
        <f t="shared" si="350"/>
        <v>0</v>
      </c>
      <c r="AM1187" s="27">
        <f t="shared" si="351"/>
        <v>0</v>
      </c>
      <c r="AN1187" s="77">
        <f t="shared" si="363"/>
        <v>0</v>
      </c>
      <c r="AP1187" s="27">
        <f t="shared" si="352"/>
        <v>0</v>
      </c>
      <c r="AQ1187" s="207">
        <f t="shared" si="353"/>
        <v>0</v>
      </c>
      <c r="AR1187" s="27">
        <f t="shared" si="354"/>
        <v>0</v>
      </c>
      <c r="AS1187" s="27">
        <f t="shared" si="355"/>
        <v>0</v>
      </c>
      <c r="AT1187" s="27">
        <f t="shared" si="356"/>
        <v>0</v>
      </c>
      <c r="AU1187" s="27">
        <f t="shared" si="357"/>
        <v>0</v>
      </c>
      <c r="AV1187" s="27">
        <f t="shared" si="358"/>
        <v>0</v>
      </c>
      <c r="AW1187" s="27">
        <f t="shared" si="359"/>
        <v>0</v>
      </c>
    </row>
    <row r="1188" spans="1:49">
      <c r="A1188" s="78">
        <v>1177</v>
      </c>
      <c r="B1188" s="69" t="s">
        <v>328</v>
      </c>
      <c r="C1188" s="314"/>
      <c r="D1188" s="72"/>
      <c r="E1188" s="180"/>
      <c r="F1188" s="72"/>
      <c r="G1188" s="72"/>
      <c r="H1188" s="325">
        <f t="shared" si="360"/>
        <v>0</v>
      </c>
      <c r="I1188" s="71"/>
      <c r="J1188" s="303"/>
      <c r="K1188" s="303"/>
      <c r="L1188" s="303"/>
      <c r="M1188" s="304">
        <f t="shared" si="345"/>
        <v>0</v>
      </c>
      <c r="N1188" s="326" t="str">
        <f t="shared" si="361"/>
        <v/>
      </c>
      <c r="O1188" s="71"/>
      <c r="P1188" s="303"/>
      <c r="Q1188" s="214">
        <f t="shared" si="346"/>
        <v>0</v>
      </c>
      <c r="R1188" s="71"/>
      <c r="S1188" s="308"/>
      <c r="T1188" s="308"/>
      <c r="U1188" s="308"/>
      <c r="V1188" s="79"/>
      <c r="W1188" s="303"/>
      <c r="X1188" s="303"/>
      <c r="Y1188" s="309">
        <f t="shared" si="362"/>
        <v>0</v>
      </c>
      <c r="Z1188" s="73" t="s">
        <v>169</v>
      </c>
      <c r="AA1188" s="73" t="s">
        <v>169</v>
      </c>
      <c r="AB1188" s="317"/>
      <c r="AC1188" s="73" t="s">
        <v>169</v>
      </c>
      <c r="AD1188" s="73" t="s">
        <v>169</v>
      </c>
      <c r="AE1188" s="317"/>
      <c r="AF1188" s="73" t="s">
        <v>169</v>
      </c>
      <c r="AG1188" s="73" t="s">
        <v>169</v>
      </c>
      <c r="AH1188" s="317"/>
      <c r="AI1188" s="88">
        <f t="shared" si="347"/>
        <v>0</v>
      </c>
      <c r="AJ1188" s="312">
        <f t="shared" si="348"/>
        <v>0</v>
      </c>
      <c r="AK1188" s="27">
        <f t="shared" si="349"/>
        <v>0</v>
      </c>
      <c r="AL1188" s="27">
        <f t="shared" si="350"/>
        <v>0</v>
      </c>
      <c r="AM1188" s="27">
        <f t="shared" si="351"/>
        <v>0</v>
      </c>
      <c r="AN1188" s="77">
        <f t="shared" si="363"/>
        <v>0</v>
      </c>
      <c r="AP1188" s="27">
        <f t="shared" si="352"/>
        <v>0</v>
      </c>
      <c r="AQ1188" s="207">
        <f t="shared" si="353"/>
        <v>0</v>
      </c>
      <c r="AR1188" s="27">
        <f t="shared" si="354"/>
        <v>0</v>
      </c>
      <c r="AS1188" s="27">
        <f t="shared" si="355"/>
        <v>0</v>
      </c>
      <c r="AT1188" s="27">
        <f t="shared" si="356"/>
        <v>0</v>
      </c>
      <c r="AU1188" s="27">
        <f t="shared" si="357"/>
        <v>0</v>
      </c>
      <c r="AV1188" s="27">
        <f t="shared" si="358"/>
        <v>0</v>
      </c>
      <c r="AW1188" s="27">
        <f t="shared" si="359"/>
        <v>0</v>
      </c>
    </row>
    <row r="1189" spans="1:49">
      <c r="A1189" s="78">
        <v>1178</v>
      </c>
      <c r="B1189" s="69" t="s">
        <v>328</v>
      </c>
      <c r="C1189" s="314"/>
      <c r="D1189" s="72"/>
      <c r="E1189" s="180"/>
      <c r="F1189" s="72"/>
      <c r="G1189" s="72"/>
      <c r="H1189" s="325">
        <f t="shared" si="360"/>
        <v>0</v>
      </c>
      <c r="I1189" s="71"/>
      <c r="J1189" s="303"/>
      <c r="K1189" s="303"/>
      <c r="L1189" s="303"/>
      <c r="M1189" s="304">
        <f t="shared" si="345"/>
        <v>0</v>
      </c>
      <c r="N1189" s="326" t="str">
        <f t="shared" si="361"/>
        <v/>
      </c>
      <c r="O1189" s="71"/>
      <c r="P1189" s="303"/>
      <c r="Q1189" s="214">
        <f t="shared" si="346"/>
        <v>0</v>
      </c>
      <c r="R1189" s="71"/>
      <c r="S1189" s="308"/>
      <c r="T1189" s="308"/>
      <c r="U1189" s="308"/>
      <c r="V1189" s="79"/>
      <c r="W1189" s="303"/>
      <c r="X1189" s="303"/>
      <c r="Y1189" s="309">
        <f t="shared" si="362"/>
        <v>0</v>
      </c>
      <c r="Z1189" s="73" t="s">
        <v>169</v>
      </c>
      <c r="AA1189" s="73" t="s">
        <v>169</v>
      </c>
      <c r="AB1189" s="317"/>
      <c r="AC1189" s="73" t="s">
        <v>169</v>
      </c>
      <c r="AD1189" s="73" t="s">
        <v>169</v>
      </c>
      <c r="AE1189" s="317"/>
      <c r="AF1189" s="73" t="s">
        <v>169</v>
      </c>
      <c r="AG1189" s="73" t="s">
        <v>169</v>
      </c>
      <c r="AH1189" s="317"/>
      <c r="AI1189" s="88">
        <f t="shared" si="347"/>
        <v>0</v>
      </c>
      <c r="AJ1189" s="312">
        <f t="shared" si="348"/>
        <v>0</v>
      </c>
      <c r="AK1189" s="27">
        <f t="shared" si="349"/>
        <v>0</v>
      </c>
      <c r="AL1189" s="27">
        <f t="shared" si="350"/>
        <v>0</v>
      </c>
      <c r="AM1189" s="27">
        <f t="shared" si="351"/>
        <v>0</v>
      </c>
      <c r="AN1189" s="77">
        <f t="shared" si="363"/>
        <v>0</v>
      </c>
      <c r="AP1189" s="27">
        <f t="shared" si="352"/>
        <v>0</v>
      </c>
      <c r="AQ1189" s="207">
        <f t="shared" si="353"/>
        <v>0</v>
      </c>
      <c r="AR1189" s="27">
        <f t="shared" si="354"/>
        <v>0</v>
      </c>
      <c r="AS1189" s="27">
        <f t="shared" si="355"/>
        <v>0</v>
      </c>
      <c r="AT1189" s="27">
        <f t="shared" si="356"/>
        <v>0</v>
      </c>
      <c r="AU1189" s="27">
        <f t="shared" si="357"/>
        <v>0</v>
      </c>
      <c r="AV1189" s="27">
        <f t="shared" si="358"/>
        <v>0</v>
      </c>
      <c r="AW1189" s="27">
        <f t="shared" si="359"/>
        <v>0</v>
      </c>
    </row>
    <row r="1190" spans="1:49">
      <c r="A1190" s="78">
        <v>1179</v>
      </c>
      <c r="B1190" s="69" t="s">
        <v>328</v>
      </c>
      <c r="C1190" s="314"/>
      <c r="D1190" s="72"/>
      <c r="E1190" s="180"/>
      <c r="F1190" s="72"/>
      <c r="G1190" s="72"/>
      <c r="H1190" s="325">
        <f t="shared" si="360"/>
        <v>0</v>
      </c>
      <c r="I1190" s="71"/>
      <c r="J1190" s="303"/>
      <c r="K1190" s="303"/>
      <c r="L1190" s="303"/>
      <c r="M1190" s="304">
        <f t="shared" si="345"/>
        <v>0</v>
      </c>
      <c r="N1190" s="326" t="str">
        <f t="shared" si="361"/>
        <v/>
      </c>
      <c r="O1190" s="71"/>
      <c r="P1190" s="303"/>
      <c r="Q1190" s="214">
        <f t="shared" si="346"/>
        <v>0</v>
      </c>
      <c r="R1190" s="71"/>
      <c r="S1190" s="308"/>
      <c r="T1190" s="308"/>
      <c r="U1190" s="308"/>
      <c r="V1190" s="79"/>
      <c r="W1190" s="303"/>
      <c r="X1190" s="303"/>
      <c r="Y1190" s="309">
        <f t="shared" si="362"/>
        <v>0</v>
      </c>
      <c r="Z1190" s="73" t="s">
        <v>169</v>
      </c>
      <c r="AA1190" s="73" t="s">
        <v>169</v>
      </c>
      <c r="AB1190" s="317"/>
      <c r="AC1190" s="73" t="s">
        <v>169</v>
      </c>
      <c r="AD1190" s="73" t="s">
        <v>169</v>
      </c>
      <c r="AE1190" s="317"/>
      <c r="AF1190" s="73" t="s">
        <v>169</v>
      </c>
      <c r="AG1190" s="73" t="s">
        <v>169</v>
      </c>
      <c r="AH1190" s="317"/>
      <c r="AI1190" s="88">
        <f t="shared" si="347"/>
        <v>0</v>
      </c>
      <c r="AJ1190" s="312">
        <f t="shared" si="348"/>
        <v>0</v>
      </c>
      <c r="AK1190" s="27">
        <f t="shared" si="349"/>
        <v>0</v>
      </c>
      <c r="AL1190" s="27">
        <f t="shared" si="350"/>
        <v>0</v>
      </c>
      <c r="AM1190" s="27">
        <f t="shared" si="351"/>
        <v>0</v>
      </c>
      <c r="AN1190" s="77">
        <f t="shared" si="363"/>
        <v>0</v>
      </c>
      <c r="AP1190" s="27">
        <f t="shared" si="352"/>
        <v>0</v>
      </c>
      <c r="AQ1190" s="207">
        <f t="shared" si="353"/>
        <v>0</v>
      </c>
      <c r="AR1190" s="27">
        <f t="shared" si="354"/>
        <v>0</v>
      </c>
      <c r="AS1190" s="27">
        <f t="shared" si="355"/>
        <v>0</v>
      </c>
      <c r="AT1190" s="27">
        <f t="shared" si="356"/>
        <v>0</v>
      </c>
      <c r="AU1190" s="27">
        <f t="shared" si="357"/>
        <v>0</v>
      </c>
      <c r="AV1190" s="27">
        <f t="shared" si="358"/>
        <v>0</v>
      </c>
      <c r="AW1190" s="27">
        <f t="shared" si="359"/>
        <v>0</v>
      </c>
    </row>
    <row r="1191" spans="1:49">
      <c r="A1191" s="78">
        <v>1180</v>
      </c>
      <c r="B1191" s="69" t="s">
        <v>328</v>
      </c>
      <c r="C1191" s="314"/>
      <c r="D1191" s="72"/>
      <c r="E1191" s="180"/>
      <c r="F1191" s="72"/>
      <c r="G1191" s="72"/>
      <c r="H1191" s="325">
        <f t="shared" si="360"/>
        <v>0</v>
      </c>
      <c r="I1191" s="71"/>
      <c r="J1191" s="303"/>
      <c r="K1191" s="303"/>
      <c r="L1191" s="303"/>
      <c r="M1191" s="304">
        <f t="shared" si="345"/>
        <v>0</v>
      </c>
      <c r="N1191" s="326" t="str">
        <f t="shared" si="361"/>
        <v/>
      </c>
      <c r="O1191" s="71"/>
      <c r="P1191" s="303"/>
      <c r="Q1191" s="214">
        <f t="shared" si="346"/>
        <v>0</v>
      </c>
      <c r="R1191" s="71"/>
      <c r="S1191" s="308"/>
      <c r="T1191" s="308"/>
      <c r="U1191" s="308"/>
      <c r="V1191" s="79"/>
      <c r="W1191" s="303"/>
      <c r="X1191" s="303"/>
      <c r="Y1191" s="309">
        <f t="shared" si="362"/>
        <v>0</v>
      </c>
      <c r="Z1191" s="73" t="s">
        <v>169</v>
      </c>
      <c r="AA1191" s="73" t="s">
        <v>169</v>
      </c>
      <c r="AB1191" s="317"/>
      <c r="AC1191" s="73" t="s">
        <v>169</v>
      </c>
      <c r="AD1191" s="73" t="s">
        <v>169</v>
      </c>
      <c r="AE1191" s="317"/>
      <c r="AF1191" s="73" t="s">
        <v>169</v>
      </c>
      <c r="AG1191" s="73" t="s">
        <v>169</v>
      </c>
      <c r="AH1191" s="317"/>
      <c r="AI1191" s="88">
        <f t="shared" si="347"/>
        <v>0</v>
      </c>
      <c r="AJ1191" s="312">
        <f t="shared" si="348"/>
        <v>0</v>
      </c>
      <c r="AK1191" s="27">
        <f t="shared" si="349"/>
        <v>0</v>
      </c>
      <c r="AL1191" s="27">
        <f t="shared" si="350"/>
        <v>0</v>
      </c>
      <c r="AM1191" s="27">
        <f t="shared" si="351"/>
        <v>0</v>
      </c>
      <c r="AN1191" s="77">
        <f t="shared" si="363"/>
        <v>0</v>
      </c>
      <c r="AP1191" s="27">
        <f t="shared" si="352"/>
        <v>0</v>
      </c>
      <c r="AQ1191" s="207">
        <f t="shared" si="353"/>
        <v>0</v>
      </c>
      <c r="AR1191" s="27">
        <f t="shared" si="354"/>
        <v>0</v>
      </c>
      <c r="AS1191" s="27">
        <f t="shared" si="355"/>
        <v>0</v>
      </c>
      <c r="AT1191" s="27">
        <f t="shared" si="356"/>
        <v>0</v>
      </c>
      <c r="AU1191" s="27">
        <f t="shared" si="357"/>
        <v>0</v>
      </c>
      <c r="AV1191" s="27">
        <f t="shared" si="358"/>
        <v>0</v>
      </c>
      <c r="AW1191" s="27">
        <f t="shared" si="359"/>
        <v>0</v>
      </c>
    </row>
    <row r="1192" spans="1:49">
      <c r="A1192" s="78">
        <v>1181</v>
      </c>
      <c r="B1192" s="69" t="s">
        <v>328</v>
      </c>
      <c r="C1192" s="314"/>
      <c r="D1192" s="72"/>
      <c r="E1192" s="180"/>
      <c r="F1192" s="72"/>
      <c r="G1192" s="72"/>
      <c r="H1192" s="325">
        <f t="shared" si="360"/>
        <v>0</v>
      </c>
      <c r="I1192" s="71"/>
      <c r="J1192" s="303"/>
      <c r="K1192" s="303"/>
      <c r="L1192" s="303"/>
      <c r="M1192" s="304">
        <f t="shared" si="345"/>
        <v>0</v>
      </c>
      <c r="N1192" s="326" t="str">
        <f t="shared" si="361"/>
        <v/>
      </c>
      <c r="O1192" s="71"/>
      <c r="P1192" s="303"/>
      <c r="Q1192" s="214">
        <f t="shared" si="346"/>
        <v>0</v>
      </c>
      <c r="R1192" s="71"/>
      <c r="S1192" s="308"/>
      <c r="T1192" s="308"/>
      <c r="U1192" s="308"/>
      <c r="V1192" s="79"/>
      <c r="W1192" s="303"/>
      <c r="X1192" s="303"/>
      <c r="Y1192" s="309">
        <f t="shared" si="362"/>
        <v>0</v>
      </c>
      <c r="Z1192" s="73" t="s">
        <v>169</v>
      </c>
      <c r="AA1192" s="73" t="s">
        <v>169</v>
      </c>
      <c r="AB1192" s="317"/>
      <c r="AC1192" s="73" t="s">
        <v>169</v>
      </c>
      <c r="AD1192" s="73" t="s">
        <v>169</v>
      </c>
      <c r="AE1192" s="317"/>
      <c r="AF1192" s="73" t="s">
        <v>169</v>
      </c>
      <c r="AG1192" s="73" t="s">
        <v>169</v>
      </c>
      <c r="AH1192" s="317"/>
      <c r="AI1192" s="88">
        <f t="shared" si="347"/>
        <v>0</v>
      </c>
      <c r="AJ1192" s="312">
        <f t="shared" si="348"/>
        <v>0</v>
      </c>
      <c r="AK1192" s="27">
        <f t="shared" si="349"/>
        <v>0</v>
      </c>
      <c r="AL1192" s="27">
        <f t="shared" si="350"/>
        <v>0</v>
      </c>
      <c r="AM1192" s="27">
        <f t="shared" si="351"/>
        <v>0</v>
      </c>
      <c r="AN1192" s="77">
        <f t="shared" si="363"/>
        <v>0</v>
      </c>
      <c r="AP1192" s="27">
        <f t="shared" si="352"/>
        <v>0</v>
      </c>
      <c r="AQ1192" s="207">
        <f t="shared" si="353"/>
        <v>0</v>
      </c>
      <c r="AR1192" s="27">
        <f t="shared" si="354"/>
        <v>0</v>
      </c>
      <c r="AS1192" s="27">
        <f t="shared" si="355"/>
        <v>0</v>
      </c>
      <c r="AT1192" s="27">
        <f t="shared" si="356"/>
        <v>0</v>
      </c>
      <c r="AU1192" s="27">
        <f t="shared" si="357"/>
        <v>0</v>
      </c>
      <c r="AV1192" s="27">
        <f t="shared" si="358"/>
        <v>0</v>
      </c>
      <c r="AW1192" s="27">
        <f t="shared" si="359"/>
        <v>0</v>
      </c>
    </row>
    <row r="1193" spans="1:49">
      <c r="A1193" s="78">
        <v>1182</v>
      </c>
      <c r="B1193" s="69" t="s">
        <v>328</v>
      </c>
      <c r="C1193" s="314"/>
      <c r="D1193" s="72"/>
      <c r="E1193" s="180"/>
      <c r="F1193" s="72"/>
      <c r="G1193" s="72"/>
      <c r="H1193" s="325">
        <f t="shared" si="360"/>
        <v>0</v>
      </c>
      <c r="I1193" s="71"/>
      <c r="J1193" s="303"/>
      <c r="K1193" s="303"/>
      <c r="L1193" s="303"/>
      <c r="M1193" s="304">
        <f t="shared" si="345"/>
        <v>0</v>
      </c>
      <c r="N1193" s="326" t="str">
        <f t="shared" si="361"/>
        <v/>
      </c>
      <c r="O1193" s="71"/>
      <c r="P1193" s="303"/>
      <c r="Q1193" s="214">
        <f t="shared" si="346"/>
        <v>0</v>
      </c>
      <c r="R1193" s="71"/>
      <c r="S1193" s="308"/>
      <c r="T1193" s="308"/>
      <c r="U1193" s="308"/>
      <c r="V1193" s="79"/>
      <c r="W1193" s="303"/>
      <c r="X1193" s="303"/>
      <c r="Y1193" s="309">
        <f t="shared" si="362"/>
        <v>0</v>
      </c>
      <c r="Z1193" s="73" t="s">
        <v>169</v>
      </c>
      <c r="AA1193" s="73" t="s">
        <v>169</v>
      </c>
      <c r="AB1193" s="317"/>
      <c r="AC1193" s="73" t="s">
        <v>169</v>
      </c>
      <c r="AD1193" s="73" t="s">
        <v>169</v>
      </c>
      <c r="AE1193" s="317"/>
      <c r="AF1193" s="73" t="s">
        <v>169</v>
      </c>
      <c r="AG1193" s="73" t="s">
        <v>169</v>
      </c>
      <c r="AH1193" s="317"/>
      <c r="AI1193" s="88">
        <f t="shared" si="347"/>
        <v>0</v>
      </c>
      <c r="AJ1193" s="312">
        <f t="shared" si="348"/>
        <v>0</v>
      </c>
      <c r="AK1193" s="27">
        <f t="shared" si="349"/>
        <v>0</v>
      </c>
      <c r="AL1193" s="27">
        <f t="shared" si="350"/>
        <v>0</v>
      </c>
      <c r="AM1193" s="27">
        <f t="shared" si="351"/>
        <v>0</v>
      </c>
      <c r="AN1193" s="77">
        <f t="shared" si="363"/>
        <v>0</v>
      </c>
      <c r="AP1193" s="27">
        <f t="shared" si="352"/>
        <v>0</v>
      </c>
      <c r="AQ1193" s="207">
        <f t="shared" si="353"/>
        <v>0</v>
      </c>
      <c r="AR1193" s="27">
        <f t="shared" si="354"/>
        <v>0</v>
      </c>
      <c r="AS1193" s="27">
        <f t="shared" si="355"/>
        <v>0</v>
      </c>
      <c r="AT1193" s="27">
        <f t="shared" si="356"/>
        <v>0</v>
      </c>
      <c r="AU1193" s="27">
        <f t="shared" si="357"/>
        <v>0</v>
      </c>
      <c r="AV1193" s="27">
        <f t="shared" si="358"/>
        <v>0</v>
      </c>
      <c r="AW1193" s="27">
        <f t="shared" si="359"/>
        <v>0</v>
      </c>
    </row>
    <row r="1194" spans="1:49">
      <c r="A1194" s="78">
        <v>1183</v>
      </c>
      <c r="B1194" s="69" t="s">
        <v>328</v>
      </c>
      <c r="C1194" s="314"/>
      <c r="D1194" s="72"/>
      <c r="E1194" s="180"/>
      <c r="F1194" s="72"/>
      <c r="G1194" s="72"/>
      <c r="H1194" s="325">
        <f t="shared" si="360"/>
        <v>0</v>
      </c>
      <c r="I1194" s="71"/>
      <c r="J1194" s="303"/>
      <c r="K1194" s="303"/>
      <c r="L1194" s="303"/>
      <c r="M1194" s="304">
        <f t="shared" si="345"/>
        <v>0</v>
      </c>
      <c r="N1194" s="326" t="str">
        <f t="shared" si="361"/>
        <v/>
      </c>
      <c r="O1194" s="71"/>
      <c r="P1194" s="303"/>
      <c r="Q1194" s="214">
        <f t="shared" si="346"/>
        <v>0</v>
      </c>
      <c r="R1194" s="71"/>
      <c r="S1194" s="308"/>
      <c r="T1194" s="308"/>
      <c r="U1194" s="308"/>
      <c r="V1194" s="79"/>
      <c r="W1194" s="303"/>
      <c r="X1194" s="303"/>
      <c r="Y1194" s="309">
        <f t="shared" si="362"/>
        <v>0</v>
      </c>
      <c r="Z1194" s="73" t="s">
        <v>169</v>
      </c>
      <c r="AA1194" s="73" t="s">
        <v>169</v>
      </c>
      <c r="AB1194" s="317"/>
      <c r="AC1194" s="73" t="s">
        <v>169</v>
      </c>
      <c r="AD1194" s="73" t="s">
        <v>169</v>
      </c>
      <c r="AE1194" s="317"/>
      <c r="AF1194" s="73" t="s">
        <v>169</v>
      </c>
      <c r="AG1194" s="73" t="s">
        <v>169</v>
      </c>
      <c r="AH1194" s="317"/>
      <c r="AI1194" s="88">
        <f t="shared" si="347"/>
        <v>0</v>
      </c>
      <c r="AJ1194" s="312">
        <f t="shared" si="348"/>
        <v>0</v>
      </c>
      <c r="AK1194" s="27">
        <f t="shared" si="349"/>
        <v>0</v>
      </c>
      <c r="AL1194" s="27">
        <f t="shared" si="350"/>
        <v>0</v>
      </c>
      <c r="AM1194" s="27">
        <f t="shared" si="351"/>
        <v>0</v>
      </c>
      <c r="AN1194" s="77">
        <f t="shared" si="363"/>
        <v>0</v>
      </c>
      <c r="AP1194" s="27">
        <f t="shared" si="352"/>
        <v>0</v>
      </c>
      <c r="AQ1194" s="207">
        <f t="shared" si="353"/>
        <v>0</v>
      </c>
      <c r="AR1194" s="27">
        <f t="shared" si="354"/>
        <v>0</v>
      </c>
      <c r="AS1194" s="27">
        <f t="shared" si="355"/>
        <v>0</v>
      </c>
      <c r="AT1194" s="27">
        <f t="shared" si="356"/>
        <v>0</v>
      </c>
      <c r="AU1194" s="27">
        <f t="shared" si="357"/>
        <v>0</v>
      </c>
      <c r="AV1194" s="27">
        <f t="shared" si="358"/>
        <v>0</v>
      </c>
      <c r="AW1194" s="27">
        <f t="shared" si="359"/>
        <v>0</v>
      </c>
    </row>
    <row r="1195" spans="1:49">
      <c r="A1195" s="78">
        <v>1184</v>
      </c>
      <c r="B1195" s="69" t="s">
        <v>328</v>
      </c>
      <c r="C1195" s="314"/>
      <c r="D1195" s="72"/>
      <c r="E1195" s="180"/>
      <c r="F1195" s="72"/>
      <c r="G1195" s="72"/>
      <c r="H1195" s="325">
        <f t="shared" si="360"/>
        <v>0</v>
      </c>
      <c r="I1195" s="71"/>
      <c r="J1195" s="303"/>
      <c r="K1195" s="303"/>
      <c r="L1195" s="303"/>
      <c r="M1195" s="304">
        <f t="shared" si="345"/>
        <v>0</v>
      </c>
      <c r="N1195" s="326" t="str">
        <f t="shared" si="361"/>
        <v/>
      </c>
      <c r="O1195" s="71"/>
      <c r="P1195" s="303"/>
      <c r="Q1195" s="214">
        <f t="shared" si="346"/>
        <v>0</v>
      </c>
      <c r="R1195" s="71"/>
      <c r="S1195" s="308"/>
      <c r="T1195" s="308"/>
      <c r="U1195" s="308"/>
      <c r="V1195" s="79"/>
      <c r="W1195" s="303"/>
      <c r="X1195" s="303"/>
      <c r="Y1195" s="309">
        <f t="shared" si="362"/>
        <v>0</v>
      </c>
      <c r="Z1195" s="73" t="s">
        <v>169</v>
      </c>
      <c r="AA1195" s="73" t="s">
        <v>169</v>
      </c>
      <c r="AB1195" s="317"/>
      <c r="AC1195" s="73" t="s">
        <v>169</v>
      </c>
      <c r="AD1195" s="73" t="s">
        <v>169</v>
      </c>
      <c r="AE1195" s="317"/>
      <c r="AF1195" s="73" t="s">
        <v>169</v>
      </c>
      <c r="AG1195" s="73" t="s">
        <v>169</v>
      </c>
      <c r="AH1195" s="317"/>
      <c r="AI1195" s="88">
        <f t="shared" si="347"/>
        <v>0</v>
      </c>
      <c r="AJ1195" s="312">
        <f t="shared" si="348"/>
        <v>0</v>
      </c>
      <c r="AK1195" s="27">
        <f t="shared" si="349"/>
        <v>0</v>
      </c>
      <c r="AL1195" s="27">
        <f t="shared" si="350"/>
        <v>0</v>
      </c>
      <c r="AM1195" s="27">
        <f t="shared" si="351"/>
        <v>0</v>
      </c>
      <c r="AN1195" s="77">
        <f t="shared" si="363"/>
        <v>0</v>
      </c>
      <c r="AP1195" s="27">
        <f t="shared" si="352"/>
        <v>0</v>
      </c>
      <c r="AQ1195" s="207">
        <f t="shared" si="353"/>
        <v>0</v>
      </c>
      <c r="AR1195" s="27">
        <f t="shared" si="354"/>
        <v>0</v>
      </c>
      <c r="AS1195" s="27">
        <f t="shared" si="355"/>
        <v>0</v>
      </c>
      <c r="AT1195" s="27">
        <f t="shared" si="356"/>
        <v>0</v>
      </c>
      <c r="AU1195" s="27">
        <f t="shared" si="357"/>
        <v>0</v>
      </c>
      <c r="AV1195" s="27">
        <f t="shared" si="358"/>
        <v>0</v>
      </c>
      <c r="AW1195" s="27">
        <f t="shared" si="359"/>
        <v>0</v>
      </c>
    </row>
    <row r="1196" spans="1:49">
      <c r="A1196" s="78">
        <v>1185</v>
      </c>
      <c r="B1196" s="69" t="s">
        <v>328</v>
      </c>
      <c r="C1196" s="314"/>
      <c r="D1196" s="72"/>
      <c r="E1196" s="180"/>
      <c r="F1196" s="72"/>
      <c r="G1196" s="72"/>
      <c r="H1196" s="325">
        <f t="shared" si="360"/>
        <v>0</v>
      </c>
      <c r="I1196" s="71"/>
      <c r="J1196" s="303"/>
      <c r="K1196" s="303"/>
      <c r="L1196" s="303"/>
      <c r="M1196" s="304">
        <f t="shared" si="345"/>
        <v>0</v>
      </c>
      <c r="N1196" s="326" t="str">
        <f t="shared" si="361"/>
        <v/>
      </c>
      <c r="O1196" s="71"/>
      <c r="P1196" s="303"/>
      <c r="Q1196" s="214">
        <f t="shared" si="346"/>
        <v>0</v>
      </c>
      <c r="R1196" s="71"/>
      <c r="S1196" s="308"/>
      <c r="T1196" s="308"/>
      <c r="U1196" s="308"/>
      <c r="V1196" s="79"/>
      <c r="W1196" s="303"/>
      <c r="X1196" s="303"/>
      <c r="Y1196" s="309">
        <f t="shared" si="362"/>
        <v>0</v>
      </c>
      <c r="Z1196" s="73" t="s">
        <v>169</v>
      </c>
      <c r="AA1196" s="73" t="s">
        <v>169</v>
      </c>
      <c r="AB1196" s="317"/>
      <c r="AC1196" s="73" t="s">
        <v>169</v>
      </c>
      <c r="AD1196" s="73" t="s">
        <v>169</v>
      </c>
      <c r="AE1196" s="317"/>
      <c r="AF1196" s="73" t="s">
        <v>169</v>
      </c>
      <c r="AG1196" s="73" t="s">
        <v>169</v>
      </c>
      <c r="AH1196" s="317"/>
      <c r="AI1196" s="88">
        <f t="shared" si="347"/>
        <v>0</v>
      </c>
      <c r="AJ1196" s="312">
        <f t="shared" si="348"/>
        <v>0</v>
      </c>
      <c r="AK1196" s="27">
        <f t="shared" si="349"/>
        <v>0</v>
      </c>
      <c r="AL1196" s="27">
        <f t="shared" si="350"/>
        <v>0</v>
      </c>
      <c r="AM1196" s="27">
        <f t="shared" si="351"/>
        <v>0</v>
      </c>
      <c r="AN1196" s="77">
        <f t="shared" si="363"/>
        <v>0</v>
      </c>
      <c r="AP1196" s="27">
        <f t="shared" si="352"/>
        <v>0</v>
      </c>
      <c r="AQ1196" s="207">
        <f t="shared" si="353"/>
        <v>0</v>
      </c>
      <c r="AR1196" s="27">
        <f t="shared" si="354"/>
        <v>0</v>
      </c>
      <c r="AS1196" s="27">
        <f t="shared" si="355"/>
        <v>0</v>
      </c>
      <c r="AT1196" s="27">
        <f t="shared" si="356"/>
        <v>0</v>
      </c>
      <c r="AU1196" s="27">
        <f t="shared" si="357"/>
        <v>0</v>
      </c>
      <c r="AV1196" s="27">
        <f t="shared" si="358"/>
        <v>0</v>
      </c>
      <c r="AW1196" s="27">
        <f t="shared" si="359"/>
        <v>0</v>
      </c>
    </row>
    <row r="1197" spans="1:49">
      <c r="A1197" s="78">
        <v>1186</v>
      </c>
      <c r="B1197" s="69" t="s">
        <v>328</v>
      </c>
      <c r="C1197" s="314"/>
      <c r="D1197" s="72"/>
      <c r="E1197" s="180"/>
      <c r="F1197" s="72"/>
      <c r="G1197" s="72"/>
      <c r="H1197" s="325">
        <f t="shared" si="360"/>
        <v>0</v>
      </c>
      <c r="I1197" s="71"/>
      <c r="J1197" s="303"/>
      <c r="K1197" s="303"/>
      <c r="L1197" s="303"/>
      <c r="M1197" s="304">
        <f t="shared" si="345"/>
        <v>0</v>
      </c>
      <c r="N1197" s="326" t="str">
        <f t="shared" si="361"/>
        <v/>
      </c>
      <c r="O1197" s="71"/>
      <c r="P1197" s="303"/>
      <c r="Q1197" s="214">
        <f t="shared" si="346"/>
        <v>0</v>
      </c>
      <c r="R1197" s="71"/>
      <c r="S1197" s="308"/>
      <c r="T1197" s="308"/>
      <c r="U1197" s="308"/>
      <c r="V1197" s="79"/>
      <c r="W1197" s="303"/>
      <c r="X1197" s="303"/>
      <c r="Y1197" s="309">
        <f t="shared" si="362"/>
        <v>0</v>
      </c>
      <c r="Z1197" s="73" t="s">
        <v>169</v>
      </c>
      <c r="AA1197" s="73" t="s">
        <v>169</v>
      </c>
      <c r="AB1197" s="317"/>
      <c r="AC1197" s="73" t="s">
        <v>169</v>
      </c>
      <c r="AD1197" s="73" t="s">
        <v>169</v>
      </c>
      <c r="AE1197" s="317"/>
      <c r="AF1197" s="73" t="s">
        <v>169</v>
      </c>
      <c r="AG1197" s="73" t="s">
        <v>169</v>
      </c>
      <c r="AH1197" s="317"/>
      <c r="AI1197" s="88">
        <f t="shared" si="347"/>
        <v>0</v>
      </c>
      <c r="AJ1197" s="312">
        <f t="shared" si="348"/>
        <v>0</v>
      </c>
      <c r="AK1197" s="27">
        <f t="shared" si="349"/>
        <v>0</v>
      </c>
      <c r="AL1197" s="27">
        <f t="shared" si="350"/>
        <v>0</v>
      </c>
      <c r="AM1197" s="27">
        <f t="shared" si="351"/>
        <v>0</v>
      </c>
      <c r="AN1197" s="77">
        <f t="shared" si="363"/>
        <v>0</v>
      </c>
      <c r="AP1197" s="27">
        <f t="shared" si="352"/>
        <v>0</v>
      </c>
      <c r="AQ1197" s="207">
        <f t="shared" si="353"/>
        <v>0</v>
      </c>
      <c r="AR1197" s="27">
        <f t="shared" si="354"/>
        <v>0</v>
      </c>
      <c r="AS1197" s="27">
        <f t="shared" si="355"/>
        <v>0</v>
      </c>
      <c r="AT1197" s="27">
        <f t="shared" si="356"/>
        <v>0</v>
      </c>
      <c r="AU1197" s="27">
        <f t="shared" si="357"/>
        <v>0</v>
      </c>
      <c r="AV1197" s="27">
        <f t="shared" si="358"/>
        <v>0</v>
      </c>
      <c r="AW1197" s="27">
        <f t="shared" si="359"/>
        <v>0</v>
      </c>
    </row>
    <row r="1198" spans="1:49">
      <c r="A1198" s="78">
        <v>1187</v>
      </c>
      <c r="B1198" s="69" t="s">
        <v>328</v>
      </c>
      <c r="C1198" s="314"/>
      <c r="D1198" s="72"/>
      <c r="E1198" s="180"/>
      <c r="F1198" s="72"/>
      <c r="G1198" s="72"/>
      <c r="H1198" s="325">
        <f t="shared" si="360"/>
        <v>0</v>
      </c>
      <c r="I1198" s="71"/>
      <c r="J1198" s="303"/>
      <c r="K1198" s="303"/>
      <c r="L1198" s="303"/>
      <c r="M1198" s="304">
        <f t="shared" si="345"/>
        <v>0</v>
      </c>
      <c r="N1198" s="326" t="str">
        <f t="shared" si="361"/>
        <v/>
      </c>
      <c r="O1198" s="71"/>
      <c r="P1198" s="303"/>
      <c r="Q1198" s="214">
        <f t="shared" si="346"/>
        <v>0</v>
      </c>
      <c r="R1198" s="71"/>
      <c r="S1198" s="308"/>
      <c r="T1198" s="308"/>
      <c r="U1198" s="308"/>
      <c r="V1198" s="79"/>
      <c r="W1198" s="303"/>
      <c r="X1198" s="303"/>
      <c r="Y1198" s="309">
        <f t="shared" si="362"/>
        <v>0</v>
      </c>
      <c r="Z1198" s="73" t="s">
        <v>169</v>
      </c>
      <c r="AA1198" s="73" t="s">
        <v>169</v>
      </c>
      <c r="AB1198" s="317"/>
      <c r="AC1198" s="73" t="s">
        <v>169</v>
      </c>
      <c r="AD1198" s="73" t="s">
        <v>169</v>
      </c>
      <c r="AE1198" s="317"/>
      <c r="AF1198" s="73" t="s">
        <v>169</v>
      </c>
      <c r="AG1198" s="73" t="s">
        <v>169</v>
      </c>
      <c r="AH1198" s="317"/>
      <c r="AI1198" s="88">
        <f t="shared" si="347"/>
        <v>0</v>
      </c>
      <c r="AJ1198" s="312">
        <f t="shared" si="348"/>
        <v>0</v>
      </c>
      <c r="AK1198" s="27">
        <f t="shared" si="349"/>
        <v>0</v>
      </c>
      <c r="AL1198" s="27">
        <f t="shared" si="350"/>
        <v>0</v>
      </c>
      <c r="AM1198" s="27">
        <f t="shared" si="351"/>
        <v>0</v>
      </c>
      <c r="AN1198" s="77">
        <f t="shared" si="363"/>
        <v>0</v>
      </c>
      <c r="AP1198" s="27">
        <f t="shared" si="352"/>
        <v>0</v>
      </c>
      <c r="AQ1198" s="207">
        <f t="shared" si="353"/>
        <v>0</v>
      </c>
      <c r="AR1198" s="27">
        <f t="shared" si="354"/>
        <v>0</v>
      </c>
      <c r="AS1198" s="27">
        <f t="shared" si="355"/>
        <v>0</v>
      </c>
      <c r="AT1198" s="27">
        <f t="shared" si="356"/>
        <v>0</v>
      </c>
      <c r="AU1198" s="27">
        <f t="shared" si="357"/>
        <v>0</v>
      </c>
      <c r="AV1198" s="27">
        <f t="shared" si="358"/>
        <v>0</v>
      </c>
      <c r="AW1198" s="27">
        <f t="shared" si="359"/>
        <v>0</v>
      </c>
    </row>
    <row r="1199" spans="1:49">
      <c r="A1199" s="78">
        <v>1188</v>
      </c>
      <c r="B1199" s="69" t="s">
        <v>328</v>
      </c>
      <c r="C1199" s="314"/>
      <c r="D1199" s="72"/>
      <c r="E1199" s="180"/>
      <c r="F1199" s="72"/>
      <c r="G1199" s="72"/>
      <c r="H1199" s="325">
        <f t="shared" si="360"/>
        <v>0</v>
      </c>
      <c r="I1199" s="71"/>
      <c r="J1199" s="303"/>
      <c r="K1199" s="303"/>
      <c r="L1199" s="303"/>
      <c r="M1199" s="304">
        <f t="shared" si="345"/>
        <v>0</v>
      </c>
      <c r="N1199" s="326" t="str">
        <f t="shared" si="361"/>
        <v/>
      </c>
      <c r="O1199" s="71"/>
      <c r="P1199" s="303"/>
      <c r="Q1199" s="214">
        <f t="shared" si="346"/>
        <v>0</v>
      </c>
      <c r="R1199" s="71"/>
      <c r="S1199" s="308"/>
      <c r="T1199" s="308"/>
      <c r="U1199" s="308"/>
      <c r="V1199" s="79"/>
      <c r="W1199" s="303"/>
      <c r="X1199" s="303"/>
      <c r="Y1199" s="309">
        <f t="shared" si="362"/>
        <v>0</v>
      </c>
      <c r="Z1199" s="73" t="s">
        <v>169</v>
      </c>
      <c r="AA1199" s="73" t="s">
        <v>169</v>
      </c>
      <c r="AB1199" s="317"/>
      <c r="AC1199" s="73" t="s">
        <v>169</v>
      </c>
      <c r="AD1199" s="73" t="s">
        <v>169</v>
      </c>
      <c r="AE1199" s="317"/>
      <c r="AF1199" s="73" t="s">
        <v>169</v>
      </c>
      <c r="AG1199" s="73" t="s">
        <v>169</v>
      </c>
      <c r="AH1199" s="317"/>
      <c r="AI1199" s="88">
        <f t="shared" si="347"/>
        <v>0</v>
      </c>
      <c r="AJ1199" s="312">
        <f t="shared" si="348"/>
        <v>0</v>
      </c>
      <c r="AK1199" s="27">
        <f t="shared" si="349"/>
        <v>0</v>
      </c>
      <c r="AL1199" s="27">
        <f t="shared" si="350"/>
        <v>0</v>
      </c>
      <c r="AM1199" s="27">
        <f t="shared" si="351"/>
        <v>0</v>
      </c>
      <c r="AN1199" s="77">
        <f t="shared" si="363"/>
        <v>0</v>
      </c>
      <c r="AP1199" s="27">
        <f t="shared" si="352"/>
        <v>0</v>
      </c>
      <c r="AQ1199" s="207">
        <f t="shared" si="353"/>
        <v>0</v>
      </c>
      <c r="AR1199" s="27">
        <f t="shared" si="354"/>
        <v>0</v>
      </c>
      <c r="AS1199" s="27">
        <f t="shared" si="355"/>
        <v>0</v>
      </c>
      <c r="AT1199" s="27">
        <f t="shared" si="356"/>
        <v>0</v>
      </c>
      <c r="AU1199" s="27">
        <f t="shared" si="357"/>
        <v>0</v>
      </c>
      <c r="AV1199" s="27">
        <f t="shared" si="358"/>
        <v>0</v>
      </c>
      <c r="AW1199" s="27">
        <f t="shared" si="359"/>
        <v>0</v>
      </c>
    </row>
    <row r="1200" spans="1:49">
      <c r="A1200" s="78">
        <v>1189</v>
      </c>
      <c r="B1200" s="69" t="s">
        <v>328</v>
      </c>
      <c r="C1200" s="314"/>
      <c r="D1200" s="72"/>
      <c r="E1200" s="180"/>
      <c r="F1200" s="72"/>
      <c r="G1200" s="72"/>
      <c r="H1200" s="325">
        <f t="shared" si="360"/>
        <v>0</v>
      </c>
      <c r="I1200" s="71"/>
      <c r="J1200" s="303"/>
      <c r="K1200" s="303"/>
      <c r="L1200" s="303"/>
      <c r="M1200" s="304">
        <f t="shared" si="345"/>
        <v>0</v>
      </c>
      <c r="N1200" s="326" t="str">
        <f t="shared" si="361"/>
        <v/>
      </c>
      <c r="O1200" s="71"/>
      <c r="P1200" s="303"/>
      <c r="Q1200" s="214">
        <f t="shared" si="346"/>
        <v>0</v>
      </c>
      <c r="R1200" s="71"/>
      <c r="S1200" s="308"/>
      <c r="T1200" s="308"/>
      <c r="U1200" s="308"/>
      <c r="V1200" s="79"/>
      <c r="W1200" s="303"/>
      <c r="X1200" s="303"/>
      <c r="Y1200" s="309">
        <f t="shared" si="362"/>
        <v>0</v>
      </c>
      <c r="Z1200" s="73" t="s">
        <v>169</v>
      </c>
      <c r="AA1200" s="73" t="s">
        <v>169</v>
      </c>
      <c r="AB1200" s="317"/>
      <c r="AC1200" s="73" t="s">
        <v>169</v>
      </c>
      <c r="AD1200" s="73" t="s">
        <v>169</v>
      </c>
      <c r="AE1200" s="317"/>
      <c r="AF1200" s="73" t="s">
        <v>169</v>
      </c>
      <c r="AG1200" s="73" t="s">
        <v>169</v>
      </c>
      <c r="AH1200" s="317"/>
      <c r="AI1200" s="88">
        <f t="shared" si="347"/>
        <v>0</v>
      </c>
      <c r="AJ1200" s="312">
        <f t="shared" si="348"/>
        <v>0</v>
      </c>
      <c r="AK1200" s="27">
        <f t="shared" si="349"/>
        <v>0</v>
      </c>
      <c r="AL1200" s="27">
        <f t="shared" si="350"/>
        <v>0</v>
      </c>
      <c r="AM1200" s="27">
        <f t="shared" si="351"/>
        <v>0</v>
      </c>
      <c r="AN1200" s="77">
        <f t="shared" si="363"/>
        <v>0</v>
      </c>
      <c r="AP1200" s="27">
        <f t="shared" si="352"/>
        <v>0</v>
      </c>
      <c r="AQ1200" s="207">
        <f t="shared" si="353"/>
        <v>0</v>
      </c>
      <c r="AR1200" s="27">
        <f t="shared" si="354"/>
        <v>0</v>
      </c>
      <c r="AS1200" s="27">
        <f t="shared" si="355"/>
        <v>0</v>
      </c>
      <c r="AT1200" s="27">
        <f t="shared" si="356"/>
        <v>0</v>
      </c>
      <c r="AU1200" s="27">
        <f t="shared" si="357"/>
        <v>0</v>
      </c>
      <c r="AV1200" s="27">
        <f t="shared" si="358"/>
        <v>0</v>
      </c>
      <c r="AW1200" s="27">
        <f t="shared" si="359"/>
        <v>0</v>
      </c>
    </row>
    <row r="1201" spans="1:49">
      <c r="A1201" s="78">
        <v>1190</v>
      </c>
      <c r="B1201" s="69" t="s">
        <v>328</v>
      </c>
      <c r="C1201" s="314"/>
      <c r="D1201" s="72"/>
      <c r="E1201" s="180"/>
      <c r="F1201" s="72"/>
      <c r="G1201" s="72"/>
      <c r="H1201" s="325">
        <f t="shared" si="360"/>
        <v>0</v>
      </c>
      <c r="I1201" s="71"/>
      <c r="J1201" s="303"/>
      <c r="K1201" s="303"/>
      <c r="L1201" s="303"/>
      <c r="M1201" s="304">
        <f t="shared" si="345"/>
        <v>0</v>
      </c>
      <c r="N1201" s="326" t="str">
        <f t="shared" si="361"/>
        <v/>
      </c>
      <c r="O1201" s="71"/>
      <c r="P1201" s="303"/>
      <c r="Q1201" s="214">
        <f t="shared" si="346"/>
        <v>0</v>
      </c>
      <c r="R1201" s="71"/>
      <c r="S1201" s="308"/>
      <c r="T1201" s="308"/>
      <c r="U1201" s="308"/>
      <c r="V1201" s="79"/>
      <c r="W1201" s="303"/>
      <c r="X1201" s="303"/>
      <c r="Y1201" s="309">
        <f t="shared" si="362"/>
        <v>0</v>
      </c>
      <c r="Z1201" s="73" t="s">
        <v>169</v>
      </c>
      <c r="AA1201" s="73" t="s">
        <v>169</v>
      </c>
      <c r="AB1201" s="317"/>
      <c r="AC1201" s="73" t="s">
        <v>169</v>
      </c>
      <c r="AD1201" s="73" t="s">
        <v>169</v>
      </c>
      <c r="AE1201" s="317"/>
      <c r="AF1201" s="73" t="s">
        <v>169</v>
      </c>
      <c r="AG1201" s="73" t="s">
        <v>169</v>
      </c>
      <c r="AH1201" s="317"/>
      <c r="AI1201" s="88">
        <f t="shared" si="347"/>
        <v>0</v>
      </c>
      <c r="AJ1201" s="312">
        <f t="shared" si="348"/>
        <v>0</v>
      </c>
      <c r="AK1201" s="27">
        <f t="shared" si="349"/>
        <v>0</v>
      </c>
      <c r="AL1201" s="27">
        <f t="shared" si="350"/>
        <v>0</v>
      </c>
      <c r="AM1201" s="27">
        <f t="shared" si="351"/>
        <v>0</v>
      </c>
      <c r="AN1201" s="77">
        <f t="shared" si="363"/>
        <v>0</v>
      </c>
      <c r="AP1201" s="27">
        <f t="shared" si="352"/>
        <v>0</v>
      </c>
      <c r="AQ1201" s="207">
        <f t="shared" si="353"/>
        <v>0</v>
      </c>
      <c r="AR1201" s="27">
        <f t="shared" si="354"/>
        <v>0</v>
      </c>
      <c r="AS1201" s="27">
        <f t="shared" si="355"/>
        <v>0</v>
      </c>
      <c r="AT1201" s="27">
        <f t="shared" si="356"/>
        <v>0</v>
      </c>
      <c r="AU1201" s="27">
        <f t="shared" si="357"/>
        <v>0</v>
      </c>
      <c r="AV1201" s="27">
        <f t="shared" si="358"/>
        <v>0</v>
      </c>
      <c r="AW1201" s="27">
        <f t="shared" si="359"/>
        <v>0</v>
      </c>
    </row>
    <row r="1202" spans="1:49">
      <c r="A1202" s="78">
        <v>1191</v>
      </c>
      <c r="B1202" s="69" t="s">
        <v>328</v>
      </c>
      <c r="C1202" s="314"/>
      <c r="D1202" s="72"/>
      <c r="E1202" s="180"/>
      <c r="F1202" s="72"/>
      <c r="G1202" s="72"/>
      <c r="H1202" s="325">
        <f t="shared" si="360"/>
        <v>0</v>
      </c>
      <c r="I1202" s="71"/>
      <c r="J1202" s="303"/>
      <c r="K1202" s="303"/>
      <c r="L1202" s="303"/>
      <c r="M1202" s="304">
        <f t="shared" si="345"/>
        <v>0</v>
      </c>
      <c r="N1202" s="326" t="str">
        <f t="shared" si="361"/>
        <v/>
      </c>
      <c r="O1202" s="71"/>
      <c r="P1202" s="303"/>
      <c r="Q1202" s="214">
        <f t="shared" si="346"/>
        <v>0</v>
      </c>
      <c r="R1202" s="71"/>
      <c r="S1202" s="308"/>
      <c r="T1202" s="308"/>
      <c r="U1202" s="308"/>
      <c r="V1202" s="79"/>
      <c r="W1202" s="303"/>
      <c r="X1202" s="303"/>
      <c r="Y1202" s="309">
        <f t="shared" si="362"/>
        <v>0</v>
      </c>
      <c r="Z1202" s="73" t="s">
        <v>169</v>
      </c>
      <c r="AA1202" s="73" t="s">
        <v>169</v>
      </c>
      <c r="AB1202" s="317"/>
      <c r="AC1202" s="73" t="s">
        <v>169</v>
      </c>
      <c r="AD1202" s="73" t="s">
        <v>169</v>
      </c>
      <c r="AE1202" s="317"/>
      <c r="AF1202" s="73" t="s">
        <v>169</v>
      </c>
      <c r="AG1202" s="73" t="s">
        <v>169</v>
      </c>
      <c r="AH1202" s="317"/>
      <c r="AI1202" s="88">
        <f t="shared" si="347"/>
        <v>0</v>
      </c>
      <c r="AJ1202" s="312">
        <f t="shared" si="348"/>
        <v>0</v>
      </c>
      <c r="AK1202" s="27">
        <f t="shared" si="349"/>
        <v>0</v>
      </c>
      <c r="AL1202" s="27">
        <f t="shared" si="350"/>
        <v>0</v>
      </c>
      <c r="AM1202" s="27">
        <f t="shared" si="351"/>
        <v>0</v>
      </c>
      <c r="AN1202" s="77">
        <f t="shared" si="363"/>
        <v>0</v>
      </c>
      <c r="AP1202" s="27">
        <f t="shared" si="352"/>
        <v>0</v>
      </c>
      <c r="AQ1202" s="207">
        <f t="shared" si="353"/>
        <v>0</v>
      </c>
      <c r="AR1202" s="27">
        <f t="shared" si="354"/>
        <v>0</v>
      </c>
      <c r="AS1202" s="27">
        <f t="shared" si="355"/>
        <v>0</v>
      </c>
      <c r="AT1202" s="27">
        <f t="shared" si="356"/>
        <v>0</v>
      </c>
      <c r="AU1202" s="27">
        <f t="shared" si="357"/>
        <v>0</v>
      </c>
      <c r="AV1202" s="27">
        <f t="shared" si="358"/>
        <v>0</v>
      </c>
      <c r="AW1202" s="27">
        <f t="shared" si="359"/>
        <v>0</v>
      </c>
    </row>
    <row r="1203" spans="1:49">
      <c r="A1203" s="78">
        <v>1192</v>
      </c>
      <c r="B1203" s="69" t="s">
        <v>328</v>
      </c>
      <c r="C1203" s="314"/>
      <c r="D1203" s="72"/>
      <c r="E1203" s="180"/>
      <c r="F1203" s="72"/>
      <c r="G1203" s="72"/>
      <c r="H1203" s="325">
        <f t="shared" si="360"/>
        <v>0</v>
      </c>
      <c r="I1203" s="71"/>
      <c r="J1203" s="303"/>
      <c r="K1203" s="303"/>
      <c r="L1203" s="303"/>
      <c r="M1203" s="304">
        <f t="shared" si="345"/>
        <v>0</v>
      </c>
      <c r="N1203" s="326" t="str">
        <f t="shared" si="361"/>
        <v/>
      </c>
      <c r="O1203" s="71"/>
      <c r="P1203" s="303"/>
      <c r="Q1203" s="214">
        <f t="shared" si="346"/>
        <v>0</v>
      </c>
      <c r="R1203" s="71"/>
      <c r="S1203" s="308"/>
      <c r="T1203" s="308"/>
      <c r="U1203" s="308"/>
      <c r="V1203" s="79"/>
      <c r="W1203" s="303"/>
      <c r="X1203" s="303"/>
      <c r="Y1203" s="309">
        <f t="shared" si="362"/>
        <v>0</v>
      </c>
      <c r="Z1203" s="73" t="s">
        <v>169</v>
      </c>
      <c r="AA1203" s="73" t="s">
        <v>169</v>
      </c>
      <c r="AB1203" s="317"/>
      <c r="AC1203" s="73" t="s">
        <v>169</v>
      </c>
      <c r="AD1203" s="73" t="s">
        <v>169</v>
      </c>
      <c r="AE1203" s="317"/>
      <c r="AF1203" s="73" t="s">
        <v>169</v>
      </c>
      <c r="AG1203" s="73" t="s">
        <v>169</v>
      </c>
      <c r="AH1203" s="317"/>
      <c r="AI1203" s="88">
        <f t="shared" si="347"/>
        <v>0</v>
      </c>
      <c r="AJ1203" s="312">
        <f t="shared" si="348"/>
        <v>0</v>
      </c>
      <c r="AK1203" s="27">
        <f t="shared" si="349"/>
        <v>0</v>
      </c>
      <c r="AL1203" s="27">
        <f t="shared" si="350"/>
        <v>0</v>
      </c>
      <c r="AM1203" s="27">
        <f t="shared" si="351"/>
        <v>0</v>
      </c>
      <c r="AN1203" s="77">
        <f t="shared" si="363"/>
        <v>0</v>
      </c>
      <c r="AP1203" s="27">
        <f t="shared" si="352"/>
        <v>0</v>
      </c>
      <c r="AQ1203" s="207">
        <f t="shared" si="353"/>
        <v>0</v>
      </c>
      <c r="AR1203" s="27">
        <f t="shared" si="354"/>
        <v>0</v>
      </c>
      <c r="AS1203" s="27">
        <f t="shared" si="355"/>
        <v>0</v>
      </c>
      <c r="AT1203" s="27">
        <f t="shared" si="356"/>
        <v>0</v>
      </c>
      <c r="AU1203" s="27">
        <f t="shared" si="357"/>
        <v>0</v>
      </c>
      <c r="AV1203" s="27">
        <f t="shared" si="358"/>
        <v>0</v>
      </c>
      <c r="AW1203" s="27">
        <f t="shared" si="359"/>
        <v>0</v>
      </c>
    </row>
    <row r="1204" spans="1:49">
      <c r="A1204" s="78">
        <v>1193</v>
      </c>
      <c r="B1204" s="69" t="s">
        <v>328</v>
      </c>
      <c r="C1204" s="314"/>
      <c r="D1204" s="72"/>
      <c r="E1204" s="180"/>
      <c r="F1204" s="72"/>
      <c r="G1204" s="72"/>
      <c r="H1204" s="325">
        <f t="shared" si="360"/>
        <v>0</v>
      </c>
      <c r="I1204" s="71"/>
      <c r="J1204" s="303"/>
      <c r="K1204" s="303"/>
      <c r="L1204" s="303"/>
      <c r="M1204" s="304">
        <f t="shared" ref="M1204:M1267" si="364">L1204+K1204</f>
        <v>0</v>
      </c>
      <c r="N1204" s="326" t="str">
        <f t="shared" si="361"/>
        <v/>
      </c>
      <c r="O1204" s="71"/>
      <c r="P1204" s="303"/>
      <c r="Q1204" s="214">
        <f t="shared" ref="Q1204:Q1267" si="365">IF(AP1204&lt;500000,AP1204,500000)</f>
        <v>0</v>
      </c>
      <c r="R1204" s="71"/>
      <c r="S1204" s="308"/>
      <c r="T1204" s="308"/>
      <c r="U1204" s="308"/>
      <c r="V1204" s="79"/>
      <c r="W1204" s="303"/>
      <c r="X1204" s="303"/>
      <c r="Y1204" s="309">
        <f t="shared" si="362"/>
        <v>0</v>
      </c>
      <c r="Z1204" s="73" t="s">
        <v>169</v>
      </c>
      <c r="AA1204" s="73" t="s">
        <v>169</v>
      </c>
      <c r="AB1204" s="317"/>
      <c r="AC1204" s="73" t="s">
        <v>169</v>
      </c>
      <c r="AD1204" s="73" t="s">
        <v>169</v>
      </c>
      <c r="AE1204" s="317"/>
      <c r="AF1204" s="73" t="s">
        <v>169</v>
      </c>
      <c r="AG1204" s="73" t="s">
        <v>169</v>
      </c>
      <c r="AH1204" s="317"/>
      <c r="AI1204" s="88">
        <f t="shared" ref="AI1204:AI1267" si="366">AB1204+AE1204+AH1204</f>
        <v>0</v>
      </c>
      <c r="AJ1204" s="312">
        <f t="shared" ref="AJ1204:AJ1267" si="367">Y1204+AI1204</f>
        <v>0</v>
      </c>
      <c r="AK1204" s="27">
        <f t="shared" ref="AK1204:AK1267" si="368">IF(AU1204&lt;AQ1204,AT1204-AQ1204+AU1204,AU1204-AQ1204)</f>
        <v>0</v>
      </c>
      <c r="AL1204" s="27">
        <f t="shared" ref="AL1204:AL1267" si="369">IF(AU1204=AQ1204,IF(AV1204=AR1204,0,IF(AV1204&gt;AR1204,AV1204-AR1204,12+AV1204-AR1204)),IF(AU1204&gt;AQ1204,IF(AV1204&gt;AR1204,AV1204-AR1204,IF(AV1204=AR1204,0,12+AV1204-AR1204)),IF(AU1204&lt;AQ1204,IF(AV1204&gt;AR1204,AV1204-AR1204-1,IF(AV1204=AR1204,0,12+AV1204-AR1204-1)))))</f>
        <v>0</v>
      </c>
      <c r="AM1204" s="27">
        <f t="shared" ref="AM1204:AM1267" si="370">IF(AND(AQ1204=AU1204,AR1204=AV1204),AW1204-AS1204,IF(AND(AQ1204&gt;=AU1204,AR1204&gt;AV1204),AW1204-AS1204-1,IF(AND(AQ1204&lt;AU1204,AR1204&gt;AV1204),AW1204-AS1204-1,IF(AND(AQ1204&lt;AU1204,AR1204&lt;AV1204),AW1204-AS1204,AW1204-AS1204))))</f>
        <v>0</v>
      </c>
      <c r="AN1204" s="77">
        <f t="shared" si="363"/>
        <v>0</v>
      </c>
      <c r="AP1204" s="27">
        <f t="shared" ref="AP1204:AP1267" si="371">IFERROR(IF(AND(J1204&lt;&gt;0,N1204=0),J1204*15,IF(AND(J1204=0,N1204&lt;&gt;0),N1204*15,0)),0)</f>
        <v>0</v>
      </c>
      <c r="AQ1204" s="207">
        <f t="shared" ref="AQ1204:AQ1267" si="372">IFERROR(VALUE(LEFT(F1204,2)),0)</f>
        <v>0</v>
      </c>
      <c r="AR1204" s="27">
        <f t="shared" ref="AR1204:AR1267" si="373">IFERROR(VALUE(MID(F1204,4,2)),0)</f>
        <v>0</v>
      </c>
      <c r="AS1204" s="27">
        <f t="shared" ref="AS1204:AS1267" si="374">IFERROR(VALUE(RIGHT(F1204,4)),0)</f>
        <v>0</v>
      </c>
      <c r="AT1204" s="27">
        <f t="shared" ref="AT1204:AT1267" si="375">IFERROR(VLOOKUP(AV1204-1,$AY$12:$AZ$23,2,0),0)</f>
        <v>0</v>
      </c>
      <c r="AU1204" s="27">
        <f t="shared" ref="AU1204:AU1267" si="376">IFERROR(VALUE(LEFT(G1204,2)),0)</f>
        <v>0</v>
      </c>
      <c r="AV1204" s="27">
        <f t="shared" ref="AV1204:AV1267" si="377">IFERROR(VALUE(MID(G1204,4,2)),0)</f>
        <v>0</v>
      </c>
      <c r="AW1204" s="27">
        <f t="shared" ref="AW1204:AW1267" si="378">IFERROR(VALUE(RIGHT(G1204,4)),0)</f>
        <v>0</v>
      </c>
    </row>
    <row r="1205" spans="1:49">
      <c r="A1205" s="78">
        <v>1194</v>
      </c>
      <c r="B1205" s="69" t="s">
        <v>328</v>
      </c>
      <c r="C1205" s="314"/>
      <c r="D1205" s="72"/>
      <c r="E1205" s="180"/>
      <c r="F1205" s="72"/>
      <c r="G1205" s="72"/>
      <c r="H1205" s="325">
        <f t="shared" si="360"/>
        <v>0</v>
      </c>
      <c r="I1205" s="71"/>
      <c r="J1205" s="303"/>
      <c r="K1205" s="303"/>
      <c r="L1205" s="303"/>
      <c r="M1205" s="304">
        <f t="shared" si="364"/>
        <v>0</v>
      </c>
      <c r="N1205" s="326" t="str">
        <f t="shared" si="361"/>
        <v/>
      </c>
      <c r="O1205" s="71"/>
      <c r="P1205" s="303"/>
      <c r="Q1205" s="214">
        <f t="shared" si="365"/>
        <v>0</v>
      </c>
      <c r="R1205" s="71"/>
      <c r="S1205" s="308"/>
      <c r="T1205" s="308"/>
      <c r="U1205" s="308"/>
      <c r="V1205" s="79"/>
      <c r="W1205" s="303"/>
      <c r="X1205" s="303"/>
      <c r="Y1205" s="309">
        <f t="shared" si="362"/>
        <v>0</v>
      </c>
      <c r="Z1205" s="73" t="s">
        <v>169</v>
      </c>
      <c r="AA1205" s="73" t="s">
        <v>169</v>
      </c>
      <c r="AB1205" s="317"/>
      <c r="AC1205" s="73" t="s">
        <v>169</v>
      </c>
      <c r="AD1205" s="73" t="s">
        <v>169</v>
      </c>
      <c r="AE1205" s="317"/>
      <c r="AF1205" s="73" t="s">
        <v>169</v>
      </c>
      <c r="AG1205" s="73" t="s">
        <v>169</v>
      </c>
      <c r="AH1205" s="317"/>
      <c r="AI1205" s="88">
        <f t="shared" si="366"/>
        <v>0</v>
      </c>
      <c r="AJ1205" s="312">
        <f t="shared" si="367"/>
        <v>0</v>
      </c>
      <c r="AK1205" s="27">
        <f t="shared" si="368"/>
        <v>0</v>
      </c>
      <c r="AL1205" s="27">
        <f t="shared" si="369"/>
        <v>0</v>
      </c>
      <c r="AM1205" s="27">
        <f t="shared" si="370"/>
        <v>0</v>
      </c>
      <c r="AN1205" s="77">
        <f t="shared" si="363"/>
        <v>0</v>
      </c>
      <c r="AP1205" s="27">
        <f t="shared" si="371"/>
        <v>0</v>
      </c>
      <c r="AQ1205" s="207">
        <f t="shared" si="372"/>
        <v>0</v>
      </c>
      <c r="AR1205" s="27">
        <f t="shared" si="373"/>
        <v>0</v>
      </c>
      <c r="AS1205" s="27">
        <f t="shared" si="374"/>
        <v>0</v>
      </c>
      <c r="AT1205" s="27">
        <f t="shared" si="375"/>
        <v>0</v>
      </c>
      <c r="AU1205" s="27">
        <f t="shared" si="376"/>
        <v>0</v>
      </c>
      <c r="AV1205" s="27">
        <f t="shared" si="377"/>
        <v>0</v>
      </c>
      <c r="AW1205" s="27">
        <f t="shared" si="378"/>
        <v>0</v>
      </c>
    </row>
    <row r="1206" spans="1:49">
      <c r="A1206" s="78">
        <v>1195</v>
      </c>
      <c r="B1206" s="69" t="s">
        <v>328</v>
      </c>
      <c r="C1206" s="314"/>
      <c r="D1206" s="72"/>
      <c r="E1206" s="180"/>
      <c r="F1206" s="72"/>
      <c r="G1206" s="72"/>
      <c r="H1206" s="325">
        <f t="shared" si="360"/>
        <v>0</v>
      </c>
      <c r="I1206" s="71"/>
      <c r="J1206" s="303"/>
      <c r="K1206" s="303"/>
      <c r="L1206" s="303"/>
      <c r="M1206" s="304">
        <f t="shared" si="364"/>
        <v>0</v>
      </c>
      <c r="N1206" s="326" t="str">
        <f t="shared" si="361"/>
        <v/>
      </c>
      <c r="O1206" s="71"/>
      <c r="P1206" s="303"/>
      <c r="Q1206" s="214">
        <f t="shared" si="365"/>
        <v>0</v>
      </c>
      <c r="R1206" s="71"/>
      <c r="S1206" s="308"/>
      <c r="T1206" s="308"/>
      <c r="U1206" s="308"/>
      <c r="V1206" s="79"/>
      <c r="W1206" s="303"/>
      <c r="X1206" s="303"/>
      <c r="Y1206" s="309">
        <f t="shared" si="362"/>
        <v>0</v>
      </c>
      <c r="Z1206" s="73" t="s">
        <v>169</v>
      </c>
      <c r="AA1206" s="73" t="s">
        <v>169</v>
      </c>
      <c r="AB1206" s="317"/>
      <c r="AC1206" s="73" t="s">
        <v>169</v>
      </c>
      <c r="AD1206" s="73" t="s">
        <v>169</v>
      </c>
      <c r="AE1206" s="317"/>
      <c r="AF1206" s="73" t="s">
        <v>169</v>
      </c>
      <c r="AG1206" s="73" t="s">
        <v>169</v>
      </c>
      <c r="AH1206" s="317"/>
      <c r="AI1206" s="88">
        <f t="shared" si="366"/>
        <v>0</v>
      </c>
      <c r="AJ1206" s="312">
        <f t="shared" si="367"/>
        <v>0</v>
      </c>
      <c r="AK1206" s="27">
        <f t="shared" si="368"/>
        <v>0</v>
      </c>
      <c r="AL1206" s="27">
        <f t="shared" si="369"/>
        <v>0</v>
      </c>
      <c r="AM1206" s="27">
        <f t="shared" si="370"/>
        <v>0</v>
      </c>
      <c r="AN1206" s="77">
        <f t="shared" si="363"/>
        <v>0</v>
      </c>
      <c r="AP1206" s="27">
        <f t="shared" si="371"/>
        <v>0</v>
      </c>
      <c r="AQ1206" s="207">
        <f t="shared" si="372"/>
        <v>0</v>
      </c>
      <c r="AR1206" s="27">
        <f t="shared" si="373"/>
        <v>0</v>
      </c>
      <c r="AS1206" s="27">
        <f t="shared" si="374"/>
        <v>0</v>
      </c>
      <c r="AT1206" s="27">
        <f t="shared" si="375"/>
        <v>0</v>
      </c>
      <c r="AU1206" s="27">
        <f t="shared" si="376"/>
        <v>0</v>
      </c>
      <c r="AV1206" s="27">
        <f t="shared" si="377"/>
        <v>0</v>
      </c>
      <c r="AW1206" s="27">
        <f t="shared" si="378"/>
        <v>0</v>
      </c>
    </row>
    <row r="1207" spans="1:49">
      <c r="A1207" s="78">
        <v>1196</v>
      </c>
      <c r="B1207" s="69" t="s">
        <v>328</v>
      </c>
      <c r="C1207" s="314"/>
      <c r="D1207" s="72"/>
      <c r="E1207" s="180"/>
      <c r="F1207" s="72"/>
      <c r="G1207" s="72"/>
      <c r="H1207" s="325">
        <f t="shared" si="360"/>
        <v>0</v>
      </c>
      <c r="I1207" s="71"/>
      <c r="J1207" s="303"/>
      <c r="K1207" s="303"/>
      <c r="L1207" s="303"/>
      <c r="M1207" s="304">
        <f t="shared" si="364"/>
        <v>0</v>
      </c>
      <c r="N1207" s="326" t="str">
        <f t="shared" si="361"/>
        <v/>
      </c>
      <c r="O1207" s="71"/>
      <c r="P1207" s="303"/>
      <c r="Q1207" s="214">
        <f t="shared" si="365"/>
        <v>0</v>
      </c>
      <c r="R1207" s="71"/>
      <c r="S1207" s="308"/>
      <c r="T1207" s="308"/>
      <c r="U1207" s="308"/>
      <c r="V1207" s="79"/>
      <c r="W1207" s="303"/>
      <c r="X1207" s="303"/>
      <c r="Y1207" s="309">
        <f t="shared" si="362"/>
        <v>0</v>
      </c>
      <c r="Z1207" s="73" t="s">
        <v>169</v>
      </c>
      <c r="AA1207" s="73" t="s">
        <v>169</v>
      </c>
      <c r="AB1207" s="317"/>
      <c r="AC1207" s="73" t="s">
        <v>169</v>
      </c>
      <c r="AD1207" s="73" t="s">
        <v>169</v>
      </c>
      <c r="AE1207" s="317"/>
      <c r="AF1207" s="73" t="s">
        <v>169</v>
      </c>
      <c r="AG1207" s="73" t="s">
        <v>169</v>
      </c>
      <c r="AH1207" s="317"/>
      <c r="AI1207" s="88">
        <f t="shared" si="366"/>
        <v>0</v>
      </c>
      <c r="AJ1207" s="312">
        <f t="shared" si="367"/>
        <v>0</v>
      </c>
      <c r="AK1207" s="27">
        <f t="shared" si="368"/>
        <v>0</v>
      </c>
      <c r="AL1207" s="27">
        <f t="shared" si="369"/>
        <v>0</v>
      </c>
      <c r="AM1207" s="27">
        <f t="shared" si="370"/>
        <v>0</v>
      </c>
      <c r="AN1207" s="77">
        <f t="shared" si="363"/>
        <v>0</v>
      </c>
      <c r="AP1207" s="27">
        <f t="shared" si="371"/>
        <v>0</v>
      </c>
      <c r="AQ1207" s="207">
        <f t="shared" si="372"/>
        <v>0</v>
      </c>
      <c r="AR1207" s="27">
        <f t="shared" si="373"/>
        <v>0</v>
      </c>
      <c r="AS1207" s="27">
        <f t="shared" si="374"/>
        <v>0</v>
      </c>
      <c r="AT1207" s="27">
        <f t="shared" si="375"/>
        <v>0</v>
      </c>
      <c r="AU1207" s="27">
        <f t="shared" si="376"/>
        <v>0</v>
      </c>
      <c r="AV1207" s="27">
        <f t="shared" si="377"/>
        <v>0</v>
      </c>
      <c r="AW1207" s="27">
        <f t="shared" si="378"/>
        <v>0</v>
      </c>
    </row>
    <row r="1208" spans="1:49">
      <c r="A1208" s="78">
        <v>1197</v>
      </c>
      <c r="B1208" s="69" t="s">
        <v>328</v>
      </c>
      <c r="C1208" s="314"/>
      <c r="D1208" s="72"/>
      <c r="E1208" s="180"/>
      <c r="F1208" s="72"/>
      <c r="G1208" s="72"/>
      <c r="H1208" s="325">
        <f t="shared" si="360"/>
        <v>0</v>
      </c>
      <c r="I1208" s="71"/>
      <c r="J1208" s="303"/>
      <c r="K1208" s="303"/>
      <c r="L1208" s="303"/>
      <c r="M1208" s="304">
        <f t="shared" si="364"/>
        <v>0</v>
      </c>
      <c r="N1208" s="326" t="str">
        <f t="shared" si="361"/>
        <v/>
      </c>
      <c r="O1208" s="71"/>
      <c r="P1208" s="303"/>
      <c r="Q1208" s="214">
        <f t="shared" si="365"/>
        <v>0</v>
      </c>
      <c r="R1208" s="71"/>
      <c r="S1208" s="308"/>
      <c r="T1208" s="308"/>
      <c r="U1208" s="308"/>
      <c r="V1208" s="79"/>
      <c r="W1208" s="303"/>
      <c r="X1208" s="303"/>
      <c r="Y1208" s="309">
        <f t="shared" si="362"/>
        <v>0</v>
      </c>
      <c r="Z1208" s="73" t="s">
        <v>169</v>
      </c>
      <c r="AA1208" s="73" t="s">
        <v>169</v>
      </c>
      <c r="AB1208" s="317"/>
      <c r="AC1208" s="73" t="s">
        <v>169</v>
      </c>
      <c r="AD1208" s="73" t="s">
        <v>169</v>
      </c>
      <c r="AE1208" s="317"/>
      <c r="AF1208" s="73" t="s">
        <v>169</v>
      </c>
      <c r="AG1208" s="73" t="s">
        <v>169</v>
      </c>
      <c r="AH1208" s="317"/>
      <c r="AI1208" s="88">
        <f t="shared" si="366"/>
        <v>0</v>
      </c>
      <c r="AJ1208" s="312">
        <f t="shared" si="367"/>
        <v>0</v>
      </c>
      <c r="AK1208" s="27">
        <f t="shared" si="368"/>
        <v>0</v>
      </c>
      <c r="AL1208" s="27">
        <f t="shared" si="369"/>
        <v>0</v>
      </c>
      <c r="AM1208" s="27">
        <f t="shared" si="370"/>
        <v>0</v>
      </c>
      <c r="AN1208" s="77">
        <f t="shared" si="363"/>
        <v>0</v>
      </c>
      <c r="AP1208" s="27">
        <f t="shared" si="371"/>
        <v>0</v>
      </c>
      <c r="AQ1208" s="207">
        <f t="shared" si="372"/>
        <v>0</v>
      </c>
      <c r="AR1208" s="27">
        <f t="shared" si="373"/>
        <v>0</v>
      </c>
      <c r="AS1208" s="27">
        <f t="shared" si="374"/>
        <v>0</v>
      </c>
      <c r="AT1208" s="27">
        <f t="shared" si="375"/>
        <v>0</v>
      </c>
      <c r="AU1208" s="27">
        <f t="shared" si="376"/>
        <v>0</v>
      </c>
      <c r="AV1208" s="27">
        <f t="shared" si="377"/>
        <v>0</v>
      </c>
      <c r="AW1208" s="27">
        <f t="shared" si="378"/>
        <v>0</v>
      </c>
    </row>
    <row r="1209" spans="1:49">
      <c r="A1209" s="78">
        <v>1198</v>
      </c>
      <c r="B1209" s="69" t="s">
        <v>328</v>
      </c>
      <c r="C1209" s="314"/>
      <c r="D1209" s="72"/>
      <c r="E1209" s="180"/>
      <c r="F1209" s="72"/>
      <c r="G1209" s="72"/>
      <c r="H1209" s="325">
        <f t="shared" si="360"/>
        <v>0</v>
      </c>
      <c r="I1209" s="71"/>
      <c r="J1209" s="303"/>
      <c r="K1209" s="303"/>
      <c r="L1209" s="303"/>
      <c r="M1209" s="304">
        <f t="shared" si="364"/>
        <v>0</v>
      </c>
      <c r="N1209" s="326" t="str">
        <f t="shared" si="361"/>
        <v/>
      </c>
      <c r="O1209" s="71"/>
      <c r="P1209" s="303"/>
      <c r="Q1209" s="214">
        <f t="shared" si="365"/>
        <v>0</v>
      </c>
      <c r="R1209" s="71"/>
      <c r="S1209" s="308"/>
      <c r="T1209" s="308"/>
      <c r="U1209" s="308"/>
      <c r="V1209" s="79"/>
      <c r="W1209" s="303"/>
      <c r="X1209" s="303"/>
      <c r="Y1209" s="309">
        <f t="shared" si="362"/>
        <v>0</v>
      </c>
      <c r="Z1209" s="73" t="s">
        <v>169</v>
      </c>
      <c r="AA1209" s="73" t="s">
        <v>169</v>
      </c>
      <c r="AB1209" s="317"/>
      <c r="AC1209" s="73" t="s">
        <v>169</v>
      </c>
      <c r="AD1209" s="73" t="s">
        <v>169</v>
      </c>
      <c r="AE1209" s="317"/>
      <c r="AF1209" s="73" t="s">
        <v>169</v>
      </c>
      <c r="AG1209" s="73" t="s">
        <v>169</v>
      </c>
      <c r="AH1209" s="317"/>
      <c r="AI1209" s="88">
        <f t="shared" si="366"/>
        <v>0</v>
      </c>
      <c r="AJ1209" s="312">
        <f t="shared" si="367"/>
        <v>0</v>
      </c>
      <c r="AK1209" s="27">
        <f t="shared" si="368"/>
        <v>0</v>
      </c>
      <c r="AL1209" s="27">
        <f t="shared" si="369"/>
        <v>0</v>
      </c>
      <c r="AM1209" s="27">
        <f t="shared" si="370"/>
        <v>0</v>
      </c>
      <c r="AN1209" s="77">
        <f t="shared" si="363"/>
        <v>0</v>
      </c>
      <c r="AP1209" s="27">
        <f t="shared" si="371"/>
        <v>0</v>
      </c>
      <c r="AQ1209" s="207">
        <f t="shared" si="372"/>
        <v>0</v>
      </c>
      <c r="AR1209" s="27">
        <f t="shared" si="373"/>
        <v>0</v>
      </c>
      <c r="AS1209" s="27">
        <f t="shared" si="374"/>
        <v>0</v>
      </c>
      <c r="AT1209" s="27">
        <f t="shared" si="375"/>
        <v>0</v>
      </c>
      <c r="AU1209" s="27">
        <f t="shared" si="376"/>
        <v>0</v>
      </c>
      <c r="AV1209" s="27">
        <f t="shared" si="377"/>
        <v>0</v>
      </c>
      <c r="AW1209" s="27">
        <f t="shared" si="378"/>
        <v>0</v>
      </c>
    </row>
    <row r="1210" spans="1:49">
      <c r="A1210" s="78">
        <v>1199</v>
      </c>
      <c r="B1210" s="69" t="s">
        <v>328</v>
      </c>
      <c r="C1210" s="314"/>
      <c r="D1210" s="72"/>
      <c r="E1210" s="180"/>
      <c r="F1210" s="72"/>
      <c r="G1210" s="72"/>
      <c r="H1210" s="325">
        <f t="shared" si="360"/>
        <v>0</v>
      </c>
      <c r="I1210" s="71"/>
      <c r="J1210" s="303"/>
      <c r="K1210" s="303"/>
      <c r="L1210" s="303"/>
      <c r="M1210" s="304">
        <f t="shared" si="364"/>
        <v>0</v>
      </c>
      <c r="N1210" s="326" t="str">
        <f t="shared" si="361"/>
        <v/>
      </c>
      <c r="O1210" s="71"/>
      <c r="P1210" s="303"/>
      <c r="Q1210" s="214">
        <f t="shared" si="365"/>
        <v>0</v>
      </c>
      <c r="R1210" s="71"/>
      <c r="S1210" s="308"/>
      <c r="T1210" s="308"/>
      <c r="U1210" s="308"/>
      <c r="V1210" s="79"/>
      <c r="W1210" s="303"/>
      <c r="X1210" s="303"/>
      <c r="Y1210" s="309">
        <f t="shared" si="362"/>
        <v>0</v>
      </c>
      <c r="Z1210" s="73" t="s">
        <v>169</v>
      </c>
      <c r="AA1210" s="73" t="s">
        <v>169</v>
      </c>
      <c r="AB1210" s="317"/>
      <c r="AC1210" s="73" t="s">
        <v>169</v>
      </c>
      <c r="AD1210" s="73" t="s">
        <v>169</v>
      </c>
      <c r="AE1210" s="317"/>
      <c r="AF1210" s="73" t="s">
        <v>169</v>
      </c>
      <c r="AG1210" s="73" t="s">
        <v>169</v>
      </c>
      <c r="AH1210" s="317"/>
      <c r="AI1210" s="88">
        <f t="shared" si="366"/>
        <v>0</v>
      </c>
      <c r="AJ1210" s="312">
        <f t="shared" si="367"/>
        <v>0</v>
      </c>
      <c r="AK1210" s="27">
        <f t="shared" si="368"/>
        <v>0</v>
      </c>
      <c r="AL1210" s="27">
        <f t="shared" si="369"/>
        <v>0</v>
      </c>
      <c r="AM1210" s="27">
        <f t="shared" si="370"/>
        <v>0</v>
      </c>
      <c r="AN1210" s="77">
        <f t="shared" si="363"/>
        <v>0</v>
      </c>
      <c r="AP1210" s="27">
        <f t="shared" si="371"/>
        <v>0</v>
      </c>
      <c r="AQ1210" s="207">
        <f t="shared" si="372"/>
        <v>0</v>
      </c>
      <c r="AR1210" s="27">
        <f t="shared" si="373"/>
        <v>0</v>
      </c>
      <c r="AS1210" s="27">
        <f t="shared" si="374"/>
        <v>0</v>
      </c>
      <c r="AT1210" s="27">
        <f t="shared" si="375"/>
        <v>0</v>
      </c>
      <c r="AU1210" s="27">
        <f t="shared" si="376"/>
        <v>0</v>
      </c>
      <c r="AV1210" s="27">
        <f t="shared" si="377"/>
        <v>0</v>
      </c>
      <c r="AW1210" s="27">
        <f t="shared" si="378"/>
        <v>0</v>
      </c>
    </row>
    <row r="1211" spans="1:49">
      <c r="A1211" s="78">
        <v>1200</v>
      </c>
      <c r="B1211" s="69" t="s">
        <v>328</v>
      </c>
      <c r="C1211" s="314"/>
      <c r="D1211" s="72"/>
      <c r="E1211" s="180"/>
      <c r="F1211" s="72"/>
      <c r="G1211" s="72"/>
      <c r="H1211" s="325">
        <f t="shared" si="360"/>
        <v>0</v>
      </c>
      <c r="I1211" s="71"/>
      <c r="J1211" s="303"/>
      <c r="K1211" s="303"/>
      <c r="L1211" s="303"/>
      <c r="M1211" s="304">
        <f t="shared" si="364"/>
        <v>0</v>
      </c>
      <c r="N1211" s="326" t="str">
        <f t="shared" si="361"/>
        <v/>
      </c>
      <c r="O1211" s="71"/>
      <c r="P1211" s="303"/>
      <c r="Q1211" s="214">
        <f t="shared" si="365"/>
        <v>0</v>
      </c>
      <c r="R1211" s="71"/>
      <c r="S1211" s="308"/>
      <c r="T1211" s="308"/>
      <c r="U1211" s="308"/>
      <c r="V1211" s="79"/>
      <c r="W1211" s="303"/>
      <c r="X1211" s="303"/>
      <c r="Y1211" s="309">
        <f t="shared" si="362"/>
        <v>0</v>
      </c>
      <c r="Z1211" s="73" t="s">
        <v>169</v>
      </c>
      <c r="AA1211" s="73" t="s">
        <v>169</v>
      </c>
      <c r="AB1211" s="317"/>
      <c r="AC1211" s="73" t="s">
        <v>169</v>
      </c>
      <c r="AD1211" s="73" t="s">
        <v>169</v>
      </c>
      <c r="AE1211" s="317"/>
      <c r="AF1211" s="73" t="s">
        <v>169</v>
      </c>
      <c r="AG1211" s="73" t="s">
        <v>169</v>
      </c>
      <c r="AH1211" s="317"/>
      <c r="AI1211" s="88">
        <f t="shared" si="366"/>
        <v>0</v>
      </c>
      <c r="AJ1211" s="312">
        <f t="shared" si="367"/>
        <v>0</v>
      </c>
      <c r="AK1211" s="27">
        <f t="shared" si="368"/>
        <v>0</v>
      </c>
      <c r="AL1211" s="27">
        <f t="shared" si="369"/>
        <v>0</v>
      </c>
      <c r="AM1211" s="27">
        <f t="shared" si="370"/>
        <v>0</v>
      </c>
      <c r="AN1211" s="77">
        <f t="shared" si="363"/>
        <v>0</v>
      </c>
      <c r="AP1211" s="27">
        <f t="shared" si="371"/>
        <v>0</v>
      </c>
      <c r="AQ1211" s="207">
        <f t="shared" si="372"/>
        <v>0</v>
      </c>
      <c r="AR1211" s="27">
        <f t="shared" si="373"/>
        <v>0</v>
      </c>
      <c r="AS1211" s="27">
        <f t="shared" si="374"/>
        <v>0</v>
      </c>
      <c r="AT1211" s="27">
        <f t="shared" si="375"/>
        <v>0</v>
      </c>
      <c r="AU1211" s="27">
        <f t="shared" si="376"/>
        <v>0</v>
      </c>
      <c r="AV1211" s="27">
        <f t="shared" si="377"/>
        <v>0</v>
      </c>
      <c r="AW1211" s="27">
        <f t="shared" si="378"/>
        <v>0</v>
      </c>
    </row>
    <row r="1212" spans="1:49">
      <c r="A1212" s="78">
        <v>1201</v>
      </c>
      <c r="B1212" s="69" t="s">
        <v>328</v>
      </c>
      <c r="C1212" s="314"/>
      <c r="D1212" s="72"/>
      <c r="E1212" s="180"/>
      <c r="F1212" s="72"/>
      <c r="G1212" s="72"/>
      <c r="H1212" s="325">
        <f t="shared" si="360"/>
        <v>0</v>
      </c>
      <c r="I1212" s="71"/>
      <c r="J1212" s="303"/>
      <c r="K1212" s="303"/>
      <c r="L1212" s="303"/>
      <c r="M1212" s="304">
        <f t="shared" si="364"/>
        <v>0</v>
      </c>
      <c r="N1212" s="326" t="str">
        <f t="shared" si="361"/>
        <v/>
      </c>
      <c r="O1212" s="71"/>
      <c r="P1212" s="303"/>
      <c r="Q1212" s="214">
        <f t="shared" si="365"/>
        <v>0</v>
      </c>
      <c r="R1212" s="71"/>
      <c r="S1212" s="308"/>
      <c r="T1212" s="308"/>
      <c r="U1212" s="308"/>
      <c r="V1212" s="79"/>
      <c r="W1212" s="303"/>
      <c r="X1212" s="303"/>
      <c r="Y1212" s="309">
        <f t="shared" si="362"/>
        <v>0</v>
      </c>
      <c r="Z1212" s="73" t="s">
        <v>169</v>
      </c>
      <c r="AA1212" s="73" t="s">
        <v>169</v>
      </c>
      <c r="AB1212" s="317"/>
      <c r="AC1212" s="73" t="s">
        <v>169</v>
      </c>
      <c r="AD1212" s="73" t="s">
        <v>169</v>
      </c>
      <c r="AE1212" s="317"/>
      <c r="AF1212" s="73" t="s">
        <v>169</v>
      </c>
      <c r="AG1212" s="73" t="s">
        <v>169</v>
      </c>
      <c r="AH1212" s="317"/>
      <c r="AI1212" s="88">
        <f t="shared" si="366"/>
        <v>0</v>
      </c>
      <c r="AJ1212" s="312">
        <f t="shared" si="367"/>
        <v>0</v>
      </c>
      <c r="AK1212" s="27">
        <f t="shared" si="368"/>
        <v>0</v>
      </c>
      <c r="AL1212" s="27">
        <f t="shared" si="369"/>
        <v>0</v>
      </c>
      <c r="AM1212" s="27">
        <f t="shared" si="370"/>
        <v>0</v>
      </c>
      <c r="AN1212" s="77">
        <f t="shared" si="363"/>
        <v>0</v>
      </c>
      <c r="AP1212" s="27">
        <f t="shared" si="371"/>
        <v>0</v>
      </c>
      <c r="AQ1212" s="207">
        <f t="shared" si="372"/>
        <v>0</v>
      </c>
      <c r="AR1212" s="27">
        <f t="shared" si="373"/>
        <v>0</v>
      </c>
      <c r="AS1212" s="27">
        <f t="shared" si="374"/>
        <v>0</v>
      </c>
      <c r="AT1212" s="27">
        <f t="shared" si="375"/>
        <v>0</v>
      </c>
      <c r="AU1212" s="27">
        <f t="shared" si="376"/>
        <v>0</v>
      </c>
      <c r="AV1212" s="27">
        <f t="shared" si="377"/>
        <v>0</v>
      </c>
      <c r="AW1212" s="27">
        <f t="shared" si="378"/>
        <v>0</v>
      </c>
    </row>
    <row r="1213" spans="1:49">
      <c r="A1213" s="78">
        <v>1202</v>
      </c>
      <c r="B1213" s="69" t="s">
        <v>328</v>
      </c>
      <c r="C1213" s="314"/>
      <c r="D1213" s="72"/>
      <c r="E1213" s="180"/>
      <c r="F1213" s="72"/>
      <c r="G1213" s="72"/>
      <c r="H1213" s="325">
        <f t="shared" si="360"/>
        <v>0</v>
      </c>
      <c r="I1213" s="71"/>
      <c r="J1213" s="303"/>
      <c r="K1213" s="303"/>
      <c r="L1213" s="303"/>
      <c r="M1213" s="304">
        <f t="shared" si="364"/>
        <v>0</v>
      </c>
      <c r="N1213" s="326" t="str">
        <f t="shared" si="361"/>
        <v/>
      </c>
      <c r="O1213" s="71"/>
      <c r="P1213" s="303"/>
      <c r="Q1213" s="214">
        <f t="shared" si="365"/>
        <v>0</v>
      </c>
      <c r="R1213" s="71"/>
      <c r="S1213" s="308"/>
      <c r="T1213" s="308"/>
      <c r="U1213" s="308"/>
      <c r="V1213" s="79"/>
      <c r="W1213" s="303"/>
      <c r="X1213" s="303"/>
      <c r="Y1213" s="309">
        <f t="shared" si="362"/>
        <v>0</v>
      </c>
      <c r="Z1213" s="73" t="s">
        <v>169</v>
      </c>
      <c r="AA1213" s="73" t="s">
        <v>169</v>
      </c>
      <c r="AB1213" s="317"/>
      <c r="AC1213" s="73" t="s">
        <v>169</v>
      </c>
      <c r="AD1213" s="73" t="s">
        <v>169</v>
      </c>
      <c r="AE1213" s="317"/>
      <c r="AF1213" s="73" t="s">
        <v>169</v>
      </c>
      <c r="AG1213" s="73" t="s">
        <v>169</v>
      </c>
      <c r="AH1213" s="317"/>
      <c r="AI1213" s="88">
        <f t="shared" si="366"/>
        <v>0</v>
      </c>
      <c r="AJ1213" s="312">
        <f t="shared" si="367"/>
        <v>0</v>
      </c>
      <c r="AK1213" s="27">
        <f t="shared" si="368"/>
        <v>0</v>
      </c>
      <c r="AL1213" s="27">
        <f t="shared" si="369"/>
        <v>0</v>
      </c>
      <c r="AM1213" s="27">
        <f t="shared" si="370"/>
        <v>0</v>
      </c>
      <c r="AN1213" s="77">
        <f t="shared" si="363"/>
        <v>0</v>
      </c>
      <c r="AP1213" s="27">
        <f t="shared" si="371"/>
        <v>0</v>
      </c>
      <c r="AQ1213" s="207">
        <f t="shared" si="372"/>
        <v>0</v>
      </c>
      <c r="AR1213" s="27">
        <f t="shared" si="373"/>
        <v>0</v>
      </c>
      <c r="AS1213" s="27">
        <f t="shared" si="374"/>
        <v>0</v>
      </c>
      <c r="AT1213" s="27">
        <f t="shared" si="375"/>
        <v>0</v>
      </c>
      <c r="AU1213" s="27">
        <f t="shared" si="376"/>
        <v>0</v>
      </c>
      <c r="AV1213" s="27">
        <f t="shared" si="377"/>
        <v>0</v>
      </c>
      <c r="AW1213" s="27">
        <f t="shared" si="378"/>
        <v>0</v>
      </c>
    </row>
    <row r="1214" spans="1:49">
      <c r="A1214" s="78">
        <v>1203</v>
      </c>
      <c r="B1214" s="69" t="s">
        <v>328</v>
      </c>
      <c r="C1214" s="314"/>
      <c r="D1214" s="72"/>
      <c r="E1214" s="180"/>
      <c r="F1214" s="72"/>
      <c r="G1214" s="72"/>
      <c r="H1214" s="325">
        <f t="shared" si="360"/>
        <v>0</v>
      </c>
      <c r="I1214" s="71"/>
      <c r="J1214" s="303"/>
      <c r="K1214" s="303"/>
      <c r="L1214" s="303"/>
      <c r="M1214" s="304">
        <f t="shared" si="364"/>
        <v>0</v>
      </c>
      <c r="N1214" s="326" t="str">
        <f t="shared" si="361"/>
        <v/>
      </c>
      <c r="O1214" s="71"/>
      <c r="P1214" s="303"/>
      <c r="Q1214" s="214">
        <f t="shared" si="365"/>
        <v>0</v>
      </c>
      <c r="R1214" s="71"/>
      <c r="S1214" s="308"/>
      <c r="T1214" s="308"/>
      <c r="U1214" s="308"/>
      <c r="V1214" s="79"/>
      <c r="W1214" s="303"/>
      <c r="X1214" s="303"/>
      <c r="Y1214" s="309">
        <f t="shared" si="362"/>
        <v>0</v>
      </c>
      <c r="Z1214" s="73" t="s">
        <v>169</v>
      </c>
      <c r="AA1214" s="73" t="s">
        <v>169</v>
      </c>
      <c r="AB1214" s="317"/>
      <c r="AC1214" s="73" t="s">
        <v>169</v>
      </c>
      <c r="AD1214" s="73" t="s">
        <v>169</v>
      </c>
      <c r="AE1214" s="317"/>
      <c r="AF1214" s="73" t="s">
        <v>169</v>
      </c>
      <c r="AG1214" s="73" t="s">
        <v>169</v>
      </c>
      <c r="AH1214" s="317"/>
      <c r="AI1214" s="88">
        <f t="shared" si="366"/>
        <v>0</v>
      </c>
      <c r="AJ1214" s="312">
        <f t="shared" si="367"/>
        <v>0</v>
      </c>
      <c r="AK1214" s="27">
        <f t="shared" si="368"/>
        <v>0</v>
      </c>
      <c r="AL1214" s="27">
        <f t="shared" si="369"/>
        <v>0</v>
      </c>
      <c r="AM1214" s="27">
        <f t="shared" si="370"/>
        <v>0</v>
      </c>
      <c r="AN1214" s="77">
        <f t="shared" si="363"/>
        <v>0</v>
      </c>
      <c r="AP1214" s="27">
        <f t="shared" si="371"/>
        <v>0</v>
      </c>
      <c r="AQ1214" s="207">
        <f t="shared" si="372"/>
        <v>0</v>
      </c>
      <c r="AR1214" s="27">
        <f t="shared" si="373"/>
        <v>0</v>
      </c>
      <c r="AS1214" s="27">
        <f t="shared" si="374"/>
        <v>0</v>
      </c>
      <c r="AT1214" s="27">
        <f t="shared" si="375"/>
        <v>0</v>
      </c>
      <c r="AU1214" s="27">
        <f t="shared" si="376"/>
        <v>0</v>
      </c>
      <c r="AV1214" s="27">
        <f t="shared" si="377"/>
        <v>0</v>
      </c>
      <c r="AW1214" s="27">
        <f t="shared" si="378"/>
        <v>0</v>
      </c>
    </row>
    <row r="1215" spans="1:49">
      <c r="A1215" s="78">
        <v>1204</v>
      </c>
      <c r="B1215" s="69" t="s">
        <v>328</v>
      </c>
      <c r="C1215" s="314"/>
      <c r="D1215" s="72"/>
      <c r="E1215" s="180"/>
      <c r="F1215" s="72"/>
      <c r="G1215" s="72"/>
      <c r="H1215" s="325">
        <f t="shared" si="360"/>
        <v>0</v>
      </c>
      <c r="I1215" s="71"/>
      <c r="J1215" s="303"/>
      <c r="K1215" s="303"/>
      <c r="L1215" s="303"/>
      <c r="M1215" s="304">
        <f t="shared" si="364"/>
        <v>0</v>
      </c>
      <c r="N1215" s="326" t="str">
        <f t="shared" si="361"/>
        <v/>
      </c>
      <c r="O1215" s="71"/>
      <c r="P1215" s="303"/>
      <c r="Q1215" s="214">
        <f t="shared" si="365"/>
        <v>0</v>
      </c>
      <c r="R1215" s="71"/>
      <c r="S1215" s="308"/>
      <c r="T1215" s="308"/>
      <c r="U1215" s="308"/>
      <c r="V1215" s="79"/>
      <c r="W1215" s="303"/>
      <c r="X1215" s="303"/>
      <c r="Y1215" s="309">
        <f t="shared" si="362"/>
        <v>0</v>
      </c>
      <c r="Z1215" s="73" t="s">
        <v>169</v>
      </c>
      <c r="AA1215" s="73" t="s">
        <v>169</v>
      </c>
      <c r="AB1215" s="317"/>
      <c r="AC1215" s="73" t="s">
        <v>169</v>
      </c>
      <c r="AD1215" s="73" t="s">
        <v>169</v>
      </c>
      <c r="AE1215" s="317"/>
      <c r="AF1215" s="73" t="s">
        <v>169</v>
      </c>
      <c r="AG1215" s="73" t="s">
        <v>169</v>
      </c>
      <c r="AH1215" s="317"/>
      <c r="AI1215" s="88">
        <f t="shared" si="366"/>
        <v>0</v>
      </c>
      <c r="AJ1215" s="312">
        <f t="shared" si="367"/>
        <v>0</v>
      </c>
      <c r="AK1215" s="27">
        <f t="shared" si="368"/>
        <v>0</v>
      </c>
      <c r="AL1215" s="27">
        <f t="shared" si="369"/>
        <v>0</v>
      </c>
      <c r="AM1215" s="27">
        <f t="shared" si="370"/>
        <v>0</v>
      </c>
      <c r="AN1215" s="77">
        <f t="shared" si="363"/>
        <v>0</v>
      </c>
      <c r="AP1215" s="27">
        <f t="shared" si="371"/>
        <v>0</v>
      </c>
      <c r="AQ1215" s="207">
        <f t="shared" si="372"/>
        <v>0</v>
      </c>
      <c r="AR1215" s="27">
        <f t="shared" si="373"/>
        <v>0</v>
      </c>
      <c r="AS1215" s="27">
        <f t="shared" si="374"/>
        <v>0</v>
      </c>
      <c r="AT1215" s="27">
        <f t="shared" si="375"/>
        <v>0</v>
      </c>
      <c r="AU1215" s="27">
        <f t="shared" si="376"/>
        <v>0</v>
      </c>
      <c r="AV1215" s="27">
        <f t="shared" si="377"/>
        <v>0</v>
      </c>
      <c r="AW1215" s="27">
        <f t="shared" si="378"/>
        <v>0</v>
      </c>
    </row>
    <row r="1216" spans="1:49">
      <c r="A1216" s="78">
        <v>1205</v>
      </c>
      <c r="B1216" s="69" t="s">
        <v>328</v>
      </c>
      <c r="C1216" s="314"/>
      <c r="D1216" s="72"/>
      <c r="E1216" s="180"/>
      <c r="F1216" s="72"/>
      <c r="G1216" s="72"/>
      <c r="H1216" s="325">
        <f t="shared" si="360"/>
        <v>0</v>
      </c>
      <c r="I1216" s="71"/>
      <c r="J1216" s="303"/>
      <c r="K1216" s="303"/>
      <c r="L1216" s="303"/>
      <c r="M1216" s="304">
        <f t="shared" si="364"/>
        <v>0</v>
      </c>
      <c r="N1216" s="326" t="str">
        <f t="shared" si="361"/>
        <v/>
      </c>
      <c r="O1216" s="71"/>
      <c r="P1216" s="303"/>
      <c r="Q1216" s="214">
        <f t="shared" si="365"/>
        <v>0</v>
      </c>
      <c r="R1216" s="71"/>
      <c r="S1216" s="308"/>
      <c r="T1216" s="308"/>
      <c r="U1216" s="308"/>
      <c r="V1216" s="79"/>
      <c r="W1216" s="303"/>
      <c r="X1216" s="303"/>
      <c r="Y1216" s="309">
        <f t="shared" si="362"/>
        <v>0</v>
      </c>
      <c r="Z1216" s="73" t="s">
        <v>169</v>
      </c>
      <c r="AA1216" s="73" t="s">
        <v>169</v>
      </c>
      <c r="AB1216" s="317"/>
      <c r="AC1216" s="73" t="s">
        <v>169</v>
      </c>
      <c r="AD1216" s="73" t="s">
        <v>169</v>
      </c>
      <c r="AE1216" s="317"/>
      <c r="AF1216" s="73" t="s">
        <v>169</v>
      </c>
      <c r="AG1216" s="73" t="s">
        <v>169</v>
      </c>
      <c r="AH1216" s="317"/>
      <c r="AI1216" s="88">
        <f t="shared" si="366"/>
        <v>0</v>
      </c>
      <c r="AJ1216" s="312">
        <f t="shared" si="367"/>
        <v>0</v>
      </c>
      <c r="AK1216" s="27">
        <f t="shared" si="368"/>
        <v>0</v>
      </c>
      <c r="AL1216" s="27">
        <f t="shared" si="369"/>
        <v>0</v>
      </c>
      <c r="AM1216" s="27">
        <f t="shared" si="370"/>
        <v>0</v>
      </c>
      <c r="AN1216" s="77">
        <f t="shared" si="363"/>
        <v>0</v>
      </c>
      <c r="AP1216" s="27">
        <f t="shared" si="371"/>
        <v>0</v>
      </c>
      <c r="AQ1216" s="207">
        <f t="shared" si="372"/>
        <v>0</v>
      </c>
      <c r="AR1216" s="27">
        <f t="shared" si="373"/>
        <v>0</v>
      </c>
      <c r="AS1216" s="27">
        <f t="shared" si="374"/>
        <v>0</v>
      </c>
      <c r="AT1216" s="27">
        <f t="shared" si="375"/>
        <v>0</v>
      </c>
      <c r="AU1216" s="27">
        <f t="shared" si="376"/>
        <v>0</v>
      </c>
      <c r="AV1216" s="27">
        <f t="shared" si="377"/>
        <v>0</v>
      </c>
      <c r="AW1216" s="27">
        <f t="shared" si="378"/>
        <v>0</v>
      </c>
    </row>
    <row r="1217" spans="1:49">
      <c r="A1217" s="78">
        <v>1206</v>
      </c>
      <c r="B1217" s="69" t="s">
        <v>328</v>
      </c>
      <c r="C1217" s="314"/>
      <c r="D1217" s="72"/>
      <c r="E1217" s="180"/>
      <c r="F1217" s="72"/>
      <c r="G1217" s="72"/>
      <c r="H1217" s="325">
        <f t="shared" si="360"/>
        <v>0</v>
      </c>
      <c r="I1217" s="71"/>
      <c r="J1217" s="303"/>
      <c r="K1217" s="303"/>
      <c r="L1217" s="303"/>
      <c r="M1217" s="304">
        <f t="shared" si="364"/>
        <v>0</v>
      </c>
      <c r="N1217" s="326" t="str">
        <f t="shared" si="361"/>
        <v/>
      </c>
      <c r="O1217" s="71"/>
      <c r="P1217" s="303"/>
      <c r="Q1217" s="214">
        <f t="shared" si="365"/>
        <v>0</v>
      </c>
      <c r="R1217" s="71"/>
      <c r="S1217" s="308"/>
      <c r="T1217" s="308"/>
      <c r="U1217" s="308"/>
      <c r="V1217" s="79"/>
      <c r="W1217" s="303"/>
      <c r="X1217" s="303"/>
      <c r="Y1217" s="309">
        <f t="shared" si="362"/>
        <v>0</v>
      </c>
      <c r="Z1217" s="73" t="s">
        <v>169</v>
      </c>
      <c r="AA1217" s="73" t="s">
        <v>169</v>
      </c>
      <c r="AB1217" s="317"/>
      <c r="AC1217" s="73" t="s">
        <v>169</v>
      </c>
      <c r="AD1217" s="73" t="s">
        <v>169</v>
      </c>
      <c r="AE1217" s="317"/>
      <c r="AF1217" s="73" t="s">
        <v>169</v>
      </c>
      <c r="AG1217" s="73" t="s">
        <v>169</v>
      </c>
      <c r="AH1217" s="317"/>
      <c r="AI1217" s="88">
        <f t="shared" si="366"/>
        <v>0</v>
      </c>
      <c r="AJ1217" s="312">
        <f t="shared" si="367"/>
        <v>0</v>
      </c>
      <c r="AK1217" s="27">
        <f t="shared" si="368"/>
        <v>0</v>
      </c>
      <c r="AL1217" s="27">
        <f t="shared" si="369"/>
        <v>0</v>
      </c>
      <c r="AM1217" s="27">
        <f t="shared" si="370"/>
        <v>0</v>
      </c>
      <c r="AN1217" s="77">
        <f t="shared" si="363"/>
        <v>0</v>
      </c>
      <c r="AP1217" s="27">
        <f t="shared" si="371"/>
        <v>0</v>
      </c>
      <c r="AQ1217" s="207">
        <f t="shared" si="372"/>
        <v>0</v>
      </c>
      <c r="AR1217" s="27">
        <f t="shared" si="373"/>
        <v>0</v>
      </c>
      <c r="AS1217" s="27">
        <f t="shared" si="374"/>
        <v>0</v>
      </c>
      <c r="AT1217" s="27">
        <f t="shared" si="375"/>
        <v>0</v>
      </c>
      <c r="AU1217" s="27">
        <f t="shared" si="376"/>
        <v>0</v>
      </c>
      <c r="AV1217" s="27">
        <f t="shared" si="377"/>
        <v>0</v>
      </c>
      <c r="AW1217" s="27">
        <f t="shared" si="378"/>
        <v>0</v>
      </c>
    </row>
    <row r="1218" spans="1:49">
      <c r="A1218" s="78">
        <v>1207</v>
      </c>
      <c r="B1218" s="69" t="s">
        <v>328</v>
      </c>
      <c r="C1218" s="314"/>
      <c r="D1218" s="72"/>
      <c r="E1218" s="180"/>
      <c r="F1218" s="72"/>
      <c r="G1218" s="72"/>
      <c r="H1218" s="325">
        <f t="shared" si="360"/>
        <v>0</v>
      </c>
      <c r="I1218" s="71"/>
      <c r="J1218" s="303"/>
      <c r="K1218" s="303"/>
      <c r="L1218" s="303"/>
      <c r="M1218" s="304">
        <f t="shared" si="364"/>
        <v>0</v>
      </c>
      <c r="N1218" s="326" t="str">
        <f t="shared" si="361"/>
        <v/>
      </c>
      <c r="O1218" s="71"/>
      <c r="P1218" s="303"/>
      <c r="Q1218" s="214">
        <f t="shared" si="365"/>
        <v>0</v>
      </c>
      <c r="R1218" s="71"/>
      <c r="S1218" s="308"/>
      <c r="T1218" s="308"/>
      <c r="U1218" s="308"/>
      <c r="V1218" s="79"/>
      <c r="W1218" s="303"/>
      <c r="X1218" s="303"/>
      <c r="Y1218" s="309">
        <f t="shared" si="362"/>
        <v>0</v>
      </c>
      <c r="Z1218" s="73" t="s">
        <v>169</v>
      </c>
      <c r="AA1218" s="73" t="s">
        <v>169</v>
      </c>
      <c r="AB1218" s="317"/>
      <c r="AC1218" s="73" t="s">
        <v>169</v>
      </c>
      <c r="AD1218" s="73" t="s">
        <v>169</v>
      </c>
      <c r="AE1218" s="317"/>
      <c r="AF1218" s="73" t="s">
        <v>169</v>
      </c>
      <c r="AG1218" s="73" t="s">
        <v>169</v>
      </c>
      <c r="AH1218" s="317"/>
      <c r="AI1218" s="88">
        <f t="shared" si="366"/>
        <v>0</v>
      </c>
      <c r="AJ1218" s="312">
        <f t="shared" si="367"/>
        <v>0</v>
      </c>
      <c r="AK1218" s="27">
        <f t="shared" si="368"/>
        <v>0</v>
      </c>
      <c r="AL1218" s="27">
        <f t="shared" si="369"/>
        <v>0</v>
      </c>
      <c r="AM1218" s="27">
        <f t="shared" si="370"/>
        <v>0</v>
      </c>
      <c r="AN1218" s="77">
        <f t="shared" si="363"/>
        <v>0</v>
      </c>
      <c r="AP1218" s="27">
        <f t="shared" si="371"/>
        <v>0</v>
      </c>
      <c r="AQ1218" s="207">
        <f t="shared" si="372"/>
        <v>0</v>
      </c>
      <c r="AR1218" s="27">
        <f t="shared" si="373"/>
        <v>0</v>
      </c>
      <c r="AS1218" s="27">
        <f t="shared" si="374"/>
        <v>0</v>
      </c>
      <c r="AT1218" s="27">
        <f t="shared" si="375"/>
        <v>0</v>
      </c>
      <c r="AU1218" s="27">
        <f t="shared" si="376"/>
        <v>0</v>
      </c>
      <c r="AV1218" s="27">
        <f t="shared" si="377"/>
        <v>0</v>
      </c>
      <c r="AW1218" s="27">
        <f t="shared" si="378"/>
        <v>0</v>
      </c>
    </row>
    <row r="1219" spans="1:49">
      <c r="A1219" s="78">
        <v>1208</v>
      </c>
      <c r="B1219" s="69" t="s">
        <v>328</v>
      </c>
      <c r="C1219" s="314"/>
      <c r="D1219" s="72"/>
      <c r="E1219" s="180"/>
      <c r="F1219" s="72"/>
      <c r="G1219" s="72"/>
      <c r="H1219" s="325">
        <f t="shared" si="360"/>
        <v>0</v>
      </c>
      <c r="I1219" s="71"/>
      <c r="J1219" s="303"/>
      <c r="K1219" s="303"/>
      <c r="L1219" s="303"/>
      <c r="M1219" s="304">
        <f t="shared" si="364"/>
        <v>0</v>
      </c>
      <c r="N1219" s="326" t="str">
        <f t="shared" si="361"/>
        <v/>
      </c>
      <c r="O1219" s="71"/>
      <c r="P1219" s="303"/>
      <c r="Q1219" s="214">
        <f t="shared" si="365"/>
        <v>0</v>
      </c>
      <c r="R1219" s="71"/>
      <c r="S1219" s="308"/>
      <c r="T1219" s="308"/>
      <c r="U1219" s="308"/>
      <c r="V1219" s="79"/>
      <c r="W1219" s="303"/>
      <c r="X1219" s="303"/>
      <c r="Y1219" s="309">
        <f t="shared" si="362"/>
        <v>0</v>
      </c>
      <c r="Z1219" s="73" t="s">
        <v>169</v>
      </c>
      <c r="AA1219" s="73" t="s">
        <v>169</v>
      </c>
      <c r="AB1219" s="317"/>
      <c r="AC1219" s="73" t="s">
        <v>169</v>
      </c>
      <c r="AD1219" s="73" t="s">
        <v>169</v>
      </c>
      <c r="AE1219" s="317"/>
      <c r="AF1219" s="73" t="s">
        <v>169</v>
      </c>
      <c r="AG1219" s="73" t="s">
        <v>169</v>
      </c>
      <c r="AH1219" s="317"/>
      <c r="AI1219" s="88">
        <f t="shared" si="366"/>
        <v>0</v>
      </c>
      <c r="AJ1219" s="312">
        <f t="shared" si="367"/>
        <v>0</v>
      </c>
      <c r="AK1219" s="27">
        <f t="shared" si="368"/>
        <v>0</v>
      </c>
      <c r="AL1219" s="27">
        <f t="shared" si="369"/>
        <v>0</v>
      </c>
      <c r="AM1219" s="27">
        <f t="shared" si="370"/>
        <v>0</v>
      </c>
      <c r="AN1219" s="77">
        <f t="shared" si="363"/>
        <v>0</v>
      </c>
      <c r="AP1219" s="27">
        <f t="shared" si="371"/>
        <v>0</v>
      </c>
      <c r="AQ1219" s="207">
        <f t="shared" si="372"/>
        <v>0</v>
      </c>
      <c r="AR1219" s="27">
        <f t="shared" si="373"/>
        <v>0</v>
      </c>
      <c r="AS1219" s="27">
        <f t="shared" si="374"/>
        <v>0</v>
      </c>
      <c r="AT1219" s="27">
        <f t="shared" si="375"/>
        <v>0</v>
      </c>
      <c r="AU1219" s="27">
        <f t="shared" si="376"/>
        <v>0</v>
      </c>
      <c r="AV1219" s="27">
        <f t="shared" si="377"/>
        <v>0</v>
      </c>
      <c r="AW1219" s="27">
        <f t="shared" si="378"/>
        <v>0</v>
      </c>
    </row>
    <row r="1220" spans="1:49">
      <c r="A1220" s="78">
        <v>1209</v>
      </c>
      <c r="B1220" s="69" t="s">
        <v>328</v>
      </c>
      <c r="C1220" s="314"/>
      <c r="D1220" s="72"/>
      <c r="E1220" s="180"/>
      <c r="F1220" s="72"/>
      <c r="G1220" s="72"/>
      <c r="H1220" s="325">
        <f t="shared" si="360"/>
        <v>0</v>
      </c>
      <c r="I1220" s="71"/>
      <c r="J1220" s="303"/>
      <c r="K1220" s="303"/>
      <c r="L1220" s="303"/>
      <c r="M1220" s="304">
        <f t="shared" si="364"/>
        <v>0</v>
      </c>
      <c r="N1220" s="326" t="str">
        <f t="shared" si="361"/>
        <v/>
      </c>
      <c r="O1220" s="71"/>
      <c r="P1220" s="303"/>
      <c r="Q1220" s="214">
        <f t="shared" si="365"/>
        <v>0</v>
      </c>
      <c r="R1220" s="71"/>
      <c r="S1220" s="308"/>
      <c r="T1220" s="308"/>
      <c r="U1220" s="308"/>
      <c r="V1220" s="79"/>
      <c r="W1220" s="303"/>
      <c r="X1220" s="303"/>
      <c r="Y1220" s="309">
        <f t="shared" si="362"/>
        <v>0</v>
      </c>
      <c r="Z1220" s="73" t="s">
        <v>169</v>
      </c>
      <c r="AA1220" s="73" t="s">
        <v>169</v>
      </c>
      <c r="AB1220" s="317"/>
      <c r="AC1220" s="73" t="s">
        <v>169</v>
      </c>
      <c r="AD1220" s="73" t="s">
        <v>169</v>
      </c>
      <c r="AE1220" s="317"/>
      <c r="AF1220" s="73" t="s">
        <v>169</v>
      </c>
      <c r="AG1220" s="73" t="s">
        <v>169</v>
      </c>
      <c r="AH1220" s="317"/>
      <c r="AI1220" s="88">
        <f t="shared" si="366"/>
        <v>0</v>
      </c>
      <c r="AJ1220" s="312">
        <f t="shared" si="367"/>
        <v>0</v>
      </c>
      <c r="AK1220" s="27">
        <f t="shared" si="368"/>
        <v>0</v>
      </c>
      <c r="AL1220" s="27">
        <f t="shared" si="369"/>
        <v>0</v>
      </c>
      <c r="AM1220" s="27">
        <f t="shared" si="370"/>
        <v>0</v>
      </c>
      <c r="AN1220" s="77">
        <f t="shared" si="363"/>
        <v>0</v>
      </c>
      <c r="AP1220" s="27">
        <f t="shared" si="371"/>
        <v>0</v>
      </c>
      <c r="AQ1220" s="207">
        <f t="shared" si="372"/>
        <v>0</v>
      </c>
      <c r="AR1220" s="27">
        <f t="shared" si="373"/>
        <v>0</v>
      </c>
      <c r="AS1220" s="27">
        <f t="shared" si="374"/>
        <v>0</v>
      </c>
      <c r="AT1220" s="27">
        <f t="shared" si="375"/>
        <v>0</v>
      </c>
      <c r="AU1220" s="27">
        <f t="shared" si="376"/>
        <v>0</v>
      </c>
      <c r="AV1220" s="27">
        <f t="shared" si="377"/>
        <v>0</v>
      </c>
      <c r="AW1220" s="27">
        <f t="shared" si="378"/>
        <v>0</v>
      </c>
    </row>
    <row r="1221" spans="1:49">
      <c r="A1221" s="78">
        <v>1210</v>
      </c>
      <c r="B1221" s="69" t="s">
        <v>328</v>
      </c>
      <c r="C1221" s="314"/>
      <c r="D1221" s="72"/>
      <c r="E1221" s="180"/>
      <c r="F1221" s="72"/>
      <c r="G1221" s="72"/>
      <c r="H1221" s="325">
        <f t="shared" si="360"/>
        <v>0</v>
      </c>
      <c r="I1221" s="71"/>
      <c r="J1221" s="303"/>
      <c r="K1221" s="303"/>
      <c r="L1221" s="303"/>
      <c r="M1221" s="304">
        <f t="shared" si="364"/>
        <v>0</v>
      </c>
      <c r="N1221" s="326" t="str">
        <f t="shared" si="361"/>
        <v/>
      </c>
      <c r="O1221" s="71"/>
      <c r="P1221" s="303"/>
      <c r="Q1221" s="214">
        <f t="shared" si="365"/>
        <v>0</v>
      </c>
      <c r="R1221" s="71"/>
      <c r="S1221" s="308"/>
      <c r="T1221" s="308"/>
      <c r="U1221" s="308"/>
      <c r="V1221" s="79"/>
      <c r="W1221" s="303"/>
      <c r="X1221" s="303"/>
      <c r="Y1221" s="309">
        <f t="shared" si="362"/>
        <v>0</v>
      </c>
      <c r="Z1221" s="73" t="s">
        <v>169</v>
      </c>
      <c r="AA1221" s="73" t="s">
        <v>169</v>
      </c>
      <c r="AB1221" s="317"/>
      <c r="AC1221" s="73" t="s">
        <v>169</v>
      </c>
      <c r="AD1221" s="73" t="s">
        <v>169</v>
      </c>
      <c r="AE1221" s="317"/>
      <c r="AF1221" s="73" t="s">
        <v>169</v>
      </c>
      <c r="AG1221" s="73" t="s">
        <v>169</v>
      </c>
      <c r="AH1221" s="317"/>
      <c r="AI1221" s="88">
        <f t="shared" si="366"/>
        <v>0</v>
      </c>
      <c r="AJ1221" s="312">
        <f t="shared" si="367"/>
        <v>0</v>
      </c>
      <c r="AK1221" s="27">
        <f t="shared" si="368"/>
        <v>0</v>
      </c>
      <c r="AL1221" s="27">
        <f t="shared" si="369"/>
        <v>0</v>
      </c>
      <c r="AM1221" s="27">
        <f t="shared" si="370"/>
        <v>0</v>
      </c>
      <c r="AN1221" s="77">
        <f t="shared" si="363"/>
        <v>0</v>
      </c>
      <c r="AP1221" s="27">
        <f t="shared" si="371"/>
        <v>0</v>
      </c>
      <c r="AQ1221" s="207">
        <f t="shared" si="372"/>
        <v>0</v>
      </c>
      <c r="AR1221" s="27">
        <f t="shared" si="373"/>
        <v>0</v>
      </c>
      <c r="AS1221" s="27">
        <f t="shared" si="374"/>
        <v>0</v>
      </c>
      <c r="AT1221" s="27">
        <f t="shared" si="375"/>
        <v>0</v>
      </c>
      <c r="AU1221" s="27">
        <f t="shared" si="376"/>
        <v>0</v>
      </c>
      <c r="AV1221" s="27">
        <f t="shared" si="377"/>
        <v>0</v>
      </c>
      <c r="AW1221" s="27">
        <f t="shared" si="378"/>
        <v>0</v>
      </c>
    </row>
    <row r="1222" spans="1:49">
      <c r="A1222" s="78">
        <v>1211</v>
      </c>
      <c r="B1222" s="69" t="s">
        <v>328</v>
      </c>
      <c r="C1222" s="314"/>
      <c r="D1222" s="72"/>
      <c r="E1222" s="180"/>
      <c r="F1222" s="72"/>
      <c r="G1222" s="72"/>
      <c r="H1222" s="325">
        <f t="shared" si="360"/>
        <v>0</v>
      </c>
      <c r="I1222" s="71"/>
      <c r="J1222" s="303"/>
      <c r="K1222" s="303"/>
      <c r="L1222" s="303"/>
      <c r="M1222" s="304">
        <f t="shared" si="364"/>
        <v>0</v>
      </c>
      <c r="N1222" s="326" t="str">
        <f t="shared" si="361"/>
        <v/>
      </c>
      <c r="O1222" s="71"/>
      <c r="P1222" s="303"/>
      <c r="Q1222" s="214">
        <f t="shared" si="365"/>
        <v>0</v>
      </c>
      <c r="R1222" s="71"/>
      <c r="S1222" s="308"/>
      <c r="T1222" s="308"/>
      <c r="U1222" s="308"/>
      <c r="V1222" s="79"/>
      <c r="W1222" s="303"/>
      <c r="X1222" s="303"/>
      <c r="Y1222" s="309">
        <f t="shared" si="362"/>
        <v>0</v>
      </c>
      <c r="Z1222" s="73" t="s">
        <v>169</v>
      </c>
      <c r="AA1222" s="73" t="s">
        <v>169</v>
      </c>
      <c r="AB1222" s="317"/>
      <c r="AC1222" s="73" t="s">
        <v>169</v>
      </c>
      <c r="AD1222" s="73" t="s">
        <v>169</v>
      </c>
      <c r="AE1222" s="317"/>
      <c r="AF1222" s="73" t="s">
        <v>169</v>
      </c>
      <c r="AG1222" s="73" t="s">
        <v>169</v>
      </c>
      <c r="AH1222" s="317"/>
      <c r="AI1222" s="88">
        <f t="shared" si="366"/>
        <v>0</v>
      </c>
      <c r="AJ1222" s="312">
        <f t="shared" si="367"/>
        <v>0</v>
      </c>
      <c r="AK1222" s="27">
        <f t="shared" si="368"/>
        <v>0</v>
      </c>
      <c r="AL1222" s="27">
        <f t="shared" si="369"/>
        <v>0</v>
      </c>
      <c r="AM1222" s="27">
        <f t="shared" si="370"/>
        <v>0</v>
      </c>
      <c r="AN1222" s="77">
        <f t="shared" si="363"/>
        <v>0</v>
      </c>
      <c r="AP1222" s="27">
        <f t="shared" si="371"/>
        <v>0</v>
      </c>
      <c r="AQ1222" s="207">
        <f t="shared" si="372"/>
        <v>0</v>
      </c>
      <c r="AR1222" s="27">
        <f t="shared" si="373"/>
        <v>0</v>
      </c>
      <c r="AS1222" s="27">
        <f t="shared" si="374"/>
        <v>0</v>
      </c>
      <c r="AT1222" s="27">
        <f t="shared" si="375"/>
        <v>0</v>
      </c>
      <c r="AU1222" s="27">
        <f t="shared" si="376"/>
        <v>0</v>
      </c>
      <c r="AV1222" s="27">
        <f t="shared" si="377"/>
        <v>0</v>
      </c>
      <c r="AW1222" s="27">
        <f t="shared" si="378"/>
        <v>0</v>
      </c>
    </row>
    <row r="1223" spans="1:49">
      <c r="A1223" s="78">
        <v>1212</v>
      </c>
      <c r="B1223" s="69" t="s">
        <v>328</v>
      </c>
      <c r="C1223" s="314"/>
      <c r="D1223" s="72"/>
      <c r="E1223" s="180"/>
      <c r="F1223" s="72"/>
      <c r="G1223" s="72"/>
      <c r="H1223" s="325">
        <f t="shared" si="360"/>
        <v>0</v>
      </c>
      <c r="I1223" s="71"/>
      <c r="J1223" s="303"/>
      <c r="K1223" s="303"/>
      <c r="L1223" s="303"/>
      <c r="M1223" s="304">
        <f t="shared" si="364"/>
        <v>0</v>
      </c>
      <c r="N1223" s="326" t="str">
        <f t="shared" si="361"/>
        <v/>
      </c>
      <c r="O1223" s="71"/>
      <c r="P1223" s="303"/>
      <c r="Q1223" s="214">
        <f t="shared" si="365"/>
        <v>0</v>
      </c>
      <c r="R1223" s="71"/>
      <c r="S1223" s="308"/>
      <c r="T1223" s="308"/>
      <c r="U1223" s="308"/>
      <c r="V1223" s="79"/>
      <c r="W1223" s="303"/>
      <c r="X1223" s="303"/>
      <c r="Y1223" s="309">
        <f t="shared" si="362"/>
        <v>0</v>
      </c>
      <c r="Z1223" s="73" t="s">
        <v>169</v>
      </c>
      <c r="AA1223" s="73" t="s">
        <v>169</v>
      </c>
      <c r="AB1223" s="317"/>
      <c r="AC1223" s="73" t="s">
        <v>169</v>
      </c>
      <c r="AD1223" s="73" t="s">
        <v>169</v>
      </c>
      <c r="AE1223" s="317"/>
      <c r="AF1223" s="73" t="s">
        <v>169</v>
      </c>
      <c r="AG1223" s="73" t="s">
        <v>169</v>
      </c>
      <c r="AH1223" s="317"/>
      <c r="AI1223" s="88">
        <f t="shared" si="366"/>
        <v>0</v>
      </c>
      <c r="AJ1223" s="312">
        <f t="shared" si="367"/>
        <v>0</v>
      </c>
      <c r="AK1223" s="27">
        <f t="shared" si="368"/>
        <v>0</v>
      </c>
      <c r="AL1223" s="27">
        <f t="shared" si="369"/>
        <v>0</v>
      </c>
      <c r="AM1223" s="27">
        <f t="shared" si="370"/>
        <v>0</v>
      </c>
      <c r="AN1223" s="77">
        <f t="shared" si="363"/>
        <v>0</v>
      </c>
      <c r="AP1223" s="27">
        <f t="shared" si="371"/>
        <v>0</v>
      </c>
      <c r="AQ1223" s="207">
        <f t="shared" si="372"/>
        <v>0</v>
      </c>
      <c r="AR1223" s="27">
        <f t="shared" si="373"/>
        <v>0</v>
      </c>
      <c r="AS1223" s="27">
        <f t="shared" si="374"/>
        <v>0</v>
      </c>
      <c r="AT1223" s="27">
        <f t="shared" si="375"/>
        <v>0</v>
      </c>
      <c r="AU1223" s="27">
        <f t="shared" si="376"/>
        <v>0</v>
      </c>
      <c r="AV1223" s="27">
        <f t="shared" si="377"/>
        <v>0</v>
      </c>
      <c r="AW1223" s="27">
        <f t="shared" si="378"/>
        <v>0</v>
      </c>
    </row>
    <row r="1224" spans="1:49">
      <c r="A1224" s="78">
        <v>1213</v>
      </c>
      <c r="B1224" s="69" t="s">
        <v>328</v>
      </c>
      <c r="C1224" s="314"/>
      <c r="D1224" s="72"/>
      <c r="E1224" s="180"/>
      <c r="F1224" s="72"/>
      <c r="G1224" s="72"/>
      <c r="H1224" s="325">
        <f t="shared" si="360"/>
        <v>0</v>
      </c>
      <c r="I1224" s="71"/>
      <c r="J1224" s="303"/>
      <c r="K1224" s="303"/>
      <c r="L1224" s="303"/>
      <c r="M1224" s="304">
        <f t="shared" si="364"/>
        <v>0</v>
      </c>
      <c r="N1224" s="326" t="str">
        <f t="shared" si="361"/>
        <v/>
      </c>
      <c r="O1224" s="71"/>
      <c r="P1224" s="303"/>
      <c r="Q1224" s="214">
        <f t="shared" si="365"/>
        <v>0</v>
      </c>
      <c r="R1224" s="71"/>
      <c r="S1224" s="308"/>
      <c r="T1224" s="308"/>
      <c r="U1224" s="308"/>
      <c r="V1224" s="79"/>
      <c r="W1224" s="303"/>
      <c r="X1224" s="303"/>
      <c r="Y1224" s="309">
        <f t="shared" si="362"/>
        <v>0</v>
      </c>
      <c r="Z1224" s="73" t="s">
        <v>169</v>
      </c>
      <c r="AA1224" s="73" t="s">
        <v>169</v>
      </c>
      <c r="AB1224" s="317"/>
      <c r="AC1224" s="73" t="s">
        <v>169</v>
      </c>
      <c r="AD1224" s="73" t="s">
        <v>169</v>
      </c>
      <c r="AE1224" s="317"/>
      <c r="AF1224" s="73" t="s">
        <v>169</v>
      </c>
      <c r="AG1224" s="73" t="s">
        <v>169</v>
      </c>
      <c r="AH1224" s="317"/>
      <c r="AI1224" s="88">
        <f t="shared" si="366"/>
        <v>0</v>
      </c>
      <c r="AJ1224" s="312">
        <f t="shared" si="367"/>
        <v>0</v>
      </c>
      <c r="AK1224" s="27">
        <f t="shared" si="368"/>
        <v>0</v>
      </c>
      <c r="AL1224" s="27">
        <f t="shared" si="369"/>
        <v>0</v>
      </c>
      <c r="AM1224" s="27">
        <f t="shared" si="370"/>
        <v>0</v>
      </c>
      <c r="AN1224" s="77">
        <f t="shared" si="363"/>
        <v>0</v>
      </c>
      <c r="AP1224" s="27">
        <f t="shared" si="371"/>
        <v>0</v>
      </c>
      <c r="AQ1224" s="207">
        <f t="shared" si="372"/>
        <v>0</v>
      </c>
      <c r="AR1224" s="27">
        <f t="shared" si="373"/>
        <v>0</v>
      </c>
      <c r="AS1224" s="27">
        <f t="shared" si="374"/>
        <v>0</v>
      </c>
      <c r="AT1224" s="27">
        <f t="shared" si="375"/>
        <v>0</v>
      </c>
      <c r="AU1224" s="27">
        <f t="shared" si="376"/>
        <v>0</v>
      </c>
      <c r="AV1224" s="27">
        <f t="shared" si="377"/>
        <v>0</v>
      </c>
      <c r="AW1224" s="27">
        <f t="shared" si="378"/>
        <v>0</v>
      </c>
    </row>
    <row r="1225" spans="1:49">
      <c r="A1225" s="78">
        <v>1214</v>
      </c>
      <c r="B1225" s="69" t="s">
        <v>328</v>
      </c>
      <c r="C1225" s="314"/>
      <c r="D1225" s="72"/>
      <c r="E1225" s="180"/>
      <c r="F1225" s="72"/>
      <c r="G1225" s="72"/>
      <c r="H1225" s="325">
        <f t="shared" si="360"/>
        <v>0</v>
      </c>
      <c r="I1225" s="71"/>
      <c r="J1225" s="303"/>
      <c r="K1225" s="303"/>
      <c r="L1225" s="303"/>
      <c r="M1225" s="304">
        <f t="shared" si="364"/>
        <v>0</v>
      </c>
      <c r="N1225" s="326" t="str">
        <f t="shared" si="361"/>
        <v/>
      </c>
      <c r="O1225" s="71"/>
      <c r="P1225" s="303"/>
      <c r="Q1225" s="214">
        <f t="shared" si="365"/>
        <v>0</v>
      </c>
      <c r="R1225" s="71"/>
      <c r="S1225" s="308"/>
      <c r="T1225" s="308"/>
      <c r="U1225" s="308"/>
      <c r="V1225" s="79"/>
      <c r="W1225" s="303"/>
      <c r="X1225" s="303"/>
      <c r="Y1225" s="309">
        <f t="shared" si="362"/>
        <v>0</v>
      </c>
      <c r="Z1225" s="73" t="s">
        <v>169</v>
      </c>
      <c r="AA1225" s="73" t="s">
        <v>169</v>
      </c>
      <c r="AB1225" s="317"/>
      <c r="AC1225" s="73" t="s">
        <v>169</v>
      </c>
      <c r="AD1225" s="73" t="s">
        <v>169</v>
      </c>
      <c r="AE1225" s="317"/>
      <c r="AF1225" s="73" t="s">
        <v>169</v>
      </c>
      <c r="AG1225" s="73" t="s">
        <v>169</v>
      </c>
      <c r="AH1225" s="317"/>
      <c r="AI1225" s="88">
        <f t="shared" si="366"/>
        <v>0</v>
      </c>
      <c r="AJ1225" s="312">
        <f t="shared" si="367"/>
        <v>0</v>
      </c>
      <c r="AK1225" s="27">
        <f t="shared" si="368"/>
        <v>0</v>
      </c>
      <c r="AL1225" s="27">
        <f t="shared" si="369"/>
        <v>0</v>
      </c>
      <c r="AM1225" s="27">
        <f t="shared" si="370"/>
        <v>0</v>
      </c>
      <c r="AN1225" s="77">
        <f t="shared" si="363"/>
        <v>0</v>
      </c>
      <c r="AP1225" s="27">
        <f t="shared" si="371"/>
        <v>0</v>
      </c>
      <c r="AQ1225" s="207">
        <f t="shared" si="372"/>
        <v>0</v>
      </c>
      <c r="AR1225" s="27">
        <f t="shared" si="373"/>
        <v>0</v>
      </c>
      <c r="AS1225" s="27">
        <f t="shared" si="374"/>
        <v>0</v>
      </c>
      <c r="AT1225" s="27">
        <f t="shared" si="375"/>
        <v>0</v>
      </c>
      <c r="AU1225" s="27">
        <f t="shared" si="376"/>
        <v>0</v>
      </c>
      <c r="AV1225" s="27">
        <f t="shared" si="377"/>
        <v>0</v>
      </c>
      <c r="AW1225" s="27">
        <f t="shared" si="378"/>
        <v>0</v>
      </c>
    </row>
    <row r="1226" spans="1:49">
      <c r="A1226" s="78">
        <v>1215</v>
      </c>
      <c r="B1226" s="69" t="s">
        <v>328</v>
      </c>
      <c r="C1226" s="314"/>
      <c r="D1226" s="72"/>
      <c r="E1226" s="180"/>
      <c r="F1226" s="72"/>
      <c r="G1226" s="72"/>
      <c r="H1226" s="325">
        <f t="shared" si="360"/>
        <v>0</v>
      </c>
      <c r="I1226" s="71"/>
      <c r="J1226" s="303"/>
      <c r="K1226" s="303"/>
      <c r="L1226" s="303"/>
      <c r="M1226" s="304">
        <f t="shared" si="364"/>
        <v>0</v>
      </c>
      <c r="N1226" s="326" t="str">
        <f t="shared" si="361"/>
        <v/>
      </c>
      <c r="O1226" s="71"/>
      <c r="P1226" s="303"/>
      <c r="Q1226" s="214">
        <f t="shared" si="365"/>
        <v>0</v>
      </c>
      <c r="R1226" s="71"/>
      <c r="S1226" s="308"/>
      <c r="T1226" s="308"/>
      <c r="U1226" s="308"/>
      <c r="V1226" s="79"/>
      <c r="W1226" s="303"/>
      <c r="X1226" s="303"/>
      <c r="Y1226" s="309">
        <f t="shared" si="362"/>
        <v>0</v>
      </c>
      <c r="Z1226" s="73" t="s">
        <v>169</v>
      </c>
      <c r="AA1226" s="73" t="s">
        <v>169</v>
      </c>
      <c r="AB1226" s="317"/>
      <c r="AC1226" s="73" t="s">
        <v>169</v>
      </c>
      <c r="AD1226" s="73" t="s">
        <v>169</v>
      </c>
      <c r="AE1226" s="317"/>
      <c r="AF1226" s="73" t="s">
        <v>169</v>
      </c>
      <c r="AG1226" s="73" t="s">
        <v>169</v>
      </c>
      <c r="AH1226" s="317"/>
      <c r="AI1226" s="88">
        <f t="shared" si="366"/>
        <v>0</v>
      </c>
      <c r="AJ1226" s="312">
        <f t="shared" si="367"/>
        <v>0</v>
      </c>
      <c r="AK1226" s="27">
        <f t="shared" si="368"/>
        <v>0</v>
      </c>
      <c r="AL1226" s="27">
        <f t="shared" si="369"/>
        <v>0</v>
      </c>
      <c r="AM1226" s="27">
        <f t="shared" si="370"/>
        <v>0</v>
      </c>
      <c r="AN1226" s="77">
        <f t="shared" si="363"/>
        <v>0</v>
      </c>
      <c r="AP1226" s="27">
        <f t="shared" si="371"/>
        <v>0</v>
      </c>
      <c r="AQ1226" s="207">
        <f t="shared" si="372"/>
        <v>0</v>
      </c>
      <c r="AR1226" s="27">
        <f t="shared" si="373"/>
        <v>0</v>
      </c>
      <c r="AS1226" s="27">
        <f t="shared" si="374"/>
        <v>0</v>
      </c>
      <c r="AT1226" s="27">
        <f t="shared" si="375"/>
        <v>0</v>
      </c>
      <c r="AU1226" s="27">
        <f t="shared" si="376"/>
        <v>0</v>
      </c>
      <c r="AV1226" s="27">
        <f t="shared" si="377"/>
        <v>0</v>
      </c>
      <c r="AW1226" s="27">
        <f t="shared" si="378"/>
        <v>0</v>
      </c>
    </row>
    <row r="1227" spans="1:49">
      <c r="A1227" s="78">
        <v>1216</v>
      </c>
      <c r="B1227" s="69" t="s">
        <v>328</v>
      </c>
      <c r="C1227" s="314"/>
      <c r="D1227" s="72"/>
      <c r="E1227" s="180"/>
      <c r="F1227" s="72"/>
      <c r="G1227" s="72"/>
      <c r="H1227" s="325">
        <f t="shared" si="360"/>
        <v>0</v>
      </c>
      <c r="I1227" s="71"/>
      <c r="J1227" s="303"/>
      <c r="K1227" s="303"/>
      <c r="L1227" s="303"/>
      <c r="M1227" s="304">
        <f t="shared" si="364"/>
        <v>0</v>
      </c>
      <c r="N1227" s="326" t="str">
        <f t="shared" si="361"/>
        <v/>
      </c>
      <c r="O1227" s="71"/>
      <c r="P1227" s="303"/>
      <c r="Q1227" s="214">
        <f t="shared" si="365"/>
        <v>0</v>
      </c>
      <c r="R1227" s="71"/>
      <c r="S1227" s="308"/>
      <c r="T1227" s="308"/>
      <c r="U1227" s="308"/>
      <c r="V1227" s="79"/>
      <c r="W1227" s="303"/>
      <c r="X1227" s="303"/>
      <c r="Y1227" s="309">
        <f t="shared" si="362"/>
        <v>0</v>
      </c>
      <c r="Z1227" s="73" t="s">
        <v>169</v>
      </c>
      <c r="AA1227" s="73" t="s">
        <v>169</v>
      </c>
      <c r="AB1227" s="317"/>
      <c r="AC1227" s="73" t="s">
        <v>169</v>
      </c>
      <c r="AD1227" s="73" t="s">
        <v>169</v>
      </c>
      <c r="AE1227" s="317"/>
      <c r="AF1227" s="73" t="s">
        <v>169</v>
      </c>
      <c r="AG1227" s="73" t="s">
        <v>169</v>
      </c>
      <c r="AH1227" s="317"/>
      <c r="AI1227" s="88">
        <f t="shared" si="366"/>
        <v>0</v>
      </c>
      <c r="AJ1227" s="312">
        <f t="shared" si="367"/>
        <v>0</v>
      </c>
      <c r="AK1227" s="27">
        <f t="shared" si="368"/>
        <v>0</v>
      </c>
      <c r="AL1227" s="27">
        <f t="shared" si="369"/>
        <v>0</v>
      </c>
      <c r="AM1227" s="27">
        <f t="shared" si="370"/>
        <v>0</v>
      </c>
      <c r="AN1227" s="77">
        <f t="shared" si="363"/>
        <v>0</v>
      </c>
      <c r="AP1227" s="27">
        <f t="shared" si="371"/>
        <v>0</v>
      </c>
      <c r="AQ1227" s="207">
        <f t="shared" si="372"/>
        <v>0</v>
      </c>
      <c r="AR1227" s="27">
        <f t="shared" si="373"/>
        <v>0</v>
      </c>
      <c r="AS1227" s="27">
        <f t="shared" si="374"/>
        <v>0</v>
      </c>
      <c r="AT1227" s="27">
        <f t="shared" si="375"/>
        <v>0</v>
      </c>
      <c r="AU1227" s="27">
        <f t="shared" si="376"/>
        <v>0</v>
      </c>
      <c r="AV1227" s="27">
        <f t="shared" si="377"/>
        <v>0</v>
      </c>
      <c r="AW1227" s="27">
        <f t="shared" si="378"/>
        <v>0</v>
      </c>
    </row>
    <row r="1228" spans="1:49">
      <c r="A1228" s="78">
        <v>1217</v>
      </c>
      <c r="B1228" s="69" t="s">
        <v>328</v>
      </c>
      <c r="C1228" s="314"/>
      <c r="D1228" s="72"/>
      <c r="E1228" s="180"/>
      <c r="F1228" s="72"/>
      <c r="G1228" s="72"/>
      <c r="H1228" s="325">
        <f t="shared" ref="H1228:H1291" si="379">IFERROR(IF(B1228="โปรดเลือก",0,IF(B1228="ไม่เป็นสมาชิก กบข.",ROUND((DATEDIF(F1228,G1228,"Y")+DATEDIF(F1228,G1228,"Ym")/12)+I1228,0),AN1228)),0)</f>
        <v>0</v>
      </c>
      <c r="I1228" s="71"/>
      <c r="J1228" s="303"/>
      <c r="K1228" s="303"/>
      <c r="L1228" s="303"/>
      <c r="M1228" s="304">
        <f t="shared" si="364"/>
        <v>0</v>
      </c>
      <c r="N1228" s="326" t="str">
        <f t="shared" ref="N1228:N1291" si="380">IFERROR(IF(P1228&lt;&gt;0,0,IF(B1228="โปรดเลือก ","",(IF(B1228="ไม่เป็นสมาชิก กบข.",M1228*H1228/50,IF(B1228="เป็นสมาชิก กบข. ",(IF(M1228*H1228/50&gt;0.7*M1228,0.7*M1228,M1228*H1228/50))))))),0)</f>
        <v/>
      </c>
      <c r="O1228" s="71"/>
      <c r="P1228" s="303"/>
      <c r="Q1228" s="214">
        <f t="shared" si="365"/>
        <v>0</v>
      </c>
      <c r="R1228" s="71"/>
      <c r="S1228" s="308"/>
      <c r="T1228" s="308"/>
      <c r="U1228" s="308"/>
      <c r="V1228" s="79"/>
      <c r="W1228" s="303"/>
      <c r="X1228" s="303"/>
      <c r="Y1228" s="309">
        <f t="shared" ref="Y1228:Y1291" si="381">IF(B1228="โปรดเลือก ",0,IF(P1228&lt;&gt;0,P1228,IF(W1228&gt;0,W1228+X1228,(J1228+N1228)*12+O1228*12+P1228+S1228+T1228+U1228)))</f>
        <v>0</v>
      </c>
      <c r="Z1228" s="73" t="s">
        <v>169</v>
      </c>
      <c r="AA1228" s="73" t="s">
        <v>169</v>
      </c>
      <c r="AB1228" s="317"/>
      <c r="AC1228" s="73" t="s">
        <v>169</v>
      </c>
      <c r="AD1228" s="73" t="s">
        <v>169</v>
      </c>
      <c r="AE1228" s="317"/>
      <c r="AF1228" s="73" t="s">
        <v>169</v>
      </c>
      <c r="AG1228" s="73" t="s">
        <v>169</v>
      </c>
      <c r="AH1228" s="317"/>
      <c r="AI1228" s="88">
        <f t="shared" si="366"/>
        <v>0</v>
      </c>
      <c r="AJ1228" s="312">
        <f t="shared" si="367"/>
        <v>0</v>
      </c>
      <c r="AK1228" s="27">
        <f t="shared" si="368"/>
        <v>0</v>
      </c>
      <c r="AL1228" s="27">
        <f t="shared" si="369"/>
        <v>0</v>
      </c>
      <c r="AM1228" s="27">
        <f t="shared" si="370"/>
        <v>0</v>
      </c>
      <c r="AN1228" s="77">
        <f t="shared" si="363"/>
        <v>0</v>
      </c>
      <c r="AP1228" s="27">
        <f t="shared" si="371"/>
        <v>0</v>
      </c>
      <c r="AQ1228" s="207">
        <f t="shared" si="372"/>
        <v>0</v>
      </c>
      <c r="AR1228" s="27">
        <f t="shared" si="373"/>
        <v>0</v>
      </c>
      <c r="AS1228" s="27">
        <f t="shared" si="374"/>
        <v>0</v>
      </c>
      <c r="AT1228" s="27">
        <f t="shared" si="375"/>
        <v>0</v>
      </c>
      <c r="AU1228" s="27">
        <f t="shared" si="376"/>
        <v>0</v>
      </c>
      <c r="AV1228" s="27">
        <f t="shared" si="377"/>
        <v>0</v>
      </c>
      <c r="AW1228" s="27">
        <f t="shared" si="378"/>
        <v>0</v>
      </c>
    </row>
    <row r="1229" spans="1:49">
      <c r="A1229" s="78">
        <v>1218</v>
      </c>
      <c r="B1229" s="69" t="s">
        <v>328</v>
      </c>
      <c r="C1229" s="314"/>
      <c r="D1229" s="72"/>
      <c r="E1229" s="180"/>
      <c r="F1229" s="72"/>
      <c r="G1229" s="72"/>
      <c r="H1229" s="325">
        <f t="shared" si="379"/>
        <v>0</v>
      </c>
      <c r="I1229" s="71"/>
      <c r="J1229" s="303"/>
      <c r="K1229" s="303"/>
      <c r="L1229" s="303"/>
      <c r="M1229" s="304">
        <f t="shared" si="364"/>
        <v>0</v>
      </c>
      <c r="N1229" s="326" t="str">
        <f t="shared" si="380"/>
        <v/>
      </c>
      <c r="O1229" s="71"/>
      <c r="P1229" s="303"/>
      <c r="Q1229" s="214">
        <f t="shared" si="365"/>
        <v>0</v>
      </c>
      <c r="R1229" s="71"/>
      <c r="S1229" s="308"/>
      <c r="T1229" s="308"/>
      <c r="U1229" s="308"/>
      <c r="V1229" s="79"/>
      <c r="W1229" s="303"/>
      <c r="X1229" s="303"/>
      <c r="Y1229" s="309">
        <f t="shared" si="381"/>
        <v>0</v>
      </c>
      <c r="Z1229" s="73" t="s">
        <v>169</v>
      </c>
      <c r="AA1229" s="73" t="s">
        <v>169</v>
      </c>
      <c r="AB1229" s="317"/>
      <c r="AC1229" s="73" t="s">
        <v>169</v>
      </c>
      <c r="AD1229" s="73" t="s">
        <v>169</v>
      </c>
      <c r="AE1229" s="317"/>
      <c r="AF1229" s="73" t="s">
        <v>169</v>
      </c>
      <c r="AG1229" s="73" t="s">
        <v>169</v>
      </c>
      <c r="AH1229" s="317"/>
      <c r="AI1229" s="88">
        <f t="shared" si="366"/>
        <v>0</v>
      </c>
      <c r="AJ1229" s="312">
        <f t="shared" si="367"/>
        <v>0</v>
      </c>
      <c r="AK1229" s="27">
        <f t="shared" si="368"/>
        <v>0</v>
      </c>
      <c r="AL1229" s="27">
        <f t="shared" si="369"/>
        <v>0</v>
      </c>
      <c r="AM1229" s="27">
        <f t="shared" si="370"/>
        <v>0</v>
      </c>
      <c r="AN1229" s="77">
        <f t="shared" ref="AN1229:AN1292" si="382">IF(B1229="โปรดเลือก",0,IF(B1229="เป็นสมาชิก กบข. ",(AK1229/365)+(AL1229/12)+AM1229+I1229,ROUND((AK1229/365)+(AL1229/12)+AM1229,0)))</f>
        <v>0</v>
      </c>
      <c r="AP1229" s="27">
        <f t="shared" si="371"/>
        <v>0</v>
      </c>
      <c r="AQ1229" s="207">
        <f t="shared" si="372"/>
        <v>0</v>
      </c>
      <c r="AR1229" s="27">
        <f t="shared" si="373"/>
        <v>0</v>
      </c>
      <c r="AS1229" s="27">
        <f t="shared" si="374"/>
        <v>0</v>
      </c>
      <c r="AT1229" s="27">
        <f t="shared" si="375"/>
        <v>0</v>
      </c>
      <c r="AU1229" s="27">
        <f t="shared" si="376"/>
        <v>0</v>
      </c>
      <c r="AV1229" s="27">
        <f t="shared" si="377"/>
        <v>0</v>
      </c>
      <c r="AW1229" s="27">
        <f t="shared" si="378"/>
        <v>0</v>
      </c>
    </row>
    <row r="1230" spans="1:49">
      <c r="A1230" s="78">
        <v>1219</v>
      </c>
      <c r="B1230" s="69" t="s">
        <v>328</v>
      </c>
      <c r="C1230" s="314"/>
      <c r="D1230" s="72"/>
      <c r="E1230" s="180"/>
      <c r="F1230" s="72"/>
      <c r="G1230" s="72"/>
      <c r="H1230" s="325">
        <f t="shared" si="379"/>
        <v>0</v>
      </c>
      <c r="I1230" s="71"/>
      <c r="J1230" s="303"/>
      <c r="K1230" s="303"/>
      <c r="L1230" s="303"/>
      <c r="M1230" s="304">
        <f t="shared" si="364"/>
        <v>0</v>
      </c>
      <c r="N1230" s="326" t="str">
        <f t="shared" si="380"/>
        <v/>
      </c>
      <c r="O1230" s="71"/>
      <c r="P1230" s="303"/>
      <c r="Q1230" s="214">
        <f t="shared" si="365"/>
        <v>0</v>
      </c>
      <c r="R1230" s="71"/>
      <c r="S1230" s="308"/>
      <c r="T1230" s="308"/>
      <c r="U1230" s="308"/>
      <c r="V1230" s="79"/>
      <c r="W1230" s="303"/>
      <c r="X1230" s="303"/>
      <c r="Y1230" s="309">
        <f t="shared" si="381"/>
        <v>0</v>
      </c>
      <c r="Z1230" s="73" t="s">
        <v>169</v>
      </c>
      <c r="AA1230" s="73" t="s">
        <v>169</v>
      </c>
      <c r="AB1230" s="317"/>
      <c r="AC1230" s="73" t="s">
        <v>169</v>
      </c>
      <c r="AD1230" s="73" t="s">
        <v>169</v>
      </c>
      <c r="AE1230" s="317"/>
      <c r="AF1230" s="73" t="s">
        <v>169</v>
      </c>
      <c r="AG1230" s="73" t="s">
        <v>169</v>
      </c>
      <c r="AH1230" s="317"/>
      <c r="AI1230" s="88">
        <f t="shared" si="366"/>
        <v>0</v>
      </c>
      <c r="AJ1230" s="312">
        <f t="shared" si="367"/>
        <v>0</v>
      </c>
      <c r="AK1230" s="27">
        <f t="shared" si="368"/>
        <v>0</v>
      </c>
      <c r="AL1230" s="27">
        <f t="shared" si="369"/>
        <v>0</v>
      </c>
      <c r="AM1230" s="27">
        <f t="shared" si="370"/>
        <v>0</v>
      </c>
      <c r="AN1230" s="77">
        <f t="shared" si="382"/>
        <v>0</v>
      </c>
      <c r="AP1230" s="27">
        <f t="shared" si="371"/>
        <v>0</v>
      </c>
      <c r="AQ1230" s="207">
        <f t="shared" si="372"/>
        <v>0</v>
      </c>
      <c r="AR1230" s="27">
        <f t="shared" si="373"/>
        <v>0</v>
      </c>
      <c r="AS1230" s="27">
        <f t="shared" si="374"/>
        <v>0</v>
      </c>
      <c r="AT1230" s="27">
        <f t="shared" si="375"/>
        <v>0</v>
      </c>
      <c r="AU1230" s="27">
        <f t="shared" si="376"/>
        <v>0</v>
      </c>
      <c r="AV1230" s="27">
        <f t="shared" si="377"/>
        <v>0</v>
      </c>
      <c r="AW1230" s="27">
        <f t="shared" si="378"/>
        <v>0</v>
      </c>
    </row>
    <row r="1231" spans="1:49">
      <c r="A1231" s="78">
        <v>1220</v>
      </c>
      <c r="B1231" s="69" t="s">
        <v>328</v>
      </c>
      <c r="C1231" s="314"/>
      <c r="D1231" s="72"/>
      <c r="E1231" s="180"/>
      <c r="F1231" s="72"/>
      <c r="G1231" s="72"/>
      <c r="H1231" s="325">
        <f t="shared" si="379"/>
        <v>0</v>
      </c>
      <c r="I1231" s="71"/>
      <c r="J1231" s="303"/>
      <c r="K1231" s="303"/>
      <c r="L1231" s="303"/>
      <c r="M1231" s="304">
        <f t="shared" si="364"/>
        <v>0</v>
      </c>
      <c r="N1231" s="326" t="str">
        <f t="shared" si="380"/>
        <v/>
      </c>
      <c r="O1231" s="71"/>
      <c r="P1231" s="303"/>
      <c r="Q1231" s="214">
        <f t="shared" si="365"/>
        <v>0</v>
      </c>
      <c r="R1231" s="71"/>
      <c r="S1231" s="308"/>
      <c r="T1231" s="308"/>
      <c r="U1231" s="308"/>
      <c r="V1231" s="79"/>
      <c r="W1231" s="303"/>
      <c r="X1231" s="303"/>
      <c r="Y1231" s="309">
        <f t="shared" si="381"/>
        <v>0</v>
      </c>
      <c r="Z1231" s="73" t="s">
        <v>169</v>
      </c>
      <c r="AA1231" s="73" t="s">
        <v>169</v>
      </c>
      <c r="AB1231" s="317"/>
      <c r="AC1231" s="73" t="s">
        <v>169</v>
      </c>
      <c r="AD1231" s="73" t="s">
        <v>169</v>
      </c>
      <c r="AE1231" s="317"/>
      <c r="AF1231" s="73" t="s">
        <v>169</v>
      </c>
      <c r="AG1231" s="73" t="s">
        <v>169</v>
      </c>
      <c r="AH1231" s="317"/>
      <c r="AI1231" s="88">
        <f t="shared" si="366"/>
        <v>0</v>
      </c>
      <c r="AJ1231" s="312">
        <f t="shared" si="367"/>
        <v>0</v>
      </c>
      <c r="AK1231" s="27">
        <f t="shared" si="368"/>
        <v>0</v>
      </c>
      <c r="AL1231" s="27">
        <f t="shared" si="369"/>
        <v>0</v>
      </c>
      <c r="AM1231" s="27">
        <f t="shared" si="370"/>
        <v>0</v>
      </c>
      <c r="AN1231" s="77">
        <f t="shared" si="382"/>
        <v>0</v>
      </c>
      <c r="AP1231" s="27">
        <f t="shared" si="371"/>
        <v>0</v>
      </c>
      <c r="AQ1231" s="207">
        <f t="shared" si="372"/>
        <v>0</v>
      </c>
      <c r="AR1231" s="27">
        <f t="shared" si="373"/>
        <v>0</v>
      </c>
      <c r="AS1231" s="27">
        <f t="shared" si="374"/>
        <v>0</v>
      </c>
      <c r="AT1231" s="27">
        <f t="shared" si="375"/>
        <v>0</v>
      </c>
      <c r="AU1231" s="27">
        <f t="shared" si="376"/>
        <v>0</v>
      </c>
      <c r="AV1231" s="27">
        <f t="shared" si="377"/>
        <v>0</v>
      </c>
      <c r="AW1231" s="27">
        <f t="shared" si="378"/>
        <v>0</v>
      </c>
    </row>
    <row r="1232" spans="1:49">
      <c r="A1232" s="78">
        <v>1221</v>
      </c>
      <c r="B1232" s="69" t="s">
        <v>328</v>
      </c>
      <c r="C1232" s="314"/>
      <c r="D1232" s="72"/>
      <c r="E1232" s="180"/>
      <c r="F1232" s="72"/>
      <c r="G1232" s="72"/>
      <c r="H1232" s="325">
        <f t="shared" si="379"/>
        <v>0</v>
      </c>
      <c r="I1232" s="71"/>
      <c r="J1232" s="303"/>
      <c r="K1232" s="303"/>
      <c r="L1232" s="303"/>
      <c r="M1232" s="304">
        <f t="shared" si="364"/>
        <v>0</v>
      </c>
      <c r="N1232" s="326" t="str">
        <f t="shared" si="380"/>
        <v/>
      </c>
      <c r="O1232" s="71"/>
      <c r="P1232" s="303"/>
      <c r="Q1232" s="214">
        <f t="shared" si="365"/>
        <v>0</v>
      </c>
      <c r="R1232" s="71"/>
      <c r="S1232" s="308"/>
      <c r="T1232" s="308"/>
      <c r="U1232" s="308"/>
      <c r="V1232" s="79"/>
      <c r="W1232" s="303"/>
      <c r="X1232" s="303"/>
      <c r="Y1232" s="309">
        <f t="shared" si="381"/>
        <v>0</v>
      </c>
      <c r="Z1232" s="73" t="s">
        <v>169</v>
      </c>
      <c r="AA1232" s="73" t="s">
        <v>169</v>
      </c>
      <c r="AB1232" s="317"/>
      <c r="AC1232" s="73" t="s">
        <v>169</v>
      </c>
      <c r="AD1232" s="73" t="s">
        <v>169</v>
      </c>
      <c r="AE1232" s="317"/>
      <c r="AF1232" s="73" t="s">
        <v>169</v>
      </c>
      <c r="AG1232" s="73" t="s">
        <v>169</v>
      </c>
      <c r="AH1232" s="317"/>
      <c r="AI1232" s="88">
        <f t="shared" si="366"/>
        <v>0</v>
      </c>
      <c r="AJ1232" s="312">
        <f t="shared" si="367"/>
        <v>0</v>
      </c>
      <c r="AK1232" s="27">
        <f t="shared" si="368"/>
        <v>0</v>
      </c>
      <c r="AL1232" s="27">
        <f t="shared" si="369"/>
        <v>0</v>
      </c>
      <c r="AM1232" s="27">
        <f t="shared" si="370"/>
        <v>0</v>
      </c>
      <c r="AN1232" s="77">
        <f t="shared" si="382"/>
        <v>0</v>
      </c>
      <c r="AP1232" s="27">
        <f t="shared" si="371"/>
        <v>0</v>
      </c>
      <c r="AQ1232" s="207">
        <f t="shared" si="372"/>
        <v>0</v>
      </c>
      <c r="AR1232" s="27">
        <f t="shared" si="373"/>
        <v>0</v>
      </c>
      <c r="AS1232" s="27">
        <f t="shared" si="374"/>
        <v>0</v>
      </c>
      <c r="AT1232" s="27">
        <f t="shared" si="375"/>
        <v>0</v>
      </c>
      <c r="AU1232" s="27">
        <f t="shared" si="376"/>
        <v>0</v>
      </c>
      <c r="AV1232" s="27">
        <f t="shared" si="377"/>
        <v>0</v>
      </c>
      <c r="AW1232" s="27">
        <f t="shared" si="378"/>
        <v>0</v>
      </c>
    </row>
    <row r="1233" spans="1:49">
      <c r="A1233" s="78">
        <v>1222</v>
      </c>
      <c r="B1233" s="69" t="s">
        <v>328</v>
      </c>
      <c r="C1233" s="314"/>
      <c r="D1233" s="72"/>
      <c r="E1233" s="180"/>
      <c r="F1233" s="72"/>
      <c r="G1233" s="72"/>
      <c r="H1233" s="325">
        <f t="shared" si="379"/>
        <v>0</v>
      </c>
      <c r="I1233" s="71"/>
      <c r="J1233" s="303"/>
      <c r="K1233" s="303"/>
      <c r="L1233" s="303"/>
      <c r="M1233" s="304">
        <f t="shared" si="364"/>
        <v>0</v>
      </c>
      <c r="N1233" s="326" t="str">
        <f t="shared" si="380"/>
        <v/>
      </c>
      <c r="O1233" s="71"/>
      <c r="P1233" s="303"/>
      <c r="Q1233" s="214">
        <f t="shared" si="365"/>
        <v>0</v>
      </c>
      <c r="R1233" s="71"/>
      <c r="S1233" s="308"/>
      <c r="T1233" s="308"/>
      <c r="U1233" s="308"/>
      <c r="V1233" s="79"/>
      <c r="W1233" s="303"/>
      <c r="X1233" s="303"/>
      <c r="Y1233" s="309">
        <f t="shared" si="381"/>
        <v>0</v>
      </c>
      <c r="Z1233" s="73" t="s">
        <v>169</v>
      </c>
      <c r="AA1233" s="73" t="s">
        <v>169</v>
      </c>
      <c r="AB1233" s="317"/>
      <c r="AC1233" s="73" t="s">
        <v>169</v>
      </c>
      <c r="AD1233" s="73" t="s">
        <v>169</v>
      </c>
      <c r="AE1233" s="317"/>
      <c r="AF1233" s="73" t="s">
        <v>169</v>
      </c>
      <c r="AG1233" s="73" t="s">
        <v>169</v>
      </c>
      <c r="AH1233" s="317"/>
      <c r="AI1233" s="88">
        <f t="shared" si="366"/>
        <v>0</v>
      </c>
      <c r="AJ1233" s="312">
        <f t="shared" si="367"/>
        <v>0</v>
      </c>
      <c r="AK1233" s="27">
        <f t="shared" si="368"/>
        <v>0</v>
      </c>
      <c r="AL1233" s="27">
        <f t="shared" si="369"/>
        <v>0</v>
      </c>
      <c r="AM1233" s="27">
        <f t="shared" si="370"/>
        <v>0</v>
      </c>
      <c r="AN1233" s="77">
        <f t="shared" si="382"/>
        <v>0</v>
      </c>
      <c r="AP1233" s="27">
        <f t="shared" si="371"/>
        <v>0</v>
      </c>
      <c r="AQ1233" s="207">
        <f t="shared" si="372"/>
        <v>0</v>
      </c>
      <c r="AR1233" s="27">
        <f t="shared" si="373"/>
        <v>0</v>
      </c>
      <c r="AS1233" s="27">
        <f t="shared" si="374"/>
        <v>0</v>
      </c>
      <c r="AT1233" s="27">
        <f t="shared" si="375"/>
        <v>0</v>
      </c>
      <c r="AU1233" s="27">
        <f t="shared" si="376"/>
        <v>0</v>
      </c>
      <c r="AV1233" s="27">
        <f t="shared" si="377"/>
        <v>0</v>
      </c>
      <c r="AW1233" s="27">
        <f t="shared" si="378"/>
        <v>0</v>
      </c>
    </row>
    <row r="1234" spans="1:49">
      <c r="A1234" s="78">
        <v>1223</v>
      </c>
      <c r="B1234" s="69" t="s">
        <v>328</v>
      </c>
      <c r="C1234" s="314"/>
      <c r="D1234" s="72"/>
      <c r="E1234" s="180"/>
      <c r="F1234" s="72"/>
      <c r="G1234" s="72"/>
      <c r="H1234" s="325">
        <f t="shared" si="379"/>
        <v>0</v>
      </c>
      <c r="I1234" s="71"/>
      <c r="J1234" s="303"/>
      <c r="K1234" s="303"/>
      <c r="L1234" s="303"/>
      <c r="M1234" s="304">
        <f t="shared" si="364"/>
        <v>0</v>
      </c>
      <c r="N1234" s="326" t="str">
        <f t="shared" si="380"/>
        <v/>
      </c>
      <c r="O1234" s="71"/>
      <c r="P1234" s="303"/>
      <c r="Q1234" s="214">
        <f t="shared" si="365"/>
        <v>0</v>
      </c>
      <c r="R1234" s="71"/>
      <c r="S1234" s="308"/>
      <c r="T1234" s="308"/>
      <c r="U1234" s="308"/>
      <c r="V1234" s="79"/>
      <c r="W1234" s="303"/>
      <c r="X1234" s="303"/>
      <c r="Y1234" s="309">
        <f t="shared" si="381"/>
        <v>0</v>
      </c>
      <c r="Z1234" s="73" t="s">
        <v>169</v>
      </c>
      <c r="AA1234" s="73" t="s">
        <v>169</v>
      </c>
      <c r="AB1234" s="317"/>
      <c r="AC1234" s="73" t="s">
        <v>169</v>
      </c>
      <c r="AD1234" s="73" t="s">
        <v>169</v>
      </c>
      <c r="AE1234" s="317"/>
      <c r="AF1234" s="73" t="s">
        <v>169</v>
      </c>
      <c r="AG1234" s="73" t="s">
        <v>169</v>
      </c>
      <c r="AH1234" s="317"/>
      <c r="AI1234" s="88">
        <f t="shared" si="366"/>
        <v>0</v>
      </c>
      <c r="AJ1234" s="312">
        <f t="shared" si="367"/>
        <v>0</v>
      </c>
      <c r="AK1234" s="27">
        <f t="shared" si="368"/>
        <v>0</v>
      </c>
      <c r="AL1234" s="27">
        <f t="shared" si="369"/>
        <v>0</v>
      </c>
      <c r="AM1234" s="27">
        <f t="shared" si="370"/>
        <v>0</v>
      </c>
      <c r="AN1234" s="77">
        <f t="shared" si="382"/>
        <v>0</v>
      </c>
      <c r="AP1234" s="27">
        <f t="shared" si="371"/>
        <v>0</v>
      </c>
      <c r="AQ1234" s="207">
        <f t="shared" si="372"/>
        <v>0</v>
      </c>
      <c r="AR1234" s="27">
        <f t="shared" si="373"/>
        <v>0</v>
      </c>
      <c r="AS1234" s="27">
        <f t="shared" si="374"/>
        <v>0</v>
      </c>
      <c r="AT1234" s="27">
        <f t="shared" si="375"/>
        <v>0</v>
      </c>
      <c r="AU1234" s="27">
        <f t="shared" si="376"/>
        <v>0</v>
      </c>
      <c r="AV1234" s="27">
        <f t="shared" si="377"/>
        <v>0</v>
      </c>
      <c r="AW1234" s="27">
        <f t="shared" si="378"/>
        <v>0</v>
      </c>
    </row>
    <row r="1235" spans="1:49">
      <c r="A1235" s="78">
        <v>1224</v>
      </c>
      <c r="B1235" s="69" t="s">
        <v>328</v>
      </c>
      <c r="C1235" s="314"/>
      <c r="D1235" s="72"/>
      <c r="E1235" s="180"/>
      <c r="F1235" s="72"/>
      <c r="G1235" s="72"/>
      <c r="H1235" s="325">
        <f t="shared" si="379"/>
        <v>0</v>
      </c>
      <c r="I1235" s="71"/>
      <c r="J1235" s="303"/>
      <c r="K1235" s="303"/>
      <c r="L1235" s="303"/>
      <c r="M1235" s="304">
        <f t="shared" si="364"/>
        <v>0</v>
      </c>
      <c r="N1235" s="326" t="str">
        <f t="shared" si="380"/>
        <v/>
      </c>
      <c r="O1235" s="71"/>
      <c r="P1235" s="303"/>
      <c r="Q1235" s="214">
        <f t="shared" si="365"/>
        <v>0</v>
      </c>
      <c r="R1235" s="71"/>
      <c r="S1235" s="308"/>
      <c r="T1235" s="308"/>
      <c r="U1235" s="308"/>
      <c r="V1235" s="79"/>
      <c r="W1235" s="303"/>
      <c r="X1235" s="303"/>
      <c r="Y1235" s="309">
        <f t="shared" si="381"/>
        <v>0</v>
      </c>
      <c r="Z1235" s="73" t="s">
        <v>169</v>
      </c>
      <c r="AA1235" s="73" t="s">
        <v>169</v>
      </c>
      <c r="AB1235" s="317"/>
      <c r="AC1235" s="73" t="s">
        <v>169</v>
      </c>
      <c r="AD1235" s="73" t="s">
        <v>169</v>
      </c>
      <c r="AE1235" s="317"/>
      <c r="AF1235" s="73" t="s">
        <v>169</v>
      </c>
      <c r="AG1235" s="73" t="s">
        <v>169</v>
      </c>
      <c r="AH1235" s="317"/>
      <c r="AI1235" s="88">
        <f t="shared" si="366"/>
        <v>0</v>
      </c>
      <c r="AJ1235" s="312">
        <f t="shared" si="367"/>
        <v>0</v>
      </c>
      <c r="AK1235" s="27">
        <f t="shared" si="368"/>
        <v>0</v>
      </c>
      <c r="AL1235" s="27">
        <f t="shared" si="369"/>
        <v>0</v>
      </c>
      <c r="AM1235" s="27">
        <f t="shared" si="370"/>
        <v>0</v>
      </c>
      <c r="AN1235" s="77">
        <f t="shared" si="382"/>
        <v>0</v>
      </c>
      <c r="AP1235" s="27">
        <f t="shared" si="371"/>
        <v>0</v>
      </c>
      <c r="AQ1235" s="207">
        <f t="shared" si="372"/>
        <v>0</v>
      </c>
      <c r="AR1235" s="27">
        <f t="shared" si="373"/>
        <v>0</v>
      </c>
      <c r="AS1235" s="27">
        <f t="shared" si="374"/>
        <v>0</v>
      </c>
      <c r="AT1235" s="27">
        <f t="shared" si="375"/>
        <v>0</v>
      </c>
      <c r="AU1235" s="27">
        <f t="shared" si="376"/>
        <v>0</v>
      </c>
      <c r="AV1235" s="27">
        <f t="shared" si="377"/>
        <v>0</v>
      </c>
      <c r="AW1235" s="27">
        <f t="shared" si="378"/>
        <v>0</v>
      </c>
    </row>
    <row r="1236" spans="1:49">
      <c r="A1236" s="78">
        <v>1225</v>
      </c>
      <c r="B1236" s="69" t="s">
        <v>328</v>
      </c>
      <c r="C1236" s="314"/>
      <c r="D1236" s="72"/>
      <c r="E1236" s="180"/>
      <c r="F1236" s="72"/>
      <c r="G1236" s="72"/>
      <c r="H1236" s="325">
        <f t="shared" si="379"/>
        <v>0</v>
      </c>
      <c r="I1236" s="71"/>
      <c r="J1236" s="303"/>
      <c r="K1236" s="303"/>
      <c r="L1236" s="303"/>
      <c r="M1236" s="304">
        <f t="shared" si="364"/>
        <v>0</v>
      </c>
      <c r="N1236" s="326" t="str">
        <f t="shared" si="380"/>
        <v/>
      </c>
      <c r="O1236" s="71"/>
      <c r="P1236" s="303"/>
      <c r="Q1236" s="214">
        <f t="shared" si="365"/>
        <v>0</v>
      </c>
      <c r="R1236" s="71"/>
      <c r="S1236" s="308"/>
      <c r="T1236" s="308"/>
      <c r="U1236" s="308"/>
      <c r="V1236" s="79"/>
      <c r="W1236" s="303"/>
      <c r="X1236" s="303"/>
      <c r="Y1236" s="309">
        <f t="shared" si="381"/>
        <v>0</v>
      </c>
      <c r="Z1236" s="73" t="s">
        <v>169</v>
      </c>
      <c r="AA1236" s="73" t="s">
        <v>169</v>
      </c>
      <c r="AB1236" s="317"/>
      <c r="AC1236" s="73" t="s">
        <v>169</v>
      </c>
      <c r="AD1236" s="73" t="s">
        <v>169</v>
      </c>
      <c r="AE1236" s="317"/>
      <c r="AF1236" s="73" t="s">
        <v>169</v>
      </c>
      <c r="AG1236" s="73" t="s">
        <v>169</v>
      </c>
      <c r="AH1236" s="317"/>
      <c r="AI1236" s="88">
        <f t="shared" si="366"/>
        <v>0</v>
      </c>
      <c r="AJ1236" s="312">
        <f t="shared" si="367"/>
        <v>0</v>
      </c>
      <c r="AK1236" s="27">
        <f t="shared" si="368"/>
        <v>0</v>
      </c>
      <c r="AL1236" s="27">
        <f t="shared" si="369"/>
        <v>0</v>
      </c>
      <c r="AM1236" s="27">
        <f t="shared" si="370"/>
        <v>0</v>
      </c>
      <c r="AN1236" s="77">
        <f t="shared" si="382"/>
        <v>0</v>
      </c>
      <c r="AP1236" s="27">
        <f t="shared" si="371"/>
        <v>0</v>
      </c>
      <c r="AQ1236" s="207">
        <f t="shared" si="372"/>
        <v>0</v>
      </c>
      <c r="AR1236" s="27">
        <f t="shared" si="373"/>
        <v>0</v>
      </c>
      <c r="AS1236" s="27">
        <f t="shared" si="374"/>
        <v>0</v>
      </c>
      <c r="AT1236" s="27">
        <f t="shared" si="375"/>
        <v>0</v>
      </c>
      <c r="AU1236" s="27">
        <f t="shared" si="376"/>
        <v>0</v>
      </c>
      <c r="AV1236" s="27">
        <f t="shared" si="377"/>
        <v>0</v>
      </c>
      <c r="AW1236" s="27">
        <f t="shared" si="378"/>
        <v>0</v>
      </c>
    </row>
    <row r="1237" spans="1:49">
      <c r="A1237" s="78">
        <v>1226</v>
      </c>
      <c r="B1237" s="69" t="s">
        <v>328</v>
      </c>
      <c r="C1237" s="314"/>
      <c r="D1237" s="72"/>
      <c r="E1237" s="180"/>
      <c r="F1237" s="72"/>
      <c r="G1237" s="72"/>
      <c r="H1237" s="325">
        <f t="shared" si="379"/>
        <v>0</v>
      </c>
      <c r="I1237" s="71"/>
      <c r="J1237" s="303"/>
      <c r="K1237" s="303"/>
      <c r="L1237" s="303"/>
      <c r="M1237" s="304">
        <f t="shared" si="364"/>
        <v>0</v>
      </c>
      <c r="N1237" s="326" t="str">
        <f t="shared" si="380"/>
        <v/>
      </c>
      <c r="O1237" s="71"/>
      <c r="P1237" s="303"/>
      <c r="Q1237" s="214">
        <f t="shared" si="365"/>
        <v>0</v>
      </c>
      <c r="R1237" s="71"/>
      <c r="S1237" s="308"/>
      <c r="T1237" s="308"/>
      <c r="U1237" s="308"/>
      <c r="V1237" s="79"/>
      <c r="W1237" s="303"/>
      <c r="X1237" s="303"/>
      <c r="Y1237" s="309">
        <f t="shared" si="381"/>
        <v>0</v>
      </c>
      <c r="Z1237" s="73" t="s">
        <v>169</v>
      </c>
      <c r="AA1237" s="73" t="s">
        <v>169</v>
      </c>
      <c r="AB1237" s="317"/>
      <c r="AC1237" s="73" t="s">
        <v>169</v>
      </c>
      <c r="AD1237" s="73" t="s">
        <v>169</v>
      </c>
      <c r="AE1237" s="317"/>
      <c r="AF1237" s="73" t="s">
        <v>169</v>
      </c>
      <c r="AG1237" s="73" t="s">
        <v>169</v>
      </c>
      <c r="AH1237" s="317"/>
      <c r="AI1237" s="88">
        <f t="shared" si="366"/>
        <v>0</v>
      </c>
      <c r="AJ1237" s="312">
        <f t="shared" si="367"/>
        <v>0</v>
      </c>
      <c r="AK1237" s="27">
        <f t="shared" si="368"/>
        <v>0</v>
      </c>
      <c r="AL1237" s="27">
        <f t="shared" si="369"/>
        <v>0</v>
      </c>
      <c r="AM1237" s="27">
        <f t="shared" si="370"/>
        <v>0</v>
      </c>
      <c r="AN1237" s="77">
        <f t="shared" si="382"/>
        <v>0</v>
      </c>
      <c r="AP1237" s="27">
        <f t="shared" si="371"/>
        <v>0</v>
      </c>
      <c r="AQ1237" s="207">
        <f t="shared" si="372"/>
        <v>0</v>
      </c>
      <c r="AR1237" s="27">
        <f t="shared" si="373"/>
        <v>0</v>
      </c>
      <c r="AS1237" s="27">
        <f t="shared" si="374"/>
        <v>0</v>
      </c>
      <c r="AT1237" s="27">
        <f t="shared" si="375"/>
        <v>0</v>
      </c>
      <c r="AU1237" s="27">
        <f t="shared" si="376"/>
        <v>0</v>
      </c>
      <c r="AV1237" s="27">
        <f t="shared" si="377"/>
        <v>0</v>
      </c>
      <c r="AW1237" s="27">
        <f t="shared" si="378"/>
        <v>0</v>
      </c>
    </row>
    <row r="1238" spans="1:49">
      <c r="A1238" s="78">
        <v>1227</v>
      </c>
      <c r="B1238" s="69" t="s">
        <v>328</v>
      </c>
      <c r="C1238" s="314"/>
      <c r="D1238" s="72"/>
      <c r="E1238" s="180"/>
      <c r="F1238" s="72"/>
      <c r="G1238" s="72"/>
      <c r="H1238" s="325">
        <f t="shared" si="379"/>
        <v>0</v>
      </c>
      <c r="I1238" s="71"/>
      <c r="J1238" s="303"/>
      <c r="K1238" s="303"/>
      <c r="L1238" s="303"/>
      <c r="M1238" s="304">
        <f t="shared" si="364"/>
        <v>0</v>
      </c>
      <c r="N1238" s="326" t="str">
        <f t="shared" si="380"/>
        <v/>
      </c>
      <c r="O1238" s="71"/>
      <c r="P1238" s="303"/>
      <c r="Q1238" s="214">
        <f t="shared" si="365"/>
        <v>0</v>
      </c>
      <c r="R1238" s="71"/>
      <c r="S1238" s="308"/>
      <c r="T1238" s="308"/>
      <c r="U1238" s="308"/>
      <c r="V1238" s="79"/>
      <c r="W1238" s="303"/>
      <c r="X1238" s="303"/>
      <c r="Y1238" s="309">
        <f t="shared" si="381"/>
        <v>0</v>
      </c>
      <c r="Z1238" s="73" t="s">
        <v>169</v>
      </c>
      <c r="AA1238" s="73" t="s">
        <v>169</v>
      </c>
      <c r="AB1238" s="317"/>
      <c r="AC1238" s="73" t="s">
        <v>169</v>
      </c>
      <c r="AD1238" s="73" t="s">
        <v>169</v>
      </c>
      <c r="AE1238" s="317"/>
      <c r="AF1238" s="73" t="s">
        <v>169</v>
      </c>
      <c r="AG1238" s="73" t="s">
        <v>169</v>
      </c>
      <c r="AH1238" s="317"/>
      <c r="AI1238" s="88">
        <f t="shared" si="366"/>
        <v>0</v>
      </c>
      <c r="AJ1238" s="312">
        <f t="shared" si="367"/>
        <v>0</v>
      </c>
      <c r="AK1238" s="27">
        <f t="shared" si="368"/>
        <v>0</v>
      </c>
      <c r="AL1238" s="27">
        <f t="shared" si="369"/>
        <v>0</v>
      </c>
      <c r="AM1238" s="27">
        <f t="shared" si="370"/>
        <v>0</v>
      </c>
      <c r="AN1238" s="77">
        <f t="shared" si="382"/>
        <v>0</v>
      </c>
      <c r="AP1238" s="27">
        <f t="shared" si="371"/>
        <v>0</v>
      </c>
      <c r="AQ1238" s="207">
        <f t="shared" si="372"/>
        <v>0</v>
      </c>
      <c r="AR1238" s="27">
        <f t="shared" si="373"/>
        <v>0</v>
      </c>
      <c r="AS1238" s="27">
        <f t="shared" si="374"/>
        <v>0</v>
      </c>
      <c r="AT1238" s="27">
        <f t="shared" si="375"/>
        <v>0</v>
      </c>
      <c r="AU1238" s="27">
        <f t="shared" si="376"/>
        <v>0</v>
      </c>
      <c r="AV1238" s="27">
        <f t="shared" si="377"/>
        <v>0</v>
      </c>
      <c r="AW1238" s="27">
        <f t="shared" si="378"/>
        <v>0</v>
      </c>
    </row>
    <row r="1239" spans="1:49">
      <c r="A1239" s="78">
        <v>1228</v>
      </c>
      <c r="B1239" s="69" t="s">
        <v>328</v>
      </c>
      <c r="C1239" s="314"/>
      <c r="D1239" s="72"/>
      <c r="E1239" s="180"/>
      <c r="F1239" s="72"/>
      <c r="G1239" s="72"/>
      <c r="H1239" s="325">
        <f t="shared" si="379"/>
        <v>0</v>
      </c>
      <c r="I1239" s="71"/>
      <c r="J1239" s="303"/>
      <c r="K1239" s="303"/>
      <c r="L1239" s="303"/>
      <c r="M1239" s="304">
        <f t="shared" si="364"/>
        <v>0</v>
      </c>
      <c r="N1239" s="326" t="str">
        <f t="shared" si="380"/>
        <v/>
      </c>
      <c r="O1239" s="71"/>
      <c r="P1239" s="303"/>
      <c r="Q1239" s="214">
        <f t="shared" si="365"/>
        <v>0</v>
      </c>
      <c r="R1239" s="71"/>
      <c r="S1239" s="308"/>
      <c r="T1239" s="308"/>
      <c r="U1239" s="308"/>
      <c r="V1239" s="79"/>
      <c r="W1239" s="303"/>
      <c r="X1239" s="303"/>
      <c r="Y1239" s="309">
        <f t="shared" si="381"/>
        <v>0</v>
      </c>
      <c r="Z1239" s="73" t="s">
        <v>169</v>
      </c>
      <c r="AA1239" s="73" t="s">
        <v>169</v>
      </c>
      <c r="AB1239" s="317"/>
      <c r="AC1239" s="73" t="s">
        <v>169</v>
      </c>
      <c r="AD1239" s="73" t="s">
        <v>169</v>
      </c>
      <c r="AE1239" s="317"/>
      <c r="AF1239" s="73" t="s">
        <v>169</v>
      </c>
      <c r="AG1239" s="73" t="s">
        <v>169</v>
      </c>
      <c r="AH1239" s="317"/>
      <c r="AI1239" s="88">
        <f t="shared" si="366"/>
        <v>0</v>
      </c>
      <c r="AJ1239" s="312">
        <f t="shared" si="367"/>
        <v>0</v>
      </c>
      <c r="AK1239" s="27">
        <f t="shared" si="368"/>
        <v>0</v>
      </c>
      <c r="AL1239" s="27">
        <f t="shared" si="369"/>
        <v>0</v>
      </c>
      <c r="AM1239" s="27">
        <f t="shared" si="370"/>
        <v>0</v>
      </c>
      <c r="AN1239" s="77">
        <f t="shared" si="382"/>
        <v>0</v>
      </c>
      <c r="AP1239" s="27">
        <f t="shared" si="371"/>
        <v>0</v>
      </c>
      <c r="AQ1239" s="207">
        <f t="shared" si="372"/>
        <v>0</v>
      </c>
      <c r="AR1239" s="27">
        <f t="shared" si="373"/>
        <v>0</v>
      </c>
      <c r="AS1239" s="27">
        <f t="shared" si="374"/>
        <v>0</v>
      </c>
      <c r="AT1239" s="27">
        <f t="shared" si="375"/>
        <v>0</v>
      </c>
      <c r="AU1239" s="27">
        <f t="shared" si="376"/>
        <v>0</v>
      </c>
      <c r="AV1239" s="27">
        <f t="shared" si="377"/>
        <v>0</v>
      </c>
      <c r="AW1239" s="27">
        <f t="shared" si="378"/>
        <v>0</v>
      </c>
    </row>
    <row r="1240" spans="1:49">
      <c r="A1240" s="78">
        <v>1229</v>
      </c>
      <c r="B1240" s="69" t="s">
        <v>328</v>
      </c>
      <c r="C1240" s="314"/>
      <c r="D1240" s="72"/>
      <c r="E1240" s="180"/>
      <c r="F1240" s="72"/>
      <c r="G1240" s="72"/>
      <c r="H1240" s="325">
        <f t="shared" si="379"/>
        <v>0</v>
      </c>
      <c r="I1240" s="71"/>
      <c r="J1240" s="303"/>
      <c r="K1240" s="303"/>
      <c r="L1240" s="303"/>
      <c r="M1240" s="304">
        <f t="shared" si="364"/>
        <v>0</v>
      </c>
      <c r="N1240" s="326" t="str">
        <f t="shared" si="380"/>
        <v/>
      </c>
      <c r="O1240" s="71"/>
      <c r="P1240" s="303"/>
      <c r="Q1240" s="214">
        <f t="shared" si="365"/>
        <v>0</v>
      </c>
      <c r="R1240" s="71"/>
      <c r="S1240" s="308"/>
      <c r="T1240" s="308"/>
      <c r="U1240" s="308"/>
      <c r="V1240" s="79"/>
      <c r="W1240" s="303"/>
      <c r="X1240" s="303"/>
      <c r="Y1240" s="309">
        <f t="shared" si="381"/>
        <v>0</v>
      </c>
      <c r="Z1240" s="73" t="s">
        <v>169</v>
      </c>
      <c r="AA1240" s="73" t="s">
        <v>169</v>
      </c>
      <c r="AB1240" s="317"/>
      <c r="AC1240" s="73" t="s">
        <v>169</v>
      </c>
      <c r="AD1240" s="73" t="s">
        <v>169</v>
      </c>
      <c r="AE1240" s="317"/>
      <c r="AF1240" s="73" t="s">
        <v>169</v>
      </c>
      <c r="AG1240" s="73" t="s">
        <v>169</v>
      </c>
      <c r="AH1240" s="317"/>
      <c r="AI1240" s="88">
        <f t="shared" si="366"/>
        <v>0</v>
      </c>
      <c r="AJ1240" s="312">
        <f t="shared" si="367"/>
        <v>0</v>
      </c>
      <c r="AK1240" s="27">
        <f t="shared" si="368"/>
        <v>0</v>
      </c>
      <c r="AL1240" s="27">
        <f t="shared" si="369"/>
        <v>0</v>
      </c>
      <c r="AM1240" s="27">
        <f t="shared" si="370"/>
        <v>0</v>
      </c>
      <c r="AN1240" s="77">
        <f t="shared" si="382"/>
        <v>0</v>
      </c>
      <c r="AP1240" s="27">
        <f t="shared" si="371"/>
        <v>0</v>
      </c>
      <c r="AQ1240" s="207">
        <f t="shared" si="372"/>
        <v>0</v>
      </c>
      <c r="AR1240" s="27">
        <f t="shared" si="373"/>
        <v>0</v>
      </c>
      <c r="AS1240" s="27">
        <f t="shared" si="374"/>
        <v>0</v>
      </c>
      <c r="AT1240" s="27">
        <f t="shared" si="375"/>
        <v>0</v>
      </c>
      <c r="AU1240" s="27">
        <f t="shared" si="376"/>
        <v>0</v>
      </c>
      <c r="AV1240" s="27">
        <f t="shared" si="377"/>
        <v>0</v>
      </c>
      <c r="AW1240" s="27">
        <f t="shared" si="378"/>
        <v>0</v>
      </c>
    </row>
    <row r="1241" spans="1:49">
      <c r="A1241" s="78">
        <v>1230</v>
      </c>
      <c r="B1241" s="69" t="s">
        <v>328</v>
      </c>
      <c r="C1241" s="314"/>
      <c r="D1241" s="72"/>
      <c r="E1241" s="180"/>
      <c r="F1241" s="72"/>
      <c r="G1241" s="72"/>
      <c r="H1241" s="325">
        <f t="shared" si="379"/>
        <v>0</v>
      </c>
      <c r="I1241" s="71"/>
      <c r="J1241" s="303"/>
      <c r="K1241" s="303"/>
      <c r="L1241" s="303"/>
      <c r="M1241" s="304">
        <f t="shared" si="364"/>
        <v>0</v>
      </c>
      <c r="N1241" s="326" t="str">
        <f t="shared" si="380"/>
        <v/>
      </c>
      <c r="O1241" s="71"/>
      <c r="P1241" s="303"/>
      <c r="Q1241" s="214">
        <f t="shared" si="365"/>
        <v>0</v>
      </c>
      <c r="R1241" s="71"/>
      <c r="S1241" s="308"/>
      <c r="T1241" s="308"/>
      <c r="U1241" s="308"/>
      <c r="V1241" s="79"/>
      <c r="W1241" s="303"/>
      <c r="X1241" s="303"/>
      <c r="Y1241" s="309">
        <f t="shared" si="381"/>
        <v>0</v>
      </c>
      <c r="Z1241" s="73" t="s">
        <v>169</v>
      </c>
      <c r="AA1241" s="73" t="s">
        <v>169</v>
      </c>
      <c r="AB1241" s="317"/>
      <c r="AC1241" s="73" t="s">
        <v>169</v>
      </c>
      <c r="AD1241" s="73" t="s">
        <v>169</v>
      </c>
      <c r="AE1241" s="317"/>
      <c r="AF1241" s="73" t="s">
        <v>169</v>
      </c>
      <c r="AG1241" s="73" t="s">
        <v>169</v>
      </c>
      <c r="AH1241" s="317"/>
      <c r="AI1241" s="88">
        <f t="shared" si="366"/>
        <v>0</v>
      </c>
      <c r="AJ1241" s="312">
        <f t="shared" si="367"/>
        <v>0</v>
      </c>
      <c r="AK1241" s="27">
        <f t="shared" si="368"/>
        <v>0</v>
      </c>
      <c r="AL1241" s="27">
        <f t="shared" si="369"/>
        <v>0</v>
      </c>
      <c r="AM1241" s="27">
        <f t="shared" si="370"/>
        <v>0</v>
      </c>
      <c r="AN1241" s="77">
        <f t="shared" si="382"/>
        <v>0</v>
      </c>
      <c r="AP1241" s="27">
        <f t="shared" si="371"/>
        <v>0</v>
      </c>
      <c r="AQ1241" s="207">
        <f t="shared" si="372"/>
        <v>0</v>
      </c>
      <c r="AR1241" s="27">
        <f t="shared" si="373"/>
        <v>0</v>
      </c>
      <c r="AS1241" s="27">
        <f t="shared" si="374"/>
        <v>0</v>
      </c>
      <c r="AT1241" s="27">
        <f t="shared" si="375"/>
        <v>0</v>
      </c>
      <c r="AU1241" s="27">
        <f t="shared" si="376"/>
        <v>0</v>
      </c>
      <c r="AV1241" s="27">
        <f t="shared" si="377"/>
        <v>0</v>
      </c>
      <c r="AW1241" s="27">
        <f t="shared" si="378"/>
        <v>0</v>
      </c>
    </row>
    <row r="1242" spans="1:49">
      <c r="A1242" s="78">
        <v>1231</v>
      </c>
      <c r="B1242" s="69" t="s">
        <v>328</v>
      </c>
      <c r="C1242" s="314"/>
      <c r="D1242" s="72"/>
      <c r="E1242" s="180"/>
      <c r="F1242" s="72"/>
      <c r="G1242" s="72"/>
      <c r="H1242" s="325">
        <f t="shared" si="379"/>
        <v>0</v>
      </c>
      <c r="I1242" s="71"/>
      <c r="J1242" s="303"/>
      <c r="K1242" s="303"/>
      <c r="L1242" s="303"/>
      <c r="M1242" s="304">
        <f t="shared" si="364"/>
        <v>0</v>
      </c>
      <c r="N1242" s="326" t="str">
        <f t="shared" si="380"/>
        <v/>
      </c>
      <c r="O1242" s="71"/>
      <c r="P1242" s="303"/>
      <c r="Q1242" s="214">
        <f t="shared" si="365"/>
        <v>0</v>
      </c>
      <c r="R1242" s="71"/>
      <c r="S1242" s="308"/>
      <c r="T1242" s="308"/>
      <c r="U1242" s="308"/>
      <c r="V1242" s="79"/>
      <c r="W1242" s="303"/>
      <c r="X1242" s="303"/>
      <c r="Y1242" s="309">
        <f t="shared" si="381"/>
        <v>0</v>
      </c>
      <c r="Z1242" s="73" t="s">
        <v>169</v>
      </c>
      <c r="AA1242" s="73" t="s">
        <v>169</v>
      </c>
      <c r="AB1242" s="317"/>
      <c r="AC1242" s="73" t="s">
        <v>169</v>
      </c>
      <c r="AD1242" s="73" t="s">
        <v>169</v>
      </c>
      <c r="AE1242" s="317"/>
      <c r="AF1242" s="73" t="s">
        <v>169</v>
      </c>
      <c r="AG1242" s="73" t="s">
        <v>169</v>
      </c>
      <c r="AH1242" s="317"/>
      <c r="AI1242" s="88">
        <f t="shared" si="366"/>
        <v>0</v>
      </c>
      <c r="AJ1242" s="312">
        <f t="shared" si="367"/>
        <v>0</v>
      </c>
      <c r="AK1242" s="27">
        <f t="shared" si="368"/>
        <v>0</v>
      </c>
      <c r="AL1242" s="27">
        <f t="shared" si="369"/>
        <v>0</v>
      </c>
      <c r="AM1242" s="27">
        <f t="shared" si="370"/>
        <v>0</v>
      </c>
      <c r="AN1242" s="77">
        <f t="shared" si="382"/>
        <v>0</v>
      </c>
      <c r="AP1242" s="27">
        <f t="shared" si="371"/>
        <v>0</v>
      </c>
      <c r="AQ1242" s="207">
        <f t="shared" si="372"/>
        <v>0</v>
      </c>
      <c r="AR1242" s="27">
        <f t="shared" si="373"/>
        <v>0</v>
      </c>
      <c r="AS1242" s="27">
        <f t="shared" si="374"/>
        <v>0</v>
      </c>
      <c r="AT1242" s="27">
        <f t="shared" si="375"/>
        <v>0</v>
      </c>
      <c r="AU1242" s="27">
        <f t="shared" si="376"/>
        <v>0</v>
      </c>
      <c r="AV1242" s="27">
        <f t="shared" si="377"/>
        <v>0</v>
      </c>
      <c r="AW1242" s="27">
        <f t="shared" si="378"/>
        <v>0</v>
      </c>
    </row>
    <row r="1243" spans="1:49">
      <c r="A1243" s="78">
        <v>1232</v>
      </c>
      <c r="B1243" s="69" t="s">
        <v>328</v>
      </c>
      <c r="C1243" s="314"/>
      <c r="D1243" s="72"/>
      <c r="E1243" s="180"/>
      <c r="F1243" s="72"/>
      <c r="G1243" s="72"/>
      <c r="H1243" s="325">
        <f t="shared" si="379"/>
        <v>0</v>
      </c>
      <c r="I1243" s="71"/>
      <c r="J1243" s="303"/>
      <c r="K1243" s="303"/>
      <c r="L1243" s="303"/>
      <c r="M1243" s="304">
        <f t="shared" si="364"/>
        <v>0</v>
      </c>
      <c r="N1243" s="326" t="str">
        <f t="shared" si="380"/>
        <v/>
      </c>
      <c r="O1243" s="71"/>
      <c r="P1243" s="303"/>
      <c r="Q1243" s="214">
        <f t="shared" si="365"/>
        <v>0</v>
      </c>
      <c r="R1243" s="71"/>
      <c r="S1243" s="308"/>
      <c r="T1243" s="308"/>
      <c r="U1243" s="308"/>
      <c r="V1243" s="79"/>
      <c r="W1243" s="303"/>
      <c r="X1243" s="303"/>
      <c r="Y1243" s="309">
        <f t="shared" si="381"/>
        <v>0</v>
      </c>
      <c r="Z1243" s="73" t="s">
        <v>169</v>
      </c>
      <c r="AA1243" s="73" t="s">
        <v>169</v>
      </c>
      <c r="AB1243" s="317"/>
      <c r="AC1243" s="73" t="s">
        <v>169</v>
      </c>
      <c r="AD1243" s="73" t="s">
        <v>169</v>
      </c>
      <c r="AE1243" s="317"/>
      <c r="AF1243" s="73" t="s">
        <v>169</v>
      </c>
      <c r="AG1243" s="73" t="s">
        <v>169</v>
      </c>
      <c r="AH1243" s="317"/>
      <c r="AI1243" s="88">
        <f t="shared" si="366"/>
        <v>0</v>
      </c>
      <c r="AJ1243" s="312">
        <f t="shared" si="367"/>
        <v>0</v>
      </c>
      <c r="AK1243" s="27">
        <f t="shared" si="368"/>
        <v>0</v>
      </c>
      <c r="AL1243" s="27">
        <f t="shared" si="369"/>
        <v>0</v>
      </c>
      <c r="AM1243" s="27">
        <f t="shared" si="370"/>
        <v>0</v>
      </c>
      <c r="AN1243" s="77">
        <f t="shared" si="382"/>
        <v>0</v>
      </c>
      <c r="AP1243" s="27">
        <f t="shared" si="371"/>
        <v>0</v>
      </c>
      <c r="AQ1243" s="207">
        <f t="shared" si="372"/>
        <v>0</v>
      </c>
      <c r="AR1243" s="27">
        <f t="shared" si="373"/>
        <v>0</v>
      </c>
      <c r="AS1243" s="27">
        <f t="shared" si="374"/>
        <v>0</v>
      </c>
      <c r="AT1243" s="27">
        <f t="shared" si="375"/>
        <v>0</v>
      </c>
      <c r="AU1243" s="27">
        <f t="shared" si="376"/>
        <v>0</v>
      </c>
      <c r="AV1243" s="27">
        <f t="shared" si="377"/>
        <v>0</v>
      </c>
      <c r="AW1243" s="27">
        <f t="shared" si="378"/>
        <v>0</v>
      </c>
    </row>
    <row r="1244" spans="1:49">
      <c r="A1244" s="78">
        <v>1233</v>
      </c>
      <c r="B1244" s="69" t="s">
        <v>328</v>
      </c>
      <c r="C1244" s="314"/>
      <c r="D1244" s="72"/>
      <c r="E1244" s="180"/>
      <c r="F1244" s="72"/>
      <c r="G1244" s="72"/>
      <c r="H1244" s="325">
        <f t="shared" si="379"/>
        <v>0</v>
      </c>
      <c r="I1244" s="71"/>
      <c r="J1244" s="303"/>
      <c r="K1244" s="303"/>
      <c r="L1244" s="303"/>
      <c r="M1244" s="304">
        <f t="shared" si="364"/>
        <v>0</v>
      </c>
      <c r="N1244" s="326" t="str">
        <f t="shared" si="380"/>
        <v/>
      </c>
      <c r="O1244" s="71"/>
      <c r="P1244" s="303"/>
      <c r="Q1244" s="214">
        <f t="shared" si="365"/>
        <v>0</v>
      </c>
      <c r="R1244" s="71"/>
      <c r="S1244" s="308"/>
      <c r="T1244" s="308"/>
      <c r="U1244" s="308"/>
      <c r="V1244" s="79"/>
      <c r="W1244" s="303"/>
      <c r="X1244" s="303"/>
      <c r="Y1244" s="309">
        <f t="shared" si="381"/>
        <v>0</v>
      </c>
      <c r="Z1244" s="73" t="s">
        <v>169</v>
      </c>
      <c r="AA1244" s="73" t="s">
        <v>169</v>
      </c>
      <c r="AB1244" s="317"/>
      <c r="AC1244" s="73" t="s">
        <v>169</v>
      </c>
      <c r="AD1244" s="73" t="s">
        <v>169</v>
      </c>
      <c r="AE1244" s="317"/>
      <c r="AF1244" s="73" t="s">
        <v>169</v>
      </c>
      <c r="AG1244" s="73" t="s">
        <v>169</v>
      </c>
      <c r="AH1244" s="317"/>
      <c r="AI1244" s="88">
        <f t="shared" si="366"/>
        <v>0</v>
      </c>
      <c r="AJ1244" s="312">
        <f t="shared" si="367"/>
        <v>0</v>
      </c>
      <c r="AK1244" s="27">
        <f t="shared" si="368"/>
        <v>0</v>
      </c>
      <c r="AL1244" s="27">
        <f t="shared" si="369"/>
        <v>0</v>
      </c>
      <c r="AM1244" s="27">
        <f t="shared" si="370"/>
        <v>0</v>
      </c>
      <c r="AN1244" s="77">
        <f t="shared" si="382"/>
        <v>0</v>
      </c>
      <c r="AP1244" s="27">
        <f t="shared" si="371"/>
        <v>0</v>
      </c>
      <c r="AQ1244" s="207">
        <f t="shared" si="372"/>
        <v>0</v>
      </c>
      <c r="AR1244" s="27">
        <f t="shared" si="373"/>
        <v>0</v>
      </c>
      <c r="AS1244" s="27">
        <f t="shared" si="374"/>
        <v>0</v>
      </c>
      <c r="AT1244" s="27">
        <f t="shared" si="375"/>
        <v>0</v>
      </c>
      <c r="AU1244" s="27">
        <f t="shared" si="376"/>
        <v>0</v>
      </c>
      <c r="AV1244" s="27">
        <f t="shared" si="377"/>
        <v>0</v>
      </c>
      <c r="AW1244" s="27">
        <f t="shared" si="378"/>
        <v>0</v>
      </c>
    </row>
    <row r="1245" spans="1:49">
      <c r="A1245" s="78">
        <v>1234</v>
      </c>
      <c r="B1245" s="69" t="s">
        <v>328</v>
      </c>
      <c r="C1245" s="314"/>
      <c r="D1245" s="72"/>
      <c r="E1245" s="180"/>
      <c r="F1245" s="72"/>
      <c r="G1245" s="72"/>
      <c r="H1245" s="325">
        <f t="shared" si="379"/>
        <v>0</v>
      </c>
      <c r="I1245" s="71"/>
      <c r="J1245" s="303"/>
      <c r="K1245" s="303"/>
      <c r="L1245" s="303"/>
      <c r="M1245" s="304">
        <f t="shared" si="364"/>
        <v>0</v>
      </c>
      <c r="N1245" s="326" t="str">
        <f t="shared" si="380"/>
        <v/>
      </c>
      <c r="O1245" s="71"/>
      <c r="P1245" s="303"/>
      <c r="Q1245" s="214">
        <f t="shared" si="365"/>
        <v>0</v>
      </c>
      <c r="R1245" s="71"/>
      <c r="S1245" s="308"/>
      <c r="T1245" s="308"/>
      <c r="U1245" s="308"/>
      <c r="V1245" s="79"/>
      <c r="W1245" s="303"/>
      <c r="X1245" s="303"/>
      <c r="Y1245" s="309">
        <f t="shared" si="381"/>
        <v>0</v>
      </c>
      <c r="Z1245" s="73" t="s">
        <v>169</v>
      </c>
      <c r="AA1245" s="73" t="s">
        <v>169</v>
      </c>
      <c r="AB1245" s="317"/>
      <c r="AC1245" s="73" t="s">
        <v>169</v>
      </c>
      <c r="AD1245" s="73" t="s">
        <v>169</v>
      </c>
      <c r="AE1245" s="317"/>
      <c r="AF1245" s="73" t="s">
        <v>169</v>
      </c>
      <c r="AG1245" s="73" t="s">
        <v>169</v>
      </c>
      <c r="AH1245" s="317"/>
      <c r="AI1245" s="88">
        <f t="shared" si="366"/>
        <v>0</v>
      </c>
      <c r="AJ1245" s="312">
        <f t="shared" si="367"/>
        <v>0</v>
      </c>
      <c r="AK1245" s="27">
        <f t="shared" si="368"/>
        <v>0</v>
      </c>
      <c r="AL1245" s="27">
        <f t="shared" si="369"/>
        <v>0</v>
      </c>
      <c r="AM1245" s="27">
        <f t="shared" si="370"/>
        <v>0</v>
      </c>
      <c r="AN1245" s="77">
        <f t="shared" si="382"/>
        <v>0</v>
      </c>
      <c r="AP1245" s="27">
        <f t="shared" si="371"/>
        <v>0</v>
      </c>
      <c r="AQ1245" s="207">
        <f t="shared" si="372"/>
        <v>0</v>
      </c>
      <c r="AR1245" s="27">
        <f t="shared" si="373"/>
        <v>0</v>
      </c>
      <c r="AS1245" s="27">
        <f t="shared" si="374"/>
        <v>0</v>
      </c>
      <c r="AT1245" s="27">
        <f t="shared" si="375"/>
        <v>0</v>
      </c>
      <c r="AU1245" s="27">
        <f t="shared" si="376"/>
        <v>0</v>
      </c>
      <c r="AV1245" s="27">
        <f t="shared" si="377"/>
        <v>0</v>
      </c>
      <c r="AW1245" s="27">
        <f t="shared" si="378"/>
        <v>0</v>
      </c>
    </row>
    <row r="1246" spans="1:49">
      <c r="A1246" s="78">
        <v>1235</v>
      </c>
      <c r="B1246" s="69" t="s">
        <v>328</v>
      </c>
      <c r="C1246" s="314"/>
      <c r="D1246" s="72"/>
      <c r="E1246" s="180"/>
      <c r="F1246" s="72"/>
      <c r="G1246" s="72"/>
      <c r="H1246" s="325">
        <f t="shared" si="379"/>
        <v>0</v>
      </c>
      <c r="I1246" s="71"/>
      <c r="J1246" s="303"/>
      <c r="K1246" s="303"/>
      <c r="L1246" s="303"/>
      <c r="M1246" s="304">
        <f t="shared" si="364"/>
        <v>0</v>
      </c>
      <c r="N1246" s="326" t="str">
        <f t="shared" si="380"/>
        <v/>
      </c>
      <c r="O1246" s="71"/>
      <c r="P1246" s="303"/>
      <c r="Q1246" s="214">
        <f t="shared" si="365"/>
        <v>0</v>
      </c>
      <c r="R1246" s="71"/>
      <c r="S1246" s="308"/>
      <c r="T1246" s="308"/>
      <c r="U1246" s="308"/>
      <c r="V1246" s="79"/>
      <c r="W1246" s="303"/>
      <c r="X1246" s="303"/>
      <c r="Y1246" s="309">
        <f t="shared" si="381"/>
        <v>0</v>
      </c>
      <c r="Z1246" s="73" t="s">
        <v>169</v>
      </c>
      <c r="AA1246" s="73" t="s">
        <v>169</v>
      </c>
      <c r="AB1246" s="317"/>
      <c r="AC1246" s="73" t="s">
        <v>169</v>
      </c>
      <c r="AD1246" s="73" t="s">
        <v>169</v>
      </c>
      <c r="AE1246" s="317"/>
      <c r="AF1246" s="73" t="s">
        <v>169</v>
      </c>
      <c r="AG1246" s="73" t="s">
        <v>169</v>
      </c>
      <c r="AH1246" s="317"/>
      <c r="AI1246" s="88">
        <f t="shared" si="366"/>
        <v>0</v>
      </c>
      <c r="AJ1246" s="312">
        <f t="shared" si="367"/>
        <v>0</v>
      </c>
      <c r="AK1246" s="27">
        <f t="shared" si="368"/>
        <v>0</v>
      </c>
      <c r="AL1246" s="27">
        <f t="shared" si="369"/>
        <v>0</v>
      </c>
      <c r="AM1246" s="27">
        <f t="shared" si="370"/>
        <v>0</v>
      </c>
      <c r="AN1246" s="77">
        <f t="shared" si="382"/>
        <v>0</v>
      </c>
      <c r="AP1246" s="27">
        <f t="shared" si="371"/>
        <v>0</v>
      </c>
      <c r="AQ1246" s="207">
        <f t="shared" si="372"/>
        <v>0</v>
      </c>
      <c r="AR1246" s="27">
        <f t="shared" si="373"/>
        <v>0</v>
      </c>
      <c r="AS1246" s="27">
        <f t="shared" si="374"/>
        <v>0</v>
      </c>
      <c r="AT1246" s="27">
        <f t="shared" si="375"/>
        <v>0</v>
      </c>
      <c r="AU1246" s="27">
        <f t="shared" si="376"/>
        <v>0</v>
      </c>
      <c r="AV1246" s="27">
        <f t="shared" si="377"/>
        <v>0</v>
      </c>
      <c r="AW1246" s="27">
        <f t="shared" si="378"/>
        <v>0</v>
      </c>
    </row>
    <row r="1247" spans="1:49">
      <c r="A1247" s="78">
        <v>1236</v>
      </c>
      <c r="B1247" s="69" t="s">
        <v>328</v>
      </c>
      <c r="C1247" s="314"/>
      <c r="D1247" s="72"/>
      <c r="E1247" s="180"/>
      <c r="F1247" s="72"/>
      <c r="G1247" s="72"/>
      <c r="H1247" s="325">
        <f t="shared" si="379"/>
        <v>0</v>
      </c>
      <c r="I1247" s="71"/>
      <c r="J1247" s="303"/>
      <c r="K1247" s="303"/>
      <c r="L1247" s="303"/>
      <c r="M1247" s="304">
        <f t="shared" si="364"/>
        <v>0</v>
      </c>
      <c r="N1247" s="326" t="str">
        <f t="shared" si="380"/>
        <v/>
      </c>
      <c r="O1247" s="71"/>
      <c r="P1247" s="303"/>
      <c r="Q1247" s="214">
        <f t="shared" si="365"/>
        <v>0</v>
      </c>
      <c r="R1247" s="71"/>
      <c r="S1247" s="308"/>
      <c r="T1247" s="308"/>
      <c r="U1247" s="308"/>
      <c r="V1247" s="79"/>
      <c r="W1247" s="303"/>
      <c r="X1247" s="303"/>
      <c r="Y1247" s="309">
        <f t="shared" si="381"/>
        <v>0</v>
      </c>
      <c r="Z1247" s="73" t="s">
        <v>169</v>
      </c>
      <c r="AA1247" s="73" t="s">
        <v>169</v>
      </c>
      <c r="AB1247" s="317"/>
      <c r="AC1247" s="73" t="s">
        <v>169</v>
      </c>
      <c r="AD1247" s="73" t="s">
        <v>169</v>
      </c>
      <c r="AE1247" s="317"/>
      <c r="AF1247" s="73" t="s">
        <v>169</v>
      </c>
      <c r="AG1247" s="73" t="s">
        <v>169</v>
      </c>
      <c r="AH1247" s="317"/>
      <c r="AI1247" s="88">
        <f t="shared" si="366"/>
        <v>0</v>
      </c>
      <c r="AJ1247" s="312">
        <f t="shared" si="367"/>
        <v>0</v>
      </c>
      <c r="AK1247" s="27">
        <f t="shared" si="368"/>
        <v>0</v>
      </c>
      <c r="AL1247" s="27">
        <f t="shared" si="369"/>
        <v>0</v>
      </c>
      <c r="AM1247" s="27">
        <f t="shared" si="370"/>
        <v>0</v>
      </c>
      <c r="AN1247" s="77">
        <f t="shared" si="382"/>
        <v>0</v>
      </c>
      <c r="AP1247" s="27">
        <f t="shared" si="371"/>
        <v>0</v>
      </c>
      <c r="AQ1247" s="207">
        <f t="shared" si="372"/>
        <v>0</v>
      </c>
      <c r="AR1247" s="27">
        <f t="shared" si="373"/>
        <v>0</v>
      </c>
      <c r="AS1247" s="27">
        <f t="shared" si="374"/>
        <v>0</v>
      </c>
      <c r="AT1247" s="27">
        <f t="shared" si="375"/>
        <v>0</v>
      </c>
      <c r="AU1247" s="27">
        <f t="shared" si="376"/>
        <v>0</v>
      </c>
      <c r="AV1247" s="27">
        <f t="shared" si="377"/>
        <v>0</v>
      </c>
      <c r="AW1247" s="27">
        <f t="shared" si="378"/>
        <v>0</v>
      </c>
    </row>
    <row r="1248" spans="1:49">
      <c r="A1248" s="78">
        <v>1237</v>
      </c>
      <c r="B1248" s="69" t="s">
        <v>328</v>
      </c>
      <c r="C1248" s="314"/>
      <c r="D1248" s="72"/>
      <c r="E1248" s="180"/>
      <c r="F1248" s="72"/>
      <c r="G1248" s="72"/>
      <c r="H1248" s="325">
        <f t="shared" si="379"/>
        <v>0</v>
      </c>
      <c r="I1248" s="71"/>
      <c r="J1248" s="303"/>
      <c r="K1248" s="303"/>
      <c r="L1248" s="303"/>
      <c r="M1248" s="304">
        <f t="shared" si="364"/>
        <v>0</v>
      </c>
      <c r="N1248" s="326" t="str">
        <f t="shared" si="380"/>
        <v/>
      </c>
      <c r="O1248" s="71"/>
      <c r="P1248" s="303"/>
      <c r="Q1248" s="214">
        <f t="shared" si="365"/>
        <v>0</v>
      </c>
      <c r="R1248" s="71"/>
      <c r="S1248" s="308"/>
      <c r="T1248" s="308"/>
      <c r="U1248" s="308"/>
      <c r="V1248" s="79"/>
      <c r="W1248" s="303"/>
      <c r="X1248" s="303"/>
      <c r="Y1248" s="309">
        <f t="shared" si="381"/>
        <v>0</v>
      </c>
      <c r="Z1248" s="73" t="s">
        <v>169</v>
      </c>
      <c r="AA1248" s="73" t="s">
        <v>169</v>
      </c>
      <c r="AB1248" s="317"/>
      <c r="AC1248" s="73" t="s">
        <v>169</v>
      </c>
      <c r="AD1248" s="73" t="s">
        <v>169</v>
      </c>
      <c r="AE1248" s="317"/>
      <c r="AF1248" s="73" t="s">
        <v>169</v>
      </c>
      <c r="AG1248" s="73" t="s">
        <v>169</v>
      </c>
      <c r="AH1248" s="317"/>
      <c r="AI1248" s="88">
        <f t="shared" si="366"/>
        <v>0</v>
      </c>
      <c r="AJ1248" s="312">
        <f t="shared" si="367"/>
        <v>0</v>
      </c>
      <c r="AK1248" s="27">
        <f t="shared" si="368"/>
        <v>0</v>
      </c>
      <c r="AL1248" s="27">
        <f t="shared" si="369"/>
        <v>0</v>
      </c>
      <c r="AM1248" s="27">
        <f t="shared" si="370"/>
        <v>0</v>
      </c>
      <c r="AN1248" s="77">
        <f t="shared" si="382"/>
        <v>0</v>
      </c>
      <c r="AP1248" s="27">
        <f t="shared" si="371"/>
        <v>0</v>
      </c>
      <c r="AQ1248" s="207">
        <f t="shared" si="372"/>
        <v>0</v>
      </c>
      <c r="AR1248" s="27">
        <f t="shared" si="373"/>
        <v>0</v>
      </c>
      <c r="AS1248" s="27">
        <f t="shared" si="374"/>
        <v>0</v>
      </c>
      <c r="AT1248" s="27">
        <f t="shared" si="375"/>
        <v>0</v>
      </c>
      <c r="AU1248" s="27">
        <f t="shared" si="376"/>
        <v>0</v>
      </c>
      <c r="AV1248" s="27">
        <f t="shared" si="377"/>
        <v>0</v>
      </c>
      <c r="AW1248" s="27">
        <f t="shared" si="378"/>
        <v>0</v>
      </c>
    </row>
    <row r="1249" spans="1:49">
      <c r="A1249" s="78">
        <v>1238</v>
      </c>
      <c r="B1249" s="69" t="s">
        <v>328</v>
      </c>
      <c r="C1249" s="314"/>
      <c r="D1249" s="72"/>
      <c r="E1249" s="180"/>
      <c r="F1249" s="72"/>
      <c r="G1249" s="72"/>
      <c r="H1249" s="325">
        <f t="shared" si="379"/>
        <v>0</v>
      </c>
      <c r="I1249" s="71"/>
      <c r="J1249" s="303"/>
      <c r="K1249" s="303"/>
      <c r="L1249" s="303"/>
      <c r="M1249" s="304">
        <f t="shared" si="364"/>
        <v>0</v>
      </c>
      <c r="N1249" s="326" t="str">
        <f t="shared" si="380"/>
        <v/>
      </c>
      <c r="O1249" s="71"/>
      <c r="P1249" s="303"/>
      <c r="Q1249" s="214">
        <f t="shared" si="365"/>
        <v>0</v>
      </c>
      <c r="R1249" s="71"/>
      <c r="S1249" s="308"/>
      <c r="T1249" s="308"/>
      <c r="U1249" s="308"/>
      <c r="V1249" s="79"/>
      <c r="W1249" s="303"/>
      <c r="X1249" s="303"/>
      <c r="Y1249" s="309">
        <f t="shared" si="381"/>
        <v>0</v>
      </c>
      <c r="Z1249" s="73" t="s">
        <v>169</v>
      </c>
      <c r="AA1249" s="73" t="s">
        <v>169</v>
      </c>
      <c r="AB1249" s="317"/>
      <c r="AC1249" s="73" t="s">
        <v>169</v>
      </c>
      <c r="AD1249" s="73" t="s">
        <v>169</v>
      </c>
      <c r="AE1249" s="317"/>
      <c r="AF1249" s="73" t="s">
        <v>169</v>
      </c>
      <c r="AG1249" s="73" t="s">
        <v>169</v>
      </c>
      <c r="AH1249" s="317"/>
      <c r="AI1249" s="88">
        <f t="shared" si="366"/>
        <v>0</v>
      </c>
      <c r="AJ1249" s="312">
        <f t="shared" si="367"/>
        <v>0</v>
      </c>
      <c r="AK1249" s="27">
        <f t="shared" si="368"/>
        <v>0</v>
      </c>
      <c r="AL1249" s="27">
        <f t="shared" si="369"/>
        <v>0</v>
      </c>
      <c r="AM1249" s="27">
        <f t="shared" si="370"/>
        <v>0</v>
      </c>
      <c r="AN1249" s="77">
        <f t="shared" si="382"/>
        <v>0</v>
      </c>
      <c r="AP1249" s="27">
        <f t="shared" si="371"/>
        <v>0</v>
      </c>
      <c r="AQ1249" s="207">
        <f t="shared" si="372"/>
        <v>0</v>
      </c>
      <c r="AR1249" s="27">
        <f t="shared" si="373"/>
        <v>0</v>
      </c>
      <c r="AS1249" s="27">
        <f t="shared" si="374"/>
        <v>0</v>
      </c>
      <c r="AT1249" s="27">
        <f t="shared" si="375"/>
        <v>0</v>
      </c>
      <c r="AU1249" s="27">
        <f t="shared" si="376"/>
        <v>0</v>
      </c>
      <c r="AV1249" s="27">
        <f t="shared" si="377"/>
        <v>0</v>
      </c>
      <c r="AW1249" s="27">
        <f t="shared" si="378"/>
        <v>0</v>
      </c>
    </row>
    <row r="1250" spans="1:49">
      <c r="A1250" s="78">
        <v>1239</v>
      </c>
      <c r="B1250" s="69" t="s">
        <v>328</v>
      </c>
      <c r="C1250" s="314"/>
      <c r="D1250" s="72"/>
      <c r="E1250" s="180"/>
      <c r="F1250" s="72"/>
      <c r="G1250" s="72"/>
      <c r="H1250" s="325">
        <f t="shared" si="379"/>
        <v>0</v>
      </c>
      <c r="I1250" s="71"/>
      <c r="J1250" s="303"/>
      <c r="K1250" s="303"/>
      <c r="L1250" s="303"/>
      <c r="M1250" s="304">
        <f t="shared" si="364"/>
        <v>0</v>
      </c>
      <c r="N1250" s="326" t="str">
        <f t="shared" si="380"/>
        <v/>
      </c>
      <c r="O1250" s="71"/>
      <c r="P1250" s="303"/>
      <c r="Q1250" s="214">
        <f t="shared" si="365"/>
        <v>0</v>
      </c>
      <c r="R1250" s="71"/>
      <c r="S1250" s="308"/>
      <c r="T1250" s="308"/>
      <c r="U1250" s="308"/>
      <c r="V1250" s="79"/>
      <c r="W1250" s="303"/>
      <c r="X1250" s="303"/>
      <c r="Y1250" s="309">
        <f t="shared" si="381"/>
        <v>0</v>
      </c>
      <c r="Z1250" s="73" t="s">
        <v>169</v>
      </c>
      <c r="AA1250" s="73" t="s">
        <v>169</v>
      </c>
      <c r="AB1250" s="317"/>
      <c r="AC1250" s="73" t="s">
        <v>169</v>
      </c>
      <c r="AD1250" s="73" t="s">
        <v>169</v>
      </c>
      <c r="AE1250" s="317"/>
      <c r="AF1250" s="73" t="s">
        <v>169</v>
      </c>
      <c r="AG1250" s="73" t="s">
        <v>169</v>
      </c>
      <c r="AH1250" s="317"/>
      <c r="AI1250" s="88">
        <f t="shared" si="366"/>
        <v>0</v>
      </c>
      <c r="AJ1250" s="312">
        <f t="shared" si="367"/>
        <v>0</v>
      </c>
      <c r="AK1250" s="27">
        <f t="shared" si="368"/>
        <v>0</v>
      </c>
      <c r="AL1250" s="27">
        <f t="shared" si="369"/>
        <v>0</v>
      </c>
      <c r="AM1250" s="27">
        <f t="shared" si="370"/>
        <v>0</v>
      </c>
      <c r="AN1250" s="77">
        <f t="shared" si="382"/>
        <v>0</v>
      </c>
      <c r="AP1250" s="27">
        <f t="shared" si="371"/>
        <v>0</v>
      </c>
      <c r="AQ1250" s="207">
        <f t="shared" si="372"/>
        <v>0</v>
      </c>
      <c r="AR1250" s="27">
        <f t="shared" si="373"/>
        <v>0</v>
      </c>
      <c r="AS1250" s="27">
        <f t="shared" si="374"/>
        <v>0</v>
      </c>
      <c r="AT1250" s="27">
        <f t="shared" si="375"/>
        <v>0</v>
      </c>
      <c r="AU1250" s="27">
        <f t="shared" si="376"/>
        <v>0</v>
      </c>
      <c r="AV1250" s="27">
        <f t="shared" si="377"/>
        <v>0</v>
      </c>
      <c r="AW1250" s="27">
        <f t="shared" si="378"/>
        <v>0</v>
      </c>
    </row>
    <row r="1251" spans="1:49">
      <c r="A1251" s="78">
        <v>1240</v>
      </c>
      <c r="B1251" s="69" t="s">
        <v>328</v>
      </c>
      <c r="C1251" s="314"/>
      <c r="D1251" s="72"/>
      <c r="E1251" s="180"/>
      <c r="F1251" s="72"/>
      <c r="G1251" s="72"/>
      <c r="H1251" s="325">
        <f t="shared" si="379"/>
        <v>0</v>
      </c>
      <c r="I1251" s="71"/>
      <c r="J1251" s="303"/>
      <c r="K1251" s="303"/>
      <c r="L1251" s="303"/>
      <c r="M1251" s="304">
        <f t="shared" si="364"/>
        <v>0</v>
      </c>
      <c r="N1251" s="326" t="str">
        <f t="shared" si="380"/>
        <v/>
      </c>
      <c r="O1251" s="71"/>
      <c r="P1251" s="303"/>
      <c r="Q1251" s="214">
        <f t="shared" si="365"/>
        <v>0</v>
      </c>
      <c r="R1251" s="71"/>
      <c r="S1251" s="308"/>
      <c r="T1251" s="308"/>
      <c r="U1251" s="308"/>
      <c r="V1251" s="79"/>
      <c r="W1251" s="303"/>
      <c r="X1251" s="303"/>
      <c r="Y1251" s="309">
        <f t="shared" si="381"/>
        <v>0</v>
      </c>
      <c r="Z1251" s="73" t="s">
        <v>169</v>
      </c>
      <c r="AA1251" s="73" t="s">
        <v>169</v>
      </c>
      <c r="AB1251" s="317"/>
      <c r="AC1251" s="73" t="s">
        <v>169</v>
      </c>
      <c r="AD1251" s="73" t="s">
        <v>169</v>
      </c>
      <c r="AE1251" s="317"/>
      <c r="AF1251" s="73" t="s">
        <v>169</v>
      </c>
      <c r="AG1251" s="73" t="s">
        <v>169</v>
      </c>
      <c r="AH1251" s="317"/>
      <c r="AI1251" s="88">
        <f t="shared" si="366"/>
        <v>0</v>
      </c>
      <c r="AJ1251" s="312">
        <f t="shared" si="367"/>
        <v>0</v>
      </c>
      <c r="AK1251" s="27">
        <f t="shared" si="368"/>
        <v>0</v>
      </c>
      <c r="AL1251" s="27">
        <f t="shared" si="369"/>
        <v>0</v>
      </c>
      <c r="AM1251" s="27">
        <f t="shared" si="370"/>
        <v>0</v>
      </c>
      <c r="AN1251" s="77">
        <f t="shared" si="382"/>
        <v>0</v>
      </c>
      <c r="AP1251" s="27">
        <f t="shared" si="371"/>
        <v>0</v>
      </c>
      <c r="AQ1251" s="207">
        <f t="shared" si="372"/>
        <v>0</v>
      </c>
      <c r="AR1251" s="27">
        <f t="shared" si="373"/>
        <v>0</v>
      </c>
      <c r="AS1251" s="27">
        <f t="shared" si="374"/>
        <v>0</v>
      </c>
      <c r="AT1251" s="27">
        <f t="shared" si="375"/>
        <v>0</v>
      </c>
      <c r="AU1251" s="27">
        <f t="shared" si="376"/>
        <v>0</v>
      </c>
      <c r="AV1251" s="27">
        <f t="shared" si="377"/>
        <v>0</v>
      </c>
      <c r="AW1251" s="27">
        <f t="shared" si="378"/>
        <v>0</v>
      </c>
    </row>
    <row r="1252" spans="1:49">
      <c r="A1252" s="78">
        <v>1241</v>
      </c>
      <c r="B1252" s="69" t="s">
        <v>328</v>
      </c>
      <c r="C1252" s="314"/>
      <c r="D1252" s="72"/>
      <c r="E1252" s="180"/>
      <c r="F1252" s="72"/>
      <c r="G1252" s="72"/>
      <c r="H1252" s="325">
        <f t="shared" si="379"/>
        <v>0</v>
      </c>
      <c r="I1252" s="71"/>
      <c r="J1252" s="303"/>
      <c r="K1252" s="303"/>
      <c r="L1252" s="303"/>
      <c r="M1252" s="304">
        <f t="shared" si="364"/>
        <v>0</v>
      </c>
      <c r="N1252" s="326" t="str">
        <f t="shared" si="380"/>
        <v/>
      </c>
      <c r="O1252" s="71"/>
      <c r="P1252" s="303"/>
      <c r="Q1252" s="214">
        <f t="shared" si="365"/>
        <v>0</v>
      </c>
      <c r="R1252" s="71"/>
      <c r="S1252" s="308"/>
      <c r="T1252" s="308"/>
      <c r="U1252" s="308"/>
      <c r="V1252" s="79"/>
      <c r="W1252" s="303"/>
      <c r="X1252" s="303"/>
      <c r="Y1252" s="309">
        <f t="shared" si="381"/>
        <v>0</v>
      </c>
      <c r="Z1252" s="73" t="s">
        <v>169</v>
      </c>
      <c r="AA1252" s="73" t="s">
        <v>169</v>
      </c>
      <c r="AB1252" s="317"/>
      <c r="AC1252" s="73" t="s">
        <v>169</v>
      </c>
      <c r="AD1252" s="73" t="s">
        <v>169</v>
      </c>
      <c r="AE1252" s="317"/>
      <c r="AF1252" s="73" t="s">
        <v>169</v>
      </c>
      <c r="AG1252" s="73" t="s">
        <v>169</v>
      </c>
      <c r="AH1252" s="317"/>
      <c r="AI1252" s="88">
        <f t="shared" si="366"/>
        <v>0</v>
      </c>
      <c r="AJ1252" s="312">
        <f t="shared" si="367"/>
        <v>0</v>
      </c>
      <c r="AK1252" s="27">
        <f t="shared" si="368"/>
        <v>0</v>
      </c>
      <c r="AL1252" s="27">
        <f t="shared" si="369"/>
        <v>0</v>
      </c>
      <c r="AM1252" s="27">
        <f t="shared" si="370"/>
        <v>0</v>
      </c>
      <c r="AN1252" s="77">
        <f t="shared" si="382"/>
        <v>0</v>
      </c>
      <c r="AP1252" s="27">
        <f t="shared" si="371"/>
        <v>0</v>
      </c>
      <c r="AQ1252" s="207">
        <f t="shared" si="372"/>
        <v>0</v>
      </c>
      <c r="AR1252" s="27">
        <f t="shared" si="373"/>
        <v>0</v>
      </c>
      <c r="AS1252" s="27">
        <f t="shared" si="374"/>
        <v>0</v>
      </c>
      <c r="AT1252" s="27">
        <f t="shared" si="375"/>
        <v>0</v>
      </c>
      <c r="AU1252" s="27">
        <f t="shared" si="376"/>
        <v>0</v>
      </c>
      <c r="AV1252" s="27">
        <f t="shared" si="377"/>
        <v>0</v>
      </c>
      <c r="AW1252" s="27">
        <f t="shared" si="378"/>
        <v>0</v>
      </c>
    </row>
    <row r="1253" spans="1:49">
      <c r="A1253" s="78">
        <v>1242</v>
      </c>
      <c r="B1253" s="69" t="s">
        <v>328</v>
      </c>
      <c r="C1253" s="314"/>
      <c r="D1253" s="72"/>
      <c r="E1253" s="180"/>
      <c r="F1253" s="72"/>
      <c r="G1253" s="72"/>
      <c r="H1253" s="325">
        <f t="shared" si="379"/>
        <v>0</v>
      </c>
      <c r="I1253" s="71"/>
      <c r="J1253" s="303"/>
      <c r="K1253" s="303"/>
      <c r="L1253" s="303"/>
      <c r="M1253" s="304">
        <f t="shared" si="364"/>
        <v>0</v>
      </c>
      <c r="N1253" s="326" t="str">
        <f t="shared" si="380"/>
        <v/>
      </c>
      <c r="O1253" s="71"/>
      <c r="P1253" s="303"/>
      <c r="Q1253" s="214">
        <f t="shared" si="365"/>
        <v>0</v>
      </c>
      <c r="R1253" s="71"/>
      <c r="S1253" s="308"/>
      <c r="T1253" s="308"/>
      <c r="U1253" s="308"/>
      <c r="V1253" s="79"/>
      <c r="W1253" s="303"/>
      <c r="X1253" s="303"/>
      <c r="Y1253" s="309">
        <f t="shared" si="381"/>
        <v>0</v>
      </c>
      <c r="Z1253" s="73" t="s">
        <v>169</v>
      </c>
      <c r="AA1253" s="73" t="s">
        <v>169</v>
      </c>
      <c r="AB1253" s="317"/>
      <c r="AC1253" s="73" t="s">
        <v>169</v>
      </c>
      <c r="AD1253" s="73" t="s">
        <v>169</v>
      </c>
      <c r="AE1253" s="317"/>
      <c r="AF1253" s="73" t="s">
        <v>169</v>
      </c>
      <c r="AG1253" s="73" t="s">
        <v>169</v>
      </c>
      <c r="AH1253" s="317"/>
      <c r="AI1253" s="88">
        <f t="shared" si="366"/>
        <v>0</v>
      </c>
      <c r="AJ1253" s="312">
        <f t="shared" si="367"/>
        <v>0</v>
      </c>
      <c r="AK1253" s="27">
        <f t="shared" si="368"/>
        <v>0</v>
      </c>
      <c r="AL1253" s="27">
        <f t="shared" si="369"/>
        <v>0</v>
      </c>
      <c r="AM1253" s="27">
        <f t="shared" si="370"/>
        <v>0</v>
      </c>
      <c r="AN1253" s="77">
        <f t="shared" si="382"/>
        <v>0</v>
      </c>
      <c r="AP1253" s="27">
        <f t="shared" si="371"/>
        <v>0</v>
      </c>
      <c r="AQ1253" s="207">
        <f t="shared" si="372"/>
        <v>0</v>
      </c>
      <c r="AR1253" s="27">
        <f t="shared" si="373"/>
        <v>0</v>
      </c>
      <c r="AS1253" s="27">
        <f t="shared" si="374"/>
        <v>0</v>
      </c>
      <c r="AT1253" s="27">
        <f t="shared" si="375"/>
        <v>0</v>
      </c>
      <c r="AU1253" s="27">
        <f t="shared" si="376"/>
        <v>0</v>
      </c>
      <c r="AV1253" s="27">
        <f t="shared" si="377"/>
        <v>0</v>
      </c>
      <c r="AW1253" s="27">
        <f t="shared" si="378"/>
        <v>0</v>
      </c>
    </row>
    <row r="1254" spans="1:49">
      <c r="A1254" s="78">
        <v>1243</v>
      </c>
      <c r="B1254" s="69" t="s">
        <v>328</v>
      </c>
      <c r="C1254" s="314"/>
      <c r="D1254" s="72"/>
      <c r="E1254" s="180"/>
      <c r="F1254" s="72"/>
      <c r="G1254" s="72"/>
      <c r="H1254" s="325">
        <f t="shared" si="379"/>
        <v>0</v>
      </c>
      <c r="I1254" s="71"/>
      <c r="J1254" s="303"/>
      <c r="K1254" s="303"/>
      <c r="L1254" s="303"/>
      <c r="M1254" s="304">
        <f t="shared" si="364"/>
        <v>0</v>
      </c>
      <c r="N1254" s="326" t="str">
        <f t="shared" si="380"/>
        <v/>
      </c>
      <c r="O1254" s="71"/>
      <c r="P1254" s="303"/>
      <c r="Q1254" s="214">
        <f t="shared" si="365"/>
        <v>0</v>
      </c>
      <c r="R1254" s="71"/>
      <c r="S1254" s="308"/>
      <c r="T1254" s="308"/>
      <c r="U1254" s="308"/>
      <c r="V1254" s="79"/>
      <c r="W1254" s="303"/>
      <c r="X1254" s="303"/>
      <c r="Y1254" s="309">
        <f t="shared" si="381"/>
        <v>0</v>
      </c>
      <c r="Z1254" s="73" t="s">
        <v>169</v>
      </c>
      <c r="AA1254" s="73" t="s">
        <v>169</v>
      </c>
      <c r="AB1254" s="317"/>
      <c r="AC1254" s="73" t="s">
        <v>169</v>
      </c>
      <c r="AD1254" s="73" t="s">
        <v>169</v>
      </c>
      <c r="AE1254" s="317"/>
      <c r="AF1254" s="73" t="s">
        <v>169</v>
      </c>
      <c r="AG1254" s="73" t="s">
        <v>169</v>
      </c>
      <c r="AH1254" s="317"/>
      <c r="AI1254" s="88">
        <f t="shared" si="366"/>
        <v>0</v>
      </c>
      <c r="AJ1254" s="312">
        <f t="shared" si="367"/>
        <v>0</v>
      </c>
      <c r="AK1254" s="27">
        <f t="shared" si="368"/>
        <v>0</v>
      </c>
      <c r="AL1254" s="27">
        <f t="shared" si="369"/>
        <v>0</v>
      </c>
      <c r="AM1254" s="27">
        <f t="shared" si="370"/>
        <v>0</v>
      </c>
      <c r="AN1254" s="77">
        <f t="shared" si="382"/>
        <v>0</v>
      </c>
      <c r="AP1254" s="27">
        <f t="shared" si="371"/>
        <v>0</v>
      </c>
      <c r="AQ1254" s="207">
        <f t="shared" si="372"/>
        <v>0</v>
      </c>
      <c r="AR1254" s="27">
        <f t="shared" si="373"/>
        <v>0</v>
      </c>
      <c r="AS1254" s="27">
        <f t="shared" si="374"/>
        <v>0</v>
      </c>
      <c r="AT1254" s="27">
        <f t="shared" si="375"/>
        <v>0</v>
      </c>
      <c r="AU1254" s="27">
        <f t="shared" si="376"/>
        <v>0</v>
      </c>
      <c r="AV1254" s="27">
        <f t="shared" si="377"/>
        <v>0</v>
      </c>
      <c r="AW1254" s="27">
        <f t="shared" si="378"/>
        <v>0</v>
      </c>
    </row>
    <row r="1255" spans="1:49">
      <c r="A1255" s="78">
        <v>1244</v>
      </c>
      <c r="B1255" s="69" t="s">
        <v>328</v>
      </c>
      <c r="C1255" s="314"/>
      <c r="D1255" s="72"/>
      <c r="E1255" s="180"/>
      <c r="F1255" s="72"/>
      <c r="G1255" s="72"/>
      <c r="H1255" s="325">
        <f t="shared" si="379"/>
        <v>0</v>
      </c>
      <c r="I1255" s="71"/>
      <c r="J1255" s="303"/>
      <c r="K1255" s="303"/>
      <c r="L1255" s="303"/>
      <c r="M1255" s="304">
        <f t="shared" si="364"/>
        <v>0</v>
      </c>
      <c r="N1255" s="326" t="str">
        <f t="shared" si="380"/>
        <v/>
      </c>
      <c r="O1255" s="71"/>
      <c r="P1255" s="303"/>
      <c r="Q1255" s="214">
        <f t="shared" si="365"/>
        <v>0</v>
      </c>
      <c r="R1255" s="71"/>
      <c r="S1255" s="308"/>
      <c r="T1255" s="308"/>
      <c r="U1255" s="308"/>
      <c r="V1255" s="79"/>
      <c r="W1255" s="303"/>
      <c r="X1255" s="303"/>
      <c r="Y1255" s="309">
        <f t="shared" si="381"/>
        <v>0</v>
      </c>
      <c r="Z1255" s="73" t="s">
        <v>169</v>
      </c>
      <c r="AA1255" s="73" t="s">
        <v>169</v>
      </c>
      <c r="AB1255" s="317"/>
      <c r="AC1255" s="73" t="s">
        <v>169</v>
      </c>
      <c r="AD1255" s="73" t="s">
        <v>169</v>
      </c>
      <c r="AE1255" s="317"/>
      <c r="AF1255" s="73" t="s">
        <v>169</v>
      </c>
      <c r="AG1255" s="73" t="s">
        <v>169</v>
      </c>
      <c r="AH1255" s="317"/>
      <c r="AI1255" s="88">
        <f t="shared" si="366"/>
        <v>0</v>
      </c>
      <c r="AJ1255" s="312">
        <f t="shared" si="367"/>
        <v>0</v>
      </c>
      <c r="AK1255" s="27">
        <f t="shared" si="368"/>
        <v>0</v>
      </c>
      <c r="AL1255" s="27">
        <f t="shared" si="369"/>
        <v>0</v>
      </c>
      <c r="AM1255" s="27">
        <f t="shared" si="370"/>
        <v>0</v>
      </c>
      <c r="AN1255" s="77">
        <f t="shared" si="382"/>
        <v>0</v>
      </c>
      <c r="AP1255" s="27">
        <f t="shared" si="371"/>
        <v>0</v>
      </c>
      <c r="AQ1255" s="207">
        <f t="shared" si="372"/>
        <v>0</v>
      </c>
      <c r="AR1255" s="27">
        <f t="shared" si="373"/>
        <v>0</v>
      </c>
      <c r="AS1255" s="27">
        <f t="shared" si="374"/>
        <v>0</v>
      </c>
      <c r="AT1255" s="27">
        <f t="shared" si="375"/>
        <v>0</v>
      </c>
      <c r="AU1255" s="27">
        <f t="shared" si="376"/>
        <v>0</v>
      </c>
      <c r="AV1255" s="27">
        <f t="shared" si="377"/>
        <v>0</v>
      </c>
      <c r="AW1255" s="27">
        <f t="shared" si="378"/>
        <v>0</v>
      </c>
    </row>
    <row r="1256" spans="1:49">
      <c r="A1256" s="78">
        <v>1245</v>
      </c>
      <c r="B1256" s="69" t="s">
        <v>328</v>
      </c>
      <c r="C1256" s="314"/>
      <c r="D1256" s="72"/>
      <c r="E1256" s="180"/>
      <c r="F1256" s="72"/>
      <c r="G1256" s="72"/>
      <c r="H1256" s="325">
        <f t="shared" si="379"/>
        <v>0</v>
      </c>
      <c r="I1256" s="71"/>
      <c r="J1256" s="303"/>
      <c r="K1256" s="303"/>
      <c r="L1256" s="303"/>
      <c r="M1256" s="304">
        <f t="shared" si="364"/>
        <v>0</v>
      </c>
      <c r="N1256" s="326" t="str">
        <f t="shared" si="380"/>
        <v/>
      </c>
      <c r="O1256" s="71"/>
      <c r="P1256" s="303"/>
      <c r="Q1256" s="214">
        <f t="shared" si="365"/>
        <v>0</v>
      </c>
      <c r="R1256" s="71"/>
      <c r="S1256" s="308"/>
      <c r="T1256" s="308"/>
      <c r="U1256" s="308"/>
      <c r="V1256" s="79"/>
      <c r="W1256" s="303"/>
      <c r="X1256" s="303"/>
      <c r="Y1256" s="309">
        <f t="shared" si="381"/>
        <v>0</v>
      </c>
      <c r="Z1256" s="73" t="s">
        <v>169</v>
      </c>
      <c r="AA1256" s="73" t="s">
        <v>169</v>
      </c>
      <c r="AB1256" s="317"/>
      <c r="AC1256" s="73" t="s">
        <v>169</v>
      </c>
      <c r="AD1256" s="73" t="s">
        <v>169</v>
      </c>
      <c r="AE1256" s="317"/>
      <c r="AF1256" s="73" t="s">
        <v>169</v>
      </c>
      <c r="AG1256" s="73" t="s">
        <v>169</v>
      </c>
      <c r="AH1256" s="317"/>
      <c r="AI1256" s="88">
        <f t="shared" si="366"/>
        <v>0</v>
      </c>
      <c r="AJ1256" s="312">
        <f t="shared" si="367"/>
        <v>0</v>
      </c>
      <c r="AK1256" s="27">
        <f t="shared" si="368"/>
        <v>0</v>
      </c>
      <c r="AL1256" s="27">
        <f t="shared" si="369"/>
        <v>0</v>
      </c>
      <c r="AM1256" s="27">
        <f t="shared" si="370"/>
        <v>0</v>
      </c>
      <c r="AN1256" s="77">
        <f t="shared" si="382"/>
        <v>0</v>
      </c>
      <c r="AP1256" s="27">
        <f t="shared" si="371"/>
        <v>0</v>
      </c>
      <c r="AQ1256" s="207">
        <f t="shared" si="372"/>
        <v>0</v>
      </c>
      <c r="AR1256" s="27">
        <f t="shared" si="373"/>
        <v>0</v>
      </c>
      <c r="AS1256" s="27">
        <f t="shared" si="374"/>
        <v>0</v>
      </c>
      <c r="AT1256" s="27">
        <f t="shared" si="375"/>
        <v>0</v>
      </c>
      <c r="AU1256" s="27">
        <f t="shared" si="376"/>
        <v>0</v>
      </c>
      <c r="AV1256" s="27">
        <f t="shared" si="377"/>
        <v>0</v>
      </c>
      <c r="AW1256" s="27">
        <f t="shared" si="378"/>
        <v>0</v>
      </c>
    </row>
    <row r="1257" spans="1:49">
      <c r="A1257" s="78">
        <v>1246</v>
      </c>
      <c r="B1257" s="69" t="s">
        <v>328</v>
      </c>
      <c r="C1257" s="314"/>
      <c r="D1257" s="72"/>
      <c r="E1257" s="180"/>
      <c r="F1257" s="72"/>
      <c r="G1257" s="72"/>
      <c r="H1257" s="325">
        <f t="shared" si="379"/>
        <v>0</v>
      </c>
      <c r="I1257" s="71"/>
      <c r="J1257" s="303"/>
      <c r="K1257" s="303"/>
      <c r="L1257" s="303"/>
      <c r="M1257" s="304">
        <f t="shared" si="364"/>
        <v>0</v>
      </c>
      <c r="N1257" s="326" t="str">
        <f t="shared" si="380"/>
        <v/>
      </c>
      <c r="O1257" s="71"/>
      <c r="P1257" s="303"/>
      <c r="Q1257" s="214">
        <f t="shared" si="365"/>
        <v>0</v>
      </c>
      <c r="R1257" s="71"/>
      <c r="S1257" s="308"/>
      <c r="T1257" s="308"/>
      <c r="U1257" s="308"/>
      <c r="V1257" s="79"/>
      <c r="W1257" s="303"/>
      <c r="X1257" s="303"/>
      <c r="Y1257" s="309">
        <f t="shared" si="381"/>
        <v>0</v>
      </c>
      <c r="Z1257" s="73" t="s">
        <v>169</v>
      </c>
      <c r="AA1257" s="73" t="s">
        <v>169</v>
      </c>
      <c r="AB1257" s="317"/>
      <c r="AC1257" s="73" t="s">
        <v>169</v>
      </c>
      <c r="AD1257" s="73" t="s">
        <v>169</v>
      </c>
      <c r="AE1257" s="317"/>
      <c r="AF1257" s="73" t="s">
        <v>169</v>
      </c>
      <c r="AG1257" s="73" t="s">
        <v>169</v>
      </c>
      <c r="AH1257" s="317"/>
      <c r="AI1257" s="88">
        <f t="shared" si="366"/>
        <v>0</v>
      </c>
      <c r="AJ1257" s="312">
        <f t="shared" si="367"/>
        <v>0</v>
      </c>
      <c r="AK1257" s="27">
        <f t="shared" si="368"/>
        <v>0</v>
      </c>
      <c r="AL1257" s="27">
        <f t="shared" si="369"/>
        <v>0</v>
      </c>
      <c r="AM1257" s="27">
        <f t="shared" si="370"/>
        <v>0</v>
      </c>
      <c r="AN1257" s="77">
        <f t="shared" si="382"/>
        <v>0</v>
      </c>
      <c r="AP1257" s="27">
        <f t="shared" si="371"/>
        <v>0</v>
      </c>
      <c r="AQ1257" s="207">
        <f t="shared" si="372"/>
        <v>0</v>
      </c>
      <c r="AR1257" s="27">
        <f t="shared" si="373"/>
        <v>0</v>
      </c>
      <c r="AS1257" s="27">
        <f t="shared" si="374"/>
        <v>0</v>
      </c>
      <c r="AT1257" s="27">
        <f t="shared" si="375"/>
        <v>0</v>
      </c>
      <c r="AU1257" s="27">
        <f t="shared" si="376"/>
        <v>0</v>
      </c>
      <c r="AV1257" s="27">
        <f t="shared" si="377"/>
        <v>0</v>
      </c>
      <c r="AW1257" s="27">
        <f t="shared" si="378"/>
        <v>0</v>
      </c>
    </row>
    <row r="1258" spans="1:49">
      <c r="A1258" s="78">
        <v>1247</v>
      </c>
      <c r="B1258" s="69" t="s">
        <v>328</v>
      </c>
      <c r="C1258" s="314"/>
      <c r="D1258" s="72"/>
      <c r="E1258" s="180"/>
      <c r="F1258" s="72"/>
      <c r="G1258" s="72"/>
      <c r="H1258" s="325">
        <f t="shared" si="379"/>
        <v>0</v>
      </c>
      <c r="I1258" s="71"/>
      <c r="J1258" s="303"/>
      <c r="K1258" s="303"/>
      <c r="L1258" s="303"/>
      <c r="M1258" s="304">
        <f t="shared" si="364"/>
        <v>0</v>
      </c>
      <c r="N1258" s="326" t="str">
        <f t="shared" si="380"/>
        <v/>
      </c>
      <c r="O1258" s="71"/>
      <c r="P1258" s="303"/>
      <c r="Q1258" s="214">
        <f t="shared" si="365"/>
        <v>0</v>
      </c>
      <c r="R1258" s="71"/>
      <c r="S1258" s="308"/>
      <c r="T1258" s="308"/>
      <c r="U1258" s="308"/>
      <c r="V1258" s="79"/>
      <c r="W1258" s="303"/>
      <c r="X1258" s="303"/>
      <c r="Y1258" s="309">
        <f t="shared" si="381"/>
        <v>0</v>
      </c>
      <c r="Z1258" s="73" t="s">
        <v>169</v>
      </c>
      <c r="AA1258" s="73" t="s">
        <v>169</v>
      </c>
      <c r="AB1258" s="317"/>
      <c r="AC1258" s="73" t="s">
        <v>169</v>
      </c>
      <c r="AD1258" s="73" t="s">
        <v>169</v>
      </c>
      <c r="AE1258" s="317"/>
      <c r="AF1258" s="73" t="s">
        <v>169</v>
      </c>
      <c r="AG1258" s="73" t="s">
        <v>169</v>
      </c>
      <c r="AH1258" s="317"/>
      <c r="AI1258" s="88">
        <f t="shared" si="366"/>
        <v>0</v>
      </c>
      <c r="AJ1258" s="312">
        <f t="shared" si="367"/>
        <v>0</v>
      </c>
      <c r="AK1258" s="27">
        <f t="shared" si="368"/>
        <v>0</v>
      </c>
      <c r="AL1258" s="27">
        <f t="shared" si="369"/>
        <v>0</v>
      </c>
      <c r="AM1258" s="27">
        <f t="shared" si="370"/>
        <v>0</v>
      </c>
      <c r="AN1258" s="77">
        <f t="shared" si="382"/>
        <v>0</v>
      </c>
      <c r="AP1258" s="27">
        <f t="shared" si="371"/>
        <v>0</v>
      </c>
      <c r="AQ1258" s="207">
        <f t="shared" si="372"/>
        <v>0</v>
      </c>
      <c r="AR1258" s="27">
        <f t="shared" si="373"/>
        <v>0</v>
      </c>
      <c r="AS1258" s="27">
        <f t="shared" si="374"/>
        <v>0</v>
      </c>
      <c r="AT1258" s="27">
        <f t="shared" si="375"/>
        <v>0</v>
      </c>
      <c r="AU1258" s="27">
        <f t="shared" si="376"/>
        <v>0</v>
      </c>
      <c r="AV1258" s="27">
        <f t="shared" si="377"/>
        <v>0</v>
      </c>
      <c r="AW1258" s="27">
        <f t="shared" si="378"/>
        <v>0</v>
      </c>
    </row>
    <row r="1259" spans="1:49">
      <c r="A1259" s="78">
        <v>1248</v>
      </c>
      <c r="B1259" s="69" t="s">
        <v>328</v>
      </c>
      <c r="C1259" s="314"/>
      <c r="D1259" s="72"/>
      <c r="E1259" s="180"/>
      <c r="F1259" s="72"/>
      <c r="G1259" s="72"/>
      <c r="H1259" s="325">
        <f t="shared" si="379"/>
        <v>0</v>
      </c>
      <c r="I1259" s="71"/>
      <c r="J1259" s="303"/>
      <c r="K1259" s="303"/>
      <c r="L1259" s="303"/>
      <c r="M1259" s="304">
        <f t="shared" si="364"/>
        <v>0</v>
      </c>
      <c r="N1259" s="326" t="str">
        <f t="shared" si="380"/>
        <v/>
      </c>
      <c r="O1259" s="71"/>
      <c r="P1259" s="303"/>
      <c r="Q1259" s="214">
        <f t="shared" si="365"/>
        <v>0</v>
      </c>
      <c r="R1259" s="71"/>
      <c r="S1259" s="308"/>
      <c r="T1259" s="308"/>
      <c r="U1259" s="308"/>
      <c r="V1259" s="79"/>
      <c r="W1259" s="303"/>
      <c r="X1259" s="303"/>
      <c r="Y1259" s="309">
        <f t="shared" si="381"/>
        <v>0</v>
      </c>
      <c r="Z1259" s="73" t="s">
        <v>169</v>
      </c>
      <c r="AA1259" s="73" t="s">
        <v>169</v>
      </c>
      <c r="AB1259" s="317"/>
      <c r="AC1259" s="73" t="s">
        <v>169</v>
      </c>
      <c r="AD1259" s="73" t="s">
        <v>169</v>
      </c>
      <c r="AE1259" s="317"/>
      <c r="AF1259" s="73" t="s">
        <v>169</v>
      </c>
      <c r="AG1259" s="73" t="s">
        <v>169</v>
      </c>
      <c r="AH1259" s="317"/>
      <c r="AI1259" s="88">
        <f t="shared" si="366"/>
        <v>0</v>
      </c>
      <c r="AJ1259" s="312">
        <f t="shared" si="367"/>
        <v>0</v>
      </c>
      <c r="AK1259" s="27">
        <f t="shared" si="368"/>
        <v>0</v>
      </c>
      <c r="AL1259" s="27">
        <f t="shared" si="369"/>
        <v>0</v>
      </c>
      <c r="AM1259" s="27">
        <f t="shared" si="370"/>
        <v>0</v>
      </c>
      <c r="AN1259" s="77">
        <f t="shared" si="382"/>
        <v>0</v>
      </c>
      <c r="AP1259" s="27">
        <f t="shared" si="371"/>
        <v>0</v>
      </c>
      <c r="AQ1259" s="207">
        <f t="shared" si="372"/>
        <v>0</v>
      </c>
      <c r="AR1259" s="27">
        <f t="shared" si="373"/>
        <v>0</v>
      </c>
      <c r="AS1259" s="27">
        <f t="shared" si="374"/>
        <v>0</v>
      </c>
      <c r="AT1259" s="27">
        <f t="shared" si="375"/>
        <v>0</v>
      </c>
      <c r="AU1259" s="27">
        <f t="shared" si="376"/>
        <v>0</v>
      </c>
      <c r="AV1259" s="27">
        <f t="shared" si="377"/>
        <v>0</v>
      </c>
      <c r="AW1259" s="27">
        <f t="shared" si="378"/>
        <v>0</v>
      </c>
    </row>
    <row r="1260" spans="1:49">
      <c r="A1260" s="78">
        <v>1249</v>
      </c>
      <c r="B1260" s="69" t="s">
        <v>328</v>
      </c>
      <c r="C1260" s="314"/>
      <c r="D1260" s="72"/>
      <c r="E1260" s="180"/>
      <c r="F1260" s="72"/>
      <c r="G1260" s="72"/>
      <c r="H1260" s="325">
        <f t="shared" si="379"/>
        <v>0</v>
      </c>
      <c r="I1260" s="71"/>
      <c r="J1260" s="303"/>
      <c r="K1260" s="303"/>
      <c r="L1260" s="303"/>
      <c r="M1260" s="304">
        <f t="shared" si="364"/>
        <v>0</v>
      </c>
      <c r="N1260" s="326" t="str">
        <f t="shared" si="380"/>
        <v/>
      </c>
      <c r="O1260" s="71"/>
      <c r="P1260" s="303"/>
      <c r="Q1260" s="214">
        <f t="shared" si="365"/>
        <v>0</v>
      </c>
      <c r="R1260" s="71"/>
      <c r="S1260" s="308"/>
      <c r="T1260" s="308"/>
      <c r="U1260" s="308"/>
      <c r="V1260" s="79"/>
      <c r="W1260" s="303"/>
      <c r="X1260" s="303"/>
      <c r="Y1260" s="309">
        <f t="shared" si="381"/>
        <v>0</v>
      </c>
      <c r="Z1260" s="73" t="s">
        <v>169</v>
      </c>
      <c r="AA1260" s="73" t="s">
        <v>169</v>
      </c>
      <c r="AB1260" s="317"/>
      <c r="AC1260" s="73" t="s">
        <v>169</v>
      </c>
      <c r="AD1260" s="73" t="s">
        <v>169</v>
      </c>
      <c r="AE1260" s="317"/>
      <c r="AF1260" s="73" t="s">
        <v>169</v>
      </c>
      <c r="AG1260" s="73" t="s">
        <v>169</v>
      </c>
      <c r="AH1260" s="317"/>
      <c r="AI1260" s="88">
        <f t="shared" si="366"/>
        <v>0</v>
      </c>
      <c r="AJ1260" s="312">
        <f t="shared" si="367"/>
        <v>0</v>
      </c>
      <c r="AK1260" s="27">
        <f t="shared" si="368"/>
        <v>0</v>
      </c>
      <c r="AL1260" s="27">
        <f t="shared" si="369"/>
        <v>0</v>
      </c>
      <c r="AM1260" s="27">
        <f t="shared" si="370"/>
        <v>0</v>
      </c>
      <c r="AN1260" s="77">
        <f t="shared" si="382"/>
        <v>0</v>
      </c>
      <c r="AP1260" s="27">
        <f t="shared" si="371"/>
        <v>0</v>
      </c>
      <c r="AQ1260" s="207">
        <f t="shared" si="372"/>
        <v>0</v>
      </c>
      <c r="AR1260" s="27">
        <f t="shared" si="373"/>
        <v>0</v>
      </c>
      <c r="AS1260" s="27">
        <f t="shared" si="374"/>
        <v>0</v>
      </c>
      <c r="AT1260" s="27">
        <f t="shared" si="375"/>
        <v>0</v>
      </c>
      <c r="AU1260" s="27">
        <f t="shared" si="376"/>
        <v>0</v>
      </c>
      <c r="AV1260" s="27">
        <f t="shared" si="377"/>
        <v>0</v>
      </c>
      <c r="AW1260" s="27">
        <f t="shared" si="378"/>
        <v>0</v>
      </c>
    </row>
    <row r="1261" spans="1:49">
      <c r="A1261" s="78">
        <v>1250</v>
      </c>
      <c r="B1261" s="69" t="s">
        <v>328</v>
      </c>
      <c r="C1261" s="314"/>
      <c r="D1261" s="72"/>
      <c r="E1261" s="180"/>
      <c r="F1261" s="72"/>
      <c r="G1261" s="72"/>
      <c r="H1261" s="325">
        <f t="shared" si="379"/>
        <v>0</v>
      </c>
      <c r="I1261" s="71"/>
      <c r="J1261" s="303"/>
      <c r="K1261" s="303"/>
      <c r="L1261" s="303"/>
      <c r="M1261" s="304">
        <f t="shared" si="364"/>
        <v>0</v>
      </c>
      <c r="N1261" s="326" t="str">
        <f t="shared" si="380"/>
        <v/>
      </c>
      <c r="O1261" s="71"/>
      <c r="P1261" s="303"/>
      <c r="Q1261" s="214">
        <f t="shared" si="365"/>
        <v>0</v>
      </c>
      <c r="R1261" s="71"/>
      <c r="S1261" s="308"/>
      <c r="T1261" s="308"/>
      <c r="U1261" s="308"/>
      <c r="V1261" s="79"/>
      <c r="W1261" s="303"/>
      <c r="X1261" s="303"/>
      <c r="Y1261" s="309">
        <f t="shared" si="381"/>
        <v>0</v>
      </c>
      <c r="Z1261" s="73" t="s">
        <v>169</v>
      </c>
      <c r="AA1261" s="73" t="s">
        <v>169</v>
      </c>
      <c r="AB1261" s="317"/>
      <c r="AC1261" s="73" t="s">
        <v>169</v>
      </c>
      <c r="AD1261" s="73" t="s">
        <v>169</v>
      </c>
      <c r="AE1261" s="317"/>
      <c r="AF1261" s="73" t="s">
        <v>169</v>
      </c>
      <c r="AG1261" s="73" t="s">
        <v>169</v>
      </c>
      <c r="AH1261" s="317"/>
      <c r="AI1261" s="88">
        <f t="shared" si="366"/>
        <v>0</v>
      </c>
      <c r="AJ1261" s="312">
        <f t="shared" si="367"/>
        <v>0</v>
      </c>
      <c r="AK1261" s="27">
        <f t="shared" si="368"/>
        <v>0</v>
      </c>
      <c r="AL1261" s="27">
        <f t="shared" si="369"/>
        <v>0</v>
      </c>
      <c r="AM1261" s="27">
        <f t="shared" si="370"/>
        <v>0</v>
      </c>
      <c r="AN1261" s="77">
        <f t="shared" si="382"/>
        <v>0</v>
      </c>
      <c r="AP1261" s="27">
        <f t="shared" si="371"/>
        <v>0</v>
      </c>
      <c r="AQ1261" s="207">
        <f t="shared" si="372"/>
        <v>0</v>
      </c>
      <c r="AR1261" s="27">
        <f t="shared" si="373"/>
        <v>0</v>
      </c>
      <c r="AS1261" s="27">
        <f t="shared" si="374"/>
        <v>0</v>
      </c>
      <c r="AT1261" s="27">
        <f t="shared" si="375"/>
        <v>0</v>
      </c>
      <c r="AU1261" s="27">
        <f t="shared" si="376"/>
        <v>0</v>
      </c>
      <c r="AV1261" s="27">
        <f t="shared" si="377"/>
        <v>0</v>
      </c>
      <c r="AW1261" s="27">
        <f t="shared" si="378"/>
        <v>0</v>
      </c>
    </row>
    <row r="1262" spans="1:49">
      <c r="A1262" s="78">
        <v>1251</v>
      </c>
      <c r="B1262" s="69" t="s">
        <v>328</v>
      </c>
      <c r="C1262" s="314"/>
      <c r="D1262" s="72"/>
      <c r="E1262" s="180"/>
      <c r="F1262" s="72"/>
      <c r="G1262" s="72"/>
      <c r="H1262" s="325">
        <f t="shared" si="379"/>
        <v>0</v>
      </c>
      <c r="I1262" s="71"/>
      <c r="J1262" s="303"/>
      <c r="K1262" s="303"/>
      <c r="L1262" s="303"/>
      <c r="M1262" s="304">
        <f t="shared" si="364"/>
        <v>0</v>
      </c>
      <c r="N1262" s="326" t="str">
        <f t="shared" si="380"/>
        <v/>
      </c>
      <c r="O1262" s="71"/>
      <c r="P1262" s="303"/>
      <c r="Q1262" s="214">
        <f t="shared" si="365"/>
        <v>0</v>
      </c>
      <c r="R1262" s="71"/>
      <c r="S1262" s="308"/>
      <c r="T1262" s="308"/>
      <c r="U1262" s="308"/>
      <c r="V1262" s="79"/>
      <c r="W1262" s="303"/>
      <c r="X1262" s="303"/>
      <c r="Y1262" s="309">
        <f t="shared" si="381"/>
        <v>0</v>
      </c>
      <c r="Z1262" s="73" t="s">
        <v>169</v>
      </c>
      <c r="AA1262" s="73" t="s">
        <v>169</v>
      </c>
      <c r="AB1262" s="317"/>
      <c r="AC1262" s="73" t="s">
        <v>169</v>
      </c>
      <c r="AD1262" s="73" t="s">
        <v>169</v>
      </c>
      <c r="AE1262" s="317"/>
      <c r="AF1262" s="73" t="s">
        <v>169</v>
      </c>
      <c r="AG1262" s="73" t="s">
        <v>169</v>
      </c>
      <c r="AH1262" s="317"/>
      <c r="AI1262" s="88">
        <f t="shared" si="366"/>
        <v>0</v>
      </c>
      <c r="AJ1262" s="312">
        <f t="shared" si="367"/>
        <v>0</v>
      </c>
      <c r="AK1262" s="27">
        <f t="shared" si="368"/>
        <v>0</v>
      </c>
      <c r="AL1262" s="27">
        <f t="shared" si="369"/>
        <v>0</v>
      </c>
      <c r="AM1262" s="27">
        <f t="shared" si="370"/>
        <v>0</v>
      </c>
      <c r="AN1262" s="77">
        <f t="shared" si="382"/>
        <v>0</v>
      </c>
      <c r="AP1262" s="27">
        <f t="shared" si="371"/>
        <v>0</v>
      </c>
      <c r="AQ1262" s="207">
        <f t="shared" si="372"/>
        <v>0</v>
      </c>
      <c r="AR1262" s="27">
        <f t="shared" si="373"/>
        <v>0</v>
      </c>
      <c r="AS1262" s="27">
        <f t="shared" si="374"/>
        <v>0</v>
      </c>
      <c r="AT1262" s="27">
        <f t="shared" si="375"/>
        <v>0</v>
      </c>
      <c r="AU1262" s="27">
        <f t="shared" si="376"/>
        <v>0</v>
      </c>
      <c r="AV1262" s="27">
        <f t="shared" si="377"/>
        <v>0</v>
      </c>
      <c r="AW1262" s="27">
        <f t="shared" si="378"/>
        <v>0</v>
      </c>
    </row>
    <row r="1263" spans="1:49">
      <c r="A1263" s="78">
        <v>1252</v>
      </c>
      <c r="B1263" s="69" t="s">
        <v>328</v>
      </c>
      <c r="C1263" s="314"/>
      <c r="D1263" s="72"/>
      <c r="E1263" s="180"/>
      <c r="F1263" s="72"/>
      <c r="G1263" s="72"/>
      <c r="H1263" s="325">
        <f t="shared" si="379"/>
        <v>0</v>
      </c>
      <c r="I1263" s="71"/>
      <c r="J1263" s="303"/>
      <c r="K1263" s="303"/>
      <c r="L1263" s="303"/>
      <c r="M1263" s="304">
        <f t="shared" si="364"/>
        <v>0</v>
      </c>
      <c r="N1263" s="326" t="str">
        <f t="shared" si="380"/>
        <v/>
      </c>
      <c r="O1263" s="71"/>
      <c r="P1263" s="303"/>
      <c r="Q1263" s="214">
        <f t="shared" si="365"/>
        <v>0</v>
      </c>
      <c r="R1263" s="71"/>
      <c r="S1263" s="308"/>
      <c r="T1263" s="308"/>
      <c r="U1263" s="308"/>
      <c r="V1263" s="79"/>
      <c r="W1263" s="303"/>
      <c r="X1263" s="303"/>
      <c r="Y1263" s="309">
        <f t="shared" si="381"/>
        <v>0</v>
      </c>
      <c r="Z1263" s="73" t="s">
        <v>169</v>
      </c>
      <c r="AA1263" s="73" t="s">
        <v>169</v>
      </c>
      <c r="AB1263" s="317"/>
      <c r="AC1263" s="73" t="s">
        <v>169</v>
      </c>
      <c r="AD1263" s="73" t="s">
        <v>169</v>
      </c>
      <c r="AE1263" s="317"/>
      <c r="AF1263" s="73" t="s">
        <v>169</v>
      </c>
      <c r="AG1263" s="73" t="s">
        <v>169</v>
      </c>
      <c r="AH1263" s="317"/>
      <c r="AI1263" s="88">
        <f t="shared" si="366"/>
        <v>0</v>
      </c>
      <c r="AJ1263" s="312">
        <f t="shared" si="367"/>
        <v>0</v>
      </c>
      <c r="AK1263" s="27">
        <f t="shared" si="368"/>
        <v>0</v>
      </c>
      <c r="AL1263" s="27">
        <f t="shared" si="369"/>
        <v>0</v>
      </c>
      <c r="AM1263" s="27">
        <f t="shared" si="370"/>
        <v>0</v>
      </c>
      <c r="AN1263" s="77">
        <f t="shared" si="382"/>
        <v>0</v>
      </c>
      <c r="AP1263" s="27">
        <f t="shared" si="371"/>
        <v>0</v>
      </c>
      <c r="AQ1263" s="207">
        <f t="shared" si="372"/>
        <v>0</v>
      </c>
      <c r="AR1263" s="27">
        <f t="shared" si="373"/>
        <v>0</v>
      </c>
      <c r="AS1263" s="27">
        <f t="shared" si="374"/>
        <v>0</v>
      </c>
      <c r="AT1263" s="27">
        <f t="shared" si="375"/>
        <v>0</v>
      </c>
      <c r="AU1263" s="27">
        <f t="shared" si="376"/>
        <v>0</v>
      </c>
      <c r="AV1263" s="27">
        <f t="shared" si="377"/>
        <v>0</v>
      </c>
      <c r="AW1263" s="27">
        <f t="shared" si="378"/>
        <v>0</v>
      </c>
    </row>
    <row r="1264" spans="1:49">
      <c r="A1264" s="78">
        <v>1253</v>
      </c>
      <c r="B1264" s="69" t="s">
        <v>328</v>
      </c>
      <c r="C1264" s="314"/>
      <c r="D1264" s="72"/>
      <c r="E1264" s="180"/>
      <c r="F1264" s="72"/>
      <c r="G1264" s="72"/>
      <c r="H1264" s="325">
        <f t="shared" si="379"/>
        <v>0</v>
      </c>
      <c r="I1264" s="71"/>
      <c r="J1264" s="303"/>
      <c r="K1264" s="303"/>
      <c r="L1264" s="303"/>
      <c r="M1264" s="304">
        <f t="shared" si="364"/>
        <v>0</v>
      </c>
      <c r="N1264" s="326" t="str">
        <f t="shared" si="380"/>
        <v/>
      </c>
      <c r="O1264" s="71"/>
      <c r="P1264" s="303"/>
      <c r="Q1264" s="214">
        <f t="shared" si="365"/>
        <v>0</v>
      </c>
      <c r="R1264" s="71"/>
      <c r="S1264" s="308"/>
      <c r="T1264" s="308"/>
      <c r="U1264" s="308"/>
      <c r="V1264" s="79"/>
      <c r="W1264" s="303"/>
      <c r="X1264" s="303"/>
      <c r="Y1264" s="309">
        <f t="shared" si="381"/>
        <v>0</v>
      </c>
      <c r="Z1264" s="73" t="s">
        <v>169</v>
      </c>
      <c r="AA1264" s="73" t="s">
        <v>169</v>
      </c>
      <c r="AB1264" s="317"/>
      <c r="AC1264" s="73" t="s">
        <v>169</v>
      </c>
      <c r="AD1264" s="73" t="s">
        <v>169</v>
      </c>
      <c r="AE1264" s="317"/>
      <c r="AF1264" s="73" t="s">
        <v>169</v>
      </c>
      <c r="AG1264" s="73" t="s">
        <v>169</v>
      </c>
      <c r="AH1264" s="317"/>
      <c r="AI1264" s="88">
        <f t="shared" si="366"/>
        <v>0</v>
      </c>
      <c r="AJ1264" s="312">
        <f t="shared" si="367"/>
        <v>0</v>
      </c>
      <c r="AK1264" s="27">
        <f t="shared" si="368"/>
        <v>0</v>
      </c>
      <c r="AL1264" s="27">
        <f t="shared" si="369"/>
        <v>0</v>
      </c>
      <c r="AM1264" s="27">
        <f t="shared" si="370"/>
        <v>0</v>
      </c>
      <c r="AN1264" s="77">
        <f t="shared" si="382"/>
        <v>0</v>
      </c>
      <c r="AP1264" s="27">
        <f t="shared" si="371"/>
        <v>0</v>
      </c>
      <c r="AQ1264" s="207">
        <f t="shared" si="372"/>
        <v>0</v>
      </c>
      <c r="AR1264" s="27">
        <f t="shared" si="373"/>
        <v>0</v>
      </c>
      <c r="AS1264" s="27">
        <f t="shared" si="374"/>
        <v>0</v>
      </c>
      <c r="AT1264" s="27">
        <f t="shared" si="375"/>
        <v>0</v>
      </c>
      <c r="AU1264" s="27">
        <f t="shared" si="376"/>
        <v>0</v>
      </c>
      <c r="AV1264" s="27">
        <f t="shared" si="377"/>
        <v>0</v>
      </c>
      <c r="AW1264" s="27">
        <f t="shared" si="378"/>
        <v>0</v>
      </c>
    </row>
    <row r="1265" spans="1:49">
      <c r="A1265" s="78">
        <v>1254</v>
      </c>
      <c r="B1265" s="69" t="s">
        <v>328</v>
      </c>
      <c r="C1265" s="314"/>
      <c r="D1265" s="72"/>
      <c r="E1265" s="180"/>
      <c r="F1265" s="72"/>
      <c r="G1265" s="72"/>
      <c r="H1265" s="325">
        <f t="shared" si="379"/>
        <v>0</v>
      </c>
      <c r="I1265" s="71"/>
      <c r="J1265" s="303"/>
      <c r="K1265" s="303"/>
      <c r="L1265" s="303"/>
      <c r="M1265" s="304">
        <f t="shared" si="364"/>
        <v>0</v>
      </c>
      <c r="N1265" s="326" t="str">
        <f t="shared" si="380"/>
        <v/>
      </c>
      <c r="O1265" s="71"/>
      <c r="P1265" s="303"/>
      <c r="Q1265" s="214">
        <f t="shared" si="365"/>
        <v>0</v>
      </c>
      <c r="R1265" s="71"/>
      <c r="S1265" s="308"/>
      <c r="T1265" s="308"/>
      <c r="U1265" s="308"/>
      <c r="V1265" s="79"/>
      <c r="W1265" s="303"/>
      <c r="X1265" s="303"/>
      <c r="Y1265" s="309">
        <f t="shared" si="381"/>
        <v>0</v>
      </c>
      <c r="Z1265" s="73" t="s">
        <v>169</v>
      </c>
      <c r="AA1265" s="73" t="s">
        <v>169</v>
      </c>
      <c r="AB1265" s="317"/>
      <c r="AC1265" s="73" t="s">
        <v>169</v>
      </c>
      <c r="AD1265" s="73" t="s">
        <v>169</v>
      </c>
      <c r="AE1265" s="317"/>
      <c r="AF1265" s="73" t="s">
        <v>169</v>
      </c>
      <c r="AG1265" s="73" t="s">
        <v>169</v>
      </c>
      <c r="AH1265" s="317"/>
      <c r="AI1265" s="88">
        <f t="shared" si="366"/>
        <v>0</v>
      </c>
      <c r="AJ1265" s="312">
        <f t="shared" si="367"/>
        <v>0</v>
      </c>
      <c r="AK1265" s="27">
        <f t="shared" si="368"/>
        <v>0</v>
      </c>
      <c r="AL1265" s="27">
        <f t="shared" si="369"/>
        <v>0</v>
      </c>
      <c r="AM1265" s="27">
        <f t="shared" si="370"/>
        <v>0</v>
      </c>
      <c r="AN1265" s="77">
        <f t="shared" si="382"/>
        <v>0</v>
      </c>
      <c r="AP1265" s="27">
        <f t="shared" si="371"/>
        <v>0</v>
      </c>
      <c r="AQ1265" s="207">
        <f t="shared" si="372"/>
        <v>0</v>
      </c>
      <c r="AR1265" s="27">
        <f t="shared" si="373"/>
        <v>0</v>
      </c>
      <c r="AS1265" s="27">
        <f t="shared" si="374"/>
        <v>0</v>
      </c>
      <c r="AT1265" s="27">
        <f t="shared" si="375"/>
        <v>0</v>
      </c>
      <c r="AU1265" s="27">
        <f t="shared" si="376"/>
        <v>0</v>
      </c>
      <c r="AV1265" s="27">
        <f t="shared" si="377"/>
        <v>0</v>
      </c>
      <c r="AW1265" s="27">
        <f t="shared" si="378"/>
        <v>0</v>
      </c>
    </row>
    <row r="1266" spans="1:49">
      <c r="A1266" s="78">
        <v>1255</v>
      </c>
      <c r="B1266" s="69" t="s">
        <v>328</v>
      </c>
      <c r="C1266" s="314"/>
      <c r="D1266" s="72"/>
      <c r="E1266" s="180"/>
      <c r="F1266" s="72"/>
      <c r="G1266" s="72"/>
      <c r="H1266" s="325">
        <f t="shared" si="379"/>
        <v>0</v>
      </c>
      <c r="I1266" s="71"/>
      <c r="J1266" s="303"/>
      <c r="K1266" s="303"/>
      <c r="L1266" s="303"/>
      <c r="M1266" s="304">
        <f t="shared" si="364"/>
        <v>0</v>
      </c>
      <c r="N1266" s="326" t="str">
        <f t="shared" si="380"/>
        <v/>
      </c>
      <c r="O1266" s="71"/>
      <c r="P1266" s="303"/>
      <c r="Q1266" s="214">
        <f t="shared" si="365"/>
        <v>0</v>
      </c>
      <c r="R1266" s="71"/>
      <c r="S1266" s="308"/>
      <c r="T1266" s="308"/>
      <c r="U1266" s="308"/>
      <c r="V1266" s="79"/>
      <c r="W1266" s="303"/>
      <c r="X1266" s="303"/>
      <c r="Y1266" s="309">
        <f t="shared" si="381"/>
        <v>0</v>
      </c>
      <c r="Z1266" s="73" t="s">
        <v>169</v>
      </c>
      <c r="AA1266" s="73" t="s">
        <v>169</v>
      </c>
      <c r="AB1266" s="317"/>
      <c r="AC1266" s="73" t="s">
        <v>169</v>
      </c>
      <c r="AD1266" s="73" t="s">
        <v>169</v>
      </c>
      <c r="AE1266" s="317"/>
      <c r="AF1266" s="73" t="s">
        <v>169</v>
      </c>
      <c r="AG1266" s="73" t="s">
        <v>169</v>
      </c>
      <c r="AH1266" s="317"/>
      <c r="AI1266" s="88">
        <f t="shared" si="366"/>
        <v>0</v>
      </c>
      <c r="AJ1266" s="312">
        <f t="shared" si="367"/>
        <v>0</v>
      </c>
      <c r="AK1266" s="27">
        <f t="shared" si="368"/>
        <v>0</v>
      </c>
      <c r="AL1266" s="27">
        <f t="shared" si="369"/>
        <v>0</v>
      </c>
      <c r="AM1266" s="27">
        <f t="shared" si="370"/>
        <v>0</v>
      </c>
      <c r="AN1266" s="77">
        <f t="shared" si="382"/>
        <v>0</v>
      </c>
      <c r="AP1266" s="27">
        <f t="shared" si="371"/>
        <v>0</v>
      </c>
      <c r="AQ1266" s="207">
        <f t="shared" si="372"/>
        <v>0</v>
      </c>
      <c r="AR1266" s="27">
        <f t="shared" si="373"/>
        <v>0</v>
      </c>
      <c r="AS1266" s="27">
        <f t="shared" si="374"/>
        <v>0</v>
      </c>
      <c r="AT1266" s="27">
        <f t="shared" si="375"/>
        <v>0</v>
      </c>
      <c r="AU1266" s="27">
        <f t="shared" si="376"/>
        <v>0</v>
      </c>
      <c r="AV1266" s="27">
        <f t="shared" si="377"/>
        <v>0</v>
      </c>
      <c r="AW1266" s="27">
        <f t="shared" si="378"/>
        <v>0</v>
      </c>
    </row>
    <row r="1267" spans="1:49">
      <c r="A1267" s="78">
        <v>1256</v>
      </c>
      <c r="B1267" s="69" t="s">
        <v>328</v>
      </c>
      <c r="C1267" s="314"/>
      <c r="D1267" s="72"/>
      <c r="E1267" s="180"/>
      <c r="F1267" s="72"/>
      <c r="G1267" s="72"/>
      <c r="H1267" s="325">
        <f t="shared" si="379"/>
        <v>0</v>
      </c>
      <c r="I1267" s="71"/>
      <c r="J1267" s="303"/>
      <c r="K1267" s="303"/>
      <c r="L1267" s="303"/>
      <c r="M1267" s="304">
        <f t="shared" si="364"/>
        <v>0</v>
      </c>
      <c r="N1267" s="326" t="str">
        <f t="shared" si="380"/>
        <v/>
      </c>
      <c r="O1267" s="71"/>
      <c r="P1267" s="303"/>
      <c r="Q1267" s="214">
        <f t="shared" si="365"/>
        <v>0</v>
      </c>
      <c r="R1267" s="71"/>
      <c r="S1267" s="308"/>
      <c r="T1267" s="308"/>
      <c r="U1267" s="308"/>
      <c r="V1267" s="79"/>
      <c r="W1267" s="303"/>
      <c r="X1267" s="303"/>
      <c r="Y1267" s="309">
        <f t="shared" si="381"/>
        <v>0</v>
      </c>
      <c r="Z1267" s="73" t="s">
        <v>169</v>
      </c>
      <c r="AA1267" s="73" t="s">
        <v>169</v>
      </c>
      <c r="AB1267" s="317"/>
      <c r="AC1267" s="73" t="s">
        <v>169</v>
      </c>
      <c r="AD1267" s="73" t="s">
        <v>169</v>
      </c>
      <c r="AE1267" s="317"/>
      <c r="AF1267" s="73" t="s">
        <v>169</v>
      </c>
      <c r="AG1267" s="73" t="s">
        <v>169</v>
      </c>
      <c r="AH1267" s="317"/>
      <c r="AI1267" s="88">
        <f t="shared" si="366"/>
        <v>0</v>
      </c>
      <c r="AJ1267" s="312">
        <f t="shared" si="367"/>
        <v>0</v>
      </c>
      <c r="AK1267" s="27">
        <f t="shared" si="368"/>
        <v>0</v>
      </c>
      <c r="AL1267" s="27">
        <f t="shared" si="369"/>
        <v>0</v>
      </c>
      <c r="AM1267" s="27">
        <f t="shared" si="370"/>
        <v>0</v>
      </c>
      <c r="AN1267" s="77">
        <f t="shared" si="382"/>
        <v>0</v>
      </c>
      <c r="AP1267" s="27">
        <f t="shared" si="371"/>
        <v>0</v>
      </c>
      <c r="AQ1267" s="207">
        <f t="shared" si="372"/>
        <v>0</v>
      </c>
      <c r="AR1267" s="27">
        <f t="shared" si="373"/>
        <v>0</v>
      </c>
      <c r="AS1267" s="27">
        <f t="shared" si="374"/>
        <v>0</v>
      </c>
      <c r="AT1267" s="27">
        <f t="shared" si="375"/>
        <v>0</v>
      </c>
      <c r="AU1267" s="27">
        <f t="shared" si="376"/>
        <v>0</v>
      </c>
      <c r="AV1267" s="27">
        <f t="shared" si="377"/>
        <v>0</v>
      </c>
      <c r="AW1267" s="27">
        <f t="shared" si="378"/>
        <v>0</v>
      </c>
    </row>
    <row r="1268" spans="1:49">
      <c r="A1268" s="78">
        <v>1257</v>
      </c>
      <c r="B1268" s="69" t="s">
        <v>328</v>
      </c>
      <c r="C1268" s="314"/>
      <c r="D1268" s="72"/>
      <c r="E1268" s="180"/>
      <c r="F1268" s="72"/>
      <c r="G1268" s="72"/>
      <c r="H1268" s="325">
        <f t="shared" si="379"/>
        <v>0</v>
      </c>
      <c r="I1268" s="71"/>
      <c r="J1268" s="303"/>
      <c r="K1268" s="303"/>
      <c r="L1268" s="303"/>
      <c r="M1268" s="304">
        <f t="shared" ref="M1268:M1331" si="383">L1268+K1268</f>
        <v>0</v>
      </c>
      <c r="N1268" s="326" t="str">
        <f t="shared" si="380"/>
        <v/>
      </c>
      <c r="O1268" s="71"/>
      <c r="P1268" s="303"/>
      <c r="Q1268" s="214">
        <f t="shared" ref="Q1268:Q1331" si="384">IF(AP1268&lt;500000,AP1268,500000)</f>
        <v>0</v>
      </c>
      <c r="R1268" s="71"/>
      <c r="S1268" s="308"/>
      <c r="T1268" s="308"/>
      <c r="U1268" s="308"/>
      <c r="V1268" s="79"/>
      <c r="W1268" s="303"/>
      <c r="X1268" s="303"/>
      <c r="Y1268" s="309">
        <f t="shared" si="381"/>
        <v>0</v>
      </c>
      <c r="Z1268" s="73" t="s">
        <v>169</v>
      </c>
      <c r="AA1268" s="73" t="s">
        <v>169</v>
      </c>
      <c r="AB1268" s="317"/>
      <c r="AC1268" s="73" t="s">
        <v>169</v>
      </c>
      <c r="AD1268" s="73" t="s">
        <v>169</v>
      </c>
      <c r="AE1268" s="317"/>
      <c r="AF1268" s="73" t="s">
        <v>169</v>
      </c>
      <c r="AG1268" s="73" t="s">
        <v>169</v>
      </c>
      <c r="AH1268" s="317"/>
      <c r="AI1268" s="88">
        <f t="shared" ref="AI1268:AI1331" si="385">AB1268+AE1268+AH1268</f>
        <v>0</v>
      </c>
      <c r="AJ1268" s="312">
        <f t="shared" ref="AJ1268:AJ1331" si="386">Y1268+AI1268</f>
        <v>0</v>
      </c>
      <c r="AK1268" s="27">
        <f t="shared" ref="AK1268:AK1331" si="387">IF(AU1268&lt;AQ1268,AT1268-AQ1268+AU1268,AU1268-AQ1268)</f>
        <v>0</v>
      </c>
      <c r="AL1268" s="27">
        <f t="shared" ref="AL1268:AL1331" si="388">IF(AU1268=AQ1268,IF(AV1268=AR1268,0,IF(AV1268&gt;AR1268,AV1268-AR1268,12+AV1268-AR1268)),IF(AU1268&gt;AQ1268,IF(AV1268&gt;AR1268,AV1268-AR1268,IF(AV1268=AR1268,0,12+AV1268-AR1268)),IF(AU1268&lt;AQ1268,IF(AV1268&gt;AR1268,AV1268-AR1268-1,IF(AV1268=AR1268,0,12+AV1268-AR1268-1)))))</f>
        <v>0</v>
      </c>
      <c r="AM1268" s="27">
        <f t="shared" ref="AM1268:AM1331" si="389">IF(AND(AQ1268=AU1268,AR1268=AV1268),AW1268-AS1268,IF(AND(AQ1268&gt;=AU1268,AR1268&gt;AV1268),AW1268-AS1268-1,IF(AND(AQ1268&lt;AU1268,AR1268&gt;AV1268),AW1268-AS1268-1,IF(AND(AQ1268&lt;AU1268,AR1268&lt;AV1268),AW1268-AS1268,AW1268-AS1268))))</f>
        <v>0</v>
      </c>
      <c r="AN1268" s="77">
        <f t="shared" si="382"/>
        <v>0</v>
      </c>
      <c r="AP1268" s="27">
        <f t="shared" ref="AP1268:AP1331" si="390">IFERROR(IF(AND(J1268&lt;&gt;0,N1268=0),J1268*15,IF(AND(J1268=0,N1268&lt;&gt;0),N1268*15,0)),0)</f>
        <v>0</v>
      </c>
      <c r="AQ1268" s="207">
        <f t="shared" ref="AQ1268:AQ1331" si="391">IFERROR(VALUE(LEFT(F1268,2)),0)</f>
        <v>0</v>
      </c>
      <c r="AR1268" s="27">
        <f t="shared" ref="AR1268:AR1331" si="392">IFERROR(VALUE(MID(F1268,4,2)),0)</f>
        <v>0</v>
      </c>
      <c r="AS1268" s="27">
        <f t="shared" ref="AS1268:AS1331" si="393">IFERROR(VALUE(RIGHT(F1268,4)),0)</f>
        <v>0</v>
      </c>
      <c r="AT1268" s="27">
        <f t="shared" ref="AT1268:AT1331" si="394">IFERROR(VLOOKUP(AV1268-1,$AY$12:$AZ$23,2,0),0)</f>
        <v>0</v>
      </c>
      <c r="AU1268" s="27">
        <f t="shared" ref="AU1268:AU1331" si="395">IFERROR(VALUE(LEFT(G1268,2)),0)</f>
        <v>0</v>
      </c>
      <c r="AV1268" s="27">
        <f t="shared" ref="AV1268:AV1331" si="396">IFERROR(VALUE(MID(G1268,4,2)),0)</f>
        <v>0</v>
      </c>
      <c r="AW1268" s="27">
        <f t="shared" ref="AW1268:AW1331" si="397">IFERROR(VALUE(RIGHT(G1268,4)),0)</f>
        <v>0</v>
      </c>
    </row>
    <row r="1269" spans="1:49">
      <c r="A1269" s="78">
        <v>1258</v>
      </c>
      <c r="B1269" s="69" t="s">
        <v>328</v>
      </c>
      <c r="C1269" s="314"/>
      <c r="D1269" s="72"/>
      <c r="E1269" s="180"/>
      <c r="F1269" s="72"/>
      <c r="G1269" s="72"/>
      <c r="H1269" s="325">
        <f t="shared" si="379"/>
        <v>0</v>
      </c>
      <c r="I1269" s="71"/>
      <c r="J1269" s="303"/>
      <c r="K1269" s="303"/>
      <c r="L1269" s="303"/>
      <c r="M1269" s="304">
        <f t="shared" si="383"/>
        <v>0</v>
      </c>
      <c r="N1269" s="326" t="str">
        <f t="shared" si="380"/>
        <v/>
      </c>
      <c r="O1269" s="71"/>
      <c r="P1269" s="303"/>
      <c r="Q1269" s="214">
        <f t="shared" si="384"/>
        <v>0</v>
      </c>
      <c r="R1269" s="71"/>
      <c r="S1269" s="308"/>
      <c r="T1269" s="308"/>
      <c r="U1269" s="308"/>
      <c r="V1269" s="79"/>
      <c r="W1269" s="303"/>
      <c r="X1269" s="303"/>
      <c r="Y1269" s="309">
        <f t="shared" si="381"/>
        <v>0</v>
      </c>
      <c r="Z1269" s="73" t="s">
        <v>169</v>
      </c>
      <c r="AA1269" s="73" t="s">
        <v>169</v>
      </c>
      <c r="AB1269" s="317"/>
      <c r="AC1269" s="73" t="s">
        <v>169</v>
      </c>
      <c r="AD1269" s="73" t="s">
        <v>169</v>
      </c>
      <c r="AE1269" s="317"/>
      <c r="AF1269" s="73" t="s">
        <v>169</v>
      </c>
      <c r="AG1269" s="73" t="s">
        <v>169</v>
      </c>
      <c r="AH1269" s="317"/>
      <c r="AI1269" s="88">
        <f t="shared" si="385"/>
        <v>0</v>
      </c>
      <c r="AJ1269" s="312">
        <f t="shared" si="386"/>
        <v>0</v>
      </c>
      <c r="AK1269" s="27">
        <f t="shared" si="387"/>
        <v>0</v>
      </c>
      <c r="AL1269" s="27">
        <f t="shared" si="388"/>
        <v>0</v>
      </c>
      <c r="AM1269" s="27">
        <f t="shared" si="389"/>
        <v>0</v>
      </c>
      <c r="AN1269" s="77">
        <f t="shared" si="382"/>
        <v>0</v>
      </c>
      <c r="AP1269" s="27">
        <f t="shared" si="390"/>
        <v>0</v>
      </c>
      <c r="AQ1269" s="207">
        <f t="shared" si="391"/>
        <v>0</v>
      </c>
      <c r="AR1269" s="27">
        <f t="shared" si="392"/>
        <v>0</v>
      </c>
      <c r="AS1269" s="27">
        <f t="shared" si="393"/>
        <v>0</v>
      </c>
      <c r="AT1269" s="27">
        <f t="shared" si="394"/>
        <v>0</v>
      </c>
      <c r="AU1269" s="27">
        <f t="shared" si="395"/>
        <v>0</v>
      </c>
      <c r="AV1269" s="27">
        <f t="shared" si="396"/>
        <v>0</v>
      </c>
      <c r="AW1269" s="27">
        <f t="shared" si="397"/>
        <v>0</v>
      </c>
    </row>
    <row r="1270" spans="1:49">
      <c r="A1270" s="78">
        <v>1259</v>
      </c>
      <c r="B1270" s="69" t="s">
        <v>328</v>
      </c>
      <c r="C1270" s="314"/>
      <c r="D1270" s="72"/>
      <c r="E1270" s="180"/>
      <c r="F1270" s="72"/>
      <c r="G1270" s="72"/>
      <c r="H1270" s="325">
        <f t="shared" si="379"/>
        <v>0</v>
      </c>
      <c r="I1270" s="71"/>
      <c r="J1270" s="303"/>
      <c r="K1270" s="303"/>
      <c r="L1270" s="303"/>
      <c r="M1270" s="304">
        <f t="shared" si="383"/>
        <v>0</v>
      </c>
      <c r="N1270" s="326" t="str">
        <f t="shared" si="380"/>
        <v/>
      </c>
      <c r="O1270" s="71"/>
      <c r="P1270" s="303"/>
      <c r="Q1270" s="214">
        <f t="shared" si="384"/>
        <v>0</v>
      </c>
      <c r="R1270" s="71"/>
      <c r="S1270" s="308"/>
      <c r="T1270" s="308"/>
      <c r="U1270" s="308"/>
      <c r="V1270" s="79"/>
      <c r="W1270" s="303"/>
      <c r="X1270" s="303"/>
      <c r="Y1270" s="309">
        <f t="shared" si="381"/>
        <v>0</v>
      </c>
      <c r="Z1270" s="73" t="s">
        <v>169</v>
      </c>
      <c r="AA1270" s="73" t="s">
        <v>169</v>
      </c>
      <c r="AB1270" s="317"/>
      <c r="AC1270" s="73" t="s">
        <v>169</v>
      </c>
      <c r="AD1270" s="73" t="s">
        <v>169</v>
      </c>
      <c r="AE1270" s="317"/>
      <c r="AF1270" s="73" t="s">
        <v>169</v>
      </c>
      <c r="AG1270" s="73" t="s">
        <v>169</v>
      </c>
      <c r="AH1270" s="317"/>
      <c r="AI1270" s="88">
        <f t="shared" si="385"/>
        <v>0</v>
      </c>
      <c r="AJ1270" s="312">
        <f t="shared" si="386"/>
        <v>0</v>
      </c>
      <c r="AK1270" s="27">
        <f t="shared" si="387"/>
        <v>0</v>
      </c>
      <c r="AL1270" s="27">
        <f t="shared" si="388"/>
        <v>0</v>
      </c>
      <c r="AM1270" s="27">
        <f t="shared" si="389"/>
        <v>0</v>
      </c>
      <c r="AN1270" s="77">
        <f t="shared" si="382"/>
        <v>0</v>
      </c>
      <c r="AP1270" s="27">
        <f t="shared" si="390"/>
        <v>0</v>
      </c>
      <c r="AQ1270" s="207">
        <f t="shared" si="391"/>
        <v>0</v>
      </c>
      <c r="AR1270" s="27">
        <f t="shared" si="392"/>
        <v>0</v>
      </c>
      <c r="AS1270" s="27">
        <f t="shared" si="393"/>
        <v>0</v>
      </c>
      <c r="AT1270" s="27">
        <f t="shared" si="394"/>
        <v>0</v>
      </c>
      <c r="AU1270" s="27">
        <f t="shared" si="395"/>
        <v>0</v>
      </c>
      <c r="AV1270" s="27">
        <f t="shared" si="396"/>
        <v>0</v>
      </c>
      <c r="AW1270" s="27">
        <f t="shared" si="397"/>
        <v>0</v>
      </c>
    </row>
    <row r="1271" spans="1:49">
      <c r="A1271" s="78">
        <v>1260</v>
      </c>
      <c r="B1271" s="69" t="s">
        <v>328</v>
      </c>
      <c r="C1271" s="314"/>
      <c r="D1271" s="72"/>
      <c r="E1271" s="180"/>
      <c r="F1271" s="72"/>
      <c r="G1271" s="72"/>
      <c r="H1271" s="325">
        <f t="shared" si="379"/>
        <v>0</v>
      </c>
      <c r="I1271" s="71"/>
      <c r="J1271" s="303"/>
      <c r="K1271" s="303"/>
      <c r="L1271" s="303"/>
      <c r="M1271" s="304">
        <f t="shared" si="383"/>
        <v>0</v>
      </c>
      <c r="N1271" s="326" t="str">
        <f t="shared" si="380"/>
        <v/>
      </c>
      <c r="O1271" s="71"/>
      <c r="P1271" s="303"/>
      <c r="Q1271" s="214">
        <f t="shared" si="384"/>
        <v>0</v>
      </c>
      <c r="R1271" s="71"/>
      <c r="S1271" s="308"/>
      <c r="T1271" s="308"/>
      <c r="U1271" s="308"/>
      <c r="V1271" s="79"/>
      <c r="W1271" s="303"/>
      <c r="X1271" s="303"/>
      <c r="Y1271" s="309">
        <f t="shared" si="381"/>
        <v>0</v>
      </c>
      <c r="Z1271" s="73" t="s">
        <v>169</v>
      </c>
      <c r="AA1271" s="73" t="s">
        <v>169</v>
      </c>
      <c r="AB1271" s="317"/>
      <c r="AC1271" s="73" t="s">
        <v>169</v>
      </c>
      <c r="AD1271" s="73" t="s">
        <v>169</v>
      </c>
      <c r="AE1271" s="317"/>
      <c r="AF1271" s="73" t="s">
        <v>169</v>
      </c>
      <c r="AG1271" s="73" t="s">
        <v>169</v>
      </c>
      <c r="AH1271" s="317"/>
      <c r="AI1271" s="88">
        <f t="shared" si="385"/>
        <v>0</v>
      </c>
      <c r="AJ1271" s="312">
        <f t="shared" si="386"/>
        <v>0</v>
      </c>
      <c r="AK1271" s="27">
        <f t="shared" si="387"/>
        <v>0</v>
      </c>
      <c r="AL1271" s="27">
        <f t="shared" si="388"/>
        <v>0</v>
      </c>
      <c r="AM1271" s="27">
        <f t="shared" si="389"/>
        <v>0</v>
      </c>
      <c r="AN1271" s="77">
        <f t="shared" si="382"/>
        <v>0</v>
      </c>
      <c r="AP1271" s="27">
        <f t="shared" si="390"/>
        <v>0</v>
      </c>
      <c r="AQ1271" s="207">
        <f t="shared" si="391"/>
        <v>0</v>
      </c>
      <c r="AR1271" s="27">
        <f t="shared" si="392"/>
        <v>0</v>
      </c>
      <c r="AS1271" s="27">
        <f t="shared" si="393"/>
        <v>0</v>
      </c>
      <c r="AT1271" s="27">
        <f t="shared" si="394"/>
        <v>0</v>
      </c>
      <c r="AU1271" s="27">
        <f t="shared" si="395"/>
        <v>0</v>
      </c>
      <c r="AV1271" s="27">
        <f t="shared" si="396"/>
        <v>0</v>
      </c>
      <c r="AW1271" s="27">
        <f t="shared" si="397"/>
        <v>0</v>
      </c>
    </row>
    <row r="1272" spans="1:49">
      <c r="A1272" s="78">
        <v>1261</v>
      </c>
      <c r="B1272" s="69" t="s">
        <v>328</v>
      </c>
      <c r="C1272" s="314"/>
      <c r="D1272" s="72"/>
      <c r="E1272" s="180"/>
      <c r="F1272" s="72"/>
      <c r="G1272" s="72"/>
      <c r="H1272" s="325">
        <f t="shared" si="379"/>
        <v>0</v>
      </c>
      <c r="I1272" s="71"/>
      <c r="J1272" s="303"/>
      <c r="K1272" s="303"/>
      <c r="L1272" s="303"/>
      <c r="M1272" s="304">
        <f t="shared" si="383"/>
        <v>0</v>
      </c>
      <c r="N1272" s="326" t="str">
        <f t="shared" si="380"/>
        <v/>
      </c>
      <c r="O1272" s="71"/>
      <c r="P1272" s="303"/>
      <c r="Q1272" s="214">
        <f t="shared" si="384"/>
        <v>0</v>
      </c>
      <c r="R1272" s="71"/>
      <c r="S1272" s="308"/>
      <c r="T1272" s="308"/>
      <c r="U1272" s="308"/>
      <c r="V1272" s="79"/>
      <c r="W1272" s="303"/>
      <c r="X1272" s="303"/>
      <c r="Y1272" s="309">
        <f t="shared" si="381"/>
        <v>0</v>
      </c>
      <c r="Z1272" s="73" t="s">
        <v>169</v>
      </c>
      <c r="AA1272" s="73" t="s">
        <v>169</v>
      </c>
      <c r="AB1272" s="317"/>
      <c r="AC1272" s="73" t="s">
        <v>169</v>
      </c>
      <c r="AD1272" s="73" t="s">
        <v>169</v>
      </c>
      <c r="AE1272" s="317"/>
      <c r="AF1272" s="73" t="s">
        <v>169</v>
      </c>
      <c r="AG1272" s="73" t="s">
        <v>169</v>
      </c>
      <c r="AH1272" s="317"/>
      <c r="AI1272" s="88">
        <f t="shared" si="385"/>
        <v>0</v>
      </c>
      <c r="AJ1272" s="312">
        <f t="shared" si="386"/>
        <v>0</v>
      </c>
      <c r="AK1272" s="27">
        <f t="shared" si="387"/>
        <v>0</v>
      </c>
      <c r="AL1272" s="27">
        <f t="shared" si="388"/>
        <v>0</v>
      </c>
      <c r="AM1272" s="27">
        <f t="shared" si="389"/>
        <v>0</v>
      </c>
      <c r="AN1272" s="77">
        <f t="shared" si="382"/>
        <v>0</v>
      </c>
      <c r="AP1272" s="27">
        <f t="shared" si="390"/>
        <v>0</v>
      </c>
      <c r="AQ1272" s="207">
        <f t="shared" si="391"/>
        <v>0</v>
      </c>
      <c r="AR1272" s="27">
        <f t="shared" si="392"/>
        <v>0</v>
      </c>
      <c r="AS1272" s="27">
        <f t="shared" si="393"/>
        <v>0</v>
      </c>
      <c r="AT1272" s="27">
        <f t="shared" si="394"/>
        <v>0</v>
      </c>
      <c r="AU1272" s="27">
        <f t="shared" si="395"/>
        <v>0</v>
      </c>
      <c r="AV1272" s="27">
        <f t="shared" si="396"/>
        <v>0</v>
      </c>
      <c r="AW1272" s="27">
        <f t="shared" si="397"/>
        <v>0</v>
      </c>
    </row>
    <row r="1273" spans="1:49">
      <c r="A1273" s="78">
        <v>1262</v>
      </c>
      <c r="B1273" s="69" t="s">
        <v>328</v>
      </c>
      <c r="C1273" s="314"/>
      <c r="D1273" s="72"/>
      <c r="E1273" s="180"/>
      <c r="F1273" s="72"/>
      <c r="G1273" s="72"/>
      <c r="H1273" s="325">
        <f t="shared" si="379"/>
        <v>0</v>
      </c>
      <c r="I1273" s="71"/>
      <c r="J1273" s="303"/>
      <c r="K1273" s="303"/>
      <c r="L1273" s="303"/>
      <c r="M1273" s="304">
        <f t="shared" si="383"/>
        <v>0</v>
      </c>
      <c r="N1273" s="326" t="str">
        <f t="shared" si="380"/>
        <v/>
      </c>
      <c r="O1273" s="71"/>
      <c r="P1273" s="303"/>
      <c r="Q1273" s="214">
        <f t="shared" si="384"/>
        <v>0</v>
      </c>
      <c r="R1273" s="71"/>
      <c r="S1273" s="308"/>
      <c r="T1273" s="308"/>
      <c r="U1273" s="308"/>
      <c r="V1273" s="79"/>
      <c r="W1273" s="303"/>
      <c r="X1273" s="303"/>
      <c r="Y1273" s="309">
        <f t="shared" si="381"/>
        <v>0</v>
      </c>
      <c r="Z1273" s="73" t="s">
        <v>169</v>
      </c>
      <c r="AA1273" s="73" t="s">
        <v>169</v>
      </c>
      <c r="AB1273" s="317"/>
      <c r="AC1273" s="73" t="s">
        <v>169</v>
      </c>
      <c r="AD1273" s="73" t="s">
        <v>169</v>
      </c>
      <c r="AE1273" s="317"/>
      <c r="AF1273" s="73" t="s">
        <v>169</v>
      </c>
      <c r="AG1273" s="73" t="s">
        <v>169</v>
      </c>
      <c r="AH1273" s="317"/>
      <c r="AI1273" s="88">
        <f t="shared" si="385"/>
        <v>0</v>
      </c>
      <c r="AJ1273" s="312">
        <f t="shared" si="386"/>
        <v>0</v>
      </c>
      <c r="AK1273" s="27">
        <f t="shared" si="387"/>
        <v>0</v>
      </c>
      <c r="AL1273" s="27">
        <f t="shared" si="388"/>
        <v>0</v>
      </c>
      <c r="AM1273" s="27">
        <f t="shared" si="389"/>
        <v>0</v>
      </c>
      <c r="AN1273" s="77">
        <f t="shared" si="382"/>
        <v>0</v>
      </c>
      <c r="AP1273" s="27">
        <f t="shared" si="390"/>
        <v>0</v>
      </c>
      <c r="AQ1273" s="207">
        <f t="shared" si="391"/>
        <v>0</v>
      </c>
      <c r="AR1273" s="27">
        <f t="shared" si="392"/>
        <v>0</v>
      </c>
      <c r="AS1273" s="27">
        <f t="shared" si="393"/>
        <v>0</v>
      </c>
      <c r="AT1273" s="27">
        <f t="shared" si="394"/>
        <v>0</v>
      </c>
      <c r="AU1273" s="27">
        <f t="shared" si="395"/>
        <v>0</v>
      </c>
      <c r="AV1273" s="27">
        <f t="shared" si="396"/>
        <v>0</v>
      </c>
      <c r="AW1273" s="27">
        <f t="shared" si="397"/>
        <v>0</v>
      </c>
    </row>
    <row r="1274" spans="1:49">
      <c r="A1274" s="78">
        <v>1263</v>
      </c>
      <c r="B1274" s="69" t="s">
        <v>328</v>
      </c>
      <c r="C1274" s="314"/>
      <c r="D1274" s="72"/>
      <c r="E1274" s="180"/>
      <c r="F1274" s="72"/>
      <c r="G1274" s="72"/>
      <c r="H1274" s="325">
        <f t="shared" si="379"/>
        <v>0</v>
      </c>
      <c r="I1274" s="71"/>
      <c r="J1274" s="303"/>
      <c r="K1274" s="303"/>
      <c r="L1274" s="303"/>
      <c r="M1274" s="304">
        <f t="shared" si="383"/>
        <v>0</v>
      </c>
      <c r="N1274" s="326" t="str">
        <f t="shared" si="380"/>
        <v/>
      </c>
      <c r="O1274" s="71"/>
      <c r="P1274" s="303"/>
      <c r="Q1274" s="214">
        <f t="shared" si="384"/>
        <v>0</v>
      </c>
      <c r="R1274" s="71"/>
      <c r="S1274" s="308"/>
      <c r="T1274" s="308"/>
      <c r="U1274" s="308"/>
      <c r="V1274" s="79"/>
      <c r="W1274" s="303"/>
      <c r="X1274" s="303"/>
      <c r="Y1274" s="309">
        <f t="shared" si="381"/>
        <v>0</v>
      </c>
      <c r="Z1274" s="73" t="s">
        <v>169</v>
      </c>
      <c r="AA1274" s="73" t="s">
        <v>169</v>
      </c>
      <c r="AB1274" s="317"/>
      <c r="AC1274" s="73" t="s">
        <v>169</v>
      </c>
      <c r="AD1274" s="73" t="s">
        <v>169</v>
      </c>
      <c r="AE1274" s="317"/>
      <c r="AF1274" s="73" t="s">
        <v>169</v>
      </c>
      <c r="AG1274" s="73" t="s">
        <v>169</v>
      </c>
      <c r="AH1274" s="317"/>
      <c r="AI1274" s="88">
        <f t="shared" si="385"/>
        <v>0</v>
      </c>
      <c r="AJ1274" s="312">
        <f t="shared" si="386"/>
        <v>0</v>
      </c>
      <c r="AK1274" s="27">
        <f t="shared" si="387"/>
        <v>0</v>
      </c>
      <c r="AL1274" s="27">
        <f t="shared" si="388"/>
        <v>0</v>
      </c>
      <c r="AM1274" s="27">
        <f t="shared" si="389"/>
        <v>0</v>
      </c>
      <c r="AN1274" s="77">
        <f t="shared" si="382"/>
        <v>0</v>
      </c>
      <c r="AP1274" s="27">
        <f t="shared" si="390"/>
        <v>0</v>
      </c>
      <c r="AQ1274" s="207">
        <f t="shared" si="391"/>
        <v>0</v>
      </c>
      <c r="AR1274" s="27">
        <f t="shared" si="392"/>
        <v>0</v>
      </c>
      <c r="AS1274" s="27">
        <f t="shared" si="393"/>
        <v>0</v>
      </c>
      <c r="AT1274" s="27">
        <f t="shared" si="394"/>
        <v>0</v>
      </c>
      <c r="AU1274" s="27">
        <f t="shared" si="395"/>
        <v>0</v>
      </c>
      <c r="AV1274" s="27">
        <f t="shared" si="396"/>
        <v>0</v>
      </c>
      <c r="AW1274" s="27">
        <f t="shared" si="397"/>
        <v>0</v>
      </c>
    </row>
    <row r="1275" spans="1:49">
      <c r="A1275" s="78">
        <v>1264</v>
      </c>
      <c r="B1275" s="69" t="s">
        <v>328</v>
      </c>
      <c r="C1275" s="314"/>
      <c r="D1275" s="72"/>
      <c r="E1275" s="180"/>
      <c r="F1275" s="72"/>
      <c r="G1275" s="72"/>
      <c r="H1275" s="325">
        <f t="shared" si="379"/>
        <v>0</v>
      </c>
      <c r="I1275" s="71"/>
      <c r="J1275" s="303"/>
      <c r="K1275" s="303"/>
      <c r="L1275" s="303"/>
      <c r="M1275" s="304">
        <f t="shared" si="383"/>
        <v>0</v>
      </c>
      <c r="N1275" s="326" t="str">
        <f t="shared" si="380"/>
        <v/>
      </c>
      <c r="O1275" s="71"/>
      <c r="P1275" s="303"/>
      <c r="Q1275" s="214">
        <f t="shared" si="384"/>
        <v>0</v>
      </c>
      <c r="R1275" s="71"/>
      <c r="S1275" s="308"/>
      <c r="T1275" s="308"/>
      <c r="U1275" s="308"/>
      <c r="V1275" s="79"/>
      <c r="W1275" s="303"/>
      <c r="X1275" s="303"/>
      <c r="Y1275" s="309">
        <f t="shared" si="381"/>
        <v>0</v>
      </c>
      <c r="Z1275" s="73" t="s">
        <v>169</v>
      </c>
      <c r="AA1275" s="73" t="s">
        <v>169</v>
      </c>
      <c r="AB1275" s="317"/>
      <c r="AC1275" s="73" t="s">
        <v>169</v>
      </c>
      <c r="AD1275" s="73" t="s">
        <v>169</v>
      </c>
      <c r="AE1275" s="317"/>
      <c r="AF1275" s="73" t="s">
        <v>169</v>
      </c>
      <c r="AG1275" s="73" t="s">
        <v>169</v>
      </c>
      <c r="AH1275" s="317"/>
      <c r="AI1275" s="88">
        <f t="shared" si="385"/>
        <v>0</v>
      </c>
      <c r="AJ1275" s="312">
        <f t="shared" si="386"/>
        <v>0</v>
      </c>
      <c r="AK1275" s="27">
        <f t="shared" si="387"/>
        <v>0</v>
      </c>
      <c r="AL1275" s="27">
        <f t="shared" si="388"/>
        <v>0</v>
      </c>
      <c r="AM1275" s="27">
        <f t="shared" si="389"/>
        <v>0</v>
      </c>
      <c r="AN1275" s="77">
        <f t="shared" si="382"/>
        <v>0</v>
      </c>
      <c r="AP1275" s="27">
        <f t="shared" si="390"/>
        <v>0</v>
      </c>
      <c r="AQ1275" s="207">
        <f t="shared" si="391"/>
        <v>0</v>
      </c>
      <c r="AR1275" s="27">
        <f t="shared" si="392"/>
        <v>0</v>
      </c>
      <c r="AS1275" s="27">
        <f t="shared" si="393"/>
        <v>0</v>
      </c>
      <c r="AT1275" s="27">
        <f t="shared" si="394"/>
        <v>0</v>
      </c>
      <c r="AU1275" s="27">
        <f t="shared" si="395"/>
        <v>0</v>
      </c>
      <c r="AV1275" s="27">
        <f t="shared" si="396"/>
        <v>0</v>
      </c>
      <c r="AW1275" s="27">
        <f t="shared" si="397"/>
        <v>0</v>
      </c>
    </row>
    <row r="1276" spans="1:49">
      <c r="A1276" s="78">
        <v>1265</v>
      </c>
      <c r="B1276" s="69" t="s">
        <v>328</v>
      </c>
      <c r="C1276" s="314"/>
      <c r="D1276" s="72"/>
      <c r="E1276" s="180"/>
      <c r="F1276" s="72"/>
      <c r="G1276" s="72"/>
      <c r="H1276" s="325">
        <f t="shared" si="379"/>
        <v>0</v>
      </c>
      <c r="I1276" s="71"/>
      <c r="J1276" s="303"/>
      <c r="K1276" s="303"/>
      <c r="L1276" s="303"/>
      <c r="M1276" s="304">
        <f t="shared" si="383"/>
        <v>0</v>
      </c>
      <c r="N1276" s="326" t="str">
        <f t="shared" si="380"/>
        <v/>
      </c>
      <c r="O1276" s="71"/>
      <c r="P1276" s="303"/>
      <c r="Q1276" s="214">
        <f t="shared" si="384"/>
        <v>0</v>
      </c>
      <c r="R1276" s="71"/>
      <c r="S1276" s="308"/>
      <c r="T1276" s="308"/>
      <c r="U1276" s="308"/>
      <c r="V1276" s="79"/>
      <c r="W1276" s="303"/>
      <c r="X1276" s="303"/>
      <c r="Y1276" s="309">
        <f t="shared" si="381"/>
        <v>0</v>
      </c>
      <c r="Z1276" s="73" t="s">
        <v>169</v>
      </c>
      <c r="AA1276" s="73" t="s">
        <v>169</v>
      </c>
      <c r="AB1276" s="317"/>
      <c r="AC1276" s="73" t="s">
        <v>169</v>
      </c>
      <c r="AD1276" s="73" t="s">
        <v>169</v>
      </c>
      <c r="AE1276" s="317"/>
      <c r="AF1276" s="73" t="s">
        <v>169</v>
      </c>
      <c r="AG1276" s="73" t="s">
        <v>169</v>
      </c>
      <c r="AH1276" s="317"/>
      <c r="AI1276" s="88">
        <f t="shared" si="385"/>
        <v>0</v>
      </c>
      <c r="AJ1276" s="312">
        <f t="shared" si="386"/>
        <v>0</v>
      </c>
      <c r="AK1276" s="27">
        <f t="shared" si="387"/>
        <v>0</v>
      </c>
      <c r="AL1276" s="27">
        <f t="shared" si="388"/>
        <v>0</v>
      </c>
      <c r="AM1276" s="27">
        <f t="shared" si="389"/>
        <v>0</v>
      </c>
      <c r="AN1276" s="77">
        <f t="shared" si="382"/>
        <v>0</v>
      </c>
      <c r="AP1276" s="27">
        <f t="shared" si="390"/>
        <v>0</v>
      </c>
      <c r="AQ1276" s="207">
        <f t="shared" si="391"/>
        <v>0</v>
      </c>
      <c r="AR1276" s="27">
        <f t="shared" si="392"/>
        <v>0</v>
      </c>
      <c r="AS1276" s="27">
        <f t="shared" si="393"/>
        <v>0</v>
      </c>
      <c r="AT1276" s="27">
        <f t="shared" si="394"/>
        <v>0</v>
      </c>
      <c r="AU1276" s="27">
        <f t="shared" si="395"/>
        <v>0</v>
      </c>
      <c r="AV1276" s="27">
        <f t="shared" si="396"/>
        <v>0</v>
      </c>
      <c r="AW1276" s="27">
        <f t="shared" si="397"/>
        <v>0</v>
      </c>
    </row>
    <row r="1277" spans="1:49">
      <c r="A1277" s="78">
        <v>1266</v>
      </c>
      <c r="B1277" s="69" t="s">
        <v>328</v>
      </c>
      <c r="C1277" s="314"/>
      <c r="D1277" s="72"/>
      <c r="E1277" s="180"/>
      <c r="F1277" s="72"/>
      <c r="G1277" s="72"/>
      <c r="H1277" s="325">
        <f t="shared" si="379"/>
        <v>0</v>
      </c>
      <c r="I1277" s="71"/>
      <c r="J1277" s="303"/>
      <c r="K1277" s="303"/>
      <c r="L1277" s="303"/>
      <c r="M1277" s="304">
        <f t="shared" si="383"/>
        <v>0</v>
      </c>
      <c r="N1277" s="326" t="str">
        <f t="shared" si="380"/>
        <v/>
      </c>
      <c r="O1277" s="71"/>
      <c r="P1277" s="303"/>
      <c r="Q1277" s="214">
        <f t="shared" si="384"/>
        <v>0</v>
      </c>
      <c r="R1277" s="71"/>
      <c r="S1277" s="308"/>
      <c r="T1277" s="308"/>
      <c r="U1277" s="308"/>
      <c r="V1277" s="79"/>
      <c r="W1277" s="303"/>
      <c r="X1277" s="303"/>
      <c r="Y1277" s="309">
        <f t="shared" si="381"/>
        <v>0</v>
      </c>
      <c r="Z1277" s="73" t="s">
        <v>169</v>
      </c>
      <c r="AA1277" s="73" t="s">
        <v>169</v>
      </c>
      <c r="AB1277" s="317"/>
      <c r="AC1277" s="73" t="s">
        <v>169</v>
      </c>
      <c r="AD1277" s="73" t="s">
        <v>169</v>
      </c>
      <c r="AE1277" s="317"/>
      <c r="AF1277" s="73" t="s">
        <v>169</v>
      </c>
      <c r="AG1277" s="73" t="s">
        <v>169</v>
      </c>
      <c r="AH1277" s="317"/>
      <c r="AI1277" s="88">
        <f t="shared" si="385"/>
        <v>0</v>
      </c>
      <c r="AJ1277" s="312">
        <f t="shared" si="386"/>
        <v>0</v>
      </c>
      <c r="AK1277" s="27">
        <f t="shared" si="387"/>
        <v>0</v>
      </c>
      <c r="AL1277" s="27">
        <f t="shared" si="388"/>
        <v>0</v>
      </c>
      <c r="AM1277" s="27">
        <f t="shared" si="389"/>
        <v>0</v>
      </c>
      <c r="AN1277" s="77">
        <f t="shared" si="382"/>
        <v>0</v>
      </c>
      <c r="AP1277" s="27">
        <f t="shared" si="390"/>
        <v>0</v>
      </c>
      <c r="AQ1277" s="207">
        <f t="shared" si="391"/>
        <v>0</v>
      </c>
      <c r="AR1277" s="27">
        <f t="shared" si="392"/>
        <v>0</v>
      </c>
      <c r="AS1277" s="27">
        <f t="shared" si="393"/>
        <v>0</v>
      </c>
      <c r="AT1277" s="27">
        <f t="shared" si="394"/>
        <v>0</v>
      </c>
      <c r="AU1277" s="27">
        <f t="shared" si="395"/>
        <v>0</v>
      </c>
      <c r="AV1277" s="27">
        <f t="shared" si="396"/>
        <v>0</v>
      </c>
      <c r="AW1277" s="27">
        <f t="shared" si="397"/>
        <v>0</v>
      </c>
    </row>
    <row r="1278" spans="1:49">
      <c r="A1278" s="78">
        <v>1267</v>
      </c>
      <c r="B1278" s="69" t="s">
        <v>328</v>
      </c>
      <c r="C1278" s="314"/>
      <c r="D1278" s="72"/>
      <c r="E1278" s="180"/>
      <c r="F1278" s="72"/>
      <c r="G1278" s="72"/>
      <c r="H1278" s="325">
        <f t="shared" si="379"/>
        <v>0</v>
      </c>
      <c r="I1278" s="71"/>
      <c r="J1278" s="303"/>
      <c r="K1278" s="303"/>
      <c r="L1278" s="303"/>
      <c r="M1278" s="304">
        <f t="shared" si="383"/>
        <v>0</v>
      </c>
      <c r="N1278" s="326" t="str">
        <f t="shared" si="380"/>
        <v/>
      </c>
      <c r="O1278" s="71"/>
      <c r="P1278" s="303"/>
      <c r="Q1278" s="214">
        <f t="shared" si="384"/>
        <v>0</v>
      </c>
      <c r="R1278" s="71"/>
      <c r="S1278" s="308"/>
      <c r="T1278" s="308"/>
      <c r="U1278" s="308"/>
      <c r="V1278" s="79"/>
      <c r="W1278" s="303"/>
      <c r="X1278" s="303"/>
      <c r="Y1278" s="309">
        <f t="shared" si="381"/>
        <v>0</v>
      </c>
      <c r="Z1278" s="73" t="s">
        <v>169</v>
      </c>
      <c r="AA1278" s="73" t="s">
        <v>169</v>
      </c>
      <c r="AB1278" s="317"/>
      <c r="AC1278" s="73" t="s">
        <v>169</v>
      </c>
      <c r="AD1278" s="73" t="s">
        <v>169</v>
      </c>
      <c r="AE1278" s="317"/>
      <c r="AF1278" s="73" t="s">
        <v>169</v>
      </c>
      <c r="AG1278" s="73" t="s">
        <v>169</v>
      </c>
      <c r="AH1278" s="317"/>
      <c r="AI1278" s="88">
        <f t="shared" si="385"/>
        <v>0</v>
      </c>
      <c r="AJ1278" s="312">
        <f t="shared" si="386"/>
        <v>0</v>
      </c>
      <c r="AK1278" s="27">
        <f t="shared" si="387"/>
        <v>0</v>
      </c>
      <c r="AL1278" s="27">
        <f t="shared" si="388"/>
        <v>0</v>
      </c>
      <c r="AM1278" s="27">
        <f t="shared" si="389"/>
        <v>0</v>
      </c>
      <c r="AN1278" s="77">
        <f t="shared" si="382"/>
        <v>0</v>
      </c>
      <c r="AP1278" s="27">
        <f t="shared" si="390"/>
        <v>0</v>
      </c>
      <c r="AQ1278" s="207">
        <f t="shared" si="391"/>
        <v>0</v>
      </c>
      <c r="AR1278" s="27">
        <f t="shared" si="392"/>
        <v>0</v>
      </c>
      <c r="AS1278" s="27">
        <f t="shared" si="393"/>
        <v>0</v>
      </c>
      <c r="AT1278" s="27">
        <f t="shared" si="394"/>
        <v>0</v>
      </c>
      <c r="AU1278" s="27">
        <f t="shared" si="395"/>
        <v>0</v>
      </c>
      <c r="AV1278" s="27">
        <f t="shared" si="396"/>
        <v>0</v>
      </c>
      <c r="AW1278" s="27">
        <f t="shared" si="397"/>
        <v>0</v>
      </c>
    </row>
    <row r="1279" spans="1:49">
      <c r="A1279" s="78">
        <v>1268</v>
      </c>
      <c r="B1279" s="69" t="s">
        <v>328</v>
      </c>
      <c r="C1279" s="314"/>
      <c r="D1279" s="72"/>
      <c r="E1279" s="180"/>
      <c r="F1279" s="72"/>
      <c r="G1279" s="72"/>
      <c r="H1279" s="325">
        <f t="shared" si="379"/>
        <v>0</v>
      </c>
      <c r="I1279" s="71"/>
      <c r="J1279" s="303"/>
      <c r="K1279" s="303"/>
      <c r="L1279" s="303"/>
      <c r="M1279" s="304">
        <f t="shared" si="383"/>
        <v>0</v>
      </c>
      <c r="N1279" s="326" t="str">
        <f t="shared" si="380"/>
        <v/>
      </c>
      <c r="O1279" s="71"/>
      <c r="P1279" s="303"/>
      <c r="Q1279" s="214">
        <f t="shared" si="384"/>
        <v>0</v>
      </c>
      <c r="R1279" s="71"/>
      <c r="S1279" s="308"/>
      <c r="T1279" s="308"/>
      <c r="U1279" s="308"/>
      <c r="V1279" s="79"/>
      <c r="W1279" s="303"/>
      <c r="X1279" s="303"/>
      <c r="Y1279" s="309">
        <f t="shared" si="381"/>
        <v>0</v>
      </c>
      <c r="Z1279" s="73" t="s">
        <v>169</v>
      </c>
      <c r="AA1279" s="73" t="s">
        <v>169</v>
      </c>
      <c r="AB1279" s="317"/>
      <c r="AC1279" s="73" t="s">
        <v>169</v>
      </c>
      <c r="AD1279" s="73" t="s">
        <v>169</v>
      </c>
      <c r="AE1279" s="317"/>
      <c r="AF1279" s="73" t="s">
        <v>169</v>
      </c>
      <c r="AG1279" s="73" t="s">
        <v>169</v>
      </c>
      <c r="AH1279" s="317"/>
      <c r="AI1279" s="88">
        <f t="shared" si="385"/>
        <v>0</v>
      </c>
      <c r="AJ1279" s="312">
        <f t="shared" si="386"/>
        <v>0</v>
      </c>
      <c r="AK1279" s="27">
        <f t="shared" si="387"/>
        <v>0</v>
      </c>
      <c r="AL1279" s="27">
        <f t="shared" si="388"/>
        <v>0</v>
      </c>
      <c r="AM1279" s="27">
        <f t="shared" si="389"/>
        <v>0</v>
      </c>
      <c r="AN1279" s="77">
        <f t="shared" si="382"/>
        <v>0</v>
      </c>
      <c r="AP1279" s="27">
        <f t="shared" si="390"/>
        <v>0</v>
      </c>
      <c r="AQ1279" s="207">
        <f t="shared" si="391"/>
        <v>0</v>
      </c>
      <c r="AR1279" s="27">
        <f t="shared" si="392"/>
        <v>0</v>
      </c>
      <c r="AS1279" s="27">
        <f t="shared" si="393"/>
        <v>0</v>
      </c>
      <c r="AT1279" s="27">
        <f t="shared" si="394"/>
        <v>0</v>
      </c>
      <c r="AU1279" s="27">
        <f t="shared" si="395"/>
        <v>0</v>
      </c>
      <c r="AV1279" s="27">
        <f t="shared" si="396"/>
        <v>0</v>
      </c>
      <c r="AW1279" s="27">
        <f t="shared" si="397"/>
        <v>0</v>
      </c>
    </row>
    <row r="1280" spans="1:49">
      <c r="A1280" s="78">
        <v>1269</v>
      </c>
      <c r="B1280" s="69" t="s">
        <v>328</v>
      </c>
      <c r="C1280" s="314"/>
      <c r="D1280" s="72"/>
      <c r="E1280" s="180"/>
      <c r="F1280" s="72"/>
      <c r="G1280" s="72"/>
      <c r="H1280" s="325">
        <f t="shared" si="379"/>
        <v>0</v>
      </c>
      <c r="I1280" s="71"/>
      <c r="J1280" s="303"/>
      <c r="K1280" s="303"/>
      <c r="L1280" s="303"/>
      <c r="M1280" s="304">
        <f t="shared" si="383"/>
        <v>0</v>
      </c>
      <c r="N1280" s="326" t="str">
        <f t="shared" si="380"/>
        <v/>
      </c>
      <c r="O1280" s="71"/>
      <c r="P1280" s="303"/>
      <c r="Q1280" s="214">
        <f t="shared" si="384"/>
        <v>0</v>
      </c>
      <c r="R1280" s="71"/>
      <c r="S1280" s="308"/>
      <c r="T1280" s="308"/>
      <c r="U1280" s="308"/>
      <c r="V1280" s="79"/>
      <c r="W1280" s="303"/>
      <c r="X1280" s="303"/>
      <c r="Y1280" s="309">
        <f t="shared" si="381"/>
        <v>0</v>
      </c>
      <c r="Z1280" s="73" t="s">
        <v>169</v>
      </c>
      <c r="AA1280" s="73" t="s">
        <v>169</v>
      </c>
      <c r="AB1280" s="317"/>
      <c r="AC1280" s="73" t="s">
        <v>169</v>
      </c>
      <c r="AD1280" s="73" t="s">
        <v>169</v>
      </c>
      <c r="AE1280" s="317"/>
      <c r="AF1280" s="73" t="s">
        <v>169</v>
      </c>
      <c r="AG1280" s="73" t="s">
        <v>169</v>
      </c>
      <c r="AH1280" s="317"/>
      <c r="AI1280" s="88">
        <f t="shared" si="385"/>
        <v>0</v>
      </c>
      <c r="AJ1280" s="312">
        <f t="shared" si="386"/>
        <v>0</v>
      </c>
      <c r="AK1280" s="27">
        <f t="shared" si="387"/>
        <v>0</v>
      </c>
      <c r="AL1280" s="27">
        <f t="shared" si="388"/>
        <v>0</v>
      </c>
      <c r="AM1280" s="27">
        <f t="shared" si="389"/>
        <v>0</v>
      </c>
      <c r="AN1280" s="77">
        <f t="shared" si="382"/>
        <v>0</v>
      </c>
      <c r="AP1280" s="27">
        <f t="shared" si="390"/>
        <v>0</v>
      </c>
      <c r="AQ1280" s="207">
        <f t="shared" si="391"/>
        <v>0</v>
      </c>
      <c r="AR1280" s="27">
        <f t="shared" si="392"/>
        <v>0</v>
      </c>
      <c r="AS1280" s="27">
        <f t="shared" si="393"/>
        <v>0</v>
      </c>
      <c r="AT1280" s="27">
        <f t="shared" si="394"/>
        <v>0</v>
      </c>
      <c r="AU1280" s="27">
        <f t="shared" si="395"/>
        <v>0</v>
      </c>
      <c r="AV1280" s="27">
        <f t="shared" si="396"/>
        <v>0</v>
      </c>
      <c r="AW1280" s="27">
        <f t="shared" si="397"/>
        <v>0</v>
      </c>
    </row>
    <row r="1281" spans="1:49">
      <c r="A1281" s="78">
        <v>1270</v>
      </c>
      <c r="B1281" s="69" t="s">
        <v>328</v>
      </c>
      <c r="C1281" s="314"/>
      <c r="D1281" s="72"/>
      <c r="E1281" s="180"/>
      <c r="F1281" s="72"/>
      <c r="G1281" s="72"/>
      <c r="H1281" s="325">
        <f t="shared" si="379"/>
        <v>0</v>
      </c>
      <c r="I1281" s="71"/>
      <c r="J1281" s="303"/>
      <c r="K1281" s="303"/>
      <c r="L1281" s="303"/>
      <c r="M1281" s="304">
        <f t="shared" si="383"/>
        <v>0</v>
      </c>
      <c r="N1281" s="326" t="str">
        <f t="shared" si="380"/>
        <v/>
      </c>
      <c r="O1281" s="71"/>
      <c r="P1281" s="303"/>
      <c r="Q1281" s="214">
        <f t="shared" si="384"/>
        <v>0</v>
      </c>
      <c r="R1281" s="71"/>
      <c r="S1281" s="308"/>
      <c r="T1281" s="308"/>
      <c r="U1281" s="308"/>
      <c r="V1281" s="79"/>
      <c r="W1281" s="303"/>
      <c r="X1281" s="303"/>
      <c r="Y1281" s="309">
        <f t="shared" si="381"/>
        <v>0</v>
      </c>
      <c r="Z1281" s="73" t="s">
        <v>169</v>
      </c>
      <c r="AA1281" s="73" t="s">
        <v>169</v>
      </c>
      <c r="AB1281" s="317"/>
      <c r="AC1281" s="73" t="s">
        <v>169</v>
      </c>
      <c r="AD1281" s="73" t="s">
        <v>169</v>
      </c>
      <c r="AE1281" s="317"/>
      <c r="AF1281" s="73" t="s">
        <v>169</v>
      </c>
      <c r="AG1281" s="73" t="s">
        <v>169</v>
      </c>
      <c r="AH1281" s="317"/>
      <c r="AI1281" s="88">
        <f t="shared" si="385"/>
        <v>0</v>
      </c>
      <c r="AJ1281" s="312">
        <f t="shared" si="386"/>
        <v>0</v>
      </c>
      <c r="AK1281" s="27">
        <f t="shared" si="387"/>
        <v>0</v>
      </c>
      <c r="AL1281" s="27">
        <f t="shared" si="388"/>
        <v>0</v>
      </c>
      <c r="AM1281" s="27">
        <f t="shared" si="389"/>
        <v>0</v>
      </c>
      <c r="AN1281" s="77">
        <f t="shared" si="382"/>
        <v>0</v>
      </c>
      <c r="AP1281" s="27">
        <f t="shared" si="390"/>
        <v>0</v>
      </c>
      <c r="AQ1281" s="207">
        <f t="shared" si="391"/>
        <v>0</v>
      </c>
      <c r="AR1281" s="27">
        <f t="shared" si="392"/>
        <v>0</v>
      </c>
      <c r="AS1281" s="27">
        <f t="shared" si="393"/>
        <v>0</v>
      </c>
      <c r="AT1281" s="27">
        <f t="shared" si="394"/>
        <v>0</v>
      </c>
      <c r="AU1281" s="27">
        <f t="shared" si="395"/>
        <v>0</v>
      </c>
      <c r="AV1281" s="27">
        <f t="shared" si="396"/>
        <v>0</v>
      </c>
      <c r="AW1281" s="27">
        <f t="shared" si="397"/>
        <v>0</v>
      </c>
    </row>
    <row r="1282" spans="1:49">
      <c r="A1282" s="78">
        <v>1271</v>
      </c>
      <c r="B1282" s="69" t="s">
        <v>328</v>
      </c>
      <c r="C1282" s="314"/>
      <c r="D1282" s="72"/>
      <c r="E1282" s="180"/>
      <c r="F1282" s="72"/>
      <c r="G1282" s="72"/>
      <c r="H1282" s="325">
        <f t="shared" si="379"/>
        <v>0</v>
      </c>
      <c r="I1282" s="71"/>
      <c r="J1282" s="303"/>
      <c r="K1282" s="303"/>
      <c r="L1282" s="303"/>
      <c r="M1282" s="304">
        <f t="shared" si="383"/>
        <v>0</v>
      </c>
      <c r="N1282" s="326" t="str">
        <f t="shared" si="380"/>
        <v/>
      </c>
      <c r="O1282" s="71"/>
      <c r="P1282" s="303"/>
      <c r="Q1282" s="214">
        <f t="shared" si="384"/>
        <v>0</v>
      </c>
      <c r="R1282" s="71"/>
      <c r="S1282" s="308"/>
      <c r="T1282" s="308"/>
      <c r="U1282" s="308"/>
      <c r="V1282" s="79"/>
      <c r="W1282" s="303"/>
      <c r="X1282" s="303"/>
      <c r="Y1282" s="309">
        <f t="shared" si="381"/>
        <v>0</v>
      </c>
      <c r="Z1282" s="73" t="s">
        <v>169</v>
      </c>
      <c r="AA1282" s="73" t="s">
        <v>169</v>
      </c>
      <c r="AB1282" s="317"/>
      <c r="AC1282" s="73" t="s">
        <v>169</v>
      </c>
      <c r="AD1282" s="73" t="s">
        <v>169</v>
      </c>
      <c r="AE1282" s="317"/>
      <c r="AF1282" s="73" t="s">
        <v>169</v>
      </c>
      <c r="AG1282" s="73" t="s">
        <v>169</v>
      </c>
      <c r="AH1282" s="317"/>
      <c r="AI1282" s="88">
        <f t="shared" si="385"/>
        <v>0</v>
      </c>
      <c r="AJ1282" s="312">
        <f t="shared" si="386"/>
        <v>0</v>
      </c>
      <c r="AK1282" s="27">
        <f t="shared" si="387"/>
        <v>0</v>
      </c>
      <c r="AL1282" s="27">
        <f t="shared" si="388"/>
        <v>0</v>
      </c>
      <c r="AM1282" s="27">
        <f t="shared" si="389"/>
        <v>0</v>
      </c>
      <c r="AN1282" s="77">
        <f t="shared" si="382"/>
        <v>0</v>
      </c>
      <c r="AP1282" s="27">
        <f t="shared" si="390"/>
        <v>0</v>
      </c>
      <c r="AQ1282" s="207">
        <f t="shared" si="391"/>
        <v>0</v>
      </c>
      <c r="AR1282" s="27">
        <f t="shared" si="392"/>
        <v>0</v>
      </c>
      <c r="AS1282" s="27">
        <f t="shared" si="393"/>
        <v>0</v>
      </c>
      <c r="AT1282" s="27">
        <f t="shared" si="394"/>
        <v>0</v>
      </c>
      <c r="AU1282" s="27">
        <f t="shared" si="395"/>
        <v>0</v>
      </c>
      <c r="AV1282" s="27">
        <f t="shared" si="396"/>
        <v>0</v>
      </c>
      <c r="AW1282" s="27">
        <f t="shared" si="397"/>
        <v>0</v>
      </c>
    </row>
    <row r="1283" spans="1:49">
      <c r="A1283" s="78">
        <v>1272</v>
      </c>
      <c r="B1283" s="69" t="s">
        <v>328</v>
      </c>
      <c r="C1283" s="314"/>
      <c r="D1283" s="72"/>
      <c r="E1283" s="180"/>
      <c r="F1283" s="72"/>
      <c r="G1283" s="72"/>
      <c r="H1283" s="325">
        <f t="shared" si="379"/>
        <v>0</v>
      </c>
      <c r="I1283" s="71"/>
      <c r="J1283" s="303"/>
      <c r="K1283" s="303"/>
      <c r="L1283" s="303"/>
      <c r="M1283" s="304">
        <f t="shared" si="383"/>
        <v>0</v>
      </c>
      <c r="N1283" s="326" t="str">
        <f t="shared" si="380"/>
        <v/>
      </c>
      <c r="O1283" s="71"/>
      <c r="P1283" s="303"/>
      <c r="Q1283" s="214">
        <f t="shared" si="384"/>
        <v>0</v>
      </c>
      <c r="R1283" s="71"/>
      <c r="S1283" s="308"/>
      <c r="T1283" s="308"/>
      <c r="U1283" s="308"/>
      <c r="V1283" s="79"/>
      <c r="W1283" s="303"/>
      <c r="X1283" s="303"/>
      <c r="Y1283" s="309">
        <f t="shared" si="381"/>
        <v>0</v>
      </c>
      <c r="Z1283" s="73" t="s">
        <v>169</v>
      </c>
      <c r="AA1283" s="73" t="s">
        <v>169</v>
      </c>
      <c r="AB1283" s="317"/>
      <c r="AC1283" s="73" t="s">
        <v>169</v>
      </c>
      <c r="AD1283" s="73" t="s">
        <v>169</v>
      </c>
      <c r="AE1283" s="317"/>
      <c r="AF1283" s="73" t="s">
        <v>169</v>
      </c>
      <c r="AG1283" s="73" t="s">
        <v>169</v>
      </c>
      <c r="AH1283" s="317"/>
      <c r="AI1283" s="88">
        <f t="shared" si="385"/>
        <v>0</v>
      </c>
      <c r="AJ1283" s="312">
        <f t="shared" si="386"/>
        <v>0</v>
      </c>
      <c r="AK1283" s="27">
        <f t="shared" si="387"/>
        <v>0</v>
      </c>
      <c r="AL1283" s="27">
        <f t="shared" si="388"/>
        <v>0</v>
      </c>
      <c r="AM1283" s="27">
        <f t="shared" si="389"/>
        <v>0</v>
      </c>
      <c r="AN1283" s="77">
        <f t="shared" si="382"/>
        <v>0</v>
      </c>
      <c r="AP1283" s="27">
        <f t="shared" si="390"/>
        <v>0</v>
      </c>
      <c r="AQ1283" s="207">
        <f t="shared" si="391"/>
        <v>0</v>
      </c>
      <c r="AR1283" s="27">
        <f t="shared" si="392"/>
        <v>0</v>
      </c>
      <c r="AS1283" s="27">
        <f t="shared" si="393"/>
        <v>0</v>
      </c>
      <c r="AT1283" s="27">
        <f t="shared" si="394"/>
        <v>0</v>
      </c>
      <c r="AU1283" s="27">
        <f t="shared" si="395"/>
        <v>0</v>
      </c>
      <c r="AV1283" s="27">
        <f t="shared" si="396"/>
        <v>0</v>
      </c>
      <c r="AW1283" s="27">
        <f t="shared" si="397"/>
        <v>0</v>
      </c>
    </row>
    <row r="1284" spans="1:49">
      <c r="A1284" s="78">
        <v>1273</v>
      </c>
      <c r="B1284" s="69" t="s">
        <v>328</v>
      </c>
      <c r="C1284" s="314"/>
      <c r="D1284" s="72"/>
      <c r="E1284" s="180"/>
      <c r="F1284" s="72"/>
      <c r="G1284" s="72"/>
      <c r="H1284" s="325">
        <f t="shared" si="379"/>
        <v>0</v>
      </c>
      <c r="I1284" s="71"/>
      <c r="J1284" s="303"/>
      <c r="K1284" s="303"/>
      <c r="L1284" s="303"/>
      <c r="M1284" s="304">
        <f t="shared" si="383"/>
        <v>0</v>
      </c>
      <c r="N1284" s="326" t="str">
        <f t="shared" si="380"/>
        <v/>
      </c>
      <c r="O1284" s="71"/>
      <c r="P1284" s="303"/>
      <c r="Q1284" s="214">
        <f t="shared" si="384"/>
        <v>0</v>
      </c>
      <c r="R1284" s="71"/>
      <c r="S1284" s="308"/>
      <c r="T1284" s="308"/>
      <c r="U1284" s="308"/>
      <c r="V1284" s="79"/>
      <c r="W1284" s="303"/>
      <c r="X1284" s="303"/>
      <c r="Y1284" s="309">
        <f t="shared" si="381"/>
        <v>0</v>
      </c>
      <c r="Z1284" s="73" t="s">
        <v>169</v>
      </c>
      <c r="AA1284" s="73" t="s">
        <v>169</v>
      </c>
      <c r="AB1284" s="317"/>
      <c r="AC1284" s="73" t="s">
        <v>169</v>
      </c>
      <c r="AD1284" s="73" t="s">
        <v>169</v>
      </c>
      <c r="AE1284" s="317"/>
      <c r="AF1284" s="73" t="s">
        <v>169</v>
      </c>
      <c r="AG1284" s="73" t="s">
        <v>169</v>
      </c>
      <c r="AH1284" s="317"/>
      <c r="AI1284" s="88">
        <f t="shared" si="385"/>
        <v>0</v>
      </c>
      <c r="AJ1284" s="312">
        <f t="shared" si="386"/>
        <v>0</v>
      </c>
      <c r="AK1284" s="27">
        <f t="shared" si="387"/>
        <v>0</v>
      </c>
      <c r="AL1284" s="27">
        <f t="shared" si="388"/>
        <v>0</v>
      </c>
      <c r="AM1284" s="27">
        <f t="shared" si="389"/>
        <v>0</v>
      </c>
      <c r="AN1284" s="77">
        <f t="shared" si="382"/>
        <v>0</v>
      </c>
      <c r="AP1284" s="27">
        <f t="shared" si="390"/>
        <v>0</v>
      </c>
      <c r="AQ1284" s="207">
        <f t="shared" si="391"/>
        <v>0</v>
      </c>
      <c r="AR1284" s="27">
        <f t="shared" si="392"/>
        <v>0</v>
      </c>
      <c r="AS1284" s="27">
        <f t="shared" si="393"/>
        <v>0</v>
      </c>
      <c r="AT1284" s="27">
        <f t="shared" si="394"/>
        <v>0</v>
      </c>
      <c r="AU1284" s="27">
        <f t="shared" si="395"/>
        <v>0</v>
      </c>
      <c r="AV1284" s="27">
        <f t="shared" si="396"/>
        <v>0</v>
      </c>
      <c r="AW1284" s="27">
        <f t="shared" si="397"/>
        <v>0</v>
      </c>
    </row>
    <row r="1285" spans="1:49">
      <c r="A1285" s="78">
        <v>1274</v>
      </c>
      <c r="B1285" s="69" t="s">
        <v>328</v>
      </c>
      <c r="C1285" s="314"/>
      <c r="D1285" s="72"/>
      <c r="E1285" s="180"/>
      <c r="F1285" s="72"/>
      <c r="G1285" s="72"/>
      <c r="H1285" s="325">
        <f t="shared" si="379"/>
        <v>0</v>
      </c>
      <c r="I1285" s="71"/>
      <c r="J1285" s="303"/>
      <c r="K1285" s="303"/>
      <c r="L1285" s="303"/>
      <c r="M1285" s="304">
        <f t="shared" si="383"/>
        <v>0</v>
      </c>
      <c r="N1285" s="326" t="str">
        <f t="shared" si="380"/>
        <v/>
      </c>
      <c r="O1285" s="71"/>
      <c r="P1285" s="303"/>
      <c r="Q1285" s="214">
        <f t="shared" si="384"/>
        <v>0</v>
      </c>
      <c r="R1285" s="71"/>
      <c r="S1285" s="308"/>
      <c r="T1285" s="308"/>
      <c r="U1285" s="308"/>
      <c r="V1285" s="79"/>
      <c r="W1285" s="303"/>
      <c r="X1285" s="303"/>
      <c r="Y1285" s="309">
        <f t="shared" si="381"/>
        <v>0</v>
      </c>
      <c r="Z1285" s="73" t="s">
        <v>169</v>
      </c>
      <c r="AA1285" s="73" t="s">
        <v>169</v>
      </c>
      <c r="AB1285" s="317"/>
      <c r="AC1285" s="73" t="s">
        <v>169</v>
      </c>
      <c r="AD1285" s="73" t="s">
        <v>169</v>
      </c>
      <c r="AE1285" s="317"/>
      <c r="AF1285" s="73" t="s">
        <v>169</v>
      </c>
      <c r="AG1285" s="73" t="s">
        <v>169</v>
      </c>
      <c r="AH1285" s="317"/>
      <c r="AI1285" s="88">
        <f t="shared" si="385"/>
        <v>0</v>
      </c>
      <c r="AJ1285" s="312">
        <f t="shared" si="386"/>
        <v>0</v>
      </c>
      <c r="AK1285" s="27">
        <f t="shared" si="387"/>
        <v>0</v>
      </c>
      <c r="AL1285" s="27">
        <f t="shared" si="388"/>
        <v>0</v>
      </c>
      <c r="AM1285" s="27">
        <f t="shared" si="389"/>
        <v>0</v>
      </c>
      <c r="AN1285" s="77">
        <f t="shared" si="382"/>
        <v>0</v>
      </c>
      <c r="AP1285" s="27">
        <f t="shared" si="390"/>
        <v>0</v>
      </c>
      <c r="AQ1285" s="207">
        <f t="shared" si="391"/>
        <v>0</v>
      </c>
      <c r="AR1285" s="27">
        <f t="shared" si="392"/>
        <v>0</v>
      </c>
      <c r="AS1285" s="27">
        <f t="shared" si="393"/>
        <v>0</v>
      </c>
      <c r="AT1285" s="27">
        <f t="shared" si="394"/>
        <v>0</v>
      </c>
      <c r="AU1285" s="27">
        <f t="shared" si="395"/>
        <v>0</v>
      </c>
      <c r="AV1285" s="27">
        <f t="shared" si="396"/>
        <v>0</v>
      </c>
      <c r="AW1285" s="27">
        <f t="shared" si="397"/>
        <v>0</v>
      </c>
    </row>
    <row r="1286" spans="1:49">
      <c r="A1286" s="78">
        <v>1275</v>
      </c>
      <c r="B1286" s="69" t="s">
        <v>328</v>
      </c>
      <c r="C1286" s="314"/>
      <c r="D1286" s="72"/>
      <c r="E1286" s="180"/>
      <c r="F1286" s="72"/>
      <c r="G1286" s="72"/>
      <c r="H1286" s="325">
        <f t="shared" si="379"/>
        <v>0</v>
      </c>
      <c r="I1286" s="71"/>
      <c r="J1286" s="303"/>
      <c r="K1286" s="303"/>
      <c r="L1286" s="303"/>
      <c r="M1286" s="304">
        <f t="shared" si="383"/>
        <v>0</v>
      </c>
      <c r="N1286" s="326" t="str">
        <f t="shared" si="380"/>
        <v/>
      </c>
      <c r="O1286" s="71"/>
      <c r="P1286" s="303"/>
      <c r="Q1286" s="214">
        <f t="shared" si="384"/>
        <v>0</v>
      </c>
      <c r="R1286" s="71"/>
      <c r="S1286" s="308"/>
      <c r="T1286" s="308"/>
      <c r="U1286" s="308"/>
      <c r="V1286" s="79"/>
      <c r="W1286" s="303"/>
      <c r="X1286" s="303"/>
      <c r="Y1286" s="309">
        <f t="shared" si="381"/>
        <v>0</v>
      </c>
      <c r="Z1286" s="73" t="s">
        <v>169</v>
      </c>
      <c r="AA1286" s="73" t="s">
        <v>169</v>
      </c>
      <c r="AB1286" s="317"/>
      <c r="AC1286" s="73" t="s">
        <v>169</v>
      </c>
      <c r="AD1286" s="73" t="s">
        <v>169</v>
      </c>
      <c r="AE1286" s="317"/>
      <c r="AF1286" s="73" t="s">
        <v>169</v>
      </c>
      <c r="AG1286" s="73" t="s">
        <v>169</v>
      </c>
      <c r="AH1286" s="317"/>
      <c r="AI1286" s="88">
        <f t="shared" si="385"/>
        <v>0</v>
      </c>
      <c r="AJ1286" s="312">
        <f t="shared" si="386"/>
        <v>0</v>
      </c>
      <c r="AK1286" s="27">
        <f t="shared" si="387"/>
        <v>0</v>
      </c>
      <c r="AL1286" s="27">
        <f t="shared" si="388"/>
        <v>0</v>
      </c>
      <c r="AM1286" s="27">
        <f t="shared" si="389"/>
        <v>0</v>
      </c>
      <c r="AN1286" s="77">
        <f t="shared" si="382"/>
        <v>0</v>
      </c>
      <c r="AP1286" s="27">
        <f t="shared" si="390"/>
        <v>0</v>
      </c>
      <c r="AQ1286" s="207">
        <f t="shared" si="391"/>
        <v>0</v>
      </c>
      <c r="AR1286" s="27">
        <f t="shared" si="392"/>
        <v>0</v>
      </c>
      <c r="AS1286" s="27">
        <f t="shared" si="393"/>
        <v>0</v>
      </c>
      <c r="AT1286" s="27">
        <f t="shared" si="394"/>
        <v>0</v>
      </c>
      <c r="AU1286" s="27">
        <f t="shared" si="395"/>
        <v>0</v>
      </c>
      <c r="AV1286" s="27">
        <f t="shared" si="396"/>
        <v>0</v>
      </c>
      <c r="AW1286" s="27">
        <f t="shared" si="397"/>
        <v>0</v>
      </c>
    </row>
    <row r="1287" spans="1:49">
      <c r="A1287" s="78">
        <v>1276</v>
      </c>
      <c r="B1287" s="69" t="s">
        <v>328</v>
      </c>
      <c r="C1287" s="314"/>
      <c r="D1287" s="72"/>
      <c r="E1287" s="180"/>
      <c r="F1287" s="72"/>
      <c r="G1287" s="72"/>
      <c r="H1287" s="325">
        <f t="shared" si="379"/>
        <v>0</v>
      </c>
      <c r="I1287" s="71"/>
      <c r="J1287" s="303"/>
      <c r="K1287" s="303"/>
      <c r="L1287" s="303"/>
      <c r="M1287" s="304">
        <f t="shared" si="383"/>
        <v>0</v>
      </c>
      <c r="N1287" s="326" t="str">
        <f t="shared" si="380"/>
        <v/>
      </c>
      <c r="O1287" s="71"/>
      <c r="P1287" s="303"/>
      <c r="Q1287" s="214">
        <f t="shared" si="384"/>
        <v>0</v>
      </c>
      <c r="R1287" s="71"/>
      <c r="S1287" s="308"/>
      <c r="T1287" s="308"/>
      <c r="U1287" s="308"/>
      <c r="V1287" s="79"/>
      <c r="W1287" s="303"/>
      <c r="X1287" s="303"/>
      <c r="Y1287" s="309">
        <f t="shared" si="381"/>
        <v>0</v>
      </c>
      <c r="Z1287" s="73" t="s">
        <v>169</v>
      </c>
      <c r="AA1287" s="73" t="s">
        <v>169</v>
      </c>
      <c r="AB1287" s="317"/>
      <c r="AC1287" s="73" t="s">
        <v>169</v>
      </c>
      <c r="AD1287" s="73" t="s">
        <v>169</v>
      </c>
      <c r="AE1287" s="317"/>
      <c r="AF1287" s="73" t="s">
        <v>169</v>
      </c>
      <c r="AG1287" s="73" t="s">
        <v>169</v>
      </c>
      <c r="AH1287" s="317"/>
      <c r="AI1287" s="88">
        <f t="shared" si="385"/>
        <v>0</v>
      </c>
      <c r="AJ1287" s="312">
        <f t="shared" si="386"/>
        <v>0</v>
      </c>
      <c r="AK1287" s="27">
        <f t="shared" si="387"/>
        <v>0</v>
      </c>
      <c r="AL1287" s="27">
        <f t="shared" si="388"/>
        <v>0</v>
      </c>
      <c r="AM1287" s="27">
        <f t="shared" si="389"/>
        <v>0</v>
      </c>
      <c r="AN1287" s="77">
        <f t="shared" si="382"/>
        <v>0</v>
      </c>
      <c r="AP1287" s="27">
        <f t="shared" si="390"/>
        <v>0</v>
      </c>
      <c r="AQ1287" s="207">
        <f t="shared" si="391"/>
        <v>0</v>
      </c>
      <c r="AR1287" s="27">
        <f t="shared" si="392"/>
        <v>0</v>
      </c>
      <c r="AS1287" s="27">
        <f t="shared" si="393"/>
        <v>0</v>
      </c>
      <c r="AT1287" s="27">
        <f t="shared" si="394"/>
        <v>0</v>
      </c>
      <c r="AU1287" s="27">
        <f t="shared" si="395"/>
        <v>0</v>
      </c>
      <c r="AV1287" s="27">
        <f t="shared" si="396"/>
        <v>0</v>
      </c>
      <c r="AW1287" s="27">
        <f t="shared" si="397"/>
        <v>0</v>
      </c>
    </row>
    <row r="1288" spans="1:49">
      <c r="A1288" s="78">
        <v>1277</v>
      </c>
      <c r="B1288" s="69" t="s">
        <v>328</v>
      </c>
      <c r="C1288" s="314"/>
      <c r="D1288" s="72"/>
      <c r="E1288" s="180"/>
      <c r="F1288" s="72"/>
      <c r="G1288" s="72"/>
      <c r="H1288" s="325">
        <f t="shared" si="379"/>
        <v>0</v>
      </c>
      <c r="I1288" s="71"/>
      <c r="J1288" s="303"/>
      <c r="K1288" s="303"/>
      <c r="L1288" s="303"/>
      <c r="M1288" s="304">
        <f t="shared" si="383"/>
        <v>0</v>
      </c>
      <c r="N1288" s="326" t="str">
        <f t="shared" si="380"/>
        <v/>
      </c>
      <c r="O1288" s="71"/>
      <c r="P1288" s="303"/>
      <c r="Q1288" s="214">
        <f t="shared" si="384"/>
        <v>0</v>
      </c>
      <c r="R1288" s="71"/>
      <c r="S1288" s="308"/>
      <c r="T1288" s="308"/>
      <c r="U1288" s="308"/>
      <c r="V1288" s="79"/>
      <c r="W1288" s="303"/>
      <c r="X1288" s="303"/>
      <c r="Y1288" s="309">
        <f t="shared" si="381"/>
        <v>0</v>
      </c>
      <c r="Z1288" s="73" t="s">
        <v>169</v>
      </c>
      <c r="AA1288" s="73" t="s">
        <v>169</v>
      </c>
      <c r="AB1288" s="317"/>
      <c r="AC1288" s="73" t="s">
        <v>169</v>
      </c>
      <c r="AD1288" s="73" t="s">
        <v>169</v>
      </c>
      <c r="AE1288" s="317"/>
      <c r="AF1288" s="73" t="s">
        <v>169</v>
      </c>
      <c r="AG1288" s="73" t="s">
        <v>169</v>
      </c>
      <c r="AH1288" s="317"/>
      <c r="AI1288" s="88">
        <f t="shared" si="385"/>
        <v>0</v>
      </c>
      <c r="AJ1288" s="312">
        <f t="shared" si="386"/>
        <v>0</v>
      </c>
      <c r="AK1288" s="27">
        <f t="shared" si="387"/>
        <v>0</v>
      </c>
      <c r="AL1288" s="27">
        <f t="shared" si="388"/>
        <v>0</v>
      </c>
      <c r="AM1288" s="27">
        <f t="shared" si="389"/>
        <v>0</v>
      </c>
      <c r="AN1288" s="77">
        <f t="shared" si="382"/>
        <v>0</v>
      </c>
      <c r="AP1288" s="27">
        <f t="shared" si="390"/>
        <v>0</v>
      </c>
      <c r="AQ1288" s="207">
        <f t="shared" si="391"/>
        <v>0</v>
      </c>
      <c r="AR1288" s="27">
        <f t="shared" si="392"/>
        <v>0</v>
      </c>
      <c r="AS1288" s="27">
        <f t="shared" si="393"/>
        <v>0</v>
      </c>
      <c r="AT1288" s="27">
        <f t="shared" si="394"/>
        <v>0</v>
      </c>
      <c r="AU1288" s="27">
        <f t="shared" si="395"/>
        <v>0</v>
      </c>
      <c r="AV1288" s="27">
        <f t="shared" si="396"/>
        <v>0</v>
      </c>
      <c r="AW1288" s="27">
        <f t="shared" si="397"/>
        <v>0</v>
      </c>
    </row>
    <row r="1289" spans="1:49">
      <c r="A1289" s="78">
        <v>1278</v>
      </c>
      <c r="B1289" s="69" t="s">
        <v>328</v>
      </c>
      <c r="C1289" s="314"/>
      <c r="D1289" s="72"/>
      <c r="E1289" s="180"/>
      <c r="F1289" s="72"/>
      <c r="G1289" s="72"/>
      <c r="H1289" s="325">
        <f t="shared" si="379"/>
        <v>0</v>
      </c>
      <c r="I1289" s="71"/>
      <c r="J1289" s="303"/>
      <c r="K1289" s="303"/>
      <c r="L1289" s="303"/>
      <c r="M1289" s="304">
        <f t="shared" si="383"/>
        <v>0</v>
      </c>
      <c r="N1289" s="326" t="str">
        <f t="shared" si="380"/>
        <v/>
      </c>
      <c r="O1289" s="71"/>
      <c r="P1289" s="303"/>
      <c r="Q1289" s="214">
        <f t="shared" si="384"/>
        <v>0</v>
      </c>
      <c r="R1289" s="71"/>
      <c r="S1289" s="308"/>
      <c r="T1289" s="308"/>
      <c r="U1289" s="308"/>
      <c r="V1289" s="79"/>
      <c r="W1289" s="303"/>
      <c r="X1289" s="303"/>
      <c r="Y1289" s="309">
        <f t="shared" si="381"/>
        <v>0</v>
      </c>
      <c r="Z1289" s="73" t="s">
        <v>169</v>
      </c>
      <c r="AA1289" s="73" t="s">
        <v>169</v>
      </c>
      <c r="AB1289" s="317"/>
      <c r="AC1289" s="73" t="s">
        <v>169</v>
      </c>
      <c r="AD1289" s="73" t="s">
        <v>169</v>
      </c>
      <c r="AE1289" s="317"/>
      <c r="AF1289" s="73" t="s">
        <v>169</v>
      </c>
      <c r="AG1289" s="73" t="s">
        <v>169</v>
      </c>
      <c r="AH1289" s="317"/>
      <c r="AI1289" s="88">
        <f t="shared" si="385"/>
        <v>0</v>
      </c>
      <c r="AJ1289" s="312">
        <f t="shared" si="386"/>
        <v>0</v>
      </c>
      <c r="AK1289" s="27">
        <f t="shared" si="387"/>
        <v>0</v>
      </c>
      <c r="AL1289" s="27">
        <f t="shared" si="388"/>
        <v>0</v>
      </c>
      <c r="AM1289" s="27">
        <f t="shared" si="389"/>
        <v>0</v>
      </c>
      <c r="AN1289" s="77">
        <f t="shared" si="382"/>
        <v>0</v>
      </c>
      <c r="AP1289" s="27">
        <f t="shared" si="390"/>
        <v>0</v>
      </c>
      <c r="AQ1289" s="207">
        <f t="shared" si="391"/>
        <v>0</v>
      </c>
      <c r="AR1289" s="27">
        <f t="shared" si="392"/>
        <v>0</v>
      </c>
      <c r="AS1289" s="27">
        <f t="shared" si="393"/>
        <v>0</v>
      </c>
      <c r="AT1289" s="27">
        <f t="shared" si="394"/>
        <v>0</v>
      </c>
      <c r="AU1289" s="27">
        <f t="shared" si="395"/>
        <v>0</v>
      </c>
      <c r="AV1289" s="27">
        <f t="shared" si="396"/>
        <v>0</v>
      </c>
      <c r="AW1289" s="27">
        <f t="shared" si="397"/>
        <v>0</v>
      </c>
    </row>
    <row r="1290" spans="1:49">
      <c r="A1290" s="78">
        <v>1279</v>
      </c>
      <c r="B1290" s="69" t="s">
        <v>328</v>
      </c>
      <c r="C1290" s="314"/>
      <c r="D1290" s="72"/>
      <c r="E1290" s="180"/>
      <c r="F1290" s="72"/>
      <c r="G1290" s="72"/>
      <c r="H1290" s="325">
        <f t="shared" si="379"/>
        <v>0</v>
      </c>
      <c r="I1290" s="71"/>
      <c r="J1290" s="303"/>
      <c r="K1290" s="303"/>
      <c r="L1290" s="303"/>
      <c r="M1290" s="304">
        <f t="shared" si="383"/>
        <v>0</v>
      </c>
      <c r="N1290" s="326" t="str">
        <f t="shared" si="380"/>
        <v/>
      </c>
      <c r="O1290" s="71"/>
      <c r="P1290" s="303"/>
      <c r="Q1290" s="214">
        <f t="shared" si="384"/>
        <v>0</v>
      </c>
      <c r="R1290" s="71"/>
      <c r="S1290" s="308"/>
      <c r="T1290" s="308"/>
      <c r="U1290" s="308"/>
      <c r="V1290" s="79"/>
      <c r="W1290" s="303"/>
      <c r="X1290" s="303"/>
      <c r="Y1290" s="309">
        <f t="shared" si="381"/>
        <v>0</v>
      </c>
      <c r="Z1290" s="73" t="s">
        <v>169</v>
      </c>
      <c r="AA1290" s="73" t="s">
        <v>169</v>
      </c>
      <c r="AB1290" s="317"/>
      <c r="AC1290" s="73" t="s">
        <v>169</v>
      </c>
      <c r="AD1290" s="73" t="s">
        <v>169</v>
      </c>
      <c r="AE1290" s="317"/>
      <c r="AF1290" s="73" t="s">
        <v>169</v>
      </c>
      <c r="AG1290" s="73" t="s">
        <v>169</v>
      </c>
      <c r="AH1290" s="317"/>
      <c r="AI1290" s="88">
        <f t="shared" si="385"/>
        <v>0</v>
      </c>
      <c r="AJ1290" s="312">
        <f t="shared" si="386"/>
        <v>0</v>
      </c>
      <c r="AK1290" s="27">
        <f t="shared" si="387"/>
        <v>0</v>
      </c>
      <c r="AL1290" s="27">
        <f t="shared" si="388"/>
        <v>0</v>
      </c>
      <c r="AM1290" s="27">
        <f t="shared" si="389"/>
        <v>0</v>
      </c>
      <c r="AN1290" s="77">
        <f t="shared" si="382"/>
        <v>0</v>
      </c>
      <c r="AP1290" s="27">
        <f t="shared" si="390"/>
        <v>0</v>
      </c>
      <c r="AQ1290" s="207">
        <f t="shared" si="391"/>
        <v>0</v>
      </c>
      <c r="AR1290" s="27">
        <f t="shared" si="392"/>
        <v>0</v>
      </c>
      <c r="AS1290" s="27">
        <f t="shared" si="393"/>
        <v>0</v>
      </c>
      <c r="AT1290" s="27">
        <f t="shared" si="394"/>
        <v>0</v>
      </c>
      <c r="AU1290" s="27">
        <f t="shared" si="395"/>
        <v>0</v>
      </c>
      <c r="AV1290" s="27">
        <f t="shared" si="396"/>
        <v>0</v>
      </c>
      <c r="AW1290" s="27">
        <f t="shared" si="397"/>
        <v>0</v>
      </c>
    </row>
    <row r="1291" spans="1:49">
      <c r="A1291" s="78">
        <v>1280</v>
      </c>
      <c r="B1291" s="69" t="s">
        <v>328</v>
      </c>
      <c r="C1291" s="314"/>
      <c r="D1291" s="72"/>
      <c r="E1291" s="180"/>
      <c r="F1291" s="72"/>
      <c r="G1291" s="72"/>
      <c r="H1291" s="325">
        <f t="shared" si="379"/>
        <v>0</v>
      </c>
      <c r="I1291" s="71"/>
      <c r="J1291" s="303"/>
      <c r="K1291" s="303"/>
      <c r="L1291" s="303"/>
      <c r="M1291" s="304">
        <f t="shared" si="383"/>
        <v>0</v>
      </c>
      <c r="N1291" s="326" t="str">
        <f t="shared" si="380"/>
        <v/>
      </c>
      <c r="O1291" s="71"/>
      <c r="P1291" s="303"/>
      <c r="Q1291" s="214">
        <f t="shared" si="384"/>
        <v>0</v>
      </c>
      <c r="R1291" s="71"/>
      <c r="S1291" s="308"/>
      <c r="T1291" s="308"/>
      <c r="U1291" s="308"/>
      <c r="V1291" s="79"/>
      <c r="W1291" s="303"/>
      <c r="X1291" s="303"/>
      <c r="Y1291" s="309">
        <f t="shared" si="381"/>
        <v>0</v>
      </c>
      <c r="Z1291" s="73" t="s">
        <v>169</v>
      </c>
      <c r="AA1291" s="73" t="s">
        <v>169</v>
      </c>
      <c r="AB1291" s="317"/>
      <c r="AC1291" s="73" t="s">
        <v>169</v>
      </c>
      <c r="AD1291" s="73" t="s">
        <v>169</v>
      </c>
      <c r="AE1291" s="317"/>
      <c r="AF1291" s="73" t="s">
        <v>169</v>
      </c>
      <c r="AG1291" s="73" t="s">
        <v>169</v>
      </c>
      <c r="AH1291" s="317"/>
      <c r="AI1291" s="88">
        <f t="shared" si="385"/>
        <v>0</v>
      </c>
      <c r="AJ1291" s="312">
        <f t="shared" si="386"/>
        <v>0</v>
      </c>
      <c r="AK1291" s="27">
        <f t="shared" si="387"/>
        <v>0</v>
      </c>
      <c r="AL1291" s="27">
        <f t="shared" si="388"/>
        <v>0</v>
      </c>
      <c r="AM1291" s="27">
        <f t="shared" si="389"/>
        <v>0</v>
      </c>
      <c r="AN1291" s="77">
        <f t="shared" si="382"/>
        <v>0</v>
      </c>
      <c r="AP1291" s="27">
        <f t="shared" si="390"/>
        <v>0</v>
      </c>
      <c r="AQ1291" s="207">
        <f t="shared" si="391"/>
        <v>0</v>
      </c>
      <c r="AR1291" s="27">
        <f t="shared" si="392"/>
        <v>0</v>
      </c>
      <c r="AS1291" s="27">
        <f t="shared" si="393"/>
        <v>0</v>
      </c>
      <c r="AT1291" s="27">
        <f t="shared" si="394"/>
        <v>0</v>
      </c>
      <c r="AU1291" s="27">
        <f t="shared" si="395"/>
        <v>0</v>
      </c>
      <c r="AV1291" s="27">
        <f t="shared" si="396"/>
        <v>0</v>
      </c>
      <c r="AW1291" s="27">
        <f t="shared" si="397"/>
        <v>0</v>
      </c>
    </row>
    <row r="1292" spans="1:49">
      <c r="A1292" s="78">
        <v>1281</v>
      </c>
      <c r="B1292" s="69" t="s">
        <v>328</v>
      </c>
      <c r="C1292" s="314"/>
      <c r="D1292" s="72"/>
      <c r="E1292" s="180"/>
      <c r="F1292" s="72"/>
      <c r="G1292" s="72"/>
      <c r="H1292" s="325">
        <f t="shared" ref="H1292:H1355" si="398">IFERROR(IF(B1292="โปรดเลือก",0,IF(B1292="ไม่เป็นสมาชิก กบข.",ROUND((DATEDIF(F1292,G1292,"Y")+DATEDIF(F1292,G1292,"Ym")/12)+I1292,0),AN1292)),0)</f>
        <v>0</v>
      </c>
      <c r="I1292" s="71"/>
      <c r="J1292" s="303"/>
      <c r="K1292" s="303"/>
      <c r="L1292" s="303"/>
      <c r="M1292" s="304">
        <f t="shared" si="383"/>
        <v>0</v>
      </c>
      <c r="N1292" s="326" t="str">
        <f t="shared" ref="N1292:N1355" si="399">IFERROR(IF(P1292&lt;&gt;0,0,IF(B1292="โปรดเลือก ","",(IF(B1292="ไม่เป็นสมาชิก กบข.",M1292*H1292/50,IF(B1292="เป็นสมาชิก กบข. ",(IF(M1292*H1292/50&gt;0.7*M1292,0.7*M1292,M1292*H1292/50))))))),0)</f>
        <v/>
      </c>
      <c r="O1292" s="71"/>
      <c r="P1292" s="303"/>
      <c r="Q1292" s="214">
        <f t="shared" si="384"/>
        <v>0</v>
      </c>
      <c r="R1292" s="71"/>
      <c r="S1292" s="308"/>
      <c r="T1292" s="308"/>
      <c r="U1292" s="308"/>
      <c r="V1292" s="79"/>
      <c r="W1292" s="303"/>
      <c r="X1292" s="303"/>
      <c r="Y1292" s="309">
        <f t="shared" ref="Y1292:Y1355" si="400">IF(B1292="โปรดเลือก ",0,IF(P1292&lt;&gt;0,P1292,IF(W1292&gt;0,W1292+X1292,(J1292+N1292)*12+O1292*12+P1292+S1292+T1292+U1292)))</f>
        <v>0</v>
      </c>
      <c r="Z1292" s="73" t="s">
        <v>169</v>
      </c>
      <c r="AA1292" s="73" t="s">
        <v>169</v>
      </c>
      <c r="AB1292" s="317"/>
      <c r="AC1292" s="73" t="s">
        <v>169</v>
      </c>
      <c r="AD1292" s="73" t="s">
        <v>169</v>
      </c>
      <c r="AE1292" s="317"/>
      <c r="AF1292" s="73" t="s">
        <v>169</v>
      </c>
      <c r="AG1292" s="73" t="s">
        <v>169</v>
      </c>
      <c r="AH1292" s="317"/>
      <c r="AI1292" s="88">
        <f t="shared" si="385"/>
        <v>0</v>
      </c>
      <c r="AJ1292" s="312">
        <f t="shared" si="386"/>
        <v>0</v>
      </c>
      <c r="AK1292" s="27">
        <f t="shared" si="387"/>
        <v>0</v>
      </c>
      <c r="AL1292" s="27">
        <f t="shared" si="388"/>
        <v>0</v>
      </c>
      <c r="AM1292" s="27">
        <f t="shared" si="389"/>
        <v>0</v>
      </c>
      <c r="AN1292" s="77">
        <f t="shared" si="382"/>
        <v>0</v>
      </c>
      <c r="AP1292" s="27">
        <f t="shared" si="390"/>
        <v>0</v>
      </c>
      <c r="AQ1292" s="207">
        <f t="shared" si="391"/>
        <v>0</v>
      </c>
      <c r="AR1292" s="27">
        <f t="shared" si="392"/>
        <v>0</v>
      </c>
      <c r="AS1292" s="27">
        <f t="shared" si="393"/>
        <v>0</v>
      </c>
      <c r="AT1292" s="27">
        <f t="shared" si="394"/>
        <v>0</v>
      </c>
      <c r="AU1292" s="27">
        <f t="shared" si="395"/>
        <v>0</v>
      </c>
      <c r="AV1292" s="27">
        <f t="shared" si="396"/>
        <v>0</v>
      </c>
      <c r="AW1292" s="27">
        <f t="shared" si="397"/>
        <v>0</v>
      </c>
    </row>
    <row r="1293" spans="1:49">
      <c r="A1293" s="78">
        <v>1282</v>
      </c>
      <c r="B1293" s="69" t="s">
        <v>328</v>
      </c>
      <c r="C1293" s="314"/>
      <c r="D1293" s="72"/>
      <c r="E1293" s="180"/>
      <c r="F1293" s="72"/>
      <c r="G1293" s="72"/>
      <c r="H1293" s="325">
        <f t="shared" si="398"/>
        <v>0</v>
      </c>
      <c r="I1293" s="71"/>
      <c r="J1293" s="303"/>
      <c r="K1293" s="303"/>
      <c r="L1293" s="303"/>
      <c r="M1293" s="304">
        <f t="shared" si="383"/>
        <v>0</v>
      </c>
      <c r="N1293" s="326" t="str">
        <f t="shared" si="399"/>
        <v/>
      </c>
      <c r="O1293" s="71"/>
      <c r="P1293" s="303"/>
      <c r="Q1293" s="214">
        <f t="shared" si="384"/>
        <v>0</v>
      </c>
      <c r="R1293" s="71"/>
      <c r="S1293" s="308"/>
      <c r="T1293" s="308"/>
      <c r="U1293" s="308"/>
      <c r="V1293" s="79"/>
      <c r="W1293" s="303"/>
      <c r="X1293" s="303"/>
      <c r="Y1293" s="309">
        <f t="shared" si="400"/>
        <v>0</v>
      </c>
      <c r="Z1293" s="73" t="s">
        <v>169</v>
      </c>
      <c r="AA1293" s="73" t="s">
        <v>169</v>
      </c>
      <c r="AB1293" s="317"/>
      <c r="AC1293" s="73" t="s">
        <v>169</v>
      </c>
      <c r="AD1293" s="73" t="s">
        <v>169</v>
      </c>
      <c r="AE1293" s="317"/>
      <c r="AF1293" s="73" t="s">
        <v>169</v>
      </c>
      <c r="AG1293" s="73" t="s">
        <v>169</v>
      </c>
      <c r="AH1293" s="317"/>
      <c r="AI1293" s="88">
        <f t="shared" si="385"/>
        <v>0</v>
      </c>
      <c r="AJ1293" s="312">
        <f t="shared" si="386"/>
        <v>0</v>
      </c>
      <c r="AK1293" s="27">
        <f t="shared" si="387"/>
        <v>0</v>
      </c>
      <c r="AL1293" s="27">
        <f t="shared" si="388"/>
        <v>0</v>
      </c>
      <c r="AM1293" s="27">
        <f t="shared" si="389"/>
        <v>0</v>
      </c>
      <c r="AN1293" s="77">
        <f t="shared" ref="AN1293:AN1356" si="401">IF(B1293="โปรดเลือก",0,IF(B1293="เป็นสมาชิก กบข. ",(AK1293/365)+(AL1293/12)+AM1293+I1293,ROUND((AK1293/365)+(AL1293/12)+AM1293,0)))</f>
        <v>0</v>
      </c>
      <c r="AP1293" s="27">
        <f t="shared" si="390"/>
        <v>0</v>
      </c>
      <c r="AQ1293" s="207">
        <f t="shared" si="391"/>
        <v>0</v>
      </c>
      <c r="AR1293" s="27">
        <f t="shared" si="392"/>
        <v>0</v>
      </c>
      <c r="AS1293" s="27">
        <f t="shared" si="393"/>
        <v>0</v>
      </c>
      <c r="AT1293" s="27">
        <f t="shared" si="394"/>
        <v>0</v>
      </c>
      <c r="AU1293" s="27">
        <f t="shared" si="395"/>
        <v>0</v>
      </c>
      <c r="AV1293" s="27">
        <f t="shared" si="396"/>
        <v>0</v>
      </c>
      <c r="AW1293" s="27">
        <f t="shared" si="397"/>
        <v>0</v>
      </c>
    </row>
    <row r="1294" spans="1:49">
      <c r="A1294" s="78">
        <v>1283</v>
      </c>
      <c r="B1294" s="69" t="s">
        <v>328</v>
      </c>
      <c r="C1294" s="314"/>
      <c r="D1294" s="72"/>
      <c r="E1294" s="180"/>
      <c r="F1294" s="72"/>
      <c r="G1294" s="72"/>
      <c r="H1294" s="325">
        <f t="shared" si="398"/>
        <v>0</v>
      </c>
      <c r="I1294" s="71"/>
      <c r="J1294" s="303"/>
      <c r="K1294" s="303"/>
      <c r="L1294" s="303"/>
      <c r="M1294" s="304">
        <f t="shared" si="383"/>
        <v>0</v>
      </c>
      <c r="N1294" s="326" t="str">
        <f t="shared" si="399"/>
        <v/>
      </c>
      <c r="O1294" s="71"/>
      <c r="P1294" s="303"/>
      <c r="Q1294" s="214">
        <f t="shared" si="384"/>
        <v>0</v>
      </c>
      <c r="R1294" s="71"/>
      <c r="S1294" s="308"/>
      <c r="T1294" s="308"/>
      <c r="U1294" s="308"/>
      <c r="V1294" s="79"/>
      <c r="W1294" s="303"/>
      <c r="X1294" s="303"/>
      <c r="Y1294" s="309">
        <f t="shared" si="400"/>
        <v>0</v>
      </c>
      <c r="Z1294" s="73" t="s">
        <v>169</v>
      </c>
      <c r="AA1294" s="73" t="s">
        <v>169</v>
      </c>
      <c r="AB1294" s="317"/>
      <c r="AC1294" s="73" t="s">
        <v>169</v>
      </c>
      <c r="AD1294" s="73" t="s">
        <v>169</v>
      </c>
      <c r="AE1294" s="317"/>
      <c r="AF1294" s="73" t="s">
        <v>169</v>
      </c>
      <c r="AG1294" s="73" t="s">
        <v>169</v>
      </c>
      <c r="AH1294" s="317"/>
      <c r="AI1294" s="88">
        <f t="shared" si="385"/>
        <v>0</v>
      </c>
      <c r="AJ1294" s="312">
        <f t="shared" si="386"/>
        <v>0</v>
      </c>
      <c r="AK1294" s="27">
        <f t="shared" si="387"/>
        <v>0</v>
      </c>
      <c r="AL1294" s="27">
        <f t="shared" si="388"/>
        <v>0</v>
      </c>
      <c r="AM1294" s="27">
        <f t="shared" si="389"/>
        <v>0</v>
      </c>
      <c r="AN1294" s="77">
        <f t="shared" si="401"/>
        <v>0</v>
      </c>
      <c r="AP1294" s="27">
        <f t="shared" si="390"/>
        <v>0</v>
      </c>
      <c r="AQ1294" s="207">
        <f t="shared" si="391"/>
        <v>0</v>
      </c>
      <c r="AR1294" s="27">
        <f t="shared" si="392"/>
        <v>0</v>
      </c>
      <c r="AS1294" s="27">
        <f t="shared" si="393"/>
        <v>0</v>
      </c>
      <c r="AT1294" s="27">
        <f t="shared" si="394"/>
        <v>0</v>
      </c>
      <c r="AU1294" s="27">
        <f t="shared" si="395"/>
        <v>0</v>
      </c>
      <c r="AV1294" s="27">
        <f t="shared" si="396"/>
        <v>0</v>
      </c>
      <c r="AW1294" s="27">
        <f t="shared" si="397"/>
        <v>0</v>
      </c>
    </row>
    <row r="1295" spans="1:49">
      <c r="A1295" s="78">
        <v>1284</v>
      </c>
      <c r="B1295" s="69" t="s">
        <v>328</v>
      </c>
      <c r="C1295" s="314"/>
      <c r="D1295" s="72"/>
      <c r="E1295" s="180"/>
      <c r="F1295" s="72"/>
      <c r="G1295" s="72"/>
      <c r="H1295" s="325">
        <f t="shared" si="398"/>
        <v>0</v>
      </c>
      <c r="I1295" s="71"/>
      <c r="J1295" s="303"/>
      <c r="K1295" s="303"/>
      <c r="L1295" s="303"/>
      <c r="M1295" s="304">
        <f t="shared" si="383"/>
        <v>0</v>
      </c>
      <c r="N1295" s="326" t="str">
        <f t="shared" si="399"/>
        <v/>
      </c>
      <c r="O1295" s="71"/>
      <c r="P1295" s="303"/>
      <c r="Q1295" s="214">
        <f t="shared" si="384"/>
        <v>0</v>
      </c>
      <c r="R1295" s="71"/>
      <c r="S1295" s="308"/>
      <c r="T1295" s="308"/>
      <c r="U1295" s="308"/>
      <c r="V1295" s="79"/>
      <c r="W1295" s="303"/>
      <c r="X1295" s="303"/>
      <c r="Y1295" s="309">
        <f t="shared" si="400"/>
        <v>0</v>
      </c>
      <c r="Z1295" s="73" t="s">
        <v>169</v>
      </c>
      <c r="AA1295" s="73" t="s">
        <v>169</v>
      </c>
      <c r="AB1295" s="317"/>
      <c r="AC1295" s="73" t="s">
        <v>169</v>
      </c>
      <c r="AD1295" s="73" t="s">
        <v>169</v>
      </c>
      <c r="AE1295" s="317"/>
      <c r="AF1295" s="73" t="s">
        <v>169</v>
      </c>
      <c r="AG1295" s="73" t="s">
        <v>169</v>
      </c>
      <c r="AH1295" s="317"/>
      <c r="AI1295" s="88">
        <f t="shared" si="385"/>
        <v>0</v>
      </c>
      <c r="AJ1295" s="312">
        <f t="shared" si="386"/>
        <v>0</v>
      </c>
      <c r="AK1295" s="27">
        <f t="shared" si="387"/>
        <v>0</v>
      </c>
      <c r="AL1295" s="27">
        <f t="shared" si="388"/>
        <v>0</v>
      </c>
      <c r="AM1295" s="27">
        <f t="shared" si="389"/>
        <v>0</v>
      </c>
      <c r="AN1295" s="77">
        <f t="shared" si="401"/>
        <v>0</v>
      </c>
      <c r="AP1295" s="27">
        <f t="shared" si="390"/>
        <v>0</v>
      </c>
      <c r="AQ1295" s="207">
        <f t="shared" si="391"/>
        <v>0</v>
      </c>
      <c r="AR1295" s="27">
        <f t="shared" si="392"/>
        <v>0</v>
      </c>
      <c r="AS1295" s="27">
        <f t="shared" si="393"/>
        <v>0</v>
      </c>
      <c r="AT1295" s="27">
        <f t="shared" si="394"/>
        <v>0</v>
      </c>
      <c r="AU1295" s="27">
        <f t="shared" si="395"/>
        <v>0</v>
      </c>
      <c r="AV1295" s="27">
        <f t="shared" si="396"/>
        <v>0</v>
      </c>
      <c r="AW1295" s="27">
        <f t="shared" si="397"/>
        <v>0</v>
      </c>
    </row>
    <row r="1296" spans="1:49">
      <c r="A1296" s="78">
        <v>1285</v>
      </c>
      <c r="B1296" s="69" t="s">
        <v>328</v>
      </c>
      <c r="C1296" s="314"/>
      <c r="D1296" s="72"/>
      <c r="E1296" s="180"/>
      <c r="F1296" s="72"/>
      <c r="G1296" s="72"/>
      <c r="H1296" s="325">
        <f t="shared" si="398"/>
        <v>0</v>
      </c>
      <c r="I1296" s="71"/>
      <c r="J1296" s="303"/>
      <c r="K1296" s="303"/>
      <c r="L1296" s="303"/>
      <c r="M1296" s="304">
        <f t="shared" si="383"/>
        <v>0</v>
      </c>
      <c r="N1296" s="326" t="str">
        <f t="shared" si="399"/>
        <v/>
      </c>
      <c r="O1296" s="71"/>
      <c r="P1296" s="303"/>
      <c r="Q1296" s="214">
        <f t="shared" si="384"/>
        <v>0</v>
      </c>
      <c r="R1296" s="71"/>
      <c r="S1296" s="308"/>
      <c r="T1296" s="308"/>
      <c r="U1296" s="308"/>
      <c r="V1296" s="79"/>
      <c r="W1296" s="303"/>
      <c r="X1296" s="303"/>
      <c r="Y1296" s="309">
        <f t="shared" si="400"/>
        <v>0</v>
      </c>
      <c r="Z1296" s="73" t="s">
        <v>169</v>
      </c>
      <c r="AA1296" s="73" t="s">
        <v>169</v>
      </c>
      <c r="AB1296" s="317"/>
      <c r="AC1296" s="73" t="s">
        <v>169</v>
      </c>
      <c r="AD1296" s="73" t="s">
        <v>169</v>
      </c>
      <c r="AE1296" s="317"/>
      <c r="AF1296" s="73" t="s">
        <v>169</v>
      </c>
      <c r="AG1296" s="73" t="s">
        <v>169</v>
      </c>
      <c r="AH1296" s="317"/>
      <c r="AI1296" s="88">
        <f t="shared" si="385"/>
        <v>0</v>
      </c>
      <c r="AJ1296" s="312">
        <f t="shared" si="386"/>
        <v>0</v>
      </c>
      <c r="AK1296" s="27">
        <f t="shared" si="387"/>
        <v>0</v>
      </c>
      <c r="AL1296" s="27">
        <f t="shared" si="388"/>
        <v>0</v>
      </c>
      <c r="AM1296" s="27">
        <f t="shared" si="389"/>
        <v>0</v>
      </c>
      <c r="AN1296" s="77">
        <f t="shared" si="401"/>
        <v>0</v>
      </c>
      <c r="AP1296" s="27">
        <f t="shared" si="390"/>
        <v>0</v>
      </c>
      <c r="AQ1296" s="207">
        <f t="shared" si="391"/>
        <v>0</v>
      </c>
      <c r="AR1296" s="27">
        <f t="shared" si="392"/>
        <v>0</v>
      </c>
      <c r="AS1296" s="27">
        <f t="shared" si="393"/>
        <v>0</v>
      </c>
      <c r="AT1296" s="27">
        <f t="shared" si="394"/>
        <v>0</v>
      </c>
      <c r="AU1296" s="27">
        <f t="shared" si="395"/>
        <v>0</v>
      </c>
      <c r="AV1296" s="27">
        <f t="shared" si="396"/>
        <v>0</v>
      </c>
      <c r="AW1296" s="27">
        <f t="shared" si="397"/>
        <v>0</v>
      </c>
    </row>
    <row r="1297" spans="1:49">
      <c r="A1297" s="78">
        <v>1286</v>
      </c>
      <c r="B1297" s="69" t="s">
        <v>328</v>
      </c>
      <c r="C1297" s="314"/>
      <c r="D1297" s="72"/>
      <c r="E1297" s="180"/>
      <c r="F1297" s="72"/>
      <c r="G1297" s="72"/>
      <c r="H1297" s="325">
        <f t="shared" si="398"/>
        <v>0</v>
      </c>
      <c r="I1297" s="71"/>
      <c r="J1297" s="303"/>
      <c r="K1297" s="303"/>
      <c r="L1297" s="303"/>
      <c r="M1297" s="304">
        <f t="shared" si="383"/>
        <v>0</v>
      </c>
      <c r="N1297" s="326" t="str">
        <f t="shared" si="399"/>
        <v/>
      </c>
      <c r="O1297" s="71"/>
      <c r="P1297" s="303"/>
      <c r="Q1297" s="214">
        <f t="shared" si="384"/>
        <v>0</v>
      </c>
      <c r="R1297" s="71"/>
      <c r="S1297" s="308"/>
      <c r="T1297" s="308"/>
      <c r="U1297" s="308"/>
      <c r="V1297" s="79"/>
      <c r="W1297" s="303"/>
      <c r="X1297" s="303"/>
      <c r="Y1297" s="309">
        <f t="shared" si="400"/>
        <v>0</v>
      </c>
      <c r="Z1297" s="73" t="s">
        <v>169</v>
      </c>
      <c r="AA1297" s="73" t="s">
        <v>169</v>
      </c>
      <c r="AB1297" s="317"/>
      <c r="AC1297" s="73" t="s">
        <v>169</v>
      </c>
      <c r="AD1297" s="73" t="s">
        <v>169</v>
      </c>
      <c r="AE1297" s="317"/>
      <c r="AF1297" s="73" t="s">
        <v>169</v>
      </c>
      <c r="AG1297" s="73" t="s">
        <v>169</v>
      </c>
      <c r="AH1297" s="317"/>
      <c r="AI1297" s="88">
        <f t="shared" si="385"/>
        <v>0</v>
      </c>
      <c r="AJ1297" s="312">
        <f t="shared" si="386"/>
        <v>0</v>
      </c>
      <c r="AK1297" s="27">
        <f t="shared" si="387"/>
        <v>0</v>
      </c>
      <c r="AL1297" s="27">
        <f t="shared" si="388"/>
        <v>0</v>
      </c>
      <c r="AM1297" s="27">
        <f t="shared" si="389"/>
        <v>0</v>
      </c>
      <c r="AN1297" s="77">
        <f t="shared" si="401"/>
        <v>0</v>
      </c>
      <c r="AP1297" s="27">
        <f t="shared" si="390"/>
        <v>0</v>
      </c>
      <c r="AQ1297" s="207">
        <f t="shared" si="391"/>
        <v>0</v>
      </c>
      <c r="AR1297" s="27">
        <f t="shared" si="392"/>
        <v>0</v>
      </c>
      <c r="AS1297" s="27">
        <f t="shared" si="393"/>
        <v>0</v>
      </c>
      <c r="AT1297" s="27">
        <f t="shared" si="394"/>
        <v>0</v>
      </c>
      <c r="AU1297" s="27">
        <f t="shared" si="395"/>
        <v>0</v>
      </c>
      <c r="AV1297" s="27">
        <f t="shared" si="396"/>
        <v>0</v>
      </c>
      <c r="AW1297" s="27">
        <f t="shared" si="397"/>
        <v>0</v>
      </c>
    </row>
    <row r="1298" spans="1:49">
      <c r="A1298" s="78">
        <v>1287</v>
      </c>
      <c r="B1298" s="69" t="s">
        <v>328</v>
      </c>
      <c r="C1298" s="314"/>
      <c r="D1298" s="72"/>
      <c r="E1298" s="180"/>
      <c r="F1298" s="72"/>
      <c r="G1298" s="72"/>
      <c r="H1298" s="325">
        <f t="shared" si="398"/>
        <v>0</v>
      </c>
      <c r="I1298" s="71"/>
      <c r="J1298" s="303"/>
      <c r="K1298" s="303"/>
      <c r="L1298" s="303"/>
      <c r="M1298" s="304">
        <f t="shared" si="383"/>
        <v>0</v>
      </c>
      <c r="N1298" s="326" t="str">
        <f t="shared" si="399"/>
        <v/>
      </c>
      <c r="O1298" s="71"/>
      <c r="P1298" s="303"/>
      <c r="Q1298" s="214">
        <f t="shared" si="384"/>
        <v>0</v>
      </c>
      <c r="R1298" s="71"/>
      <c r="S1298" s="308"/>
      <c r="T1298" s="308"/>
      <c r="U1298" s="308"/>
      <c r="V1298" s="79"/>
      <c r="W1298" s="303"/>
      <c r="X1298" s="303"/>
      <c r="Y1298" s="309">
        <f t="shared" si="400"/>
        <v>0</v>
      </c>
      <c r="Z1298" s="73" t="s">
        <v>169</v>
      </c>
      <c r="AA1298" s="73" t="s">
        <v>169</v>
      </c>
      <c r="AB1298" s="317"/>
      <c r="AC1298" s="73" t="s">
        <v>169</v>
      </c>
      <c r="AD1298" s="73" t="s">
        <v>169</v>
      </c>
      <c r="AE1298" s="317"/>
      <c r="AF1298" s="73" t="s">
        <v>169</v>
      </c>
      <c r="AG1298" s="73" t="s">
        <v>169</v>
      </c>
      <c r="AH1298" s="317"/>
      <c r="AI1298" s="88">
        <f t="shared" si="385"/>
        <v>0</v>
      </c>
      <c r="AJ1298" s="312">
        <f t="shared" si="386"/>
        <v>0</v>
      </c>
      <c r="AK1298" s="27">
        <f t="shared" si="387"/>
        <v>0</v>
      </c>
      <c r="AL1298" s="27">
        <f t="shared" si="388"/>
        <v>0</v>
      </c>
      <c r="AM1298" s="27">
        <f t="shared" si="389"/>
        <v>0</v>
      </c>
      <c r="AN1298" s="77">
        <f t="shared" si="401"/>
        <v>0</v>
      </c>
      <c r="AP1298" s="27">
        <f t="shared" si="390"/>
        <v>0</v>
      </c>
      <c r="AQ1298" s="207">
        <f t="shared" si="391"/>
        <v>0</v>
      </c>
      <c r="AR1298" s="27">
        <f t="shared" si="392"/>
        <v>0</v>
      </c>
      <c r="AS1298" s="27">
        <f t="shared" si="393"/>
        <v>0</v>
      </c>
      <c r="AT1298" s="27">
        <f t="shared" si="394"/>
        <v>0</v>
      </c>
      <c r="AU1298" s="27">
        <f t="shared" si="395"/>
        <v>0</v>
      </c>
      <c r="AV1298" s="27">
        <f t="shared" si="396"/>
        <v>0</v>
      </c>
      <c r="AW1298" s="27">
        <f t="shared" si="397"/>
        <v>0</v>
      </c>
    </row>
    <row r="1299" spans="1:49">
      <c r="A1299" s="78">
        <v>1288</v>
      </c>
      <c r="B1299" s="69" t="s">
        <v>328</v>
      </c>
      <c r="C1299" s="314"/>
      <c r="D1299" s="72"/>
      <c r="E1299" s="180"/>
      <c r="F1299" s="72"/>
      <c r="G1299" s="72"/>
      <c r="H1299" s="325">
        <f t="shared" si="398"/>
        <v>0</v>
      </c>
      <c r="I1299" s="71"/>
      <c r="J1299" s="303"/>
      <c r="K1299" s="303"/>
      <c r="L1299" s="303"/>
      <c r="M1299" s="304">
        <f t="shared" si="383"/>
        <v>0</v>
      </c>
      <c r="N1299" s="326" t="str">
        <f t="shared" si="399"/>
        <v/>
      </c>
      <c r="O1299" s="71"/>
      <c r="P1299" s="303"/>
      <c r="Q1299" s="214">
        <f t="shared" si="384"/>
        <v>0</v>
      </c>
      <c r="R1299" s="71"/>
      <c r="S1299" s="308"/>
      <c r="T1299" s="308"/>
      <c r="U1299" s="308"/>
      <c r="V1299" s="79"/>
      <c r="W1299" s="303"/>
      <c r="X1299" s="303"/>
      <c r="Y1299" s="309">
        <f t="shared" si="400"/>
        <v>0</v>
      </c>
      <c r="Z1299" s="73" t="s">
        <v>169</v>
      </c>
      <c r="AA1299" s="73" t="s">
        <v>169</v>
      </c>
      <c r="AB1299" s="317"/>
      <c r="AC1299" s="73" t="s">
        <v>169</v>
      </c>
      <c r="AD1299" s="73" t="s">
        <v>169</v>
      </c>
      <c r="AE1299" s="317"/>
      <c r="AF1299" s="73" t="s">
        <v>169</v>
      </c>
      <c r="AG1299" s="73" t="s">
        <v>169</v>
      </c>
      <c r="AH1299" s="317"/>
      <c r="AI1299" s="88">
        <f t="shared" si="385"/>
        <v>0</v>
      </c>
      <c r="AJ1299" s="312">
        <f t="shared" si="386"/>
        <v>0</v>
      </c>
      <c r="AK1299" s="27">
        <f t="shared" si="387"/>
        <v>0</v>
      </c>
      <c r="AL1299" s="27">
        <f t="shared" si="388"/>
        <v>0</v>
      </c>
      <c r="AM1299" s="27">
        <f t="shared" si="389"/>
        <v>0</v>
      </c>
      <c r="AN1299" s="77">
        <f t="shared" si="401"/>
        <v>0</v>
      </c>
      <c r="AP1299" s="27">
        <f t="shared" si="390"/>
        <v>0</v>
      </c>
      <c r="AQ1299" s="207">
        <f t="shared" si="391"/>
        <v>0</v>
      </c>
      <c r="AR1299" s="27">
        <f t="shared" si="392"/>
        <v>0</v>
      </c>
      <c r="AS1299" s="27">
        <f t="shared" si="393"/>
        <v>0</v>
      </c>
      <c r="AT1299" s="27">
        <f t="shared" si="394"/>
        <v>0</v>
      </c>
      <c r="AU1299" s="27">
        <f t="shared" si="395"/>
        <v>0</v>
      </c>
      <c r="AV1299" s="27">
        <f t="shared" si="396"/>
        <v>0</v>
      </c>
      <c r="AW1299" s="27">
        <f t="shared" si="397"/>
        <v>0</v>
      </c>
    </row>
    <row r="1300" spans="1:49">
      <c r="A1300" s="78">
        <v>1289</v>
      </c>
      <c r="B1300" s="69" t="s">
        <v>328</v>
      </c>
      <c r="C1300" s="314"/>
      <c r="D1300" s="72"/>
      <c r="E1300" s="180"/>
      <c r="F1300" s="72"/>
      <c r="G1300" s="72"/>
      <c r="H1300" s="325">
        <f t="shared" si="398"/>
        <v>0</v>
      </c>
      <c r="I1300" s="71"/>
      <c r="J1300" s="303"/>
      <c r="K1300" s="303"/>
      <c r="L1300" s="303"/>
      <c r="M1300" s="304">
        <f t="shared" si="383"/>
        <v>0</v>
      </c>
      <c r="N1300" s="326" t="str">
        <f t="shared" si="399"/>
        <v/>
      </c>
      <c r="O1300" s="71"/>
      <c r="P1300" s="303"/>
      <c r="Q1300" s="214">
        <f t="shared" si="384"/>
        <v>0</v>
      </c>
      <c r="R1300" s="71"/>
      <c r="S1300" s="308"/>
      <c r="T1300" s="308"/>
      <c r="U1300" s="308"/>
      <c r="V1300" s="79"/>
      <c r="W1300" s="303"/>
      <c r="X1300" s="303"/>
      <c r="Y1300" s="309">
        <f t="shared" si="400"/>
        <v>0</v>
      </c>
      <c r="Z1300" s="73" t="s">
        <v>169</v>
      </c>
      <c r="AA1300" s="73" t="s">
        <v>169</v>
      </c>
      <c r="AB1300" s="317"/>
      <c r="AC1300" s="73" t="s">
        <v>169</v>
      </c>
      <c r="AD1300" s="73" t="s">
        <v>169</v>
      </c>
      <c r="AE1300" s="317"/>
      <c r="AF1300" s="73" t="s">
        <v>169</v>
      </c>
      <c r="AG1300" s="73" t="s">
        <v>169</v>
      </c>
      <c r="AH1300" s="317"/>
      <c r="AI1300" s="88">
        <f t="shared" si="385"/>
        <v>0</v>
      </c>
      <c r="AJ1300" s="312">
        <f t="shared" si="386"/>
        <v>0</v>
      </c>
      <c r="AK1300" s="27">
        <f t="shared" si="387"/>
        <v>0</v>
      </c>
      <c r="AL1300" s="27">
        <f t="shared" si="388"/>
        <v>0</v>
      </c>
      <c r="AM1300" s="27">
        <f t="shared" si="389"/>
        <v>0</v>
      </c>
      <c r="AN1300" s="77">
        <f t="shared" si="401"/>
        <v>0</v>
      </c>
      <c r="AP1300" s="27">
        <f t="shared" si="390"/>
        <v>0</v>
      </c>
      <c r="AQ1300" s="207">
        <f t="shared" si="391"/>
        <v>0</v>
      </c>
      <c r="AR1300" s="27">
        <f t="shared" si="392"/>
        <v>0</v>
      </c>
      <c r="AS1300" s="27">
        <f t="shared" si="393"/>
        <v>0</v>
      </c>
      <c r="AT1300" s="27">
        <f t="shared" si="394"/>
        <v>0</v>
      </c>
      <c r="AU1300" s="27">
        <f t="shared" si="395"/>
        <v>0</v>
      </c>
      <c r="AV1300" s="27">
        <f t="shared" si="396"/>
        <v>0</v>
      </c>
      <c r="AW1300" s="27">
        <f t="shared" si="397"/>
        <v>0</v>
      </c>
    </row>
    <row r="1301" spans="1:49">
      <c r="A1301" s="78">
        <v>1290</v>
      </c>
      <c r="B1301" s="69" t="s">
        <v>328</v>
      </c>
      <c r="C1301" s="314"/>
      <c r="D1301" s="72"/>
      <c r="E1301" s="180"/>
      <c r="F1301" s="72"/>
      <c r="G1301" s="72"/>
      <c r="H1301" s="325">
        <f t="shared" si="398"/>
        <v>0</v>
      </c>
      <c r="I1301" s="71"/>
      <c r="J1301" s="303"/>
      <c r="K1301" s="303"/>
      <c r="L1301" s="303"/>
      <c r="M1301" s="304">
        <f t="shared" si="383"/>
        <v>0</v>
      </c>
      <c r="N1301" s="326" t="str">
        <f t="shared" si="399"/>
        <v/>
      </c>
      <c r="O1301" s="71"/>
      <c r="P1301" s="303"/>
      <c r="Q1301" s="214">
        <f t="shared" si="384"/>
        <v>0</v>
      </c>
      <c r="R1301" s="71"/>
      <c r="S1301" s="308"/>
      <c r="T1301" s="308"/>
      <c r="U1301" s="308"/>
      <c r="V1301" s="79"/>
      <c r="W1301" s="303"/>
      <c r="X1301" s="303"/>
      <c r="Y1301" s="309">
        <f t="shared" si="400"/>
        <v>0</v>
      </c>
      <c r="Z1301" s="73" t="s">
        <v>169</v>
      </c>
      <c r="AA1301" s="73" t="s">
        <v>169</v>
      </c>
      <c r="AB1301" s="317"/>
      <c r="AC1301" s="73" t="s">
        <v>169</v>
      </c>
      <c r="AD1301" s="73" t="s">
        <v>169</v>
      </c>
      <c r="AE1301" s="317"/>
      <c r="AF1301" s="73" t="s">
        <v>169</v>
      </c>
      <c r="AG1301" s="73" t="s">
        <v>169</v>
      </c>
      <c r="AH1301" s="317"/>
      <c r="AI1301" s="88">
        <f t="shared" si="385"/>
        <v>0</v>
      </c>
      <c r="AJ1301" s="312">
        <f t="shared" si="386"/>
        <v>0</v>
      </c>
      <c r="AK1301" s="27">
        <f t="shared" si="387"/>
        <v>0</v>
      </c>
      <c r="AL1301" s="27">
        <f t="shared" si="388"/>
        <v>0</v>
      </c>
      <c r="AM1301" s="27">
        <f t="shared" si="389"/>
        <v>0</v>
      </c>
      <c r="AN1301" s="77">
        <f t="shared" si="401"/>
        <v>0</v>
      </c>
      <c r="AP1301" s="27">
        <f t="shared" si="390"/>
        <v>0</v>
      </c>
      <c r="AQ1301" s="207">
        <f t="shared" si="391"/>
        <v>0</v>
      </c>
      <c r="AR1301" s="27">
        <f t="shared" si="392"/>
        <v>0</v>
      </c>
      <c r="AS1301" s="27">
        <f t="shared" si="393"/>
        <v>0</v>
      </c>
      <c r="AT1301" s="27">
        <f t="shared" si="394"/>
        <v>0</v>
      </c>
      <c r="AU1301" s="27">
        <f t="shared" si="395"/>
        <v>0</v>
      </c>
      <c r="AV1301" s="27">
        <f t="shared" si="396"/>
        <v>0</v>
      </c>
      <c r="AW1301" s="27">
        <f t="shared" si="397"/>
        <v>0</v>
      </c>
    </row>
    <row r="1302" spans="1:49">
      <c r="A1302" s="78">
        <v>1291</v>
      </c>
      <c r="B1302" s="69" t="s">
        <v>328</v>
      </c>
      <c r="C1302" s="314"/>
      <c r="D1302" s="72"/>
      <c r="E1302" s="180"/>
      <c r="F1302" s="72"/>
      <c r="G1302" s="72"/>
      <c r="H1302" s="325">
        <f t="shared" si="398"/>
        <v>0</v>
      </c>
      <c r="I1302" s="71"/>
      <c r="J1302" s="303"/>
      <c r="K1302" s="303"/>
      <c r="L1302" s="303"/>
      <c r="M1302" s="304">
        <f t="shared" si="383"/>
        <v>0</v>
      </c>
      <c r="N1302" s="326" t="str">
        <f t="shared" si="399"/>
        <v/>
      </c>
      <c r="O1302" s="71"/>
      <c r="P1302" s="303"/>
      <c r="Q1302" s="214">
        <f t="shared" si="384"/>
        <v>0</v>
      </c>
      <c r="R1302" s="71"/>
      <c r="S1302" s="308"/>
      <c r="T1302" s="308"/>
      <c r="U1302" s="308"/>
      <c r="V1302" s="79"/>
      <c r="W1302" s="303"/>
      <c r="X1302" s="303"/>
      <c r="Y1302" s="309">
        <f t="shared" si="400"/>
        <v>0</v>
      </c>
      <c r="Z1302" s="73" t="s">
        <v>169</v>
      </c>
      <c r="AA1302" s="73" t="s">
        <v>169</v>
      </c>
      <c r="AB1302" s="317"/>
      <c r="AC1302" s="73" t="s">
        <v>169</v>
      </c>
      <c r="AD1302" s="73" t="s">
        <v>169</v>
      </c>
      <c r="AE1302" s="317"/>
      <c r="AF1302" s="73" t="s">
        <v>169</v>
      </c>
      <c r="AG1302" s="73" t="s">
        <v>169</v>
      </c>
      <c r="AH1302" s="317"/>
      <c r="AI1302" s="88">
        <f t="shared" si="385"/>
        <v>0</v>
      </c>
      <c r="AJ1302" s="312">
        <f t="shared" si="386"/>
        <v>0</v>
      </c>
      <c r="AK1302" s="27">
        <f t="shared" si="387"/>
        <v>0</v>
      </c>
      <c r="AL1302" s="27">
        <f t="shared" si="388"/>
        <v>0</v>
      </c>
      <c r="AM1302" s="27">
        <f t="shared" si="389"/>
        <v>0</v>
      </c>
      <c r="AN1302" s="77">
        <f t="shared" si="401"/>
        <v>0</v>
      </c>
      <c r="AP1302" s="27">
        <f t="shared" si="390"/>
        <v>0</v>
      </c>
      <c r="AQ1302" s="207">
        <f t="shared" si="391"/>
        <v>0</v>
      </c>
      <c r="AR1302" s="27">
        <f t="shared" si="392"/>
        <v>0</v>
      </c>
      <c r="AS1302" s="27">
        <f t="shared" si="393"/>
        <v>0</v>
      </c>
      <c r="AT1302" s="27">
        <f t="shared" si="394"/>
        <v>0</v>
      </c>
      <c r="AU1302" s="27">
        <f t="shared" si="395"/>
        <v>0</v>
      </c>
      <c r="AV1302" s="27">
        <f t="shared" si="396"/>
        <v>0</v>
      </c>
      <c r="AW1302" s="27">
        <f t="shared" si="397"/>
        <v>0</v>
      </c>
    </row>
    <row r="1303" spans="1:49">
      <c r="A1303" s="78">
        <v>1292</v>
      </c>
      <c r="B1303" s="69" t="s">
        <v>328</v>
      </c>
      <c r="C1303" s="314"/>
      <c r="D1303" s="72"/>
      <c r="E1303" s="180"/>
      <c r="F1303" s="72"/>
      <c r="G1303" s="72"/>
      <c r="H1303" s="325">
        <f t="shared" si="398"/>
        <v>0</v>
      </c>
      <c r="I1303" s="71"/>
      <c r="J1303" s="303"/>
      <c r="K1303" s="303"/>
      <c r="L1303" s="303"/>
      <c r="M1303" s="304">
        <f t="shared" si="383"/>
        <v>0</v>
      </c>
      <c r="N1303" s="326" t="str">
        <f t="shared" si="399"/>
        <v/>
      </c>
      <c r="O1303" s="71"/>
      <c r="P1303" s="303"/>
      <c r="Q1303" s="214">
        <f t="shared" si="384"/>
        <v>0</v>
      </c>
      <c r="R1303" s="71"/>
      <c r="S1303" s="308"/>
      <c r="T1303" s="308"/>
      <c r="U1303" s="308"/>
      <c r="V1303" s="79"/>
      <c r="W1303" s="303"/>
      <c r="X1303" s="303"/>
      <c r="Y1303" s="309">
        <f t="shared" si="400"/>
        <v>0</v>
      </c>
      <c r="Z1303" s="73" t="s">
        <v>169</v>
      </c>
      <c r="AA1303" s="73" t="s">
        <v>169</v>
      </c>
      <c r="AB1303" s="317"/>
      <c r="AC1303" s="73" t="s">
        <v>169</v>
      </c>
      <c r="AD1303" s="73" t="s">
        <v>169</v>
      </c>
      <c r="AE1303" s="317"/>
      <c r="AF1303" s="73" t="s">
        <v>169</v>
      </c>
      <c r="AG1303" s="73" t="s">
        <v>169</v>
      </c>
      <c r="AH1303" s="317"/>
      <c r="AI1303" s="88">
        <f t="shared" si="385"/>
        <v>0</v>
      </c>
      <c r="AJ1303" s="312">
        <f t="shared" si="386"/>
        <v>0</v>
      </c>
      <c r="AK1303" s="27">
        <f t="shared" si="387"/>
        <v>0</v>
      </c>
      <c r="AL1303" s="27">
        <f t="shared" si="388"/>
        <v>0</v>
      </c>
      <c r="AM1303" s="27">
        <f t="shared" si="389"/>
        <v>0</v>
      </c>
      <c r="AN1303" s="77">
        <f t="shared" si="401"/>
        <v>0</v>
      </c>
      <c r="AP1303" s="27">
        <f t="shared" si="390"/>
        <v>0</v>
      </c>
      <c r="AQ1303" s="207">
        <f t="shared" si="391"/>
        <v>0</v>
      </c>
      <c r="AR1303" s="27">
        <f t="shared" si="392"/>
        <v>0</v>
      </c>
      <c r="AS1303" s="27">
        <f t="shared" si="393"/>
        <v>0</v>
      </c>
      <c r="AT1303" s="27">
        <f t="shared" si="394"/>
        <v>0</v>
      </c>
      <c r="AU1303" s="27">
        <f t="shared" si="395"/>
        <v>0</v>
      </c>
      <c r="AV1303" s="27">
        <f t="shared" si="396"/>
        <v>0</v>
      </c>
      <c r="AW1303" s="27">
        <f t="shared" si="397"/>
        <v>0</v>
      </c>
    </row>
    <row r="1304" spans="1:49">
      <c r="A1304" s="78">
        <v>1293</v>
      </c>
      <c r="B1304" s="69" t="s">
        <v>328</v>
      </c>
      <c r="C1304" s="314"/>
      <c r="D1304" s="72"/>
      <c r="E1304" s="180"/>
      <c r="F1304" s="72"/>
      <c r="G1304" s="72"/>
      <c r="H1304" s="325">
        <f t="shared" si="398"/>
        <v>0</v>
      </c>
      <c r="I1304" s="71"/>
      <c r="J1304" s="303"/>
      <c r="K1304" s="303"/>
      <c r="L1304" s="303"/>
      <c r="M1304" s="304">
        <f t="shared" si="383"/>
        <v>0</v>
      </c>
      <c r="N1304" s="326" t="str">
        <f t="shared" si="399"/>
        <v/>
      </c>
      <c r="O1304" s="71"/>
      <c r="P1304" s="303"/>
      <c r="Q1304" s="214">
        <f t="shared" si="384"/>
        <v>0</v>
      </c>
      <c r="R1304" s="71"/>
      <c r="S1304" s="308"/>
      <c r="T1304" s="308"/>
      <c r="U1304" s="308"/>
      <c r="V1304" s="79"/>
      <c r="W1304" s="303"/>
      <c r="X1304" s="303"/>
      <c r="Y1304" s="309">
        <f t="shared" si="400"/>
        <v>0</v>
      </c>
      <c r="Z1304" s="73" t="s">
        <v>169</v>
      </c>
      <c r="AA1304" s="73" t="s">
        <v>169</v>
      </c>
      <c r="AB1304" s="317"/>
      <c r="AC1304" s="73" t="s">
        <v>169</v>
      </c>
      <c r="AD1304" s="73" t="s">
        <v>169</v>
      </c>
      <c r="AE1304" s="317"/>
      <c r="AF1304" s="73" t="s">
        <v>169</v>
      </c>
      <c r="AG1304" s="73" t="s">
        <v>169</v>
      </c>
      <c r="AH1304" s="317"/>
      <c r="AI1304" s="88">
        <f t="shared" si="385"/>
        <v>0</v>
      </c>
      <c r="AJ1304" s="312">
        <f t="shared" si="386"/>
        <v>0</v>
      </c>
      <c r="AK1304" s="27">
        <f t="shared" si="387"/>
        <v>0</v>
      </c>
      <c r="AL1304" s="27">
        <f t="shared" si="388"/>
        <v>0</v>
      </c>
      <c r="AM1304" s="27">
        <f t="shared" si="389"/>
        <v>0</v>
      </c>
      <c r="AN1304" s="77">
        <f t="shared" si="401"/>
        <v>0</v>
      </c>
      <c r="AP1304" s="27">
        <f t="shared" si="390"/>
        <v>0</v>
      </c>
      <c r="AQ1304" s="207">
        <f t="shared" si="391"/>
        <v>0</v>
      </c>
      <c r="AR1304" s="27">
        <f t="shared" si="392"/>
        <v>0</v>
      </c>
      <c r="AS1304" s="27">
        <f t="shared" si="393"/>
        <v>0</v>
      </c>
      <c r="AT1304" s="27">
        <f t="shared" si="394"/>
        <v>0</v>
      </c>
      <c r="AU1304" s="27">
        <f t="shared" si="395"/>
        <v>0</v>
      </c>
      <c r="AV1304" s="27">
        <f t="shared" si="396"/>
        <v>0</v>
      </c>
      <c r="AW1304" s="27">
        <f t="shared" si="397"/>
        <v>0</v>
      </c>
    </row>
    <row r="1305" spans="1:49">
      <c r="A1305" s="78">
        <v>1294</v>
      </c>
      <c r="B1305" s="69" t="s">
        <v>328</v>
      </c>
      <c r="C1305" s="314"/>
      <c r="D1305" s="72"/>
      <c r="E1305" s="180"/>
      <c r="F1305" s="72"/>
      <c r="G1305" s="72"/>
      <c r="H1305" s="325">
        <f t="shared" si="398"/>
        <v>0</v>
      </c>
      <c r="I1305" s="71"/>
      <c r="J1305" s="303"/>
      <c r="K1305" s="303"/>
      <c r="L1305" s="303"/>
      <c r="M1305" s="304">
        <f t="shared" si="383"/>
        <v>0</v>
      </c>
      <c r="N1305" s="326" t="str">
        <f t="shared" si="399"/>
        <v/>
      </c>
      <c r="O1305" s="71"/>
      <c r="P1305" s="303"/>
      <c r="Q1305" s="214">
        <f t="shared" si="384"/>
        <v>0</v>
      </c>
      <c r="R1305" s="71"/>
      <c r="S1305" s="308"/>
      <c r="T1305" s="308"/>
      <c r="U1305" s="308"/>
      <c r="V1305" s="79"/>
      <c r="W1305" s="303"/>
      <c r="X1305" s="303"/>
      <c r="Y1305" s="309">
        <f t="shared" si="400"/>
        <v>0</v>
      </c>
      <c r="Z1305" s="73" t="s">
        <v>169</v>
      </c>
      <c r="AA1305" s="73" t="s">
        <v>169</v>
      </c>
      <c r="AB1305" s="317"/>
      <c r="AC1305" s="73" t="s">
        <v>169</v>
      </c>
      <c r="AD1305" s="73" t="s">
        <v>169</v>
      </c>
      <c r="AE1305" s="317"/>
      <c r="AF1305" s="73" t="s">
        <v>169</v>
      </c>
      <c r="AG1305" s="73" t="s">
        <v>169</v>
      </c>
      <c r="AH1305" s="317"/>
      <c r="AI1305" s="88">
        <f t="shared" si="385"/>
        <v>0</v>
      </c>
      <c r="AJ1305" s="312">
        <f t="shared" si="386"/>
        <v>0</v>
      </c>
      <c r="AK1305" s="27">
        <f t="shared" si="387"/>
        <v>0</v>
      </c>
      <c r="AL1305" s="27">
        <f t="shared" si="388"/>
        <v>0</v>
      </c>
      <c r="AM1305" s="27">
        <f t="shared" si="389"/>
        <v>0</v>
      </c>
      <c r="AN1305" s="77">
        <f t="shared" si="401"/>
        <v>0</v>
      </c>
      <c r="AP1305" s="27">
        <f t="shared" si="390"/>
        <v>0</v>
      </c>
      <c r="AQ1305" s="207">
        <f t="shared" si="391"/>
        <v>0</v>
      </c>
      <c r="AR1305" s="27">
        <f t="shared" si="392"/>
        <v>0</v>
      </c>
      <c r="AS1305" s="27">
        <f t="shared" si="393"/>
        <v>0</v>
      </c>
      <c r="AT1305" s="27">
        <f t="shared" si="394"/>
        <v>0</v>
      </c>
      <c r="AU1305" s="27">
        <f t="shared" si="395"/>
        <v>0</v>
      </c>
      <c r="AV1305" s="27">
        <f t="shared" si="396"/>
        <v>0</v>
      </c>
      <c r="AW1305" s="27">
        <f t="shared" si="397"/>
        <v>0</v>
      </c>
    </row>
    <row r="1306" spans="1:49">
      <c r="A1306" s="78">
        <v>1295</v>
      </c>
      <c r="B1306" s="69" t="s">
        <v>328</v>
      </c>
      <c r="C1306" s="314"/>
      <c r="D1306" s="72"/>
      <c r="E1306" s="180"/>
      <c r="F1306" s="72"/>
      <c r="G1306" s="72"/>
      <c r="H1306" s="325">
        <f t="shared" si="398"/>
        <v>0</v>
      </c>
      <c r="I1306" s="71"/>
      <c r="J1306" s="303"/>
      <c r="K1306" s="303"/>
      <c r="L1306" s="303"/>
      <c r="M1306" s="304">
        <f t="shared" si="383"/>
        <v>0</v>
      </c>
      <c r="N1306" s="326" t="str">
        <f t="shared" si="399"/>
        <v/>
      </c>
      <c r="O1306" s="71"/>
      <c r="P1306" s="303"/>
      <c r="Q1306" s="214">
        <f t="shared" si="384"/>
        <v>0</v>
      </c>
      <c r="R1306" s="71"/>
      <c r="S1306" s="308"/>
      <c r="T1306" s="308"/>
      <c r="U1306" s="308"/>
      <c r="V1306" s="79"/>
      <c r="W1306" s="303"/>
      <c r="X1306" s="303"/>
      <c r="Y1306" s="309">
        <f t="shared" si="400"/>
        <v>0</v>
      </c>
      <c r="Z1306" s="73" t="s">
        <v>169</v>
      </c>
      <c r="AA1306" s="73" t="s">
        <v>169</v>
      </c>
      <c r="AB1306" s="317"/>
      <c r="AC1306" s="73" t="s">
        <v>169</v>
      </c>
      <c r="AD1306" s="73" t="s">
        <v>169</v>
      </c>
      <c r="AE1306" s="317"/>
      <c r="AF1306" s="73" t="s">
        <v>169</v>
      </c>
      <c r="AG1306" s="73" t="s">
        <v>169</v>
      </c>
      <c r="AH1306" s="317"/>
      <c r="AI1306" s="88">
        <f t="shared" si="385"/>
        <v>0</v>
      </c>
      <c r="AJ1306" s="312">
        <f t="shared" si="386"/>
        <v>0</v>
      </c>
      <c r="AK1306" s="27">
        <f t="shared" si="387"/>
        <v>0</v>
      </c>
      <c r="AL1306" s="27">
        <f t="shared" si="388"/>
        <v>0</v>
      </c>
      <c r="AM1306" s="27">
        <f t="shared" si="389"/>
        <v>0</v>
      </c>
      <c r="AN1306" s="77">
        <f t="shared" si="401"/>
        <v>0</v>
      </c>
      <c r="AP1306" s="27">
        <f t="shared" si="390"/>
        <v>0</v>
      </c>
      <c r="AQ1306" s="207">
        <f t="shared" si="391"/>
        <v>0</v>
      </c>
      <c r="AR1306" s="27">
        <f t="shared" si="392"/>
        <v>0</v>
      </c>
      <c r="AS1306" s="27">
        <f t="shared" si="393"/>
        <v>0</v>
      </c>
      <c r="AT1306" s="27">
        <f t="shared" si="394"/>
        <v>0</v>
      </c>
      <c r="AU1306" s="27">
        <f t="shared" si="395"/>
        <v>0</v>
      </c>
      <c r="AV1306" s="27">
        <f t="shared" si="396"/>
        <v>0</v>
      </c>
      <c r="AW1306" s="27">
        <f t="shared" si="397"/>
        <v>0</v>
      </c>
    </row>
    <row r="1307" spans="1:49">
      <c r="A1307" s="78">
        <v>1296</v>
      </c>
      <c r="B1307" s="69" t="s">
        <v>328</v>
      </c>
      <c r="C1307" s="314"/>
      <c r="D1307" s="72"/>
      <c r="E1307" s="180"/>
      <c r="F1307" s="72"/>
      <c r="G1307" s="72"/>
      <c r="H1307" s="325">
        <f t="shared" si="398"/>
        <v>0</v>
      </c>
      <c r="I1307" s="71"/>
      <c r="J1307" s="303"/>
      <c r="K1307" s="303"/>
      <c r="L1307" s="303"/>
      <c r="M1307" s="304">
        <f t="shared" si="383"/>
        <v>0</v>
      </c>
      <c r="N1307" s="326" t="str">
        <f t="shared" si="399"/>
        <v/>
      </c>
      <c r="O1307" s="71"/>
      <c r="P1307" s="303"/>
      <c r="Q1307" s="214">
        <f t="shared" si="384"/>
        <v>0</v>
      </c>
      <c r="R1307" s="71"/>
      <c r="S1307" s="308"/>
      <c r="T1307" s="308"/>
      <c r="U1307" s="308"/>
      <c r="V1307" s="79"/>
      <c r="W1307" s="303"/>
      <c r="X1307" s="303"/>
      <c r="Y1307" s="309">
        <f t="shared" si="400"/>
        <v>0</v>
      </c>
      <c r="Z1307" s="73" t="s">
        <v>169</v>
      </c>
      <c r="AA1307" s="73" t="s">
        <v>169</v>
      </c>
      <c r="AB1307" s="317"/>
      <c r="AC1307" s="73" t="s">
        <v>169</v>
      </c>
      <c r="AD1307" s="73" t="s">
        <v>169</v>
      </c>
      <c r="AE1307" s="317"/>
      <c r="AF1307" s="73" t="s">
        <v>169</v>
      </c>
      <c r="AG1307" s="73" t="s">
        <v>169</v>
      </c>
      <c r="AH1307" s="317"/>
      <c r="AI1307" s="88">
        <f t="shared" si="385"/>
        <v>0</v>
      </c>
      <c r="AJ1307" s="312">
        <f t="shared" si="386"/>
        <v>0</v>
      </c>
      <c r="AK1307" s="27">
        <f t="shared" si="387"/>
        <v>0</v>
      </c>
      <c r="AL1307" s="27">
        <f t="shared" si="388"/>
        <v>0</v>
      </c>
      <c r="AM1307" s="27">
        <f t="shared" si="389"/>
        <v>0</v>
      </c>
      <c r="AN1307" s="77">
        <f t="shared" si="401"/>
        <v>0</v>
      </c>
      <c r="AP1307" s="27">
        <f t="shared" si="390"/>
        <v>0</v>
      </c>
      <c r="AQ1307" s="207">
        <f t="shared" si="391"/>
        <v>0</v>
      </c>
      <c r="AR1307" s="27">
        <f t="shared" si="392"/>
        <v>0</v>
      </c>
      <c r="AS1307" s="27">
        <f t="shared" si="393"/>
        <v>0</v>
      </c>
      <c r="AT1307" s="27">
        <f t="shared" si="394"/>
        <v>0</v>
      </c>
      <c r="AU1307" s="27">
        <f t="shared" si="395"/>
        <v>0</v>
      </c>
      <c r="AV1307" s="27">
        <f t="shared" si="396"/>
        <v>0</v>
      </c>
      <c r="AW1307" s="27">
        <f t="shared" si="397"/>
        <v>0</v>
      </c>
    </row>
    <row r="1308" spans="1:49">
      <c r="A1308" s="78">
        <v>1297</v>
      </c>
      <c r="B1308" s="69" t="s">
        <v>328</v>
      </c>
      <c r="C1308" s="314"/>
      <c r="D1308" s="72"/>
      <c r="E1308" s="180"/>
      <c r="F1308" s="72"/>
      <c r="G1308" s="72"/>
      <c r="H1308" s="325">
        <f t="shared" si="398"/>
        <v>0</v>
      </c>
      <c r="I1308" s="71"/>
      <c r="J1308" s="303"/>
      <c r="K1308" s="303"/>
      <c r="L1308" s="303"/>
      <c r="M1308" s="304">
        <f t="shared" si="383"/>
        <v>0</v>
      </c>
      <c r="N1308" s="326" t="str">
        <f t="shared" si="399"/>
        <v/>
      </c>
      <c r="O1308" s="71"/>
      <c r="P1308" s="303"/>
      <c r="Q1308" s="214">
        <f t="shared" si="384"/>
        <v>0</v>
      </c>
      <c r="R1308" s="71"/>
      <c r="S1308" s="308"/>
      <c r="T1308" s="308"/>
      <c r="U1308" s="308"/>
      <c r="V1308" s="79"/>
      <c r="W1308" s="303"/>
      <c r="X1308" s="303"/>
      <c r="Y1308" s="309">
        <f t="shared" si="400"/>
        <v>0</v>
      </c>
      <c r="Z1308" s="73" t="s">
        <v>169</v>
      </c>
      <c r="AA1308" s="73" t="s">
        <v>169</v>
      </c>
      <c r="AB1308" s="317"/>
      <c r="AC1308" s="73" t="s">
        <v>169</v>
      </c>
      <c r="AD1308" s="73" t="s">
        <v>169</v>
      </c>
      <c r="AE1308" s="317"/>
      <c r="AF1308" s="73" t="s">
        <v>169</v>
      </c>
      <c r="AG1308" s="73" t="s">
        <v>169</v>
      </c>
      <c r="AH1308" s="317"/>
      <c r="AI1308" s="88">
        <f t="shared" si="385"/>
        <v>0</v>
      </c>
      <c r="AJ1308" s="312">
        <f t="shared" si="386"/>
        <v>0</v>
      </c>
      <c r="AK1308" s="27">
        <f t="shared" si="387"/>
        <v>0</v>
      </c>
      <c r="AL1308" s="27">
        <f t="shared" si="388"/>
        <v>0</v>
      </c>
      <c r="AM1308" s="27">
        <f t="shared" si="389"/>
        <v>0</v>
      </c>
      <c r="AN1308" s="77">
        <f t="shared" si="401"/>
        <v>0</v>
      </c>
      <c r="AP1308" s="27">
        <f t="shared" si="390"/>
        <v>0</v>
      </c>
      <c r="AQ1308" s="207">
        <f t="shared" si="391"/>
        <v>0</v>
      </c>
      <c r="AR1308" s="27">
        <f t="shared" si="392"/>
        <v>0</v>
      </c>
      <c r="AS1308" s="27">
        <f t="shared" si="393"/>
        <v>0</v>
      </c>
      <c r="AT1308" s="27">
        <f t="shared" si="394"/>
        <v>0</v>
      </c>
      <c r="AU1308" s="27">
        <f t="shared" si="395"/>
        <v>0</v>
      </c>
      <c r="AV1308" s="27">
        <f t="shared" si="396"/>
        <v>0</v>
      </c>
      <c r="AW1308" s="27">
        <f t="shared" si="397"/>
        <v>0</v>
      </c>
    </row>
    <row r="1309" spans="1:49">
      <c r="A1309" s="78">
        <v>1298</v>
      </c>
      <c r="B1309" s="69" t="s">
        <v>328</v>
      </c>
      <c r="C1309" s="314"/>
      <c r="D1309" s="72"/>
      <c r="E1309" s="180"/>
      <c r="F1309" s="72"/>
      <c r="G1309" s="72"/>
      <c r="H1309" s="325">
        <f t="shared" si="398"/>
        <v>0</v>
      </c>
      <c r="I1309" s="71"/>
      <c r="J1309" s="303"/>
      <c r="K1309" s="303"/>
      <c r="L1309" s="303"/>
      <c r="M1309" s="304">
        <f t="shared" si="383"/>
        <v>0</v>
      </c>
      <c r="N1309" s="326" t="str">
        <f t="shared" si="399"/>
        <v/>
      </c>
      <c r="O1309" s="71"/>
      <c r="P1309" s="303"/>
      <c r="Q1309" s="214">
        <f t="shared" si="384"/>
        <v>0</v>
      </c>
      <c r="R1309" s="71"/>
      <c r="S1309" s="308"/>
      <c r="T1309" s="308"/>
      <c r="U1309" s="308"/>
      <c r="V1309" s="79"/>
      <c r="W1309" s="303"/>
      <c r="X1309" s="303"/>
      <c r="Y1309" s="309">
        <f t="shared" si="400"/>
        <v>0</v>
      </c>
      <c r="Z1309" s="73" t="s">
        <v>169</v>
      </c>
      <c r="AA1309" s="73" t="s">
        <v>169</v>
      </c>
      <c r="AB1309" s="317"/>
      <c r="AC1309" s="73" t="s">
        <v>169</v>
      </c>
      <c r="AD1309" s="73" t="s">
        <v>169</v>
      </c>
      <c r="AE1309" s="317"/>
      <c r="AF1309" s="73" t="s">
        <v>169</v>
      </c>
      <c r="AG1309" s="73" t="s">
        <v>169</v>
      </c>
      <c r="AH1309" s="317"/>
      <c r="AI1309" s="88">
        <f t="shared" si="385"/>
        <v>0</v>
      </c>
      <c r="AJ1309" s="312">
        <f t="shared" si="386"/>
        <v>0</v>
      </c>
      <c r="AK1309" s="27">
        <f t="shared" si="387"/>
        <v>0</v>
      </c>
      <c r="AL1309" s="27">
        <f t="shared" si="388"/>
        <v>0</v>
      </c>
      <c r="AM1309" s="27">
        <f t="shared" si="389"/>
        <v>0</v>
      </c>
      <c r="AN1309" s="77">
        <f t="shared" si="401"/>
        <v>0</v>
      </c>
      <c r="AP1309" s="27">
        <f t="shared" si="390"/>
        <v>0</v>
      </c>
      <c r="AQ1309" s="207">
        <f t="shared" si="391"/>
        <v>0</v>
      </c>
      <c r="AR1309" s="27">
        <f t="shared" si="392"/>
        <v>0</v>
      </c>
      <c r="AS1309" s="27">
        <f t="shared" si="393"/>
        <v>0</v>
      </c>
      <c r="AT1309" s="27">
        <f t="shared" si="394"/>
        <v>0</v>
      </c>
      <c r="AU1309" s="27">
        <f t="shared" si="395"/>
        <v>0</v>
      </c>
      <c r="AV1309" s="27">
        <f t="shared" si="396"/>
        <v>0</v>
      </c>
      <c r="AW1309" s="27">
        <f t="shared" si="397"/>
        <v>0</v>
      </c>
    </row>
    <row r="1310" spans="1:49">
      <c r="A1310" s="78">
        <v>1299</v>
      </c>
      <c r="B1310" s="69" t="s">
        <v>328</v>
      </c>
      <c r="C1310" s="314"/>
      <c r="D1310" s="72"/>
      <c r="E1310" s="180"/>
      <c r="F1310" s="72"/>
      <c r="G1310" s="72"/>
      <c r="H1310" s="325">
        <f t="shared" si="398"/>
        <v>0</v>
      </c>
      <c r="I1310" s="71"/>
      <c r="J1310" s="303"/>
      <c r="K1310" s="303"/>
      <c r="L1310" s="303"/>
      <c r="M1310" s="304">
        <f t="shared" si="383"/>
        <v>0</v>
      </c>
      <c r="N1310" s="326" t="str">
        <f t="shared" si="399"/>
        <v/>
      </c>
      <c r="O1310" s="71"/>
      <c r="P1310" s="303"/>
      <c r="Q1310" s="214">
        <f t="shared" si="384"/>
        <v>0</v>
      </c>
      <c r="R1310" s="71"/>
      <c r="S1310" s="308"/>
      <c r="T1310" s="308"/>
      <c r="U1310" s="308"/>
      <c r="V1310" s="79"/>
      <c r="W1310" s="303"/>
      <c r="X1310" s="303"/>
      <c r="Y1310" s="309">
        <f t="shared" si="400"/>
        <v>0</v>
      </c>
      <c r="Z1310" s="73" t="s">
        <v>169</v>
      </c>
      <c r="AA1310" s="73" t="s">
        <v>169</v>
      </c>
      <c r="AB1310" s="317"/>
      <c r="AC1310" s="73" t="s">
        <v>169</v>
      </c>
      <c r="AD1310" s="73" t="s">
        <v>169</v>
      </c>
      <c r="AE1310" s="317"/>
      <c r="AF1310" s="73" t="s">
        <v>169</v>
      </c>
      <c r="AG1310" s="73" t="s">
        <v>169</v>
      </c>
      <c r="AH1310" s="317"/>
      <c r="AI1310" s="88">
        <f t="shared" si="385"/>
        <v>0</v>
      </c>
      <c r="AJ1310" s="312">
        <f t="shared" si="386"/>
        <v>0</v>
      </c>
      <c r="AK1310" s="27">
        <f t="shared" si="387"/>
        <v>0</v>
      </c>
      <c r="AL1310" s="27">
        <f t="shared" si="388"/>
        <v>0</v>
      </c>
      <c r="AM1310" s="27">
        <f t="shared" si="389"/>
        <v>0</v>
      </c>
      <c r="AN1310" s="77">
        <f t="shared" si="401"/>
        <v>0</v>
      </c>
      <c r="AP1310" s="27">
        <f t="shared" si="390"/>
        <v>0</v>
      </c>
      <c r="AQ1310" s="207">
        <f t="shared" si="391"/>
        <v>0</v>
      </c>
      <c r="AR1310" s="27">
        <f t="shared" si="392"/>
        <v>0</v>
      </c>
      <c r="AS1310" s="27">
        <f t="shared" si="393"/>
        <v>0</v>
      </c>
      <c r="AT1310" s="27">
        <f t="shared" si="394"/>
        <v>0</v>
      </c>
      <c r="AU1310" s="27">
        <f t="shared" si="395"/>
        <v>0</v>
      </c>
      <c r="AV1310" s="27">
        <f t="shared" si="396"/>
        <v>0</v>
      </c>
      <c r="AW1310" s="27">
        <f t="shared" si="397"/>
        <v>0</v>
      </c>
    </row>
    <row r="1311" spans="1:49">
      <c r="A1311" s="78">
        <v>1300</v>
      </c>
      <c r="B1311" s="69" t="s">
        <v>328</v>
      </c>
      <c r="C1311" s="314"/>
      <c r="D1311" s="72"/>
      <c r="E1311" s="180"/>
      <c r="F1311" s="72"/>
      <c r="G1311" s="72"/>
      <c r="H1311" s="325">
        <f t="shared" si="398"/>
        <v>0</v>
      </c>
      <c r="I1311" s="71"/>
      <c r="J1311" s="303"/>
      <c r="K1311" s="303"/>
      <c r="L1311" s="303"/>
      <c r="M1311" s="304">
        <f t="shared" si="383"/>
        <v>0</v>
      </c>
      <c r="N1311" s="326" t="str">
        <f t="shared" si="399"/>
        <v/>
      </c>
      <c r="O1311" s="71"/>
      <c r="P1311" s="303"/>
      <c r="Q1311" s="214">
        <f t="shared" si="384"/>
        <v>0</v>
      </c>
      <c r="R1311" s="71"/>
      <c r="S1311" s="308"/>
      <c r="T1311" s="308"/>
      <c r="U1311" s="308"/>
      <c r="V1311" s="79"/>
      <c r="W1311" s="303"/>
      <c r="X1311" s="303"/>
      <c r="Y1311" s="309">
        <f t="shared" si="400"/>
        <v>0</v>
      </c>
      <c r="Z1311" s="73" t="s">
        <v>169</v>
      </c>
      <c r="AA1311" s="73" t="s">
        <v>169</v>
      </c>
      <c r="AB1311" s="317"/>
      <c r="AC1311" s="73" t="s">
        <v>169</v>
      </c>
      <c r="AD1311" s="73" t="s">
        <v>169</v>
      </c>
      <c r="AE1311" s="317"/>
      <c r="AF1311" s="73" t="s">
        <v>169</v>
      </c>
      <c r="AG1311" s="73" t="s">
        <v>169</v>
      </c>
      <c r="AH1311" s="317"/>
      <c r="AI1311" s="88">
        <f t="shared" si="385"/>
        <v>0</v>
      </c>
      <c r="AJ1311" s="312">
        <f t="shared" si="386"/>
        <v>0</v>
      </c>
      <c r="AK1311" s="27">
        <f t="shared" si="387"/>
        <v>0</v>
      </c>
      <c r="AL1311" s="27">
        <f t="shared" si="388"/>
        <v>0</v>
      </c>
      <c r="AM1311" s="27">
        <f t="shared" si="389"/>
        <v>0</v>
      </c>
      <c r="AN1311" s="77">
        <f t="shared" si="401"/>
        <v>0</v>
      </c>
      <c r="AP1311" s="27">
        <f t="shared" si="390"/>
        <v>0</v>
      </c>
      <c r="AQ1311" s="207">
        <f t="shared" si="391"/>
        <v>0</v>
      </c>
      <c r="AR1311" s="27">
        <f t="shared" si="392"/>
        <v>0</v>
      </c>
      <c r="AS1311" s="27">
        <f t="shared" si="393"/>
        <v>0</v>
      </c>
      <c r="AT1311" s="27">
        <f t="shared" si="394"/>
        <v>0</v>
      </c>
      <c r="AU1311" s="27">
        <f t="shared" si="395"/>
        <v>0</v>
      </c>
      <c r="AV1311" s="27">
        <f t="shared" si="396"/>
        <v>0</v>
      </c>
      <c r="AW1311" s="27">
        <f t="shared" si="397"/>
        <v>0</v>
      </c>
    </row>
    <row r="1312" spans="1:49">
      <c r="A1312" s="78">
        <v>1301</v>
      </c>
      <c r="B1312" s="69" t="s">
        <v>328</v>
      </c>
      <c r="C1312" s="314"/>
      <c r="D1312" s="72"/>
      <c r="E1312" s="180"/>
      <c r="F1312" s="72"/>
      <c r="G1312" s="72"/>
      <c r="H1312" s="325">
        <f t="shared" si="398"/>
        <v>0</v>
      </c>
      <c r="I1312" s="71"/>
      <c r="J1312" s="303"/>
      <c r="K1312" s="303"/>
      <c r="L1312" s="303"/>
      <c r="M1312" s="304">
        <f t="shared" si="383"/>
        <v>0</v>
      </c>
      <c r="N1312" s="326" t="str">
        <f t="shared" si="399"/>
        <v/>
      </c>
      <c r="O1312" s="71"/>
      <c r="P1312" s="303"/>
      <c r="Q1312" s="214">
        <f t="shared" si="384"/>
        <v>0</v>
      </c>
      <c r="R1312" s="71"/>
      <c r="S1312" s="308"/>
      <c r="T1312" s="308"/>
      <c r="U1312" s="308"/>
      <c r="V1312" s="79"/>
      <c r="W1312" s="303"/>
      <c r="X1312" s="303"/>
      <c r="Y1312" s="309">
        <f t="shared" si="400"/>
        <v>0</v>
      </c>
      <c r="Z1312" s="73" t="s">
        <v>169</v>
      </c>
      <c r="AA1312" s="73" t="s">
        <v>169</v>
      </c>
      <c r="AB1312" s="317"/>
      <c r="AC1312" s="73" t="s">
        <v>169</v>
      </c>
      <c r="AD1312" s="73" t="s">
        <v>169</v>
      </c>
      <c r="AE1312" s="317"/>
      <c r="AF1312" s="73" t="s">
        <v>169</v>
      </c>
      <c r="AG1312" s="73" t="s">
        <v>169</v>
      </c>
      <c r="AH1312" s="317"/>
      <c r="AI1312" s="88">
        <f t="shared" si="385"/>
        <v>0</v>
      </c>
      <c r="AJ1312" s="312">
        <f t="shared" si="386"/>
        <v>0</v>
      </c>
      <c r="AK1312" s="27">
        <f t="shared" si="387"/>
        <v>0</v>
      </c>
      <c r="AL1312" s="27">
        <f t="shared" si="388"/>
        <v>0</v>
      </c>
      <c r="AM1312" s="27">
        <f t="shared" si="389"/>
        <v>0</v>
      </c>
      <c r="AN1312" s="77">
        <f t="shared" si="401"/>
        <v>0</v>
      </c>
      <c r="AP1312" s="27">
        <f t="shared" si="390"/>
        <v>0</v>
      </c>
      <c r="AQ1312" s="207">
        <f t="shared" si="391"/>
        <v>0</v>
      </c>
      <c r="AR1312" s="27">
        <f t="shared" si="392"/>
        <v>0</v>
      </c>
      <c r="AS1312" s="27">
        <f t="shared" si="393"/>
        <v>0</v>
      </c>
      <c r="AT1312" s="27">
        <f t="shared" si="394"/>
        <v>0</v>
      </c>
      <c r="AU1312" s="27">
        <f t="shared" si="395"/>
        <v>0</v>
      </c>
      <c r="AV1312" s="27">
        <f t="shared" si="396"/>
        <v>0</v>
      </c>
      <c r="AW1312" s="27">
        <f t="shared" si="397"/>
        <v>0</v>
      </c>
    </row>
    <row r="1313" spans="1:49">
      <c r="A1313" s="78">
        <v>1302</v>
      </c>
      <c r="B1313" s="69" t="s">
        <v>328</v>
      </c>
      <c r="C1313" s="314"/>
      <c r="D1313" s="72"/>
      <c r="E1313" s="180"/>
      <c r="F1313" s="72"/>
      <c r="G1313" s="72"/>
      <c r="H1313" s="325">
        <f t="shared" si="398"/>
        <v>0</v>
      </c>
      <c r="I1313" s="71"/>
      <c r="J1313" s="303"/>
      <c r="K1313" s="303"/>
      <c r="L1313" s="303"/>
      <c r="M1313" s="304">
        <f t="shared" si="383"/>
        <v>0</v>
      </c>
      <c r="N1313" s="326" t="str">
        <f t="shared" si="399"/>
        <v/>
      </c>
      <c r="O1313" s="71"/>
      <c r="P1313" s="303"/>
      <c r="Q1313" s="214">
        <f t="shared" si="384"/>
        <v>0</v>
      </c>
      <c r="R1313" s="71"/>
      <c r="S1313" s="308"/>
      <c r="T1313" s="308"/>
      <c r="U1313" s="308"/>
      <c r="V1313" s="79"/>
      <c r="W1313" s="303"/>
      <c r="X1313" s="303"/>
      <c r="Y1313" s="309">
        <f t="shared" si="400"/>
        <v>0</v>
      </c>
      <c r="Z1313" s="73" t="s">
        <v>169</v>
      </c>
      <c r="AA1313" s="73" t="s">
        <v>169</v>
      </c>
      <c r="AB1313" s="317"/>
      <c r="AC1313" s="73" t="s">
        <v>169</v>
      </c>
      <c r="AD1313" s="73" t="s">
        <v>169</v>
      </c>
      <c r="AE1313" s="317"/>
      <c r="AF1313" s="73" t="s">
        <v>169</v>
      </c>
      <c r="AG1313" s="73" t="s">
        <v>169</v>
      </c>
      <c r="AH1313" s="317"/>
      <c r="AI1313" s="88">
        <f t="shared" si="385"/>
        <v>0</v>
      </c>
      <c r="AJ1313" s="312">
        <f t="shared" si="386"/>
        <v>0</v>
      </c>
      <c r="AK1313" s="27">
        <f t="shared" si="387"/>
        <v>0</v>
      </c>
      <c r="AL1313" s="27">
        <f t="shared" si="388"/>
        <v>0</v>
      </c>
      <c r="AM1313" s="27">
        <f t="shared" si="389"/>
        <v>0</v>
      </c>
      <c r="AN1313" s="77">
        <f t="shared" si="401"/>
        <v>0</v>
      </c>
      <c r="AP1313" s="27">
        <f t="shared" si="390"/>
        <v>0</v>
      </c>
      <c r="AQ1313" s="207">
        <f t="shared" si="391"/>
        <v>0</v>
      </c>
      <c r="AR1313" s="27">
        <f t="shared" si="392"/>
        <v>0</v>
      </c>
      <c r="AS1313" s="27">
        <f t="shared" si="393"/>
        <v>0</v>
      </c>
      <c r="AT1313" s="27">
        <f t="shared" si="394"/>
        <v>0</v>
      </c>
      <c r="AU1313" s="27">
        <f t="shared" si="395"/>
        <v>0</v>
      </c>
      <c r="AV1313" s="27">
        <f t="shared" si="396"/>
        <v>0</v>
      </c>
      <c r="AW1313" s="27">
        <f t="shared" si="397"/>
        <v>0</v>
      </c>
    </row>
    <row r="1314" spans="1:49">
      <c r="A1314" s="78">
        <v>1303</v>
      </c>
      <c r="B1314" s="69" t="s">
        <v>328</v>
      </c>
      <c r="C1314" s="314"/>
      <c r="D1314" s="72"/>
      <c r="E1314" s="180"/>
      <c r="F1314" s="72"/>
      <c r="G1314" s="72"/>
      <c r="H1314" s="325">
        <f t="shared" si="398"/>
        <v>0</v>
      </c>
      <c r="I1314" s="71"/>
      <c r="J1314" s="303"/>
      <c r="K1314" s="303"/>
      <c r="L1314" s="303"/>
      <c r="M1314" s="304">
        <f t="shared" si="383"/>
        <v>0</v>
      </c>
      <c r="N1314" s="326" t="str">
        <f t="shared" si="399"/>
        <v/>
      </c>
      <c r="O1314" s="71"/>
      <c r="P1314" s="303"/>
      <c r="Q1314" s="214">
        <f t="shared" si="384"/>
        <v>0</v>
      </c>
      <c r="R1314" s="71"/>
      <c r="S1314" s="308"/>
      <c r="T1314" s="308"/>
      <c r="U1314" s="308"/>
      <c r="V1314" s="79"/>
      <c r="W1314" s="303"/>
      <c r="X1314" s="303"/>
      <c r="Y1314" s="309">
        <f t="shared" si="400"/>
        <v>0</v>
      </c>
      <c r="Z1314" s="73" t="s">
        <v>169</v>
      </c>
      <c r="AA1314" s="73" t="s">
        <v>169</v>
      </c>
      <c r="AB1314" s="317"/>
      <c r="AC1314" s="73" t="s">
        <v>169</v>
      </c>
      <c r="AD1314" s="73" t="s">
        <v>169</v>
      </c>
      <c r="AE1314" s="317"/>
      <c r="AF1314" s="73" t="s">
        <v>169</v>
      </c>
      <c r="AG1314" s="73" t="s">
        <v>169</v>
      </c>
      <c r="AH1314" s="317"/>
      <c r="AI1314" s="88">
        <f t="shared" si="385"/>
        <v>0</v>
      </c>
      <c r="AJ1314" s="312">
        <f t="shared" si="386"/>
        <v>0</v>
      </c>
      <c r="AK1314" s="27">
        <f t="shared" si="387"/>
        <v>0</v>
      </c>
      <c r="AL1314" s="27">
        <f t="shared" si="388"/>
        <v>0</v>
      </c>
      <c r="AM1314" s="27">
        <f t="shared" si="389"/>
        <v>0</v>
      </c>
      <c r="AN1314" s="77">
        <f t="shared" si="401"/>
        <v>0</v>
      </c>
      <c r="AP1314" s="27">
        <f t="shared" si="390"/>
        <v>0</v>
      </c>
      <c r="AQ1314" s="207">
        <f t="shared" si="391"/>
        <v>0</v>
      </c>
      <c r="AR1314" s="27">
        <f t="shared" si="392"/>
        <v>0</v>
      </c>
      <c r="AS1314" s="27">
        <f t="shared" si="393"/>
        <v>0</v>
      </c>
      <c r="AT1314" s="27">
        <f t="shared" si="394"/>
        <v>0</v>
      </c>
      <c r="AU1314" s="27">
        <f t="shared" si="395"/>
        <v>0</v>
      </c>
      <c r="AV1314" s="27">
        <f t="shared" si="396"/>
        <v>0</v>
      </c>
      <c r="AW1314" s="27">
        <f t="shared" si="397"/>
        <v>0</v>
      </c>
    </row>
    <row r="1315" spans="1:49">
      <c r="A1315" s="78">
        <v>1304</v>
      </c>
      <c r="B1315" s="69" t="s">
        <v>328</v>
      </c>
      <c r="C1315" s="314"/>
      <c r="D1315" s="72"/>
      <c r="E1315" s="180"/>
      <c r="F1315" s="72"/>
      <c r="G1315" s="72"/>
      <c r="H1315" s="325">
        <f t="shared" si="398"/>
        <v>0</v>
      </c>
      <c r="I1315" s="71"/>
      <c r="J1315" s="303"/>
      <c r="K1315" s="303"/>
      <c r="L1315" s="303"/>
      <c r="M1315" s="304">
        <f t="shared" si="383"/>
        <v>0</v>
      </c>
      <c r="N1315" s="326" t="str">
        <f t="shared" si="399"/>
        <v/>
      </c>
      <c r="O1315" s="71"/>
      <c r="P1315" s="303"/>
      <c r="Q1315" s="214">
        <f t="shared" si="384"/>
        <v>0</v>
      </c>
      <c r="R1315" s="71"/>
      <c r="S1315" s="308"/>
      <c r="T1315" s="308"/>
      <c r="U1315" s="308"/>
      <c r="V1315" s="79"/>
      <c r="W1315" s="303"/>
      <c r="X1315" s="303"/>
      <c r="Y1315" s="309">
        <f t="shared" si="400"/>
        <v>0</v>
      </c>
      <c r="Z1315" s="73" t="s">
        <v>169</v>
      </c>
      <c r="AA1315" s="73" t="s">
        <v>169</v>
      </c>
      <c r="AB1315" s="317"/>
      <c r="AC1315" s="73" t="s">
        <v>169</v>
      </c>
      <c r="AD1315" s="73" t="s">
        <v>169</v>
      </c>
      <c r="AE1315" s="317"/>
      <c r="AF1315" s="73" t="s">
        <v>169</v>
      </c>
      <c r="AG1315" s="73" t="s">
        <v>169</v>
      </c>
      <c r="AH1315" s="317"/>
      <c r="AI1315" s="88">
        <f t="shared" si="385"/>
        <v>0</v>
      </c>
      <c r="AJ1315" s="312">
        <f t="shared" si="386"/>
        <v>0</v>
      </c>
      <c r="AK1315" s="27">
        <f t="shared" si="387"/>
        <v>0</v>
      </c>
      <c r="AL1315" s="27">
        <f t="shared" si="388"/>
        <v>0</v>
      </c>
      <c r="AM1315" s="27">
        <f t="shared" si="389"/>
        <v>0</v>
      </c>
      <c r="AN1315" s="77">
        <f t="shared" si="401"/>
        <v>0</v>
      </c>
      <c r="AP1315" s="27">
        <f t="shared" si="390"/>
        <v>0</v>
      </c>
      <c r="AQ1315" s="207">
        <f t="shared" si="391"/>
        <v>0</v>
      </c>
      <c r="AR1315" s="27">
        <f t="shared" si="392"/>
        <v>0</v>
      </c>
      <c r="AS1315" s="27">
        <f t="shared" si="393"/>
        <v>0</v>
      </c>
      <c r="AT1315" s="27">
        <f t="shared" si="394"/>
        <v>0</v>
      </c>
      <c r="AU1315" s="27">
        <f t="shared" si="395"/>
        <v>0</v>
      </c>
      <c r="AV1315" s="27">
        <f t="shared" si="396"/>
        <v>0</v>
      </c>
      <c r="AW1315" s="27">
        <f t="shared" si="397"/>
        <v>0</v>
      </c>
    </row>
    <row r="1316" spans="1:49">
      <c r="A1316" s="78">
        <v>1305</v>
      </c>
      <c r="B1316" s="69" t="s">
        <v>328</v>
      </c>
      <c r="C1316" s="314"/>
      <c r="D1316" s="72"/>
      <c r="E1316" s="180"/>
      <c r="F1316" s="72"/>
      <c r="G1316" s="72"/>
      <c r="H1316" s="325">
        <f t="shared" si="398"/>
        <v>0</v>
      </c>
      <c r="I1316" s="71"/>
      <c r="J1316" s="303"/>
      <c r="K1316" s="303"/>
      <c r="L1316" s="303"/>
      <c r="M1316" s="304">
        <f t="shared" si="383"/>
        <v>0</v>
      </c>
      <c r="N1316" s="326" t="str">
        <f t="shared" si="399"/>
        <v/>
      </c>
      <c r="O1316" s="71"/>
      <c r="P1316" s="303"/>
      <c r="Q1316" s="214">
        <f t="shared" si="384"/>
        <v>0</v>
      </c>
      <c r="R1316" s="71"/>
      <c r="S1316" s="308"/>
      <c r="T1316" s="308"/>
      <c r="U1316" s="308"/>
      <c r="V1316" s="79"/>
      <c r="W1316" s="303"/>
      <c r="X1316" s="303"/>
      <c r="Y1316" s="309">
        <f t="shared" si="400"/>
        <v>0</v>
      </c>
      <c r="Z1316" s="73" t="s">
        <v>169</v>
      </c>
      <c r="AA1316" s="73" t="s">
        <v>169</v>
      </c>
      <c r="AB1316" s="317"/>
      <c r="AC1316" s="73" t="s">
        <v>169</v>
      </c>
      <c r="AD1316" s="73" t="s">
        <v>169</v>
      </c>
      <c r="AE1316" s="317"/>
      <c r="AF1316" s="73" t="s">
        <v>169</v>
      </c>
      <c r="AG1316" s="73" t="s">
        <v>169</v>
      </c>
      <c r="AH1316" s="317"/>
      <c r="AI1316" s="88">
        <f t="shared" si="385"/>
        <v>0</v>
      </c>
      <c r="AJ1316" s="312">
        <f t="shared" si="386"/>
        <v>0</v>
      </c>
      <c r="AK1316" s="27">
        <f t="shared" si="387"/>
        <v>0</v>
      </c>
      <c r="AL1316" s="27">
        <f t="shared" si="388"/>
        <v>0</v>
      </c>
      <c r="AM1316" s="27">
        <f t="shared" si="389"/>
        <v>0</v>
      </c>
      <c r="AN1316" s="77">
        <f t="shared" si="401"/>
        <v>0</v>
      </c>
      <c r="AP1316" s="27">
        <f t="shared" si="390"/>
        <v>0</v>
      </c>
      <c r="AQ1316" s="207">
        <f t="shared" si="391"/>
        <v>0</v>
      </c>
      <c r="AR1316" s="27">
        <f t="shared" si="392"/>
        <v>0</v>
      </c>
      <c r="AS1316" s="27">
        <f t="shared" si="393"/>
        <v>0</v>
      </c>
      <c r="AT1316" s="27">
        <f t="shared" si="394"/>
        <v>0</v>
      </c>
      <c r="AU1316" s="27">
        <f t="shared" si="395"/>
        <v>0</v>
      </c>
      <c r="AV1316" s="27">
        <f t="shared" si="396"/>
        <v>0</v>
      </c>
      <c r="AW1316" s="27">
        <f t="shared" si="397"/>
        <v>0</v>
      </c>
    </row>
    <row r="1317" spans="1:49">
      <c r="A1317" s="78">
        <v>1306</v>
      </c>
      <c r="B1317" s="69" t="s">
        <v>328</v>
      </c>
      <c r="C1317" s="314"/>
      <c r="D1317" s="72"/>
      <c r="E1317" s="180"/>
      <c r="F1317" s="72"/>
      <c r="G1317" s="72"/>
      <c r="H1317" s="325">
        <f t="shared" si="398"/>
        <v>0</v>
      </c>
      <c r="I1317" s="71"/>
      <c r="J1317" s="303"/>
      <c r="K1317" s="303"/>
      <c r="L1317" s="303"/>
      <c r="M1317" s="304">
        <f t="shared" si="383"/>
        <v>0</v>
      </c>
      <c r="N1317" s="326" t="str">
        <f t="shared" si="399"/>
        <v/>
      </c>
      <c r="O1317" s="71"/>
      <c r="P1317" s="303"/>
      <c r="Q1317" s="214">
        <f t="shared" si="384"/>
        <v>0</v>
      </c>
      <c r="R1317" s="71"/>
      <c r="S1317" s="308"/>
      <c r="T1317" s="308"/>
      <c r="U1317" s="308"/>
      <c r="V1317" s="79"/>
      <c r="W1317" s="303"/>
      <c r="X1317" s="303"/>
      <c r="Y1317" s="309">
        <f t="shared" si="400"/>
        <v>0</v>
      </c>
      <c r="Z1317" s="73" t="s">
        <v>169</v>
      </c>
      <c r="AA1317" s="73" t="s">
        <v>169</v>
      </c>
      <c r="AB1317" s="317"/>
      <c r="AC1317" s="73" t="s">
        <v>169</v>
      </c>
      <c r="AD1317" s="73" t="s">
        <v>169</v>
      </c>
      <c r="AE1317" s="317"/>
      <c r="AF1317" s="73" t="s">
        <v>169</v>
      </c>
      <c r="AG1317" s="73" t="s">
        <v>169</v>
      </c>
      <c r="AH1317" s="317"/>
      <c r="AI1317" s="88">
        <f t="shared" si="385"/>
        <v>0</v>
      </c>
      <c r="AJ1317" s="312">
        <f t="shared" si="386"/>
        <v>0</v>
      </c>
      <c r="AK1317" s="27">
        <f t="shared" si="387"/>
        <v>0</v>
      </c>
      <c r="AL1317" s="27">
        <f t="shared" si="388"/>
        <v>0</v>
      </c>
      <c r="AM1317" s="27">
        <f t="shared" si="389"/>
        <v>0</v>
      </c>
      <c r="AN1317" s="77">
        <f t="shared" si="401"/>
        <v>0</v>
      </c>
      <c r="AP1317" s="27">
        <f t="shared" si="390"/>
        <v>0</v>
      </c>
      <c r="AQ1317" s="207">
        <f t="shared" si="391"/>
        <v>0</v>
      </c>
      <c r="AR1317" s="27">
        <f t="shared" si="392"/>
        <v>0</v>
      </c>
      <c r="AS1317" s="27">
        <f t="shared" si="393"/>
        <v>0</v>
      </c>
      <c r="AT1317" s="27">
        <f t="shared" si="394"/>
        <v>0</v>
      </c>
      <c r="AU1317" s="27">
        <f t="shared" si="395"/>
        <v>0</v>
      </c>
      <c r="AV1317" s="27">
        <f t="shared" si="396"/>
        <v>0</v>
      </c>
      <c r="AW1317" s="27">
        <f t="shared" si="397"/>
        <v>0</v>
      </c>
    </row>
    <row r="1318" spans="1:49">
      <c r="A1318" s="78">
        <v>1307</v>
      </c>
      <c r="B1318" s="69" t="s">
        <v>328</v>
      </c>
      <c r="C1318" s="314"/>
      <c r="D1318" s="72"/>
      <c r="E1318" s="180"/>
      <c r="F1318" s="72"/>
      <c r="G1318" s="72"/>
      <c r="H1318" s="325">
        <f t="shared" si="398"/>
        <v>0</v>
      </c>
      <c r="I1318" s="71"/>
      <c r="J1318" s="303"/>
      <c r="K1318" s="303"/>
      <c r="L1318" s="303"/>
      <c r="M1318" s="304">
        <f t="shared" si="383"/>
        <v>0</v>
      </c>
      <c r="N1318" s="326" t="str">
        <f t="shared" si="399"/>
        <v/>
      </c>
      <c r="O1318" s="71"/>
      <c r="P1318" s="303"/>
      <c r="Q1318" s="214">
        <f t="shared" si="384"/>
        <v>0</v>
      </c>
      <c r="R1318" s="71"/>
      <c r="S1318" s="308"/>
      <c r="T1318" s="308"/>
      <c r="U1318" s="308"/>
      <c r="V1318" s="79"/>
      <c r="W1318" s="303"/>
      <c r="X1318" s="303"/>
      <c r="Y1318" s="309">
        <f t="shared" si="400"/>
        <v>0</v>
      </c>
      <c r="Z1318" s="73" t="s">
        <v>169</v>
      </c>
      <c r="AA1318" s="73" t="s">
        <v>169</v>
      </c>
      <c r="AB1318" s="317"/>
      <c r="AC1318" s="73" t="s">
        <v>169</v>
      </c>
      <c r="AD1318" s="73" t="s">
        <v>169</v>
      </c>
      <c r="AE1318" s="317"/>
      <c r="AF1318" s="73" t="s">
        <v>169</v>
      </c>
      <c r="AG1318" s="73" t="s">
        <v>169</v>
      </c>
      <c r="AH1318" s="317"/>
      <c r="AI1318" s="88">
        <f t="shared" si="385"/>
        <v>0</v>
      </c>
      <c r="AJ1318" s="312">
        <f t="shared" si="386"/>
        <v>0</v>
      </c>
      <c r="AK1318" s="27">
        <f t="shared" si="387"/>
        <v>0</v>
      </c>
      <c r="AL1318" s="27">
        <f t="shared" si="388"/>
        <v>0</v>
      </c>
      <c r="AM1318" s="27">
        <f t="shared" si="389"/>
        <v>0</v>
      </c>
      <c r="AN1318" s="77">
        <f t="shared" si="401"/>
        <v>0</v>
      </c>
      <c r="AP1318" s="27">
        <f t="shared" si="390"/>
        <v>0</v>
      </c>
      <c r="AQ1318" s="207">
        <f t="shared" si="391"/>
        <v>0</v>
      </c>
      <c r="AR1318" s="27">
        <f t="shared" si="392"/>
        <v>0</v>
      </c>
      <c r="AS1318" s="27">
        <f t="shared" si="393"/>
        <v>0</v>
      </c>
      <c r="AT1318" s="27">
        <f t="shared" si="394"/>
        <v>0</v>
      </c>
      <c r="AU1318" s="27">
        <f t="shared" si="395"/>
        <v>0</v>
      </c>
      <c r="AV1318" s="27">
        <f t="shared" si="396"/>
        <v>0</v>
      </c>
      <c r="AW1318" s="27">
        <f t="shared" si="397"/>
        <v>0</v>
      </c>
    </row>
    <row r="1319" spans="1:49">
      <c r="A1319" s="78">
        <v>1308</v>
      </c>
      <c r="B1319" s="69" t="s">
        <v>328</v>
      </c>
      <c r="C1319" s="314"/>
      <c r="D1319" s="72"/>
      <c r="E1319" s="180"/>
      <c r="F1319" s="72"/>
      <c r="G1319" s="72"/>
      <c r="H1319" s="325">
        <f t="shared" si="398"/>
        <v>0</v>
      </c>
      <c r="I1319" s="71"/>
      <c r="J1319" s="303"/>
      <c r="K1319" s="303"/>
      <c r="L1319" s="303"/>
      <c r="M1319" s="304">
        <f t="shared" si="383"/>
        <v>0</v>
      </c>
      <c r="N1319" s="326" t="str">
        <f t="shared" si="399"/>
        <v/>
      </c>
      <c r="O1319" s="71"/>
      <c r="P1319" s="303"/>
      <c r="Q1319" s="214">
        <f t="shared" si="384"/>
        <v>0</v>
      </c>
      <c r="R1319" s="71"/>
      <c r="S1319" s="308"/>
      <c r="T1319" s="308"/>
      <c r="U1319" s="308"/>
      <c r="V1319" s="79"/>
      <c r="W1319" s="303"/>
      <c r="X1319" s="303"/>
      <c r="Y1319" s="309">
        <f t="shared" si="400"/>
        <v>0</v>
      </c>
      <c r="Z1319" s="73" t="s">
        <v>169</v>
      </c>
      <c r="AA1319" s="73" t="s">
        <v>169</v>
      </c>
      <c r="AB1319" s="317"/>
      <c r="AC1319" s="73" t="s">
        <v>169</v>
      </c>
      <c r="AD1319" s="73" t="s">
        <v>169</v>
      </c>
      <c r="AE1319" s="317"/>
      <c r="AF1319" s="73" t="s">
        <v>169</v>
      </c>
      <c r="AG1319" s="73" t="s">
        <v>169</v>
      </c>
      <c r="AH1319" s="317"/>
      <c r="AI1319" s="88">
        <f t="shared" si="385"/>
        <v>0</v>
      </c>
      <c r="AJ1319" s="312">
        <f t="shared" si="386"/>
        <v>0</v>
      </c>
      <c r="AK1319" s="27">
        <f t="shared" si="387"/>
        <v>0</v>
      </c>
      <c r="AL1319" s="27">
        <f t="shared" si="388"/>
        <v>0</v>
      </c>
      <c r="AM1319" s="27">
        <f t="shared" si="389"/>
        <v>0</v>
      </c>
      <c r="AN1319" s="77">
        <f t="shared" si="401"/>
        <v>0</v>
      </c>
      <c r="AP1319" s="27">
        <f t="shared" si="390"/>
        <v>0</v>
      </c>
      <c r="AQ1319" s="207">
        <f t="shared" si="391"/>
        <v>0</v>
      </c>
      <c r="AR1319" s="27">
        <f t="shared" si="392"/>
        <v>0</v>
      </c>
      <c r="AS1319" s="27">
        <f t="shared" si="393"/>
        <v>0</v>
      </c>
      <c r="AT1319" s="27">
        <f t="shared" si="394"/>
        <v>0</v>
      </c>
      <c r="AU1319" s="27">
        <f t="shared" si="395"/>
        <v>0</v>
      </c>
      <c r="AV1319" s="27">
        <f t="shared" si="396"/>
        <v>0</v>
      </c>
      <c r="AW1319" s="27">
        <f t="shared" si="397"/>
        <v>0</v>
      </c>
    </row>
    <row r="1320" spans="1:49">
      <c r="A1320" s="78">
        <v>1309</v>
      </c>
      <c r="B1320" s="69" t="s">
        <v>328</v>
      </c>
      <c r="C1320" s="314"/>
      <c r="D1320" s="72"/>
      <c r="E1320" s="180"/>
      <c r="F1320" s="72"/>
      <c r="G1320" s="72"/>
      <c r="H1320" s="325">
        <f t="shared" si="398"/>
        <v>0</v>
      </c>
      <c r="I1320" s="71"/>
      <c r="J1320" s="303"/>
      <c r="K1320" s="303"/>
      <c r="L1320" s="303"/>
      <c r="M1320" s="304">
        <f t="shared" si="383"/>
        <v>0</v>
      </c>
      <c r="N1320" s="326" t="str">
        <f t="shared" si="399"/>
        <v/>
      </c>
      <c r="O1320" s="71"/>
      <c r="P1320" s="303"/>
      <c r="Q1320" s="214">
        <f t="shared" si="384"/>
        <v>0</v>
      </c>
      <c r="R1320" s="71"/>
      <c r="S1320" s="308"/>
      <c r="T1320" s="308"/>
      <c r="U1320" s="308"/>
      <c r="V1320" s="79"/>
      <c r="W1320" s="303"/>
      <c r="X1320" s="303"/>
      <c r="Y1320" s="309">
        <f t="shared" si="400"/>
        <v>0</v>
      </c>
      <c r="Z1320" s="73" t="s">
        <v>169</v>
      </c>
      <c r="AA1320" s="73" t="s">
        <v>169</v>
      </c>
      <c r="AB1320" s="317"/>
      <c r="AC1320" s="73" t="s">
        <v>169</v>
      </c>
      <c r="AD1320" s="73" t="s">
        <v>169</v>
      </c>
      <c r="AE1320" s="317"/>
      <c r="AF1320" s="73" t="s">
        <v>169</v>
      </c>
      <c r="AG1320" s="73" t="s">
        <v>169</v>
      </c>
      <c r="AH1320" s="317"/>
      <c r="AI1320" s="88">
        <f t="shared" si="385"/>
        <v>0</v>
      </c>
      <c r="AJ1320" s="312">
        <f t="shared" si="386"/>
        <v>0</v>
      </c>
      <c r="AK1320" s="27">
        <f t="shared" si="387"/>
        <v>0</v>
      </c>
      <c r="AL1320" s="27">
        <f t="shared" si="388"/>
        <v>0</v>
      </c>
      <c r="AM1320" s="27">
        <f t="shared" si="389"/>
        <v>0</v>
      </c>
      <c r="AN1320" s="77">
        <f t="shared" si="401"/>
        <v>0</v>
      </c>
      <c r="AP1320" s="27">
        <f t="shared" si="390"/>
        <v>0</v>
      </c>
      <c r="AQ1320" s="207">
        <f t="shared" si="391"/>
        <v>0</v>
      </c>
      <c r="AR1320" s="27">
        <f t="shared" si="392"/>
        <v>0</v>
      </c>
      <c r="AS1320" s="27">
        <f t="shared" si="393"/>
        <v>0</v>
      </c>
      <c r="AT1320" s="27">
        <f t="shared" si="394"/>
        <v>0</v>
      </c>
      <c r="AU1320" s="27">
        <f t="shared" si="395"/>
        <v>0</v>
      </c>
      <c r="AV1320" s="27">
        <f t="shared" si="396"/>
        <v>0</v>
      </c>
      <c r="AW1320" s="27">
        <f t="shared" si="397"/>
        <v>0</v>
      </c>
    </row>
    <row r="1321" spans="1:49">
      <c r="A1321" s="78">
        <v>1310</v>
      </c>
      <c r="B1321" s="69" t="s">
        <v>328</v>
      </c>
      <c r="C1321" s="314"/>
      <c r="D1321" s="72"/>
      <c r="E1321" s="180"/>
      <c r="F1321" s="72"/>
      <c r="G1321" s="72"/>
      <c r="H1321" s="325">
        <f t="shared" si="398"/>
        <v>0</v>
      </c>
      <c r="I1321" s="71"/>
      <c r="J1321" s="303"/>
      <c r="K1321" s="303"/>
      <c r="L1321" s="303"/>
      <c r="M1321" s="304">
        <f t="shared" si="383"/>
        <v>0</v>
      </c>
      <c r="N1321" s="326" t="str">
        <f t="shared" si="399"/>
        <v/>
      </c>
      <c r="O1321" s="71"/>
      <c r="P1321" s="303"/>
      <c r="Q1321" s="214">
        <f t="shared" si="384"/>
        <v>0</v>
      </c>
      <c r="R1321" s="71"/>
      <c r="S1321" s="308"/>
      <c r="T1321" s="308"/>
      <c r="U1321" s="308"/>
      <c r="V1321" s="79"/>
      <c r="W1321" s="303"/>
      <c r="X1321" s="303"/>
      <c r="Y1321" s="309">
        <f t="shared" si="400"/>
        <v>0</v>
      </c>
      <c r="Z1321" s="73" t="s">
        <v>169</v>
      </c>
      <c r="AA1321" s="73" t="s">
        <v>169</v>
      </c>
      <c r="AB1321" s="317"/>
      <c r="AC1321" s="73" t="s">
        <v>169</v>
      </c>
      <c r="AD1321" s="73" t="s">
        <v>169</v>
      </c>
      <c r="AE1321" s="317"/>
      <c r="AF1321" s="73" t="s">
        <v>169</v>
      </c>
      <c r="AG1321" s="73" t="s">
        <v>169</v>
      </c>
      <c r="AH1321" s="317"/>
      <c r="AI1321" s="88">
        <f t="shared" si="385"/>
        <v>0</v>
      </c>
      <c r="AJ1321" s="312">
        <f t="shared" si="386"/>
        <v>0</v>
      </c>
      <c r="AK1321" s="27">
        <f t="shared" si="387"/>
        <v>0</v>
      </c>
      <c r="AL1321" s="27">
        <f t="shared" si="388"/>
        <v>0</v>
      </c>
      <c r="AM1321" s="27">
        <f t="shared" si="389"/>
        <v>0</v>
      </c>
      <c r="AN1321" s="77">
        <f t="shared" si="401"/>
        <v>0</v>
      </c>
      <c r="AP1321" s="27">
        <f t="shared" si="390"/>
        <v>0</v>
      </c>
      <c r="AQ1321" s="207">
        <f t="shared" si="391"/>
        <v>0</v>
      </c>
      <c r="AR1321" s="27">
        <f t="shared" si="392"/>
        <v>0</v>
      </c>
      <c r="AS1321" s="27">
        <f t="shared" si="393"/>
        <v>0</v>
      </c>
      <c r="AT1321" s="27">
        <f t="shared" si="394"/>
        <v>0</v>
      </c>
      <c r="AU1321" s="27">
        <f t="shared" si="395"/>
        <v>0</v>
      </c>
      <c r="AV1321" s="27">
        <f t="shared" si="396"/>
        <v>0</v>
      </c>
      <c r="AW1321" s="27">
        <f t="shared" si="397"/>
        <v>0</v>
      </c>
    </row>
    <row r="1322" spans="1:49">
      <c r="A1322" s="78">
        <v>1311</v>
      </c>
      <c r="B1322" s="69" t="s">
        <v>328</v>
      </c>
      <c r="C1322" s="314"/>
      <c r="D1322" s="72"/>
      <c r="E1322" s="180"/>
      <c r="F1322" s="72"/>
      <c r="G1322" s="72"/>
      <c r="H1322" s="325">
        <f t="shared" si="398"/>
        <v>0</v>
      </c>
      <c r="I1322" s="71"/>
      <c r="J1322" s="303"/>
      <c r="K1322" s="303"/>
      <c r="L1322" s="303"/>
      <c r="M1322" s="304">
        <f t="shared" si="383"/>
        <v>0</v>
      </c>
      <c r="N1322" s="326" t="str">
        <f t="shared" si="399"/>
        <v/>
      </c>
      <c r="O1322" s="71"/>
      <c r="P1322" s="303"/>
      <c r="Q1322" s="214">
        <f t="shared" si="384"/>
        <v>0</v>
      </c>
      <c r="R1322" s="71"/>
      <c r="S1322" s="308"/>
      <c r="T1322" s="308"/>
      <c r="U1322" s="308"/>
      <c r="V1322" s="79"/>
      <c r="W1322" s="303"/>
      <c r="X1322" s="303"/>
      <c r="Y1322" s="309">
        <f t="shared" si="400"/>
        <v>0</v>
      </c>
      <c r="Z1322" s="73" t="s">
        <v>169</v>
      </c>
      <c r="AA1322" s="73" t="s">
        <v>169</v>
      </c>
      <c r="AB1322" s="317"/>
      <c r="AC1322" s="73" t="s">
        <v>169</v>
      </c>
      <c r="AD1322" s="73" t="s">
        <v>169</v>
      </c>
      <c r="AE1322" s="317"/>
      <c r="AF1322" s="73" t="s">
        <v>169</v>
      </c>
      <c r="AG1322" s="73" t="s">
        <v>169</v>
      </c>
      <c r="AH1322" s="317"/>
      <c r="AI1322" s="88">
        <f t="shared" si="385"/>
        <v>0</v>
      </c>
      <c r="AJ1322" s="312">
        <f t="shared" si="386"/>
        <v>0</v>
      </c>
      <c r="AK1322" s="27">
        <f t="shared" si="387"/>
        <v>0</v>
      </c>
      <c r="AL1322" s="27">
        <f t="shared" si="388"/>
        <v>0</v>
      </c>
      <c r="AM1322" s="27">
        <f t="shared" si="389"/>
        <v>0</v>
      </c>
      <c r="AN1322" s="77">
        <f t="shared" si="401"/>
        <v>0</v>
      </c>
      <c r="AP1322" s="27">
        <f t="shared" si="390"/>
        <v>0</v>
      </c>
      <c r="AQ1322" s="207">
        <f t="shared" si="391"/>
        <v>0</v>
      </c>
      <c r="AR1322" s="27">
        <f t="shared" si="392"/>
        <v>0</v>
      </c>
      <c r="AS1322" s="27">
        <f t="shared" si="393"/>
        <v>0</v>
      </c>
      <c r="AT1322" s="27">
        <f t="shared" si="394"/>
        <v>0</v>
      </c>
      <c r="AU1322" s="27">
        <f t="shared" si="395"/>
        <v>0</v>
      </c>
      <c r="AV1322" s="27">
        <f t="shared" si="396"/>
        <v>0</v>
      </c>
      <c r="AW1322" s="27">
        <f t="shared" si="397"/>
        <v>0</v>
      </c>
    </row>
    <row r="1323" spans="1:49">
      <c r="A1323" s="78">
        <v>1312</v>
      </c>
      <c r="B1323" s="69" t="s">
        <v>328</v>
      </c>
      <c r="C1323" s="314"/>
      <c r="D1323" s="72"/>
      <c r="E1323" s="180"/>
      <c r="F1323" s="72"/>
      <c r="G1323" s="72"/>
      <c r="H1323" s="325">
        <f t="shared" si="398"/>
        <v>0</v>
      </c>
      <c r="I1323" s="71"/>
      <c r="J1323" s="303"/>
      <c r="K1323" s="303"/>
      <c r="L1323" s="303"/>
      <c r="M1323" s="304">
        <f t="shared" si="383"/>
        <v>0</v>
      </c>
      <c r="N1323" s="326" t="str">
        <f t="shared" si="399"/>
        <v/>
      </c>
      <c r="O1323" s="71"/>
      <c r="P1323" s="303"/>
      <c r="Q1323" s="214">
        <f t="shared" si="384"/>
        <v>0</v>
      </c>
      <c r="R1323" s="71"/>
      <c r="S1323" s="308"/>
      <c r="T1323" s="308"/>
      <c r="U1323" s="308"/>
      <c r="V1323" s="79"/>
      <c r="W1323" s="303"/>
      <c r="X1323" s="303"/>
      <c r="Y1323" s="309">
        <f t="shared" si="400"/>
        <v>0</v>
      </c>
      <c r="Z1323" s="73" t="s">
        <v>169</v>
      </c>
      <c r="AA1323" s="73" t="s">
        <v>169</v>
      </c>
      <c r="AB1323" s="317"/>
      <c r="AC1323" s="73" t="s">
        <v>169</v>
      </c>
      <c r="AD1323" s="73" t="s">
        <v>169</v>
      </c>
      <c r="AE1323" s="317"/>
      <c r="AF1323" s="73" t="s">
        <v>169</v>
      </c>
      <c r="AG1323" s="73" t="s">
        <v>169</v>
      </c>
      <c r="AH1323" s="317"/>
      <c r="AI1323" s="88">
        <f t="shared" si="385"/>
        <v>0</v>
      </c>
      <c r="AJ1323" s="312">
        <f t="shared" si="386"/>
        <v>0</v>
      </c>
      <c r="AK1323" s="27">
        <f t="shared" si="387"/>
        <v>0</v>
      </c>
      <c r="AL1323" s="27">
        <f t="shared" si="388"/>
        <v>0</v>
      </c>
      <c r="AM1323" s="27">
        <f t="shared" si="389"/>
        <v>0</v>
      </c>
      <c r="AN1323" s="77">
        <f t="shared" si="401"/>
        <v>0</v>
      </c>
      <c r="AP1323" s="27">
        <f t="shared" si="390"/>
        <v>0</v>
      </c>
      <c r="AQ1323" s="207">
        <f t="shared" si="391"/>
        <v>0</v>
      </c>
      <c r="AR1323" s="27">
        <f t="shared" si="392"/>
        <v>0</v>
      </c>
      <c r="AS1323" s="27">
        <f t="shared" si="393"/>
        <v>0</v>
      </c>
      <c r="AT1323" s="27">
        <f t="shared" si="394"/>
        <v>0</v>
      </c>
      <c r="AU1323" s="27">
        <f t="shared" si="395"/>
        <v>0</v>
      </c>
      <c r="AV1323" s="27">
        <f t="shared" si="396"/>
        <v>0</v>
      </c>
      <c r="AW1323" s="27">
        <f t="shared" si="397"/>
        <v>0</v>
      </c>
    </row>
    <row r="1324" spans="1:49">
      <c r="A1324" s="78">
        <v>1313</v>
      </c>
      <c r="B1324" s="69" t="s">
        <v>328</v>
      </c>
      <c r="C1324" s="314"/>
      <c r="D1324" s="72"/>
      <c r="E1324" s="180"/>
      <c r="F1324" s="72"/>
      <c r="G1324" s="72"/>
      <c r="H1324" s="325">
        <f t="shared" si="398"/>
        <v>0</v>
      </c>
      <c r="I1324" s="71"/>
      <c r="J1324" s="303"/>
      <c r="K1324" s="303"/>
      <c r="L1324" s="303"/>
      <c r="M1324" s="304">
        <f t="shared" si="383"/>
        <v>0</v>
      </c>
      <c r="N1324" s="326" t="str">
        <f t="shared" si="399"/>
        <v/>
      </c>
      <c r="O1324" s="71"/>
      <c r="P1324" s="303"/>
      <c r="Q1324" s="214">
        <f t="shared" si="384"/>
        <v>0</v>
      </c>
      <c r="R1324" s="71"/>
      <c r="S1324" s="308"/>
      <c r="T1324" s="308"/>
      <c r="U1324" s="308"/>
      <c r="V1324" s="79"/>
      <c r="W1324" s="303"/>
      <c r="X1324" s="303"/>
      <c r="Y1324" s="309">
        <f t="shared" si="400"/>
        <v>0</v>
      </c>
      <c r="Z1324" s="73" t="s">
        <v>169</v>
      </c>
      <c r="AA1324" s="73" t="s">
        <v>169</v>
      </c>
      <c r="AB1324" s="317"/>
      <c r="AC1324" s="73" t="s">
        <v>169</v>
      </c>
      <c r="AD1324" s="73" t="s">
        <v>169</v>
      </c>
      <c r="AE1324" s="317"/>
      <c r="AF1324" s="73" t="s">
        <v>169</v>
      </c>
      <c r="AG1324" s="73" t="s">
        <v>169</v>
      </c>
      <c r="AH1324" s="317"/>
      <c r="AI1324" s="88">
        <f t="shared" si="385"/>
        <v>0</v>
      </c>
      <c r="AJ1324" s="312">
        <f t="shared" si="386"/>
        <v>0</v>
      </c>
      <c r="AK1324" s="27">
        <f t="shared" si="387"/>
        <v>0</v>
      </c>
      <c r="AL1324" s="27">
        <f t="shared" si="388"/>
        <v>0</v>
      </c>
      <c r="AM1324" s="27">
        <f t="shared" si="389"/>
        <v>0</v>
      </c>
      <c r="AN1324" s="77">
        <f t="shared" si="401"/>
        <v>0</v>
      </c>
      <c r="AP1324" s="27">
        <f t="shared" si="390"/>
        <v>0</v>
      </c>
      <c r="AQ1324" s="207">
        <f t="shared" si="391"/>
        <v>0</v>
      </c>
      <c r="AR1324" s="27">
        <f t="shared" si="392"/>
        <v>0</v>
      </c>
      <c r="AS1324" s="27">
        <f t="shared" si="393"/>
        <v>0</v>
      </c>
      <c r="AT1324" s="27">
        <f t="shared" si="394"/>
        <v>0</v>
      </c>
      <c r="AU1324" s="27">
        <f t="shared" si="395"/>
        <v>0</v>
      </c>
      <c r="AV1324" s="27">
        <f t="shared" si="396"/>
        <v>0</v>
      </c>
      <c r="AW1324" s="27">
        <f t="shared" si="397"/>
        <v>0</v>
      </c>
    </row>
    <row r="1325" spans="1:49">
      <c r="A1325" s="78">
        <v>1314</v>
      </c>
      <c r="B1325" s="69" t="s">
        <v>328</v>
      </c>
      <c r="C1325" s="314"/>
      <c r="D1325" s="72"/>
      <c r="E1325" s="180"/>
      <c r="F1325" s="72"/>
      <c r="G1325" s="72"/>
      <c r="H1325" s="325">
        <f t="shared" si="398"/>
        <v>0</v>
      </c>
      <c r="I1325" s="71"/>
      <c r="J1325" s="303"/>
      <c r="K1325" s="303"/>
      <c r="L1325" s="303"/>
      <c r="M1325" s="304">
        <f t="shared" si="383"/>
        <v>0</v>
      </c>
      <c r="N1325" s="326" t="str">
        <f t="shared" si="399"/>
        <v/>
      </c>
      <c r="O1325" s="71"/>
      <c r="P1325" s="303"/>
      <c r="Q1325" s="214">
        <f t="shared" si="384"/>
        <v>0</v>
      </c>
      <c r="R1325" s="71"/>
      <c r="S1325" s="308"/>
      <c r="T1325" s="308"/>
      <c r="U1325" s="308"/>
      <c r="V1325" s="79"/>
      <c r="W1325" s="303"/>
      <c r="X1325" s="303"/>
      <c r="Y1325" s="309">
        <f t="shared" si="400"/>
        <v>0</v>
      </c>
      <c r="Z1325" s="73" t="s">
        <v>169</v>
      </c>
      <c r="AA1325" s="73" t="s">
        <v>169</v>
      </c>
      <c r="AB1325" s="317"/>
      <c r="AC1325" s="73" t="s">
        <v>169</v>
      </c>
      <c r="AD1325" s="73" t="s">
        <v>169</v>
      </c>
      <c r="AE1325" s="317"/>
      <c r="AF1325" s="73" t="s">
        <v>169</v>
      </c>
      <c r="AG1325" s="73" t="s">
        <v>169</v>
      </c>
      <c r="AH1325" s="317"/>
      <c r="AI1325" s="88">
        <f t="shared" si="385"/>
        <v>0</v>
      </c>
      <c r="AJ1325" s="312">
        <f t="shared" si="386"/>
        <v>0</v>
      </c>
      <c r="AK1325" s="27">
        <f t="shared" si="387"/>
        <v>0</v>
      </c>
      <c r="AL1325" s="27">
        <f t="shared" si="388"/>
        <v>0</v>
      </c>
      <c r="AM1325" s="27">
        <f t="shared" si="389"/>
        <v>0</v>
      </c>
      <c r="AN1325" s="77">
        <f t="shared" si="401"/>
        <v>0</v>
      </c>
      <c r="AP1325" s="27">
        <f t="shared" si="390"/>
        <v>0</v>
      </c>
      <c r="AQ1325" s="207">
        <f t="shared" si="391"/>
        <v>0</v>
      </c>
      <c r="AR1325" s="27">
        <f t="shared" si="392"/>
        <v>0</v>
      </c>
      <c r="AS1325" s="27">
        <f t="shared" si="393"/>
        <v>0</v>
      </c>
      <c r="AT1325" s="27">
        <f t="shared" si="394"/>
        <v>0</v>
      </c>
      <c r="AU1325" s="27">
        <f t="shared" si="395"/>
        <v>0</v>
      </c>
      <c r="AV1325" s="27">
        <f t="shared" si="396"/>
        <v>0</v>
      </c>
      <c r="AW1325" s="27">
        <f t="shared" si="397"/>
        <v>0</v>
      </c>
    </row>
    <row r="1326" spans="1:49">
      <c r="A1326" s="78">
        <v>1315</v>
      </c>
      <c r="B1326" s="69" t="s">
        <v>328</v>
      </c>
      <c r="C1326" s="314"/>
      <c r="D1326" s="72"/>
      <c r="E1326" s="180"/>
      <c r="F1326" s="72"/>
      <c r="G1326" s="72"/>
      <c r="H1326" s="325">
        <f t="shared" si="398"/>
        <v>0</v>
      </c>
      <c r="I1326" s="71"/>
      <c r="J1326" s="303"/>
      <c r="K1326" s="303"/>
      <c r="L1326" s="303"/>
      <c r="M1326" s="304">
        <f t="shared" si="383"/>
        <v>0</v>
      </c>
      <c r="N1326" s="326" t="str">
        <f t="shared" si="399"/>
        <v/>
      </c>
      <c r="O1326" s="71"/>
      <c r="P1326" s="303"/>
      <c r="Q1326" s="214">
        <f t="shared" si="384"/>
        <v>0</v>
      </c>
      <c r="R1326" s="71"/>
      <c r="S1326" s="308"/>
      <c r="T1326" s="308"/>
      <c r="U1326" s="308"/>
      <c r="V1326" s="79"/>
      <c r="W1326" s="303"/>
      <c r="X1326" s="303"/>
      <c r="Y1326" s="309">
        <f t="shared" si="400"/>
        <v>0</v>
      </c>
      <c r="Z1326" s="73" t="s">
        <v>169</v>
      </c>
      <c r="AA1326" s="73" t="s">
        <v>169</v>
      </c>
      <c r="AB1326" s="317"/>
      <c r="AC1326" s="73" t="s">
        <v>169</v>
      </c>
      <c r="AD1326" s="73" t="s">
        <v>169</v>
      </c>
      <c r="AE1326" s="317"/>
      <c r="AF1326" s="73" t="s">
        <v>169</v>
      </c>
      <c r="AG1326" s="73" t="s">
        <v>169</v>
      </c>
      <c r="AH1326" s="317"/>
      <c r="AI1326" s="88">
        <f t="shared" si="385"/>
        <v>0</v>
      </c>
      <c r="AJ1326" s="312">
        <f t="shared" si="386"/>
        <v>0</v>
      </c>
      <c r="AK1326" s="27">
        <f t="shared" si="387"/>
        <v>0</v>
      </c>
      <c r="AL1326" s="27">
        <f t="shared" si="388"/>
        <v>0</v>
      </c>
      <c r="AM1326" s="27">
        <f t="shared" si="389"/>
        <v>0</v>
      </c>
      <c r="AN1326" s="77">
        <f t="shared" si="401"/>
        <v>0</v>
      </c>
      <c r="AP1326" s="27">
        <f t="shared" si="390"/>
        <v>0</v>
      </c>
      <c r="AQ1326" s="207">
        <f t="shared" si="391"/>
        <v>0</v>
      </c>
      <c r="AR1326" s="27">
        <f t="shared" si="392"/>
        <v>0</v>
      </c>
      <c r="AS1326" s="27">
        <f t="shared" si="393"/>
        <v>0</v>
      </c>
      <c r="AT1326" s="27">
        <f t="shared" si="394"/>
        <v>0</v>
      </c>
      <c r="AU1326" s="27">
        <f t="shared" si="395"/>
        <v>0</v>
      </c>
      <c r="AV1326" s="27">
        <f t="shared" si="396"/>
        <v>0</v>
      </c>
      <c r="AW1326" s="27">
        <f t="shared" si="397"/>
        <v>0</v>
      </c>
    </row>
    <row r="1327" spans="1:49">
      <c r="A1327" s="78">
        <v>1316</v>
      </c>
      <c r="B1327" s="69" t="s">
        <v>328</v>
      </c>
      <c r="C1327" s="314"/>
      <c r="D1327" s="72"/>
      <c r="E1327" s="180"/>
      <c r="F1327" s="72"/>
      <c r="G1327" s="72"/>
      <c r="H1327" s="325">
        <f t="shared" si="398"/>
        <v>0</v>
      </c>
      <c r="I1327" s="71"/>
      <c r="J1327" s="303"/>
      <c r="K1327" s="303"/>
      <c r="L1327" s="303"/>
      <c r="M1327" s="304">
        <f t="shared" si="383"/>
        <v>0</v>
      </c>
      <c r="N1327" s="326" t="str">
        <f t="shared" si="399"/>
        <v/>
      </c>
      <c r="O1327" s="71"/>
      <c r="P1327" s="303"/>
      <c r="Q1327" s="214">
        <f t="shared" si="384"/>
        <v>0</v>
      </c>
      <c r="R1327" s="71"/>
      <c r="S1327" s="308"/>
      <c r="T1327" s="308"/>
      <c r="U1327" s="308"/>
      <c r="V1327" s="79"/>
      <c r="W1327" s="303"/>
      <c r="X1327" s="303"/>
      <c r="Y1327" s="309">
        <f t="shared" si="400"/>
        <v>0</v>
      </c>
      <c r="Z1327" s="73" t="s">
        <v>169</v>
      </c>
      <c r="AA1327" s="73" t="s">
        <v>169</v>
      </c>
      <c r="AB1327" s="317"/>
      <c r="AC1327" s="73" t="s">
        <v>169</v>
      </c>
      <c r="AD1327" s="73" t="s">
        <v>169</v>
      </c>
      <c r="AE1327" s="317"/>
      <c r="AF1327" s="73" t="s">
        <v>169</v>
      </c>
      <c r="AG1327" s="73" t="s">
        <v>169</v>
      </c>
      <c r="AH1327" s="317"/>
      <c r="AI1327" s="88">
        <f t="shared" si="385"/>
        <v>0</v>
      </c>
      <c r="AJ1327" s="312">
        <f t="shared" si="386"/>
        <v>0</v>
      </c>
      <c r="AK1327" s="27">
        <f t="shared" si="387"/>
        <v>0</v>
      </c>
      <c r="AL1327" s="27">
        <f t="shared" si="388"/>
        <v>0</v>
      </c>
      <c r="AM1327" s="27">
        <f t="shared" si="389"/>
        <v>0</v>
      </c>
      <c r="AN1327" s="77">
        <f t="shared" si="401"/>
        <v>0</v>
      </c>
      <c r="AP1327" s="27">
        <f t="shared" si="390"/>
        <v>0</v>
      </c>
      <c r="AQ1327" s="207">
        <f t="shared" si="391"/>
        <v>0</v>
      </c>
      <c r="AR1327" s="27">
        <f t="shared" si="392"/>
        <v>0</v>
      </c>
      <c r="AS1327" s="27">
        <f t="shared" si="393"/>
        <v>0</v>
      </c>
      <c r="AT1327" s="27">
        <f t="shared" si="394"/>
        <v>0</v>
      </c>
      <c r="AU1327" s="27">
        <f t="shared" si="395"/>
        <v>0</v>
      </c>
      <c r="AV1327" s="27">
        <f t="shared" si="396"/>
        <v>0</v>
      </c>
      <c r="AW1327" s="27">
        <f t="shared" si="397"/>
        <v>0</v>
      </c>
    </row>
    <row r="1328" spans="1:49">
      <c r="A1328" s="78">
        <v>1317</v>
      </c>
      <c r="B1328" s="69" t="s">
        <v>328</v>
      </c>
      <c r="C1328" s="314"/>
      <c r="D1328" s="72"/>
      <c r="E1328" s="180"/>
      <c r="F1328" s="72"/>
      <c r="G1328" s="72"/>
      <c r="H1328" s="325">
        <f t="shared" si="398"/>
        <v>0</v>
      </c>
      <c r="I1328" s="71"/>
      <c r="J1328" s="303"/>
      <c r="K1328" s="303"/>
      <c r="L1328" s="303"/>
      <c r="M1328" s="304">
        <f t="shared" si="383"/>
        <v>0</v>
      </c>
      <c r="N1328" s="326" t="str">
        <f t="shared" si="399"/>
        <v/>
      </c>
      <c r="O1328" s="71"/>
      <c r="P1328" s="303"/>
      <c r="Q1328" s="214">
        <f t="shared" si="384"/>
        <v>0</v>
      </c>
      <c r="R1328" s="71"/>
      <c r="S1328" s="308"/>
      <c r="T1328" s="308"/>
      <c r="U1328" s="308"/>
      <c r="V1328" s="79"/>
      <c r="W1328" s="303"/>
      <c r="X1328" s="303"/>
      <c r="Y1328" s="309">
        <f t="shared" si="400"/>
        <v>0</v>
      </c>
      <c r="Z1328" s="73" t="s">
        <v>169</v>
      </c>
      <c r="AA1328" s="73" t="s">
        <v>169</v>
      </c>
      <c r="AB1328" s="317"/>
      <c r="AC1328" s="73" t="s">
        <v>169</v>
      </c>
      <c r="AD1328" s="73" t="s">
        <v>169</v>
      </c>
      <c r="AE1328" s="317"/>
      <c r="AF1328" s="73" t="s">
        <v>169</v>
      </c>
      <c r="AG1328" s="73" t="s">
        <v>169</v>
      </c>
      <c r="AH1328" s="317"/>
      <c r="AI1328" s="88">
        <f t="shared" si="385"/>
        <v>0</v>
      </c>
      <c r="AJ1328" s="312">
        <f t="shared" si="386"/>
        <v>0</v>
      </c>
      <c r="AK1328" s="27">
        <f t="shared" si="387"/>
        <v>0</v>
      </c>
      <c r="AL1328" s="27">
        <f t="shared" si="388"/>
        <v>0</v>
      </c>
      <c r="AM1328" s="27">
        <f t="shared" si="389"/>
        <v>0</v>
      </c>
      <c r="AN1328" s="77">
        <f t="shared" si="401"/>
        <v>0</v>
      </c>
      <c r="AP1328" s="27">
        <f t="shared" si="390"/>
        <v>0</v>
      </c>
      <c r="AQ1328" s="207">
        <f t="shared" si="391"/>
        <v>0</v>
      </c>
      <c r="AR1328" s="27">
        <f t="shared" si="392"/>
        <v>0</v>
      </c>
      <c r="AS1328" s="27">
        <f t="shared" si="393"/>
        <v>0</v>
      </c>
      <c r="AT1328" s="27">
        <f t="shared" si="394"/>
        <v>0</v>
      </c>
      <c r="AU1328" s="27">
        <f t="shared" si="395"/>
        <v>0</v>
      </c>
      <c r="AV1328" s="27">
        <f t="shared" si="396"/>
        <v>0</v>
      </c>
      <c r="AW1328" s="27">
        <f t="shared" si="397"/>
        <v>0</v>
      </c>
    </row>
    <row r="1329" spans="1:49">
      <c r="A1329" s="78">
        <v>1318</v>
      </c>
      <c r="B1329" s="69" t="s">
        <v>328</v>
      </c>
      <c r="C1329" s="314"/>
      <c r="D1329" s="72"/>
      <c r="E1329" s="180"/>
      <c r="F1329" s="72"/>
      <c r="G1329" s="72"/>
      <c r="H1329" s="325">
        <f t="shared" si="398"/>
        <v>0</v>
      </c>
      <c r="I1329" s="71"/>
      <c r="J1329" s="303"/>
      <c r="K1329" s="303"/>
      <c r="L1329" s="303"/>
      <c r="M1329" s="304">
        <f t="shared" si="383"/>
        <v>0</v>
      </c>
      <c r="N1329" s="326" t="str">
        <f t="shared" si="399"/>
        <v/>
      </c>
      <c r="O1329" s="71"/>
      <c r="P1329" s="303"/>
      <c r="Q1329" s="214">
        <f t="shared" si="384"/>
        <v>0</v>
      </c>
      <c r="R1329" s="71"/>
      <c r="S1329" s="308"/>
      <c r="T1329" s="308"/>
      <c r="U1329" s="308"/>
      <c r="V1329" s="79"/>
      <c r="W1329" s="303"/>
      <c r="X1329" s="303"/>
      <c r="Y1329" s="309">
        <f t="shared" si="400"/>
        <v>0</v>
      </c>
      <c r="Z1329" s="73" t="s">
        <v>169</v>
      </c>
      <c r="AA1329" s="73" t="s">
        <v>169</v>
      </c>
      <c r="AB1329" s="317"/>
      <c r="AC1329" s="73" t="s">
        <v>169</v>
      </c>
      <c r="AD1329" s="73" t="s">
        <v>169</v>
      </c>
      <c r="AE1329" s="317"/>
      <c r="AF1329" s="73" t="s">
        <v>169</v>
      </c>
      <c r="AG1329" s="73" t="s">
        <v>169</v>
      </c>
      <c r="AH1329" s="317"/>
      <c r="AI1329" s="88">
        <f t="shared" si="385"/>
        <v>0</v>
      </c>
      <c r="AJ1329" s="312">
        <f t="shared" si="386"/>
        <v>0</v>
      </c>
      <c r="AK1329" s="27">
        <f t="shared" si="387"/>
        <v>0</v>
      </c>
      <c r="AL1329" s="27">
        <f t="shared" si="388"/>
        <v>0</v>
      </c>
      <c r="AM1329" s="27">
        <f t="shared" si="389"/>
        <v>0</v>
      </c>
      <c r="AN1329" s="77">
        <f t="shared" si="401"/>
        <v>0</v>
      </c>
      <c r="AP1329" s="27">
        <f t="shared" si="390"/>
        <v>0</v>
      </c>
      <c r="AQ1329" s="207">
        <f t="shared" si="391"/>
        <v>0</v>
      </c>
      <c r="AR1329" s="27">
        <f t="shared" si="392"/>
        <v>0</v>
      </c>
      <c r="AS1329" s="27">
        <f t="shared" si="393"/>
        <v>0</v>
      </c>
      <c r="AT1329" s="27">
        <f t="shared" si="394"/>
        <v>0</v>
      </c>
      <c r="AU1329" s="27">
        <f t="shared" si="395"/>
        <v>0</v>
      </c>
      <c r="AV1329" s="27">
        <f t="shared" si="396"/>
        <v>0</v>
      </c>
      <c r="AW1329" s="27">
        <f t="shared" si="397"/>
        <v>0</v>
      </c>
    </row>
    <row r="1330" spans="1:49">
      <c r="A1330" s="78">
        <v>1319</v>
      </c>
      <c r="B1330" s="69" t="s">
        <v>328</v>
      </c>
      <c r="C1330" s="314"/>
      <c r="D1330" s="72"/>
      <c r="E1330" s="180"/>
      <c r="F1330" s="72"/>
      <c r="G1330" s="72"/>
      <c r="H1330" s="325">
        <f t="shared" si="398"/>
        <v>0</v>
      </c>
      <c r="I1330" s="71"/>
      <c r="J1330" s="303"/>
      <c r="K1330" s="303"/>
      <c r="L1330" s="303"/>
      <c r="M1330" s="304">
        <f t="shared" si="383"/>
        <v>0</v>
      </c>
      <c r="N1330" s="326" t="str">
        <f t="shared" si="399"/>
        <v/>
      </c>
      <c r="O1330" s="71"/>
      <c r="P1330" s="303"/>
      <c r="Q1330" s="214">
        <f t="shared" si="384"/>
        <v>0</v>
      </c>
      <c r="R1330" s="71"/>
      <c r="S1330" s="308"/>
      <c r="T1330" s="308"/>
      <c r="U1330" s="308"/>
      <c r="V1330" s="79"/>
      <c r="W1330" s="303"/>
      <c r="X1330" s="303"/>
      <c r="Y1330" s="309">
        <f t="shared" si="400"/>
        <v>0</v>
      </c>
      <c r="Z1330" s="73" t="s">
        <v>169</v>
      </c>
      <c r="AA1330" s="73" t="s">
        <v>169</v>
      </c>
      <c r="AB1330" s="317"/>
      <c r="AC1330" s="73" t="s">
        <v>169</v>
      </c>
      <c r="AD1330" s="73" t="s">
        <v>169</v>
      </c>
      <c r="AE1330" s="317"/>
      <c r="AF1330" s="73" t="s">
        <v>169</v>
      </c>
      <c r="AG1330" s="73" t="s">
        <v>169</v>
      </c>
      <c r="AH1330" s="317"/>
      <c r="AI1330" s="88">
        <f t="shared" si="385"/>
        <v>0</v>
      </c>
      <c r="AJ1330" s="312">
        <f t="shared" si="386"/>
        <v>0</v>
      </c>
      <c r="AK1330" s="27">
        <f t="shared" si="387"/>
        <v>0</v>
      </c>
      <c r="AL1330" s="27">
        <f t="shared" si="388"/>
        <v>0</v>
      </c>
      <c r="AM1330" s="27">
        <f t="shared" si="389"/>
        <v>0</v>
      </c>
      <c r="AN1330" s="77">
        <f t="shared" si="401"/>
        <v>0</v>
      </c>
      <c r="AP1330" s="27">
        <f t="shared" si="390"/>
        <v>0</v>
      </c>
      <c r="AQ1330" s="207">
        <f t="shared" si="391"/>
        <v>0</v>
      </c>
      <c r="AR1330" s="27">
        <f t="shared" si="392"/>
        <v>0</v>
      </c>
      <c r="AS1330" s="27">
        <f t="shared" si="393"/>
        <v>0</v>
      </c>
      <c r="AT1330" s="27">
        <f t="shared" si="394"/>
        <v>0</v>
      </c>
      <c r="AU1330" s="27">
        <f t="shared" si="395"/>
        <v>0</v>
      </c>
      <c r="AV1330" s="27">
        <f t="shared" si="396"/>
        <v>0</v>
      </c>
      <c r="AW1330" s="27">
        <f t="shared" si="397"/>
        <v>0</v>
      </c>
    </row>
    <row r="1331" spans="1:49">
      <c r="A1331" s="78">
        <v>1320</v>
      </c>
      <c r="B1331" s="69" t="s">
        <v>328</v>
      </c>
      <c r="C1331" s="314"/>
      <c r="D1331" s="72"/>
      <c r="E1331" s="180"/>
      <c r="F1331" s="72"/>
      <c r="G1331" s="72"/>
      <c r="H1331" s="325">
        <f t="shared" si="398"/>
        <v>0</v>
      </c>
      <c r="I1331" s="71"/>
      <c r="J1331" s="303"/>
      <c r="K1331" s="303"/>
      <c r="L1331" s="303"/>
      <c r="M1331" s="304">
        <f t="shared" si="383"/>
        <v>0</v>
      </c>
      <c r="N1331" s="326" t="str">
        <f t="shared" si="399"/>
        <v/>
      </c>
      <c r="O1331" s="71"/>
      <c r="P1331" s="303"/>
      <c r="Q1331" s="214">
        <f t="shared" si="384"/>
        <v>0</v>
      </c>
      <c r="R1331" s="71"/>
      <c r="S1331" s="308"/>
      <c r="T1331" s="308"/>
      <c r="U1331" s="308"/>
      <c r="V1331" s="79"/>
      <c r="W1331" s="303"/>
      <c r="X1331" s="303"/>
      <c r="Y1331" s="309">
        <f t="shared" si="400"/>
        <v>0</v>
      </c>
      <c r="Z1331" s="73" t="s">
        <v>169</v>
      </c>
      <c r="AA1331" s="73" t="s">
        <v>169</v>
      </c>
      <c r="AB1331" s="317"/>
      <c r="AC1331" s="73" t="s">
        <v>169</v>
      </c>
      <c r="AD1331" s="73" t="s">
        <v>169</v>
      </c>
      <c r="AE1331" s="317"/>
      <c r="AF1331" s="73" t="s">
        <v>169</v>
      </c>
      <c r="AG1331" s="73" t="s">
        <v>169</v>
      </c>
      <c r="AH1331" s="317"/>
      <c r="AI1331" s="88">
        <f t="shared" si="385"/>
        <v>0</v>
      </c>
      <c r="AJ1331" s="312">
        <f t="shared" si="386"/>
        <v>0</v>
      </c>
      <c r="AK1331" s="27">
        <f t="shared" si="387"/>
        <v>0</v>
      </c>
      <c r="AL1331" s="27">
        <f t="shared" si="388"/>
        <v>0</v>
      </c>
      <c r="AM1331" s="27">
        <f t="shared" si="389"/>
        <v>0</v>
      </c>
      <c r="AN1331" s="77">
        <f t="shared" si="401"/>
        <v>0</v>
      </c>
      <c r="AP1331" s="27">
        <f t="shared" si="390"/>
        <v>0</v>
      </c>
      <c r="AQ1331" s="207">
        <f t="shared" si="391"/>
        <v>0</v>
      </c>
      <c r="AR1331" s="27">
        <f t="shared" si="392"/>
        <v>0</v>
      </c>
      <c r="AS1331" s="27">
        <f t="shared" si="393"/>
        <v>0</v>
      </c>
      <c r="AT1331" s="27">
        <f t="shared" si="394"/>
        <v>0</v>
      </c>
      <c r="AU1331" s="27">
        <f t="shared" si="395"/>
        <v>0</v>
      </c>
      <c r="AV1331" s="27">
        <f t="shared" si="396"/>
        <v>0</v>
      </c>
      <c r="AW1331" s="27">
        <f t="shared" si="397"/>
        <v>0</v>
      </c>
    </row>
    <row r="1332" spans="1:49">
      <c r="A1332" s="78">
        <v>1321</v>
      </c>
      <c r="B1332" s="69" t="s">
        <v>328</v>
      </c>
      <c r="C1332" s="314"/>
      <c r="D1332" s="72"/>
      <c r="E1332" s="180"/>
      <c r="F1332" s="72"/>
      <c r="G1332" s="72"/>
      <c r="H1332" s="325">
        <f t="shared" si="398"/>
        <v>0</v>
      </c>
      <c r="I1332" s="71"/>
      <c r="J1332" s="303"/>
      <c r="K1332" s="303"/>
      <c r="L1332" s="303"/>
      <c r="M1332" s="304">
        <f t="shared" ref="M1332:M1395" si="402">L1332+K1332</f>
        <v>0</v>
      </c>
      <c r="N1332" s="326" t="str">
        <f t="shared" si="399"/>
        <v/>
      </c>
      <c r="O1332" s="71"/>
      <c r="P1332" s="303"/>
      <c r="Q1332" s="214">
        <f t="shared" ref="Q1332:Q1395" si="403">IF(AP1332&lt;500000,AP1332,500000)</f>
        <v>0</v>
      </c>
      <c r="R1332" s="71"/>
      <c r="S1332" s="308"/>
      <c r="T1332" s="308"/>
      <c r="U1332" s="308"/>
      <c r="V1332" s="79"/>
      <c r="W1332" s="303"/>
      <c r="X1332" s="303"/>
      <c r="Y1332" s="309">
        <f t="shared" si="400"/>
        <v>0</v>
      </c>
      <c r="Z1332" s="73" t="s">
        <v>169</v>
      </c>
      <c r="AA1332" s="73" t="s">
        <v>169</v>
      </c>
      <c r="AB1332" s="317"/>
      <c r="AC1332" s="73" t="s">
        <v>169</v>
      </c>
      <c r="AD1332" s="73" t="s">
        <v>169</v>
      </c>
      <c r="AE1332" s="317"/>
      <c r="AF1332" s="73" t="s">
        <v>169</v>
      </c>
      <c r="AG1332" s="73" t="s">
        <v>169</v>
      </c>
      <c r="AH1332" s="317"/>
      <c r="AI1332" s="88">
        <f t="shared" ref="AI1332:AI1395" si="404">AB1332+AE1332+AH1332</f>
        <v>0</v>
      </c>
      <c r="AJ1332" s="312">
        <f t="shared" ref="AJ1332:AJ1395" si="405">Y1332+AI1332</f>
        <v>0</v>
      </c>
      <c r="AK1332" s="27">
        <f t="shared" ref="AK1332:AK1395" si="406">IF(AU1332&lt;AQ1332,AT1332-AQ1332+AU1332,AU1332-AQ1332)</f>
        <v>0</v>
      </c>
      <c r="AL1332" s="27">
        <f t="shared" ref="AL1332:AL1395" si="407">IF(AU1332=AQ1332,IF(AV1332=AR1332,0,IF(AV1332&gt;AR1332,AV1332-AR1332,12+AV1332-AR1332)),IF(AU1332&gt;AQ1332,IF(AV1332&gt;AR1332,AV1332-AR1332,IF(AV1332=AR1332,0,12+AV1332-AR1332)),IF(AU1332&lt;AQ1332,IF(AV1332&gt;AR1332,AV1332-AR1332-1,IF(AV1332=AR1332,0,12+AV1332-AR1332-1)))))</f>
        <v>0</v>
      </c>
      <c r="AM1332" s="27">
        <f t="shared" ref="AM1332:AM1395" si="408">IF(AND(AQ1332=AU1332,AR1332=AV1332),AW1332-AS1332,IF(AND(AQ1332&gt;=AU1332,AR1332&gt;AV1332),AW1332-AS1332-1,IF(AND(AQ1332&lt;AU1332,AR1332&gt;AV1332),AW1332-AS1332-1,IF(AND(AQ1332&lt;AU1332,AR1332&lt;AV1332),AW1332-AS1332,AW1332-AS1332))))</f>
        <v>0</v>
      </c>
      <c r="AN1332" s="77">
        <f t="shared" si="401"/>
        <v>0</v>
      </c>
      <c r="AP1332" s="27">
        <f t="shared" ref="AP1332:AP1395" si="409">IFERROR(IF(AND(J1332&lt;&gt;0,N1332=0),J1332*15,IF(AND(J1332=0,N1332&lt;&gt;0),N1332*15,0)),0)</f>
        <v>0</v>
      </c>
      <c r="AQ1332" s="207">
        <f t="shared" ref="AQ1332:AQ1395" si="410">IFERROR(VALUE(LEFT(F1332,2)),0)</f>
        <v>0</v>
      </c>
      <c r="AR1332" s="27">
        <f t="shared" ref="AR1332:AR1395" si="411">IFERROR(VALUE(MID(F1332,4,2)),0)</f>
        <v>0</v>
      </c>
      <c r="AS1332" s="27">
        <f t="shared" ref="AS1332:AS1395" si="412">IFERROR(VALUE(RIGHT(F1332,4)),0)</f>
        <v>0</v>
      </c>
      <c r="AT1332" s="27">
        <f t="shared" ref="AT1332:AT1395" si="413">IFERROR(VLOOKUP(AV1332-1,$AY$12:$AZ$23,2,0),0)</f>
        <v>0</v>
      </c>
      <c r="AU1332" s="27">
        <f t="shared" ref="AU1332:AU1395" si="414">IFERROR(VALUE(LEFT(G1332,2)),0)</f>
        <v>0</v>
      </c>
      <c r="AV1332" s="27">
        <f t="shared" ref="AV1332:AV1395" si="415">IFERROR(VALUE(MID(G1332,4,2)),0)</f>
        <v>0</v>
      </c>
      <c r="AW1332" s="27">
        <f t="shared" ref="AW1332:AW1395" si="416">IFERROR(VALUE(RIGHT(G1332,4)),0)</f>
        <v>0</v>
      </c>
    </row>
    <row r="1333" spans="1:49">
      <c r="A1333" s="78">
        <v>1322</v>
      </c>
      <c r="B1333" s="69" t="s">
        <v>328</v>
      </c>
      <c r="C1333" s="314"/>
      <c r="D1333" s="72"/>
      <c r="E1333" s="180"/>
      <c r="F1333" s="72"/>
      <c r="G1333" s="72"/>
      <c r="H1333" s="325">
        <f t="shared" si="398"/>
        <v>0</v>
      </c>
      <c r="I1333" s="71"/>
      <c r="J1333" s="303"/>
      <c r="K1333" s="303"/>
      <c r="L1333" s="303"/>
      <c r="M1333" s="304">
        <f t="shared" si="402"/>
        <v>0</v>
      </c>
      <c r="N1333" s="326" t="str">
        <f t="shared" si="399"/>
        <v/>
      </c>
      <c r="O1333" s="71"/>
      <c r="P1333" s="303"/>
      <c r="Q1333" s="214">
        <f t="shared" si="403"/>
        <v>0</v>
      </c>
      <c r="R1333" s="71"/>
      <c r="S1333" s="308"/>
      <c r="T1333" s="308"/>
      <c r="U1333" s="308"/>
      <c r="V1333" s="79"/>
      <c r="W1333" s="303"/>
      <c r="X1333" s="303"/>
      <c r="Y1333" s="309">
        <f t="shared" si="400"/>
        <v>0</v>
      </c>
      <c r="Z1333" s="73" t="s">
        <v>169</v>
      </c>
      <c r="AA1333" s="73" t="s">
        <v>169</v>
      </c>
      <c r="AB1333" s="317"/>
      <c r="AC1333" s="73" t="s">
        <v>169</v>
      </c>
      <c r="AD1333" s="73" t="s">
        <v>169</v>
      </c>
      <c r="AE1333" s="317"/>
      <c r="AF1333" s="73" t="s">
        <v>169</v>
      </c>
      <c r="AG1333" s="73" t="s">
        <v>169</v>
      </c>
      <c r="AH1333" s="317"/>
      <c r="AI1333" s="88">
        <f t="shared" si="404"/>
        <v>0</v>
      </c>
      <c r="AJ1333" s="312">
        <f t="shared" si="405"/>
        <v>0</v>
      </c>
      <c r="AK1333" s="27">
        <f t="shared" si="406"/>
        <v>0</v>
      </c>
      <c r="AL1333" s="27">
        <f t="shared" si="407"/>
        <v>0</v>
      </c>
      <c r="AM1333" s="27">
        <f t="shared" si="408"/>
        <v>0</v>
      </c>
      <c r="AN1333" s="77">
        <f t="shared" si="401"/>
        <v>0</v>
      </c>
      <c r="AP1333" s="27">
        <f t="shared" si="409"/>
        <v>0</v>
      </c>
      <c r="AQ1333" s="207">
        <f t="shared" si="410"/>
        <v>0</v>
      </c>
      <c r="AR1333" s="27">
        <f t="shared" si="411"/>
        <v>0</v>
      </c>
      <c r="AS1333" s="27">
        <f t="shared" si="412"/>
        <v>0</v>
      </c>
      <c r="AT1333" s="27">
        <f t="shared" si="413"/>
        <v>0</v>
      </c>
      <c r="AU1333" s="27">
        <f t="shared" si="414"/>
        <v>0</v>
      </c>
      <c r="AV1333" s="27">
        <f t="shared" si="415"/>
        <v>0</v>
      </c>
      <c r="AW1333" s="27">
        <f t="shared" si="416"/>
        <v>0</v>
      </c>
    </row>
    <row r="1334" spans="1:49">
      <c r="A1334" s="78">
        <v>1323</v>
      </c>
      <c r="B1334" s="69" t="s">
        <v>328</v>
      </c>
      <c r="C1334" s="314"/>
      <c r="D1334" s="72"/>
      <c r="E1334" s="180"/>
      <c r="F1334" s="72"/>
      <c r="G1334" s="72"/>
      <c r="H1334" s="325">
        <f t="shared" si="398"/>
        <v>0</v>
      </c>
      <c r="I1334" s="71"/>
      <c r="J1334" s="303"/>
      <c r="K1334" s="303"/>
      <c r="L1334" s="303"/>
      <c r="M1334" s="304">
        <f t="shared" si="402"/>
        <v>0</v>
      </c>
      <c r="N1334" s="326" t="str">
        <f t="shared" si="399"/>
        <v/>
      </c>
      <c r="O1334" s="71"/>
      <c r="P1334" s="303"/>
      <c r="Q1334" s="214">
        <f t="shared" si="403"/>
        <v>0</v>
      </c>
      <c r="R1334" s="71"/>
      <c r="S1334" s="308"/>
      <c r="T1334" s="308"/>
      <c r="U1334" s="308"/>
      <c r="V1334" s="79"/>
      <c r="W1334" s="303"/>
      <c r="X1334" s="303"/>
      <c r="Y1334" s="309">
        <f t="shared" si="400"/>
        <v>0</v>
      </c>
      <c r="Z1334" s="73" t="s">
        <v>169</v>
      </c>
      <c r="AA1334" s="73" t="s">
        <v>169</v>
      </c>
      <c r="AB1334" s="317"/>
      <c r="AC1334" s="73" t="s">
        <v>169</v>
      </c>
      <c r="AD1334" s="73" t="s">
        <v>169</v>
      </c>
      <c r="AE1334" s="317"/>
      <c r="AF1334" s="73" t="s">
        <v>169</v>
      </c>
      <c r="AG1334" s="73" t="s">
        <v>169</v>
      </c>
      <c r="AH1334" s="317"/>
      <c r="AI1334" s="88">
        <f t="shared" si="404"/>
        <v>0</v>
      </c>
      <c r="AJ1334" s="312">
        <f t="shared" si="405"/>
        <v>0</v>
      </c>
      <c r="AK1334" s="27">
        <f t="shared" si="406"/>
        <v>0</v>
      </c>
      <c r="AL1334" s="27">
        <f t="shared" si="407"/>
        <v>0</v>
      </c>
      <c r="AM1334" s="27">
        <f t="shared" si="408"/>
        <v>0</v>
      </c>
      <c r="AN1334" s="77">
        <f t="shared" si="401"/>
        <v>0</v>
      </c>
      <c r="AP1334" s="27">
        <f t="shared" si="409"/>
        <v>0</v>
      </c>
      <c r="AQ1334" s="207">
        <f t="shared" si="410"/>
        <v>0</v>
      </c>
      <c r="AR1334" s="27">
        <f t="shared" si="411"/>
        <v>0</v>
      </c>
      <c r="AS1334" s="27">
        <f t="shared" si="412"/>
        <v>0</v>
      </c>
      <c r="AT1334" s="27">
        <f t="shared" si="413"/>
        <v>0</v>
      </c>
      <c r="AU1334" s="27">
        <f t="shared" si="414"/>
        <v>0</v>
      </c>
      <c r="AV1334" s="27">
        <f t="shared" si="415"/>
        <v>0</v>
      </c>
      <c r="AW1334" s="27">
        <f t="shared" si="416"/>
        <v>0</v>
      </c>
    </row>
    <row r="1335" spans="1:49">
      <c r="A1335" s="78">
        <v>1324</v>
      </c>
      <c r="B1335" s="69" t="s">
        <v>328</v>
      </c>
      <c r="C1335" s="314"/>
      <c r="D1335" s="72"/>
      <c r="E1335" s="180"/>
      <c r="F1335" s="72"/>
      <c r="G1335" s="72"/>
      <c r="H1335" s="325">
        <f t="shared" si="398"/>
        <v>0</v>
      </c>
      <c r="I1335" s="71"/>
      <c r="J1335" s="303"/>
      <c r="K1335" s="303"/>
      <c r="L1335" s="303"/>
      <c r="M1335" s="304">
        <f t="shared" si="402"/>
        <v>0</v>
      </c>
      <c r="N1335" s="326" t="str">
        <f t="shared" si="399"/>
        <v/>
      </c>
      <c r="O1335" s="71"/>
      <c r="P1335" s="303"/>
      <c r="Q1335" s="214">
        <f t="shared" si="403"/>
        <v>0</v>
      </c>
      <c r="R1335" s="71"/>
      <c r="S1335" s="308"/>
      <c r="T1335" s="308"/>
      <c r="U1335" s="308"/>
      <c r="V1335" s="79"/>
      <c r="W1335" s="303"/>
      <c r="X1335" s="303"/>
      <c r="Y1335" s="309">
        <f t="shared" si="400"/>
        <v>0</v>
      </c>
      <c r="Z1335" s="73" t="s">
        <v>169</v>
      </c>
      <c r="AA1335" s="73" t="s">
        <v>169</v>
      </c>
      <c r="AB1335" s="317"/>
      <c r="AC1335" s="73" t="s">
        <v>169</v>
      </c>
      <c r="AD1335" s="73" t="s">
        <v>169</v>
      </c>
      <c r="AE1335" s="317"/>
      <c r="AF1335" s="73" t="s">
        <v>169</v>
      </c>
      <c r="AG1335" s="73" t="s">
        <v>169</v>
      </c>
      <c r="AH1335" s="317"/>
      <c r="AI1335" s="88">
        <f t="shared" si="404"/>
        <v>0</v>
      </c>
      <c r="AJ1335" s="312">
        <f t="shared" si="405"/>
        <v>0</v>
      </c>
      <c r="AK1335" s="27">
        <f t="shared" si="406"/>
        <v>0</v>
      </c>
      <c r="AL1335" s="27">
        <f t="shared" si="407"/>
        <v>0</v>
      </c>
      <c r="AM1335" s="27">
        <f t="shared" si="408"/>
        <v>0</v>
      </c>
      <c r="AN1335" s="77">
        <f t="shared" si="401"/>
        <v>0</v>
      </c>
      <c r="AP1335" s="27">
        <f t="shared" si="409"/>
        <v>0</v>
      </c>
      <c r="AQ1335" s="207">
        <f t="shared" si="410"/>
        <v>0</v>
      </c>
      <c r="AR1335" s="27">
        <f t="shared" si="411"/>
        <v>0</v>
      </c>
      <c r="AS1335" s="27">
        <f t="shared" si="412"/>
        <v>0</v>
      </c>
      <c r="AT1335" s="27">
        <f t="shared" si="413"/>
        <v>0</v>
      </c>
      <c r="AU1335" s="27">
        <f t="shared" si="414"/>
        <v>0</v>
      </c>
      <c r="AV1335" s="27">
        <f t="shared" si="415"/>
        <v>0</v>
      </c>
      <c r="AW1335" s="27">
        <f t="shared" si="416"/>
        <v>0</v>
      </c>
    </row>
    <row r="1336" spans="1:49">
      <c r="A1336" s="78">
        <v>1325</v>
      </c>
      <c r="B1336" s="69" t="s">
        <v>328</v>
      </c>
      <c r="C1336" s="314"/>
      <c r="D1336" s="72"/>
      <c r="E1336" s="180"/>
      <c r="F1336" s="72"/>
      <c r="G1336" s="72"/>
      <c r="H1336" s="325">
        <f t="shared" si="398"/>
        <v>0</v>
      </c>
      <c r="I1336" s="71"/>
      <c r="J1336" s="303"/>
      <c r="K1336" s="303"/>
      <c r="L1336" s="303"/>
      <c r="M1336" s="304">
        <f t="shared" si="402"/>
        <v>0</v>
      </c>
      <c r="N1336" s="326" t="str">
        <f t="shared" si="399"/>
        <v/>
      </c>
      <c r="O1336" s="71"/>
      <c r="P1336" s="303"/>
      <c r="Q1336" s="214">
        <f t="shared" si="403"/>
        <v>0</v>
      </c>
      <c r="R1336" s="71"/>
      <c r="S1336" s="308"/>
      <c r="T1336" s="308"/>
      <c r="U1336" s="308"/>
      <c r="V1336" s="79"/>
      <c r="W1336" s="303"/>
      <c r="X1336" s="303"/>
      <c r="Y1336" s="309">
        <f t="shared" si="400"/>
        <v>0</v>
      </c>
      <c r="Z1336" s="73" t="s">
        <v>169</v>
      </c>
      <c r="AA1336" s="73" t="s">
        <v>169</v>
      </c>
      <c r="AB1336" s="317"/>
      <c r="AC1336" s="73" t="s">
        <v>169</v>
      </c>
      <c r="AD1336" s="73" t="s">
        <v>169</v>
      </c>
      <c r="AE1336" s="317"/>
      <c r="AF1336" s="73" t="s">
        <v>169</v>
      </c>
      <c r="AG1336" s="73" t="s">
        <v>169</v>
      </c>
      <c r="AH1336" s="317"/>
      <c r="AI1336" s="88">
        <f t="shared" si="404"/>
        <v>0</v>
      </c>
      <c r="AJ1336" s="312">
        <f t="shared" si="405"/>
        <v>0</v>
      </c>
      <c r="AK1336" s="27">
        <f t="shared" si="406"/>
        <v>0</v>
      </c>
      <c r="AL1336" s="27">
        <f t="shared" si="407"/>
        <v>0</v>
      </c>
      <c r="AM1336" s="27">
        <f t="shared" si="408"/>
        <v>0</v>
      </c>
      <c r="AN1336" s="77">
        <f t="shared" si="401"/>
        <v>0</v>
      </c>
      <c r="AP1336" s="27">
        <f t="shared" si="409"/>
        <v>0</v>
      </c>
      <c r="AQ1336" s="207">
        <f t="shared" si="410"/>
        <v>0</v>
      </c>
      <c r="AR1336" s="27">
        <f t="shared" si="411"/>
        <v>0</v>
      </c>
      <c r="AS1336" s="27">
        <f t="shared" si="412"/>
        <v>0</v>
      </c>
      <c r="AT1336" s="27">
        <f t="shared" si="413"/>
        <v>0</v>
      </c>
      <c r="AU1336" s="27">
        <f t="shared" si="414"/>
        <v>0</v>
      </c>
      <c r="AV1336" s="27">
        <f t="shared" si="415"/>
        <v>0</v>
      </c>
      <c r="AW1336" s="27">
        <f t="shared" si="416"/>
        <v>0</v>
      </c>
    </row>
    <row r="1337" spans="1:49">
      <c r="A1337" s="78">
        <v>1326</v>
      </c>
      <c r="B1337" s="69" t="s">
        <v>328</v>
      </c>
      <c r="C1337" s="314"/>
      <c r="D1337" s="72"/>
      <c r="E1337" s="180"/>
      <c r="F1337" s="72"/>
      <c r="G1337" s="72"/>
      <c r="H1337" s="325">
        <f t="shared" si="398"/>
        <v>0</v>
      </c>
      <c r="I1337" s="71"/>
      <c r="J1337" s="303"/>
      <c r="K1337" s="303"/>
      <c r="L1337" s="303"/>
      <c r="M1337" s="304">
        <f t="shared" si="402"/>
        <v>0</v>
      </c>
      <c r="N1337" s="326" t="str">
        <f t="shared" si="399"/>
        <v/>
      </c>
      <c r="O1337" s="71"/>
      <c r="P1337" s="303"/>
      <c r="Q1337" s="214">
        <f t="shared" si="403"/>
        <v>0</v>
      </c>
      <c r="R1337" s="71"/>
      <c r="S1337" s="308"/>
      <c r="T1337" s="308"/>
      <c r="U1337" s="308"/>
      <c r="V1337" s="79"/>
      <c r="W1337" s="303"/>
      <c r="X1337" s="303"/>
      <c r="Y1337" s="309">
        <f t="shared" si="400"/>
        <v>0</v>
      </c>
      <c r="Z1337" s="73" t="s">
        <v>169</v>
      </c>
      <c r="AA1337" s="73" t="s">
        <v>169</v>
      </c>
      <c r="AB1337" s="317"/>
      <c r="AC1337" s="73" t="s">
        <v>169</v>
      </c>
      <c r="AD1337" s="73" t="s">
        <v>169</v>
      </c>
      <c r="AE1337" s="317"/>
      <c r="AF1337" s="73" t="s">
        <v>169</v>
      </c>
      <c r="AG1337" s="73" t="s">
        <v>169</v>
      </c>
      <c r="AH1337" s="317"/>
      <c r="AI1337" s="88">
        <f t="shared" si="404"/>
        <v>0</v>
      </c>
      <c r="AJ1337" s="312">
        <f t="shared" si="405"/>
        <v>0</v>
      </c>
      <c r="AK1337" s="27">
        <f t="shared" si="406"/>
        <v>0</v>
      </c>
      <c r="AL1337" s="27">
        <f t="shared" si="407"/>
        <v>0</v>
      </c>
      <c r="AM1337" s="27">
        <f t="shared" si="408"/>
        <v>0</v>
      </c>
      <c r="AN1337" s="77">
        <f t="shared" si="401"/>
        <v>0</v>
      </c>
      <c r="AP1337" s="27">
        <f t="shared" si="409"/>
        <v>0</v>
      </c>
      <c r="AQ1337" s="207">
        <f t="shared" si="410"/>
        <v>0</v>
      </c>
      <c r="AR1337" s="27">
        <f t="shared" si="411"/>
        <v>0</v>
      </c>
      <c r="AS1337" s="27">
        <f t="shared" si="412"/>
        <v>0</v>
      </c>
      <c r="AT1337" s="27">
        <f t="shared" si="413"/>
        <v>0</v>
      </c>
      <c r="AU1337" s="27">
        <f t="shared" si="414"/>
        <v>0</v>
      </c>
      <c r="AV1337" s="27">
        <f t="shared" si="415"/>
        <v>0</v>
      </c>
      <c r="AW1337" s="27">
        <f t="shared" si="416"/>
        <v>0</v>
      </c>
    </row>
    <row r="1338" spans="1:49">
      <c r="A1338" s="78">
        <v>1327</v>
      </c>
      <c r="B1338" s="69" t="s">
        <v>328</v>
      </c>
      <c r="C1338" s="314"/>
      <c r="D1338" s="72"/>
      <c r="E1338" s="180"/>
      <c r="F1338" s="72"/>
      <c r="G1338" s="72"/>
      <c r="H1338" s="325">
        <f t="shared" si="398"/>
        <v>0</v>
      </c>
      <c r="I1338" s="71"/>
      <c r="J1338" s="303"/>
      <c r="K1338" s="303"/>
      <c r="L1338" s="303"/>
      <c r="M1338" s="304">
        <f t="shared" si="402"/>
        <v>0</v>
      </c>
      <c r="N1338" s="326" t="str">
        <f t="shared" si="399"/>
        <v/>
      </c>
      <c r="O1338" s="71"/>
      <c r="P1338" s="303"/>
      <c r="Q1338" s="214">
        <f t="shared" si="403"/>
        <v>0</v>
      </c>
      <c r="R1338" s="71"/>
      <c r="S1338" s="308"/>
      <c r="T1338" s="308"/>
      <c r="U1338" s="308"/>
      <c r="V1338" s="79"/>
      <c r="W1338" s="303"/>
      <c r="X1338" s="303"/>
      <c r="Y1338" s="309">
        <f t="shared" si="400"/>
        <v>0</v>
      </c>
      <c r="Z1338" s="73" t="s">
        <v>169</v>
      </c>
      <c r="AA1338" s="73" t="s">
        <v>169</v>
      </c>
      <c r="AB1338" s="317"/>
      <c r="AC1338" s="73" t="s">
        <v>169</v>
      </c>
      <c r="AD1338" s="73" t="s">
        <v>169</v>
      </c>
      <c r="AE1338" s="317"/>
      <c r="AF1338" s="73" t="s">
        <v>169</v>
      </c>
      <c r="AG1338" s="73" t="s">
        <v>169</v>
      </c>
      <c r="AH1338" s="317"/>
      <c r="AI1338" s="88">
        <f t="shared" si="404"/>
        <v>0</v>
      </c>
      <c r="AJ1338" s="312">
        <f t="shared" si="405"/>
        <v>0</v>
      </c>
      <c r="AK1338" s="27">
        <f t="shared" si="406"/>
        <v>0</v>
      </c>
      <c r="AL1338" s="27">
        <f t="shared" si="407"/>
        <v>0</v>
      </c>
      <c r="AM1338" s="27">
        <f t="shared" si="408"/>
        <v>0</v>
      </c>
      <c r="AN1338" s="77">
        <f t="shared" si="401"/>
        <v>0</v>
      </c>
      <c r="AP1338" s="27">
        <f t="shared" si="409"/>
        <v>0</v>
      </c>
      <c r="AQ1338" s="207">
        <f t="shared" si="410"/>
        <v>0</v>
      </c>
      <c r="AR1338" s="27">
        <f t="shared" si="411"/>
        <v>0</v>
      </c>
      <c r="AS1338" s="27">
        <f t="shared" si="412"/>
        <v>0</v>
      </c>
      <c r="AT1338" s="27">
        <f t="shared" si="413"/>
        <v>0</v>
      </c>
      <c r="AU1338" s="27">
        <f t="shared" si="414"/>
        <v>0</v>
      </c>
      <c r="AV1338" s="27">
        <f t="shared" si="415"/>
        <v>0</v>
      </c>
      <c r="AW1338" s="27">
        <f t="shared" si="416"/>
        <v>0</v>
      </c>
    </row>
    <row r="1339" spans="1:49">
      <c r="A1339" s="78">
        <v>1328</v>
      </c>
      <c r="B1339" s="69" t="s">
        <v>328</v>
      </c>
      <c r="C1339" s="314"/>
      <c r="D1339" s="72"/>
      <c r="E1339" s="180"/>
      <c r="F1339" s="72"/>
      <c r="G1339" s="72"/>
      <c r="H1339" s="325">
        <f t="shared" si="398"/>
        <v>0</v>
      </c>
      <c r="I1339" s="71"/>
      <c r="J1339" s="303"/>
      <c r="K1339" s="303"/>
      <c r="L1339" s="303"/>
      <c r="M1339" s="304">
        <f t="shared" si="402"/>
        <v>0</v>
      </c>
      <c r="N1339" s="326" t="str">
        <f t="shared" si="399"/>
        <v/>
      </c>
      <c r="O1339" s="71"/>
      <c r="P1339" s="303"/>
      <c r="Q1339" s="214">
        <f t="shared" si="403"/>
        <v>0</v>
      </c>
      <c r="R1339" s="71"/>
      <c r="S1339" s="308"/>
      <c r="T1339" s="308"/>
      <c r="U1339" s="308"/>
      <c r="V1339" s="79"/>
      <c r="W1339" s="303"/>
      <c r="X1339" s="303"/>
      <c r="Y1339" s="309">
        <f t="shared" si="400"/>
        <v>0</v>
      </c>
      <c r="Z1339" s="73" t="s">
        <v>169</v>
      </c>
      <c r="AA1339" s="73" t="s">
        <v>169</v>
      </c>
      <c r="AB1339" s="317"/>
      <c r="AC1339" s="73" t="s">
        <v>169</v>
      </c>
      <c r="AD1339" s="73" t="s">
        <v>169</v>
      </c>
      <c r="AE1339" s="317"/>
      <c r="AF1339" s="73" t="s">
        <v>169</v>
      </c>
      <c r="AG1339" s="73" t="s">
        <v>169</v>
      </c>
      <c r="AH1339" s="317"/>
      <c r="AI1339" s="88">
        <f t="shared" si="404"/>
        <v>0</v>
      </c>
      <c r="AJ1339" s="312">
        <f t="shared" si="405"/>
        <v>0</v>
      </c>
      <c r="AK1339" s="27">
        <f t="shared" si="406"/>
        <v>0</v>
      </c>
      <c r="AL1339" s="27">
        <f t="shared" si="407"/>
        <v>0</v>
      </c>
      <c r="AM1339" s="27">
        <f t="shared" si="408"/>
        <v>0</v>
      </c>
      <c r="AN1339" s="77">
        <f t="shared" si="401"/>
        <v>0</v>
      </c>
      <c r="AP1339" s="27">
        <f t="shared" si="409"/>
        <v>0</v>
      </c>
      <c r="AQ1339" s="207">
        <f t="shared" si="410"/>
        <v>0</v>
      </c>
      <c r="AR1339" s="27">
        <f t="shared" si="411"/>
        <v>0</v>
      </c>
      <c r="AS1339" s="27">
        <f t="shared" si="412"/>
        <v>0</v>
      </c>
      <c r="AT1339" s="27">
        <f t="shared" si="413"/>
        <v>0</v>
      </c>
      <c r="AU1339" s="27">
        <f t="shared" si="414"/>
        <v>0</v>
      </c>
      <c r="AV1339" s="27">
        <f t="shared" si="415"/>
        <v>0</v>
      </c>
      <c r="AW1339" s="27">
        <f t="shared" si="416"/>
        <v>0</v>
      </c>
    </row>
    <row r="1340" spans="1:49">
      <c r="A1340" s="78">
        <v>1329</v>
      </c>
      <c r="B1340" s="69" t="s">
        <v>328</v>
      </c>
      <c r="C1340" s="314"/>
      <c r="D1340" s="72"/>
      <c r="E1340" s="180"/>
      <c r="F1340" s="72"/>
      <c r="G1340" s="72"/>
      <c r="H1340" s="325">
        <f t="shared" si="398"/>
        <v>0</v>
      </c>
      <c r="I1340" s="71"/>
      <c r="J1340" s="303"/>
      <c r="K1340" s="303"/>
      <c r="L1340" s="303"/>
      <c r="M1340" s="304">
        <f t="shared" si="402"/>
        <v>0</v>
      </c>
      <c r="N1340" s="326" t="str">
        <f t="shared" si="399"/>
        <v/>
      </c>
      <c r="O1340" s="71"/>
      <c r="P1340" s="303"/>
      <c r="Q1340" s="214">
        <f t="shared" si="403"/>
        <v>0</v>
      </c>
      <c r="R1340" s="71"/>
      <c r="S1340" s="308"/>
      <c r="T1340" s="308"/>
      <c r="U1340" s="308"/>
      <c r="V1340" s="79"/>
      <c r="W1340" s="303"/>
      <c r="X1340" s="303"/>
      <c r="Y1340" s="309">
        <f t="shared" si="400"/>
        <v>0</v>
      </c>
      <c r="Z1340" s="73" t="s">
        <v>169</v>
      </c>
      <c r="AA1340" s="73" t="s">
        <v>169</v>
      </c>
      <c r="AB1340" s="317"/>
      <c r="AC1340" s="73" t="s">
        <v>169</v>
      </c>
      <c r="AD1340" s="73" t="s">
        <v>169</v>
      </c>
      <c r="AE1340" s="317"/>
      <c r="AF1340" s="73" t="s">
        <v>169</v>
      </c>
      <c r="AG1340" s="73" t="s">
        <v>169</v>
      </c>
      <c r="AH1340" s="317"/>
      <c r="AI1340" s="88">
        <f t="shared" si="404"/>
        <v>0</v>
      </c>
      <c r="AJ1340" s="312">
        <f t="shared" si="405"/>
        <v>0</v>
      </c>
      <c r="AK1340" s="27">
        <f t="shared" si="406"/>
        <v>0</v>
      </c>
      <c r="AL1340" s="27">
        <f t="shared" si="407"/>
        <v>0</v>
      </c>
      <c r="AM1340" s="27">
        <f t="shared" si="408"/>
        <v>0</v>
      </c>
      <c r="AN1340" s="77">
        <f t="shared" si="401"/>
        <v>0</v>
      </c>
      <c r="AP1340" s="27">
        <f t="shared" si="409"/>
        <v>0</v>
      </c>
      <c r="AQ1340" s="207">
        <f t="shared" si="410"/>
        <v>0</v>
      </c>
      <c r="AR1340" s="27">
        <f t="shared" si="411"/>
        <v>0</v>
      </c>
      <c r="AS1340" s="27">
        <f t="shared" si="412"/>
        <v>0</v>
      </c>
      <c r="AT1340" s="27">
        <f t="shared" si="413"/>
        <v>0</v>
      </c>
      <c r="AU1340" s="27">
        <f t="shared" si="414"/>
        <v>0</v>
      </c>
      <c r="AV1340" s="27">
        <f t="shared" si="415"/>
        <v>0</v>
      </c>
      <c r="AW1340" s="27">
        <f t="shared" si="416"/>
        <v>0</v>
      </c>
    </row>
    <row r="1341" spans="1:49">
      <c r="A1341" s="78">
        <v>1330</v>
      </c>
      <c r="B1341" s="69" t="s">
        <v>328</v>
      </c>
      <c r="C1341" s="314"/>
      <c r="D1341" s="72"/>
      <c r="E1341" s="180"/>
      <c r="F1341" s="72"/>
      <c r="G1341" s="72"/>
      <c r="H1341" s="325">
        <f t="shared" si="398"/>
        <v>0</v>
      </c>
      <c r="I1341" s="71"/>
      <c r="J1341" s="303"/>
      <c r="K1341" s="303"/>
      <c r="L1341" s="303"/>
      <c r="M1341" s="304">
        <f t="shared" si="402"/>
        <v>0</v>
      </c>
      <c r="N1341" s="326" t="str">
        <f t="shared" si="399"/>
        <v/>
      </c>
      <c r="O1341" s="71"/>
      <c r="P1341" s="303"/>
      <c r="Q1341" s="214">
        <f t="shared" si="403"/>
        <v>0</v>
      </c>
      <c r="R1341" s="71"/>
      <c r="S1341" s="308"/>
      <c r="T1341" s="308"/>
      <c r="U1341" s="308"/>
      <c r="V1341" s="79"/>
      <c r="W1341" s="303"/>
      <c r="X1341" s="303"/>
      <c r="Y1341" s="309">
        <f t="shared" si="400"/>
        <v>0</v>
      </c>
      <c r="Z1341" s="73" t="s">
        <v>169</v>
      </c>
      <c r="AA1341" s="73" t="s">
        <v>169</v>
      </c>
      <c r="AB1341" s="317"/>
      <c r="AC1341" s="73" t="s">
        <v>169</v>
      </c>
      <c r="AD1341" s="73" t="s">
        <v>169</v>
      </c>
      <c r="AE1341" s="317"/>
      <c r="AF1341" s="73" t="s">
        <v>169</v>
      </c>
      <c r="AG1341" s="73" t="s">
        <v>169</v>
      </c>
      <c r="AH1341" s="317"/>
      <c r="AI1341" s="88">
        <f t="shared" si="404"/>
        <v>0</v>
      </c>
      <c r="AJ1341" s="312">
        <f t="shared" si="405"/>
        <v>0</v>
      </c>
      <c r="AK1341" s="27">
        <f t="shared" si="406"/>
        <v>0</v>
      </c>
      <c r="AL1341" s="27">
        <f t="shared" si="407"/>
        <v>0</v>
      </c>
      <c r="AM1341" s="27">
        <f t="shared" si="408"/>
        <v>0</v>
      </c>
      <c r="AN1341" s="77">
        <f t="shared" si="401"/>
        <v>0</v>
      </c>
      <c r="AP1341" s="27">
        <f t="shared" si="409"/>
        <v>0</v>
      </c>
      <c r="AQ1341" s="207">
        <f t="shared" si="410"/>
        <v>0</v>
      </c>
      <c r="AR1341" s="27">
        <f t="shared" si="411"/>
        <v>0</v>
      </c>
      <c r="AS1341" s="27">
        <f t="shared" si="412"/>
        <v>0</v>
      </c>
      <c r="AT1341" s="27">
        <f t="shared" si="413"/>
        <v>0</v>
      </c>
      <c r="AU1341" s="27">
        <f t="shared" si="414"/>
        <v>0</v>
      </c>
      <c r="AV1341" s="27">
        <f t="shared" si="415"/>
        <v>0</v>
      </c>
      <c r="AW1341" s="27">
        <f t="shared" si="416"/>
        <v>0</v>
      </c>
    </row>
    <row r="1342" spans="1:49">
      <c r="A1342" s="78">
        <v>1331</v>
      </c>
      <c r="B1342" s="69" t="s">
        <v>328</v>
      </c>
      <c r="C1342" s="314"/>
      <c r="D1342" s="72"/>
      <c r="E1342" s="180"/>
      <c r="F1342" s="72"/>
      <c r="G1342" s="72"/>
      <c r="H1342" s="325">
        <f t="shared" si="398"/>
        <v>0</v>
      </c>
      <c r="I1342" s="71"/>
      <c r="J1342" s="303"/>
      <c r="K1342" s="303"/>
      <c r="L1342" s="303"/>
      <c r="M1342" s="304">
        <f t="shared" si="402"/>
        <v>0</v>
      </c>
      <c r="N1342" s="326" t="str">
        <f t="shared" si="399"/>
        <v/>
      </c>
      <c r="O1342" s="71"/>
      <c r="P1342" s="303"/>
      <c r="Q1342" s="214">
        <f t="shared" si="403"/>
        <v>0</v>
      </c>
      <c r="R1342" s="71"/>
      <c r="S1342" s="308"/>
      <c r="T1342" s="308"/>
      <c r="U1342" s="308"/>
      <c r="V1342" s="79"/>
      <c r="W1342" s="303"/>
      <c r="X1342" s="303"/>
      <c r="Y1342" s="309">
        <f t="shared" si="400"/>
        <v>0</v>
      </c>
      <c r="Z1342" s="73" t="s">
        <v>169</v>
      </c>
      <c r="AA1342" s="73" t="s">
        <v>169</v>
      </c>
      <c r="AB1342" s="317"/>
      <c r="AC1342" s="73" t="s">
        <v>169</v>
      </c>
      <c r="AD1342" s="73" t="s">
        <v>169</v>
      </c>
      <c r="AE1342" s="317"/>
      <c r="AF1342" s="73" t="s">
        <v>169</v>
      </c>
      <c r="AG1342" s="73" t="s">
        <v>169</v>
      </c>
      <c r="AH1342" s="317"/>
      <c r="AI1342" s="88">
        <f t="shared" si="404"/>
        <v>0</v>
      </c>
      <c r="AJ1342" s="312">
        <f t="shared" si="405"/>
        <v>0</v>
      </c>
      <c r="AK1342" s="27">
        <f t="shared" si="406"/>
        <v>0</v>
      </c>
      <c r="AL1342" s="27">
        <f t="shared" si="407"/>
        <v>0</v>
      </c>
      <c r="AM1342" s="27">
        <f t="shared" si="408"/>
        <v>0</v>
      </c>
      <c r="AN1342" s="77">
        <f t="shared" si="401"/>
        <v>0</v>
      </c>
      <c r="AP1342" s="27">
        <f t="shared" si="409"/>
        <v>0</v>
      </c>
      <c r="AQ1342" s="207">
        <f t="shared" si="410"/>
        <v>0</v>
      </c>
      <c r="AR1342" s="27">
        <f t="shared" si="411"/>
        <v>0</v>
      </c>
      <c r="AS1342" s="27">
        <f t="shared" si="412"/>
        <v>0</v>
      </c>
      <c r="AT1342" s="27">
        <f t="shared" si="413"/>
        <v>0</v>
      </c>
      <c r="AU1342" s="27">
        <f t="shared" si="414"/>
        <v>0</v>
      </c>
      <c r="AV1342" s="27">
        <f t="shared" si="415"/>
        <v>0</v>
      </c>
      <c r="AW1342" s="27">
        <f t="shared" si="416"/>
        <v>0</v>
      </c>
    </row>
    <row r="1343" spans="1:49">
      <c r="A1343" s="78">
        <v>1332</v>
      </c>
      <c r="B1343" s="69" t="s">
        <v>328</v>
      </c>
      <c r="C1343" s="314"/>
      <c r="D1343" s="72"/>
      <c r="E1343" s="180"/>
      <c r="F1343" s="72"/>
      <c r="G1343" s="72"/>
      <c r="H1343" s="325">
        <f t="shared" si="398"/>
        <v>0</v>
      </c>
      <c r="I1343" s="71"/>
      <c r="J1343" s="303"/>
      <c r="K1343" s="303"/>
      <c r="L1343" s="303"/>
      <c r="M1343" s="304">
        <f t="shared" si="402"/>
        <v>0</v>
      </c>
      <c r="N1343" s="326" t="str">
        <f t="shared" si="399"/>
        <v/>
      </c>
      <c r="O1343" s="71"/>
      <c r="P1343" s="303"/>
      <c r="Q1343" s="214">
        <f t="shared" si="403"/>
        <v>0</v>
      </c>
      <c r="R1343" s="71"/>
      <c r="S1343" s="308"/>
      <c r="T1343" s="308"/>
      <c r="U1343" s="308"/>
      <c r="V1343" s="79"/>
      <c r="W1343" s="303"/>
      <c r="X1343" s="303"/>
      <c r="Y1343" s="309">
        <f t="shared" si="400"/>
        <v>0</v>
      </c>
      <c r="Z1343" s="73" t="s">
        <v>169</v>
      </c>
      <c r="AA1343" s="73" t="s">
        <v>169</v>
      </c>
      <c r="AB1343" s="317"/>
      <c r="AC1343" s="73" t="s">
        <v>169</v>
      </c>
      <c r="AD1343" s="73" t="s">
        <v>169</v>
      </c>
      <c r="AE1343" s="317"/>
      <c r="AF1343" s="73" t="s">
        <v>169</v>
      </c>
      <c r="AG1343" s="73" t="s">
        <v>169</v>
      </c>
      <c r="AH1343" s="317"/>
      <c r="AI1343" s="88">
        <f t="shared" si="404"/>
        <v>0</v>
      </c>
      <c r="AJ1343" s="312">
        <f t="shared" si="405"/>
        <v>0</v>
      </c>
      <c r="AK1343" s="27">
        <f t="shared" si="406"/>
        <v>0</v>
      </c>
      <c r="AL1343" s="27">
        <f t="shared" si="407"/>
        <v>0</v>
      </c>
      <c r="AM1343" s="27">
        <f t="shared" si="408"/>
        <v>0</v>
      </c>
      <c r="AN1343" s="77">
        <f t="shared" si="401"/>
        <v>0</v>
      </c>
      <c r="AP1343" s="27">
        <f t="shared" si="409"/>
        <v>0</v>
      </c>
      <c r="AQ1343" s="207">
        <f t="shared" si="410"/>
        <v>0</v>
      </c>
      <c r="AR1343" s="27">
        <f t="shared" si="411"/>
        <v>0</v>
      </c>
      <c r="AS1343" s="27">
        <f t="shared" si="412"/>
        <v>0</v>
      </c>
      <c r="AT1343" s="27">
        <f t="shared" si="413"/>
        <v>0</v>
      </c>
      <c r="AU1343" s="27">
        <f t="shared" si="414"/>
        <v>0</v>
      </c>
      <c r="AV1343" s="27">
        <f t="shared" si="415"/>
        <v>0</v>
      </c>
      <c r="AW1343" s="27">
        <f t="shared" si="416"/>
        <v>0</v>
      </c>
    </row>
    <row r="1344" spans="1:49">
      <c r="A1344" s="78">
        <v>1333</v>
      </c>
      <c r="B1344" s="69" t="s">
        <v>328</v>
      </c>
      <c r="C1344" s="314"/>
      <c r="D1344" s="72"/>
      <c r="E1344" s="180"/>
      <c r="F1344" s="72"/>
      <c r="G1344" s="72"/>
      <c r="H1344" s="325">
        <f t="shared" si="398"/>
        <v>0</v>
      </c>
      <c r="I1344" s="71"/>
      <c r="J1344" s="303"/>
      <c r="K1344" s="303"/>
      <c r="L1344" s="303"/>
      <c r="M1344" s="304">
        <f t="shared" si="402"/>
        <v>0</v>
      </c>
      <c r="N1344" s="326" t="str">
        <f t="shared" si="399"/>
        <v/>
      </c>
      <c r="O1344" s="71"/>
      <c r="P1344" s="303"/>
      <c r="Q1344" s="214">
        <f t="shared" si="403"/>
        <v>0</v>
      </c>
      <c r="R1344" s="71"/>
      <c r="S1344" s="308"/>
      <c r="T1344" s="308"/>
      <c r="U1344" s="308"/>
      <c r="V1344" s="79"/>
      <c r="W1344" s="303"/>
      <c r="X1344" s="303"/>
      <c r="Y1344" s="309">
        <f t="shared" si="400"/>
        <v>0</v>
      </c>
      <c r="Z1344" s="73" t="s">
        <v>169</v>
      </c>
      <c r="AA1344" s="73" t="s">
        <v>169</v>
      </c>
      <c r="AB1344" s="317"/>
      <c r="AC1344" s="73" t="s">
        <v>169</v>
      </c>
      <c r="AD1344" s="73" t="s">
        <v>169</v>
      </c>
      <c r="AE1344" s="317"/>
      <c r="AF1344" s="73" t="s">
        <v>169</v>
      </c>
      <c r="AG1344" s="73" t="s">
        <v>169</v>
      </c>
      <c r="AH1344" s="317"/>
      <c r="AI1344" s="88">
        <f t="shared" si="404"/>
        <v>0</v>
      </c>
      <c r="AJ1344" s="312">
        <f t="shared" si="405"/>
        <v>0</v>
      </c>
      <c r="AK1344" s="27">
        <f t="shared" si="406"/>
        <v>0</v>
      </c>
      <c r="AL1344" s="27">
        <f t="shared" si="407"/>
        <v>0</v>
      </c>
      <c r="AM1344" s="27">
        <f t="shared" si="408"/>
        <v>0</v>
      </c>
      <c r="AN1344" s="77">
        <f t="shared" si="401"/>
        <v>0</v>
      </c>
      <c r="AP1344" s="27">
        <f t="shared" si="409"/>
        <v>0</v>
      </c>
      <c r="AQ1344" s="207">
        <f t="shared" si="410"/>
        <v>0</v>
      </c>
      <c r="AR1344" s="27">
        <f t="shared" si="411"/>
        <v>0</v>
      </c>
      <c r="AS1344" s="27">
        <f t="shared" si="412"/>
        <v>0</v>
      </c>
      <c r="AT1344" s="27">
        <f t="shared" si="413"/>
        <v>0</v>
      </c>
      <c r="AU1344" s="27">
        <f t="shared" si="414"/>
        <v>0</v>
      </c>
      <c r="AV1344" s="27">
        <f t="shared" si="415"/>
        <v>0</v>
      </c>
      <c r="AW1344" s="27">
        <f t="shared" si="416"/>
        <v>0</v>
      </c>
    </row>
    <row r="1345" spans="1:49">
      <c r="A1345" s="78">
        <v>1334</v>
      </c>
      <c r="B1345" s="69" t="s">
        <v>328</v>
      </c>
      <c r="C1345" s="314"/>
      <c r="D1345" s="72"/>
      <c r="E1345" s="180"/>
      <c r="F1345" s="72"/>
      <c r="G1345" s="72"/>
      <c r="H1345" s="325">
        <f t="shared" si="398"/>
        <v>0</v>
      </c>
      <c r="I1345" s="71"/>
      <c r="J1345" s="303"/>
      <c r="K1345" s="303"/>
      <c r="L1345" s="303"/>
      <c r="M1345" s="304">
        <f t="shared" si="402"/>
        <v>0</v>
      </c>
      <c r="N1345" s="326" t="str">
        <f t="shared" si="399"/>
        <v/>
      </c>
      <c r="O1345" s="71"/>
      <c r="P1345" s="303"/>
      <c r="Q1345" s="214">
        <f t="shared" si="403"/>
        <v>0</v>
      </c>
      <c r="R1345" s="71"/>
      <c r="S1345" s="308"/>
      <c r="T1345" s="308"/>
      <c r="U1345" s="308"/>
      <c r="V1345" s="79"/>
      <c r="W1345" s="303"/>
      <c r="X1345" s="303"/>
      <c r="Y1345" s="309">
        <f t="shared" si="400"/>
        <v>0</v>
      </c>
      <c r="Z1345" s="73" t="s">
        <v>169</v>
      </c>
      <c r="AA1345" s="73" t="s">
        <v>169</v>
      </c>
      <c r="AB1345" s="317"/>
      <c r="AC1345" s="73" t="s">
        <v>169</v>
      </c>
      <c r="AD1345" s="73" t="s">
        <v>169</v>
      </c>
      <c r="AE1345" s="317"/>
      <c r="AF1345" s="73" t="s">
        <v>169</v>
      </c>
      <c r="AG1345" s="73" t="s">
        <v>169</v>
      </c>
      <c r="AH1345" s="317"/>
      <c r="AI1345" s="88">
        <f t="shared" si="404"/>
        <v>0</v>
      </c>
      <c r="AJ1345" s="312">
        <f t="shared" si="405"/>
        <v>0</v>
      </c>
      <c r="AK1345" s="27">
        <f t="shared" si="406"/>
        <v>0</v>
      </c>
      <c r="AL1345" s="27">
        <f t="shared" si="407"/>
        <v>0</v>
      </c>
      <c r="AM1345" s="27">
        <f t="shared" si="408"/>
        <v>0</v>
      </c>
      <c r="AN1345" s="77">
        <f t="shared" si="401"/>
        <v>0</v>
      </c>
      <c r="AP1345" s="27">
        <f t="shared" si="409"/>
        <v>0</v>
      </c>
      <c r="AQ1345" s="207">
        <f t="shared" si="410"/>
        <v>0</v>
      </c>
      <c r="AR1345" s="27">
        <f t="shared" si="411"/>
        <v>0</v>
      </c>
      <c r="AS1345" s="27">
        <f t="shared" si="412"/>
        <v>0</v>
      </c>
      <c r="AT1345" s="27">
        <f t="shared" si="413"/>
        <v>0</v>
      </c>
      <c r="AU1345" s="27">
        <f t="shared" si="414"/>
        <v>0</v>
      </c>
      <c r="AV1345" s="27">
        <f t="shared" si="415"/>
        <v>0</v>
      </c>
      <c r="AW1345" s="27">
        <f t="shared" si="416"/>
        <v>0</v>
      </c>
    </row>
    <row r="1346" spans="1:49">
      <c r="A1346" s="78">
        <v>1335</v>
      </c>
      <c r="B1346" s="69" t="s">
        <v>328</v>
      </c>
      <c r="C1346" s="314"/>
      <c r="D1346" s="72"/>
      <c r="E1346" s="180"/>
      <c r="F1346" s="72"/>
      <c r="G1346" s="72"/>
      <c r="H1346" s="325">
        <f t="shared" si="398"/>
        <v>0</v>
      </c>
      <c r="I1346" s="71"/>
      <c r="J1346" s="303"/>
      <c r="K1346" s="303"/>
      <c r="L1346" s="303"/>
      <c r="M1346" s="304">
        <f t="shared" si="402"/>
        <v>0</v>
      </c>
      <c r="N1346" s="326" t="str">
        <f t="shared" si="399"/>
        <v/>
      </c>
      <c r="O1346" s="71"/>
      <c r="P1346" s="303"/>
      <c r="Q1346" s="214">
        <f t="shared" si="403"/>
        <v>0</v>
      </c>
      <c r="R1346" s="71"/>
      <c r="S1346" s="308"/>
      <c r="T1346" s="308"/>
      <c r="U1346" s="308"/>
      <c r="V1346" s="79"/>
      <c r="W1346" s="303"/>
      <c r="X1346" s="303"/>
      <c r="Y1346" s="309">
        <f t="shared" si="400"/>
        <v>0</v>
      </c>
      <c r="Z1346" s="73" t="s">
        <v>169</v>
      </c>
      <c r="AA1346" s="73" t="s">
        <v>169</v>
      </c>
      <c r="AB1346" s="317"/>
      <c r="AC1346" s="73" t="s">
        <v>169</v>
      </c>
      <c r="AD1346" s="73" t="s">
        <v>169</v>
      </c>
      <c r="AE1346" s="317"/>
      <c r="AF1346" s="73" t="s">
        <v>169</v>
      </c>
      <c r="AG1346" s="73" t="s">
        <v>169</v>
      </c>
      <c r="AH1346" s="317"/>
      <c r="AI1346" s="88">
        <f t="shared" si="404"/>
        <v>0</v>
      </c>
      <c r="AJ1346" s="312">
        <f t="shared" si="405"/>
        <v>0</v>
      </c>
      <c r="AK1346" s="27">
        <f t="shared" si="406"/>
        <v>0</v>
      </c>
      <c r="AL1346" s="27">
        <f t="shared" si="407"/>
        <v>0</v>
      </c>
      <c r="AM1346" s="27">
        <f t="shared" si="408"/>
        <v>0</v>
      </c>
      <c r="AN1346" s="77">
        <f t="shared" si="401"/>
        <v>0</v>
      </c>
      <c r="AP1346" s="27">
        <f t="shared" si="409"/>
        <v>0</v>
      </c>
      <c r="AQ1346" s="207">
        <f t="shared" si="410"/>
        <v>0</v>
      </c>
      <c r="AR1346" s="27">
        <f t="shared" si="411"/>
        <v>0</v>
      </c>
      <c r="AS1346" s="27">
        <f t="shared" si="412"/>
        <v>0</v>
      </c>
      <c r="AT1346" s="27">
        <f t="shared" si="413"/>
        <v>0</v>
      </c>
      <c r="AU1346" s="27">
        <f t="shared" si="414"/>
        <v>0</v>
      </c>
      <c r="AV1346" s="27">
        <f t="shared" si="415"/>
        <v>0</v>
      </c>
      <c r="AW1346" s="27">
        <f t="shared" si="416"/>
        <v>0</v>
      </c>
    </row>
    <row r="1347" spans="1:49">
      <c r="A1347" s="78">
        <v>1336</v>
      </c>
      <c r="B1347" s="69" t="s">
        <v>328</v>
      </c>
      <c r="C1347" s="314"/>
      <c r="D1347" s="72"/>
      <c r="E1347" s="180"/>
      <c r="F1347" s="72"/>
      <c r="G1347" s="72"/>
      <c r="H1347" s="325">
        <f t="shared" si="398"/>
        <v>0</v>
      </c>
      <c r="I1347" s="71"/>
      <c r="J1347" s="303"/>
      <c r="K1347" s="303"/>
      <c r="L1347" s="303"/>
      <c r="M1347" s="304">
        <f t="shared" si="402"/>
        <v>0</v>
      </c>
      <c r="N1347" s="326" t="str">
        <f t="shared" si="399"/>
        <v/>
      </c>
      <c r="O1347" s="71"/>
      <c r="P1347" s="303"/>
      <c r="Q1347" s="214">
        <f t="shared" si="403"/>
        <v>0</v>
      </c>
      <c r="R1347" s="71"/>
      <c r="S1347" s="308"/>
      <c r="T1347" s="308"/>
      <c r="U1347" s="308"/>
      <c r="V1347" s="79"/>
      <c r="W1347" s="303"/>
      <c r="X1347" s="303"/>
      <c r="Y1347" s="309">
        <f t="shared" si="400"/>
        <v>0</v>
      </c>
      <c r="Z1347" s="73" t="s">
        <v>169</v>
      </c>
      <c r="AA1347" s="73" t="s">
        <v>169</v>
      </c>
      <c r="AB1347" s="317"/>
      <c r="AC1347" s="73" t="s">
        <v>169</v>
      </c>
      <c r="AD1347" s="73" t="s">
        <v>169</v>
      </c>
      <c r="AE1347" s="317"/>
      <c r="AF1347" s="73" t="s">
        <v>169</v>
      </c>
      <c r="AG1347" s="73" t="s">
        <v>169</v>
      </c>
      <c r="AH1347" s="317"/>
      <c r="AI1347" s="88">
        <f t="shared" si="404"/>
        <v>0</v>
      </c>
      <c r="AJ1347" s="312">
        <f t="shared" si="405"/>
        <v>0</v>
      </c>
      <c r="AK1347" s="27">
        <f t="shared" si="406"/>
        <v>0</v>
      </c>
      <c r="AL1347" s="27">
        <f t="shared" si="407"/>
        <v>0</v>
      </c>
      <c r="AM1347" s="27">
        <f t="shared" si="408"/>
        <v>0</v>
      </c>
      <c r="AN1347" s="77">
        <f t="shared" si="401"/>
        <v>0</v>
      </c>
      <c r="AP1347" s="27">
        <f t="shared" si="409"/>
        <v>0</v>
      </c>
      <c r="AQ1347" s="207">
        <f t="shared" si="410"/>
        <v>0</v>
      </c>
      <c r="AR1347" s="27">
        <f t="shared" si="411"/>
        <v>0</v>
      </c>
      <c r="AS1347" s="27">
        <f t="shared" si="412"/>
        <v>0</v>
      </c>
      <c r="AT1347" s="27">
        <f t="shared" si="413"/>
        <v>0</v>
      </c>
      <c r="AU1347" s="27">
        <f t="shared" si="414"/>
        <v>0</v>
      </c>
      <c r="AV1347" s="27">
        <f t="shared" si="415"/>
        <v>0</v>
      </c>
      <c r="AW1347" s="27">
        <f t="shared" si="416"/>
        <v>0</v>
      </c>
    </row>
    <row r="1348" spans="1:49">
      <c r="A1348" s="78">
        <v>1337</v>
      </c>
      <c r="B1348" s="69" t="s">
        <v>328</v>
      </c>
      <c r="C1348" s="314"/>
      <c r="D1348" s="72"/>
      <c r="E1348" s="180"/>
      <c r="F1348" s="72"/>
      <c r="G1348" s="72"/>
      <c r="H1348" s="325">
        <f t="shared" si="398"/>
        <v>0</v>
      </c>
      <c r="I1348" s="71"/>
      <c r="J1348" s="303"/>
      <c r="K1348" s="303"/>
      <c r="L1348" s="303"/>
      <c r="M1348" s="304">
        <f t="shared" si="402"/>
        <v>0</v>
      </c>
      <c r="N1348" s="326" t="str">
        <f t="shared" si="399"/>
        <v/>
      </c>
      <c r="O1348" s="71"/>
      <c r="P1348" s="303"/>
      <c r="Q1348" s="214">
        <f t="shared" si="403"/>
        <v>0</v>
      </c>
      <c r="R1348" s="71"/>
      <c r="S1348" s="308"/>
      <c r="T1348" s="308"/>
      <c r="U1348" s="308"/>
      <c r="V1348" s="79"/>
      <c r="W1348" s="303"/>
      <c r="X1348" s="303"/>
      <c r="Y1348" s="309">
        <f t="shared" si="400"/>
        <v>0</v>
      </c>
      <c r="Z1348" s="73" t="s">
        <v>169</v>
      </c>
      <c r="AA1348" s="73" t="s">
        <v>169</v>
      </c>
      <c r="AB1348" s="317"/>
      <c r="AC1348" s="73" t="s">
        <v>169</v>
      </c>
      <c r="AD1348" s="73" t="s">
        <v>169</v>
      </c>
      <c r="AE1348" s="317"/>
      <c r="AF1348" s="73" t="s">
        <v>169</v>
      </c>
      <c r="AG1348" s="73" t="s">
        <v>169</v>
      </c>
      <c r="AH1348" s="317"/>
      <c r="AI1348" s="88">
        <f t="shared" si="404"/>
        <v>0</v>
      </c>
      <c r="AJ1348" s="312">
        <f t="shared" si="405"/>
        <v>0</v>
      </c>
      <c r="AK1348" s="27">
        <f t="shared" si="406"/>
        <v>0</v>
      </c>
      <c r="AL1348" s="27">
        <f t="shared" si="407"/>
        <v>0</v>
      </c>
      <c r="AM1348" s="27">
        <f t="shared" si="408"/>
        <v>0</v>
      </c>
      <c r="AN1348" s="77">
        <f t="shared" si="401"/>
        <v>0</v>
      </c>
      <c r="AP1348" s="27">
        <f t="shared" si="409"/>
        <v>0</v>
      </c>
      <c r="AQ1348" s="207">
        <f t="shared" si="410"/>
        <v>0</v>
      </c>
      <c r="AR1348" s="27">
        <f t="shared" si="411"/>
        <v>0</v>
      </c>
      <c r="AS1348" s="27">
        <f t="shared" si="412"/>
        <v>0</v>
      </c>
      <c r="AT1348" s="27">
        <f t="shared" si="413"/>
        <v>0</v>
      </c>
      <c r="AU1348" s="27">
        <f t="shared" si="414"/>
        <v>0</v>
      </c>
      <c r="AV1348" s="27">
        <f t="shared" si="415"/>
        <v>0</v>
      </c>
      <c r="AW1348" s="27">
        <f t="shared" si="416"/>
        <v>0</v>
      </c>
    </row>
    <row r="1349" spans="1:49">
      <c r="A1349" s="78">
        <v>1338</v>
      </c>
      <c r="B1349" s="69" t="s">
        <v>328</v>
      </c>
      <c r="C1349" s="314"/>
      <c r="D1349" s="72"/>
      <c r="E1349" s="180"/>
      <c r="F1349" s="72"/>
      <c r="G1349" s="72"/>
      <c r="H1349" s="325">
        <f t="shared" si="398"/>
        <v>0</v>
      </c>
      <c r="I1349" s="71"/>
      <c r="J1349" s="303"/>
      <c r="K1349" s="303"/>
      <c r="L1349" s="303"/>
      <c r="M1349" s="304">
        <f t="shared" si="402"/>
        <v>0</v>
      </c>
      <c r="N1349" s="326" t="str">
        <f t="shared" si="399"/>
        <v/>
      </c>
      <c r="O1349" s="71"/>
      <c r="P1349" s="303"/>
      <c r="Q1349" s="214">
        <f t="shared" si="403"/>
        <v>0</v>
      </c>
      <c r="R1349" s="71"/>
      <c r="S1349" s="308"/>
      <c r="T1349" s="308"/>
      <c r="U1349" s="308"/>
      <c r="V1349" s="79"/>
      <c r="W1349" s="303"/>
      <c r="X1349" s="303"/>
      <c r="Y1349" s="309">
        <f t="shared" si="400"/>
        <v>0</v>
      </c>
      <c r="Z1349" s="73" t="s">
        <v>169</v>
      </c>
      <c r="AA1349" s="73" t="s">
        <v>169</v>
      </c>
      <c r="AB1349" s="317"/>
      <c r="AC1349" s="73" t="s">
        <v>169</v>
      </c>
      <c r="AD1349" s="73" t="s">
        <v>169</v>
      </c>
      <c r="AE1349" s="317"/>
      <c r="AF1349" s="73" t="s">
        <v>169</v>
      </c>
      <c r="AG1349" s="73" t="s">
        <v>169</v>
      </c>
      <c r="AH1349" s="317"/>
      <c r="AI1349" s="88">
        <f t="shared" si="404"/>
        <v>0</v>
      </c>
      <c r="AJ1349" s="312">
        <f t="shared" si="405"/>
        <v>0</v>
      </c>
      <c r="AK1349" s="27">
        <f t="shared" si="406"/>
        <v>0</v>
      </c>
      <c r="AL1349" s="27">
        <f t="shared" si="407"/>
        <v>0</v>
      </c>
      <c r="AM1349" s="27">
        <f t="shared" si="408"/>
        <v>0</v>
      </c>
      <c r="AN1349" s="77">
        <f t="shared" si="401"/>
        <v>0</v>
      </c>
      <c r="AP1349" s="27">
        <f t="shared" si="409"/>
        <v>0</v>
      </c>
      <c r="AQ1349" s="207">
        <f t="shared" si="410"/>
        <v>0</v>
      </c>
      <c r="AR1349" s="27">
        <f t="shared" si="411"/>
        <v>0</v>
      </c>
      <c r="AS1349" s="27">
        <f t="shared" si="412"/>
        <v>0</v>
      </c>
      <c r="AT1349" s="27">
        <f t="shared" si="413"/>
        <v>0</v>
      </c>
      <c r="AU1349" s="27">
        <f t="shared" si="414"/>
        <v>0</v>
      </c>
      <c r="AV1349" s="27">
        <f t="shared" si="415"/>
        <v>0</v>
      </c>
      <c r="AW1349" s="27">
        <f t="shared" si="416"/>
        <v>0</v>
      </c>
    </row>
    <row r="1350" spans="1:49">
      <c r="A1350" s="78">
        <v>1339</v>
      </c>
      <c r="B1350" s="69" t="s">
        <v>328</v>
      </c>
      <c r="C1350" s="314"/>
      <c r="D1350" s="72"/>
      <c r="E1350" s="180"/>
      <c r="F1350" s="72"/>
      <c r="G1350" s="72"/>
      <c r="H1350" s="325">
        <f t="shared" si="398"/>
        <v>0</v>
      </c>
      <c r="I1350" s="71"/>
      <c r="J1350" s="303"/>
      <c r="K1350" s="303"/>
      <c r="L1350" s="303"/>
      <c r="M1350" s="304">
        <f t="shared" si="402"/>
        <v>0</v>
      </c>
      <c r="N1350" s="326" t="str">
        <f t="shared" si="399"/>
        <v/>
      </c>
      <c r="O1350" s="71"/>
      <c r="P1350" s="303"/>
      <c r="Q1350" s="214">
        <f t="shared" si="403"/>
        <v>0</v>
      </c>
      <c r="R1350" s="71"/>
      <c r="S1350" s="308"/>
      <c r="T1350" s="308"/>
      <c r="U1350" s="308"/>
      <c r="V1350" s="79"/>
      <c r="W1350" s="303"/>
      <c r="X1350" s="303"/>
      <c r="Y1350" s="309">
        <f t="shared" si="400"/>
        <v>0</v>
      </c>
      <c r="Z1350" s="73" t="s">
        <v>169</v>
      </c>
      <c r="AA1350" s="73" t="s">
        <v>169</v>
      </c>
      <c r="AB1350" s="317"/>
      <c r="AC1350" s="73" t="s">
        <v>169</v>
      </c>
      <c r="AD1350" s="73" t="s">
        <v>169</v>
      </c>
      <c r="AE1350" s="317"/>
      <c r="AF1350" s="73" t="s">
        <v>169</v>
      </c>
      <c r="AG1350" s="73" t="s">
        <v>169</v>
      </c>
      <c r="AH1350" s="317"/>
      <c r="AI1350" s="88">
        <f t="shared" si="404"/>
        <v>0</v>
      </c>
      <c r="AJ1350" s="312">
        <f t="shared" si="405"/>
        <v>0</v>
      </c>
      <c r="AK1350" s="27">
        <f t="shared" si="406"/>
        <v>0</v>
      </c>
      <c r="AL1350" s="27">
        <f t="shared" si="407"/>
        <v>0</v>
      </c>
      <c r="AM1350" s="27">
        <f t="shared" si="408"/>
        <v>0</v>
      </c>
      <c r="AN1350" s="77">
        <f t="shared" si="401"/>
        <v>0</v>
      </c>
      <c r="AP1350" s="27">
        <f t="shared" si="409"/>
        <v>0</v>
      </c>
      <c r="AQ1350" s="207">
        <f t="shared" si="410"/>
        <v>0</v>
      </c>
      <c r="AR1350" s="27">
        <f t="shared" si="411"/>
        <v>0</v>
      </c>
      <c r="AS1350" s="27">
        <f t="shared" si="412"/>
        <v>0</v>
      </c>
      <c r="AT1350" s="27">
        <f t="shared" si="413"/>
        <v>0</v>
      </c>
      <c r="AU1350" s="27">
        <f t="shared" si="414"/>
        <v>0</v>
      </c>
      <c r="AV1350" s="27">
        <f t="shared" si="415"/>
        <v>0</v>
      </c>
      <c r="AW1350" s="27">
        <f t="shared" si="416"/>
        <v>0</v>
      </c>
    </row>
    <row r="1351" spans="1:49">
      <c r="A1351" s="78">
        <v>1340</v>
      </c>
      <c r="B1351" s="69" t="s">
        <v>328</v>
      </c>
      <c r="C1351" s="314"/>
      <c r="D1351" s="72"/>
      <c r="E1351" s="180"/>
      <c r="F1351" s="72"/>
      <c r="G1351" s="72"/>
      <c r="H1351" s="325">
        <f t="shared" si="398"/>
        <v>0</v>
      </c>
      <c r="I1351" s="71"/>
      <c r="J1351" s="303"/>
      <c r="K1351" s="303"/>
      <c r="L1351" s="303"/>
      <c r="M1351" s="304">
        <f t="shared" si="402"/>
        <v>0</v>
      </c>
      <c r="N1351" s="326" t="str">
        <f t="shared" si="399"/>
        <v/>
      </c>
      <c r="O1351" s="71"/>
      <c r="P1351" s="303"/>
      <c r="Q1351" s="214">
        <f t="shared" si="403"/>
        <v>0</v>
      </c>
      <c r="R1351" s="71"/>
      <c r="S1351" s="308"/>
      <c r="T1351" s="308"/>
      <c r="U1351" s="308"/>
      <c r="V1351" s="79"/>
      <c r="W1351" s="303"/>
      <c r="X1351" s="303"/>
      <c r="Y1351" s="309">
        <f t="shared" si="400"/>
        <v>0</v>
      </c>
      <c r="Z1351" s="73" t="s">
        <v>169</v>
      </c>
      <c r="AA1351" s="73" t="s">
        <v>169</v>
      </c>
      <c r="AB1351" s="317"/>
      <c r="AC1351" s="73" t="s">
        <v>169</v>
      </c>
      <c r="AD1351" s="73" t="s">
        <v>169</v>
      </c>
      <c r="AE1351" s="317"/>
      <c r="AF1351" s="73" t="s">
        <v>169</v>
      </c>
      <c r="AG1351" s="73" t="s">
        <v>169</v>
      </c>
      <c r="AH1351" s="317"/>
      <c r="AI1351" s="88">
        <f t="shared" si="404"/>
        <v>0</v>
      </c>
      <c r="AJ1351" s="312">
        <f t="shared" si="405"/>
        <v>0</v>
      </c>
      <c r="AK1351" s="27">
        <f t="shared" si="406"/>
        <v>0</v>
      </c>
      <c r="AL1351" s="27">
        <f t="shared" si="407"/>
        <v>0</v>
      </c>
      <c r="AM1351" s="27">
        <f t="shared" si="408"/>
        <v>0</v>
      </c>
      <c r="AN1351" s="77">
        <f t="shared" si="401"/>
        <v>0</v>
      </c>
      <c r="AP1351" s="27">
        <f t="shared" si="409"/>
        <v>0</v>
      </c>
      <c r="AQ1351" s="207">
        <f t="shared" si="410"/>
        <v>0</v>
      </c>
      <c r="AR1351" s="27">
        <f t="shared" si="411"/>
        <v>0</v>
      </c>
      <c r="AS1351" s="27">
        <f t="shared" si="412"/>
        <v>0</v>
      </c>
      <c r="AT1351" s="27">
        <f t="shared" si="413"/>
        <v>0</v>
      </c>
      <c r="AU1351" s="27">
        <f t="shared" si="414"/>
        <v>0</v>
      </c>
      <c r="AV1351" s="27">
        <f t="shared" si="415"/>
        <v>0</v>
      </c>
      <c r="AW1351" s="27">
        <f t="shared" si="416"/>
        <v>0</v>
      </c>
    </row>
    <row r="1352" spans="1:49">
      <c r="A1352" s="78">
        <v>1341</v>
      </c>
      <c r="B1352" s="69" t="s">
        <v>328</v>
      </c>
      <c r="C1352" s="314"/>
      <c r="D1352" s="72"/>
      <c r="E1352" s="180"/>
      <c r="F1352" s="72"/>
      <c r="G1352" s="72"/>
      <c r="H1352" s="325">
        <f t="shared" si="398"/>
        <v>0</v>
      </c>
      <c r="I1352" s="71"/>
      <c r="J1352" s="303"/>
      <c r="K1352" s="303"/>
      <c r="L1352" s="303"/>
      <c r="M1352" s="304">
        <f t="shared" si="402"/>
        <v>0</v>
      </c>
      <c r="N1352" s="326" t="str">
        <f t="shared" si="399"/>
        <v/>
      </c>
      <c r="O1352" s="71"/>
      <c r="P1352" s="303"/>
      <c r="Q1352" s="214">
        <f t="shared" si="403"/>
        <v>0</v>
      </c>
      <c r="R1352" s="71"/>
      <c r="S1352" s="308"/>
      <c r="T1352" s="308"/>
      <c r="U1352" s="308"/>
      <c r="V1352" s="79"/>
      <c r="W1352" s="303"/>
      <c r="X1352" s="303"/>
      <c r="Y1352" s="309">
        <f t="shared" si="400"/>
        <v>0</v>
      </c>
      <c r="Z1352" s="73" t="s">
        <v>169</v>
      </c>
      <c r="AA1352" s="73" t="s">
        <v>169</v>
      </c>
      <c r="AB1352" s="317"/>
      <c r="AC1352" s="73" t="s">
        <v>169</v>
      </c>
      <c r="AD1352" s="73" t="s">
        <v>169</v>
      </c>
      <c r="AE1352" s="317"/>
      <c r="AF1352" s="73" t="s">
        <v>169</v>
      </c>
      <c r="AG1352" s="73" t="s">
        <v>169</v>
      </c>
      <c r="AH1352" s="317"/>
      <c r="AI1352" s="88">
        <f t="shared" si="404"/>
        <v>0</v>
      </c>
      <c r="AJ1352" s="312">
        <f t="shared" si="405"/>
        <v>0</v>
      </c>
      <c r="AK1352" s="27">
        <f t="shared" si="406"/>
        <v>0</v>
      </c>
      <c r="AL1352" s="27">
        <f t="shared" si="407"/>
        <v>0</v>
      </c>
      <c r="AM1352" s="27">
        <f t="shared" si="408"/>
        <v>0</v>
      </c>
      <c r="AN1352" s="77">
        <f t="shared" si="401"/>
        <v>0</v>
      </c>
      <c r="AP1352" s="27">
        <f t="shared" si="409"/>
        <v>0</v>
      </c>
      <c r="AQ1352" s="207">
        <f t="shared" si="410"/>
        <v>0</v>
      </c>
      <c r="AR1352" s="27">
        <f t="shared" si="411"/>
        <v>0</v>
      </c>
      <c r="AS1352" s="27">
        <f t="shared" si="412"/>
        <v>0</v>
      </c>
      <c r="AT1352" s="27">
        <f t="shared" si="413"/>
        <v>0</v>
      </c>
      <c r="AU1352" s="27">
        <f t="shared" si="414"/>
        <v>0</v>
      </c>
      <c r="AV1352" s="27">
        <f t="shared" si="415"/>
        <v>0</v>
      </c>
      <c r="AW1352" s="27">
        <f t="shared" si="416"/>
        <v>0</v>
      </c>
    </row>
    <row r="1353" spans="1:49">
      <c r="A1353" s="78">
        <v>1342</v>
      </c>
      <c r="B1353" s="69" t="s">
        <v>328</v>
      </c>
      <c r="C1353" s="314"/>
      <c r="D1353" s="72"/>
      <c r="E1353" s="180"/>
      <c r="F1353" s="72"/>
      <c r="G1353" s="72"/>
      <c r="H1353" s="325">
        <f t="shared" si="398"/>
        <v>0</v>
      </c>
      <c r="I1353" s="71"/>
      <c r="J1353" s="303"/>
      <c r="K1353" s="303"/>
      <c r="L1353" s="303"/>
      <c r="M1353" s="304">
        <f t="shared" si="402"/>
        <v>0</v>
      </c>
      <c r="N1353" s="326" t="str">
        <f t="shared" si="399"/>
        <v/>
      </c>
      <c r="O1353" s="71"/>
      <c r="P1353" s="303"/>
      <c r="Q1353" s="214">
        <f t="shared" si="403"/>
        <v>0</v>
      </c>
      <c r="R1353" s="71"/>
      <c r="S1353" s="308"/>
      <c r="T1353" s="308"/>
      <c r="U1353" s="308"/>
      <c r="V1353" s="79"/>
      <c r="W1353" s="303"/>
      <c r="X1353" s="303"/>
      <c r="Y1353" s="309">
        <f t="shared" si="400"/>
        <v>0</v>
      </c>
      <c r="Z1353" s="73" t="s">
        <v>169</v>
      </c>
      <c r="AA1353" s="73" t="s">
        <v>169</v>
      </c>
      <c r="AB1353" s="317"/>
      <c r="AC1353" s="73" t="s">
        <v>169</v>
      </c>
      <c r="AD1353" s="73" t="s">
        <v>169</v>
      </c>
      <c r="AE1353" s="317"/>
      <c r="AF1353" s="73" t="s">
        <v>169</v>
      </c>
      <c r="AG1353" s="73" t="s">
        <v>169</v>
      </c>
      <c r="AH1353" s="317"/>
      <c r="AI1353" s="88">
        <f t="shared" si="404"/>
        <v>0</v>
      </c>
      <c r="AJ1353" s="312">
        <f t="shared" si="405"/>
        <v>0</v>
      </c>
      <c r="AK1353" s="27">
        <f t="shared" si="406"/>
        <v>0</v>
      </c>
      <c r="AL1353" s="27">
        <f t="shared" si="407"/>
        <v>0</v>
      </c>
      <c r="AM1353" s="27">
        <f t="shared" si="408"/>
        <v>0</v>
      </c>
      <c r="AN1353" s="77">
        <f t="shared" si="401"/>
        <v>0</v>
      </c>
      <c r="AP1353" s="27">
        <f t="shared" si="409"/>
        <v>0</v>
      </c>
      <c r="AQ1353" s="207">
        <f t="shared" si="410"/>
        <v>0</v>
      </c>
      <c r="AR1353" s="27">
        <f t="shared" si="411"/>
        <v>0</v>
      </c>
      <c r="AS1353" s="27">
        <f t="shared" si="412"/>
        <v>0</v>
      </c>
      <c r="AT1353" s="27">
        <f t="shared" si="413"/>
        <v>0</v>
      </c>
      <c r="AU1353" s="27">
        <f t="shared" si="414"/>
        <v>0</v>
      </c>
      <c r="AV1353" s="27">
        <f t="shared" si="415"/>
        <v>0</v>
      </c>
      <c r="AW1353" s="27">
        <f t="shared" si="416"/>
        <v>0</v>
      </c>
    </row>
    <row r="1354" spans="1:49">
      <c r="A1354" s="78">
        <v>1343</v>
      </c>
      <c r="B1354" s="69" t="s">
        <v>328</v>
      </c>
      <c r="C1354" s="314"/>
      <c r="D1354" s="72"/>
      <c r="E1354" s="180"/>
      <c r="F1354" s="72"/>
      <c r="G1354" s="72"/>
      <c r="H1354" s="325">
        <f t="shared" si="398"/>
        <v>0</v>
      </c>
      <c r="I1354" s="71"/>
      <c r="J1354" s="303"/>
      <c r="K1354" s="303"/>
      <c r="L1354" s="303"/>
      <c r="M1354" s="304">
        <f t="shared" si="402"/>
        <v>0</v>
      </c>
      <c r="N1354" s="326" t="str">
        <f t="shared" si="399"/>
        <v/>
      </c>
      <c r="O1354" s="71"/>
      <c r="P1354" s="303"/>
      <c r="Q1354" s="214">
        <f t="shared" si="403"/>
        <v>0</v>
      </c>
      <c r="R1354" s="71"/>
      <c r="S1354" s="308"/>
      <c r="T1354" s="308"/>
      <c r="U1354" s="308"/>
      <c r="V1354" s="79"/>
      <c r="W1354" s="303"/>
      <c r="X1354" s="303"/>
      <c r="Y1354" s="309">
        <f t="shared" si="400"/>
        <v>0</v>
      </c>
      <c r="Z1354" s="73" t="s">
        <v>169</v>
      </c>
      <c r="AA1354" s="73" t="s">
        <v>169</v>
      </c>
      <c r="AB1354" s="317"/>
      <c r="AC1354" s="73" t="s">
        <v>169</v>
      </c>
      <c r="AD1354" s="73" t="s">
        <v>169</v>
      </c>
      <c r="AE1354" s="317"/>
      <c r="AF1354" s="73" t="s">
        <v>169</v>
      </c>
      <c r="AG1354" s="73" t="s">
        <v>169</v>
      </c>
      <c r="AH1354" s="317"/>
      <c r="AI1354" s="88">
        <f t="shared" si="404"/>
        <v>0</v>
      </c>
      <c r="AJ1354" s="312">
        <f t="shared" si="405"/>
        <v>0</v>
      </c>
      <c r="AK1354" s="27">
        <f t="shared" si="406"/>
        <v>0</v>
      </c>
      <c r="AL1354" s="27">
        <f t="shared" si="407"/>
        <v>0</v>
      </c>
      <c r="AM1354" s="27">
        <f t="shared" si="408"/>
        <v>0</v>
      </c>
      <c r="AN1354" s="77">
        <f t="shared" si="401"/>
        <v>0</v>
      </c>
      <c r="AP1354" s="27">
        <f t="shared" si="409"/>
        <v>0</v>
      </c>
      <c r="AQ1354" s="207">
        <f t="shared" si="410"/>
        <v>0</v>
      </c>
      <c r="AR1354" s="27">
        <f t="shared" si="411"/>
        <v>0</v>
      </c>
      <c r="AS1354" s="27">
        <f t="shared" si="412"/>
        <v>0</v>
      </c>
      <c r="AT1354" s="27">
        <f t="shared" si="413"/>
        <v>0</v>
      </c>
      <c r="AU1354" s="27">
        <f t="shared" si="414"/>
        <v>0</v>
      </c>
      <c r="AV1354" s="27">
        <f t="shared" si="415"/>
        <v>0</v>
      </c>
      <c r="AW1354" s="27">
        <f t="shared" si="416"/>
        <v>0</v>
      </c>
    </row>
    <row r="1355" spans="1:49">
      <c r="A1355" s="78">
        <v>1344</v>
      </c>
      <c r="B1355" s="69" t="s">
        <v>328</v>
      </c>
      <c r="C1355" s="314"/>
      <c r="D1355" s="72"/>
      <c r="E1355" s="180"/>
      <c r="F1355" s="72"/>
      <c r="G1355" s="72"/>
      <c r="H1355" s="325">
        <f t="shared" si="398"/>
        <v>0</v>
      </c>
      <c r="I1355" s="71"/>
      <c r="J1355" s="303"/>
      <c r="K1355" s="303"/>
      <c r="L1355" s="303"/>
      <c r="M1355" s="304">
        <f t="shared" si="402"/>
        <v>0</v>
      </c>
      <c r="N1355" s="326" t="str">
        <f t="shared" si="399"/>
        <v/>
      </c>
      <c r="O1355" s="71"/>
      <c r="P1355" s="303"/>
      <c r="Q1355" s="214">
        <f t="shared" si="403"/>
        <v>0</v>
      </c>
      <c r="R1355" s="71"/>
      <c r="S1355" s="308"/>
      <c r="T1355" s="308"/>
      <c r="U1355" s="308"/>
      <c r="V1355" s="79"/>
      <c r="W1355" s="303"/>
      <c r="X1355" s="303"/>
      <c r="Y1355" s="309">
        <f t="shared" si="400"/>
        <v>0</v>
      </c>
      <c r="Z1355" s="73" t="s">
        <v>169</v>
      </c>
      <c r="AA1355" s="73" t="s">
        <v>169</v>
      </c>
      <c r="AB1355" s="317"/>
      <c r="AC1355" s="73" t="s">
        <v>169</v>
      </c>
      <c r="AD1355" s="73" t="s">
        <v>169</v>
      </c>
      <c r="AE1355" s="317"/>
      <c r="AF1355" s="73" t="s">
        <v>169</v>
      </c>
      <c r="AG1355" s="73" t="s">
        <v>169</v>
      </c>
      <c r="AH1355" s="317"/>
      <c r="AI1355" s="88">
        <f t="shared" si="404"/>
        <v>0</v>
      </c>
      <c r="AJ1355" s="312">
        <f t="shared" si="405"/>
        <v>0</v>
      </c>
      <c r="AK1355" s="27">
        <f t="shared" si="406"/>
        <v>0</v>
      </c>
      <c r="AL1355" s="27">
        <f t="shared" si="407"/>
        <v>0</v>
      </c>
      <c r="AM1355" s="27">
        <f t="shared" si="408"/>
        <v>0</v>
      </c>
      <c r="AN1355" s="77">
        <f t="shared" si="401"/>
        <v>0</v>
      </c>
      <c r="AP1355" s="27">
        <f t="shared" si="409"/>
        <v>0</v>
      </c>
      <c r="AQ1355" s="207">
        <f t="shared" si="410"/>
        <v>0</v>
      </c>
      <c r="AR1355" s="27">
        <f t="shared" si="411"/>
        <v>0</v>
      </c>
      <c r="AS1355" s="27">
        <f t="shared" si="412"/>
        <v>0</v>
      </c>
      <c r="AT1355" s="27">
        <f t="shared" si="413"/>
        <v>0</v>
      </c>
      <c r="AU1355" s="27">
        <f t="shared" si="414"/>
        <v>0</v>
      </c>
      <c r="AV1355" s="27">
        <f t="shared" si="415"/>
        <v>0</v>
      </c>
      <c r="AW1355" s="27">
        <f t="shared" si="416"/>
        <v>0</v>
      </c>
    </row>
    <row r="1356" spans="1:49">
      <c r="A1356" s="78">
        <v>1345</v>
      </c>
      <c r="B1356" s="69" t="s">
        <v>328</v>
      </c>
      <c r="C1356" s="314"/>
      <c r="D1356" s="72"/>
      <c r="E1356" s="180"/>
      <c r="F1356" s="72"/>
      <c r="G1356" s="72"/>
      <c r="H1356" s="325">
        <f t="shared" ref="H1356:H1419" si="417">IFERROR(IF(B1356="โปรดเลือก",0,IF(B1356="ไม่เป็นสมาชิก กบข.",ROUND((DATEDIF(F1356,G1356,"Y")+DATEDIF(F1356,G1356,"Ym")/12)+I1356,0),AN1356)),0)</f>
        <v>0</v>
      </c>
      <c r="I1356" s="71"/>
      <c r="J1356" s="303"/>
      <c r="K1356" s="303"/>
      <c r="L1356" s="303"/>
      <c r="M1356" s="304">
        <f t="shared" si="402"/>
        <v>0</v>
      </c>
      <c r="N1356" s="326" t="str">
        <f t="shared" ref="N1356:N1419" si="418">IFERROR(IF(P1356&lt;&gt;0,0,IF(B1356="โปรดเลือก ","",(IF(B1356="ไม่เป็นสมาชิก กบข.",M1356*H1356/50,IF(B1356="เป็นสมาชิก กบข. ",(IF(M1356*H1356/50&gt;0.7*M1356,0.7*M1356,M1356*H1356/50))))))),0)</f>
        <v/>
      </c>
      <c r="O1356" s="71"/>
      <c r="P1356" s="303"/>
      <c r="Q1356" s="214">
        <f t="shared" si="403"/>
        <v>0</v>
      </c>
      <c r="R1356" s="71"/>
      <c r="S1356" s="308"/>
      <c r="T1356" s="308"/>
      <c r="U1356" s="308"/>
      <c r="V1356" s="79"/>
      <c r="W1356" s="303"/>
      <c r="X1356" s="303"/>
      <c r="Y1356" s="309">
        <f t="shared" ref="Y1356:Y1419" si="419">IF(B1356="โปรดเลือก ",0,IF(P1356&lt;&gt;0,P1356,IF(W1356&gt;0,W1356+X1356,(J1356+N1356)*12+O1356*12+P1356+S1356+T1356+U1356)))</f>
        <v>0</v>
      </c>
      <c r="Z1356" s="73" t="s">
        <v>169</v>
      </c>
      <c r="AA1356" s="73" t="s">
        <v>169</v>
      </c>
      <c r="AB1356" s="317"/>
      <c r="AC1356" s="73" t="s">
        <v>169</v>
      </c>
      <c r="AD1356" s="73" t="s">
        <v>169</v>
      </c>
      <c r="AE1356" s="317"/>
      <c r="AF1356" s="73" t="s">
        <v>169</v>
      </c>
      <c r="AG1356" s="73" t="s">
        <v>169</v>
      </c>
      <c r="AH1356" s="317"/>
      <c r="AI1356" s="88">
        <f t="shared" si="404"/>
        <v>0</v>
      </c>
      <c r="AJ1356" s="312">
        <f t="shared" si="405"/>
        <v>0</v>
      </c>
      <c r="AK1356" s="27">
        <f t="shared" si="406"/>
        <v>0</v>
      </c>
      <c r="AL1356" s="27">
        <f t="shared" si="407"/>
        <v>0</v>
      </c>
      <c r="AM1356" s="27">
        <f t="shared" si="408"/>
        <v>0</v>
      </c>
      <c r="AN1356" s="77">
        <f t="shared" si="401"/>
        <v>0</v>
      </c>
      <c r="AP1356" s="27">
        <f t="shared" si="409"/>
        <v>0</v>
      </c>
      <c r="AQ1356" s="207">
        <f t="shared" si="410"/>
        <v>0</v>
      </c>
      <c r="AR1356" s="27">
        <f t="shared" si="411"/>
        <v>0</v>
      </c>
      <c r="AS1356" s="27">
        <f t="shared" si="412"/>
        <v>0</v>
      </c>
      <c r="AT1356" s="27">
        <f t="shared" si="413"/>
        <v>0</v>
      </c>
      <c r="AU1356" s="27">
        <f t="shared" si="414"/>
        <v>0</v>
      </c>
      <c r="AV1356" s="27">
        <f t="shared" si="415"/>
        <v>0</v>
      </c>
      <c r="AW1356" s="27">
        <f t="shared" si="416"/>
        <v>0</v>
      </c>
    </row>
    <row r="1357" spans="1:49">
      <c r="A1357" s="78">
        <v>1346</v>
      </c>
      <c r="B1357" s="69" t="s">
        <v>328</v>
      </c>
      <c r="C1357" s="314"/>
      <c r="D1357" s="72"/>
      <c r="E1357" s="180"/>
      <c r="F1357" s="72"/>
      <c r="G1357" s="72"/>
      <c r="H1357" s="325">
        <f t="shared" si="417"/>
        <v>0</v>
      </c>
      <c r="I1357" s="71"/>
      <c r="J1357" s="303"/>
      <c r="K1357" s="303"/>
      <c r="L1357" s="303"/>
      <c r="M1357" s="304">
        <f t="shared" si="402"/>
        <v>0</v>
      </c>
      <c r="N1357" s="326" t="str">
        <f t="shared" si="418"/>
        <v/>
      </c>
      <c r="O1357" s="71"/>
      <c r="P1357" s="303"/>
      <c r="Q1357" s="214">
        <f t="shared" si="403"/>
        <v>0</v>
      </c>
      <c r="R1357" s="71"/>
      <c r="S1357" s="308"/>
      <c r="T1357" s="308"/>
      <c r="U1357" s="308"/>
      <c r="V1357" s="79"/>
      <c r="W1357" s="303"/>
      <c r="X1357" s="303"/>
      <c r="Y1357" s="309">
        <f t="shared" si="419"/>
        <v>0</v>
      </c>
      <c r="Z1357" s="73" t="s">
        <v>169</v>
      </c>
      <c r="AA1357" s="73" t="s">
        <v>169</v>
      </c>
      <c r="AB1357" s="317"/>
      <c r="AC1357" s="73" t="s">
        <v>169</v>
      </c>
      <c r="AD1357" s="73" t="s">
        <v>169</v>
      </c>
      <c r="AE1357" s="317"/>
      <c r="AF1357" s="73" t="s">
        <v>169</v>
      </c>
      <c r="AG1357" s="73" t="s">
        <v>169</v>
      </c>
      <c r="AH1357" s="317"/>
      <c r="AI1357" s="88">
        <f t="shared" si="404"/>
        <v>0</v>
      </c>
      <c r="AJ1357" s="312">
        <f t="shared" si="405"/>
        <v>0</v>
      </c>
      <c r="AK1357" s="27">
        <f t="shared" si="406"/>
        <v>0</v>
      </c>
      <c r="AL1357" s="27">
        <f t="shared" si="407"/>
        <v>0</v>
      </c>
      <c r="AM1357" s="27">
        <f t="shared" si="408"/>
        <v>0</v>
      </c>
      <c r="AN1357" s="77">
        <f t="shared" ref="AN1357:AN1420" si="420">IF(B1357="โปรดเลือก",0,IF(B1357="เป็นสมาชิก กบข. ",(AK1357/365)+(AL1357/12)+AM1357+I1357,ROUND((AK1357/365)+(AL1357/12)+AM1357,0)))</f>
        <v>0</v>
      </c>
      <c r="AP1357" s="27">
        <f t="shared" si="409"/>
        <v>0</v>
      </c>
      <c r="AQ1357" s="207">
        <f t="shared" si="410"/>
        <v>0</v>
      </c>
      <c r="AR1357" s="27">
        <f t="shared" si="411"/>
        <v>0</v>
      </c>
      <c r="AS1357" s="27">
        <f t="shared" si="412"/>
        <v>0</v>
      </c>
      <c r="AT1357" s="27">
        <f t="shared" si="413"/>
        <v>0</v>
      </c>
      <c r="AU1357" s="27">
        <f t="shared" si="414"/>
        <v>0</v>
      </c>
      <c r="AV1357" s="27">
        <f t="shared" si="415"/>
        <v>0</v>
      </c>
      <c r="AW1357" s="27">
        <f t="shared" si="416"/>
        <v>0</v>
      </c>
    </row>
    <row r="1358" spans="1:49">
      <c r="A1358" s="78">
        <v>1347</v>
      </c>
      <c r="B1358" s="69" t="s">
        <v>328</v>
      </c>
      <c r="C1358" s="314"/>
      <c r="D1358" s="72"/>
      <c r="E1358" s="180"/>
      <c r="F1358" s="72"/>
      <c r="G1358" s="72"/>
      <c r="H1358" s="325">
        <f t="shared" si="417"/>
        <v>0</v>
      </c>
      <c r="I1358" s="71"/>
      <c r="J1358" s="303"/>
      <c r="K1358" s="303"/>
      <c r="L1358" s="303"/>
      <c r="M1358" s="304">
        <f t="shared" si="402"/>
        <v>0</v>
      </c>
      <c r="N1358" s="326" t="str">
        <f t="shared" si="418"/>
        <v/>
      </c>
      <c r="O1358" s="71"/>
      <c r="P1358" s="303"/>
      <c r="Q1358" s="214">
        <f t="shared" si="403"/>
        <v>0</v>
      </c>
      <c r="R1358" s="71"/>
      <c r="S1358" s="308"/>
      <c r="T1358" s="308"/>
      <c r="U1358" s="308"/>
      <c r="V1358" s="79"/>
      <c r="W1358" s="303"/>
      <c r="X1358" s="303"/>
      <c r="Y1358" s="309">
        <f t="shared" si="419"/>
        <v>0</v>
      </c>
      <c r="Z1358" s="73" t="s">
        <v>169</v>
      </c>
      <c r="AA1358" s="73" t="s">
        <v>169</v>
      </c>
      <c r="AB1358" s="317"/>
      <c r="AC1358" s="73" t="s">
        <v>169</v>
      </c>
      <c r="AD1358" s="73" t="s">
        <v>169</v>
      </c>
      <c r="AE1358" s="317"/>
      <c r="AF1358" s="73" t="s">
        <v>169</v>
      </c>
      <c r="AG1358" s="73" t="s">
        <v>169</v>
      </c>
      <c r="AH1358" s="317"/>
      <c r="AI1358" s="88">
        <f t="shared" si="404"/>
        <v>0</v>
      </c>
      <c r="AJ1358" s="312">
        <f t="shared" si="405"/>
        <v>0</v>
      </c>
      <c r="AK1358" s="27">
        <f t="shared" si="406"/>
        <v>0</v>
      </c>
      <c r="AL1358" s="27">
        <f t="shared" si="407"/>
        <v>0</v>
      </c>
      <c r="AM1358" s="27">
        <f t="shared" si="408"/>
        <v>0</v>
      </c>
      <c r="AN1358" s="77">
        <f t="shared" si="420"/>
        <v>0</v>
      </c>
      <c r="AP1358" s="27">
        <f t="shared" si="409"/>
        <v>0</v>
      </c>
      <c r="AQ1358" s="207">
        <f t="shared" si="410"/>
        <v>0</v>
      </c>
      <c r="AR1358" s="27">
        <f t="shared" si="411"/>
        <v>0</v>
      </c>
      <c r="AS1358" s="27">
        <f t="shared" si="412"/>
        <v>0</v>
      </c>
      <c r="AT1358" s="27">
        <f t="shared" si="413"/>
        <v>0</v>
      </c>
      <c r="AU1358" s="27">
        <f t="shared" si="414"/>
        <v>0</v>
      </c>
      <c r="AV1358" s="27">
        <f t="shared" si="415"/>
        <v>0</v>
      </c>
      <c r="AW1358" s="27">
        <f t="shared" si="416"/>
        <v>0</v>
      </c>
    </row>
    <row r="1359" spans="1:49">
      <c r="A1359" s="78">
        <v>1348</v>
      </c>
      <c r="B1359" s="69" t="s">
        <v>328</v>
      </c>
      <c r="C1359" s="314"/>
      <c r="D1359" s="72"/>
      <c r="E1359" s="180"/>
      <c r="F1359" s="72"/>
      <c r="G1359" s="72"/>
      <c r="H1359" s="325">
        <f t="shared" si="417"/>
        <v>0</v>
      </c>
      <c r="I1359" s="71"/>
      <c r="J1359" s="303"/>
      <c r="K1359" s="303"/>
      <c r="L1359" s="303"/>
      <c r="M1359" s="304">
        <f t="shared" si="402"/>
        <v>0</v>
      </c>
      <c r="N1359" s="326" t="str">
        <f t="shared" si="418"/>
        <v/>
      </c>
      <c r="O1359" s="71"/>
      <c r="P1359" s="303"/>
      <c r="Q1359" s="214">
        <f t="shared" si="403"/>
        <v>0</v>
      </c>
      <c r="R1359" s="71"/>
      <c r="S1359" s="308"/>
      <c r="T1359" s="308"/>
      <c r="U1359" s="308"/>
      <c r="V1359" s="79"/>
      <c r="W1359" s="303"/>
      <c r="X1359" s="303"/>
      <c r="Y1359" s="309">
        <f t="shared" si="419"/>
        <v>0</v>
      </c>
      <c r="Z1359" s="73" t="s">
        <v>169</v>
      </c>
      <c r="AA1359" s="73" t="s">
        <v>169</v>
      </c>
      <c r="AB1359" s="317"/>
      <c r="AC1359" s="73" t="s">
        <v>169</v>
      </c>
      <c r="AD1359" s="73" t="s">
        <v>169</v>
      </c>
      <c r="AE1359" s="317"/>
      <c r="AF1359" s="73" t="s">
        <v>169</v>
      </c>
      <c r="AG1359" s="73" t="s">
        <v>169</v>
      </c>
      <c r="AH1359" s="317"/>
      <c r="AI1359" s="88">
        <f t="shared" si="404"/>
        <v>0</v>
      </c>
      <c r="AJ1359" s="312">
        <f t="shared" si="405"/>
        <v>0</v>
      </c>
      <c r="AK1359" s="27">
        <f t="shared" si="406"/>
        <v>0</v>
      </c>
      <c r="AL1359" s="27">
        <f t="shared" si="407"/>
        <v>0</v>
      </c>
      <c r="AM1359" s="27">
        <f t="shared" si="408"/>
        <v>0</v>
      </c>
      <c r="AN1359" s="77">
        <f t="shared" si="420"/>
        <v>0</v>
      </c>
      <c r="AP1359" s="27">
        <f t="shared" si="409"/>
        <v>0</v>
      </c>
      <c r="AQ1359" s="207">
        <f t="shared" si="410"/>
        <v>0</v>
      </c>
      <c r="AR1359" s="27">
        <f t="shared" si="411"/>
        <v>0</v>
      </c>
      <c r="AS1359" s="27">
        <f t="shared" si="412"/>
        <v>0</v>
      </c>
      <c r="AT1359" s="27">
        <f t="shared" si="413"/>
        <v>0</v>
      </c>
      <c r="AU1359" s="27">
        <f t="shared" si="414"/>
        <v>0</v>
      </c>
      <c r="AV1359" s="27">
        <f t="shared" si="415"/>
        <v>0</v>
      </c>
      <c r="AW1359" s="27">
        <f t="shared" si="416"/>
        <v>0</v>
      </c>
    </row>
    <row r="1360" spans="1:49">
      <c r="A1360" s="78">
        <v>1349</v>
      </c>
      <c r="B1360" s="69" t="s">
        <v>328</v>
      </c>
      <c r="C1360" s="314"/>
      <c r="D1360" s="72"/>
      <c r="E1360" s="180"/>
      <c r="F1360" s="72"/>
      <c r="G1360" s="72"/>
      <c r="H1360" s="325">
        <f t="shared" si="417"/>
        <v>0</v>
      </c>
      <c r="I1360" s="71"/>
      <c r="J1360" s="303"/>
      <c r="K1360" s="303"/>
      <c r="L1360" s="303"/>
      <c r="M1360" s="304">
        <f t="shared" si="402"/>
        <v>0</v>
      </c>
      <c r="N1360" s="326" t="str">
        <f t="shared" si="418"/>
        <v/>
      </c>
      <c r="O1360" s="71"/>
      <c r="P1360" s="303"/>
      <c r="Q1360" s="214">
        <f t="shared" si="403"/>
        <v>0</v>
      </c>
      <c r="R1360" s="71"/>
      <c r="S1360" s="308"/>
      <c r="T1360" s="308"/>
      <c r="U1360" s="308"/>
      <c r="V1360" s="79"/>
      <c r="W1360" s="303"/>
      <c r="X1360" s="303"/>
      <c r="Y1360" s="309">
        <f t="shared" si="419"/>
        <v>0</v>
      </c>
      <c r="Z1360" s="73" t="s">
        <v>169</v>
      </c>
      <c r="AA1360" s="73" t="s">
        <v>169</v>
      </c>
      <c r="AB1360" s="317"/>
      <c r="AC1360" s="73" t="s">
        <v>169</v>
      </c>
      <c r="AD1360" s="73" t="s">
        <v>169</v>
      </c>
      <c r="AE1360" s="317"/>
      <c r="AF1360" s="73" t="s">
        <v>169</v>
      </c>
      <c r="AG1360" s="73" t="s">
        <v>169</v>
      </c>
      <c r="AH1360" s="317"/>
      <c r="AI1360" s="88">
        <f t="shared" si="404"/>
        <v>0</v>
      </c>
      <c r="AJ1360" s="312">
        <f t="shared" si="405"/>
        <v>0</v>
      </c>
      <c r="AK1360" s="27">
        <f t="shared" si="406"/>
        <v>0</v>
      </c>
      <c r="AL1360" s="27">
        <f t="shared" si="407"/>
        <v>0</v>
      </c>
      <c r="AM1360" s="27">
        <f t="shared" si="408"/>
        <v>0</v>
      </c>
      <c r="AN1360" s="77">
        <f t="shared" si="420"/>
        <v>0</v>
      </c>
      <c r="AP1360" s="27">
        <f t="shared" si="409"/>
        <v>0</v>
      </c>
      <c r="AQ1360" s="207">
        <f t="shared" si="410"/>
        <v>0</v>
      </c>
      <c r="AR1360" s="27">
        <f t="shared" si="411"/>
        <v>0</v>
      </c>
      <c r="AS1360" s="27">
        <f t="shared" si="412"/>
        <v>0</v>
      </c>
      <c r="AT1360" s="27">
        <f t="shared" si="413"/>
        <v>0</v>
      </c>
      <c r="AU1360" s="27">
        <f t="shared" si="414"/>
        <v>0</v>
      </c>
      <c r="AV1360" s="27">
        <f t="shared" si="415"/>
        <v>0</v>
      </c>
      <c r="AW1360" s="27">
        <f t="shared" si="416"/>
        <v>0</v>
      </c>
    </row>
    <row r="1361" spans="1:49">
      <c r="A1361" s="78">
        <v>1350</v>
      </c>
      <c r="B1361" s="69" t="s">
        <v>328</v>
      </c>
      <c r="C1361" s="314"/>
      <c r="D1361" s="72"/>
      <c r="E1361" s="180"/>
      <c r="F1361" s="72"/>
      <c r="G1361" s="72"/>
      <c r="H1361" s="325">
        <f t="shared" si="417"/>
        <v>0</v>
      </c>
      <c r="I1361" s="71"/>
      <c r="J1361" s="303"/>
      <c r="K1361" s="303"/>
      <c r="L1361" s="303"/>
      <c r="M1361" s="304">
        <f t="shared" si="402"/>
        <v>0</v>
      </c>
      <c r="N1361" s="326" t="str">
        <f t="shared" si="418"/>
        <v/>
      </c>
      <c r="O1361" s="71"/>
      <c r="P1361" s="303"/>
      <c r="Q1361" s="214">
        <f t="shared" si="403"/>
        <v>0</v>
      </c>
      <c r="R1361" s="71"/>
      <c r="S1361" s="308"/>
      <c r="T1361" s="308"/>
      <c r="U1361" s="308"/>
      <c r="V1361" s="79"/>
      <c r="W1361" s="303"/>
      <c r="X1361" s="303"/>
      <c r="Y1361" s="309">
        <f t="shared" si="419"/>
        <v>0</v>
      </c>
      <c r="Z1361" s="73" t="s">
        <v>169</v>
      </c>
      <c r="AA1361" s="73" t="s">
        <v>169</v>
      </c>
      <c r="AB1361" s="317"/>
      <c r="AC1361" s="73" t="s">
        <v>169</v>
      </c>
      <c r="AD1361" s="73" t="s">
        <v>169</v>
      </c>
      <c r="AE1361" s="317"/>
      <c r="AF1361" s="73" t="s">
        <v>169</v>
      </c>
      <c r="AG1361" s="73" t="s">
        <v>169</v>
      </c>
      <c r="AH1361" s="317"/>
      <c r="AI1361" s="88">
        <f t="shared" si="404"/>
        <v>0</v>
      </c>
      <c r="AJ1361" s="312">
        <f t="shared" si="405"/>
        <v>0</v>
      </c>
      <c r="AK1361" s="27">
        <f t="shared" si="406"/>
        <v>0</v>
      </c>
      <c r="AL1361" s="27">
        <f t="shared" si="407"/>
        <v>0</v>
      </c>
      <c r="AM1361" s="27">
        <f t="shared" si="408"/>
        <v>0</v>
      </c>
      <c r="AN1361" s="77">
        <f t="shared" si="420"/>
        <v>0</v>
      </c>
      <c r="AP1361" s="27">
        <f t="shared" si="409"/>
        <v>0</v>
      </c>
      <c r="AQ1361" s="207">
        <f t="shared" si="410"/>
        <v>0</v>
      </c>
      <c r="AR1361" s="27">
        <f t="shared" si="411"/>
        <v>0</v>
      </c>
      <c r="AS1361" s="27">
        <f t="shared" si="412"/>
        <v>0</v>
      </c>
      <c r="AT1361" s="27">
        <f t="shared" si="413"/>
        <v>0</v>
      </c>
      <c r="AU1361" s="27">
        <f t="shared" si="414"/>
        <v>0</v>
      </c>
      <c r="AV1361" s="27">
        <f t="shared" si="415"/>
        <v>0</v>
      </c>
      <c r="AW1361" s="27">
        <f t="shared" si="416"/>
        <v>0</v>
      </c>
    </row>
    <row r="1362" spans="1:49">
      <c r="A1362" s="78">
        <v>1351</v>
      </c>
      <c r="B1362" s="69" t="s">
        <v>328</v>
      </c>
      <c r="C1362" s="314"/>
      <c r="D1362" s="72"/>
      <c r="E1362" s="180"/>
      <c r="F1362" s="72"/>
      <c r="G1362" s="72"/>
      <c r="H1362" s="325">
        <f t="shared" si="417"/>
        <v>0</v>
      </c>
      <c r="I1362" s="71"/>
      <c r="J1362" s="303"/>
      <c r="K1362" s="303"/>
      <c r="L1362" s="303"/>
      <c r="M1362" s="304">
        <f t="shared" si="402"/>
        <v>0</v>
      </c>
      <c r="N1362" s="326" t="str">
        <f t="shared" si="418"/>
        <v/>
      </c>
      <c r="O1362" s="71"/>
      <c r="P1362" s="303"/>
      <c r="Q1362" s="214">
        <f t="shared" si="403"/>
        <v>0</v>
      </c>
      <c r="R1362" s="71"/>
      <c r="S1362" s="308"/>
      <c r="T1362" s="308"/>
      <c r="U1362" s="308"/>
      <c r="V1362" s="79"/>
      <c r="W1362" s="303"/>
      <c r="X1362" s="303"/>
      <c r="Y1362" s="309">
        <f t="shared" si="419"/>
        <v>0</v>
      </c>
      <c r="Z1362" s="73" t="s">
        <v>169</v>
      </c>
      <c r="AA1362" s="73" t="s">
        <v>169</v>
      </c>
      <c r="AB1362" s="317"/>
      <c r="AC1362" s="73" t="s">
        <v>169</v>
      </c>
      <c r="AD1362" s="73" t="s">
        <v>169</v>
      </c>
      <c r="AE1362" s="317"/>
      <c r="AF1362" s="73" t="s">
        <v>169</v>
      </c>
      <c r="AG1362" s="73" t="s">
        <v>169</v>
      </c>
      <c r="AH1362" s="317"/>
      <c r="AI1362" s="88">
        <f t="shared" si="404"/>
        <v>0</v>
      </c>
      <c r="AJ1362" s="312">
        <f t="shared" si="405"/>
        <v>0</v>
      </c>
      <c r="AK1362" s="27">
        <f t="shared" si="406"/>
        <v>0</v>
      </c>
      <c r="AL1362" s="27">
        <f t="shared" si="407"/>
        <v>0</v>
      </c>
      <c r="AM1362" s="27">
        <f t="shared" si="408"/>
        <v>0</v>
      </c>
      <c r="AN1362" s="77">
        <f t="shared" si="420"/>
        <v>0</v>
      </c>
      <c r="AP1362" s="27">
        <f t="shared" si="409"/>
        <v>0</v>
      </c>
      <c r="AQ1362" s="207">
        <f t="shared" si="410"/>
        <v>0</v>
      </c>
      <c r="AR1362" s="27">
        <f t="shared" si="411"/>
        <v>0</v>
      </c>
      <c r="AS1362" s="27">
        <f t="shared" si="412"/>
        <v>0</v>
      </c>
      <c r="AT1362" s="27">
        <f t="shared" si="413"/>
        <v>0</v>
      </c>
      <c r="AU1362" s="27">
        <f t="shared" si="414"/>
        <v>0</v>
      </c>
      <c r="AV1362" s="27">
        <f t="shared" si="415"/>
        <v>0</v>
      </c>
      <c r="AW1362" s="27">
        <f t="shared" si="416"/>
        <v>0</v>
      </c>
    </row>
    <row r="1363" spans="1:49">
      <c r="A1363" s="78">
        <v>1352</v>
      </c>
      <c r="B1363" s="69" t="s">
        <v>328</v>
      </c>
      <c r="C1363" s="314"/>
      <c r="D1363" s="72"/>
      <c r="E1363" s="180"/>
      <c r="F1363" s="72"/>
      <c r="G1363" s="72"/>
      <c r="H1363" s="325">
        <f t="shared" si="417"/>
        <v>0</v>
      </c>
      <c r="I1363" s="71"/>
      <c r="J1363" s="303"/>
      <c r="K1363" s="303"/>
      <c r="L1363" s="303"/>
      <c r="M1363" s="304">
        <f t="shared" si="402"/>
        <v>0</v>
      </c>
      <c r="N1363" s="326" t="str">
        <f t="shared" si="418"/>
        <v/>
      </c>
      <c r="O1363" s="71"/>
      <c r="P1363" s="303"/>
      <c r="Q1363" s="214">
        <f t="shared" si="403"/>
        <v>0</v>
      </c>
      <c r="R1363" s="71"/>
      <c r="S1363" s="308"/>
      <c r="T1363" s="308"/>
      <c r="U1363" s="308"/>
      <c r="V1363" s="79"/>
      <c r="W1363" s="303"/>
      <c r="X1363" s="303"/>
      <c r="Y1363" s="309">
        <f t="shared" si="419"/>
        <v>0</v>
      </c>
      <c r="Z1363" s="73" t="s">
        <v>169</v>
      </c>
      <c r="AA1363" s="73" t="s">
        <v>169</v>
      </c>
      <c r="AB1363" s="317"/>
      <c r="AC1363" s="73" t="s">
        <v>169</v>
      </c>
      <c r="AD1363" s="73" t="s">
        <v>169</v>
      </c>
      <c r="AE1363" s="317"/>
      <c r="AF1363" s="73" t="s">
        <v>169</v>
      </c>
      <c r="AG1363" s="73" t="s">
        <v>169</v>
      </c>
      <c r="AH1363" s="317"/>
      <c r="AI1363" s="88">
        <f t="shared" si="404"/>
        <v>0</v>
      </c>
      <c r="AJ1363" s="312">
        <f t="shared" si="405"/>
        <v>0</v>
      </c>
      <c r="AK1363" s="27">
        <f t="shared" si="406"/>
        <v>0</v>
      </c>
      <c r="AL1363" s="27">
        <f t="shared" si="407"/>
        <v>0</v>
      </c>
      <c r="AM1363" s="27">
        <f t="shared" si="408"/>
        <v>0</v>
      </c>
      <c r="AN1363" s="77">
        <f t="shared" si="420"/>
        <v>0</v>
      </c>
      <c r="AP1363" s="27">
        <f t="shared" si="409"/>
        <v>0</v>
      </c>
      <c r="AQ1363" s="207">
        <f t="shared" si="410"/>
        <v>0</v>
      </c>
      <c r="AR1363" s="27">
        <f t="shared" si="411"/>
        <v>0</v>
      </c>
      <c r="AS1363" s="27">
        <f t="shared" si="412"/>
        <v>0</v>
      </c>
      <c r="AT1363" s="27">
        <f t="shared" si="413"/>
        <v>0</v>
      </c>
      <c r="AU1363" s="27">
        <f t="shared" si="414"/>
        <v>0</v>
      </c>
      <c r="AV1363" s="27">
        <f t="shared" si="415"/>
        <v>0</v>
      </c>
      <c r="AW1363" s="27">
        <f t="shared" si="416"/>
        <v>0</v>
      </c>
    </row>
    <row r="1364" spans="1:49">
      <c r="A1364" s="78">
        <v>1353</v>
      </c>
      <c r="B1364" s="69" t="s">
        <v>328</v>
      </c>
      <c r="C1364" s="314"/>
      <c r="D1364" s="72"/>
      <c r="E1364" s="180"/>
      <c r="F1364" s="72"/>
      <c r="G1364" s="72"/>
      <c r="H1364" s="325">
        <f t="shared" si="417"/>
        <v>0</v>
      </c>
      <c r="I1364" s="71"/>
      <c r="J1364" s="303"/>
      <c r="K1364" s="303"/>
      <c r="L1364" s="303"/>
      <c r="M1364" s="304">
        <f t="shared" si="402"/>
        <v>0</v>
      </c>
      <c r="N1364" s="326" t="str">
        <f t="shared" si="418"/>
        <v/>
      </c>
      <c r="O1364" s="71"/>
      <c r="P1364" s="303"/>
      <c r="Q1364" s="214">
        <f t="shared" si="403"/>
        <v>0</v>
      </c>
      <c r="R1364" s="71"/>
      <c r="S1364" s="308"/>
      <c r="T1364" s="308"/>
      <c r="U1364" s="308"/>
      <c r="V1364" s="79"/>
      <c r="W1364" s="303"/>
      <c r="X1364" s="303"/>
      <c r="Y1364" s="309">
        <f t="shared" si="419"/>
        <v>0</v>
      </c>
      <c r="Z1364" s="73" t="s">
        <v>169</v>
      </c>
      <c r="AA1364" s="73" t="s">
        <v>169</v>
      </c>
      <c r="AB1364" s="317"/>
      <c r="AC1364" s="73" t="s">
        <v>169</v>
      </c>
      <c r="AD1364" s="73" t="s">
        <v>169</v>
      </c>
      <c r="AE1364" s="317"/>
      <c r="AF1364" s="73" t="s">
        <v>169</v>
      </c>
      <c r="AG1364" s="73" t="s">
        <v>169</v>
      </c>
      <c r="AH1364" s="317"/>
      <c r="AI1364" s="88">
        <f t="shared" si="404"/>
        <v>0</v>
      </c>
      <c r="AJ1364" s="312">
        <f t="shared" si="405"/>
        <v>0</v>
      </c>
      <c r="AK1364" s="27">
        <f t="shared" si="406"/>
        <v>0</v>
      </c>
      <c r="AL1364" s="27">
        <f t="shared" si="407"/>
        <v>0</v>
      </c>
      <c r="AM1364" s="27">
        <f t="shared" si="408"/>
        <v>0</v>
      </c>
      <c r="AN1364" s="77">
        <f t="shared" si="420"/>
        <v>0</v>
      </c>
      <c r="AP1364" s="27">
        <f t="shared" si="409"/>
        <v>0</v>
      </c>
      <c r="AQ1364" s="207">
        <f t="shared" si="410"/>
        <v>0</v>
      </c>
      <c r="AR1364" s="27">
        <f t="shared" si="411"/>
        <v>0</v>
      </c>
      <c r="AS1364" s="27">
        <f t="shared" si="412"/>
        <v>0</v>
      </c>
      <c r="AT1364" s="27">
        <f t="shared" si="413"/>
        <v>0</v>
      </c>
      <c r="AU1364" s="27">
        <f t="shared" si="414"/>
        <v>0</v>
      </c>
      <c r="AV1364" s="27">
        <f t="shared" si="415"/>
        <v>0</v>
      </c>
      <c r="AW1364" s="27">
        <f t="shared" si="416"/>
        <v>0</v>
      </c>
    </row>
    <row r="1365" spans="1:49">
      <c r="A1365" s="78">
        <v>1354</v>
      </c>
      <c r="B1365" s="69" t="s">
        <v>328</v>
      </c>
      <c r="C1365" s="314"/>
      <c r="D1365" s="72"/>
      <c r="E1365" s="180"/>
      <c r="F1365" s="72"/>
      <c r="G1365" s="72"/>
      <c r="H1365" s="325">
        <f t="shared" si="417"/>
        <v>0</v>
      </c>
      <c r="I1365" s="71"/>
      <c r="J1365" s="303"/>
      <c r="K1365" s="303"/>
      <c r="L1365" s="303"/>
      <c r="M1365" s="304">
        <f t="shared" si="402"/>
        <v>0</v>
      </c>
      <c r="N1365" s="326" t="str">
        <f t="shared" si="418"/>
        <v/>
      </c>
      <c r="O1365" s="71"/>
      <c r="P1365" s="303"/>
      <c r="Q1365" s="214">
        <f t="shared" si="403"/>
        <v>0</v>
      </c>
      <c r="R1365" s="71"/>
      <c r="S1365" s="308"/>
      <c r="T1365" s="308"/>
      <c r="U1365" s="308"/>
      <c r="V1365" s="79"/>
      <c r="W1365" s="303"/>
      <c r="X1365" s="303"/>
      <c r="Y1365" s="309">
        <f t="shared" si="419"/>
        <v>0</v>
      </c>
      <c r="Z1365" s="73" t="s">
        <v>169</v>
      </c>
      <c r="AA1365" s="73" t="s">
        <v>169</v>
      </c>
      <c r="AB1365" s="317"/>
      <c r="AC1365" s="73" t="s">
        <v>169</v>
      </c>
      <c r="AD1365" s="73" t="s">
        <v>169</v>
      </c>
      <c r="AE1365" s="317"/>
      <c r="AF1365" s="73" t="s">
        <v>169</v>
      </c>
      <c r="AG1365" s="73" t="s">
        <v>169</v>
      </c>
      <c r="AH1365" s="317"/>
      <c r="AI1365" s="88">
        <f t="shared" si="404"/>
        <v>0</v>
      </c>
      <c r="AJ1365" s="312">
        <f t="shared" si="405"/>
        <v>0</v>
      </c>
      <c r="AK1365" s="27">
        <f t="shared" si="406"/>
        <v>0</v>
      </c>
      <c r="AL1365" s="27">
        <f t="shared" si="407"/>
        <v>0</v>
      </c>
      <c r="AM1365" s="27">
        <f t="shared" si="408"/>
        <v>0</v>
      </c>
      <c r="AN1365" s="77">
        <f t="shared" si="420"/>
        <v>0</v>
      </c>
      <c r="AP1365" s="27">
        <f t="shared" si="409"/>
        <v>0</v>
      </c>
      <c r="AQ1365" s="207">
        <f t="shared" si="410"/>
        <v>0</v>
      </c>
      <c r="AR1365" s="27">
        <f t="shared" si="411"/>
        <v>0</v>
      </c>
      <c r="AS1365" s="27">
        <f t="shared" si="412"/>
        <v>0</v>
      </c>
      <c r="AT1365" s="27">
        <f t="shared" si="413"/>
        <v>0</v>
      </c>
      <c r="AU1365" s="27">
        <f t="shared" si="414"/>
        <v>0</v>
      </c>
      <c r="AV1365" s="27">
        <f t="shared" si="415"/>
        <v>0</v>
      </c>
      <c r="AW1365" s="27">
        <f t="shared" si="416"/>
        <v>0</v>
      </c>
    </row>
    <row r="1366" spans="1:49">
      <c r="A1366" s="78">
        <v>1355</v>
      </c>
      <c r="B1366" s="69" t="s">
        <v>328</v>
      </c>
      <c r="C1366" s="314"/>
      <c r="D1366" s="72"/>
      <c r="E1366" s="180"/>
      <c r="F1366" s="72"/>
      <c r="G1366" s="72"/>
      <c r="H1366" s="325">
        <f t="shared" si="417"/>
        <v>0</v>
      </c>
      <c r="I1366" s="71"/>
      <c r="J1366" s="303"/>
      <c r="K1366" s="303"/>
      <c r="L1366" s="303"/>
      <c r="M1366" s="304">
        <f t="shared" si="402"/>
        <v>0</v>
      </c>
      <c r="N1366" s="326" t="str">
        <f t="shared" si="418"/>
        <v/>
      </c>
      <c r="O1366" s="71"/>
      <c r="P1366" s="303"/>
      <c r="Q1366" s="214">
        <f t="shared" si="403"/>
        <v>0</v>
      </c>
      <c r="R1366" s="71"/>
      <c r="S1366" s="308"/>
      <c r="T1366" s="308"/>
      <c r="U1366" s="308"/>
      <c r="V1366" s="79"/>
      <c r="W1366" s="303"/>
      <c r="X1366" s="303"/>
      <c r="Y1366" s="309">
        <f t="shared" si="419"/>
        <v>0</v>
      </c>
      <c r="Z1366" s="73" t="s">
        <v>169</v>
      </c>
      <c r="AA1366" s="73" t="s">
        <v>169</v>
      </c>
      <c r="AB1366" s="317"/>
      <c r="AC1366" s="73" t="s">
        <v>169</v>
      </c>
      <c r="AD1366" s="73" t="s">
        <v>169</v>
      </c>
      <c r="AE1366" s="317"/>
      <c r="AF1366" s="73" t="s">
        <v>169</v>
      </c>
      <c r="AG1366" s="73" t="s">
        <v>169</v>
      </c>
      <c r="AH1366" s="317"/>
      <c r="AI1366" s="88">
        <f t="shared" si="404"/>
        <v>0</v>
      </c>
      <c r="AJ1366" s="312">
        <f t="shared" si="405"/>
        <v>0</v>
      </c>
      <c r="AK1366" s="27">
        <f t="shared" si="406"/>
        <v>0</v>
      </c>
      <c r="AL1366" s="27">
        <f t="shared" si="407"/>
        <v>0</v>
      </c>
      <c r="AM1366" s="27">
        <f t="shared" si="408"/>
        <v>0</v>
      </c>
      <c r="AN1366" s="77">
        <f t="shared" si="420"/>
        <v>0</v>
      </c>
      <c r="AP1366" s="27">
        <f t="shared" si="409"/>
        <v>0</v>
      </c>
      <c r="AQ1366" s="207">
        <f t="shared" si="410"/>
        <v>0</v>
      </c>
      <c r="AR1366" s="27">
        <f t="shared" si="411"/>
        <v>0</v>
      </c>
      <c r="AS1366" s="27">
        <f t="shared" si="412"/>
        <v>0</v>
      </c>
      <c r="AT1366" s="27">
        <f t="shared" si="413"/>
        <v>0</v>
      </c>
      <c r="AU1366" s="27">
        <f t="shared" si="414"/>
        <v>0</v>
      </c>
      <c r="AV1366" s="27">
        <f t="shared" si="415"/>
        <v>0</v>
      </c>
      <c r="AW1366" s="27">
        <f t="shared" si="416"/>
        <v>0</v>
      </c>
    </row>
    <row r="1367" spans="1:49">
      <c r="A1367" s="78">
        <v>1356</v>
      </c>
      <c r="B1367" s="69" t="s">
        <v>328</v>
      </c>
      <c r="C1367" s="314"/>
      <c r="D1367" s="72"/>
      <c r="E1367" s="180"/>
      <c r="F1367" s="72"/>
      <c r="G1367" s="72"/>
      <c r="H1367" s="325">
        <f t="shared" si="417"/>
        <v>0</v>
      </c>
      <c r="I1367" s="71"/>
      <c r="J1367" s="303"/>
      <c r="K1367" s="303"/>
      <c r="L1367" s="303"/>
      <c r="M1367" s="304">
        <f t="shared" si="402"/>
        <v>0</v>
      </c>
      <c r="N1367" s="326" t="str">
        <f t="shared" si="418"/>
        <v/>
      </c>
      <c r="O1367" s="71"/>
      <c r="P1367" s="303"/>
      <c r="Q1367" s="214">
        <f t="shared" si="403"/>
        <v>0</v>
      </c>
      <c r="R1367" s="71"/>
      <c r="S1367" s="308"/>
      <c r="T1367" s="308"/>
      <c r="U1367" s="308"/>
      <c r="V1367" s="79"/>
      <c r="W1367" s="303"/>
      <c r="X1367" s="303"/>
      <c r="Y1367" s="309">
        <f t="shared" si="419"/>
        <v>0</v>
      </c>
      <c r="Z1367" s="73" t="s">
        <v>169</v>
      </c>
      <c r="AA1367" s="73" t="s">
        <v>169</v>
      </c>
      <c r="AB1367" s="317"/>
      <c r="AC1367" s="73" t="s">
        <v>169</v>
      </c>
      <c r="AD1367" s="73" t="s">
        <v>169</v>
      </c>
      <c r="AE1367" s="317"/>
      <c r="AF1367" s="73" t="s">
        <v>169</v>
      </c>
      <c r="AG1367" s="73" t="s">
        <v>169</v>
      </c>
      <c r="AH1367" s="317"/>
      <c r="AI1367" s="88">
        <f t="shared" si="404"/>
        <v>0</v>
      </c>
      <c r="AJ1367" s="312">
        <f t="shared" si="405"/>
        <v>0</v>
      </c>
      <c r="AK1367" s="27">
        <f t="shared" si="406"/>
        <v>0</v>
      </c>
      <c r="AL1367" s="27">
        <f t="shared" si="407"/>
        <v>0</v>
      </c>
      <c r="AM1367" s="27">
        <f t="shared" si="408"/>
        <v>0</v>
      </c>
      <c r="AN1367" s="77">
        <f t="shared" si="420"/>
        <v>0</v>
      </c>
      <c r="AP1367" s="27">
        <f t="shared" si="409"/>
        <v>0</v>
      </c>
      <c r="AQ1367" s="207">
        <f t="shared" si="410"/>
        <v>0</v>
      </c>
      <c r="AR1367" s="27">
        <f t="shared" si="411"/>
        <v>0</v>
      </c>
      <c r="AS1367" s="27">
        <f t="shared" si="412"/>
        <v>0</v>
      </c>
      <c r="AT1367" s="27">
        <f t="shared" si="413"/>
        <v>0</v>
      </c>
      <c r="AU1367" s="27">
        <f t="shared" si="414"/>
        <v>0</v>
      </c>
      <c r="AV1367" s="27">
        <f t="shared" si="415"/>
        <v>0</v>
      </c>
      <c r="AW1367" s="27">
        <f t="shared" si="416"/>
        <v>0</v>
      </c>
    </row>
    <row r="1368" spans="1:49">
      <c r="A1368" s="78">
        <v>1357</v>
      </c>
      <c r="B1368" s="69" t="s">
        <v>328</v>
      </c>
      <c r="C1368" s="314"/>
      <c r="D1368" s="72"/>
      <c r="E1368" s="180"/>
      <c r="F1368" s="72"/>
      <c r="G1368" s="72"/>
      <c r="H1368" s="325">
        <f t="shared" si="417"/>
        <v>0</v>
      </c>
      <c r="I1368" s="71"/>
      <c r="J1368" s="303"/>
      <c r="K1368" s="303"/>
      <c r="L1368" s="303"/>
      <c r="M1368" s="304">
        <f t="shared" si="402"/>
        <v>0</v>
      </c>
      <c r="N1368" s="326" t="str">
        <f t="shared" si="418"/>
        <v/>
      </c>
      <c r="O1368" s="71"/>
      <c r="P1368" s="303"/>
      <c r="Q1368" s="214">
        <f t="shared" si="403"/>
        <v>0</v>
      </c>
      <c r="R1368" s="71"/>
      <c r="S1368" s="308"/>
      <c r="T1368" s="308"/>
      <c r="U1368" s="308"/>
      <c r="V1368" s="79"/>
      <c r="W1368" s="303"/>
      <c r="X1368" s="303"/>
      <c r="Y1368" s="309">
        <f t="shared" si="419"/>
        <v>0</v>
      </c>
      <c r="Z1368" s="73" t="s">
        <v>169</v>
      </c>
      <c r="AA1368" s="73" t="s">
        <v>169</v>
      </c>
      <c r="AB1368" s="317"/>
      <c r="AC1368" s="73" t="s">
        <v>169</v>
      </c>
      <c r="AD1368" s="73" t="s">
        <v>169</v>
      </c>
      <c r="AE1368" s="317"/>
      <c r="AF1368" s="73" t="s">
        <v>169</v>
      </c>
      <c r="AG1368" s="73" t="s">
        <v>169</v>
      </c>
      <c r="AH1368" s="317"/>
      <c r="AI1368" s="88">
        <f t="shared" si="404"/>
        <v>0</v>
      </c>
      <c r="AJ1368" s="312">
        <f t="shared" si="405"/>
        <v>0</v>
      </c>
      <c r="AK1368" s="27">
        <f t="shared" si="406"/>
        <v>0</v>
      </c>
      <c r="AL1368" s="27">
        <f t="shared" si="407"/>
        <v>0</v>
      </c>
      <c r="AM1368" s="27">
        <f t="shared" si="408"/>
        <v>0</v>
      </c>
      <c r="AN1368" s="77">
        <f t="shared" si="420"/>
        <v>0</v>
      </c>
      <c r="AP1368" s="27">
        <f t="shared" si="409"/>
        <v>0</v>
      </c>
      <c r="AQ1368" s="207">
        <f t="shared" si="410"/>
        <v>0</v>
      </c>
      <c r="AR1368" s="27">
        <f t="shared" si="411"/>
        <v>0</v>
      </c>
      <c r="AS1368" s="27">
        <f t="shared" si="412"/>
        <v>0</v>
      </c>
      <c r="AT1368" s="27">
        <f t="shared" si="413"/>
        <v>0</v>
      </c>
      <c r="AU1368" s="27">
        <f t="shared" si="414"/>
        <v>0</v>
      </c>
      <c r="AV1368" s="27">
        <f t="shared" si="415"/>
        <v>0</v>
      </c>
      <c r="AW1368" s="27">
        <f t="shared" si="416"/>
        <v>0</v>
      </c>
    </row>
    <row r="1369" spans="1:49">
      <c r="A1369" s="78">
        <v>1358</v>
      </c>
      <c r="B1369" s="69" t="s">
        <v>328</v>
      </c>
      <c r="C1369" s="314"/>
      <c r="D1369" s="72"/>
      <c r="E1369" s="180"/>
      <c r="F1369" s="72"/>
      <c r="G1369" s="72"/>
      <c r="H1369" s="325">
        <f t="shared" si="417"/>
        <v>0</v>
      </c>
      <c r="I1369" s="71"/>
      <c r="J1369" s="303"/>
      <c r="K1369" s="303"/>
      <c r="L1369" s="303"/>
      <c r="M1369" s="304">
        <f t="shared" si="402"/>
        <v>0</v>
      </c>
      <c r="N1369" s="326" t="str">
        <f t="shared" si="418"/>
        <v/>
      </c>
      <c r="O1369" s="71"/>
      <c r="P1369" s="303"/>
      <c r="Q1369" s="214">
        <f t="shared" si="403"/>
        <v>0</v>
      </c>
      <c r="R1369" s="71"/>
      <c r="S1369" s="308"/>
      <c r="T1369" s="308"/>
      <c r="U1369" s="308"/>
      <c r="V1369" s="79"/>
      <c r="W1369" s="303"/>
      <c r="X1369" s="303"/>
      <c r="Y1369" s="309">
        <f t="shared" si="419"/>
        <v>0</v>
      </c>
      <c r="Z1369" s="73" t="s">
        <v>169</v>
      </c>
      <c r="AA1369" s="73" t="s">
        <v>169</v>
      </c>
      <c r="AB1369" s="317"/>
      <c r="AC1369" s="73" t="s">
        <v>169</v>
      </c>
      <c r="AD1369" s="73" t="s">
        <v>169</v>
      </c>
      <c r="AE1369" s="317"/>
      <c r="AF1369" s="73" t="s">
        <v>169</v>
      </c>
      <c r="AG1369" s="73" t="s">
        <v>169</v>
      </c>
      <c r="AH1369" s="317"/>
      <c r="AI1369" s="88">
        <f t="shared" si="404"/>
        <v>0</v>
      </c>
      <c r="AJ1369" s="312">
        <f t="shared" si="405"/>
        <v>0</v>
      </c>
      <c r="AK1369" s="27">
        <f t="shared" si="406"/>
        <v>0</v>
      </c>
      <c r="AL1369" s="27">
        <f t="shared" si="407"/>
        <v>0</v>
      </c>
      <c r="AM1369" s="27">
        <f t="shared" si="408"/>
        <v>0</v>
      </c>
      <c r="AN1369" s="77">
        <f t="shared" si="420"/>
        <v>0</v>
      </c>
      <c r="AP1369" s="27">
        <f t="shared" si="409"/>
        <v>0</v>
      </c>
      <c r="AQ1369" s="207">
        <f t="shared" si="410"/>
        <v>0</v>
      </c>
      <c r="AR1369" s="27">
        <f t="shared" si="411"/>
        <v>0</v>
      </c>
      <c r="AS1369" s="27">
        <f t="shared" si="412"/>
        <v>0</v>
      </c>
      <c r="AT1369" s="27">
        <f t="shared" si="413"/>
        <v>0</v>
      </c>
      <c r="AU1369" s="27">
        <f t="shared" si="414"/>
        <v>0</v>
      </c>
      <c r="AV1369" s="27">
        <f t="shared" si="415"/>
        <v>0</v>
      </c>
      <c r="AW1369" s="27">
        <f t="shared" si="416"/>
        <v>0</v>
      </c>
    </row>
    <row r="1370" spans="1:49">
      <c r="A1370" s="78">
        <v>1359</v>
      </c>
      <c r="B1370" s="69" t="s">
        <v>328</v>
      </c>
      <c r="C1370" s="314"/>
      <c r="D1370" s="72"/>
      <c r="E1370" s="180"/>
      <c r="F1370" s="72"/>
      <c r="G1370" s="72"/>
      <c r="H1370" s="325">
        <f t="shared" si="417"/>
        <v>0</v>
      </c>
      <c r="I1370" s="71"/>
      <c r="J1370" s="303"/>
      <c r="K1370" s="303"/>
      <c r="L1370" s="303"/>
      <c r="M1370" s="304">
        <f t="shared" si="402"/>
        <v>0</v>
      </c>
      <c r="N1370" s="326" t="str">
        <f t="shared" si="418"/>
        <v/>
      </c>
      <c r="O1370" s="71"/>
      <c r="P1370" s="303"/>
      <c r="Q1370" s="214">
        <f t="shared" si="403"/>
        <v>0</v>
      </c>
      <c r="R1370" s="71"/>
      <c r="S1370" s="308"/>
      <c r="T1370" s="308"/>
      <c r="U1370" s="308"/>
      <c r="V1370" s="79"/>
      <c r="W1370" s="303"/>
      <c r="X1370" s="303"/>
      <c r="Y1370" s="309">
        <f t="shared" si="419"/>
        <v>0</v>
      </c>
      <c r="Z1370" s="73" t="s">
        <v>169</v>
      </c>
      <c r="AA1370" s="73" t="s">
        <v>169</v>
      </c>
      <c r="AB1370" s="317"/>
      <c r="AC1370" s="73" t="s">
        <v>169</v>
      </c>
      <c r="AD1370" s="73" t="s">
        <v>169</v>
      </c>
      <c r="AE1370" s="317"/>
      <c r="AF1370" s="73" t="s">
        <v>169</v>
      </c>
      <c r="AG1370" s="73" t="s">
        <v>169</v>
      </c>
      <c r="AH1370" s="317"/>
      <c r="AI1370" s="88">
        <f t="shared" si="404"/>
        <v>0</v>
      </c>
      <c r="AJ1370" s="312">
        <f t="shared" si="405"/>
        <v>0</v>
      </c>
      <c r="AK1370" s="27">
        <f t="shared" si="406"/>
        <v>0</v>
      </c>
      <c r="AL1370" s="27">
        <f t="shared" si="407"/>
        <v>0</v>
      </c>
      <c r="AM1370" s="27">
        <f t="shared" si="408"/>
        <v>0</v>
      </c>
      <c r="AN1370" s="77">
        <f t="shared" si="420"/>
        <v>0</v>
      </c>
      <c r="AP1370" s="27">
        <f t="shared" si="409"/>
        <v>0</v>
      </c>
      <c r="AQ1370" s="207">
        <f t="shared" si="410"/>
        <v>0</v>
      </c>
      <c r="AR1370" s="27">
        <f t="shared" si="411"/>
        <v>0</v>
      </c>
      <c r="AS1370" s="27">
        <f t="shared" si="412"/>
        <v>0</v>
      </c>
      <c r="AT1370" s="27">
        <f t="shared" si="413"/>
        <v>0</v>
      </c>
      <c r="AU1370" s="27">
        <f t="shared" si="414"/>
        <v>0</v>
      </c>
      <c r="AV1370" s="27">
        <f t="shared" si="415"/>
        <v>0</v>
      </c>
      <c r="AW1370" s="27">
        <f t="shared" si="416"/>
        <v>0</v>
      </c>
    </row>
    <row r="1371" spans="1:49">
      <c r="A1371" s="78">
        <v>1360</v>
      </c>
      <c r="B1371" s="69" t="s">
        <v>328</v>
      </c>
      <c r="C1371" s="314"/>
      <c r="D1371" s="72"/>
      <c r="E1371" s="180"/>
      <c r="F1371" s="72"/>
      <c r="G1371" s="72"/>
      <c r="H1371" s="325">
        <f t="shared" si="417"/>
        <v>0</v>
      </c>
      <c r="I1371" s="71"/>
      <c r="J1371" s="303"/>
      <c r="K1371" s="303"/>
      <c r="L1371" s="303"/>
      <c r="M1371" s="304">
        <f t="shared" si="402"/>
        <v>0</v>
      </c>
      <c r="N1371" s="326" t="str">
        <f t="shared" si="418"/>
        <v/>
      </c>
      <c r="O1371" s="71"/>
      <c r="P1371" s="303"/>
      <c r="Q1371" s="214">
        <f t="shared" si="403"/>
        <v>0</v>
      </c>
      <c r="R1371" s="71"/>
      <c r="S1371" s="308"/>
      <c r="T1371" s="308"/>
      <c r="U1371" s="308"/>
      <c r="V1371" s="79"/>
      <c r="W1371" s="303"/>
      <c r="X1371" s="303"/>
      <c r="Y1371" s="309">
        <f t="shared" si="419"/>
        <v>0</v>
      </c>
      <c r="Z1371" s="73" t="s">
        <v>169</v>
      </c>
      <c r="AA1371" s="73" t="s">
        <v>169</v>
      </c>
      <c r="AB1371" s="317"/>
      <c r="AC1371" s="73" t="s">
        <v>169</v>
      </c>
      <c r="AD1371" s="73" t="s">
        <v>169</v>
      </c>
      <c r="AE1371" s="317"/>
      <c r="AF1371" s="73" t="s">
        <v>169</v>
      </c>
      <c r="AG1371" s="73" t="s">
        <v>169</v>
      </c>
      <c r="AH1371" s="317"/>
      <c r="AI1371" s="88">
        <f t="shared" si="404"/>
        <v>0</v>
      </c>
      <c r="AJ1371" s="312">
        <f t="shared" si="405"/>
        <v>0</v>
      </c>
      <c r="AK1371" s="27">
        <f t="shared" si="406"/>
        <v>0</v>
      </c>
      <c r="AL1371" s="27">
        <f t="shared" si="407"/>
        <v>0</v>
      </c>
      <c r="AM1371" s="27">
        <f t="shared" si="408"/>
        <v>0</v>
      </c>
      <c r="AN1371" s="77">
        <f t="shared" si="420"/>
        <v>0</v>
      </c>
      <c r="AP1371" s="27">
        <f t="shared" si="409"/>
        <v>0</v>
      </c>
      <c r="AQ1371" s="207">
        <f t="shared" si="410"/>
        <v>0</v>
      </c>
      <c r="AR1371" s="27">
        <f t="shared" si="411"/>
        <v>0</v>
      </c>
      <c r="AS1371" s="27">
        <f t="shared" si="412"/>
        <v>0</v>
      </c>
      <c r="AT1371" s="27">
        <f t="shared" si="413"/>
        <v>0</v>
      </c>
      <c r="AU1371" s="27">
        <f t="shared" si="414"/>
        <v>0</v>
      </c>
      <c r="AV1371" s="27">
        <f t="shared" si="415"/>
        <v>0</v>
      </c>
      <c r="AW1371" s="27">
        <f t="shared" si="416"/>
        <v>0</v>
      </c>
    </row>
    <row r="1372" spans="1:49">
      <c r="A1372" s="78">
        <v>1361</v>
      </c>
      <c r="B1372" s="69" t="s">
        <v>328</v>
      </c>
      <c r="C1372" s="314"/>
      <c r="D1372" s="72"/>
      <c r="E1372" s="180"/>
      <c r="F1372" s="72"/>
      <c r="G1372" s="72"/>
      <c r="H1372" s="325">
        <f t="shared" si="417"/>
        <v>0</v>
      </c>
      <c r="I1372" s="71"/>
      <c r="J1372" s="303"/>
      <c r="K1372" s="303"/>
      <c r="L1372" s="303"/>
      <c r="M1372" s="304">
        <f t="shared" si="402"/>
        <v>0</v>
      </c>
      <c r="N1372" s="326" t="str">
        <f t="shared" si="418"/>
        <v/>
      </c>
      <c r="O1372" s="71"/>
      <c r="P1372" s="303"/>
      <c r="Q1372" s="214">
        <f t="shared" si="403"/>
        <v>0</v>
      </c>
      <c r="R1372" s="71"/>
      <c r="S1372" s="308"/>
      <c r="T1372" s="308"/>
      <c r="U1372" s="308"/>
      <c r="V1372" s="79"/>
      <c r="W1372" s="303"/>
      <c r="X1372" s="303"/>
      <c r="Y1372" s="309">
        <f t="shared" si="419"/>
        <v>0</v>
      </c>
      <c r="Z1372" s="73" t="s">
        <v>169</v>
      </c>
      <c r="AA1372" s="73" t="s">
        <v>169</v>
      </c>
      <c r="AB1372" s="317"/>
      <c r="AC1372" s="73" t="s">
        <v>169</v>
      </c>
      <c r="AD1372" s="73" t="s">
        <v>169</v>
      </c>
      <c r="AE1372" s="317"/>
      <c r="AF1372" s="73" t="s">
        <v>169</v>
      </c>
      <c r="AG1372" s="73" t="s">
        <v>169</v>
      </c>
      <c r="AH1372" s="317"/>
      <c r="AI1372" s="88">
        <f t="shared" si="404"/>
        <v>0</v>
      </c>
      <c r="AJ1372" s="312">
        <f t="shared" si="405"/>
        <v>0</v>
      </c>
      <c r="AK1372" s="27">
        <f t="shared" si="406"/>
        <v>0</v>
      </c>
      <c r="AL1372" s="27">
        <f t="shared" si="407"/>
        <v>0</v>
      </c>
      <c r="AM1372" s="27">
        <f t="shared" si="408"/>
        <v>0</v>
      </c>
      <c r="AN1372" s="77">
        <f t="shared" si="420"/>
        <v>0</v>
      </c>
      <c r="AP1372" s="27">
        <f t="shared" si="409"/>
        <v>0</v>
      </c>
      <c r="AQ1372" s="207">
        <f t="shared" si="410"/>
        <v>0</v>
      </c>
      <c r="AR1372" s="27">
        <f t="shared" si="411"/>
        <v>0</v>
      </c>
      <c r="AS1372" s="27">
        <f t="shared" si="412"/>
        <v>0</v>
      </c>
      <c r="AT1372" s="27">
        <f t="shared" si="413"/>
        <v>0</v>
      </c>
      <c r="AU1372" s="27">
        <f t="shared" si="414"/>
        <v>0</v>
      </c>
      <c r="AV1372" s="27">
        <f t="shared" si="415"/>
        <v>0</v>
      </c>
      <c r="AW1372" s="27">
        <f t="shared" si="416"/>
        <v>0</v>
      </c>
    </row>
    <row r="1373" spans="1:49">
      <c r="A1373" s="78">
        <v>1362</v>
      </c>
      <c r="B1373" s="69" t="s">
        <v>328</v>
      </c>
      <c r="C1373" s="314"/>
      <c r="D1373" s="72"/>
      <c r="E1373" s="180"/>
      <c r="F1373" s="72"/>
      <c r="G1373" s="72"/>
      <c r="H1373" s="325">
        <f t="shared" si="417"/>
        <v>0</v>
      </c>
      <c r="I1373" s="71"/>
      <c r="J1373" s="303"/>
      <c r="K1373" s="303"/>
      <c r="L1373" s="303"/>
      <c r="M1373" s="304">
        <f t="shared" si="402"/>
        <v>0</v>
      </c>
      <c r="N1373" s="326" t="str">
        <f t="shared" si="418"/>
        <v/>
      </c>
      <c r="O1373" s="71"/>
      <c r="P1373" s="303"/>
      <c r="Q1373" s="214">
        <f t="shared" si="403"/>
        <v>0</v>
      </c>
      <c r="R1373" s="71"/>
      <c r="S1373" s="308"/>
      <c r="T1373" s="308"/>
      <c r="U1373" s="308"/>
      <c r="V1373" s="79"/>
      <c r="W1373" s="303"/>
      <c r="X1373" s="303"/>
      <c r="Y1373" s="309">
        <f t="shared" si="419"/>
        <v>0</v>
      </c>
      <c r="Z1373" s="73" t="s">
        <v>169</v>
      </c>
      <c r="AA1373" s="73" t="s">
        <v>169</v>
      </c>
      <c r="AB1373" s="317"/>
      <c r="AC1373" s="73" t="s">
        <v>169</v>
      </c>
      <c r="AD1373" s="73" t="s">
        <v>169</v>
      </c>
      <c r="AE1373" s="317"/>
      <c r="AF1373" s="73" t="s">
        <v>169</v>
      </c>
      <c r="AG1373" s="73" t="s">
        <v>169</v>
      </c>
      <c r="AH1373" s="317"/>
      <c r="AI1373" s="88">
        <f t="shared" si="404"/>
        <v>0</v>
      </c>
      <c r="AJ1373" s="312">
        <f t="shared" si="405"/>
        <v>0</v>
      </c>
      <c r="AK1373" s="27">
        <f t="shared" si="406"/>
        <v>0</v>
      </c>
      <c r="AL1373" s="27">
        <f t="shared" si="407"/>
        <v>0</v>
      </c>
      <c r="AM1373" s="27">
        <f t="shared" si="408"/>
        <v>0</v>
      </c>
      <c r="AN1373" s="77">
        <f t="shared" si="420"/>
        <v>0</v>
      </c>
      <c r="AP1373" s="27">
        <f t="shared" si="409"/>
        <v>0</v>
      </c>
      <c r="AQ1373" s="207">
        <f t="shared" si="410"/>
        <v>0</v>
      </c>
      <c r="AR1373" s="27">
        <f t="shared" si="411"/>
        <v>0</v>
      </c>
      <c r="AS1373" s="27">
        <f t="shared" si="412"/>
        <v>0</v>
      </c>
      <c r="AT1373" s="27">
        <f t="shared" si="413"/>
        <v>0</v>
      </c>
      <c r="AU1373" s="27">
        <f t="shared" si="414"/>
        <v>0</v>
      </c>
      <c r="AV1373" s="27">
        <f t="shared" si="415"/>
        <v>0</v>
      </c>
      <c r="AW1373" s="27">
        <f t="shared" si="416"/>
        <v>0</v>
      </c>
    </row>
    <row r="1374" spans="1:49">
      <c r="A1374" s="78">
        <v>1363</v>
      </c>
      <c r="B1374" s="69" t="s">
        <v>328</v>
      </c>
      <c r="C1374" s="314"/>
      <c r="D1374" s="72"/>
      <c r="E1374" s="180"/>
      <c r="F1374" s="72"/>
      <c r="G1374" s="72"/>
      <c r="H1374" s="325">
        <f t="shared" si="417"/>
        <v>0</v>
      </c>
      <c r="I1374" s="71"/>
      <c r="J1374" s="303"/>
      <c r="K1374" s="303"/>
      <c r="L1374" s="303"/>
      <c r="M1374" s="304">
        <f t="shared" si="402"/>
        <v>0</v>
      </c>
      <c r="N1374" s="326" t="str">
        <f t="shared" si="418"/>
        <v/>
      </c>
      <c r="O1374" s="71"/>
      <c r="P1374" s="303"/>
      <c r="Q1374" s="214">
        <f t="shared" si="403"/>
        <v>0</v>
      </c>
      <c r="R1374" s="71"/>
      <c r="S1374" s="308"/>
      <c r="T1374" s="308"/>
      <c r="U1374" s="308"/>
      <c r="V1374" s="79"/>
      <c r="W1374" s="303"/>
      <c r="X1374" s="303"/>
      <c r="Y1374" s="309">
        <f t="shared" si="419"/>
        <v>0</v>
      </c>
      <c r="Z1374" s="73" t="s">
        <v>169</v>
      </c>
      <c r="AA1374" s="73" t="s">
        <v>169</v>
      </c>
      <c r="AB1374" s="317"/>
      <c r="AC1374" s="73" t="s">
        <v>169</v>
      </c>
      <c r="AD1374" s="73" t="s">
        <v>169</v>
      </c>
      <c r="AE1374" s="317"/>
      <c r="AF1374" s="73" t="s">
        <v>169</v>
      </c>
      <c r="AG1374" s="73" t="s">
        <v>169</v>
      </c>
      <c r="AH1374" s="317"/>
      <c r="AI1374" s="88">
        <f t="shared" si="404"/>
        <v>0</v>
      </c>
      <c r="AJ1374" s="312">
        <f t="shared" si="405"/>
        <v>0</v>
      </c>
      <c r="AK1374" s="27">
        <f t="shared" si="406"/>
        <v>0</v>
      </c>
      <c r="AL1374" s="27">
        <f t="shared" si="407"/>
        <v>0</v>
      </c>
      <c r="AM1374" s="27">
        <f t="shared" si="408"/>
        <v>0</v>
      </c>
      <c r="AN1374" s="77">
        <f t="shared" si="420"/>
        <v>0</v>
      </c>
      <c r="AP1374" s="27">
        <f t="shared" si="409"/>
        <v>0</v>
      </c>
      <c r="AQ1374" s="207">
        <f t="shared" si="410"/>
        <v>0</v>
      </c>
      <c r="AR1374" s="27">
        <f t="shared" si="411"/>
        <v>0</v>
      </c>
      <c r="AS1374" s="27">
        <f t="shared" si="412"/>
        <v>0</v>
      </c>
      <c r="AT1374" s="27">
        <f t="shared" si="413"/>
        <v>0</v>
      </c>
      <c r="AU1374" s="27">
        <f t="shared" si="414"/>
        <v>0</v>
      </c>
      <c r="AV1374" s="27">
        <f t="shared" si="415"/>
        <v>0</v>
      </c>
      <c r="AW1374" s="27">
        <f t="shared" si="416"/>
        <v>0</v>
      </c>
    </row>
    <row r="1375" spans="1:49">
      <c r="A1375" s="78">
        <v>1364</v>
      </c>
      <c r="B1375" s="69" t="s">
        <v>328</v>
      </c>
      <c r="C1375" s="314"/>
      <c r="D1375" s="72"/>
      <c r="E1375" s="180"/>
      <c r="F1375" s="72"/>
      <c r="G1375" s="72"/>
      <c r="H1375" s="325">
        <f t="shared" si="417"/>
        <v>0</v>
      </c>
      <c r="I1375" s="71"/>
      <c r="J1375" s="303"/>
      <c r="K1375" s="303"/>
      <c r="L1375" s="303"/>
      <c r="M1375" s="304">
        <f t="shared" si="402"/>
        <v>0</v>
      </c>
      <c r="N1375" s="326" t="str">
        <f t="shared" si="418"/>
        <v/>
      </c>
      <c r="O1375" s="71"/>
      <c r="P1375" s="303"/>
      <c r="Q1375" s="214">
        <f t="shared" si="403"/>
        <v>0</v>
      </c>
      <c r="R1375" s="71"/>
      <c r="S1375" s="308"/>
      <c r="T1375" s="308"/>
      <c r="U1375" s="308"/>
      <c r="V1375" s="79"/>
      <c r="W1375" s="303"/>
      <c r="X1375" s="303"/>
      <c r="Y1375" s="309">
        <f t="shared" si="419"/>
        <v>0</v>
      </c>
      <c r="Z1375" s="73" t="s">
        <v>169</v>
      </c>
      <c r="AA1375" s="73" t="s">
        <v>169</v>
      </c>
      <c r="AB1375" s="317"/>
      <c r="AC1375" s="73" t="s">
        <v>169</v>
      </c>
      <c r="AD1375" s="73" t="s">
        <v>169</v>
      </c>
      <c r="AE1375" s="317"/>
      <c r="AF1375" s="73" t="s">
        <v>169</v>
      </c>
      <c r="AG1375" s="73" t="s">
        <v>169</v>
      </c>
      <c r="AH1375" s="317"/>
      <c r="AI1375" s="88">
        <f t="shared" si="404"/>
        <v>0</v>
      </c>
      <c r="AJ1375" s="312">
        <f t="shared" si="405"/>
        <v>0</v>
      </c>
      <c r="AK1375" s="27">
        <f t="shared" si="406"/>
        <v>0</v>
      </c>
      <c r="AL1375" s="27">
        <f t="shared" si="407"/>
        <v>0</v>
      </c>
      <c r="AM1375" s="27">
        <f t="shared" si="408"/>
        <v>0</v>
      </c>
      <c r="AN1375" s="77">
        <f t="shared" si="420"/>
        <v>0</v>
      </c>
      <c r="AP1375" s="27">
        <f t="shared" si="409"/>
        <v>0</v>
      </c>
      <c r="AQ1375" s="207">
        <f t="shared" si="410"/>
        <v>0</v>
      </c>
      <c r="AR1375" s="27">
        <f t="shared" si="411"/>
        <v>0</v>
      </c>
      <c r="AS1375" s="27">
        <f t="shared" si="412"/>
        <v>0</v>
      </c>
      <c r="AT1375" s="27">
        <f t="shared" si="413"/>
        <v>0</v>
      </c>
      <c r="AU1375" s="27">
        <f t="shared" si="414"/>
        <v>0</v>
      </c>
      <c r="AV1375" s="27">
        <f t="shared" si="415"/>
        <v>0</v>
      </c>
      <c r="AW1375" s="27">
        <f t="shared" si="416"/>
        <v>0</v>
      </c>
    </row>
    <row r="1376" spans="1:49">
      <c r="A1376" s="78">
        <v>1365</v>
      </c>
      <c r="B1376" s="69" t="s">
        <v>328</v>
      </c>
      <c r="C1376" s="314"/>
      <c r="D1376" s="72"/>
      <c r="E1376" s="180"/>
      <c r="F1376" s="72"/>
      <c r="G1376" s="72"/>
      <c r="H1376" s="325">
        <f t="shared" si="417"/>
        <v>0</v>
      </c>
      <c r="I1376" s="71"/>
      <c r="J1376" s="303"/>
      <c r="K1376" s="303"/>
      <c r="L1376" s="303"/>
      <c r="M1376" s="304">
        <f t="shared" si="402"/>
        <v>0</v>
      </c>
      <c r="N1376" s="326" t="str">
        <f t="shared" si="418"/>
        <v/>
      </c>
      <c r="O1376" s="71"/>
      <c r="P1376" s="303"/>
      <c r="Q1376" s="214">
        <f t="shared" si="403"/>
        <v>0</v>
      </c>
      <c r="R1376" s="71"/>
      <c r="S1376" s="308"/>
      <c r="T1376" s="308"/>
      <c r="U1376" s="308"/>
      <c r="V1376" s="79"/>
      <c r="W1376" s="303"/>
      <c r="X1376" s="303"/>
      <c r="Y1376" s="309">
        <f t="shared" si="419"/>
        <v>0</v>
      </c>
      <c r="Z1376" s="73" t="s">
        <v>169</v>
      </c>
      <c r="AA1376" s="73" t="s">
        <v>169</v>
      </c>
      <c r="AB1376" s="317"/>
      <c r="AC1376" s="73" t="s">
        <v>169</v>
      </c>
      <c r="AD1376" s="73" t="s">
        <v>169</v>
      </c>
      <c r="AE1376" s="317"/>
      <c r="AF1376" s="73" t="s">
        <v>169</v>
      </c>
      <c r="AG1376" s="73" t="s">
        <v>169</v>
      </c>
      <c r="AH1376" s="317"/>
      <c r="AI1376" s="88">
        <f t="shared" si="404"/>
        <v>0</v>
      </c>
      <c r="AJ1376" s="312">
        <f t="shared" si="405"/>
        <v>0</v>
      </c>
      <c r="AK1376" s="27">
        <f t="shared" si="406"/>
        <v>0</v>
      </c>
      <c r="AL1376" s="27">
        <f t="shared" si="407"/>
        <v>0</v>
      </c>
      <c r="AM1376" s="27">
        <f t="shared" si="408"/>
        <v>0</v>
      </c>
      <c r="AN1376" s="77">
        <f t="shared" si="420"/>
        <v>0</v>
      </c>
      <c r="AP1376" s="27">
        <f t="shared" si="409"/>
        <v>0</v>
      </c>
      <c r="AQ1376" s="207">
        <f t="shared" si="410"/>
        <v>0</v>
      </c>
      <c r="AR1376" s="27">
        <f t="shared" si="411"/>
        <v>0</v>
      </c>
      <c r="AS1376" s="27">
        <f t="shared" si="412"/>
        <v>0</v>
      </c>
      <c r="AT1376" s="27">
        <f t="shared" si="413"/>
        <v>0</v>
      </c>
      <c r="AU1376" s="27">
        <f t="shared" si="414"/>
        <v>0</v>
      </c>
      <c r="AV1376" s="27">
        <f t="shared" si="415"/>
        <v>0</v>
      </c>
      <c r="AW1376" s="27">
        <f t="shared" si="416"/>
        <v>0</v>
      </c>
    </row>
    <row r="1377" spans="1:49">
      <c r="A1377" s="78">
        <v>1366</v>
      </c>
      <c r="B1377" s="69" t="s">
        <v>328</v>
      </c>
      <c r="C1377" s="314"/>
      <c r="D1377" s="72"/>
      <c r="E1377" s="180"/>
      <c r="F1377" s="72"/>
      <c r="G1377" s="72"/>
      <c r="H1377" s="325">
        <f t="shared" si="417"/>
        <v>0</v>
      </c>
      <c r="I1377" s="71"/>
      <c r="J1377" s="303"/>
      <c r="K1377" s="303"/>
      <c r="L1377" s="303"/>
      <c r="M1377" s="304">
        <f t="shared" si="402"/>
        <v>0</v>
      </c>
      <c r="N1377" s="326" t="str">
        <f t="shared" si="418"/>
        <v/>
      </c>
      <c r="O1377" s="71"/>
      <c r="P1377" s="303"/>
      <c r="Q1377" s="214">
        <f t="shared" si="403"/>
        <v>0</v>
      </c>
      <c r="R1377" s="71"/>
      <c r="S1377" s="308"/>
      <c r="T1377" s="308"/>
      <c r="U1377" s="308"/>
      <c r="V1377" s="79"/>
      <c r="W1377" s="303"/>
      <c r="X1377" s="303"/>
      <c r="Y1377" s="309">
        <f t="shared" si="419"/>
        <v>0</v>
      </c>
      <c r="Z1377" s="73" t="s">
        <v>169</v>
      </c>
      <c r="AA1377" s="73" t="s">
        <v>169</v>
      </c>
      <c r="AB1377" s="317"/>
      <c r="AC1377" s="73" t="s">
        <v>169</v>
      </c>
      <c r="AD1377" s="73" t="s">
        <v>169</v>
      </c>
      <c r="AE1377" s="317"/>
      <c r="AF1377" s="73" t="s">
        <v>169</v>
      </c>
      <c r="AG1377" s="73" t="s">
        <v>169</v>
      </c>
      <c r="AH1377" s="317"/>
      <c r="AI1377" s="88">
        <f t="shared" si="404"/>
        <v>0</v>
      </c>
      <c r="AJ1377" s="312">
        <f t="shared" si="405"/>
        <v>0</v>
      </c>
      <c r="AK1377" s="27">
        <f t="shared" si="406"/>
        <v>0</v>
      </c>
      <c r="AL1377" s="27">
        <f t="shared" si="407"/>
        <v>0</v>
      </c>
      <c r="AM1377" s="27">
        <f t="shared" si="408"/>
        <v>0</v>
      </c>
      <c r="AN1377" s="77">
        <f t="shared" si="420"/>
        <v>0</v>
      </c>
      <c r="AP1377" s="27">
        <f t="shared" si="409"/>
        <v>0</v>
      </c>
      <c r="AQ1377" s="207">
        <f t="shared" si="410"/>
        <v>0</v>
      </c>
      <c r="AR1377" s="27">
        <f t="shared" si="411"/>
        <v>0</v>
      </c>
      <c r="AS1377" s="27">
        <f t="shared" si="412"/>
        <v>0</v>
      </c>
      <c r="AT1377" s="27">
        <f t="shared" si="413"/>
        <v>0</v>
      </c>
      <c r="AU1377" s="27">
        <f t="shared" si="414"/>
        <v>0</v>
      </c>
      <c r="AV1377" s="27">
        <f t="shared" si="415"/>
        <v>0</v>
      </c>
      <c r="AW1377" s="27">
        <f t="shared" si="416"/>
        <v>0</v>
      </c>
    </row>
    <row r="1378" spans="1:49">
      <c r="A1378" s="78">
        <v>1367</v>
      </c>
      <c r="B1378" s="69" t="s">
        <v>328</v>
      </c>
      <c r="C1378" s="314"/>
      <c r="D1378" s="72"/>
      <c r="E1378" s="180"/>
      <c r="F1378" s="72"/>
      <c r="G1378" s="72"/>
      <c r="H1378" s="325">
        <f t="shared" si="417"/>
        <v>0</v>
      </c>
      <c r="I1378" s="71"/>
      <c r="J1378" s="303"/>
      <c r="K1378" s="303"/>
      <c r="L1378" s="303"/>
      <c r="M1378" s="304">
        <f t="shared" si="402"/>
        <v>0</v>
      </c>
      <c r="N1378" s="326" t="str">
        <f t="shared" si="418"/>
        <v/>
      </c>
      <c r="O1378" s="71"/>
      <c r="P1378" s="303"/>
      <c r="Q1378" s="214">
        <f t="shared" si="403"/>
        <v>0</v>
      </c>
      <c r="R1378" s="71"/>
      <c r="S1378" s="308"/>
      <c r="T1378" s="308"/>
      <c r="U1378" s="308"/>
      <c r="V1378" s="79"/>
      <c r="W1378" s="303"/>
      <c r="X1378" s="303"/>
      <c r="Y1378" s="309">
        <f t="shared" si="419"/>
        <v>0</v>
      </c>
      <c r="Z1378" s="73" t="s">
        <v>169</v>
      </c>
      <c r="AA1378" s="73" t="s">
        <v>169</v>
      </c>
      <c r="AB1378" s="317"/>
      <c r="AC1378" s="73" t="s">
        <v>169</v>
      </c>
      <c r="AD1378" s="73" t="s">
        <v>169</v>
      </c>
      <c r="AE1378" s="317"/>
      <c r="AF1378" s="73" t="s">
        <v>169</v>
      </c>
      <c r="AG1378" s="73" t="s">
        <v>169</v>
      </c>
      <c r="AH1378" s="317"/>
      <c r="AI1378" s="88">
        <f t="shared" si="404"/>
        <v>0</v>
      </c>
      <c r="AJ1378" s="312">
        <f t="shared" si="405"/>
        <v>0</v>
      </c>
      <c r="AK1378" s="27">
        <f t="shared" si="406"/>
        <v>0</v>
      </c>
      <c r="AL1378" s="27">
        <f t="shared" si="407"/>
        <v>0</v>
      </c>
      <c r="AM1378" s="27">
        <f t="shared" si="408"/>
        <v>0</v>
      </c>
      <c r="AN1378" s="77">
        <f t="shared" si="420"/>
        <v>0</v>
      </c>
      <c r="AP1378" s="27">
        <f t="shared" si="409"/>
        <v>0</v>
      </c>
      <c r="AQ1378" s="207">
        <f t="shared" si="410"/>
        <v>0</v>
      </c>
      <c r="AR1378" s="27">
        <f t="shared" si="411"/>
        <v>0</v>
      </c>
      <c r="AS1378" s="27">
        <f t="shared" si="412"/>
        <v>0</v>
      </c>
      <c r="AT1378" s="27">
        <f t="shared" si="413"/>
        <v>0</v>
      </c>
      <c r="AU1378" s="27">
        <f t="shared" si="414"/>
        <v>0</v>
      </c>
      <c r="AV1378" s="27">
        <f t="shared" si="415"/>
        <v>0</v>
      </c>
      <c r="AW1378" s="27">
        <f t="shared" si="416"/>
        <v>0</v>
      </c>
    </row>
    <row r="1379" spans="1:49">
      <c r="A1379" s="78">
        <v>1368</v>
      </c>
      <c r="B1379" s="69" t="s">
        <v>328</v>
      </c>
      <c r="C1379" s="314"/>
      <c r="D1379" s="72"/>
      <c r="E1379" s="180"/>
      <c r="F1379" s="72"/>
      <c r="G1379" s="72"/>
      <c r="H1379" s="325">
        <f t="shared" si="417"/>
        <v>0</v>
      </c>
      <c r="I1379" s="71"/>
      <c r="J1379" s="303"/>
      <c r="K1379" s="303"/>
      <c r="L1379" s="303"/>
      <c r="M1379" s="304">
        <f t="shared" si="402"/>
        <v>0</v>
      </c>
      <c r="N1379" s="326" t="str">
        <f t="shared" si="418"/>
        <v/>
      </c>
      <c r="O1379" s="71"/>
      <c r="P1379" s="303"/>
      <c r="Q1379" s="214">
        <f t="shared" si="403"/>
        <v>0</v>
      </c>
      <c r="R1379" s="71"/>
      <c r="S1379" s="308"/>
      <c r="T1379" s="308"/>
      <c r="U1379" s="308"/>
      <c r="V1379" s="79"/>
      <c r="W1379" s="303"/>
      <c r="X1379" s="303"/>
      <c r="Y1379" s="309">
        <f t="shared" si="419"/>
        <v>0</v>
      </c>
      <c r="Z1379" s="73" t="s">
        <v>169</v>
      </c>
      <c r="AA1379" s="73" t="s">
        <v>169</v>
      </c>
      <c r="AB1379" s="317"/>
      <c r="AC1379" s="73" t="s">
        <v>169</v>
      </c>
      <c r="AD1379" s="73" t="s">
        <v>169</v>
      </c>
      <c r="AE1379" s="317"/>
      <c r="AF1379" s="73" t="s">
        <v>169</v>
      </c>
      <c r="AG1379" s="73" t="s">
        <v>169</v>
      </c>
      <c r="AH1379" s="317"/>
      <c r="AI1379" s="88">
        <f t="shared" si="404"/>
        <v>0</v>
      </c>
      <c r="AJ1379" s="312">
        <f t="shared" si="405"/>
        <v>0</v>
      </c>
      <c r="AK1379" s="27">
        <f t="shared" si="406"/>
        <v>0</v>
      </c>
      <c r="AL1379" s="27">
        <f t="shared" si="407"/>
        <v>0</v>
      </c>
      <c r="AM1379" s="27">
        <f t="shared" si="408"/>
        <v>0</v>
      </c>
      <c r="AN1379" s="77">
        <f t="shared" si="420"/>
        <v>0</v>
      </c>
      <c r="AP1379" s="27">
        <f t="shared" si="409"/>
        <v>0</v>
      </c>
      <c r="AQ1379" s="207">
        <f t="shared" si="410"/>
        <v>0</v>
      </c>
      <c r="AR1379" s="27">
        <f t="shared" si="411"/>
        <v>0</v>
      </c>
      <c r="AS1379" s="27">
        <f t="shared" si="412"/>
        <v>0</v>
      </c>
      <c r="AT1379" s="27">
        <f t="shared" si="413"/>
        <v>0</v>
      </c>
      <c r="AU1379" s="27">
        <f t="shared" si="414"/>
        <v>0</v>
      </c>
      <c r="AV1379" s="27">
        <f t="shared" si="415"/>
        <v>0</v>
      </c>
      <c r="AW1379" s="27">
        <f t="shared" si="416"/>
        <v>0</v>
      </c>
    </row>
    <row r="1380" spans="1:49">
      <c r="A1380" s="78">
        <v>1369</v>
      </c>
      <c r="B1380" s="69" t="s">
        <v>328</v>
      </c>
      <c r="C1380" s="314"/>
      <c r="D1380" s="72"/>
      <c r="E1380" s="180"/>
      <c r="F1380" s="72"/>
      <c r="G1380" s="72"/>
      <c r="H1380" s="325">
        <f t="shared" si="417"/>
        <v>0</v>
      </c>
      <c r="I1380" s="71"/>
      <c r="J1380" s="303"/>
      <c r="K1380" s="303"/>
      <c r="L1380" s="303"/>
      <c r="M1380" s="304">
        <f t="shared" si="402"/>
        <v>0</v>
      </c>
      <c r="N1380" s="326" t="str">
        <f t="shared" si="418"/>
        <v/>
      </c>
      <c r="O1380" s="71"/>
      <c r="P1380" s="303"/>
      <c r="Q1380" s="214">
        <f t="shared" si="403"/>
        <v>0</v>
      </c>
      <c r="R1380" s="71"/>
      <c r="S1380" s="308"/>
      <c r="T1380" s="308"/>
      <c r="U1380" s="308"/>
      <c r="V1380" s="79"/>
      <c r="W1380" s="303"/>
      <c r="X1380" s="303"/>
      <c r="Y1380" s="309">
        <f t="shared" si="419"/>
        <v>0</v>
      </c>
      <c r="Z1380" s="73" t="s">
        <v>169</v>
      </c>
      <c r="AA1380" s="73" t="s">
        <v>169</v>
      </c>
      <c r="AB1380" s="317"/>
      <c r="AC1380" s="73" t="s">
        <v>169</v>
      </c>
      <c r="AD1380" s="73" t="s">
        <v>169</v>
      </c>
      <c r="AE1380" s="317"/>
      <c r="AF1380" s="73" t="s">
        <v>169</v>
      </c>
      <c r="AG1380" s="73" t="s">
        <v>169</v>
      </c>
      <c r="AH1380" s="317"/>
      <c r="AI1380" s="88">
        <f t="shared" si="404"/>
        <v>0</v>
      </c>
      <c r="AJ1380" s="312">
        <f t="shared" si="405"/>
        <v>0</v>
      </c>
      <c r="AK1380" s="27">
        <f t="shared" si="406"/>
        <v>0</v>
      </c>
      <c r="AL1380" s="27">
        <f t="shared" si="407"/>
        <v>0</v>
      </c>
      <c r="AM1380" s="27">
        <f t="shared" si="408"/>
        <v>0</v>
      </c>
      <c r="AN1380" s="77">
        <f t="shared" si="420"/>
        <v>0</v>
      </c>
      <c r="AP1380" s="27">
        <f t="shared" si="409"/>
        <v>0</v>
      </c>
      <c r="AQ1380" s="207">
        <f t="shared" si="410"/>
        <v>0</v>
      </c>
      <c r="AR1380" s="27">
        <f t="shared" si="411"/>
        <v>0</v>
      </c>
      <c r="AS1380" s="27">
        <f t="shared" si="412"/>
        <v>0</v>
      </c>
      <c r="AT1380" s="27">
        <f t="shared" si="413"/>
        <v>0</v>
      </c>
      <c r="AU1380" s="27">
        <f t="shared" si="414"/>
        <v>0</v>
      </c>
      <c r="AV1380" s="27">
        <f t="shared" si="415"/>
        <v>0</v>
      </c>
      <c r="AW1380" s="27">
        <f t="shared" si="416"/>
        <v>0</v>
      </c>
    </row>
    <row r="1381" spans="1:49">
      <c r="A1381" s="78">
        <v>1370</v>
      </c>
      <c r="B1381" s="69" t="s">
        <v>328</v>
      </c>
      <c r="C1381" s="314"/>
      <c r="D1381" s="72"/>
      <c r="E1381" s="180"/>
      <c r="F1381" s="72"/>
      <c r="G1381" s="72"/>
      <c r="H1381" s="325">
        <f t="shared" si="417"/>
        <v>0</v>
      </c>
      <c r="I1381" s="71"/>
      <c r="J1381" s="303"/>
      <c r="K1381" s="303"/>
      <c r="L1381" s="303"/>
      <c r="M1381" s="304">
        <f t="shared" si="402"/>
        <v>0</v>
      </c>
      <c r="N1381" s="326" t="str">
        <f t="shared" si="418"/>
        <v/>
      </c>
      <c r="O1381" s="71"/>
      <c r="P1381" s="303"/>
      <c r="Q1381" s="214">
        <f t="shared" si="403"/>
        <v>0</v>
      </c>
      <c r="R1381" s="71"/>
      <c r="S1381" s="308"/>
      <c r="T1381" s="308"/>
      <c r="U1381" s="308"/>
      <c r="V1381" s="79"/>
      <c r="W1381" s="303"/>
      <c r="X1381" s="303"/>
      <c r="Y1381" s="309">
        <f t="shared" si="419"/>
        <v>0</v>
      </c>
      <c r="Z1381" s="73" t="s">
        <v>169</v>
      </c>
      <c r="AA1381" s="73" t="s">
        <v>169</v>
      </c>
      <c r="AB1381" s="317"/>
      <c r="AC1381" s="73" t="s">
        <v>169</v>
      </c>
      <c r="AD1381" s="73" t="s">
        <v>169</v>
      </c>
      <c r="AE1381" s="317"/>
      <c r="AF1381" s="73" t="s">
        <v>169</v>
      </c>
      <c r="AG1381" s="73" t="s">
        <v>169</v>
      </c>
      <c r="AH1381" s="317"/>
      <c r="AI1381" s="88">
        <f t="shared" si="404"/>
        <v>0</v>
      </c>
      <c r="AJ1381" s="312">
        <f t="shared" si="405"/>
        <v>0</v>
      </c>
      <c r="AK1381" s="27">
        <f t="shared" si="406"/>
        <v>0</v>
      </c>
      <c r="AL1381" s="27">
        <f t="shared" si="407"/>
        <v>0</v>
      </c>
      <c r="AM1381" s="27">
        <f t="shared" si="408"/>
        <v>0</v>
      </c>
      <c r="AN1381" s="77">
        <f t="shared" si="420"/>
        <v>0</v>
      </c>
      <c r="AP1381" s="27">
        <f t="shared" si="409"/>
        <v>0</v>
      </c>
      <c r="AQ1381" s="207">
        <f t="shared" si="410"/>
        <v>0</v>
      </c>
      <c r="AR1381" s="27">
        <f t="shared" si="411"/>
        <v>0</v>
      </c>
      <c r="AS1381" s="27">
        <f t="shared" si="412"/>
        <v>0</v>
      </c>
      <c r="AT1381" s="27">
        <f t="shared" si="413"/>
        <v>0</v>
      </c>
      <c r="AU1381" s="27">
        <f t="shared" si="414"/>
        <v>0</v>
      </c>
      <c r="AV1381" s="27">
        <f t="shared" si="415"/>
        <v>0</v>
      </c>
      <c r="AW1381" s="27">
        <f t="shared" si="416"/>
        <v>0</v>
      </c>
    </row>
    <row r="1382" spans="1:49">
      <c r="A1382" s="78">
        <v>1371</v>
      </c>
      <c r="B1382" s="69" t="s">
        <v>328</v>
      </c>
      <c r="C1382" s="314"/>
      <c r="D1382" s="72"/>
      <c r="E1382" s="180"/>
      <c r="F1382" s="72"/>
      <c r="G1382" s="72"/>
      <c r="H1382" s="325">
        <f t="shared" si="417"/>
        <v>0</v>
      </c>
      <c r="I1382" s="71"/>
      <c r="J1382" s="303"/>
      <c r="K1382" s="303"/>
      <c r="L1382" s="303"/>
      <c r="M1382" s="304">
        <f t="shared" si="402"/>
        <v>0</v>
      </c>
      <c r="N1382" s="326" t="str">
        <f t="shared" si="418"/>
        <v/>
      </c>
      <c r="O1382" s="71"/>
      <c r="P1382" s="303"/>
      <c r="Q1382" s="214">
        <f t="shared" si="403"/>
        <v>0</v>
      </c>
      <c r="R1382" s="71"/>
      <c r="S1382" s="308"/>
      <c r="T1382" s="308"/>
      <c r="U1382" s="308"/>
      <c r="V1382" s="79"/>
      <c r="W1382" s="303"/>
      <c r="X1382" s="303"/>
      <c r="Y1382" s="309">
        <f t="shared" si="419"/>
        <v>0</v>
      </c>
      <c r="Z1382" s="73" t="s">
        <v>169</v>
      </c>
      <c r="AA1382" s="73" t="s">
        <v>169</v>
      </c>
      <c r="AB1382" s="317"/>
      <c r="AC1382" s="73" t="s">
        <v>169</v>
      </c>
      <c r="AD1382" s="73" t="s">
        <v>169</v>
      </c>
      <c r="AE1382" s="317"/>
      <c r="AF1382" s="73" t="s">
        <v>169</v>
      </c>
      <c r="AG1382" s="73" t="s">
        <v>169</v>
      </c>
      <c r="AH1382" s="317"/>
      <c r="AI1382" s="88">
        <f t="shared" si="404"/>
        <v>0</v>
      </c>
      <c r="AJ1382" s="312">
        <f t="shared" si="405"/>
        <v>0</v>
      </c>
      <c r="AK1382" s="27">
        <f t="shared" si="406"/>
        <v>0</v>
      </c>
      <c r="AL1382" s="27">
        <f t="shared" si="407"/>
        <v>0</v>
      </c>
      <c r="AM1382" s="27">
        <f t="shared" si="408"/>
        <v>0</v>
      </c>
      <c r="AN1382" s="77">
        <f t="shared" si="420"/>
        <v>0</v>
      </c>
      <c r="AP1382" s="27">
        <f t="shared" si="409"/>
        <v>0</v>
      </c>
      <c r="AQ1382" s="207">
        <f t="shared" si="410"/>
        <v>0</v>
      </c>
      <c r="AR1382" s="27">
        <f t="shared" si="411"/>
        <v>0</v>
      </c>
      <c r="AS1382" s="27">
        <f t="shared" si="412"/>
        <v>0</v>
      </c>
      <c r="AT1382" s="27">
        <f t="shared" si="413"/>
        <v>0</v>
      </c>
      <c r="AU1382" s="27">
        <f t="shared" si="414"/>
        <v>0</v>
      </c>
      <c r="AV1382" s="27">
        <f t="shared" si="415"/>
        <v>0</v>
      </c>
      <c r="AW1382" s="27">
        <f t="shared" si="416"/>
        <v>0</v>
      </c>
    </row>
    <row r="1383" spans="1:49">
      <c r="A1383" s="78">
        <v>1372</v>
      </c>
      <c r="B1383" s="69" t="s">
        <v>328</v>
      </c>
      <c r="C1383" s="314"/>
      <c r="D1383" s="72"/>
      <c r="E1383" s="180"/>
      <c r="F1383" s="72"/>
      <c r="G1383" s="72"/>
      <c r="H1383" s="325">
        <f t="shared" si="417"/>
        <v>0</v>
      </c>
      <c r="I1383" s="71"/>
      <c r="J1383" s="303"/>
      <c r="K1383" s="303"/>
      <c r="L1383" s="303"/>
      <c r="M1383" s="304">
        <f t="shared" si="402"/>
        <v>0</v>
      </c>
      <c r="N1383" s="326" t="str">
        <f t="shared" si="418"/>
        <v/>
      </c>
      <c r="O1383" s="71"/>
      <c r="P1383" s="303"/>
      <c r="Q1383" s="214">
        <f t="shared" si="403"/>
        <v>0</v>
      </c>
      <c r="R1383" s="71"/>
      <c r="S1383" s="308"/>
      <c r="T1383" s="308"/>
      <c r="U1383" s="308"/>
      <c r="V1383" s="79"/>
      <c r="W1383" s="303"/>
      <c r="X1383" s="303"/>
      <c r="Y1383" s="309">
        <f t="shared" si="419"/>
        <v>0</v>
      </c>
      <c r="Z1383" s="73" t="s">
        <v>169</v>
      </c>
      <c r="AA1383" s="73" t="s">
        <v>169</v>
      </c>
      <c r="AB1383" s="317"/>
      <c r="AC1383" s="73" t="s">
        <v>169</v>
      </c>
      <c r="AD1383" s="73" t="s">
        <v>169</v>
      </c>
      <c r="AE1383" s="317"/>
      <c r="AF1383" s="73" t="s">
        <v>169</v>
      </c>
      <c r="AG1383" s="73" t="s">
        <v>169</v>
      </c>
      <c r="AH1383" s="317"/>
      <c r="AI1383" s="88">
        <f t="shared" si="404"/>
        <v>0</v>
      </c>
      <c r="AJ1383" s="312">
        <f t="shared" si="405"/>
        <v>0</v>
      </c>
      <c r="AK1383" s="27">
        <f t="shared" si="406"/>
        <v>0</v>
      </c>
      <c r="AL1383" s="27">
        <f t="shared" si="407"/>
        <v>0</v>
      </c>
      <c r="AM1383" s="27">
        <f t="shared" si="408"/>
        <v>0</v>
      </c>
      <c r="AN1383" s="77">
        <f t="shared" si="420"/>
        <v>0</v>
      </c>
      <c r="AP1383" s="27">
        <f t="shared" si="409"/>
        <v>0</v>
      </c>
      <c r="AQ1383" s="207">
        <f t="shared" si="410"/>
        <v>0</v>
      </c>
      <c r="AR1383" s="27">
        <f t="shared" si="411"/>
        <v>0</v>
      </c>
      <c r="AS1383" s="27">
        <f t="shared" si="412"/>
        <v>0</v>
      </c>
      <c r="AT1383" s="27">
        <f t="shared" si="413"/>
        <v>0</v>
      </c>
      <c r="AU1383" s="27">
        <f t="shared" si="414"/>
        <v>0</v>
      </c>
      <c r="AV1383" s="27">
        <f t="shared" si="415"/>
        <v>0</v>
      </c>
      <c r="AW1383" s="27">
        <f t="shared" si="416"/>
        <v>0</v>
      </c>
    </row>
    <row r="1384" spans="1:49">
      <c r="A1384" s="78">
        <v>1373</v>
      </c>
      <c r="B1384" s="69" t="s">
        <v>328</v>
      </c>
      <c r="C1384" s="314"/>
      <c r="D1384" s="72"/>
      <c r="E1384" s="180"/>
      <c r="F1384" s="72"/>
      <c r="G1384" s="72"/>
      <c r="H1384" s="325">
        <f t="shared" si="417"/>
        <v>0</v>
      </c>
      <c r="I1384" s="71"/>
      <c r="J1384" s="303"/>
      <c r="K1384" s="303"/>
      <c r="L1384" s="303"/>
      <c r="M1384" s="304">
        <f t="shared" si="402"/>
        <v>0</v>
      </c>
      <c r="N1384" s="326" t="str">
        <f t="shared" si="418"/>
        <v/>
      </c>
      <c r="O1384" s="71"/>
      <c r="P1384" s="303"/>
      <c r="Q1384" s="214">
        <f t="shared" si="403"/>
        <v>0</v>
      </c>
      <c r="R1384" s="71"/>
      <c r="S1384" s="308"/>
      <c r="T1384" s="308"/>
      <c r="U1384" s="308"/>
      <c r="V1384" s="79"/>
      <c r="W1384" s="303"/>
      <c r="X1384" s="303"/>
      <c r="Y1384" s="309">
        <f t="shared" si="419"/>
        <v>0</v>
      </c>
      <c r="Z1384" s="73" t="s">
        <v>169</v>
      </c>
      <c r="AA1384" s="73" t="s">
        <v>169</v>
      </c>
      <c r="AB1384" s="317"/>
      <c r="AC1384" s="73" t="s">
        <v>169</v>
      </c>
      <c r="AD1384" s="73" t="s">
        <v>169</v>
      </c>
      <c r="AE1384" s="317"/>
      <c r="AF1384" s="73" t="s">
        <v>169</v>
      </c>
      <c r="AG1384" s="73" t="s">
        <v>169</v>
      </c>
      <c r="AH1384" s="317"/>
      <c r="AI1384" s="88">
        <f t="shared" si="404"/>
        <v>0</v>
      </c>
      <c r="AJ1384" s="312">
        <f t="shared" si="405"/>
        <v>0</v>
      </c>
      <c r="AK1384" s="27">
        <f t="shared" si="406"/>
        <v>0</v>
      </c>
      <c r="AL1384" s="27">
        <f t="shared" si="407"/>
        <v>0</v>
      </c>
      <c r="AM1384" s="27">
        <f t="shared" si="408"/>
        <v>0</v>
      </c>
      <c r="AN1384" s="77">
        <f t="shared" si="420"/>
        <v>0</v>
      </c>
      <c r="AP1384" s="27">
        <f t="shared" si="409"/>
        <v>0</v>
      </c>
      <c r="AQ1384" s="207">
        <f t="shared" si="410"/>
        <v>0</v>
      </c>
      <c r="AR1384" s="27">
        <f t="shared" si="411"/>
        <v>0</v>
      </c>
      <c r="AS1384" s="27">
        <f t="shared" si="412"/>
        <v>0</v>
      </c>
      <c r="AT1384" s="27">
        <f t="shared" si="413"/>
        <v>0</v>
      </c>
      <c r="AU1384" s="27">
        <f t="shared" si="414"/>
        <v>0</v>
      </c>
      <c r="AV1384" s="27">
        <f t="shared" si="415"/>
        <v>0</v>
      </c>
      <c r="AW1384" s="27">
        <f t="shared" si="416"/>
        <v>0</v>
      </c>
    </row>
    <row r="1385" spans="1:49">
      <c r="A1385" s="78">
        <v>1374</v>
      </c>
      <c r="B1385" s="69" t="s">
        <v>328</v>
      </c>
      <c r="C1385" s="314"/>
      <c r="D1385" s="72"/>
      <c r="E1385" s="180"/>
      <c r="F1385" s="72"/>
      <c r="G1385" s="72"/>
      <c r="H1385" s="325">
        <f t="shared" si="417"/>
        <v>0</v>
      </c>
      <c r="I1385" s="71"/>
      <c r="J1385" s="303"/>
      <c r="K1385" s="303"/>
      <c r="L1385" s="303"/>
      <c r="M1385" s="304">
        <f t="shared" si="402"/>
        <v>0</v>
      </c>
      <c r="N1385" s="326" t="str">
        <f t="shared" si="418"/>
        <v/>
      </c>
      <c r="O1385" s="71"/>
      <c r="P1385" s="303"/>
      <c r="Q1385" s="214">
        <f t="shared" si="403"/>
        <v>0</v>
      </c>
      <c r="R1385" s="71"/>
      <c r="S1385" s="308"/>
      <c r="T1385" s="308"/>
      <c r="U1385" s="308"/>
      <c r="V1385" s="79"/>
      <c r="W1385" s="303"/>
      <c r="X1385" s="303"/>
      <c r="Y1385" s="309">
        <f t="shared" si="419"/>
        <v>0</v>
      </c>
      <c r="Z1385" s="73" t="s">
        <v>169</v>
      </c>
      <c r="AA1385" s="73" t="s">
        <v>169</v>
      </c>
      <c r="AB1385" s="317"/>
      <c r="AC1385" s="73" t="s">
        <v>169</v>
      </c>
      <c r="AD1385" s="73" t="s">
        <v>169</v>
      </c>
      <c r="AE1385" s="317"/>
      <c r="AF1385" s="73" t="s">
        <v>169</v>
      </c>
      <c r="AG1385" s="73" t="s">
        <v>169</v>
      </c>
      <c r="AH1385" s="317"/>
      <c r="AI1385" s="88">
        <f t="shared" si="404"/>
        <v>0</v>
      </c>
      <c r="AJ1385" s="312">
        <f t="shared" si="405"/>
        <v>0</v>
      </c>
      <c r="AK1385" s="27">
        <f t="shared" si="406"/>
        <v>0</v>
      </c>
      <c r="AL1385" s="27">
        <f t="shared" si="407"/>
        <v>0</v>
      </c>
      <c r="AM1385" s="27">
        <f t="shared" si="408"/>
        <v>0</v>
      </c>
      <c r="AN1385" s="77">
        <f t="shared" si="420"/>
        <v>0</v>
      </c>
      <c r="AP1385" s="27">
        <f t="shared" si="409"/>
        <v>0</v>
      </c>
      <c r="AQ1385" s="207">
        <f t="shared" si="410"/>
        <v>0</v>
      </c>
      <c r="AR1385" s="27">
        <f t="shared" si="411"/>
        <v>0</v>
      </c>
      <c r="AS1385" s="27">
        <f t="shared" si="412"/>
        <v>0</v>
      </c>
      <c r="AT1385" s="27">
        <f t="shared" si="413"/>
        <v>0</v>
      </c>
      <c r="AU1385" s="27">
        <f t="shared" si="414"/>
        <v>0</v>
      </c>
      <c r="AV1385" s="27">
        <f t="shared" si="415"/>
        <v>0</v>
      </c>
      <c r="AW1385" s="27">
        <f t="shared" si="416"/>
        <v>0</v>
      </c>
    </row>
    <row r="1386" spans="1:49">
      <c r="A1386" s="78">
        <v>1375</v>
      </c>
      <c r="B1386" s="69" t="s">
        <v>328</v>
      </c>
      <c r="C1386" s="314"/>
      <c r="D1386" s="72"/>
      <c r="E1386" s="180"/>
      <c r="F1386" s="72"/>
      <c r="G1386" s="72"/>
      <c r="H1386" s="325">
        <f t="shared" si="417"/>
        <v>0</v>
      </c>
      <c r="I1386" s="71"/>
      <c r="J1386" s="303"/>
      <c r="K1386" s="303"/>
      <c r="L1386" s="303"/>
      <c r="M1386" s="304">
        <f t="shared" si="402"/>
        <v>0</v>
      </c>
      <c r="N1386" s="326" t="str">
        <f t="shared" si="418"/>
        <v/>
      </c>
      <c r="O1386" s="71"/>
      <c r="P1386" s="303"/>
      <c r="Q1386" s="214">
        <f t="shared" si="403"/>
        <v>0</v>
      </c>
      <c r="R1386" s="71"/>
      <c r="S1386" s="308"/>
      <c r="T1386" s="308"/>
      <c r="U1386" s="308"/>
      <c r="V1386" s="79"/>
      <c r="W1386" s="303"/>
      <c r="X1386" s="303"/>
      <c r="Y1386" s="309">
        <f t="shared" si="419"/>
        <v>0</v>
      </c>
      <c r="Z1386" s="73" t="s">
        <v>169</v>
      </c>
      <c r="AA1386" s="73" t="s">
        <v>169</v>
      </c>
      <c r="AB1386" s="317"/>
      <c r="AC1386" s="73" t="s">
        <v>169</v>
      </c>
      <c r="AD1386" s="73" t="s">
        <v>169</v>
      </c>
      <c r="AE1386" s="317"/>
      <c r="AF1386" s="73" t="s">
        <v>169</v>
      </c>
      <c r="AG1386" s="73" t="s">
        <v>169</v>
      </c>
      <c r="AH1386" s="317"/>
      <c r="AI1386" s="88">
        <f t="shared" si="404"/>
        <v>0</v>
      </c>
      <c r="AJ1386" s="312">
        <f t="shared" si="405"/>
        <v>0</v>
      </c>
      <c r="AK1386" s="27">
        <f t="shared" si="406"/>
        <v>0</v>
      </c>
      <c r="AL1386" s="27">
        <f t="shared" si="407"/>
        <v>0</v>
      </c>
      <c r="AM1386" s="27">
        <f t="shared" si="408"/>
        <v>0</v>
      </c>
      <c r="AN1386" s="77">
        <f t="shared" si="420"/>
        <v>0</v>
      </c>
      <c r="AP1386" s="27">
        <f t="shared" si="409"/>
        <v>0</v>
      </c>
      <c r="AQ1386" s="207">
        <f t="shared" si="410"/>
        <v>0</v>
      </c>
      <c r="AR1386" s="27">
        <f t="shared" si="411"/>
        <v>0</v>
      </c>
      <c r="AS1386" s="27">
        <f t="shared" si="412"/>
        <v>0</v>
      </c>
      <c r="AT1386" s="27">
        <f t="shared" si="413"/>
        <v>0</v>
      </c>
      <c r="AU1386" s="27">
        <f t="shared" si="414"/>
        <v>0</v>
      </c>
      <c r="AV1386" s="27">
        <f t="shared" si="415"/>
        <v>0</v>
      </c>
      <c r="AW1386" s="27">
        <f t="shared" si="416"/>
        <v>0</v>
      </c>
    </row>
    <row r="1387" spans="1:49">
      <c r="A1387" s="78">
        <v>1376</v>
      </c>
      <c r="B1387" s="69" t="s">
        <v>328</v>
      </c>
      <c r="C1387" s="314"/>
      <c r="D1387" s="72"/>
      <c r="E1387" s="180"/>
      <c r="F1387" s="72"/>
      <c r="G1387" s="72"/>
      <c r="H1387" s="325">
        <f t="shared" si="417"/>
        <v>0</v>
      </c>
      <c r="I1387" s="71"/>
      <c r="J1387" s="303"/>
      <c r="K1387" s="303"/>
      <c r="L1387" s="303"/>
      <c r="M1387" s="304">
        <f t="shared" si="402"/>
        <v>0</v>
      </c>
      <c r="N1387" s="326" t="str">
        <f t="shared" si="418"/>
        <v/>
      </c>
      <c r="O1387" s="71"/>
      <c r="P1387" s="303"/>
      <c r="Q1387" s="214">
        <f t="shared" si="403"/>
        <v>0</v>
      </c>
      <c r="R1387" s="71"/>
      <c r="S1387" s="308"/>
      <c r="T1387" s="308"/>
      <c r="U1387" s="308"/>
      <c r="V1387" s="79"/>
      <c r="W1387" s="303"/>
      <c r="X1387" s="303"/>
      <c r="Y1387" s="309">
        <f t="shared" si="419"/>
        <v>0</v>
      </c>
      <c r="Z1387" s="73" t="s">
        <v>169</v>
      </c>
      <c r="AA1387" s="73" t="s">
        <v>169</v>
      </c>
      <c r="AB1387" s="317"/>
      <c r="AC1387" s="73" t="s">
        <v>169</v>
      </c>
      <c r="AD1387" s="73" t="s">
        <v>169</v>
      </c>
      <c r="AE1387" s="317"/>
      <c r="AF1387" s="73" t="s">
        <v>169</v>
      </c>
      <c r="AG1387" s="73" t="s">
        <v>169</v>
      </c>
      <c r="AH1387" s="317"/>
      <c r="AI1387" s="88">
        <f t="shared" si="404"/>
        <v>0</v>
      </c>
      <c r="AJ1387" s="312">
        <f t="shared" si="405"/>
        <v>0</v>
      </c>
      <c r="AK1387" s="27">
        <f t="shared" si="406"/>
        <v>0</v>
      </c>
      <c r="AL1387" s="27">
        <f t="shared" si="407"/>
        <v>0</v>
      </c>
      <c r="AM1387" s="27">
        <f t="shared" si="408"/>
        <v>0</v>
      </c>
      <c r="AN1387" s="77">
        <f t="shared" si="420"/>
        <v>0</v>
      </c>
      <c r="AP1387" s="27">
        <f t="shared" si="409"/>
        <v>0</v>
      </c>
      <c r="AQ1387" s="207">
        <f t="shared" si="410"/>
        <v>0</v>
      </c>
      <c r="AR1387" s="27">
        <f t="shared" si="411"/>
        <v>0</v>
      </c>
      <c r="AS1387" s="27">
        <f t="shared" si="412"/>
        <v>0</v>
      </c>
      <c r="AT1387" s="27">
        <f t="shared" si="413"/>
        <v>0</v>
      </c>
      <c r="AU1387" s="27">
        <f t="shared" si="414"/>
        <v>0</v>
      </c>
      <c r="AV1387" s="27">
        <f t="shared" si="415"/>
        <v>0</v>
      </c>
      <c r="AW1387" s="27">
        <f t="shared" si="416"/>
        <v>0</v>
      </c>
    </row>
    <row r="1388" spans="1:49">
      <c r="A1388" s="78">
        <v>1377</v>
      </c>
      <c r="B1388" s="69" t="s">
        <v>328</v>
      </c>
      <c r="C1388" s="314"/>
      <c r="D1388" s="72"/>
      <c r="E1388" s="180"/>
      <c r="F1388" s="72"/>
      <c r="G1388" s="72"/>
      <c r="H1388" s="325">
        <f t="shared" si="417"/>
        <v>0</v>
      </c>
      <c r="I1388" s="71"/>
      <c r="J1388" s="303"/>
      <c r="K1388" s="303"/>
      <c r="L1388" s="303"/>
      <c r="M1388" s="304">
        <f t="shared" si="402"/>
        <v>0</v>
      </c>
      <c r="N1388" s="326" t="str">
        <f t="shared" si="418"/>
        <v/>
      </c>
      <c r="O1388" s="71"/>
      <c r="P1388" s="303"/>
      <c r="Q1388" s="214">
        <f t="shared" si="403"/>
        <v>0</v>
      </c>
      <c r="R1388" s="71"/>
      <c r="S1388" s="308"/>
      <c r="T1388" s="308"/>
      <c r="U1388" s="308"/>
      <c r="V1388" s="79"/>
      <c r="W1388" s="303"/>
      <c r="X1388" s="303"/>
      <c r="Y1388" s="309">
        <f t="shared" si="419"/>
        <v>0</v>
      </c>
      <c r="Z1388" s="73" t="s">
        <v>169</v>
      </c>
      <c r="AA1388" s="73" t="s">
        <v>169</v>
      </c>
      <c r="AB1388" s="317"/>
      <c r="AC1388" s="73" t="s">
        <v>169</v>
      </c>
      <c r="AD1388" s="73" t="s">
        <v>169</v>
      </c>
      <c r="AE1388" s="317"/>
      <c r="AF1388" s="73" t="s">
        <v>169</v>
      </c>
      <c r="AG1388" s="73" t="s">
        <v>169</v>
      </c>
      <c r="AH1388" s="317"/>
      <c r="AI1388" s="88">
        <f t="shared" si="404"/>
        <v>0</v>
      </c>
      <c r="AJ1388" s="312">
        <f t="shared" si="405"/>
        <v>0</v>
      </c>
      <c r="AK1388" s="27">
        <f t="shared" si="406"/>
        <v>0</v>
      </c>
      <c r="AL1388" s="27">
        <f t="shared" si="407"/>
        <v>0</v>
      </c>
      <c r="AM1388" s="27">
        <f t="shared" si="408"/>
        <v>0</v>
      </c>
      <c r="AN1388" s="77">
        <f t="shared" si="420"/>
        <v>0</v>
      </c>
      <c r="AP1388" s="27">
        <f t="shared" si="409"/>
        <v>0</v>
      </c>
      <c r="AQ1388" s="207">
        <f t="shared" si="410"/>
        <v>0</v>
      </c>
      <c r="AR1388" s="27">
        <f t="shared" si="411"/>
        <v>0</v>
      </c>
      <c r="AS1388" s="27">
        <f t="shared" si="412"/>
        <v>0</v>
      </c>
      <c r="AT1388" s="27">
        <f t="shared" si="413"/>
        <v>0</v>
      </c>
      <c r="AU1388" s="27">
        <f t="shared" si="414"/>
        <v>0</v>
      </c>
      <c r="AV1388" s="27">
        <f t="shared" si="415"/>
        <v>0</v>
      </c>
      <c r="AW1388" s="27">
        <f t="shared" si="416"/>
        <v>0</v>
      </c>
    </row>
    <row r="1389" spans="1:49">
      <c r="A1389" s="78">
        <v>1378</v>
      </c>
      <c r="B1389" s="69" t="s">
        <v>328</v>
      </c>
      <c r="C1389" s="314"/>
      <c r="D1389" s="72"/>
      <c r="E1389" s="180"/>
      <c r="F1389" s="72"/>
      <c r="G1389" s="72"/>
      <c r="H1389" s="325">
        <f t="shared" si="417"/>
        <v>0</v>
      </c>
      <c r="I1389" s="71"/>
      <c r="J1389" s="303"/>
      <c r="K1389" s="303"/>
      <c r="L1389" s="303"/>
      <c r="M1389" s="304">
        <f t="shared" si="402"/>
        <v>0</v>
      </c>
      <c r="N1389" s="326" t="str">
        <f t="shared" si="418"/>
        <v/>
      </c>
      <c r="O1389" s="71"/>
      <c r="P1389" s="303"/>
      <c r="Q1389" s="214">
        <f t="shared" si="403"/>
        <v>0</v>
      </c>
      <c r="R1389" s="71"/>
      <c r="S1389" s="308"/>
      <c r="T1389" s="308"/>
      <c r="U1389" s="308"/>
      <c r="V1389" s="79"/>
      <c r="W1389" s="303"/>
      <c r="X1389" s="303"/>
      <c r="Y1389" s="309">
        <f t="shared" si="419"/>
        <v>0</v>
      </c>
      <c r="Z1389" s="73" t="s">
        <v>169</v>
      </c>
      <c r="AA1389" s="73" t="s">
        <v>169</v>
      </c>
      <c r="AB1389" s="317"/>
      <c r="AC1389" s="73" t="s">
        <v>169</v>
      </c>
      <c r="AD1389" s="73" t="s">
        <v>169</v>
      </c>
      <c r="AE1389" s="317"/>
      <c r="AF1389" s="73" t="s">
        <v>169</v>
      </c>
      <c r="AG1389" s="73" t="s">
        <v>169</v>
      </c>
      <c r="AH1389" s="317"/>
      <c r="AI1389" s="88">
        <f t="shared" si="404"/>
        <v>0</v>
      </c>
      <c r="AJ1389" s="312">
        <f t="shared" si="405"/>
        <v>0</v>
      </c>
      <c r="AK1389" s="27">
        <f t="shared" si="406"/>
        <v>0</v>
      </c>
      <c r="AL1389" s="27">
        <f t="shared" si="407"/>
        <v>0</v>
      </c>
      <c r="AM1389" s="27">
        <f t="shared" si="408"/>
        <v>0</v>
      </c>
      <c r="AN1389" s="77">
        <f t="shared" si="420"/>
        <v>0</v>
      </c>
      <c r="AP1389" s="27">
        <f t="shared" si="409"/>
        <v>0</v>
      </c>
      <c r="AQ1389" s="207">
        <f t="shared" si="410"/>
        <v>0</v>
      </c>
      <c r="AR1389" s="27">
        <f t="shared" si="411"/>
        <v>0</v>
      </c>
      <c r="AS1389" s="27">
        <f t="shared" si="412"/>
        <v>0</v>
      </c>
      <c r="AT1389" s="27">
        <f t="shared" si="413"/>
        <v>0</v>
      </c>
      <c r="AU1389" s="27">
        <f t="shared" si="414"/>
        <v>0</v>
      </c>
      <c r="AV1389" s="27">
        <f t="shared" si="415"/>
        <v>0</v>
      </c>
      <c r="AW1389" s="27">
        <f t="shared" si="416"/>
        <v>0</v>
      </c>
    </row>
    <row r="1390" spans="1:49">
      <c r="A1390" s="78">
        <v>1379</v>
      </c>
      <c r="B1390" s="69" t="s">
        <v>328</v>
      </c>
      <c r="C1390" s="314"/>
      <c r="D1390" s="72"/>
      <c r="E1390" s="180"/>
      <c r="F1390" s="72"/>
      <c r="G1390" s="72"/>
      <c r="H1390" s="325">
        <f t="shared" si="417"/>
        <v>0</v>
      </c>
      <c r="I1390" s="71"/>
      <c r="J1390" s="303"/>
      <c r="K1390" s="303"/>
      <c r="L1390" s="303"/>
      <c r="M1390" s="304">
        <f t="shared" si="402"/>
        <v>0</v>
      </c>
      <c r="N1390" s="326" t="str">
        <f t="shared" si="418"/>
        <v/>
      </c>
      <c r="O1390" s="71"/>
      <c r="P1390" s="303"/>
      <c r="Q1390" s="214">
        <f t="shared" si="403"/>
        <v>0</v>
      </c>
      <c r="R1390" s="71"/>
      <c r="S1390" s="308"/>
      <c r="T1390" s="308"/>
      <c r="U1390" s="308"/>
      <c r="V1390" s="79"/>
      <c r="W1390" s="303"/>
      <c r="X1390" s="303"/>
      <c r="Y1390" s="309">
        <f t="shared" si="419"/>
        <v>0</v>
      </c>
      <c r="Z1390" s="73" t="s">
        <v>169</v>
      </c>
      <c r="AA1390" s="73" t="s">
        <v>169</v>
      </c>
      <c r="AB1390" s="317"/>
      <c r="AC1390" s="73" t="s">
        <v>169</v>
      </c>
      <c r="AD1390" s="73" t="s">
        <v>169</v>
      </c>
      <c r="AE1390" s="317"/>
      <c r="AF1390" s="73" t="s">
        <v>169</v>
      </c>
      <c r="AG1390" s="73" t="s">
        <v>169</v>
      </c>
      <c r="AH1390" s="317"/>
      <c r="AI1390" s="88">
        <f t="shared" si="404"/>
        <v>0</v>
      </c>
      <c r="AJ1390" s="312">
        <f t="shared" si="405"/>
        <v>0</v>
      </c>
      <c r="AK1390" s="27">
        <f t="shared" si="406"/>
        <v>0</v>
      </c>
      <c r="AL1390" s="27">
        <f t="shared" si="407"/>
        <v>0</v>
      </c>
      <c r="AM1390" s="27">
        <f t="shared" si="408"/>
        <v>0</v>
      </c>
      <c r="AN1390" s="77">
        <f t="shared" si="420"/>
        <v>0</v>
      </c>
      <c r="AP1390" s="27">
        <f t="shared" si="409"/>
        <v>0</v>
      </c>
      <c r="AQ1390" s="207">
        <f t="shared" si="410"/>
        <v>0</v>
      </c>
      <c r="AR1390" s="27">
        <f t="shared" si="411"/>
        <v>0</v>
      </c>
      <c r="AS1390" s="27">
        <f t="shared" si="412"/>
        <v>0</v>
      </c>
      <c r="AT1390" s="27">
        <f t="shared" si="413"/>
        <v>0</v>
      </c>
      <c r="AU1390" s="27">
        <f t="shared" si="414"/>
        <v>0</v>
      </c>
      <c r="AV1390" s="27">
        <f t="shared" si="415"/>
        <v>0</v>
      </c>
      <c r="AW1390" s="27">
        <f t="shared" si="416"/>
        <v>0</v>
      </c>
    </row>
    <row r="1391" spans="1:49">
      <c r="A1391" s="78">
        <v>1380</v>
      </c>
      <c r="B1391" s="69" t="s">
        <v>328</v>
      </c>
      <c r="C1391" s="314"/>
      <c r="D1391" s="72"/>
      <c r="E1391" s="180"/>
      <c r="F1391" s="72"/>
      <c r="G1391" s="72"/>
      <c r="H1391" s="325">
        <f t="shared" si="417"/>
        <v>0</v>
      </c>
      <c r="I1391" s="71"/>
      <c r="J1391" s="303"/>
      <c r="K1391" s="303"/>
      <c r="L1391" s="303"/>
      <c r="M1391" s="304">
        <f t="shared" si="402"/>
        <v>0</v>
      </c>
      <c r="N1391" s="326" t="str">
        <f t="shared" si="418"/>
        <v/>
      </c>
      <c r="O1391" s="71"/>
      <c r="P1391" s="303"/>
      <c r="Q1391" s="214">
        <f t="shared" si="403"/>
        <v>0</v>
      </c>
      <c r="R1391" s="71"/>
      <c r="S1391" s="308"/>
      <c r="T1391" s="308"/>
      <c r="U1391" s="308"/>
      <c r="V1391" s="79"/>
      <c r="W1391" s="303"/>
      <c r="X1391" s="303"/>
      <c r="Y1391" s="309">
        <f t="shared" si="419"/>
        <v>0</v>
      </c>
      <c r="Z1391" s="73" t="s">
        <v>169</v>
      </c>
      <c r="AA1391" s="73" t="s">
        <v>169</v>
      </c>
      <c r="AB1391" s="317"/>
      <c r="AC1391" s="73" t="s">
        <v>169</v>
      </c>
      <c r="AD1391" s="73" t="s">
        <v>169</v>
      </c>
      <c r="AE1391" s="317"/>
      <c r="AF1391" s="73" t="s">
        <v>169</v>
      </c>
      <c r="AG1391" s="73" t="s">
        <v>169</v>
      </c>
      <c r="AH1391" s="317"/>
      <c r="AI1391" s="88">
        <f t="shared" si="404"/>
        <v>0</v>
      </c>
      <c r="AJ1391" s="312">
        <f t="shared" si="405"/>
        <v>0</v>
      </c>
      <c r="AK1391" s="27">
        <f t="shared" si="406"/>
        <v>0</v>
      </c>
      <c r="AL1391" s="27">
        <f t="shared" si="407"/>
        <v>0</v>
      </c>
      <c r="AM1391" s="27">
        <f t="shared" si="408"/>
        <v>0</v>
      </c>
      <c r="AN1391" s="77">
        <f t="shared" si="420"/>
        <v>0</v>
      </c>
      <c r="AP1391" s="27">
        <f t="shared" si="409"/>
        <v>0</v>
      </c>
      <c r="AQ1391" s="207">
        <f t="shared" si="410"/>
        <v>0</v>
      </c>
      <c r="AR1391" s="27">
        <f t="shared" si="411"/>
        <v>0</v>
      </c>
      <c r="AS1391" s="27">
        <f t="shared" si="412"/>
        <v>0</v>
      </c>
      <c r="AT1391" s="27">
        <f t="shared" si="413"/>
        <v>0</v>
      </c>
      <c r="AU1391" s="27">
        <f t="shared" si="414"/>
        <v>0</v>
      </c>
      <c r="AV1391" s="27">
        <f t="shared" si="415"/>
        <v>0</v>
      </c>
      <c r="AW1391" s="27">
        <f t="shared" si="416"/>
        <v>0</v>
      </c>
    </row>
    <row r="1392" spans="1:49">
      <c r="A1392" s="78">
        <v>1381</v>
      </c>
      <c r="B1392" s="69" t="s">
        <v>328</v>
      </c>
      <c r="C1392" s="314"/>
      <c r="D1392" s="72"/>
      <c r="E1392" s="180"/>
      <c r="F1392" s="72"/>
      <c r="G1392" s="72"/>
      <c r="H1392" s="325">
        <f t="shared" si="417"/>
        <v>0</v>
      </c>
      <c r="I1392" s="71"/>
      <c r="J1392" s="303"/>
      <c r="K1392" s="303"/>
      <c r="L1392" s="303"/>
      <c r="M1392" s="304">
        <f t="shared" si="402"/>
        <v>0</v>
      </c>
      <c r="N1392" s="326" t="str">
        <f t="shared" si="418"/>
        <v/>
      </c>
      <c r="O1392" s="71"/>
      <c r="P1392" s="303"/>
      <c r="Q1392" s="214">
        <f t="shared" si="403"/>
        <v>0</v>
      </c>
      <c r="R1392" s="71"/>
      <c r="S1392" s="308"/>
      <c r="T1392" s="308"/>
      <c r="U1392" s="308"/>
      <c r="V1392" s="79"/>
      <c r="W1392" s="303"/>
      <c r="X1392" s="303"/>
      <c r="Y1392" s="309">
        <f t="shared" si="419"/>
        <v>0</v>
      </c>
      <c r="Z1392" s="73" t="s">
        <v>169</v>
      </c>
      <c r="AA1392" s="73" t="s">
        <v>169</v>
      </c>
      <c r="AB1392" s="317"/>
      <c r="AC1392" s="73" t="s">
        <v>169</v>
      </c>
      <c r="AD1392" s="73" t="s">
        <v>169</v>
      </c>
      <c r="AE1392" s="317"/>
      <c r="AF1392" s="73" t="s">
        <v>169</v>
      </c>
      <c r="AG1392" s="73" t="s">
        <v>169</v>
      </c>
      <c r="AH1392" s="317"/>
      <c r="AI1392" s="88">
        <f t="shared" si="404"/>
        <v>0</v>
      </c>
      <c r="AJ1392" s="312">
        <f t="shared" si="405"/>
        <v>0</v>
      </c>
      <c r="AK1392" s="27">
        <f t="shared" si="406"/>
        <v>0</v>
      </c>
      <c r="AL1392" s="27">
        <f t="shared" si="407"/>
        <v>0</v>
      </c>
      <c r="AM1392" s="27">
        <f t="shared" si="408"/>
        <v>0</v>
      </c>
      <c r="AN1392" s="77">
        <f t="shared" si="420"/>
        <v>0</v>
      </c>
      <c r="AP1392" s="27">
        <f t="shared" si="409"/>
        <v>0</v>
      </c>
      <c r="AQ1392" s="207">
        <f t="shared" si="410"/>
        <v>0</v>
      </c>
      <c r="AR1392" s="27">
        <f t="shared" si="411"/>
        <v>0</v>
      </c>
      <c r="AS1392" s="27">
        <f t="shared" si="412"/>
        <v>0</v>
      </c>
      <c r="AT1392" s="27">
        <f t="shared" si="413"/>
        <v>0</v>
      </c>
      <c r="AU1392" s="27">
        <f t="shared" si="414"/>
        <v>0</v>
      </c>
      <c r="AV1392" s="27">
        <f t="shared" si="415"/>
        <v>0</v>
      </c>
      <c r="AW1392" s="27">
        <f t="shared" si="416"/>
        <v>0</v>
      </c>
    </row>
    <row r="1393" spans="1:49">
      <c r="A1393" s="78">
        <v>1382</v>
      </c>
      <c r="B1393" s="69" t="s">
        <v>328</v>
      </c>
      <c r="C1393" s="314"/>
      <c r="D1393" s="72"/>
      <c r="E1393" s="180"/>
      <c r="F1393" s="72"/>
      <c r="G1393" s="72"/>
      <c r="H1393" s="325">
        <f t="shared" si="417"/>
        <v>0</v>
      </c>
      <c r="I1393" s="71"/>
      <c r="J1393" s="303"/>
      <c r="K1393" s="303"/>
      <c r="L1393" s="303"/>
      <c r="M1393" s="304">
        <f t="shared" si="402"/>
        <v>0</v>
      </c>
      <c r="N1393" s="326" t="str">
        <f t="shared" si="418"/>
        <v/>
      </c>
      <c r="O1393" s="71"/>
      <c r="P1393" s="303"/>
      <c r="Q1393" s="214">
        <f t="shared" si="403"/>
        <v>0</v>
      </c>
      <c r="R1393" s="71"/>
      <c r="S1393" s="308"/>
      <c r="T1393" s="308"/>
      <c r="U1393" s="308"/>
      <c r="V1393" s="79"/>
      <c r="W1393" s="303"/>
      <c r="X1393" s="303"/>
      <c r="Y1393" s="309">
        <f t="shared" si="419"/>
        <v>0</v>
      </c>
      <c r="Z1393" s="73" t="s">
        <v>169</v>
      </c>
      <c r="AA1393" s="73" t="s">
        <v>169</v>
      </c>
      <c r="AB1393" s="317"/>
      <c r="AC1393" s="73" t="s">
        <v>169</v>
      </c>
      <c r="AD1393" s="73" t="s">
        <v>169</v>
      </c>
      <c r="AE1393" s="317"/>
      <c r="AF1393" s="73" t="s">
        <v>169</v>
      </c>
      <c r="AG1393" s="73" t="s">
        <v>169</v>
      </c>
      <c r="AH1393" s="317"/>
      <c r="AI1393" s="88">
        <f t="shared" si="404"/>
        <v>0</v>
      </c>
      <c r="AJ1393" s="312">
        <f t="shared" si="405"/>
        <v>0</v>
      </c>
      <c r="AK1393" s="27">
        <f t="shared" si="406"/>
        <v>0</v>
      </c>
      <c r="AL1393" s="27">
        <f t="shared" si="407"/>
        <v>0</v>
      </c>
      <c r="AM1393" s="27">
        <f t="shared" si="408"/>
        <v>0</v>
      </c>
      <c r="AN1393" s="77">
        <f t="shared" si="420"/>
        <v>0</v>
      </c>
      <c r="AP1393" s="27">
        <f t="shared" si="409"/>
        <v>0</v>
      </c>
      <c r="AQ1393" s="207">
        <f t="shared" si="410"/>
        <v>0</v>
      </c>
      <c r="AR1393" s="27">
        <f t="shared" si="411"/>
        <v>0</v>
      </c>
      <c r="AS1393" s="27">
        <f t="shared" si="412"/>
        <v>0</v>
      </c>
      <c r="AT1393" s="27">
        <f t="shared" si="413"/>
        <v>0</v>
      </c>
      <c r="AU1393" s="27">
        <f t="shared" si="414"/>
        <v>0</v>
      </c>
      <c r="AV1393" s="27">
        <f t="shared" si="415"/>
        <v>0</v>
      </c>
      <c r="AW1393" s="27">
        <f t="shared" si="416"/>
        <v>0</v>
      </c>
    </row>
    <row r="1394" spans="1:49">
      <c r="A1394" s="78">
        <v>1383</v>
      </c>
      <c r="B1394" s="69" t="s">
        <v>328</v>
      </c>
      <c r="C1394" s="314"/>
      <c r="D1394" s="72"/>
      <c r="E1394" s="180"/>
      <c r="F1394" s="72"/>
      <c r="G1394" s="72"/>
      <c r="H1394" s="325">
        <f t="shared" si="417"/>
        <v>0</v>
      </c>
      <c r="I1394" s="71"/>
      <c r="J1394" s="303"/>
      <c r="K1394" s="303"/>
      <c r="L1394" s="303"/>
      <c r="M1394" s="304">
        <f t="shared" si="402"/>
        <v>0</v>
      </c>
      <c r="N1394" s="326" t="str">
        <f t="shared" si="418"/>
        <v/>
      </c>
      <c r="O1394" s="71"/>
      <c r="P1394" s="303"/>
      <c r="Q1394" s="214">
        <f t="shared" si="403"/>
        <v>0</v>
      </c>
      <c r="R1394" s="71"/>
      <c r="S1394" s="308"/>
      <c r="T1394" s="308"/>
      <c r="U1394" s="308"/>
      <c r="V1394" s="79"/>
      <c r="W1394" s="303"/>
      <c r="X1394" s="303"/>
      <c r="Y1394" s="309">
        <f t="shared" si="419"/>
        <v>0</v>
      </c>
      <c r="Z1394" s="73" t="s">
        <v>169</v>
      </c>
      <c r="AA1394" s="73" t="s">
        <v>169</v>
      </c>
      <c r="AB1394" s="317"/>
      <c r="AC1394" s="73" t="s">
        <v>169</v>
      </c>
      <c r="AD1394" s="73" t="s">
        <v>169</v>
      </c>
      <c r="AE1394" s="317"/>
      <c r="AF1394" s="73" t="s">
        <v>169</v>
      </c>
      <c r="AG1394" s="73" t="s">
        <v>169</v>
      </c>
      <c r="AH1394" s="317"/>
      <c r="AI1394" s="88">
        <f t="shared" si="404"/>
        <v>0</v>
      </c>
      <c r="AJ1394" s="312">
        <f t="shared" si="405"/>
        <v>0</v>
      </c>
      <c r="AK1394" s="27">
        <f t="shared" si="406"/>
        <v>0</v>
      </c>
      <c r="AL1394" s="27">
        <f t="shared" si="407"/>
        <v>0</v>
      </c>
      <c r="AM1394" s="27">
        <f t="shared" si="408"/>
        <v>0</v>
      </c>
      <c r="AN1394" s="77">
        <f t="shared" si="420"/>
        <v>0</v>
      </c>
      <c r="AP1394" s="27">
        <f t="shared" si="409"/>
        <v>0</v>
      </c>
      <c r="AQ1394" s="207">
        <f t="shared" si="410"/>
        <v>0</v>
      </c>
      <c r="AR1394" s="27">
        <f t="shared" si="411"/>
        <v>0</v>
      </c>
      <c r="AS1394" s="27">
        <f t="shared" si="412"/>
        <v>0</v>
      </c>
      <c r="AT1394" s="27">
        <f t="shared" si="413"/>
        <v>0</v>
      </c>
      <c r="AU1394" s="27">
        <f t="shared" si="414"/>
        <v>0</v>
      </c>
      <c r="AV1394" s="27">
        <f t="shared" si="415"/>
        <v>0</v>
      </c>
      <c r="AW1394" s="27">
        <f t="shared" si="416"/>
        <v>0</v>
      </c>
    </row>
    <row r="1395" spans="1:49">
      <c r="A1395" s="78">
        <v>1384</v>
      </c>
      <c r="B1395" s="69" t="s">
        <v>328</v>
      </c>
      <c r="C1395" s="314"/>
      <c r="D1395" s="72"/>
      <c r="E1395" s="180"/>
      <c r="F1395" s="72"/>
      <c r="G1395" s="72"/>
      <c r="H1395" s="325">
        <f t="shared" si="417"/>
        <v>0</v>
      </c>
      <c r="I1395" s="71"/>
      <c r="J1395" s="303"/>
      <c r="K1395" s="303"/>
      <c r="L1395" s="303"/>
      <c r="M1395" s="304">
        <f t="shared" si="402"/>
        <v>0</v>
      </c>
      <c r="N1395" s="326" t="str">
        <f t="shared" si="418"/>
        <v/>
      </c>
      <c r="O1395" s="71"/>
      <c r="P1395" s="303"/>
      <c r="Q1395" s="214">
        <f t="shared" si="403"/>
        <v>0</v>
      </c>
      <c r="R1395" s="71"/>
      <c r="S1395" s="308"/>
      <c r="T1395" s="308"/>
      <c r="U1395" s="308"/>
      <c r="V1395" s="79"/>
      <c r="W1395" s="303"/>
      <c r="X1395" s="303"/>
      <c r="Y1395" s="309">
        <f t="shared" si="419"/>
        <v>0</v>
      </c>
      <c r="Z1395" s="73" t="s">
        <v>169</v>
      </c>
      <c r="AA1395" s="73" t="s">
        <v>169</v>
      </c>
      <c r="AB1395" s="317"/>
      <c r="AC1395" s="73" t="s">
        <v>169</v>
      </c>
      <c r="AD1395" s="73" t="s">
        <v>169</v>
      </c>
      <c r="AE1395" s="317"/>
      <c r="AF1395" s="73" t="s">
        <v>169</v>
      </c>
      <c r="AG1395" s="73" t="s">
        <v>169</v>
      </c>
      <c r="AH1395" s="317"/>
      <c r="AI1395" s="88">
        <f t="shared" si="404"/>
        <v>0</v>
      </c>
      <c r="AJ1395" s="312">
        <f t="shared" si="405"/>
        <v>0</v>
      </c>
      <c r="AK1395" s="27">
        <f t="shared" si="406"/>
        <v>0</v>
      </c>
      <c r="AL1395" s="27">
        <f t="shared" si="407"/>
        <v>0</v>
      </c>
      <c r="AM1395" s="27">
        <f t="shared" si="408"/>
        <v>0</v>
      </c>
      <c r="AN1395" s="77">
        <f t="shared" si="420"/>
        <v>0</v>
      </c>
      <c r="AP1395" s="27">
        <f t="shared" si="409"/>
        <v>0</v>
      </c>
      <c r="AQ1395" s="207">
        <f t="shared" si="410"/>
        <v>0</v>
      </c>
      <c r="AR1395" s="27">
        <f t="shared" si="411"/>
        <v>0</v>
      </c>
      <c r="AS1395" s="27">
        <f t="shared" si="412"/>
        <v>0</v>
      </c>
      <c r="AT1395" s="27">
        <f t="shared" si="413"/>
        <v>0</v>
      </c>
      <c r="AU1395" s="27">
        <f t="shared" si="414"/>
        <v>0</v>
      </c>
      <c r="AV1395" s="27">
        <f t="shared" si="415"/>
        <v>0</v>
      </c>
      <c r="AW1395" s="27">
        <f t="shared" si="416"/>
        <v>0</v>
      </c>
    </row>
    <row r="1396" spans="1:49">
      <c r="A1396" s="78">
        <v>1385</v>
      </c>
      <c r="B1396" s="69" t="s">
        <v>328</v>
      </c>
      <c r="C1396" s="314"/>
      <c r="D1396" s="72"/>
      <c r="E1396" s="180"/>
      <c r="F1396" s="72"/>
      <c r="G1396" s="72"/>
      <c r="H1396" s="325">
        <f t="shared" si="417"/>
        <v>0</v>
      </c>
      <c r="I1396" s="71"/>
      <c r="J1396" s="303"/>
      <c r="K1396" s="303"/>
      <c r="L1396" s="303"/>
      <c r="M1396" s="304">
        <f t="shared" ref="M1396:M1459" si="421">L1396+K1396</f>
        <v>0</v>
      </c>
      <c r="N1396" s="326" t="str">
        <f t="shared" si="418"/>
        <v/>
      </c>
      <c r="O1396" s="71"/>
      <c r="P1396" s="303"/>
      <c r="Q1396" s="214">
        <f t="shared" ref="Q1396:Q1459" si="422">IF(AP1396&lt;500000,AP1396,500000)</f>
        <v>0</v>
      </c>
      <c r="R1396" s="71"/>
      <c r="S1396" s="308"/>
      <c r="T1396" s="308"/>
      <c r="U1396" s="308"/>
      <c r="V1396" s="79"/>
      <c r="W1396" s="303"/>
      <c r="X1396" s="303"/>
      <c r="Y1396" s="309">
        <f t="shared" si="419"/>
        <v>0</v>
      </c>
      <c r="Z1396" s="73" t="s">
        <v>169</v>
      </c>
      <c r="AA1396" s="73" t="s">
        <v>169</v>
      </c>
      <c r="AB1396" s="317"/>
      <c r="AC1396" s="73" t="s">
        <v>169</v>
      </c>
      <c r="AD1396" s="73" t="s">
        <v>169</v>
      </c>
      <c r="AE1396" s="317"/>
      <c r="AF1396" s="73" t="s">
        <v>169</v>
      </c>
      <c r="AG1396" s="73" t="s">
        <v>169</v>
      </c>
      <c r="AH1396" s="317"/>
      <c r="AI1396" s="88">
        <f t="shared" ref="AI1396:AI1459" si="423">AB1396+AE1396+AH1396</f>
        <v>0</v>
      </c>
      <c r="AJ1396" s="312">
        <f t="shared" ref="AJ1396:AJ1459" si="424">Y1396+AI1396</f>
        <v>0</v>
      </c>
      <c r="AK1396" s="27">
        <f t="shared" ref="AK1396:AK1459" si="425">IF(AU1396&lt;AQ1396,AT1396-AQ1396+AU1396,AU1396-AQ1396)</f>
        <v>0</v>
      </c>
      <c r="AL1396" s="27">
        <f t="shared" ref="AL1396:AL1459" si="426">IF(AU1396=AQ1396,IF(AV1396=AR1396,0,IF(AV1396&gt;AR1396,AV1396-AR1396,12+AV1396-AR1396)),IF(AU1396&gt;AQ1396,IF(AV1396&gt;AR1396,AV1396-AR1396,IF(AV1396=AR1396,0,12+AV1396-AR1396)),IF(AU1396&lt;AQ1396,IF(AV1396&gt;AR1396,AV1396-AR1396-1,IF(AV1396=AR1396,0,12+AV1396-AR1396-1)))))</f>
        <v>0</v>
      </c>
      <c r="AM1396" s="27">
        <f t="shared" ref="AM1396:AM1459" si="427">IF(AND(AQ1396=AU1396,AR1396=AV1396),AW1396-AS1396,IF(AND(AQ1396&gt;=AU1396,AR1396&gt;AV1396),AW1396-AS1396-1,IF(AND(AQ1396&lt;AU1396,AR1396&gt;AV1396),AW1396-AS1396-1,IF(AND(AQ1396&lt;AU1396,AR1396&lt;AV1396),AW1396-AS1396,AW1396-AS1396))))</f>
        <v>0</v>
      </c>
      <c r="AN1396" s="77">
        <f t="shared" si="420"/>
        <v>0</v>
      </c>
      <c r="AP1396" s="27">
        <f t="shared" ref="AP1396:AP1459" si="428">IFERROR(IF(AND(J1396&lt;&gt;0,N1396=0),J1396*15,IF(AND(J1396=0,N1396&lt;&gt;0),N1396*15,0)),0)</f>
        <v>0</v>
      </c>
      <c r="AQ1396" s="207">
        <f t="shared" ref="AQ1396:AQ1459" si="429">IFERROR(VALUE(LEFT(F1396,2)),0)</f>
        <v>0</v>
      </c>
      <c r="AR1396" s="27">
        <f t="shared" ref="AR1396:AR1459" si="430">IFERROR(VALUE(MID(F1396,4,2)),0)</f>
        <v>0</v>
      </c>
      <c r="AS1396" s="27">
        <f t="shared" ref="AS1396:AS1459" si="431">IFERROR(VALUE(RIGHT(F1396,4)),0)</f>
        <v>0</v>
      </c>
      <c r="AT1396" s="27">
        <f t="shared" ref="AT1396:AT1459" si="432">IFERROR(VLOOKUP(AV1396-1,$AY$12:$AZ$23,2,0),0)</f>
        <v>0</v>
      </c>
      <c r="AU1396" s="27">
        <f t="shared" ref="AU1396:AU1459" si="433">IFERROR(VALUE(LEFT(G1396,2)),0)</f>
        <v>0</v>
      </c>
      <c r="AV1396" s="27">
        <f t="shared" ref="AV1396:AV1459" si="434">IFERROR(VALUE(MID(G1396,4,2)),0)</f>
        <v>0</v>
      </c>
      <c r="AW1396" s="27">
        <f t="shared" ref="AW1396:AW1459" si="435">IFERROR(VALUE(RIGHT(G1396,4)),0)</f>
        <v>0</v>
      </c>
    </row>
    <row r="1397" spans="1:49">
      <c r="A1397" s="78">
        <v>1386</v>
      </c>
      <c r="B1397" s="69" t="s">
        <v>328</v>
      </c>
      <c r="C1397" s="314"/>
      <c r="D1397" s="72"/>
      <c r="E1397" s="180"/>
      <c r="F1397" s="72"/>
      <c r="G1397" s="72"/>
      <c r="H1397" s="325">
        <f t="shared" si="417"/>
        <v>0</v>
      </c>
      <c r="I1397" s="71"/>
      <c r="J1397" s="303"/>
      <c r="K1397" s="303"/>
      <c r="L1397" s="303"/>
      <c r="M1397" s="304">
        <f t="shared" si="421"/>
        <v>0</v>
      </c>
      <c r="N1397" s="326" t="str">
        <f t="shared" si="418"/>
        <v/>
      </c>
      <c r="O1397" s="71"/>
      <c r="P1397" s="303"/>
      <c r="Q1397" s="214">
        <f t="shared" si="422"/>
        <v>0</v>
      </c>
      <c r="R1397" s="71"/>
      <c r="S1397" s="308"/>
      <c r="T1397" s="308"/>
      <c r="U1397" s="308"/>
      <c r="V1397" s="79"/>
      <c r="W1397" s="303"/>
      <c r="X1397" s="303"/>
      <c r="Y1397" s="309">
        <f t="shared" si="419"/>
        <v>0</v>
      </c>
      <c r="Z1397" s="73" t="s">
        <v>169</v>
      </c>
      <c r="AA1397" s="73" t="s">
        <v>169</v>
      </c>
      <c r="AB1397" s="317"/>
      <c r="AC1397" s="73" t="s">
        <v>169</v>
      </c>
      <c r="AD1397" s="73" t="s">
        <v>169</v>
      </c>
      <c r="AE1397" s="317"/>
      <c r="AF1397" s="73" t="s">
        <v>169</v>
      </c>
      <c r="AG1397" s="73" t="s">
        <v>169</v>
      </c>
      <c r="AH1397" s="317"/>
      <c r="AI1397" s="88">
        <f t="shared" si="423"/>
        <v>0</v>
      </c>
      <c r="AJ1397" s="312">
        <f t="shared" si="424"/>
        <v>0</v>
      </c>
      <c r="AK1397" s="27">
        <f t="shared" si="425"/>
        <v>0</v>
      </c>
      <c r="AL1397" s="27">
        <f t="shared" si="426"/>
        <v>0</v>
      </c>
      <c r="AM1397" s="27">
        <f t="shared" si="427"/>
        <v>0</v>
      </c>
      <c r="AN1397" s="77">
        <f t="shared" si="420"/>
        <v>0</v>
      </c>
      <c r="AP1397" s="27">
        <f t="shared" si="428"/>
        <v>0</v>
      </c>
      <c r="AQ1397" s="207">
        <f t="shared" si="429"/>
        <v>0</v>
      </c>
      <c r="AR1397" s="27">
        <f t="shared" si="430"/>
        <v>0</v>
      </c>
      <c r="AS1397" s="27">
        <f t="shared" si="431"/>
        <v>0</v>
      </c>
      <c r="AT1397" s="27">
        <f t="shared" si="432"/>
        <v>0</v>
      </c>
      <c r="AU1397" s="27">
        <f t="shared" si="433"/>
        <v>0</v>
      </c>
      <c r="AV1397" s="27">
        <f t="shared" si="434"/>
        <v>0</v>
      </c>
      <c r="AW1397" s="27">
        <f t="shared" si="435"/>
        <v>0</v>
      </c>
    </row>
    <row r="1398" spans="1:49">
      <c r="A1398" s="78">
        <v>1387</v>
      </c>
      <c r="B1398" s="69" t="s">
        <v>328</v>
      </c>
      <c r="C1398" s="314"/>
      <c r="D1398" s="72"/>
      <c r="E1398" s="180"/>
      <c r="F1398" s="72"/>
      <c r="G1398" s="72"/>
      <c r="H1398" s="325">
        <f t="shared" si="417"/>
        <v>0</v>
      </c>
      <c r="I1398" s="71"/>
      <c r="J1398" s="303"/>
      <c r="K1398" s="303"/>
      <c r="L1398" s="303"/>
      <c r="M1398" s="304">
        <f t="shared" si="421"/>
        <v>0</v>
      </c>
      <c r="N1398" s="326" t="str">
        <f t="shared" si="418"/>
        <v/>
      </c>
      <c r="O1398" s="71"/>
      <c r="P1398" s="303"/>
      <c r="Q1398" s="214">
        <f t="shared" si="422"/>
        <v>0</v>
      </c>
      <c r="R1398" s="71"/>
      <c r="S1398" s="308"/>
      <c r="T1398" s="308"/>
      <c r="U1398" s="308"/>
      <c r="V1398" s="79"/>
      <c r="W1398" s="303"/>
      <c r="X1398" s="303"/>
      <c r="Y1398" s="309">
        <f t="shared" si="419"/>
        <v>0</v>
      </c>
      <c r="Z1398" s="73" t="s">
        <v>169</v>
      </c>
      <c r="AA1398" s="73" t="s">
        <v>169</v>
      </c>
      <c r="AB1398" s="317"/>
      <c r="AC1398" s="73" t="s">
        <v>169</v>
      </c>
      <c r="AD1398" s="73" t="s">
        <v>169</v>
      </c>
      <c r="AE1398" s="317"/>
      <c r="AF1398" s="73" t="s">
        <v>169</v>
      </c>
      <c r="AG1398" s="73" t="s">
        <v>169</v>
      </c>
      <c r="AH1398" s="317"/>
      <c r="AI1398" s="88">
        <f t="shared" si="423"/>
        <v>0</v>
      </c>
      <c r="AJ1398" s="312">
        <f t="shared" si="424"/>
        <v>0</v>
      </c>
      <c r="AK1398" s="27">
        <f t="shared" si="425"/>
        <v>0</v>
      </c>
      <c r="AL1398" s="27">
        <f t="shared" si="426"/>
        <v>0</v>
      </c>
      <c r="AM1398" s="27">
        <f t="shared" si="427"/>
        <v>0</v>
      </c>
      <c r="AN1398" s="77">
        <f t="shared" si="420"/>
        <v>0</v>
      </c>
      <c r="AP1398" s="27">
        <f t="shared" si="428"/>
        <v>0</v>
      </c>
      <c r="AQ1398" s="207">
        <f t="shared" si="429"/>
        <v>0</v>
      </c>
      <c r="AR1398" s="27">
        <f t="shared" si="430"/>
        <v>0</v>
      </c>
      <c r="AS1398" s="27">
        <f t="shared" si="431"/>
        <v>0</v>
      </c>
      <c r="AT1398" s="27">
        <f t="shared" si="432"/>
        <v>0</v>
      </c>
      <c r="AU1398" s="27">
        <f t="shared" si="433"/>
        <v>0</v>
      </c>
      <c r="AV1398" s="27">
        <f t="shared" si="434"/>
        <v>0</v>
      </c>
      <c r="AW1398" s="27">
        <f t="shared" si="435"/>
        <v>0</v>
      </c>
    </row>
    <row r="1399" spans="1:49">
      <c r="A1399" s="78">
        <v>1388</v>
      </c>
      <c r="B1399" s="69" t="s">
        <v>328</v>
      </c>
      <c r="C1399" s="314"/>
      <c r="D1399" s="72"/>
      <c r="E1399" s="180"/>
      <c r="F1399" s="72"/>
      <c r="G1399" s="72"/>
      <c r="H1399" s="325">
        <f t="shared" si="417"/>
        <v>0</v>
      </c>
      <c r="I1399" s="71"/>
      <c r="J1399" s="303"/>
      <c r="K1399" s="303"/>
      <c r="L1399" s="303"/>
      <c r="M1399" s="304">
        <f t="shared" si="421"/>
        <v>0</v>
      </c>
      <c r="N1399" s="326" t="str">
        <f t="shared" si="418"/>
        <v/>
      </c>
      <c r="O1399" s="71"/>
      <c r="P1399" s="303"/>
      <c r="Q1399" s="214">
        <f t="shared" si="422"/>
        <v>0</v>
      </c>
      <c r="R1399" s="71"/>
      <c r="S1399" s="308"/>
      <c r="T1399" s="308"/>
      <c r="U1399" s="308"/>
      <c r="V1399" s="79"/>
      <c r="W1399" s="303"/>
      <c r="X1399" s="303"/>
      <c r="Y1399" s="309">
        <f t="shared" si="419"/>
        <v>0</v>
      </c>
      <c r="Z1399" s="73" t="s">
        <v>169</v>
      </c>
      <c r="AA1399" s="73" t="s">
        <v>169</v>
      </c>
      <c r="AB1399" s="317"/>
      <c r="AC1399" s="73" t="s">
        <v>169</v>
      </c>
      <c r="AD1399" s="73" t="s">
        <v>169</v>
      </c>
      <c r="AE1399" s="317"/>
      <c r="AF1399" s="73" t="s">
        <v>169</v>
      </c>
      <c r="AG1399" s="73" t="s">
        <v>169</v>
      </c>
      <c r="AH1399" s="317"/>
      <c r="AI1399" s="88">
        <f t="shared" si="423"/>
        <v>0</v>
      </c>
      <c r="AJ1399" s="312">
        <f t="shared" si="424"/>
        <v>0</v>
      </c>
      <c r="AK1399" s="27">
        <f t="shared" si="425"/>
        <v>0</v>
      </c>
      <c r="AL1399" s="27">
        <f t="shared" si="426"/>
        <v>0</v>
      </c>
      <c r="AM1399" s="27">
        <f t="shared" si="427"/>
        <v>0</v>
      </c>
      <c r="AN1399" s="77">
        <f t="shared" si="420"/>
        <v>0</v>
      </c>
      <c r="AP1399" s="27">
        <f t="shared" si="428"/>
        <v>0</v>
      </c>
      <c r="AQ1399" s="207">
        <f t="shared" si="429"/>
        <v>0</v>
      </c>
      <c r="AR1399" s="27">
        <f t="shared" si="430"/>
        <v>0</v>
      </c>
      <c r="AS1399" s="27">
        <f t="shared" si="431"/>
        <v>0</v>
      </c>
      <c r="AT1399" s="27">
        <f t="shared" si="432"/>
        <v>0</v>
      </c>
      <c r="AU1399" s="27">
        <f t="shared" si="433"/>
        <v>0</v>
      </c>
      <c r="AV1399" s="27">
        <f t="shared" si="434"/>
        <v>0</v>
      </c>
      <c r="AW1399" s="27">
        <f t="shared" si="435"/>
        <v>0</v>
      </c>
    </row>
    <row r="1400" spans="1:49">
      <c r="A1400" s="78">
        <v>1389</v>
      </c>
      <c r="B1400" s="69" t="s">
        <v>328</v>
      </c>
      <c r="C1400" s="314"/>
      <c r="D1400" s="72"/>
      <c r="E1400" s="180"/>
      <c r="F1400" s="72"/>
      <c r="G1400" s="72"/>
      <c r="H1400" s="325">
        <f t="shared" si="417"/>
        <v>0</v>
      </c>
      <c r="I1400" s="71"/>
      <c r="J1400" s="303"/>
      <c r="K1400" s="303"/>
      <c r="L1400" s="303"/>
      <c r="M1400" s="304">
        <f t="shared" si="421"/>
        <v>0</v>
      </c>
      <c r="N1400" s="326" t="str">
        <f t="shared" si="418"/>
        <v/>
      </c>
      <c r="O1400" s="71"/>
      <c r="P1400" s="303"/>
      <c r="Q1400" s="214">
        <f t="shared" si="422"/>
        <v>0</v>
      </c>
      <c r="R1400" s="71"/>
      <c r="S1400" s="308"/>
      <c r="T1400" s="308"/>
      <c r="U1400" s="308"/>
      <c r="V1400" s="79"/>
      <c r="W1400" s="303"/>
      <c r="X1400" s="303"/>
      <c r="Y1400" s="309">
        <f t="shared" si="419"/>
        <v>0</v>
      </c>
      <c r="Z1400" s="73" t="s">
        <v>169</v>
      </c>
      <c r="AA1400" s="73" t="s">
        <v>169</v>
      </c>
      <c r="AB1400" s="317"/>
      <c r="AC1400" s="73" t="s">
        <v>169</v>
      </c>
      <c r="AD1400" s="73" t="s">
        <v>169</v>
      </c>
      <c r="AE1400" s="317"/>
      <c r="AF1400" s="73" t="s">
        <v>169</v>
      </c>
      <c r="AG1400" s="73" t="s">
        <v>169</v>
      </c>
      <c r="AH1400" s="317"/>
      <c r="AI1400" s="88">
        <f t="shared" si="423"/>
        <v>0</v>
      </c>
      <c r="AJ1400" s="312">
        <f t="shared" si="424"/>
        <v>0</v>
      </c>
      <c r="AK1400" s="27">
        <f t="shared" si="425"/>
        <v>0</v>
      </c>
      <c r="AL1400" s="27">
        <f t="shared" si="426"/>
        <v>0</v>
      </c>
      <c r="AM1400" s="27">
        <f t="shared" si="427"/>
        <v>0</v>
      </c>
      <c r="AN1400" s="77">
        <f t="shared" si="420"/>
        <v>0</v>
      </c>
      <c r="AP1400" s="27">
        <f t="shared" si="428"/>
        <v>0</v>
      </c>
      <c r="AQ1400" s="207">
        <f t="shared" si="429"/>
        <v>0</v>
      </c>
      <c r="AR1400" s="27">
        <f t="shared" si="430"/>
        <v>0</v>
      </c>
      <c r="AS1400" s="27">
        <f t="shared" si="431"/>
        <v>0</v>
      </c>
      <c r="AT1400" s="27">
        <f t="shared" si="432"/>
        <v>0</v>
      </c>
      <c r="AU1400" s="27">
        <f t="shared" si="433"/>
        <v>0</v>
      </c>
      <c r="AV1400" s="27">
        <f t="shared" si="434"/>
        <v>0</v>
      </c>
      <c r="AW1400" s="27">
        <f t="shared" si="435"/>
        <v>0</v>
      </c>
    </row>
    <row r="1401" spans="1:49">
      <c r="A1401" s="78">
        <v>1390</v>
      </c>
      <c r="B1401" s="69" t="s">
        <v>328</v>
      </c>
      <c r="C1401" s="314"/>
      <c r="D1401" s="72"/>
      <c r="E1401" s="180"/>
      <c r="F1401" s="72"/>
      <c r="G1401" s="72"/>
      <c r="H1401" s="325">
        <f t="shared" si="417"/>
        <v>0</v>
      </c>
      <c r="I1401" s="71"/>
      <c r="J1401" s="303"/>
      <c r="K1401" s="303"/>
      <c r="L1401" s="303"/>
      <c r="M1401" s="304">
        <f t="shared" si="421"/>
        <v>0</v>
      </c>
      <c r="N1401" s="326" t="str">
        <f t="shared" si="418"/>
        <v/>
      </c>
      <c r="O1401" s="71"/>
      <c r="P1401" s="303"/>
      <c r="Q1401" s="214">
        <f t="shared" si="422"/>
        <v>0</v>
      </c>
      <c r="R1401" s="71"/>
      <c r="S1401" s="308"/>
      <c r="T1401" s="308"/>
      <c r="U1401" s="308"/>
      <c r="V1401" s="79"/>
      <c r="W1401" s="303"/>
      <c r="X1401" s="303"/>
      <c r="Y1401" s="309">
        <f t="shared" si="419"/>
        <v>0</v>
      </c>
      <c r="Z1401" s="73" t="s">
        <v>169</v>
      </c>
      <c r="AA1401" s="73" t="s">
        <v>169</v>
      </c>
      <c r="AB1401" s="317"/>
      <c r="AC1401" s="73" t="s">
        <v>169</v>
      </c>
      <c r="AD1401" s="73" t="s">
        <v>169</v>
      </c>
      <c r="AE1401" s="317"/>
      <c r="AF1401" s="73" t="s">
        <v>169</v>
      </c>
      <c r="AG1401" s="73" t="s">
        <v>169</v>
      </c>
      <c r="AH1401" s="317"/>
      <c r="AI1401" s="88">
        <f t="shared" si="423"/>
        <v>0</v>
      </c>
      <c r="AJ1401" s="312">
        <f t="shared" si="424"/>
        <v>0</v>
      </c>
      <c r="AK1401" s="27">
        <f t="shared" si="425"/>
        <v>0</v>
      </c>
      <c r="AL1401" s="27">
        <f t="shared" si="426"/>
        <v>0</v>
      </c>
      <c r="AM1401" s="27">
        <f t="shared" si="427"/>
        <v>0</v>
      </c>
      <c r="AN1401" s="77">
        <f t="shared" si="420"/>
        <v>0</v>
      </c>
      <c r="AP1401" s="27">
        <f t="shared" si="428"/>
        <v>0</v>
      </c>
      <c r="AQ1401" s="207">
        <f t="shared" si="429"/>
        <v>0</v>
      </c>
      <c r="AR1401" s="27">
        <f t="shared" si="430"/>
        <v>0</v>
      </c>
      <c r="AS1401" s="27">
        <f t="shared" si="431"/>
        <v>0</v>
      </c>
      <c r="AT1401" s="27">
        <f t="shared" si="432"/>
        <v>0</v>
      </c>
      <c r="AU1401" s="27">
        <f t="shared" si="433"/>
        <v>0</v>
      </c>
      <c r="AV1401" s="27">
        <f t="shared" si="434"/>
        <v>0</v>
      </c>
      <c r="AW1401" s="27">
        <f t="shared" si="435"/>
        <v>0</v>
      </c>
    </row>
    <row r="1402" spans="1:49">
      <c r="A1402" s="78">
        <v>1391</v>
      </c>
      <c r="B1402" s="69" t="s">
        <v>328</v>
      </c>
      <c r="C1402" s="314"/>
      <c r="D1402" s="72"/>
      <c r="E1402" s="180"/>
      <c r="F1402" s="72"/>
      <c r="G1402" s="72"/>
      <c r="H1402" s="325">
        <f t="shared" si="417"/>
        <v>0</v>
      </c>
      <c r="I1402" s="71"/>
      <c r="J1402" s="303"/>
      <c r="K1402" s="303"/>
      <c r="L1402" s="303"/>
      <c r="M1402" s="304">
        <f t="shared" si="421"/>
        <v>0</v>
      </c>
      <c r="N1402" s="326" t="str">
        <f t="shared" si="418"/>
        <v/>
      </c>
      <c r="O1402" s="71"/>
      <c r="P1402" s="303"/>
      <c r="Q1402" s="214">
        <f t="shared" si="422"/>
        <v>0</v>
      </c>
      <c r="R1402" s="71"/>
      <c r="S1402" s="308"/>
      <c r="T1402" s="308"/>
      <c r="U1402" s="308"/>
      <c r="V1402" s="79"/>
      <c r="W1402" s="303"/>
      <c r="X1402" s="303"/>
      <c r="Y1402" s="309">
        <f t="shared" si="419"/>
        <v>0</v>
      </c>
      <c r="Z1402" s="73" t="s">
        <v>169</v>
      </c>
      <c r="AA1402" s="73" t="s">
        <v>169</v>
      </c>
      <c r="AB1402" s="317"/>
      <c r="AC1402" s="73" t="s">
        <v>169</v>
      </c>
      <c r="AD1402" s="73" t="s">
        <v>169</v>
      </c>
      <c r="AE1402" s="317"/>
      <c r="AF1402" s="73" t="s">
        <v>169</v>
      </c>
      <c r="AG1402" s="73" t="s">
        <v>169</v>
      </c>
      <c r="AH1402" s="317"/>
      <c r="AI1402" s="88">
        <f t="shared" si="423"/>
        <v>0</v>
      </c>
      <c r="AJ1402" s="312">
        <f t="shared" si="424"/>
        <v>0</v>
      </c>
      <c r="AK1402" s="27">
        <f t="shared" si="425"/>
        <v>0</v>
      </c>
      <c r="AL1402" s="27">
        <f t="shared" si="426"/>
        <v>0</v>
      </c>
      <c r="AM1402" s="27">
        <f t="shared" si="427"/>
        <v>0</v>
      </c>
      <c r="AN1402" s="77">
        <f t="shared" si="420"/>
        <v>0</v>
      </c>
      <c r="AP1402" s="27">
        <f t="shared" si="428"/>
        <v>0</v>
      </c>
      <c r="AQ1402" s="207">
        <f t="shared" si="429"/>
        <v>0</v>
      </c>
      <c r="AR1402" s="27">
        <f t="shared" si="430"/>
        <v>0</v>
      </c>
      <c r="AS1402" s="27">
        <f t="shared" si="431"/>
        <v>0</v>
      </c>
      <c r="AT1402" s="27">
        <f t="shared" si="432"/>
        <v>0</v>
      </c>
      <c r="AU1402" s="27">
        <f t="shared" si="433"/>
        <v>0</v>
      </c>
      <c r="AV1402" s="27">
        <f t="shared" si="434"/>
        <v>0</v>
      </c>
      <c r="AW1402" s="27">
        <f t="shared" si="435"/>
        <v>0</v>
      </c>
    </row>
    <row r="1403" spans="1:49">
      <c r="A1403" s="78">
        <v>1392</v>
      </c>
      <c r="B1403" s="69" t="s">
        <v>328</v>
      </c>
      <c r="C1403" s="314"/>
      <c r="D1403" s="72"/>
      <c r="E1403" s="180"/>
      <c r="F1403" s="72"/>
      <c r="G1403" s="72"/>
      <c r="H1403" s="325">
        <f t="shared" si="417"/>
        <v>0</v>
      </c>
      <c r="I1403" s="71"/>
      <c r="J1403" s="303"/>
      <c r="K1403" s="303"/>
      <c r="L1403" s="303"/>
      <c r="M1403" s="304">
        <f t="shared" si="421"/>
        <v>0</v>
      </c>
      <c r="N1403" s="326" t="str">
        <f t="shared" si="418"/>
        <v/>
      </c>
      <c r="O1403" s="71"/>
      <c r="P1403" s="303"/>
      <c r="Q1403" s="214">
        <f t="shared" si="422"/>
        <v>0</v>
      </c>
      <c r="R1403" s="71"/>
      <c r="S1403" s="308"/>
      <c r="T1403" s="308"/>
      <c r="U1403" s="308"/>
      <c r="V1403" s="79"/>
      <c r="W1403" s="303"/>
      <c r="X1403" s="303"/>
      <c r="Y1403" s="309">
        <f t="shared" si="419"/>
        <v>0</v>
      </c>
      <c r="Z1403" s="73" t="s">
        <v>169</v>
      </c>
      <c r="AA1403" s="73" t="s">
        <v>169</v>
      </c>
      <c r="AB1403" s="317"/>
      <c r="AC1403" s="73" t="s">
        <v>169</v>
      </c>
      <c r="AD1403" s="73" t="s">
        <v>169</v>
      </c>
      <c r="AE1403" s="317"/>
      <c r="AF1403" s="73" t="s">
        <v>169</v>
      </c>
      <c r="AG1403" s="73" t="s">
        <v>169</v>
      </c>
      <c r="AH1403" s="317"/>
      <c r="AI1403" s="88">
        <f t="shared" si="423"/>
        <v>0</v>
      </c>
      <c r="AJ1403" s="312">
        <f t="shared" si="424"/>
        <v>0</v>
      </c>
      <c r="AK1403" s="27">
        <f t="shared" si="425"/>
        <v>0</v>
      </c>
      <c r="AL1403" s="27">
        <f t="shared" si="426"/>
        <v>0</v>
      </c>
      <c r="AM1403" s="27">
        <f t="shared" si="427"/>
        <v>0</v>
      </c>
      <c r="AN1403" s="77">
        <f t="shared" si="420"/>
        <v>0</v>
      </c>
      <c r="AP1403" s="27">
        <f t="shared" si="428"/>
        <v>0</v>
      </c>
      <c r="AQ1403" s="207">
        <f t="shared" si="429"/>
        <v>0</v>
      </c>
      <c r="AR1403" s="27">
        <f t="shared" si="430"/>
        <v>0</v>
      </c>
      <c r="AS1403" s="27">
        <f t="shared" si="431"/>
        <v>0</v>
      </c>
      <c r="AT1403" s="27">
        <f t="shared" si="432"/>
        <v>0</v>
      </c>
      <c r="AU1403" s="27">
        <f t="shared" si="433"/>
        <v>0</v>
      </c>
      <c r="AV1403" s="27">
        <f t="shared" si="434"/>
        <v>0</v>
      </c>
      <c r="AW1403" s="27">
        <f t="shared" si="435"/>
        <v>0</v>
      </c>
    </row>
    <row r="1404" spans="1:49">
      <c r="A1404" s="78">
        <v>1393</v>
      </c>
      <c r="B1404" s="69" t="s">
        <v>328</v>
      </c>
      <c r="C1404" s="314"/>
      <c r="D1404" s="72"/>
      <c r="E1404" s="180"/>
      <c r="F1404" s="72"/>
      <c r="G1404" s="72"/>
      <c r="H1404" s="325">
        <f t="shared" si="417"/>
        <v>0</v>
      </c>
      <c r="I1404" s="71"/>
      <c r="J1404" s="303"/>
      <c r="K1404" s="303"/>
      <c r="L1404" s="303"/>
      <c r="M1404" s="304">
        <f t="shared" si="421"/>
        <v>0</v>
      </c>
      <c r="N1404" s="326" t="str">
        <f t="shared" si="418"/>
        <v/>
      </c>
      <c r="O1404" s="71"/>
      <c r="P1404" s="303"/>
      <c r="Q1404" s="214">
        <f t="shared" si="422"/>
        <v>0</v>
      </c>
      <c r="R1404" s="71"/>
      <c r="S1404" s="308"/>
      <c r="T1404" s="308"/>
      <c r="U1404" s="308"/>
      <c r="V1404" s="79"/>
      <c r="W1404" s="303"/>
      <c r="X1404" s="303"/>
      <c r="Y1404" s="309">
        <f t="shared" si="419"/>
        <v>0</v>
      </c>
      <c r="Z1404" s="73" t="s">
        <v>169</v>
      </c>
      <c r="AA1404" s="73" t="s">
        <v>169</v>
      </c>
      <c r="AB1404" s="317"/>
      <c r="AC1404" s="73" t="s">
        <v>169</v>
      </c>
      <c r="AD1404" s="73" t="s">
        <v>169</v>
      </c>
      <c r="AE1404" s="317"/>
      <c r="AF1404" s="73" t="s">
        <v>169</v>
      </c>
      <c r="AG1404" s="73" t="s">
        <v>169</v>
      </c>
      <c r="AH1404" s="317"/>
      <c r="AI1404" s="88">
        <f t="shared" si="423"/>
        <v>0</v>
      </c>
      <c r="AJ1404" s="312">
        <f t="shared" si="424"/>
        <v>0</v>
      </c>
      <c r="AK1404" s="27">
        <f t="shared" si="425"/>
        <v>0</v>
      </c>
      <c r="AL1404" s="27">
        <f t="shared" si="426"/>
        <v>0</v>
      </c>
      <c r="AM1404" s="27">
        <f t="shared" si="427"/>
        <v>0</v>
      </c>
      <c r="AN1404" s="77">
        <f t="shared" si="420"/>
        <v>0</v>
      </c>
      <c r="AP1404" s="27">
        <f t="shared" si="428"/>
        <v>0</v>
      </c>
      <c r="AQ1404" s="207">
        <f t="shared" si="429"/>
        <v>0</v>
      </c>
      <c r="AR1404" s="27">
        <f t="shared" si="430"/>
        <v>0</v>
      </c>
      <c r="AS1404" s="27">
        <f t="shared" si="431"/>
        <v>0</v>
      </c>
      <c r="AT1404" s="27">
        <f t="shared" si="432"/>
        <v>0</v>
      </c>
      <c r="AU1404" s="27">
        <f t="shared" si="433"/>
        <v>0</v>
      </c>
      <c r="AV1404" s="27">
        <f t="shared" si="434"/>
        <v>0</v>
      </c>
      <c r="AW1404" s="27">
        <f t="shared" si="435"/>
        <v>0</v>
      </c>
    </row>
    <row r="1405" spans="1:49">
      <c r="A1405" s="78">
        <v>1394</v>
      </c>
      <c r="B1405" s="69" t="s">
        <v>328</v>
      </c>
      <c r="C1405" s="314"/>
      <c r="D1405" s="72"/>
      <c r="E1405" s="180"/>
      <c r="F1405" s="72"/>
      <c r="G1405" s="72"/>
      <c r="H1405" s="325">
        <f t="shared" si="417"/>
        <v>0</v>
      </c>
      <c r="I1405" s="71"/>
      <c r="J1405" s="303"/>
      <c r="K1405" s="303"/>
      <c r="L1405" s="303"/>
      <c r="M1405" s="304">
        <f t="shared" si="421"/>
        <v>0</v>
      </c>
      <c r="N1405" s="326" t="str">
        <f t="shared" si="418"/>
        <v/>
      </c>
      <c r="O1405" s="71"/>
      <c r="P1405" s="303"/>
      <c r="Q1405" s="214">
        <f t="shared" si="422"/>
        <v>0</v>
      </c>
      <c r="R1405" s="71"/>
      <c r="S1405" s="308"/>
      <c r="T1405" s="308"/>
      <c r="U1405" s="308"/>
      <c r="V1405" s="79"/>
      <c r="W1405" s="303"/>
      <c r="X1405" s="303"/>
      <c r="Y1405" s="309">
        <f t="shared" si="419"/>
        <v>0</v>
      </c>
      <c r="Z1405" s="73" t="s">
        <v>169</v>
      </c>
      <c r="AA1405" s="73" t="s">
        <v>169</v>
      </c>
      <c r="AB1405" s="317"/>
      <c r="AC1405" s="73" t="s">
        <v>169</v>
      </c>
      <c r="AD1405" s="73" t="s">
        <v>169</v>
      </c>
      <c r="AE1405" s="317"/>
      <c r="AF1405" s="73" t="s">
        <v>169</v>
      </c>
      <c r="AG1405" s="73" t="s">
        <v>169</v>
      </c>
      <c r="AH1405" s="317"/>
      <c r="AI1405" s="88">
        <f t="shared" si="423"/>
        <v>0</v>
      </c>
      <c r="AJ1405" s="312">
        <f t="shared" si="424"/>
        <v>0</v>
      </c>
      <c r="AK1405" s="27">
        <f t="shared" si="425"/>
        <v>0</v>
      </c>
      <c r="AL1405" s="27">
        <f t="shared" si="426"/>
        <v>0</v>
      </c>
      <c r="AM1405" s="27">
        <f t="shared" si="427"/>
        <v>0</v>
      </c>
      <c r="AN1405" s="77">
        <f t="shared" si="420"/>
        <v>0</v>
      </c>
      <c r="AP1405" s="27">
        <f t="shared" si="428"/>
        <v>0</v>
      </c>
      <c r="AQ1405" s="207">
        <f t="shared" si="429"/>
        <v>0</v>
      </c>
      <c r="AR1405" s="27">
        <f t="shared" si="430"/>
        <v>0</v>
      </c>
      <c r="AS1405" s="27">
        <f t="shared" si="431"/>
        <v>0</v>
      </c>
      <c r="AT1405" s="27">
        <f t="shared" si="432"/>
        <v>0</v>
      </c>
      <c r="AU1405" s="27">
        <f t="shared" si="433"/>
        <v>0</v>
      </c>
      <c r="AV1405" s="27">
        <f t="shared" si="434"/>
        <v>0</v>
      </c>
      <c r="AW1405" s="27">
        <f t="shared" si="435"/>
        <v>0</v>
      </c>
    </row>
    <row r="1406" spans="1:49">
      <c r="A1406" s="78">
        <v>1395</v>
      </c>
      <c r="B1406" s="69" t="s">
        <v>328</v>
      </c>
      <c r="C1406" s="314"/>
      <c r="D1406" s="72"/>
      <c r="E1406" s="180"/>
      <c r="F1406" s="72"/>
      <c r="G1406" s="72"/>
      <c r="H1406" s="325">
        <f t="shared" si="417"/>
        <v>0</v>
      </c>
      <c r="I1406" s="71"/>
      <c r="J1406" s="303"/>
      <c r="K1406" s="303"/>
      <c r="L1406" s="303"/>
      <c r="M1406" s="304">
        <f t="shared" si="421"/>
        <v>0</v>
      </c>
      <c r="N1406" s="326" t="str">
        <f t="shared" si="418"/>
        <v/>
      </c>
      <c r="O1406" s="71"/>
      <c r="P1406" s="303"/>
      <c r="Q1406" s="214">
        <f t="shared" si="422"/>
        <v>0</v>
      </c>
      <c r="R1406" s="71"/>
      <c r="S1406" s="308"/>
      <c r="T1406" s="308"/>
      <c r="U1406" s="308"/>
      <c r="V1406" s="79"/>
      <c r="W1406" s="303"/>
      <c r="X1406" s="303"/>
      <c r="Y1406" s="309">
        <f t="shared" si="419"/>
        <v>0</v>
      </c>
      <c r="Z1406" s="73" t="s">
        <v>169</v>
      </c>
      <c r="AA1406" s="73" t="s">
        <v>169</v>
      </c>
      <c r="AB1406" s="317"/>
      <c r="AC1406" s="73" t="s">
        <v>169</v>
      </c>
      <c r="AD1406" s="73" t="s">
        <v>169</v>
      </c>
      <c r="AE1406" s="317"/>
      <c r="AF1406" s="73" t="s">
        <v>169</v>
      </c>
      <c r="AG1406" s="73" t="s">
        <v>169</v>
      </c>
      <c r="AH1406" s="317"/>
      <c r="AI1406" s="88">
        <f t="shared" si="423"/>
        <v>0</v>
      </c>
      <c r="AJ1406" s="312">
        <f t="shared" si="424"/>
        <v>0</v>
      </c>
      <c r="AK1406" s="27">
        <f t="shared" si="425"/>
        <v>0</v>
      </c>
      <c r="AL1406" s="27">
        <f t="shared" si="426"/>
        <v>0</v>
      </c>
      <c r="AM1406" s="27">
        <f t="shared" si="427"/>
        <v>0</v>
      </c>
      <c r="AN1406" s="77">
        <f t="shared" si="420"/>
        <v>0</v>
      </c>
      <c r="AP1406" s="27">
        <f t="shared" si="428"/>
        <v>0</v>
      </c>
      <c r="AQ1406" s="207">
        <f t="shared" si="429"/>
        <v>0</v>
      </c>
      <c r="AR1406" s="27">
        <f t="shared" si="430"/>
        <v>0</v>
      </c>
      <c r="AS1406" s="27">
        <f t="shared" si="431"/>
        <v>0</v>
      </c>
      <c r="AT1406" s="27">
        <f t="shared" si="432"/>
        <v>0</v>
      </c>
      <c r="AU1406" s="27">
        <f t="shared" si="433"/>
        <v>0</v>
      </c>
      <c r="AV1406" s="27">
        <f t="shared" si="434"/>
        <v>0</v>
      </c>
      <c r="AW1406" s="27">
        <f t="shared" si="435"/>
        <v>0</v>
      </c>
    </row>
    <row r="1407" spans="1:49">
      <c r="A1407" s="78">
        <v>1396</v>
      </c>
      <c r="B1407" s="69" t="s">
        <v>328</v>
      </c>
      <c r="C1407" s="314"/>
      <c r="D1407" s="72"/>
      <c r="E1407" s="180"/>
      <c r="F1407" s="72"/>
      <c r="G1407" s="72"/>
      <c r="H1407" s="325">
        <f t="shared" si="417"/>
        <v>0</v>
      </c>
      <c r="I1407" s="71"/>
      <c r="J1407" s="303"/>
      <c r="K1407" s="303"/>
      <c r="L1407" s="303"/>
      <c r="M1407" s="304">
        <f t="shared" si="421"/>
        <v>0</v>
      </c>
      <c r="N1407" s="326" t="str">
        <f t="shared" si="418"/>
        <v/>
      </c>
      <c r="O1407" s="71"/>
      <c r="P1407" s="303"/>
      <c r="Q1407" s="214">
        <f t="shared" si="422"/>
        <v>0</v>
      </c>
      <c r="R1407" s="71"/>
      <c r="S1407" s="308"/>
      <c r="T1407" s="308"/>
      <c r="U1407" s="308"/>
      <c r="V1407" s="79"/>
      <c r="W1407" s="303"/>
      <c r="X1407" s="303"/>
      <c r="Y1407" s="309">
        <f t="shared" si="419"/>
        <v>0</v>
      </c>
      <c r="Z1407" s="73" t="s">
        <v>169</v>
      </c>
      <c r="AA1407" s="73" t="s">
        <v>169</v>
      </c>
      <c r="AB1407" s="317"/>
      <c r="AC1407" s="73" t="s">
        <v>169</v>
      </c>
      <c r="AD1407" s="73" t="s">
        <v>169</v>
      </c>
      <c r="AE1407" s="317"/>
      <c r="AF1407" s="73" t="s">
        <v>169</v>
      </c>
      <c r="AG1407" s="73" t="s">
        <v>169</v>
      </c>
      <c r="AH1407" s="317"/>
      <c r="AI1407" s="88">
        <f t="shared" si="423"/>
        <v>0</v>
      </c>
      <c r="AJ1407" s="312">
        <f t="shared" si="424"/>
        <v>0</v>
      </c>
      <c r="AK1407" s="27">
        <f t="shared" si="425"/>
        <v>0</v>
      </c>
      <c r="AL1407" s="27">
        <f t="shared" si="426"/>
        <v>0</v>
      </c>
      <c r="AM1407" s="27">
        <f t="shared" si="427"/>
        <v>0</v>
      </c>
      <c r="AN1407" s="77">
        <f t="shared" si="420"/>
        <v>0</v>
      </c>
      <c r="AP1407" s="27">
        <f t="shared" si="428"/>
        <v>0</v>
      </c>
      <c r="AQ1407" s="207">
        <f t="shared" si="429"/>
        <v>0</v>
      </c>
      <c r="AR1407" s="27">
        <f t="shared" si="430"/>
        <v>0</v>
      </c>
      <c r="AS1407" s="27">
        <f t="shared" si="431"/>
        <v>0</v>
      </c>
      <c r="AT1407" s="27">
        <f t="shared" si="432"/>
        <v>0</v>
      </c>
      <c r="AU1407" s="27">
        <f t="shared" si="433"/>
        <v>0</v>
      </c>
      <c r="AV1407" s="27">
        <f t="shared" si="434"/>
        <v>0</v>
      </c>
      <c r="AW1407" s="27">
        <f t="shared" si="435"/>
        <v>0</v>
      </c>
    </row>
    <row r="1408" spans="1:49">
      <c r="A1408" s="78">
        <v>1397</v>
      </c>
      <c r="B1408" s="69" t="s">
        <v>328</v>
      </c>
      <c r="C1408" s="314"/>
      <c r="D1408" s="72"/>
      <c r="E1408" s="180"/>
      <c r="F1408" s="72"/>
      <c r="G1408" s="72"/>
      <c r="H1408" s="325">
        <f t="shared" si="417"/>
        <v>0</v>
      </c>
      <c r="I1408" s="71"/>
      <c r="J1408" s="303"/>
      <c r="K1408" s="303"/>
      <c r="L1408" s="303"/>
      <c r="M1408" s="304">
        <f t="shared" si="421"/>
        <v>0</v>
      </c>
      <c r="N1408" s="326" t="str">
        <f t="shared" si="418"/>
        <v/>
      </c>
      <c r="O1408" s="71"/>
      <c r="P1408" s="303"/>
      <c r="Q1408" s="214">
        <f t="shared" si="422"/>
        <v>0</v>
      </c>
      <c r="R1408" s="71"/>
      <c r="S1408" s="308"/>
      <c r="T1408" s="308"/>
      <c r="U1408" s="308"/>
      <c r="V1408" s="79"/>
      <c r="W1408" s="303"/>
      <c r="X1408" s="303"/>
      <c r="Y1408" s="309">
        <f t="shared" si="419"/>
        <v>0</v>
      </c>
      <c r="Z1408" s="73" t="s">
        <v>169</v>
      </c>
      <c r="AA1408" s="73" t="s">
        <v>169</v>
      </c>
      <c r="AB1408" s="317"/>
      <c r="AC1408" s="73" t="s">
        <v>169</v>
      </c>
      <c r="AD1408" s="73" t="s">
        <v>169</v>
      </c>
      <c r="AE1408" s="317"/>
      <c r="AF1408" s="73" t="s">
        <v>169</v>
      </c>
      <c r="AG1408" s="73" t="s">
        <v>169</v>
      </c>
      <c r="AH1408" s="317"/>
      <c r="AI1408" s="88">
        <f t="shared" si="423"/>
        <v>0</v>
      </c>
      <c r="AJ1408" s="312">
        <f t="shared" si="424"/>
        <v>0</v>
      </c>
      <c r="AK1408" s="27">
        <f t="shared" si="425"/>
        <v>0</v>
      </c>
      <c r="AL1408" s="27">
        <f t="shared" si="426"/>
        <v>0</v>
      </c>
      <c r="AM1408" s="27">
        <f t="shared" si="427"/>
        <v>0</v>
      </c>
      <c r="AN1408" s="77">
        <f t="shared" si="420"/>
        <v>0</v>
      </c>
      <c r="AP1408" s="27">
        <f t="shared" si="428"/>
        <v>0</v>
      </c>
      <c r="AQ1408" s="207">
        <f t="shared" si="429"/>
        <v>0</v>
      </c>
      <c r="AR1408" s="27">
        <f t="shared" si="430"/>
        <v>0</v>
      </c>
      <c r="AS1408" s="27">
        <f t="shared" si="431"/>
        <v>0</v>
      </c>
      <c r="AT1408" s="27">
        <f t="shared" si="432"/>
        <v>0</v>
      </c>
      <c r="AU1408" s="27">
        <f t="shared" si="433"/>
        <v>0</v>
      </c>
      <c r="AV1408" s="27">
        <f t="shared" si="434"/>
        <v>0</v>
      </c>
      <c r="AW1408" s="27">
        <f t="shared" si="435"/>
        <v>0</v>
      </c>
    </row>
    <row r="1409" spans="1:49">
      <c r="A1409" s="78">
        <v>1398</v>
      </c>
      <c r="B1409" s="69" t="s">
        <v>328</v>
      </c>
      <c r="C1409" s="314"/>
      <c r="D1409" s="72"/>
      <c r="E1409" s="180"/>
      <c r="F1409" s="72"/>
      <c r="G1409" s="72"/>
      <c r="H1409" s="325">
        <f t="shared" si="417"/>
        <v>0</v>
      </c>
      <c r="I1409" s="71"/>
      <c r="J1409" s="303"/>
      <c r="K1409" s="303"/>
      <c r="L1409" s="303"/>
      <c r="M1409" s="304">
        <f t="shared" si="421"/>
        <v>0</v>
      </c>
      <c r="N1409" s="326" t="str">
        <f t="shared" si="418"/>
        <v/>
      </c>
      <c r="O1409" s="71"/>
      <c r="P1409" s="303"/>
      <c r="Q1409" s="214">
        <f t="shared" si="422"/>
        <v>0</v>
      </c>
      <c r="R1409" s="71"/>
      <c r="S1409" s="308"/>
      <c r="T1409" s="308"/>
      <c r="U1409" s="308"/>
      <c r="V1409" s="79"/>
      <c r="W1409" s="303"/>
      <c r="X1409" s="303"/>
      <c r="Y1409" s="309">
        <f t="shared" si="419"/>
        <v>0</v>
      </c>
      <c r="Z1409" s="73" t="s">
        <v>169</v>
      </c>
      <c r="AA1409" s="73" t="s">
        <v>169</v>
      </c>
      <c r="AB1409" s="317"/>
      <c r="AC1409" s="73" t="s">
        <v>169</v>
      </c>
      <c r="AD1409" s="73" t="s">
        <v>169</v>
      </c>
      <c r="AE1409" s="317"/>
      <c r="AF1409" s="73" t="s">
        <v>169</v>
      </c>
      <c r="AG1409" s="73" t="s">
        <v>169</v>
      </c>
      <c r="AH1409" s="317"/>
      <c r="AI1409" s="88">
        <f t="shared" si="423"/>
        <v>0</v>
      </c>
      <c r="AJ1409" s="312">
        <f t="shared" si="424"/>
        <v>0</v>
      </c>
      <c r="AK1409" s="27">
        <f t="shared" si="425"/>
        <v>0</v>
      </c>
      <c r="AL1409" s="27">
        <f t="shared" si="426"/>
        <v>0</v>
      </c>
      <c r="AM1409" s="27">
        <f t="shared" si="427"/>
        <v>0</v>
      </c>
      <c r="AN1409" s="77">
        <f t="shared" si="420"/>
        <v>0</v>
      </c>
      <c r="AP1409" s="27">
        <f t="shared" si="428"/>
        <v>0</v>
      </c>
      <c r="AQ1409" s="207">
        <f t="shared" si="429"/>
        <v>0</v>
      </c>
      <c r="AR1409" s="27">
        <f t="shared" si="430"/>
        <v>0</v>
      </c>
      <c r="AS1409" s="27">
        <f t="shared" si="431"/>
        <v>0</v>
      </c>
      <c r="AT1409" s="27">
        <f t="shared" si="432"/>
        <v>0</v>
      </c>
      <c r="AU1409" s="27">
        <f t="shared" si="433"/>
        <v>0</v>
      </c>
      <c r="AV1409" s="27">
        <f t="shared" si="434"/>
        <v>0</v>
      </c>
      <c r="AW1409" s="27">
        <f t="shared" si="435"/>
        <v>0</v>
      </c>
    </row>
    <row r="1410" spans="1:49">
      <c r="A1410" s="78">
        <v>1399</v>
      </c>
      <c r="B1410" s="69" t="s">
        <v>328</v>
      </c>
      <c r="C1410" s="314"/>
      <c r="D1410" s="72"/>
      <c r="E1410" s="180"/>
      <c r="F1410" s="72"/>
      <c r="G1410" s="72"/>
      <c r="H1410" s="325">
        <f t="shared" si="417"/>
        <v>0</v>
      </c>
      <c r="I1410" s="71"/>
      <c r="J1410" s="303"/>
      <c r="K1410" s="303"/>
      <c r="L1410" s="303"/>
      <c r="M1410" s="304">
        <f t="shared" si="421"/>
        <v>0</v>
      </c>
      <c r="N1410" s="326" t="str">
        <f t="shared" si="418"/>
        <v/>
      </c>
      <c r="O1410" s="71"/>
      <c r="P1410" s="303"/>
      <c r="Q1410" s="214">
        <f t="shared" si="422"/>
        <v>0</v>
      </c>
      <c r="R1410" s="71"/>
      <c r="S1410" s="308"/>
      <c r="T1410" s="308"/>
      <c r="U1410" s="308"/>
      <c r="V1410" s="79"/>
      <c r="W1410" s="303"/>
      <c r="X1410" s="303"/>
      <c r="Y1410" s="309">
        <f t="shared" si="419"/>
        <v>0</v>
      </c>
      <c r="Z1410" s="73" t="s">
        <v>169</v>
      </c>
      <c r="AA1410" s="73" t="s">
        <v>169</v>
      </c>
      <c r="AB1410" s="317"/>
      <c r="AC1410" s="73" t="s">
        <v>169</v>
      </c>
      <c r="AD1410" s="73" t="s">
        <v>169</v>
      </c>
      <c r="AE1410" s="317"/>
      <c r="AF1410" s="73" t="s">
        <v>169</v>
      </c>
      <c r="AG1410" s="73" t="s">
        <v>169</v>
      </c>
      <c r="AH1410" s="317"/>
      <c r="AI1410" s="88">
        <f t="shared" si="423"/>
        <v>0</v>
      </c>
      <c r="AJ1410" s="312">
        <f t="shared" si="424"/>
        <v>0</v>
      </c>
      <c r="AK1410" s="27">
        <f t="shared" si="425"/>
        <v>0</v>
      </c>
      <c r="AL1410" s="27">
        <f t="shared" si="426"/>
        <v>0</v>
      </c>
      <c r="AM1410" s="27">
        <f t="shared" si="427"/>
        <v>0</v>
      </c>
      <c r="AN1410" s="77">
        <f t="shared" si="420"/>
        <v>0</v>
      </c>
      <c r="AP1410" s="27">
        <f t="shared" si="428"/>
        <v>0</v>
      </c>
      <c r="AQ1410" s="207">
        <f t="shared" si="429"/>
        <v>0</v>
      </c>
      <c r="AR1410" s="27">
        <f t="shared" si="430"/>
        <v>0</v>
      </c>
      <c r="AS1410" s="27">
        <f t="shared" si="431"/>
        <v>0</v>
      </c>
      <c r="AT1410" s="27">
        <f t="shared" si="432"/>
        <v>0</v>
      </c>
      <c r="AU1410" s="27">
        <f t="shared" si="433"/>
        <v>0</v>
      </c>
      <c r="AV1410" s="27">
        <f t="shared" si="434"/>
        <v>0</v>
      </c>
      <c r="AW1410" s="27">
        <f t="shared" si="435"/>
        <v>0</v>
      </c>
    </row>
    <row r="1411" spans="1:49">
      <c r="A1411" s="78">
        <v>1400</v>
      </c>
      <c r="B1411" s="69" t="s">
        <v>328</v>
      </c>
      <c r="C1411" s="314"/>
      <c r="D1411" s="72"/>
      <c r="E1411" s="180"/>
      <c r="F1411" s="72"/>
      <c r="G1411" s="72"/>
      <c r="H1411" s="325">
        <f t="shared" si="417"/>
        <v>0</v>
      </c>
      <c r="I1411" s="71"/>
      <c r="J1411" s="303"/>
      <c r="K1411" s="303"/>
      <c r="L1411" s="303"/>
      <c r="M1411" s="304">
        <f t="shared" si="421"/>
        <v>0</v>
      </c>
      <c r="N1411" s="326" t="str">
        <f t="shared" si="418"/>
        <v/>
      </c>
      <c r="O1411" s="71"/>
      <c r="P1411" s="303"/>
      <c r="Q1411" s="214">
        <f t="shared" si="422"/>
        <v>0</v>
      </c>
      <c r="R1411" s="71"/>
      <c r="S1411" s="308"/>
      <c r="T1411" s="308"/>
      <c r="U1411" s="308"/>
      <c r="V1411" s="79"/>
      <c r="W1411" s="303"/>
      <c r="X1411" s="303"/>
      <c r="Y1411" s="309">
        <f t="shared" si="419"/>
        <v>0</v>
      </c>
      <c r="Z1411" s="73" t="s">
        <v>169</v>
      </c>
      <c r="AA1411" s="73" t="s">
        <v>169</v>
      </c>
      <c r="AB1411" s="317"/>
      <c r="AC1411" s="73" t="s">
        <v>169</v>
      </c>
      <c r="AD1411" s="73" t="s">
        <v>169</v>
      </c>
      <c r="AE1411" s="317"/>
      <c r="AF1411" s="73" t="s">
        <v>169</v>
      </c>
      <c r="AG1411" s="73" t="s">
        <v>169</v>
      </c>
      <c r="AH1411" s="317"/>
      <c r="AI1411" s="88">
        <f t="shared" si="423"/>
        <v>0</v>
      </c>
      <c r="AJ1411" s="312">
        <f t="shared" si="424"/>
        <v>0</v>
      </c>
      <c r="AK1411" s="27">
        <f t="shared" si="425"/>
        <v>0</v>
      </c>
      <c r="AL1411" s="27">
        <f t="shared" si="426"/>
        <v>0</v>
      </c>
      <c r="AM1411" s="27">
        <f t="shared" si="427"/>
        <v>0</v>
      </c>
      <c r="AN1411" s="77">
        <f t="shared" si="420"/>
        <v>0</v>
      </c>
      <c r="AP1411" s="27">
        <f t="shared" si="428"/>
        <v>0</v>
      </c>
      <c r="AQ1411" s="207">
        <f t="shared" si="429"/>
        <v>0</v>
      </c>
      <c r="AR1411" s="27">
        <f t="shared" si="430"/>
        <v>0</v>
      </c>
      <c r="AS1411" s="27">
        <f t="shared" si="431"/>
        <v>0</v>
      </c>
      <c r="AT1411" s="27">
        <f t="shared" si="432"/>
        <v>0</v>
      </c>
      <c r="AU1411" s="27">
        <f t="shared" si="433"/>
        <v>0</v>
      </c>
      <c r="AV1411" s="27">
        <f t="shared" si="434"/>
        <v>0</v>
      </c>
      <c r="AW1411" s="27">
        <f t="shared" si="435"/>
        <v>0</v>
      </c>
    </row>
    <row r="1412" spans="1:49">
      <c r="A1412" s="78">
        <v>1401</v>
      </c>
      <c r="B1412" s="69" t="s">
        <v>328</v>
      </c>
      <c r="C1412" s="314"/>
      <c r="D1412" s="72"/>
      <c r="E1412" s="180"/>
      <c r="F1412" s="72"/>
      <c r="G1412" s="72"/>
      <c r="H1412" s="325">
        <f t="shared" si="417"/>
        <v>0</v>
      </c>
      <c r="I1412" s="71"/>
      <c r="J1412" s="303"/>
      <c r="K1412" s="303"/>
      <c r="L1412" s="303"/>
      <c r="M1412" s="304">
        <f t="shared" si="421"/>
        <v>0</v>
      </c>
      <c r="N1412" s="326" t="str">
        <f t="shared" si="418"/>
        <v/>
      </c>
      <c r="O1412" s="71"/>
      <c r="P1412" s="303"/>
      <c r="Q1412" s="214">
        <f t="shared" si="422"/>
        <v>0</v>
      </c>
      <c r="R1412" s="71"/>
      <c r="S1412" s="308"/>
      <c r="T1412" s="308"/>
      <c r="U1412" s="308"/>
      <c r="V1412" s="79"/>
      <c r="W1412" s="303"/>
      <c r="X1412" s="303"/>
      <c r="Y1412" s="309">
        <f t="shared" si="419"/>
        <v>0</v>
      </c>
      <c r="Z1412" s="73" t="s">
        <v>169</v>
      </c>
      <c r="AA1412" s="73" t="s">
        <v>169</v>
      </c>
      <c r="AB1412" s="317"/>
      <c r="AC1412" s="73" t="s">
        <v>169</v>
      </c>
      <c r="AD1412" s="73" t="s">
        <v>169</v>
      </c>
      <c r="AE1412" s="317"/>
      <c r="AF1412" s="73" t="s">
        <v>169</v>
      </c>
      <c r="AG1412" s="73" t="s">
        <v>169</v>
      </c>
      <c r="AH1412" s="317"/>
      <c r="AI1412" s="88">
        <f t="shared" si="423"/>
        <v>0</v>
      </c>
      <c r="AJ1412" s="312">
        <f t="shared" si="424"/>
        <v>0</v>
      </c>
      <c r="AK1412" s="27">
        <f t="shared" si="425"/>
        <v>0</v>
      </c>
      <c r="AL1412" s="27">
        <f t="shared" si="426"/>
        <v>0</v>
      </c>
      <c r="AM1412" s="27">
        <f t="shared" si="427"/>
        <v>0</v>
      </c>
      <c r="AN1412" s="77">
        <f t="shared" si="420"/>
        <v>0</v>
      </c>
      <c r="AP1412" s="27">
        <f t="shared" si="428"/>
        <v>0</v>
      </c>
      <c r="AQ1412" s="207">
        <f t="shared" si="429"/>
        <v>0</v>
      </c>
      <c r="AR1412" s="27">
        <f t="shared" si="430"/>
        <v>0</v>
      </c>
      <c r="AS1412" s="27">
        <f t="shared" si="431"/>
        <v>0</v>
      </c>
      <c r="AT1412" s="27">
        <f t="shared" si="432"/>
        <v>0</v>
      </c>
      <c r="AU1412" s="27">
        <f t="shared" si="433"/>
        <v>0</v>
      </c>
      <c r="AV1412" s="27">
        <f t="shared" si="434"/>
        <v>0</v>
      </c>
      <c r="AW1412" s="27">
        <f t="shared" si="435"/>
        <v>0</v>
      </c>
    </row>
    <row r="1413" spans="1:49">
      <c r="A1413" s="78">
        <v>1402</v>
      </c>
      <c r="B1413" s="69" t="s">
        <v>328</v>
      </c>
      <c r="C1413" s="314"/>
      <c r="D1413" s="72"/>
      <c r="E1413" s="180"/>
      <c r="F1413" s="72"/>
      <c r="G1413" s="72"/>
      <c r="H1413" s="325">
        <f t="shared" si="417"/>
        <v>0</v>
      </c>
      <c r="I1413" s="71"/>
      <c r="J1413" s="303"/>
      <c r="K1413" s="303"/>
      <c r="L1413" s="303"/>
      <c r="M1413" s="304">
        <f t="shared" si="421"/>
        <v>0</v>
      </c>
      <c r="N1413" s="326" t="str">
        <f t="shared" si="418"/>
        <v/>
      </c>
      <c r="O1413" s="71"/>
      <c r="P1413" s="303"/>
      <c r="Q1413" s="214">
        <f t="shared" si="422"/>
        <v>0</v>
      </c>
      <c r="R1413" s="71"/>
      <c r="S1413" s="308"/>
      <c r="T1413" s="308"/>
      <c r="U1413" s="308"/>
      <c r="V1413" s="79"/>
      <c r="W1413" s="303"/>
      <c r="X1413" s="303"/>
      <c r="Y1413" s="309">
        <f t="shared" si="419"/>
        <v>0</v>
      </c>
      <c r="Z1413" s="73" t="s">
        <v>169</v>
      </c>
      <c r="AA1413" s="73" t="s">
        <v>169</v>
      </c>
      <c r="AB1413" s="317"/>
      <c r="AC1413" s="73" t="s">
        <v>169</v>
      </c>
      <c r="AD1413" s="73" t="s">
        <v>169</v>
      </c>
      <c r="AE1413" s="317"/>
      <c r="AF1413" s="73" t="s">
        <v>169</v>
      </c>
      <c r="AG1413" s="73" t="s">
        <v>169</v>
      </c>
      <c r="AH1413" s="317"/>
      <c r="AI1413" s="88">
        <f t="shared" si="423"/>
        <v>0</v>
      </c>
      <c r="AJ1413" s="312">
        <f t="shared" si="424"/>
        <v>0</v>
      </c>
      <c r="AK1413" s="27">
        <f t="shared" si="425"/>
        <v>0</v>
      </c>
      <c r="AL1413" s="27">
        <f t="shared" si="426"/>
        <v>0</v>
      </c>
      <c r="AM1413" s="27">
        <f t="shared" si="427"/>
        <v>0</v>
      </c>
      <c r="AN1413" s="77">
        <f t="shared" si="420"/>
        <v>0</v>
      </c>
      <c r="AP1413" s="27">
        <f t="shared" si="428"/>
        <v>0</v>
      </c>
      <c r="AQ1413" s="207">
        <f t="shared" si="429"/>
        <v>0</v>
      </c>
      <c r="AR1413" s="27">
        <f t="shared" si="430"/>
        <v>0</v>
      </c>
      <c r="AS1413" s="27">
        <f t="shared" si="431"/>
        <v>0</v>
      </c>
      <c r="AT1413" s="27">
        <f t="shared" si="432"/>
        <v>0</v>
      </c>
      <c r="AU1413" s="27">
        <f t="shared" si="433"/>
        <v>0</v>
      </c>
      <c r="AV1413" s="27">
        <f t="shared" si="434"/>
        <v>0</v>
      </c>
      <c r="AW1413" s="27">
        <f t="shared" si="435"/>
        <v>0</v>
      </c>
    </row>
    <row r="1414" spans="1:49">
      <c r="A1414" s="78">
        <v>1403</v>
      </c>
      <c r="B1414" s="69" t="s">
        <v>328</v>
      </c>
      <c r="C1414" s="314"/>
      <c r="D1414" s="72"/>
      <c r="E1414" s="180"/>
      <c r="F1414" s="72"/>
      <c r="G1414" s="72"/>
      <c r="H1414" s="325">
        <f t="shared" si="417"/>
        <v>0</v>
      </c>
      <c r="I1414" s="71"/>
      <c r="J1414" s="303"/>
      <c r="K1414" s="303"/>
      <c r="L1414" s="303"/>
      <c r="M1414" s="304">
        <f t="shared" si="421"/>
        <v>0</v>
      </c>
      <c r="N1414" s="326" t="str">
        <f t="shared" si="418"/>
        <v/>
      </c>
      <c r="O1414" s="71"/>
      <c r="P1414" s="303"/>
      <c r="Q1414" s="214">
        <f t="shared" si="422"/>
        <v>0</v>
      </c>
      <c r="R1414" s="71"/>
      <c r="S1414" s="308"/>
      <c r="T1414" s="308"/>
      <c r="U1414" s="308"/>
      <c r="V1414" s="79"/>
      <c r="W1414" s="303"/>
      <c r="X1414" s="303"/>
      <c r="Y1414" s="309">
        <f t="shared" si="419"/>
        <v>0</v>
      </c>
      <c r="Z1414" s="73" t="s">
        <v>169</v>
      </c>
      <c r="AA1414" s="73" t="s">
        <v>169</v>
      </c>
      <c r="AB1414" s="317"/>
      <c r="AC1414" s="73" t="s">
        <v>169</v>
      </c>
      <c r="AD1414" s="73" t="s">
        <v>169</v>
      </c>
      <c r="AE1414" s="317"/>
      <c r="AF1414" s="73" t="s">
        <v>169</v>
      </c>
      <c r="AG1414" s="73" t="s">
        <v>169</v>
      </c>
      <c r="AH1414" s="317"/>
      <c r="AI1414" s="88">
        <f t="shared" si="423"/>
        <v>0</v>
      </c>
      <c r="AJ1414" s="312">
        <f t="shared" si="424"/>
        <v>0</v>
      </c>
      <c r="AK1414" s="27">
        <f t="shared" si="425"/>
        <v>0</v>
      </c>
      <c r="AL1414" s="27">
        <f t="shared" si="426"/>
        <v>0</v>
      </c>
      <c r="AM1414" s="27">
        <f t="shared" si="427"/>
        <v>0</v>
      </c>
      <c r="AN1414" s="77">
        <f t="shared" si="420"/>
        <v>0</v>
      </c>
      <c r="AP1414" s="27">
        <f t="shared" si="428"/>
        <v>0</v>
      </c>
      <c r="AQ1414" s="207">
        <f t="shared" si="429"/>
        <v>0</v>
      </c>
      <c r="AR1414" s="27">
        <f t="shared" si="430"/>
        <v>0</v>
      </c>
      <c r="AS1414" s="27">
        <f t="shared" si="431"/>
        <v>0</v>
      </c>
      <c r="AT1414" s="27">
        <f t="shared" si="432"/>
        <v>0</v>
      </c>
      <c r="AU1414" s="27">
        <f t="shared" si="433"/>
        <v>0</v>
      </c>
      <c r="AV1414" s="27">
        <f t="shared" si="434"/>
        <v>0</v>
      </c>
      <c r="AW1414" s="27">
        <f t="shared" si="435"/>
        <v>0</v>
      </c>
    </row>
    <row r="1415" spans="1:49">
      <c r="A1415" s="78">
        <v>1404</v>
      </c>
      <c r="B1415" s="69" t="s">
        <v>328</v>
      </c>
      <c r="C1415" s="314"/>
      <c r="D1415" s="72"/>
      <c r="E1415" s="180"/>
      <c r="F1415" s="72"/>
      <c r="G1415" s="72"/>
      <c r="H1415" s="325">
        <f t="shared" si="417"/>
        <v>0</v>
      </c>
      <c r="I1415" s="71"/>
      <c r="J1415" s="303"/>
      <c r="K1415" s="303"/>
      <c r="L1415" s="303"/>
      <c r="M1415" s="304">
        <f t="shared" si="421"/>
        <v>0</v>
      </c>
      <c r="N1415" s="326" t="str">
        <f t="shared" si="418"/>
        <v/>
      </c>
      <c r="O1415" s="71"/>
      <c r="P1415" s="303"/>
      <c r="Q1415" s="214">
        <f t="shared" si="422"/>
        <v>0</v>
      </c>
      <c r="R1415" s="71"/>
      <c r="S1415" s="308"/>
      <c r="T1415" s="308"/>
      <c r="U1415" s="308"/>
      <c r="V1415" s="79"/>
      <c r="W1415" s="303"/>
      <c r="X1415" s="303"/>
      <c r="Y1415" s="309">
        <f t="shared" si="419"/>
        <v>0</v>
      </c>
      <c r="Z1415" s="73" t="s">
        <v>169</v>
      </c>
      <c r="AA1415" s="73" t="s">
        <v>169</v>
      </c>
      <c r="AB1415" s="317"/>
      <c r="AC1415" s="73" t="s">
        <v>169</v>
      </c>
      <c r="AD1415" s="73" t="s">
        <v>169</v>
      </c>
      <c r="AE1415" s="317"/>
      <c r="AF1415" s="73" t="s">
        <v>169</v>
      </c>
      <c r="AG1415" s="73" t="s">
        <v>169</v>
      </c>
      <c r="AH1415" s="317"/>
      <c r="AI1415" s="88">
        <f t="shared" si="423"/>
        <v>0</v>
      </c>
      <c r="AJ1415" s="312">
        <f t="shared" si="424"/>
        <v>0</v>
      </c>
      <c r="AK1415" s="27">
        <f t="shared" si="425"/>
        <v>0</v>
      </c>
      <c r="AL1415" s="27">
        <f t="shared" si="426"/>
        <v>0</v>
      </c>
      <c r="AM1415" s="27">
        <f t="shared" si="427"/>
        <v>0</v>
      </c>
      <c r="AN1415" s="77">
        <f t="shared" si="420"/>
        <v>0</v>
      </c>
      <c r="AP1415" s="27">
        <f t="shared" si="428"/>
        <v>0</v>
      </c>
      <c r="AQ1415" s="207">
        <f t="shared" si="429"/>
        <v>0</v>
      </c>
      <c r="AR1415" s="27">
        <f t="shared" si="430"/>
        <v>0</v>
      </c>
      <c r="AS1415" s="27">
        <f t="shared" si="431"/>
        <v>0</v>
      </c>
      <c r="AT1415" s="27">
        <f t="shared" si="432"/>
        <v>0</v>
      </c>
      <c r="AU1415" s="27">
        <f t="shared" si="433"/>
        <v>0</v>
      </c>
      <c r="AV1415" s="27">
        <f t="shared" si="434"/>
        <v>0</v>
      </c>
      <c r="AW1415" s="27">
        <f t="shared" si="435"/>
        <v>0</v>
      </c>
    </row>
    <row r="1416" spans="1:49">
      <c r="A1416" s="78">
        <v>1405</v>
      </c>
      <c r="B1416" s="69" t="s">
        <v>328</v>
      </c>
      <c r="C1416" s="314"/>
      <c r="D1416" s="72"/>
      <c r="E1416" s="180"/>
      <c r="F1416" s="72"/>
      <c r="G1416" s="72"/>
      <c r="H1416" s="325">
        <f t="shared" si="417"/>
        <v>0</v>
      </c>
      <c r="I1416" s="71"/>
      <c r="J1416" s="303"/>
      <c r="K1416" s="303"/>
      <c r="L1416" s="303"/>
      <c r="M1416" s="304">
        <f t="shared" si="421"/>
        <v>0</v>
      </c>
      <c r="N1416" s="326" t="str">
        <f t="shared" si="418"/>
        <v/>
      </c>
      <c r="O1416" s="71"/>
      <c r="P1416" s="303"/>
      <c r="Q1416" s="214">
        <f t="shared" si="422"/>
        <v>0</v>
      </c>
      <c r="R1416" s="71"/>
      <c r="S1416" s="308"/>
      <c r="T1416" s="308"/>
      <c r="U1416" s="308"/>
      <c r="V1416" s="79"/>
      <c r="W1416" s="303"/>
      <c r="X1416" s="303"/>
      <c r="Y1416" s="309">
        <f t="shared" si="419"/>
        <v>0</v>
      </c>
      <c r="Z1416" s="73" t="s">
        <v>169</v>
      </c>
      <c r="AA1416" s="73" t="s">
        <v>169</v>
      </c>
      <c r="AB1416" s="317"/>
      <c r="AC1416" s="73" t="s">
        <v>169</v>
      </c>
      <c r="AD1416" s="73" t="s">
        <v>169</v>
      </c>
      <c r="AE1416" s="317"/>
      <c r="AF1416" s="73" t="s">
        <v>169</v>
      </c>
      <c r="AG1416" s="73" t="s">
        <v>169</v>
      </c>
      <c r="AH1416" s="317"/>
      <c r="AI1416" s="88">
        <f t="shared" si="423"/>
        <v>0</v>
      </c>
      <c r="AJ1416" s="312">
        <f t="shared" si="424"/>
        <v>0</v>
      </c>
      <c r="AK1416" s="27">
        <f t="shared" si="425"/>
        <v>0</v>
      </c>
      <c r="AL1416" s="27">
        <f t="shared" si="426"/>
        <v>0</v>
      </c>
      <c r="AM1416" s="27">
        <f t="shared" si="427"/>
        <v>0</v>
      </c>
      <c r="AN1416" s="77">
        <f t="shared" si="420"/>
        <v>0</v>
      </c>
      <c r="AP1416" s="27">
        <f t="shared" si="428"/>
        <v>0</v>
      </c>
      <c r="AQ1416" s="207">
        <f t="shared" si="429"/>
        <v>0</v>
      </c>
      <c r="AR1416" s="27">
        <f t="shared" si="430"/>
        <v>0</v>
      </c>
      <c r="AS1416" s="27">
        <f t="shared" si="431"/>
        <v>0</v>
      </c>
      <c r="AT1416" s="27">
        <f t="shared" si="432"/>
        <v>0</v>
      </c>
      <c r="AU1416" s="27">
        <f t="shared" si="433"/>
        <v>0</v>
      </c>
      <c r="AV1416" s="27">
        <f t="shared" si="434"/>
        <v>0</v>
      </c>
      <c r="AW1416" s="27">
        <f t="shared" si="435"/>
        <v>0</v>
      </c>
    </row>
    <row r="1417" spans="1:49">
      <c r="A1417" s="78">
        <v>1406</v>
      </c>
      <c r="B1417" s="69" t="s">
        <v>328</v>
      </c>
      <c r="C1417" s="314"/>
      <c r="D1417" s="72"/>
      <c r="E1417" s="180"/>
      <c r="F1417" s="72"/>
      <c r="G1417" s="72"/>
      <c r="H1417" s="325">
        <f t="shared" si="417"/>
        <v>0</v>
      </c>
      <c r="I1417" s="71"/>
      <c r="J1417" s="303"/>
      <c r="K1417" s="303"/>
      <c r="L1417" s="303"/>
      <c r="M1417" s="304">
        <f t="shared" si="421"/>
        <v>0</v>
      </c>
      <c r="N1417" s="326" t="str">
        <f t="shared" si="418"/>
        <v/>
      </c>
      <c r="O1417" s="71"/>
      <c r="P1417" s="303"/>
      <c r="Q1417" s="214">
        <f t="shared" si="422"/>
        <v>0</v>
      </c>
      <c r="R1417" s="71"/>
      <c r="S1417" s="308"/>
      <c r="T1417" s="308"/>
      <c r="U1417" s="308"/>
      <c r="V1417" s="79"/>
      <c r="W1417" s="303"/>
      <c r="X1417" s="303"/>
      <c r="Y1417" s="309">
        <f t="shared" si="419"/>
        <v>0</v>
      </c>
      <c r="Z1417" s="73" t="s">
        <v>169</v>
      </c>
      <c r="AA1417" s="73" t="s">
        <v>169</v>
      </c>
      <c r="AB1417" s="317"/>
      <c r="AC1417" s="73" t="s">
        <v>169</v>
      </c>
      <c r="AD1417" s="73" t="s">
        <v>169</v>
      </c>
      <c r="AE1417" s="317"/>
      <c r="AF1417" s="73" t="s">
        <v>169</v>
      </c>
      <c r="AG1417" s="73" t="s">
        <v>169</v>
      </c>
      <c r="AH1417" s="317"/>
      <c r="AI1417" s="88">
        <f t="shared" si="423"/>
        <v>0</v>
      </c>
      <c r="AJ1417" s="312">
        <f t="shared" si="424"/>
        <v>0</v>
      </c>
      <c r="AK1417" s="27">
        <f t="shared" si="425"/>
        <v>0</v>
      </c>
      <c r="AL1417" s="27">
        <f t="shared" si="426"/>
        <v>0</v>
      </c>
      <c r="AM1417" s="27">
        <f t="shared" si="427"/>
        <v>0</v>
      </c>
      <c r="AN1417" s="77">
        <f t="shared" si="420"/>
        <v>0</v>
      </c>
      <c r="AP1417" s="27">
        <f t="shared" si="428"/>
        <v>0</v>
      </c>
      <c r="AQ1417" s="207">
        <f t="shared" si="429"/>
        <v>0</v>
      </c>
      <c r="AR1417" s="27">
        <f t="shared" si="430"/>
        <v>0</v>
      </c>
      <c r="AS1417" s="27">
        <f t="shared" si="431"/>
        <v>0</v>
      </c>
      <c r="AT1417" s="27">
        <f t="shared" si="432"/>
        <v>0</v>
      </c>
      <c r="AU1417" s="27">
        <f t="shared" si="433"/>
        <v>0</v>
      </c>
      <c r="AV1417" s="27">
        <f t="shared" si="434"/>
        <v>0</v>
      </c>
      <c r="AW1417" s="27">
        <f t="shared" si="435"/>
        <v>0</v>
      </c>
    </row>
    <row r="1418" spans="1:49">
      <c r="A1418" s="78">
        <v>1407</v>
      </c>
      <c r="B1418" s="69" t="s">
        <v>328</v>
      </c>
      <c r="C1418" s="314"/>
      <c r="D1418" s="72"/>
      <c r="E1418" s="180"/>
      <c r="F1418" s="72"/>
      <c r="G1418" s="72"/>
      <c r="H1418" s="325">
        <f t="shared" si="417"/>
        <v>0</v>
      </c>
      <c r="I1418" s="71"/>
      <c r="J1418" s="303"/>
      <c r="K1418" s="303"/>
      <c r="L1418" s="303"/>
      <c r="M1418" s="304">
        <f t="shared" si="421"/>
        <v>0</v>
      </c>
      <c r="N1418" s="326" t="str">
        <f t="shared" si="418"/>
        <v/>
      </c>
      <c r="O1418" s="71"/>
      <c r="P1418" s="303"/>
      <c r="Q1418" s="214">
        <f t="shared" si="422"/>
        <v>0</v>
      </c>
      <c r="R1418" s="71"/>
      <c r="S1418" s="308"/>
      <c r="T1418" s="308"/>
      <c r="U1418" s="308"/>
      <c r="V1418" s="79"/>
      <c r="W1418" s="303"/>
      <c r="X1418" s="303"/>
      <c r="Y1418" s="309">
        <f t="shared" si="419"/>
        <v>0</v>
      </c>
      <c r="Z1418" s="73" t="s">
        <v>169</v>
      </c>
      <c r="AA1418" s="73" t="s">
        <v>169</v>
      </c>
      <c r="AB1418" s="317"/>
      <c r="AC1418" s="73" t="s">
        <v>169</v>
      </c>
      <c r="AD1418" s="73" t="s">
        <v>169</v>
      </c>
      <c r="AE1418" s="317"/>
      <c r="AF1418" s="73" t="s">
        <v>169</v>
      </c>
      <c r="AG1418" s="73" t="s">
        <v>169</v>
      </c>
      <c r="AH1418" s="317"/>
      <c r="AI1418" s="88">
        <f t="shared" si="423"/>
        <v>0</v>
      </c>
      <c r="AJ1418" s="312">
        <f t="shared" si="424"/>
        <v>0</v>
      </c>
      <c r="AK1418" s="27">
        <f t="shared" si="425"/>
        <v>0</v>
      </c>
      <c r="AL1418" s="27">
        <f t="shared" si="426"/>
        <v>0</v>
      </c>
      <c r="AM1418" s="27">
        <f t="shared" si="427"/>
        <v>0</v>
      </c>
      <c r="AN1418" s="77">
        <f t="shared" si="420"/>
        <v>0</v>
      </c>
      <c r="AP1418" s="27">
        <f t="shared" si="428"/>
        <v>0</v>
      </c>
      <c r="AQ1418" s="207">
        <f t="shared" si="429"/>
        <v>0</v>
      </c>
      <c r="AR1418" s="27">
        <f t="shared" si="430"/>
        <v>0</v>
      </c>
      <c r="AS1418" s="27">
        <f t="shared" si="431"/>
        <v>0</v>
      </c>
      <c r="AT1418" s="27">
        <f t="shared" si="432"/>
        <v>0</v>
      </c>
      <c r="AU1418" s="27">
        <f t="shared" si="433"/>
        <v>0</v>
      </c>
      <c r="AV1418" s="27">
        <f t="shared" si="434"/>
        <v>0</v>
      </c>
      <c r="AW1418" s="27">
        <f t="shared" si="435"/>
        <v>0</v>
      </c>
    </row>
    <row r="1419" spans="1:49">
      <c r="A1419" s="78">
        <v>1408</v>
      </c>
      <c r="B1419" s="69" t="s">
        <v>328</v>
      </c>
      <c r="C1419" s="314"/>
      <c r="D1419" s="72"/>
      <c r="E1419" s="180"/>
      <c r="F1419" s="72"/>
      <c r="G1419" s="72"/>
      <c r="H1419" s="325">
        <f t="shared" si="417"/>
        <v>0</v>
      </c>
      <c r="I1419" s="71"/>
      <c r="J1419" s="303"/>
      <c r="K1419" s="303"/>
      <c r="L1419" s="303"/>
      <c r="M1419" s="304">
        <f t="shared" si="421"/>
        <v>0</v>
      </c>
      <c r="N1419" s="326" t="str">
        <f t="shared" si="418"/>
        <v/>
      </c>
      <c r="O1419" s="71"/>
      <c r="P1419" s="303"/>
      <c r="Q1419" s="214">
        <f t="shared" si="422"/>
        <v>0</v>
      </c>
      <c r="R1419" s="71"/>
      <c r="S1419" s="308"/>
      <c r="T1419" s="308"/>
      <c r="U1419" s="308"/>
      <c r="V1419" s="79"/>
      <c r="W1419" s="303"/>
      <c r="X1419" s="303"/>
      <c r="Y1419" s="309">
        <f t="shared" si="419"/>
        <v>0</v>
      </c>
      <c r="Z1419" s="73" t="s">
        <v>169</v>
      </c>
      <c r="AA1419" s="73" t="s">
        <v>169</v>
      </c>
      <c r="AB1419" s="317"/>
      <c r="AC1419" s="73" t="s">
        <v>169</v>
      </c>
      <c r="AD1419" s="73" t="s">
        <v>169</v>
      </c>
      <c r="AE1419" s="317"/>
      <c r="AF1419" s="73" t="s">
        <v>169</v>
      </c>
      <c r="AG1419" s="73" t="s">
        <v>169</v>
      </c>
      <c r="AH1419" s="317"/>
      <c r="AI1419" s="88">
        <f t="shared" si="423"/>
        <v>0</v>
      </c>
      <c r="AJ1419" s="312">
        <f t="shared" si="424"/>
        <v>0</v>
      </c>
      <c r="AK1419" s="27">
        <f t="shared" si="425"/>
        <v>0</v>
      </c>
      <c r="AL1419" s="27">
        <f t="shared" si="426"/>
        <v>0</v>
      </c>
      <c r="AM1419" s="27">
        <f t="shared" si="427"/>
        <v>0</v>
      </c>
      <c r="AN1419" s="77">
        <f t="shared" si="420"/>
        <v>0</v>
      </c>
      <c r="AP1419" s="27">
        <f t="shared" si="428"/>
        <v>0</v>
      </c>
      <c r="AQ1419" s="207">
        <f t="shared" si="429"/>
        <v>0</v>
      </c>
      <c r="AR1419" s="27">
        <f t="shared" si="430"/>
        <v>0</v>
      </c>
      <c r="AS1419" s="27">
        <f t="shared" si="431"/>
        <v>0</v>
      </c>
      <c r="AT1419" s="27">
        <f t="shared" si="432"/>
        <v>0</v>
      </c>
      <c r="AU1419" s="27">
        <f t="shared" si="433"/>
        <v>0</v>
      </c>
      <c r="AV1419" s="27">
        <f t="shared" si="434"/>
        <v>0</v>
      </c>
      <c r="AW1419" s="27">
        <f t="shared" si="435"/>
        <v>0</v>
      </c>
    </row>
    <row r="1420" spans="1:49">
      <c r="A1420" s="78">
        <v>1409</v>
      </c>
      <c r="B1420" s="69" t="s">
        <v>328</v>
      </c>
      <c r="C1420" s="314"/>
      <c r="D1420" s="72"/>
      <c r="E1420" s="180"/>
      <c r="F1420" s="72"/>
      <c r="G1420" s="72"/>
      <c r="H1420" s="325">
        <f t="shared" ref="H1420:H1483" si="436">IFERROR(IF(B1420="โปรดเลือก",0,IF(B1420="ไม่เป็นสมาชิก กบข.",ROUND((DATEDIF(F1420,G1420,"Y")+DATEDIF(F1420,G1420,"Ym")/12)+I1420,0),AN1420)),0)</f>
        <v>0</v>
      </c>
      <c r="I1420" s="71"/>
      <c r="J1420" s="303"/>
      <c r="K1420" s="303"/>
      <c r="L1420" s="303"/>
      <c r="M1420" s="304">
        <f t="shared" si="421"/>
        <v>0</v>
      </c>
      <c r="N1420" s="326" t="str">
        <f t="shared" ref="N1420:N1483" si="437">IFERROR(IF(P1420&lt;&gt;0,0,IF(B1420="โปรดเลือก ","",(IF(B1420="ไม่เป็นสมาชิก กบข.",M1420*H1420/50,IF(B1420="เป็นสมาชิก กบข. ",(IF(M1420*H1420/50&gt;0.7*M1420,0.7*M1420,M1420*H1420/50))))))),0)</f>
        <v/>
      </c>
      <c r="O1420" s="71"/>
      <c r="P1420" s="303"/>
      <c r="Q1420" s="214">
        <f t="shared" si="422"/>
        <v>0</v>
      </c>
      <c r="R1420" s="71"/>
      <c r="S1420" s="308"/>
      <c r="T1420" s="308"/>
      <c r="U1420" s="308"/>
      <c r="V1420" s="79"/>
      <c r="W1420" s="303"/>
      <c r="X1420" s="303"/>
      <c r="Y1420" s="309">
        <f t="shared" ref="Y1420:Y1483" si="438">IF(B1420="โปรดเลือก ",0,IF(P1420&lt;&gt;0,P1420,IF(W1420&gt;0,W1420+X1420,(J1420+N1420)*12+O1420*12+P1420+S1420+T1420+U1420)))</f>
        <v>0</v>
      </c>
      <c r="Z1420" s="73" t="s">
        <v>169</v>
      </c>
      <c r="AA1420" s="73" t="s">
        <v>169</v>
      </c>
      <c r="AB1420" s="317"/>
      <c r="AC1420" s="73" t="s">
        <v>169</v>
      </c>
      <c r="AD1420" s="73" t="s">
        <v>169</v>
      </c>
      <c r="AE1420" s="317"/>
      <c r="AF1420" s="73" t="s">
        <v>169</v>
      </c>
      <c r="AG1420" s="73" t="s">
        <v>169</v>
      </c>
      <c r="AH1420" s="317"/>
      <c r="AI1420" s="88">
        <f t="shared" si="423"/>
        <v>0</v>
      </c>
      <c r="AJ1420" s="312">
        <f t="shared" si="424"/>
        <v>0</v>
      </c>
      <c r="AK1420" s="27">
        <f t="shared" si="425"/>
        <v>0</v>
      </c>
      <c r="AL1420" s="27">
        <f t="shared" si="426"/>
        <v>0</v>
      </c>
      <c r="AM1420" s="27">
        <f t="shared" si="427"/>
        <v>0</v>
      </c>
      <c r="AN1420" s="77">
        <f t="shared" si="420"/>
        <v>0</v>
      </c>
      <c r="AP1420" s="27">
        <f t="shared" si="428"/>
        <v>0</v>
      </c>
      <c r="AQ1420" s="207">
        <f t="shared" si="429"/>
        <v>0</v>
      </c>
      <c r="AR1420" s="27">
        <f t="shared" si="430"/>
        <v>0</v>
      </c>
      <c r="AS1420" s="27">
        <f t="shared" si="431"/>
        <v>0</v>
      </c>
      <c r="AT1420" s="27">
        <f t="shared" si="432"/>
        <v>0</v>
      </c>
      <c r="AU1420" s="27">
        <f t="shared" si="433"/>
        <v>0</v>
      </c>
      <c r="AV1420" s="27">
        <f t="shared" si="434"/>
        <v>0</v>
      </c>
      <c r="AW1420" s="27">
        <f t="shared" si="435"/>
        <v>0</v>
      </c>
    </row>
    <row r="1421" spans="1:49">
      <c r="A1421" s="78">
        <v>1410</v>
      </c>
      <c r="B1421" s="69" t="s">
        <v>328</v>
      </c>
      <c r="C1421" s="314"/>
      <c r="D1421" s="72"/>
      <c r="E1421" s="180"/>
      <c r="F1421" s="72"/>
      <c r="G1421" s="72"/>
      <c r="H1421" s="325">
        <f t="shared" si="436"/>
        <v>0</v>
      </c>
      <c r="I1421" s="71"/>
      <c r="J1421" s="303"/>
      <c r="K1421" s="303"/>
      <c r="L1421" s="303"/>
      <c r="M1421" s="304">
        <f t="shared" si="421"/>
        <v>0</v>
      </c>
      <c r="N1421" s="326" t="str">
        <f t="shared" si="437"/>
        <v/>
      </c>
      <c r="O1421" s="71"/>
      <c r="P1421" s="303"/>
      <c r="Q1421" s="214">
        <f t="shared" si="422"/>
        <v>0</v>
      </c>
      <c r="R1421" s="71"/>
      <c r="S1421" s="308"/>
      <c r="T1421" s="308"/>
      <c r="U1421" s="308"/>
      <c r="V1421" s="79"/>
      <c r="W1421" s="303"/>
      <c r="X1421" s="303"/>
      <c r="Y1421" s="309">
        <f t="shared" si="438"/>
        <v>0</v>
      </c>
      <c r="Z1421" s="73" t="s">
        <v>169</v>
      </c>
      <c r="AA1421" s="73" t="s">
        <v>169</v>
      </c>
      <c r="AB1421" s="317"/>
      <c r="AC1421" s="73" t="s">
        <v>169</v>
      </c>
      <c r="AD1421" s="73" t="s">
        <v>169</v>
      </c>
      <c r="AE1421" s="317"/>
      <c r="AF1421" s="73" t="s">
        <v>169</v>
      </c>
      <c r="AG1421" s="73" t="s">
        <v>169</v>
      </c>
      <c r="AH1421" s="317"/>
      <c r="AI1421" s="88">
        <f t="shared" si="423"/>
        <v>0</v>
      </c>
      <c r="AJ1421" s="312">
        <f t="shared" si="424"/>
        <v>0</v>
      </c>
      <c r="AK1421" s="27">
        <f t="shared" si="425"/>
        <v>0</v>
      </c>
      <c r="AL1421" s="27">
        <f t="shared" si="426"/>
        <v>0</v>
      </c>
      <c r="AM1421" s="27">
        <f t="shared" si="427"/>
        <v>0</v>
      </c>
      <c r="AN1421" s="77">
        <f t="shared" ref="AN1421:AN1484" si="439">IF(B1421="โปรดเลือก",0,IF(B1421="เป็นสมาชิก กบข. ",(AK1421/365)+(AL1421/12)+AM1421+I1421,ROUND((AK1421/365)+(AL1421/12)+AM1421,0)))</f>
        <v>0</v>
      </c>
      <c r="AP1421" s="27">
        <f t="shared" si="428"/>
        <v>0</v>
      </c>
      <c r="AQ1421" s="207">
        <f t="shared" si="429"/>
        <v>0</v>
      </c>
      <c r="AR1421" s="27">
        <f t="shared" si="430"/>
        <v>0</v>
      </c>
      <c r="AS1421" s="27">
        <f t="shared" si="431"/>
        <v>0</v>
      </c>
      <c r="AT1421" s="27">
        <f t="shared" si="432"/>
        <v>0</v>
      </c>
      <c r="AU1421" s="27">
        <f t="shared" si="433"/>
        <v>0</v>
      </c>
      <c r="AV1421" s="27">
        <f t="shared" si="434"/>
        <v>0</v>
      </c>
      <c r="AW1421" s="27">
        <f t="shared" si="435"/>
        <v>0</v>
      </c>
    </row>
    <row r="1422" spans="1:49">
      <c r="A1422" s="78">
        <v>1411</v>
      </c>
      <c r="B1422" s="69" t="s">
        <v>328</v>
      </c>
      <c r="C1422" s="314"/>
      <c r="D1422" s="72"/>
      <c r="E1422" s="180"/>
      <c r="F1422" s="72"/>
      <c r="G1422" s="72"/>
      <c r="H1422" s="325">
        <f t="shared" si="436"/>
        <v>0</v>
      </c>
      <c r="I1422" s="71"/>
      <c r="J1422" s="303"/>
      <c r="K1422" s="303"/>
      <c r="L1422" s="303"/>
      <c r="M1422" s="304">
        <f t="shared" si="421"/>
        <v>0</v>
      </c>
      <c r="N1422" s="326" t="str">
        <f t="shared" si="437"/>
        <v/>
      </c>
      <c r="O1422" s="71"/>
      <c r="P1422" s="303"/>
      <c r="Q1422" s="214">
        <f t="shared" si="422"/>
        <v>0</v>
      </c>
      <c r="R1422" s="71"/>
      <c r="S1422" s="308"/>
      <c r="T1422" s="308"/>
      <c r="U1422" s="308"/>
      <c r="V1422" s="79"/>
      <c r="W1422" s="303"/>
      <c r="X1422" s="303"/>
      <c r="Y1422" s="309">
        <f t="shared" si="438"/>
        <v>0</v>
      </c>
      <c r="Z1422" s="73" t="s">
        <v>169</v>
      </c>
      <c r="AA1422" s="73" t="s">
        <v>169</v>
      </c>
      <c r="AB1422" s="317"/>
      <c r="AC1422" s="73" t="s">
        <v>169</v>
      </c>
      <c r="AD1422" s="73" t="s">
        <v>169</v>
      </c>
      <c r="AE1422" s="317"/>
      <c r="AF1422" s="73" t="s">
        <v>169</v>
      </c>
      <c r="AG1422" s="73" t="s">
        <v>169</v>
      </c>
      <c r="AH1422" s="317"/>
      <c r="AI1422" s="88">
        <f t="shared" si="423"/>
        <v>0</v>
      </c>
      <c r="AJ1422" s="312">
        <f t="shared" si="424"/>
        <v>0</v>
      </c>
      <c r="AK1422" s="27">
        <f t="shared" si="425"/>
        <v>0</v>
      </c>
      <c r="AL1422" s="27">
        <f t="shared" si="426"/>
        <v>0</v>
      </c>
      <c r="AM1422" s="27">
        <f t="shared" si="427"/>
        <v>0</v>
      </c>
      <c r="AN1422" s="77">
        <f t="shared" si="439"/>
        <v>0</v>
      </c>
      <c r="AP1422" s="27">
        <f t="shared" si="428"/>
        <v>0</v>
      </c>
      <c r="AQ1422" s="207">
        <f t="shared" si="429"/>
        <v>0</v>
      </c>
      <c r="AR1422" s="27">
        <f t="shared" si="430"/>
        <v>0</v>
      </c>
      <c r="AS1422" s="27">
        <f t="shared" si="431"/>
        <v>0</v>
      </c>
      <c r="AT1422" s="27">
        <f t="shared" si="432"/>
        <v>0</v>
      </c>
      <c r="AU1422" s="27">
        <f t="shared" si="433"/>
        <v>0</v>
      </c>
      <c r="AV1422" s="27">
        <f t="shared" si="434"/>
        <v>0</v>
      </c>
      <c r="AW1422" s="27">
        <f t="shared" si="435"/>
        <v>0</v>
      </c>
    </row>
    <row r="1423" spans="1:49">
      <c r="A1423" s="78">
        <v>1412</v>
      </c>
      <c r="B1423" s="69" t="s">
        <v>328</v>
      </c>
      <c r="C1423" s="314"/>
      <c r="D1423" s="72"/>
      <c r="E1423" s="180"/>
      <c r="F1423" s="72"/>
      <c r="G1423" s="72"/>
      <c r="H1423" s="325">
        <f t="shared" si="436"/>
        <v>0</v>
      </c>
      <c r="I1423" s="71"/>
      <c r="J1423" s="303"/>
      <c r="K1423" s="303"/>
      <c r="L1423" s="303"/>
      <c r="M1423" s="304">
        <f t="shared" si="421"/>
        <v>0</v>
      </c>
      <c r="N1423" s="326" t="str">
        <f t="shared" si="437"/>
        <v/>
      </c>
      <c r="O1423" s="71"/>
      <c r="P1423" s="303"/>
      <c r="Q1423" s="214">
        <f t="shared" si="422"/>
        <v>0</v>
      </c>
      <c r="R1423" s="71"/>
      <c r="S1423" s="308"/>
      <c r="T1423" s="308"/>
      <c r="U1423" s="308"/>
      <c r="V1423" s="79"/>
      <c r="W1423" s="303"/>
      <c r="X1423" s="303"/>
      <c r="Y1423" s="309">
        <f t="shared" si="438"/>
        <v>0</v>
      </c>
      <c r="Z1423" s="73" t="s">
        <v>169</v>
      </c>
      <c r="AA1423" s="73" t="s">
        <v>169</v>
      </c>
      <c r="AB1423" s="317"/>
      <c r="AC1423" s="73" t="s">
        <v>169</v>
      </c>
      <c r="AD1423" s="73" t="s">
        <v>169</v>
      </c>
      <c r="AE1423" s="317"/>
      <c r="AF1423" s="73" t="s">
        <v>169</v>
      </c>
      <c r="AG1423" s="73" t="s">
        <v>169</v>
      </c>
      <c r="AH1423" s="317"/>
      <c r="AI1423" s="88">
        <f t="shared" si="423"/>
        <v>0</v>
      </c>
      <c r="AJ1423" s="312">
        <f t="shared" si="424"/>
        <v>0</v>
      </c>
      <c r="AK1423" s="27">
        <f t="shared" si="425"/>
        <v>0</v>
      </c>
      <c r="AL1423" s="27">
        <f t="shared" si="426"/>
        <v>0</v>
      </c>
      <c r="AM1423" s="27">
        <f t="shared" si="427"/>
        <v>0</v>
      </c>
      <c r="AN1423" s="77">
        <f t="shared" si="439"/>
        <v>0</v>
      </c>
      <c r="AP1423" s="27">
        <f t="shared" si="428"/>
        <v>0</v>
      </c>
      <c r="AQ1423" s="207">
        <f t="shared" si="429"/>
        <v>0</v>
      </c>
      <c r="AR1423" s="27">
        <f t="shared" si="430"/>
        <v>0</v>
      </c>
      <c r="AS1423" s="27">
        <f t="shared" si="431"/>
        <v>0</v>
      </c>
      <c r="AT1423" s="27">
        <f t="shared" si="432"/>
        <v>0</v>
      </c>
      <c r="AU1423" s="27">
        <f t="shared" si="433"/>
        <v>0</v>
      </c>
      <c r="AV1423" s="27">
        <f t="shared" si="434"/>
        <v>0</v>
      </c>
      <c r="AW1423" s="27">
        <f t="shared" si="435"/>
        <v>0</v>
      </c>
    </row>
    <row r="1424" spans="1:49">
      <c r="A1424" s="78">
        <v>1413</v>
      </c>
      <c r="B1424" s="69" t="s">
        <v>328</v>
      </c>
      <c r="C1424" s="314"/>
      <c r="D1424" s="72"/>
      <c r="E1424" s="180"/>
      <c r="F1424" s="72"/>
      <c r="G1424" s="72"/>
      <c r="H1424" s="325">
        <f t="shared" si="436"/>
        <v>0</v>
      </c>
      <c r="I1424" s="71"/>
      <c r="J1424" s="303"/>
      <c r="K1424" s="303"/>
      <c r="L1424" s="303"/>
      <c r="M1424" s="304">
        <f t="shared" si="421"/>
        <v>0</v>
      </c>
      <c r="N1424" s="326" t="str">
        <f t="shared" si="437"/>
        <v/>
      </c>
      <c r="O1424" s="71"/>
      <c r="P1424" s="303"/>
      <c r="Q1424" s="214">
        <f t="shared" si="422"/>
        <v>0</v>
      </c>
      <c r="R1424" s="71"/>
      <c r="S1424" s="308"/>
      <c r="T1424" s="308"/>
      <c r="U1424" s="308"/>
      <c r="V1424" s="79"/>
      <c r="W1424" s="303"/>
      <c r="X1424" s="303"/>
      <c r="Y1424" s="309">
        <f t="shared" si="438"/>
        <v>0</v>
      </c>
      <c r="Z1424" s="73" t="s">
        <v>169</v>
      </c>
      <c r="AA1424" s="73" t="s">
        <v>169</v>
      </c>
      <c r="AB1424" s="317"/>
      <c r="AC1424" s="73" t="s">
        <v>169</v>
      </c>
      <c r="AD1424" s="73" t="s">
        <v>169</v>
      </c>
      <c r="AE1424" s="317"/>
      <c r="AF1424" s="73" t="s">
        <v>169</v>
      </c>
      <c r="AG1424" s="73" t="s">
        <v>169</v>
      </c>
      <c r="AH1424" s="317"/>
      <c r="AI1424" s="88">
        <f t="shared" si="423"/>
        <v>0</v>
      </c>
      <c r="AJ1424" s="312">
        <f t="shared" si="424"/>
        <v>0</v>
      </c>
      <c r="AK1424" s="27">
        <f t="shared" si="425"/>
        <v>0</v>
      </c>
      <c r="AL1424" s="27">
        <f t="shared" si="426"/>
        <v>0</v>
      </c>
      <c r="AM1424" s="27">
        <f t="shared" si="427"/>
        <v>0</v>
      </c>
      <c r="AN1424" s="77">
        <f t="shared" si="439"/>
        <v>0</v>
      </c>
      <c r="AP1424" s="27">
        <f t="shared" si="428"/>
        <v>0</v>
      </c>
      <c r="AQ1424" s="207">
        <f t="shared" si="429"/>
        <v>0</v>
      </c>
      <c r="AR1424" s="27">
        <f t="shared" si="430"/>
        <v>0</v>
      </c>
      <c r="AS1424" s="27">
        <f t="shared" si="431"/>
        <v>0</v>
      </c>
      <c r="AT1424" s="27">
        <f t="shared" si="432"/>
        <v>0</v>
      </c>
      <c r="AU1424" s="27">
        <f t="shared" si="433"/>
        <v>0</v>
      </c>
      <c r="AV1424" s="27">
        <f t="shared" si="434"/>
        <v>0</v>
      </c>
      <c r="AW1424" s="27">
        <f t="shared" si="435"/>
        <v>0</v>
      </c>
    </row>
    <row r="1425" spans="1:49">
      <c r="A1425" s="78">
        <v>1414</v>
      </c>
      <c r="B1425" s="69" t="s">
        <v>328</v>
      </c>
      <c r="C1425" s="314"/>
      <c r="D1425" s="72"/>
      <c r="E1425" s="180"/>
      <c r="F1425" s="72"/>
      <c r="G1425" s="72"/>
      <c r="H1425" s="325">
        <f t="shared" si="436"/>
        <v>0</v>
      </c>
      <c r="I1425" s="71"/>
      <c r="J1425" s="303"/>
      <c r="K1425" s="303"/>
      <c r="L1425" s="303"/>
      <c r="M1425" s="304">
        <f t="shared" si="421"/>
        <v>0</v>
      </c>
      <c r="N1425" s="326" t="str">
        <f t="shared" si="437"/>
        <v/>
      </c>
      <c r="O1425" s="71"/>
      <c r="P1425" s="303"/>
      <c r="Q1425" s="214">
        <f t="shared" si="422"/>
        <v>0</v>
      </c>
      <c r="R1425" s="71"/>
      <c r="S1425" s="308"/>
      <c r="T1425" s="308"/>
      <c r="U1425" s="308"/>
      <c r="V1425" s="79"/>
      <c r="W1425" s="303"/>
      <c r="X1425" s="303"/>
      <c r="Y1425" s="309">
        <f t="shared" si="438"/>
        <v>0</v>
      </c>
      <c r="Z1425" s="73" t="s">
        <v>169</v>
      </c>
      <c r="AA1425" s="73" t="s">
        <v>169</v>
      </c>
      <c r="AB1425" s="317"/>
      <c r="AC1425" s="73" t="s">
        <v>169</v>
      </c>
      <c r="AD1425" s="73" t="s">
        <v>169</v>
      </c>
      <c r="AE1425" s="317"/>
      <c r="AF1425" s="73" t="s">
        <v>169</v>
      </c>
      <c r="AG1425" s="73" t="s">
        <v>169</v>
      </c>
      <c r="AH1425" s="317"/>
      <c r="AI1425" s="88">
        <f t="shared" si="423"/>
        <v>0</v>
      </c>
      <c r="AJ1425" s="312">
        <f t="shared" si="424"/>
        <v>0</v>
      </c>
      <c r="AK1425" s="27">
        <f t="shared" si="425"/>
        <v>0</v>
      </c>
      <c r="AL1425" s="27">
        <f t="shared" si="426"/>
        <v>0</v>
      </c>
      <c r="AM1425" s="27">
        <f t="shared" si="427"/>
        <v>0</v>
      </c>
      <c r="AN1425" s="77">
        <f t="shared" si="439"/>
        <v>0</v>
      </c>
      <c r="AP1425" s="27">
        <f t="shared" si="428"/>
        <v>0</v>
      </c>
      <c r="AQ1425" s="207">
        <f t="shared" si="429"/>
        <v>0</v>
      </c>
      <c r="AR1425" s="27">
        <f t="shared" si="430"/>
        <v>0</v>
      </c>
      <c r="AS1425" s="27">
        <f t="shared" si="431"/>
        <v>0</v>
      </c>
      <c r="AT1425" s="27">
        <f t="shared" si="432"/>
        <v>0</v>
      </c>
      <c r="AU1425" s="27">
        <f t="shared" si="433"/>
        <v>0</v>
      </c>
      <c r="AV1425" s="27">
        <f t="shared" si="434"/>
        <v>0</v>
      </c>
      <c r="AW1425" s="27">
        <f t="shared" si="435"/>
        <v>0</v>
      </c>
    </row>
    <row r="1426" spans="1:49">
      <c r="A1426" s="78">
        <v>1415</v>
      </c>
      <c r="B1426" s="69" t="s">
        <v>328</v>
      </c>
      <c r="C1426" s="314"/>
      <c r="D1426" s="72"/>
      <c r="E1426" s="180"/>
      <c r="F1426" s="72"/>
      <c r="G1426" s="72"/>
      <c r="H1426" s="325">
        <f t="shared" si="436"/>
        <v>0</v>
      </c>
      <c r="I1426" s="71"/>
      <c r="J1426" s="303"/>
      <c r="K1426" s="303"/>
      <c r="L1426" s="303"/>
      <c r="M1426" s="304">
        <f t="shared" si="421"/>
        <v>0</v>
      </c>
      <c r="N1426" s="326" t="str">
        <f t="shared" si="437"/>
        <v/>
      </c>
      <c r="O1426" s="71"/>
      <c r="P1426" s="303"/>
      <c r="Q1426" s="214">
        <f t="shared" si="422"/>
        <v>0</v>
      </c>
      <c r="R1426" s="71"/>
      <c r="S1426" s="308"/>
      <c r="T1426" s="308"/>
      <c r="U1426" s="308"/>
      <c r="V1426" s="79"/>
      <c r="W1426" s="303"/>
      <c r="X1426" s="303"/>
      <c r="Y1426" s="309">
        <f t="shared" si="438"/>
        <v>0</v>
      </c>
      <c r="Z1426" s="73" t="s">
        <v>169</v>
      </c>
      <c r="AA1426" s="73" t="s">
        <v>169</v>
      </c>
      <c r="AB1426" s="317"/>
      <c r="AC1426" s="73" t="s">
        <v>169</v>
      </c>
      <c r="AD1426" s="73" t="s">
        <v>169</v>
      </c>
      <c r="AE1426" s="317"/>
      <c r="AF1426" s="73" t="s">
        <v>169</v>
      </c>
      <c r="AG1426" s="73" t="s">
        <v>169</v>
      </c>
      <c r="AH1426" s="317"/>
      <c r="AI1426" s="88">
        <f t="shared" si="423"/>
        <v>0</v>
      </c>
      <c r="AJ1426" s="312">
        <f t="shared" si="424"/>
        <v>0</v>
      </c>
      <c r="AK1426" s="27">
        <f t="shared" si="425"/>
        <v>0</v>
      </c>
      <c r="AL1426" s="27">
        <f t="shared" si="426"/>
        <v>0</v>
      </c>
      <c r="AM1426" s="27">
        <f t="shared" si="427"/>
        <v>0</v>
      </c>
      <c r="AN1426" s="77">
        <f t="shared" si="439"/>
        <v>0</v>
      </c>
      <c r="AP1426" s="27">
        <f t="shared" si="428"/>
        <v>0</v>
      </c>
      <c r="AQ1426" s="207">
        <f t="shared" si="429"/>
        <v>0</v>
      </c>
      <c r="AR1426" s="27">
        <f t="shared" si="430"/>
        <v>0</v>
      </c>
      <c r="AS1426" s="27">
        <f t="shared" si="431"/>
        <v>0</v>
      </c>
      <c r="AT1426" s="27">
        <f t="shared" si="432"/>
        <v>0</v>
      </c>
      <c r="AU1426" s="27">
        <f t="shared" si="433"/>
        <v>0</v>
      </c>
      <c r="AV1426" s="27">
        <f t="shared" si="434"/>
        <v>0</v>
      </c>
      <c r="AW1426" s="27">
        <f t="shared" si="435"/>
        <v>0</v>
      </c>
    </row>
    <row r="1427" spans="1:49">
      <c r="A1427" s="78">
        <v>1416</v>
      </c>
      <c r="B1427" s="69" t="s">
        <v>328</v>
      </c>
      <c r="C1427" s="314"/>
      <c r="D1427" s="72"/>
      <c r="E1427" s="180"/>
      <c r="F1427" s="72"/>
      <c r="G1427" s="72"/>
      <c r="H1427" s="325">
        <f t="shared" si="436"/>
        <v>0</v>
      </c>
      <c r="I1427" s="71"/>
      <c r="J1427" s="303"/>
      <c r="K1427" s="303"/>
      <c r="L1427" s="303"/>
      <c r="M1427" s="304">
        <f t="shared" si="421"/>
        <v>0</v>
      </c>
      <c r="N1427" s="326" t="str">
        <f t="shared" si="437"/>
        <v/>
      </c>
      <c r="O1427" s="71"/>
      <c r="P1427" s="303"/>
      <c r="Q1427" s="214">
        <f t="shared" si="422"/>
        <v>0</v>
      </c>
      <c r="R1427" s="71"/>
      <c r="S1427" s="308"/>
      <c r="T1427" s="308"/>
      <c r="U1427" s="308"/>
      <c r="V1427" s="79"/>
      <c r="W1427" s="303"/>
      <c r="X1427" s="303"/>
      <c r="Y1427" s="309">
        <f t="shared" si="438"/>
        <v>0</v>
      </c>
      <c r="Z1427" s="73" t="s">
        <v>169</v>
      </c>
      <c r="AA1427" s="73" t="s">
        <v>169</v>
      </c>
      <c r="AB1427" s="317"/>
      <c r="AC1427" s="73" t="s">
        <v>169</v>
      </c>
      <c r="AD1427" s="73" t="s">
        <v>169</v>
      </c>
      <c r="AE1427" s="317"/>
      <c r="AF1427" s="73" t="s">
        <v>169</v>
      </c>
      <c r="AG1427" s="73" t="s">
        <v>169</v>
      </c>
      <c r="AH1427" s="317"/>
      <c r="AI1427" s="88">
        <f t="shared" si="423"/>
        <v>0</v>
      </c>
      <c r="AJ1427" s="312">
        <f t="shared" si="424"/>
        <v>0</v>
      </c>
      <c r="AK1427" s="27">
        <f t="shared" si="425"/>
        <v>0</v>
      </c>
      <c r="AL1427" s="27">
        <f t="shared" si="426"/>
        <v>0</v>
      </c>
      <c r="AM1427" s="27">
        <f t="shared" si="427"/>
        <v>0</v>
      </c>
      <c r="AN1427" s="77">
        <f t="shared" si="439"/>
        <v>0</v>
      </c>
      <c r="AP1427" s="27">
        <f t="shared" si="428"/>
        <v>0</v>
      </c>
      <c r="AQ1427" s="207">
        <f t="shared" si="429"/>
        <v>0</v>
      </c>
      <c r="AR1427" s="27">
        <f t="shared" si="430"/>
        <v>0</v>
      </c>
      <c r="AS1427" s="27">
        <f t="shared" si="431"/>
        <v>0</v>
      </c>
      <c r="AT1427" s="27">
        <f t="shared" si="432"/>
        <v>0</v>
      </c>
      <c r="AU1427" s="27">
        <f t="shared" si="433"/>
        <v>0</v>
      </c>
      <c r="AV1427" s="27">
        <f t="shared" si="434"/>
        <v>0</v>
      </c>
      <c r="AW1427" s="27">
        <f t="shared" si="435"/>
        <v>0</v>
      </c>
    </row>
    <row r="1428" spans="1:49">
      <c r="A1428" s="78">
        <v>1417</v>
      </c>
      <c r="B1428" s="69" t="s">
        <v>328</v>
      </c>
      <c r="C1428" s="314"/>
      <c r="D1428" s="72"/>
      <c r="E1428" s="180"/>
      <c r="F1428" s="72"/>
      <c r="G1428" s="72"/>
      <c r="H1428" s="325">
        <f t="shared" si="436"/>
        <v>0</v>
      </c>
      <c r="I1428" s="71"/>
      <c r="J1428" s="303"/>
      <c r="K1428" s="303"/>
      <c r="L1428" s="303"/>
      <c r="M1428" s="304">
        <f t="shared" si="421"/>
        <v>0</v>
      </c>
      <c r="N1428" s="326" t="str">
        <f t="shared" si="437"/>
        <v/>
      </c>
      <c r="O1428" s="71"/>
      <c r="P1428" s="303"/>
      <c r="Q1428" s="214">
        <f t="shared" si="422"/>
        <v>0</v>
      </c>
      <c r="R1428" s="71"/>
      <c r="S1428" s="308"/>
      <c r="T1428" s="308"/>
      <c r="U1428" s="308"/>
      <c r="V1428" s="79"/>
      <c r="W1428" s="303"/>
      <c r="X1428" s="303"/>
      <c r="Y1428" s="309">
        <f t="shared" si="438"/>
        <v>0</v>
      </c>
      <c r="Z1428" s="73" t="s">
        <v>169</v>
      </c>
      <c r="AA1428" s="73" t="s">
        <v>169</v>
      </c>
      <c r="AB1428" s="317"/>
      <c r="AC1428" s="73" t="s">
        <v>169</v>
      </c>
      <c r="AD1428" s="73" t="s">
        <v>169</v>
      </c>
      <c r="AE1428" s="317"/>
      <c r="AF1428" s="73" t="s">
        <v>169</v>
      </c>
      <c r="AG1428" s="73" t="s">
        <v>169</v>
      </c>
      <c r="AH1428" s="317"/>
      <c r="AI1428" s="88">
        <f t="shared" si="423"/>
        <v>0</v>
      </c>
      <c r="AJ1428" s="312">
        <f t="shared" si="424"/>
        <v>0</v>
      </c>
      <c r="AK1428" s="27">
        <f t="shared" si="425"/>
        <v>0</v>
      </c>
      <c r="AL1428" s="27">
        <f t="shared" si="426"/>
        <v>0</v>
      </c>
      <c r="AM1428" s="27">
        <f t="shared" si="427"/>
        <v>0</v>
      </c>
      <c r="AN1428" s="77">
        <f t="shared" si="439"/>
        <v>0</v>
      </c>
      <c r="AP1428" s="27">
        <f t="shared" si="428"/>
        <v>0</v>
      </c>
      <c r="AQ1428" s="207">
        <f t="shared" si="429"/>
        <v>0</v>
      </c>
      <c r="AR1428" s="27">
        <f t="shared" si="430"/>
        <v>0</v>
      </c>
      <c r="AS1428" s="27">
        <f t="shared" si="431"/>
        <v>0</v>
      </c>
      <c r="AT1428" s="27">
        <f t="shared" si="432"/>
        <v>0</v>
      </c>
      <c r="AU1428" s="27">
        <f t="shared" si="433"/>
        <v>0</v>
      </c>
      <c r="AV1428" s="27">
        <f t="shared" si="434"/>
        <v>0</v>
      </c>
      <c r="AW1428" s="27">
        <f t="shared" si="435"/>
        <v>0</v>
      </c>
    </row>
    <row r="1429" spans="1:49">
      <c r="A1429" s="78">
        <v>1418</v>
      </c>
      <c r="B1429" s="69" t="s">
        <v>328</v>
      </c>
      <c r="C1429" s="314"/>
      <c r="D1429" s="72"/>
      <c r="E1429" s="180"/>
      <c r="F1429" s="72"/>
      <c r="G1429" s="72"/>
      <c r="H1429" s="325">
        <f t="shared" si="436"/>
        <v>0</v>
      </c>
      <c r="I1429" s="71"/>
      <c r="J1429" s="303"/>
      <c r="K1429" s="303"/>
      <c r="L1429" s="303"/>
      <c r="M1429" s="304">
        <f t="shared" si="421"/>
        <v>0</v>
      </c>
      <c r="N1429" s="326" t="str">
        <f t="shared" si="437"/>
        <v/>
      </c>
      <c r="O1429" s="71"/>
      <c r="P1429" s="303"/>
      <c r="Q1429" s="214">
        <f t="shared" si="422"/>
        <v>0</v>
      </c>
      <c r="R1429" s="71"/>
      <c r="S1429" s="308"/>
      <c r="T1429" s="308"/>
      <c r="U1429" s="308"/>
      <c r="V1429" s="79"/>
      <c r="W1429" s="303"/>
      <c r="X1429" s="303"/>
      <c r="Y1429" s="309">
        <f t="shared" si="438"/>
        <v>0</v>
      </c>
      <c r="Z1429" s="73" t="s">
        <v>169</v>
      </c>
      <c r="AA1429" s="73" t="s">
        <v>169</v>
      </c>
      <c r="AB1429" s="317"/>
      <c r="AC1429" s="73" t="s">
        <v>169</v>
      </c>
      <c r="AD1429" s="73" t="s">
        <v>169</v>
      </c>
      <c r="AE1429" s="317"/>
      <c r="AF1429" s="73" t="s">
        <v>169</v>
      </c>
      <c r="AG1429" s="73" t="s">
        <v>169</v>
      </c>
      <c r="AH1429" s="317"/>
      <c r="AI1429" s="88">
        <f t="shared" si="423"/>
        <v>0</v>
      </c>
      <c r="AJ1429" s="312">
        <f t="shared" si="424"/>
        <v>0</v>
      </c>
      <c r="AK1429" s="27">
        <f t="shared" si="425"/>
        <v>0</v>
      </c>
      <c r="AL1429" s="27">
        <f t="shared" si="426"/>
        <v>0</v>
      </c>
      <c r="AM1429" s="27">
        <f t="shared" si="427"/>
        <v>0</v>
      </c>
      <c r="AN1429" s="77">
        <f t="shared" si="439"/>
        <v>0</v>
      </c>
      <c r="AP1429" s="27">
        <f t="shared" si="428"/>
        <v>0</v>
      </c>
      <c r="AQ1429" s="207">
        <f t="shared" si="429"/>
        <v>0</v>
      </c>
      <c r="AR1429" s="27">
        <f t="shared" si="430"/>
        <v>0</v>
      </c>
      <c r="AS1429" s="27">
        <f t="shared" si="431"/>
        <v>0</v>
      </c>
      <c r="AT1429" s="27">
        <f t="shared" si="432"/>
        <v>0</v>
      </c>
      <c r="AU1429" s="27">
        <f t="shared" si="433"/>
        <v>0</v>
      </c>
      <c r="AV1429" s="27">
        <f t="shared" si="434"/>
        <v>0</v>
      </c>
      <c r="AW1429" s="27">
        <f t="shared" si="435"/>
        <v>0</v>
      </c>
    </row>
    <row r="1430" spans="1:49">
      <c r="A1430" s="78">
        <v>1419</v>
      </c>
      <c r="B1430" s="69" t="s">
        <v>328</v>
      </c>
      <c r="C1430" s="314"/>
      <c r="D1430" s="72"/>
      <c r="E1430" s="180"/>
      <c r="F1430" s="72"/>
      <c r="G1430" s="72"/>
      <c r="H1430" s="325">
        <f t="shared" si="436"/>
        <v>0</v>
      </c>
      <c r="I1430" s="71"/>
      <c r="J1430" s="303"/>
      <c r="K1430" s="303"/>
      <c r="L1430" s="303"/>
      <c r="M1430" s="304">
        <f t="shared" si="421"/>
        <v>0</v>
      </c>
      <c r="N1430" s="326" t="str">
        <f t="shared" si="437"/>
        <v/>
      </c>
      <c r="O1430" s="71"/>
      <c r="P1430" s="303"/>
      <c r="Q1430" s="214">
        <f t="shared" si="422"/>
        <v>0</v>
      </c>
      <c r="R1430" s="71"/>
      <c r="S1430" s="308"/>
      <c r="T1430" s="308"/>
      <c r="U1430" s="308"/>
      <c r="V1430" s="79"/>
      <c r="W1430" s="303"/>
      <c r="X1430" s="303"/>
      <c r="Y1430" s="309">
        <f t="shared" si="438"/>
        <v>0</v>
      </c>
      <c r="Z1430" s="73" t="s">
        <v>169</v>
      </c>
      <c r="AA1430" s="73" t="s">
        <v>169</v>
      </c>
      <c r="AB1430" s="317"/>
      <c r="AC1430" s="73" t="s">
        <v>169</v>
      </c>
      <c r="AD1430" s="73" t="s">
        <v>169</v>
      </c>
      <c r="AE1430" s="317"/>
      <c r="AF1430" s="73" t="s">
        <v>169</v>
      </c>
      <c r="AG1430" s="73" t="s">
        <v>169</v>
      </c>
      <c r="AH1430" s="317"/>
      <c r="AI1430" s="88">
        <f t="shared" si="423"/>
        <v>0</v>
      </c>
      <c r="AJ1430" s="312">
        <f t="shared" si="424"/>
        <v>0</v>
      </c>
      <c r="AK1430" s="27">
        <f t="shared" si="425"/>
        <v>0</v>
      </c>
      <c r="AL1430" s="27">
        <f t="shared" si="426"/>
        <v>0</v>
      </c>
      <c r="AM1430" s="27">
        <f t="shared" si="427"/>
        <v>0</v>
      </c>
      <c r="AN1430" s="77">
        <f t="shared" si="439"/>
        <v>0</v>
      </c>
      <c r="AP1430" s="27">
        <f t="shared" si="428"/>
        <v>0</v>
      </c>
      <c r="AQ1430" s="207">
        <f t="shared" si="429"/>
        <v>0</v>
      </c>
      <c r="AR1430" s="27">
        <f t="shared" si="430"/>
        <v>0</v>
      </c>
      <c r="AS1430" s="27">
        <f t="shared" si="431"/>
        <v>0</v>
      </c>
      <c r="AT1430" s="27">
        <f t="shared" si="432"/>
        <v>0</v>
      </c>
      <c r="AU1430" s="27">
        <f t="shared" si="433"/>
        <v>0</v>
      </c>
      <c r="AV1430" s="27">
        <f t="shared" si="434"/>
        <v>0</v>
      </c>
      <c r="AW1430" s="27">
        <f t="shared" si="435"/>
        <v>0</v>
      </c>
    </row>
    <row r="1431" spans="1:49">
      <c r="A1431" s="78">
        <v>1420</v>
      </c>
      <c r="B1431" s="69" t="s">
        <v>328</v>
      </c>
      <c r="C1431" s="314"/>
      <c r="D1431" s="72"/>
      <c r="E1431" s="180"/>
      <c r="F1431" s="72"/>
      <c r="G1431" s="72"/>
      <c r="H1431" s="325">
        <f t="shared" si="436"/>
        <v>0</v>
      </c>
      <c r="I1431" s="71"/>
      <c r="J1431" s="303"/>
      <c r="K1431" s="303"/>
      <c r="L1431" s="303"/>
      <c r="M1431" s="304">
        <f t="shared" si="421"/>
        <v>0</v>
      </c>
      <c r="N1431" s="326" t="str">
        <f t="shared" si="437"/>
        <v/>
      </c>
      <c r="O1431" s="71"/>
      <c r="P1431" s="303"/>
      <c r="Q1431" s="214">
        <f t="shared" si="422"/>
        <v>0</v>
      </c>
      <c r="R1431" s="71"/>
      <c r="S1431" s="308"/>
      <c r="T1431" s="308"/>
      <c r="U1431" s="308"/>
      <c r="V1431" s="79"/>
      <c r="W1431" s="303"/>
      <c r="X1431" s="303"/>
      <c r="Y1431" s="309">
        <f t="shared" si="438"/>
        <v>0</v>
      </c>
      <c r="Z1431" s="73" t="s">
        <v>169</v>
      </c>
      <c r="AA1431" s="73" t="s">
        <v>169</v>
      </c>
      <c r="AB1431" s="317"/>
      <c r="AC1431" s="73" t="s">
        <v>169</v>
      </c>
      <c r="AD1431" s="73" t="s">
        <v>169</v>
      </c>
      <c r="AE1431" s="317"/>
      <c r="AF1431" s="73" t="s">
        <v>169</v>
      </c>
      <c r="AG1431" s="73" t="s">
        <v>169</v>
      </c>
      <c r="AH1431" s="317"/>
      <c r="AI1431" s="88">
        <f t="shared" si="423"/>
        <v>0</v>
      </c>
      <c r="AJ1431" s="312">
        <f t="shared" si="424"/>
        <v>0</v>
      </c>
      <c r="AK1431" s="27">
        <f t="shared" si="425"/>
        <v>0</v>
      </c>
      <c r="AL1431" s="27">
        <f t="shared" si="426"/>
        <v>0</v>
      </c>
      <c r="AM1431" s="27">
        <f t="shared" si="427"/>
        <v>0</v>
      </c>
      <c r="AN1431" s="77">
        <f t="shared" si="439"/>
        <v>0</v>
      </c>
      <c r="AP1431" s="27">
        <f t="shared" si="428"/>
        <v>0</v>
      </c>
      <c r="AQ1431" s="207">
        <f t="shared" si="429"/>
        <v>0</v>
      </c>
      <c r="AR1431" s="27">
        <f t="shared" si="430"/>
        <v>0</v>
      </c>
      <c r="AS1431" s="27">
        <f t="shared" si="431"/>
        <v>0</v>
      </c>
      <c r="AT1431" s="27">
        <f t="shared" si="432"/>
        <v>0</v>
      </c>
      <c r="AU1431" s="27">
        <f t="shared" si="433"/>
        <v>0</v>
      </c>
      <c r="AV1431" s="27">
        <f t="shared" si="434"/>
        <v>0</v>
      </c>
      <c r="AW1431" s="27">
        <f t="shared" si="435"/>
        <v>0</v>
      </c>
    </row>
    <row r="1432" spans="1:49">
      <c r="A1432" s="78">
        <v>1421</v>
      </c>
      <c r="B1432" s="69" t="s">
        <v>328</v>
      </c>
      <c r="C1432" s="314"/>
      <c r="D1432" s="72"/>
      <c r="E1432" s="180"/>
      <c r="F1432" s="72"/>
      <c r="G1432" s="72"/>
      <c r="H1432" s="325">
        <f t="shared" si="436"/>
        <v>0</v>
      </c>
      <c r="I1432" s="71"/>
      <c r="J1432" s="303"/>
      <c r="K1432" s="303"/>
      <c r="L1432" s="303"/>
      <c r="M1432" s="304">
        <f t="shared" si="421"/>
        <v>0</v>
      </c>
      <c r="N1432" s="326" t="str">
        <f t="shared" si="437"/>
        <v/>
      </c>
      <c r="O1432" s="71"/>
      <c r="P1432" s="303"/>
      <c r="Q1432" s="214">
        <f t="shared" si="422"/>
        <v>0</v>
      </c>
      <c r="R1432" s="71"/>
      <c r="S1432" s="308"/>
      <c r="T1432" s="308"/>
      <c r="U1432" s="308"/>
      <c r="V1432" s="79"/>
      <c r="W1432" s="303"/>
      <c r="X1432" s="303"/>
      <c r="Y1432" s="309">
        <f t="shared" si="438"/>
        <v>0</v>
      </c>
      <c r="Z1432" s="73" t="s">
        <v>169</v>
      </c>
      <c r="AA1432" s="73" t="s">
        <v>169</v>
      </c>
      <c r="AB1432" s="317"/>
      <c r="AC1432" s="73" t="s">
        <v>169</v>
      </c>
      <c r="AD1432" s="73" t="s">
        <v>169</v>
      </c>
      <c r="AE1432" s="317"/>
      <c r="AF1432" s="73" t="s">
        <v>169</v>
      </c>
      <c r="AG1432" s="73" t="s">
        <v>169</v>
      </c>
      <c r="AH1432" s="317"/>
      <c r="AI1432" s="88">
        <f t="shared" si="423"/>
        <v>0</v>
      </c>
      <c r="AJ1432" s="312">
        <f t="shared" si="424"/>
        <v>0</v>
      </c>
      <c r="AK1432" s="27">
        <f t="shared" si="425"/>
        <v>0</v>
      </c>
      <c r="AL1432" s="27">
        <f t="shared" si="426"/>
        <v>0</v>
      </c>
      <c r="AM1432" s="27">
        <f t="shared" si="427"/>
        <v>0</v>
      </c>
      <c r="AN1432" s="77">
        <f t="shared" si="439"/>
        <v>0</v>
      </c>
      <c r="AP1432" s="27">
        <f t="shared" si="428"/>
        <v>0</v>
      </c>
      <c r="AQ1432" s="207">
        <f t="shared" si="429"/>
        <v>0</v>
      </c>
      <c r="AR1432" s="27">
        <f t="shared" si="430"/>
        <v>0</v>
      </c>
      <c r="AS1432" s="27">
        <f t="shared" si="431"/>
        <v>0</v>
      </c>
      <c r="AT1432" s="27">
        <f t="shared" si="432"/>
        <v>0</v>
      </c>
      <c r="AU1432" s="27">
        <f t="shared" si="433"/>
        <v>0</v>
      </c>
      <c r="AV1432" s="27">
        <f t="shared" si="434"/>
        <v>0</v>
      </c>
      <c r="AW1432" s="27">
        <f t="shared" si="435"/>
        <v>0</v>
      </c>
    </row>
    <row r="1433" spans="1:49">
      <c r="A1433" s="78">
        <v>1422</v>
      </c>
      <c r="B1433" s="69" t="s">
        <v>328</v>
      </c>
      <c r="C1433" s="314"/>
      <c r="D1433" s="72"/>
      <c r="E1433" s="180"/>
      <c r="F1433" s="72"/>
      <c r="G1433" s="72"/>
      <c r="H1433" s="325">
        <f t="shared" si="436"/>
        <v>0</v>
      </c>
      <c r="I1433" s="71"/>
      <c r="J1433" s="303"/>
      <c r="K1433" s="303"/>
      <c r="L1433" s="303"/>
      <c r="M1433" s="304">
        <f t="shared" si="421"/>
        <v>0</v>
      </c>
      <c r="N1433" s="326" t="str">
        <f t="shared" si="437"/>
        <v/>
      </c>
      <c r="O1433" s="71"/>
      <c r="P1433" s="303"/>
      <c r="Q1433" s="214">
        <f t="shared" si="422"/>
        <v>0</v>
      </c>
      <c r="R1433" s="71"/>
      <c r="S1433" s="308"/>
      <c r="T1433" s="308"/>
      <c r="U1433" s="308"/>
      <c r="V1433" s="79"/>
      <c r="W1433" s="303"/>
      <c r="X1433" s="303"/>
      <c r="Y1433" s="309">
        <f t="shared" si="438"/>
        <v>0</v>
      </c>
      <c r="Z1433" s="73" t="s">
        <v>169</v>
      </c>
      <c r="AA1433" s="73" t="s">
        <v>169</v>
      </c>
      <c r="AB1433" s="317"/>
      <c r="AC1433" s="73" t="s">
        <v>169</v>
      </c>
      <c r="AD1433" s="73" t="s">
        <v>169</v>
      </c>
      <c r="AE1433" s="317"/>
      <c r="AF1433" s="73" t="s">
        <v>169</v>
      </c>
      <c r="AG1433" s="73" t="s">
        <v>169</v>
      </c>
      <c r="AH1433" s="317"/>
      <c r="AI1433" s="88">
        <f t="shared" si="423"/>
        <v>0</v>
      </c>
      <c r="AJ1433" s="312">
        <f t="shared" si="424"/>
        <v>0</v>
      </c>
      <c r="AK1433" s="27">
        <f t="shared" si="425"/>
        <v>0</v>
      </c>
      <c r="AL1433" s="27">
        <f t="shared" si="426"/>
        <v>0</v>
      </c>
      <c r="AM1433" s="27">
        <f t="shared" si="427"/>
        <v>0</v>
      </c>
      <c r="AN1433" s="77">
        <f t="shared" si="439"/>
        <v>0</v>
      </c>
      <c r="AP1433" s="27">
        <f t="shared" si="428"/>
        <v>0</v>
      </c>
      <c r="AQ1433" s="207">
        <f t="shared" si="429"/>
        <v>0</v>
      </c>
      <c r="AR1433" s="27">
        <f t="shared" si="430"/>
        <v>0</v>
      </c>
      <c r="AS1433" s="27">
        <f t="shared" si="431"/>
        <v>0</v>
      </c>
      <c r="AT1433" s="27">
        <f t="shared" si="432"/>
        <v>0</v>
      </c>
      <c r="AU1433" s="27">
        <f t="shared" si="433"/>
        <v>0</v>
      </c>
      <c r="AV1433" s="27">
        <f t="shared" si="434"/>
        <v>0</v>
      </c>
      <c r="AW1433" s="27">
        <f t="shared" si="435"/>
        <v>0</v>
      </c>
    </row>
    <row r="1434" spans="1:49">
      <c r="A1434" s="78">
        <v>1423</v>
      </c>
      <c r="B1434" s="69" t="s">
        <v>328</v>
      </c>
      <c r="C1434" s="314"/>
      <c r="D1434" s="72"/>
      <c r="E1434" s="180"/>
      <c r="F1434" s="72"/>
      <c r="G1434" s="72"/>
      <c r="H1434" s="325">
        <f t="shared" si="436"/>
        <v>0</v>
      </c>
      <c r="I1434" s="71"/>
      <c r="J1434" s="303"/>
      <c r="K1434" s="303"/>
      <c r="L1434" s="303"/>
      <c r="M1434" s="304">
        <f t="shared" si="421"/>
        <v>0</v>
      </c>
      <c r="N1434" s="326" t="str">
        <f t="shared" si="437"/>
        <v/>
      </c>
      <c r="O1434" s="71"/>
      <c r="P1434" s="303"/>
      <c r="Q1434" s="214">
        <f t="shared" si="422"/>
        <v>0</v>
      </c>
      <c r="R1434" s="71"/>
      <c r="S1434" s="308"/>
      <c r="T1434" s="308"/>
      <c r="U1434" s="308"/>
      <c r="V1434" s="79"/>
      <c r="W1434" s="303"/>
      <c r="X1434" s="303"/>
      <c r="Y1434" s="309">
        <f t="shared" si="438"/>
        <v>0</v>
      </c>
      <c r="Z1434" s="73" t="s">
        <v>169</v>
      </c>
      <c r="AA1434" s="73" t="s">
        <v>169</v>
      </c>
      <c r="AB1434" s="317"/>
      <c r="AC1434" s="73" t="s">
        <v>169</v>
      </c>
      <c r="AD1434" s="73" t="s">
        <v>169</v>
      </c>
      <c r="AE1434" s="317"/>
      <c r="AF1434" s="73" t="s">
        <v>169</v>
      </c>
      <c r="AG1434" s="73" t="s">
        <v>169</v>
      </c>
      <c r="AH1434" s="317"/>
      <c r="AI1434" s="88">
        <f t="shared" si="423"/>
        <v>0</v>
      </c>
      <c r="AJ1434" s="312">
        <f t="shared" si="424"/>
        <v>0</v>
      </c>
      <c r="AK1434" s="27">
        <f t="shared" si="425"/>
        <v>0</v>
      </c>
      <c r="AL1434" s="27">
        <f t="shared" si="426"/>
        <v>0</v>
      </c>
      <c r="AM1434" s="27">
        <f t="shared" si="427"/>
        <v>0</v>
      </c>
      <c r="AN1434" s="77">
        <f t="shared" si="439"/>
        <v>0</v>
      </c>
      <c r="AP1434" s="27">
        <f t="shared" si="428"/>
        <v>0</v>
      </c>
      <c r="AQ1434" s="207">
        <f t="shared" si="429"/>
        <v>0</v>
      </c>
      <c r="AR1434" s="27">
        <f t="shared" si="430"/>
        <v>0</v>
      </c>
      <c r="AS1434" s="27">
        <f t="shared" si="431"/>
        <v>0</v>
      </c>
      <c r="AT1434" s="27">
        <f t="shared" si="432"/>
        <v>0</v>
      </c>
      <c r="AU1434" s="27">
        <f t="shared" si="433"/>
        <v>0</v>
      </c>
      <c r="AV1434" s="27">
        <f t="shared" si="434"/>
        <v>0</v>
      </c>
      <c r="AW1434" s="27">
        <f t="shared" si="435"/>
        <v>0</v>
      </c>
    </row>
    <row r="1435" spans="1:49">
      <c r="A1435" s="78">
        <v>1424</v>
      </c>
      <c r="B1435" s="69" t="s">
        <v>328</v>
      </c>
      <c r="C1435" s="314"/>
      <c r="D1435" s="72"/>
      <c r="E1435" s="180"/>
      <c r="F1435" s="72"/>
      <c r="G1435" s="72"/>
      <c r="H1435" s="325">
        <f t="shared" si="436"/>
        <v>0</v>
      </c>
      <c r="I1435" s="71"/>
      <c r="J1435" s="303"/>
      <c r="K1435" s="303"/>
      <c r="L1435" s="303"/>
      <c r="M1435" s="304">
        <f t="shared" si="421"/>
        <v>0</v>
      </c>
      <c r="N1435" s="326" t="str">
        <f t="shared" si="437"/>
        <v/>
      </c>
      <c r="O1435" s="71"/>
      <c r="P1435" s="303"/>
      <c r="Q1435" s="214">
        <f t="shared" si="422"/>
        <v>0</v>
      </c>
      <c r="R1435" s="71"/>
      <c r="S1435" s="308"/>
      <c r="T1435" s="308"/>
      <c r="U1435" s="308"/>
      <c r="V1435" s="79"/>
      <c r="W1435" s="303"/>
      <c r="X1435" s="303"/>
      <c r="Y1435" s="309">
        <f t="shared" si="438"/>
        <v>0</v>
      </c>
      <c r="Z1435" s="73" t="s">
        <v>169</v>
      </c>
      <c r="AA1435" s="73" t="s">
        <v>169</v>
      </c>
      <c r="AB1435" s="317"/>
      <c r="AC1435" s="73" t="s">
        <v>169</v>
      </c>
      <c r="AD1435" s="73" t="s">
        <v>169</v>
      </c>
      <c r="AE1435" s="317"/>
      <c r="AF1435" s="73" t="s">
        <v>169</v>
      </c>
      <c r="AG1435" s="73" t="s">
        <v>169</v>
      </c>
      <c r="AH1435" s="317"/>
      <c r="AI1435" s="88">
        <f t="shared" si="423"/>
        <v>0</v>
      </c>
      <c r="AJ1435" s="312">
        <f t="shared" si="424"/>
        <v>0</v>
      </c>
      <c r="AK1435" s="27">
        <f t="shared" si="425"/>
        <v>0</v>
      </c>
      <c r="AL1435" s="27">
        <f t="shared" si="426"/>
        <v>0</v>
      </c>
      <c r="AM1435" s="27">
        <f t="shared" si="427"/>
        <v>0</v>
      </c>
      <c r="AN1435" s="77">
        <f t="shared" si="439"/>
        <v>0</v>
      </c>
      <c r="AP1435" s="27">
        <f t="shared" si="428"/>
        <v>0</v>
      </c>
      <c r="AQ1435" s="207">
        <f t="shared" si="429"/>
        <v>0</v>
      </c>
      <c r="AR1435" s="27">
        <f t="shared" si="430"/>
        <v>0</v>
      </c>
      <c r="AS1435" s="27">
        <f t="shared" si="431"/>
        <v>0</v>
      </c>
      <c r="AT1435" s="27">
        <f t="shared" si="432"/>
        <v>0</v>
      </c>
      <c r="AU1435" s="27">
        <f t="shared" si="433"/>
        <v>0</v>
      </c>
      <c r="AV1435" s="27">
        <f t="shared" si="434"/>
        <v>0</v>
      </c>
      <c r="AW1435" s="27">
        <f t="shared" si="435"/>
        <v>0</v>
      </c>
    </row>
    <row r="1436" spans="1:49">
      <c r="A1436" s="78">
        <v>1425</v>
      </c>
      <c r="B1436" s="69" t="s">
        <v>328</v>
      </c>
      <c r="C1436" s="314"/>
      <c r="D1436" s="72"/>
      <c r="E1436" s="180"/>
      <c r="F1436" s="72"/>
      <c r="G1436" s="72"/>
      <c r="H1436" s="325">
        <f t="shared" si="436"/>
        <v>0</v>
      </c>
      <c r="I1436" s="71"/>
      <c r="J1436" s="303"/>
      <c r="K1436" s="303"/>
      <c r="L1436" s="303"/>
      <c r="M1436" s="304">
        <f t="shared" si="421"/>
        <v>0</v>
      </c>
      <c r="N1436" s="326" t="str">
        <f t="shared" si="437"/>
        <v/>
      </c>
      <c r="O1436" s="71"/>
      <c r="P1436" s="303"/>
      <c r="Q1436" s="214">
        <f t="shared" si="422"/>
        <v>0</v>
      </c>
      <c r="R1436" s="71"/>
      <c r="S1436" s="308"/>
      <c r="T1436" s="308"/>
      <c r="U1436" s="308"/>
      <c r="V1436" s="79"/>
      <c r="W1436" s="303"/>
      <c r="X1436" s="303"/>
      <c r="Y1436" s="309">
        <f t="shared" si="438"/>
        <v>0</v>
      </c>
      <c r="Z1436" s="73" t="s">
        <v>169</v>
      </c>
      <c r="AA1436" s="73" t="s">
        <v>169</v>
      </c>
      <c r="AB1436" s="317"/>
      <c r="AC1436" s="73" t="s">
        <v>169</v>
      </c>
      <c r="AD1436" s="73" t="s">
        <v>169</v>
      </c>
      <c r="AE1436" s="317"/>
      <c r="AF1436" s="73" t="s">
        <v>169</v>
      </c>
      <c r="AG1436" s="73" t="s">
        <v>169</v>
      </c>
      <c r="AH1436" s="317"/>
      <c r="AI1436" s="88">
        <f t="shared" si="423"/>
        <v>0</v>
      </c>
      <c r="AJ1436" s="312">
        <f t="shared" si="424"/>
        <v>0</v>
      </c>
      <c r="AK1436" s="27">
        <f t="shared" si="425"/>
        <v>0</v>
      </c>
      <c r="AL1436" s="27">
        <f t="shared" si="426"/>
        <v>0</v>
      </c>
      <c r="AM1436" s="27">
        <f t="shared" si="427"/>
        <v>0</v>
      </c>
      <c r="AN1436" s="77">
        <f t="shared" si="439"/>
        <v>0</v>
      </c>
      <c r="AP1436" s="27">
        <f t="shared" si="428"/>
        <v>0</v>
      </c>
      <c r="AQ1436" s="207">
        <f t="shared" si="429"/>
        <v>0</v>
      </c>
      <c r="AR1436" s="27">
        <f t="shared" si="430"/>
        <v>0</v>
      </c>
      <c r="AS1436" s="27">
        <f t="shared" si="431"/>
        <v>0</v>
      </c>
      <c r="AT1436" s="27">
        <f t="shared" si="432"/>
        <v>0</v>
      </c>
      <c r="AU1436" s="27">
        <f t="shared" si="433"/>
        <v>0</v>
      </c>
      <c r="AV1436" s="27">
        <f t="shared" si="434"/>
        <v>0</v>
      </c>
      <c r="AW1436" s="27">
        <f t="shared" si="435"/>
        <v>0</v>
      </c>
    </row>
    <row r="1437" spans="1:49">
      <c r="A1437" s="78">
        <v>1426</v>
      </c>
      <c r="B1437" s="69" t="s">
        <v>328</v>
      </c>
      <c r="C1437" s="314"/>
      <c r="D1437" s="72"/>
      <c r="E1437" s="180"/>
      <c r="F1437" s="72"/>
      <c r="G1437" s="72"/>
      <c r="H1437" s="325">
        <f t="shared" si="436"/>
        <v>0</v>
      </c>
      <c r="I1437" s="71"/>
      <c r="J1437" s="303"/>
      <c r="K1437" s="303"/>
      <c r="L1437" s="303"/>
      <c r="M1437" s="304">
        <f t="shared" si="421"/>
        <v>0</v>
      </c>
      <c r="N1437" s="326" t="str">
        <f t="shared" si="437"/>
        <v/>
      </c>
      <c r="O1437" s="71"/>
      <c r="P1437" s="303"/>
      <c r="Q1437" s="214">
        <f t="shared" si="422"/>
        <v>0</v>
      </c>
      <c r="R1437" s="71"/>
      <c r="S1437" s="308"/>
      <c r="T1437" s="308"/>
      <c r="U1437" s="308"/>
      <c r="V1437" s="79"/>
      <c r="W1437" s="303"/>
      <c r="X1437" s="303"/>
      <c r="Y1437" s="309">
        <f t="shared" si="438"/>
        <v>0</v>
      </c>
      <c r="Z1437" s="73" t="s">
        <v>169</v>
      </c>
      <c r="AA1437" s="73" t="s">
        <v>169</v>
      </c>
      <c r="AB1437" s="317"/>
      <c r="AC1437" s="73" t="s">
        <v>169</v>
      </c>
      <c r="AD1437" s="73" t="s">
        <v>169</v>
      </c>
      <c r="AE1437" s="317"/>
      <c r="AF1437" s="73" t="s">
        <v>169</v>
      </c>
      <c r="AG1437" s="73" t="s">
        <v>169</v>
      </c>
      <c r="AH1437" s="317"/>
      <c r="AI1437" s="88">
        <f t="shared" si="423"/>
        <v>0</v>
      </c>
      <c r="AJ1437" s="312">
        <f t="shared" si="424"/>
        <v>0</v>
      </c>
      <c r="AK1437" s="27">
        <f t="shared" si="425"/>
        <v>0</v>
      </c>
      <c r="AL1437" s="27">
        <f t="shared" si="426"/>
        <v>0</v>
      </c>
      <c r="AM1437" s="27">
        <f t="shared" si="427"/>
        <v>0</v>
      </c>
      <c r="AN1437" s="77">
        <f t="shared" si="439"/>
        <v>0</v>
      </c>
      <c r="AP1437" s="27">
        <f t="shared" si="428"/>
        <v>0</v>
      </c>
      <c r="AQ1437" s="207">
        <f t="shared" si="429"/>
        <v>0</v>
      </c>
      <c r="AR1437" s="27">
        <f t="shared" si="430"/>
        <v>0</v>
      </c>
      <c r="AS1437" s="27">
        <f t="shared" si="431"/>
        <v>0</v>
      </c>
      <c r="AT1437" s="27">
        <f t="shared" si="432"/>
        <v>0</v>
      </c>
      <c r="AU1437" s="27">
        <f t="shared" si="433"/>
        <v>0</v>
      </c>
      <c r="AV1437" s="27">
        <f t="shared" si="434"/>
        <v>0</v>
      </c>
      <c r="AW1437" s="27">
        <f t="shared" si="435"/>
        <v>0</v>
      </c>
    </row>
    <row r="1438" spans="1:49">
      <c r="A1438" s="78">
        <v>1427</v>
      </c>
      <c r="B1438" s="69" t="s">
        <v>328</v>
      </c>
      <c r="C1438" s="314"/>
      <c r="D1438" s="72"/>
      <c r="E1438" s="180"/>
      <c r="F1438" s="72"/>
      <c r="G1438" s="72"/>
      <c r="H1438" s="325">
        <f t="shared" si="436"/>
        <v>0</v>
      </c>
      <c r="I1438" s="71"/>
      <c r="J1438" s="303"/>
      <c r="K1438" s="303"/>
      <c r="L1438" s="303"/>
      <c r="M1438" s="304">
        <f t="shared" si="421"/>
        <v>0</v>
      </c>
      <c r="N1438" s="326" t="str">
        <f t="shared" si="437"/>
        <v/>
      </c>
      <c r="O1438" s="71"/>
      <c r="P1438" s="303"/>
      <c r="Q1438" s="214">
        <f t="shared" si="422"/>
        <v>0</v>
      </c>
      <c r="R1438" s="71"/>
      <c r="S1438" s="308"/>
      <c r="T1438" s="308"/>
      <c r="U1438" s="308"/>
      <c r="V1438" s="79"/>
      <c r="W1438" s="303"/>
      <c r="X1438" s="303"/>
      <c r="Y1438" s="309">
        <f t="shared" si="438"/>
        <v>0</v>
      </c>
      <c r="Z1438" s="73" t="s">
        <v>169</v>
      </c>
      <c r="AA1438" s="73" t="s">
        <v>169</v>
      </c>
      <c r="AB1438" s="317"/>
      <c r="AC1438" s="73" t="s">
        <v>169</v>
      </c>
      <c r="AD1438" s="73" t="s">
        <v>169</v>
      </c>
      <c r="AE1438" s="317"/>
      <c r="AF1438" s="73" t="s">
        <v>169</v>
      </c>
      <c r="AG1438" s="73" t="s">
        <v>169</v>
      </c>
      <c r="AH1438" s="317"/>
      <c r="AI1438" s="88">
        <f t="shared" si="423"/>
        <v>0</v>
      </c>
      <c r="AJ1438" s="312">
        <f t="shared" si="424"/>
        <v>0</v>
      </c>
      <c r="AK1438" s="27">
        <f t="shared" si="425"/>
        <v>0</v>
      </c>
      <c r="AL1438" s="27">
        <f t="shared" si="426"/>
        <v>0</v>
      </c>
      <c r="AM1438" s="27">
        <f t="shared" si="427"/>
        <v>0</v>
      </c>
      <c r="AN1438" s="77">
        <f t="shared" si="439"/>
        <v>0</v>
      </c>
      <c r="AP1438" s="27">
        <f t="shared" si="428"/>
        <v>0</v>
      </c>
      <c r="AQ1438" s="207">
        <f t="shared" si="429"/>
        <v>0</v>
      </c>
      <c r="AR1438" s="27">
        <f t="shared" si="430"/>
        <v>0</v>
      </c>
      <c r="AS1438" s="27">
        <f t="shared" si="431"/>
        <v>0</v>
      </c>
      <c r="AT1438" s="27">
        <f t="shared" si="432"/>
        <v>0</v>
      </c>
      <c r="AU1438" s="27">
        <f t="shared" si="433"/>
        <v>0</v>
      </c>
      <c r="AV1438" s="27">
        <f t="shared" si="434"/>
        <v>0</v>
      </c>
      <c r="AW1438" s="27">
        <f t="shared" si="435"/>
        <v>0</v>
      </c>
    </row>
    <row r="1439" spans="1:49">
      <c r="A1439" s="78">
        <v>1428</v>
      </c>
      <c r="B1439" s="69" t="s">
        <v>328</v>
      </c>
      <c r="C1439" s="314"/>
      <c r="D1439" s="72"/>
      <c r="E1439" s="180"/>
      <c r="F1439" s="72"/>
      <c r="G1439" s="72"/>
      <c r="H1439" s="325">
        <f t="shared" si="436"/>
        <v>0</v>
      </c>
      <c r="I1439" s="71"/>
      <c r="J1439" s="303"/>
      <c r="K1439" s="303"/>
      <c r="L1439" s="303"/>
      <c r="M1439" s="304">
        <f t="shared" si="421"/>
        <v>0</v>
      </c>
      <c r="N1439" s="326" t="str">
        <f t="shared" si="437"/>
        <v/>
      </c>
      <c r="O1439" s="71"/>
      <c r="P1439" s="303"/>
      <c r="Q1439" s="214">
        <f t="shared" si="422"/>
        <v>0</v>
      </c>
      <c r="R1439" s="71"/>
      <c r="S1439" s="308"/>
      <c r="T1439" s="308"/>
      <c r="U1439" s="308"/>
      <c r="V1439" s="79"/>
      <c r="W1439" s="303"/>
      <c r="X1439" s="303"/>
      <c r="Y1439" s="309">
        <f t="shared" si="438"/>
        <v>0</v>
      </c>
      <c r="Z1439" s="73" t="s">
        <v>169</v>
      </c>
      <c r="AA1439" s="73" t="s">
        <v>169</v>
      </c>
      <c r="AB1439" s="317"/>
      <c r="AC1439" s="73" t="s">
        <v>169</v>
      </c>
      <c r="AD1439" s="73" t="s">
        <v>169</v>
      </c>
      <c r="AE1439" s="317"/>
      <c r="AF1439" s="73" t="s">
        <v>169</v>
      </c>
      <c r="AG1439" s="73" t="s">
        <v>169</v>
      </c>
      <c r="AH1439" s="317"/>
      <c r="AI1439" s="88">
        <f t="shared" si="423"/>
        <v>0</v>
      </c>
      <c r="AJ1439" s="312">
        <f t="shared" si="424"/>
        <v>0</v>
      </c>
      <c r="AK1439" s="27">
        <f t="shared" si="425"/>
        <v>0</v>
      </c>
      <c r="AL1439" s="27">
        <f t="shared" si="426"/>
        <v>0</v>
      </c>
      <c r="AM1439" s="27">
        <f t="shared" si="427"/>
        <v>0</v>
      </c>
      <c r="AN1439" s="77">
        <f t="shared" si="439"/>
        <v>0</v>
      </c>
      <c r="AP1439" s="27">
        <f t="shared" si="428"/>
        <v>0</v>
      </c>
      <c r="AQ1439" s="207">
        <f t="shared" si="429"/>
        <v>0</v>
      </c>
      <c r="AR1439" s="27">
        <f t="shared" si="430"/>
        <v>0</v>
      </c>
      <c r="AS1439" s="27">
        <f t="shared" si="431"/>
        <v>0</v>
      </c>
      <c r="AT1439" s="27">
        <f t="shared" si="432"/>
        <v>0</v>
      </c>
      <c r="AU1439" s="27">
        <f t="shared" si="433"/>
        <v>0</v>
      </c>
      <c r="AV1439" s="27">
        <f t="shared" si="434"/>
        <v>0</v>
      </c>
      <c r="AW1439" s="27">
        <f t="shared" si="435"/>
        <v>0</v>
      </c>
    </row>
    <row r="1440" spans="1:49">
      <c r="A1440" s="78">
        <v>1429</v>
      </c>
      <c r="B1440" s="69" t="s">
        <v>328</v>
      </c>
      <c r="C1440" s="314"/>
      <c r="D1440" s="72"/>
      <c r="E1440" s="180"/>
      <c r="F1440" s="72"/>
      <c r="G1440" s="72"/>
      <c r="H1440" s="325">
        <f t="shared" si="436"/>
        <v>0</v>
      </c>
      <c r="I1440" s="71"/>
      <c r="J1440" s="303"/>
      <c r="K1440" s="303"/>
      <c r="L1440" s="303"/>
      <c r="M1440" s="304">
        <f t="shared" si="421"/>
        <v>0</v>
      </c>
      <c r="N1440" s="326" t="str">
        <f t="shared" si="437"/>
        <v/>
      </c>
      <c r="O1440" s="71"/>
      <c r="P1440" s="303"/>
      <c r="Q1440" s="214">
        <f t="shared" si="422"/>
        <v>0</v>
      </c>
      <c r="R1440" s="71"/>
      <c r="S1440" s="308"/>
      <c r="T1440" s="308"/>
      <c r="U1440" s="308"/>
      <c r="V1440" s="79"/>
      <c r="W1440" s="303"/>
      <c r="X1440" s="303"/>
      <c r="Y1440" s="309">
        <f t="shared" si="438"/>
        <v>0</v>
      </c>
      <c r="Z1440" s="73" t="s">
        <v>169</v>
      </c>
      <c r="AA1440" s="73" t="s">
        <v>169</v>
      </c>
      <c r="AB1440" s="317"/>
      <c r="AC1440" s="73" t="s">
        <v>169</v>
      </c>
      <c r="AD1440" s="73" t="s">
        <v>169</v>
      </c>
      <c r="AE1440" s="317"/>
      <c r="AF1440" s="73" t="s">
        <v>169</v>
      </c>
      <c r="AG1440" s="73" t="s">
        <v>169</v>
      </c>
      <c r="AH1440" s="317"/>
      <c r="AI1440" s="88">
        <f t="shared" si="423"/>
        <v>0</v>
      </c>
      <c r="AJ1440" s="312">
        <f t="shared" si="424"/>
        <v>0</v>
      </c>
      <c r="AK1440" s="27">
        <f t="shared" si="425"/>
        <v>0</v>
      </c>
      <c r="AL1440" s="27">
        <f t="shared" si="426"/>
        <v>0</v>
      </c>
      <c r="AM1440" s="27">
        <f t="shared" si="427"/>
        <v>0</v>
      </c>
      <c r="AN1440" s="77">
        <f t="shared" si="439"/>
        <v>0</v>
      </c>
      <c r="AP1440" s="27">
        <f t="shared" si="428"/>
        <v>0</v>
      </c>
      <c r="AQ1440" s="207">
        <f t="shared" si="429"/>
        <v>0</v>
      </c>
      <c r="AR1440" s="27">
        <f t="shared" si="430"/>
        <v>0</v>
      </c>
      <c r="AS1440" s="27">
        <f t="shared" si="431"/>
        <v>0</v>
      </c>
      <c r="AT1440" s="27">
        <f t="shared" si="432"/>
        <v>0</v>
      </c>
      <c r="AU1440" s="27">
        <f t="shared" si="433"/>
        <v>0</v>
      </c>
      <c r="AV1440" s="27">
        <f t="shared" si="434"/>
        <v>0</v>
      </c>
      <c r="AW1440" s="27">
        <f t="shared" si="435"/>
        <v>0</v>
      </c>
    </row>
    <row r="1441" spans="1:49">
      <c r="A1441" s="78">
        <v>1430</v>
      </c>
      <c r="B1441" s="69" t="s">
        <v>328</v>
      </c>
      <c r="C1441" s="314"/>
      <c r="D1441" s="72"/>
      <c r="E1441" s="180"/>
      <c r="F1441" s="72"/>
      <c r="G1441" s="72"/>
      <c r="H1441" s="325">
        <f t="shared" si="436"/>
        <v>0</v>
      </c>
      <c r="I1441" s="71"/>
      <c r="J1441" s="303"/>
      <c r="K1441" s="303"/>
      <c r="L1441" s="303"/>
      <c r="M1441" s="304">
        <f t="shared" si="421"/>
        <v>0</v>
      </c>
      <c r="N1441" s="326" t="str">
        <f t="shared" si="437"/>
        <v/>
      </c>
      <c r="O1441" s="71"/>
      <c r="P1441" s="303"/>
      <c r="Q1441" s="214">
        <f t="shared" si="422"/>
        <v>0</v>
      </c>
      <c r="R1441" s="71"/>
      <c r="S1441" s="308"/>
      <c r="T1441" s="308"/>
      <c r="U1441" s="308"/>
      <c r="V1441" s="79"/>
      <c r="W1441" s="303"/>
      <c r="X1441" s="303"/>
      <c r="Y1441" s="309">
        <f t="shared" si="438"/>
        <v>0</v>
      </c>
      <c r="Z1441" s="73" t="s">
        <v>169</v>
      </c>
      <c r="AA1441" s="73" t="s">
        <v>169</v>
      </c>
      <c r="AB1441" s="317"/>
      <c r="AC1441" s="73" t="s">
        <v>169</v>
      </c>
      <c r="AD1441" s="73" t="s">
        <v>169</v>
      </c>
      <c r="AE1441" s="317"/>
      <c r="AF1441" s="73" t="s">
        <v>169</v>
      </c>
      <c r="AG1441" s="73" t="s">
        <v>169</v>
      </c>
      <c r="AH1441" s="317"/>
      <c r="AI1441" s="88">
        <f t="shared" si="423"/>
        <v>0</v>
      </c>
      <c r="AJ1441" s="312">
        <f t="shared" si="424"/>
        <v>0</v>
      </c>
      <c r="AK1441" s="27">
        <f t="shared" si="425"/>
        <v>0</v>
      </c>
      <c r="AL1441" s="27">
        <f t="shared" si="426"/>
        <v>0</v>
      </c>
      <c r="AM1441" s="27">
        <f t="shared" si="427"/>
        <v>0</v>
      </c>
      <c r="AN1441" s="77">
        <f t="shared" si="439"/>
        <v>0</v>
      </c>
      <c r="AP1441" s="27">
        <f t="shared" si="428"/>
        <v>0</v>
      </c>
      <c r="AQ1441" s="207">
        <f t="shared" si="429"/>
        <v>0</v>
      </c>
      <c r="AR1441" s="27">
        <f t="shared" si="430"/>
        <v>0</v>
      </c>
      <c r="AS1441" s="27">
        <f t="shared" si="431"/>
        <v>0</v>
      </c>
      <c r="AT1441" s="27">
        <f t="shared" si="432"/>
        <v>0</v>
      </c>
      <c r="AU1441" s="27">
        <f t="shared" si="433"/>
        <v>0</v>
      </c>
      <c r="AV1441" s="27">
        <f t="shared" si="434"/>
        <v>0</v>
      </c>
      <c r="AW1441" s="27">
        <f t="shared" si="435"/>
        <v>0</v>
      </c>
    </row>
    <row r="1442" spans="1:49">
      <c r="A1442" s="78">
        <v>1431</v>
      </c>
      <c r="B1442" s="69" t="s">
        <v>328</v>
      </c>
      <c r="C1442" s="314"/>
      <c r="D1442" s="72"/>
      <c r="E1442" s="180"/>
      <c r="F1442" s="72"/>
      <c r="G1442" s="72"/>
      <c r="H1442" s="325">
        <f t="shared" si="436"/>
        <v>0</v>
      </c>
      <c r="I1442" s="71"/>
      <c r="J1442" s="303"/>
      <c r="K1442" s="303"/>
      <c r="L1442" s="303"/>
      <c r="M1442" s="304">
        <f t="shared" si="421"/>
        <v>0</v>
      </c>
      <c r="N1442" s="326" t="str">
        <f t="shared" si="437"/>
        <v/>
      </c>
      <c r="O1442" s="71"/>
      <c r="P1442" s="303"/>
      <c r="Q1442" s="214">
        <f t="shared" si="422"/>
        <v>0</v>
      </c>
      <c r="R1442" s="71"/>
      <c r="S1442" s="308"/>
      <c r="T1442" s="308"/>
      <c r="U1442" s="308"/>
      <c r="V1442" s="79"/>
      <c r="W1442" s="303"/>
      <c r="X1442" s="303"/>
      <c r="Y1442" s="309">
        <f t="shared" si="438"/>
        <v>0</v>
      </c>
      <c r="Z1442" s="73" t="s">
        <v>169</v>
      </c>
      <c r="AA1442" s="73" t="s">
        <v>169</v>
      </c>
      <c r="AB1442" s="317"/>
      <c r="AC1442" s="73" t="s">
        <v>169</v>
      </c>
      <c r="AD1442" s="73" t="s">
        <v>169</v>
      </c>
      <c r="AE1442" s="317"/>
      <c r="AF1442" s="73" t="s">
        <v>169</v>
      </c>
      <c r="AG1442" s="73" t="s">
        <v>169</v>
      </c>
      <c r="AH1442" s="317"/>
      <c r="AI1442" s="88">
        <f t="shared" si="423"/>
        <v>0</v>
      </c>
      <c r="AJ1442" s="312">
        <f t="shared" si="424"/>
        <v>0</v>
      </c>
      <c r="AK1442" s="27">
        <f t="shared" si="425"/>
        <v>0</v>
      </c>
      <c r="AL1442" s="27">
        <f t="shared" si="426"/>
        <v>0</v>
      </c>
      <c r="AM1442" s="27">
        <f t="shared" si="427"/>
        <v>0</v>
      </c>
      <c r="AN1442" s="77">
        <f t="shared" si="439"/>
        <v>0</v>
      </c>
      <c r="AP1442" s="27">
        <f t="shared" si="428"/>
        <v>0</v>
      </c>
      <c r="AQ1442" s="207">
        <f t="shared" si="429"/>
        <v>0</v>
      </c>
      <c r="AR1442" s="27">
        <f t="shared" si="430"/>
        <v>0</v>
      </c>
      <c r="AS1442" s="27">
        <f t="shared" si="431"/>
        <v>0</v>
      </c>
      <c r="AT1442" s="27">
        <f t="shared" si="432"/>
        <v>0</v>
      </c>
      <c r="AU1442" s="27">
        <f t="shared" si="433"/>
        <v>0</v>
      </c>
      <c r="AV1442" s="27">
        <f t="shared" si="434"/>
        <v>0</v>
      </c>
      <c r="AW1442" s="27">
        <f t="shared" si="435"/>
        <v>0</v>
      </c>
    </row>
    <row r="1443" spans="1:49">
      <c r="A1443" s="78">
        <v>1432</v>
      </c>
      <c r="B1443" s="69" t="s">
        <v>328</v>
      </c>
      <c r="C1443" s="314"/>
      <c r="D1443" s="72"/>
      <c r="E1443" s="180"/>
      <c r="F1443" s="72"/>
      <c r="G1443" s="72"/>
      <c r="H1443" s="325">
        <f t="shared" si="436"/>
        <v>0</v>
      </c>
      <c r="I1443" s="71"/>
      <c r="J1443" s="303"/>
      <c r="K1443" s="303"/>
      <c r="L1443" s="303"/>
      <c r="M1443" s="304">
        <f t="shared" si="421"/>
        <v>0</v>
      </c>
      <c r="N1443" s="326" t="str">
        <f t="shared" si="437"/>
        <v/>
      </c>
      <c r="O1443" s="71"/>
      <c r="P1443" s="303"/>
      <c r="Q1443" s="214">
        <f t="shared" si="422"/>
        <v>0</v>
      </c>
      <c r="R1443" s="71"/>
      <c r="S1443" s="308"/>
      <c r="T1443" s="308"/>
      <c r="U1443" s="308"/>
      <c r="V1443" s="79"/>
      <c r="W1443" s="303"/>
      <c r="X1443" s="303"/>
      <c r="Y1443" s="309">
        <f t="shared" si="438"/>
        <v>0</v>
      </c>
      <c r="Z1443" s="73" t="s">
        <v>169</v>
      </c>
      <c r="AA1443" s="73" t="s">
        <v>169</v>
      </c>
      <c r="AB1443" s="317"/>
      <c r="AC1443" s="73" t="s">
        <v>169</v>
      </c>
      <c r="AD1443" s="73" t="s">
        <v>169</v>
      </c>
      <c r="AE1443" s="317"/>
      <c r="AF1443" s="73" t="s">
        <v>169</v>
      </c>
      <c r="AG1443" s="73" t="s">
        <v>169</v>
      </c>
      <c r="AH1443" s="317"/>
      <c r="AI1443" s="88">
        <f t="shared" si="423"/>
        <v>0</v>
      </c>
      <c r="AJ1443" s="312">
        <f t="shared" si="424"/>
        <v>0</v>
      </c>
      <c r="AK1443" s="27">
        <f t="shared" si="425"/>
        <v>0</v>
      </c>
      <c r="AL1443" s="27">
        <f t="shared" si="426"/>
        <v>0</v>
      </c>
      <c r="AM1443" s="27">
        <f t="shared" si="427"/>
        <v>0</v>
      </c>
      <c r="AN1443" s="77">
        <f t="shared" si="439"/>
        <v>0</v>
      </c>
      <c r="AP1443" s="27">
        <f t="shared" si="428"/>
        <v>0</v>
      </c>
      <c r="AQ1443" s="207">
        <f t="shared" si="429"/>
        <v>0</v>
      </c>
      <c r="AR1443" s="27">
        <f t="shared" si="430"/>
        <v>0</v>
      </c>
      <c r="AS1443" s="27">
        <f t="shared" si="431"/>
        <v>0</v>
      </c>
      <c r="AT1443" s="27">
        <f t="shared" si="432"/>
        <v>0</v>
      </c>
      <c r="AU1443" s="27">
        <f t="shared" si="433"/>
        <v>0</v>
      </c>
      <c r="AV1443" s="27">
        <f t="shared" si="434"/>
        <v>0</v>
      </c>
      <c r="AW1443" s="27">
        <f t="shared" si="435"/>
        <v>0</v>
      </c>
    </row>
    <row r="1444" spans="1:49">
      <c r="A1444" s="78">
        <v>1433</v>
      </c>
      <c r="B1444" s="69" t="s">
        <v>328</v>
      </c>
      <c r="C1444" s="314"/>
      <c r="D1444" s="72"/>
      <c r="E1444" s="180"/>
      <c r="F1444" s="72"/>
      <c r="G1444" s="72"/>
      <c r="H1444" s="325">
        <f t="shared" si="436"/>
        <v>0</v>
      </c>
      <c r="I1444" s="71"/>
      <c r="J1444" s="303"/>
      <c r="K1444" s="303"/>
      <c r="L1444" s="303"/>
      <c r="M1444" s="304">
        <f t="shared" si="421"/>
        <v>0</v>
      </c>
      <c r="N1444" s="326" t="str">
        <f t="shared" si="437"/>
        <v/>
      </c>
      <c r="O1444" s="71"/>
      <c r="P1444" s="303"/>
      <c r="Q1444" s="214">
        <f t="shared" si="422"/>
        <v>0</v>
      </c>
      <c r="R1444" s="71"/>
      <c r="S1444" s="308"/>
      <c r="T1444" s="308"/>
      <c r="U1444" s="308"/>
      <c r="V1444" s="79"/>
      <c r="W1444" s="303"/>
      <c r="X1444" s="303"/>
      <c r="Y1444" s="309">
        <f t="shared" si="438"/>
        <v>0</v>
      </c>
      <c r="Z1444" s="73" t="s">
        <v>169</v>
      </c>
      <c r="AA1444" s="73" t="s">
        <v>169</v>
      </c>
      <c r="AB1444" s="317"/>
      <c r="AC1444" s="73" t="s">
        <v>169</v>
      </c>
      <c r="AD1444" s="73" t="s">
        <v>169</v>
      </c>
      <c r="AE1444" s="317"/>
      <c r="AF1444" s="73" t="s">
        <v>169</v>
      </c>
      <c r="AG1444" s="73" t="s">
        <v>169</v>
      </c>
      <c r="AH1444" s="317"/>
      <c r="AI1444" s="88">
        <f t="shared" si="423"/>
        <v>0</v>
      </c>
      <c r="AJ1444" s="312">
        <f t="shared" si="424"/>
        <v>0</v>
      </c>
      <c r="AK1444" s="27">
        <f t="shared" si="425"/>
        <v>0</v>
      </c>
      <c r="AL1444" s="27">
        <f t="shared" si="426"/>
        <v>0</v>
      </c>
      <c r="AM1444" s="27">
        <f t="shared" si="427"/>
        <v>0</v>
      </c>
      <c r="AN1444" s="77">
        <f t="shared" si="439"/>
        <v>0</v>
      </c>
      <c r="AP1444" s="27">
        <f t="shared" si="428"/>
        <v>0</v>
      </c>
      <c r="AQ1444" s="207">
        <f t="shared" si="429"/>
        <v>0</v>
      </c>
      <c r="AR1444" s="27">
        <f t="shared" si="430"/>
        <v>0</v>
      </c>
      <c r="AS1444" s="27">
        <f t="shared" si="431"/>
        <v>0</v>
      </c>
      <c r="AT1444" s="27">
        <f t="shared" si="432"/>
        <v>0</v>
      </c>
      <c r="AU1444" s="27">
        <f t="shared" si="433"/>
        <v>0</v>
      </c>
      <c r="AV1444" s="27">
        <f t="shared" si="434"/>
        <v>0</v>
      </c>
      <c r="AW1444" s="27">
        <f t="shared" si="435"/>
        <v>0</v>
      </c>
    </row>
    <row r="1445" spans="1:49">
      <c r="A1445" s="78">
        <v>1434</v>
      </c>
      <c r="B1445" s="69" t="s">
        <v>328</v>
      </c>
      <c r="C1445" s="314"/>
      <c r="D1445" s="72"/>
      <c r="E1445" s="180"/>
      <c r="F1445" s="72"/>
      <c r="G1445" s="72"/>
      <c r="H1445" s="325">
        <f t="shared" si="436"/>
        <v>0</v>
      </c>
      <c r="I1445" s="71"/>
      <c r="J1445" s="303"/>
      <c r="K1445" s="303"/>
      <c r="L1445" s="303"/>
      <c r="M1445" s="304">
        <f t="shared" si="421"/>
        <v>0</v>
      </c>
      <c r="N1445" s="326" t="str">
        <f t="shared" si="437"/>
        <v/>
      </c>
      <c r="O1445" s="71"/>
      <c r="P1445" s="303"/>
      <c r="Q1445" s="214">
        <f t="shared" si="422"/>
        <v>0</v>
      </c>
      <c r="R1445" s="71"/>
      <c r="S1445" s="308"/>
      <c r="T1445" s="308"/>
      <c r="U1445" s="308"/>
      <c r="V1445" s="79"/>
      <c r="W1445" s="303"/>
      <c r="X1445" s="303"/>
      <c r="Y1445" s="309">
        <f t="shared" si="438"/>
        <v>0</v>
      </c>
      <c r="Z1445" s="73" t="s">
        <v>169</v>
      </c>
      <c r="AA1445" s="73" t="s">
        <v>169</v>
      </c>
      <c r="AB1445" s="317"/>
      <c r="AC1445" s="73" t="s">
        <v>169</v>
      </c>
      <c r="AD1445" s="73" t="s">
        <v>169</v>
      </c>
      <c r="AE1445" s="317"/>
      <c r="AF1445" s="73" t="s">
        <v>169</v>
      </c>
      <c r="AG1445" s="73" t="s">
        <v>169</v>
      </c>
      <c r="AH1445" s="317"/>
      <c r="AI1445" s="88">
        <f t="shared" si="423"/>
        <v>0</v>
      </c>
      <c r="AJ1445" s="312">
        <f t="shared" si="424"/>
        <v>0</v>
      </c>
      <c r="AK1445" s="27">
        <f t="shared" si="425"/>
        <v>0</v>
      </c>
      <c r="AL1445" s="27">
        <f t="shared" si="426"/>
        <v>0</v>
      </c>
      <c r="AM1445" s="27">
        <f t="shared" si="427"/>
        <v>0</v>
      </c>
      <c r="AN1445" s="77">
        <f t="shared" si="439"/>
        <v>0</v>
      </c>
      <c r="AP1445" s="27">
        <f t="shared" si="428"/>
        <v>0</v>
      </c>
      <c r="AQ1445" s="207">
        <f t="shared" si="429"/>
        <v>0</v>
      </c>
      <c r="AR1445" s="27">
        <f t="shared" si="430"/>
        <v>0</v>
      </c>
      <c r="AS1445" s="27">
        <f t="shared" si="431"/>
        <v>0</v>
      </c>
      <c r="AT1445" s="27">
        <f t="shared" si="432"/>
        <v>0</v>
      </c>
      <c r="AU1445" s="27">
        <f t="shared" si="433"/>
        <v>0</v>
      </c>
      <c r="AV1445" s="27">
        <f t="shared" si="434"/>
        <v>0</v>
      </c>
      <c r="AW1445" s="27">
        <f t="shared" si="435"/>
        <v>0</v>
      </c>
    </row>
    <row r="1446" spans="1:49">
      <c r="A1446" s="78">
        <v>1435</v>
      </c>
      <c r="B1446" s="69" t="s">
        <v>328</v>
      </c>
      <c r="C1446" s="314"/>
      <c r="D1446" s="72"/>
      <c r="E1446" s="180"/>
      <c r="F1446" s="72"/>
      <c r="G1446" s="72"/>
      <c r="H1446" s="325">
        <f t="shared" si="436"/>
        <v>0</v>
      </c>
      <c r="I1446" s="71"/>
      <c r="J1446" s="303"/>
      <c r="K1446" s="303"/>
      <c r="L1446" s="303"/>
      <c r="M1446" s="304">
        <f t="shared" si="421"/>
        <v>0</v>
      </c>
      <c r="N1446" s="326" t="str">
        <f t="shared" si="437"/>
        <v/>
      </c>
      <c r="O1446" s="71"/>
      <c r="P1446" s="303"/>
      <c r="Q1446" s="214">
        <f t="shared" si="422"/>
        <v>0</v>
      </c>
      <c r="R1446" s="71"/>
      <c r="S1446" s="308"/>
      <c r="T1446" s="308"/>
      <c r="U1446" s="308"/>
      <c r="V1446" s="79"/>
      <c r="W1446" s="303"/>
      <c r="X1446" s="303"/>
      <c r="Y1446" s="309">
        <f t="shared" si="438"/>
        <v>0</v>
      </c>
      <c r="Z1446" s="73" t="s">
        <v>169</v>
      </c>
      <c r="AA1446" s="73" t="s">
        <v>169</v>
      </c>
      <c r="AB1446" s="317"/>
      <c r="AC1446" s="73" t="s">
        <v>169</v>
      </c>
      <c r="AD1446" s="73" t="s">
        <v>169</v>
      </c>
      <c r="AE1446" s="317"/>
      <c r="AF1446" s="73" t="s">
        <v>169</v>
      </c>
      <c r="AG1446" s="73" t="s">
        <v>169</v>
      </c>
      <c r="AH1446" s="317"/>
      <c r="AI1446" s="88">
        <f t="shared" si="423"/>
        <v>0</v>
      </c>
      <c r="AJ1446" s="312">
        <f t="shared" si="424"/>
        <v>0</v>
      </c>
      <c r="AK1446" s="27">
        <f t="shared" si="425"/>
        <v>0</v>
      </c>
      <c r="AL1446" s="27">
        <f t="shared" si="426"/>
        <v>0</v>
      </c>
      <c r="AM1446" s="27">
        <f t="shared" si="427"/>
        <v>0</v>
      </c>
      <c r="AN1446" s="77">
        <f t="shared" si="439"/>
        <v>0</v>
      </c>
      <c r="AP1446" s="27">
        <f t="shared" si="428"/>
        <v>0</v>
      </c>
      <c r="AQ1446" s="207">
        <f t="shared" si="429"/>
        <v>0</v>
      </c>
      <c r="AR1446" s="27">
        <f t="shared" si="430"/>
        <v>0</v>
      </c>
      <c r="AS1446" s="27">
        <f t="shared" si="431"/>
        <v>0</v>
      </c>
      <c r="AT1446" s="27">
        <f t="shared" si="432"/>
        <v>0</v>
      </c>
      <c r="AU1446" s="27">
        <f t="shared" si="433"/>
        <v>0</v>
      </c>
      <c r="AV1446" s="27">
        <f t="shared" si="434"/>
        <v>0</v>
      </c>
      <c r="AW1446" s="27">
        <f t="shared" si="435"/>
        <v>0</v>
      </c>
    </row>
    <row r="1447" spans="1:49">
      <c r="A1447" s="78">
        <v>1436</v>
      </c>
      <c r="B1447" s="69" t="s">
        <v>328</v>
      </c>
      <c r="C1447" s="314"/>
      <c r="D1447" s="72"/>
      <c r="E1447" s="180"/>
      <c r="F1447" s="72"/>
      <c r="G1447" s="72"/>
      <c r="H1447" s="325">
        <f t="shared" si="436"/>
        <v>0</v>
      </c>
      <c r="I1447" s="71"/>
      <c r="J1447" s="303"/>
      <c r="K1447" s="303"/>
      <c r="L1447" s="303"/>
      <c r="M1447" s="304">
        <f t="shared" si="421"/>
        <v>0</v>
      </c>
      <c r="N1447" s="326" t="str">
        <f t="shared" si="437"/>
        <v/>
      </c>
      <c r="O1447" s="71"/>
      <c r="P1447" s="303"/>
      <c r="Q1447" s="214">
        <f t="shared" si="422"/>
        <v>0</v>
      </c>
      <c r="R1447" s="71"/>
      <c r="S1447" s="308"/>
      <c r="T1447" s="308"/>
      <c r="U1447" s="308"/>
      <c r="V1447" s="79"/>
      <c r="W1447" s="303"/>
      <c r="X1447" s="303"/>
      <c r="Y1447" s="309">
        <f t="shared" si="438"/>
        <v>0</v>
      </c>
      <c r="Z1447" s="73" t="s">
        <v>169</v>
      </c>
      <c r="AA1447" s="73" t="s">
        <v>169</v>
      </c>
      <c r="AB1447" s="317"/>
      <c r="AC1447" s="73" t="s">
        <v>169</v>
      </c>
      <c r="AD1447" s="73" t="s">
        <v>169</v>
      </c>
      <c r="AE1447" s="317"/>
      <c r="AF1447" s="73" t="s">
        <v>169</v>
      </c>
      <c r="AG1447" s="73" t="s">
        <v>169</v>
      </c>
      <c r="AH1447" s="317"/>
      <c r="AI1447" s="88">
        <f t="shared" si="423"/>
        <v>0</v>
      </c>
      <c r="AJ1447" s="312">
        <f t="shared" si="424"/>
        <v>0</v>
      </c>
      <c r="AK1447" s="27">
        <f t="shared" si="425"/>
        <v>0</v>
      </c>
      <c r="AL1447" s="27">
        <f t="shared" si="426"/>
        <v>0</v>
      </c>
      <c r="AM1447" s="27">
        <f t="shared" si="427"/>
        <v>0</v>
      </c>
      <c r="AN1447" s="77">
        <f t="shared" si="439"/>
        <v>0</v>
      </c>
      <c r="AP1447" s="27">
        <f t="shared" si="428"/>
        <v>0</v>
      </c>
      <c r="AQ1447" s="207">
        <f t="shared" si="429"/>
        <v>0</v>
      </c>
      <c r="AR1447" s="27">
        <f t="shared" si="430"/>
        <v>0</v>
      </c>
      <c r="AS1447" s="27">
        <f t="shared" si="431"/>
        <v>0</v>
      </c>
      <c r="AT1447" s="27">
        <f t="shared" si="432"/>
        <v>0</v>
      </c>
      <c r="AU1447" s="27">
        <f t="shared" si="433"/>
        <v>0</v>
      </c>
      <c r="AV1447" s="27">
        <f t="shared" si="434"/>
        <v>0</v>
      </c>
      <c r="AW1447" s="27">
        <f t="shared" si="435"/>
        <v>0</v>
      </c>
    </row>
    <row r="1448" spans="1:49">
      <c r="A1448" s="78">
        <v>1437</v>
      </c>
      <c r="B1448" s="69" t="s">
        <v>328</v>
      </c>
      <c r="C1448" s="314"/>
      <c r="D1448" s="72"/>
      <c r="E1448" s="180"/>
      <c r="F1448" s="72"/>
      <c r="G1448" s="72"/>
      <c r="H1448" s="325">
        <f t="shared" si="436"/>
        <v>0</v>
      </c>
      <c r="I1448" s="71"/>
      <c r="J1448" s="303"/>
      <c r="K1448" s="303"/>
      <c r="L1448" s="303"/>
      <c r="M1448" s="304">
        <f t="shared" si="421"/>
        <v>0</v>
      </c>
      <c r="N1448" s="326" t="str">
        <f t="shared" si="437"/>
        <v/>
      </c>
      <c r="O1448" s="71"/>
      <c r="P1448" s="303"/>
      <c r="Q1448" s="214">
        <f t="shared" si="422"/>
        <v>0</v>
      </c>
      <c r="R1448" s="71"/>
      <c r="S1448" s="308"/>
      <c r="T1448" s="308"/>
      <c r="U1448" s="308"/>
      <c r="V1448" s="79"/>
      <c r="W1448" s="303"/>
      <c r="X1448" s="303"/>
      <c r="Y1448" s="309">
        <f t="shared" si="438"/>
        <v>0</v>
      </c>
      <c r="Z1448" s="73" t="s">
        <v>169</v>
      </c>
      <c r="AA1448" s="73" t="s">
        <v>169</v>
      </c>
      <c r="AB1448" s="317"/>
      <c r="AC1448" s="73" t="s">
        <v>169</v>
      </c>
      <c r="AD1448" s="73" t="s">
        <v>169</v>
      </c>
      <c r="AE1448" s="317"/>
      <c r="AF1448" s="73" t="s">
        <v>169</v>
      </c>
      <c r="AG1448" s="73" t="s">
        <v>169</v>
      </c>
      <c r="AH1448" s="317"/>
      <c r="AI1448" s="88">
        <f t="shared" si="423"/>
        <v>0</v>
      </c>
      <c r="AJ1448" s="312">
        <f t="shared" si="424"/>
        <v>0</v>
      </c>
      <c r="AK1448" s="27">
        <f t="shared" si="425"/>
        <v>0</v>
      </c>
      <c r="AL1448" s="27">
        <f t="shared" si="426"/>
        <v>0</v>
      </c>
      <c r="AM1448" s="27">
        <f t="shared" si="427"/>
        <v>0</v>
      </c>
      <c r="AN1448" s="77">
        <f t="shared" si="439"/>
        <v>0</v>
      </c>
      <c r="AP1448" s="27">
        <f t="shared" si="428"/>
        <v>0</v>
      </c>
      <c r="AQ1448" s="207">
        <f t="shared" si="429"/>
        <v>0</v>
      </c>
      <c r="AR1448" s="27">
        <f t="shared" si="430"/>
        <v>0</v>
      </c>
      <c r="AS1448" s="27">
        <f t="shared" si="431"/>
        <v>0</v>
      </c>
      <c r="AT1448" s="27">
        <f t="shared" si="432"/>
        <v>0</v>
      </c>
      <c r="AU1448" s="27">
        <f t="shared" si="433"/>
        <v>0</v>
      </c>
      <c r="AV1448" s="27">
        <f t="shared" si="434"/>
        <v>0</v>
      </c>
      <c r="AW1448" s="27">
        <f t="shared" si="435"/>
        <v>0</v>
      </c>
    </row>
    <row r="1449" spans="1:49">
      <c r="A1449" s="78">
        <v>1438</v>
      </c>
      <c r="B1449" s="69" t="s">
        <v>328</v>
      </c>
      <c r="C1449" s="314"/>
      <c r="D1449" s="72"/>
      <c r="E1449" s="180"/>
      <c r="F1449" s="72"/>
      <c r="G1449" s="72"/>
      <c r="H1449" s="325">
        <f t="shared" si="436"/>
        <v>0</v>
      </c>
      <c r="I1449" s="71"/>
      <c r="J1449" s="303"/>
      <c r="K1449" s="303"/>
      <c r="L1449" s="303"/>
      <c r="M1449" s="304">
        <f t="shared" si="421"/>
        <v>0</v>
      </c>
      <c r="N1449" s="326" t="str">
        <f t="shared" si="437"/>
        <v/>
      </c>
      <c r="O1449" s="71"/>
      <c r="P1449" s="303"/>
      <c r="Q1449" s="214">
        <f t="shared" si="422"/>
        <v>0</v>
      </c>
      <c r="R1449" s="71"/>
      <c r="S1449" s="308"/>
      <c r="T1449" s="308"/>
      <c r="U1449" s="308"/>
      <c r="V1449" s="79"/>
      <c r="W1449" s="303"/>
      <c r="X1449" s="303"/>
      <c r="Y1449" s="309">
        <f t="shared" si="438"/>
        <v>0</v>
      </c>
      <c r="Z1449" s="73" t="s">
        <v>169</v>
      </c>
      <c r="AA1449" s="73" t="s">
        <v>169</v>
      </c>
      <c r="AB1449" s="317"/>
      <c r="AC1449" s="73" t="s">
        <v>169</v>
      </c>
      <c r="AD1449" s="73" t="s">
        <v>169</v>
      </c>
      <c r="AE1449" s="317"/>
      <c r="AF1449" s="73" t="s">
        <v>169</v>
      </c>
      <c r="AG1449" s="73" t="s">
        <v>169</v>
      </c>
      <c r="AH1449" s="317"/>
      <c r="AI1449" s="88">
        <f t="shared" si="423"/>
        <v>0</v>
      </c>
      <c r="AJ1449" s="312">
        <f t="shared" si="424"/>
        <v>0</v>
      </c>
      <c r="AK1449" s="27">
        <f t="shared" si="425"/>
        <v>0</v>
      </c>
      <c r="AL1449" s="27">
        <f t="shared" si="426"/>
        <v>0</v>
      </c>
      <c r="AM1449" s="27">
        <f t="shared" si="427"/>
        <v>0</v>
      </c>
      <c r="AN1449" s="77">
        <f t="shared" si="439"/>
        <v>0</v>
      </c>
      <c r="AP1449" s="27">
        <f t="shared" si="428"/>
        <v>0</v>
      </c>
      <c r="AQ1449" s="207">
        <f t="shared" si="429"/>
        <v>0</v>
      </c>
      <c r="AR1449" s="27">
        <f t="shared" si="430"/>
        <v>0</v>
      </c>
      <c r="AS1449" s="27">
        <f t="shared" si="431"/>
        <v>0</v>
      </c>
      <c r="AT1449" s="27">
        <f t="shared" si="432"/>
        <v>0</v>
      </c>
      <c r="AU1449" s="27">
        <f t="shared" si="433"/>
        <v>0</v>
      </c>
      <c r="AV1449" s="27">
        <f t="shared" si="434"/>
        <v>0</v>
      </c>
      <c r="AW1449" s="27">
        <f t="shared" si="435"/>
        <v>0</v>
      </c>
    </row>
    <row r="1450" spans="1:49">
      <c r="A1450" s="78">
        <v>1439</v>
      </c>
      <c r="B1450" s="69" t="s">
        <v>328</v>
      </c>
      <c r="C1450" s="314"/>
      <c r="D1450" s="72"/>
      <c r="E1450" s="180"/>
      <c r="F1450" s="72"/>
      <c r="G1450" s="72"/>
      <c r="H1450" s="325">
        <f t="shared" si="436"/>
        <v>0</v>
      </c>
      <c r="I1450" s="71"/>
      <c r="J1450" s="303"/>
      <c r="K1450" s="303"/>
      <c r="L1450" s="303"/>
      <c r="M1450" s="304">
        <f t="shared" si="421"/>
        <v>0</v>
      </c>
      <c r="N1450" s="326" t="str">
        <f t="shared" si="437"/>
        <v/>
      </c>
      <c r="O1450" s="71"/>
      <c r="P1450" s="303"/>
      <c r="Q1450" s="214">
        <f t="shared" si="422"/>
        <v>0</v>
      </c>
      <c r="R1450" s="71"/>
      <c r="S1450" s="308"/>
      <c r="T1450" s="308"/>
      <c r="U1450" s="308"/>
      <c r="V1450" s="79"/>
      <c r="W1450" s="303"/>
      <c r="X1450" s="303"/>
      <c r="Y1450" s="309">
        <f t="shared" si="438"/>
        <v>0</v>
      </c>
      <c r="Z1450" s="73" t="s">
        <v>169</v>
      </c>
      <c r="AA1450" s="73" t="s">
        <v>169</v>
      </c>
      <c r="AB1450" s="317"/>
      <c r="AC1450" s="73" t="s">
        <v>169</v>
      </c>
      <c r="AD1450" s="73" t="s">
        <v>169</v>
      </c>
      <c r="AE1450" s="317"/>
      <c r="AF1450" s="73" t="s">
        <v>169</v>
      </c>
      <c r="AG1450" s="73" t="s">
        <v>169</v>
      </c>
      <c r="AH1450" s="317"/>
      <c r="AI1450" s="88">
        <f t="shared" si="423"/>
        <v>0</v>
      </c>
      <c r="AJ1450" s="312">
        <f t="shared" si="424"/>
        <v>0</v>
      </c>
      <c r="AK1450" s="27">
        <f t="shared" si="425"/>
        <v>0</v>
      </c>
      <c r="AL1450" s="27">
        <f t="shared" si="426"/>
        <v>0</v>
      </c>
      <c r="AM1450" s="27">
        <f t="shared" si="427"/>
        <v>0</v>
      </c>
      <c r="AN1450" s="77">
        <f t="shared" si="439"/>
        <v>0</v>
      </c>
      <c r="AP1450" s="27">
        <f t="shared" si="428"/>
        <v>0</v>
      </c>
      <c r="AQ1450" s="207">
        <f t="shared" si="429"/>
        <v>0</v>
      </c>
      <c r="AR1450" s="27">
        <f t="shared" si="430"/>
        <v>0</v>
      </c>
      <c r="AS1450" s="27">
        <f t="shared" si="431"/>
        <v>0</v>
      </c>
      <c r="AT1450" s="27">
        <f t="shared" si="432"/>
        <v>0</v>
      </c>
      <c r="AU1450" s="27">
        <f t="shared" si="433"/>
        <v>0</v>
      </c>
      <c r="AV1450" s="27">
        <f t="shared" si="434"/>
        <v>0</v>
      </c>
      <c r="AW1450" s="27">
        <f t="shared" si="435"/>
        <v>0</v>
      </c>
    </row>
    <row r="1451" spans="1:49">
      <c r="A1451" s="78">
        <v>1440</v>
      </c>
      <c r="B1451" s="69" t="s">
        <v>328</v>
      </c>
      <c r="C1451" s="314"/>
      <c r="D1451" s="72"/>
      <c r="E1451" s="180"/>
      <c r="F1451" s="72"/>
      <c r="G1451" s="72"/>
      <c r="H1451" s="325">
        <f t="shared" si="436"/>
        <v>0</v>
      </c>
      <c r="I1451" s="71"/>
      <c r="J1451" s="303"/>
      <c r="K1451" s="303"/>
      <c r="L1451" s="303"/>
      <c r="M1451" s="304">
        <f t="shared" si="421"/>
        <v>0</v>
      </c>
      <c r="N1451" s="326" t="str">
        <f t="shared" si="437"/>
        <v/>
      </c>
      <c r="O1451" s="71"/>
      <c r="P1451" s="303"/>
      <c r="Q1451" s="214">
        <f t="shared" si="422"/>
        <v>0</v>
      </c>
      <c r="R1451" s="71"/>
      <c r="S1451" s="308"/>
      <c r="T1451" s="308"/>
      <c r="U1451" s="308"/>
      <c r="V1451" s="79"/>
      <c r="W1451" s="303"/>
      <c r="X1451" s="303"/>
      <c r="Y1451" s="309">
        <f t="shared" si="438"/>
        <v>0</v>
      </c>
      <c r="Z1451" s="73" t="s">
        <v>169</v>
      </c>
      <c r="AA1451" s="73" t="s">
        <v>169</v>
      </c>
      <c r="AB1451" s="317"/>
      <c r="AC1451" s="73" t="s">
        <v>169</v>
      </c>
      <c r="AD1451" s="73" t="s">
        <v>169</v>
      </c>
      <c r="AE1451" s="317"/>
      <c r="AF1451" s="73" t="s">
        <v>169</v>
      </c>
      <c r="AG1451" s="73" t="s">
        <v>169</v>
      </c>
      <c r="AH1451" s="317"/>
      <c r="AI1451" s="88">
        <f t="shared" si="423"/>
        <v>0</v>
      </c>
      <c r="AJ1451" s="312">
        <f t="shared" si="424"/>
        <v>0</v>
      </c>
      <c r="AK1451" s="27">
        <f t="shared" si="425"/>
        <v>0</v>
      </c>
      <c r="AL1451" s="27">
        <f t="shared" si="426"/>
        <v>0</v>
      </c>
      <c r="AM1451" s="27">
        <f t="shared" si="427"/>
        <v>0</v>
      </c>
      <c r="AN1451" s="77">
        <f t="shared" si="439"/>
        <v>0</v>
      </c>
      <c r="AP1451" s="27">
        <f t="shared" si="428"/>
        <v>0</v>
      </c>
      <c r="AQ1451" s="207">
        <f t="shared" si="429"/>
        <v>0</v>
      </c>
      <c r="AR1451" s="27">
        <f t="shared" si="430"/>
        <v>0</v>
      </c>
      <c r="AS1451" s="27">
        <f t="shared" si="431"/>
        <v>0</v>
      </c>
      <c r="AT1451" s="27">
        <f t="shared" si="432"/>
        <v>0</v>
      </c>
      <c r="AU1451" s="27">
        <f t="shared" si="433"/>
        <v>0</v>
      </c>
      <c r="AV1451" s="27">
        <f t="shared" si="434"/>
        <v>0</v>
      </c>
      <c r="AW1451" s="27">
        <f t="shared" si="435"/>
        <v>0</v>
      </c>
    </row>
    <row r="1452" spans="1:49">
      <c r="A1452" s="78">
        <v>1441</v>
      </c>
      <c r="B1452" s="69" t="s">
        <v>328</v>
      </c>
      <c r="C1452" s="314"/>
      <c r="D1452" s="72"/>
      <c r="E1452" s="180"/>
      <c r="F1452" s="72"/>
      <c r="G1452" s="72"/>
      <c r="H1452" s="325">
        <f t="shared" si="436"/>
        <v>0</v>
      </c>
      <c r="I1452" s="71"/>
      <c r="J1452" s="303"/>
      <c r="K1452" s="303"/>
      <c r="L1452" s="303"/>
      <c r="M1452" s="304">
        <f t="shared" si="421"/>
        <v>0</v>
      </c>
      <c r="N1452" s="326" t="str">
        <f t="shared" si="437"/>
        <v/>
      </c>
      <c r="O1452" s="71"/>
      <c r="P1452" s="303"/>
      <c r="Q1452" s="214">
        <f t="shared" si="422"/>
        <v>0</v>
      </c>
      <c r="R1452" s="71"/>
      <c r="S1452" s="308"/>
      <c r="T1452" s="308"/>
      <c r="U1452" s="308"/>
      <c r="V1452" s="79"/>
      <c r="W1452" s="303"/>
      <c r="X1452" s="303"/>
      <c r="Y1452" s="309">
        <f t="shared" si="438"/>
        <v>0</v>
      </c>
      <c r="Z1452" s="73" t="s">
        <v>169</v>
      </c>
      <c r="AA1452" s="73" t="s">
        <v>169</v>
      </c>
      <c r="AB1452" s="317"/>
      <c r="AC1452" s="73" t="s">
        <v>169</v>
      </c>
      <c r="AD1452" s="73" t="s">
        <v>169</v>
      </c>
      <c r="AE1452" s="317"/>
      <c r="AF1452" s="73" t="s">
        <v>169</v>
      </c>
      <c r="AG1452" s="73" t="s">
        <v>169</v>
      </c>
      <c r="AH1452" s="317"/>
      <c r="AI1452" s="88">
        <f t="shared" si="423"/>
        <v>0</v>
      </c>
      <c r="AJ1452" s="312">
        <f t="shared" si="424"/>
        <v>0</v>
      </c>
      <c r="AK1452" s="27">
        <f t="shared" si="425"/>
        <v>0</v>
      </c>
      <c r="AL1452" s="27">
        <f t="shared" si="426"/>
        <v>0</v>
      </c>
      <c r="AM1452" s="27">
        <f t="shared" si="427"/>
        <v>0</v>
      </c>
      <c r="AN1452" s="77">
        <f t="shared" si="439"/>
        <v>0</v>
      </c>
      <c r="AP1452" s="27">
        <f t="shared" si="428"/>
        <v>0</v>
      </c>
      <c r="AQ1452" s="207">
        <f t="shared" si="429"/>
        <v>0</v>
      </c>
      <c r="AR1452" s="27">
        <f t="shared" si="430"/>
        <v>0</v>
      </c>
      <c r="AS1452" s="27">
        <f t="shared" si="431"/>
        <v>0</v>
      </c>
      <c r="AT1452" s="27">
        <f t="shared" si="432"/>
        <v>0</v>
      </c>
      <c r="AU1452" s="27">
        <f t="shared" si="433"/>
        <v>0</v>
      </c>
      <c r="AV1452" s="27">
        <f t="shared" si="434"/>
        <v>0</v>
      </c>
      <c r="AW1452" s="27">
        <f t="shared" si="435"/>
        <v>0</v>
      </c>
    </row>
    <row r="1453" spans="1:49">
      <c r="A1453" s="78">
        <v>1442</v>
      </c>
      <c r="B1453" s="69" t="s">
        <v>328</v>
      </c>
      <c r="C1453" s="314"/>
      <c r="D1453" s="72"/>
      <c r="E1453" s="180"/>
      <c r="F1453" s="72"/>
      <c r="G1453" s="72"/>
      <c r="H1453" s="325">
        <f t="shared" si="436"/>
        <v>0</v>
      </c>
      <c r="I1453" s="71"/>
      <c r="J1453" s="303"/>
      <c r="K1453" s="303"/>
      <c r="L1453" s="303"/>
      <c r="M1453" s="304">
        <f t="shared" si="421"/>
        <v>0</v>
      </c>
      <c r="N1453" s="326" t="str">
        <f t="shared" si="437"/>
        <v/>
      </c>
      <c r="O1453" s="71"/>
      <c r="P1453" s="303"/>
      <c r="Q1453" s="214">
        <f t="shared" si="422"/>
        <v>0</v>
      </c>
      <c r="R1453" s="71"/>
      <c r="S1453" s="308"/>
      <c r="T1453" s="308"/>
      <c r="U1453" s="308"/>
      <c r="V1453" s="79"/>
      <c r="W1453" s="303"/>
      <c r="X1453" s="303"/>
      <c r="Y1453" s="309">
        <f t="shared" si="438"/>
        <v>0</v>
      </c>
      <c r="Z1453" s="73" t="s">
        <v>169</v>
      </c>
      <c r="AA1453" s="73" t="s">
        <v>169</v>
      </c>
      <c r="AB1453" s="317"/>
      <c r="AC1453" s="73" t="s">
        <v>169</v>
      </c>
      <c r="AD1453" s="73" t="s">
        <v>169</v>
      </c>
      <c r="AE1453" s="317"/>
      <c r="AF1453" s="73" t="s">
        <v>169</v>
      </c>
      <c r="AG1453" s="73" t="s">
        <v>169</v>
      </c>
      <c r="AH1453" s="317"/>
      <c r="AI1453" s="88">
        <f t="shared" si="423"/>
        <v>0</v>
      </c>
      <c r="AJ1453" s="312">
        <f t="shared" si="424"/>
        <v>0</v>
      </c>
      <c r="AK1453" s="27">
        <f t="shared" si="425"/>
        <v>0</v>
      </c>
      <c r="AL1453" s="27">
        <f t="shared" si="426"/>
        <v>0</v>
      </c>
      <c r="AM1453" s="27">
        <f t="shared" si="427"/>
        <v>0</v>
      </c>
      <c r="AN1453" s="77">
        <f t="shared" si="439"/>
        <v>0</v>
      </c>
      <c r="AP1453" s="27">
        <f t="shared" si="428"/>
        <v>0</v>
      </c>
      <c r="AQ1453" s="207">
        <f t="shared" si="429"/>
        <v>0</v>
      </c>
      <c r="AR1453" s="27">
        <f t="shared" si="430"/>
        <v>0</v>
      </c>
      <c r="AS1453" s="27">
        <f t="shared" si="431"/>
        <v>0</v>
      </c>
      <c r="AT1453" s="27">
        <f t="shared" si="432"/>
        <v>0</v>
      </c>
      <c r="AU1453" s="27">
        <f t="shared" si="433"/>
        <v>0</v>
      </c>
      <c r="AV1453" s="27">
        <f t="shared" si="434"/>
        <v>0</v>
      </c>
      <c r="AW1453" s="27">
        <f t="shared" si="435"/>
        <v>0</v>
      </c>
    </row>
    <row r="1454" spans="1:49">
      <c r="A1454" s="78">
        <v>1443</v>
      </c>
      <c r="B1454" s="69" t="s">
        <v>328</v>
      </c>
      <c r="C1454" s="314"/>
      <c r="D1454" s="72"/>
      <c r="E1454" s="180"/>
      <c r="F1454" s="72"/>
      <c r="G1454" s="72"/>
      <c r="H1454" s="325">
        <f t="shared" si="436"/>
        <v>0</v>
      </c>
      <c r="I1454" s="71"/>
      <c r="J1454" s="303"/>
      <c r="K1454" s="303"/>
      <c r="L1454" s="303"/>
      <c r="M1454" s="304">
        <f t="shared" si="421"/>
        <v>0</v>
      </c>
      <c r="N1454" s="326" t="str">
        <f t="shared" si="437"/>
        <v/>
      </c>
      <c r="O1454" s="71"/>
      <c r="P1454" s="303"/>
      <c r="Q1454" s="214">
        <f t="shared" si="422"/>
        <v>0</v>
      </c>
      <c r="R1454" s="71"/>
      <c r="S1454" s="308"/>
      <c r="T1454" s="308"/>
      <c r="U1454" s="308"/>
      <c r="V1454" s="79"/>
      <c r="W1454" s="303"/>
      <c r="X1454" s="303"/>
      <c r="Y1454" s="309">
        <f t="shared" si="438"/>
        <v>0</v>
      </c>
      <c r="Z1454" s="73" t="s">
        <v>169</v>
      </c>
      <c r="AA1454" s="73" t="s">
        <v>169</v>
      </c>
      <c r="AB1454" s="317"/>
      <c r="AC1454" s="73" t="s">
        <v>169</v>
      </c>
      <c r="AD1454" s="73" t="s">
        <v>169</v>
      </c>
      <c r="AE1454" s="317"/>
      <c r="AF1454" s="73" t="s">
        <v>169</v>
      </c>
      <c r="AG1454" s="73" t="s">
        <v>169</v>
      </c>
      <c r="AH1454" s="317"/>
      <c r="AI1454" s="88">
        <f t="shared" si="423"/>
        <v>0</v>
      </c>
      <c r="AJ1454" s="312">
        <f t="shared" si="424"/>
        <v>0</v>
      </c>
      <c r="AK1454" s="27">
        <f t="shared" si="425"/>
        <v>0</v>
      </c>
      <c r="AL1454" s="27">
        <f t="shared" si="426"/>
        <v>0</v>
      </c>
      <c r="AM1454" s="27">
        <f t="shared" si="427"/>
        <v>0</v>
      </c>
      <c r="AN1454" s="77">
        <f t="shared" si="439"/>
        <v>0</v>
      </c>
      <c r="AP1454" s="27">
        <f t="shared" si="428"/>
        <v>0</v>
      </c>
      <c r="AQ1454" s="207">
        <f t="shared" si="429"/>
        <v>0</v>
      </c>
      <c r="AR1454" s="27">
        <f t="shared" si="430"/>
        <v>0</v>
      </c>
      <c r="AS1454" s="27">
        <f t="shared" si="431"/>
        <v>0</v>
      </c>
      <c r="AT1454" s="27">
        <f t="shared" si="432"/>
        <v>0</v>
      </c>
      <c r="AU1454" s="27">
        <f t="shared" si="433"/>
        <v>0</v>
      </c>
      <c r="AV1454" s="27">
        <f t="shared" si="434"/>
        <v>0</v>
      </c>
      <c r="AW1454" s="27">
        <f t="shared" si="435"/>
        <v>0</v>
      </c>
    </row>
    <row r="1455" spans="1:49">
      <c r="A1455" s="78">
        <v>1444</v>
      </c>
      <c r="B1455" s="69" t="s">
        <v>328</v>
      </c>
      <c r="C1455" s="314"/>
      <c r="D1455" s="72"/>
      <c r="E1455" s="180"/>
      <c r="F1455" s="72"/>
      <c r="G1455" s="72"/>
      <c r="H1455" s="325">
        <f t="shared" si="436"/>
        <v>0</v>
      </c>
      <c r="I1455" s="71"/>
      <c r="J1455" s="303"/>
      <c r="K1455" s="303"/>
      <c r="L1455" s="303"/>
      <c r="M1455" s="304">
        <f t="shared" si="421"/>
        <v>0</v>
      </c>
      <c r="N1455" s="326" t="str">
        <f t="shared" si="437"/>
        <v/>
      </c>
      <c r="O1455" s="71"/>
      <c r="P1455" s="303"/>
      <c r="Q1455" s="214">
        <f t="shared" si="422"/>
        <v>0</v>
      </c>
      <c r="R1455" s="71"/>
      <c r="S1455" s="308"/>
      <c r="T1455" s="308"/>
      <c r="U1455" s="308"/>
      <c r="V1455" s="79"/>
      <c r="W1455" s="303"/>
      <c r="X1455" s="303"/>
      <c r="Y1455" s="309">
        <f t="shared" si="438"/>
        <v>0</v>
      </c>
      <c r="Z1455" s="73" t="s">
        <v>169</v>
      </c>
      <c r="AA1455" s="73" t="s">
        <v>169</v>
      </c>
      <c r="AB1455" s="317"/>
      <c r="AC1455" s="73" t="s">
        <v>169</v>
      </c>
      <c r="AD1455" s="73" t="s">
        <v>169</v>
      </c>
      <c r="AE1455" s="317"/>
      <c r="AF1455" s="73" t="s">
        <v>169</v>
      </c>
      <c r="AG1455" s="73" t="s">
        <v>169</v>
      </c>
      <c r="AH1455" s="317"/>
      <c r="AI1455" s="88">
        <f t="shared" si="423"/>
        <v>0</v>
      </c>
      <c r="AJ1455" s="312">
        <f t="shared" si="424"/>
        <v>0</v>
      </c>
      <c r="AK1455" s="27">
        <f t="shared" si="425"/>
        <v>0</v>
      </c>
      <c r="AL1455" s="27">
        <f t="shared" si="426"/>
        <v>0</v>
      </c>
      <c r="AM1455" s="27">
        <f t="shared" si="427"/>
        <v>0</v>
      </c>
      <c r="AN1455" s="77">
        <f t="shared" si="439"/>
        <v>0</v>
      </c>
      <c r="AP1455" s="27">
        <f t="shared" si="428"/>
        <v>0</v>
      </c>
      <c r="AQ1455" s="207">
        <f t="shared" si="429"/>
        <v>0</v>
      </c>
      <c r="AR1455" s="27">
        <f t="shared" si="430"/>
        <v>0</v>
      </c>
      <c r="AS1455" s="27">
        <f t="shared" si="431"/>
        <v>0</v>
      </c>
      <c r="AT1455" s="27">
        <f t="shared" si="432"/>
        <v>0</v>
      </c>
      <c r="AU1455" s="27">
        <f t="shared" si="433"/>
        <v>0</v>
      </c>
      <c r="AV1455" s="27">
        <f t="shared" si="434"/>
        <v>0</v>
      </c>
      <c r="AW1455" s="27">
        <f t="shared" si="435"/>
        <v>0</v>
      </c>
    </row>
    <row r="1456" spans="1:49">
      <c r="A1456" s="78">
        <v>1445</v>
      </c>
      <c r="B1456" s="69" t="s">
        <v>328</v>
      </c>
      <c r="C1456" s="314"/>
      <c r="D1456" s="72"/>
      <c r="E1456" s="180"/>
      <c r="F1456" s="72"/>
      <c r="G1456" s="72"/>
      <c r="H1456" s="325">
        <f t="shared" si="436"/>
        <v>0</v>
      </c>
      <c r="I1456" s="71"/>
      <c r="J1456" s="303"/>
      <c r="K1456" s="303"/>
      <c r="L1456" s="303"/>
      <c r="M1456" s="304">
        <f t="shared" si="421"/>
        <v>0</v>
      </c>
      <c r="N1456" s="326" t="str">
        <f t="shared" si="437"/>
        <v/>
      </c>
      <c r="O1456" s="71"/>
      <c r="P1456" s="303"/>
      <c r="Q1456" s="214">
        <f t="shared" si="422"/>
        <v>0</v>
      </c>
      <c r="R1456" s="71"/>
      <c r="S1456" s="308"/>
      <c r="T1456" s="308"/>
      <c r="U1456" s="308"/>
      <c r="V1456" s="79"/>
      <c r="W1456" s="303"/>
      <c r="X1456" s="303"/>
      <c r="Y1456" s="309">
        <f t="shared" si="438"/>
        <v>0</v>
      </c>
      <c r="Z1456" s="73" t="s">
        <v>169</v>
      </c>
      <c r="AA1456" s="73" t="s">
        <v>169</v>
      </c>
      <c r="AB1456" s="317"/>
      <c r="AC1456" s="73" t="s">
        <v>169</v>
      </c>
      <c r="AD1456" s="73" t="s">
        <v>169</v>
      </c>
      <c r="AE1456" s="317"/>
      <c r="AF1456" s="73" t="s">
        <v>169</v>
      </c>
      <c r="AG1456" s="73" t="s">
        <v>169</v>
      </c>
      <c r="AH1456" s="317"/>
      <c r="AI1456" s="88">
        <f t="shared" si="423"/>
        <v>0</v>
      </c>
      <c r="AJ1456" s="312">
        <f t="shared" si="424"/>
        <v>0</v>
      </c>
      <c r="AK1456" s="27">
        <f t="shared" si="425"/>
        <v>0</v>
      </c>
      <c r="AL1456" s="27">
        <f t="shared" si="426"/>
        <v>0</v>
      </c>
      <c r="AM1456" s="27">
        <f t="shared" si="427"/>
        <v>0</v>
      </c>
      <c r="AN1456" s="77">
        <f t="shared" si="439"/>
        <v>0</v>
      </c>
      <c r="AP1456" s="27">
        <f t="shared" si="428"/>
        <v>0</v>
      </c>
      <c r="AQ1456" s="207">
        <f t="shared" si="429"/>
        <v>0</v>
      </c>
      <c r="AR1456" s="27">
        <f t="shared" si="430"/>
        <v>0</v>
      </c>
      <c r="AS1456" s="27">
        <f t="shared" si="431"/>
        <v>0</v>
      </c>
      <c r="AT1456" s="27">
        <f t="shared" si="432"/>
        <v>0</v>
      </c>
      <c r="AU1456" s="27">
        <f t="shared" si="433"/>
        <v>0</v>
      </c>
      <c r="AV1456" s="27">
        <f t="shared" si="434"/>
        <v>0</v>
      </c>
      <c r="AW1456" s="27">
        <f t="shared" si="435"/>
        <v>0</v>
      </c>
    </row>
    <row r="1457" spans="1:49">
      <c r="A1457" s="78">
        <v>1446</v>
      </c>
      <c r="B1457" s="69" t="s">
        <v>328</v>
      </c>
      <c r="C1457" s="314"/>
      <c r="D1457" s="72"/>
      <c r="E1457" s="180"/>
      <c r="F1457" s="72"/>
      <c r="G1457" s="72"/>
      <c r="H1457" s="325">
        <f t="shared" si="436"/>
        <v>0</v>
      </c>
      <c r="I1457" s="71"/>
      <c r="J1457" s="303"/>
      <c r="K1457" s="303"/>
      <c r="L1457" s="303"/>
      <c r="M1457" s="304">
        <f t="shared" si="421"/>
        <v>0</v>
      </c>
      <c r="N1457" s="326" t="str">
        <f t="shared" si="437"/>
        <v/>
      </c>
      <c r="O1457" s="71"/>
      <c r="P1457" s="303"/>
      <c r="Q1457" s="214">
        <f t="shared" si="422"/>
        <v>0</v>
      </c>
      <c r="R1457" s="71"/>
      <c r="S1457" s="308"/>
      <c r="T1457" s="308"/>
      <c r="U1457" s="308"/>
      <c r="V1457" s="79"/>
      <c r="W1457" s="303"/>
      <c r="X1457" s="303"/>
      <c r="Y1457" s="309">
        <f t="shared" si="438"/>
        <v>0</v>
      </c>
      <c r="Z1457" s="73" t="s">
        <v>169</v>
      </c>
      <c r="AA1457" s="73" t="s">
        <v>169</v>
      </c>
      <c r="AB1457" s="317"/>
      <c r="AC1457" s="73" t="s">
        <v>169</v>
      </c>
      <c r="AD1457" s="73" t="s">
        <v>169</v>
      </c>
      <c r="AE1457" s="317"/>
      <c r="AF1457" s="73" t="s">
        <v>169</v>
      </c>
      <c r="AG1457" s="73" t="s">
        <v>169</v>
      </c>
      <c r="AH1457" s="317"/>
      <c r="AI1457" s="88">
        <f t="shared" si="423"/>
        <v>0</v>
      </c>
      <c r="AJ1457" s="312">
        <f t="shared" si="424"/>
        <v>0</v>
      </c>
      <c r="AK1457" s="27">
        <f t="shared" si="425"/>
        <v>0</v>
      </c>
      <c r="AL1457" s="27">
        <f t="shared" si="426"/>
        <v>0</v>
      </c>
      <c r="AM1457" s="27">
        <f t="shared" si="427"/>
        <v>0</v>
      </c>
      <c r="AN1457" s="77">
        <f t="shared" si="439"/>
        <v>0</v>
      </c>
      <c r="AP1457" s="27">
        <f t="shared" si="428"/>
        <v>0</v>
      </c>
      <c r="AQ1457" s="207">
        <f t="shared" si="429"/>
        <v>0</v>
      </c>
      <c r="AR1457" s="27">
        <f t="shared" si="430"/>
        <v>0</v>
      </c>
      <c r="AS1457" s="27">
        <f t="shared" si="431"/>
        <v>0</v>
      </c>
      <c r="AT1457" s="27">
        <f t="shared" si="432"/>
        <v>0</v>
      </c>
      <c r="AU1457" s="27">
        <f t="shared" si="433"/>
        <v>0</v>
      </c>
      <c r="AV1457" s="27">
        <f t="shared" si="434"/>
        <v>0</v>
      </c>
      <c r="AW1457" s="27">
        <f t="shared" si="435"/>
        <v>0</v>
      </c>
    </row>
    <row r="1458" spans="1:49">
      <c r="A1458" s="78">
        <v>1447</v>
      </c>
      <c r="B1458" s="69" t="s">
        <v>328</v>
      </c>
      <c r="C1458" s="314"/>
      <c r="D1458" s="72"/>
      <c r="E1458" s="180"/>
      <c r="F1458" s="72"/>
      <c r="G1458" s="72"/>
      <c r="H1458" s="325">
        <f t="shared" si="436"/>
        <v>0</v>
      </c>
      <c r="I1458" s="71"/>
      <c r="J1458" s="303"/>
      <c r="K1458" s="303"/>
      <c r="L1458" s="303"/>
      <c r="M1458" s="304">
        <f t="shared" si="421"/>
        <v>0</v>
      </c>
      <c r="N1458" s="326" t="str">
        <f t="shared" si="437"/>
        <v/>
      </c>
      <c r="O1458" s="71"/>
      <c r="P1458" s="303"/>
      <c r="Q1458" s="214">
        <f t="shared" si="422"/>
        <v>0</v>
      </c>
      <c r="R1458" s="71"/>
      <c r="S1458" s="308"/>
      <c r="T1458" s="308"/>
      <c r="U1458" s="308"/>
      <c r="V1458" s="79"/>
      <c r="W1458" s="303"/>
      <c r="X1458" s="303"/>
      <c r="Y1458" s="309">
        <f t="shared" si="438"/>
        <v>0</v>
      </c>
      <c r="Z1458" s="73" t="s">
        <v>169</v>
      </c>
      <c r="AA1458" s="73" t="s">
        <v>169</v>
      </c>
      <c r="AB1458" s="317"/>
      <c r="AC1458" s="73" t="s">
        <v>169</v>
      </c>
      <c r="AD1458" s="73" t="s">
        <v>169</v>
      </c>
      <c r="AE1458" s="317"/>
      <c r="AF1458" s="73" t="s">
        <v>169</v>
      </c>
      <c r="AG1458" s="73" t="s">
        <v>169</v>
      </c>
      <c r="AH1458" s="317"/>
      <c r="AI1458" s="88">
        <f t="shared" si="423"/>
        <v>0</v>
      </c>
      <c r="AJ1458" s="312">
        <f t="shared" si="424"/>
        <v>0</v>
      </c>
      <c r="AK1458" s="27">
        <f t="shared" si="425"/>
        <v>0</v>
      </c>
      <c r="AL1458" s="27">
        <f t="shared" si="426"/>
        <v>0</v>
      </c>
      <c r="AM1458" s="27">
        <f t="shared" si="427"/>
        <v>0</v>
      </c>
      <c r="AN1458" s="77">
        <f t="shared" si="439"/>
        <v>0</v>
      </c>
      <c r="AP1458" s="27">
        <f t="shared" si="428"/>
        <v>0</v>
      </c>
      <c r="AQ1458" s="207">
        <f t="shared" si="429"/>
        <v>0</v>
      </c>
      <c r="AR1458" s="27">
        <f t="shared" si="430"/>
        <v>0</v>
      </c>
      <c r="AS1458" s="27">
        <f t="shared" si="431"/>
        <v>0</v>
      </c>
      <c r="AT1458" s="27">
        <f t="shared" si="432"/>
        <v>0</v>
      </c>
      <c r="AU1458" s="27">
        <f t="shared" si="433"/>
        <v>0</v>
      </c>
      <c r="AV1458" s="27">
        <f t="shared" si="434"/>
        <v>0</v>
      </c>
      <c r="AW1458" s="27">
        <f t="shared" si="435"/>
        <v>0</v>
      </c>
    </row>
    <row r="1459" spans="1:49">
      <c r="A1459" s="78">
        <v>1448</v>
      </c>
      <c r="B1459" s="69" t="s">
        <v>328</v>
      </c>
      <c r="C1459" s="314"/>
      <c r="D1459" s="72"/>
      <c r="E1459" s="180"/>
      <c r="F1459" s="72"/>
      <c r="G1459" s="72"/>
      <c r="H1459" s="325">
        <f t="shared" si="436"/>
        <v>0</v>
      </c>
      <c r="I1459" s="71"/>
      <c r="J1459" s="303"/>
      <c r="K1459" s="303"/>
      <c r="L1459" s="303"/>
      <c r="M1459" s="304">
        <f t="shared" si="421"/>
        <v>0</v>
      </c>
      <c r="N1459" s="326" t="str">
        <f t="shared" si="437"/>
        <v/>
      </c>
      <c r="O1459" s="71"/>
      <c r="P1459" s="303"/>
      <c r="Q1459" s="214">
        <f t="shared" si="422"/>
        <v>0</v>
      </c>
      <c r="R1459" s="71"/>
      <c r="S1459" s="308"/>
      <c r="T1459" s="308"/>
      <c r="U1459" s="308"/>
      <c r="V1459" s="79"/>
      <c r="W1459" s="303"/>
      <c r="X1459" s="303"/>
      <c r="Y1459" s="309">
        <f t="shared" si="438"/>
        <v>0</v>
      </c>
      <c r="Z1459" s="73" t="s">
        <v>169</v>
      </c>
      <c r="AA1459" s="73" t="s">
        <v>169</v>
      </c>
      <c r="AB1459" s="317"/>
      <c r="AC1459" s="73" t="s">
        <v>169</v>
      </c>
      <c r="AD1459" s="73" t="s">
        <v>169</v>
      </c>
      <c r="AE1459" s="317"/>
      <c r="AF1459" s="73" t="s">
        <v>169</v>
      </c>
      <c r="AG1459" s="73" t="s">
        <v>169</v>
      </c>
      <c r="AH1459" s="317"/>
      <c r="AI1459" s="88">
        <f t="shared" si="423"/>
        <v>0</v>
      </c>
      <c r="AJ1459" s="312">
        <f t="shared" si="424"/>
        <v>0</v>
      </c>
      <c r="AK1459" s="27">
        <f t="shared" si="425"/>
        <v>0</v>
      </c>
      <c r="AL1459" s="27">
        <f t="shared" si="426"/>
        <v>0</v>
      </c>
      <c r="AM1459" s="27">
        <f t="shared" si="427"/>
        <v>0</v>
      </c>
      <c r="AN1459" s="77">
        <f t="shared" si="439"/>
        <v>0</v>
      </c>
      <c r="AP1459" s="27">
        <f t="shared" si="428"/>
        <v>0</v>
      </c>
      <c r="AQ1459" s="207">
        <f t="shared" si="429"/>
        <v>0</v>
      </c>
      <c r="AR1459" s="27">
        <f t="shared" si="430"/>
        <v>0</v>
      </c>
      <c r="AS1459" s="27">
        <f t="shared" si="431"/>
        <v>0</v>
      </c>
      <c r="AT1459" s="27">
        <f t="shared" si="432"/>
        <v>0</v>
      </c>
      <c r="AU1459" s="27">
        <f t="shared" si="433"/>
        <v>0</v>
      </c>
      <c r="AV1459" s="27">
        <f t="shared" si="434"/>
        <v>0</v>
      </c>
      <c r="AW1459" s="27">
        <f t="shared" si="435"/>
        <v>0</v>
      </c>
    </row>
    <row r="1460" spans="1:49">
      <c r="A1460" s="78">
        <v>1449</v>
      </c>
      <c r="B1460" s="69" t="s">
        <v>328</v>
      </c>
      <c r="C1460" s="314"/>
      <c r="D1460" s="72"/>
      <c r="E1460" s="180"/>
      <c r="F1460" s="72"/>
      <c r="G1460" s="72"/>
      <c r="H1460" s="325">
        <f t="shared" si="436"/>
        <v>0</v>
      </c>
      <c r="I1460" s="71"/>
      <c r="J1460" s="303"/>
      <c r="K1460" s="303"/>
      <c r="L1460" s="303"/>
      <c r="M1460" s="304">
        <f t="shared" ref="M1460:M1523" si="440">L1460+K1460</f>
        <v>0</v>
      </c>
      <c r="N1460" s="326" t="str">
        <f t="shared" si="437"/>
        <v/>
      </c>
      <c r="O1460" s="71"/>
      <c r="P1460" s="303"/>
      <c r="Q1460" s="214">
        <f t="shared" ref="Q1460:Q1523" si="441">IF(AP1460&lt;500000,AP1460,500000)</f>
        <v>0</v>
      </c>
      <c r="R1460" s="71"/>
      <c r="S1460" s="308"/>
      <c r="T1460" s="308"/>
      <c r="U1460" s="308"/>
      <c r="V1460" s="79"/>
      <c r="W1460" s="303"/>
      <c r="X1460" s="303"/>
      <c r="Y1460" s="309">
        <f t="shared" si="438"/>
        <v>0</v>
      </c>
      <c r="Z1460" s="73" t="s">
        <v>169</v>
      </c>
      <c r="AA1460" s="73" t="s">
        <v>169</v>
      </c>
      <c r="AB1460" s="317"/>
      <c r="AC1460" s="73" t="s">
        <v>169</v>
      </c>
      <c r="AD1460" s="73" t="s">
        <v>169</v>
      </c>
      <c r="AE1460" s="317"/>
      <c r="AF1460" s="73" t="s">
        <v>169</v>
      </c>
      <c r="AG1460" s="73" t="s">
        <v>169</v>
      </c>
      <c r="AH1460" s="317"/>
      <c r="AI1460" s="88">
        <f t="shared" ref="AI1460:AI1523" si="442">AB1460+AE1460+AH1460</f>
        <v>0</v>
      </c>
      <c r="AJ1460" s="312">
        <f t="shared" ref="AJ1460:AJ1523" si="443">Y1460+AI1460</f>
        <v>0</v>
      </c>
      <c r="AK1460" s="27">
        <f t="shared" ref="AK1460:AK1523" si="444">IF(AU1460&lt;AQ1460,AT1460-AQ1460+AU1460,AU1460-AQ1460)</f>
        <v>0</v>
      </c>
      <c r="AL1460" s="27">
        <f t="shared" ref="AL1460:AL1523" si="445">IF(AU1460=AQ1460,IF(AV1460=AR1460,0,IF(AV1460&gt;AR1460,AV1460-AR1460,12+AV1460-AR1460)),IF(AU1460&gt;AQ1460,IF(AV1460&gt;AR1460,AV1460-AR1460,IF(AV1460=AR1460,0,12+AV1460-AR1460)),IF(AU1460&lt;AQ1460,IF(AV1460&gt;AR1460,AV1460-AR1460-1,IF(AV1460=AR1460,0,12+AV1460-AR1460-1)))))</f>
        <v>0</v>
      </c>
      <c r="AM1460" s="27">
        <f t="shared" ref="AM1460:AM1523" si="446">IF(AND(AQ1460=AU1460,AR1460=AV1460),AW1460-AS1460,IF(AND(AQ1460&gt;=AU1460,AR1460&gt;AV1460),AW1460-AS1460-1,IF(AND(AQ1460&lt;AU1460,AR1460&gt;AV1460),AW1460-AS1460-1,IF(AND(AQ1460&lt;AU1460,AR1460&lt;AV1460),AW1460-AS1460,AW1460-AS1460))))</f>
        <v>0</v>
      </c>
      <c r="AN1460" s="77">
        <f t="shared" si="439"/>
        <v>0</v>
      </c>
      <c r="AP1460" s="27">
        <f t="shared" ref="AP1460:AP1523" si="447">IFERROR(IF(AND(J1460&lt;&gt;0,N1460=0),J1460*15,IF(AND(J1460=0,N1460&lt;&gt;0),N1460*15,0)),0)</f>
        <v>0</v>
      </c>
      <c r="AQ1460" s="207">
        <f t="shared" ref="AQ1460:AQ1523" si="448">IFERROR(VALUE(LEFT(F1460,2)),0)</f>
        <v>0</v>
      </c>
      <c r="AR1460" s="27">
        <f t="shared" ref="AR1460:AR1523" si="449">IFERROR(VALUE(MID(F1460,4,2)),0)</f>
        <v>0</v>
      </c>
      <c r="AS1460" s="27">
        <f t="shared" ref="AS1460:AS1523" si="450">IFERROR(VALUE(RIGHT(F1460,4)),0)</f>
        <v>0</v>
      </c>
      <c r="AT1460" s="27">
        <f t="shared" ref="AT1460:AT1523" si="451">IFERROR(VLOOKUP(AV1460-1,$AY$12:$AZ$23,2,0),0)</f>
        <v>0</v>
      </c>
      <c r="AU1460" s="27">
        <f t="shared" ref="AU1460:AU1523" si="452">IFERROR(VALUE(LEFT(G1460,2)),0)</f>
        <v>0</v>
      </c>
      <c r="AV1460" s="27">
        <f t="shared" ref="AV1460:AV1523" si="453">IFERROR(VALUE(MID(G1460,4,2)),0)</f>
        <v>0</v>
      </c>
      <c r="AW1460" s="27">
        <f t="shared" ref="AW1460:AW1523" si="454">IFERROR(VALUE(RIGHT(G1460,4)),0)</f>
        <v>0</v>
      </c>
    </row>
    <row r="1461" spans="1:49">
      <c r="A1461" s="78">
        <v>1450</v>
      </c>
      <c r="B1461" s="69" t="s">
        <v>328</v>
      </c>
      <c r="C1461" s="314"/>
      <c r="D1461" s="72"/>
      <c r="E1461" s="180"/>
      <c r="F1461" s="72"/>
      <c r="G1461" s="72"/>
      <c r="H1461" s="325">
        <f t="shared" si="436"/>
        <v>0</v>
      </c>
      <c r="I1461" s="71"/>
      <c r="J1461" s="303"/>
      <c r="K1461" s="303"/>
      <c r="L1461" s="303"/>
      <c r="M1461" s="304">
        <f t="shared" si="440"/>
        <v>0</v>
      </c>
      <c r="N1461" s="326" t="str">
        <f t="shared" si="437"/>
        <v/>
      </c>
      <c r="O1461" s="71"/>
      <c r="P1461" s="303"/>
      <c r="Q1461" s="214">
        <f t="shared" si="441"/>
        <v>0</v>
      </c>
      <c r="R1461" s="71"/>
      <c r="S1461" s="308"/>
      <c r="T1461" s="308"/>
      <c r="U1461" s="308"/>
      <c r="V1461" s="79"/>
      <c r="W1461" s="303"/>
      <c r="X1461" s="303"/>
      <c r="Y1461" s="309">
        <f t="shared" si="438"/>
        <v>0</v>
      </c>
      <c r="Z1461" s="73" t="s">
        <v>169</v>
      </c>
      <c r="AA1461" s="73" t="s">
        <v>169</v>
      </c>
      <c r="AB1461" s="317"/>
      <c r="AC1461" s="73" t="s">
        <v>169</v>
      </c>
      <c r="AD1461" s="73" t="s">
        <v>169</v>
      </c>
      <c r="AE1461" s="317"/>
      <c r="AF1461" s="73" t="s">
        <v>169</v>
      </c>
      <c r="AG1461" s="73" t="s">
        <v>169</v>
      </c>
      <c r="AH1461" s="317"/>
      <c r="AI1461" s="88">
        <f t="shared" si="442"/>
        <v>0</v>
      </c>
      <c r="AJ1461" s="312">
        <f t="shared" si="443"/>
        <v>0</v>
      </c>
      <c r="AK1461" s="27">
        <f t="shared" si="444"/>
        <v>0</v>
      </c>
      <c r="AL1461" s="27">
        <f t="shared" si="445"/>
        <v>0</v>
      </c>
      <c r="AM1461" s="27">
        <f t="shared" si="446"/>
        <v>0</v>
      </c>
      <c r="AN1461" s="77">
        <f t="shared" si="439"/>
        <v>0</v>
      </c>
      <c r="AP1461" s="27">
        <f t="shared" si="447"/>
        <v>0</v>
      </c>
      <c r="AQ1461" s="207">
        <f t="shared" si="448"/>
        <v>0</v>
      </c>
      <c r="AR1461" s="27">
        <f t="shared" si="449"/>
        <v>0</v>
      </c>
      <c r="AS1461" s="27">
        <f t="shared" si="450"/>
        <v>0</v>
      </c>
      <c r="AT1461" s="27">
        <f t="shared" si="451"/>
        <v>0</v>
      </c>
      <c r="AU1461" s="27">
        <f t="shared" si="452"/>
        <v>0</v>
      </c>
      <c r="AV1461" s="27">
        <f t="shared" si="453"/>
        <v>0</v>
      </c>
      <c r="AW1461" s="27">
        <f t="shared" si="454"/>
        <v>0</v>
      </c>
    </row>
    <row r="1462" spans="1:49">
      <c r="A1462" s="78">
        <v>1451</v>
      </c>
      <c r="B1462" s="69" t="s">
        <v>328</v>
      </c>
      <c r="C1462" s="314"/>
      <c r="D1462" s="72"/>
      <c r="E1462" s="180"/>
      <c r="F1462" s="72"/>
      <c r="G1462" s="72"/>
      <c r="H1462" s="325">
        <f t="shared" si="436"/>
        <v>0</v>
      </c>
      <c r="I1462" s="71"/>
      <c r="J1462" s="303"/>
      <c r="K1462" s="303"/>
      <c r="L1462" s="303"/>
      <c r="M1462" s="304">
        <f t="shared" si="440"/>
        <v>0</v>
      </c>
      <c r="N1462" s="326" t="str">
        <f t="shared" si="437"/>
        <v/>
      </c>
      <c r="O1462" s="71"/>
      <c r="P1462" s="303"/>
      <c r="Q1462" s="214">
        <f t="shared" si="441"/>
        <v>0</v>
      </c>
      <c r="R1462" s="71"/>
      <c r="S1462" s="308"/>
      <c r="T1462" s="308"/>
      <c r="U1462" s="308"/>
      <c r="V1462" s="79"/>
      <c r="W1462" s="303"/>
      <c r="X1462" s="303"/>
      <c r="Y1462" s="309">
        <f t="shared" si="438"/>
        <v>0</v>
      </c>
      <c r="Z1462" s="73" t="s">
        <v>169</v>
      </c>
      <c r="AA1462" s="73" t="s">
        <v>169</v>
      </c>
      <c r="AB1462" s="317"/>
      <c r="AC1462" s="73" t="s">
        <v>169</v>
      </c>
      <c r="AD1462" s="73" t="s">
        <v>169</v>
      </c>
      <c r="AE1462" s="317"/>
      <c r="AF1462" s="73" t="s">
        <v>169</v>
      </c>
      <c r="AG1462" s="73" t="s">
        <v>169</v>
      </c>
      <c r="AH1462" s="317"/>
      <c r="AI1462" s="88">
        <f t="shared" si="442"/>
        <v>0</v>
      </c>
      <c r="AJ1462" s="312">
        <f t="shared" si="443"/>
        <v>0</v>
      </c>
      <c r="AK1462" s="27">
        <f t="shared" si="444"/>
        <v>0</v>
      </c>
      <c r="AL1462" s="27">
        <f t="shared" si="445"/>
        <v>0</v>
      </c>
      <c r="AM1462" s="27">
        <f t="shared" si="446"/>
        <v>0</v>
      </c>
      <c r="AN1462" s="77">
        <f t="shared" si="439"/>
        <v>0</v>
      </c>
      <c r="AP1462" s="27">
        <f t="shared" si="447"/>
        <v>0</v>
      </c>
      <c r="AQ1462" s="207">
        <f t="shared" si="448"/>
        <v>0</v>
      </c>
      <c r="AR1462" s="27">
        <f t="shared" si="449"/>
        <v>0</v>
      </c>
      <c r="AS1462" s="27">
        <f t="shared" si="450"/>
        <v>0</v>
      </c>
      <c r="AT1462" s="27">
        <f t="shared" si="451"/>
        <v>0</v>
      </c>
      <c r="AU1462" s="27">
        <f t="shared" si="452"/>
        <v>0</v>
      </c>
      <c r="AV1462" s="27">
        <f t="shared" si="453"/>
        <v>0</v>
      </c>
      <c r="AW1462" s="27">
        <f t="shared" si="454"/>
        <v>0</v>
      </c>
    </row>
    <row r="1463" spans="1:49">
      <c r="A1463" s="78">
        <v>1452</v>
      </c>
      <c r="B1463" s="69" t="s">
        <v>328</v>
      </c>
      <c r="C1463" s="314"/>
      <c r="D1463" s="72"/>
      <c r="E1463" s="180"/>
      <c r="F1463" s="72"/>
      <c r="G1463" s="72"/>
      <c r="H1463" s="325">
        <f t="shared" si="436"/>
        <v>0</v>
      </c>
      <c r="I1463" s="71"/>
      <c r="J1463" s="303"/>
      <c r="K1463" s="303"/>
      <c r="L1463" s="303"/>
      <c r="M1463" s="304">
        <f t="shared" si="440"/>
        <v>0</v>
      </c>
      <c r="N1463" s="326" t="str">
        <f t="shared" si="437"/>
        <v/>
      </c>
      <c r="O1463" s="71"/>
      <c r="P1463" s="303"/>
      <c r="Q1463" s="214">
        <f t="shared" si="441"/>
        <v>0</v>
      </c>
      <c r="R1463" s="71"/>
      <c r="S1463" s="308"/>
      <c r="T1463" s="308"/>
      <c r="U1463" s="308"/>
      <c r="V1463" s="79"/>
      <c r="W1463" s="303"/>
      <c r="X1463" s="303"/>
      <c r="Y1463" s="309">
        <f t="shared" si="438"/>
        <v>0</v>
      </c>
      <c r="Z1463" s="73" t="s">
        <v>169</v>
      </c>
      <c r="AA1463" s="73" t="s">
        <v>169</v>
      </c>
      <c r="AB1463" s="317"/>
      <c r="AC1463" s="73" t="s">
        <v>169</v>
      </c>
      <c r="AD1463" s="73" t="s">
        <v>169</v>
      </c>
      <c r="AE1463" s="317"/>
      <c r="AF1463" s="73" t="s">
        <v>169</v>
      </c>
      <c r="AG1463" s="73" t="s">
        <v>169</v>
      </c>
      <c r="AH1463" s="317"/>
      <c r="AI1463" s="88">
        <f t="shared" si="442"/>
        <v>0</v>
      </c>
      <c r="AJ1463" s="312">
        <f t="shared" si="443"/>
        <v>0</v>
      </c>
      <c r="AK1463" s="27">
        <f t="shared" si="444"/>
        <v>0</v>
      </c>
      <c r="AL1463" s="27">
        <f t="shared" si="445"/>
        <v>0</v>
      </c>
      <c r="AM1463" s="27">
        <f t="shared" si="446"/>
        <v>0</v>
      </c>
      <c r="AN1463" s="77">
        <f t="shared" si="439"/>
        <v>0</v>
      </c>
      <c r="AP1463" s="27">
        <f t="shared" si="447"/>
        <v>0</v>
      </c>
      <c r="AQ1463" s="207">
        <f t="shared" si="448"/>
        <v>0</v>
      </c>
      <c r="AR1463" s="27">
        <f t="shared" si="449"/>
        <v>0</v>
      </c>
      <c r="AS1463" s="27">
        <f t="shared" si="450"/>
        <v>0</v>
      </c>
      <c r="AT1463" s="27">
        <f t="shared" si="451"/>
        <v>0</v>
      </c>
      <c r="AU1463" s="27">
        <f t="shared" si="452"/>
        <v>0</v>
      </c>
      <c r="AV1463" s="27">
        <f t="shared" si="453"/>
        <v>0</v>
      </c>
      <c r="AW1463" s="27">
        <f t="shared" si="454"/>
        <v>0</v>
      </c>
    </row>
    <row r="1464" spans="1:49">
      <c r="A1464" s="78">
        <v>1453</v>
      </c>
      <c r="B1464" s="69" t="s">
        <v>328</v>
      </c>
      <c r="C1464" s="314"/>
      <c r="D1464" s="72"/>
      <c r="E1464" s="180"/>
      <c r="F1464" s="72"/>
      <c r="G1464" s="72"/>
      <c r="H1464" s="325">
        <f t="shared" si="436"/>
        <v>0</v>
      </c>
      <c r="I1464" s="71"/>
      <c r="J1464" s="303"/>
      <c r="K1464" s="303"/>
      <c r="L1464" s="303"/>
      <c r="M1464" s="304">
        <f t="shared" si="440"/>
        <v>0</v>
      </c>
      <c r="N1464" s="326" t="str">
        <f t="shared" si="437"/>
        <v/>
      </c>
      <c r="O1464" s="71"/>
      <c r="P1464" s="303"/>
      <c r="Q1464" s="214">
        <f t="shared" si="441"/>
        <v>0</v>
      </c>
      <c r="R1464" s="71"/>
      <c r="S1464" s="308"/>
      <c r="T1464" s="308"/>
      <c r="U1464" s="308"/>
      <c r="V1464" s="79"/>
      <c r="W1464" s="303"/>
      <c r="X1464" s="303"/>
      <c r="Y1464" s="309">
        <f t="shared" si="438"/>
        <v>0</v>
      </c>
      <c r="Z1464" s="73" t="s">
        <v>169</v>
      </c>
      <c r="AA1464" s="73" t="s">
        <v>169</v>
      </c>
      <c r="AB1464" s="317"/>
      <c r="AC1464" s="73" t="s">
        <v>169</v>
      </c>
      <c r="AD1464" s="73" t="s">
        <v>169</v>
      </c>
      <c r="AE1464" s="317"/>
      <c r="AF1464" s="73" t="s">
        <v>169</v>
      </c>
      <c r="AG1464" s="73" t="s">
        <v>169</v>
      </c>
      <c r="AH1464" s="317"/>
      <c r="AI1464" s="88">
        <f t="shared" si="442"/>
        <v>0</v>
      </c>
      <c r="AJ1464" s="312">
        <f t="shared" si="443"/>
        <v>0</v>
      </c>
      <c r="AK1464" s="27">
        <f t="shared" si="444"/>
        <v>0</v>
      </c>
      <c r="AL1464" s="27">
        <f t="shared" si="445"/>
        <v>0</v>
      </c>
      <c r="AM1464" s="27">
        <f t="shared" si="446"/>
        <v>0</v>
      </c>
      <c r="AN1464" s="77">
        <f t="shared" si="439"/>
        <v>0</v>
      </c>
      <c r="AP1464" s="27">
        <f t="shared" si="447"/>
        <v>0</v>
      </c>
      <c r="AQ1464" s="207">
        <f t="shared" si="448"/>
        <v>0</v>
      </c>
      <c r="AR1464" s="27">
        <f t="shared" si="449"/>
        <v>0</v>
      </c>
      <c r="AS1464" s="27">
        <f t="shared" si="450"/>
        <v>0</v>
      </c>
      <c r="AT1464" s="27">
        <f t="shared" si="451"/>
        <v>0</v>
      </c>
      <c r="AU1464" s="27">
        <f t="shared" si="452"/>
        <v>0</v>
      </c>
      <c r="AV1464" s="27">
        <f t="shared" si="453"/>
        <v>0</v>
      </c>
      <c r="AW1464" s="27">
        <f t="shared" si="454"/>
        <v>0</v>
      </c>
    </row>
    <row r="1465" spans="1:49">
      <c r="A1465" s="78">
        <v>1454</v>
      </c>
      <c r="B1465" s="69" t="s">
        <v>328</v>
      </c>
      <c r="C1465" s="314"/>
      <c r="D1465" s="72"/>
      <c r="E1465" s="180"/>
      <c r="F1465" s="72"/>
      <c r="G1465" s="72"/>
      <c r="H1465" s="325">
        <f t="shared" si="436"/>
        <v>0</v>
      </c>
      <c r="I1465" s="71"/>
      <c r="J1465" s="303"/>
      <c r="K1465" s="303"/>
      <c r="L1465" s="303"/>
      <c r="M1465" s="304">
        <f t="shared" si="440"/>
        <v>0</v>
      </c>
      <c r="N1465" s="326" t="str">
        <f t="shared" si="437"/>
        <v/>
      </c>
      <c r="O1465" s="71"/>
      <c r="P1465" s="303"/>
      <c r="Q1465" s="214">
        <f t="shared" si="441"/>
        <v>0</v>
      </c>
      <c r="R1465" s="71"/>
      <c r="S1465" s="308"/>
      <c r="T1465" s="308"/>
      <c r="U1465" s="308"/>
      <c r="V1465" s="79"/>
      <c r="W1465" s="303"/>
      <c r="X1465" s="303"/>
      <c r="Y1465" s="309">
        <f t="shared" si="438"/>
        <v>0</v>
      </c>
      <c r="Z1465" s="73" t="s">
        <v>169</v>
      </c>
      <c r="AA1465" s="73" t="s">
        <v>169</v>
      </c>
      <c r="AB1465" s="317"/>
      <c r="AC1465" s="73" t="s">
        <v>169</v>
      </c>
      <c r="AD1465" s="73" t="s">
        <v>169</v>
      </c>
      <c r="AE1465" s="317"/>
      <c r="AF1465" s="73" t="s">
        <v>169</v>
      </c>
      <c r="AG1465" s="73" t="s">
        <v>169</v>
      </c>
      <c r="AH1465" s="317"/>
      <c r="AI1465" s="88">
        <f t="shared" si="442"/>
        <v>0</v>
      </c>
      <c r="AJ1465" s="312">
        <f t="shared" si="443"/>
        <v>0</v>
      </c>
      <c r="AK1465" s="27">
        <f t="shared" si="444"/>
        <v>0</v>
      </c>
      <c r="AL1465" s="27">
        <f t="shared" si="445"/>
        <v>0</v>
      </c>
      <c r="AM1465" s="27">
        <f t="shared" si="446"/>
        <v>0</v>
      </c>
      <c r="AN1465" s="77">
        <f t="shared" si="439"/>
        <v>0</v>
      </c>
      <c r="AP1465" s="27">
        <f t="shared" si="447"/>
        <v>0</v>
      </c>
      <c r="AQ1465" s="207">
        <f t="shared" si="448"/>
        <v>0</v>
      </c>
      <c r="AR1465" s="27">
        <f t="shared" si="449"/>
        <v>0</v>
      </c>
      <c r="AS1465" s="27">
        <f t="shared" si="450"/>
        <v>0</v>
      </c>
      <c r="AT1465" s="27">
        <f t="shared" si="451"/>
        <v>0</v>
      </c>
      <c r="AU1465" s="27">
        <f t="shared" si="452"/>
        <v>0</v>
      </c>
      <c r="AV1465" s="27">
        <f t="shared" si="453"/>
        <v>0</v>
      </c>
      <c r="AW1465" s="27">
        <f t="shared" si="454"/>
        <v>0</v>
      </c>
    </row>
    <row r="1466" spans="1:49">
      <c r="A1466" s="78">
        <v>1455</v>
      </c>
      <c r="B1466" s="69" t="s">
        <v>328</v>
      </c>
      <c r="C1466" s="314"/>
      <c r="D1466" s="72"/>
      <c r="E1466" s="180"/>
      <c r="F1466" s="72"/>
      <c r="G1466" s="72"/>
      <c r="H1466" s="325">
        <f t="shared" si="436"/>
        <v>0</v>
      </c>
      <c r="I1466" s="71"/>
      <c r="J1466" s="303"/>
      <c r="K1466" s="303"/>
      <c r="L1466" s="303"/>
      <c r="M1466" s="304">
        <f t="shared" si="440"/>
        <v>0</v>
      </c>
      <c r="N1466" s="326" t="str">
        <f t="shared" si="437"/>
        <v/>
      </c>
      <c r="O1466" s="71"/>
      <c r="P1466" s="303"/>
      <c r="Q1466" s="214">
        <f t="shared" si="441"/>
        <v>0</v>
      </c>
      <c r="R1466" s="71"/>
      <c r="S1466" s="308"/>
      <c r="T1466" s="308"/>
      <c r="U1466" s="308"/>
      <c r="V1466" s="79"/>
      <c r="W1466" s="303"/>
      <c r="X1466" s="303"/>
      <c r="Y1466" s="309">
        <f t="shared" si="438"/>
        <v>0</v>
      </c>
      <c r="Z1466" s="73" t="s">
        <v>169</v>
      </c>
      <c r="AA1466" s="73" t="s">
        <v>169</v>
      </c>
      <c r="AB1466" s="317"/>
      <c r="AC1466" s="73" t="s">
        <v>169</v>
      </c>
      <c r="AD1466" s="73" t="s">
        <v>169</v>
      </c>
      <c r="AE1466" s="317"/>
      <c r="AF1466" s="73" t="s">
        <v>169</v>
      </c>
      <c r="AG1466" s="73" t="s">
        <v>169</v>
      </c>
      <c r="AH1466" s="317"/>
      <c r="AI1466" s="88">
        <f t="shared" si="442"/>
        <v>0</v>
      </c>
      <c r="AJ1466" s="312">
        <f t="shared" si="443"/>
        <v>0</v>
      </c>
      <c r="AK1466" s="27">
        <f t="shared" si="444"/>
        <v>0</v>
      </c>
      <c r="AL1466" s="27">
        <f t="shared" si="445"/>
        <v>0</v>
      </c>
      <c r="AM1466" s="27">
        <f t="shared" si="446"/>
        <v>0</v>
      </c>
      <c r="AN1466" s="77">
        <f t="shared" si="439"/>
        <v>0</v>
      </c>
      <c r="AP1466" s="27">
        <f t="shared" si="447"/>
        <v>0</v>
      </c>
      <c r="AQ1466" s="207">
        <f t="shared" si="448"/>
        <v>0</v>
      </c>
      <c r="AR1466" s="27">
        <f t="shared" si="449"/>
        <v>0</v>
      </c>
      <c r="AS1466" s="27">
        <f t="shared" si="450"/>
        <v>0</v>
      </c>
      <c r="AT1466" s="27">
        <f t="shared" si="451"/>
        <v>0</v>
      </c>
      <c r="AU1466" s="27">
        <f t="shared" si="452"/>
        <v>0</v>
      </c>
      <c r="AV1466" s="27">
        <f t="shared" si="453"/>
        <v>0</v>
      </c>
      <c r="AW1466" s="27">
        <f t="shared" si="454"/>
        <v>0</v>
      </c>
    </row>
    <row r="1467" spans="1:49">
      <c r="A1467" s="78">
        <v>1456</v>
      </c>
      <c r="B1467" s="69" t="s">
        <v>328</v>
      </c>
      <c r="C1467" s="314"/>
      <c r="D1467" s="72"/>
      <c r="E1467" s="180"/>
      <c r="F1467" s="72"/>
      <c r="G1467" s="72"/>
      <c r="H1467" s="325">
        <f t="shared" si="436"/>
        <v>0</v>
      </c>
      <c r="I1467" s="71"/>
      <c r="J1467" s="303"/>
      <c r="K1467" s="303"/>
      <c r="L1467" s="303"/>
      <c r="M1467" s="304">
        <f t="shared" si="440"/>
        <v>0</v>
      </c>
      <c r="N1467" s="326" t="str">
        <f t="shared" si="437"/>
        <v/>
      </c>
      <c r="O1467" s="71"/>
      <c r="P1467" s="303"/>
      <c r="Q1467" s="214">
        <f t="shared" si="441"/>
        <v>0</v>
      </c>
      <c r="R1467" s="71"/>
      <c r="S1467" s="308"/>
      <c r="T1467" s="308"/>
      <c r="U1467" s="308"/>
      <c r="V1467" s="79"/>
      <c r="W1467" s="303"/>
      <c r="X1467" s="303"/>
      <c r="Y1467" s="309">
        <f t="shared" si="438"/>
        <v>0</v>
      </c>
      <c r="Z1467" s="73" t="s">
        <v>169</v>
      </c>
      <c r="AA1467" s="73" t="s">
        <v>169</v>
      </c>
      <c r="AB1467" s="317"/>
      <c r="AC1467" s="73" t="s">
        <v>169</v>
      </c>
      <c r="AD1467" s="73" t="s">
        <v>169</v>
      </c>
      <c r="AE1467" s="317"/>
      <c r="AF1467" s="73" t="s">
        <v>169</v>
      </c>
      <c r="AG1467" s="73" t="s">
        <v>169</v>
      </c>
      <c r="AH1467" s="317"/>
      <c r="AI1467" s="88">
        <f t="shared" si="442"/>
        <v>0</v>
      </c>
      <c r="AJ1467" s="312">
        <f t="shared" si="443"/>
        <v>0</v>
      </c>
      <c r="AK1467" s="27">
        <f t="shared" si="444"/>
        <v>0</v>
      </c>
      <c r="AL1467" s="27">
        <f t="shared" si="445"/>
        <v>0</v>
      </c>
      <c r="AM1467" s="27">
        <f t="shared" si="446"/>
        <v>0</v>
      </c>
      <c r="AN1467" s="77">
        <f t="shared" si="439"/>
        <v>0</v>
      </c>
      <c r="AP1467" s="27">
        <f t="shared" si="447"/>
        <v>0</v>
      </c>
      <c r="AQ1467" s="207">
        <f t="shared" si="448"/>
        <v>0</v>
      </c>
      <c r="AR1467" s="27">
        <f t="shared" si="449"/>
        <v>0</v>
      </c>
      <c r="AS1467" s="27">
        <f t="shared" si="450"/>
        <v>0</v>
      </c>
      <c r="AT1467" s="27">
        <f t="shared" si="451"/>
        <v>0</v>
      </c>
      <c r="AU1467" s="27">
        <f t="shared" si="452"/>
        <v>0</v>
      </c>
      <c r="AV1467" s="27">
        <f t="shared" si="453"/>
        <v>0</v>
      </c>
      <c r="AW1467" s="27">
        <f t="shared" si="454"/>
        <v>0</v>
      </c>
    </row>
    <row r="1468" spans="1:49">
      <c r="A1468" s="78">
        <v>1457</v>
      </c>
      <c r="B1468" s="69" t="s">
        <v>328</v>
      </c>
      <c r="C1468" s="314"/>
      <c r="D1468" s="72"/>
      <c r="E1468" s="180"/>
      <c r="F1468" s="72"/>
      <c r="G1468" s="72"/>
      <c r="H1468" s="325">
        <f t="shared" si="436"/>
        <v>0</v>
      </c>
      <c r="I1468" s="71"/>
      <c r="J1468" s="303"/>
      <c r="K1468" s="303"/>
      <c r="L1468" s="303"/>
      <c r="M1468" s="304">
        <f t="shared" si="440"/>
        <v>0</v>
      </c>
      <c r="N1468" s="326" t="str">
        <f t="shared" si="437"/>
        <v/>
      </c>
      <c r="O1468" s="71"/>
      <c r="P1468" s="303"/>
      <c r="Q1468" s="214">
        <f t="shared" si="441"/>
        <v>0</v>
      </c>
      <c r="R1468" s="71"/>
      <c r="S1468" s="308"/>
      <c r="T1468" s="308"/>
      <c r="U1468" s="308"/>
      <c r="V1468" s="79"/>
      <c r="W1468" s="303"/>
      <c r="X1468" s="303"/>
      <c r="Y1468" s="309">
        <f t="shared" si="438"/>
        <v>0</v>
      </c>
      <c r="Z1468" s="73" t="s">
        <v>169</v>
      </c>
      <c r="AA1468" s="73" t="s">
        <v>169</v>
      </c>
      <c r="AB1468" s="317"/>
      <c r="AC1468" s="73" t="s">
        <v>169</v>
      </c>
      <c r="AD1468" s="73" t="s">
        <v>169</v>
      </c>
      <c r="AE1468" s="317"/>
      <c r="AF1468" s="73" t="s">
        <v>169</v>
      </c>
      <c r="AG1468" s="73" t="s">
        <v>169</v>
      </c>
      <c r="AH1468" s="317"/>
      <c r="AI1468" s="88">
        <f t="shared" si="442"/>
        <v>0</v>
      </c>
      <c r="AJ1468" s="312">
        <f t="shared" si="443"/>
        <v>0</v>
      </c>
      <c r="AK1468" s="27">
        <f t="shared" si="444"/>
        <v>0</v>
      </c>
      <c r="AL1468" s="27">
        <f t="shared" si="445"/>
        <v>0</v>
      </c>
      <c r="AM1468" s="27">
        <f t="shared" si="446"/>
        <v>0</v>
      </c>
      <c r="AN1468" s="77">
        <f t="shared" si="439"/>
        <v>0</v>
      </c>
      <c r="AP1468" s="27">
        <f t="shared" si="447"/>
        <v>0</v>
      </c>
      <c r="AQ1468" s="207">
        <f t="shared" si="448"/>
        <v>0</v>
      </c>
      <c r="AR1468" s="27">
        <f t="shared" si="449"/>
        <v>0</v>
      </c>
      <c r="AS1468" s="27">
        <f t="shared" si="450"/>
        <v>0</v>
      </c>
      <c r="AT1468" s="27">
        <f t="shared" si="451"/>
        <v>0</v>
      </c>
      <c r="AU1468" s="27">
        <f t="shared" si="452"/>
        <v>0</v>
      </c>
      <c r="AV1468" s="27">
        <f t="shared" si="453"/>
        <v>0</v>
      </c>
      <c r="AW1468" s="27">
        <f t="shared" si="454"/>
        <v>0</v>
      </c>
    </row>
    <row r="1469" spans="1:49">
      <c r="A1469" s="78">
        <v>1458</v>
      </c>
      <c r="B1469" s="69" t="s">
        <v>328</v>
      </c>
      <c r="C1469" s="314"/>
      <c r="D1469" s="72"/>
      <c r="E1469" s="180"/>
      <c r="F1469" s="72"/>
      <c r="G1469" s="72"/>
      <c r="H1469" s="325">
        <f t="shared" si="436"/>
        <v>0</v>
      </c>
      <c r="I1469" s="71"/>
      <c r="J1469" s="303"/>
      <c r="K1469" s="303"/>
      <c r="L1469" s="303"/>
      <c r="M1469" s="304">
        <f t="shared" si="440"/>
        <v>0</v>
      </c>
      <c r="N1469" s="326" t="str">
        <f t="shared" si="437"/>
        <v/>
      </c>
      <c r="O1469" s="71"/>
      <c r="P1469" s="303"/>
      <c r="Q1469" s="214">
        <f t="shared" si="441"/>
        <v>0</v>
      </c>
      <c r="R1469" s="71"/>
      <c r="S1469" s="308"/>
      <c r="T1469" s="308"/>
      <c r="U1469" s="308"/>
      <c r="V1469" s="79"/>
      <c r="W1469" s="303"/>
      <c r="X1469" s="303"/>
      <c r="Y1469" s="309">
        <f t="shared" si="438"/>
        <v>0</v>
      </c>
      <c r="Z1469" s="73" t="s">
        <v>169</v>
      </c>
      <c r="AA1469" s="73" t="s">
        <v>169</v>
      </c>
      <c r="AB1469" s="317"/>
      <c r="AC1469" s="73" t="s">
        <v>169</v>
      </c>
      <c r="AD1469" s="73" t="s">
        <v>169</v>
      </c>
      <c r="AE1469" s="317"/>
      <c r="AF1469" s="73" t="s">
        <v>169</v>
      </c>
      <c r="AG1469" s="73" t="s">
        <v>169</v>
      </c>
      <c r="AH1469" s="317"/>
      <c r="AI1469" s="88">
        <f t="shared" si="442"/>
        <v>0</v>
      </c>
      <c r="AJ1469" s="312">
        <f t="shared" si="443"/>
        <v>0</v>
      </c>
      <c r="AK1469" s="27">
        <f t="shared" si="444"/>
        <v>0</v>
      </c>
      <c r="AL1469" s="27">
        <f t="shared" si="445"/>
        <v>0</v>
      </c>
      <c r="AM1469" s="27">
        <f t="shared" si="446"/>
        <v>0</v>
      </c>
      <c r="AN1469" s="77">
        <f t="shared" si="439"/>
        <v>0</v>
      </c>
      <c r="AP1469" s="27">
        <f t="shared" si="447"/>
        <v>0</v>
      </c>
      <c r="AQ1469" s="207">
        <f t="shared" si="448"/>
        <v>0</v>
      </c>
      <c r="AR1469" s="27">
        <f t="shared" si="449"/>
        <v>0</v>
      </c>
      <c r="AS1469" s="27">
        <f t="shared" si="450"/>
        <v>0</v>
      </c>
      <c r="AT1469" s="27">
        <f t="shared" si="451"/>
        <v>0</v>
      </c>
      <c r="AU1469" s="27">
        <f t="shared" si="452"/>
        <v>0</v>
      </c>
      <c r="AV1469" s="27">
        <f t="shared" si="453"/>
        <v>0</v>
      </c>
      <c r="AW1469" s="27">
        <f t="shared" si="454"/>
        <v>0</v>
      </c>
    </row>
    <row r="1470" spans="1:49">
      <c r="A1470" s="78">
        <v>1459</v>
      </c>
      <c r="B1470" s="69" t="s">
        <v>328</v>
      </c>
      <c r="C1470" s="314"/>
      <c r="D1470" s="72"/>
      <c r="E1470" s="180"/>
      <c r="F1470" s="72"/>
      <c r="G1470" s="72"/>
      <c r="H1470" s="325">
        <f t="shared" si="436"/>
        <v>0</v>
      </c>
      <c r="I1470" s="71"/>
      <c r="J1470" s="303"/>
      <c r="K1470" s="303"/>
      <c r="L1470" s="303"/>
      <c r="M1470" s="304">
        <f t="shared" si="440"/>
        <v>0</v>
      </c>
      <c r="N1470" s="326" t="str">
        <f t="shared" si="437"/>
        <v/>
      </c>
      <c r="O1470" s="71"/>
      <c r="P1470" s="303"/>
      <c r="Q1470" s="214">
        <f t="shared" si="441"/>
        <v>0</v>
      </c>
      <c r="R1470" s="71"/>
      <c r="S1470" s="308"/>
      <c r="T1470" s="308"/>
      <c r="U1470" s="308"/>
      <c r="V1470" s="79"/>
      <c r="W1470" s="303"/>
      <c r="X1470" s="303"/>
      <c r="Y1470" s="309">
        <f t="shared" si="438"/>
        <v>0</v>
      </c>
      <c r="Z1470" s="73" t="s">
        <v>169</v>
      </c>
      <c r="AA1470" s="73" t="s">
        <v>169</v>
      </c>
      <c r="AB1470" s="317"/>
      <c r="AC1470" s="73" t="s">
        <v>169</v>
      </c>
      <c r="AD1470" s="73" t="s">
        <v>169</v>
      </c>
      <c r="AE1470" s="317"/>
      <c r="AF1470" s="73" t="s">
        <v>169</v>
      </c>
      <c r="AG1470" s="73" t="s">
        <v>169</v>
      </c>
      <c r="AH1470" s="317"/>
      <c r="AI1470" s="88">
        <f t="shared" si="442"/>
        <v>0</v>
      </c>
      <c r="AJ1470" s="312">
        <f t="shared" si="443"/>
        <v>0</v>
      </c>
      <c r="AK1470" s="27">
        <f t="shared" si="444"/>
        <v>0</v>
      </c>
      <c r="AL1470" s="27">
        <f t="shared" si="445"/>
        <v>0</v>
      </c>
      <c r="AM1470" s="27">
        <f t="shared" si="446"/>
        <v>0</v>
      </c>
      <c r="AN1470" s="77">
        <f t="shared" si="439"/>
        <v>0</v>
      </c>
      <c r="AP1470" s="27">
        <f t="shared" si="447"/>
        <v>0</v>
      </c>
      <c r="AQ1470" s="207">
        <f t="shared" si="448"/>
        <v>0</v>
      </c>
      <c r="AR1470" s="27">
        <f t="shared" si="449"/>
        <v>0</v>
      </c>
      <c r="AS1470" s="27">
        <f t="shared" si="450"/>
        <v>0</v>
      </c>
      <c r="AT1470" s="27">
        <f t="shared" si="451"/>
        <v>0</v>
      </c>
      <c r="AU1470" s="27">
        <f t="shared" si="452"/>
        <v>0</v>
      </c>
      <c r="AV1470" s="27">
        <f t="shared" si="453"/>
        <v>0</v>
      </c>
      <c r="AW1470" s="27">
        <f t="shared" si="454"/>
        <v>0</v>
      </c>
    </row>
    <row r="1471" spans="1:49">
      <c r="A1471" s="78">
        <v>1460</v>
      </c>
      <c r="B1471" s="69" t="s">
        <v>328</v>
      </c>
      <c r="C1471" s="314"/>
      <c r="D1471" s="72"/>
      <c r="E1471" s="180"/>
      <c r="F1471" s="72"/>
      <c r="G1471" s="72"/>
      <c r="H1471" s="325">
        <f t="shared" si="436"/>
        <v>0</v>
      </c>
      <c r="I1471" s="71"/>
      <c r="J1471" s="303"/>
      <c r="K1471" s="303"/>
      <c r="L1471" s="303"/>
      <c r="M1471" s="304">
        <f t="shared" si="440"/>
        <v>0</v>
      </c>
      <c r="N1471" s="326" t="str">
        <f t="shared" si="437"/>
        <v/>
      </c>
      <c r="O1471" s="71"/>
      <c r="P1471" s="303"/>
      <c r="Q1471" s="214">
        <f t="shared" si="441"/>
        <v>0</v>
      </c>
      <c r="R1471" s="71"/>
      <c r="S1471" s="308"/>
      <c r="T1471" s="308"/>
      <c r="U1471" s="308"/>
      <c r="V1471" s="79"/>
      <c r="W1471" s="303"/>
      <c r="X1471" s="303"/>
      <c r="Y1471" s="309">
        <f t="shared" si="438"/>
        <v>0</v>
      </c>
      <c r="Z1471" s="73" t="s">
        <v>169</v>
      </c>
      <c r="AA1471" s="73" t="s">
        <v>169</v>
      </c>
      <c r="AB1471" s="317"/>
      <c r="AC1471" s="73" t="s">
        <v>169</v>
      </c>
      <c r="AD1471" s="73" t="s">
        <v>169</v>
      </c>
      <c r="AE1471" s="317"/>
      <c r="AF1471" s="73" t="s">
        <v>169</v>
      </c>
      <c r="AG1471" s="73" t="s">
        <v>169</v>
      </c>
      <c r="AH1471" s="317"/>
      <c r="AI1471" s="88">
        <f t="shared" si="442"/>
        <v>0</v>
      </c>
      <c r="AJ1471" s="312">
        <f t="shared" si="443"/>
        <v>0</v>
      </c>
      <c r="AK1471" s="27">
        <f t="shared" si="444"/>
        <v>0</v>
      </c>
      <c r="AL1471" s="27">
        <f t="shared" si="445"/>
        <v>0</v>
      </c>
      <c r="AM1471" s="27">
        <f t="shared" si="446"/>
        <v>0</v>
      </c>
      <c r="AN1471" s="77">
        <f t="shared" si="439"/>
        <v>0</v>
      </c>
      <c r="AP1471" s="27">
        <f t="shared" si="447"/>
        <v>0</v>
      </c>
      <c r="AQ1471" s="207">
        <f t="shared" si="448"/>
        <v>0</v>
      </c>
      <c r="AR1471" s="27">
        <f t="shared" si="449"/>
        <v>0</v>
      </c>
      <c r="AS1471" s="27">
        <f t="shared" si="450"/>
        <v>0</v>
      </c>
      <c r="AT1471" s="27">
        <f t="shared" si="451"/>
        <v>0</v>
      </c>
      <c r="AU1471" s="27">
        <f t="shared" si="452"/>
        <v>0</v>
      </c>
      <c r="AV1471" s="27">
        <f t="shared" si="453"/>
        <v>0</v>
      </c>
      <c r="AW1471" s="27">
        <f t="shared" si="454"/>
        <v>0</v>
      </c>
    </row>
    <row r="1472" spans="1:49">
      <c r="A1472" s="78">
        <v>1461</v>
      </c>
      <c r="B1472" s="69" t="s">
        <v>328</v>
      </c>
      <c r="C1472" s="314"/>
      <c r="D1472" s="72"/>
      <c r="E1472" s="180"/>
      <c r="F1472" s="72"/>
      <c r="G1472" s="72"/>
      <c r="H1472" s="325">
        <f t="shared" si="436"/>
        <v>0</v>
      </c>
      <c r="I1472" s="71"/>
      <c r="J1472" s="303"/>
      <c r="K1472" s="303"/>
      <c r="L1472" s="303"/>
      <c r="M1472" s="304">
        <f t="shared" si="440"/>
        <v>0</v>
      </c>
      <c r="N1472" s="326" t="str">
        <f t="shared" si="437"/>
        <v/>
      </c>
      <c r="O1472" s="71"/>
      <c r="P1472" s="303"/>
      <c r="Q1472" s="214">
        <f t="shared" si="441"/>
        <v>0</v>
      </c>
      <c r="R1472" s="71"/>
      <c r="S1472" s="308"/>
      <c r="T1472" s="308"/>
      <c r="U1472" s="308"/>
      <c r="V1472" s="79"/>
      <c r="W1472" s="303"/>
      <c r="X1472" s="303"/>
      <c r="Y1472" s="309">
        <f t="shared" si="438"/>
        <v>0</v>
      </c>
      <c r="Z1472" s="73" t="s">
        <v>169</v>
      </c>
      <c r="AA1472" s="73" t="s">
        <v>169</v>
      </c>
      <c r="AB1472" s="317"/>
      <c r="AC1472" s="73" t="s">
        <v>169</v>
      </c>
      <c r="AD1472" s="73" t="s">
        <v>169</v>
      </c>
      <c r="AE1472" s="317"/>
      <c r="AF1472" s="73" t="s">
        <v>169</v>
      </c>
      <c r="AG1472" s="73" t="s">
        <v>169</v>
      </c>
      <c r="AH1472" s="317"/>
      <c r="AI1472" s="88">
        <f t="shared" si="442"/>
        <v>0</v>
      </c>
      <c r="AJ1472" s="312">
        <f t="shared" si="443"/>
        <v>0</v>
      </c>
      <c r="AK1472" s="27">
        <f t="shared" si="444"/>
        <v>0</v>
      </c>
      <c r="AL1472" s="27">
        <f t="shared" si="445"/>
        <v>0</v>
      </c>
      <c r="AM1472" s="27">
        <f t="shared" si="446"/>
        <v>0</v>
      </c>
      <c r="AN1472" s="77">
        <f t="shared" si="439"/>
        <v>0</v>
      </c>
      <c r="AP1472" s="27">
        <f t="shared" si="447"/>
        <v>0</v>
      </c>
      <c r="AQ1472" s="207">
        <f t="shared" si="448"/>
        <v>0</v>
      </c>
      <c r="AR1472" s="27">
        <f t="shared" si="449"/>
        <v>0</v>
      </c>
      <c r="AS1472" s="27">
        <f t="shared" si="450"/>
        <v>0</v>
      </c>
      <c r="AT1472" s="27">
        <f t="shared" si="451"/>
        <v>0</v>
      </c>
      <c r="AU1472" s="27">
        <f t="shared" si="452"/>
        <v>0</v>
      </c>
      <c r="AV1472" s="27">
        <f t="shared" si="453"/>
        <v>0</v>
      </c>
      <c r="AW1472" s="27">
        <f t="shared" si="454"/>
        <v>0</v>
      </c>
    </row>
    <row r="1473" spans="1:49">
      <c r="A1473" s="78">
        <v>1462</v>
      </c>
      <c r="B1473" s="69" t="s">
        <v>328</v>
      </c>
      <c r="C1473" s="314"/>
      <c r="D1473" s="72"/>
      <c r="E1473" s="180"/>
      <c r="F1473" s="72"/>
      <c r="G1473" s="72"/>
      <c r="H1473" s="325">
        <f t="shared" si="436"/>
        <v>0</v>
      </c>
      <c r="I1473" s="71"/>
      <c r="J1473" s="303"/>
      <c r="K1473" s="303"/>
      <c r="L1473" s="303"/>
      <c r="M1473" s="304">
        <f t="shared" si="440"/>
        <v>0</v>
      </c>
      <c r="N1473" s="326" t="str">
        <f t="shared" si="437"/>
        <v/>
      </c>
      <c r="O1473" s="71"/>
      <c r="P1473" s="303"/>
      <c r="Q1473" s="214">
        <f t="shared" si="441"/>
        <v>0</v>
      </c>
      <c r="R1473" s="71"/>
      <c r="S1473" s="308"/>
      <c r="T1473" s="308"/>
      <c r="U1473" s="308"/>
      <c r="V1473" s="79"/>
      <c r="W1473" s="303"/>
      <c r="X1473" s="303"/>
      <c r="Y1473" s="309">
        <f t="shared" si="438"/>
        <v>0</v>
      </c>
      <c r="Z1473" s="73" t="s">
        <v>169</v>
      </c>
      <c r="AA1473" s="73" t="s">
        <v>169</v>
      </c>
      <c r="AB1473" s="317"/>
      <c r="AC1473" s="73" t="s">
        <v>169</v>
      </c>
      <c r="AD1473" s="73" t="s">
        <v>169</v>
      </c>
      <c r="AE1473" s="317"/>
      <c r="AF1473" s="73" t="s">
        <v>169</v>
      </c>
      <c r="AG1473" s="73" t="s">
        <v>169</v>
      </c>
      <c r="AH1473" s="317"/>
      <c r="AI1473" s="88">
        <f t="shared" si="442"/>
        <v>0</v>
      </c>
      <c r="AJ1473" s="312">
        <f t="shared" si="443"/>
        <v>0</v>
      </c>
      <c r="AK1473" s="27">
        <f t="shared" si="444"/>
        <v>0</v>
      </c>
      <c r="AL1473" s="27">
        <f t="shared" si="445"/>
        <v>0</v>
      </c>
      <c r="AM1473" s="27">
        <f t="shared" si="446"/>
        <v>0</v>
      </c>
      <c r="AN1473" s="77">
        <f t="shared" si="439"/>
        <v>0</v>
      </c>
      <c r="AP1473" s="27">
        <f t="shared" si="447"/>
        <v>0</v>
      </c>
      <c r="AQ1473" s="207">
        <f t="shared" si="448"/>
        <v>0</v>
      </c>
      <c r="AR1473" s="27">
        <f t="shared" si="449"/>
        <v>0</v>
      </c>
      <c r="AS1473" s="27">
        <f t="shared" si="450"/>
        <v>0</v>
      </c>
      <c r="AT1473" s="27">
        <f t="shared" si="451"/>
        <v>0</v>
      </c>
      <c r="AU1473" s="27">
        <f t="shared" si="452"/>
        <v>0</v>
      </c>
      <c r="AV1473" s="27">
        <f t="shared" si="453"/>
        <v>0</v>
      </c>
      <c r="AW1473" s="27">
        <f t="shared" si="454"/>
        <v>0</v>
      </c>
    </row>
    <row r="1474" spans="1:49">
      <c r="A1474" s="78">
        <v>1463</v>
      </c>
      <c r="B1474" s="69" t="s">
        <v>328</v>
      </c>
      <c r="C1474" s="314"/>
      <c r="D1474" s="72"/>
      <c r="E1474" s="180"/>
      <c r="F1474" s="72"/>
      <c r="G1474" s="72"/>
      <c r="H1474" s="325">
        <f t="shared" si="436"/>
        <v>0</v>
      </c>
      <c r="I1474" s="71"/>
      <c r="J1474" s="303"/>
      <c r="K1474" s="303"/>
      <c r="L1474" s="303"/>
      <c r="M1474" s="304">
        <f t="shared" si="440"/>
        <v>0</v>
      </c>
      <c r="N1474" s="326" t="str">
        <f t="shared" si="437"/>
        <v/>
      </c>
      <c r="O1474" s="71"/>
      <c r="P1474" s="303"/>
      <c r="Q1474" s="214">
        <f t="shared" si="441"/>
        <v>0</v>
      </c>
      <c r="R1474" s="71"/>
      <c r="S1474" s="308"/>
      <c r="T1474" s="308"/>
      <c r="U1474" s="308"/>
      <c r="V1474" s="79"/>
      <c r="W1474" s="303"/>
      <c r="X1474" s="303"/>
      <c r="Y1474" s="309">
        <f t="shared" si="438"/>
        <v>0</v>
      </c>
      <c r="Z1474" s="73" t="s">
        <v>169</v>
      </c>
      <c r="AA1474" s="73" t="s">
        <v>169</v>
      </c>
      <c r="AB1474" s="317"/>
      <c r="AC1474" s="73" t="s">
        <v>169</v>
      </c>
      <c r="AD1474" s="73" t="s">
        <v>169</v>
      </c>
      <c r="AE1474" s="317"/>
      <c r="AF1474" s="73" t="s">
        <v>169</v>
      </c>
      <c r="AG1474" s="73" t="s">
        <v>169</v>
      </c>
      <c r="AH1474" s="317"/>
      <c r="AI1474" s="88">
        <f t="shared" si="442"/>
        <v>0</v>
      </c>
      <c r="AJ1474" s="312">
        <f t="shared" si="443"/>
        <v>0</v>
      </c>
      <c r="AK1474" s="27">
        <f t="shared" si="444"/>
        <v>0</v>
      </c>
      <c r="AL1474" s="27">
        <f t="shared" si="445"/>
        <v>0</v>
      </c>
      <c r="AM1474" s="27">
        <f t="shared" si="446"/>
        <v>0</v>
      </c>
      <c r="AN1474" s="77">
        <f t="shared" si="439"/>
        <v>0</v>
      </c>
      <c r="AP1474" s="27">
        <f t="shared" si="447"/>
        <v>0</v>
      </c>
      <c r="AQ1474" s="207">
        <f t="shared" si="448"/>
        <v>0</v>
      </c>
      <c r="AR1474" s="27">
        <f t="shared" si="449"/>
        <v>0</v>
      </c>
      <c r="AS1474" s="27">
        <f t="shared" si="450"/>
        <v>0</v>
      </c>
      <c r="AT1474" s="27">
        <f t="shared" si="451"/>
        <v>0</v>
      </c>
      <c r="AU1474" s="27">
        <f t="shared" si="452"/>
        <v>0</v>
      </c>
      <c r="AV1474" s="27">
        <f t="shared" si="453"/>
        <v>0</v>
      </c>
      <c r="AW1474" s="27">
        <f t="shared" si="454"/>
        <v>0</v>
      </c>
    </row>
    <row r="1475" spans="1:49">
      <c r="A1475" s="78">
        <v>1464</v>
      </c>
      <c r="B1475" s="69" t="s">
        <v>328</v>
      </c>
      <c r="C1475" s="314"/>
      <c r="D1475" s="72"/>
      <c r="E1475" s="180"/>
      <c r="F1475" s="72"/>
      <c r="G1475" s="72"/>
      <c r="H1475" s="325">
        <f t="shared" si="436"/>
        <v>0</v>
      </c>
      <c r="I1475" s="71"/>
      <c r="J1475" s="303"/>
      <c r="K1475" s="303"/>
      <c r="L1475" s="303"/>
      <c r="M1475" s="304">
        <f t="shared" si="440"/>
        <v>0</v>
      </c>
      <c r="N1475" s="326" t="str">
        <f t="shared" si="437"/>
        <v/>
      </c>
      <c r="O1475" s="71"/>
      <c r="P1475" s="303"/>
      <c r="Q1475" s="214">
        <f t="shared" si="441"/>
        <v>0</v>
      </c>
      <c r="R1475" s="71"/>
      <c r="S1475" s="308"/>
      <c r="T1475" s="308"/>
      <c r="U1475" s="308"/>
      <c r="V1475" s="79"/>
      <c r="W1475" s="303"/>
      <c r="X1475" s="303"/>
      <c r="Y1475" s="309">
        <f t="shared" si="438"/>
        <v>0</v>
      </c>
      <c r="Z1475" s="73" t="s">
        <v>169</v>
      </c>
      <c r="AA1475" s="73" t="s">
        <v>169</v>
      </c>
      <c r="AB1475" s="317"/>
      <c r="AC1475" s="73" t="s">
        <v>169</v>
      </c>
      <c r="AD1475" s="73" t="s">
        <v>169</v>
      </c>
      <c r="AE1475" s="317"/>
      <c r="AF1475" s="73" t="s">
        <v>169</v>
      </c>
      <c r="AG1475" s="73" t="s">
        <v>169</v>
      </c>
      <c r="AH1475" s="317"/>
      <c r="AI1475" s="88">
        <f t="shared" si="442"/>
        <v>0</v>
      </c>
      <c r="AJ1475" s="312">
        <f t="shared" si="443"/>
        <v>0</v>
      </c>
      <c r="AK1475" s="27">
        <f t="shared" si="444"/>
        <v>0</v>
      </c>
      <c r="AL1475" s="27">
        <f t="shared" si="445"/>
        <v>0</v>
      </c>
      <c r="AM1475" s="27">
        <f t="shared" si="446"/>
        <v>0</v>
      </c>
      <c r="AN1475" s="77">
        <f t="shared" si="439"/>
        <v>0</v>
      </c>
      <c r="AP1475" s="27">
        <f t="shared" si="447"/>
        <v>0</v>
      </c>
      <c r="AQ1475" s="207">
        <f t="shared" si="448"/>
        <v>0</v>
      </c>
      <c r="AR1475" s="27">
        <f t="shared" si="449"/>
        <v>0</v>
      </c>
      <c r="AS1475" s="27">
        <f t="shared" si="450"/>
        <v>0</v>
      </c>
      <c r="AT1475" s="27">
        <f t="shared" si="451"/>
        <v>0</v>
      </c>
      <c r="AU1475" s="27">
        <f t="shared" si="452"/>
        <v>0</v>
      </c>
      <c r="AV1475" s="27">
        <f t="shared" si="453"/>
        <v>0</v>
      </c>
      <c r="AW1475" s="27">
        <f t="shared" si="454"/>
        <v>0</v>
      </c>
    </row>
    <row r="1476" spans="1:49">
      <c r="A1476" s="78">
        <v>1465</v>
      </c>
      <c r="B1476" s="69" t="s">
        <v>328</v>
      </c>
      <c r="C1476" s="314"/>
      <c r="D1476" s="72"/>
      <c r="E1476" s="180"/>
      <c r="F1476" s="72"/>
      <c r="G1476" s="72"/>
      <c r="H1476" s="325">
        <f t="shared" si="436"/>
        <v>0</v>
      </c>
      <c r="I1476" s="71"/>
      <c r="J1476" s="303"/>
      <c r="K1476" s="303"/>
      <c r="L1476" s="303"/>
      <c r="M1476" s="304">
        <f t="shared" si="440"/>
        <v>0</v>
      </c>
      <c r="N1476" s="326" t="str">
        <f t="shared" si="437"/>
        <v/>
      </c>
      <c r="O1476" s="71"/>
      <c r="P1476" s="303"/>
      <c r="Q1476" s="214">
        <f t="shared" si="441"/>
        <v>0</v>
      </c>
      <c r="R1476" s="71"/>
      <c r="S1476" s="308"/>
      <c r="T1476" s="308"/>
      <c r="U1476" s="308"/>
      <c r="V1476" s="79"/>
      <c r="W1476" s="303"/>
      <c r="X1476" s="303"/>
      <c r="Y1476" s="309">
        <f t="shared" si="438"/>
        <v>0</v>
      </c>
      <c r="Z1476" s="73" t="s">
        <v>169</v>
      </c>
      <c r="AA1476" s="73" t="s">
        <v>169</v>
      </c>
      <c r="AB1476" s="317"/>
      <c r="AC1476" s="73" t="s">
        <v>169</v>
      </c>
      <c r="AD1476" s="73" t="s">
        <v>169</v>
      </c>
      <c r="AE1476" s="317"/>
      <c r="AF1476" s="73" t="s">
        <v>169</v>
      </c>
      <c r="AG1476" s="73" t="s">
        <v>169</v>
      </c>
      <c r="AH1476" s="317"/>
      <c r="AI1476" s="88">
        <f t="shared" si="442"/>
        <v>0</v>
      </c>
      <c r="AJ1476" s="312">
        <f t="shared" si="443"/>
        <v>0</v>
      </c>
      <c r="AK1476" s="27">
        <f t="shared" si="444"/>
        <v>0</v>
      </c>
      <c r="AL1476" s="27">
        <f t="shared" si="445"/>
        <v>0</v>
      </c>
      <c r="AM1476" s="27">
        <f t="shared" si="446"/>
        <v>0</v>
      </c>
      <c r="AN1476" s="77">
        <f t="shared" si="439"/>
        <v>0</v>
      </c>
      <c r="AP1476" s="27">
        <f t="shared" si="447"/>
        <v>0</v>
      </c>
      <c r="AQ1476" s="207">
        <f t="shared" si="448"/>
        <v>0</v>
      </c>
      <c r="AR1476" s="27">
        <f t="shared" si="449"/>
        <v>0</v>
      </c>
      <c r="AS1476" s="27">
        <f t="shared" si="450"/>
        <v>0</v>
      </c>
      <c r="AT1476" s="27">
        <f t="shared" si="451"/>
        <v>0</v>
      </c>
      <c r="AU1476" s="27">
        <f t="shared" si="452"/>
        <v>0</v>
      </c>
      <c r="AV1476" s="27">
        <f t="shared" si="453"/>
        <v>0</v>
      </c>
      <c r="AW1476" s="27">
        <f t="shared" si="454"/>
        <v>0</v>
      </c>
    </row>
    <row r="1477" spans="1:49">
      <c r="A1477" s="78">
        <v>1466</v>
      </c>
      <c r="B1477" s="69" t="s">
        <v>328</v>
      </c>
      <c r="C1477" s="314"/>
      <c r="D1477" s="72"/>
      <c r="E1477" s="180"/>
      <c r="F1477" s="72"/>
      <c r="G1477" s="72"/>
      <c r="H1477" s="325">
        <f t="shared" si="436"/>
        <v>0</v>
      </c>
      <c r="I1477" s="71"/>
      <c r="J1477" s="303"/>
      <c r="K1477" s="303"/>
      <c r="L1477" s="303"/>
      <c r="M1477" s="304">
        <f t="shared" si="440"/>
        <v>0</v>
      </c>
      <c r="N1477" s="326" t="str">
        <f t="shared" si="437"/>
        <v/>
      </c>
      <c r="O1477" s="71"/>
      <c r="P1477" s="303"/>
      <c r="Q1477" s="214">
        <f t="shared" si="441"/>
        <v>0</v>
      </c>
      <c r="R1477" s="71"/>
      <c r="S1477" s="308"/>
      <c r="T1477" s="308"/>
      <c r="U1477" s="308"/>
      <c r="V1477" s="79"/>
      <c r="W1477" s="303"/>
      <c r="X1477" s="303"/>
      <c r="Y1477" s="309">
        <f t="shared" si="438"/>
        <v>0</v>
      </c>
      <c r="Z1477" s="73" t="s">
        <v>169</v>
      </c>
      <c r="AA1477" s="73" t="s">
        <v>169</v>
      </c>
      <c r="AB1477" s="317"/>
      <c r="AC1477" s="73" t="s">
        <v>169</v>
      </c>
      <c r="AD1477" s="73" t="s">
        <v>169</v>
      </c>
      <c r="AE1477" s="317"/>
      <c r="AF1477" s="73" t="s">
        <v>169</v>
      </c>
      <c r="AG1477" s="73" t="s">
        <v>169</v>
      </c>
      <c r="AH1477" s="317"/>
      <c r="AI1477" s="88">
        <f t="shared" si="442"/>
        <v>0</v>
      </c>
      <c r="AJ1477" s="312">
        <f t="shared" si="443"/>
        <v>0</v>
      </c>
      <c r="AK1477" s="27">
        <f t="shared" si="444"/>
        <v>0</v>
      </c>
      <c r="AL1477" s="27">
        <f t="shared" si="445"/>
        <v>0</v>
      </c>
      <c r="AM1477" s="27">
        <f t="shared" si="446"/>
        <v>0</v>
      </c>
      <c r="AN1477" s="77">
        <f t="shared" si="439"/>
        <v>0</v>
      </c>
      <c r="AP1477" s="27">
        <f t="shared" si="447"/>
        <v>0</v>
      </c>
      <c r="AQ1477" s="207">
        <f t="shared" si="448"/>
        <v>0</v>
      </c>
      <c r="AR1477" s="27">
        <f t="shared" si="449"/>
        <v>0</v>
      </c>
      <c r="AS1477" s="27">
        <f t="shared" si="450"/>
        <v>0</v>
      </c>
      <c r="AT1477" s="27">
        <f t="shared" si="451"/>
        <v>0</v>
      </c>
      <c r="AU1477" s="27">
        <f t="shared" si="452"/>
        <v>0</v>
      </c>
      <c r="AV1477" s="27">
        <f t="shared" si="453"/>
        <v>0</v>
      </c>
      <c r="AW1477" s="27">
        <f t="shared" si="454"/>
        <v>0</v>
      </c>
    </row>
    <row r="1478" spans="1:49">
      <c r="A1478" s="78">
        <v>1467</v>
      </c>
      <c r="B1478" s="69" t="s">
        <v>328</v>
      </c>
      <c r="C1478" s="314"/>
      <c r="D1478" s="72"/>
      <c r="E1478" s="180"/>
      <c r="F1478" s="72"/>
      <c r="G1478" s="72"/>
      <c r="H1478" s="325">
        <f t="shared" si="436"/>
        <v>0</v>
      </c>
      <c r="I1478" s="71"/>
      <c r="J1478" s="303"/>
      <c r="K1478" s="303"/>
      <c r="L1478" s="303"/>
      <c r="M1478" s="304">
        <f t="shared" si="440"/>
        <v>0</v>
      </c>
      <c r="N1478" s="326" t="str">
        <f t="shared" si="437"/>
        <v/>
      </c>
      <c r="O1478" s="71"/>
      <c r="P1478" s="303"/>
      <c r="Q1478" s="214">
        <f t="shared" si="441"/>
        <v>0</v>
      </c>
      <c r="R1478" s="71"/>
      <c r="S1478" s="308"/>
      <c r="T1478" s="308"/>
      <c r="U1478" s="308"/>
      <c r="V1478" s="79"/>
      <c r="W1478" s="303"/>
      <c r="X1478" s="303"/>
      <c r="Y1478" s="309">
        <f t="shared" si="438"/>
        <v>0</v>
      </c>
      <c r="Z1478" s="73" t="s">
        <v>169</v>
      </c>
      <c r="AA1478" s="73" t="s">
        <v>169</v>
      </c>
      <c r="AB1478" s="317"/>
      <c r="AC1478" s="73" t="s">
        <v>169</v>
      </c>
      <c r="AD1478" s="73" t="s">
        <v>169</v>
      </c>
      <c r="AE1478" s="317"/>
      <c r="AF1478" s="73" t="s">
        <v>169</v>
      </c>
      <c r="AG1478" s="73" t="s">
        <v>169</v>
      </c>
      <c r="AH1478" s="317"/>
      <c r="AI1478" s="88">
        <f t="shared" si="442"/>
        <v>0</v>
      </c>
      <c r="AJ1478" s="312">
        <f t="shared" si="443"/>
        <v>0</v>
      </c>
      <c r="AK1478" s="27">
        <f t="shared" si="444"/>
        <v>0</v>
      </c>
      <c r="AL1478" s="27">
        <f t="shared" si="445"/>
        <v>0</v>
      </c>
      <c r="AM1478" s="27">
        <f t="shared" si="446"/>
        <v>0</v>
      </c>
      <c r="AN1478" s="77">
        <f t="shared" si="439"/>
        <v>0</v>
      </c>
      <c r="AP1478" s="27">
        <f t="shared" si="447"/>
        <v>0</v>
      </c>
      <c r="AQ1478" s="207">
        <f t="shared" si="448"/>
        <v>0</v>
      </c>
      <c r="AR1478" s="27">
        <f t="shared" si="449"/>
        <v>0</v>
      </c>
      <c r="AS1478" s="27">
        <f t="shared" si="450"/>
        <v>0</v>
      </c>
      <c r="AT1478" s="27">
        <f t="shared" si="451"/>
        <v>0</v>
      </c>
      <c r="AU1478" s="27">
        <f t="shared" si="452"/>
        <v>0</v>
      </c>
      <c r="AV1478" s="27">
        <f t="shared" si="453"/>
        <v>0</v>
      </c>
      <c r="AW1478" s="27">
        <f t="shared" si="454"/>
        <v>0</v>
      </c>
    </row>
    <row r="1479" spans="1:49">
      <c r="A1479" s="78">
        <v>1468</v>
      </c>
      <c r="B1479" s="69" t="s">
        <v>328</v>
      </c>
      <c r="C1479" s="314"/>
      <c r="D1479" s="72"/>
      <c r="E1479" s="180"/>
      <c r="F1479" s="72"/>
      <c r="G1479" s="72"/>
      <c r="H1479" s="325">
        <f t="shared" si="436"/>
        <v>0</v>
      </c>
      <c r="I1479" s="71"/>
      <c r="J1479" s="303"/>
      <c r="K1479" s="303"/>
      <c r="L1479" s="303"/>
      <c r="M1479" s="304">
        <f t="shared" si="440"/>
        <v>0</v>
      </c>
      <c r="N1479" s="326" t="str">
        <f t="shared" si="437"/>
        <v/>
      </c>
      <c r="O1479" s="71"/>
      <c r="P1479" s="303"/>
      <c r="Q1479" s="214">
        <f t="shared" si="441"/>
        <v>0</v>
      </c>
      <c r="R1479" s="71"/>
      <c r="S1479" s="308"/>
      <c r="T1479" s="308"/>
      <c r="U1479" s="308"/>
      <c r="V1479" s="79"/>
      <c r="W1479" s="303"/>
      <c r="X1479" s="303"/>
      <c r="Y1479" s="309">
        <f t="shared" si="438"/>
        <v>0</v>
      </c>
      <c r="Z1479" s="73" t="s">
        <v>169</v>
      </c>
      <c r="AA1479" s="73" t="s">
        <v>169</v>
      </c>
      <c r="AB1479" s="317"/>
      <c r="AC1479" s="73" t="s">
        <v>169</v>
      </c>
      <c r="AD1479" s="73" t="s">
        <v>169</v>
      </c>
      <c r="AE1479" s="317"/>
      <c r="AF1479" s="73" t="s">
        <v>169</v>
      </c>
      <c r="AG1479" s="73" t="s">
        <v>169</v>
      </c>
      <c r="AH1479" s="317"/>
      <c r="AI1479" s="88">
        <f t="shared" si="442"/>
        <v>0</v>
      </c>
      <c r="AJ1479" s="312">
        <f t="shared" si="443"/>
        <v>0</v>
      </c>
      <c r="AK1479" s="27">
        <f t="shared" si="444"/>
        <v>0</v>
      </c>
      <c r="AL1479" s="27">
        <f t="shared" si="445"/>
        <v>0</v>
      </c>
      <c r="AM1479" s="27">
        <f t="shared" si="446"/>
        <v>0</v>
      </c>
      <c r="AN1479" s="77">
        <f t="shared" si="439"/>
        <v>0</v>
      </c>
      <c r="AP1479" s="27">
        <f t="shared" si="447"/>
        <v>0</v>
      </c>
      <c r="AQ1479" s="207">
        <f t="shared" si="448"/>
        <v>0</v>
      </c>
      <c r="AR1479" s="27">
        <f t="shared" si="449"/>
        <v>0</v>
      </c>
      <c r="AS1479" s="27">
        <f t="shared" si="450"/>
        <v>0</v>
      </c>
      <c r="AT1479" s="27">
        <f t="shared" si="451"/>
        <v>0</v>
      </c>
      <c r="AU1479" s="27">
        <f t="shared" si="452"/>
        <v>0</v>
      </c>
      <c r="AV1479" s="27">
        <f t="shared" si="453"/>
        <v>0</v>
      </c>
      <c r="AW1479" s="27">
        <f t="shared" si="454"/>
        <v>0</v>
      </c>
    </row>
    <row r="1480" spans="1:49">
      <c r="A1480" s="78">
        <v>1469</v>
      </c>
      <c r="B1480" s="69" t="s">
        <v>328</v>
      </c>
      <c r="C1480" s="314"/>
      <c r="D1480" s="72"/>
      <c r="E1480" s="180"/>
      <c r="F1480" s="72"/>
      <c r="G1480" s="72"/>
      <c r="H1480" s="325">
        <f t="shared" si="436"/>
        <v>0</v>
      </c>
      <c r="I1480" s="71"/>
      <c r="J1480" s="303"/>
      <c r="K1480" s="303"/>
      <c r="L1480" s="303"/>
      <c r="M1480" s="304">
        <f t="shared" si="440"/>
        <v>0</v>
      </c>
      <c r="N1480" s="326" t="str">
        <f t="shared" si="437"/>
        <v/>
      </c>
      <c r="O1480" s="71"/>
      <c r="P1480" s="303"/>
      <c r="Q1480" s="214">
        <f t="shared" si="441"/>
        <v>0</v>
      </c>
      <c r="R1480" s="71"/>
      <c r="S1480" s="308"/>
      <c r="T1480" s="308"/>
      <c r="U1480" s="308"/>
      <c r="V1480" s="79"/>
      <c r="W1480" s="303"/>
      <c r="X1480" s="303"/>
      <c r="Y1480" s="309">
        <f t="shared" si="438"/>
        <v>0</v>
      </c>
      <c r="Z1480" s="73" t="s">
        <v>169</v>
      </c>
      <c r="AA1480" s="73" t="s">
        <v>169</v>
      </c>
      <c r="AB1480" s="317"/>
      <c r="AC1480" s="73" t="s">
        <v>169</v>
      </c>
      <c r="AD1480" s="73" t="s">
        <v>169</v>
      </c>
      <c r="AE1480" s="317"/>
      <c r="AF1480" s="73" t="s">
        <v>169</v>
      </c>
      <c r="AG1480" s="73" t="s">
        <v>169</v>
      </c>
      <c r="AH1480" s="317"/>
      <c r="AI1480" s="88">
        <f t="shared" si="442"/>
        <v>0</v>
      </c>
      <c r="AJ1480" s="312">
        <f t="shared" si="443"/>
        <v>0</v>
      </c>
      <c r="AK1480" s="27">
        <f t="shared" si="444"/>
        <v>0</v>
      </c>
      <c r="AL1480" s="27">
        <f t="shared" si="445"/>
        <v>0</v>
      </c>
      <c r="AM1480" s="27">
        <f t="shared" si="446"/>
        <v>0</v>
      </c>
      <c r="AN1480" s="77">
        <f t="shared" si="439"/>
        <v>0</v>
      </c>
      <c r="AP1480" s="27">
        <f t="shared" si="447"/>
        <v>0</v>
      </c>
      <c r="AQ1480" s="207">
        <f t="shared" si="448"/>
        <v>0</v>
      </c>
      <c r="AR1480" s="27">
        <f t="shared" si="449"/>
        <v>0</v>
      </c>
      <c r="AS1480" s="27">
        <f t="shared" si="450"/>
        <v>0</v>
      </c>
      <c r="AT1480" s="27">
        <f t="shared" si="451"/>
        <v>0</v>
      </c>
      <c r="AU1480" s="27">
        <f t="shared" si="452"/>
        <v>0</v>
      </c>
      <c r="AV1480" s="27">
        <f t="shared" si="453"/>
        <v>0</v>
      </c>
      <c r="AW1480" s="27">
        <f t="shared" si="454"/>
        <v>0</v>
      </c>
    </row>
    <row r="1481" spans="1:49">
      <c r="A1481" s="78">
        <v>1470</v>
      </c>
      <c r="B1481" s="69" t="s">
        <v>328</v>
      </c>
      <c r="C1481" s="314"/>
      <c r="D1481" s="72"/>
      <c r="E1481" s="180"/>
      <c r="F1481" s="72"/>
      <c r="G1481" s="72"/>
      <c r="H1481" s="325">
        <f t="shared" si="436"/>
        <v>0</v>
      </c>
      <c r="I1481" s="71"/>
      <c r="J1481" s="303"/>
      <c r="K1481" s="303"/>
      <c r="L1481" s="303"/>
      <c r="M1481" s="304">
        <f t="shared" si="440"/>
        <v>0</v>
      </c>
      <c r="N1481" s="326" t="str">
        <f t="shared" si="437"/>
        <v/>
      </c>
      <c r="O1481" s="71"/>
      <c r="P1481" s="303"/>
      <c r="Q1481" s="214">
        <f t="shared" si="441"/>
        <v>0</v>
      </c>
      <c r="R1481" s="71"/>
      <c r="S1481" s="308"/>
      <c r="T1481" s="308"/>
      <c r="U1481" s="308"/>
      <c r="V1481" s="79"/>
      <c r="W1481" s="303"/>
      <c r="X1481" s="303"/>
      <c r="Y1481" s="309">
        <f t="shared" si="438"/>
        <v>0</v>
      </c>
      <c r="Z1481" s="73" t="s">
        <v>169</v>
      </c>
      <c r="AA1481" s="73" t="s">
        <v>169</v>
      </c>
      <c r="AB1481" s="317"/>
      <c r="AC1481" s="73" t="s">
        <v>169</v>
      </c>
      <c r="AD1481" s="73" t="s">
        <v>169</v>
      </c>
      <c r="AE1481" s="317"/>
      <c r="AF1481" s="73" t="s">
        <v>169</v>
      </c>
      <c r="AG1481" s="73" t="s">
        <v>169</v>
      </c>
      <c r="AH1481" s="317"/>
      <c r="AI1481" s="88">
        <f t="shared" si="442"/>
        <v>0</v>
      </c>
      <c r="AJ1481" s="312">
        <f t="shared" si="443"/>
        <v>0</v>
      </c>
      <c r="AK1481" s="27">
        <f t="shared" si="444"/>
        <v>0</v>
      </c>
      <c r="AL1481" s="27">
        <f t="shared" si="445"/>
        <v>0</v>
      </c>
      <c r="AM1481" s="27">
        <f t="shared" si="446"/>
        <v>0</v>
      </c>
      <c r="AN1481" s="77">
        <f t="shared" si="439"/>
        <v>0</v>
      </c>
      <c r="AP1481" s="27">
        <f t="shared" si="447"/>
        <v>0</v>
      </c>
      <c r="AQ1481" s="207">
        <f t="shared" si="448"/>
        <v>0</v>
      </c>
      <c r="AR1481" s="27">
        <f t="shared" si="449"/>
        <v>0</v>
      </c>
      <c r="AS1481" s="27">
        <f t="shared" si="450"/>
        <v>0</v>
      </c>
      <c r="AT1481" s="27">
        <f t="shared" si="451"/>
        <v>0</v>
      </c>
      <c r="AU1481" s="27">
        <f t="shared" si="452"/>
        <v>0</v>
      </c>
      <c r="AV1481" s="27">
        <f t="shared" si="453"/>
        <v>0</v>
      </c>
      <c r="AW1481" s="27">
        <f t="shared" si="454"/>
        <v>0</v>
      </c>
    </row>
    <row r="1482" spans="1:49">
      <c r="A1482" s="78">
        <v>1471</v>
      </c>
      <c r="B1482" s="69" t="s">
        <v>328</v>
      </c>
      <c r="C1482" s="314"/>
      <c r="D1482" s="72"/>
      <c r="E1482" s="180"/>
      <c r="F1482" s="72"/>
      <c r="G1482" s="72"/>
      <c r="H1482" s="325">
        <f t="shared" si="436"/>
        <v>0</v>
      </c>
      <c r="I1482" s="71"/>
      <c r="J1482" s="303"/>
      <c r="K1482" s="303"/>
      <c r="L1482" s="303"/>
      <c r="M1482" s="304">
        <f t="shared" si="440"/>
        <v>0</v>
      </c>
      <c r="N1482" s="326" t="str">
        <f t="shared" si="437"/>
        <v/>
      </c>
      <c r="O1482" s="71"/>
      <c r="P1482" s="303"/>
      <c r="Q1482" s="214">
        <f t="shared" si="441"/>
        <v>0</v>
      </c>
      <c r="R1482" s="71"/>
      <c r="S1482" s="308"/>
      <c r="T1482" s="308"/>
      <c r="U1482" s="308"/>
      <c r="V1482" s="79"/>
      <c r="W1482" s="303"/>
      <c r="X1482" s="303"/>
      <c r="Y1482" s="309">
        <f t="shared" si="438"/>
        <v>0</v>
      </c>
      <c r="Z1482" s="73" t="s">
        <v>169</v>
      </c>
      <c r="AA1482" s="73" t="s">
        <v>169</v>
      </c>
      <c r="AB1482" s="317"/>
      <c r="AC1482" s="73" t="s">
        <v>169</v>
      </c>
      <c r="AD1482" s="73" t="s">
        <v>169</v>
      </c>
      <c r="AE1482" s="317"/>
      <c r="AF1482" s="73" t="s">
        <v>169</v>
      </c>
      <c r="AG1482" s="73" t="s">
        <v>169</v>
      </c>
      <c r="AH1482" s="317"/>
      <c r="AI1482" s="88">
        <f t="shared" si="442"/>
        <v>0</v>
      </c>
      <c r="AJ1482" s="312">
        <f t="shared" si="443"/>
        <v>0</v>
      </c>
      <c r="AK1482" s="27">
        <f t="shared" si="444"/>
        <v>0</v>
      </c>
      <c r="AL1482" s="27">
        <f t="shared" si="445"/>
        <v>0</v>
      </c>
      <c r="AM1482" s="27">
        <f t="shared" si="446"/>
        <v>0</v>
      </c>
      <c r="AN1482" s="77">
        <f t="shared" si="439"/>
        <v>0</v>
      </c>
      <c r="AP1482" s="27">
        <f t="shared" si="447"/>
        <v>0</v>
      </c>
      <c r="AQ1482" s="207">
        <f t="shared" si="448"/>
        <v>0</v>
      </c>
      <c r="AR1482" s="27">
        <f t="shared" si="449"/>
        <v>0</v>
      </c>
      <c r="AS1482" s="27">
        <f t="shared" si="450"/>
        <v>0</v>
      </c>
      <c r="AT1482" s="27">
        <f t="shared" si="451"/>
        <v>0</v>
      </c>
      <c r="AU1482" s="27">
        <f t="shared" si="452"/>
        <v>0</v>
      </c>
      <c r="AV1482" s="27">
        <f t="shared" si="453"/>
        <v>0</v>
      </c>
      <c r="AW1482" s="27">
        <f t="shared" si="454"/>
        <v>0</v>
      </c>
    </row>
    <row r="1483" spans="1:49">
      <c r="A1483" s="78">
        <v>1472</v>
      </c>
      <c r="B1483" s="69" t="s">
        <v>328</v>
      </c>
      <c r="C1483" s="314"/>
      <c r="D1483" s="72"/>
      <c r="E1483" s="180"/>
      <c r="F1483" s="72"/>
      <c r="G1483" s="72"/>
      <c r="H1483" s="325">
        <f t="shared" si="436"/>
        <v>0</v>
      </c>
      <c r="I1483" s="71"/>
      <c r="J1483" s="303"/>
      <c r="K1483" s="303"/>
      <c r="L1483" s="303"/>
      <c r="M1483" s="304">
        <f t="shared" si="440"/>
        <v>0</v>
      </c>
      <c r="N1483" s="326" t="str">
        <f t="shared" si="437"/>
        <v/>
      </c>
      <c r="O1483" s="71"/>
      <c r="P1483" s="303"/>
      <c r="Q1483" s="214">
        <f t="shared" si="441"/>
        <v>0</v>
      </c>
      <c r="R1483" s="71"/>
      <c r="S1483" s="308"/>
      <c r="T1483" s="308"/>
      <c r="U1483" s="308"/>
      <c r="V1483" s="79"/>
      <c r="W1483" s="303"/>
      <c r="X1483" s="303"/>
      <c r="Y1483" s="309">
        <f t="shared" si="438"/>
        <v>0</v>
      </c>
      <c r="Z1483" s="73" t="s">
        <v>169</v>
      </c>
      <c r="AA1483" s="73" t="s">
        <v>169</v>
      </c>
      <c r="AB1483" s="317"/>
      <c r="AC1483" s="73" t="s">
        <v>169</v>
      </c>
      <c r="AD1483" s="73" t="s">
        <v>169</v>
      </c>
      <c r="AE1483" s="317"/>
      <c r="AF1483" s="73" t="s">
        <v>169</v>
      </c>
      <c r="AG1483" s="73" t="s">
        <v>169</v>
      </c>
      <c r="AH1483" s="317"/>
      <c r="AI1483" s="88">
        <f t="shared" si="442"/>
        <v>0</v>
      </c>
      <c r="AJ1483" s="312">
        <f t="shared" si="443"/>
        <v>0</v>
      </c>
      <c r="AK1483" s="27">
        <f t="shared" si="444"/>
        <v>0</v>
      </c>
      <c r="AL1483" s="27">
        <f t="shared" si="445"/>
        <v>0</v>
      </c>
      <c r="AM1483" s="27">
        <f t="shared" si="446"/>
        <v>0</v>
      </c>
      <c r="AN1483" s="77">
        <f t="shared" si="439"/>
        <v>0</v>
      </c>
      <c r="AP1483" s="27">
        <f t="shared" si="447"/>
        <v>0</v>
      </c>
      <c r="AQ1483" s="207">
        <f t="shared" si="448"/>
        <v>0</v>
      </c>
      <c r="AR1483" s="27">
        <f t="shared" si="449"/>
        <v>0</v>
      </c>
      <c r="AS1483" s="27">
        <f t="shared" si="450"/>
        <v>0</v>
      </c>
      <c r="AT1483" s="27">
        <f t="shared" si="451"/>
        <v>0</v>
      </c>
      <c r="AU1483" s="27">
        <f t="shared" si="452"/>
        <v>0</v>
      </c>
      <c r="AV1483" s="27">
        <f t="shared" si="453"/>
        <v>0</v>
      </c>
      <c r="AW1483" s="27">
        <f t="shared" si="454"/>
        <v>0</v>
      </c>
    </row>
    <row r="1484" spans="1:49">
      <c r="A1484" s="78">
        <v>1473</v>
      </c>
      <c r="B1484" s="69" t="s">
        <v>328</v>
      </c>
      <c r="C1484" s="314"/>
      <c r="D1484" s="72"/>
      <c r="E1484" s="180"/>
      <c r="F1484" s="72"/>
      <c r="G1484" s="72"/>
      <c r="H1484" s="325">
        <f t="shared" ref="H1484:H1547" si="455">IFERROR(IF(B1484="โปรดเลือก",0,IF(B1484="ไม่เป็นสมาชิก กบข.",ROUND((DATEDIF(F1484,G1484,"Y")+DATEDIF(F1484,G1484,"Ym")/12)+I1484,0),AN1484)),0)</f>
        <v>0</v>
      </c>
      <c r="I1484" s="71"/>
      <c r="J1484" s="303"/>
      <c r="K1484" s="303"/>
      <c r="L1484" s="303"/>
      <c r="M1484" s="304">
        <f t="shared" si="440"/>
        <v>0</v>
      </c>
      <c r="N1484" s="326" t="str">
        <f t="shared" ref="N1484:N1547" si="456">IFERROR(IF(P1484&lt;&gt;0,0,IF(B1484="โปรดเลือก ","",(IF(B1484="ไม่เป็นสมาชิก กบข.",M1484*H1484/50,IF(B1484="เป็นสมาชิก กบข. ",(IF(M1484*H1484/50&gt;0.7*M1484,0.7*M1484,M1484*H1484/50))))))),0)</f>
        <v/>
      </c>
      <c r="O1484" s="71"/>
      <c r="P1484" s="303"/>
      <c r="Q1484" s="214">
        <f t="shared" si="441"/>
        <v>0</v>
      </c>
      <c r="R1484" s="71"/>
      <c r="S1484" s="308"/>
      <c r="T1484" s="308"/>
      <c r="U1484" s="308"/>
      <c r="V1484" s="79"/>
      <c r="W1484" s="303"/>
      <c r="X1484" s="303"/>
      <c r="Y1484" s="309">
        <f t="shared" ref="Y1484:Y1547" si="457">IF(B1484="โปรดเลือก ",0,IF(P1484&lt;&gt;0,P1484,IF(W1484&gt;0,W1484+X1484,(J1484+N1484)*12+O1484*12+P1484+S1484+T1484+U1484)))</f>
        <v>0</v>
      </c>
      <c r="Z1484" s="73" t="s">
        <v>169</v>
      </c>
      <c r="AA1484" s="73" t="s">
        <v>169</v>
      </c>
      <c r="AB1484" s="317"/>
      <c r="AC1484" s="73" t="s">
        <v>169</v>
      </c>
      <c r="AD1484" s="73" t="s">
        <v>169</v>
      </c>
      <c r="AE1484" s="317"/>
      <c r="AF1484" s="73" t="s">
        <v>169</v>
      </c>
      <c r="AG1484" s="73" t="s">
        <v>169</v>
      </c>
      <c r="AH1484" s="317"/>
      <c r="AI1484" s="88">
        <f t="shared" si="442"/>
        <v>0</v>
      </c>
      <c r="AJ1484" s="312">
        <f t="shared" si="443"/>
        <v>0</v>
      </c>
      <c r="AK1484" s="27">
        <f t="shared" si="444"/>
        <v>0</v>
      </c>
      <c r="AL1484" s="27">
        <f t="shared" si="445"/>
        <v>0</v>
      </c>
      <c r="AM1484" s="27">
        <f t="shared" si="446"/>
        <v>0</v>
      </c>
      <c r="AN1484" s="77">
        <f t="shared" si="439"/>
        <v>0</v>
      </c>
      <c r="AP1484" s="27">
        <f t="shared" si="447"/>
        <v>0</v>
      </c>
      <c r="AQ1484" s="207">
        <f t="shared" si="448"/>
        <v>0</v>
      </c>
      <c r="AR1484" s="27">
        <f t="shared" si="449"/>
        <v>0</v>
      </c>
      <c r="AS1484" s="27">
        <f t="shared" si="450"/>
        <v>0</v>
      </c>
      <c r="AT1484" s="27">
        <f t="shared" si="451"/>
        <v>0</v>
      </c>
      <c r="AU1484" s="27">
        <f t="shared" si="452"/>
        <v>0</v>
      </c>
      <c r="AV1484" s="27">
        <f t="shared" si="453"/>
        <v>0</v>
      </c>
      <c r="AW1484" s="27">
        <f t="shared" si="454"/>
        <v>0</v>
      </c>
    </row>
    <row r="1485" spans="1:49">
      <c r="A1485" s="78">
        <v>1474</v>
      </c>
      <c r="B1485" s="69" t="s">
        <v>328</v>
      </c>
      <c r="C1485" s="314"/>
      <c r="D1485" s="72"/>
      <c r="E1485" s="180"/>
      <c r="F1485" s="72"/>
      <c r="G1485" s="72"/>
      <c r="H1485" s="325">
        <f t="shared" si="455"/>
        <v>0</v>
      </c>
      <c r="I1485" s="71"/>
      <c r="J1485" s="303"/>
      <c r="K1485" s="303"/>
      <c r="L1485" s="303"/>
      <c r="M1485" s="304">
        <f t="shared" si="440"/>
        <v>0</v>
      </c>
      <c r="N1485" s="326" t="str">
        <f t="shared" si="456"/>
        <v/>
      </c>
      <c r="O1485" s="71"/>
      <c r="P1485" s="303"/>
      <c r="Q1485" s="214">
        <f t="shared" si="441"/>
        <v>0</v>
      </c>
      <c r="R1485" s="71"/>
      <c r="S1485" s="308"/>
      <c r="T1485" s="308"/>
      <c r="U1485" s="308"/>
      <c r="V1485" s="79"/>
      <c r="W1485" s="303"/>
      <c r="X1485" s="303"/>
      <c r="Y1485" s="309">
        <f t="shared" si="457"/>
        <v>0</v>
      </c>
      <c r="Z1485" s="73" t="s">
        <v>169</v>
      </c>
      <c r="AA1485" s="73" t="s">
        <v>169</v>
      </c>
      <c r="AB1485" s="317"/>
      <c r="AC1485" s="73" t="s">
        <v>169</v>
      </c>
      <c r="AD1485" s="73" t="s">
        <v>169</v>
      </c>
      <c r="AE1485" s="317"/>
      <c r="AF1485" s="73" t="s">
        <v>169</v>
      </c>
      <c r="AG1485" s="73" t="s">
        <v>169</v>
      </c>
      <c r="AH1485" s="317"/>
      <c r="AI1485" s="88">
        <f t="shared" si="442"/>
        <v>0</v>
      </c>
      <c r="AJ1485" s="312">
        <f t="shared" si="443"/>
        <v>0</v>
      </c>
      <c r="AK1485" s="27">
        <f t="shared" si="444"/>
        <v>0</v>
      </c>
      <c r="AL1485" s="27">
        <f t="shared" si="445"/>
        <v>0</v>
      </c>
      <c r="AM1485" s="27">
        <f t="shared" si="446"/>
        <v>0</v>
      </c>
      <c r="AN1485" s="77">
        <f t="shared" ref="AN1485:AN1548" si="458">IF(B1485="โปรดเลือก",0,IF(B1485="เป็นสมาชิก กบข. ",(AK1485/365)+(AL1485/12)+AM1485+I1485,ROUND((AK1485/365)+(AL1485/12)+AM1485,0)))</f>
        <v>0</v>
      </c>
      <c r="AP1485" s="27">
        <f t="shared" si="447"/>
        <v>0</v>
      </c>
      <c r="AQ1485" s="207">
        <f t="shared" si="448"/>
        <v>0</v>
      </c>
      <c r="AR1485" s="27">
        <f t="shared" si="449"/>
        <v>0</v>
      </c>
      <c r="AS1485" s="27">
        <f t="shared" si="450"/>
        <v>0</v>
      </c>
      <c r="AT1485" s="27">
        <f t="shared" si="451"/>
        <v>0</v>
      </c>
      <c r="AU1485" s="27">
        <f t="shared" si="452"/>
        <v>0</v>
      </c>
      <c r="AV1485" s="27">
        <f t="shared" si="453"/>
        <v>0</v>
      </c>
      <c r="AW1485" s="27">
        <f t="shared" si="454"/>
        <v>0</v>
      </c>
    </row>
    <row r="1486" spans="1:49">
      <c r="A1486" s="78">
        <v>1475</v>
      </c>
      <c r="B1486" s="69" t="s">
        <v>328</v>
      </c>
      <c r="C1486" s="314"/>
      <c r="D1486" s="72"/>
      <c r="E1486" s="180"/>
      <c r="F1486" s="72"/>
      <c r="G1486" s="72"/>
      <c r="H1486" s="325">
        <f t="shared" si="455"/>
        <v>0</v>
      </c>
      <c r="I1486" s="71"/>
      <c r="J1486" s="303"/>
      <c r="K1486" s="303"/>
      <c r="L1486" s="303"/>
      <c r="M1486" s="304">
        <f t="shared" si="440"/>
        <v>0</v>
      </c>
      <c r="N1486" s="326" t="str">
        <f t="shared" si="456"/>
        <v/>
      </c>
      <c r="O1486" s="71"/>
      <c r="P1486" s="303"/>
      <c r="Q1486" s="214">
        <f t="shared" si="441"/>
        <v>0</v>
      </c>
      <c r="R1486" s="71"/>
      <c r="S1486" s="308"/>
      <c r="T1486" s="308"/>
      <c r="U1486" s="308"/>
      <c r="V1486" s="79"/>
      <c r="W1486" s="303"/>
      <c r="X1486" s="303"/>
      <c r="Y1486" s="309">
        <f t="shared" si="457"/>
        <v>0</v>
      </c>
      <c r="Z1486" s="73" t="s">
        <v>169</v>
      </c>
      <c r="AA1486" s="73" t="s">
        <v>169</v>
      </c>
      <c r="AB1486" s="317"/>
      <c r="AC1486" s="73" t="s">
        <v>169</v>
      </c>
      <c r="AD1486" s="73" t="s">
        <v>169</v>
      </c>
      <c r="AE1486" s="317"/>
      <c r="AF1486" s="73" t="s">
        <v>169</v>
      </c>
      <c r="AG1486" s="73" t="s">
        <v>169</v>
      </c>
      <c r="AH1486" s="317"/>
      <c r="AI1486" s="88">
        <f t="shared" si="442"/>
        <v>0</v>
      </c>
      <c r="AJ1486" s="312">
        <f t="shared" si="443"/>
        <v>0</v>
      </c>
      <c r="AK1486" s="27">
        <f t="shared" si="444"/>
        <v>0</v>
      </c>
      <c r="AL1486" s="27">
        <f t="shared" si="445"/>
        <v>0</v>
      </c>
      <c r="AM1486" s="27">
        <f t="shared" si="446"/>
        <v>0</v>
      </c>
      <c r="AN1486" s="77">
        <f t="shared" si="458"/>
        <v>0</v>
      </c>
      <c r="AP1486" s="27">
        <f t="shared" si="447"/>
        <v>0</v>
      </c>
      <c r="AQ1486" s="207">
        <f t="shared" si="448"/>
        <v>0</v>
      </c>
      <c r="AR1486" s="27">
        <f t="shared" si="449"/>
        <v>0</v>
      </c>
      <c r="AS1486" s="27">
        <f t="shared" si="450"/>
        <v>0</v>
      </c>
      <c r="AT1486" s="27">
        <f t="shared" si="451"/>
        <v>0</v>
      </c>
      <c r="AU1486" s="27">
        <f t="shared" si="452"/>
        <v>0</v>
      </c>
      <c r="AV1486" s="27">
        <f t="shared" si="453"/>
        <v>0</v>
      </c>
      <c r="AW1486" s="27">
        <f t="shared" si="454"/>
        <v>0</v>
      </c>
    </row>
    <row r="1487" spans="1:49">
      <c r="A1487" s="78">
        <v>1476</v>
      </c>
      <c r="B1487" s="69" t="s">
        <v>328</v>
      </c>
      <c r="C1487" s="314"/>
      <c r="D1487" s="72"/>
      <c r="E1487" s="180"/>
      <c r="F1487" s="72"/>
      <c r="G1487" s="72"/>
      <c r="H1487" s="325">
        <f t="shared" si="455"/>
        <v>0</v>
      </c>
      <c r="I1487" s="71"/>
      <c r="J1487" s="303"/>
      <c r="K1487" s="303"/>
      <c r="L1487" s="303"/>
      <c r="M1487" s="304">
        <f t="shared" si="440"/>
        <v>0</v>
      </c>
      <c r="N1487" s="326" t="str">
        <f t="shared" si="456"/>
        <v/>
      </c>
      <c r="O1487" s="71"/>
      <c r="P1487" s="303"/>
      <c r="Q1487" s="214">
        <f t="shared" si="441"/>
        <v>0</v>
      </c>
      <c r="R1487" s="71"/>
      <c r="S1487" s="308"/>
      <c r="T1487" s="308"/>
      <c r="U1487" s="308"/>
      <c r="V1487" s="79"/>
      <c r="W1487" s="303"/>
      <c r="X1487" s="303"/>
      <c r="Y1487" s="309">
        <f t="shared" si="457"/>
        <v>0</v>
      </c>
      <c r="Z1487" s="73" t="s">
        <v>169</v>
      </c>
      <c r="AA1487" s="73" t="s">
        <v>169</v>
      </c>
      <c r="AB1487" s="317"/>
      <c r="AC1487" s="73" t="s">
        <v>169</v>
      </c>
      <c r="AD1487" s="73" t="s">
        <v>169</v>
      </c>
      <c r="AE1487" s="317"/>
      <c r="AF1487" s="73" t="s">
        <v>169</v>
      </c>
      <c r="AG1487" s="73" t="s">
        <v>169</v>
      </c>
      <c r="AH1487" s="317"/>
      <c r="AI1487" s="88">
        <f t="shared" si="442"/>
        <v>0</v>
      </c>
      <c r="AJ1487" s="312">
        <f t="shared" si="443"/>
        <v>0</v>
      </c>
      <c r="AK1487" s="27">
        <f t="shared" si="444"/>
        <v>0</v>
      </c>
      <c r="AL1487" s="27">
        <f t="shared" si="445"/>
        <v>0</v>
      </c>
      <c r="AM1487" s="27">
        <f t="shared" si="446"/>
        <v>0</v>
      </c>
      <c r="AN1487" s="77">
        <f t="shared" si="458"/>
        <v>0</v>
      </c>
      <c r="AP1487" s="27">
        <f t="shared" si="447"/>
        <v>0</v>
      </c>
      <c r="AQ1487" s="207">
        <f t="shared" si="448"/>
        <v>0</v>
      </c>
      <c r="AR1487" s="27">
        <f t="shared" si="449"/>
        <v>0</v>
      </c>
      <c r="AS1487" s="27">
        <f t="shared" si="450"/>
        <v>0</v>
      </c>
      <c r="AT1487" s="27">
        <f t="shared" si="451"/>
        <v>0</v>
      </c>
      <c r="AU1487" s="27">
        <f t="shared" si="452"/>
        <v>0</v>
      </c>
      <c r="AV1487" s="27">
        <f t="shared" si="453"/>
        <v>0</v>
      </c>
      <c r="AW1487" s="27">
        <f t="shared" si="454"/>
        <v>0</v>
      </c>
    </row>
    <row r="1488" spans="1:49">
      <c r="A1488" s="78">
        <v>1477</v>
      </c>
      <c r="B1488" s="69" t="s">
        <v>328</v>
      </c>
      <c r="C1488" s="314"/>
      <c r="D1488" s="72"/>
      <c r="E1488" s="180"/>
      <c r="F1488" s="72"/>
      <c r="G1488" s="72"/>
      <c r="H1488" s="325">
        <f t="shared" si="455"/>
        <v>0</v>
      </c>
      <c r="I1488" s="71"/>
      <c r="J1488" s="303"/>
      <c r="K1488" s="303"/>
      <c r="L1488" s="303"/>
      <c r="M1488" s="304">
        <f t="shared" si="440"/>
        <v>0</v>
      </c>
      <c r="N1488" s="326" t="str">
        <f t="shared" si="456"/>
        <v/>
      </c>
      <c r="O1488" s="71"/>
      <c r="P1488" s="303"/>
      <c r="Q1488" s="214">
        <f t="shared" si="441"/>
        <v>0</v>
      </c>
      <c r="R1488" s="71"/>
      <c r="S1488" s="308"/>
      <c r="T1488" s="308"/>
      <c r="U1488" s="308"/>
      <c r="V1488" s="79"/>
      <c r="W1488" s="303"/>
      <c r="X1488" s="303"/>
      <c r="Y1488" s="309">
        <f t="shared" si="457"/>
        <v>0</v>
      </c>
      <c r="Z1488" s="73" t="s">
        <v>169</v>
      </c>
      <c r="AA1488" s="73" t="s">
        <v>169</v>
      </c>
      <c r="AB1488" s="317"/>
      <c r="AC1488" s="73" t="s">
        <v>169</v>
      </c>
      <c r="AD1488" s="73" t="s">
        <v>169</v>
      </c>
      <c r="AE1488" s="317"/>
      <c r="AF1488" s="73" t="s">
        <v>169</v>
      </c>
      <c r="AG1488" s="73" t="s">
        <v>169</v>
      </c>
      <c r="AH1488" s="317"/>
      <c r="AI1488" s="88">
        <f t="shared" si="442"/>
        <v>0</v>
      </c>
      <c r="AJ1488" s="312">
        <f t="shared" si="443"/>
        <v>0</v>
      </c>
      <c r="AK1488" s="27">
        <f t="shared" si="444"/>
        <v>0</v>
      </c>
      <c r="AL1488" s="27">
        <f t="shared" si="445"/>
        <v>0</v>
      </c>
      <c r="AM1488" s="27">
        <f t="shared" si="446"/>
        <v>0</v>
      </c>
      <c r="AN1488" s="77">
        <f t="shared" si="458"/>
        <v>0</v>
      </c>
      <c r="AP1488" s="27">
        <f t="shared" si="447"/>
        <v>0</v>
      </c>
      <c r="AQ1488" s="207">
        <f t="shared" si="448"/>
        <v>0</v>
      </c>
      <c r="AR1488" s="27">
        <f t="shared" si="449"/>
        <v>0</v>
      </c>
      <c r="AS1488" s="27">
        <f t="shared" si="450"/>
        <v>0</v>
      </c>
      <c r="AT1488" s="27">
        <f t="shared" si="451"/>
        <v>0</v>
      </c>
      <c r="AU1488" s="27">
        <f t="shared" si="452"/>
        <v>0</v>
      </c>
      <c r="AV1488" s="27">
        <f t="shared" si="453"/>
        <v>0</v>
      </c>
      <c r="AW1488" s="27">
        <f t="shared" si="454"/>
        <v>0</v>
      </c>
    </row>
    <row r="1489" spans="1:49">
      <c r="A1489" s="78">
        <v>1478</v>
      </c>
      <c r="B1489" s="69" t="s">
        <v>328</v>
      </c>
      <c r="C1489" s="314"/>
      <c r="D1489" s="72"/>
      <c r="E1489" s="180"/>
      <c r="F1489" s="72"/>
      <c r="G1489" s="72"/>
      <c r="H1489" s="325">
        <f t="shared" si="455"/>
        <v>0</v>
      </c>
      <c r="I1489" s="71"/>
      <c r="J1489" s="303"/>
      <c r="K1489" s="303"/>
      <c r="L1489" s="303"/>
      <c r="M1489" s="304">
        <f t="shared" si="440"/>
        <v>0</v>
      </c>
      <c r="N1489" s="326" t="str">
        <f t="shared" si="456"/>
        <v/>
      </c>
      <c r="O1489" s="71"/>
      <c r="P1489" s="303"/>
      <c r="Q1489" s="214">
        <f t="shared" si="441"/>
        <v>0</v>
      </c>
      <c r="R1489" s="71"/>
      <c r="S1489" s="308"/>
      <c r="T1489" s="308"/>
      <c r="U1489" s="308"/>
      <c r="V1489" s="79"/>
      <c r="W1489" s="303"/>
      <c r="X1489" s="303"/>
      <c r="Y1489" s="309">
        <f t="shared" si="457"/>
        <v>0</v>
      </c>
      <c r="Z1489" s="73" t="s">
        <v>169</v>
      </c>
      <c r="AA1489" s="73" t="s">
        <v>169</v>
      </c>
      <c r="AB1489" s="317"/>
      <c r="AC1489" s="73" t="s">
        <v>169</v>
      </c>
      <c r="AD1489" s="73" t="s">
        <v>169</v>
      </c>
      <c r="AE1489" s="317"/>
      <c r="AF1489" s="73" t="s">
        <v>169</v>
      </c>
      <c r="AG1489" s="73" t="s">
        <v>169</v>
      </c>
      <c r="AH1489" s="317"/>
      <c r="AI1489" s="88">
        <f t="shared" si="442"/>
        <v>0</v>
      </c>
      <c r="AJ1489" s="312">
        <f t="shared" si="443"/>
        <v>0</v>
      </c>
      <c r="AK1489" s="27">
        <f t="shared" si="444"/>
        <v>0</v>
      </c>
      <c r="AL1489" s="27">
        <f t="shared" si="445"/>
        <v>0</v>
      </c>
      <c r="AM1489" s="27">
        <f t="shared" si="446"/>
        <v>0</v>
      </c>
      <c r="AN1489" s="77">
        <f t="shared" si="458"/>
        <v>0</v>
      </c>
      <c r="AP1489" s="27">
        <f t="shared" si="447"/>
        <v>0</v>
      </c>
      <c r="AQ1489" s="207">
        <f t="shared" si="448"/>
        <v>0</v>
      </c>
      <c r="AR1489" s="27">
        <f t="shared" si="449"/>
        <v>0</v>
      </c>
      <c r="AS1489" s="27">
        <f t="shared" si="450"/>
        <v>0</v>
      </c>
      <c r="AT1489" s="27">
        <f t="shared" si="451"/>
        <v>0</v>
      </c>
      <c r="AU1489" s="27">
        <f t="shared" si="452"/>
        <v>0</v>
      </c>
      <c r="AV1489" s="27">
        <f t="shared" si="453"/>
        <v>0</v>
      </c>
      <c r="AW1489" s="27">
        <f t="shared" si="454"/>
        <v>0</v>
      </c>
    </row>
    <row r="1490" spans="1:49">
      <c r="A1490" s="78">
        <v>1479</v>
      </c>
      <c r="B1490" s="69" t="s">
        <v>328</v>
      </c>
      <c r="C1490" s="314"/>
      <c r="D1490" s="72"/>
      <c r="E1490" s="180"/>
      <c r="F1490" s="72"/>
      <c r="G1490" s="72"/>
      <c r="H1490" s="325">
        <f t="shared" si="455"/>
        <v>0</v>
      </c>
      <c r="I1490" s="71"/>
      <c r="J1490" s="303"/>
      <c r="K1490" s="303"/>
      <c r="L1490" s="303"/>
      <c r="M1490" s="304">
        <f t="shared" si="440"/>
        <v>0</v>
      </c>
      <c r="N1490" s="326" t="str">
        <f t="shared" si="456"/>
        <v/>
      </c>
      <c r="O1490" s="71"/>
      <c r="P1490" s="303"/>
      <c r="Q1490" s="214">
        <f t="shared" si="441"/>
        <v>0</v>
      </c>
      <c r="R1490" s="71"/>
      <c r="S1490" s="308"/>
      <c r="T1490" s="308"/>
      <c r="U1490" s="308"/>
      <c r="V1490" s="79"/>
      <c r="W1490" s="303"/>
      <c r="X1490" s="303"/>
      <c r="Y1490" s="309">
        <f t="shared" si="457"/>
        <v>0</v>
      </c>
      <c r="Z1490" s="73" t="s">
        <v>169</v>
      </c>
      <c r="AA1490" s="73" t="s">
        <v>169</v>
      </c>
      <c r="AB1490" s="317"/>
      <c r="AC1490" s="73" t="s">
        <v>169</v>
      </c>
      <c r="AD1490" s="73" t="s">
        <v>169</v>
      </c>
      <c r="AE1490" s="317"/>
      <c r="AF1490" s="73" t="s">
        <v>169</v>
      </c>
      <c r="AG1490" s="73" t="s">
        <v>169</v>
      </c>
      <c r="AH1490" s="317"/>
      <c r="AI1490" s="88">
        <f t="shared" si="442"/>
        <v>0</v>
      </c>
      <c r="AJ1490" s="312">
        <f t="shared" si="443"/>
        <v>0</v>
      </c>
      <c r="AK1490" s="27">
        <f t="shared" si="444"/>
        <v>0</v>
      </c>
      <c r="AL1490" s="27">
        <f t="shared" si="445"/>
        <v>0</v>
      </c>
      <c r="AM1490" s="27">
        <f t="shared" si="446"/>
        <v>0</v>
      </c>
      <c r="AN1490" s="77">
        <f t="shared" si="458"/>
        <v>0</v>
      </c>
      <c r="AP1490" s="27">
        <f t="shared" si="447"/>
        <v>0</v>
      </c>
      <c r="AQ1490" s="207">
        <f t="shared" si="448"/>
        <v>0</v>
      </c>
      <c r="AR1490" s="27">
        <f t="shared" si="449"/>
        <v>0</v>
      </c>
      <c r="AS1490" s="27">
        <f t="shared" si="450"/>
        <v>0</v>
      </c>
      <c r="AT1490" s="27">
        <f t="shared" si="451"/>
        <v>0</v>
      </c>
      <c r="AU1490" s="27">
        <f t="shared" si="452"/>
        <v>0</v>
      </c>
      <c r="AV1490" s="27">
        <f t="shared" si="453"/>
        <v>0</v>
      </c>
      <c r="AW1490" s="27">
        <f t="shared" si="454"/>
        <v>0</v>
      </c>
    </row>
    <row r="1491" spans="1:49">
      <c r="A1491" s="78">
        <v>1480</v>
      </c>
      <c r="B1491" s="69" t="s">
        <v>328</v>
      </c>
      <c r="C1491" s="314"/>
      <c r="D1491" s="72"/>
      <c r="E1491" s="180"/>
      <c r="F1491" s="72"/>
      <c r="G1491" s="72"/>
      <c r="H1491" s="325">
        <f t="shared" si="455"/>
        <v>0</v>
      </c>
      <c r="I1491" s="71"/>
      <c r="J1491" s="303"/>
      <c r="K1491" s="303"/>
      <c r="L1491" s="303"/>
      <c r="M1491" s="304">
        <f t="shared" si="440"/>
        <v>0</v>
      </c>
      <c r="N1491" s="326" t="str">
        <f t="shared" si="456"/>
        <v/>
      </c>
      <c r="O1491" s="71"/>
      <c r="P1491" s="303"/>
      <c r="Q1491" s="214">
        <f t="shared" si="441"/>
        <v>0</v>
      </c>
      <c r="R1491" s="71"/>
      <c r="S1491" s="308"/>
      <c r="T1491" s="308"/>
      <c r="U1491" s="308"/>
      <c r="V1491" s="79"/>
      <c r="W1491" s="303"/>
      <c r="X1491" s="303"/>
      <c r="Y1491" s="309">
        <f t="shared" si="457"/>
        <v>0</v>
      </c>
      <c r="Z1491" s="73" t="s">
        <v>169</v>
      </c>
      <c r="AA1491" s="73" t="s">
        <v>169</v>
      </c>
      <c r="AB1491" s="317"/>
      <c r="AC1491" s="73" t="s">
        <v>169</v>
      </c>
      <c r="AD1491" s="73" t="s">
        <v>169</v>
      </c>
      <c r="AE1491" s="317"/>
      <c r="AF1491" s="73" t="s">
        <v>169</v>
      </c>
      <c r="AG1491" s="73" t="s">
        <v>169</v>
      </c>
      <c r="AH1491" s="317"/>
      <c r="AI1491" s="88">
        <f t="shared" si="442"/>
        <v>0</v>
      </c>
      <c r="AJ1491" s="312">
        <f t="shared" si="443"/>
        <v>0</v>
      </c>
      <c r="AK1491" s="27">
        <f t="shared" si="444"/>
        <v>0</v>
      </c>
      <c r="AL1491" s="27">
        <f t="shared" si="445"/>
        <v>0</v>
      </c>
      <c r="AM1491" s="27">
        <f t="shared" si="446"/>
        <v>0</v>
      </c>
      <c r="AN1491" s="77">
        <f t="shared" si="458"/>
        <v>0</v>
      </c>
      <c r="AP1491" s="27">
        <f t="shared" si="447"/>
        <v>0</v>
      </c>
      <c r="AQ1491" s="207">
        <f t="shared" si="448"/>
        <v>0</v>
      </c>
      <c r="AR1491" s="27">
        <f t="shared" si="449"/>
        <v>0</v>
      </c>
      <c r="AS1491" s="27">
        <f t="shared" si="450"/>
        <v>0</v>
      </c>
      <c r="AT1491" s="27">
        <f t="shared" si="451"/>
        <v>0</v>
      </c>
      <c r="AU1491" s="27">
        <f t="shared" si="452"/>
        <v>0</v>
      </c>
      <c r="AV1491" s="27">
        <f t="shared" si="453"/>
        <v>0</v>
      </c>
      <c r="AW1491" s="27">
        <f t="shared" si="454"/>
        <v>0</v>
      </c>
    </row>
    <row r="1492" spans="1:49">
      <c r="A1492" s="78">
        <v>1481</v>
      </c>
      <c r="B1492" s="69" t="s">
        <v>328</v>
      </c>
      <c r="C1492" s="314"/>
      <c r="D1492" s="72"/>
      <c r="E1492" s="180"/>
      <c r="F1492" s="72"/>
      <c r="G1492" s="72"/>
      <c r="H1492" s="325">
        <f t="shared" si="455"/>
        <v>0</v>
      </c>
      <c r="I1492" s="71"/>
      <c r="J1492" s="303"/>
      <c r="K1492" s="303"/>
      <c r="L1492" s="303"/>
      <c r="M1492" s="304">
        <f t="shared" si="440"/>
        <v>0</v>
      </c>
      <c r="N1492" s="326" t="str">
        <f t="shared" si="456"/>
        <v/>
      </c>
      <c r="O1492" s="71"/>
      <c r="P1492" s="303"/>
      <c r="Q1492" s="214">
        <f t="shared" si="441"/>
        <v>0</v>
      </c>
      <c r="R1492" s="71"/>
      <c r="S1492" s="308"/>
      <c r="T1492" s="308"/>
      <c r="U1492" s="308"/>
      <c r="V1492" s="79"/>
      <c r="W1492" s="303"/>
      <c r="X1492" s="303"/>
      <c r="Y1492" s="309">
        <f t="shared" si="457"/>
        <v>0</v>
      </c>
      <c r="Z1492" s="73" t="s">
        <v>169</v>
      </c>
      <c r="AA1492" s="73" t="s">
        <v>169</v>
      </c>
      <c r="AB1492" s="317"/>
      <c r="AC1492" s="73" t="s">
        <v>169</v>
      </c>
      <c r="AD1492" s="73" t="s">
        <v>169</v>
      </c>
      <c r="AE1492" s="317"/>
      <c r="AF1492" s="73" t="s">
        <v>169</v>
      </c>
      <c r="AG1492" s="73" t="s">
        <v>169</v>
      </c>
      <c r="AH1492" s="317"/>
      <c r="AI1492" s="88">
        <f t="shared" si="442"/>
        <v>0</v>
      </c>
      <c r="AJ1492" s="312">
        <f t="shared" si="443"/>
        <v>0</v>
      </c>
      <c r="AK1492" s="27">
        <f t="shared" si="444"/>
        <v>0</v>
      </c>
      <c r="AL1492" s="27">
        <f t="shared" si="445"/>
        <v>0</v>
      </c>
      <c r="AM1492" s="27">
        <f t="shared" si="446"/>
        <v>0</v>
      </c>
      <c r="AN1492" s="77">
        <f t="shared" si="458"/>
        <v>0</v>
      </c>
      <c r="AP1492" s="27">
        <f t="shared" si="447"/>
        <v>0</v>
      </c>
      <c r="AQ1492" s="207">
        <f t="shared" si="448"/>
        <v>0</v>
      </c>
      <c r="AR1492" s="27">
        <f t="shared" si="449"/>
        <v>0</v>
      </c>
      <c r="AS1492" s="27">
        <f t="shared" si="450"/>
        <v>0</v>
      </c>
      <c r="AT1492" s="27">
        <f t="shared" si="451"/>
        <v>0</v>
      </c>
      <c r="AU1492" s="27">
        <f t="shared" si="452"/>
        <v>0</v>
      </c>
      <c r="AV1492" s="27">
        <f t="shared" si="453"/>
        <v>0</v>
      </c>
      <c r="AW1492" s="27">
        <f t="shared" si="454"/>
        <v>0</v>
      </c>
    </row>
    <row r="1493" spans="1:49">
      <c r="A1493" s="78">
        <v>1482</v>
      </c>
      <c r="B1493" s="69" t="s">
        <v>328</v>
      </c>
      <c r="C1493" s="314"/>
      <c r="D1493" s="72"/>
      <c r="E1493" s="180"/>
      <c r="F1493" s="72"/>
      <c r="G1493" s="72"/>
      <c r="H1493" s="325">
        <f t="shared" si="455"/>
        <v>0</v>
      </c>
      <c r="I1493" s="71"/>
      <c r="J1493" s="303"/>
      <c r="K1493" s="303"/>
      <c r="L1493" s="303"/>
      <c r="M1493" s="304">
        <f t="shared" si="440"/>
        <v>0</v>
      </c>
      <c r="N1493" s="326" t="str">
        <f t="shared" si="456"/>
        <v/>
      </c>
      <c r="O1493" s="71"/>
      <c r="P1493" s="303"/>
      <c r="Q1493" s="214">
        <f t="shared" si="441"/>
        <v>0</v>
      </c>
      <c r="R1493" s="71"/>
      <c r="S1493" s="308"/>
      <c r="T1493" s="308"/>
      <c r="U1493" s="308"/>
      <c r="V1493" s="79"/>
      <c r="W1493" s="303"/>
      <c r="X1493" s="303"/>
      <c r="Y1493" s="309">
        <f t="shared" si="457"/>
        <v>0</v>
      </c>
      <c r="Z1493" s="73" t="s">
        <v>169</v>
      </c>
      <c r="AA1493" s="73" t="s">
        <v>169</v>
      </c>
      <c r="AB1493" s="317"/>
      <c r="AC1493" s="73" t="s">
        <v>169</v>
      </c>
      <c r="AD1493" s="73" t="s">
        <v>169</v>
      </c>
      <c r="AE1493" s="317"/>
      <c r="AF1493" s="73" t="s">
        <v>169</v>
      </c>
      <c r="AG1493" s="73" t="s">
        <v>169</v>
      </c>
      <c r="AH1493" s="317"/>
      <c r="AI1493" s="88">
        <f t="shared" si="442"/>
        <v>0</v>
      </c>
      <c r="AJ1493" s="312">
        <f t="shared" si="443"/>
        <v>0</v>
      </c>
      <c r="AK1493" s="27">
        <f t="shared" si="444"/>
        <v>0</v>
      </c>
      <c r="AL1493" s="27">
        <f t="shared" si="445"/>
        <v>0</v>
      </c>
      <c r="AM1493" s="27">
        <f t="shared" si="446"/>
        <v>0</v>
      </c>
      <c r="AN1493" s="77">
        <f t="shared" si="458"/>
        <v>0</v>
      </c>
      <c r="AP1493" s="27">
        <f t="shared" si="447"/>
        <v>0</v>
      </c>
      <c r="AQ1493" s="207">
        <f t="shared" si="448"/>
        <v>0</v>
      </c>
      <c r="AR1493" s="27">
        <f t="shared" si="449"/>
        <v>0</v>
      </c>
      <c r="AS1493" s="27">
        <f t="shared" si="450"/>
        <v>0</v>
      </c>
      <c r="AT1493" s="27">
        <f t="shared" si="451"/>
        <v>0</v>
      </c>
      <c r="AU1493" s="27">
        <f t="shared" si="452"/>
        <v>0</v>
      </c>
      <c r="AV1493" s="27">
        <f t="shared" si="453"/>
        <v>0</v>
      </c>
      <c r="AW1493" s="27">
        <f t="shared" si="454"/>
        <v>0</v>
      </c>
    </row>
    <row r="1494" spans="1:49">
      <c r="A1494" s="78">
        <v>1483</v>
      </c>
      <c r="B1494" s="69" t="s">
        <v>328</v>
      </c>
      <c r="C1494" s="314"/>
      <c r="D1494" s="72"/>
      <c r="E1494" s="180"/>
      <c r="F1494" s="72"/>
      <c r="G1494" s="72"/>
      <c r="H1494" s="325">
        <f t="shared" si="455"/>
        <v>0</v>
      </c>
      <c r="I1494" s="71"/>
      <c r="J1494" s="303"/>
      <c r="K1494" s="303"/>
      <c r="L1494" s="303"/>
      <c r="M1494" s="304">
        <f t="shared" si="440"/>
        <v>0</v>
      </c>
      <c r="N1494" s="326" t="str">
        <f t="shared" si="456"/>
        <v/>
      </c>
      <c r="O1494" s="71"/>
      <c r="P1494" s="303"/>
      <c r="Q1494" s="214">
        <f t="shared" si="441"/>
        <v>0</v>
      </c>
      <c r="R1494" s="71"/>
      <c r="S1494" s="308"/>
      <c r="T1494" s="308"/>
      <c r="U1494" s="308"/>
      <c r="V1494" s="79"/>
      <c r="W1494" s="303"/>
      <c r="X1494" s="303"/>
      <c r="Y1494" s="309">
        <f t="shared" si="457"/>
        <v>0</v>
      </c>
      <c r="Z1494" s="73" t="s">
        <v>169</v>
      </c>
      <c r="AA1494" s="73" t="s">
        <v>169</v>
      </c>
      <c r="AB1494" s="317"/>
      <c r="AC1494" s="73" t="s">
        <v>169</v>
      </c>
      <c r="AD1494" s="73" t="s">
        <v>169</v>
      </c>
      <c r="AE1494" s="317"/>
      <c r="AF1494" s="73" t="s">
        <v>169</v>
      </c>
      <c r="AG1494" s="73" t="s">
        <v>169</v>
      </c>
      <c r="AH1494" s="317"/>
      <c r="AI1494" s="88">
        <f t="shared" si="442"/>
        <v>0</v>
      </c>
      <c r="AJ1494" s="312">
        <f t="shared" si="443"/>
        <v>0</v>
      </c>
      <c r="AK1494" s="27">
        <f t="shared" si="444"/>
        <v>0</v>
      </c>
      <c r="AL1494" s="27">
        <f t="shared" si="445"/>
        <v>0</v>
      </c>
      <c r="AM1494" s="27">
        <f t="shared" si="446"/>
        <v>0</v>
      </c>
      <c r="AN1494" s="77">
        <f t="shared" si="458"/>
        <v>0</v>
      </c>
      <c r="AP1494" s="27">
        <f t="shared" si="447"/>
        <v>0</v>
      </c>
      <c r="AQ1494" s="207">
        <f t="shared" si="448"/>
        <v>0</v>
      </c>
      <c r="AR1494" s="27">
        <f t="shared" si="449"/>
        <v>0</v>
      </c>
      <c r="AS1494" s="27">
        <f t="shared" si="450"/>
        <v>0</v>
      </c>
      <c r="AT1494" s="27">
        <f t="shared" si="451"/>
        <v>0</v>
      </c>
      <c r="AU1494" s="27">
        <f t="shared" si="452"/>
        <v>0</v>
      </c>
      <c r="AV1494" s="27">
        <f t="shared" si="453"/>
        <v>0</v>
      </c>
      <c r="AW1494" s="27">
        <f t="shared" si="454"/>
        <v>0</v>
      </c>
    </row>
    <row r="1495" spans="1:49">
      <c r="A1495" s="78">
        <v>1484</v>
      </c>
      <c r="B1495" s="69" t="s">
        <v>328</v>
      </c>
      <c r="C1495" s="314"/>
      <c r="D1495" s="72"/>
      <c r="E1495" s="180"/>
      <c r="F1495" s="72"/>
      <c r="G1495" s="72"/>
      <c r="H1495" s="325">
        <f t="shared" si="455"/>
        <v>0</v>
      </c>
      <c r="I1495" s="71"/>
      <c r="J1495" s="303"/>
      <c r="K1495" s="303"/>
      <c r="L1495" s="303"/>
      <c r="M1495" s="304">
        <f t="shared" si="440"/>
        <v>0</v>
      </c>
      <c r="N1495" s="326" t="str">
        <f t="shared" si="456"/>
        <v/>
      </c>
      <c r="O1495" s="71"/>
      <c r="P1495" s="303"/>
      <c r="Q1495" s="214">
        <f t="shared" si="441"/>
        <v>0</v>
      </c>
      <c r="R1495" s="71"/>
      <c r="S1495" s="308"/>
      <c r="T1495" s="308"/>
      <c r="U1495" s="308"/>
      <c r="V1495" s="79"/>
      <c r="W1495" s="303"/>
      <c r="X1495" s="303"/>
      <c r="Y1495" s="309">
        <f t="shared" si="457"/>
        <v>0</v>
      </c>
      <c r="Z1495" s="73" t="s">
        <v>169</v>
      </c>
      <c r="AA1495" s="73" t="s">
        <v>169</v>
      </c>
      <c r="AB1495" s="317"/>
      <c r="AC1495" s="73" t="s">
        <v>169</v>
      </c>
      <c r="AD1495" s="73" t="s">
        <v>169</v>
      </c>
      <c r="AE1495" s="317"/>
      <c r="AF1495" s="73" t="s">
        <v>169</v>
      </c>
      <c r="AG1495" s="73" t="s">
        <v>169</v>
      </c>
      <c r="AH1495" s="317"/>
      <c r="AI1495" s="88">
        <f t="shared" si="442"/>
        <v>0</v>
      </c>
      <c r="AJ1495" s="312">
        <f t="shared" si="443"/>
        <v>0</v>
      </c>
      <c r="AK1495" s="27">
        <f t="shared" si="444"/>
        <v>0</v>
      </c>
      <c r="AL1495" s="27">
        <f t="shared" si="445"/>
        <v>0</v>
      </c>
      <c r="AM1495" s="27">
        <f t="shared" si="446"/>
        <v>0</v>
      </c>
      <c r="AN1495" s="77">
        <f t="shared" si="458"/>
        <v>0</v>
      </c>
      <c r="AP1495" s="27">
        <f t="shared" si="447"/>
        <v>0</v>
      </c>
      <c r="AQ1495" s="207">
        <f t="shared" si="448"/>
        <v>0</v>
      </c>
      <c r="AR1495" s="27">
        <f t="shared" si="449"/>
        <v>0</v>
      </c>
      <c r="AS1495" s="27">
        <f t="shared" si="450"/>
        <v>0</v>
      </c>
      <c r="AT1495" s="27">
        <f t="shared" si="451"/>
        <v>0</v>
      </c>
      <c r="AU1495" s="27">
        <f t="shared" si="452"/>
        <v>0</v>
      </c>
      <c r="AV1495" s="27">
        <f t="shared" si="453"/>
        <v>0</v>
      </c>
      <c r="AW1495" s="27">
        <f t="shared" si="454"/>
        <v>0</v>
      </c>
    </row>
    <row r="1496" spans="1:49">
      <c r="A1496" s="78">
        <v>1485</v>
      </c>
      <c r="B1496" s="69" t="s">
        <v>328</v>
      </c>
      <c r="C1496" s="314"/>
      <c r="D1496" s="72"/>
      <c r="E1496" s="180"/>
      <c r="F1496" s="72"/>
      <c r="G1496" s="72"/>
      <c r="H1496" s="325">
        <f t="shared" si="455"/>
        <v>0</v>
      </c>
      <c r="I1496" s="71"/>
      <c r="J1496" s="303"/>
      <c r="K1496" s="303"/>
      <c r="L1496" s="303"/>
      <c r="M1496" s="304">
        <f t="shared" si="440"/>
        <v>0</v>
      </c>
      <c r="N1496" s="326" t="str">
        <f t="shared" si="456"/>
        <v/>
      </c>
      <c r="O1496" s="71"/>
      <c r="P1496" s="303"/>
      <c r="Q1496" s="214">
        <f t="shared" si="441"/>
        <v>0</v>
      </c>
      <c r="R1496" s="71"/>
      <c r="S1496" s="308"/>
      <c r="T1496" s="308"/>
      <c r="U1496" s="308"/>
      <c r="V1496" s="79"/>
      <c r="W1496" s="303"/>
      <c r="X1496" s="303"/>
      <c r="Y1496" s="309">
        <f t="shared" si="457"/>
        <v>0</v>
      </c>
      <c r="Z1496" s="73" t="s">
        <v>169</v>
      </c>
      <c r="AA1496" s="73" t="s">
        <v>169</v>
      </c>
      <c r="AB1496" s="317"/>
      <c r="AC1496" s="73" t="s">
        <v>169</v>
      </c>
      <c r="AD1496" s="73" t="s">
        <v>169</v>
      </c>
      <c r="AE1496" s="317"/>
      <c r="AF1496" s="73" t="s">
        <v>169</v>
      </c>
      <c r="AG1496" s="73" t="s">
        <v>169</v>
      </c>
      <c r="AH1496" s="317"/>
      <c r="AI1496" s="88">
        <f t="shared" si="442"/>
        <v>0</v>
      </c>
      <c r="AJ1496" s="312">
        <f t="shared" si="443"/>
        <v>0</v>
      </c>
      <c r="AK1496" s="27">
        <f t="shared" si="444"/>
        <v>0</v>
      </c>
      <c r="AL1496" s="27">
        <f t="shared" si="445"/>
        <v>0</v>
      </c>
      <c r="AM1496" s="27">
        <f t="shared" si="446"/>
        <v>0</v>
      </c>
      <c r="AN1496" s="77">
        <f t="shared" si="458"/>
        <v>0</v>
      </c>
      <c r="AP1496" s="27">
        <f t="shared" si="447"/>
        <v>0</v>
      </c>
      <c r="AQ1496" s="207">
        <f t="shared" si="448"/>
        <v>0</v>
      </c>
      <c r="AR1496" s="27">
        <f t="shared" si="449"/>
        <v>0</v>
      </c>
      <c r="AS1496" s="27">
        <f t="shared" si="450"/>
        <v>0</v>
      </c>
      <c r="AT1496" s="27">
        <f t="shared" si="451"/>
        <v>0</v>
      </c>
      <c r="AU1496" s="27">
        <f t="shared" si="452"/>
        <v>0</v>
      </c>
      <c r="AV1496" s="27">
        <f t="shared" si="453"/>
        <v>0</v>
      </c>
      <c r="AW1496" s="27">
        <f t="shared" si="454"/>
        <v>0</v>
      </c>
    </row>
    <row r="1497" spans="1:49">
      <c r="A1497" s="78">
        <v>1486</v>
      </c>
      <c r="B1497" s="69" t="s">
        <v>328</v>
      </c>
      <c r="C1497" s="314"/>
      <c r="D1497" s="72"/>
      <c r="E1497" s="180"/>
      <c r="F1497" s="72"/>
      <c r="G1497" s="72"/>
      <c r="H1497" s="325">
        <f t="shared" si="455"/>
        <v>0</v>
      </c>
      <c r="I1497" s="71"/>
      <c r="J1497" s="303"/>
      <c r="K1497" s="303"/>
      <c r="L1497" s="303"/>
      <c r="M1497" s="304">
        <f t="shared" si="440"/>
        <v>0</v>
      </c>
      <c r="N1497" s="326" t="str">
        <f t="shared" si="456"/>
        <v/>
      </c>
      <c r="O1497" s="71"/>
      <c r="P1497" s="303"/>
      <c r="Q1497" s="214">
        <f t="shared" si="441"/>
        <v>0</v>
      </c>
      <c r="R1497" s="71"/>
      <c r="S1497" s="308"/>
      <c r="T1497" s="308"/>
      <c r="U1497" s="308"/>
      <c r="V1497" s="79"/>
      <c r="W1497" s="303"/>
      <c r="X1497" s="303"/>
      <c r="Y1497" s="309">
        <f t="shared" si="457"/>
        <v>0</v>
      </c>
      <c r="Z1497" s="73" t="s">
        <v>169</v>
      </c>
      <c r="AA1497" s="73" t="s">
        <v>169</v>
      </c>
      <c r="AB1497" s="317"/>
      <c r="AC1497" s="73" t="s">
        <v>169</v>
      </c>
      <c r="AD1497" s="73" t="s">
        <v>169</v>
      </c>
      <c r="AE1497" s="317"/>
      <c r="AF1497" s="73" t="s">
        <v>169</v>
      </c>
      <c r="AG1497" s="73" t="s">
        <v>169</v>
      </c>
      <c r="AH1497" s="317"/>
      <c r="AI1497" s="88">
        <f t="shared" si="442"/>
        <v>0</v>
      </c>
      <c r="AJ1497" s="312">
        <f t="shared" si="443"/>
        <v>0</v>
      </c>
      <c r="AK1497" s="27">
        <f t="shared" si="444"/>
        <v>0</v>
      </c>
      <c r="AL1497" s="27">
        <f t="shared" si="445"/>
        <v>0</v>
      </c>
      <c r="AM1497" s="27">
        <f t="shared" si="446"/>
        <v>0</v>
      </c>
      <c r="AN1497" s="77">
        <f t="shared" si="458"/>
        <v>0</v>
      </c>
      <c r="AP1497" s="27">
        <f t="shared" si="447"/>
        <v>0</v>
      </c>
      <c r="AQ1497" s="207">
        <f t="shared" si="448"/>
        <v>0</v>
      </c>
      <c r="AR1497" s="27">
        <f t="shared" si="449"/>
        <v>0</v>
      </c>
      <c r="AS1497" s="27">
        <f t="shared" si="450"/>
        <v>0</v>
      </c>
      <c r="AT1497" s="27">
        <f t="shared" si="451"/>
        <v>0</v>
      </c>
      <c r="AU1497" s="27">
        <f t="shared" si="452"/>
        <v>0</v>
      </c>
      <c r="AV1497" s="27">
        <f t="shared" si="453"/>
        <v>0</v>
      </c>
      <c r="AW1497" s="27">
        <f t="shared" si="454"/>
        <v>0</v>
      </c>
    </row>
    <row r="1498" spans="1:49">
      <c r="A1498" s="78">
        <v>1487</v>
      </c>
      <c r="B1498" s="69" t="s">
        <v>328</v>
      </c>
      <c r="C1498" s="314"/>
      <c r="D1498" s="72"/>
      <c r="E1498" s="180"/>
      <c r="F1498" s="72"/>
      <c r="G1498" s="72"/>
      <c r="H1498" s="325">
        <f t="shared" si="455"/>
        <v>0</v>
      </c>
      <c r="I1498" s="71"/>
      <c r="J1498" s="303"/>
      <c r="K1498" s="303"/>
      <c r="L1498" s="303"/>
      <c r="M1498" s="304">
        <f t="shared" si="440"/>
        <v>0</v>
      </c>
      <c r="N1498" s="326" t="str">
        <f t="shared" si="456"/>
        <v/>
      </c>
      <c r="O1498" s="71"/>
      <c r="P1498" s="303"/>
      <c r="Q1498" s="214">
        <f t="shared" si="441"/>
        <v>0</v>
      </c>
      <c r="R1498" s="71"/>
      <c r="S1498" s="308"/>
      <c r="T1498" s="308"/>
      <c r="U1498" s="308"/>
      <c r="V1498" s="79"/>
      <c r="W1498" s="303"/>
      <c r="X1498" s="303"/>
      <c r="Y1498" s="309">
        <f t="shared" si="457"/>
        <v>0</v>
      </c>
      <c r="Z1498" s="73" t="s">
        <v>169</v>
      </c>
      <c r="AA1498" s="73" t="s">
        <v>169</v>
      </c>
      <c r="AB1498" s="317"/>
      <c r="AC1498" s="73" t="s">
        <v>169</v>
      </c>
      <c r="AD1498" s="73" t="s">
        <v>169</v>
      </c>
      <c r="AE1498" s="317"/>
      <c r="AF1498" s="73" t="s">
        <v>169</v>
      </c>
      <c r="AG1498" s="73" t="s">
        <v>169</v>
      </c>
      <c r="AH1498" s="317"/>
      <c r="AI1498" s="88">
        <f t="shared" si="442"/>
        <v>0</v>
      </c>
      <c r="AJ1498" s="312">
        <f t="shared" si="443"/>
        <v>0</v>
      </c>
      <c r="AK1498" s="27">
        <f t="shared" si="444"/>
        <v>0</v>
      </c>
      <c r="AL1498" s="27">
        <f t="shared" si="445"/>
        <v>0</v>
      </c>
      <c r="AM1498" s="27">
        <f t="shared" si="446"/>
        <v>0</v>
      </c>
      <c r="AN1498" s="77">
        <f t="shared" si="458"/>
        <v>0</v>
      </c>
      <c r="AP1498" s="27">
        <f t="shared" si="447"/>
        <v>0</v>
      </c>
      <c r="AQ1498" s="207">
        <f t="shared" si="448"/>
        <v>0</v>
      </c>
      <c r="AR1498" s="27">
        <f t="shared" si="449"/>
        <v>0</v>
      </c>
      <c r="AS1498" s="27">
        <f t="shared" si="450"/>
        <v>0</v>
      </c>
      <c r="AT1498" s="27">
        <f t="shared" si="451"/>
        <v>0</v>
      </c>
      <c r="AU1498" s="27">
        <f t="shared" si="452"/>
        <v>0</v>
      </c>
      <c r="AV1498" s="27">
        <f t="shared" si="453"/>
        <v>0</v>
      </c>
      <c r="AW1498" s="27">
        <f t="shared" si="454"/>
        <v>0</v>
      </c>
    </row>
    <row r="1499" spans="1:49">
      <c r="A1499" s="78">
        <v>1488</v>
      </c>
      <c r="B1499" s="69" t="s">
        <v>328</v>
      </c>
      <c r="C1499" s="314"/>
      <c r="D1499" s="72"/>
      <c r="E1499" s="180"/>
      <c r="F1499" s="72"/>
      <c r="G1499" s="72"/>
      <c r="H1499" s="325">
        <f t="shared" si="455"/>
        <v>0</v>
      </c>
      <c r="I1499" s="71"/>
      <c r="J1499" s="303"/>
      <c r="K1499" s="303"/>
      <c r="L1499" s="303"/>
      <c r="M1499" s="304">
        <f t="shared" si="440"/>
        <v>0</v>
      </c>
      <c r="N1499" s="326" t="str">
        <f t="shared" si="456"/>
        <v/>
      </c>
      <c r="O1499" s="71"/>
      <c r="P1499" s="303"/>
      <c r="Q1499" s="214">
        <f t="shared" si="441"/>
        <v>0</v>
      </c>
      <c r="R1499" s="71"/>
      <c r="S1499" s="308"/>
      <c r="T1499" s="308"/>
      <c r="U1499" s="308"/>
      <c r="V1499" s="79"/>
      <c r="W1499" s="303"/>
      <c r="X1499" s="303"/>
      <c r="Y1499" s="309">
        <f t="shared" si="457"/>
        <v>0</v>
      </c>
      <c r="Z1499" s="73" t="s">
        <v>169</v>
      </c>
      <c r="AA1499" s="73" t="s">
        <v>169</v>
      </c>
      <c r="AB1499" s="317"/>
      <c r="AC1499" s="73" t="s">
        <v>169</v>
      </c>
      <c r="AD1499" s="73" t="s">
        <v>169</v>
      </c>
      <c r="AE1499" s="317"/>
      <c r="AF1499" s="73" t="s">
        <v>169</v>
      </c>
      <c r="AG1499" s="73" t="s">
        <v>169</v>
      </c>
      <c r="AH1499" s="317"/>
      <c r="AI1499" s="88">
        <f t="shared" si="442"/>
        <v>0</v>
      </c>
      <c r="AJ1499" s="312">
        <f t="shared" si="443"/>
        <v>0</v>
      </c>
      <c r="AK1499" s="27">
        <f t="shared" si="444"/>
        <v>0</v>
      </c>
      <c r="AL1499" s="27">
        <f t="shared" si="445"/>
        <v>0</v>
      </c>
      <c r="AM1499" s="27">
        <f t="shared" si="446"/>
        <v>0</v>
      </c>
      <c r="AN1499" s="77">
        <f t="shared" si="458"/>
        <v>0</v>
      </c>
      <c r="AP1499" s="27">
        <f t="shared" si="447"/>
        <v>0</v>
      </c>
      <c r="AQ1499" s="207">
        <f t="shared" si="448"/>
        <v>0</v>
      </c>
      <c r="AR1499" s="27">
        <f t="shared" si="449"/>
        <v>0</v>
      </c>
      <c r="AS1499" s="27">
        <f t="shared" si="450"/>
        <v>0</v>
      </c>
      <c r="AT1499" s="27">
        <f t="shared" si="451"/>
        <v>0</v>
      </c>
      <c r="AU1499" s="27">
        <f t="shared" si="452"/>
        <v>0</v>
      </c>
      <c r="AV1499" s="27">
        <f t="shared" si="453"/>
        <v>0</v>
      </c>
      <c r="AW1499" s="27">
        <f t="shared" si="454"/>
        <v>0</v>
      </c>
    </row>
    <row r="1500" spans="1:49">
      <c r="A1500" s="78">
        <v>1489</v>
      </c>
      <c r="B1500" s="69" t="s">
        <v>328</v>
      </c>
      <c r="C1500" s="314"/>
      <c r="D1500" s="72"/>
      <c r="E1500" s="180"/>
      <c r="F1500" s="72"/>
      <c r="G1500" s="72"/>
      <c r="H1500" s="325">
        <f t="shared" si="455"/>
        <v>0</v>
      </c>
      <c r="I1500" s="71"/>
      <c r="J1500" s="303"/>
      <c r="K1500" s="303"/>
      <c r="L1500" s="303"/>
      <c r="M1500" s="304">
        <f t="shared" si="440"/>
        <v>0</v>
      </c>
      <c r="N1500" s="326" t="str">
        <f t="shared" si="456"/>
        <v/>
      </c>
      <c r="O1500" s="71"/>
      <c r="P1500" s="303"/>
      <c r="Q1500" s="214">
        <f t="shared" si="441"/>
        <v>0</v>
      </c>
      <c r="R1500" s="71"/>
      <c r="S1500" s="308"/>
      <c r="T1500" s="308"/>
      <c r="U1500" s="308"/>
      <c r="V1500" s="79"/>
      <c r="W1500" s="303"/>
      <c r="X1500" s="303"/>
      <c r="Y1500" s="309">
        <f t="shared" si="457"/>
        <v>0</v>
      </c>
      <c r="Z1500" s="73" t="s">
        <v>169</v>
      </c>
      <c r="AA1500" s="73" t="s">
        <v>169</v>
      </c>
      <c r="AB1500" s="317"/>
      <c r="AC1500" s="73" t="s">
        <v>169</v>
      </c>
      <c r="AD1500" s="73" t="s">
        <v>169</v>
      </c>
      <c r="AE1500" s="317"/>
      <c r="AF1500" s="73" t="s">
        <v>169</v>
      </c>
      <c r="AG1500" s="73" t="s">
        <v>169</v>
      </c>
      <c r="AH1500" s="317"/>
      <c r="AI1500" s="88">
        <f t="shared" si="442"/>
        <v>0</v>
      </c>
      <c r="AJ1500" s="312">
        <f t="shared" si="443"/>
        <v>0</v>
      </c>
      <c r="AK1500" s="27">
        <f t="shared" si="444"/>
        <v>0</v>
      </c>
      <c r="AL1500" s="27">
        <f t="shared" si="445"/>
        <v>0</v>
      </c>
      <c r="AM1500" s="27">
        <f t="shared" si="446"/>
        <v>0</v>
      </c>
      <c r="AN1500" s="77">
        <f t="shared" si="458"/>
        <v>0</v>
      </c>
      <c r="AP1500" s="27">
        <f t="shared" si="447"/>
        <v>0</v>
      </c>
      <c r="AQ1500" s="207">
        <f t="shared" si="448"/>
        <v>0</v>
      </c>
      <c r="AR1500" s="27">
        <f t="shared" si="449"/>
        <v>0</v>
      </c>
      <c r="AS1500" s="27">
        <f t="shared" si="450"/>
        <v>0</v>
      </c>
      <c r="AT1500" s="27">
        <f t="shared" si="451"/>
        <v>0</v>
      </c>
      <c r="AU1500" s="27">
        <f t="shared" si="452"/>
        <v>0</v>
      </c>
      <c r="AV1500" s="27">
        <f t="shared" si="453"/>
        <v>0</v>
      </c>
      <c r="AW1500" s="27">
        <f t="shared" si="454"/>
        <v>0</v>
      </c>
    </row>
    <row r="1501" spans="1:49">
      <c r="A1501" s="78">
        <v>1490</v>
      </c>
      <c r="B1501" s="69" t="s">
        <v>328</v>
      </c>
      <c r="C1501" s="314"/>
      <c r="D1501" s="72"/>
      <c r="E1501" s="180"/>
      <c r="F1501" s="72"/>
      <c r="G1501" s="72"/>
      <c r="H1501" s="325">
        <f t="shared" si="455"/>
        <v>0</v>
      </c>
      <c r="I1501" s="71"/>
      <c r="J1501" s="303"/>
      <c r="K1501" s="303"/>
      <c r="L1501" s="303"/>
      <c r="M1501" s="304">
        <f t="shared" si="440"/>
        <v>0</v>
      </c>
      <c r="N1501" s="326" t="str">
        <f t="shared" si="456"/>
        <v/>
      </c>
      <c r="O1501" s="71"/>
      <c r="P1501" s="303"/>
      <c r="Q1501" s="214">
        <f t="shared" si="441"/>
        <v>0</v>
      </c>
      <c r="R1501" s="71"/>
      <c r="S1501" s="308"/>
      <c r="T1501" s="308"/>
      <c r="U1501" s="308"/>
      <c r="V1501" s="79"/>
      <c r="W1501" s="303"/>
      <c r="X1501" s="303"/>
      <c r="Y1501" s="309">
        <f t="shared" si="457"/>
        <v>0</v>
      </c>
      <c r="Z1501" s="73" t="s">
        <v>169</v>
      </c>
      <c r="AA1501" s="73" t="s">
        <v>169</v>
      </c>
      <c r="AB1501" s="317"/>
      <c r="AC1501" s="73" t="s">
        <v>169</v>
      </c>
      <c r="AD1501" s="73" t="s">
        <v>169</v>
      </c>
      <c r="AE1501" s="317"/>
      <c r="AF1501" s="73" t="s">
        <v>169</v>
      </c>
      <c r="AG1501" s="73" t="s">
        <v>169</v>
      </c>
      <c r="AH1501" s="317"/>
      <c r="AI1501" s="88">
        <f t="shared" si="442"/>
        <v>0</v>
      </c>
      <c r="AJ1501" s="312">
        <f t="shared" si="443"/>
        <v>0</v>
      </c>
      <c r="AK1501" s="27">
        <f t="shared" si="444"/>
        <v>0</v>
      </c>
      <c r="AL1501" s="27">
        <f t="shared" si="445"/>
        <v>0</v>
      </c>
      <c r="AM1501" s="27">
        <f t="shared" si="446"/>
        <v>0</v>
      </c>
      <c r="AN1501" s="77">
        <f t="shared" si="458"/>
        <v>0</v>
      </c>
      <c r="AP1501" s="27">
        <f t="shared" si="447"/>
        <v>0</v>
      </c>
      <c r="AQ1501" s="207">
        <f t="shared" si="448"/>
        <v>0</v>
      </c>
      <c r="AR1501" s="27">
        <f t="shared" si="449"/>
        <v>0</v>
      </c>
      <c r="AS1501" s="27">
        <f t="shared" si="450"/>
        <v>0</v>
      </c>
      <c r="AT1501" s="27">
        <f t="shared" si="451"/>
        <v>0</v>
      </c>
      <c r="AU1501" s="27">
        <f t="shared" si="452"/>
        <v>0</v>
      </c>
      <c r="AV1501" s="27">
        <f t="shared" si="453"/>
        <v>0</v>
      </c>
      <c r="AW1501" s="27">
        <f t="shared" si="454"/>
        <v>0</v>
      </c>
    </row>
    <row r="1502" spans="1:49">
      <c r="A1502" s="78">
        <v>1491</v>
      </c>
      <c r="B1502" s="69" t="s">
        <v>328</v>
      </c>
      <c r="C1502" s="314"/>
      <c r="D1502" s="72"/>
      <c r="E1502" s="180"/>
      <c r="F1502" s="72"/>
      <c r="G1502" s="72"/>
      <c r="H1502" s="325">
        <f t="shared" si="455"/>
        <v>0</v>
      </c>
      <c r="I1502" s="71"/>
      <c r="J1502" s="303"/>
      <c r="K1502" s="303"/>
      <c r="L1502" s="303"/>
      <c r="M1502" s="304">
        <f t="shared" si="440"/>
        <v>0</v>
      </c>
      <c r="N1502" s="326" t="str">
        <f t="shared" si="456"/>
        <v/>
      </c>
      <c r="O1502" s="71"/>
      <c r="P1502" s="303"/>
      <c r="Q1502" s="214">
        <f t="shared" si="441"/>
        <v>0</v>
      </c>
      <c r="R1502" s="71"/>
      <c r="S1502" s="308"/>
      <c r="T1502" s="308"/>
      <c r="U1502" s="308"/>
      <c r="V1502" s="79"/>
      <c r="W1502" s="303"/>
      <c r="X1502" s="303"/>
      <c r="Y1502" s="309">
        <f t="shared" si="457"/>
        <v>0</v>
      </c>
      <c r="Z1502" s="73" t="s">
        <v>169</v>
      </c>
      <c r="AA1502" s="73" t="s">
        <v>169</v>
      </c>
      <c r="AB1502" s="317"/>
      <c r="AC1502" s="73" t="s">
        <v>169</v>
      </c>
      <c r="AD1502" s="73" t="s">
        <v>169</v>
      </c>
      <c r="AE1502" s="317"/>
      <c r="AF1502" s="73" t="s">
        <v>169</v>
      </c>
      <c r="AG1502" s="73" t="s">
        <v>169</v>
      </c>
      <c r="AH1502" s="317"/>
      <c r="AI1502" s="88">
        <f t="shared" si="442"/>
        <v>0</v>
      </c>
      <c r="AJ1502" s="312">
        <f t="shared" si="443"/>
        <v>0</v>
      </c>
      <c r="AK1502" s="27">
        <f t="shared" si="444"/>
        <v>0</v>
      </c>
      <c r="AL1502" s="27">
        <f t="shared" si="445"/>
        <v>0</v>
      </c>
      <c r="AM1502" s="27">
        <f t="shared" si="446"/>
        <v>0</v>
      </c>
      <c r="AN1502" s="77">
        <f t="shared" si="458"/>
        <v>0</v>
      </c>
      <c r="AP1502" s="27">
        <f t="shared" si="447"/>
        <v>0</v>
      </c>
      <c r="AQ1502" s="207">
        <f t="shared" si="448"/>
        <v>0</v>
      </c>
      <c r="AR1502" s="27">
        <f t="shared" si="449"/>
        <v>0</v>
      </c>
      <c r="AS1502" s="27">
        <f t="shared" si="450"/>
        <v>0</v>
      </c>
      <c r="AT1502" s="27">
        <f t="shared" si="451"/>
        <v>0</v>
      </c>
      <c r="AU1502" s="27">
        <f t="shared" si="452"/>
        <v>0</v>
      </c>
      <c r="AV1502" s="27">
        <f t="shared" si="453"/>
        <v>0</v>
      </c>
      <c r="AW1502" s="27">
        <f t="shared" si="454"/>
        <v>0</v>
      </c>
    </row>
    <row r="1503" spans="1:49">
      <c r="A1503" s="78">
        <v>1492</v>
      </c>
      <c r="B1503" s="69" t="s">
        <v>328</v>
      </c>
      <c r="C1503" s="314"/>
      <c r="D1503" s="72"/>
      <c r="E1503" s="180"/>
      <c r="F1503" s="72"/>
      <c r="G1503" s="72"/>
      <c r="H1503" s="325">
        <f t="shared" si="455"/>
        <v>0</v>
      </c>
      <c r="I1503" s="71"/>
      <c r="J1503" s="303"/>
      <c r="K1503" s="303"/>
      <c r="L1503" s="303"/>
      <c r="M1503" s="304">
        <f t="shared" si="440"/>
        <v>0</v>
      </c>
      <c r="N1503" s="326" t="str">
        <f t="shared" si="456"/>
        <v/>
      </c>
      <c r="O1503" s="71"/>
      <c r="P1503" s="303"/>
      <c r="Q1503" s="214">
        <f t="shared" si="441"/>
        <v>0</v>
      </c>
      <c r="R1503" s="71"/>
      <c r="S1503" s="308"/>
      <c r="T1503" s="308"/>
      <c r="U1503" s="308"/>
      <c r="V1503" s="79"/>
      <c r="W1503" s="303"/>
      <c r="X1503" s="303"/>
      <c r="Y1503" s="309">
        <f t="shared" si="457"/>
        <v>0</v>
      </c>
      <c r="Z1503" s="73" t="s">
        <v>169</v>
      </c>
      <c r="AA1503" s="73" t="s">
        <v>169</v>
      </c>
      <c r="AB1503" s="317"/>
      <c r="AC1503" s="73" t="s">
        <v>169</v>
      </c>
      <c r="AD1503" s="73" t="s">
        <v>169</v>
      </c>
      <c r="AE1503" s="317"/>
      <c r="AF1503" s="73" t="s">
        <v>169</v>
      </c>
      <c r="AG1503" s="73" t="s">
        <v>169</v>
      </c>
      <c r="AH1503" s="317"/>
      <c r="AI1503" s="88">
        <f t="shared" si="442"/>
        <v>0</v>
      </c>
      <c r="AJ1503" s="312">
        <f t="shared" si="443"/>
        <v>0</v>
      </c>
      <c r="AK1503" s="27">
        <f t="shared" si="444"/>
        <v>0</v>
      </c>
      <c r="AL1503" s="27">
        <f t="shared" si="445"/>
        <v>0</v>
      </c>
      <c r="AM1503" s="27">
        <f t="shared" si="446"/>
        <v>0</v>
      </c>
      <c r="AN1503" s="77">
        <f t="shared" si="458"/>
        <v>0</v>
      </c>
      <c r="AP1503" s="27">
        <f t="shared" si="447"/>
        <v>0</v>
      </c>
      <c r="AQ1503" s="207">
        <f t="shared" si="448"/>
        <v>0</v>
      </c>
      <c r="AR1503" s="27">
        <f t="shared" si="449"/>
        <v>0</v>
      </c>
      <c r="AS1503" s="27">
        <f t="shared" si="450"/>
        <v>0</v>
      </c>
      <c r="AT1503" s="27">
        <f t="shared" si="451"/>
        <v>0</v>
      </c>
      <c r="AU1503" s="27">
        <f t="shared" si="452"/>
        <v>0</v>
      </c>
      <c r="AV1503" s="27">
        <f t="shared" si="453"/>
        <v>0</v>
      </c>
      <c r="AW1503" s="27">
        <f t="shared" si="454"/>
        <v>0</v>
      </c>
    </row>
    <row r="1504" spans="1:49">
      <c r="A1504" s="78">
        <v>1493</v>
      </c>
      <c r="B1504" s="69" t="s">
        <v>328</v>
      </c>
      <c r="C1504" s="314"/>
      <c r="D1504" s="72"/>
      <c r="E1504" s="180"/>
      <c r="F1504" s="72"/>
      <c r="G1504" s="72"/>
      <c r="H1504" s="325">
        <f t="shared" si="455"/>
        <v>0</v>
      </c>
      <c r="I1504" s="71"/>
      <c r="J1504" s="303"/>
      <c r="K1504" s="303"/>
      <c r="L1504" s="303"/>
      <c r="M1504" s="304">
        <f t="shared" si="440"/>
        <v>0</v>
      </c>
      <c r="N1504" s="326" t="str">
        <f t="shared" si="456"/>
        <v/>
      </c>
      <c r="O1504" s="71"/>
      <c r="P1504" s="303"/>
      <c r="Q1504" s="214">
        <f t="shared" si="441"/>
        <v>0</v>
      </c>
      <c r="R1504" s="71"/>
      <c r="S1504" s="308"/>
      <c r="T1504" s="308"/>
      <c r="U1504" s="308"/>
      <c r="V1504" s="79"/>
      <c r="W1504" s="303"/>
      <c r="X1504" s="303"/>
      <c r="Y1504" s="309">
        <f t="shared" si="457"/>
        <v>0</v>
      </c>
      <c r="Z1504" s="73" t="s">
        <v>169</v>
      </c>
      <c r="AA1504" s="73" t="s">
        <v>169</v>
      </c>
      <c r="AB1504" s="317"/>
      <c r="AC1504" s="73" t="s">
        <v>169</v>
      </c>
      <c r="AD1504" s="73" t="s">
        <v>169</v>
      </c>
      <c r="AE1504" s="317"/>
      <c r="AF1504" s="73" t="s">
        <v>169</v>
      </c>
      <c r="AG1504" s="73" t="s">
        <v>169</v>
      </c>
      <c r="AH1504" s="317"/>
      <c r="AI1504" s="88">
        <f t="shared" si="442"/>
        <v>0</v>
      </c>
      <c r="AJ1504" s="312">
        <f t="shared" si="443"/>
        <v>0</v>
      </c>
      <c r="AK1504" s="27">
        <f t="shared" si="444"/>
        <v>0</v>
      </c>
      <c r="AL1504" s="27">
        <f t="shared" si="445"/>
        <v>0</v>
      </c>
      <c r="AM1504" s="27">
        <f t="shared" si="446"/>
        <v>0</v>
      </c>
      <c r="AN1504" s="77">
        <f t="shared" si="458"/>
        <v>0</v>
      </c>
      <c r="AP1504" s="27">
        <f t="shared" si="447"/>
        <v>0</v>
      </c>
      <c r="AQ1504" s="207">
        <f t="shared" si="448"/>
        <v>0</v>
      </c>
      <c r="AR1504" s="27">
        <f t="shared" si="449"/>
        <v>0</v>
      </c>
      <c r="AS1504" s="27">
        <f t="shared" si="450"/>
        <v>0</v>
      </c>
      <c r="AT1504" s="27">
        <f t="shared" si="451"/>
        <v>0</v>
      </c>
      <c r="AU1504" s="27">
        <f t="shared" si="452"/>
        <v>0</v>
      </c>
      <c r="AV1504" s="27">
        <f t="shared" si="453"/>
        <v>0</v>
      </c>
      <c r="AW1504" s="27">
        <f t="shared" si="454"/>
        <v>0</v>
      </c>
    </row>
    <row r="1505" spans="1:49">
      <c r="A1505" s="78">
        <v>1494</v>
      </c>
      <c r="B1505" s="69" t="s">
        <v>328</v>
      </c>
      <c r="C1505" s="314"/>
      <c r="D1505" s="72"/>
      <c r="E1505" s="180"/>
      <c r="F1505" s="72"/>
      <c r="G1505" s="72"/>
      <c r="H1505" s="325">
        <f t="shared" si="455"/>
        <v>0</v>
      </c>
      <c r="I1505" s="71"/>
      <c r="J1505" s="303"/>
      <c r="K1505" s="303"/>
      <c r="L1505" s="303"/>
      <c r="M1505" s="304">
        <f t="shared" si="440"/>
        <v>0</v>
      </c>
      <c r="N1505" s="326" t="str">
        <f t="shared" si="456"/>
        <v/>
      </c>
      <c r="O1505" s="71"/>
      <c r="P1505" s="303"/>
      <c r="Q1505" s="214">
        <f t="shared" si="441"/>
        <v>0</v>
      </c>
      <c r="R1505" s="71"/>
      <c r="S1505" s="308"/>
      <c r="T1505" s="308"/>
      <c r="U1505" s="308"/>
      <c r="V1505" s="79"/>
      <c r="W1505" s="303"/>
      <c r="X1505" s="303"/>
      <c r="Y1505" s="309">
        <f t="shared" si="457"/>
        <v>0</v>
      </c>
      <c r="Z1505" s="73" t="s">
        <v>169</v>
      </c>
      <c r="AA1505" s="73" t="s">
        <v>169</v>
      </c>
      <c r="AB1505" s="317"/>
      <c r="AC1505" s="73" t="s">
        <v>169</v>
      </c>
      <c r="AD1505" s="73" t="s">
        <v>169</v>
      </c>
      <c r="AE1505" s="317"/>
      <c r="AF1505" s="73" t="s">
        <v>169</v>
      </c>
      <c r="AG1505" s="73" t="s">
        <v>169</v>
      </c>
      <c r="AH1505" s="317"/>
      <c r="AI1505" s="88">
        <f t="shared" si="442"/>
        <v>0</v>
      </c>
      <c r="AJ1505" s="312">
        <f t="shared" si="443"/>
        <v>0</v>
      </c>
      <c r="AK1505" s="27">
        <f t="shared" si="444"/>
        <v>0</v>
      </c>
      <c r="AL1505" s="27">
        <f t="shared" si="445"/>
        <v>0</v>
      </c>
      <c r="AM1505" s="27">
        <f t="shared" si="446"/>
        <v>0</v>
      </c>
      <c r="AN1505" s="77">
        <f t="shared" si="458"/>
        <v>0</v>
      </c>
      <c r="AP1505" s="27">
        <f t="shared" si="447"/>
        <v>0</v>
      </c>
      <c r="AQ1505" s="207">
        <f t="shared" si="448"/>
        <v>0</v>
      </c>
      <c r="AR1505" s="27">
        <f t="shared" si="449"/>
        <v>0</v>
      </c>
      <c r="AS1505" s="27">
        <f t="shared" si="450"/>
        <v>0</v>
      </c>
      <c r="AT1505" s="27">
        <f t="shared" si="451"/>
        <v>0</v>
      </c>
      <c r="AU1505" s="27">
        <f t="shared" si="452"/>
        <v>0</v>
      </c>
      <c r="AV1505" s="27">
        <f t="shared" si="453"/>
        <v>0</v>
      </c>
      <c r="AW1505" s="27">
        <f t="shared" si="454"/>
        <v>0</v>
      </c>
    </row>
    <row r="1506" spans="1:49">
      <c r="A1506" s="78">
        <v>1495</v>
      </c>
      <c r="B1506" s="69" t="s">
        <v>328</v>
      </c>
      <c r="C1506" s="314"/>
      <c r="D1506" s="72"/>
      <c r="E1506" s="180"/>
      <c r="F1506" s="72"/>
      <c r="G1506" s="72"/>
      <c r="H1506" s="325">
        <f t="shared" si="455"/>
        <v>0</v>
      </c>
      <c r="I1506" s="71"/>
      <c r="J1506" s="303"/>
      <c r="K1506" s="303"/>
      <c r="L1506" s="303"/>
      <c r="M1506" s="304">
        <f t="shared" si="440"/>
        <v>0</v>
      </c>
      <c r="N1506" s="326" t="str">
        <f t="shared" si="456"/>
        <v/>
      </c>
      <c r="O1506" s="71"/>
      <c r="P1506" s="303"/>
      <c r="Q1506" s="214">
        <f t="shared" si="441"/>
        <v>0</v>
      </c>
      <c r="R1506" s="71"/>
      <c r="S1506" s="308"/>
      <c r="T1506" s="308"/>
      <c r="U1506" s="308"/>
      <c r="V1506" s="79"/>
      <c r="W1506" s="303"/>
      <c r="X1506" s="303"/>
      <c r="Y1506" s="309">
        <f t="shared" si="457"/>
        <v>0</v>
      </c>
      <c r="Z1506" s="73" t="s">
        <v>169</v>
      </c>
      <c r="AA1506" s="73" t="s">
        <v>169</v>
      </c>
      <c r="AB1506" s="317"/>
      <c r="AC1506" s="73" t="s">
        <v>169</v>
      </c>
      <c r="AD1506" s="73" t="s">
        <v>169</v>
      </c>
      <c r="AE1506" s="317"/>
      <c r="AF1506" s="73" t="s">
        <v>169</v>
      </c>
      <c r="AG1506" s="73" t="s">
        <v>169</v>
      </c>
      <c r="AH1506" s="317"/>
      <c r="AI1506" s="88">
        <f t="shared" si="442"/>
        <v>0</v>
      </c>
      <c r="AJ1506" s="312">
        <f t="shared" si="443"/>
        <v>0</v>
      </c>
      <c r="AK1506" s="27">
        <f t="shared" si="444"/>
        <v>0</v>
      </c>
      <c r="AL1506" s="27">
        <f t="shared" si="445"/>
        <v>0</v>
      </c>
      <c r="AM1506" s="27">
        <f t="shared" si="446"/>
        <v>0</v>
      </c>
      <c r="AN1506" s="77">
        <f t="shared" si="458"/>
        <v>0</v>
      </c>
      <c r="AP1506" s="27">
        <f t="shared" si="447"/>
        <v>0</v>
      </c>
      <c r="AQ1506" s="207">
        <f t="shared" si="448"/>
        <v>0</v>
      </c>
      <c r="AR1506" s="27">
        <f t="shared" si="449"/>
        <v>0</v>
      </c>
      <c r="AS1506" s="27">
        <f t="shared" si="450"/>
        <v>0</v>
      </c>
      <c r="AT1506" s="27">
        <f t="shared" si="451"/>
        <v>0</v>
      </c>
      <c r="AU1506" s="27">
        <f t="shared" si="452"/>
        <v>0</v>
      </c>
      <c r="AV1506" s="27">
        <f t="shared" si="453"/>
        <v>0</v>
      </c>
      <c r="AW1506" s="27">
        <f t="shared" si="454"/>
        <v>0</v>
      </c>
    </row>
    <row r="1507" spans="1:49">
      <c r="A1507" s="78">
        <v>1496</v>
      </c>
      <c r="B1507" s="69" t="s">
        <v>328</v>
      </c>
      <c r="C1507" s="314"/>
      <c r="D1507" s="72"/>
      <c r="E1507" s="180"/>
      <c r="F1507" s="72"/>
      <c r="G1507" s="72"/>
      <c r="H1507" s="325">
        <f t="shared" si="455"/>
        <v>0</v>
      </c>
      <c r="I1507" s="71"/>
      <c r="J1507" s="303"/>
      <c r="K1507" s="303"/>
      <c r="L1507" s="303"/>
      <c r="M1507" s="304">
        <f t="shared" si="440"/>
        <v>0</v>
      </c>
      <c r="N1507" s="326" t="str">
        <f t="shared" si="456"/>
        <v/>
      </c>
      <c r="O1507" s="71"/>
      <c r="P1507" s="303"/>
      <c r="Q1507" s="214">
        <f t="shared" si="441"/>
        <v>0</v>
      </c>
      <c r="R1507" s="71"/>
      <c r="S1507" s="308"/>
      <c r="T1507" s="308"/>
      <c r="U1507" s="308"/>
      <c r="V1507" s="79"/>
      <c r="W1507" s="303"/>
      <c r="X1507" s="303"/>
      <c r="Y1507" s="309">
        <f t="shared" si="457"/>
        <v>0</v>
      </c>
      <c r="Z1507" s="73" t="s">
        <v>169</v>
      </c>
      <c r="AA1507" s="73" t="s">
        <v>169</v>
      </c>
      <c r="AB1507" s="317"/>
      <c r="AC1507" s="73" t="s">
        <v>169</v>
      </c>
      <c r="AD1507" s="73" t="s">
        <v>169</v>
      </c>
      <c r="AE1507" s="317"/>
      <c r="AF1507" s="73" t="s">
        <v>169</v>
      </c>
      <c r="AG1507" s="73" t="s">
        <v>169</v>
      </c>
      <c r="AH1507" s="317"/>
      <c r="AI1507" s="88">
        <f t="shared" si="442"/>
        <v>0</v>
      </c>
      <c r="AJ1507" s="312">
        <f t="shared" si="443"/>
        <v>0</v>
      </c>
      <c r="AK1507" s="27">
        <f t="shared" si="444"/>
        <v>0</v>
      </c>
      <c r="AL1507" s="27">
        <f t="shared" si="445"/>
        <v>0</v>
      </c>
      <c r="AM1507" s="27">
        <f t="shared" si="446"/>
        <v>0</v>
      </c>
      <c r="AN1507" s="77">
        <f t="shared" si="458"/>
        <v>0</v>
      </c>
      <c r="AP1507" s="27">
        <f t="shared" si="447"/>
        <v>0</v>
      </c>
      <c r="AQ1507" s="207">
        <f t="shared" si="448"/>
        <v>0</v>
      </c>
      <c r="AR1507" s="27">
        <f t="shared" si="449"/>
        <v>0</v>
      </c>
      <c r="AS1507" s="27">
        <f t="shared" si="450"/>
        <v>0</v>
      </c>
      <c r="AT1507" s="27">
        <f t="shared" si="451"/>
        <v>0</v>
      </c>
      <c r="AU1507" s="27">
        <f t="shared" si="452"/>
        <v>0</v>
      </c>
      <c r="AV1507" s="27">
        <f t="shared" si="453"/>
        <v>0</v>
      </c>
      <c r="AW1507" s="27">
        <f t="shared" si="454"/>
        <v>0</v>
      </c>
    </row>
    <row r="1508" spans="1:49">
      <c r="A1508" s="78">
        <v>1497</v>
      </c>
      <c r="B1508" s="69" t="s">
        <v>328</v>
      </c>
      <c r="C1508" s="314"/>
      <c r="D1508" s="72"/>
      <c r="E1508" s="180"/>
      <c r="F1508" s="72"/>
      <c r="G1508" s="72"/>
      <c r="H1508" s="325">
        <f t="shared" si="455"/>
        <v>0</v>
      </c>
      <c r="I1508" s="71"/>
      <c r="J1508" s="303"/>
      <c r="K1508" s="303"/>
      <c r="L1508" s="303"/>
      <c r="M1508" s="304">
        <f t="shared" si="440"/>
        <v>0</v>
      </c>
      <c r="N1508" s="326" t="str">
        <f t="shared" si="456"/>
        <v/>
      </c>
      <c r="O1508" s="71"/>
      <c r="P1508" s="303"/>
      <c r="Q1508" s="214">
        <f t="shared" si="441"/>
        <v>0</v>
      </c>
      <c r="R1508" s="71"/>
      <c r="S1508" s="308"/>
      <c r="T1508" s="308"/>
      <c r="U1508" s="308"/>
      <c r="V1508" s="79"/>
      <c r="W1508" s="303"/>
      <c r="X1508" s="303"/>
      <c r="Y1508" s="309">
        <f t="shared" si="457"/>
        <v>0</v>
      </c>
      <c r="Z1508" s="73" t="s">
        <v>169</v>
      </c>
      <c r="AA1508" s="73" t="s">
        <v>169</v>
      </c>
      <c r="AB1508" s="317"/>
      <c r="AC1508" s="73" t="s">
        <v>169</v>
      </c>
      <c r="AD1508" s="73" t="s">
        <v>169</v>
      </c>
      <c r="AE1508" s="317"/>
      <c r="AF1508" s="73" t="s">
        <v>169</v>
      </c>
      <c r="AG1508" s="73" t="s">
        <v>169</v>
      </c>
      <c r="AH1508" s="317"/>
      <c r="AI1508" s="88">
        <f t="shared" si="442"/>
        <v>0</v>
      </c>
      <c r="AJ1508" s="312">
        <f t="shared" si="443"/>
        <v>0</v>
      </c>
      <c r="AK1508" s="27">
        <f t="shared" si="444"/>
        <v>0</v>
      </c>
      <c r="AL1508" s="27">
        <f t="shared" si="445"/>
        <v>0</v>
      </c>
      <c r="AM1508" s="27">
        <f t="shared" si="446"/>
        <v>0</v>
      </c>
      <c r="AN1508" s="77">
        <f t="shared" si="458"/>
        <v>0</v>
      </c>
      <c r="AP1508" s="27">
        <f t="shared" si="447"/>
        <v>0</v>
      </c>
      <c r="AQ1508" s="207">
        <f t="shared" si="448"/>
        <v>0</v>
      </c>
      <c r="AR1508" s="27">
        <f t="shared" si="449"/>
        <v>0</v>
      </c>
      <c r="AS1508" s="27">
        <f t="shared" si="450"/>
        <v>0</v>
      </c>
      <c r="AT1508" s="27">
        <f t="shared" si="451"/>
        <v>0</v>
      </c>
      <c r="AU1508" s="27">
        <f t="shared" si="452"/>
        <v>0</v>
      </c>
      <c r="AV1508" s="27">
        <f t="shared" si="453"/>
        <v>0</v>
      </c>
      <c r="AW1508" s="27">
        <f t="shared" si="454"/>
        <v>0</v>
      </c>
    </row>
    <row r="1509" spans="1:49">
      <c r="A1509" s="78">
        <v>1498</v>
      </c>
      <c r="B1509" s="69" t="s">
        <v>328</v>
      </c>
      <c r="C1509" s="314"/>
      <c r="D1509" s="72"/>
      <c r="E1509" s="180"/>
      <c r="F1509" s="72"/>
      <c r="G1509" s="72"/>
      <c r="H1509" s="325">
        <f t="shared" si="455"/>
        <v>0</v>
      </c>
      <c r="I1509" s="71"/>
      <c r="J1509" s="303"/>
      <c r="K1509" s="303"/>
      <c r="L1509" s="303"/>
      <c r="M1509" s="304">
        <f t="shared" si="440"/>
        <v>0</v>
      </c>
      <c r="N1509" s="326" t="str">
        <f t="shared" si="456"/>
        <v/>
      </c>
      <c r="O1509" s="71"/>
      <c r="P1509" s="303"/>
      <c r="Q1509" s="214">
        <f t="shared" si="441"/>
        <v>0</v>
      </c>
      <c r="R1509" s="71"/>
      <c r="S1509" s="308"/>
      <c r="T1509" s="308"/>
      <c r="U1509" s="308"/>
      <c r="V1509" s="79"/>
      <c r="W1509" s="303"/>
      <c r="X1509" s="303"/>
      <c r="Y1509" s="309">
        <f t="shared" si="457"/>
        <v>0</v>
      </c>
      <c r="Z1509" s="73" t="s">
        <v>169</v>
      </c>
      <c r="AA1509" s="73" t="s">
        <v>169</v>
      </c>
      <c r="AB1509" s="317"/>
      <c r="AC1509" s="73" t="s">
        <v>169</v>
      </c>
      <c r="AD1509" s="73" t="s">
        <v>169</v>
      </c>
      <c r="AE1509" s="317"/>
      <c r="AF1509" s="73" t="s">
        <v>169</v>
      </c>
      <c r="AG1509" s="73" t="s">
        <v>169</v>
      </c>
      <c r="AH1509" s="317"/>
      <c r="AI1509" s="88">
        <f t="shared" si="442"/>
        <v>0</v>
      </c>
      <c r="AJ1509" s="312">
        <f t="shared" si="443"/>
        <v>0</v>
      </c>
      <c r="AK1509" s="27">
        <f t="shared" si="444"/>
        <v>0</v>
      </c>
      <c r="AL1509" s="27">
        <f t="shared" si="445"/>
        <v>0</v>
      </c>
      <c r="AM1509" s="27">
        <f t="shared" si="446"/>
        <v>0</v>
      </c>
      <c r="AN1509" s="77">
        <f t="shared" si="458"/>
        <v>0</v>
      </c>
      <c r="AP1509" s="27">
        <f t="shared" si="447"/>
        <v>0</v>
      </c>
      <c r="AQ1509" s="207">
        <f t="shared" si="448"/>
        <v>0</v>
      </c>
      <c r="AR1509" s="27">
        <f t="shared" si="449"/>
        <v>0</v>
      </c>
      <c r="AS1509" s="27">
        <f t="shared" si="450"/>
        <v>0</v>
      </c>
      <c r="AT1509" s="27">
        <f t="shared" si="451"/>
        <v>0</v>
      </c>
      <c r="AU1509" s="27">
        <f t="shared" si="452"/>
        <v>0</v>
      </c>
      <c r="AV1509" s="27">
        <f t="shared" si="453"/>
        <v>0</v>
      </c>
      <c r="AW1509" s="27">
        <f t="shared" si="454"/>
        <v>0</v>
      </c>
    </row>
    <row r="1510" spans="1:49">
      <c r="A1510" s="78">
        <v>1499</v>
      </c>
      <c r="B1510" s="69" t="s">
        <v>328</v>
      </c>
      <c r="C1510" s="314"/>
      <c r="D1510" s="72"/>
      <c r="E1510" s="180"/>
      <c r="F1510" s="72"/>
      <c r="G1510" s="72"/>
      <c r="H1510" s="325">
        <f t="shared" si="455"/>
        <v>0</v>
      </c>
      <c r="I1510" s="71"/>
      <c r="J1510" s="303"/>
      <c r="K1510" s="303"/>
      <c r="L1510" s="303"/>
      <c r="M1510" s="304">
        <f t="shared" si="440"/>
        <v>0</v>
      </c>
      <c r="N1510" s="326" t="str">
        <f t="shared" si="456"/>
        <v/>
      </c>
      <c r="O1510" s="71"/>
      <c r="P1510" s="303"/>
      <c r="Q1510" s="214">
        <f t="shared" si="441"/>
        <v>0</v>
      </c>
      <c r="R1510" s="71"/>
      <c r="S1510" s="308"/>
      <c r="T1510" s="308"/>
      <c r="U1510" s="308"/>
      <c r="V1510" s="79"/>
      <c r="W1510" s="303"/>
      <c r="X1510" s="303"/>
      <c r="Y1510" s="309">
        <f t="shared" si="457"/>
        <v>0</v>
      </c>
      <c r="Z1510" s="73" t="s">
        <v>169</v>
      </c>
      <c r="AA1510" s="73" t="s">
        <v>169</v>
      </c>
      <c r="AB1510" s="317"/>
      <c r="AC1510" s="73" t="s">
        <v>169</v>
      </c>
      <c r="AD1510" s="73" t="s">
        <v>169</v>
      </c>
      <c r="AE1510" s="317"/>
      <c r="AF1510" s="73" t="s">
        <v>169</v>
      </c>
      <c r="AG1510" s="73" t="s">
        <v>169</v>
      </c>
      <c r="AH1510" s="317"/>
      <c r="AI1510" s="88">
        <f t="shared" si="442"/>
        <v>0</v>
      </c>
      <c r="AJ1510" s="312">
        <f t="shared" si="443"/>
        <v>0</v>
      </c>
      <c r="AK1510" s="27">
        <f t="shared" si="444"/>
        <v>0</v>
      </c>
      <c r="AL1510" s="27">
        <f t="shared" si="445"/>
        <v>0</v>
      </c>
      <c r="AM1510" s="27">
        <f t="shared" si="446"/>
        <v>0</v>
      </c>
      <c r="AN1510" s="77">
        <f t="shared" si="458"/>
        <v>0</v>
      </c>
      <c r="AP1510" s="27">
        <f t="shared" si="447"/>
        <v>0</v>
      </c>
      <c r="AQ1510" s="207">
        <f t="shared" si="448"/>
        <v>0</v>
      </c>
      <c r="AR1510" s="27">
        <f t="shared" si="449"/>
        <v>0</v>
      </c>
      <c r="AS1510" s="27">
        <f t="shared" si="450"/>
        <v>0</v>
      </c>
      <c r="AT1510" s="27">
        <f t="shared" si="451"/>
        <v>0</v>
      </c>
      <c r="AU1510" s="27">
        <f t="shared" si="452"/>
        <v>0</v>
      </c>
      <c r="AV1510" s="27">
        <f t="shared" si="453"/>
        <v>0</v>
      </c>
      <c r="AW1510" s="27">
        <f t="shared" si="454"/>
        <v>0</v>
      </c>
    </row>
    <row r="1511" spans="1:49">
      <c r="A1511" s="78">
        <v>1500</v>
      </c>
      <c r="B1511" s="69" t="s">
        <v>328</v>
      </c>
      <c r="C1511" s="314"/>
      <c r="D1511" s="72"/>
      <c r="E1511" s="180"/>
      <c r="F1511" s="72"/>
      <c r="G1511" s="72"/>
      <c r="H1511" s="325">
        <f t="shared" si="455"/>
        <v>0</v>
      </c>
      <c r="I1511" s="71"/>
      <c r="J1511" s="303"/>
      <c r="K1511" s="303"/>
      <c r="L1511" s="303"/>
      <c r="M1511" s="304">
        <f t="shared" si="440"/>
        <v>0</v>
      </c>
      <c r="N1511" s="326" t="str">
        <f t="shared" si="456"/>
        <v/>
      </c>
      <c r="O1511" s="71"/>
      <c r="P1511" s="303"/>
      <c r="Q1511" s="214">
        <f t="shared" si="441"/>
        <v>0</v>
      </c>
      <c r="R1511" s="71"/>
      <c r="S1511" s="308"/>
      <c r="T1511" s="308"/>
      <c r="U1511" s="308"/>
      <c r="V1511" s="79"/>
      <c r="W1511" s="303"/>
      <c r="X1511" s="303"/>
      <c r="Y1511" s="309">
        <f t="shared" si="457"/>
        <v>0</v>
      </c>
      <c r="Z1511" s="73" t="s">
        <v>169</v>
      </c>
      <c r="AA1511" s="73" t="s">
        <v>169</v>
      </c>
      <c r="AB1511" s="317"/>
      <c r="AC1511" s="73" t="s">
        <v>169</v>
      </c>
      <c r="AD1511" s="73" t="s">
        <v>169</v>
      </c>
      <c r="AE1511" s="317"/>
      <c r="AF1511" s="73" t="s">
        <v>169</v>
      </c>
      <c r="AG1511" s="73" t="s">
        <v>169</v>
      </c>
      <c r="AH1511" s="317"/>
      <c r="AI1511" s="88">
        <f t="shared" si="442"/>
        <v>0</v>
      </c>
      <c r="AJ1511" s="312">
        <f t="shared" si="443"/>
        <v>0</v>
      </c>
      <c r="AK1511" s="27">
        <f t="shared" si="444"/>
        <v>0</v>
      </c>
      <c r="AL1511" s="27">
        <f t="shared" si="445"/>
        <v>0</v>
      </c>
      <c r="AM1511" s="27">
        <f t="shared" si="446"/>
        <v>0</v>
      </c>
      <c r="AN1511" s="77">
        <f t="shared" si="458"/>
        <v>0</v>
      </c>
      <c r="AP1511" s="27">
        <f t="shared" si="447"/>
        <v>0</v>
      </c>
      <c r="AQ1511" s="207">
        <f t="shared" si="448"/>
        <v>0</v>
      </c>
      <c r="AR1511" s="27">
        <f t="shared" si="449"/>
        <v>0</v>
      </c>
      <c r="AS1511" s="27">
        <f t="shared" si="450"/>
        <v>0</v>
      </c>
      <c r="AT1511" s="27">
        <f t="shared" si="451"/>
        <v>0</v>
      </c>
      <c r="AU1511" s="27">
        <f t="shared" si="452"/>
        <v>0</v>
      </c>
      <c r="AV1511" s="27">
        <f t="shared" si="453"/>
        <v>0</v>
      </c>
      <c r="AW1511" s="27">
        <f t="shared" si="454"/>
        <v>0</v>
      </c>
    </row>
    <row r="1512" spans="1:49">
      <c r="A1512" s="78">
        <v>1501</v>
      </c>
      <c r="B1512" s="69" t="s">
        <v>328</v>
      </c>
      <c r="C1512" s="314"/>
      <c r="D1512" s="72"/>
      <c r="E1512" s="180"/>
      <c r="F1512" s="72"/>
      <c r="G1512" s="72"/>
      <c r="H1512" s="325">
        <f t="shared" si="455"/>
        <v>0</v>
      </c>
      <c r="I1512" s="71"/>
      <c r="J1512" s="303"/>
      <c r="K1512" s="303"/>
      <c r="L1512" s="303"/>
      <c r="M1512" s="304">
        <f t="shared" si="440"/>
        <v>0</v>
      </c>
      <c r="N1512" s="326" t="str">
        <f t="shared" si="456"/>
        <v/>
      </c>
      <c r="O1512" s="71"/>
      <c r="P1512" s="303"/>
      <c r="Q1512" s="214">
        <f t="shared" si="441"/>
        <v>0</v>
      </c>
      <c r="R1512" s="71"/>
      <c r="S1512" s="308"/>
      <c r="T1512" s="308"/>
      <c r="U1512" s="308"/>
      <c r="V1512" s="79"/>
      <c r="W1512" s="303"/>
      <c r="X1512" s="303"/>
      <c r="Y1512" s="309">
        <f t="shared" si="457"/>
        <v>0</v>
      </c>
      <c r="Z1512" s="73" t="s">
        <v>169</v>
      </c>
      <c r="AA1512" s="73" t="s">
        <v>169</v>
      </c>
      <c r="AB1512" s="317"/>
      <c r="AC1512" s="73" t="s">
        <v>169</v>
      </c>
      <c r="AD1512" s="73" t="s">
        <v>169</v>
      </c>
      <c r="AE1512" s="317"/>
      <c r="AF1512" s="73" t="s">
        <v>169</v>
      </c>
      <c r="AG1512" s="73" t="s">
        <v>169</v>
      </c>
      <c r="AH1512" s="317"/>
      <c r="AI1512" s="88">
        <f t="shared" si="442"/>
        <v>0</v>
      </c>
      <c r="AJ1512" s="312">
        <f t="shared" si="443"/>
        <v>0</v>
      </c>
      <c r="AK1512" s="27">
        <f t="shared" si="444"/>
        <v>0</v>
      </c>
      <c r="AL1512" s="27">
        <f t="shared" si="445"/>
        <v>0</v>
      </c>
      <c r="AM1512" s="27">
        <f t="shared" si="446"/>
        <v>0</v>
      </c>
      <c r="AN1512" s="77">
        <f t="shared" si="458"/>
        <v>0</v>
      </c>
      <c r="AP1512" s="27">
        <f t="shared" si="447"/>
        <v>0</v>
      </c>
      <c r="AQ1512" s="207">
        <f t="shared" si="448"/>
        <v>0</v>
      </c>
      <c r="AR1512" s="27">
        <f t="shared" si="449"/>
        <v>0</v>
      </c>
      <c r="AS1512" s="27">
        <f t="shared" si="450"/>
        <v>0</v>
      </c>
      <c r="AT1512" s="27">
        <f t="shared" si="451"/>
        <v>0</v>
      </c>
      <c r="AU1512" s="27">
        <f t="shared" si="452"/>
        <v>0</v>
      </c>
      <c r="AV1512" s="27">
        <f t="shared" si="453"/>
        <v>0</v>
      </c>
      <c r="AW1512" s="27">
        <f t="shared" si="454"/>
        <v>0</v>
      </c>
    </row>
    <row r="1513" spans="1:49">
      <c r="A1513" s="78">
        <v>1502</v>
      </c>
      <c r="B1513" s="69" t="s">
        <v>328</v>
      </c>
      <c r="C1513" s="314"/>
      <c r="D1513" s="72"/>
      <c r="E1513" s="180"/>
      <c r="F1513" s="72"/>
      <c r="G1513" s="72"/>
      <c r="H1513" s="325">
        <f t="shared" si="455"/>
        <v>0</v>
      </c>
      <c r="I1513" s="71"/>
      <c r="J1513" s="303"/>
      <c r="K1513" s="303"/>
      <c r="L1513" s="303"/>
      <c r="M1513" s="304">
        <f t="shared" si="440"/>
        <v>0</v>
      </c>
      <c r="N1513" s="326" t="str">
        <f t="shared" si="456"/>
        <v/>
      </c>
      <c r="O1513" s="71"/>
      <c r="P1513" s="303"/>
      <c r="Q1513" s="214">
        <f t="shared" si="441"/>
        <v>0</v>
      </c>
      <c r="R1513" s="71"/>
      <c r="S1513" s="308"/>
      <c r="T1513" s="308"/>
      <c r="U1513" s="308"/>
      <c r="V1513" s="79"/>
      <c r="W1513" s="303"/>
      <c r="X1513" s="303"/>
      <c r="Y1513" s="309">
        <f t="shared" si="457"/>
        <v>0</v>
      </c>
      <c r="Z1513" s="73" t="s">
        <v>169</v>
      </c>
      <c r="AA1513" s="73" t="s">
        <v>169</v>
      </c>
      <c r="AB1513" s="317"/>
      <c r="AC1513" s="73" t="s">
        <v>169</v>
      </c>
      <c r="AD1513" s="73" t="s">
        <v>169</v>
      </c>
      <c r="AE1513" s="317"/>
      <c r="AF1513" s="73" t="s">
        <v>169</v>
      </c>
      <c r="AG1513" s="73" t="s">
        <v>169</v>
      </c>
      <c r="AH1513" s="317"/>
      <c r="AI1513" s="88">
        <f t="shared" si="442"/>
        <v>0</v>
      </c>
      <c r="AJ1513" s="312">
        <f t="shared" si="443"/>
        <v>0</v>
      </c>
      <c r="AK1513" s="27">
        <f t="shared" si="444"/>
        <v>0</v>
      </c>
      <c r="AL1513" s="27">
        <f t="shared" si="445"/>
        <v>0</v>
      </c>
      <c r="AM1513" s="27">
        <f t="shared" si="446"/>
        <v>0</v>
      </c>
      <c r="AN1513" s="77">
        <f t="shared" si="458"/>
        <v>0</v>
      </c>
      <c r="AP1513" s="27">
        <f t="shared" si="447"/>
        <v>0</v>
      </c>
      <c r="AQ1513" s="207">
        <f t="shared" si="448"/>
        <v>0</v>
      </c>
      <c r="AR1513" s="27">
        <f t="shared" si="449"/>
        <v>0</v>
      </c>
      <c r="AS1513" s="27">
        <f t="shared" si="450"/>
        <v>0</v>
      </c>
      <c r="AT1513" s="27">
        <f t="shared" si="451"/>
        <v>0</v>
      </c>
      <c r="AU1513" s="27">
        <f t="shared" si="452"/>
        <v>0</v>
      </c>
      <c r="AV1513" s="27">
        <f t="shared" si="453"/>
        <v>0</v>
      </c>
      <c r="AW1513" s="27">
        <f t="shared" si="454"/>
        <v>0</v>
      </c>
    </row>
    <row r="1514" spans="1:49">
      <c r="A1514" s="78">
        <v>1503</v>
      </c>
      <c r="B1514" s="69" t="s">
        <v>328</v>
      </c>
      <c r="C1514" s="314"/>
      <c r="D1514" s="72"/>
      <c r="E1514" s="180"/>
      <c r="F1514" s="72"/>
      <c r="G1514" s="72"/>
      <c r="H1514" s="325">
        <f t="shared" si="455"/>
        <v>0</v>
      </c>
      <c r="I1514" s="71"/>
      <c r="J1514" s="303"/>
      <c r="K1514" s="303"/>
      <c r="L1514" s="303"/>
      <c r="M1514" s="304">
        <f t="shared" si="440"/>
        <v>0</v>
      </c>
      <c r="N1514" s="326" t="str">
        <f t="shared" si="456"/>
        <v/>
      </c>
      <c r="O1514" s="71"/>
      <c r="P1514" s="303"/>
      <c r="Q1514" s="214">
        <f t="shared" si="441"/>
        <v>0</v>
      </c>
      <c r="R1514" s="71"/>
      <c r="S1514" s="308"/>
      <c r="T1514" s="308"/>
      <c r="U1514" s="308"/>
      <c r="V1514" s="79"/>
      <c r="W1514" s="303"/>
      <c r="X1514" s="303"/>
      <c r="Y1514" s="309">
        <f t="shared" si="457"/>
        <v>0</v>
      </c>
      <c r="Z1514" s="73" t="s">
        <v>169</v>
      </c>
      <c r="AA1514" s="73" t="s">
        <v>169</v>
      </c>
      <c r="AB1514" s="317"/>
      <c r="AC1514" s="73" t="s">
        <v>169</v>
      </c>
      <c r="AD1514" s="73" t="s">
        <v>169</v>
      </c>
      <c r="AE1514" s="317"/>
      <c r="AF1514" s="73" t="s">
        <v>169</v>
      </c>
      <c r="AG1514" s="73" t="s">
        <v>169</v>
      </c>
      <c r="AH1514" s="317"/>
      <c r="AI1514" s="88">
        <f t="shared" si="442"/>
        <v>0</v>
      </c>
      <c r="AJ1514" s="312">
        <f t="shared" si="443"/>
        <v>0</v>
      </c>
      <c r="AK1514" s="27">
        <f t="shared" si="444"/>
        <v>0</v>
      </c>
      <c r="AL1514" s="27">
        <f t="shared" si="445"/>
        <v>0</v>
      </c>
      <c r="AM1514" s="27">
        <f t="shared" si="446"/>
        <v>0</v>
      </c>
      <c r="AN1514" s="77">
        <f t="shared" si="458"/>
        <v>0</v>
      </c>
      <c r="AP1514" s="27">
        <f t="shared" si="447"/>
        <v>0</v>
      </c>
      <c r="AQ1514" s="207">
        <f t="shared" si="448"/>
        <v>0</v>
      </c>
      <c r="AR1514" s="27">
        <f t="shared" si="449"/>
        <v>0</v>
      </c>
      <c r="AS1514" s="27">
        <f t="shared" si="450"/>
        <v>0</v>
      </c>
      <c r="AT1514" s="27">
        <f t="shared" si="451"/>
        <v>0</v>
      </c>
      <c r="AU1514" s="27">
        <f t="shared" si="452"/>
        <v>0</v>
      </c>
      <c r="AV1514" s="27">
        <f t="shared" si="453"/>
        <v>0</v>
      </c>
      <c r="AW1514" s="27">
        <f t="shared" si="454"/>
        <v>0</v>
      </c>
    </row>
    <row r="1515" spans="1:49">
      <c r="A1515" s="78">
        <v>1504</v>
      </c>
      <c r="B1515" s="69" t="s">
        <v>328</v>
      </c>
      <c r="C1515" s="314"/>
      <c r="D1515" s="72"/>
      <c r="E1515" s="180"/>
      <c r="F1515" s="72"/>
      <c r="G1515" s="72"/>
      <c r="H1515" s="325">
        <f t="shared" si="455"/>
        <v>0</v>
      </c>
      <c r="I1515" s="71"/>
      <c r="J1515" s="303"/>
      <c r="K1515" s="303"/>
      <c r="L1515" s="303"/>
      <c r="M1515" s="304">
        <f t="shared" si="440"/>
        <v>0</v>
      </c>
      <c r="N1515" s="326" t="str">
        <f t="shared" si="456"/>
        <v/>
      </c>
      <c r="O1515" s="71"/>
      <c r="P1515" s="303"/>
      <c r="Q1515" s="214">
        <f t="shared" si="441"/>
        <v>0</v>
      </c>
      <c r="R1515" s="71"/>
      <c r="S1515" s="308"/>
      <c r="T1515" s="308"/>
      <c r="U1515" s="308"/>
      <c r="V1515" s="79"/>
      <c r="W1515" s="303"/>
      <c r="X1515" s="303"/>
      <c r="Y1515" s="309">
        <f t="shared" si="457"/>
        <v>0</v>
      </c>
      <c r="Z1515" s="73" t="s">
        <v>169</v>
      </c>
      <c r="AA1515" s="73" t="s">
        <v>169</v>
      </c>
      <c r="AB1515" s="317"/>
      <c r="AC1515" s="73" t="s">
        <v>169</v>
      </c>
      <c r="AD1515" s="73" t="s">
        <v>169</v>
      </c>
      <c r="AE1515" s="317"/>
      <c r="AF1515" s="73" t="s">
        <v>169</v>
      </c>
      <c r="AG1515" s="73" t="s">
        <v>169</v>
      </c>
      <c r="AH1515" s="317"/>
      <c r="AI1515" s="88">
        <f t="shared" si="442"/>
        <v>0</v>
      </c>
      <c r="AJ1515" s="312">
        <f t="shared" si="443"/>
        <v>0</v>
      </c>
      <c r="AK1515" s="27">
        <f t="shared" si="444"/>
        <v>0</v>
      </c>
      <c r="AL1515" s="27">
        <f t="shared" si="445"/>
        <v>0</v>
      </c>
      <c r="AM1515" s="27">
        <f t="shared" si="446"/>
        <v>0</v>
      </c>
      <c r="AN1515" s="77">
        <f t="shared" si="458"/>
        <v>0</v>
      </c>
      <c r="AP1515" s="27">
        <f t="shared" si="447"/>
        <v>0</v>
      </c>
      <c r="AQ1515" s="207">
        <f t="shared" si="448"/>
        <v>0</v>
      </c>
      <c r="AR1515" s="27">
        <f t="shared" si="449"/>
        <v>0</v>
      </c>
      <c r="AS1515" s="27">
        <f t="shared" si="450"/>
        <v>0</v>
      </c>
      <c r="AT1515" s="27">
        <f t="shared" si="451"/>
        <v>0</v>
      </c>
      <c r="AU1515" s="27">
        <f t="shared" si="452"/>
        <v>0</v>
      </c>
      <c r="AV1515" s="27">
        <f t="shared" si="453"/>
        <v>0</v>
      </c>
      <c r="AW1515" s="27">
        <f t="shared" si="454"/>
        <v>0</v>
      </c>
    </row>
    <row r="1516" spans="1:49">
      <c r="A1516" s="78">
        <v>1505</v>
      </c>
      <c r="B1516" s="69" t="s">
        <v>328</v>
      </c>
      <c r="C1516" s="314"/>
      <c r="D1516" s="72"/>
      <c r="E1516" s="180"/>
      <c r="F1516" s="72"/>
      <c r="G1516" s="72"/>
      <c r="H1516" s="325">
        <f t="shared" si="455"/>
        <v>0</v>
      </c>
      <c r="I1516" s="71"/>
      <c r="J1516" s="303"/>
      <c r="K1516" s="303"/>
      <c r="L1516" s="303"/>
      <c r="M1516" s="304">
        <f t="shared" si="440"/>
        <v>0</v>
      </c>
      <c r="N1516" s="326" t="str">
        <f t="shared" si="456"/>
        <v/>
      </c>
      <c r="O1516" s="71"/>
      <c r="P1516" s="303"/>
      <c r="Q1516" s="214">
        <f t="shared" si="441"/>
        <v>0</v>
      </c>
      <c r="R1516" s="71"/>
      <c r="S1516" s="308"/>
      <c r="T1516" s="308"/>
      <c r="U1516" s="308"/>
      <c r="V1516" s="79"/>
      <c r="W1516" s="303"/>
      <c r="X1516" s="303"/>
      <c r="Y1516" s="309">
        <f t="shared" si="457"/>
        <v>0</v>
      </c>
      <c r="Z1516" s="73" t="s">
        <v>169</v>
      </c>
      <c r="AA1516" s="73" t="s">
        <v>169</v>
      </c>
      <c r="AB1516" s="317"/>
      <c r="AC1516" s="73" t="s">
        <v>169</v>
      </c>
      <c r="AD1516" s="73" t="s">
        <v>169</v>
      </c>
      <c r="AE1516" s="317"/>
      <c r="AF1516" s="73" t="s">
        <v>169</v>
      </c>
      <c r="AG1516" s="73" t="s">
        <v>169</v>
      </c>
      <c r="AH1516" s="317"/>
      <c r="AI1516" s="88">
        <f t="shared" si="442"/>
        <v>0</v>
      </c>
      <c r="AJ1516" s="312">
        <f t="shared" si="443"/>
        <v>0</v>
      </c>
      <c r="AK1516" s="27">
        <f t="shared" si="444"/>
        <v>0</v>
      </c>
      <c r="AL1516" s="27">
        <f t="shared" si="445"/>
        <v>0</v>
      </c>
      <c r="AM1516" s="27">
        <f t="shared" si="446"/>
        <v>0</v>
      </c>
      <c r="AN1516" s="77">
        <f t="shared" si="458"/>
        <v>0</v>
      </c>
      <c r="AP1516" s="27">
        <f t="shared" si="447"/>
        <v>0</v>
      </c>
      <c r="AQ1516" s="207">
        <f t="shared" si="448"/>
        <v>0</v>
      </c>
      <c r="AR1516" s="27">
        <f t="shared" si="449"/>
        <v>0</v>
      </c>
      <c r="AS1516" s="27">
        <f t="shared" si="450"/>
        <v>0</v>
      </c>
      <c r="AT1516" s="27">
        <f t="shared" si="451"/>
        <v>0</v>
      </c>
      <c r="AU1516" s="27">
        <f t="shared" si="452"/>
        <v>0</v>
      </c>
      <c r="AV1516" s="27">
        <f t="shared" si="453"/>
        <v>0</v>
      </c>
      <c r="AW1516" s="27">
        <f t="shared" si="454"/>
        <v>0</v>
      </c>
    </row>
    <row r="1517" spans="1:49">
      <c r="A1517" s="78">
        <v>1506</v>
      </c>
      <c r="B1517" s="69" t="s">
        <v>328</v>
      </c>
      <c r="C1517" s="314"/>
      <c r="D1517" s="72"/>
      <c r="E1517" s="180"/>
      <c r="F1517" s="72"/>
      <c r="G1517" s="72"/>
      <c r="H1517" s="325">
        <f t="shared" si="455"/>
        <v>0</v>
      </c>
      <c r="I1517" s="71"/>
      <c r="J1517" s="303"/>
      <c r="K1517" s="303"/>
      <c r="L1517" s="303"/>
      <c r="M1517" s="304">
        <f t="shared" si="440"/>
        <v>0</v>
      </c>
      <c r="N1517" s="326" t="str">
        <f t="shared" si="456"/>
        <v/>
      </c>
      <c r="O1517" s="71"/>
      <c r="P1517" s="303"/>
      <c r="Q1517" s="214">
        <f t="shared" si="441"/>
        <v>0</v>
      </c>
      <c r="R1517" s="71"/>
      <c r="S1517" s="308"/>
      <c r="T1517" s="308"/>
      <c r="U1517" s="308"/>
      <c r="V1517" s="79"/>
      <c r="W1517" s="303"/>
      <c r="X1517" s="303"/>
      <c r="Y1517" s="309">
        <f t="shared" si="457"/>
        <v>0</v>
      </c>
      <c r="Z1517" s="73" t="s">
        <v>169</v>
      </c>
      <c r="AA1517" s="73" t="s">
        <v>169</v>
      </c>
      <c r="AB1517" s="317"/>
      <c r="AC1517" s="73" t="s">
        <v>169</v>
      </c>
      <c r="AD1517" s="73" t="s">
        <v>169</v>
      </c>
      <c r="AE1517" s="317"/>
      <c r="AF1517" s="73" t="s">
        <v>169</v>
      </c>
      <c r="AG1517" s="73" t="s">
        <v>169</v>
      </c>
      <c r="AH1517" s="317"/>
      <c r="AI1517" s="88">
        <f t="shared" si="442"/>
        <v>0</v>
      </c>
      <c r="AJ1517" s="312">
        <f t="shared" si="443"/>
        <v>0</v>
      </c>
      <c r="AK1517" s="27">
        <f t="shared" si="444"/>
        <v>0</v>
      </c>
      <c r="AL1517" s="27">
        <f t="shared" si="445"/>
        <v>0</v>
      </c>
      <c r="AM1517" s="27">
        <f t="shared" si="446"/>
        <v>0</v>
      </c>
      <c r="AN1517" s="77">
        <f t="shared" si="458"/>
        <v>0</v>
      </c>
      <c r="AP1517" s="27">
        <f t="shared" si="447"/>
        <v>0</v>
      </c>
      <c r="AQ1517" s="207">
        <f t="shared" si="448"/>
        <v>0</v>
      </c>
      <c r="AR1517" s="27">
        <f t="shared" si="449"/>
        <v>0</v>
      </c>
      <c r="AS1517" s="27">
        <f t="shared" si="450"/>
        <v>0</v>
      </c>
      <c r="AT1517" s="27">
        <f t="shared" si="451"/>
        <v>0</v>
      </c>
      <c r="AU1517" s="27">
        <f t="shared" si="452"/>
        <v>0</v>
      </c>
      <c r="AV1517" s="27">
        <f t="shared" si="453"/>
        <v>0</v>
      </c>
      <c r="AW1517" s="27">
        <f t="shared" si="454"/>
        <v>0</v>
      </c>
    </row>
    <row r="1518" spans="1:49">
      <c r="A1518" s="78">
        <v>1507</v>
      </c>
      <c r="B1518" s="69" t="s">
        <v>328</v>
      </c>
      <c r="C1518" s="314"/>
      <c r="D1518" s="72"/>
      <c r="E1518" s="180"/>
      <c r="F1518" s="72"/>
      <c r="G1518" s="72"/>
      <c r="H1518" s="325">
        <f t="shared" si="455"/>
        <v>0</v>
      </c>
      <c r="I1518" s="71"/>
      <c r="J1518" s="303"/>
      <c r="K1518" s="303"/>
      <c r="L1518" s="303"/>
      <c r="M1518" s="304">
        <f t="shared" si="440"/>
        <v>0</v>
      </c>
      <c r="N1518" s="326" t="str">
        <f t="shared" si="456"/>
        <v/>
      </c>
      <c r="O1518" s="71"/>
      <c r="P1518" s="303"/>
      <c r="Q1518" s="214">
        <f t="shared" si="441"/>
        <v>0</v>
      </c>
      <c r="R1518" s="71"/>
      <c r="S1518" s="308"/>
      <c r="T1518" s="308"/>
      <c r="U1518" s="308"/>
      <c r="V1518" s="79"/>
      <c r="W1518" s="303"/>
      <c r="X1518" s="303"/>
      <c r="Y1518" s="309">
        <f t="shared" si="457"/>
        <v>0</v>
      </c>
      <c r="Z1518" s="73" t="s">
        <v>169</v>
      </c>
      <c r="AA1518" s="73" t="s">
        <v>169</v>
      </c>
      <c r="AB1518" s="317"/>
      <c r="AC1518" s="73" t="s">
        <v>169</v>
      </c>
      <c r="AD1518" s="73" t="s">
        <v>169</v>
      </c>
      <c r="AE1518" s="317"/>
      <c r="AF1518" s="73" t="s">
        <v>169</v>
      </c>
      <c r="AG1518" s="73" t="s">
        <v>169</v>
      </c>
      <c r="AH1518" s="317"/>
      <c r="AI1518" s="88">
        <f t="shared" si="442"/>
        <v>0</v>
      </c>
      <c r="AJ1518" s="312">
        <f t="shared" si="443"/>
        <v>0</v>
      </c>
      <c r="AK1518" s="27">
        <f t="shared" si="444"/>
        <v>0</v>
      </c>
      <c r="AL1518" s="27">
        <f t="shared" si="445"/>
        <v>0</v>
      </c>
      <c r="AM1518" s="27">
        <f t="shared" si="446"/>
        <v>0</v>
      </c>
      <c r="AN1518" s="77">
        <f t="shared" si="458"/>
        <v>0</v>
      </c>
      <c r="AP1518" s="27">
        <f t="shared" si="447"/>
        <v>0</v>
      </c>
      <c r="AQ1518" s="207">
        <f t="shared" si="448"/>
        <v>0</v>
      </c>
      <c r="AR1518" s="27">
        <f t="shared" si="449"/>
        <v>0</v>
      </c>
      <c r="AS1518" s="27">
        <f t="shared" si="450"/>
        <v>0</v>
      </c>
      <c r="AT1518" s="27">
        <f t="shared" si="451"/>
        <v>0</v>
      </c>
      <c r="AU1518" s="27">
        <f t="shared" si="452"/>
        <v>0</v>
      </c>
      <c r="AV1518" s="27">
        <f t="shared" si="453"/>
        <v>0</v>
      </c>
      <c r="AW1518" s="27">
        <f t="shared" si="454"/>
        <v>0</v>
      </c>
    </row>
    <row r="1519" spans="1:49">
      <c r="A1519" s="78">
        <v>1508</v>
      </c>
      <c r="B1519" s="69" t="s">
        <v>328</v>
      </c>
      <c r="C1519" s="314"/>
      <c r="D1519" s="72"/>
      <c r="E1519" s="180"/>
      <c r="F1519" s="72"/>
      <c r="G1519" s="72"/>
      <c r="H1519" s="325">
        <f t="shared" si="455"/>
        <v>0</v>
      </c>
      <c r="I1519" s="71"/>
      <c r="J1519" s="303"/>
      <c r="K1519" s="303"/>
      <c r="L1519" s="303"/>
      <c r="M1519" s="304">
        <f t="shared" si="440"/>
        <v>0</v>
      </c>
      <c r="N1519" s="326" t="str">
        <f t="shared" si="456"/>
        <v/>
      </c>
      <c r="O1519" s="71"/>
      <c r="P1519" s="303"/>
      <c r="Q1519" s="214">
        <f t="shared" si="441"/>
        <v>0</v>
      </c>
      <c r="R1519" s="71"/>
      <c r="S1519" s="308"/>
      <c r="T1519" s="308"/>
      <c r="U1519" s="308"/>
      <c r="V1519" s="79"/>
      <c r="W1519" s="303"/>
      <c r="X1519" s="303"/>
      <c r="Y1519" s="309">
        <f t="shared" si="457"/>
        <v>0</v>
      </c>
      <c r="Z1519" s="73" t="s">
        <v>169</v>
      </c>
      <c r="AA1519" s="73" t="s">
        <v>169</v>
      </c>
      <c r="AB1519" s="317"/>
      <c r="AC1519" s="73" t="s">
        <v>169</v>
      </c>
      <c r="AD1519" s="73" t="s">
        <v>169</v>
      </c>
      <c r="AE1519" s="317"/>
      <c r="AF1519" s="73" t="s">
        <v>169</v>
      </c>
      <c r="AG1519" s="73" t="s">
        <v>169</v>
      </c>
      <c r="AH1519" s="317"/>
      <c r="AI1519" s="88">
        <f t="shared" si="442"/>
        <v>0</v>
      </c>
      <c r="AJ1519" s="312">
        <f t="shared" si="443"/>
        <v>0</v>
      </c>
      <c r="AK1519" s="27">
        <f t="shared" si="444"/>
        <v>0</v>
      </c>
      <c r="AL1519" s="27">
        <f t="shared" si="445"/>
        <v>0</v>
      </c>
      <c r="AM1519" s="27">
        <f t="shared" si="446"/>
        <v>0</v>
      </c>
      <c r="AN1519" s="77">
        <f t="shared" si="458"/>
        <v>0</v>
      </c>
      <c r="AP1519" s="27">
        <f t="shared" si="447"/>
        <v>0</v>
      </c>
      <c r="AQ1519" s="207">
        <f t="shared" si="448"/>
        <v>0</v>
      </c>
      <c r="AR1519" s="27">
        <f t="shared" si="449"/>
        <v>0</v>
      </c>
      <c r="AS1519" s="27">
        <f t="shared" si="450"/>
        <v>0</v>
      </c>
      <c r="AT1519" s="27">
        <f t="shared" si="451"/>
        <v>0</v>
      </c>
      <c r="AU1519" s="27">
        <f t="shared" si="452"/>
        <v>0</v>
      </c>
      <c r="AV1519" s="27">
        <f t="shared" si="453"/>
        <v>0</v>
      </c>
      <c r="AW1519" s="27">
        <f t="shared" si="454"/>
        <v>0</v>
      </c>
    </row>
    <row r="1520" spans="1:49">
      <c r="A1520" s="78">
        <v>1509</v>
      </c>
      <c r="B1520" s="69" t="s">
        <v>328</v>
      </c>
      <c r="C1520" s="314"/>
      <c r="D1520" s="72"/>
      <c r="E1520" s="180"/>
      <c r="F1520" s="72"/>
      <c r="G1520" s="72"/>
      <c r="H1520" s="325">
        <f t="shared" si="455"/>
        <v>0</v>
      </c>
      <c r="I1520" s="71"/>
      <c r="J1520" s="303"/>
      <c r="K1520" s="303"/>
      <c r="L1520" s="303"/>
      <c r="M1520" s="304">
        <f t="shared" si="440"/>
        <v>0</v>
      </c>
      <c r="N1520" s="326" t="str">
        <f t="shared" si="456"/>
        <v/>
      </c>
      <c r="O1520" s="71"/>
      <c r="P1520" s="303"/>
      <c r="Q1520" s="214">
        <f t="shared" si="441"/>
        <v>0</v>
      </c>
      <c r="R1520" s="71"/>
      <c r="S1520" s="308"/>
      <c r="T1520" s="308"/>
      <c r="U1520" s="308"/>
      <c r="V1520" s="79"/>
      <c r="W1520" s="303"/>
      <c r="X1520" s="303"/>
      <c r="Y1520" s="309">
        <f t="shared" si="457"/>
        <v>0</v>
      </c>
      <c r="Z1520" s="73" t="s">
        <v>169</v>
      </c>
      <c r="AA1520" s="73" t="s">
        <v>169</v>
      </c>
      <c r="AB1520" s="317"/>
      <c r="AC1520" s="73" t="s">
        <v>169</v>
      </c>
      <c r="AD1520" s="73" t="s">
        <v>169</v>
      </c>
      <c r="AE1520" s="317"/>
      <c r="AF1520" s="73" t="s">
        <v>169</v>
      </c>
      <c r="AG1520" s="73" t="s">
        <v>169</v>
      </c>
      <c r="AH1520" s="317"/>
      <c r="AI1520" s="88">
        <f t="shared" si="442"/>
        <v>0</v>
      </c>
      <c r="AJ1520" s="312">
        <f t="shared" si="443"/>
        <v>0</v>
      </c>
      <c r="AK1520" s="27">
        <f t="shared" si="444"/>
        <v>0</v>
      </c>
      <c r="AL1520" s="27">
        <f t="shared" si="445"/>
        <v>0</v>
      </c>
      <c r="AM1520" s="27">
        <f t="shared" si="446"/>
        <v>0</v>
      </c>
      <c r="AN1520" s="77">
        <f t="shared" si="458"/>
        <v>0</v>
      </c>
      <c r="AP1520" s="27">
        <f t="shared" si="447"/>
        <v>0</v>
      </c>
      <c r="AQ1520" s="207">
        <f t="shared" si="448"/>
        <v>0</v>
      </c>
      <c r="AR1520" s="27">
        <f t="shared" si="449"/>
        <v>0</v>
      </c>
      <c r="AS1520" s="27">
        <f t="shared" si="450"/>
        <v>0</v>
      </c>
      <c r="AT1520" s="27">
        <f t="shared" si="451"/>
        <v>0</v>
      </c>
      <c r="AU1520" s="27">
        <f t="shared" si="452"/>
        <v>0</v>
      </c>
      <c r="AV1520" s="27">
        <f t="shared" si="453"/>
        <v>0</v>
      </c>
      <c r="AW1520" s="27">
        <f t="shared" si="454"/>
        <v>0</v>
      </c>
    </row>
    <row r="1521" spans="1:49">
      <c r="A1521" s="78">
        <v>1510</v>
      </c>
      <c r="B1521" s="69" t="s">
        <v>328</v>
      </c>
      <c r="C1521" s="314"/>
      <c r="D1521" s="72"/>
      <c r="E1521" s="180"/>
      <c r="F1521" s="72"/>
      <c r="G1521" s="72"/>
      <c r="H1521" s="325">
        <f t="shared" si="455"/>
        <v>0</v>
      </c>
      <c r="I1521" s="71"/>
      <c r="J1521" s="303"/>
      <c r="K1521" s="303"/>
      <c r="L1521" s="303"/>
      <c r="M1521" s="304">
        <f t="shared" si="440"/>
        <v>0</v>
      </c>
      <c r="N1521" s="326" t="str">
        <f t="shared" si="456"/>
        <v/>
      </c>
      <c r="O1521" s="71"/>
      <c r="P1521" s="303"/>
      <c r="Q1521" s="214">
        <f t="shared" si="441"/>
        <v>0</v>
      </c>
      <c r="R1521" s="71"/>
      <c r="S1521" s="308"/>
      <c r="T1521" s="308"/>
      <c r="U1521" s="308"/>
      <c r="V1521" s="79"/>
      <c r="W1521" s="303"/>
      <c r="X1521" s="303"/>
      <c r="Y1521" s="309">
        <f t="shared" si="457"/>
        <v>0</v>
      </c>
      <c r="Z1521" s="73" t="s">
        <v>169</v>
      </c>
      <c r="AA1521" s="73" t="s">
        <v>169</v>
      </c>
      <c r="AB1521" s="317"/>
      <c r="AC1521" s="73" t="s">
        <v>169</v>
      </c>
      <c r="AD1521" s="73" t="s">
        <v>169</v>
      </c>
      <c r="AE1521" s="317"/>
      <c r="AF1521" s="73" t="s">
        <v>169</v>
      </c>
      <c r="AG1521" s="73" t="s">
        <v>169</v>
      </c>
      <c r="AH1521" s="317"/>
      <c r="AI1521" s="88">
        <f t="shared" si="442"/>
        <v>0</v>
      </c>
      <c r="AJ1521" s="312">
        <f t="shared" si="443"/>
        <v>0</v>
      </c>
      <c r="AK1521" s="27">
        <f t="shared" si="444"/>
        <v>0</v>
      </c>
      <c r="AL1521" s="27">
        <f t="shared" si="445"/>
        <v>0</v>
      </c>
      <c r="AM1521" s="27">
        <f t="shared" si="446"/>
        <v>0</v>
      </c>
      <c r="AN1521" s="77">
        <f t="shared" si="458"/>
        <v>0</v>
      </c>
      <c r="AP1521" s="27">
        <f t="shared" si="447"/>
        <v>0</v>
      </c>
      <c r="AQ1521" s="207">
        <f t="shared" si="448"/>
        <v>0</v>
      </c>
      <c r="AR1521" s="27">
        <f t="shared" si="449"/>
        <v>0</v>
      </c>
      <c r="AS1521" s="27">
        <f t="shared" si="450"/>
        <v>0</v>
      </c>
      <c r="AT1521" s="27">
        <f t="shared" si="451"/>
        <v>0</v>
      </c>
      <c r="AU1521" s="27">
        <f t="shared" si="452"/>
        <v>0</v>
      </c>
      <c r="AV1521" s="27">
        <f t="shared" si="453"/>
        <v>0</v>
      </c>
      <c r="AW1521" s="27">
        <f t="shared" si="454"/>
        <v>0</v>
      </c>
    </row>
    <row r="1522" spans="1:49">
      <c r="A1522" s="78">
        <v>1511</v>
      </c>
      <c r="B1522" s="69" t="s">
        <v>328</v>
      </c>
      <c r="C1522" s="314"/>
      <c r="D1522" s="72"/>
      <c r="E1522" s="180"/>
      <c r="F1522" s="72"/>
      <c r="G1522" s="72"/>
      <c r="H1522" s="325">
        <f t="shared" si="455"/>
        <v>0</v>
      </c>
      <c r="I1522" s="71"/>
      <c r="J1522" s="303"/>
      <c r="K1522" s="303"/>
      <c r="L1522" s="303"/>
      <c r="M1522" s="304">
        <f t="shared" si="440"/>
        <v>0</v>
      </c>
      <c r="N1522" s="326" t="str">
        <f t="shared" si="456"/>
        <v/>
      </c>
      <c r="O1522" s="71"/>
      <c r="P1522" s="303"/>
      <c r="Q1522" s="214">
        <f t="shared" si="441"/>
        <v>0</v>
      </c>
      <c r="R1522" s="71"/>
      <c r="S1522" s="308"/>
      <c r="T1522" s="308"/>
      <c r="U1522" s="308"/>
      <c r="V1522" s="79"/>
      <c r="W1522" s="303"/>
      <c r="X1522" s="303"/>
      <c r="Y1522" s="309">
        <f t="shared" si="457"/>
        <v>0</v>
      </c>
      <c r="Z1522" s="73" t="s">
        <v>169</v>
      </c>
      <c r="AA1522" s="73" t="s">
        <v>169</v>
      </c>
      <c r="AB1522" s="317"/>
      <c r="AC1522" s="73" t="s">
        <v>169</v>
      </c>
      <c r="AD1522" s="73" t="s">
        <v>169</v>
      </c>
      <c r="AE1522" s="317"/>
      <c r="AF1522" s="73" t="s">
        <v>169</v>
      </c>
      <c r="AG1522" s="73" t="s">
        <v>169</v>
      </c>
      <c r="AH1522" s="317"/>
      <c r="AI1522" s="88">
        <f t="shared" si="442"/>
        <v>0</v>
      </c>
      <c r="AJ1522" s="312">
        <f t="shared" si="443"/>
        <v>0</v>
      </c>
      <c r="AK1522" s="27">
        <f t="shared" si="444"/>
        <v>0</v>
      </c>
      <c r="AL1522" s="27">
        <f t="shared" si="445"/>
        <v>0</v>
      </c>
      <c r="AM1522" s="27">
        <f t="shared" si="446"/>
        <v>0</v>
      </c>
      <c r="AN1522" s="77">
        <f t="shared" si="458"/>
        <v>0</v>
      </c>
      <c r="AP1522" s="27">
        <f t="shared" si="447"/>
        <v>0</v>
      </c>
      <c r="AQ1522" s="207">
        <f t="shared" si="448"/>
        <v>0</v>
      </c>
      <c r="AR1522" s="27">
        <f t="shared" si="449"/>
        <v>0</v>
      </c>
      <c r="AS1522" s="27">
        <f t="shared" si="450"/>
        <v>0</v>
      </c>
      <c r="AT1522" s="27">
        <f t="shared" si="451"/>
        <v>0</v>
      </c>
      <c r="AU1522" s="27">
        <f t="shared" si="452"/>
        <v>0</v>
      </c>
      <c r="AV1522" s="27">
        <f t="shared" si="453"/>
        <v>0</v>
      </c>
      <c r="AW1522" s="27">
        <f t="shared" si="454"/>
        <v>0</v>
      </c>
    </row>
    <row r="1523" spans="1:49">
      <c r="A1523" s="78">
        <v>1512</v>
      </c>
      <c r="B1523" s="69" t="s">
        <v>328</v>
      </c>
      <c r="C1523" s="314"/>
      <c r="D1523" s="72"/>
      <c r="E1523" s="180"/>
      <c r="F1523" s="72"/>
      <c r="G1523" s="72"/>
      <c r="H1523" s="325">
        <f t="shared" si="455"/>
        <v>0</v>
      </c>
      <c r="I1523" s="71"/>
      <c r="J1523" s="303"/>
      <c r="K1523" s="303"/>
      <c r="L1523" s="303"/>
      <c r="M1523" s="304">
        <f t="shared" si="440"/>
        <v>0</v>
      </c>
      <c r="N1523" s="326" t="str">
        <f t="shared" si="456"/>
        <v/>
      </c>
      <c r="O1523" s="71"/>
      <c r="P1523" s="303"/>
      <c r="Q1523" s="214">
        <f t="shared" si="441"/>
        <v>0</v>
      </c>
      <c r="R1523" s="71"/>
      <c r="S1523" s="308"/>
      <c r="T1523" s="308"/>
      <c r="U1523" s="308"/>
      <c r="V1523" s="79"/>
      <c r="W1523" s="303"/>
      <c r="X1523" s="303"/>
      <c r="Y1523" s="309">
        <f t="shared" si="457"/>
        <v>0</v>
      </c>
      <c r="Z1523" s="73" t="s">
        <v>169</v>
      </c>
      <c r="AA1523" s="73" t="s">
        <v>169</v>
      </c>
      <c r="AB1523" s="317"/>
      <c r="AC1523" s="73" t="s">
        <v>169</v>
      </c>
      <c r="AD1523" s="73" t="s">
        <v>169</v>
      </c>
      <c r="AE1523" s="317"/>
      <c r="AF1523" s="73" t="s">
        <v>169</v>
      </c>
      <c r="AG1523" s="73" t="s">
        <v>169</v>
      </c>
      <c r="AH1523" s="317"/>
      <c r="AI1523" s="88">
        <f t="shared" si="442"/>
        <v>0</v>
      </c>
      <c r="AJ1523" s="312">
        <f t="shared" si="443"/>
        <v>0</v>
      </c>
      <c r="AK1523" s="27">
        <f t="shared" si="444"/>
        <v>0</v>
      </c>
      <c r="AL1523" s="27">
        <f t="shared" si="445"/>
        <v>0</v>
      </c>
      <c r="AM1523" s="27">
        <f t="shared" si="446"/>
        <v>0</v>
      </c>
      <c r="AN1523" s="77">
        <f t="shared" si="458"/>
        <v>0</v>
      </c>
      <c r="AP1523" s="27">
        <f t="shared" si="447"/>
        <v>0</v>
      </c>
      <c r="AQ1523" s="207">
        <f t="shared" si="448"/>
        <v>0</v>
      </c>
      <c r="AR1523" s="27">
        <f t="shared" si="449"/>
        <v>0</v>
      </c>
      <c r="AS1523" s="27">
        <f t="shared" si="450"/>
        <v>0</v>
      </c>
      <c r="AT1523" s="27">
        <f t="shared" si="451"/>
        <v>0</v>
      </c>
      <c r="AU1523" s="27">
        <f t="shared" si="452"/>
        <v>0</v>
      </c>
      <c r="AV1523" s="27">
        <f t="shared" si="453"/>
        <v>0</v>
      </c>
      <c r="AW1523" s="27">
        <f t="shared" si="454"/>
        <v>0</v>
      </c>
    </row>
    <row r="1524" spans="1:49">
      <c r="A1524" s="78">
        <v>1513</v>
      </c>
      <c r="B1524" s="69" t="s">
        <v>328</v>
      </c>
      <c r="C1524" s="314"/>
      <c r="D1524" s="72"/>
      <c r="E1524" s="180"/>
      <c r="F1524" s="72"/>
      <c r="G1524" s="72"/>
      <c r="H1524" s="325">
        <f t="shared" si="455"/>
        <v>0</v>
      </c>
      <c r="I1524" s="71"/>
      <c r="J1524" s="303"/>
      <c r="K1524" s="303"/>
      <c r="L1524" s="303"/>
      <c r="M1524" s="304">
        <f t="shared" ref="M1524:M1587" si="459">L1524+K1524</f>
        <v>0</v>
      </c>
      <c r="N1524" s="326" t="str">
        <f t="shared" si="456"/>
        <v/>
      </c>
      <c r="O1524" s="71"/>
      <c r="P1524" s="303"/>
      <c r="Q1524" s="214">
        <f t="shared" ref="Q1524:Q1587" si="460">IF(AP1524&lt;500000,AP1524,500000)</f>
        <v>0</v>
      </c>
      <c r="R1524" s="71"/>
      <c r="S1524" s="308"/>
      <c r="T1524" s="308"/>
      <c r="U1524" s="308"/>
      <c r="V1524" s="79"/>
      <c r="W1524" s="303"/>
      <c r="X1524" s="303"/>
      <c r="Y1524" s="309">
        <f t="shared" si="457"/>
        <v>0</v>
      </c>
      <c r="Z1524" s="73" t="s">
        <v>169</v>
      </c>
      <c r="AA1524" s="73" t="s">
        <v>169</v>
      </c>
      <c r="AB1524" s="317"/>
      <c r="AC1524" s="73" t="s">
        <v>169</v>
      </c>
      <c r="AD1524" s="73" t="s">
        <v>169</v>
      </c>
      <c r="AE1524" s="317"/>
      <c r="AF1524" s="73" t="s">
        <v>169</v>
      </c>
      <c r="AG1524" s="73" t="s">
        <v>169</v>
      </c>
      <c r="AH1524" s="317"/>
      <c r="AI1524" s="88">
        <f t="shared" ref="AI1524:AI1587" si="461">AB1524+AE1524+AH1524</f>
        <v>0</v>
      </c>
      <c r="AJ1524" s="312">
        <f t="shared" ref="AJ1524:AJ1587" si="462">Y1524+AI1524</f>
        <v>0</v>
      </c>
      <c r="AK1524" s="27">
        <f t="shared" ref="AK1524:AK1587" si="463">IF(AU1524&lt;AQ1524,AT1524-AQ1524+AU1524,AU1524-AQ1524)</f>
        <v>0</v>
      </c>
      <c r="AL1524" s="27">
        <f t="shared" ref="AL1524:AL1587" si="464">IF(AU1524=AQ1524,IF(AV1524=AR1524,0,IF(AV1524&gt;AR1524,AV1524-AR1524,12+AV1524-AR1524)),IF(AU1524&gt;AQ1524,IF(AV1524&gt;AR1524,AV1524-AR1524,IF(AV1524=AR1524,0,12+AV1524-AR1524)),IF(AU1524&lt;AQ1524,IF(AV1524&gt;AR1524,AV1524-AR1524-1,IF(AV1524=AR1524,0,12+AV1524-AR1524-1)))))</f>
        <v>0</v>
      </c>
      <c r="AM1524" s="27">
        <f t="shared" ref="AM1524:AM1587" si="465">IF(AND(AQ1524=AU1524,AR1524=AV1524),AW1524-AS1524,IF(AND(AQ1524&gt;=AU1524,AR1524&gt;AV1524),AW1524-AS1524-1,IF(AND(AQ1524&lt;AU1524,AR1524&gt;AV1524),AW1524-AS1524-1,IF(AND(AQ1524&lt;AU1524,AR1524&lt;AV1524),AW1524-AS1524,AW1524-AS1524))))</f>
        <v>0</v>
      </c>
      <c r="AN1524" s="77">
        <f t="shared" si="458"/>
        <v>0</v>
      </c>
      <c r="AP1524" s="27">
        <f t="shared" ref="AP1524:AP1587" si="466">IFERROR(IF(AND(J1524&lt;&gt;0,N1524=0),J1524*15,IF(AND(J1524=0,N1524&lt;&gt;0),N1524*15,0)),0)</f>
        <v>0</v>
      </c>
      <c r="AQ1524" s="207">
        <f t="shared" ref="AQ1524:AQ1587" si="467">IFERROR(VALUE(LEFT(F1524,2)),0)</f>
        <v>0</v>
      </c>
      <c r="AR1524" s="27">
        <f t="shared" ref="AR1524:AR1587" si="468">IFERROR(VALUE(MID(F1524,4,2)),0)</f>
        <v>0</v>
      </c>
      <c r="AS1524" s="27">
        <f t="shared" ref="AS1524:AS1587" si="469">IFERROR(VALUE(RIGHT(F1524,4)),0)</f>
        <v>0</v>
      </c>
      <c r="AT1524" s="27">
        <f t="shared" ref="AT1524:AT1587" si="470">IFERROR(VLOOKUP(AV1524-1,$AY$12:$AZ$23,2,0),0)</f>
        <v>0</v>
      </c>
      <c r="AU1524" s="27">
        <f t="shared" ref="AU1524:AU1587" si="471">IFERROR(VALUE(LEFT(G1524,2)),0)</f>
        <v>0</v>
      </c>
      <c r="AV1524" s="27">
        <f t="shared" ref="AV1524:AV1587" si="472">IFERROR(VALUE(MID(G1524,4,2)),0)</f>
        <v>0</v>
      </c>
      <c r="AW1524" s="27">
        <f t="shared" ref="AW1524:AW1587" si="473">IFERROR(VALUE(RIGHT(G1524,4)),0)</f>
        <v>0</v>
      </c>
    </row>
    <row r="1525" spans="1:49">
      <c r="A1525" s="78">
        <v>1514</v>
      </c>
      <c r="B1525" s="69" t="s">
        <v>328</v>
      </c>
      <c r="C1525" s="314"/>
      <c r="D1525" s="72"/>
      <c r="E1525" s="180"/>
      <c r="F1525" s="72"/>
      <c r="G1525" s="72"/>
      <c r="H1525" s="325">
        <f t="shared" si="455"/>
        <v>0</v>
      </c>
      <c r="I1525" s="71"/>
      <c r="J1525" s="303"/>
      <c r="K1525" s="303"/>
      <c r="L1525" s="303"/>
      <c r="M1525" s="304">
        <f t="shared" si="459"/>
        <v>0</v>
      </c>
      <c r="N1525" s="326" t="str">
        <f t="shared" si="456"/>
        <v/>
      </c>
      <c r="O1525" s="71"/>
      <c r="P1525" s="303"/>
      <c r="Q1525" s="214">
        <f t="shared" si="460"/>
        <v>0</v>
      </c>
      <c r="R1525" s="71"/>
      <c r="S1525" s="308"/>
      <c r="T1525" s="308"/>
      <c r="U1525" s="308"/>
      <c r="V1525" s="79"/>
      <c r="W1525" s="303"/>
      <c r="X1525" s="303"/>
      <c r="Y1525" s="309">
        <f t="shared" si="457"/>
        <v>0</v>
      </c>
      <c r="Z1525" s="73" t="s">
        <v>169</v>
      </c>
      <c r="AA1525" s="73" t="s">
        <v>169</v>
      </c>
      <c r="AB1525" s="317"/>
      <c r="AC1525" s="73" t="s">
        <v>169</v>
      </c>
      <c r="AD1525" s="73" t="s">
        <v>169</v>
      </c>
      <c r="AE1525" s="317"/>
      <c r="AF1525" s="73" t="s">
        <v>169</v>
      </c>
      <c r="AG1525" s="73" t="s">
        <v>169</v>
      </c>
      <c r="AH1525" s="317"/>
      <c r="AI1525" s="88">
        <f t="shared" si="461"/>
        <v>0</v>
      </c>
      <c r="AJ1525" s="312">
        <f t="shared" si="462"/>
        <v>0</v>
      </c>
      <c r="AK1525" s="27">
        <f t="shared" si="463"/>
        <v>0</v>
      </c>
      <c r="AL1525" s="27">
        <f t="shared" si="464"/>
        <v>0</v>
      </c>
      <c r="AM1525" s="27">
        <f t="shared" si="465"/>
        <v>0</v>
      </c>
      <c r="AN1525" s="77">
        <f t="shared" si="458"/>
        <v>0</v>
      </c>
      <c r="AP1525" s="27">
        <f t="shared" si="466"/>
        <v>0</v>
      </c>
      <c r="AQ1525" s="207">
        <f t="shared" si="467"/>
        <v>0</v>
      </c>
      <c r="AR1525" s="27">
        <f t="shared" si="468"/>
        <v>0</v>
      </c>
      <c r="AS1525" s="27">
        <f t="shared" si="469"/>
        <v>0</v>
      </c>
      <c r="AT1525" s="27">
        <f t="shared" si="470"/>
        <v>0</v>
      </c>
      <c r="AU1525" s="27">
        <f t="shared" si="471"/>
        <v>0</v>
      </c>
      <c r="AV1525" s="27">
        <f t="shared" si="472"/>
        <v>0</v>
      </c>
      <c r="AW1525" s="27">
        <f t="shared" si="473"/>
        <v>0</v>
      </c>
    </row>
    <row r="1526" spans="1:49">
      <c r="A1526" s="78">
        <v>1515</v>
      </c>
      <c r="B1526" s="69" t="s">
        <v>328</v>
      </c>
      <c r="C1526" s="314"/>
      <c r="D1526" s="72"/>
      <c r="E1526" s="180"/>
      <c r="F1526" s="72"/>
      <c r="G1526" s="72"/>
      <c r="H1526" s="325">
        <f t="shared" si="455"/>
        <v>0</v>
      </c>
      <c r="I1526" s="71"/>
      <c r="J1526" s="303"/>
      <c r="K1526" s="303"/>
      <c r="L1526" s="303"/>
      <c r="M1526" s="304">
        <f t="shared" si="459"/>
        <v>0</v>
      </c>
      <c r="N1526" s="326" t="str">
        <f t="shared" si="456"/>
        <v/>
      </c>
      <c r="O1526" s="71"/>
      <c r="P1526" s="303"/>
      <c r="Q1526" s="214">
        <f t="shared" si="460"/>
        <v>0</v>
      </c>
      <c r="R1526" s="71"/>
      <c r="S1526" s="308"/>
      <c r="T1526" s="308"/>
      <c r="U1526" s="308"/>
      <c r="V1526" s="79"/>
      <c r="W1526" s="303"/>
      <c r="X1526" s="303"/>
      <c r="Y1526" s="309">
        <f t="shared" si="457"/>
        <v>0</v>
      </c>
      <c r="Z1526" s="73" t="s">
        <v>169</v>
      </c>
      <c r="AA1526" s="73" t="s">
        <v>169</v>
      </c>
      <c r="AB1526" s="317"/>
      <c r="AC1526" s="73" t="s">
        <v>169</v>
      </c>
      <c r="AD1526" s="73" t="s">
        <v>169</v>
      </c>
      <c r="AE1526" s="317"/>
      <c r="AF1526" s="73" t="s">
        <v>169</v>
      </c>
      <c r="AG1526" s="73" t="s">
        <v>169</v>
      </c>
      <c r="AH1526" s="317"/>
      <c r="AI1526" s="88">
        <f t="shared" si="461"/>
        <v>0</v>
      </c>
      <c r="AJ1526" s="312">
        <f t="shared" si="462"/>
        <v>0</v>
      </c>
      <c r="AK1526" s="27">
        <f t="shared" si="463"/>
        <v>0</v>
      </c>
      <c r="AL1526" s="27">
        <f t="shared" si="464"/>
        <v>0</v>
      </c>
      <c r="AM1526" s="27">
        <f t="shared" si="465"/>
        <v>0</v>
      </c>
      <c r="AN1526" s="77">
        <f t="shared" si="458"/>
        <v>0</v>
      </c>
      <c r="AP1526" s="27">
        <f t="shared" si="466"/>
        <v>0</v>
      </c>
      <c r="AQ1526" s="207">
        <f t="shared" si="467"/>
        <v>0</v>
      </c>
      <c r="AR1526" s="27">
        <f t="shared" si="468"/>
        <v>0</v>
      </c>
      <c r="AS1526" s="27">
        <f t="shared" si="469"/>
        <v>0</v>
      </c>
      <c r="AT1526" s="27">
        <f t="shared" si="470"/>
        <v>0</v>
      </c>
      <c r="AU1526" s="27">
        <f t="shared" si="471"/>
        <v>0</v>
      </c>
      <c r="AV1526" s="27">
        <f t="shared" si="472"/>
        <v>0</v>
      </c>
      <c r="AW1526" s="27">
        <f t="shared" si="473"/>
        <v>0</v>
      </c>
    </row>
    <row r="1527" spans="1:49">
      <c r="A1527" s="78">
        <v>1516</v>
      </c>
      <c r="B1527" s="69" t="s">
        <v>328</v>
      </c>
      <c r="C1527" s="314"/>
      <c r="D1527" s="72"/>
      <c r="E1527" s="180"/>
      <c r="F1527" s="72"/>
      <c r="G1527" s="72"/>
      <c r="H1527" s="325">
        <f t="shared" si="455"/>
        <v>0</v>
      </c>
      <c r="I1527" s="71"/>
      <c r="J1527" s="303"/>
      <c r="K1527" s="303"/>
      <c r="L1527" s="303"/>
      <c r="M1527" s="304">
        <f t="shared" si="459"/>
        <v>0</v>
      </c>
      <c r="N1527" s="326" t="str">
        <f t="shared" si="456"/>
        <v/>
      </c>
      <c r="O1527" s="71"/>
      <c r="P1527" s="303"/>
      <c r="Q1527" s="214">
        <f t="shared" si="460"/>
        <v>0</v>
      </c>
      <c r="R1527" s="71"/>
      <c r="S1527" s="308"/>
      <c r="T1527" s="308"/>
      <c r="U1527" s="308"/>
      <c r="V1527" s="79"/>
      <c r="W1527" s="303"/>
      <c r="X1527" s="303"/>
      <c r="Y1527" s="309">
        <f t="shared" si="457"/>
        <v>0</v>
      </c>
      <c r="Z1527" s="73" t="s">
        <v>169</v>
      </c>
      <c r="AA1527" s="73" t="s">
        <v>169</v>
      </c>
      <c r="AB1527" s="317"/>
      <c r="AC1527" s="73" t="s">
        <v>169</v>
      </c>
      <c r="AD1527" s="73" t="s">
        <v>169</v>
      </c>
      <c r="AE1527" s="317"/>
      <c r="AF1527" s="73" t="s">
        <v>169</v>
      </c>
      <c r="AG1527" s="73" t="s">
        <v>169</v>
      </c>
      <c r="AH1527" s="317"/>
      <c r="AI1527" s="88">
        <f t="shared" si="461"/>
        <v>0</v>
      </c>
      <c r="AJ1527" s="312">
        <f t="shared" si="462"/>
        <v>0</v>
      </c>
      <c r="AK1527" s="27">
        <f t="shared" si="463"/>
        <v>0</v>
      </c>
      <c r="AL1527" s="27">
        <f t="shared" si="464"/>
        <v>0</v>
      </c>
      <c r="AM1527" s="27">
        <f t="shared" si="465"/>
        <v>0</v>
      </c>
      <c r="AN1527" s="77">
        <f t="shared" si="458"/>
        <v>0</v>
      </c>
      <c r="AP1527" s="27">
        <f t="shared" si="466"/>
        <v>0</v>
      </c>
      <c r="AQ1527" s="207">
        <f t="shared" si="467"/>
        <v>0</v>
      </c>
      <c r="AR1527" s="27">
        <f t="shared" si="468"/>
        <v>0</v>
      </c>
      <c r="AS1527" s="27">
        <f t="shared" si="469"/>
        <v>0</v>
      </c>
      <c r="AT1527" s="27">
        <f t="shared" si="470"/>
        <v>0</v>
      </c>
      <c r="AU1527" s="27">
        <f t="shared" si="471"/>
        <v>0</v>
      </c>
      <c r="AV1527" s="27">
        <f t="shared" si="472"/>
        <v>0</v>
      </c>
      <c r="AW1527" s="27">
        <f t="shared" si="473"/>
        <v>0</v>
      </c>
    </row>
    <row r="1528" spans="1:49">
      <c r="A1528" s="78">
        <v>1517</v>
      </c>
      <c r="B1528" s="69" t="s">
        <v>328</v>
      </c>
      <c r="C1528" s="314"/>
      <c r="D1528" s="72"/>
      <c r="E1528" s="180"/>
      <c r="F1528" s="72"/>
      <c r="G1528" s="72"/>
      <c r="H1528" s="325">
        <f t="shared" si="455"/>
        <v>0</v>
      </c>
      <c r="I1528" s="71"/>
      <c r="J1528" s="303"/>
      <c r="K1528" s="303"/>
      <c r="L1528" s="303"/>
      <c r="M1528" s="304">
        <f t="shared" si="459"/>
        <v>0</v>
      </c>
      <c r="N1528" s="326" t="str">
        <f t="shared" si="456"/>
        <v/>
      </c>
      <c r="O1528" s="71"/>
      <c r="P1528" s="303"/>
      <c r="Q1528" s="214">
        <f t="shared" si="460"/>
        <v>0</v>
      </c>
      <c r="R1528" s="71"/>
      <c r="S1528" s="308"/>
      <c r="T1528" s="308"/>
      <c r="U1528" s="308"/>
      <c r="V1528" s="79"/>
      <c r="W1528" s="303"/>
      <c r="X1528" s="303"/>
      <c r="Y1528" s="309">
        <f t="shared" si="457"/>
        <v>0</v>
      </c>
      <c r="Z1528" s="73" t="s">
        <v>169</v>
      </c>
      <c r="AA1528" s="73" t="s">
        <v>169</v>
      </c>
      <c r="AB1528" s="317"/>
      <c r="AC1528" s="73" t="s">
        <v>169</v>
      </c>
      <c r="AD1528" s="73" t="s">
        <v>169</v>
      </c>
      <c r="AE1528" s="317"/>
      <c r="AF1528" s="73" t="s">
        <v>169</v>
      </c>
      <c r="AG1528" s="73" t="s">
        <v>169</v>
      </c>
      <c r="AH1528" s="317"/>
      <c r="AI1528" s="88">
        <f t="shared" si="461"/>
        <v>0</v>
      </c>
      <c r="AJ1528" s="312">
        <f t="shared" si="462"/>
        <v>0</v>
      </c>
      <c r="AK1528" s="27">
        <f t="shared" si="463"/>
        <v>0</v>
      </c>
      <c r="AL1528" s="27">
        <f t="shared" si="464"/>
        <v>0</v>
      </c>
      <c r="AM1528" s="27">
        <f t="shared" si="465"/>
        <v>0</v>
      </c>
      <c r="AN1528" s="77">
        <f t="shared" si="458"/>
        <v>0</v>
      </c>
      <c r="AP1528" s="27">
        <f t="shared" si="466"/>
        <v>0</v>
      </c>
      <c r="AQ1528" s="207">
        <f t="shared" si="467"/>
        <v>0</v>
      </c>
      <c r="AR1528" s="27">
        <f t="shared" si="468"/>
        <v>0</v>
      </c>
      <c r="AS1528" s="27">
        <f t="shared" si="469"/>
        <v>0</v>
      </c>
      <c r="AT1528" s="27">
        <f t="shared" si="470"/>
        <v>0</v>
      </c>
      <c r="AU1528" s="27">
        <f t="shared" si="471"/>
        <v>0</v>
      </c>
      <c r="AV1528" s="27">
        <f t="shared" si="472"/>
        <v>0</v>
      </c>
      <c r="AW1528" s="27">
        <f t="shared" si="473"/>
        <v>0</v>
      </c>
    </row>
    <row r="1529" spans="1:49">
      <c r="A1529" s="78">
        <v>1518</v>
      </c>
      <c r="B1529" s="69" t="s">
        <v>328</v>
      </c>
      <c r="C1529" s="314"/>
      <c r="D1529" s="72"/>
      <c r="E1529" s="180"/>
      <c r="F1529" s="72"/>
      <c r="G1529" s="72"/>
      <c r="H1529" s="325">
        <f t="shared" si="455"/>
        <v>0</v>
      </c>
      <c r="I1529" s="71"/>
      <c r="J1529" s="303"/>
      <c r="K1529" s="303"/>
      <c r="L1529" s="303"/>
      <c r="M1529" s="304">
        <f t="shared" si="459"/>
        <v>0</v>
      </c>
      <c r="N1529" s="326" t="str">
        <f t="shared" si="456"/>
        <v/>
      </c>
      <c r="O1529" s="71"/>
      <c r="P1529" s="303"/>
      <c r="Q1529" s="214">
        <f t="shared" si="460"/>
        <v>0</v>
      </c>
      <c r="R1529" s="71"/>
      <c r="S1529" s="308"/>
      <c r="T1529" s="308"/>
      <c r="U1529" s="308"/>
      <c r="V1529" s="79"/>
      <c r="W1529" s="303"/>
      <c r="X1529" s="303"/>
      <c r="Y1529" s="309">
        <f t="shared" si="457"/>
        <v>0</v>
      </c>
      <c r="Z1529" s="73" t="s">
        <v>169</v>
      </c>
      <c r="AA1529" s="73" t="s">
        <v>169</v>
      </c>
      <c r="AB1529" s="317"/>
      <c r="AC1529" s="73" t="s">
        <v>169</v>
      </c>
      <c r="AD1529" s="73" t="s">
        <v>169</v>
      </c>
      <c r="AE1529" s="317"/>
      <c r="AF1529" s="73" t="s">
        <v>169</v>
      </c>
      <c r="AG1529" s="73" t="s">
        <v>169</v>
      </c>
      <c r="AH1529" s="317"/>
      <c r="AI1529" s="88">
        <f t="shared" si="461"/>
        <v>0</v>
      </c>
      <c r="AJ1529" s="312">
        <f t="shared" si="462"/>
        <v>0</v>
      </c>
      <c r="AK1529" s="27">
        <f t="shared" si="463"/>
        <v>0</v>
      </c>
      <c r="AL1529" s="27">
        <f t="shared" si="464"/>
        <v>0</v>
      </c>
      <c r="AM1529" s="27">
        <f t="shared" si="465"/>
        <v>0</v>
      </c>
      <c r="AN1529" s="77">
        <f t="shared" si="458"/>
        <v>0</v>
      </c>
      <c r="AP1529" s="27">
        <f t="shared" si="466"/>
        <v>0</v>
      </c>
      <c r="AQ1529" s="207">
        <f t="shared" si="467"/>
        <v>0</v>
      </c>
      <c r="AR1529" s="27">
        <f t="shared" si="468"/>
        <v>0</v>
      </c>
      <c r="AS1529" s="27">
        <f t="shared" si="469"/>
        <v>0</v>
      </c>
      <c r="AT1529" s="27">
        <f t="shared" si="470"/>
        <v>0</v>
      </c>
      <c r="AU1529" s="27">
        <f t="shared" si="471"/>
        <v>0</v>
      </c>
      <c r="AV1529" s="27">
        <f t="shared" si="472"/>
        <v>0</v>
      </c>
      <c r="AW1529" s="27">
        <f t="shared" si="473"/>
        <v>0</v>
      </c>
    </row>
    <row r="1530" spans="1:49">
      <c r="A1530" s="78">
        <v>1519</v>
      </c>
      <c r="B1530" s="69" t="s">
        <v>328</v>
      </c>
      <c r="C1530" s="314"/>
      <c r="D1530" s="72"/>
      <c r="E1530" s="180"/>
      <c r="F1530" s="72"/>
      <c r="G1530" s="72"/>
      <c r="H1530" s="325">
        <f t="shared" si="455"/>
        <v>0</v>
      </c>
      <c r="I1530" s="71"/>
      <c r="J1530" s="303"/>
      <c r="K1530" s="303"/>
      <c r="L1530" s="303"/>
      <c r="M1530" s="304">
        <f t="shared" si="459"/>
        <v>0</v>
      </c>
      <c r="N1530" s="326" t="str">
        <f t="shared" si="456"/>
        <v/>
      </c>
      <c r="O1530" s="71"/>
      <c r="P1530" s="303"/>
      <c r="Q1530" s="214">
        <f t="shared" si="460"/>
        <v>0</v>
      </c>
      <c r="R1530" s="71"/>
      <c r="S1530" s="308"/>
      <c r="T1530" s="308"/>
      <c r="U1530" s="308"/>
      <c r="V1530" s="79"/>
      <c r="W1530" s="303"/>
      <c r="X1530" s="303"/>
      <c r="Y1530" s="309">
        <f t="shared" si="457"/>
        <v>0</v>
      </c>
      <c r="Z1530" s="73" t="s">
        <v>169</v>
      </c>
      <c r="AA1530" s="73" t="s">
        <v>169</v>
      </c>
      <c r="AB1530" s="317"/>
      <c r="AC1530" s="73" t="s">
        <v>169</v>
      </c>
      <c r="AD1530" s="73" t="s">
        <v>169</v>
      </c>
      <c r="AE1530" s="317"/>
      <c r="AF1530" s="73" t="s">
        <v>169</v>
      </c>
      <c r="AG1530" s="73" t="s">
        <v>169</v>
      </c>
      <c r="AH1530" s="317"/>
      <c r="AI1530" s="88">
        <f t="shared" si="461"/>
        <v>0</v>
      </c>
      <c r="AJ1530" s="312">
        <f t="shared" si="462"/>
        <v>0</v>
      </c>
      <c r="AK1530" s="27">
        <f t="shared" si="463"/>
        <v>0</v>
      </c>
      <c r="AL1530" s="27">
        <f t="shared" si="464"/>
        <v>0</v>
      </c>
      <c r="AM1530" s="27">
        <f t="shared" si="465"/>
        <v>0</v>
      </c>
      <c r="AN1530" s="77">
        <f t="shared" si="458"/>
        <v>0</v>
      </c>
      <c r="AP1530" s="27">
        <f t="shared" si="466"/>
        <v>0</v>
      </c>
      <c r="AQ1530" s="207">
        <f t="shared" si="467"/>
        <v>0</v>
      </c>
      <c r="AR1530" s="27">
        <f t="shared" si="468"/>
        <v>0</v>
      </c>
      <c r="AS1530" s="27">
        <f t="shared" si="469"/>
        <v>0</v>
      </c>
      <c r="AT1530" s="27">
        <f t="shared" si="470"/>
        <v>0</v>
      </c>
      <c r="AU1530" s="27">
        <f t="shared" si="471"/>
        <v>0</v>
      </c>
      <c r="AV1530" s="27">
        <f t="shared" si="472"/>
        <v>0</v>
      </c>
      <c r="AW1530" s="27">
        <f t="shared" si="473"/>
        <v>0</v>
      </c>
    </row>
    <row r="1531" spans="1:49">
      <c r="A1531" s="78">
        <v>1520</v>
      </c>
      <c r="B1531" s="69" t="s">
        <v>328</v>
      </c>
      <c r="C1531" s="314"/>
      <c r="D1531" s="72"/>
      <c r="E1531" s="180"/>
      <c r="F1531" s="72"/>
      <c r="G1531" s="72"/>
      <c r="H1531" s="325">
        <f t="shared" si="455"/>
        <v>0</v>
      </c>
      <c r="I1531" s="71"/>
      <c r="J1531" s="303"/>
      <c r="K1531" s="303"/>
      <c r="L1531" s="303"/>
      <c r="M1531" s="304">
        <f t="shared" si="459"/>
        <v>0</v>
      </c>
      <c r="N1531" s="326" t="str">
        <f t="shared" si="456"/>
        <v/>
      </c>
      <c r="O1531" s="71"/>
      <c r="P1531" s="303"/>
      <c r="Q1531" s="214">
        <f t="shared" si="460"/>
        <v>0</v>
      </c>
      <c r="R1531" s="71"/>
      <c r="S1531" s="308"/>
      <c r="T1531" s="308"/>
      <c r="U1531" s="308"/>
      <c r="V1531" s="79"/>
      <c r="W1531" s="303"/>
      <c r="X1531" s="303"/>
      <c r="Y1531" s="309">
        <f t="shared" si="457"/>
        <v>0</v>
      </c>
      <c r="Z1531" s="73" t="s">
        <v>169</v>
      </c>
      <c r="AA1531" s="73" t="s">
        <v>169</v>
      </c>
      <c r="AB1531" s="317"/>
      <c r="AC1531" s="73" t="s">
        <v>169</v>
      </c>
      <c r="AD1531" s="73" t="s">
        <v>169</v>
      </c>
      <c r="AE1531" s="317"/>
      <c r="AF1531" s="73" t="s">
        <v>169</v>
      </c>
      <c r="AG1531" s="73" t="s">
        <v>169</v>
      </c>
      <c r="AH1531" s="317"/>
      <c r="AI1531" s="88">
        <f t="shared" si="461"/>
        <v>0</v>
      </c>
      <c r="AJ1531" s="312">
        <f t="shared" si="462"/>
        <v>0</v>
      </c>
      <c r="AK1531" s="27">
        <f t="shared" si="463"/>
        <v>0</v>
      </c>
      <c r="AL1531" s="27">
        <f t="shared" si="464"/>
        <v>0</v>
      </c>
      <c r="AM1531" s="27">
        <f t="shared" si="465"/>
        <v>0</v>
      </c>
      <c r="AN1531" s="77">
        <f t="shared" si="458"/>
        <v>0</v>
      </c>
      <c r="AP1531" s="27">
        <f t="shared" si="466"/>
        <v>0</v>
      </c>
      <c r="AQ1531" s="207">
        <f t="shared" si="467"/>
        <v>0</v>
      </c>
      <c r="AR1531" s="27">
        <f t="shared" si="468"/>
        <v>0</v>
      </c>
      <c r="AS1531" s="27">
        <f t="shared" si="469"/>
        <v>0</v>
      </c>
      <c r="AT1531" s="27">
        <f t="shared" si="470"/>
        <v>0</v>
      </c>
      <c r="AU1531" s="27">
        <f t="shared" si="471"/>
        <v>0</v>
      </c>
      <c r="AV1531" s="27">
        <f t="shared" si="472"/>
        <v>0</v>
      </c>
      <c r="AW1531" s="27">
        <f t="shared" si="473"/>
        <v>0</v>
      </c>
    </row>
    <row r="1532" spans="1:49">
      <c r="A1532" s="78">
        <v>1521</v>
      </c>
      <c r="B1532" s="69" t="s">
        <v>328</v>
      </c>
      <c r="C1532" s="314"/>
      <c r="D1532" s="72"/>
      <c r="E1532" s="180"/>
      <c r="F1532" s="72"/>
      <c r="G1532" s="72"/>
      <c r="H1532" s="325">
        <f t="shared" si="455"/>
        <v>0</v>
      </c>
      <c r="I1532" s="71"/>
      <c r="J1532" s="303"/>
      <c r="K1532" s="303"/>
      <c r="L1532" s="303"/>
      <c r="M1532" s="304">
        <f t="shared" si="459"/>
        <v>0</v>
      </c>
      <c r="N1532" s="326" t="str">
        <f t="shared" si="456"/>
        <v/>
      </c>
      <c r="O1532" s="71"/>
      <c r="P1532" s="303"/>
      <c r="Q1532" s="214">
        <f t="shared" si="460"/>
        <v>0</v>
      </c>
      <c r="R1532" s="71"/>
      <c r="S1532" s="308"/>
      <c r="T1532" s="308"/>
      <c r="U1532" s="308"/>
      <c r="V1532" s="79"/>
      <c r="W1532" s="303"/>
      <c r="X1532" s="303"/>
      <c r="Y1532" s="309">
        <f t="shared" si="457"/>
        <v>0</v>
      </c>
      <c r="Z1532" s="73" t="s">
        <v>169</v>
      </c>
      <c r="AA1532" s="73" t="s">
        <v>169</v>
      </c>
      <c r="AB1532" s="317"/>
      <c r="AC1532" s="73" t="s">
        <v>169</v>
      </c>
      <c r="AD1532" s="73" t="s">
        <v>169</v>
      </c>
      <c r="AE1532" s="317"/>
      <c r="AF1532" s="73" t="s">
        <v>169</v>
      </c>
      <c r="AG1532" s="73" t="s">
        <v>169</v>
      </c>
      <c r="AH1532" s="317"/>
      <c r="AI1532" s="88">
        <f t="shared" si="461"/>
        <v>0</v>
      </c>
      <c r="AJ1532" s="312">
        <f t="shared" si="462"/>
        <v>0</v>
      </c>
      <c r="AK1532" s="27">
        <f t="shared" si="463"/>
        <v>0</v>
      </c>
      <c r="AL1532" s="27">
        <f t="shared" si="464"/>
        <v>0</v>
      </c>
      <c r="AM1532" s="27">
        <f t="shared" si="465"/>
        <v>0</v>
      </c>
      <c r="AN1532" s="77">
        <f t="shared" si="458"/>
        <v>0</v>
      </c>
      <c r="AP1532" s="27">
        <f t="shared" si="466"/>
        <v>0</v>
      </c>
      <c r="AQ1532" s="207">
        <f t="shared" si="467"/>
        <v>0</v>
      </c>
      <c r="AR1532" s="27">
        <f t="shared" si="468"/>
        <v>0</v>
      </c>
      <c r="AS1532" s="27">
        <f t="shared" si="469"/>
        <v>0</v>
      </c>
      <c r="AT1532" s="27">
        <f t="shared" si="470"/>
        <v>0</v>
      </c>
      <c r="AU1532" s="27">
        <f t="shared" si="471"/>
        <v>0</v>
      </c>
      <c r="AV1532" s="27">
        <f t="shared" si="472"/>
        <v>0</v>
      </c>
      <c r="AW1532" s="27">
        <f t="shared" si="473"/>
        <v>0</v>
      </c>
    </row>
    <row r="1533" spans="1:49">
      <c r="A1533" s="78">
        <v>1522</v>
      </c>
      <c r="B1533" s="69" t="s">
        <v>328</v>
      </c>
      <c r="C1533" s="314"/>
      <c r="D1533" s="72"/>
      <c r="E1533" s="180"/>
      <c r="F1533" s="72"/>
      <c r="G1533" s="72"/>
      <c r="H1533" s="325">
        <f t="shared" si="455"/>
        <v>0</v>
      </c>
      <c r="I1533" s="71"/>
      <c r="J1533" s="303"/>
      <c r="K1533" s="303"/>
      <c r="L1533" s="303"/>
      <c r="M1533" s="304">
        <f t="shared" si="459"/>
        <v>0</v>
      </c>
      <c r="N1533" s="326" t="str">
        <f t="shared" si="456"/>
        <v/>
      </c>
      <c r="O1533" s="71"/>
      <c r="P1533" s="303"/>
      <c r="Q1533" s="214">
        <f t="shared" si="460"/>
        <v>0</v>
      </c>
      <c r="R1533" s="71"/>
      <c r="S1533" s="308"/>
      <c r="T1533" s="308"/>
      <c r="U1533" s="308"/>
      <c r="V1533" s="79"/>
      <c r="W1533" s="303"/>
      <c r="X1533" s="303"/>
      <c r="Y1533" s="309">
        <f t="shared" si="457"/>
        <v>0</v>
      </c>
      <c r="Z1533" s="73" t="s">
        <v>169</v>
      </c>
      <c r="AA1533" s="73" t="s">
        <v>169</v>
      </c>
      <c r="AB1533" s="317"/>
      <c r="AC1533" s="73" t="s">
        <v>169</v>
      </c>
      <c r="AD1533" s="73" t="s">
        <v>169</v>
      </c>
      <c r="AE1533" s="317"/>
      <c r="AF1533" s="73" t="s">
        <v>169</v>
      </c>
      <c r="AG1533" s="73" t="s">
        <v>169</v>
      </c>
      <c r="AH1533" s="317"/>
      <c r="AI1533" s="88">
        <f t="shared" si="461"/>
        <v>0</v>
      </c>
      <c r="AJ1533" s="312">
        <f t="shared" si="462"/>
        <v>0</v>
      </c>
      <c r="AK1533" s="27">
        <f t="shared" si="463"/>
        <v>0</v>
      </c>
      <c r="AL1533" s="27">
        <f t="shared" si="464"/>
        <v>0</v>
      </c>
      <c r="AM1533" s="27">
        <f t="shared" si="465"/>
        <v>0</v>
      </c>
      <c r="AN1533" s="77">
        <f t="shared" si="458"/>
        <v>0</v>
      </c>
      <c r="AP1533" s="27">
        <f t="shared" si="466"/>
        <v>0</v>
      </c>
      <c r="AQ1533" s="207">
        <f t="shared" si="467"/>
        <v>0</v>
      </c>
      <c r="AR1533" s="27">
        <f t="shared" si="468"/>
        <v>0</v>
      </c>
      <c r="AS1533" s="27">
        <f t="shared" si="469"/>
        <v>0</v>
      </c>
      <c r="AT1533" s="27">
        <f t="shared" si="470"/>
        <v>0</v>
      </c>
      <c r="AU1533" s="27">
        <f t="shared" si="471"/>
        <v>0</v>
      </c>
      <c r="AV1533" s="27">
        <f t="shared" si="472"/>
        <v>0</v>
      </c>
      <c r="AW1533" s="27">
        <f t="shared" si="473"/>
        <v>0</v>
      </c>
    </row>
    <row r="1534" spans="1:49">
      <c r="A1534" s="78">
        <v>1523</v>
      </c>
      <c r="B1534" s="69" t="s">
        <v>328</v>
      </c>
      <c r="C1534" s="314"/>
      <c r="D1534" s="72"/>
      <c r="E1534" s="180"/>
      <c r="F1534" s="72"/>
      <c r="G1534" s="72"/>
      <c r="H1534" s="325">
        <f t="shared" si="455"/>
        <v>0</v>
      </c>
      <c r="I1534" s="71"/>
      <c r="J1534" s="303"/>
      <c r="K1534" s="303"/>
      <c r="L1534" s="303"/>
      <c r="M1534" s="304">
        <f t="shared" si="459"/>
        <v>0</v>
      </c>
      <c r="N1534" s="326" t="str">
        <f t="shared" si="456"/>
        <v/>
      </c>
      <c r="O1534" s="71"/>
      <c r="P1534" s="303"/>
      <c r="Q1534" s="214">
        <f t="shared" si="460"/>
        <v>0</v>
      </c>
      <c r="R1534" s="71"/>
      <c r="S1534" s="308"/>
      <c r="T1534" s="308"/>
      <c r="U1534" s="308"/>
      <c r="V1534" s="79"/>
      <c r="W1534" s="303"/>
      <c r="X1534" s="303"/>
      <c r="Y1534" s="309">
        <f t="shared" si="457"/>
        <v>0</v>
      </c>
      <c r="Z1534" s="73" t="s">
        <v>169</v>
      </c>
      <c r="AA1534" s="73" t="s">
        <v>169</v>
      </c>
      <c r="AB1534" s="317"/>
      <c r="AC1534" s="73" t="s">
        <v>169</v>
      </c>
      <c r="AD1534" s="73" t="s">
        <v>169</v>
      </c>
      <c r="AE1534" s="317"/>
      <c r="AF1534" s="73" t="s">
        <v>169</v>
      </c>
      <c r="AG1534" s="73" t="s">
        <v>169</v>
      </c>
      <c r="AH1534" s="317"/>
      <c r="AI1534" s="88">
        <f t="shared" si="461"/>
        <v>0</v>
      </c>
      <c r="AJ1534" s="312">
        <f t="shared" si="462"/>
        <v>0</v>
      </c>
      <c r="AK1534" s="27">
        <f t="shared" si="463"/>
        <v>0</v>
      </c>
      <c r="AL1534" s="27">
        <f t="shared" si="464"/>
        <v>0</v>
      </c>
      <c r="AM1534" s="27">
        <f t="shared" si="465"/>
        <v>0</v>
      </c>
      <c r="AN1534" s="77">
        <f t="shared" si="458"/>
        <v>0</v>
      </c>
      <c r="AP1534" s="27">
        <f t="shared" si="466"/>
        <v>0</v>
      </c>
      <c r="AQ1534" s="207">
        <f t="shared" si="467"/>
        <v>0</v>
      </c>
      <c r="AR1534" s="27">
        <f t="shared" si="468"/>
        <v>0</v>
      </c>
      <c r="AS1534" s="27">
        <f t="shared" si="469"/>
        <v>0</v>
      </c>
      <c r="AT1534" s="27">
        <f t="shared" si="470"/>
        <v>0</v>
      </c>
      <c r="AU1534" s="27">
        <f t="shared" si="471"/>
        <v>0</v>
      </c>
      <c r="AV1534" s="27">
        <f t="shared" si="472"/>
        <v>0</v>
      </c>
      <c r="AW1534" s="27">
        <f t="shared" si="473"/>
        <v>0</v>
      </c>
    </row>
    <row r="1535" spans="1:49">
      <c r="A1535" s="78">
        <v>1524</v>
      </c>
      <c r="B1535" s="69" t="s">
        <v>328</v>
      </c>
      <c r="C1535" s="314"/>
      <c r="D1535" s="72"/>
      <c r="E1535" s="180"/>
      <c r="F1535" s="72"/>
      <c r="G1535" s="72"/>
      <c r="H1535" s="325">
        <f t="shared" si="455"/>
        <v>0</v>
      </c>
      <c r="I1535" s="71"/>
      <c r="J1535" s="303"/>
      <c r="K1535" s="303"/>
      <c r="L1535" s="303"/>
      <c r="M1535" s="304">
        <f t="shared" si="459"/>
        <v>0</v>
      </c>
      <c r="N1535" s="326" t="str">
        <f t="shared" si="456"/>
        <v/>
      </c>
      <c r="O1535" s="71"/>
      <c r="P1535" s="303"/>
      <c r="Q1535" s="214">
        <f t="shared" si="460"/>
        <v>0</v>
      </c>
      <c r="R1535" s="71"/>
      <c r="S1535" s="308"/>
      <c r="T1535" s="308"/>
      <c r="U1535" s="308"/>
      <c r="V1535" s="79"/>
      <c r="W1535" s="303"/>
      <c r="X1535" s="303"/>
      <c r="Y1535" s="309">
        <f t="shared" si="457"/>
        <v>0</v>
      </c>
      <c r="Z1535" s="73" t="s">
        <v>169</v>
      </c>
      <c r="AA1535" s="73" t="s">
        <v>169</v>
      </c>
      <c r="AB1535" s="317"/>
      <c r="AC1535" s="73" t="s">
        <v>169</v>
      </c>
      <c r="AD1535" s="73" t="s">
        <v>169</v>
      </c>
      <c r="AE1535" s="317"/>
      <c r="AF1535" s="73" t="s">
        <v>169</v>
      </c>
      <c r="AG1535" s="73" t="s">
        <v>169</v>
      </c>
      <c r="AH1535" s="317"/>
      <c r="AI1535" s="88">
        <f t="shared" si="461"/>
        <v>0</v>
      </c>
      <c r="AJ1535" s="312">
        <f t="shared" si="462"/>
        <v>0</v>
      </c>
      <c r="AK1535" s="27">
        <f t="shared" si="463"/>
        <v>0</v>
      </c>
      <c r="AL1535" s="27">
        <f t="shared" si="464"/>
        <v>0</v>
      </c>
      <c r="AM1535" s="27">
        <f t="shared" si="465"/>
        <v>0</v>
      </c>
      <c r="AN1535" s="77">
        <f t="shared" si="458"/>
        <v>0</v>
      </c>
      <c r="AP1535" s="27">
        <f t="shared" si="466"/>
        <v>0</v>
      </c>
      <c r="AQ1535" s="207">
        <f t="shared" si="467"/>
        <v>0</v>
      </c>
      <c r="AR1535" s="27">
        <f t="shared" si="468"/>
        <v>0</v>
      </c>
      <c r="AS1535" s="27">
        <f t="shared" si="469"/>
        <v>0</v>
      </c>
      <c r="AT1535" s="27">
        <f t="shared" si="470"/>
        <v>0</v>
      </c>
      <c r="AU1535" s="27">
        <f t="shared" si="471"/>
        <v>0</v>
      </c>
      <c r="AV1535" s="27">
        <f t="shared" si="472"/>
        <v>0</v>
      </c>
      <c r="AW1535" s="27">
        <f t="shared" si="473"/>
        <v>0</v>
      </c>
    </row>
    <row r="1536" spans="1:49">
      <c r="A1536" s="78">
        <v>1525</v>
      </c>
      <c r="B1536" s="69" t="s">
        <v>328</v>
      </c>
      <c r="C1536" s="314"/>
      <c r="D1536" s="72"/>
      <c r="E1536" s="180"/>
      <c r="F1536" s="72"/>
      <c r="G1536" s="72"/>
      <c r="H1536" s="325">
        <f t="shared" si="455"/>
        <v>0</v>
      </c>
      <c r="I1536" s="71"/>
      <c r="J1536" s="303"/>
      <c r="K1536" s="303"/>
      <c r="L1536" s="303"/>
      <c r="M1536" s="304">
        <f t="shared" si="459"/>
        <v>0</v>
      </c>
      <c r="N1536" s="326" t="str">
        <f t="shared" si="456"/>
        <v/>
      </c>
      <c r="O1536" s="71"/>
      <c r="P1536" s="303"/>
      <c r="Q1536" s="214">
        <f t="shared" si="460"/>
        <v>0</v>
      </c>
      <c r="R1536" s="71"/>
      <c r="S1536" s="308"/>
      <c r="T1536" s="308"/>
      <c r="U1536" s="308"/>
      <c r="V1536" s="79"/>
      <c r="W1536" s="303"/>
      <c r="X1536" s="303"/>
      <c r="Y1536" s="309">
        <f t="shared" si="457"/>
        <v>0</v>
      </c>
      <c r="Z1536" s="73" t="s">
        <v>169</v>
      </c>
      <c r="AA1536" s="73" t="s">
        <v>169</v>
      </c>
      <c r="AB1536" s="317"/>
      <c r="AC1536" s="73" t="s">
        <v>169</v>
      </c>
      <c r="AD1536" s="73" t="s">
        <v>169</v>
      </c>
      <c r="AE1536" s="317"/>
      <c r="AF1536" s="73" t="s">
        <v>169</v>
      </c>
      <c r="AG1536" s="73" t="s">
        <v>169</v>
      </c>
      <c r="AH1536" s="317"/>
      <c r="AI1536" s="88">
        <f t="shared" si="461"/>
        <v>0</v>
      </c>
      <c r="AJ1536" s="312">
        <f t="shared" si="462"/>
        <v>0</v>
      </c>
      <c r="AK1536" s="27">
        <f t="shared" si="463"/>
        <v>0</v>
      </c>
      <c r="AL1536" s="27">
        <f t="shared" si="464"/>
        <v>0</v>
      </c>
      <c r="AM1536" s="27">
        <f t="shared" si="465"/>
        <v>0</v>
      </c>
      <c r="AN1536" s="77">
        <f t="shared" si="458"/>
        <v>0</v>
      </c>
      <c r="AP1536" s="27">
        <f t="shared" si="466"/>
        <v>0</v>
      </c>
      <c r="AQ1536" s="207">
        <f t="shared" si="467"/>
        <v>0</v>
      </c>
      <c r="AR1536" s="27">
        <f t="shared" si="468"/>
        <v>0</v>
      </c>
      <c r="AS1536" s="27">
        <f t="shared" si="469"/>
        <v>0</v>
      </c>
      <c r="AT1536" s="27">
        <f t="shared" si="470"/>
        <v>0</v>
      </c>
      <c r="AU1536" s="27">
        <f t="shared" si="471"/>
        <v>0</v>
      </c>
      <c r="AV1536" s="27">
        <f t="shared" si="472"/>
        <v>0</v>
      </c>
      <c r="AW1536" s="27">
        <f t="shared" si="473"/>
        <v>0</v>
      </c>
    </row>
    <row r="1537" spans="1:49">
      <c r="A1537" s="78">
        <v>1526</v>
      </c>
      <c r="B1537" s="69" t="s">
        <v>328</v>
      </c>
      <c r="C1537" s="314"/>
      <c r="D1537" s="72"/>
      <c r="E1537" s="180"/>
      <c r="F1537" s="72"/>
      <c r="G1537" s="72"/>
      <c r="H1537" s="325">
        <f t="shared" si="455"/>
        <v>0</v>
      </c>
      <c r="I1537" s="71"/>
      <c r="J1537" s="303"/>
      <c r="K1537" s="303"/>
      <c r="L1537" s="303"/>
      <c r="M1537" s="304">
        <f t="shared" si="459"/>
        <v>0</v>
      </c>
      <c r="N1537" s="326" t="str">
        <f t="shared" si="456"/>
        <v/>
      </c>
      <c r="O1537" s="71"/>
      <c r="P1537" s="303"/>
      <c r="Q1537" s="214">
        <f t="shared" si="460"/>
        <v>0</v>
      </c>
      <c r="R1537" s="71"/>
      <c r="S1537" s="308"/>
      <c r="T1537" s="308"/>
      <c r="U1537" s="308"/>
      <c r="V1537" s="79"/>
      <c r="W1537" s="303"/>
      <c r="X1537" s="303"/>
      <c r="Y1537" s="309">
        <f t="shared" si="457"/>
        <v>0</v>
      </c>
      <c r="Z1537" s="73" t="s">
        <v>169</v>
      </c>
      <c r="AA1537" s="73" t="s">
        <v>169</v>
      </c>
      <c r="AB1537" s="317"/>
      <c r="AC1537" s="73" t="s">
        <v>169</v>
      </c>
      <c r="AD1537" s="73" t="s">
        <v>169</v>
      </c>
      <c r="AE1537" s="317"/>
      <c r="AF1537" s="73" t="s">
        <v>169</v>
      </c>
      <c r="AG1537" s="73" t="s">
        <v>169</v>
      </c>
      <c r="AH1537" s="317"/>
      <c r="AI1537" s="88">
        <f t="shared" si="461"/>
        <v>0</v>
      </c>
      <c r="AJ1537" s="312">
        <f t="shared" si="462"/>
        <v>0</v>
      </c>
      <c r="AK1537" s="27">
        <f t="shared" si="463"/>
        <v>0</v>
      </c>
      <c r="AL1537" s="27">
        <f t="shared" si="464"/>
        <v>0</v>
      </c>
      <c r="AM1537" s="27">
        <f t="shared" si="465"/>
        <v>0</v>
      </c>
      <c r="AN1537" s="77">
        <f t="shared" si="458"/>
        <v>0</v>
      </c>
      <c r="AP1537" s="27">
        <f t="shared" si="466"/>
        <v>0</v>
      </c>
      <c r="AQ1537" s="207">
        <f t="shared" si="467"/>
        <v>0</v>
      </c>
      <c r="AR1537" s="27">
        <f t="shared" si="468"/>
        <v>0</v>
      </c>
      <c r="AS1537" s="27">
        <f t="shared" si="469"/>
        <v>0</v>
      </c>
      <c r="AT1537" s="27">
        <f t="shared" si="470"/>
        <v>0</v>
      </c>
      <c r="AU1537" s="27">
        <f t="shared" si="471"/>
        <v>0</v>
      </c>
      <c r="AV1537" s="27">
        <f t="shared" si="472"/>
        <v>0</v>
      </c>
      <c r="AW1537" s="27">
        <f t="shared" si="473"/>
        <v>0</v>
      </c>
    </row>
    <row r="1538" spans="1:49">
      <c r="A1538" s="78">
        <v>1527</v>
      </c>
      <c r="B1538" s="69" t="s">
        <v>328</v>
      </c>
      <c r="C1538" s="314"/>
      <c r="D1538" s="72"/>
      <c r="E1538" s="180"/>
      <c r="F1538" s="72"/>
      <c r="G1538" s="72"/>
      <c r="H1538" s="325">
        <f t="shared" si="455"/>
        <v>0</v>
      </c>
      <c r="I1538" s="71"/>
      <c r="J1538" s="303"/>
      <c r="K1538" s="303"/>
      <c r="L1538" s="303"/>
      <c r="M1538" s="304">
        <f t="shared" si="459"/>
        <v>0</v>
      </c>
      <c r="N1538" s="326" t="str">
        <f t="shared" si="456"/>
        <v/>
      </c>
      <c r="O1538" s="71"/>
      <c r="P1538" s="303"/>
      <c r="Q1538" s="214">
        <f t="shared" si="460"/>
        <v>0</v>
      </c>
      <c r="R1538" s="71"/>
      <c r="S1538" s="308"/>
      <c r="T1538" s="308"/>
      <c r="U1538" s="308"/>
      <c r="V1538" s="79"/>
      <c r="W1538" s="303"/>
      <c r="X1538" s="303"/>
      <c r="Y1538" s="309">
        <f t="shared" si="457"/>
        <v>0</v>
      </c>
      <c r="Z1538" s="73" t="s">
        <v>169</v>
      </c>
      <c r="AA1538" s="73" t="s">
        <v>169</v>
      </c>
      <c r="AB1538" s="317"/>
      <c r="AC1538" s="73" t="s">
        <v>169</v>
      </c>
      <c r="AD1538" s="73" t="s">
        <v>169</v>
      </c>
      <c r="AE1538" s="317"/>
      <c r="AF1538" s="73" t="s">
        <v>169</v>
      </c>
      <c r="AG1538" s="73" t="s">
        <v>169</v>
      </c>
      <c r="AH1538" s="317"/>
      <c r="AI1538" s="88">
        <f t="shared" si="461"/>
        <v>0</v>
      </c>
      <c r="AJ1538" s="312">
        <f t="shared" si="462"/>
        <v>0</v>
      </c>
      <c r="AK1538" s="27">
        <f t="shared" si="463"/>
        <v>0</v>
      </c>
      <c r="AL1538" s="27">
        <f t="shared" si="464"/>
        <v>0</v>
      </c>
      <c r="AM1538" s="27">
        <f t="shared" si="465"/>
        <v>0</v>
      </c>
      <c r="AN1538" s="77">
        <f t="shared" si="458"/>
        <v>0</v>
      </c>
      <c r="AP1538" s="27">
        <f t="shared" si="466"/>
        <v>0</v>
      </c>
      <c r="AQ1538" s="207">
        <f t="shared" si="467"/>
        <v>0</v>
      </c>
      <c r="AR1538" s="27">
        <f t="shared" si="468"/>
        <v>0</v>
      </c>
      <c r="AS1538" s="27">
        <f t="shared" si="469"/>
        <v>0</v>
      </c>
      <c r="AT1538" s="27">
        <f t="shared" si="470"/>
        <v>0</v>
      </c>
      <c r="AU1538" s="27">
        <f t="shared" si="471"/>
        <v>0</v>
      </c>
      <c r="AV1538" s="27">
        <f t="shared" si="472"/>
        <v>0</v>
      </c>
      <c r="AW1538" s="27">
        <f t="shared" si="473"/>
        <v>0</v>
      </c>
    </row>
    <row r="1539" spans="1:49">
      <c r="A1539" s="78">
        <v>1528</v>
      </c>
      <c r="B1539" s="69" t="s">
        <v>328</v>
      </c>
      <c r="C1539" s="314"/>
      <c r="D1539" s="72"/>
      <c r="E1539" s="180"/>
      <c r="F1539" s="72"/>
      <c r="G1539" s="72"/>
      <c r="H1539" s="325">
        <f t="shared" si="455"/>
        <v>0</v>
      </c>
      <c r="I1539" s="71"/>
      <c r="J1539" s="303"/>
      <c r="K1539" s="303"/>
      <c r="L1539" s="303"/>
      <c r="M1539" s="304">
        <f t="shared" si="459"/>
        <v>0</v>
      </c>
      <c r="N1539" s="326" t="str">
        <f t="shared" si="456"/>
        <v/>
      </c>
      <c r="O1539" s="71"/>
      <c r="P1539" s="303"/>
      <c r="Q1539" s="214">
        <f t="shared" si="460"/>
        <v>0</v>
      </c>
      <c r="R1539" s="71"/>
      <c r="S1539" s="308"/>
      <c r="T1539" s="308"/>
      <c r="U1539" s="308"/>
      <c r="V1539" s="79"/>
      <c r="W1539" s="303"/>
      <c r="X1539" s="303"/>
      <c r="Y1539" s="309">
        <f t="shared" si="457"/>
        <v>0</v>
      </c>
      <c r="Z1539" s="73" t="s">
        <v>169</v>
      </c>
      <c r="AA1539" s="73" t="s">
        <v>169</v>
      </c>
      <c r="AB1539" s="317"/>
      <c r="AC1539" s="73" t="s">
        <v>169</v>
      </c>
      <c r="AD1539" s="73" t="s">
        <v>169</v>
      </c>
      <c r="AE1539" s="317"/>
      <c r="AF1539" s="73" t="s">
        <v>169</v>
      </c>
      <c r="AG1539" s="73" t="s">
        <v>169</v>
      </c>
      <c r="AH1539" s="317"/>
      <c r="AI1539" s="88">
        <f t="shared" si="461"/>
        <v>0</v>
      </c>
      <c r="AJ1539" s="312">
        <f t="shared" si="462"/>
        <v>0</v>
      </c>
      <c r="AK1539" s="27">
        <f t="shared" si="463"/>
        <v>0</v>
      </c>
      <c r="AL1539" s="27">
        <f t="shared" si="464"/>
        <v>0</v>
      </c>
      <c r="AM1539" s="27">
        <f t="shared" si="465"/>
        <v>0</v>
      </c>
      <c r="AN1539" s="77">
        <f t="shared" si="458"/>
        <v>0</v>
      </c>
      <c r="AP1539" s="27">
        <f t="shared" si="466"/>
        <v>0</v>
      </c>
      <c r="AQ1539" s="207">
        <f t="shared" si="467"/>
        <v>0</v>
      </c>
      <c r="AR1539" s="27">
        <f t="shared" si="468"/>
        <v>0</v>
      </c>
      <c r="AS1539" s="27">
        <f t="shared" si="469"/>
        <v>0</v>
      </c>
      <c r="AT1539" s="27">
        <f t="shared" si="470"/>
        <v>0</v>
      </c>
      <c r="AU1539" s="27">
        <f t="shared" si="471"/>
        <v>0</v>
      </c>
      <c r="AV1539" s="27">
        <f t="shared" si="472"/>
        <v>0</v>
      </c>
      <c r="AW1539" s="27">
        <f t="shared" si="473"/>
        <v>0</v>
      </c>
    </row>
    <row r="1540" spans="1:49">
      <c r="A1540" s="78">
        <v>1529</v>
      </c>
      <c r="B1540" s="69" t="s">
        <v>328</v>
      </c>
      <c r="C1540" s="314"/>
      <c r="D1540" s="72"/>
      <c r="E1540" s="180"/>
      <c r="F1540" s="72"/>
      <c r="G1540" s="72"/>
      <c r="H1540" s="325">
        <f t="shared" si="455"/>
        <v>0</v>
      </c>
      <c r="I1540" s="71"/>
      <c r="J1540" s="303"/>
      <c r="K1540" s="303"/>
      <c r="L1540" s="303"/>
      <c r="M1540" s="304">
        <f t="shared" si="459"/>
        <v>0</v>
      </c>
      <c r="N1540" s="326" t="str">
        <f t="shared" si="456"/>
        <v/>
      </c>
      <c r="O1540" s="71"/>
      <c r="P1540" s="303"/>
      <c r="Q1540" s="214">
        <f t="shared" si="460"/>
        <v>0</v>
      </c>
      <c r="R1540" s="71"/>
      <c r="S1540" s="308"/>
      <c r="T1540" s="308"/>
      <c r="U1540" s="308"/>
      <c r="V1540" s="79"/>
      <c r="W1540" s="303"/>
      <c r="X1540" s="303"/>
      <c r="Y1540" s="309">
        <f t="shared" si="457"/>
        <v>0</v>
      </c>
      <c r="Z1540" s="73" t="s">
        <v>169</v>
      </c>
      <c r="AA1540" s="73" t="s">
        <v>169</v>
      </c>
      <c r="AB1540" s="317"/>
      <c r="AC1540" s="73" t="s">
        <v>169</v>
      </c>
      <c r="AD1540" s="73" t="s">
        <v>169</v>
      </c>
      <c r="AE1540" s="317"/>
      <c r="AF1540" s="73" t="s">
        <v>169</v>
      </c>
      <c r="AG1540" s="73" t="s">
        <v>169</v>
      </c>
      <c r="AH1540" s="317"/>
      <c r="AI1540" s="88">
        <f t="shared" si="461"/>
        <v>0</v>
      </c>
      <c r="AJ1540" s="312">
        <f t="shared" si="462"/>
        <v>0</v>
      </c>
      <c r="AK1540" s="27">
        <f t="shared" si="463"/>
        <v>0</v>
      </c>
      <c r="AL1540" s="27">
        <f t="shared" si="464"/>
        <v>0</v>
      </c>
      <c r="AM1540" s="27">
        <f t="shared" si="465"/>
        <v>0</v>
      </c>
      <c r="AN1540" s="77">
        <f t="shared" si="458"/>
        <v>0</v>
      </c>
      <c r="AP1540" s="27">
        <f t="shared" si="466"/>
        <v>0</v>
      </c>
      <c r="AQ1540" s="207">
        <f t="shared" si="467"/>
        <v>0</v>
      </c>
      <c r="AR1540" s="27">
        <f t="shared" si="468"/>
        <v>0</v>
      </c>
      <c r="AS1540" s="27">
        <f t="shared" si="469"/>
        <v>0</v>
      </c>
      <c r="AT1540" s="27">
        <f t="shared" si="470"/>
        <v>0</v>
      </c>
      <c r="AU1540" s="27">
        <f t="shared" si="471"/>
        <v>0</v>
      </c>
      <c r="AV1540" s="27">
        <f t="shared" si="472"/>
        <v>0</v>
      </c>
      <c r="AW1540" s="27">
        <f t="shared" si="473"/>
        <v>0</v>
      </c>
    </row>
    <row r="1541" spans="1:49">
      <c r="A1541" s="78">
        <v>1530</v>
      </c>
      <c r="B1541" s="69" t="s">
        <v>328</v>
      </c>
      <c r="C1541" s="314"/>
      <c r="D1541" s="72"/>
      <c r="E1541" s="180"/>
      <c r="F1541" s="72"/>
      <c r="G1541" s="72"/>
      <c r="H1541" s="325">
        <f t="shared" si="455"/>
        <v>0</v>
      </c>
      <c r="I1541" s="71"/>
      <c r="J1541" s="303"/>
      <c r="K1541" s="303"/>
      <c r="L1541" s="303"/>
      <c r="M1541" s="304">
        <f t="shared" si="459"/>
        <v>0</v>
      </c>
      <c r="N1541" s="326" t="str">
        <f t="shared" si="456"/>
        <v/>
      </c>
      <c r="O1541" s="71"/>
      <c r="P1541" s="303"/>
      <c r="Q1541" s="214">
        <f t="shared" si="460"/>
        <v>0</v>
      </c>
      <c r="R1541" s="71"/>
      <c r="S1541" s="308"/>
      <c r="T1541" s="308"/>
      <c r="U1541" s="308"/>
      <c r="V1541" s="79"/>
      <c r="W1541" s="303"/>
      <c r="X1541" s="303"/>
      <c r="Y1541" s="309">
        <f t="shared" si="457"/>
        <v>0</v>
      </c>
      <c r="Z1541" s="73" t="s">
        <v>169</v>
      </c>
      <c r="AA1541" s="73" t="s">
        <v>169</v>
      </c>
      <c r="AB1541" s="317"/>
      <c r="AC1541" s="73" t="s">
        <v>169</v>
      </c>
      <c r="AD1541" s="73" t="s">
        <v>169</v>
      </c>
      <c r="AE1541" s="317"/>
      <c r="AF1541" s="73" t="s">
        <v>169</v>
      </c>
      <c r="AG1541" s="73" t="s">
        <v>169</v>
      </c>
      <c r="AH1541" s="317"/>
      <c r="AI1541" s="88">
        <f t="shared" si="461"/>
        <v>0</v>
      </c>
      <c r="AJ1541" s="312">
        <f t="shared" si="462"/>
        <v>0</v>
      </c>
      <c r="AK1541" s="27">
        <f t="shared" si="463"/>
        <v>0</v>
      </c>
      <c r="AL1541" s="27">
        <f t="shared" si="464"/>
        <v>0</v>
      </c>
      <c r="AM1541" s="27">
        <f t="shared" si="465"/>
        <v>0</v>
      </c>
      <c r="AN1541" s="77">
        <f t="shared" si="458"/>
        <v>0</v>
      </c>
      <c r="AP1541" s="27">
        <f t="shared" si="466"/>
        <v>0</v>
      </c>
      <c r="AQ1541" s="207">
        <f t="shared" si="467"/>
        <v>0</v>
      </c>
      <c r="AR1541" s="27">
        <f t="shared" si="468"/>
        <v>0</v>
      </c>
      <c r="AS1541" s="27">
        <f t="shared" si="469"/>
        <v>0</v>
      </c>
      <c r="AT1541" s="27">
        <f t="shared" si="470"/>
        <v>0</v>
      </c>
      <c r="AU1541" s="27">
        <f t="shared" si="471"/>
        <v>0</v>
      </c>
      <c r="AV1541" s="27">
        <f t="shared" si="472"/>
        <v>0</v>
      </c>
      <c r="AW1541" s="27">
        <f t="shared" si="473"/>
        <v>0</v>
      </c>
    </row>
    <row r="1542" spans="1:49">
      <c r="A1542" s="78">
        <v>1531</v>
      </c>
      <c r="B1542" s="69" t="s">
        <v>328</v>
      </c>
      <c r="C1542" s="314"/>
      <c r="D1542" s="72"/>
      <c r="E1542" s="180"/>
      <c r="F1542" s="72"/>
      <c r="G1542" s="72"/>
      <c r="H1542" s="325">
        <f t="shared" si="455"/>
        <v>0</v>
      </c>
      <c r="I1542" s="71"/>
      <c r="J1542" s="303"/>
      <c r="K1542" s="303"/>
      <c r="L1542" s="303"/>
      <c r="M1542" s="304">
        <f t="shared" si="459"/>
        <v>0</v>
      </c>
      <c r="N1542" s="326" t="str">
        <f t="shared" si="456"/>
        <v/>
      </c>
      <c r="O1542" s="71"/>
      <c r="P1542" s="303"/>
      <c r="Q1542" s="214">
        <f t="shared" si="460"/>
        <v>0</v>
      </c>
      <c r="R1542" s="71"/>
      <c r="S1542" s="308"/>
      <c r="T1542" s="308"/>
      <c r="U1542" s="308"/>
      <c r="V1542" s="79"/>
      <c r="W1542" s="303"/>
      <c r="X1542" s="303"/>
      <c r="Y1542" s="309">
        <f t="shared" si="457"/>
        <v>0</v>
      </c>
      <c r="Z1542" s="73" t="s">
        <v>169</v>
      </c>
      <c r="AA1542" s="73" t="s">
        <v>169</v>
      </c>
      <c r="AB1542" s="317"/>
      <c r="AC1542" s="73" t="s">
        <v>169</v>
      </c>
      <c r="AD1542" s="73" t="s">
        <v>169</v>
      </c>
      <c r="AE1542" s="317"/>
      <c r="AF1542" s="73" t="s">
        <v>169</v>
      </c>
      <c r="AG1542" s="73" t="s">
        <v>169</v>
      </c>
      <c r="AH1542" s="317"/>
      <c r="AI1542" s="88">
        <f t="shared" si="461"/>
        <v>0</v>
      </c>
      <c r="AJ1542" s="312">
        <f t="shared" si="462"/>
        <v>0</v>
      </c>
      <c r="AK1542" s="27">
        <f t="shared" si="463"/>
        <v>0</v>
      </c>
      <c r="AL1542" s="27">
        <f t="shared" si="464"/>
        <v>0</v>
      </c>
      <c r="AM1542" s="27">
        <f t="shared" si="465"/>
        <v>0</v>
      </c>
      <c r="AN1542" s="77">
        <f t="shared" si="458"/>
        <v>0</v>
      </c>
      <c r="AP1542" s="27">
        <f t="shared" si="466"/>
        <v>0</v>
      </c>
      <c r="AQ1542" s="207">
        <f t="shared" si="467"/>
        <v>0</v>
      </c>
      <c r="AR1542" s="27">
        <f t="shared" si="468"/>
        <v>0</v>
      </c>
      <c r="AS1542" s="27">
        <f t="shared" si="469"/>
        <v>0</v>
      </c>
      <c r="AT1542" s="27">
        <f t="shared" si="470"/>
        <v>0</v>
      </c>
      <c r="AU1542" s="27">
        <f t="shared" si="471"/>
        <v>0</v>
      </c>
      <c r="AV1542" s="27">
        <f t="shared" si="472"/>
        <v>0</v>
      </c>
      <c r="AW1542" s="27">
        <f t="shared" si="473"/>
        <v>0</v>
      </c>
    </row>
    <row r="1543" spans="1:49">
      <c r="A1543" s="78">
        <v>1532</v>
      </c>
      <c r="B1543" s="69" t="s">
        <v>328</v>
      </c>
      <c r="C1543" s="314"/>
      <c r="D1543" s="72"/>
      <c r="E1543" s="180"/>
      <c r="F1543" s="72"/>
      <c r="G1543" s="72"/>
      <c r="H1543" s="325">
        <f t="shared" si="455"/>
        <v>0</v>
      </c>
      <c r="I1543" s="71"/>
      <c r="J1543" s="303"/>
      <c r="K1543" s="303"/>
      <c r="L1543" s="303"/>
      <c r="M1543" s="304">
        <f t="shared" si="459"/>
        <v>0</v>
      </c>
      <c r="N1543" s="326" t="str">
        <f t="shared" si="456"/>
        <v/>
      </c>
      <c r="O1543" s="71"/>
      <c r="P1543" s="303"/>
      <c r="Q1543" s="214">
        <f t="shared" si="460"/>
        <v>0</v>
      </c>
      <c r="R1543" s="71"/>
      <c r="S1543" s="308"/>
      <c r="T1543" s="308"/>
      <c r="U1543" s="308"/>
      <c r="V1543" s="79"/>
      <c r="W1543" s="303"/>
      <c r="X1543" s="303"/>
      <c r="Y1543" s="309">
        <f t="shared" si="457"/>
        <v>0</v>
      </c>
      <c r="Z1543" s="73" t="s">
        <v>169</v>
      </c>
      <c r="AA1543" s="73" t="s">
        <v>169</v>
      </c>
      <c r="AB1543" s="317"/>
      <c r="AC1543" s="73" t="s">
        <v>169</v>
      </c>
      <c r="AD1543" s="73" t="s">
        <v>169</v>
      </c>
      <c r="AE1543" s="317"/>
      <c r="AF1543" s="73" t="s">
        <v>169</v>
      </c>
      <c r="AG1543" s="73" t="s">
        <v>169</v>
      </c>
      <c r="AH1543" s="317"/>
      <c r="AI1543" s="88">
        <f t="shared" si="461"/>
        <v>0</v>
      </c>
      <c r="AJ1543" s="312">
        <f t="shared" si="462"/>
        <v>0</v>
      </c>
      <c r="AK1543" s="27">
        <f t="shared" si="463"/>
        <v>0</v>
      </c>
      <c r="AL1543" s="27">
        <f t="shared" si="464"/>
        <v>0</v>
      </c>
      <c r="AM1543" s="27">
        <f t="shared" si="465"/>
        <v>0</v>
      </c>
      <c r="AN1543" s="77">
        <f t="shared" si="458"/>
        <v>0</v>
      </c>
      <c r="AP1543" s="27">
        <f t="shared" si="466"/>
        <v>0</v>
      </c>
      <c r="AQ1543" s="207">
        <f t="shared" si="467"/>
        <v>0</v>
      </c>
      <c r="AR1543" s="27">
        <f t="shared" si="468"/>
        <v>0</v>
      </c>
      <c r="AS1543" s="27">
        <f t="shared" si="469"/>
        <v>0</v>
      </c>
      <c r="AT1543" s="27">
        <f t="shared" si="470"/>
        <v>0</v>
      </c>
      <c r="AU1543" s="27">
        <f t="shared" si="471"/>
        <v>0</v>
      </c>
      <c r="AV1543" s="27">
        <f t="shared" si="472"/>
        <v>0</v>
      </c>
      <c r="AW1543" s="27">
        <f t="shared" si="473"/>
        <v>0</v>
      </c>
    </row>
    <row r="1544" spans="1:49">
      <c r="A1544" s="78">
        <v>1533</v>
      </c>
      <c r="B1544" s="69" t="s">
        <v>328</v>
      </c>
      <c r="C1544" s="314"/>
      <c r="D1544" s="72"/>
      <c r="E1544" s="180"/>
      <c r="F1544" s="72"/>
      <c r="G1544" s="72"/>
      <c r="H1544" s="325">
        <f t="shared" si="455"/>
        <v>0</v>
      </c>
      <c r="I1544" s="71"/>
      <c r="J1544" s="303"/>
      <c r="K1544" s="303"/>
      <c r="L1544" s="303"/>
      <c r="M1544" s="304">
        <f t="shared" si="459"/>
        <v>0</v>
      </c>
      <c r="N1544" s="326" t="str">
        <f t="shared" si="456"/>
        <v/>
      </c>
      <c r="O1544" s="71"/>
      <c r="P1544" s="303"/>
      <c r="Q1544" s="214">
        <f t="shared" si="460"/>
        <v>0</v>
      </c>
      <c r="R1544" s="71"/>
      <c r="S1544" s="308"/>
      <c r="T1544" s="308"/>
      <c r="U1544" s="308"/>
      <c r="V1544" s="79"/>
      <c r="W1544" s="303"/>
      <c r="X1544" s="303"/>
      <c r="Y1544" s="309">
        <f t="shared" si="457"/>
        <v>0</v>
      </c>
      <c r="Z1544" s="73" t="s">
        <v>169</v>
      </c>
      <c r="AA1544" s="73" t="s">
        <v>169</v>
      </c>
      <c r="AB1544" s="317"/>
      <c r="AC1544" s="73" t="s">
        <v>169</v>
      </c>
      <c r="AD1544" s="73" t="s">
        <v>169</v>
      </c>
      <c r="AE1544" s="317"/>
      <c r="AF1544" s="73" t="s">
        <v>169</v>
      </c>
      <c r="AG1544" s="73" t="s">
        <v>169</v>
      </c>
      <c r="AH1544" s="317"/>
      <c r="AI1544" s="88">
        <f t="shared" si="461"/>
        <v>0</v>
      </c>
      <c r="AJ1544" s="312">
        <f t="shared" si="462"/>
        <v>0</v>
      </c>
      <c r="AK1544" s="27">
        <f t="shared" si="463"/>
        <v>0</v>
      </c>
      <c r="AL1544" s="27">
        <f t="shared" si="464"/>
        <v>0</v>
      </c>
      <c r="AM1544" s="27">
        <f t="shared" si="465"/>
        <v>0</v>
      </c>
      <c r="AN1544" s="77">
        <f t="shared" si="458"/>
        <v>0</v>
      </c>
      <c r="AP1544" s="27">
        <f t="shared" si="466"/>
        <v>0</v>
      </c>
      <c r="AQ1544" s="207">
        <f t="shared" si="467"/>
        <v>0</v>
      </c>
      <c r="AR1544" s="27">
        <f t="shared" si="468"/>
        <v>0</v>
      </c>
      <c r="AS1544" s="27">
        <f t="shared" si="469"/>
        <v>0</v>
      </c>
      <c r="AT1544" s="27">
        <f t="shared" si="470"/>
        <v>0</v>
      </c>
      <c r="AU1544" s="27">
        <f t="shared" si="471"/>
        <v>0</v>
      </c>
      <c r="AV1544" s="27">
        <f t="shared" si="472"/>
        <v>0</v>
      </c>
      <c r="AW1544" s="27">
        <f t="shared" si="473"/>
        <v>0</v>
      </c>
    </row>
    <row r="1545" spans="1:49">
      <c r="A1545" s="78">
        <v>1534</v>
      </c>
      <c r="B1545" s="69" t="s">
        <v>328</v>
      </c>
      <c r="C1545" s="314"/>
      <c r="D1545" s="72"/>
      <c r="E1545" s="180"/>
      <c r="F1545" s="72"/>
      <c r="G1545" s="72"/>
      <c r="H1545" s="325">
        <f t="shared" si="455"/>
        <v>0</v>
      </c>
      <c r="I1545" s="71"/>
      <c r="J1545" s="303"/>
      <c r="K1545" s="303"/>
      <c r="L1545" s="303"/>
      <c r="M1545" s="304">
        <f t="shared" si="459"/>
        <v>0</v>
      </c>
      <c r="N1545" s="326" t="str">
        <f t="shared" si="456"/>
        <v/>
      </c>
      <c r="O1545" s="71"/>
      <c r="P1545" s="303"/>
      <c r="Q1545" s="214">
        <f t="shared" si="460"/>
        <v>0</v>
      </c>
      <c r="R1545" s="71"/>
      <c r="S1545" s="308"/>
      <c r="T1545" s="308"/>
      <c r="U1545" s="308"/>
      <c r="V1545" s="79"/>
      <c r="W1545" s="303"/>
      <c r="X1545" s="303"/>
      <c r="Y1545" s="309">
        <f t="shared" si="457"/>
        <v>0</v>
      </c>
      <c r="Z1545" s="73" t="s">
        <v>169</v>
      </c>
      <c r="AA1545" s="73" t="s">
        <v>169</v>
      </c>
      <c r="AB1545" s="317"/>
      <c r="AC1545" s="73" t="s">
        <v>169</v>
      </c>
      <c r="AD1545" s="73" t="s">
        <v>169</v>
      </c>
      <c r="AE1545" s="317"/>
      <c r="AF1545" s="73" t="s">
        <v>169</v>
      </c>
      <c r="AG1545" s="73" t="s">
        <v>169</v>
      </c>
      <c r="AH1545" s="317"/>
      <c r="AI1545" s="88">
        <f t="shared" si="461"/>
        <v>0</v>
      </c>
      <c r="AJ1545" s="312">
        <f t="shared" si="462"/>
        <v>0</v>
      </c>
      <c r="AK1545" s="27">
        <f t="shared" si="463"/>
        <v>0</v>
      </c>
      <c r="AL1545" s="27">
        <f t="shared" si="464"/>
        <v>0</v>
      </c>
      <c r="AM1545" s="27">
        <f t="shared" si="465"/>
        <v>0</v>
      </c>
      <c r="AN1545" s="77">
        <f t="shared" si="458"/>
        <v>0</v>
      </c>
      <c r="AP1545" s="27">
        <f t="shared" si="466"/>
        <v>0</v>
      </c>
      <c r="AQ1545" s="207">
        <f t="shared" si="467"/>
        <v>0</v>
      </c>
      <c r="AR1545" s="27">
        <f t="shared" si="468"/>
        <v>0</v>
      </c>
      <c r="AS1545" s="27">
        <f t="shared" si="469"/>
        <v>0</v>
      </c>
      <c r="AT1545" s="27">
        <f t="shared" si="470"/>
        <v>0</v>
      </c>
      <c r="AU1545" s="27">
        <f t="shared" si="471"/>
        <v>0</v>
      </c>
      <c r="AV1545" s="27">
        <f t="shared" si="472"/>
        <v>0</v>
      </c>
      <c r="AW1545" s="27">
        <f t="shared" si="473"/>
        <v>0</v>
      </c>
    </row>
    <row r="1546" spans="1:49">
      <c r="A1546" s="78">
        <v>1535</v>
      </c>
      <c r="B1546" s="69" t="s">
        <v>328</v>
      </c>
      <c r="C1546" s="314"/>
      <c r="D1546" s="72"/>
      <c r="E1546" s="180"/>
      <c r="F1546" s="72"/>
      <c r="G1546" s="72"/>
      <c r="H1546" s="325">
        <f t="shared" si="455"/>
        <v>0</v>
      </c>
      <c r="I1546" s="71"/>
      <c r="J1546" s="303"/>
      <c r="K1546" s="303"/>
      <c r="L1546" s="303"/>
      <c r="M1546" s="304">
        <f t="shared" si="459"/>
        <v>0</v>
      </c>
      <c r="N1546" s="326" t="str">
        <f t="shared" si="456"/>
        <v/>
      </c>
      <c r="O1546" s="71"/>
      <c r="P1546" s="303"/>
      <c r="Q1546" s="214">
        <f t="shared" si="460"/>
        <v>0</v>
      </c>
      <c r="R1546" s="71"/>
      <c r="S1546" s="308"/>
      <c r="T1546" s="308"/>
      <c r="U1546" s="308"/>
      <c r="V1546" s="79"/>
      <c r="W1546" s="303"/>
      <c r="X1546" s="303"/>
      <c r="Y1546" s="309">
        <f t="shared" si="457"/>
        <v>0</v>
      </c>
      <c r="Z1546" s="73" t="s">
        <v>169</v>
      </c>
      <c r="AA1546" s="73" t="s">
        <v>169</v>
      </c>
      <c r="AB1546" s="317"/>
      <c r="AC1546" s="73" t="s">
        <v>169</v>
      </c>
      <c r="AD1546" s="73" t="s">
        <v>169</v>
      </c>
      <c r="AE1546" s="317"/>
      <c r="AF1546" s="73" t="s">
        <v>169</v>
      </c>
      <c r="AG1546" s="73" t="s">
        <v>169</v>
      </c>
      <c r="AH1546" s="317"/>
      <c r="AI1546" s="88">
        <f t="shared" si="461"/>
        <v>0</v>
      </c>
      <c r="AJ1546" s="312">
        <f t="shared" si="462"/>
        <v>0</v>
      </c>
      <c r="AK1546" s="27">
        <f t="shared" si="463"/>
        <v>0</v>
      </c>
      <c r="AL1546" s="27">
        <f t="shared" si="464"/>
        <v>0</v>
      </c>
      <c r="AM1546" s="27">
        <f t="shared" si="465"/>
        <v>0</v>
      </c>
      <c r="AN1546" s="77">
        <f t="shared" si="458"/>
        <v>0</v>
      </c>
      <c r="AP1546" s="27">
        <f t="shared" si="466"/>
        <v>0</v>
      </c>
      <c r="AQ1546" s="207">
        <f t="shared" si="467"/>
        <v>0</v>
      </c>
      <c r="AR1546" s="27">
        <f t="shared" si="468"/>
        <v>0</v>
      </c>
      <c r="AS1546" s="27">
        <f t="shared" si="469"/>
        <v>0</v>
      </c>
      <c r="AT1546" s="27">
        <f t="shared" si="470"/>
        <v>0</v>
      </c>
      <c r="AU1546" s="27">
        <f t="shared" si="471"/>
        <v>0</v>
      </c>
      <c r="AV1546" s="27">
        <f t="shared" si="472"/>
        <v>0</v>
      </c>
      <c r="AW1546" s="27">
        <f t="shared" si="473"/>
        <v>0</v>
      </c>
    </row>
    <row r="1547" spans="1:49">
      <c r="A1547" s="78">
        <v>1536</v>
      </c>
      <c r="B1547" s="69" t="s">
        <v>328</v>
      </c>
      <c r="C1547" s="314"/>
      <c r="D1547" s="72"/>
      <c r="E1547" s="180"/>
      <c r="F1547" s="72"/>
      <c r="G1547" s="72"/>
      <c r="H1547" s="325">
        <f t="shared" si="455"/>
        <v>0</v>
      </c>
      <c r="I1547" s="71"/>
      <c r="J1547" s="303"/>
      <c r="K1547" s="303"/>
      <c r="L1547" s="303"/>
      <c r="M1547" s="304">
        <f t="shared" si="459"/>
        <v>0</v>
      </c>
      <c r="N1547" s="326" t="str">
        <f t="shared" si="456"/>
        <v/>
      </c>
      <c r="O1547" s="71"/>
      <c r="P1547" s="303"/>
      <c r="Q1547" s="214">
        <f t="shared" si="460"/>
        <v>0</v>
      </c>
      <c r="R1547" s="71"/>
      <c r="S1547" s="308"/>
      <c r="T1547" s="308"/>
      <c r="U1547" s="308"/>
      <c r="V1547" s="79"/>
      <c r="W1547" s="303"/>
      <c r="X1547" s="303"/>
      <c r="Y1547" s="309">
        <f t="shared" si="457"/>
        <v>0</v>
      </c>
      <c r="Z1547" s="73" t="s">
        <v>169</v>
      </c>
      <c r="AA1547" s="73" t="s">
        <v>169</v>
      </c>
      <c r="AB1547" s="317"/>
      <c r="AC1547" s="73" t="s">
        <v>169</v>
      </c>
      <c r="AD1547" s="73" t="s">
        <v>169</v>
      </c>
      <c r="AE1547" s="317"/>
      <c r="AF1547" s="73" t="s">
        <v>169</v>
      </c>
      <c r="AG1547" s="73" t="s">
        <v>169</v>
      </c>
      <c r="AH1547" s="317"/>
      <c r="AI1547" s="88">
        <f t="shared" si="461"/>
        <v>0</v>
      </c>
      <c r="AJ1547" s="312">
        <f t="shared" si="462"/>
        <v>0</v>
      </c>
      <c r="AK1547" s="27">
        <f t="shared" si="463"/>
        <v>0</v>
      </c>
      <c r="AL1547" s="27">
        <f t="shared" si="464"/>
        <v>0</v>
      </c>
      <c r="AM1547" s="27">
        <f t="shared" si="465"/>
        <v>0</v>
      </c>
      <c r="AN1547" s="77">
        <f t="shared" si="458"/>
        <v>0</v>
      </c>
      <c r="AP1547" s="27">
        <f t="shared" si="466"/>
        <v>0</v>
      </c>
      <c r="AQ1547" s="207">
        <f t="shared" si="467"/>
        <v>0</v>
      </c>
      <c r="AR1547" s="27">
        <f t="shared" si="468"/>
        <v>0</v>
      </c>
      <c r="AS1547" s="27">
        <f t="shared" si="469"/>
        <v>0</v>
      </c>
      <c r="AT1547" s="27">
        <f t="shared" si="470"/>
        <v>0</v>
      </c>
      <c r="AU1547" s="27">
        <f t="shared" si="471"/>
        <v>0</v>
      </c>
      <c r="AV1547" s="27">
        <f t="shared" si="472"/>
        <v>0</v>
      </c>
      <c r="AW1547" s="27">
        <f t="shared" si="473"/>
        <v>0</v>
      </c>
    </row>
    <row r="1548" spans="1:49">
      <c r="A1548" s="78">
        <v>1537</v>
      </c>
      <c r="B1548" s="69" t="s">
        <v>328</v>
      </c>
      <c r="C1548" s="314"/>
      <c r="D1548" s="72"/>
      <c r="E1548" s="180"/>
      <c r="F1548" s="72"/>
      <c r="G1548" s="72"/>
      <c r="H1548" s="325">
        <f t="shared" ref="H1548:H1611" si="474">IFERROR(IF(B1548="โปรดเลือก",0,IF(B1548="ไม่เป็นสมาชิก กบข.",ROUND((DATEDIF(F1548,G1548,"Y")+DATEDIF(F1548,G1548,"Ym")/12)+I1548,0),AN1548)),0)</f>
        <v>0</v>
      </c>
      <c r="I1548" s="71"/>
      <c r="J1548" s="303"/>
      <c r="K1548" s="303"/>
      <c r="L1548" s="303"/>
      <c r="M1548" s="304">
        <f t="shared" si="459"/>
        <v>0</v>
      </c>
      <c r="N1548" s="326" t="str">
        <f t="shared" ref="N1548:N1611" si="475">IFERROR(IF(P1548&lt;&gt;0,0,IF(B1548="โปรดเลือก ","",(IF(B1548="ไม่เป็นสมาชิก กบข.",M1548*H1548/50,IF(B1548="เป็นสมาชิก กบข. ",(IF(M1548*H1548/50&gt;0.7*M1548,0.7*M1548,M1548*H1548/50))))))),0)</f>
        <v/>
      </c>
      <c r="O1548" s="71"/>
      <c r="P1548" s="303"/>
      <c r="Q1548" s="214">
        <f t="shared" si="460"/>
        <v>0</v>
      </c>
      <c r="R1548" s="71"/>
      <c r="S1548" s="308"/>
      <c r="T1548" s="308"/>
      <c r="U1548" s="308"/>
      <c r="V1548" s="79"/>
      <c r="W1548" s="303"/>
      <c r="X1548" s="303"/>
      <c r="Y1548" s="309">
        <f t="shared" ref="Y1548:Y1611" si="476">IF(B1548="โปรดเลือก ",0,IF(P1548&lt;&gt;0,P1548,IF(W1548&gt;0,W1548+X1548,(J1548+N1548)*12+O1548*12+P1548+S1548+T1548+U1548)))</f>
        <v>0</v>
      </c>
      <c r="Z1548" s="73" t="s">
        <v>169</v>
      </c>
      <c r="AA1548" s="73" t="s">
        <v>169</v>
      </c>
      <c r="AB1548" s="317"/>
      <c r="AC1548" s="73" t="s">
        <v>169</v>
      </c>
      <c r="AD1548" s="73" t="s">
        <v>169</v>
      </c>
      <c r="AE1548" s="317"/>
      <c r="AF1548" s="73" t="s">
        <v>169</v>
      </c>
      <c r="AG1548" s="73" t="s">
        <v>169</v>
      </c>
      <c r="AH1548" s="317"/>
      <c r="AI1548" s="88">
        <f t="shared" si="461"/>
        <v>0</v>
      </c>
      <c r="AJ1548" s="312">
        <f t="shared" si="462"/>
        <v>0</v>
      </c>
      <c r="AK1548" s="27">
        <f t="shared" si="463"/>
        <v>0</v>
      </c>
      <c r="AL1548" s="27">
        <f t="shared" si="464"/>
        <v>0</v>
      </c>
      <c r="AM1548" s="27">
        <f t="shared" si="465"/>
        <v>0</v>
      </c>
      <c r="AN1548" s="77">
        <f t="shared" si="458"/>
        <v>0</v>
      </c>
      <c r="AP1548" s="27">
        <f t="shared" si="466"/>
        <v>0</v>
      </c>
      <c r="AQ1548" s="207">
        <f t="shared" si="467"/>
        <v>0</v>
      </c>
      <c r="AR1548" s="27">
        <f t="shared" si="468"/>
        <v>0</v>
      </c>
      <c r="AS1548" s="27">
        <f t="shared" si="469"/>
        <v>0</v>
      </c>
      <c r="AT1548" s="27">
        <f t="shared" si="470"/>
        <v>0</v>
      </c>
      <c r="AU1548" s="27">
        <f t="shared" si="471"/>
        <v>0</v>
      </c>
      <c r="AV1548" s="27">
        <f t="shared" si="472"/>
        <v>0</v>
      </c>
      <c r="AW1548" s="27">
        <f t="shared" si="473"/>
        <v>0</v>
      </c>
    </row>
    <row r="1549" spans="1:49">
      <c r="A1549" s="78">
        <v>1538</v>
      </c>
      <c r="B1549" s="69" t="s">
        <v>328</v>
      </c>
      <c r="C1549" s="314"/>
      <c r="D1549" s="72"/>
      <c r="E1549" s="180"/>
      <c r="F1549" s="72"/>
      <c r="G1549" s="72"/>
      <c r="H1549" s="325">
        <f t="shared" si="474"/>
        <v>0</v>
      </c>
      <c r="I1549" s="71"/>
      <c r="J1549" s="303"/>
      <c r="K1549" s="303"/>
      <c r="L1549" s="303"/>
      <c r="M1549" s="304">
        <f t="shared" si="459"/>
        <v>0</v>
      </c>
      <c r="N1549" s="326" t="str">
        <f t="shared" si="475"/>
        <v/>
      </c>
      <c r="O1549" s="71"/>
      <c r="P1549" s="303"/>
      <c r="Q1549" s="214">
        <f t="shared" si="460"/>
        <v>0</v>
      </c>
      <c r="R1549" s="71"/>
      <c r="S1549" s="308"/>
      <c r="T1549" s="308"/>
      <c r="U1549" s="308"/>
      <c r="V1549" s="79"/>
      <c r="W1549" s="303"/>
      <c r="X1549" s="303"/>
      <c r="Y1549" s="309">
        <f t="shared" si="476"/>
        <v>0</v>
      </c>
      <c r="Z1549" s="73" t="s">
        <v>169</v>
      </c>
      <c r="AA1549" s="73" t="s">
        <v>169</v>
      </c>
      <c r="AB1549" s="317"/>
      <c r="AC1549" s="73" t="s">
        <v>169</v>
      </c>
      <c r="AD1549" s="73" t="s">
        <v>169</v>
      </c>
      <c r="AE1549" s="317"/>
      <c r="AF1549" s="73" t="s">
        <v>169</v>
      </c>
      <c r="AG1549" s="73" t="s">
        <v>169</v>
      </c>
      <c r="AH1549" s="317"/>
      <c r="AI1549" s="88">
        <f t="shared" si="461"/>
        <v>0</v>
      </c>
      <c r="AJ1549" s="312">
        <f t="shared" si="462"/>
        <v>0</v>
      </c>
      <c r="AK1549" s="27">
        <f t="shared" si="463"/>
        <v>0</v>
      </c>
      <c r="AL1549" s="27">
        <f t="shared" si="464"/>
        <v>0</v>
      </c>
      <c r="AM1549" s="27">
        <f t="shared" si="465"/>
        <v>0</v>
      </c>
      <c r="AN1549" s="77">
        <f t="shared" ref="AN1549:AN1612" si="477">IF(B1549="โปรดเลือก",0,IF(B1549="เป็นสมาชิก กบข. ",(AK1549/365)+(AL1549/12)+AM1549+I1549,ROUND((AK1549/365)+(AL1549/12)+AM1549,0)))</f>
        <v>0</v>
      </c>
      <c r="AP1549" s="27">
        <f t="shared" si="466"/>
        <v>0</v>
      </c>
      <c r="AQ1549" s="207">
        <f t="shared" si="467"/>
        <v>0</v>
      </c>
      <c r="AR1549" s="27">
        <f t="shared" si="468"/>
        <v>0</v>
      </c>
      <c r="AS1549" s="27">
        <f t="shared" si="469"/>
        <v>0</v>
      </c>
      <c r="AT1549" s="27">
        <f t="shared" si="470"/>
        <v>0</v>
      </c>
      <c r="AU1549" s="27">
        <f t="shared" si="471"/>
        <v>0</v>
      </c>
      <c r="AV1549" s="27">
        <f t="shared" si="472"/>
        <v>0</v>
      </c>
      <c r="AW1549" s="27">
        <f t="shared" si="473"/>
        <v>0</v>
      </c>
    </row>
    <row r="1550" spans="1:49">
      <c r="A1550" s="78">
        <v>1539</v>
      </c>
      <c r="B1550" s="69" t="s">
        <v>328</v>
      </c>
      <c r="C1550" s="314"/>
      <c r="D1550" s="72"/>
      <c r="E1550" s="180"/>
      <c r="F1550" s="72"/>
      <c r="G1550" s="72"/>
      <c r="H1550" s="325">
        <f t="shared" si="474"/>
        <v>0</v>
      </c>
      <c r="I1550" s="71"/>
      <c r="J1550" s="303"/>
      <c r="K1550" s="303"/>
      <c r="L1550" s="303"/>
      <c r="M1550" s="304">
        <f t="shared" si="459"/>
        <v>0</v>
      </c>
      <c r="N1550" s="326" t="str">
        <f t="shared" si="475"/>
        <v/>
      </c>
      <c r="O1550" s="71"/>
      <c r="P1550" s="303"/>
      <c r="Q1550" s="214">
        <f t="shared" si="460"/>
        <v>0</v>
      </c>
      <c r="R1550" s="71"/>
      <c r="S1550" s="308"/>
      <c r="T1550" s="308"/>
      <c r="U1550" s="308"/>
      <c r="V1550" s="79"/>
      <c r="W1550" s="303"/>
      <c r="X1550" s="303"/>
      <c r="Y1550" s="309">
        <f t="shared" si="476"/>
        <v>0</v>
      </c>
      <c r="Z1550" s="73" t="s">
        <v>169</v>
      </c>
      <c r="AA1550" s="73" t="s">
        <v>169</v>
      </c>
      <c r="AB1550" s="317"/>
      <c r="AC1550" s="73" t="s">
        <v>169</v>
      </c>
      <c r="AD1550" s="73" t="s">
        <v>169</v>
      </c>
      <c r="AE1550" s="317"/>
      <c r="AF1550" s="73" t="s">
        <v>169</v>
      </c>
      <c r="AG1550" s="73" t="s">
        <v>169</v>
      </c>
      <c r="AH1550" s="317"/>
      <c r="AI1550" s="88">
        <f t="shared" si="461"/>
        <v>0</v>
      </c>
      <c r="AJ1550" s="312">
        <f t="shared" si="462"/>
        <v>0</v>
      </c>
      <c r="AK1550" s="27">
        <f t="shared" si="463"/>
        <v>0</v>
      </c>
      <c r="AL1550" s="27">
        <f t="shared" si="464"/>
        <v>0</v>
      </c>
      <c r="AM1550" s="27">
        <f t="shared" si="465"/>
        <v>0</v>
      </c>
      <c r="AN1550" s="77">
        <f t="shared" si="477"/>
        <v>0</v>
      </c>
      <c r="AP1550" s="27">
        <f t="shared" si="466"/>
        <v>0</v>
      </c>
      <c r="AQ1550" s="207">
        <f t="shared" si="467"/>
        <v>0</v>
      </c>
      <c r="AR1550" s="27">
        <f t="shared" si="468"/>
        <v>0</v>
      </c>
      <c r="AS1550" s="27">
        <f t="shared" si="469"/>
        <v>0</v>
      </c>
      <c r="AT1550" s="27">
        <f t="shared" si="470"/>
        <v>0</v>
      </c>
      <c r="AU1550" s="27">
        <f t="shared" si="471"/>
        <v>0</v>
      </c>
      <c r="AV1550" s="27">
        <f t="shared" si="472"/>
        <v>0</v>
      </c>
      <c r="AW1550" s="27">
        <f t="shared" si="473"/>
        <v>0</v>
      </c>
    </row>
    <row r="1551" spans="1:49">
      <c r="A1551" s="78">
        <v>1540</v>
      </c>
      <c r="B1551" s="69" t="s">
        <v>328</v>
      </c>
      <c r="C1551" s="314"/>
      <c r="D1551" s="72"/>
      <c r="E1551" s="180"/>
      <c r="F1551" s="72"/>
      <c r="G1551" s="72"/>
      <c r="H1551" s="325">
        <f t="shared" si="474"/>
        <v>0</v>
      </c>
      <c r="I1551" s="71"/>
      <c r="J1551" s="303"/>
      <c r="K1551" s="303"/>
      <c r="L1551" s="303"/>
      <c r="M1551" s="304">
        <f t="shared" si="459"/>
        <v>0</v>
      </c>
      <c r="N1551" s="326" t="str">
        <f t="shared" si="475"/>
        <v/>
      </c>
      <c r="O1551" s="71"/>
      <c r="P1551" s="303"/>
      <c r="Q1551" s="214">
        <f t="shared" si="460"/>
        <v>0</v>
      </c>
      <c r="R1551" s="71"/>
      <c r="S1551" s="308"/>
      <c r="T1551" s="308"/>
      <c r="U1551" s="308"/>
      <c r="V1551" s="79"/>
      <c r="W1551" s="303"/>
      <c r="X1551" s="303"/>
      <c r="Y1551" s="309">
        <f t="shared" si="476"/>
        <v>0</v>
      </c>
      <c r="Z1551" s="73" t="s">
        <v>169</v>
      </c>
      <c r="AA1551" s="73" t="s">
        <v>169</v>
      </c>
      <c r="AB1551" s="317"/>
      <c r="AC1551" s="73" t="s">
        <v>169</v>
      </c>
      <c r="AD1551" s="73" t="s">
        <v>169</v>
      </c>
      <c r="AE1551" s="317"/>
      <c r="AF1551" s="73" t="s">
        <v>169</v>
      </c>
      <c r="AG1551" s="73" t="s">
        <v>169</v>
      </c>
      <c r="AH1551" s="317"/>
      <c r="AI1551" s="88">
        <f t="shared" si="461"/>
        <v>0</v>
      </c>
      <c r="AJ1551" s="312">
        <f t="shared" si="462"/>
        <v>0</v>
      </c>
      <c r="AK1551" s="27">
        <f t="shared" si="463"/>
        <v>0</v>
      </c>
      <c r="AL1551" s="27">
        <f t="shared" si="464"/>
        <v>0</v>
      </c>
      <c r="AM1551" s="27">
        <f t="shared" si="465"/>
        <v>0</v>
      </c>
      <c r="AN1551" s="77">
        <f t="shared" si="477"/>
        <v>0</v>
      </c>
      <c r="AP1551" s="27">
        <f t="shared" si="466"/>
        <v>0</v>
      </c>
      <c r="AQ1551" s="207">
        <f t="shared" si="467"/>
        <v>0</v>
      </c>
      <c r="AR1551" s="27">
        <f t="shared" si="468"/>
        <v>0</v>
      </c>
      <c r="AS1551" s="27">
        <f t="shared" si="469"/>
        <v>0</v>
      </c>
      <c r="AT1551" s="27">
        <f t="shared" si="470"/>
        <v>0</v>
      </c>
      <c r="AU1551" s="27">
        <f t="shared" si="471"/>
        <v>0</v>
      </c>
      <c r="AV1551" s="27">
        <f t="shared" si="472"/>
        <v>0</v>
      </c>
      <c r="AW1551" s="27">
        <f t="shared" si="473"/>
        <v>0</v>
      </c>
    </row>
    <row r="1552" spans="1:49">
      <c r="A1552" s="78">
        <v>1541</v>
      </c>
      <c r="B1552" s="69" t="s">
        <v>328</v>
      </c>
      <c r="C1552" s="314"/>
      <c r="D1552" s="72"/>
      <c r="E1552" s="180"/>
      <c r="F1552" s="72"/>
      <c r="G1552" s="72"/>
      <c r="H1552" s="325">
        <f t="shared" si="474"/>
        <v>0</v>
      </c>
      <c r="I1552" s="71"/>
      <c r="J1552" s="303"/>
      <c r="K1552" s="303"/>
      <c r="L1552" s="303"/>
      <c r="M1552" s="304">
        <f t="shared" si="459"/>
        <v>0</v>
      </c>
      <c r="N1552" s="326" t="str">
        <f t="shared" si="475"/>
        <v/>
      </c>
      <c r="O1552" s="71"/>
      <c r="P1552" s="303"/>
      <c r="Q1552" s="214">
        <f t="shared" si="460"/>
        <v>0</v>
      </c>
      <c r="R1552" s="71"/>
      <c r="S1552" s="308"/>
      <c r="T1552" s="308"/>
      <c r="U1552" s="308"/>
      <c r="V1552" s="79"/>
      <c r="W1552" s="303"/>
      <c r="X1552" s="303"/>
      <c r="Y1552" s="309">
        <f t="shared" si="476"/>
        <v>0</v>
      </c>
      <c r="Z1552" s="73" t="s">
        <v>169</v>
      </c>
      <c r="AA1552" s="73" t="s">
        <v>169</v>
      </c>
      <c r="AB1552" s="317"/>
      <c r="AC1552" s="73" t="s">
        <v>169</v>
      </c>
      <c r="AD1552" s="73" t="s">
        <v>169</v>
      </c>
      <c r="AE1552" s="317"/>
      <c r="AF1552" s="73" t="s">
        <v>169</v>
      </c>
      <c r="AG1552" s="73" t="s">
        <v>169</v>
      </c>
      <c r="AH1552" s="317"/>
      <c r="AI1552" s="88">
        <f t="shared" si="461"/>
        <v>0</v>
      </c>
      <c r="AJ1552" s="312">
        <f t="shared" si="462"/>
        <v>0</v>
      </c>
      <c r="AK1552" s="27">
        <f t="shared" si="463"/>
        <v>0</v>
      </c>
      <c r="AL1552" s="27">
        <f t="shared" si="464"/>
        <v>0</v>
      </c>
      <c r="AM1552" s="27">
        <f t="shared" si="465"/>
        <v>0</v>
      </c>
      <c r="AN1552" s="77">
        <f t="shared" si="477"/>
        <v>0</v>
      </c>
      <c r="AP1552" s="27">
        <f t="shared" si="466"/>
        <v>0</v>
      </c>
      <c r="AQ1552" s="207">
        <f t="shared" si="467"/>
        <v>0</v>
      </c>
      <c r="AR1552" s="27">
        <f t="shared" si="468"/>
        <v>0</v>
      </c>
      <c r="AS1552" s="27">
        <f t="shared" si="469"/>
        <v>0</v>
      </c>
      <c r="AT1552" s="27">
        <f t="shared" si="470"/>
        <v>0</v>
      </c>
      <c r="AU1552" s="27">
        <f t="shared" si="471"/>
        <v>0</v>
      </c>
      <c r="AV1552" s="27">
        <f t="shared" si="472"/>
        <v>0</v>
      </c>
      <c r="AW1552" s="27">
        <f t="shared" si="473"/>
        <v>0</v>
      </c>
    </row>
    <row r="1553" spans="1:49">
      <c r="A1553" s="78">
        <v>1542</v>
      </c>
      <c r="B1553" s="69" t="s">
        <v>328</v>
      </c>
      <c r="C1553" s="314"/>
      <c r="D1553" s="72"/>
      <c r="E1553" s="180"/>
      <c r="F1553" s="72"/>
      <c r="G1553" s="72"/>
      <c r="H1553" s="325">
        <f t="shared" si="474"/>
        <v>0</v>
      </c>
      <c r="I1553" s="71"/>
      <c r="J1553" s="303"/>
      <c r="K1553" s="303"/>
      <c r="L1553" s="303"/>
      <c r="M1553" s="304">
        <f t="shared" si="459"/>
        <v>0</v>
      </c>
      <c r="N1553" s="326" t="str">
        <f t="shared" si="475"/>
        <v/>
      </c>
      <c r="O1553" s="71"/>
      <c r="P1553" s="303"/>
      <c r="Q1553" s="214">
        <f t="shared" si="460"/>
        <v>0</v>
      </c>
      <c r="R1553" s="71"/>
      <c r="S1553" s="308"/>
      <c r="T1553" s="308"/>
      <c r="U1553" s="308"/>
      <c r="V1553" s="79"/>
      <c r="W1553" s="303"/>
      <c r="X1553" s="303"/>
      <c r="Y1553" s="309">
        <f t="shared" si="476"/>
        <v>0</v>
      </c>
      <c r="Z1553" s="73" t="s">
        <v>169</v>
      </c>
      <c r="AA1553" s="73" t="s">
        <v>169</v>
      </c>
      <c r="AB1553" s="317"/>
      <c r="AC1553" s="73" t="s">
        <v>169</v>
      </c>
      <c r="AD1553" s="73" t="s">
        <v>169</v>
      </c>
      <c r="AE1553" s="317"/>
      <c r="AF1553" s="73" t="s">
        <v>169</v>
      </c>
      <c r="AG1553" s="73" t="s">
        <v>169</v>
      </c>
      <c r="AH1553" s="317"/>
      <c r="AI1553" s="88">
        <f t="shared" si="461"/>
        <v>0</v>
      </c>
      <c r="AJ1553" s="312">
        <f t="shared" si="462"/>
        <v>0</v>
      </c>
      <c r="AK1553" s="27">
        <f t="shared" si="463"/>
        <v>0</v>
      </c>
      <c r="AL1553" s="27">
        <f t="shared" si="464"/>
        <v>0</v>
      </c>
      <c r="AM1553" s="27">
        <f t="shared" si="465"/>
        <v>0</v>
      </c>
      <c r="AN1553" s="77">
        <f t="shared" si="477"/>
        <v>0</v>
      </c>
      <c r="AP1553" s="27">
        <f t="shared" si="466"/>
        <v>0</v>
      </c>
      <c r="AQ1553" s="207">
        <f t="shared" si="467"/>
        <v>0</v>
      </c>
      <c r="AR1553" s="27">
        <f t="shared" si="468"/>
        <v>0</v>
      </c>
      <c r="AS1553" s="27">
        <f t="shared" si="469"/>
        <v>0</v>
      </c>
      <c r="AT1553" s="27">
        <f t="shared" si="470"/>
        <v>0</v>
      </c>
      <c r="AU1553" s="27">
        <f t="shared" si="471"/>
        <v>0</v>
      </c>
      <c r="AV1553" s="27">
        <f t="shared" si="472"/>
        <v>0</v>
      </c>
      <c r="AW1553" s="27">
        <f t="shared" si="473"/>
        <v>0</v>
      </c>
    </row>
    <row r="1554" spans="1:49">
      <c r="A1554" s="78">
        <v>1543</v>
      </c>
      <c r="B1554" s="69" t="s">
        <v>328</v>
      </c>
      <c r="C1554" s="314"/>
      <c r="D1554" s="72"/>
      <c r="E1554" s="180"/>
      <c r="F1554" s="72"/>
      <c r="G1554" s="72"/>
      <c r="H1554" s="325">
        <f t="shared" si="474"/>
        <v>0</v>
      </c>
      <c r="I1554" s="71"/>
      <c r="J1554" s="303"/>
      <c r="K1554" s="303"/>
      <c r="L1554" s="303"/>
      <c r="M1554" s="304">
        <f t="shared" si="459"/>
        <v>0</v>
      </c>
      <c r="N1554" s="326" t="str">
        <f t="shared" si="475"/>
        <v/>
      </c>
      <c r="O1554" s="71"/>
      <c r="P1554" s="303"/>
      <c r="Q1554" s="214">
        <f t="shared" si="460"/>
        <v>0</v>
      </c>
      <c r="R1554" s="71"/>
      <c r="S1554" s="308"/>
      <c r="T1554" s="308"/>
      <c r="U1554" s="308"/>
      <c r="V1554" s="79"/>
      <c r="W1554" s="303"/>
      <c r="X1554" s="303"/>
      <c r="Y1554" s="309">
        <f t="shared" si="476"/>
        <v>0</v>
      </c>
      <c r="Z1554" s="73" t="s">
        <v>169</v>
      </c>
      <c r="AA1554" s="73" t="s">
        <v>169</v>
      </c>
      <c r="AB1554" s="317"/>
      <c r="AC1554" s="73" t="s">
        <v>169</v>
      </c>
      <c r="AD1554" s="73" t="s">
        <v>169</v>
      </c>
      <c r="AE1554" s="317"/>
      <c r="AF1554" s="73" t="s">
        <v>169</v>
      </c>
      <c r="AG1554" s="73" t="s">
        <v>169</v>
      </c>
      <c r="AH1554" s="317"/>
      <c r="AI1554" s="88">
        <f t="shared" si="461"/>
        <v>0</v>
      </c>
      <c r="AJ1554" s="312">
        <f t="shared" si="462"/>
        <v>0</v>
      </c>
      <c r="AK1554" s="27">
        <f t="shared" si="463"/>
        <v>0</v>
      </c>
      <c r="AL1554" s="27">
        <f t="shared" si="464"/>
        <v>0</v>
      </c>
      <c r="AM1554" s="27">
        <f t="shared" si="465"/>
        <v>0</v>
      </c>
      <c r="AN1554" s="77">
        <f t="shared" si="477"/>
        <v>0</v>
      </c>
      <c r="AP1554" s="27">
        <f t="shared" si="466"/>
        <v>0</v>
      </c>
      <c r="AQ1554" s="207">
        <f t="shared" si="467"/>
        <v>0</v>
      </c>
      <c r="AR1554" s="27">
        <f t="shared" si="468"/>
        <v>0</v>
      </c>
      <c r="AS1554" s="27">
        <f t="shared" si="469"/>
        <v>0</v>
      </c>
      <c r="AT1554" s="27">
        <f t="shared" si="470"/>
        <v>0</v>
      </c>
      <c r="AU1554" s="27">
        <f t="shared" si="471"/>
        <v>0</v>
      </c>
      <c r="AV1554" s="27">
        <f t="shared" si="472"/>
        <v>0</v>
      </c>
      <c r="AW1554" s="27">
        <f t="shared" si="473"/>
        <v>0</v>
      </c>
    </row>
    <row r="1555" spans="1:49">
      <c r="A1555" s="78">
        <v>1544</v>
      </c>
      <c r="B1555" s="69" t="s">
        <v>328</v>
      </c>
      <c r="C1555" s="314"/>
      <c r="D1555" s="72"/>
      <c r="E1555" s="180"/>
      <c r="F1555" s="72"/>
      <c r="G1555" s="72"/>
      <c r="H1555" s="325">
        <f t="shared" si="474"/>
        <v>0</v>
      </c>
      <c r="I1555" s="71"/>
      <c r="J1555" s="303"/>
      <c r="K1555" s="303"/>
      <c r="L1555" s="303"/>
      <c r="M1555" s="304">
        <f t="shared" si="459"/>
        <v>0</v>
      </c>
      <c r="N1555" s="326" t="str">
        <f t="shared" si="475"/>
        <v/>
      </c>
      <c r="O1555" s="71"/>
      <c r="P1555" s="303"/>
      <c r="Q1555" s="214">
        <f t="shared" si="460"/>
        <v>0</v>
      </c>
      <c r="R1555" s="71"/>
      <c r="S1555" s="308"/>
      <c r="T1555" s="308"/>
      <c r="U1555" s="308"/>
      <c r="V1555" s="79"/>
      <c r="W1555" s="303"/>
      <c r="X1555" s="303"/>
      <c r="Y1555" s="309">
        <f t="shared" si="476"/>
        <v>0</v>
      </c>
      <c r="Z1555" s="73" t="s">
        <v>169</v>
      </c>
      <c r="AA1555" s="73" t="s">
        <v>169</v>
      </c>
      <c r="AB1555" s="317"/>
      <c r="AC1555" s="73" t="s">
        <v>169</v>
      </c>
      <c r="AD1555" s="73" t="s">
        <v>169</v>
      </c>
      <c r="AE1555" s="317"/>
      <c r="AF1555" s="73" t="s">
        <v>169</v>
      </c>
      <c r="AG1555" s="73" t="s">
        <v>169</v>
      </c>
      <c r="AH1555" s="317"/>
      <c r="AI1555" s="88">
        <f t="shared" si="461"/>
        <v>0</v>
      </c>
      <c r="AJ1555" s="312">
        <f t="shared" si="462"/>
        <v>0</v>
      </c>
      <c r="AK1555" s="27">
        <f t="shared" si="463"/>
        <v>0</v>
      </c>
      <c r="AL1555" s="27">
        <f t="shared" si="464"/>
        <v>0</v>
      </c>
      <c r="AM1555" s="27">
        <f t="shared" si="465"/>
        <v>0</v>
      </c>
      <c r="AN1555" s="77">
        <f t="shared" si="477"/>
        <v>0</v>
      </c>
      <c r="AP1555" s="27">
        <f t="shared" si="466"/>
        <v>0</v>
      </c>
      <c r="AQ1555" s="207">
        <f t="shared" si="467"/>
        <v>0</v>
      </c>
      <c r="AR1555" s="27">
        <f t="shared" si="468"/>
        <v>0</v>
      </c>
      <c r="AS1555" s="27">
        <f t="shared" si="469"/>
        <v>0</v>
      </c>
      <c r="AT1555" s="27">
        <f t="shared" si="470"/>
        <v>0</v>
      </c>
      <c r="AU1555" s="27">
        <f t="shared" si="471"/>
        <v>0</v>
      </c>
      <c r="AV1555" s="27">
        <f t="shared" si="472"/>
        <v>0</v>
      </c>
      <c r="AW1555" s="27">
        <f t="shared" si="473"/>
        <v>0</v>
      </c>
    </row>
    <row r="1556" spans="1:49">
      <c r="A1556" s="78">
        <v>1545</v>
      </c>
      <c r="B1556" s="69" t="s">
        <v>328</v>
      </c>
      <c r="C1556" s="314"/>
      <c r="D1556" s="72"/>
      <c r="E1556" s="180"/>
      <c r="F1556" s="72"/>
      <c r="G1556" s="72"/>
      <c r="H1556" s="325">
        <f t="shared" si="474"/>
        <v>0</v>
      </c>
      <c r="I1556" s="71"/>
      <c r="J1556" s="303"/>
      <c r="K1556" s="303"/>
      <c r="L1556" s="303"/>
      <c r="M1556" s="304">
        <f t="shared" si="459"/>
        <v>0</v>
      </c>
      <c r="N1556" s="326" t="str">
        <f t="shared" si="475"/>
        <v/>
      </c>
      <c r="O1556" s="71"/>
      <c r="P1556" s="303"/>
      <c r="Q1556" s="214">
        <f t="shared" si="460"/>
        <v>0</v>
      </c>
      <c r="R1556" s="71"/>
      <c r="S1556" s="308"/>
      <c r="T1556" s="308"/>
      <c r="U1556" s="308"/>
      <c r="V1556" s="79"/>
      <c r="W1556" s="303"/>
      <c r="X1556" s="303"/>
      <c r="Y1556" s="309">
        <f t="shared" si="476"/>
        <v>0</v>
      </c>
      <c r="Z1556" s="73" t="s">
        <v>169</v>
      </c>
      <c r="AA1556" s="73" t="s">
        <v>169</v>
      </c>
      <c r="AB1556" s="317"/>
      <c r="AC1556" s="73" t="s">
        <v>169</v>
      </c>
      <c r="AD1556" s="73" t="s">
        <v>169</v>
      </c>
      <c r="AE1556" s="317"/>
      <c r="AF1556" s="73" t="s">
        <v>169</v>
      </c>
      <c r="AG1556" s="73" t="s">
        <v>169</v>
      </c>
      <c r="AH1556" s="317"/>
      <c r="AI1556" s="88">
        <f t="shared" si="461"/>
        <v>0</v>
      </c>
      <c r="AJ1556" s="312">
        <f t="shared" si="462"/>
        <v>0</v>
      </c>
      <c r="AK1556" s="27">
        <f t="shared" si="463"/>
        <v>0</v>
      </c>
      <c r="AL1556" s="27">
        <f t="shared" si="464"/>
        <v>0</v>
      </c>
      <c r="AM1556" s="27">
        <f t="shared" si="465"/>
        <v>0</v>
      </c>
      <c r="AN1556" s="77">
        <f t="shared" si="477"/>
        <v>0</v>
      </c>
      <c r="AP1556" s="27">
        <f t="shared" si="466"/>
        <v>0</v>
      </c>
      <c r="AQ1556" s="207">
        <f t="shared" si="467"/>
        <v>0</v>
      </c>
      <c r="AR1556" s="27">
        <f t="shared" si="468"/>
        <v>0</v>
      </c>
      <c r="AS1556" s="27">
        <f t="shared" si="469"/>
        <v>0</v>
      </c>
      <c r="AT1556" s="27">
        <f t="shared" si="470"/>
        <v>0</v>
      </c>
      <c r="AU1556" s="27">
        <f t="shared" si="471"/>
        <v>0</v>
      </c>
      <c r="AV1556" s="27">
        <f t="shared" si="472"/>
        <v>0</v>
      </c>
      <c r="AW1556" s="27">
        <f t="shared" si="473"/>
        <v>0</v>
      </c>
    </row>
    <row r="1557" spans="1:49">
      <c r="A1557" s="78">
        <v>1546</v>
      </c>
      <c r="B1557" s="69" t="s">
        <v>328</v>
      </c>
      <c r="C1557" s="314"/>
      <c r="D1557" s="72"/>
      <c r="E1557" s="180"/>
      <c r="F1557" s="72"/>
      <c r="G1557" s="72"/>
      <c r="H1557" s="325">
        <f t="shared" si="474"/>
        <v>0</v>
      </c>
      <c r="I1557" s="71"/>
      <c r="J1557" s="303"/>
      <c r="K1557" s="303"/>
      <c r="L1557" s="303"/>
      <c r="M1557" s="304">
        <f t="shared" si="459"/>
        <v>0</v>
      </c>
      <c r="N1557" s="326" t="str">
        <f t="shared" si="475"/>
        <v/>
      </c>
      <c r="O1557" s="71"/>
      <c r="P1557" s="303"/>
      <c r="Q1557" s="214">
        <f t="shared" si="460"/>
        <v>0</v>
      </c>
      <c r="R1557" s="71"/>
      <c r="S1557" s="308"/>
      <c r="T1557" s="308"/>
      <c r="U1557" s="308"/>
      <c r="V1557" s="79"/>
      <c r="W1557" s="303"/>
      <c r="X1557" s="303"/>
      <c r="Y1557" s="309">
        <f t="shared" si="476"/>
        <v>0</v>
      </c>
      <c r="Z1557" s="73" t="s">
        <v>169</v>
      </c>
      <c r="AA1557" s="73" t="s">
        <v>169</v>
      </c>
      <c r="AB1557" s="317"/>
      <c r="AC1557" s="73" t="s">
        <v>169</v>
      </c>
      <c r="AD1557" s="73" t="s">
        <v>169</v>
      </c>
      <c r="AE1557" s="317"/>
      <c r="AF1557" s="73" t="s">
        <v>169</v>
      </c>
      <c r="AG1557" s="73" t="s">
        <v>169</v>
      </c>
      <c r="AH1557" s="317"/>
      <c r="AI1557" s="88">
        <f t="shared" si="461"/>
        <v>0</v>
      </c>
      <c r="AJ1557" s="312">
        <f t="shared" si="462"/>
        <v>0</v>
      </c>
      <c r="AK1557" s="27">
        <f t="shared" si="463"/>
        <v>0</v>
      </c>
      <c r="AL1557" s="27">
        <f t="shared" si="464"/>
        <v>0</v>
      </c>
      <c r="AM1557" s="27">
        <f t="shared" si="465"/>
        <v>0</v>
      </c>
      <c r="AN1557" s="77">
        <f t="shared" si="477"/>
        <v>0</v>
      </c>
      <c r="AP1557" s="27">
        <f t="shared" si="466"/>
        <v>0</v>
      </c>
      <c r="AQ1557" s="207">
        <f t="shared" si="467"/>
        <v>0</v>
      </c>
      <c r="AR1557" s="27">
        <f t="shared" si="468"/>
        <v>0</v>
      </c>
      <c r="AS1557" s="27">
        <f t="shared" si="469"/>
        <v>0</v>
      </c>
      <c r="AT1557" s="27">
        <f t="shared" si="470"/>
        <v>0</v>
      </c>
      <c r="AU1557" s="27">
        <f t="shared" si="471"/>
        <v>0</v>
      </c>
      <c r="AV1557" s="27">
        <f t="shared" si="472"/>
        <v>0</v>
      </c>
      <c r="AW1557" s="27">
        <f t="shared" si="473"/>
        <v>0</v>
      </c>
    </row>
    <row r="1558" spans="1:49">
      <c r="A1558" s="78">
        <v>1547</v>
      </c>
      <c r="B1558" s="69" t="s">
        <v>328</v>
      </c>
      <c r="C1558" s="314"/>
      <c r="D1558" s="72"/>
      <c r="E1558" s="180"/>
      <c r="F1558" s="72"/>
      <c r="G1558" s="72"/>
      <c r="H1558" s="325">
        <f t="shared" si="474"/>
        <v>0</v>
      </c>
      <c r="I1558" s="71"/>
      <c r="J1558" s="303"/>
      <c r="K1558" s="303"/>
      <c r="L1558" s="303"/>
      <c r="M1558" s="304">
        <f t="shared" si="459"/>
        <v>0</v>
      </c>
      <c r="N1558" s="326" t="str">
        <f t="shared" si="475"/>
        <v/>
      </c>
      <c r="O1558" s="71"/>
      <c r="P1558" s="303"/>
      <c r="Q1558" s="214">
        <f t="shared" si="460"/>
        <v>0</v>
      </c>
      <c r="R1558" s="71"/>
      <c r="S1558" s="308"/>
      <c r="T1558" s="308"/>
      <c r="U1558" s="308"/>
      <c r="V1558" s="79"/>
      <c r="W1558" s="303"/>
      <c r="X1558" s="303"/>
      <c r="Y1558" s="309">
        <f t="shared" si="476"/>
        <v>0</v>
      </c>
      <c r="Z1558" s="73" t="s">
        <v>169</v>
      </c>
      <c r="AA1558" s="73" t="s">
        <v>169</v>
      </c>
      <c r="AB1558" s="317"/>
      <c r="AC1558" s="73" t="s">
        <v>169</v>
      </c>
      <c r="AD1558" s="73" t="s">
        <v>169</v>
      </c>
      <c r="AE1558" s="317"/>
      <c r="AF1558" s="73" t="s">
        <v>169</v>
      </c>
      <c r="AG1558" s="73" t="s">
        <v>169</v>
      </c>
      <c r="AH1558" s="317"/>
      <c r="AI1558" s="88">
        <f t="shared" si="461"/>
        <v>0</v>
      </c>
      <c r="AJ1558" s="312">
        <f t="shared" si="462"/>
        <v>0</v>
      </c>
      <c r="AK1558" s="27">
        <f t="shared" si="463"/>
        <v>0</v>
      </c>
      <c r="AL1558" s="27">
        <f t="shared" si="464"/>
        <v>0</v>
      </c>
      <c r="AM1558" s="27">
        <f t="shared" si="465"/>
        <v>0</v>
      </c>
      <c r="AN1558" s="77">
        <f t="shared" si="477"/>
        <v>0</v>
      </c>
      <c r="AP1558" s="27">
        <f t="shared" si="466"/>
        <v>0</v>
      </c>
      <c r="AQ1558" s="207">
        <f t="shared" si="467"/>
        <v>0</v>
      </c>
      <c r="AR1558" s="27">
        <f t="shared" si="468"/>
        <v>0</v>
      </c>
      <c r="AS1558" s="27">
        <f t="shared" si="469"/>
        <v>0</v>
      </c>
      <c r="AT1558" s="27">
        <f t="shared" si="470"/>
        <v>0</v>
      </c>
      <c r="AU1558" s="27">
        <f t="shared" si="471"/>
        <v>0</v>
      </c>
      <c r="AV1558" s="27">
        <f t="shared" si="472"/>
        <v>0</v>
      </c>
      <c r="AW1558" s="27">
        <f t="shared" si="473"/>
        <v>0</v>
      </c>
    </row>
    <row r="1559" spans="1:49">
      <c r="A1559" s="78">
        <v>1548</v>
      </c>
      <c r="B1559" s="69" t="s">
        <v>328</v>
      </c>
      <c r="C1559" s="314"/>
      <c r="D1559" s="72"/>
      <c r="E1559" s="180"/>
      <c r="F1559" s="72"/>
      <c r="G1559" s="72"/>
      <c r="H1559" s="325">
        <f t="shared" si="474"/>
        <v>0</v>
      </c>
      <c r="I1559" s="71"/>
      <c r="J1559" s="303"/>
      <c r="K1559" s="303"/>
      <c r="L1559" s="303"/>
      <c r="M1559" s="304">
        <f t="shared" si="459"/>
        <v>0</v>
      </c>
      <c r="N1559" s="326" t="str">
        <f t="shared" si="475"/>
        <v/>
      </c>
      <c r="O1559" s="71"/>
      <c r="P1559" s="303"/>
      <c r="Q1559" s="214">
        <f t="shared" si="460"/>
        <v>0</v>
      </c>
      <c r="R1559" s="71"/>
      <c r="S1559" s="308"/>
      <c r="T1559" s="308"/>
      <c r="U1559" s="308"/>
      <c r="V1559" s="79"/>
      <c r="W1559" s="303"/>
      <c r="X1559" s="303"/>
      <c r="Y1559" s="309">
        <f t="shared" si="476"/>
        <v>0</v>
      </c>
      <c r="Z1559" s="73" t="s">
        <v>169</v>
      </c>
      <c r="AA1559" s="73" t="s">
        <v>169</v>
      </c>
      <c r="AB1559" s="317"/>
      <c r="AC1559" s="73" t="s">
        <v>169</v>
      </c>
      <c r="AD1559" s="73" t="s">
        <v>169</v>
      </c>
      <c r="AE1559" s="317"/>
      <c r="AF1559" s="73" t="s">
        <v>169</v>
      </c>
      <c r="AG1559" s="73" t="s">
        <v>169</v>
      </c>
      <c r="AH1559" s="317"/>
      <c r="AI1559" s="88">
        <f t="shared" si="461"/>
        <v>0</v>
      </c>
      <c r="AJ1559" s="312">
        <f t="shared" si="462"/>
        <v>0</v>
      </c>
      <c r="AK1559" s="27">
        <f t="shared" si="463"/>
        <v>0</v>
      </c>
      <c r="AL1559" s="27">
        <f t="shared" si="464"/>
        <v>0</v>
      </c>
      <c r="AM1559" s="27">
        <f t="shared" si="465"/>
        <v>0</v>
      </c>
      <c r="AN1559" s="77">
        <f t="shared" si="477"/>
        <v>0</v>
      </c>
      <c r="AP1559" s="27">
        <f t="shared" si="466"/>
        <v>0</v>
      </c>
      <c r="AQ1559" s="207">
        <f t="shared" si="467"/>
        <v>0</v>
      </c>
      <c r="AR1559" s="27">
        <f t="shared" si="468"/>
        <v>0</v>
      </c>
      <c r="AS1559" s="27">
        <f t="shared" si="469"/>
        <v>0</v>
      </c>
      <c r="AT1559" s="27">
        <f t="shared" si="470"/>
        <v>0</v>
      </c>
      <c r="AU1559" s="27">
        <f t="shared" si="471"/>
        <v>0</v>
      </c>
      <c r="AV1559" s="27">
        <f t="shared" si="472"/>
        <v>0</v>
      </c>
      <c r="AW1559" s="27">
        <f t="shared" si="473"/>
        <v>0</v>
      </c>
    </row>
    <row r="1560" spans="1:49">
      <c r="A1560" s="78">
        <v>1549</v>
      </c>
      <c r="B1560" s="69" t="s">
        <v>328</v>
      </c>
      <c r="C1560" s="314"/>
      <c r="D1560" s="72"/>
      <c r="E1560" s="180"/>
      <c r="F1560" s="72"/>
      <c r="G1560" s="72"/>
      <c r="H1560" s="325">
        <f t="shared" si="474"/>
        <v>0</v>
      </c>
      <c r="I1560" s="71"/>
      <c r="J1560" s="303"/>
      <c r="K1560" s="303"/>
      <c r="L1560" s="303"/>
      <c r="M1560" s="304">
        <f t="shared" si="459"/>
        <v>0</v>
      </c>
      <c r="N1560" s="326" t="str">
        <f t="shared" si="475"/>
        <v/>
      </c>
      <c r="O1560" s="71"/>
      <c r="P1560" s="303"/>
      <c r="Q1560" s="214">
        <f t="shared" si="460"/>
        <v>0</v>
      </c>
      <c r="R1560" s="71"/>
      <c r="S1560" s="308"/>
      <c r="T1560" s="308"/>
      <c r="U1560" s="308"/>
      <c r="V1560" s="79"/>
      <c r="W1560" s="303"/>
      <c r="X1560" s="303"/>
      <c r="Y1560" s="309">
        <f t="shared" si="476"/>
        <v>0</v>
      </c>
      <c r="Z1560" s="73" t="s">
        <v>169</v>
      </c>
      <c r="AA1560" s="73" t="s">
        <v>169</v>
      </c>
      <c r="AB1560" s="317"/>
      <c r="AC1560" s="73" t="s">
        <v>169</v>
      </c>
      <c r="AD1560" s="73" t="s">
        <v>169</v>
      </c>
      <c r="AE1560" s="317"/>
      <c r="AF1560" s="73" t="s">
        <v>169</v>
      </c>
      <c r="AG1560" s="73" t="s">
        <v>169</v>
      </c>
      <c r="AH1560" s="317"/>
      <c r="AI1560" s="88">
        <f t="shared" si="461"/>
        <v>0</v>
      </c>
      <c r="AJ1560" s="312">
        <f t="shared" si="462"/>
        <v>0</v>
      </c>
      <c r="AK1560" s="27">
        <f t="shared" si="463"/>
        <v>0</v>
      </c>
      <c r="AL1560" s="27">
        <f t="shared" si="464"/>
        <v>0</v>
      </c>
      <c r="AM1560" s="27">
        <f t="shared" si="465"/>
        <v>0</v>
      </c>
      <c r="AN1560" s="77">
        <f t="shared" si="477"/>
        <v>0</v>
      </c>
      <c r="AP1560" s="27">
        <f t="shared" si="466"/>
        <v>0</v>
      </c>
      <c r="AQ1560" s="207">
        <f t="shared" si="467"/>
        <v>0</v>
      </c>
      <c r="AR1560" s="27">
        <f t="shared" si="468"/>
        <v>0</v>
      </c>
      <c r="AS1560" s="27">
        <f t="shared" si="469"/>
        <v>0</v>
      </c>
      <c r="AT1560" s="27">
        <f t="shared" si="470"/>
        <v>0</v>
      </c>
      <c r="AU1560" s="27">
        <f t="shared" si="471"/>
        <v>0</v>
      </c>
      <c r="AV1560" s="27">
        <f t="shared" si="472"/>
        <v>0</v>
      </c>
      <c r="AW1560" s="27">
        <f t="shared" si="473"/>
        <v>0</v>
      </c>
    </row>
    <row r="1561" spans="1:49">
      <c r="A1561" s="78">
        <v>1550</v>
      </c>
      <c r="B1561" s="69" t="s">
        <v>328</v>
      </c>
      <c r="C1561" s="314"/>
      <c r="D1561" s="72"/>
      <c r="E1561" s="180"/>
      <c r="F1561" s="72"/>
      <c r="G1561" s="72"/>
      <c r="H1561" s="325">
        <f t="shared" si="474"/>
        <v>0</v>
      </c>
      <c r="I1561" s="71"/>
      <c r="J1561" s="303"/>
      <c r="K1561" s="303"/>
      <c r="L1561" s="303"/>
      <c r="M1561" s="304">
        <f t="shared" si="459"/>
        <v>0</v>
      </c>
      <c r="N1561" s="326" t="str">
        <f t="shared" si="475"/>
        <v/>
      </c>
      <c r="O1561" s="71"/>
      <c r="P1561" s="303"/>
      <c r="Q1561" s="214">
        <f t="shared" si="460"/>
        <v>0</v>
      </c>
      <c r="R1561" s="71"/>
      <c r="S1561" s="308"/>
      <c r="T1561" s="308"/>
      <c r="U1561" s="308"/>
      <c r="V1561" s="79"/>
      <c r="W1561" s="303"/>
      <c r="X1561" s="303"/>
      <c r="Y1561" s="309">
        <f t="shared" si="476"/>
        <v>0</v>
      </c>
      <c r="Z1561" s="73" t="s">
        <v>169</v>
      </c>
      <c r="AA1561" s="73" t="s">
        <v>169</v>
      </c>
      <c r="AB1561" s="317"/>
      <c r="AC1561" s="73" t="s">
        <v>169</v>
      </c>
      <c r="AD1561" s="73" t="s">
        <v>169</v>
      </c>
      <c r="AE1561" s="317"/>
      <c r="AF1561" s="73" t="s">
        <v>169</v>
      </c>
      <c r="AG1561" s="73" t="s">
        <v>169</v>
      </c>
      <c r="AH1561" s="317"/>
      <c r="AI1561" s="88">
        <f t="shared" si="461"/>
        <v>0</v>
      </c>
      <c r="AJ1561" s="312">
        <f t="shared" si="462"/>
        <v>0</v>
      </c>
      <c r="AK1561" s="27">
        <f t="shared" si="463"/>
        <v>0</v>
      </c>
      <c r="AL1561" s="27">
        <f t="shared" si="464"/>
        <v>0</v>
      </c>
      <c r="AM1561" s="27">
        <f t="shared" si="465"/>
        <v>0</v>
      </c>
      <c r="AN1561" s="77">
        <f t="shared" si="477"/>
        <v>0</v>
      </c>
      <c r="AP1561" s="27">
        <f t="shared" si="466"/>
        <v>0</v>
      </c>
      <c r="AQ1561" s="207">
        <f t="shared" si="467"/>
        <v>0</v>
      </c>
      <c r="AR1561" s="27">
        <f t="shared" si="468"/>
        <v>0</v>
      </c>
      <c r="AS1561" s="27">
        <f t="shared" si="469"/>
        <v>0</v>
      </c>
      <c r="AT1561" s="27">
        <f t="shared" si="470"/>
        <v>0</v>
      </c>
      <c r="AU1561" s="27">
        <f t="shared" si="471"/>
        <v>0</v>
      </c>
      <c r="AV1561" s="27">
        <f t="shared" si="472"/>
        <v>0</v>
      </c>
      <c r="AW1561" s="27">
        <f t="shared" si="473"/>
        <v>0</v>
      </c>
    </row>
    <row r="1562" spans="1:49">
      <c r="A1562" s="78">
        <v>1551</v>
      </c>
      <c r="B1562" s="69" t="s">
        <v>328</v>
      </c>
      <c r="C1562" s="314"/>
      <c r="D1562" s="72"/>
      <c r="E1562" s="180"/>
      <c r="F1562" s="72"/>
      <c r="G1562" s="72"/>
      <c r="H1562" s="325">
        <f t="shared" si="474"/>
        <v>0</v>
      </c>
      <c r="I1562" s="71"/>
      <c r="J1562" s="303"/>
      <c r="K1562" s="303"/>
      <c r="L1562" s="303"/>
      <c r="M1562" s="304">
        <f t="shared" si="459"/>
        <v>0</v>
      </c>
      <c r="N1562" s="326" t="str">
        <f t="shared" si="475"/>
        <v/>
      </c>
      <c r="O1562" s="71"/>
      <c r="P1562" s="303"/>
      <c r="Q1562" s="214">
        <f t="shared" si="460"/>
        <v>0</v>
      </c>
      <c r="R1562" s="71"/>
      <c r="S1562" s="308"/>
      <c r="T1562" s="308"/>
      <c r="U1562" s="308"/>
      <c r="V1562" s="79"/>
      <c r="W1562" s="303"/>
      <c r="X1562" s="303"/>
      <c r="Y1562" s="309">
        <f t="shared" si="476"/>
        <v>0</v>
      </c>
      <c r="Z1562" s="73" t="s">
        <v>169</v>
      </c>
      <c r="AA1562" s="73" t="s">
        <v>169</v>
      </c>
      <c r="AB1562" s="317"/>
      <c r="AC1562" s="73" t="s">
        <v>169</v>
      </c>
      <c r="AD1562" s="73" t="s">
        <v>169</v>
      </c>
      <c r="AE1562" s="317"/>
      <c r="AF1562" s="73" t="s">
        <v>169</v>
      </c>
      <c r="AG1562" s="73" t="s">
        <v>169</v>
      </c>
      <c r="AH1562" s="317"/>
      <c r="AI1562" s="88">
        <f t="shared" si="461"/>
        <v>0</v>
      </c>
      <c r="AJ1562" s="312">
        <f t="shared" si="462"/>
        <v>0</v>
      </c>
      <c r="AK1562" s="27">
        <f t="shared" si="463"/>
        <v>0</v>
      </c>
      <c r="AL1562" s="27">
        <f t="shared" si="464"/>
        <v>0</v>
      </c>
      <c r="AM1562" s="27">
        <f t="shared" si="465"/>
        <v>0</v>
      </c>
      <c r="AN1562" s="77">
        <f t="shared" si="477"/>
        <v>0</v>
      </c>
      <c r="AP1562" s="27">
        <f t="shared" si="466"/>
        <v>0</v>
      </c>
      <c r="AQ1562" s="207">
        <f t="shared" si="467"/>
        <v>0</v>
      </c>
      <c r="AR1562" s="27">
        <f t="shared" si="468"/>
        <v>0</v>
      </c>
      <c r="AS1562" s="27">
        <f t="shared" si="469"/>
        <v>0</v>
      </c>
      <c r="AT1562" s="27">
        <f t="shared" si="470"/>
        <v>0</v>
      </c>
      <c r="AU1562" s="27">
        <f t="shared" si="471"/>
        <v>0</v>
      </c>
      <c r="AV1562" s="27">
        <f t="shared" si="472"/>
        <v>0</v>
      </c>
      <c r="AW1562" s="27">
        <f t="shared" si="473"/>
        <v>0</v>
      </c>
    </row>
    <row r="1563" spans="1:49">
      <c r="A1563" s="78">
        <v>1552</v>
      </c>
      <c r="B1563" s="69" t="s">
        <v>328</v>
      </c>
      <c r="C1563" s="314"/>
      <c r="D1563" s="72"/>
      <c r="E1563" s="180"/>
      <c r="F1563" s="72"/>
      <c r="G1563" s="72"/>
      <c r="H1563" s="325">
        <f t="shared" si="474"/>
        <v>0</v>
      </c>
      <c r="I1563" s="71"/>
      <c r="J1563" s="303"/>
      <c r="K1563" s="303"/>
      <c r="L1563" s="303"/>
      <c r="M1563" s="304">
        <f t="shared" si="459"/>
        <v>0</v>
      </c>
      <c r="N1563" s="326" t="str">
        <f t="shared" si="475"/>
        <v/>
      </c>
      <c r="O1563" s="71"/>
      <c r="P1563" s="303"/>
      <c r="Q1563" s="214">
        <f t="shared" si="460"/>
        <v>0</v>
      </c>
      <c r="R1563" s="71"/>
      <c r="S1563" s="308"/>
      <c r="T1563" s="308"/>
      <c r="U1563" s="308"/>
      <c r="V1563" s="79"/>
      <c r="W1563" s="303"/>
      <c r="X1563" s="303"/>
      <c r="Y1563" s="309">
        <f t="shared" si="476"/>
        <v>0</v>
      </c>
      <c r="Z1563" s="73" t="s">
        <v>169</v>
      </c>
      <c r="AA1563" s="73" t="s">
        <v>169</v>
      </c>
      <c r="AB1563" s="317"/>
      <c r="AC1563" s="73" t="s">
        <v>169</v>
      </c>
      <c r="AD1563" s="73" t="s">
        <v>169</v>
      </c>
      <c r="AE1563" s="317"/>
      <c r="AF1563" s="73" t="s">
        <v>169</v>
      </c>
      <c r="AG1563" s="73" t="s">
        <v>169</v>
      </c>
      <c r="AH1563" s="317"/>
      <c r="AI1563" s="88">
        <f t="shared" si="461"/>
        <v>0</v>
      </c>
      <c r="AJ1563" s="312">
        <f t="shared" si="462"/>
        <v>0</v>
      </c>
      <c r="AK1563" s="27">
        <f t="shared" si="463"/>
        <v>0</v>
      </c>
      <c r="AL1563" s="27">
        <f t="shared" si="464"/>
        <v>0</v>
      </c>
      <c r="AM1563" s="27">
        <f t="shared" si="465"/>
        <v>0</v>
      </c>
      <c r="AN1563" s="77">
        <f t="shared" si="477"/>
        <v>0</v>
      </c>
      <c r="AP1563" s="27">
        <f t="shared" si="466"/>
        <v>0</v>
      </c>
      <c r="AQ1563" s="207">
        <f t="shared" si="467"/>
        <v>0</v>
      </c>
      <c r="AR1563" s="27">
        <f t="shared" si="468"/>
        <v>0</v>
      </c>
      <c r="AS1563" s="27">
        <f t="shared" si="469"/>
        <v>0</v>
      </c>
      <c r="AT1563" s="27">
        <f t="shared" si="470"/>
        <v>0</v>
      </c>
      <c r="AU1563" s="27">
        <f t="shared" si="471"/>
        <v>0</v>
      </c>
      <c r="AV1563" s="27">
        <f t="shared" si="472"/>
        <v>0</v>
      </c>
      <c r="AW1563" s="27">
        <f t="shared" si="473"/>
        <v>0</v>
      </c>
    </row>
    <row r="1564" spans="1:49">
      <c r="A1564" s="78">
        <v>1553</v>
      </c>
      <c r="B1564" s="69" t="s">
        <v>328</v>
      </c>
      <c r="C1564" s="314"/>
      <c r="D1564" s="72"/>
      <c r="E1564" s="180"/>
      <c r="F1564" s="72"/>
      <c r="G1564" s="72"/>
      <c r="H1564" s="325">
        <f t="shared" si="474"/>
        <v>0</v>
      </c>
      <c r="I1564" s="71"/>
      <c r="J1564" s="303"/>
      <c r="K1564" s="303"/>
      <c r="L1564" s="303"/>
      <c r="M1564" s="304">
        <f t="shared" si="459"/>
        <v>0</v>
      </c>
      <c r="N1564" s="326" t="str">
        <f t="shared" si="475"/>
        <v/>
      </c>
      <c r="O1564" s="71"/>
      <c r="P1564" s="303"/>
      <c r="Q1564" s="214">
        <f t="shared" si="460"/>
        <v>0</v>
      </c>
      <c r="R1564" s="71"/>
      <c r="S1564" s="308"/>
      <c r="T1564" s="308"/>
      <c r="U1564" s="308"/>
      <c r="V1564" s="79"/>
      <c r="W1564" s="303"/>
      <c r="X1564" s="303"/>
      <c r="Y1564" s="309">
        <f t="shared" si="476"/>
        <v>0</v>
      </c>
      <c r="Z1564" s="73" t="s">
        <v>169</v>
      </c>
      <c r="AA1564" s="73" t="s">
        <v>169</v>
      </c>
      <c r="AB1564" s="317"/>
      <c r="AC1564" s="73" t="s">
        <v>169</v>
      </c>
      <c r="AD1564" s="73" t="s">
        <v>169</v>
      </c>
      <c r="AE1564" s="317"/>
      <c r="AF1564" s="73" t="s">
        <v>169</v>
      </c>
      <c r="AG1564" s="73" t="s">
        <v>169</v>
      </c>
      <c r="AH1564" s="317"/>
      <c r="AI1564" s="88">
        <f t="shared" si="461"/>
        <v>0</v>
      </c>
      <c r="AJ1564" s="312">
        <f t="shared" si="462"/>
        <v>0</v>
      </c>
      <c r="AK1564" s="27">
        <f t="shared" si="463"/>
        <v>0</v>
      </c>
      <c r="AL1564" s="27">
        <f t="shared" si="464"/>
        <v>0</v>
      </c>
      <c r="AM1564" s="27">
        <f t="shared" si="465"/>
        <v>0</v>
      </c>
      <c r="AN1564" s="77">
        <f t="shared" si="477"/>
        <v>0</v>
      </c>
      <c r="AP1564" s="27">
        <f t="shared" si="466"/>
        <v>0</v>
      </c>
      <c r="AQ1564" s="207">
        <f t="shared" si="467"/>
        <v>0</v>
      </c>
      <c r="AR1564" s="27">
        <f t="shared" si="468"/>
        <v>0</v>
      </c>
      <c r="AS1564" s="27">
        <f t="shared" si="469"/>
        <v>0</v>
      </c>
      <c r="AT1564" s="27">
        <f t="shared" si="470"/>
        <v>0</v>
      </c>
      <c r="AU1564" s="27">
        <f t="shared" si="471"/>
        <v>0</v>
      </c>
      <c r="AV1564" s="27">
        <f t="shared" si="472"/>
        <v>0</v>
      </c>
      <c r="AW1564" s="27">
        <f t="shared" si="473"/>
        <v>0</v>
      </c>
    </row>
    <row r="1565" spans="1:49">
      <c r="A1565" s="78">
        <v>1554</v>
      </c>
      <c r="B1565" s="69" t="s">
        <v>328</v>
      </c>
      <c r="C1565" s="314"/>
      <c r="D1565" s="72"/>
      <c r="E1565" s="180"/>
      <c r="F1565" s="72"/>
      <c r="G1565" s="72"/>
      <c r="H1565" s="325">
        <f t="shared" si="474"/>
        <v>0</v>
      </c>
      <c r="I1565" s="71"/>
      <c r="J1565" s="303"/>
      <c r="K1565" s="303"/>
      <c r="L1565" s="303"/>
      <c r="M1565" s="304">
        <f t="shared" si="459"/>
        <v>0</v>
      </c>
      <c r="N1565" s="326" t="str">
        <f t="shared" si="475"/>
        <v/>
      </c>
      <c r="O1565" s="71"/>
      <c r="P1565" s="303"/>
      <c r="Q1565" s="214">
        <f t="shared" si="460"/>
        <v>0</v>
      </c>
      <c r="R1565" s="71"/>
      <c r="S1565" s="308"/>
      <c r="T1565" s="308"/>
      <c r="U1565" s="308"/>
      <c r="V1565" s="79"/>
      <c r="W1565" s="303"/>
      <c r="X1565" s="303"/>
      <c r="Y1565" s="309">
        <f t="shared" si="476"/>
        <v>0</v>
      </c>
      <c r="Z1565" s="73" t="s">
        <v>169</v>
      </c>
      <c r="AA1565" s="73" t="s">
        <v>169</v>
      </c>
      <c r="AB1565" s="317"/>
      <c r="AC1565" s="73" t="s">
        <v>169</v>
      </c>
      <c r="AD1565" s="73" t="s">
        <v>169</v>
      </c>
      <c r="AE1565" s="317"/>
      <c r="AF1565" s="73" t="s">
        <v>169</v>
      </c>
      <c r="AG1565" s="73" t="s">
        <v>169</v>
      </c>
      <c r="AH1565" s="317"/>
      <c r="AI1565" s="88">
        <f t="shared" si="461"/>
        <v>0</v>
      </c>
      <c r="AJ1565" s="312">
        <f t="shared" si="462"/>
        <v>0</v>
      </c>
      <c r="AK1565" s="27">
        <f t="shared" si="463"/>
        <v>0</v>
      </c>
      <c r="AL1565" s="27">
        <f t="shared" si="464"/>
        <v>0</v>
      </c>
      <c r="AM1565" s="27">
        <f t="shared" si="465"/>
        <v>0</v>
      </c>
      <c r="AN1565" s="77">
        <f t="shared" si="477"/>
        <v>0</v>
      </c>
      <c r="AP1565" s="27">
        <f t="shared" si="466"/>
        <v>0</v>
      </c>
      <c r="AQ1565" s="207">
        <f t="shared" si="467"/>
        <v>0</v>
      </c>
      <c r="AR1565" s="27">
        <f t="shared" si="468"/>
        <v>0</v>
      </c>
      <c r="AS1565" s="27">
        <f t="shared" si="469"/>
        <v>0</v>
      </c>
      <c r="AT1565" s="27">
        <f t="shared" si="470"/>
        <v>0</v>
      </c>
      <c r="AU1565" s="27">
        <f t="shared" si="471"/>
        <v>0</v>
      </c>
      <c r="AV1565" s="27">
        <f t="shared" si="472"/>
        <v>0</v>
      </c>
      <c r="AW1565" s="27">
        <f t="shared" si="473"/>
        <v>0</v>
      </c>
    </row>
    <row r="1566" spans="1:49">
      <c r="A1566" s="78">
        <v>1555</v>
      </c>
      <c r="B1566" s="69" t="s">
        <v>328</v>
      </c>
      <c r="C1566" s="314"/>
      <c r="D1566" s="72"/>
      <c r="E1566" s="180"/>
      <c r="F1566" s="72"/>
      <c r="G1566" s="72"/>
      <c r="H1566" s="325">
        <f t="shared" si="474"/>
        <v>0</v>
      </c>
      <c r="I1566" s="71"/>
      <c r="J1566" s="303"/>
      <c r="K1566" s="303"/>
      <c r="L1566" s="303"/>
      <c r="M1566" s="304">
        <f t="shared" si="459"/>
        <v>0</v>
      </c>
      <c r="N1566" s="326" t="str">
        <f t="shared" si="475"/>
        <v/>
      </c>
      <c r="O1566" s="71"/>
      <c r="P1566" s="303"/>
      <c r="Q1566" s="214">
        <f t="shared" si="460"/>
        <v>0</v>
      </c>
      <c r="R1566" s="71"/>
      <c r="S1566" s="308"/>
      <c r="T1566" s="308"/>
      <c r="U1566" s="308"/>
      <c r="V1566" s="79"/>
      <c r="W1566" s="303"/>
      <c r="X1566" s="303"/>
      <c r="Y1566" s="309">
        <f t="shared" si="476"/>
        <v>0</v>
      </c>
      <c r="Z1566" s="73" t="s">
        <v>169</v>
      </c>
      <c r="AA1566" s="73" t="s">
        <v>169</v>
      </c>
      <c r="AB1566" s="317"/>
      <c r="AC1566" s="73" t="s">
        <v>169</v>
      </c>
      <c r="AD1566" s="73" t="s">
        <v>169</v>
      </c>
      <c r="AE1566" s="317"/>
      <c r="AF1566" s="73" t="s">
        <v>169</v>
      </c>
      <c r="AG1566" s="73" t="s">
        <v>169</v>
      </c>
      <c r="AH1566" s="317"/>
      <c r="AI1566" s="88">
        <f t="shared" si="461"/>
        <v>0</v>
      </c>
      <c r="AJ1566" s="312">
        <f t="shared" si="462"/>
        <v>0</v>
      </c>
      <c r="AK1566" s="27">
        <f t="shared" si="463"/>
        <v>0</v>
      </c>
      <c r="AL1566" s="27">
        <f t="shared" si="464"/>
        <v>0</v>
      </c>
      <c r="AM1566" s="27">
        <f t="shared" si="465"/>
        <v>0</v>
      </c>
      <c r="AN1566" s="77">
        <f t="shared" si="477"/>
        <v>0</v>
      </c>
      <c r="AP1566" s="27">
        <f t="shared" si="466"/>
        <v>0</v>
      </c>
      <c r="AQ1566" s="207">
        <f t="shared" si="467"/>
        <v>0</v>
      </c>
      <c r="AR1566" s="27">
        <f t="shared" si="468"/>
        <v>0</v>
      </c>
      <c r="AS1566" s="27">
        <f t="shared" si="469"/>
        <v>0</v>
      </c>
      <c r="AT1566" s="27">
        <f t="shared" si="470"/>
        <v>0</v>
      </c>
      <c r="AU1566" s="27">
        <f t="shared" si="471"/>
        <v>0</v>
      </c>
      <c r="AV1566" s="27">
        <f t="shared" si="472"/>
        <v>0</v>
      </c>
      <c r="AW1566" s="27">
        <f t="shared" si="473"/>
        <v>0</v>
      </c>
    </row>
    <row r="1567" spans="1:49">
      <c r="A1567" s="78">
        <v>1556</v>
      </c>
      <c r="B1567" s="69" t="s">
        <v>328</v>
      </c>
      <c r="C1567" s="314"/>
      <c r="D1567" s="72"/>
      <c r="E1567" s="180"/>
      <c r="F1567" s="72"/>
      <c r="G1567" s="72"/>
      <c r="H1567" s="325">
        <f t="shared" si="474"/>
        <v>0</v>
      </c>
      <c r="I1567" s="71"/>
      <c r="J1567" s="303"/>
      <c r="K1567" s="303"/>
      <c r="L1567" s="303"/>
      <c r="M1567" s="304">
        <f t="shared" si="459"/>
        <v>0</v>
      </c>
      <c r="N1567" s="326" t="str">
        <f t="shared" si="475"/>
        <v/>
      </c>
      <c r="O1567" s="71"/>
      <c r="P1567" s="303"/>
      <c r="Q1567" s="214">
        <f t="shared" si="460"/>
        <v>0</v>
      </c>
      <c r="R1567" s="71"/>
      <c r="S1567" s="308"/>
      <c r="T1567" s="308"/>
      <c r="U1567" s="308"/>
      <c r="V1567" s="79"/>
      <c r="W1567" s="303"/>
      <c r="X1567" s="303"/>
      <c r="Y1567" s="309">
        <f t="shared" si="476"/>
        <v>0</v>
      </c>
      <c r="Z1567" s="73" t="s">
        <v>169</v>
      </c>
      <c r="AA1567" s="73" t="s">
        <v>169</v>
      </c>
      <c r="AB1567" s="317"/>
      <c r="AC1567" s="73" t="s">
        <v>169</v>
      </c>
      <c r="AD1567" s="73" t="s">
        <v>169</v>
      </c>
      <c r="AE1567" s="317"/>
      <c r="AF1567" s="73" t="s">
        <v>169</v>
      </c>
      <c r="AG1567" s="73" t="s">
        <v>169</v>
      </c>
      <c r="AH1567" s="317"/>
      <c r="AI1567" s="88">
        <f t="shared" si="461"/>
        <v>0</v>
      </c>
      <c r="AJ1567" s="312">
        <f t="shared" si="462"/>
        <v>0</v>
      </c>
      <c r="AK1567" s="27">
        <f t="shared" si="463"/>
        <v>0</v>
      </c>
      <c r="AL1567" s="27">
        <f t="shared" si="464"/>
        <v>0</v>
      </c>
      <c r="AM1567" s="27">
        <f t="shared" si="465"/>
        <v>0</v>
      </c>
      <c r="AN1567" s="77">
        <f t="shared" si="477"/>
        <v>0</v>
      </c>
      <c r="AP1567" s="27">
        <f t="shared" si="466"/>
        <v>0</v>
      </c>
      <c r="AQ1567" s="207">
        <f t="shared" si="467"/>
        <v>0</v>
      </c>
      <c r="AR1567" s="27">
        <f t="shared" si="468"/>
        <v>0</v>
      </c>
      <c r="AS1567" s="27">
        <f t="shared" si="469"/>
        <v>0</v>
      </c>
      <c r="AT1567" s="27">
        <f t="shared" si="470"/>
        <v>0</v>
      </c>
      <c r="AU1567" s="27">
        <f t="shared" si="471"/>
        <v>0</v>
      </c>
      <c r="AV1567" s="27">
        <f t="shared" si="472"/>
        <v>0</v>
      </c>
      <c r="AW1567" s="27">
        <f t="shared" si="473"/>
        <v>0</v>
      </c>
    </row>
    <row r="1568" spans="1:49">
      <c r="A1568" s="78">
        <v>1557</v>
      </c>
      <c r="B1568" s="69" t="s">
        <v>328</v>
      </c>
      <c r="C1568" s="314"/>
      <c r="D1568" s="72"/>
      <c r="E1568" s="180"/>
      <c r="F1568" s="72"/>
      <c r="G1568" s="72"/>
      <c r="H1568" s="325">
        <f t="shared" si="474"/>
        <v>0</v>
      </c>
      <c r="I1568" s="71"/>
      <c r="J1568" s="303"/>
      <c r="K1568" s="303"/>
      <c r="L1568" s="303"/>
      <c r="M1568" s="304">
        <f t="shared" si="459"/>
        <v>0</v>
      </c>
      <c r="N1568" s="326" t="str">
        <f t="shared" si="475"/>
        <v/>
      </c>
      <c r="O1568" s="71"/>
      <c r="P1568" s="303"/>
      <c r="Q1568" s="214">
        <f t="shared" si="460"/>
        <v>0</v>
      </c>
      <c r="R1568" s="71"/>
      <c r="S1568" s="308"/>
      <c r="T1568" s="308"/>
      <c r="U1568" s="308"/>
      <c r="V1568" s="79"/>
      <c r="W1568" s="303"/>
      <c r="X1568" s="303"/>
      <c r="Y1568" s="309">
        <f t="shared" si="476"/>
        <v>0</v>
      </c>
      <c r="Z1568" s="73" t="s">
        <v>169</v>
      </c>
      <c r="AA1568" s="73" t="s">
        <v>169</v>
      </c>
      <c r="AB1568" s="317"/>
      <c r="AC1568" s="73" t="s">
        <v>169</v>
      </c>
      <c r="AD1568" s="73" t="s">
        <v>169</v>
      </c>
      <c r="AE1568" s="317"/>
      <c r="AF1568" s="73" t="s">
        <v>169</v>
      </c>
      <c r="AG1568" s="73" t="s">
        <v>169</v>
      </c>
      <c r="AH1568" s="317"/>
      <c r="AI1568" s="88">
        <f t="shared" si="461"/>
        <v>0</v>
      </c>
      <c r="AJ1568" s="312">
        <f t="shared" si="462"/>
        <v>0</v>
      </c>
      <c r="AK1568" s="27">
        <f t="shared" si="463"/>
        <v>0</v>
      </c>
      <c r="AL1568" s="27">
        <f t="shared" si="464"/>
        <v>0</v>
      </c>
      <c r="AM1568" s="27">
        <f t="shared" si="465"/>
        <v>0</v>
      </c>
      <c r="AN1568" s="77">
        <f t="shared" si="477"/>
        <v>0</v>
      </c>
      <c r="AP1568" s="27">
        <f t="shared" si="466"/>
        <v>0</v>
      </c>
      <c r="AQ1568" s="207">
        <f t="shared" si="467"/>
        <v>0</v>
      </c>
      <c r="AR1568" s="27">
        <f t="shared" si="468"/>
        <v>0</v>
      </c>
      <c r="AS1568" s="27">
        <f t="shared" si="469"/>
        <v>0</v>
      </c>
      <c r="AT1568" s="27">
        <f t="shared" si="470"/>
        <v>0</v>
      </c>
      <c r="AU1568" s="27">
        <f t="shared" si="471"/>
        <v>0</v>
      </c>
      <c r="AV1568" s="27">
        <f t="shared" si="472"/>
        <v>0</v>
      </c>
      <c r="AW1568" s="27">
        <f t="shared" si="473"/>
        <v>0</v>
      </c>
    </row>
    <row r="1569" spans="1:49">
      <c r="A1569" s="78">
        <v>1558</v>
      </c>
      <c r="B1569" s="69" t="s">
        <v>328</v>
      </c>
      <c r="C1569" s="314"/>
      <c r="D1569" s="72"/>
      <c r="E1569" s="180"/>
      <c r="F1569" s="72"/>
      <c r="G1569" s="72"/>
      <c r="H1569" s="325">
        <f t="shared" si="474"/>
        <v>0</v>
      </c>
      <c r="I1569" s="71"/>
      <c r="J1569" s="303"/>
      <c r="K1569" s="303"/>
      <c r="L1569" s="303"/>
      <c r="M1569" s="304">
        <f t="shared" si="459"/>
        <v>0</v>
      </c>
      <c r="N1569" s="326" t="str">
        <f t="shared" si="475"/>
        <v/>
      </c>
      <c r="O1569" s="71"/>
      <c r="P1569" s="303"/>
      <c r="Q1569" s="214">
        <f t="shared" si="460"/>
        <v>0</v>
      </c>
      <c r="R1569" s="71"/>
      <c r="S1569" s="308"/>
      <c r="T1569" s="308"/>
      <c r="U1569" s="308"/>
      <c r="V1569" s="79"/>
      <c r="W1569" s="303"/>
      <c r="X1569" s="303"/>
      <c r="Y1569" s="309">
        <f t="shared" si="476"/>
        <v>0</v>
      </c>
      <c r="Z1569" s="73" t="s">
        <v>169</v>
      </c>
      <c r="AA1569" s="73" t="s">
        <v>169</v>
      </c>
      <c r="AB1569" s="317"/>
      <c r="AC1569" s="73" t="s">
        <v>169</v>
      </c>
      <c r="AD1569" s="73" t="s">
        <v>169</v>
      </c>
      <c r="AE1569" s="317"/>
      <c r="AF1569" s="73" t="s">
        <v>169</v>
      </c>
      <c r="AG1569" s="73" t="s">
        <v>169</v>
      </c>
      <c r="AH1569" s="317"/>
      <c r="AI1569" s="88">
        <f t="shared" si="461"/>
        <v>0</v>
      </c>
      <c r="AJ1569" s="312">
        <f t="shared" si="462"/>
        <v>0</v>
      </c>
      <c r="AK1569" s="27">
        <f t="shared" si="463"/>
        <v>0</v>
      </c>
      <c r="AL1569" s="27">
        <f t="shared" si="464"/>
        <v>0</v>
      </c>
      <c r="AM1569" s="27">
        <f t="shared" si="465"/>
        <v>0</v>
      </c>
      <c r="AN1569" s="77">
        <f t="shared" si="477"/>
        <v>0</v>
      </c>
      <c r="AP1569" s="27">
        <f t="shared" si="466"/>
        <v>0</v>
      </c>
      <c r="AQ1569" s="207">
        <f t="shared" si="467"/>
        <v>0</v>
      </c>
      <c r="AR1569" s="27">
        <f t="shared" si="468"/>
        <v>0</v>
      </c>
      <c r="AS1569" s="27">
        <f t="shared" si="469"/>
        <v>0</v>
      </c>
      <c r="AT1569" s="27">
        <f t="shared" si="470"/>
        <v>0</v>
      </c>
      <c r="AU1569" s="27">
        <f t="shared" si="471"/>
        <v>0</v>
      </c>
      <c r="AV1569" s="27">
        <f t="shared" si="472"/>
        <v>0</v>
      </c>
      <c r="AW1569" s="27">
        <f t="shared" si="473"/>
        <v>0</v>
      </c>
    </row>
    <row r="1570" spans="1:49">
      <c r="A1570" s="78">
        <v>1559</v>
      </c>
      <c r="B1570" s="69" t="s">
        <v>328</v>
      </c>
      <c r="C1570" s="314"/>
      <c r="D1570" s="72"/>
      <c r="E1570" s="180"/>
      <c r="F1570" s="72"/>
      <c r="G1570" s="72"/>
      <c r="H1570" s="325">
        <f t="shared" si="474"/>
        <v>0</v>
      </c>
      <c r="I1570" s="71"/>
      <c r="J1570" s="303"/>
      <c r="K1570" s="303"/>
      <c r="L1570" s="303"/>
      <c r="M1570" s="304">
        <f t="shared" si="459"/>
        <v>0</v>
      </c>
      <c r="N1570" s="326" t="str">
        <f t="shared" si="475"/>
        <v/>
      </c>
      <c r="O1570" s="71"/>
      <c r="P1570" s="303"/>
      <c r="Q1570" s="214">
        <f t="shared" si="460"/>
        <v>0</v>
      </c>
      <c r="R1570" s="71"/>
      <c r="S1570" s="308"/>
      <c r="T1570" s="308"/>
      <c r="U1570" s="308"/>
      <c r="V1570" s="79"/>
      <c r="W1570" s="303"/>
      <c r="X1570" s="303"/>
      <c r="Y1570" s="309">
        <f t="shared" si="476"/>
        <v>0</v>
      </c>
      <c r="Z1570" s="73" t="s">
        <v>169</v>
      </c>
      <c r="AA1570" s="73" t="s">
        <v>169</v>
      </c>
      <c r="AB1570" s="317"/>
      <c r="AC1570" s="73" t="s">
        <v>169</v>
      </c>
      <c r="AD1570" s="73" t="s">
        <v>169</v>
      </c>
      <c r="AE1570" s="317"/>
      <c r="AF1570" s="73" t="s">
        <v>169</v>
      </c>
      <c r="AG1570" s="73" t="s">
        <v>169</v>
      </c>
      <c r="AH1570" s="317"/>
      <c r="AI1570" s="88">
        <f t="shared" si="461"/>
        <v>0</v>
      </c>
      <c r="AJ1570" s="312">
        <f t="shared" si="462"/>
        <v>0</v>
      </c>
      <c r="AK1570" s="27">
        <f t="shared" si="463"/>
        <v>0</v>
      </c>
      <c r="AL1570" s="27">
        <f t="shared" si="464"/>
        <v>0</v>
      </c>
      <c r="AM1570" s="27">
        <f t="shared" si="465"/>
        <v>0</v>
      </c>
      <c r="AN1570" s="77">
        <f t="shared" si="477"/>
        <v>0</v>
      </c>
      <c r="AP1570" s="27">
        <f t="shared" si="466"/>
        <v>0</v>
      </c>
      <c r="AQ1570" s="207">
        <f t="shared" si="467"/>
        <v>0</v>
      </c>
      <c r="AR1570" s="27">
        <f t="shared" si="468"/>
        <v>0</v>
      </c>
      <c r="AS1570" s="27">
        <f t="shared" si="469"/>
        <v>0</v>
      </c>
      <c r="AT1570" s="27">
        <f t="shared" si="470"/>
        <v>0</v>
      </c>
      <c r="AU1570" s="27">
        <f t="shared" si="471"/>
        <v>0</v>
      </c>
      <c r="AV1570" s="27">
        <f t="shared" si="472"/>
        <v>0</v>
      </c>
      <c r="AW1570" s="27">
        <f t="shared" si="473"/>
        <v>0</v>
      </c>
    </row>
    <row r="1571" spans="1:49">
      <c r="A1571" s="78">
        <v>1560</v>
      </c>
      <c r="B1571" s="69" t="s">
        <v>328</v>
      </c>
      <c r="C1571" s="314"/>
      <c r="D1571" s="72"/>
      <c r="E1571" s="180"/>
      <c r="F1571" s="72"/>
      <c r="G1571" s="72"/>
      <c r="H1571" s="325">
        <f t="shared" si="474"/>
        <v>0</v>
      </c>
      <c r="I1571" s="71"/>
      <c r="J1571" s="303"/>
      <c r="K1571" s="303"/>
      <c r="L1571" s="303"/>
      <c r="M1571" s="304">
        <f t="shared" si="459"/>
        <v>0</v>
      </c>
      <c r="N1571" s="326" t="str">
        <f t="shared" si="475"/>
        <v/>
      </c>
      <c r="O1571" s="71"/>
      <c r="P1571" s="303"/>
      <c r="Q1571" s="214">
        <f t="shared" si="460"/>
        <v>0</v>
      </c>
      <c r="R1571" s="71"/>
      <c r="S1571" s="308"/>
      <c r="T1571" s="308"/>
      <c r="U1571" s="308"/>
      <c r="V1571" s="79"/>
      <c r="W1571" s="303"/>
      <c r="X1571" s="303"/>
      <c r="Y1571" s="309">
        <f t="shared" si="476"/>
        <v>0</v>
      </c>
      <c r="Z1571" s="73" t="s">
        <v>169</v>
      </c>
      <c r="AA1571" s="73" t="s">
        <v>169</v>
      </c>
      <c r="AB1571" s="317"/>
      <c r="AC1571" s="73" t="s">
        <v>169</v>
      </c>
      <c r="AD1571" s="73" t="s">
        <v>169</v>
      </c>
      <c r="AE1571" s="317"/>
      <c r="AF1571" s="73" t="s">
        <v>169</v>
      </c>
      <c r="AG1571" s="73" t="s">
        <v>169</v>
      </c>
      <c r="AH1571" s="317"/>
      <c r="AI1571" s="88">
        <f t="shared" si="461"/>
        <v>0</v>
      </c>
      <c r="AJ1571" s="312">
        <f t="shared" si="462"/>
        <v>0</v>
      </c>
      <c r="AK1571" s="27">
        <f t="shared" si="463"/>
        <v>0</v>
      </c>
      <c r="AL1571" s="27">
        <f t="shared" si="464"/>
        <v>0</v>
      </c>
      <c r="AM1571" s="27">
        <f t="shared" si="465"/>
        <v>0</v>
      </c>
      <c r="AN1571" s="77">
        <f t="shared" si="477"/>
        <v>0</v>
      </c>
      <c r="AP1571" s="27">
        <f t="shared" si="466"/>
        <v>0</v>
      </c>
      <c r="AQ1571" s="207">
        <f t="shared" si="467"/>
        <v>0</v>
      </c>
      <c r="AR1571" s="27">
        <f t="shared" si="468"/>
        <v>0</v>
      </c>
      <c r="AS1571" s="27">
        <f t="shared" si="469"/>
        <v>0</v>
      </c>
      <c r="AT1571" s="27">
        <f t="shared" si="470"/>
        <v>0</v>
      </c>
      <c r="AU1571" s="27">
        <f t="shared" si="471"/>
        <v>0</v>
      </c>
      <c r="AV1571" s="27">
        <f t="shared" si="472"/>
        <v>0</v>
      </c>
      <c r="AW1571" s="27">
        <f t="shared" si="473"/>
        <v>0</v>
      </c>
    </row>
    <row r="1572" spans="1:49">
      <c r="A1572" s="78">
        <v>1561</v>
      </c>
      <c r="B1572" s="69" t="s">
        <v>328</v>
      </c>
      <c r="C1572" s="314"/>
      <c r="D1572" s="72"/>
      <c r="E1572" s="180"/>
      <c r="F1572" s="72"/>
      <c r="G1572" s="72"/>
      <c r="H1572" s="325">
        <f t="shared" si="474"/>
        <v>0</v>
      </c>
      <c r="I1572" s="71"/>
      <c r="J1572" s="303"/>
      <c r="K1572" s="303"/>
      <c r="L1572" s="303"/>
      <c r="M1572" s="304">
        <f t="shared" si="459"/>
        <v>0</v>
      </c>
      <c r="N1572" s="326" t="str">
        <f t="shared" si="475"/>
        <v/>
      </c>
      <c r="O1572" s="71"/>
      <c r="P1572" s="303"/>
      <c r="Q1572" s="214">
        <f t="shared" si="460"/>
        <v>0</v>
      </c>
      <c r="R1572" s="71"/>
      <c r="S1572" s="308"/>
      <c r="T1572" s="308"/>
      <c r="U1572" s="308"/>
      <c r="V1572" s="79"/>
      <c r="W1572" s="303"/>
      <c r="X1572" s="303"/>
      <c r="Y1572" s="309">
        <f t="shared" si="476"/>
        <v>0</v>
      </c>
      <c r="Z1572" s="73" t="s">
        <v>169</v>
      </c>
      <c r="AA1572" s="73" t="s">
        <v>169</v>
      </c>
      <c r="AB1572" s="317"/>
      <c r="AC1572" s="73" t="s">
        <v>169</v>
      </c>
      <c r="AD1572" s="73" t="s">
        <v>169</v>
      </c>
      <c r="AE1572" s="317"/>
      <c r="AF1572" s="73" t="s">
        <v>169</v>
      </c>
      <c r="AG1572" s="73" t="s">
        <v>169</v>
      </c>
      <c r="AH1572" s="317"/>
      <c r="AI1572" s="88">
        <f t="shared" si="461"/>
        <v>0</v>
      </c>
      <c r="AJ1572" s="312">
        <f t="shared" si="462"/>
        <v>0</v>
      </c>
      <c r="AK1572" s="27">
        <f t="shared" si="463"/>
        <v>0</v>
      </c>
      <c r="AL1572" s="27">
        <f t="shared" si="464"/>
        <v>0</v>
      </c>
      <c r="AM1572" s="27">
        <f t="shared" si="465"/>
        <v>0</v>
      </c>
      <c r="AN1572" s="77">
        <f t="shared" si="477"/>
        <v>0</v>
      </c>
      <c r="AP1572" s="27">
        <f t="shared" si="466"/>
        <v>0</v>
      </c>
      <c r="AQ1572" s="207">
        <f t="shared" si="467"/>
        <v>0</v>
      </c>
      <c r="AR1572" s="27">
        <f t="shared" si="468"/>
        <v>0</v>
      </c>
      <c r="AS1572" s="27">
        <f t="shared" si="469"/>
        <v>0</v>
      </c>
      <c r="AT1572" s="27">
        <f t="shared" si="470"/>
        <v>0</v>
      </c>
      <c r="AU1572" s="27">
        <f t="shared" si="471"/>
        <v>0</v>
      </c>
      <c r="AV1572" s="27">
        <f t="shared" si="472"/>
        <v>0</v>
      </c>
      <c r="AW1572" s="27">
        <f t="shared" si="473"/>
        <v>0</v>
      </c>
    </row>
    <row r="1573" spans="1:49">
      <c r="A1573" s="78">
        <v>1562</v>
      </c>
      <c r="B1573" s="69" t="s">
        <v>328</v>
      </c>
      <c r="C1573" s="314"/>
      <c r="D1573" s="72"/>
      <c r="E1573" s="180"/>
      <c r="F1573" s="72"/>
      <c r="G1573" s="72"/>
      <c r="H1573" s="325">
        <f t="shared" si="474"/>
        <v>0</v>
      </c>
      <c r="I1573" s="71"/>
      <c r="J1573" s="303"/>
      <c r="K1573" s="303"/>
      <c r="L1573" s="303"/>
      <c r="M1573" s="304">
        <f t="shared" si="459"/>
        <v>0</v>
      </c>
      <c r="N1573" s="326" t="str">
        <f t="shared" si="475"/>
        <v/>
      </c>
      <c r="O1573" s="71"/>
      <c r="P1573" s="303"/>
      <c r="Q1573" s="214">
        <f t="shared" si="460"/>
        <v>0</v>
      </c>
      <c r="R1573" s="71"/>
      <c r="S1573" s="308"/>
      <c r="T1573" s="308"/>
      <c r="U1573" s="308"/>
      <c r="V1573" s="79"/>
      <c r="W1573" s="303"/>
      <c r="X1573" s="303"/>
      <c r="Y1573" s="309">
        <f t="shared" si="476"/>
        <v>0</v>
      </c>
      <c r="Z1573" s="73" t="s">
        <v>169</v>
      </c>
      <c r="AA1573" s="73" t="s">
        <v>169</v>
      </c>
      <c r="AB1573" s="317"/>
      <c r="AC1573" s="73" t="s">
        <v>169</v>
      </c>
      <c r="AD1573" s="73" t="s">
        <v>169</v>
      </c>
      <c r="AE1573" s="317"/>
      <c r="AF1573" s="73" t="s">
        <v>169</v>
      </c>
      <c r="AG1573" s="73" t="s">
        <v>169</v>
      </c>
      <c r="AH1573" s="317"/>
      <c r="AI1573" s="88">
        <f t="shared" si="461"/>
        <v>0</v>
      </c>
      <c r="AJ1573" s="312">
        <f t="shared" si="462"/>
        <v>0</v>
      </c>
      <c r="AK1573" s="27">
        <f t="shared" si="463"/>
        <v>0</v>
      </c>
      <c r="AL1573" s="27">
        <f t="shared" si="464"/>
        <v>0</v>
      </c>
      <c r="AM1573" s="27">
        <f t="shared" si="465"/>
        <v>0</v>
      </c>
      <c r="AN1573" s="77">
        <f t="shared" si="477"/>
        <v>0</v>
      </c>
      <c r="AP1573" s="27">
        <f t="shared" si="466"/>
        <v>0</v>
      </c>
      <c r="AQ1573" s="207">
        <f t="shared" si="467"/>
        <v>0</v>
      </c>
      <c r="AR1573" s="27">
        <f t="shared" si="468"/>
        <v>0</v>
      </c>
      <c r="AS1573" s="27">
        <f t="shared" si="469"/>
        <v>0</v>
      </c>
      <c r="AT1573" s="27">
        <f t="shared" si="470"/>
        <v>0</v>
      </c>
      <c r="AU1573" s="27">
        <f t="shared" si="471"/>
        <v>0</v>
      </c>
      <c r="AV1573" s="27">
        <f t="shared" si="472"/>
        <v>0</v>
      </c>
      <c r="AW1573" s="27">
        <f t="shared" si="473"/>
        <v>0</v>
      </c>
    </row>
    <row r="1574" spans="1:49">
      <c r="A1574" s="78">
        <v>1563</v>
      </c>
      <c r="B1574" s="69" t="s">
        <v>328</v>
      </c>
      <c r="C1574" s="314"/>
      <c r="D1574" s="72"/>
      <c r="E1574" s="180"/>
      <c r="F1574" s="72"/>
      <c r="G1574" s="72"/>
      <c r="H1574" s="325">
        <f t="shared" si="474"/>
        <v>0</v>
      </c>
      <c r="I1574" s="71"/>
      <c r="J1574" s="303"/>
      <c r="K1574" s="303"/>
      <c r="L1574" s="303"/>
      <c r="M1574" s="304">
        <f t="shared" si="459"/>
        <v>0</v>
      </c>
      <c r="N1574" s="326" t="str">
        <f t="shared" si="475"/>
        <v/>
      </c>
      <c r="O1574" s="71"/>
      <c r="P1574" s="303"/>
      <c r="Q1574" s="214">
        <f t="shared" si="460"/>
        <v>0</v>
      </c>
      <c r="R1574" s="71"/>
      <c r="S1574" s="308"/>
      <c r="T1574" s="308"/>
      <c r="U1574" s="308"/>
      <c r="V1574" s="79"/>
      <c r="W1574" s="303"/>
      <c r="X1574" s="303"/>
      <c r="Y1574" s="309">
        <f t="shared" si="476"/>
        <v>0</v>
      </c>
      <c r="Z1574" s="73" t="s">
        <v>169</v>
      </c>
      <c r="AA1574" s="73" t="s">
        <v>169</v>
      </c>
      <c r="AB1574" s="317"/>
      <c r="AC1574" s="73" t="s">
        <v>169</v>
      </c>
      <c r="AD1574" s="73" t="s">
        <v>169</v>
      </c>
      <c r="AE1574" s="317"/>
      <c r="AF1574" s="73" t="s">
        <v>169</v>
      </c>
      <c r="AG1574" s="73" t="s">
        <v>169</v>
      </c>
      <c r="AH1574" s="317"/>
      <c r="AI1574" s="88">
        <f t="shared" si="461"/>
        <v>0</v>
      </c>
      <c r="AJ1574" s="312">
        <f t="shared" si="462"/>
        <v>0</v>
      </c>
      <c r="AK1574" s="27">
        <f t="shared" si="463"/>
        <v>0</v>
      </c>
      <c r="AL1574" s="27">
        <f t="shared" si="464"/>
        <v>0</v>
      </c>
      <c r="AM1574" s="27">
        <f t="shared" si="465"/>
        <v>0</v>
      </c>
      <c r="AN1574" s="77">
        <f t="shared" si="477"/>
        <v>0</v>
      </c>
      <c r="AP1574" s="27">
        <f t="shared" si="466"/>
        <v>0</v>
      </c>
      <c r="AQ1574" s="207">
        <f t="shared" si="467"/>
        <v>0</v>
      </c>
      <c r="AR1574" s="27">
        <f t="shared" si="468"/>
        <v>0</v>
      </c>
      <c r="AS1574" s="27">
        <f t="shared" si="469"/>
        <v>0</v>
      </c>
      <c r="AT1574" s="27">
        <f t="shared" si="470"/>
        <v>0</v>
      </c>
      <c r="AU1574" s="27">
        <f t="shared" si="471"/>
        <v>0</v>
      </c>
      <c r="AV1574" s="27">
        <f t="shared" si="472"/>
        <v>0</v>
      </c>
      <c r="AW1574" s="27">
        <f t="shared" si="473"/>
        <v>0</v>
      </c>
    </row>
    <row r="1575" spans="1:49">
      <c r="A1575" s="78">
        <v>1564</v>
      </c>
      <c r="B1575" s="69" t="s">
        <v>328</v>
      </c>
      <c r="C1575" s="314"/>
      <c r="D1575" s="72"/>
      <c r="E1575" s="180"/>
      <c r="F1575" s="72"/>
      <c r="G1575" s="72"/>
      <c r="H1575" s="325">
        <f t="shared" si="474"/>
        <v>0</v>
      </c>
      <c r="I1575" s="71"/>
      <c r="J1575" s="303"/>
      <c r="K1575" s="303"/>
      <c r="L1575" s="303"/>
      <c r="M1575" s="304">
        <f t="shared" si="459"/>
        <v>0</v>
      </c>
      <c r="N1575" s="326" t="str">
        <f t="shared" si="475"/>
        <v/>
      </c>
      <c r="O1575" s="71"/>
      <c r="P1575" s="303"/>
      <c r="Q1575" s="214">
        <f t="shared" si="460"/>
        <v>0</v>
      </c>
      <c r="R1575" s="71"/>
      <c r="S1575" s="308"/>
      <c r="T1575" s="308"/>
      <c r="U1575" s="308"/>
      <c r="V1575" s="79"/>
      <c r="W1575" s="303"/>
      <c r="X1575" s="303"/>
      <c r="Y1575" s="309">
        <f t="shared" si="476"/>
        <v>0</v>
      </c>
      <c r="Z1575" s="73" t="s">
        <v>169</v>
      </c>
      <c r="AA1575" s="73" t="s">
        <v>169</v>
      </c>
      <c r="AB1575" s="317"/>
      <c r="AC1575" s="73" t="s">
        <v>169</v>
      </c>
      <c r="AD1575" s="73" t="s">
        <v>169</v>
      </c>
      <c r="AE1575" s="317"/>
      <c r="AF1575" s="73" t="s">
        <v>169</v>
      </c>
      <c r="AG1575" s="73" t="s">
        <v>169</v>
      </c>
      <c r="AH1575" s="317"/>
      <c r="AI1575" s="88">
        <f t="shared" si="461"/>
        <v>0</v>
      </c>
      <c r="AJ1575" s="312">
        <f t="shared" si="462"/>
        <v>0</v>
      </c>
      <c r="AK1575" s="27">
        <f t="shared" si="463"/>
        <v>0</v>
      </c>
      <c r="AL1575" s="27">
        <f t="shared" si="464"/>
        <v>0</v>
      </c>
      <c r="AM1575" s="27">
        <f t="shared" si="465"/>
        <v>0</v>
      </c>
      <c r="AN1575" s="77">
        <f t="shared" si="477"/>
        <v>0</v>
      </c>
      <c r="AP1575" s="27">
        <f t="shared" si="466"/>
        <v>0</v>
      </c>
      <c r="AQ1575" s="207">
        <f t="shared" si="467"/>
        <v>0</v>
      </c>
      <c r="AR1575" s="27">
        <f t="shared" si="468"/>
        <v>0</v>
      </c>
      <c r="AS1575" s="27">
        <f t="shared" si="469"/>
        <v>0</v>
      </c>
      <c r="AT1575" s="27">
        <f t="shared" si="470"/>
        <v>0</v>
      </c>
      <c r="AU1575" s="27">
        <f t="shared" si="471"/>
        <v>0</v>
      </c>
      <c r="AV1575" s="27">
        <f t="shared" si="472"/>
        <v>0</v>
      </c>
      <c r="AW1575" s="27">
        <f t="shared" si="473"/>
        <v>0</v>
      </c>
    </row>
    <row r="1576" spans="1:49">
      <c r="A1576" s="78">
        <v>1565</v>
      </c>
      <c r="B1576" s="69" t="s">
        <v>328</v>
      </c>
      <c r="C1576" s="314"/>
      <c r="D1576" s="72"/>
      <c r="E1576" s="180"/>
      <c r="F1576" s="72"/>
      <c r="G1576" s="72"/>
      <c r="H1576" s="325">
        <f t="shared" si="474"/>
        <v>0</v>
      </c>
      <c r="I1576" s="71"/>
      <c r="J1576" s="303"/>
      <c r="K1576" s="303"/>
      <c r="L1576" s="303"/>
      <c r="M1576" s="304">
        <f t="shared" si="459"/>
        <v>0</v>
      </c>
      <c r="N1576" s="326" t="str">
        <f t="shared" si="475"/>
        <v/>
      </c>
      <c r="O1576" s="71"/>
      <c r="P1576" s="303"/>
      <c r="Q1576" s="214">
        <f t="shared" si="460"/>
        <v>0</v>
      </c>
      <c r="R1576" s="71"/>
      <c r="S1576" s="308"/>
      <c r="T1576" s="308"/>
      <c r="U1576" s="308"/>
      <c r="V1576" s="79"/>
      <c r="W1576" s="303"/>
      <c r="X1576" s="303"/>
      <c r="Y1576" s="309">
        <f t="shared" si="476"/>
        <v>0</v>
      </c>
      <c r="Z1576" s="73" t="s">
        <v>169</v>
      </c>
      <c r="AA1576" s="73" t="s">
        <v>169</v>
      </c>
      <c r="AB1576" s="317"/>
      <c r="AC1576" s="73" t="s">
        <v>169</v>
      </c>
      <c r="AD1576" s="73" t="s">
        <v>169</v>
      </c>
      <c r="AE1576" s="317"/>
      <c r="AF1576" s="73" t="s">
        <v>169</v>
      </c>
      <c r="AG1576" s="73" t="s">
        <v>169</v>
      </c>
      <c r="AH1576" s="317"/>
      <c r="AI1576" s="88">
        <f t="shared" si="461"/>
        <v>0</v>
      </c>
      <c r="AJ1576" s="312">
        <f t="shared" si="462"/>
        <v>0</v>
      </c>
      <c r="AK1576" s="27">
        <f t="shared" si="463"/>
        <v>0</v>
      </c>
      <c r="AL1576" s="27">
        <f t="shared" si="464"/>
        <v>0</v>
      </c>
      <c r="AM1576" s="27">
        <f t="shared" si="465"/>
        <v>0</v>
      </c>
      <c r="AN1576" s="77">
        <f t="shared" si="477"/>
        <v>0</v>
      </c>
      <c r="AP1576" s="27">
        <f t="shared" si="466"/>
        <v>0</v>
      </c>
      <c r="AQ1576" s="207">
        <f t="shared" si="467"/>
        <v>0</v>
      </c>
      <c r="AR1576" s="27">
        <f t="shared" si="468"/>
        <v>0</v>
      </c>
      <c r="AS1576" s="27">
        <f t="shared" si="469"/>
        <v>0</v>
      </c>
      <c r="AT1576" s="27">
        <f t="shared" si="470"/>
        <v>0</v>
      </c>
      <c r="AU1576" s="27">
        <f t="shared" si="471"/>
        <v>0</v>
      </c>
      <c r="AV1576" s="27">
        <f t="shared" si="472"/>
        <v>0</v>
      </c>
      <c r="AW1576" s="27">
        <f t="shared" si="473"/>
        <v>0</v>
      </c>
    </row>
    <row r="1577" spans="1:49">
      <c r="A1577" s="78">
        <v>1566</v>
      </c>
      <c r="B1577" s="69" t="s">
        <v>328</v>
      </c>
      <c r="C1577" s="314"/>
      <c r="D1577" s="72"/>
      <c r="E1577" s="180"/>
      <c r="F1577" s="72"/>
      <c r="G1577" s="72"/>
      <c r="H1577" s="325">
        <f t="shared" si="474"/>
        <v>0</v>
      </c>
      <c r="I1577" s="71"/>
      <c r="J1577" s="303"/>
      <c r="K1577" s="303"/>
      <c r="L1577" s="303"/>
      <c r="M1577" s="304">
        <f t="shared" si="459"/>
        <v>0</v>
      </c>
      <c r="N1577" s="326" t="str">
        <f t="shared" si="475"/>
        <v/>
      </c>
      <c r="O1577" s="71"/>
      <c r="P1577" s="303"/>
      <c r="Q1577" s="214">
        <f t="shared" si="460"/>
        <v>0</v>
      </c>
      <c r="R1577" s="71"/>
      <c r="S1577" s="308"/>
      <c r="T1577" s="308"/>
      <c r="U1577" s="308"/>
      <c r="V1577" s="79"/>
      <c r="W1577" s="303"/>
      <c r="X1577" s="303"/>
      <c r="Y1577" s="309">
        <f t="shared" si="476"/>
        <v>0</v>
      </c>
      <c r="Z1577" s="73" t="s">
        <v>169</v>
      </c>
      <c r="AA1577" s="73" t="s">
        <v>169</v>
      </c>
      <c r="AB1577" s="317"/>
      <c r="AC1577" s="73" t="s">
        <v>169</v>
      </c>
      <c r="AD1577" s="73" t="s">
        <v>169</v>
      </c>
      <c r="AE1577" s="317"/>
      <c r="AF1577" s="73" t="s">
        <v>169</v>
      </c>
      <c r="AG1577" s="73" t="s">
        <v>169</v>
      </c>
      <c r="AH1577" s="317"/>
      <c r="AI1577" s="88">
        <f t="shared" si="461"/>
        <v>0</v>
      </c>
      <c r="AJ1577" s="312">
        <f t="shared" si="462"/>
        <v>0</v>
      </c>
      <c r="AK1577" s="27">
        <f t="shared" si="463"/>
        <v>0</v>
      </c>
      <c r="AL1577" s="27">
        <f t="shared" si="464"/>
        <v>0</v>
      </c>
      <c r="AM1577" s="27">
        <f t="shared" si="465"/>
        <v>0</v>
      </c>
      <c r="AN1577" s="77">
        <f t="shared" si="477"/>
        <v>0</v>
      </c>
      <c r="AP1577" s="27">
        <f t="shared" si="466"/>
        <v>0</v>
      </c>
      <c r="AQ1577" s="207">
        <f t="shared" si="467"/>
        <v>0</v>
      </c>
      <c r="AR1577" s="27">
        <f t="shared" si="468"/>
        <v>0</v>
      </c>
      <c r="AS1577" s="27">
        <f t="shared" si="469"/>
        <v>0</v>
      </c>
      <c r="AT1577" s="27">
        <f t="shared" si="470"/>
        <v>0</v>
      </c>
      <c r="AU1577" s="27">
        <f t="shared" si="471"/>
        <v>0</v>
      </c>
      <c r="AV1577" s="27">
        <f t="shared" si="472"/>
        <v>0</v>
      </c>
      <c r="AW1577" s="27">
        <f t="shared" si="473"/>
        <v>0</v>
      </c>
    </row>
    <row r="1578" spans="1:49">
      <c r="A1578" s="78">
        <v>1567</v>
      </c>
      <c r="B1578" s="69" t="s">
        <v>328</v>
      </c>
      <c r="C1578" s="314"/>
      <c r="D1578" s="72"/>
      <c r="E1578" s="180"/>
      <c r="F1578" s="72"/>
      <c r="G1578" s="72"/>
      <c r="H1578" s="325">
        <f t="shared" si="474"/>
        <v>0</v>
      </c>
      <c r="I1578" s="71"/>
      <c r="J1578" s="303"/>
      <c r="K1578" s="303"/>
      <c r="L1578" s="303"/>
      <c r="M1578" s="304">
        <f t="shared" si="459"/>
        <v>0</v>
      </c>
      <c r="N1578" s="326" t="str">
        <f t="shared" si="475"/>
        <v/>
      </c>
      <c r="O1578" s="71"/>
      <c r="P1578" s="303"/>
      <c r="Q1578" s="214">
        <f t="shared" si="460"/>
        <v>0</v>
      </c>
      <c r="R1578" s="71"/>
      <c r="S1578" s="308"/>
      <c r="T1578" s="308"/>
      <c r="U1578" s="308"/>
      <c r="V1578" s="79"/>
      <c r="W1578" s="303"/>
      <c r="X1578" s="303"/>
      <c r="Y1578" s="309">
        <f t="shared" si="476"/>
        <v>0</v>
      </c>
      <c r="Z1578" s="73" t="s">
        <v>169</v>
      </c>
      <c r="AA1578" s="73" t="s">
        <v>169</v>
      </c>
      <c r="AB1578" s="317"/>
      <c r="AC1578" s="73" t="s">
        <v>169</v>
      </c>
      <c r="AD1578" s="73" t="s">
        <v>169</v>
      </c>
      <c r="AE1578" s="317"/>
      <c r="AF1578" s="73" t="s">
        <v>169</v>
      </c>
      <c r="AG1578" s="73" t="s">
        <v>169</v>
      </c>
      <c r="AH1578" s="317"/>
      <c r="AI1578" s="88">
        <f t="shared" si="461"/>
        <v>0</v>
      </c>
      <c r="AJ1578" s="312">
        <f t="shared" si="462"/>
        <v>0</v>
      </c>
      <c r="AK1578" s="27">
        <f t="shared" si="463"/>
        <v>0</v>
      </c>
      <c r="AL1578" s="27">
        <f t="shared" si="464"/>
        <v>0</v>
      </c>
      <c r="AM1578" s="27">
        <f t="shared" si="465"/>
        <v>0</v>
      </c>
      <c r="AN1578" s="77">
        <f t="shared" si="477"/>
        <v>0</v>
      </c>
      <c r="AP1578" s="27">
        <f t="shared" si="466"/>
        <v>0</v>
      </c>
      <c r="AQ1578" s="207">
        <f t="shared" si="467"/>
        <v>0</v>
      </c>
      <c r="AR1578" s="27">
        <f t="shared" si="468"/>
        <v>0</v>
      </c>
      <c r="AS1578" s="27">
        <f t="shared" si="469"/>
        <v>0</v>
      </c>
      <c r="AT1578" s="27">
        <f t="shared" si="470"/>
        <v>0</v>
      </c>
      <c r="AU1578" s="27">
        <f t="shared" si="471"/>
        <v>0</v>
      </c>
      <c r="AV1578" s="27">
        <f t="shared" si="472"/>
        <v>0</v>
      </c>
      <c r="AW1578" s="27">
        <f t="shared" si="473"/>
        <v>0</v>
      </c>
    </row>
    <row r="1579" spans="1:49">
      <c r="A1579" s="78">
        <v>1568</v>
      </c>
      <c r="B1579" s="69" t="s">
        <v>328</v>
      </c>
      <c r="C1579" s="314"/>
      <c r="D1579" s="72"/>
      <c r="E1579" s="180"/>
      <c r="F1579" s="72"/>
      <c r="G1579" s="72"/>
      <c r="H1579" s="325">
        <f t="shared" si="474"/>
        <v>0</v>
      </c>
      <c r="I1579" s="71"/>
      <c r="J1579" s="303"/>
      <c r="K1579" s="303"/>
      <c r="L1579" s="303"/>
      <c r="M1579" s="304">
        <f t="shared" si="459"/>
        <v>0</v>
      </c>
      <c r="N1579" s="326" t="str">
        <f t="shared" si="475"/>
        <v/>
      </c>
      <c r="O1579" s="71"/>
      <c r="P1579" s="303"/>
      <c r="Q1579" s="214">
        <f t="shared" si="460"/>
        <v>0</v>
      </c>
      <c r="R1579" s="71"/>
      <c r="S1579" s="308"/>
      <c r="T1579" s="308"/>
      <c r="U1579" s="308"/>
      <c r="V1579" s="79"/>
      <c r="W1579" s="303"/>
      <c r="X1579" s="303"/>
      <c r="Y1579" s="309">
        <f t="shared" si="476"/>
        <v>0</v>
      </c>
      <c r="Z1579" s="73" t="s">
        <v>169</v>
      </c>
      <c r="AA1579" s="73" t="s">
        <v>169</v>
      </c>
      <c r="AB1579" s="317"/>
      <c r="AC1579" s="73" t="s">
        <v>169</v>
      </c>
      <c r="AD1579" s="73" t="s">
        <v>169</v>
      </c>
      <c r="AE1579" s="317"/>
      <c r="AF1579" s="73" t="s">
        <v>169</v>
      </c>
      <c r="AG1579" s="73" t="s">
        <v>169</v>
      </c>
      <c r="AH1579" s="317"/>
      <c r="AI1579" s="88">
        <f t="shared" si="461"/>
        <v>0</v>
      </c>
      <c r="AJ1579" s="312">
        <f t="shared" si="462"/>
        <v>0</v>
      </c>
      <c r="AK1579" s="27">
        <f t="shared" si="463"/>
        <v>0</v>
      </c>
      <c r="AL1579" s="27">
        <f t="shared" si="464"/>
        <v>0</v>
      </c>
      <c r="AM1579" s="27">
        <f t="shared" si="465"/>
        <v>0</v>
      </c>
      <c r="AN1579" s="77">
        <f t="shared" si="477"/>
        <v>0</v>
      </c>
      <c r="AP1579" s="27">
        <f t="shared" si="466"/>
        <v>0</v>
      </c>
      <c r="AQ1579" s="207">
        <f t="shared" si="467"/>
        <v>0</v>
      </c>
      <c r="AR1579" s="27">
        <f t="shared" si="468"/>
        <v>0</v>
      </c>
      <c r="AS1579" s="27">
        <f t="shared" si="469"/>
        <v>0</v>
      </c>
      <c r="AT1579" s="27">
        <f t="shared" si="470"/>
        <v>0</v>
      </c>
      <c r="AU1579" s="27">
        <f t="shared" si="471"/>
        <v>0</v>
      </c>
      <c r="AV1579" s="27">
        <f t="shared" si="472"/>
        <v>0</v>
      </c>
      <c r="AW1579" s="27">
        <f t="shared" si="473"/>
        <v>0</v>
      </c>
    </row>
    <row r="1580" spans="1:49">
      <c r="A1580" s="78">
        <v>1569</v>
      </c>
      <c r="B1580" s="69" t="s">
        <v>328</v>
      </c>
      <c r="C1580" s="314"/>
      <c r="D1580" s="72"/>
      <c r="E1580" s="180"/>
      <c r="F1580" s="72"/>
      <c r="G1580" s="72"/>
      <c r="H1580" s="325">
        <f t="shared" si="474"/>
        <v>0</v>
      </c>
      <c r="I1580" s="71"/>
      <c r="J1580" s="303"/>
      <c r="K1580" s="303"/>
      <c r="L1580" s="303"/>
      <c r="M1580" s="304">
        <f t="shared" si="459"/>
        <v>0</v>
      </c>
      <c r="N1580" s="326" t="str">
        <f t="shared" si="475"/>
        <v/>
      </c>
      <c r="O1580" s="71"/>
      <c r="P1580" s="303"/>
      <c r="Q1580" s="214">
        <f t="shared" si="460"/>
        <v>0</v>
      </c>
      <c r="R1580" s="71"/>
      <c r="S1580" s="308"/>
      <c r="T1580" s="308"/>
      <c r="U1580" s="308"/>
      <c r="V1580" s="79"/>
      <c r="W1580" s="303"/>
      <c r="X1580" s="303"/>
      <c r="Y1580" s="309">
        <f t="shared" si="476"/>
        <v>0</v>
      </c>
      <c r="Z1580" s="73" t="s">
        <v>169</v>
      </c>
      <c r="AA1580" s="73" t="s">
        <v>169</v>
      </c>
      <c r="AB1580" s="317"/>
      <c r="AC1580" s="73" t="s">
        <v>169</v>
      </c>
      <c r="AD1580" s="73" t="s">
        <v>169</v>
      </c>
      <c r="AE1580" s="317"/>
      <c r="AF1580" s="73" t="s">
        <v>169</v>
      </c>
      <c r="AG1580" s="73" t="s">
        <v>169</v>
      </c>
      <c r="AH1580" s="317"/>
      <c r="AI1580" s="88">
        <f t="shared" si="461"/>
        <v>0</v>
      </c>
      <c r="AJ1580" s="312">
        <f t="shared" si="462"/>
        <v>0</v>
      </c>
      <c r="AK1580" s="27">
        <f t="shared" si="463"/>
        <v>0</v>
      </c>
      <c r="AL1580" s="27">
        <f t="shared" si="464"/>
        <v>0</v>
      </c>
      <c r="AM1580" s="27">
        <f t="shared" si="465"/>
        <v>0</v>
      </c>
      <c r="AN1580" s="77">
        <f t="shared" si="477"/>
        <v>0</v>
      </c>
      <c r="AP1580" s="27">
        <f t="shared" si="466"/>
        <v>0</v>
      </c>
      <c r="AQ1580" s="207">
        <f t="shared" si="467"/>
        <v>0</v>
      </c>
      <c r="AR1580" s="27">
        <f t="shared" si="468"/>
        <v>0</v>
      </c>
      <c r="AS1580" s="27">
        <f t="shared" si="469"/>
        <v>0</v>
      </c>
      <c r="AT1580" s="27">
        <f t="shared" si="470"/>
        <v>0</v>
      </c>
      <c r="AU1580" s="27">
        <f t="shared" si="471"/>
        <v>0</v>
      </c>
      <c r="AV1580" s="27">
        <f t="shared" si="472"/>
        <v>0</v>
      </c>
      <c r="AW1580" s="27">
        <f t="shared" si="473"/>
        <v>0</v>
      </c>
    </row>
    <row r="1581" spans="1:49">
      <c r="A1581" s="78">
        <v>1570</v>
      </c>
      <c r="B1581" s="69" t="s">
        <v>328</v>
      </c>
      <c r="C1581" s="314"/>
      <c r="D1581" s="72"/>
      <c r="E1581" s="180"/>
      <c r="F1581" s="72"/>
      <c r="G1581" s="72"/>
      <c r="H1581" s="325">
        <f t="shared" si="474"/>
        <v>0</v>
      </c>
      <c r="I1581" s="71"/>
      <c r="J1581" s="303"/>
      <c r="K1581" s="303"/>
      <c r="L1581" s="303"/>
      <c r="M1581" s="304">
        <f t="shared" si="459"/>
        <v>0</v>
      </c>
      <c r="N1581" s="326" t="str">
        <f t="shared" si="475"/>
        <v/>
      </c>
      <c r="O1581" s="71"/>
      <c r="P1581" s="303"/>
      <c r="Q1581" s="214">
        <f t="shared" si="460"/>
        <v>0</v>
      </c>
      <c r="R1581" s="71"/>
      <c r="S1581" s="308"/>
      <c r="T1581" s="308"/>
      <c r="U1581" s="308"/>
      <c r="V1581" s="79"/>
      <c r="W1581" s="303"/>
      <c r="X1581" s="303"/>
      <c r="Y1581" s="309">
        <f t="shared" si="476"/>
        <v>0</v>
      </c>
      <c r="Z1581" s="73" t="s">
        <v>169</v>
      </c>
      <c r="AA1581" s="73" t="s">
        <v>169</v>
      </c>
      <c r="AB1581" s="317"/>
      <c r="AC1581" s="73" t="s">
        <v>169</v>
      </c>
      <c r="AD1581" s="73" t="s">
        <v>169</v>
      </c>
      <c r="AE1581" s="317"/>
      <c r="AF1581" s="73" t="s">
        <v>169</v>
      </c>
      <c r="AG1581" s="73" t="s">
        <v>169</v>
      </c>
      <c r="AH1581" s="317"/>
      <c r="AI1581" s="88">
        <f t="shared" si="461"/>
        <v>0</v>
      </c>
      <c r="AJ1581" s="312">
        <f t="shared" si="462"/>
        <v>0</v>
      </c>
      <c r="AK1581" s="27">
        <f t="shared" si="463"/>
        <v>0</v>
      </c>
      <c r="AL1581" s="27">
        <f t="shared" si="464"/>
        <v>0</v>
      </c>
      <c r="AM1581" s="27">
        <f t="shared" si="465"/>
        <v>0</v>
      </c>
      <c r="AN1581" s="77">
        <f t="shared" si="477"/>
        <v>0</v>
      </c>
      <c r="AP1581" s="27">
        <f t="shared" si="466"/>
        <v>0</v>
      </c>
      <c r="AQ1581" s="207">
        <f t="shared" si="467"/>
        <v>0</v>
      </c>
      <c r="AR1581" s="27">
        <f t="shared" si="468"/>
        <v>0</v>
      </c>
      <c r="AS1581" s="27">
        <f t="shared" si="469"/>
        <v>0</v>
      </c>
      <c r="AT1581" s="27">
        <f t="shared" si="470"/>
        <v>0</v>
      </c>
      <c r="AU1581" s="27">
        <f t="shared" si="471"/>
        <v>0</v>
      </c>
      <c r="AV1581" s="27">
        <f t="shared" si="472"/>
        <v>0</v>
      </c>
      <c r="AW1581" s="27">
        <f t="shared" si="473"/>
        <v>0</v>
      </c>
    </row>
    <row r="1582" spans="1:49">
      <c r="A1582" s="78">
        <v>1571</v>
      </c>
      <c r="B1582" s="69" t="s">
        <v>328</v>
      </c>
      <c r="C1582" s="314"/>
      <c r="D1582" s="72"/>
      <c r="E1582" s="180"/>
      <c r="F1582" s="72"/>
      <c r="G1582" s="72"/>
      <c r="H1582" s="325">
        <f t="shared" si="474"/>
        <v>0</v>
      </c>
      <c r="I1582" s="71"/>
      <c r="J1582" s="303"/>
      <c r="K1582" s="303"/>
      <c r="L1582" s="303"/>
      <c r="M1582" s="304">
        <f t="shared" si="459"/>
        <v>0</v>
      </c>
      <c r="N1582" s="326" t="str">
        <f t="shared" si="475"/>
        <v/>
      </c>
      <c r="O1582" s="71"/>
      <c r="P1582" s="303"/>
      <c r="Q1582" s="214">
        <f t="shared" si="460"/>
        <v>0</v>
      </c>
      <c r="R1582" s="71"/>
      <c r="S1582" s="308"/>
      <c r="T1582" s="308"/>
      <c r="U1582" s="308"/>
      <c r="V1582" s="79"/>
      <c r="W1582" s="303"/>
      <c r="X1582" s="303"/>
      <c r="Y1582" s="309">
        <f t="shared" si="476"/>
        <v>0</v>
      </c>
      <c r="Z1582" s="73" t="s">
        <v>169</v>
      </c>
      <c r="AA1582" s="73" t="s">
        <v>169</v>
      </c>
      <c r="AB1582" s="317"/>
      <c r="AC1582" s="73" t="s">
        <v>169</v>
      </c>
      <c r="AD1582" s="73" t="s">
        <v>169</v>
      </c>
      <c r="AE1582" s="317"/>
      <c r="AF1582" s="73" t="s">
        <v>169</v>
      </c>
      <c r="AG1582" s="73" t="s">
        <v>169</v>
      </c>
      <c r="AH1582" s="317"/>
      <c r="AI1582" s="88">
        <f t="shared" si="461"/>
        <v>0</v>
      </c>
      <c r="AJ1582" s="312">
        <f t="shared" si="462"/>
        <v>0</v>
      </c>
      <c r="AK1582" s="27">
        <f t="shared" si="463"/>
        <v>0</v>
      </c>
      <c r="AL1582" s="27">
        <f t="shared" si="464"/>
        <v>0</v>
      </c>
      <c r="AM1582" s="27">
        <f t="shared" si="465"/>
        <v>0</v>
      </c>
      <c r="AN1582" s="77">
        <f t="shared" si="477"/>
        <v>0</v>
      </c>
      <c r="AP1582" s="27">
        <f t="shared" si="466"/>
        <v>0</v>
      </c>
      <c r="AQ1582" s="207">
        <f t="shared" si="467"/>
        <v>0</v>
      </c>
      <c r="AR1582" s="27">
        <f t="shared" si="468"/>
        <v>0</v>
      </c>
      <c r="AS1582" s="27">
        <f t="shared" si="469"/>
        <v>0</v>
      </c>
      <c r="AT1582" s="27">
        <f t="shared" si="470"/>
        <v>0</v>
      </c>
      <c r="AU1582" s="27">
        <f t="shared" si="471"/>
        <v>0</v>
      </c>
      <c r="AV1582" s="27">
        <f t="shared" si="472"/>
        <v>0</v>
      </c>
      <c r="AW1582" s="27">
        <f t="shared" si="473"/>
        <v>0</v>
      </c>
    </row>
    <row r="1583" spans="1:49">
      <c r="A1583" s="78">
        <v>1572</v>
      </c>
      <c r="B1583" s="69" t="s">
        <v>328</v>
      </c>
      <c r="C1583" s="314"/>
      <c r="D1583" s="72"/>
      <c r="E1583" s="180"/>
      <c r="F1583" s="72"/>
      <c r="G1583" s="72"/>
      <c r="H1583" s="325">
        <f t="shared" si="474"/>
        <v>0</v>
      </c>
      <c r="I1583" s="71"/>
      <c r="J1583" s="303"/>
      <c r="K1583" s="303"/>
      <c r="L1583" s="303"/>
      <c r="M1583" s="304">
        <f t="shared" si="459"/>
        <v>0</v>
      </c>
      <c r="N1583" s="326" t="str">
        <f t="shared" si="475"/>
        <v/>
      </c>
      <c r="O1583" s="71"/>
      <c r="P1583" s="303"/>
      <c r="Q1583" s="214">
        <f t="shared" si="460"/>
        <v>0</v>
      </c>
      <c r="R1583" s="71"/>
      <c r="S1583" s="308"/>
      <c r="T1583" s="308"/>
      <c r="U1583" s="308"/>
      <c r="V1583" s="79"/>
      <c r="W1583" s="303"/>
      <c r="X1583" s="303"/>
      <c r="Y1583" s="309">
        <f t="shared" si="476"/>
        <v>0</v>
      </c>
      <c r="Z1583" s="73" t="s">
        <v>169</v>
      </c>
      <c r="AA1583" s="73" t="s">
        <v>169</v>
      </c>
      <c r="AB1583" s="317"/>
      <c r="AC1583" s="73" t="s">
        <v>169</v>
      </c>
      <c r="AD1583" s="73" t="s">
        <v>169</v>
      </c>
      <c r="AE1583" s="317"/>
      <c r="AF1583" s="73" t="s">
        <v>169</v>
      </c>
      <c r="AG1583" s="73" t="s">
        <v>169</v>
      </c>
      <c r="AH1583" s="317"/>
      <c r="AI1583" s="88">
        <f t="shared" si="461"/>
        <v>0</v>
      </c>
      <c r="AJ1583" s="312">
        <f t="shared" si="462"/>
        <v>0</v>
      </c>
      <c r="AK1583" s="27">
        <f t="shared" si="463"/>
        <v>0</v>
      </c>
      <c r="AL1583" s="27">
        <f t="shared" si="464"/>
        <v>0</v>
      </c>
      <c r="AM1583" s="27">
        <f t="shared" si="465"/>
        <v>0</v>
      </c>
      <c r="AN1583" s="77">
        <f t="shared" si="477"/>
        <v>0</v>
      </c>
      <c r="AP1583" s="27">
        <f t="shared" si="466"/>
        <v>0</v>
      </c>
      <c r="AQ1583" s="207">
        <f t="shared" si="467"/>
        <v>0</v>
      </c>
      <c r="AR1583" s="27">
        <f t="shared" si="468"/>
        <v>0</v>
      </c>
      <c r="AS1583" s="27">
        <f t="shared" si="469"/>
        <v>0</v>
      </c>
      <c r="AT1583" s="27">
        <f t="shared" si="470"/>
        <v>0</v>
      </c>
      <c r="AU1583" s="27">
        <f t="shared" si="471"/>
        <v>0</v>
      </c>
      <c r="AV1583" s="27">
        <f t="shared" si="472"/>
        <v>0</v>
      </c>
      <c r="AW1583" s="27">
        <f t="shared" si="473"/>
        <v>0</v>
      </c>
    </row>
    <row r="1584" spans="1:49">
      <c r="A1584" s="78">
        <v>1573</v>
      </c>
      <c r="B1584" s="69" t="s">
        <v>328</v>
      </c>
      <c r="C1584" s="314"/>
      <c r="D1584" s="72"/>
      <c r="E1584" s="180"/>
      <c r="F1584" s="72"/>
      <c r="G1584" s="72"/>
      <c r="H1584" s="325">
        <f t="shared" si="474"/>
        <v>0</v>
      </c>
      <c r="I1584" s="71"/>
      <c r="J1584" s="303"/>
      <c r="K1584" s="303"/>
      <c r="L1584" s="303"/>
      <c r="M1584" s="304">
        <f t="shared" si="459"/>
        <v>0</v>
      </c>
      <c r="N1584" s="326" t="str">
        <f t="shared" si="475"/>
        <v/>
      </c>
      <c r="O1584" s="71"/>
      <c r="P1584" s="303"/>
      <c r="Q1584" s="214">
        <f t="shared" si="460"/>
        <v>0</v>
      </c>
      <c r="R1584" s="71"/>
      <c r="S1584" s="308"/>
      <c r="T1584" s="308"/>
      <c r="U1584" s="308"/>
      <c r="V1584" s="79"/>
      <c r="W1584" s="303"/>
      <c r="X1584" s="303"/>
      <c r="Y1584" s="309">
        <f t="shared" si="476"/>
        <v>0</v>
      </c>
      <c r="Z1584" s="73" t="s">
        <v>169</v>
      </c>
      <c r="AA1584" s="73" t="s">
        <v>169</v>
      </c>
      <c r="AB1584" s="317"/>
      <c r="AC1584" s="73" t="s">
        <v>169</v>
      </c>
      <c r="AD1584" s="73" t="s">
        <v>169</v>
      </c>
      <c r="AE1584" s="317"/>
      <c r="AF1584" s="73" t="s">
        <v>169</v>
      </c>
      <c r="AG1584" s="73" t="s">
        <v>169</v>
      </c>
      <c r="AH1584" s="317"/>
      <c r="AI1584" s="88">
        <f t="shared" si="461"/>
        <v>0</v>
      </c>
      <c r="AJ1584" s="312">
        <f t="shared" si="462"/>
        <v>0</v>
      </c>
      <c r="AK1584" s="27">
        <f t="shared" si="463"/>
        <v>0</v>
      </c>
      <c r="AL1584" s="27">
        <f t="shared" si="464"/>
        <v>0</v>
      </c>
      <c r="AM1584" s="27">
        <f t="shared" si="465"/>
        <v>0</v>
      </c>
      <c r="AN1584" s="77">
        <f t="shared" si="477"/>
        <v>0</v>
      </c>
      <c r="AP1584" s="27">
        <f t="shared" si="466"/>
        <v>0</v>
      </c>
      <c r="AQ1584" s="207">
        <f t="shared" si="467"/>
        <v>0</v>
      </c>
      <c r="AR1584" s="27">
        <f t="shared" si="468"/>
        <v>0</v>
      </c>
      <c r="AS1584" s="27">
        <f t="shared" si="469"/>
        <v>0</v>
      </c>
      <c r="AT1584" s="27">
        <f t="shared" si="470"/>
        <v>0</v>
      </c>
      <c r="AU1584" s="27">
        <f t="shared" si="471"/>
        <v>0</v>
      </c>
      <c r="AV1584" s="27">
        <f t="shared" si="472"/>
        <v>0</v>
      </c>
      <c r="AW1584" s="27">
        <f t="shared" si="473"/>
        <v>0</v>
      </c>
    </row>
    <row r="1585" spans="1:49">
      <c r="A1585" s="78">
        <v>1574</v>
      </c>
      <c r="B1585" s="69" t="s">
        <v>328</v>
      </c>
      <c r="C1585" s="314"/>
      <c r="D1585" s="72"/>
      <c r="E1585" s="180"/>
      <c r="F1585" s="72"/>
      <c r="G1585" s="72"/>
      <c r="H1585" s="325">
        <f t="shared" si="474"/>
        <v>0</v>
      </c>
      <c r="I1585" s="71"/>
      <c r="J1585" s="303"/>
      <c r="K1585" s="303"/>
      <c r="L1585" s="303"/>
      <c r="M1585" s="304">
        <f t="shared" si="459"/>
        <v>0</v>
      </c>
      <c r="N1585" s="326" t="str">
        <f t="shared" si="475"/>
        <v/>
      </c>
      <c r="O1585" s="71"/>
      <c r="P1585" s="303"/>
      <c r="Q1585" s="214">
        <f t="shared" si="460"/>
        <v>0</v>
      </c>
      <c r="R1585" s="71"/>
      <c r="S1585" s="308"/>
      <c r="T1585" s="308"/>
      <c r="U1585" s="308"/>
      <c r="V1585" s="79"/>
      <c r="W1585" s="303"/>
      <c r="X1585" s="303"/>
      <c r="Y1585" s="309">
        <f t="shared" si="476"/>
        <v>0</v>
      </c>
      <c r="Z1585" s="73" t="s">
        <v>169</v>
      </c>
      <c r="AA1585" s="73" t="s">
        <v>169</v>
      </c>
      <c r="AB1585" s="317"/>
      <c r="AC1585" s="73" t="s">
        <v>169</v>
      </c>
      <c r="AD1585" s="73" t="s">
        <v>169</v>
      </c>
      <c r="AE1585" s="317"/>
      <c r="AF1585" s="73" t="s">
        <v>169</v>
      </c>
      <c r="AG1585" s="73" t="s">
        <v>169</v>
      </c>
      <c r="AH1585" s="317"/>
      <c r="AI1585" s="88">
        <f t="shared" si="461"/>
        <v>0</v>
      </c>
      <c r="AJ1585" s="312">
        <f t="shared" si="462"/>
        <v>0</v>
      </c>
      <c r="AK1585" s="27">
        <f t="shared" si="463"/>
        <v>0</v>
      </c>
      <c r="AL1585" s="27">
        <f t="shared" si="464"/>
        <v>0</v>
      </c>
      <c r="AM1585" s="27">
        <f t="shared" si="465"/>
        <v>0</v>
      </c>
      <c r="AN1585" s="77">
        <f t="shared" si="477"/>
        <v>0</v>
      </c>
      <c r="AP1585" s="27">
        <f t="shared" si="466"/>
        <v>0</v>
      </c>
      <c r="AQ1585" s="207">
        <f t="shared" si="467"/>
        <v>0</v>
      </c>
      <c r="AR1585" s="27">
        <f t="shared" si="468"/>
        <v>0</v>
      </c>
      <c r="AS1585" s="27">
        <f t="shared" si="469"/>
        <v>0</v>
      </c>
      <c r="AT1585" s="27">
        <f t="shared" si="470"/>
        <v>0</v>
      </c>
      <c r="AU1585" s="27">
        <f t="shared" si="471"/>
        <v>0</v>
      </c>
      <c r="AV1585" s="27">
        <f t="shared" si="472"/>
        <v>0</v>
      </c>
      <c r="AW1585" s="27">
        <f t="shared" si="473"/>
        <v>0</v>
      </c>
    </row>
    <row r="1586" spans="1:49">
      <c r="A1586" s="78">
        <v>1575</v>
      </c>
      <c r="B1586" s="69" t="s">
        <v>328</v>
      </c>
      <c r="C1586" s="314"/>
      <c r="D1586" s="72"/>
      <c r="E1586" s="180"/>
      <c r="F1586" s="72"/>
      <c r="G1586" s="72"/>
      <c r="H1586" s="325">
        <f t="shared" si="474"/>
        <v>0</v>
      </c>
      <c r="I1586" s="71"/>
      <c r="J1586" s="303"/>
      <c r="K1586" s="303"/>
      <c r="L1586" s="303"/>
      <c r="M1586" s="304">
        <f t="shared" si="459"/>
        <v>0</v>
      </c>
      <c r="N1586" s="326" t="str">
        <f t="shared" si="475"/>
        <v/>
      </c>
      <c r="O1586" s="71"/>
      <c r="P1586" s="303"/>
      <c r="Q1586" s="214">
        <f t="shared" si="460"/>
        <v>0</v>
      </c>
      <c r="R1586" s="71"/>
      <c r="S1586" s="308"/>
      <c r="T1586" s="308"/>
      <c r="U1586" s="308"/>
      <c r="V1586" s="79"/>
      <c r="W1586" s="303"/>
      <c r="X1586" s="303"/>
      <c r="Y1586" s="309">
        <f t="shared" si="476"/>
        <v>0</v>
      </c>
      <c r="Z1586" s="73" t="s">
        <v>169</v>
      </c>
      <c r="AA1586" s="73" t="s">
        <v>169</v>
      </c>
      <c r="AB1586" s="317"/>
      <c r="AC1586" s="73" t="s">
        <v>169</v>
      </c>
      <c r="AD1586" s="73" t="s">
        <v>169</v>
      </c>
      <c r="AE1586" s="317"/>
      <c r="AF1586" s="73" t="s">
        <v>169</v>
      </c>
      <c r="AG1586" s="73" t="s">
        <v>169</v>
      </c>
      <c r="AH1586" s="317"/>
      <c r="AI1586" s="88">
        <f t="shared" si="461"/>
        <v>0</v>
      </c>
      <c r="AJ1586" s="312">
        <f t="shared" si="462"/>
        <v>0</v>
      </c>
      <c r="AK1586" s="27">
        <f t="shared" si="463"/>
        <v>0</v>
      </c>
      <c r="AL1586" s="27">
        <f t="shared" si="464"/>
        <v>0</v>
      </c>
      <c r="AM1586" s="27">
        <f t="shared" si="465"/>
        <v>0</v>
      </c>
      <c r="AN1586" s="77">
        <f t="shared" si="477"/>
        <v>0</v>
      </c>
      <c r="AP1586" s="27">
        <f t="shared" si="466"/>
        <v>0</v>
      </c>
      <c r="AQ1586" s="207">
        <f t="shared" si="467"/>
        <v>0</v>
      </c>
      <c r="AR1586" s="27">
        <f t="shared" si="468"/>
        <v>0</v>
      </c>
      <c r="AS1586" s="27">
        <f t="shared" si="469"/>
        <v>0</v>
      </c>
      <c r="AT1586" s="27">
        <f t="shared" si="470"/>
        <v>0</v>
      </c>
      <c r="AU1586" s="27">
        <f t="shared" si="471"/>
        <v>0</v>
      </c>
      <c r="AV1586" s="27">
        <f t="shared" si="472"/>
        <v>0</v>
      </c>
      <c r="AW1586" s="27">
        <f t="shared" si="473"/>
        <v>0</v>
      </c>
    </row>
    <row r="1587" spans="1:49">
      <c r="A1587" s="78">
        <v>1576</v>
      </c>
      <c r="B1587" s="69" t="s">
        <v>328</v>
      </c>
      <c r="C1587" s="314"/>
      <c r="D1587" s="72"/>
      <c r="E1587" s="180"/>
      <c r="F1587" s="72"/>
      <c r="G1587" s="72"/>
      <c r="H1587" s="325">
        <f t="shared" si="474"/>
        <v>0</v>
      </c>
      <c r="I1587" s="71"/>
      <c r="J1587" s="303"/>
      <c r="K1587" s="303"/>
      <c r="L1587" s="303"/>
      <c r="M1587" s="304">
        <f t="shared" si="459"/>
        <v>0</v>
      </c>
      <c r="N1587" s="326" t="str">
        <f t="shared" si="475"/>
        <v/>
      </c>
      <c r="O1587" s="71"/>
      <c r="P1587" s="303"/>
      <c r="Q1587" s="214">
        <f t="shared" si="460"/>
        <v>0</v>
      </c>
      <c r="R1587" s="71"/>
      <c r="S1587" s="308"/>
      <c r="T1587" s="308"/>
      <c r="U1587" s="308"/>
      <c r="V1587" s="79"/>
      <c r="W1587" s="303"/>
      <c r="X1587" s="303"/>
      <c r="Y1587" s="309">
        <f t="shared" si="476"/>
        <v>0</v>
      </c>
      <c r="Z1587" s="73" t="s">
        <v>169</v>
      </c>
      <c r="AA1587" s="73" t="s">
        <v>169</v>
      </c>
      <c r="AB1587" s="317"/>
      <c r="AC1587" s="73" t="s">
        <v>169</v>
      </c>
      <c r="AD1587" s="73" t="s">
        <v>169</v>
      </c>
      <c r="AE1587" s="317"/>
      <c r="AF1587" s="73" t="s">
        <v>169</v>
      </c>
      <c r="AG1587" s="73" t="s">
        <v>169</v>
      </c>
      <c r="AH1587" s="317"/>
      <c r="AI1587" s="88">
        <f t="shared" si="461"/>
        <v>0</v>
      </c>
      <c r="AJ1587" s="312">
        <f t="shared" si="462"/>
        <v>0</v>
      </c>
      <c r="AK1587" s="27">
        <f t="shared" si="463"/>
        <v>0</v>
      </c>
      <c r="AL1587" s="27">
        <f t="shared" si="464"/>
        <v>0</v>
      </c>
      <c r="AM1587" s="27">
        <f t="shared" si="465"/>
        <v>0</v>
      </c>
      <c r="AN1587" s="77">
        <f t="shared" si="477"/>
        <v>0</v>
      </c>
      <c r="AP1587" s="27">
        <f t="shared" si="466"/>
        <v>0</v>
      </c>
      <c r="AQ1587" s="207">
        <f t="shared" si="467"/>
        <v>0</v>
      </c>
      <c r="AR1587" s="27">
        <f t="shared" si="468"/>
        <v>0</v>
      </c>
      <c r="AS1587" s="27">
        <f t="shared" si="469"/>
        <v>0</v>
      </c>
      <c r="AT1587" s="27">
        <f t="shared" si="470"/>
        <v>0</v>
      </c>
      <c r="AU1587" s="27">
        <f t="shared" si="471"/>
        <v>0</v>
      </c>
      <c r="AV1587" s="27">
        <f t="shared" si="472"/>
        <v>0</v>
      </c>
      <c r="AW1587" s="27">
        <f t="shared" si="473"/>
        <v>0</v>
      </c>
    </row>
    <row r="1588" spans="1:49">
      <c r="A1588" s="78">
        <v>1577</v>
      </c>
      <c r="B1588" s="69" t="s">
        <v>328</v>
      </c>
      <c r="C1588" s="314"/>
      <c r="D1588" s="72"/>
      <c r="E1588" s="180"/>
      <c r="F1588" s="72"/>
      <c r="G1588" s="72"/>
      <c r="H1588" s="325">
        <f t="shared" si="474"/>
        <v>0</v>
      </c>
      <c r="I1588" s="71"/>
      <c r="J1588" s="303"/>
      <c r="K1588" s="303"/>
      <c r="L1588" s="303"/>
      <c r="M1588" s="304">
        <f t="shared" ref="M1588:M1651" si="478">L1588+K1588</f>
        <v>0</v>
      </c>
      <c r="N1588" s="326" t="str">
        <f t="shared" si="475"/>
        <v/>
      </c>
      <c r="O1588" s="71"/>
      <c r="P1588" s="303"/>
      <c r="Q1588" s="214">
        <f t="shared" ref="Q1588:Q1651" si="479">IF(AP1588&lt;500000,AP1588,500000)</f>
        <v>0</v>
      </c>
      <c r="R1588" s="71"/>
      <c r="S1588" s="308"/>
      <c r="T1588" s="308"/>
      <c r="U1588" s="308"/>
      <c r="V1588" s="79"/>
      <c r="W1588" s="303"/>
      <c r="X1588" s="303"/>
      <c r="Y1588" s="309">
        <f t="shared" si="476"/>
        <v>0</v>
      </c>
      <c r="Z1588" s="73" t="s">
        <v>169</v>
      </c>
      <c r="AA1588" s="73" t="s">
        <v>169</v>
      </c>
      <c r="AB1588" s="317"/>
      <c r="AC1588" s="73" t="s">
        <v>169</v>
      </c>
      <c r="AD1588" s="73" t="s">
        <v>169</v>
      </c>
      <c r="AE1588" s="317"/>
      <c r="AF1588" s="73" t="s">
        <v>169</v>
      </c>
      <c r="AG1588" s="73" t="s">
        <v>169</v>
      </c>
      <c r="AH1588" s="317"/>
      <c r="AI1588" s="88">
        <f t="shared" ref="AI1588:AI1651" si="480">AB1588+AE1588+AH1588</f>
        <v>0</v>
      </c>
      <c r="AJ1588" s="312">
        <f t="shared" ref="AJ1588:AJ1651" si="481">Y1588+AI1588</f>
        <v>0</v>
      </c>
      <c r="AK1588" s="27">
        <f t="shared" ref="AK1588:AK1651" si="482">IF(AU1588&lt;AQ1588,AT1588-AQ1588+AU1588,AU1588-AQ1588)</f>
        <v>0</v>
      </c>
      <c r="AL1588" s="27">
        <f t="shared" ref="AL1588:AL1651" si="483">IF(AU1588=AQ1588,IF(AV1588=AR1588,0,IF(AV1588&gt;AR1588,AV1588-AR1588,12+AV1588-AR1588)),IF(AU1588&gt;AQ1588,IF(AV1588&gt;AR1588,AV1588-AR1588,IF(AV1588=AR1588,0,12+AV1588-AR1588)),IF(AU1588&lt;AQ1588,IF(AV1588&gt;AR1588,AV1588-AR1588-1,IF(AV1588=AR1588,0,12+AV1588-AR1588-1)))))</f>
        <v>0</v>
      </c>
      <c r="AM1588" s="27">
        <f t="shared" ref="AM1588:AM1651" si="484">IF(AND(AQ1588=AU1588,AR1588=AV1588),AW1588-AS1588,IF(AND(AQ1588&gt;=AU1588,AR1588&gt;AV1588),AW1588-AS1588-1,IF(AND(AQ1588&lt;AU1588,AR1588&gt;AV1588),AW1588-AS1588-1,IF(AND(AQ1588&lt;AU1588,AR1588&lt;AV1588),AW1588-AS1588,AW1588-AS1588))))</f>
        <v>0</v>
      </c>
      <c r="AN1588" s="77">
        <f t="shared" si="477"/>
        <v>0</v>
      </c>
      <c r="AP1588" s="27">
        <f t="shared" ref="AP1588:AP1651" si="485">IFERROR(IF(AND(J1588&lt;&gt;0,N1588=0),J1588*15,IF(AND(J1588=0,N1588&lt;&gt;0),N1588*15,0)),0)</f>
        <v>0</v>
      </c>
      <c r="AQ1588" s="207">
        <f t="shared" ref="AQ1588:AQ1651" si="486">IFERROR(VALUE(LEFT(F1588,2)),0)</f>
        <v>0</v>
      </c>
      <c r="AR1588" s="27">
        <f t="shared" ref="AR1588:AR1651" si="487">IFERROR(VALUE(MID(F1588,4,2)),0)</f>
        <v>0</v>
      </c>
      <c r="AS1588" s="27">
        <f t="shared" ref="AS1588:AS1651" si="488">IFERROR(VALUE(RIGHT(F1588,4)),0)</f>
        <v>0</v>
      </c>
      <c r="AT1588" s="27">
        <f t="shared" ref="AT1588:AT1651" si="489">IFERROR(VLOOKUP(AV1588-1,$AY$12:$AZ$23,2,0),0)</f>
        <v>0</v>
      </c>
      <c r="AU1588" s="27">
        <f t="shared" ref="AU1588:AU1651" si="490">IFERROR(VALUE(LEFT(G1588,2)),0)</f>
        <v>0</v>
      </c>
      <c r="AV1588" s="27">
        <f t="shared" ref="AV1588:AV1651" si="491">IFERROR(VALUE(MID(G1588,4,2)),0)</f>
        <v>0</v>
      </c>
      <c r="AW1588" s="27">
        <f t="shared" ref="AW1588:AW1651" si="492">IFERROR(VALUE(RIGHT(G1588,4)),0)</f>
        <v>0</v>
      </c>
    </row>
    <row r="1589" spans="1:49">
      <c r="A1589" s="78">
        <v>1578</v>
      </c>
      <c r="B1589" s="69" t="s">
        <v>328</v>
      </c>
      <c r="C1589" s="314"/>
      <c r="D1589" s="72"/>
      <c r="E1589" s="180"/>
      <c r="F1589" s="72"/>
      <c r="G1589" s="72"/>
      <c r="H1589" s="325">
        <f t="shared" si="474"/>
        <v>0</v>
      </c>
      <c r="I1589" s="71"/>
      <c r="J1589" s="303"/>
      <c r="K1589" s="303"/>
      <c r="L1589" s="303"/>
      <c r="M1589" s="304">
        <f t="shared" si="478"/>
        <v>0</v>
      </c>
      <c r="N1589" s="326" t="str">
        <f t="shared" si="475"/>
        <v/>
      </c>
      <c r="O1589" s="71"/>
      <c r="P1589" s="303"/>
      <c r="Q1589" s="214">
        <f t="shared" si="479"/>
        <v>0</v>
      </c>
      <c r="R1589" s="71"/>
      <c r="S1589" s="308"/>
      <c r="T1589" s="308"/>
      <c r="U1589" s="308"/>
      <c r="V1589" s="79"/>
      <c r="W1589" s="303"/>
      <c r="X1589" s="303"/>
      <c r="Y1589" s="309">
        <f t="shared" si="476"/>
        <v>0</v>
      </c>
      <c r="Z1589" s="73" t="s">
        <v>169</v>
      </c>
      <c r="AA1589" s="73" t="s">
        <v>169</v>
      </c>
      <c r="AB1589" s="317"/>
      <c r="AC1589" s="73" t="s">
        <v>169</v>
      </c>
      <c r="AD1589" s="73" t="s">
        <v>169</v>
      </c>
      <c r="AE1589" s="317"/>
      <c r="AF1589" s="73" t="s">
        <v>169</v>
      </c>
      <c r="AG1589" s="73" t="s">
        <v>169</v>
      </c>
      <c r="AH1589" s="317"/>
      <c r="AI1589" s="88">
        <f t="shared" si="480"/>
        <v>0</v>
      </c>
      <c r="AJ1589" s="312">
        <f t="shared" si="481"/>
        <v>0</v>
      </c>
      <c r="AK1589" s="27">
        <f t="shared" si="482"/>
        <v>0</v>
      </c>
      <c r="AL1589" s="27">
        <f t="shared" si="483"/>
        <v>0</v>
      </c>
      <c r="AM1589" s="27">
        <f t="shared" si="484"/>
        <v>0</v>
      </c>
      <c r="AN1589" s="77">
        <f t="shared" si="477"/>
        <v>0</v>
      </c>
      <c r="AP1589" s="27">
        <f t="shared" si="485"/>
        <v>0</v>
      </c>
      <c r="AQ1589" s="207">
        <f t="shared" si="486"/>
        <v>0</v>
      </c>
      <c r="AR1589" s="27">
        <f t="shared" si="487"/>
        <v>0</v>
      </c>
      <c r="AS1589" s="27">
        <f t="shared" si="488"/>
        <v>0</v>
      </c>
      <c r="AT1589" s="27">
        <f t="shared" si="489"/>
        <v>0</v>
      </c>
      <c r="AU1589" s="27">
        <f t="shared" si="490"/>
        <v>0</v>
      </c>
      <c r="AV1589" s="27">
        <f t="shared" si="491"/>
        <v>0</v>
      </c>
      <c r="AW1589" s="27">
        <f t="shared" si="492"/>
        <v>0</v>
      </c>
    </row>
    <row r="1590" spans="1:49">
      <c r="A1590" s="78">
        <v>1579</v>
      </c>
      <c r="B1590" s="69" t="s">
        <v>328</v>
      </c>
      <c r="C1590" s="314"/>
      <c r="D1590" s="72"/>
      <c r="E1590" s="180"/>
      <c r="F1590" s="72"/>
      <c r="G1590" s="72"/>
      <c r="H1590" s="325">
        <f t="shared" si="474"/>
        <v>0</v>
      </c>
      <c r="I1590" s="71"/>
      <c r="J1590" s="303"/>
      <c r="K1590" s="303"/>
      <c r="L1590" s="303"/>
      <c r="M1590" s="304">
        <f t="shared" si="478"/>
        <v>0</v>
      </c>
      <c r="N1590" s="326" t="str">
        <f t="shared" si="475"/>
        <v/>
      </c>
      <c r="O1590" s="71"/>
      <c r="P1590" s="303"/>
      <c r="Q1590" s="214">
        <f t="shared" si="479"/>
        <v>0</v>
      </c>
      <c r="R1590" s="71"/>
      <c r="S1590" s="308"/>
      <c r="T1590" s="308"/>
      <c r="U1590" s="308"/>
      <c r="V1590" s="79"/>
      <c r="W1590" s="303"/>
      <c r="X1590" s="303"/>
      <c r="Y1590" s="309">
        <f t="shared" si="476"/>
        <v>0</v>
      </c>
      <c r="Z1590" s="73" t="s">
        <v>169</v>
      </c>
      <c r="AA1590" s="73" t="s">
        <v>169</v>
      </c>
      <c r="AB1590" s="317"/>
      <c r="AC1590" s="73" t="s">
        <v>169</v>
      </c>
      <c r="AD1590" s="73" t="s">
        <v>169</v>
      </c>
      <c r="AE1590" s="317"/>
      <c r="AF1590" s="73" t="s">
        <v>169</v>
      </c>
      <c r="AG1590" s="73" t="s">
        <v>169</v>
      </c>
      <c r="AH1590" s="317"/>
      <c r="AI1590" s="88">
        <f t="shared" si="480"/>
        <v>0</v>
      </c>
      <c r="AJ1590" s="312">
        <f t="shared" si="481"/>
        <v>0</v>
      </c>
      <c r="AK1590" s="27">
        <f t="shared" si="482"/>
        <v>0</v>
      </c>
      <c r="AL1590" s="27">
        <f t="shared" si="483"/>
        <v>0</v>
      </c>
      <c r="AM1590" s="27">
        <f t="shared" si="484"/>
        <v>0</v>
      </c>
      <c r="AN1590" s="77">
        <f t="shared" si="477"/>
        <v>0</v>
      </c>
      <c r="AP1590" s="27">
        <f t="shared" si="485"/>
        <v>0</v>
      </c>
      <c r="AQ1590" s="207">
        <f t="shared" si="486"/>
        <v>0</v>
      </c>
      <c r="AR1590" s="27">
        <f t="shared" si="487"/>
        <v>0</v>
      </c>
      <c r="AS1590" s="27">
        <f t="shared" si="488"/>
        <v>0</v>
      </c>
      <c r="AT1590" s="27">
        <f t="shared" si="489"/>
        <v>0</v>
      </c>
      <c r="AU1590" s="27">
        <f t="shared" si="490"/>
        <v>0</v>
      </c>
      <c r="AV1590" s="27">
        <f t="shared" si="491"/>
        <v>0</v>
      </c>
      <c r="AW1590" s="27">
        <f t="shared" si="492"/>
        <v>0</v>
      </c>
    </row>
    <row r="1591" spans="1:49">
      <c r="A1591" s="78">
        <v>1580</v>
      </c>
      <c r="B1591" s="69" t="s">
        <v>328</v>
      </c>
      <c r="C1591" s="314"/>
      <c r="D1591" s="72"/>
      <c r="E1591" s="180"/>
      <c r="F1591" s="72"/>
      <c r="G1591" s="72"/>
      <c r="H1591" s="325">
        <f t="shared" si="474"/>
        <v>0</v>
      </c>
      <c r="I1591" s="71"/>
      <c r="J1591" s="303"/>
      <c r="K1591" s="303"/>
      <c r="L1591" s="303"/>
      <c r="M1591" s="304">
        <f t="shared" si="478"/>
        <v>0</v>
      </c>
      <c r="N1591" s="326" t="str">
        <f t="shared" si="475"/>
        <v/>
      </c>
      <c r="O1591" s="71"/>
      <c r="P1591" s="303"/>
      <c r="Q1591" s="214">
        <f t="shared" si="479"/>
        <v>0</v>
      </c>
      <c r="R1591" s="71"/>
      <c r="S1591" s="308"/>
      <c r="T1591" s="308"/>
      <c r="U1591" s="308"/>
      <c r="V1591" s="79"/>
      <c r="W1591" s="303"/>
      <c r="X1591" s="303"/>
      <c r="Y1591" s="309">
        <f t="shared" si="476"/>
        <v>0</v>
      </c>
      <c r="Z1591" s="73" t="s">
        <v>169</v>
      </c>
      <c r="AA1591" s="73" t="s">
        <v>169</v>
      </c>
      <c r="AB1591" s="317"/>
      <c r="AC1591" s="73" t="s">
        <v>169</v>
      </c>
      <c r="AD1591" s="73" t="s">
        <v>169</v>
      </c>
      <c r="AE1591" s="317"/>
      <c r="AF1591" s="73" t="s">
        <v>169</v>
      </c>
      <c r="AG1591" s="73" t="s">
        <v>169</v>
      </c>
      <c r="AH1591" s="317"/>
      <c r="AI1591" s="88">
        <f t="shared" si="480"/>
        <v>0</v>
      </c>
      <c r="AJ1591" s="312">
        <f t="shared" si="481"/>
        <v>0</v>
      </c>
      <c r="AK1591" s="27">
        <f t="shared" si="482"/>
        <v>0</v>
      </c>
      <c r="AL1591" s="27">
        <f t="shared" si="483"/>
        <v>0</v>
      </c>
      <c r="AM1591" s="27">
        <f t="shared" si="484"/>
        <v>0</v>
      </c>
      <c r="AN1591" s="77">
        <f t="shared" si="477"/>
        <v>0</v>
      </c>
      <c r="AP1591" s="27">
        <f t="shared" si="485"/>
        <v>0</v>
      </c>
      <c r="AQ1591" s="207">
        <f t="shared" si="486"/>
        <v>0</v>
      </c>
      <c r="AR1591" s="27">
        <f t="shared" si="487"/>
        <v>0</v>
      </c>
      <c r="AS1591" s="27">
        <f t="shared" si="488"/>
        <v>0</v>
      </c>
      <c r="AT1591" s="27">
        <f t="shared" si="489"/>
        <v>0</v>
      </c>
      <c r="AU1591" s="27">
        <f t="shared" si="490"/>
        <v>0</v>
      </c>
      <c r="AV1591" s="27">
        <f t="shared" si="491"/>
        <v>0</v>
      </c>
      <c r="AW1591" s="27">
        <f t="shared" si="492"/>
        <v>0</v>
      </c>
    </row>
    <row r="1592" spans="1:49">
      <c r="A1592" s="78">
        <v>1581</v>
      </c>
      <c r="B1592" s="69" t="s">
        <v>328</v>
      </c>
      <c r="C1592" s="314"/>
      <c r="D1592" s="72"/>
      <c r="E1592" s="180"/>
      <c r="F1592" s="72"/>
      <c r="G1592" s="72"/>
      <c r="H1592" s="325">
        <f t="shared" si="474"/>
        <v>0</v>
      </c>
      <c r="I1592" s="71"/>
      <c r="J1592" s="303"/>
      <c r="K1592" s="303"/>
      <c r="L1592" s="303"/>
      <c r="M1592" s="304">
        <f t="shared" si="478"/>
        <v>0</v>
      </c>
      <c r="N1592" s="326" t="str">
        <f t="shared" si="475"/>
        <v/>
      </c>
      <c r="O1592" s="71"/>
      <c r="P1592" s="303"/>
      <c r="Q1592" s="214">
        <f t="shared" si="479"/>
        <v>0</v>
      </c>
      <c r="R1592" s="71"/>
      <c r="S1592" s="308"/>
      <c r="T1592" s="308"/>
      <c r="U1592" s="308"/>
      <c r="V1592" s="79"/>
      <c r="W1592" s="303"/>
      <c r="X1592" s="303"/>
      <c r="Y1592" s="309">
        <f t="shared" si="476"/>
        <v>0</v>
      </c>
      <c r="Z1592" s="73" t="s">
        <v>169</v>
      </c>
      <c r="AA1592" s="73" t="s">
        <v>169</v>
      </c>
      <c r="AB1592" s="317"/>
      <c r="AC1592" s="73" t="s">
        <v>169</v>
      </c>
      <c r="AD1592" s="73" t="s">
        <v>169</v>
      </c>
      <c r="AE1592" s="317"/>
      <c r="AF1592" s="73" t="s">
        <v>169</v>
      </c>
      <c r="AG1592" s="73" t="s">
        <v>169</v>
      </c>
      <c r="AH1592" s="317"/>
      <c r="AI1592" s="88">
        <f t="shared" si="480"/>
        <v>0</v>
      </c>
      <c r="AJ1592" s="312">
        <f t="shared" si="481"/>
        <v>0</v>
      </c>
      <c r="AK1592" s="27">
        <f t="shared" si="482"/>
        <v>0</v>
      </c>
      <c r="AL1592" s="27">
        <f t="shared" si="483"/>
        <v>0</v>
      </c>
      <c r="AM1592" s="27">
        <f t="shared" si="484"/>
        <v>0</v>
      </c>
      <c r="AN1592" s="77">
        <f t="shared" si="477"/>
        <v>0</v>
      </c>
      <c r="AP1592" s="27">
        <f t="shared" si="485"/>
        <v>0</v>
      </c>
      <c r="AQ1592" s="207">
        <f t="shared" si="486"/>
        <v>0</v>
      </c>
      <c r="AR1592" s="27">
        <f t="shared" si="487"/>
        <v>0</v>
      </c>
      <c r="AS1592" s="27">
        <f t="shared" si="488"/>
        <v>0</v>
      </c>
      <c r="AT1592" s="27">
        <f t="shared" si="489"/>
        <v>0</v>
      </c>
      <c r="AU1592" s="27">
        <f t="shared" si="490"/>
        <v>0</v>
      </c>
      <c r="AV1592" s="27">
        <f t="shared" si="491"/>
        <v>0</v>
      </c>
      <c r="AW1592" s="27">
        <f t="shared" si="492"/>
        <v>0</v>
      </c>
    </row>
    <row r="1593" spans="1:49">
      <c r="A1593" s="78">
        <v>1582</v>
      </c>
      <c r="B1593" s="69" t="s">
        <v>328</v>
      </c>
      <c r="C1593" s="314"/>
      <c r="D1593" s="72"/>
      <c r="E1593" s="180"/>
      <c r="F1593" s="72"/>
      <c r="G1593" s="72"/>
      <c r="H1593" s="325">
        <f t="shared" si="474"/>
        <v>0</v>
      </c>
      <c r="I1593" s="71"/>
      <c r="J1593" s="303"/>
      <c r="K1593" s="303"/>
      <c r="L1593" s="303"/>
      <c r="M1593" s="304">
        <f t="shared" si="478"/>
        <v>0</v>
      </c>
      <c r="N1593" s="326" t="str">
        <f t="shared" si="475"/>
        <v/>
      </c>
      <c r="O1593" s="71"/>
      <c r="P1593" s="303"/>
      <c r="Q1593" s="214">
        <f t="shared" si="479"/>
        <v>0</v>
      </c>
      <c r="R1593" s="71"/>
      <c r="S1593" s="308"/>
      <c r="T1593" s="308"/>
      <c r="U1593" s="308"/>
      <c r="V1593" s="79"/>
      <c r="W1593" s="303"/>
      <c r="X1593" s="303"/>
      <c r="Y1593" s="309">
        <f t="shared" si="476"/>
        <v>0</v>
      </c>
      <c r="Z1593" s="73" t="s">
        <v>169</v>
      </c>
      <c r="AA1593" s="73" t="s">
        <v>169</v>
      </c>
      <c r="AB1593" s="317"/>
      <c r="AC1593" s="73" t="s">
        <v>169</v>
      </c>
      <c r="AD1593" s="73" t="s">
        <v>169</v>
      </c>
      <c r="AE1593" s="317"/>
      <c r="AF1593" s="73" t="s">
        <v>169</v>
      </c>
      <c r="AG1593" s="73" t="s">
        <v>169</v>
      </c>
      <c r="AH1593" s="317"/>
      <c r="AI1593" s="88">
        <f t="shared" si="480"/>
        <v>0</v>
      </c>
      <c r="AJ1593" s="312">
        <f t="shared" si="481"/>
        <v>0</v>
      </c>
      <c r="AK1593" s="27">
        <f t="shared" si="482"/>
        <v>0</v>
      </c>
      <c r="AL1593" s="27">
        <f t="shared" si="483"/>
        <v>0</v>
      </c>
      <c r="AM1593" s="27">
        <f t="shared" si="484"/>
        <v>0</v>
      </c>
      <c r="AN1593" s="77">
        <f t="shared" si="477"/>
        <v>0</v>
      </c>
      <c r="AP1593" s="27">
        <f t="shared" si="485"/>
        <v>0</v>
      </c>
      <c r="AQ1593" s="207">
        <f t="shared" si="486"/>
        <v>0</v>
      </c>
      <c r="AR1593" s="27">
        <f t="shared" si="487"/>
        <v>0</v>
      </c>
      <c r="AS1593" s="27">
        <f t="shared" si="488"/>
        <v>0</v>
      </c>
      <c r="AT1593" s="27">
        <f t="shared" si="489"/>
        <v>0</v>
      </c>
      <c r="AU1593" s="27">
        <f t="shared" si="490"/>
        <v>0</v>
      </c>
      <c r="AV1593" s="27">
        <f t="shared" si="491"/>
        <v>0</v>
      </c>
      <c r="AW1593" s="27">
        <f t="shared" si="492"/>
        <v>0</v>
      </c>
    </row>
    <row r="1594" spans="1:49">
      <c r="A1594" s="78">
        <v>1583</v>
      </c>
      <c r="B1594" s="69" t="s">
        <v>328</v>
      </c>
      <c r="C1594" s="314"/>
      <c r="D1594" s="72"/>
      <c r="E1594" s="180"/>
      <c r="F1594" s="72"/>
      <c r="G1594" s="72"/>
      <c r="H1594" s="325">
        <f t="shared" si="474"/>
        <v>0</v>
      </c>
      <c r="I1594" s="71"/>
      <c r="J1594" s="303"/>
      <c r="K1594" s="303"/>
      <c r="L1594" s="303"/>
      <c r="M1594" s="304">
        <f t="shared" si="478"/>
        <v>0</v>
      </c>
      <c r="N1594" s="326" t="str">
        <f t="shared" si="475"/>
        <v/>
      </c>
      <c r="O1594" s="71"/>
      <c r="P1594" s="303"/>
      <c r="Q1594" s="214">
        <f t="shared" si="479"/>
        <v>0</v>
      </c>
      <c r="R1594" s="71"/>
      <c r="S1594" s="308"/>
      <c r="T1594" s="308"/>
      <c r="U1594" s="308"/>
      <c r="V1594" s="79"/>
      <c r="W1594" s="303"/>
      <c r="X1594" s="303"/>
      <c r="Y1594" s="309">
        <f t="shared" si="476"/>
        <v>0</v>
      </c>
      <c r="Z1594" s="73" t="s">
        <v>169</v>
      </c>
      <c r="AA1594" s="73" t="s">
        <v>169</v>
      </c>
      <c r="AB1594" s="317"/>
      <c r="AC1594" s="73" t="s">
        <v>169</v>
      </c>
      <c r="AD1594" s="73" t="s">
        <v>169</v>
      </c>
      <c r="AE1594" s="317"/>
      <c r="AF1594" s="73" t="s">
        <v>169</v>
      </c>
      <c r="AG1594" s="73" t="s">
        <v>169</v>
      </c>
      <c r="AH1594" s="317"/>
      <c r="AI1594" s="88">
        <f t="shared" si="480"/>
        <v>0</v>
      </c>
      <c r="AJ1594" s="312">
        <f t="shared" si="481"/>
        <v>0</v>
      </c>
      <c r="AK1594" s="27">
        <f t="shared" si="482"/>
        <v>0</v>
      </c>
      <c r="AL1594" s="27">
        <f t="shared" si="483"/>
        <v>0</v>
      </c>
      <c r="AM1594" s="27">
        <f t="shared" si="484"/>
        <v>0</v>
      </c>
      <c r="AN1594" s="77">
        <f t="shared" si="477"/>
        <v>0</v>
      </c>
      <c r="AP1594" s="27">
        <f t="shared" si="485"/>
        <v>0</v>
      </c>
      <c r="AQ1594" s="207">
        <f t="shared" si="486"/>
        <v>0</v>
      </c>
      <c r="AR1594" s="27">
        <f t="shared" si="487"/>
        <v>0</v>
      </c>
      <c r="AS1594" s="27">
        <f t="shared" si="488"/>
        <v>0</v>
      </c>
      <c r="AT1594" s="27">
        <f t="shared" si="489"/>
        <v>0</v>
      </c>
      <c r="AU1594" s="27">
        <f t="shared" si="490"/>
        <v>0</v>
      </c>
      <c r="AV1594" s="27">
        <f t="shared" si="491"/>
        <v>0</v>
      </c>
      <c r="AW1594" s="27">
        <f t="shared" si="492"/>
        <v>0</v>
      </c>
    </row>
    <row r="1595" spans="1:49">
      <c r="A1595" s="78">
        <v>1584</v>
      </c>
      <c r="B1595" s="69" t="s">
        <v>328</v>
      </c>
      <c r="C1595" s="314"/>
      <c r="D1595" s="72"/>
      <c r="E1595" s="180"/>
      <c r="F1595" s="72"/>
      <c r="G1595" s="72"/>
      <c r="H1595" s="325">
        <f t="shared" si="474"/>
        <v>0</v>
      </c>
      <c r="I1595" s="71"/>
      <c r="J1595" s="303"/>
      <c r="K1595" s="303"/>
      <c r="L1595" s="303"/>
      <c r="M1595" s="304">
        <f t="shared" si="478"/>
        <v>0</v>
      </c>
      <c r="N1595" s="326" t="str">
        <f t="shared" si="475"/>
        <v/>
      </c>
      <c r="O1595" s="71"/>
      <c r="P1595" s="303"/>
      <c r="Q1595" s="214">
        <f t="shared" si="479"/>
        <v>0</v>
      </c>
      <c r="R1595" s="71"/>
      <c r="S1595" s="308"/>
      <c r="T1595" s="308"/>
      <c r="U1595" s="308"/>
      <c r="V1595" s="79"/>
      <c r="W1595" s="303"/>
      <c r="X1595" s="303"/>
      <c r="Y1595" s="309">
        <f t="shared" si="476"/>
        <v>0</v>
      </c>
      <c r="Z1595" s="73" t="s">
        <v>169</v>
      </c>
      <c r="AA1595" s="73" t="s">
        <v>169</v>
      </c>
      <c r="AB1595" s="317"/>
      <c r="AC1595" s="73" t="s">
        <v>169</v>
      </c>
      <c r="AD1595" s="73" t="s">
        <v>169</v>
      </c>
      <c r="AE1595" s="317"/>
      <c r="AF1595" s="73" t="s">
        <v>169</v>
      </c>
      <c r="AG1595" s="73" t="s">
        <v>169</v>
      </c>
      <c r="AH1595" s="317"/>
      <c r="AI1595" s="88">
        <f t="shared" si="480"/>
        <v>0</v>
      </c>
      <c r="AJ1595" s="312">
        <f t="shared" si="481"/>
        <v>0</v>
      </c>
      <c r="AK1595" s="27">
        <f t="shared" si="482"/>
        <v>0</v>
      </c>
      <c r="AL1595" s="27">
        <f t="shared" si="483"/>
        <v>0</v>
      </c>
      <c r="AM1595" s="27">
        <f t="shared" si="484"/>
        <v>0</v>
      </c>
      <c r="AN1595" s="77">
        <f t="shared" si="477"/>
        <v>0</v>
      </c>
      <c r="AP1595" s="27">
        <f t="shared" si="485"/>
        <v>0</v>
      </c>
      <c r="AQ1595" s="207">
        <f t="shared" si="486"/>
        <v>0</v>
      </c>
      <c r="AR1595" s="27">
        <f t="shared" si="487"/>
        <v>0</v>
      </c>
      <c r="AS1595" s="27">
        <f t="shared" si="488"/>
        <v>0</v>
      </c>
      <c r="AT1595" s="27">
        <f t="shared" si="489"/>
        <v>0</v>
      </c>
      <c r="AU1595" s="27">
        <f t="shared" si="490"/>
        <v>0</v>
      </c>
      <c r="AV1595" s="27">
        <f t="shared" si="491"/>
        <v>0</v>
      </c>
      <c r="AW1595" s="27">
        <f t="shared" si="492"/>
        <v>0</v>
      </c>
    </row>
    <row r="1596" spans="1:49">
      <c r="A1596" s="78">
        <v>1585</v>
      </c>
      <c r="B1596" s="69" t="s">
        <v>328</v>
      </c>
      <c r="C1596" s="314"/>
      <c r="D1596" s="72"/>
      <c r="E1596" s="180"/>
      <c r="F1596" s="72"/>
      <c r="G1596" s="72"/>
      <c r="H1596" s="325">
        <f t="shared" si="474"/>
        <v>0</v>
      </c>
      <c r="I1596" s="71"/>
      <c r="J1596" s="303"/>
      <c r="K1596" s="303"/>
      <c r="L1596" s="303"/>
      <c r="M1596" s="304">
        <f t="shared" si="478"/>
        <v>0</v>
      </c>
      <c r="N1596" s="326" t="str">
        <f t="shared" si="475"/>
        <v/>
      </c>
      <c r="O1596" s="71"/>
      <c r="P1596" s="303"/>
      <c r="Q1596" s="214">
        <f t="shared" si="479"/>
        <v>0</v>
      </c>
      <c r="R1596" s="71"/>
      <c r="S1596" s="308"/>
      <c r="T1596" s="308"/>
      <c r="U1596" s="308"/>
      <c r="V1596" s="79"/>
      <c r="W1596" s="303"/>
      <c r="X1596" s="303"/>
      <c r="Y1596" s="309">
        <f t="shared" si="476"/>
        <v>0</v>
      </c>
      <c r="Z1596" s="73" t="s">
        <v>169</v>
      </c>
      <c r="AA1596" s="73" t="s">
        <v>169</v>
      </c>
      <c r="AB1596" s="317"/>
      <c r="AC1596" s="73" t="s">
        <v>169</v>
      </c>
      <c r="AD1596" s="73" t="s">
        <v>169</v>
      </c>
      <c r="AE1596" s="317"/>
      <c r="AF1596" s="73" t="s">
        <v>169</v>
      </c>
      <c r="AG1596" s="73" t="s">
        <v>169</v>
      </c>
      <c r="AH1596" s="317"/>
      <c r="AI1596" s="88">
        <f t="shared" si="480"/>
        <v>0</v>
      </c>
      <c r="AJ1596" s="312">
        <f t="shared" si="481"/>
        <v>0</v>
      </c>
      <c r="AK1596" s="27">
        <f t="shared" si="482"/>
        <v>0</v>
      </c>
      <c r="AL1596" s="27">
        <f t="shared" si="483"/>
        <v>0</v>
      </c>
      <c r="AM1596" s="27">
        <f t="shared" si="484"/>
        <v>0</v>
      </c>
      <c r="AN1596" s="77">
        <f t="shared" si="477"/>
        <v>0</v>
      </c>
      <c r="AP1596" s="27">
        <f t="shared" si="485"/>
        <v>0</v>
      </c>
      <c r="AQ1596" s="207">
        <f t="shared" si="486"/>
        <v>0</v>
      </c>
      <c r="AR1596" s="27">
        <f t="shared" si="487"/>
        <v>0</v>
      </c>
      <c r="AS1596" s="27">
        <f t="shared" si="488"/>
        <v>0</v>
      </c>
      <c r="AT1596" s="27">
        <f t="shared" si="489"/>
        <v>0</v>
      </c>
      <c r="AU1596" s="27">
        <f t="shared" si="490"/>
        <v>0</v>
      </c>
      <c r="AV1596" s="27">
        <f t="shared" si="491"/>
        <v>0</v>
      </c>
      <c r="AW1596" s="27">
        <f t="shared" si="492"/>
        <v>0</v>
      </c>
    </row>
    <row r="1597" spans="1:49">
      <c r="A1597" s="78">
        <v>1586</v>
      </c>
      <c r="B1597" s="69" t="s">
        <v>328</v>
      </c>
      <c r="C1597" s="314"/>
      <c r="D1597" s="72"/>
      <c r="E1597" s="180"/>
      <c r="F1597" s="72"/>
      <c r="G1597" s="72"/>
      <c r="H1597" s="325">
        <f t="shared" si="474"/>
        <v>0</v>
      </c>
      <c r="I1597" s="71"/>
      <c r="J1597" s="303"/>
      <c r="K1597" s="303"/>
      <c r="L1597" s="303"/>
      <c r="M1597" s="304">
        <f t="shared" si="478"/>
        <v>0</v>
      </c>
      <c r="N1597" s="326" t="str">
        <f t="shared" si="475"/>
        <v/>
      </c>
      <c r="O1597" s="71"/>
      <c r="P1597" s="303"/>
      <c r="Q1597" s="214">
        <f t="shared" si="479"/>
        <v>0</v>
      </c>
      <c r="R1597" s="71"/>
      <c r="S1597" s="308"/>
      <c r="T1597" s="308"/>
      <c r="U1597" s="308"/>
      <c r="V1597" s="79"/>
      <c r="W1597" s="303"/>
      <c r="X1597" s="303"/>
      <c r="Y1597" s="309">
        <f t="shared" si="476"/>
        <v>0</v>
      </c>
      <c r="Z1597" s="73" t="s">
        <v>169</v>
      </c>
      <c r="AA1597" s="73" t="s">
        <v>169</v>
      </c>
      <c r="AB1597" s="317"/>
      <c r="AC1597" s="73" t="s">
        <v>169</v>
      </c>
      <c r="AD1597" s="73" t="s">
        <v>169</v>
      </c>
      <c r="AE1597" s="317"/>
      <c r="AF1597" s="73" t="s">
        <v>169</v>
      </c>
      <c r="AG1597" s="73" t="s">
        <v>169</v>
      </c>
      <c r="AH1597" s="317"/>
      <c r="AI1597" s="88">
        <f t="shared" si="480"/>
        <v>0</v>
      </c>
      <c r="AJ1597" s="312">
        <f t="shared" si="481"/>
        <v>0</v>
      </c>
      <c r="AK1597" s="27">
        <f t="shared" si="482"/>
        <v>0</v>
      </c>
      <c r="AL1597" s="27">
        <f t="shared" si="483"/>
        <v>0</v>
      </c>
      <c r="AM1597" s="27">
        <f t="shared" si="484"/>
        <v>0</v>
      </c>
      <c r="AN1597" s="77">
        <f t="shared" si="477"/>
        <v>0</v>
      </c>
      <c r="AP1597" s="27">
        <f t="shared" si="485"/>
        <v>0</v>
      </c>
      <c r="AQ1597" s="207">
        <f t="shared" si="486"/>
        <v>0</v>
      </c>
      <c r="AR1597" s="27">
        <f t="shared" si="487"/>
        <v>0</v>
      </c>
      <c r="AS1597" s="27">
        <f t="shared" si="488"/>
        <v>0</v>
      </c>
      <c r="AT1597" s="27">
        <f t="shared" si="489"/>
        <v>0</v>
      </c>
      <c r="AU1597" s="27">
        <f t="shared" si="490"/>
        <v>0</v>
      </c>
      <c r="AV1597" s="27">
        <f t="shared" si="491"/>
        <v>0</v>
      </c>
      <c r="AW1597" s="27">
        <f t="shared" si="492"/>
        <v>0</v>
      </c>
    </row>
    <row r="1598" spans="1:49">
      <c r="A1598" s="78">
        <v>1587</v>
      </c>
      <c r="B1598" s="69" t="s">
        <v>328</v>
      </c>
      <c r="C1598" s="314"/>
      <c r="D1598" s="72"/>
      <c r="E1598" s="180"/>
      <c r="F1598" s="72"/>
      <c r="G1598" s="72"/>
      <c r="H1598" s="325">
        <f t="shared" si="474"/>
        <v>0</v>
      </c>
      <c r="I1598" s="71"/>
      <c r="J1598" s="303"/>
      <c r="K1598" s="303"/>
      <c r="L1598" s="303"/>
      <c r="M1598" s="304">
        <f t="shared" si="478"/>
        <v>0</v>
      </c>
      <c r="N1598" s="326" t="str">
        <f t="shared" si="475"/>
        <v/>
      </c>
      <c r="O1598" s="71"/>
      <c r="P1598" s="303"/>
      <c r="Q1598" s="214">
        <f t="shared" si="479"/>
        <v>0</v>
      </c>
      <c r="R1598" s="71"/>
      <c r="S1598" s="308"/>
      <c r="T1598" s="308"/>
      <c r="U1598" s="308"/>
      <c r="V1598" s="79"/>
      <c r="W1598" s="303"/>
      <c r="X1598" s="303"/>
      <c r="Y1598" s="309">
        <f t="shared" si="476"/>
        <v>0</v>
      </c>
      <c r="Z1598" s="73" t="s">
        <v>169</v>
      </c>
      <c r="AA1598" s="73" t="s">
        <v>169</v>
      </c>
      <c r="AB1598" s="317"/>
      <c r="AC1598" s="73" t="s">
        <v>169</v>
      </c>
      <c r="AD1598" s="73" t="s">
        <v>169</v>
      </c>
      <c r="AE1598" s="317"/>
      <c r="AF1598" s="73" t="s">
        <v>169</v>
      </c>
      <c r="AG1598" s="73" t="s">
        <v>169</v>
      </c>
      <c r="AH1598" s="317"/>
      <c r="AI1598" s="88">
        <f t="shared" si="480"/>
        <v>0</v>
      </c>
      <c r="AJ1598" s="312">
        <f t="shared" si="481"/>
        <v>0</v>
      </c>
      <c r="AK1598" s="27">
        <f t="shared" si="482"/>
        <v>0</v>
      </c>
      <c r="AL1598" s="27">
        <f t="shared" si="483"/>
        <v>0</v>
      </c>
      <c r="AM1598" s="27">
        <f t="shared" si="484"/>
        <v>0</v>
      </c>
      <c r="AN1598" s="77">
        <f t="shared" si="477"/>
        <v>0</v>
      </c>
      <c r="AP1598" s="27">
        <f t="shared" si="485"/>
        <v>0</v>
      </c>
      <c r="AQ1598" s="207">
        <f t="shared" si="486"/>
        <v>0</v>
      </c>
      <c r="AR1598" s="27">
        <f t="shared" si="487"/>
        <v>0</v>
      </c>
      <c r="AS1598" s="27">
        <f t="shared" si="488"/>
        <v>0</v>
      </c>
      <c r="AT1598" s="27">
        <f t="shared" si="489"/>
        <v>0</v>
      </c>
      <c r="AU1598" s="27">
        <f t="shared" si="490"/>
        <v>0</v>
      </c>
      <c r="AV1598" s="27">
        <f t="shared" si="491"/>
        <v>0</v>
      </c>
      <c r="AW1598" s="27">
        <f t="shared" si="492"/>
        <v>0</v>
      </c>
    </row>
    <row r="1599" spans="1:49">
      <c r="A1599" s="78">
        <v>1588</v>
      </c>
      <c r="B1599" s="69" t="s">
        <v>328</v>
      </c>
      <c r="C1599" s="314"/>
      <c r="D1599" s="72"/>
      <c r="E1599" s="180"/>
      <c r="F1599" s="72"/>
      <c r="G1599" s="72"/>
      <c r="H1599" s="325">
        <f t="shared" si="474"/>
        <v>0</v>
      </c>
      <c r="I1599" s="71"/>
      <c r="J1599" s="303"/>
      <c r="K1599" s="303"/>
      <c r="L1599" s="303"/>
      <c r="M1599" s="304">
        <f t="shared" si="478"/>
        <v>0</v>
      </c>
      <c r="N1599" s="326" t="str">
        <f t="shared" si="475"/>
        <v/>
      </c>
      <c r="O1599" s="71"/>
      <c r="P1599" s="303"/>
      <c r="Q1599" s="214">
        <f t="shared" si="479"/>
        <v>0</v>
      </c>
      <c r="R1599" s="71"/>
      <c r="S1599" s="308"/>
      <c r="T1599" s="308"/>
      <c r="U1599" s="308"/>
      <c r="V1599" s="79"/>
      <c r="W1599" s="303"/>
      <c r="X1599" s="303"/>
      <c r="Y1599" s="309">
        <f t="shared" si="476"/>
        <v>0</v>
      </c>
      <c r="Z1599" s="73" t="s">
        <v>169</v>
      </c>
      <c r="AA1599" s="73" t="s">
        <v>169</v>
      </c>
      <c r="AB1599" s="317"/>
      <c r="AC1599" s="73" t="s">
        <v>169</v>
      </c>
      <c r="AD1599" s="73" t="s">
        <v>169</v>
      </c>
      <c r="AE1599" s="317"/>
      <c r="AF1599" s="73" t="s">
        <v>169</v>
      </c>
      <c r="AG1599" s="73" t="s">
        <v>169</v>
      </c>
      <c r="AH1599" s="317"/>
      <c r="AI1599" s="88">
        <f t="shared" si="480"/>
        <v>0</v>
      </c>
      <c r="AJ1599" s="312">
        <f t="shared" si="481"/>
        <v>0</v>
      </c>
      <c r="AK1599" s="27">
        <f t="shared" si="482"/>
        <v>0</v>
      </c>
      <c r="AL1599" s="27">
        <f t="shared" si="483"/>
        <v>0</v>
      </c>
      <c r="AM1599" s="27">
        <f t="shared" si="484"/>
        <v>0</v>
      </c>
      <c r="AN1599" s="77">
        <f t="shared" si="477"/>
        <v>0</v>
      </c>
      <c r="AP1599" s="27">
        <f t="shared" si="485"/>
        <v>0</v>
      </c>
      <c r="AQ1599" s="207">
        <f t="shared" si="486"/>
        <v>0</v>
      </c>
      <c r="AR1599" s="27">
        <f t="shared" si="487"/>
        <v>0</v>
      </c>
      <c r="AS1599" s="27">
        <f t="shared" si="488"/>
        <v>0</v>
      </c>
      <c r="AT1599" s="27">
        <f t="shared" si="489"/>
        <v>0</v>
      </c>
      <c r="AU1599" s="27">
        <f t="shared" si="490"/>
        <v>0</v>
      </c>
      <c r="AV1599" s="27">
        <f t="shared" si="491"/>
        <v>0</v>
      </c>
      <c r="AW1599" s="27">
        <f t="shared" si="492"/>
        <v>0</v>
      </c>
    </row>
    <row r="1600" spans="1:49">
      <c r="A1600" s="78">
        <v>1589</v>
      </c>
      <c r="B1600" s="69" t="s">
        <v>328</v>
      </c>
      <c r="C1600" s="314"/>
      <c r="D1600" s="72"/>
      <c r="E1600" s="180"/>
      <c r="F1600" s="72"/>
      <c r="G1600" s="72"/>
      <c r="H1600" s="325">
        <f t="shared" si="474"/>
        <v>0</v>
      </c>
      <c r="I1600" s="71"/>
      <c r="J1600" s="303"/>
      <c r="K1600" s="303"/>
      <c r="L1600" s="303"/>
      <c r="M1600" s="304">
        <f t="shared" si="478"/>
        <v>0</v>
      </c>
      <c r="N1600" s="326" t="str">
        <f t="shared" si="475"/>
        <v/>
      </c>
      <c r="O1600" s="71"/>
      <c r="P1600" s="303"/>
      <c r="Q1600" s="214">
        <f t="shared" si="479"/>
        <v>0</v>
      </c>
      <c r="R1600" s="71"/>
      <c r="S1600" s="308"/>
      <c r="T1600" s="308"/>
      <c r="U1600" s="308"/>
      <c r="V1600" s="79"/>
      <c r="W1600" s="303"/>
      <c r="X1600" s="303"/>
      <c r="Y1600" s="309">
        <f t="shared" si="476"/>
        <v>0</v>
      </c>
      <c r="Z1600" s="73" t="s">
        <v>169</v>
      </c>
      <c r="AA1600" s="73" t="s">
        <v>169</v>
      </c>
      <c r="AB1600" s="317"/>
      <c r="AC1600" s="73" t="s">
        <v>169</v>
      </c>
      <c r="AD1600" s="73" t="s">
        <v>169</v>
      </c>
      <c r="AE1600" s="317"/>
      <c r="AF1600" s="73" t="s">
        <v>169</v>
      </c>
      <c r="AG1600" s="73" t="s">
        <v>169</v>
      </c>
      <c r="AH1600" s="317"/>
      <c r="AI1600" s="88">
        <f t="shared" si="480"/>
        <v>0</v>
      </c>
      <c r="AJ1600" s="312">
        <f t="shared" si="481"/>
        <v>0</v>
      </c>
      <c r="AK1600" s="27">
        <f t="shared" si="482"/>
        <v>0</v>
      </c>
      <c r="AL1600" s="27">
        <f t="shared" si="483"/>
        <v>0</v>
      </c>
      <c r="AM1600" s="27">
        <f t="shared" si="484"/>
        <v>0</v>
      </c>
      <c r="AN1600" s="77">
        <f t="shared" si="477"/>
        <v>0</v>
      </c>
      <c r="AP1600" s="27">
        <f t="shared" si="485"/>
        <v>0</v>
      </c>
      <c r="AQ1600" s="207">
        <f t="shared" si="486"/>
        <v>0</v>
      </c>
      <c r="AR1600" s="27">
        <f t="shared" si="487"/>
        <v>0</v>
      </c>
      <c r="AS1600" s="27">
        <f t="shared" si="488"/>
        <v>0</v>
      </c>
      <c r="AT1600" s="27">
        <f t="shared" si="489"/>
        <v>0</v>
      </c>
      <c r="AU1600" s="27">
        <f t="shared" si="490"/>
        <v>0</v>
      </c>
      <c r="AV1600" s="27">
        <f t="shared" si="491"/>
        <v>0</v>
      </c>
      <c r="AW1600" s="27">
        <f t="shared" si="492"/>
        <v>0</v>
      </c>
    </row>
    <row r="1601" spans="1:49">
      <c r="A1601" s="78">
        <v>1590</v>
      </c>
      <c r="B1601" s="69" t="s">
        <v>328</v>
      </c>
      <c r="C1601" s="314"/>
      <c r="D1601" s="72"/>
      <c r="E1601" s="180"/>
      <c r="F1601" s="72"/>
      <c r="G1601" s="72"/>
      <c r="H1601" s="325">
        <f t="shared" si="474"/>
        <v>0</v>
      </c>
      <c r="I1601" s="71"/>
      <c r="J1601" s="303"/>
      <c r="K1601" s="303"/>
      <c r="L1601" s="303"/>
      <c r="M1601" s="304">
        <f t="shared" si="478"/>
        <v>0</v>
      </c>
      <c r="N1601" s="326" t="str">
        <f t="shared" si="475"/>
        <v/>
      </c>
      <c r="O1601" s="71"/>
      <c r="P1601" s="303"/>
      <c r="Q1601" s="214">
        <f t="shared" si="479"/>
        <v>0</v>
      </c>
      <c r="R1601" s="71"/>
      <c r="S1601" s="308"/>
      <c r="T1601" s="308"/>
      <c r="U1601" s="308"/>
      <c r="V1601" s="79"/>
      <c r="W1601" s="303"/>
      <c r="X1601" s="303"/>
      <c r="Y1601" s="309">
        <f t="shared" si="476"/>
        <v>0</v>
      </c>
      <c r="Z1601" s="73" t="s">
        <v>169</v>
      </c>
      <c r="AA1601" s="73" t="s">
        <v>169</v>
      </c>
      <c r="AB1601" s="317"/>
      <c r="AC1601" s="73" t="s">
        <v>169</v>
      </c>
      <c r="AD1601" s="73" t="s">
        <v>169</v>
      </c>
      <c r="AE1601" s="317"/>
      <c r="AF1601" s="73" t="s">
        <v>169</v>
      </c>
      <c r="AG1601" s="73" t="s">
        <v>169</v>
      </c>
      <c r="AH1601" s="317"/>
      <c r="AI1601" s="88">
        <f t="shared" si="480"/>
        <v>0</v>
      </c>
      <c r="AJ1601" s="312">
        <f t="shared" si="481"/>
        <v>0</v>
      </c>
      <c r="AK1601" s="27">
        <f t="shared" si="482"/>
        <v>0</v>
      </c>
      <c r="AL1601" s="27">
        <f t="shared" si="483"/>
        <v>0</v>
      </c>
      <c r="AM1601" s="27">
        <f t="shared" si="484"/>
        <v>0</v>
      </c>
      <c r="AN1601" s="77">
        <f t="shared" si="477"/>
        <v>0</v>
      </c>
      <c r="AP1601" s="27">
        <f t="shared" si="485"/>
        <v>0</v>
      </c>
      <c r="AQ1601" s="207">
        <f t="shared" si="486"/>
        <v>0</v>
      </c>
      <c r="AR1601" s="27">
        <f t="shared" si="487"/>
        <v>0</v>
      </c>
      <c r="AS1601" s="27">
        <f t="shared" si="488"/>
        <v>0</v>
      </c>
      <c r="AT1601" s="27">
        <f t="shared" si="489"/>
        <v>0</v>
      </c>
      <c r="AU1601" s="27">
        <f t="shared" si="490"/>
        <v>0</v>
      </c>
      <c r="AV1601" s="27">
        <f t="shared" si="491"/>
        <v>0</v>
      </c>
      <c r="AW1601" s="27">
        <f t="shared" si="492"/>
        <v>0</v>
      </c>
    </row>
    <row r="1602" spans="1:49">
      <c r="A1602" s="78">
        <v>1591</v>
      </c>
      <c r="B1602" s="69" t="s">
        <v>328</v>
      </c>
      <c r="C1602" s="314"/>
      <c r="D1602" s="72"/>
      <c r="E1602" s="180"/>
      <c r="F1602" s="72"/>
      <c r="G1602" s="72"/>
      <c r="H1602" s="325">
        <f t="shared" si="474"/>
        <v>0</v>
      </c>
      <c r="I1602" s="71"/>
      <c r="J1602" s="303"/>
      <c r="K1602" s="303"/>
      <c r="L1602" s="303"/>
      <c r="M1602" s="304">
        <f t="shared" si="478"/>
        <v>0</v>
      </c>
      <c r="N1602" s="326" t="str">
        <f t="shared" si="475"/>
        <v/>
      </c>
      <c r="O1602" s="71"/>
      <c r="P1602" s="303"/>
      <c r="Q1602" s="214">
        <f t="shared" si="479"/>
        <v>0</v>
      </c>
      <c r="R1602" s="71"/>
      <c r="S1602" s="308"/>
      <c r="T1602" s="308"/>
      <c r="U1602" s="308"/>
      <c r="V1602" s="79"/>
      <c r="W1602" s="303"/>
      <c r="X1602" s="303"/>
      <c r="Y1602" s="309">
        <f t="shared" si="476"/>
        <v>0</v>
      </c>
      <c r="Z1602" s="73" t="s">
        <v>169</v>
      </c>
      <c r="AA1602" s="73" t="s">
        <v>169</v>
      </c>
      <c r="AB1602" s="317"/>
      <c r="AC1602" s="73" t="s">
        <v>169</v>
      </c>
      <c r="AD1602" s="73" t="s">
        <v>169</v>
      </c>
      <c r="AE1602" s="317"/>
      <c r="AF1602" s="73" t="s">
        <v>169</v>
      </c>
      <c r="AG1602" s="73" t="s">
        <v>169</v>
      </c>
      <c r="AH1602" s="317"/>
      <c r="AI1602" s="88">
        <f t="shared" si="480"/>
        <v>0</v>
      </c>
      <c r="AJ1602" s="312">
        <f t="shared" si="481"/>
        <v>0</v>
      </c>
      <c r="AK1602" s="27">
        <f t="shared" si="482"/>
        <v>0</v>
      </c>
      <c r="AL1602" s="27">
        <f t="shared" si="483"/>
        <v>0</v>
      </c>
      <c r="AM1602" s="27">
        <f t="shared" si="484"/>
        <v>0</v>
      </c>
      <c r="AN1602" s="77">
        <f t="shared" si="477"/>
        <v>0</v>
      </c>
      <c r="AP1602" s="27">
        <f t="shared" si="485"/>
        <v>0</v>
      </c>
      <c r="AQ1602" s="207">
        <f t="shared" si="486"/>
        <v>0</v>
      </c>
      <c r="AR1602" s="27">
        <f t="shared" si="487"/>
        <v>0</v>
      </c>
      <c r="AS1602" s="27">
        <f t="shared" si="488"/>
        <v>0</v>
      </c>
      <c r="AT1602" s="27">
        <f t="shared" si="489"/>
        <v>0</v>
      </c>
      <c r="AU1602" s="27">
        <f t="shared" si="490"/>
        <v>0</v>
      </c>
      <c r="AV1602" s="27">
        <f t="shared" si="491"/>
        <v>0</v>
      </c>
      <c r="AW1602" s="27">
        <f t="shared" si="492"/>
        <v>0</v>
      </c>
    </row>
    <row r="1603" spans="1:49">
      <c r="A1603" s="78">
        <v>1592</v>
      </c>
      <c r="B1603" s="69" t="s">
        <v>328</v>
      </c>
      <c r="C1603" s="314"/>
      <c r="D1603" s="72"/>
      <c r="E1603" s="180"/>
      <c r="F1603" s="72"/>
      <c r="G1603" s="72"/>
      <c r="H1603" s="325">
        <f t="shared" si="474"/>
        <v>0</v>
      </c>
      <c r="I1603" s="71"/>
      <c r="J1603" s="303"/>
      <c r="K1603" s="303"/>
      <c r="L1603" s="303"/>
      <c r="M1603" s="304">
        <f t="shared" si="478"/>
        <v>0</v>
      </c>
      <c r="N1603" s="326" t="str">
        <f t="shared" si="475"/>
        <v/>
      </c>
      <c r="O1603" s="71"/>
      <c r="P1603" s="303"/>
      <c r="Q1603" s="214">
        <f t="shared" si="479"/>
        <v>0</v>
      </c>
      <c r="R1603" s="71"/>
      <c r="S1603" s="308"/>
      <c r="T1603" s="308"/>
      <c r="U1603" s="308"/>
      <c r="V1603" s="79"/>
      <c r="W1603" s="303"/>
      <c r="X1603" s="303"/>
      <c r="Y1603" s="309">
        <f t="shared" si="476"/>
        <v>0</v>
      </c>
      <c r="Z1603" s="73" t="s">
        <v>169</v>
      </c>
      <c r="AA1603" s="73" t="s">
        <v>169</v>
      </c>
      <c r="AB1603" s="317"/>
      <c r="AC1603" s="73" t="s">
        <v>169</v>
      </c>
      <c r="AD1603" s="73" t="s">
        <v>169</v>
      </c>
      <c r="AE1603" s="317"/>
      <c r="AF1603" s="73" t="s">
        <v>169</v>
      </c>
      <c r="AG1603" s="73" t="s">
        <v>169</v>
      </c>
      <c r="AH1603" s="317"/>
      <c r="AI1603" s="88">
        <f t="shared" si="480"/>
        <v>0</v>
      </c>
      <c r="AJ1603" s="312">
        <f t="shared" si="481"/>
        <v>0</v>
      </c>
      <c r="AK1603" s="27">
        <f t="shared" si="482"/>
        <v>0</v>
      </c>
      <c r="AL1603" s="27">
        <f t="shared" si="483"/>
        <v>0</v>
      </c>
      <c r="AM1603" s="27">
        <f t="shared" si="484"/>
        <v>0</v>
      </c>
      <c r="AN1603" s="77">
        <f t="shared" si="477"/>
        <v>0</v>
      </c>
      <c r="AP1603" s="27">
        <f t="shared" si="485"/>
        <v>0</v>
      </c>
      <c r="AQ1603" s="207">
        <f t="shared" si="486"/>
        <v>0</v>
      </c>
      <c r="AR1603" s="27">
        <f t="shared" si="487"/>
        <v>0</v>
      </c>
      <c r="AS1603" s="27">
        <f t="shared" si="488"/>
        <v>0</v>
      </c>
      <c r="AT1603" s="27">
        <f t="shared" si="489"/>
        <v>0</v>
      </c>
      <c r="AU1603" s="27">
        <f t="shared" si="490"/>
        <v>0</v>
      </c>
      <c r="AV1603" s="27">
        <f t="shared" si="491"/>
        <v>0</v>
      </c>
      <c r="AW1603" s="27">
        <f t="shared" si="492"/>
        <v>0</v>
      </c>
    </row>
    <row r="1604" spans="1:49">
      <c r="A1604" s="78">
        <v>1593</v>
      </c>
      <c r="B1604" s="69" t="s">
        <v>328</v>
      </c>
      <c r="C1604" s="314"/>
      <c r="D1604" s="72"/>
      <c r="E1604" s="180"/>
      <c r="F1604" s="72"/>
      <c r="G1604" s="72"/>
      <c r="H1604" s="325">
        <f t="shared" si="474"/>
        <v>0</v>
      </c>
      <c r="I1604" s="71"/>
      <c r="J1604" s="303"/>
      <c r="K1604" s="303"/>
      <c r="L1604" s="303"/>
      <c r="M1604" s="304">
        <f t="shared" si="478"/>
        <v>0</v>
      </c>
      <c r="N1604" s="326" t="str">
        <f t="shared" si="475"/>
        <v/>
      </c>
      <c r="O1604" s="71"/>
      <c r="P1604" s="303"/>
      <c r="Q1604" s="214">
        <f t="shared" si="479"/>
        <v>0</v>
      </c>
      <c r="R1604" s="71"/>
      <c r="S1604" s="308"/>
      <c r="T1604" s="308"/>
      <c r="U1604" s="308"/>
      <c r="V1604" s="79"/>
      <c r="W1604" s="303"/>
      <c r="X1604" s="303"/>
      <c r="Y1604" s="309">
        <f t="shared" si="476"/>
        <v>0</v>
      </c>
      <c r="Z1604" s="73" t="s">
        <v>169</v>
      </c>
      <c r="AA1604" s="73" t="s">
        <v>169</v>
      </c>
      <c r="AB1604" s="317"/>
      <c r="AC1604" s="73" t="s">
        <v>169</v>
      </c>
      <c r="AD1604" s="73" t="s">
        <v>169</v>
      </c>
      <c r="AE1604" s="317"/>
      <c r="AF1604" s="73" t="s">
        <v>169</v>
      </c>
      <c r="AG1604" s="73" t="s">
        <v>169</v>
      </c>
      <c r="AH1604" s="317"/>
      <c r="AI1604" s="88">
        <f t="shared" si="480"/>
        <v>0</v>
      </c>
      <c r="AJ1604" s="312">
        <f t="shared" si="481"/>
        <v>0</v>
      </c>
      <c r="AK1604" s="27">
        <f t="shared" si="482"/>
        <v>0</v>
      </c>
      <c r="AL1604" s="27">
        <f t="shared" si="483"/>
        <v>0</v>
      </c>
      <c r="AM1604" s="27">
        <f t="shared" si="484"/>
        <v>0</v>
      </c>
      <c r="AN1604" s="77">
        <f t="shared" si="477"/>
        <v>0</v>
      </c>
      <c r="AP1604" s="27">
        <f t="shared" si="485"/>
        <v>0</v>
      </c>
      <c r="AQ1604" s="207">
        <f t="shared" si="486"/>
        <v>0</v>
      </c>
      <c r="AR1604" s="27">
        <f t="shared" si="487"/>
        <v>0</v>
      </c>
      <c r="AS1604" s="27">
        <f t="shared" si="488"/>
        <v>0</v>
      </c>
      <c r="AT1604" s="27">
        <f t="shared" si="489"/>
        <v>0</v>
      </c>
      <c r="AU1604" s="27">
        <f t="shared" si="490"/>
        <v>0</v>
      </c>
      <c r="AV1604" s="27">
        <f t="shared" si="491"/>
        <v>0</v>
      </c>
      <c r="AW1604" s="27">
        <f t="shared" si="492"/>
        <v>0</v>
      </c>
    </row>
    <row r="1605" spans="1:49">
      <c r="A1605" s="78">
        <v>1594</v>
      </c>
      <c r="B1605" s="69" t="s">
        <v>328</v>
      </c>
      <c r="C1605" s="314"/>
      <c r="D1605" s="72"/>
      <c r="E1605" s="180"/>
      <c r="F1605" s="72"/>
      <c r="G1605" s="72"/>
      <c r="H1605" s="325">
        <f t="shared" si="474"/>
        <v>0</v>
      </c>
      <c r="I1605" s="71"/>
      <c r="J1605" s="303"/>
      <c r="K1605" s="303"/>
      <c r="L1605" s="303"/>
      <c r="M1605" s="304">
        <f t="shared" si="478"/>
        <v>0</v>
      </c>
      <c r="N1605" s="326" t="str">
        <f t="shared" si="475"/>
        <v/>
      </c>
      <c r="O1605" s="71"/>
      <c r="P1605" s="303"/>
      <c r="Q1605" s="214">
        <f t="shared" si="479"/>
        <v>0</v>
      </c>
      <c r="R1605" s="71"/>
      <c r="S1605" s="308"/>
      <c r="T1605" s="308"/>
      <c r="U1605" s="308"/>
      <c r="V1605" s="79"/>
      <c r="W1605" s="303"/>
      <c r="X1605" s="303"/>
      <c r="Y1605" s="309">
        <f t="shared" si="476"/>
        <v>0</v>
      </c>
      <c r="Z1605" s="73" t="s">
        <v>169</v>
      </c>
      <c r="AA1605" s="73" t="s">
        <v>169</v>
      </c>
      <c r="AB1605" s="317"/>
      <c r="AC1605" s="73" t="s">
        <v>169</v>
      </c>
      <c r="AD1605" s="73" t="s">
        <v>169</v>
      </c>
      <c r="AE1605" s="317"/>
      <c r="AF1605" s="73" t="s">
        <v>169</v>
      </c>
      <c r="AG1605" s="73" t="s">
        <v>169</v>
      </c>
      <c r="AH1605" s="317"/>
      <c r="AI1605" s="88">
        <f t="shared" si="480"/>
        <v>0</v>
      </c>
      <c r="AJ1605" s="312">
        <f t="shared" si="481"/>
        <v>0</v>
      </c>
      <c r="AK1605" s="27">
        <f t="shared" si="482"/>
        <v>0</v>
      </c>
      <c r="AL1605" s="27">
        <f t="shared" si="483"/>
        <v>0</v>
      </c>
      <c r="AM1605" s="27">
        <f t="shared" si="484"/>
        <v>0</v>
      </c>
      <c r="AN1605" s="77">
        <f t="shared" si="477"/>
        <v>0</v>
      </c>
      <c r="AP1605" s="27">
        <f t="shared" si="485"/>
        <v>0</v>
      </c>
      <c r="AQ1605" s="207">
        <f t="shared" si="486"/>
        <v>0</v>
      </c>
      <c r="AR1605" s="27">
        <f t="shared" si="487"/>
        <v>0</v>
      </c>
      <c r="AS1605" s="27">
        <f t="shared" si="488"/>
        <v>0</v>
      </c>
      <c r="AT1605" s="27">
        <f t="shared" si="489"/>
        <v>0</v>
      </c>
      <c r="AU1605" s="27">
        <f t="shared" si="490"/>
        <v>0</v>
      </c>
      <c r="AV1605" s="27">
        <f t="shared" si="491"/>
        <v>0</v>
      </c>
      <c r="AW1605" s="27">
        <f t="shared" si="492"/>
        <v>0</v>
      </c>
    </row>
    <row r="1606" spans="1:49">
      <c r="A1606" s="78">
        <v>1595</v>
      </c>
      <c r="B1606" s="69" t="s">
        <v>328</v>
      </c>
      <c r="C1606" s="314"/>
      <c r="D1606" s="72"/>
      <c r="E1606" s="180"/>
      <c r="F1606" s="72"/>
      <c r="G1606" s="72"/>
      <c r="H1606" s="325">
        <f t="shared" si="474"/>
        <v>0</v>
      </c>
      <c r="I1606" s="71"/>
      <c r="J1606" s="303"/>
      <c r="K1606" s="303"/>
      <c r="L1606" s="303"/>
      <c r="M1606" s="304">
        <f t="shared" si="478"/>
        <v>0</v>
      </c>
      <c r="N1606" s="326" t="str">
        <f t="shared" si="475"/>
        <v/>
      </c>
      <c r="O1606" s="71"/>
      <c r="P1606" s="303"/>
      <c r="Q1606" s="214">
        <f t="shared" si="479"/>
        <v>0</v>
      </c>
      <c r="R1606" s="71"/>
      <c r="S1606" s="308"/>
      <c r="T1606" s="308"/>
      <c r="U1606" s="308"/>
      <c r="V1606" s="79"/>
      <c r="W1606" s="303"/>
      <c r="X1606" s="303"/>
      <c r="Y1606" s="309">
        <f t="shared" si="476"/>
        <v>0</v>
      </c>
      <c r="Z1606" s="73" t="s">
        <v>169</v>
      </c>
      <c r="AA1606" s="73" t="s">
        <v>169</v>
      </c>
      <c r="AB1606" s="317"/>
      <c r="AC1606" s="73" t="s">
        <v>169</v>
      </c>
      <c r="AD1606" s="73" t="s">
        <v>169</v>
      </c>
      <c r="AE1606" s="317"/>
      <c r="AF1606" s="73" t="s">
        <v>169</v>
      </c>
      <c r="AG1606" s="73" t="s">
        <v>169</v>
      </c>
      <c r="AH1606" s="317"/>
      <c r="AI1606" s="88">
        <f t="shared" si="480"/>
        <v>0</v>
      </c>
      <c r="AJ1606" s="312">
        <f t="shared" si="481"/>
        <v>0</v>
      </c>
      <c r="AK1606" s="27">
        <f t="shared" si="482"/>
        <v>0</v>
      </c>
      <c r="AL1606" s="27">
        <f t="shared" si="483"/>
        <v>0</v>
      </c>
      <c r="AM1606" s="27">
        <f t="shared" si="484"/>
        <v>0</v>
      </c>
      <c r="AN1606" s="77">
        <f t="shared" si="477"/>
        <v>0</v>
      </c>
      <c r="AP1606" s="27">
        <f t="shared" si="485"/>
        <v>0</v>
      </c>
      <c r="AQ1606" s="207">
        <f t="shared" si="486"/>
        <v>0</v>
      </c>
      <c r="AR1606" s="27">
        <f t="shared" si="487"/>
        <v>0</v>
      </c>
      <c r="AS1606" s="27">
        <f t="shared" si="488"/>
        <v>0</v>
      </c>
      <c r="AT1606" s="27">
        <f t="shared" si="489"/>
        <v>0</v>
      </c>
      <c r="AU1606" s="27">
        <f t="shared" si="490"/>
        <v>0</v>
      </c>
      <c r="AV1606" s="27">
        <f t="shared" si="491"/>
        <v>0</v>
      </c>
      <c r="AW1606" s="27">
        <f t="shared" si="492"/>
        <v>0</v>
      </c>
    </row>
    <row r="1607" spans="1:49">
      <c r="A1607" s="78">
        <v>1596</v>
      </c>
      <c r="B1607" s="69" t="s">
        <v>328</v>
      </c>
      <c r="C1607" s="314"/>
      <c r="D1607" s="72"/>
      <c r="E1607" s="180"/>
      <c r="F1607" s="72"/>
      <c r="G1607" s="72"/>
      <c r="H1607" s="325">
        <f t="shared" si="474"/>
        <v>0</v>
      </c>
      <c r="I1607" s="71"/>
      <c r="J1607" s="303"/>
      <c r="K1607" s="303"/>
      <c r="L1607" s="303"/>
      <c r="M1607" s="304">
        <f t="shared" si="478"/>
        <v>0</v>
      </c>
      <c r="N1607" s="326" t="str">
        <f t="shared" si="475"/>
        <v/>
      </c>
      <c r="O1607" s="71"/>
      <c r="P1607" s="303"/>
      <c r="Q1607" s="214">
        <f t="shared" si="479"/>
        <v>0</v>
      </c>
      <c r="R1607" s="71"/>
      <c r="S1607" s="308"/>
      <c r="T1607" s="308"/>
      <c r="U1607" s="308"/>
      <c r="V1607" s="79"/>
      <c r="W1607" s="303"/>
      <c r="X1607" s="303"/>
      <c r="Y1607" s="309">
        <f t="shared" si="476"/>
        <v>0</v>
      </c>
      <c r="Z1607" s="73" t="s">
        <v>169</v>
      </c>
      <c r="AA1607" s="73" t="s">
        <v>169</v>
      </c>
      <c r="AB1607" s="317"/>
      <c r="AC1607" s="73" t="s">
        <v>169</v>
      </c>
      <c r="AD1607" s="73" t="s">
        <v>169</v>
      </c>
      <c r="AE1607" s="317"/>
      <c r="AF1607" s="73" t="s">
        <v>169</v>
      </c>
      <c r="AG1607" s="73" t="s">
        <v>169</v>
      </c>
      <c r="AH1607" s="317"/>
      <c r="AI1607" s="88">
        <f t="shared" si="480"/>
        <v>0</v>
      </c>
      <c r="AJ1607" s="312">
        <f t="shared" si="481"/>
        <v>0</v>
      </c>
      <c r="AK1607" s="27">
        <f t="shared" si="482"/>
        <v>0</v>
      </c>
      <c r="AL1607" s="27">
        <f t="shared" si="483"/>
        <v>0</v>
      </c>
      <c r="AM1607" s="27">
        <f t="shared" si="484"/>
        <v>0</v>
      </c>
      <c r="AN1607" s="77">
        <f t="shared" si="477"/>
        <v>0</v>
      </c>
      <c r="AP1607" s="27">
        <f t="shared" si="485"/>
        <v>0</v>
      </c>
      <c r="AQ1607" s="207">
        <f t="shared" si="486"/>
        <v>0</v>
      </c>
      <c r="AR1607" s="27">
        <f t="shared" si="487"/>
        <v>0</v>
      </c>
      <c r="AS1607" s="27">
        <f t="shared" si="488"/>
        <v>0</v>
      </c>
      <c r="AT1607" s="27">
        <f t="shared" si="489"/>
        <v>0</v>
      </c>
      <c r="AU1607" s="27">
        <f t="shared" si="490"/>
        <v>0</v>
      </c>
      <c r="AV1607" s="27">
        <f t="shared" si="491"/>
        <v>0</v>
      </c>
      <c r="AW1607" s="27">
        <f t="shared" si="492"/>
        <v>0</v>
      </c>
    </row>
    <row r="1608" spans="1:49">
      <c r="A1608" s="78">
        <v>1597</v>
      </c>
      <c r="B1608" s="69" t="s">
        <v>328</v>
      </c>
      <c r="C1608" s="314"/>
      <c r="D1608" s="72"/>
      <c r="E1608" s="180"/>
      <c r="F1608" s="72"/>
      <c r="G1608" s="72"/>
      <c r="H1608" s="325">
        <f t="shared" si="474"/>
        <v>0</v>
      </c>
      <c r="I1608" s="71"/>
      <c r="J1608" s="303"/>
      <c r="K1608" s="303"/>
      <c r="L1608" s="303"/>
      <c r="M1608" s="304">
        <f t="shared" si="478"/>
        <v>0</v>
      </c>
      <c r="N1608" s="326" t="str">
        <f t="shared" si="475"/>
        <v/>
      </c>
      <c r="O1608" s="71"/>
      <c r="P1608" s="303"/>
      <c r="Q1608" s="214">
        <f t="shared" si="479"/>
        <v>0</v>
      </c>
      <c r="R1608" s="71"/>
      <c r="S1608" s="308"/>
      <c r="T1608" s="308"/>
      <c r="U1608" s="308"/>
      <c r="V1608" s="79"/>
      <c r="W1608" s="303"/>
      <c r="X1608" s="303"/>
      <c r="Y1608" s="309">
        <f t="shared" si="476"/>
        <v>0</v>
      </c>
      <c r="Z1608" s="73" t="s">
        <v>169</v>
      </c>
      <c r="AA1608" s="73" t="s">
        <v>169</v>
      </c>
      <c r="AB1608" s="317"/>
      <c r="AC1608" s="73" t="s">
        <v>169</v>
      </c>
      <c r="AD1608" s="73" t="s">
        <v>169</v>
      </c>
      <c r="AE1608" s="317"/>
      <c r="AF1608" s="73" t="s">
        <v>169</v>
      </c>
      <c r="AG1608" s="73" t="s">
        <v>169</v>
      </c>
      <c r="AH1608" s="317"/>
      <c r="AI1608" s="88">
        <f t="shared" si="480"/>
        <v>0</v>
      </c>
      <c r="AJ1608" s="312">
        <f t="shared" si="481"/>
        <v>0</v>
      </c>
      <c r="AK1608" s="27">
        <f t="shared" si="482"/>
        <v>0</v>
      </c>
      <c r="AL1608" s="27">
        <f t="shared" si="483"/>
        <v>0</v>
      </c>
      <c r="AM1608" s="27">
        <f t="shared" si="484"/>
        <v>0</v>
      </c>
      <c r="AN1608" s="77">
        <f t="shared" si="477"/>
        <v>0</v>
      </c>
      <c r="AP1608" s="27">
        <f t="shared" si="485"/>
        <v>0</v>
      </c>
      <c r="AQ1608" s="207">
        <f t="shared" si="486"/>
        <v>0</v>
      </c>
      <c r="AR1608" s="27">
        <f t="shared" si="487"/>
        <v>0</v>
      </c>
      <c r="AS1608" s="27">
        <f t="shared" si="488"/>
        <v>0</v>
      </c>
      <c r="AT1608" s="27">
        <f t="shared" si="489"/>
        <v>0</v>
      </c>
      <c r="AU1608" s="27">
        <f t="shared" si="490"/>
        <v>0</v>
      </c>
      <c r="AV1608" s="27">
        <f t="shared" si="491"/>
        <v>0</v>
      </c>
      <c r="AW1608" s="27">
        <f t="shared" si="492"/>
        <v>0</v>
      </c>
    </row>
    <row r="1609" spans="1:49">
      <c r="A1609" s="78">
        <v>1598</v>
      </c>
      <c r="B1609" s="69" t="s">
        <v>328</v>
      </c>
      <c r="C1609" s="314"/>
      <c r="D1609" s="72"/>
      <c r="E1609" s="180"/>
      <c r="F1609" s="72"/>
      <c r="G1609" s="72"/>
      <c r="H1609" s="325">
        <f t="shared" si="474"/>
        <v>0</v>
      </c>
      <c r="I1609" s="71"/>
      <c r="J1609" s="303"/>
      <c r="K1609" s="303"/>
      <c r="L1609" s="303"/>
      <c r="M1609" s="304">
        <f t="shared" si="478"/>
        <v>0</v>
      </c>
      <c r="N1609" s="326" t="str">
        <f t="shared" si="475"/>
        <v/>
      </c>
      <c r="O1609" s="71"/>
      <c r="P1609" s="303"/>
      <c r="Q1609" s="214">
        <f t="shared" si="479"/>
        <v>0</v>
      </c>
      <c r="R1609" s="71"/>
      <c r="S1609" s="308"/>
      <c r="T1609" s="308"/>
      <c r="U1609" s="308"/>
      <c r="V1609" s="79"/>
      <c r="W1609" s="303"/>
      <c r="X1609" s="303"/>
      <c r="Y1609" s="309">
        <f t="shared" si="476"/>
        <v>0</v>
      </c>
      <c r="Z1609" s="73" t="s">
        <v>169</v>
      </c>
      <c r="AA1609" s="73" t="s">
        <v>169</v>
      </c>
      <c r="AB1609" s="317"/>
      <c r="AC1609" s="73" t="s">
        <v>169</v>
      </c>
      <c r="AD1609" s="73" t="s">
        <v>169</v>
      </c>
      <c r="AE1609" s="317"/>
      <c r="AF1609" s="73" t="s">
        <v>169</v>
      </c>
      <c r="AG1609" s="73" t="s">
        <v>169</v>
      </c>
      <c r="AH1609" s="317"/>
      <c r="AI1609" s="88">
        <f t="shared" si="480"/>
        <v>0</v>
      </c>
      <c r="AJ1609" s="312">
        <f t="shared" si="481"/>
        <v>0</v>
      </c>
      <c r="AK1609" s="27">
        <f t="shared" si="482"/>
        <v>0</v>
      </c>
      <c r="AL1609" s="27">
        <f t="shared" si="483"/>
        <v>0</v>
      </c>
      <c r="AM1609" s="27">
        <f t="shared" si="484"/>
        <v>0</v>
      </c>
      <c r="AN1609" s="77">
        <f t="shared" si="477"/>
        <v>0</v>
      </c>
      <c r="AP1609" s="27">
        <f t="shared" si="485"/>
        <v>0</v>
      </c>
      <c r="AQ1609" s="207">
        <f t="shared" si="486"/>
        <v>0</v>
      </c>
      <c r="AR1609" s="27">
        <f t="shared" si="487"/>
        <v>0</v>
      </c>
      <c r="AS1609" s="27">
        <f t="shared" si="488"/>
        <v>0</v>
      </c>
      <c r="AT1609" s="27">
        <f t="shared" si="489"/>
        <v>0</v>
      </c>
      <c r="AU1609" s="27">
        <f t="shared" si="490"/>
        <v>0</v>
      </c>
      <c r="AV1609" s="27">
        <f t="shared" si="491"/>
        <v>0</v>
      </c>
      <c r="AW1609" s="27">
        <f t="shared" si="492"/>
        <v>0</v>
      </c>
    </row>
    <row r="1610" spans="1:49">
      <c r="A1610" s="78">
        <v>1599</v>
      </c>
      <c r="B1610" s="69" t="s">
        <v>328</v>
      </c>
      <c r="C1610" s="314"/>
      <c r="D1610" s="72"/>
      <c r="E1610" s="180"/>
      <c r="F1610" s="72"/>
      <c r="G1610" s="72"/>
      <c r="H1610" s="325">
        <f t="shared" si="474"/>
        <v>0</v>
      </c>
      <c r="I1610" s="71"/>
      <c r="J1610" s="303"/>
      <c r="K1610" s="303"/>
      <c r="L1610" s="303"/>
      <c r="M1610" s="304">
        <f t="shared" si="478"/>
        <v>0</v>
      </c>
      <c r="N1610" s="326" t="str">
        <f t="shared" si="475"/>
        <v/>
      </c>
      <c r="O1610" s="71"/>
      <c r="P1610" s="303"/>
      <c r="Q1610" s="214">
        <f t="shared" si="479"/>
        <v>0</v>
      </c>
      <c r="R1610" s="71"/>
      <c r="S1610" s="308"/>
      <c r="T1610" s="308"/>
      <c r="U1610" s="308"/>
      <c r="V1610" s="79"/>
      <c r="W1610" s="303"/>
      <c r="X1610" s="303"/>
      <c r="Y1610" s="309">
        <f t="shared" si="476"/>
        <v>0</v>
      </c>
      <c r="Z1610" s="73" t="s">
        <v>169</v>
      </c>
      <c r="AA1610" s="73" t="s">
        <v>169</v>
      </c>
      <c r="AB1610" s="317"/>
      <c r="AC1610" s="73" t="s">
        <v>169</v>
      </c>
      <c r="AD1610" s="73" t="s">
        <v>169</v>
      </c>
      <c r="AE1610" s="317"/>
      <c r="AF1610" s="73" t="s">
        <v>169</v>
      </c>
      <c r="AG1610" s="73" t="s">
        <v>169</v>
      </c>
      <c r="AH1610" s="317"/>
      <c r="AI1610" s="88">
        <f t="shared" si="480"/>
        <v>0</v>
      </c>
      <c r="AJ1610" s="312">
        <f t="shared" si="481"/>
        <v>0</v>
      </c>
      <c r="AK1610" s="27">
        <f t="shared" si="482"/>
        <v>0</v>
      </c>
      <c r="AL1610" s="27">
        <f t="shared" si="483"/>
        <v>0</v>
      </c>
      <c r="AM1610" s="27">
        <f t="shared" si="484"/>
        <v>0</v>
      </c>
      <c r="AN1610" s="77">
        <f t="shared" si="477"/>
        <v>0</v>
      </c>
      <c r="AP1610" s="27">
        <f t="shared" si="485"/>
        <v>0</v>
      </c>
      <c r="AQ1610" s="207">
        <f t="shared" si="486"/>
        <v>0</v>
      </c>
      <c r="AR1610" s="27">
        <f t="shared" si="487"/>
        <v>0</v>
      </c>
      <c r="AS1610" s="27">
        <f t="shared" si="488"/>
        <v>0</v>
      </c>
      <c r="AT1610" s="27">
        <f t="shared" si="489"/>
        <v>0</v>
      </c>
      <c r="AU1610" s="27">
        <f t="shared" si="490"/>
        <v>0</v>
      </c>
      <c r="AV1610" s="27">
        <f t="shared" si="491"/>
        <v>0</v>
      </c>
      <c r="AW1610" s="27">
        <f t="shared" si="492"/>
        <v>0</v>
      </c>
    </row>
    <row r="1611" spans="1:49">
      <c r="A1611" s="78">
        <v>1600</v>
      </c>
      <c r="B1611" s="69" t="s">
        <v>328</v>
      </c>
      <c r="C1611" s="314"/>
      <c r="D1611" s="72"/>
      <c r="E1611" s="180"/>
      <c r="F1611" s="72"/>
      <c r="G1611" s="72"/>
      <c r="H1611" s="325">
        <f t="shared" si="474"/>
        <v>0</v>
      </c>
      <c r="I1611" s="71"/>
      <c r="J1611" s="303"/>
      <c r="K1611" s="303"/>
      <c r="L1611" s="303"/>
      <c r="M1611" s="304">
        <f t="shared" si="478"/>
        <v>0</v>
      </c>
      <c r="N1611" s="326" t="str">
        <f t="shared" si="475"/>
        <v/>
      </c>
      <c r="O1611" s="71"/>
      <c r="P1611" s="303"/>
      <c r="Q1611" s="214">
        <f t="shared" si="479"/>
        <v>0</v>
      </c>
      <c r="R1611" s="71"/>
      <c r="S1611" s="308"/>
      <c r="T1611" s="308"/>
      <c r="U1611" s="308"/>
      <c r="V1611" s="79"/>
      <c r="W1611" s="303"/>
      <c r="X1611" s="303"/>
      <c r="Y1611" s="309">
        <f t="shared" si="476"/>
        <v>0</v>
      </c>
      <c r="Z1611" s="73" t="s">
        <v>169</v>
      </c>
      <c r="AA1611" s="73" t="s">
        <v>169</v>
      </c>
      <c r="AB1611" s="317"/>
      <c r="AC1611" s="73" t="s">
        <v>169</v>
      </c>
      <c r="AD1611" s="73" t="s">
        <v>169</v>
      </c>
      <c r="AE1611" s="317"/>
      <c r="AF1611" s="73" t="s">
        <v>169</v>
      </c>
      <c r="AG1611" s="73" t="s">
        <v>169</v>
      </c>
      <c r="AH1611" s="317"/>
      <c r="AI1611" s="88">
        <f t="shared" si="480"/>
        <v>0</v>
      </c>
      <c r="AJ1611" s="312">
        <f t="shared" si="481"/>
        <v>0</v>
      </c>
      <c r="AK1611" s="27">
        <f t="shared" si="482"/>
        <v>0</v>
      </c>
      <c r="AL1611" s="27">
        <f t="shared" si="483"/>
        <v>0</v>
      </c>
      <c r="AM1611" s="27">
        <f t="shared" si="484"/>
        <v>0</v>
      </c>
      <c r="AN1611" s="77">
        <f t="shared" si="477"/>
        <v>0</v>
      </c>
      <c r="AP1611" s="27">
        <f t="shared" si="485"/>
        <v>0</v>
      </c>
      <c r="AQ1611" s="207">
        <f t="shared" si="486"/>
        <v>0</v>
      </c>
      <c r="AR1611" s="27">
        <f t="shared" si="487"/>
        <v>0</v>
      </c>
      <c r="AS1611" s="27">
        <f t="shared" si="488"/>
        <v>0</v>
      </c>
      <c r="AT1611" s="27">
        <f t="shared" si="489"/>
        <v>0</v>
      </c>
      <c r="AU1611" s="27">
        <f t="shared" si="490"/>
        <v>0</v>
      </c>
      <c r="AV1611" s="27">
        <f t="shared" si="491"/>
        <v>0</v>
      </c>
      <c r="AW1611" s="27">
        <f t="shared" si="492"/>
        <v>0</v>
      </c>
    </row>
    <row r="1612" spans="1:49">
      <c r="A1612" s="78">
        <v>1601</v>
      </c>
      <c r="B1612" s="69" t="s">
        <v>328</v>
      </c>
      <c r="C1612" s="314"/>
      <c r="D1612" s="72"/>
      <c r="E1612" s="180"/>
      <c r="F1612" s="72"/>
      <c r="G1612" s="72"/>
      <c r="H1612" s="325">
        <f t="shared" ref="H1612:H1675" si="493">IFERROR(IF(B1612="โปรดเลือก",0,IF(B1612="ไม่เป็นสมาชิก กบข.",ROUND((DATEDIF(F1612,G1612,"Y")+DATEDIF(F1612,G1612,"Ym")/12)+I1612,0),AN1612)),0)</f>
        <v>0</v>
      </c>
      <c r="I1612" s="71"/>
      <c r="J1612" s="303"/>
      <c r="K1612" s="303"/>
      <c r="L1612" s="303"/>
      <c r="M1612" s="304">
        <f t="shared" si="478"/>
        <v>0</v>
      </c>
      <c r="N1612" s="326" t="str">
        <f t="shared" ref="N1612:N1675" si="494">IFERROR(IF(P1612&lt;&gt;0,0,IF(B1612="โปรดเลือก ","",(IF(B1612="ไม่เป็นสมาชิก กบข.",M1612*H1612/50,IF(B1612="เป็นสมาชิก กบข. ",(IF(M1612*H1612/50&gt;0.7*M1612,0.7*M1612,M1612*H1612/50))))))),0)</f>
        <v/>
      </c>
      <c r="O1612" s="71"/>
      <c r="P1612" s="303"/>
      <c r="Q1612" s="214">
        <f t="shared" si="479"/>
        <v>0</v>
      </c>
      <c r="R1612" s="71"/>
      <c r="S1612" s="308"/>
      <c r="T1612" s="308"/>
      <c r="U1612" s="308"/>
      <c r="V1612" s="79"/>
      <c r="W1612" s="303"/>
      <c r="X1612" s="303"/>
      <c r="Y1612" s="309">
        <f t="shared" ref="Y1612:Y1675" si="495">IF(B1612="โปรดเลือก ",0,IF(P1612&lt;&gt;0,P1612,IF(W1612&gt;0,W1612+X1612,(J1612+N1612)*12+O1612*12+P1612+S1612+T1612+U1612)))</f>
        <v>0</v>
      </c>
      <c r="Z1612" s="73" t="s">
        <v>169</v>
      </c>
      <c r="AA1612" s="73" t="s">
        <v>169</v>
      </c>
      <c r="AB1612" s="317"/>
      <c r="AC1612" s="73" t="s">
        <v>169</v>
      </c>
      <c r="AD1612" s="73" t="s">
        <v>169</v>
      </c>
      <c r="AE1612" s="317"/>
      <c r="AF1612" s="73" t="s">
        <v>169</v>
      </c>
      <c r="AG1612" s="73" t="s">
        <v>169</v>
      </c>
      <c r="AH1612" s="317"/>
      <c r="AI1612" s="88">
        <f t="shared" si="480"/>
        <v>0</v>
      </c>
      <c r="AJ1612" s="312">
        <f t="shared" si="481"/>
        <v>0</v>
      </c>
      <c r="AK1612" s="27">
        <f t="shared" si="482"/>
        <v>0</v>
      </c>
      <c r="AL1612" s="27">
        <f t="shared" si="483"/>
        <v>0</v>
      </c>
      <c r="AM1612" s="27">
        <f t="shared" si="484"/>
        <v>0</v>
      </c>
      <c r="AN1612" s="77">
        <f t="shared" si="477"/>
        <v>0</v>
      </c>
      <c r="AP1612" s="27">
        <f t="shared" si="485"/>
        <v>0</v>
      </c>
      <c r="AQ1612" s="207">
        <f t="shared" si="486"/>
        <v>0</v>
      </c>
      <c r="AR1612" s="27">
        <f t="shared" si="487"/>
        <v>0</v>
      </c>
      <c r="AS1612" s="27">
        <f t="shared" si="488"/>
        <v>0</v>
      </c>
      <c r="AT1612" s="27">
        <f t="shared" si="489"/>
        <v>0</v>
      </c>
      <c r="AU1612" s="27">
        <f t="shared" si="490"/>
        <v>0</v>
      </c>
      <c r="AV1612" s="27">
        <f t="shared" si="491"/>
        <v>0</v>
      </c>
      <c r="AW1612" s="27">
        <f t="shared" si="492"/>
        <v>0</v>
      </c>
    </row>
    <row r="1613" spans="1:49">
      <c r="A1613" s="78">
        <v>1602</v>
      </c>
      <c r="B1613" s="69" t="s">
        <v>328</v>
      </c>
      <c r="C1613" s="314"/>
      <c r="D1613" s="72"/>
      <c r="E1613" s="180"/>
      <c r="F1613" s="72"/>
      <c r="G1613" s="72"/>
      <c r="H1613" s="325">
        <f t="shared" si="493"/>
        <v>0</v>
      </c>
      <c r="I1613" s="71"/>
      <c r="J1613" s="303"/>
      <c r="K1613" s="303"/>
      <c r="L1613" s="303"/>
      <c r="M1613" s="304">
        <f t="shared" si="478"/>
        <v>0</v>
      </c>
      <c r="N1613" s="326" t="str">
        <f t="shared" si="494"/>
        <v/>
      </c>
      <c r="O1613" s="71"/>
      <c r="P1613" s="303"/>
      <c r="Q1613" s="214">
        <f t="shared" si="479"/>
        <v>0</v>
      </c>
      <c r="R1613" s="71"/>
      <c r="S1613" s="308"/>
      <c r="T1613" s="308"/>
      <c r="U1613" s="308"/>
      <c r="V1613" s="79"/>
      <c r="W1613" s="303"/>
      <c r="X1613" s="303"/>
      <c r="Y1613" s="309">
        <f t="shared" si="495"/>
        <v>0</v>
      </c>
      <c r="Z1613" s="73" t="s">
        <v>169</v>
      </c>
      <c r="AA1613" s="73" t="s">
        <v>169</v>
      </c>
      <c r="AB1613" s="317"/>
      <c r="AC1613" s="73" t="s">
        <v>169</v>
      </c>
      <c r="AD1613" s="73" t="s">
        <v>169</v>
      </c>
      <c r="AE1613" s="317"/>
      <c r="AF1613" s="73" t="s">
        <v>169</v>
      </c>
      <c r="AG1613" s="73" t="s">
        <v>169</v>
      </c>
      <c r="AH1613" s="317"/>
      <c r="AI1613" s="88">
        <f t="shared" si="480"/>
        <v>0</v>
      </c>
      <c r="AJ1613" s="312">
        <f t="shared" si="481"/>
        <v>0</v>
      </c>
      <c r="AK1613" s="27">
        <f t="shared" si="482"/>
        <v>0</v>
      </c>
      <c r="AL1613" s="27">
        <f t="shared" si="483"/>
        <v>0</v>
      </c>
      <c r="AM1613" s="27">
        <f t="shared" si="484"/>
        <v>0</v>
      </c>
      <c r="AN1613" s="77">
        <f t="shared" ref="AN1613:AN1676" si="496">IF(B1613="โปรดเลือก",0,IF(B1613="เป็นสมาชิก กบข. ",(AK1613/365)+(AL1613/12)+AM1613+I1613,ROUND((AK1613/365)+(AL1613/12)+AM1613,0)))</f>
        <v>0</v>
      </c>
      <c r="AP1613" s="27">
        <f t="shared" si="485"/>
        <v>0</v>
      </c>
      <c r="AQ1613" s="207">
        <f t="shared" si="486"/>
        <v>0</v>
      </c>
      <c r="AR1613" s="27">
        <f t="shared" si="487"/>
        <v>0</v>
      </c>
      <c r="AS1613" s="27">
        <f t="shared" si="488"/>
        <v>0</v>
      </c>
      <c r="AT1613" s="27">
        <f t="shared" si="489"/>
        <v>0</v>
      </c>
      <c r="AU1613" s="27">
        <f t="shared" si="490"/>
        <v>0</v>
      </c>
      <c r="AV1613" s="27">
        <f t="shared" si="491"/>
        <v>0</v>
      </c>
      <c r="AW1613" s="27">
        <f t="shared" si="492"/>
        <v>0</v>
      </c>
    </row>
    <row r="1614" spans="1:49">
      <c r="A1614" s="78">
        <v>1603</v>
      </c>
      <c r="B1614" s="69" t="s">
        <v>328</v>
      </c>
      <c r="C1614" s="314"/>
      <c r="D1614" s="72"/>
      <c r="E1614" s="180"/>
      <c r="F1614" s="72"/>
      <c r="G1614" s="72"/>
      <c r="H1614" s="325">
        <f t="shared" si="493"/>
        <v>0</v>
      </c>
      <c r="I1614" s="71"/>
      <c r="J1614" s="303"/>
      <c r="K1614" s="303"/>
      <c r="L1614" s="303"/>
      <c r="M1614" s="304">
        <f t="shared" si="478"/>
        <v>0</v>
      </c>
      <c r="N1614" s="326" t="str">
        <f t="shared" si="494"/>
        <v/>
      </c>
      <c r="O1614" s="71"/>
      <c r="P1614" s="303"/>
      <c r="Q1614" s="214">
        <f t="shared" si="479"/>
        <v>0</v>
      </c>
      <c r="R1614" s="71"/>
      <c r="S1614" s="308"/>
      <c r="T1614" s="308"/>
      <c r="U1614" s="308"/>
      <c r="V1614" s="79"/>
      <c r="W1614" s="303"/>
      <c r="X1614" s="303"/>
      <c r="Y1614" s="309">
        <f t="shared" si="495"/>
        <v>0</v>
      </c>
      <c r="Z1614" s="73" t="s">
        <v>169</v>
      </c>
      <c r="AA1614" s="73" t="s">
        <v>169</v>
      </c>
      <c r="AB1614" s="317"/>
      <c r="AC1614" s="73" t="s">
        <v>169</v>
      </c>
      <c r="AD1614" s="73" t="s">
        <v>169</v>
      </c>
      <c r="AE1614" s="317"/>
      <c r="AF1614" s="73" t="s">
        <v>169</v>
      </c>
      <c r="AG1614" s="73" t="s">
        <v>169</v>
      </c>
      <c r="AH1614" s="317"/>
      <c r="AI1614" s="88">
        <f t="shared" si="480"/>
        <v>0</v>
      </c>
      <c r="AJ1614" s="312">
        <f t="shared" si="481"/>
        <v>0</v>
      </c>
      <c r="AK1614" s="27">
        <f t="shared" si="482"/>
        <v>0</v>
      </c>
      <c r="AL1614" s="27">
        <f t="shared" si="483"/>
        <v>0</v>
      </c>
      <c r="AM1614" s="27">
        <f t="shared" si="484"/>
        <v>0</v>
      </c>
      <c r="AN1614" s="77">
        <f t="shared" si="496"/>
        <v>0</v>
      </c>
      <c r="AP1614" s="27">
        <f t="shared" si="485"/>
        <v>0</v>
      </c>
      <c r="AQ1614" s="207">
        <f t="shared" si="486"/>
        <v>0</v>
      </c>
      <c r="AR1614" s="27">
        <f t="shared" si="487"/>
        <v>0</v>
      </c>
      <c r="AS1614" s="27">
        <f t="shared" si="488"/>
        <v>0</v>
      </c>
      <c r="AT1614" s="27">
        <f t="shared" si="489"/>
        <v>0</v>
      </c>
      <c r="AU1614" s="27">
        <f t="shared" si="490"/>
        <v>0</v>
      </c>
      <c r="AV1614" s="27">
        <f t="shared" si="491"/>
        <v>0</v>
      </c>
      <c r="AW1614" s="27">
        <f t="shared" si="492"/>
        <v>0</v>
      </c>
    </row>
    <row r="1615" spans="1:49">
      <c r="A1615" s="78">
        <v>1604</v>
      </c>
      <c r="B1615" s="69" t="s">
        <v>328</v>
      </c>
      <c r="C1615" s="314"/>
      <c r="D1615" s="72"/>
      <c r="E1615" s="180"/>
      <c r="F1615" s="72"/>
      <c r="G1615" s="72"/>
      <c r="H1615" s="325">
        <f t="shared" si="493"/>
        <v>0</v>
      </c>
      <c r="I1615" s="71"/>
      <c r="J1615" s="303"/>
      <c r="K1615" s="303"/>
      <c r="L1615" s="303"/>
      <c r="M1615" s="304">
        <f t="shared" si="478"/>
        <v>0</v>
      </c>
      <c r="N1615" s="326" t="str">
        <f t="shared" si="494"/>
        <v/>
      </c>
      <c r="O1615" s="71"/>
      <c r="P1615" s="303"/>
      <c r="Q1615" s="214">
        <f t="shared" si="479"/>
        <v>0</v>
      </c>
      <c r="R1615" s="71"/>
      <c r="S1615" s="308"/>
      <c r="T1615" s="308"/>
      <c r="U1615" s="308"/>
      <c r="V1615" s="79"/>
      <c r="W1615" s="303"/>
      <c r="X1615" s="303"/>
      <c r="Y1615" s="309">
        <f t="shared" si="495"/>
        <v>0</v>
      </c>
      <c r="Z1615" s="73" t="s">
        <v>169</v>
      </c>
      <c r="AA1615" s="73" t="s">
        <v>169</v>
      </c>
      <c r="AB1615" s="317"/>
      <c r="AC1615" s="73" t="s">
        <v>169</v>
      </c>
      <c r="AD1615" s="73" t="s">
        <v>169</v>
      </c>
      <c r="AE1615" s="317"/>
      <c r="AF1615" s="73" t="s">
        <v>169</v>
      </c>
      <c r="AG1615" s="73" t="s">
        <v>169</v>
      </c>
      <c r="AH1615" s="317"/>
      <c r="AI1615" s="88">
        <f t="shared" si="480"/>
        <v>0</v>
      </c>
      <c r="AJ1615" s="312">
        <f t="shared" si="481"/>
        <v>0</v>
      </c>
      <c r="AK1615" s="27">
        <f t="shared" si="482"/>
        <v>0</v>
      </c>
      <c r="AL1615" s="27">
        <f t="shared" si="483"/>
        <v>0</v>
      </c>
      <c r="AM1615" s="27">
        <f t="shared" si="484"/>
        <v>0</v>
      </c>
      <c r="AN1615" s="77">
        <f t="shared" si="496"/>
        <v>0</v>
      </c>
      <c r="AP1615" s="27">
        <f t="shared" si="485"/>
        <v>0</v>
      </c>
      <c r="AQ1615" s="207">
        <f t="shared" si="486"/>
        <v>0</v>
      </c>
      <c r="AR1615" s="27">
        <f t="shared" si="487"/>
        <v>0</v>
      </c>
      <c r="AS1615" s="27">
        <f t="shared" si="488"/>
        <v>0</v>
      </c>
      <c r="AT1615" s="27">
        <f t="shared" si="489"/>
        <v>0</v>
      </c>
      <c r="AU1615" s="27">
        <f t="shared" si="490"/>
        <v>0</v>
      </c>
      <c r="AV1615" s="27">
        <f t="shared" si="491"/>
        <v>0</v>
      </c>
      <c r="AW1615" s="27">
        <f t="shared" si="492"/>
        <v>0</v>
      </c>
    </row>
    <row r="1616" spans="1:49">
      <c r="A1616" s="78">
        <v>1605</v>
      </c>
      <c r="B1616" s="69" t="s">
        <v>328</v>
      </c>
      <c r="C1616" s="314"/>
      <c r="D1616" s="72"/>
      <c r="E1616" s="180"/>
      <c r="F1616" s="72"/>
      <c r="G1616" s="72"/>
      <c r="H1616" s="325">
        <f t="shared" si="493"/>
        <v>0</v>
      </c>
      <c r="I1616" s="71"/>
      <c r="J1616" s="303"/>
      <c r="K1616" s="303"/>
      <c r="L1616" s="303"/>
      <c r="M1616" s="304">
        <f t="shared" si="478"/>
        <v>0</v>
      </c>
      <c r="N1616" s="326" t="str">
        <f t="shared" si="494"/>
        <v/>
      </c>
      <c r="O1616" s="71"/>
      <c r="P1616" s="303"/>
      <c r="Q1616" s="214">
        <f t="shared" si="479"/>
        <v>0</v>
      </c>
      <c r="R1616" s="71"/>
      <c r="S1616" s="308"/>
      <c r="T1616" s="308"/>
      <c r="U1616" s="308"/>
      <c r="V1616" s="79"/>
      <c r="W1616" s="303"/>
      <c r="X1616" s="303"/>
      <c r="Y1616" s="309">
        <f t="shared" si="495"/>
        <v>0</v>
      </c>
      <c r="Z1616" s="73" t="s">
        <v>169</v>
      </c>
      <c r="AA1616" s="73" t="s">
        <v>169</v>
      </c>
      <c r="AB1616" s="317"/>
      <c r="AC1616" s="73" t="s">
        <v>169</v>
      </c>
      <c r="AD1616" s="73" t="s">
        <v>169</v>
      </c>
      <c r="AE1616" s="317"/>
      <c r="AF1616" s="73" t="s">
        <v>169</v>
      </c>
      <c r="AG1616" s="73" t="s">
        <v>169</v>
      </c>
      <c r="AH1616" s="317"/>
      <c r="AI1616" s="88">
        <f t="shared" si="480"/>
        <v>0</v>
      </c>
      <c r="AJ1616" s="312">
        <f t="shared" si="481"/>
        <v>0</v>
      </c>
      <c r="AK1616" s="27">
        <f t="shared" si="482"/>
        <v>0</v>
      </c>
      <c r="AL1616" s="27">
        <f t="shared" si="483"/>
        <v>0</v>
      </c>
      <c r="AM1616" s="27">
        <f t="shared" si="484"/>
        <v>0</v>
      </c>
      <c r="AN1616" s="77">
        <f t="shared" si="496"/>
        <v>0</v>
      </c>
      <c r="AP1616" s="27">
        <f t="shared" si="485"/>
        <v>0</v>
      </c>
      <c r="AQ1616" s="207">
        <f t="shared" si="486"/>
        <v>0</v>
      </c>
      <c r="AR1616" s="27">
        <f t="shared" si="487"/>
        <v>0</v>
      </c>
      <c r="AS1616" s="27">
        <f t="shared" si="488"/>
        <v>0</v>
      </c>
      <c r="AT1616" s="27">
        <f t="shared" si="489"/>
        <v>0</v>
      </c>
      <c r="AU1616" s="27">
        <f t="shared" si="490"/>
        <v>0</v>
      </c>
      <c r="AV1616" s="27">
        <f t="shared" si="491"/>
        <v>0</v>
      </c>
      <c r="AW1616" s="27">
        <f t="shared" si="492"/>
        <v>0</v>
      </c>
    </row>
    <row r="1617" spans="1:49">
      <c r="A1617" s="78">
        <v>1606</v>
      </c>
      <c r="B1617" s="69" t="s">
        <v>328</v>
      </c>
      <c r="C1617" s="314"/>
      <c r="D1617" s="72"/>
      <c r="E1617" s="180"/>
      <c r="F1617" s="72"/>
      <c r="G1617" s="72"/>
      <c r="H1617" s="325">
        <f t="shared" si="493"/>
        <v>0</v>
      </c>
      <c r="I1617" s="71"/>
      <c r="J1617" s="303"/>
      <c r="K1617" s="303"/>
      <c r="L1617" s="303"/>
      <c r="M1617" s="304">
        <f t="shared" si="478"/>
        <v>0</v>
      </c>
      <c r="N1617" s="326" t="str">
        <f t="shared" si="494"/>
        <v/>
      </c>
      <c r="O1617" s="71"/>
      <c r="P1617" s="303"/>
      <c r="Q1617" s="214">
        <f t="shared" si="479"/>
        <v>0</v>
      </c>
      <c r="R1617" s="71"/>
      <c r="S1617" s="308"/>
      <c r="T1617" s="308"/>
      <c r="U1617" s="308"/>
      <c r="V1617" s="79"/>
      <c r="W1617" s="303"/>
      <c r="X1617" s="303"/>
      <c r="Y1617" s="309">
        <f t="shared" si="495"/>
        <v>0</v>
      </c>
      <c r="Z1617" s="73" t="s">
        <v>169</v>
      </c>
      <c r="AA1617" s="73" t="s">
        <v>169</v>
      </c>
      <c r="AB1617" s="317"/>
      <c r="AC1617" s="73" t="s">
        <v>169</v>
      </c>
      <c r="AD1617" s="73" t="s">
        <v>169</v>
      </c>
      <c r="AE1617" s="317"/>
      <c r="AF1617" s="73" t="s">
        <v>169</v>
      </c>
      <c r="AG1617" s="73" t="s">
        <v>169</v>
      </c>
      <c r="AH1617" s="317"/>
      <c r="AI1617" s="88">
        <f t="shared" si="480"/>
        <v>0</v>
      </c>
      <c r="AJ1617" s="312">
        <f t="shared" si="481"/>
        <v>0</v>
      </c>
      <c r="AK1617" s="27">
        <f t="shared" si="482"/>
        <v>0</v>
      </c>
      <c r="AL1617" s="27">
        <f t="shared" si="483"/>
        <v>0</v>
      </c>
      <c r="AM1617" s="27">
        <f t="shared" si="484"/>
        <v>0</v>
      </c>
      <c r="AN1617" s="77">
        <f t="shared" si="496"/>
        <v>0</v>
      </c>
      <c r="AP1617" s="27">
        <f t="shared" si="485"/>
        <v>0</v>
      </c>
      <c r="AQ1617" s="207">
        <f t="shared" si="486"/>
        <v>0</v>
      </c>
      <c r="AR1617" s="27">
        <f t="shared" si="487"/>
        <v>0</v>
      </c>
      <c r="AS1617" s="27">
        <f t="shared" si="488"/>
        <v>0</v>
      </c>
      <c r="AT1617" s="27">
        <f t="shared" si="489"/>
        <v>0</v>
      </c>
      <c r="AU1617" s="27">
        <f t="shared" si="490"/>
        <v>0</v>
      </c>
      <c r="AV1617" s="27">
        <f t="shared" si="491"/>
        <v>0</v>
      </c>
      <c r="AW1617" s="27">
        <f t="shared" si="492"/>
        <v>0</v>
      </c>
    </row>
    <row r="1618" spans="1:49">
      <c r="A1618" s="78">
        <v>1607</v>
      </c>
      <c r="B1618" s="69" t="s">
        <v>328</v>
      </c>
      <c r="C1618" s="314"/>
      <c r="D1618" s="72"/>
      <c r="E1618" s="180"/>
      <c r="F1618" s="72"/>
      <c r="G1618" s="72"/>
      <c r="H1618" s="325">
        <f t="shared" si="493"/>
        <v>0</v>
      </c>
      <c r="I1618" s="71"/>
      <c r="J1618" s="303"/>
      <c r="K1618" s="303"/>
      <c r="L1618" s="303"/>
      <c r="M1618" s="304">
        <f t="shared" si="478"/>
        <v>0</v>
      </c>
      <c r="N1618" s="326" t="str">
        <f t="shared" si="494"/>
        <v/>
      </c>
      <c r="O1618" s="71"/>
      <c r="P1618" s="303"/>
      <c r="Q1618" s="214">
        <f t="shared" si="479"/>
        <v>0</v>
      </c>
      <c r="R1618" s="71"/>
      <c r="S1618" s="308"/>
      <c r="T1618" s="308"/>
      <c r="U1618" s="308"/>
      <c r="V1618" s="79"/>
      <c r="W1618" s="303"/>
      <c r="X1618" s="303"/>
      <c r="Y1618" s="309">
        <f t="shared" si="495"/>
        <v>0</v>
      </c>
      <c r="Z1618" s="73" t="s">
        <v>169</v>
      </c>
      <c r="AA1618" s="73" t="s">
        <v>169</v>
      </c>
      <c r="AB1618" s="317"/>
      <c r="AC1618" s="73" t="s">
        <v>169</v>
      </c>
      <c r="AD1618" s="73" t="s">
        <v>169</v>
      </c>
      <c r="AE1618" s="317"/>
      <c r="AF1618" s="73" t="s">
        <v>169</v>
      </c>
      <c r="AG1618" s="73" t="s">
        <v>169</v>
      </c>
      <c r="AH1618" s="317"/>
      <c r="AI1618" s="88">
        <f t="shared" si="480"/>
        <v>0</v>
      </c>
      <c r="AJ1618" s="312">
        <f t="shared" si="481"/>
        <v>0</v>
      </c>
      <c r="AK1618" s="27">
        <f t="shared" si="482"/>
        <v>0</v>
      </c>
      <c r="AL1618" s="27">
        <f t="shared" si="483"/>
        <v>0</v>
      </c>
      <c r="AM1618" s="27">
        <f t="shared" si="484"/>
        <v>0</v>
      </c>
      <c r="AN1618" s="77">
        <f t="shared" si="496"/>
        <v>0</v>
      </c>
      <c r="AP1618" s="27">
        <f t="shared" si="485"/>
        <v>0</v>
      </c>
      <c r="AQ1618" s="207">
        <f t="shared" si="486"/>
        <v>0</v>
      </c>
      <c r="AR1618" s="27">
        <f t="shared" si="487"/>
        <v>0</v>
      </c>
      <c r="AS1618" s="27">
        <f t="shared" si="488"/>
        <v>0</v>
      </c>
      <c r="AT1618" s="27">
        <f t="shared" si="489"/>
        <v>0</v>
      </c>
      <c r="AU1618" s="27">
        <f t="shared" si="490"/>
        <v>0</v>
      </c>
      <c r="AV1618" s="27">
        <f t="shared" si="491"/>
        <v>0</v>
      </c>
      <c r="AW1618" s="27">
        <f t="shared" si="492"/>
        <v>0</v>
      </c>
    </row>
    <row r="1619" spans="1:49">
      <c r="A1619" s="78">
        <v>1608</v>
      </c>
      <c r="B1619" s="69" t="s">
        <v>328</v>
      </c>
      <c r="C1619" s="314"/>
      <c r="D1619" s="72"/>
      <c r="E1619" s="180"/>
      <c r="F1619" s="72"/>
      <c r="G1619" s="72"/>
      <c r="H1619" s="325">
        <f t="shared" si="493"/>
        <v>0</v>
      </c>
      <c r="I1619" s="71"/>
      <c r="J1619" s="303"/>
      <c r="K1619" s="303"/>
      <c r="L1619" s="303"/>
      <c r="M1619" s="304">
        <f t="shared" si="478"/>
        <v>0</v>
      </c>
      <c r="N1619" s="326" t="str">
        <f t="shared" si="494"/>
        <v/>
      </c>
      <c r="O1619" s="71"/>
      <c r="P1619" s="303"/>
      <c r="Q1619" s="214">
        <f t="shared" si="479"/>
        <v>0</v>
      </c>
      <c r="R1619" s="71"/>
      <c r="S1619" s="308"/>
      <c r="T1619" s="308"/>
      <c r="U1619" s="308"/>
      <c r="V1619" s="79"/>
      <c r="W1619" s="303"/>
      <c r="X1619" s="303"/>
      <c r="Y1619" s="309">
        <f t="shared" si="495"/>
        <v>0</v>
      </c>
      <c r="Z1619" s="73" t="s">
        <v>169</v>
      </c>
      <c r="AA1619" s="73" t="s">
        <v>169</v>
      </c>
      <c r="AB1619" s="317"/>
      <c r="AC1619" s="73" t="s">
        <v>169</v>
      </c>
      <c r="AD1619" s="73" t="s">
        <v>169</v>
      </c>
      <c r="AE1619" s="317"/>
      <c r="AF1619" s="73" t="s">
        <v>169</v>
      </c>
      <c r="AG1619" s="73" t="s">
        <v>169</v>
      </c>
      <c r="AH1619" s="317"/>
      <c r="AI1619" s="88">
        <f t="shared" si="480"/>
        <v>0</v>
      </c>
      <c r="AJ1619" s="312">
        <f t="shared" si="481"/>
        <v>0</v>
      </c>
      <c r="AK1619" s="27">
        <f t="shared" si="482"/>
        <v>0</v>
      </c>
      <c r="AL1619" s="27">
        <f t="shared" si="483"/>
        <v>0</v>
      </c>
      <c r="AM1619" s="27">
        <f t="shared" si="484"/>
        <v>0</v>
      </c>
      <c r="AN1619" s="77">
        <f t="shared" si="496"/>
        <v>0</v>
      </c>
      <c r="AP1619" s="27">
        <f t="shared" si="485"/>
        <v>0</v>
      </c>
      <c r="AQ1619" s="207">
        <f t="shared" si="486"/>
        <v>0</v>
      </c>
      <c r="AR1619" s="27">
        <f t="shared" si="487"/>
        <v>0</v>
      </c>
      <c r="AS1619" s="27">
        <f t="shared" si="488"/>
        <v>0</v>
      </c>
      <c r="AT1619" s="27">
        <f t="shared" si="489"/>
        <v>0</v>
      </c>
      <c r="AU1619" s="27">
        <f t="shared" si="490"/>
        <v>0</v>
      </c>
      <c r="AV1619" s="27">
        <f t="shared" si="491"/>
        <v>0</v>
      </c>
      <c r="AW1619" s="27">
        <f t="shared" si="492"/>
        <v>0</v>
      </c>
    </row>
    <row r="1620" spans="1:49">
      <c r="A1620" s="78">
        <v>1609</v>
      </c>
      <c r="B1620" s="69" t="s">
        <v>328</v>
      </c>
      <c r="C1620" s="314"/>
      <c r="D1620" s="72"/>
      <c r="E1620" s="180"/>
      <c r="F1620" s="72"/>
      <c r="G1620" s="72"/>
      <c r="H1620" s="325">
        <f t="shared" si="493"/>
        <v>0</v>
      </c>
      <c r="I1620" s="71"/>
      <c r="J1620" s="303"/>
      <c r="K1620" s="303"/>
      <c r="L1620" s="303"/>
      <c r="M1620" s="304">
        <f t="shared" si="478"/>
        <v>0</v>
      </c>
      <c r="N1620" s="326" t="str">
        <f t="shared" si="494"/>
        <v/>
      </c>
      <c r="O1620" s="71"/>
      <c r="P1620" s="303"/>
      <c r="Q1620" s="214">
        <f t="shared" si="479"/>
        <v>0</v>
      </c>
      <c r="R1620" s="71"/>
      <c r="S1620" s="308"/>
      <c r="T1620" s="308"/>
      <c r="U1620" s="308"/>
      <c r="V1620" s="79"/>
      <c r="W1620" s="303"/>
      <c r="X1620" s="303"/>
      <c r="Y1620" s="309">
        <f t="shared" si="495"/>
        <v>0</v>
      </c>
      <c r="Z1620" s="73" t="s">
        <v>169</v>
      </c>
      <c r="AA1620" s="73" t="s">
        <v>169</v>
      </c>
      <c r="AB1620" s="317"/>
      <c r="AC1620" s="73" t="s">
        <v>169</v>
      </c>
      <c r="AD1620" s="73" t="s">
        <v>169</v>
      </c>
      <c r="AE1620" s="317"/>
      <c r="AF1620" s="73" t="s">
        <v>169</v>
      </c>
      <c r="AG1620" s="73" t="s">
        <v>169</v>
      </c>
      <c r="AH1620" s="317"/>
      <c r="AI1620" s="88">
        <f t="shared" si="480"/>
        <v>0</v>
      </c>
      <c r="AJ1620" s="312">
        <f t="shared" si="481"/>
        <v>0</v>
      </c>
      <c r="AK1620" s="27">
        <f t="shared" si="482"/>
        <v>0</v>
      </c>
      <c r="AL1620" s="27">
        <f t="shared" si="483"/>
        <v>0</v>
      </c>
      <c r="AM1620" s="27">
        <f t="shared" si="484"/>
        <v>0</v>
      </c>
      <c r="AN1620" s="77">
        <f t="shared" si="496"/>
        <v>0</v>
      </c>
      <c r="AP1620" s="27">
        <f t="shared" si="485"/>
        <v>0</v>
      </c>
      <c r="AQ1620" s="207">
        <f t="shared" si="486"/>
        <v>0</v>
      </c>
      <c r="AR1620" s="27">
        <f t="shared" si="487"/>
        <v>0</v>
      </c>
      <c r="AS1620" s="27">
        <f t="shared" si="488"/>
        <v>0</v>
      </c>
      <c r="AT1620" s="27">
        <f t="shared" si="489"/>
        <v>0</v>
      </c>
      <c r="AU1620" s="27">
        <f t="shared" si="490"/>
        <v>0</v>
      </c>
      <c r="AV1620" s="27">
        <f t="shared" si="491"/>
        <v>0</v>
      </c>
      <c r="AW1620" s="27">
        <f t="shared" si="492"/>
        <v>0</v>
      </c>
    </row>
    <row r="1621" spans="1:49">
      <c r="A1621" s="78">
        <v>1610</v>
      </c>
      <c r="B1621" s="69" t="s">
        <v>328</v>
      </c>
      <c r="C1621" s="314"/>
      <c r="D1621" s="72"/>
      <c r="E1621" s="180"/>
      <c r="F1621" s="72"/>
      <c r="G1621" s="72"/>
      <c r="H1621" s="325">
        <f t="shared" si="493"/>
        <v>0</v>
      </c>
      <c r="I1621" s="71"/>
      <c r="J1621" s="303"/>
      <c r="K1621" s="303"/>
      <c r="L1621" s="303"/>
      <c r="M1621" s="304">
        <f t="shared" si="478"/>
        <v>0</v>
      </c>
      <c r="N1621" s="326" t="str">
        <f t="shared" si="494"/>
        <v/>
      </c>
      <c r="O1621" s="71"/>
      <c r="P1621" s="303"/>
      <c r="Q1621" s="214">
        <f t="shared" si="479"/>
        <v>0</v>
      </c>
      <c r="R1621" s="71"/>
      <c r="S1621" s="308"/>
      <c r="T1621" s="308"/>
      <c r="U1621" s="308"/>
      <c r="V1621" s="79"/>
      <c r="W1621" s="303"/>
      <c r="X1621" s="303"/>
      <c r="Y1621" s="309">
        <f t="shared" si="495"/>
        <v>0</v>
      </c>
      <c r="Z1621" s="73" t="s">
        <v>169</v>
      </c>
      <c r="AA1621" s="73" t="s">
        <v>169</v>
      </c>
      <c r="AB1621" s="317"/>
      <c r="AC1621" s="73" t="s">
        <v>169</v>
      </c>
      <c r="AD1621" s="73" t="s">
        <v>169</v>
      </c>
      <c r="AE1621" s="317"/>
      <c r="AF1621" s="73" t="s">
        <v>169</v>
      </c>
      <c r="AG1621" s="73" t="s">
        <v>169</v>
      </c>
      <c r="AH1621" s="317"/>
      <c r="AI1621" s="88">
        <f t="shared" si="480"/>
        <v>0</v>
      </c>
      <c r="AJ1621" s="312">
        <f t="shared" si="481"/>
        <v>0</v>
      </c>
      <c r="AK1621" s="27">
        <f t="shared" si="482"/>
        <v>0</v>
      </c>
      <c r="AL1621" s="27">
        <f t="shared" si="483"/>
        <v>0</v>
      </c>
      <c r="AM1621" s="27">
        <f t="shared" si="484"/>
        <v>0</v>
      </c>
      <c r="AN1621" s="77">
        <f t="shared" si="496"/>
        <v>0</v>
      </c>
      <c r="AP1621" s="27">
        <f t="shared" si="485"/>
        <v>0</v>
      </c>
      <c r="AQ1621" s="207">
        <f t="shared" si="486"/>
        <v>0</v>
      </c>
      <c r="AR1621" s="27">
        <f t="shared" si="487"/>
        <v>0</v>
      </c>
      <c r="AS1621" s="27">
        <f t="shared" si="488"/>
        <v>0</v>
      </c>
      <c r="AT1621" s="27">
        <f t="shared" si="489"/>
        <v>0</v>
      </c>
      <c r="AU1621" s="27">
        <f t="shared" si="490"/>
        <v>0</v>
      </c>
      <c r="AV1621" s="27">
        <f t="shared" si="491"/>
        <v>0</v>
      </c>
      <c r="AW1621" s="27">
        <f t="shared" si="492"/>
        <v>0</v>
      </c>
    </row>
    <row r="1622" spans="1:49">
      <c r="A1622" s="78">
        <v>1611</v>
      </c>
      <c r="B1622" s="69" t="s">
        <v>328</v>
      </c>
      <c r="C1622" s="314"/>
      <c r="D1622" s="72"/>
      <c r="E1622" s="180"/>
      <c r="F1622" s="72"/>
      <c r="G1622" s="72"/>
      <c r="H1622" s="325">
        <f t="shared" si="493"/>
        <v>0</v>
      </c>
      <c r="I1622" s="71"/>
      <c r="J1622" s="303"/>
      <c r="K1622" s="303"/>
      <c r="L1622" s="303"/>
      <c r="M1622" s="304">
        <f t="shared" si="478"/>
        <v>0</v>
      </c>
      <c r="N1622" s="326" t="str">
        <f t="shared" si="494"/>
        <v/>
      </c>
      <c r="O1622" s="71"/>
      <c r="P1622" s="303"/>
      <c r="Q1622" s="214">
        <f t="shared" si="479"/>
        <v>0</v>
      </c>
      <c r="R1622" s="71"/>
      <c r="S1622" s="308"/>
      <c r="T1622" s="308"/>
      <c r="U1622" s="308"/>
      <c r="V1622" s="79"/>
      <c r="W1622" s="303"/>
      <c r="X1622" s="303"/>
      <c r="Y1622" s="309">
        <f t="shared" si="495"/>
        <v>0</v>
      </c>
      <c r="Z1622" s="73" t="s">
        <v>169</v>
      </c>
      <c r="AA1622" s="73" t="s">
        <v>169</v>
      </c>
      <c r="AB1622" s="317"/>
      <c r="AC1622" s="73" t="s">
        <v>169</v>
      </c>
      <c r="AD1622" s="73" t="s">
        <v>169</v>
      </c>
      <c r="AE1622" s="317"/>
      <c r="AF1622" s="73" t="s">
        <v>169</v>
      </c>
      <c r="AG1622" s="73" t="s">
        <v>169</v>
      </c>
      <c r="AH1622" s="317"/>
      <c r="AI1622" s="88">
        <f t="shared" si="480"/>
        <v>0</v>
      </c>
      <c r="AJ1622" s="312">
        <f t="shared" si="481"/>
        <v>0</v>
      </c>
      <c r="AK1622" s="27">
        <f t="shared" si="482"/>
        <v>0</v>
      </c>
      <c r="AL1622" s="27">
        <f t="shared" si="483"/>
        <v>0</v>
      </c>
      <c r="AM1622" s="27">
        <f t="shared" si="484"/>
        <v>0</v>
      </c>
      <c r="AN1622" s="77">
        <f t="shared" si="496"/>
        <v>0</v>
      </c>
      <c r="AP1622" s="27">
        <f t="shared" si="485"/>
        <v>0</v>
      </c>
      <c r="AQ1622" s="207">
        <f t="shared" si="486"/>
        <v>0</v>
      </c>
      <c r="AR1622" s="27">
        <f t="shared" si="487"/>
        <v>0</v>
      </c>
      <c r="AS1622" s="27">
        <f t="shared" si="488"/>
        <v>0</v>
      </c>
      <c r="AT1622" s="27">
        <f t="shared" si="489"/>
        <v>0</v>
      </c>
      <c r="AU1622" s="27">
        <f t="shared" si="490"/>
        <v>0</v>
      </c>
      <c r="AV1622" s="27">
        <f t="shared" si="491"/>
        <v>0</v>
      </c>
      <c r="AW1622" s="27">
        <f t="shared" si="492"/>
        <v>0</v>
      </c>
    </row>
    <row r="1623" spans="1:49">
      <c r="A1623" s="78">
        <v>1612</v>
      </c>
      <c r="B1623" s="69" t="s">
        <v>328</v>
      </c>
      <c r="C1623" s="314"/>
      <c r="D1623" s="72"/>
      <c r="E1623" s="180"/>
      <c r="F1623" s="72"/>
      <c r="G1623" s="72"/>
      <c r="H1623" s="325">
        <f t="shared" si="493"/>
        <v>0</v>
      </c>
      <c r="I1623" s="71"/>
      <c r="J1623" s="303"/>
      <c r="K1623" s="303"/>
      <c r="L1623" s="303"/>
      <c r="M1623" s="304">
        <f t="shared" si="478"/>
        <v>0</v>
      </c>
      <c r="N1623" s="326" t="str">
        <f t="shared" si="494"/>
        <v/>
      </c>
      <c r="O1623" s="71"/>
      <c r="P1623" s="303"/>
      <c r="Q1623" s="214">
        <f t="shared" si="479"/>
        <v>0</v>
      </c>
      <c r="R1623" s="71"/>
      <c r="S1623" s="308"/>
      <c r="T1623" s="308"/>
      <c r="U1623" s="308"/>
      <c r="V1623" s="79"/>
      <c r="W1623" s="303"/>
      <c r="X1623" s="303"/>
      <c r="Y1623" s="309">
        <f t="shared" si="495"/>
        <v>0</v>
      </c>
      <c r="Z1623" s="73" t="s">
        <v>169</v>
      </c>
      <c r="AA1623" s="73" t="s">
        <v>169</v>
      </c>
      <c r="AB1623" s="317"/>
      <c r="AC1623" s="73" t="s">
        <v>169</v>
      </c>
      <c r="AD1623" s="73" t="s">
        <v>169</v>
      </c>
      <c r="AE1623" s="317"/>
      <c r="AF1623" s="73" t="s">
        <v>169</v>
      </c>
      <c r="AG1623" s="73" t="s">
        <v>169</v>
      </c>
      <c r="AH1623" s="317"/>
      <c r="AI1623" s="88">
        <f t="shared" si="480"/>
        <v>0</v>
      </c>
      <c r="AJ1623" s="312">
        <f t="shared" si="481"/>
        <v>0</v>
      </c>
      <c r="AK1623" s="27">
        <f t="shared" si="482"/>
        <v>0</v>
      </c>
      <c r="AL1623" s="27">
        <f t="shared" si="483"/>
        <v>0</v>
      </c>
      <c r="AM1623" s="27">
        <f t="shared" si="484"/>
        <v>0</v>
      </c>
      <c r="AN1623" s="77">
        <f t="shared" si="496"/>
        <v>0</v>
      </c>
      <c r="AP1623" s="27">
        <f t="shared" si="485"/>
        <v>0</v>
      </c>
      <c r="AQ1623" s="207">
        <f t="shared" si="486"/>
        <v>0</v>
      </c>
      <c r="AR1623" s="27">
        <f t="shared" si="487"/>
        <v>0</v>
      </c>
      <c r="AS1623" s="27">
        <f t="shared" si="488"/>
        <v>0</v>
      </c>
      <c r="AT1623" s="27">
        <f t="shared" si="489"/>
        <v>0</v>
      </c>
      <c r="AU1623" s="27">
        <f t="shared" si="490"/>
        <v>0</v>
      </c>
      <c r="AV1623" s="27">
        <f t="shared" si="491"/>
        <v>0</v>
      </c>
      <c r="AW1623" s="27">
        <f t="shared" si="492"/>
        <v>0</v>
      </c>
    </row>
    <row r="1624" spans="1:49">
      <c r="A1624" s="78">
        <v>1613</v>
      </c>
      <c r="B1624" s="69" t="s">
        <v>328</v>
      </c>
      <c r="C1624" s="314"/>
      <c r="D1624" s="72"/>
      <c r="E1624" s="180"/>
      <c r="F1624" s="72"/>
      <c r="G1624" s="72"/>
      <c r="H1624" s="325">
        <f t="shared" si="493"/>
        <v>0</v>
      </c>
      <c r="I1624" s="71"/>
      <c r="J1624" s="303"/>
      <c r="K1624" s="303"/>
      <c r="L1624" s="303"/>
      <c r="M1624" s="304">
        <f t="shared" si="478"/>
        <v>0</v>
      </c>
      <c r="N1624" s="326" t="str">
        <f t="shared" si="494"/>
        <v/>
      </c>
      <c r="O1624" s="71"/>
      <c r="P1624" s="303"/>
      <c r="Q1624" s="214">
        <f t="shared" si="479"/>
        <v>0</v>
      </c>
      <c r="R1624" s="71"/>
      <c r="S1624" s="308"/>
      <c r="T1624" s="308"/>
      <c r="U1624" s="308"/>
      <c r="V1624" s="79"/>
      <c r="W1624" s="303"/>
      <c r="X1624" s="303"/>
      <c r="Y1624" s="309">
        <f t="shared" si="495"/>
        <v>0</v>
      </c>
      <c r="Z1624" s="73" t="s">
        <v>169</v>
      </c>
      <c r="AA1624" s="73" t="s">
        <v>169</v>
      </c>
      <c r="AB1624" s="317"/>
      <c r="AC1624" s="73" t="s">
        <v>169</v>
      </c>
      <c r="AD1624" s="73" t="s">
        <v>169</v>
      </c>
      <c r="AE1624" s="317"/>
      <c r="AF1624" s="73" t="s">
        <v>169</v>
      </c>
      <c r="AG1624" s="73" t="s">
        <v>169</v>
      </c>
      <c r="AH1624" s="317"/>
      <c r="AI1624" s="88">
        <f t="shared" si="480"/>
        <v>0</v>
      </c>
      <c r="AJ1624" s="312">
        <f t="shared" si="481"/>
        <v>0</v>
      </c>
      <c r="AK1624" s="27">
        <f t="shared" si="482"/>
        <v>0</v>
      </c>
      <c r="AL1624" s="27">
        <f t="shared" si="483"/>
        <v>0</v>
      </c>
      <c r="AM1624" s="27">
        <f t="shared" si="484"/>
        <v>0</v>
      </c>
      <c r="AN1624" s="77">
        <f t="shared" si="496"/>
        <v>0</v>
      </c>
      <c r="AP1624" s="27">
        <f t="shared" si="485"/>
        <v>0</v>
      </c>
      <c r="AQ1624" s="207">
        <f t="shared" si="486"/>
        <v>0</v>
      </c>
      <c r="AR1624" s="27">
        <f t="shared" si="487"/>
        <v>0</v>
      </c>
      <c r="AS1624" s="27">
        <f t="shared" si="488"/>
        <v>0</v>
      </c>
      <c r="AT1624" s="27">
        <f t="shared" si="489"/>
        <v>0</v>
      </c>
      <c r="AU1624" s="27">
        <f t="shared" si="490"/>
        <v>0</v>
      </c>
      <c r="AV1624" s="27">
        <f t="shared" si="491"/>
        <v>0</v>
      </c>
      <c r="AW1624" s="27">
        <f t="shared" si="492"/>
        <v>0</v>
      </c>
    </row>
    <row r="1625" spans="1:49">
      <c r="A1625" s="78">
        <v>1614</v>
      </c>
      <c r="B1625" s="69" t="s">
        <v>328</v>
      </c>
      <c r="C1625" s="314"/>
      <c r="D1625" s="72"/>
      <c r="E1625" s="180"/>
      <c r="F1625" s="72"/>
      <c r="G1625" s="72"/>
      <c r="H1625" s="325">
        <f t="shared" si="493"/>
        <v>0</v>
      </c>
      <c r="I1625" s="71"/>
      <c r="J1625" s="303"/>
      <c r="K1625" s="303"/>
      <c r="L1625" s="303"/>
      <c r="M1625" s="304">
        <f t="shared" si="478"/>
        <v>0</v>
      </c>
      <c r="N1625" s="326" t="str">
        <f t="shared" si="494"/>
        <v/>
      </c>
      <c r="O1625" s="71"/>
      <c r="P1625" s="303"/>
      <c r="Q1625" s="214">
        <f t="shared" si="479"/>
        <v>0</v>
      </c>
      <c r="R1625" s="71"/>
      <c r="S1625" s="308"/>
      <c r="T1625" s="308"/>
      <c r="U1625" s="308"/>
      <c r="V1625" s="79"/>
      <c r="W1625" s="303"/>
      <c r="X1625" s="303"/>
      <c r="Y1625" s="309">
        <f t="shared" si="495"/>
        <v>0</v>
      </c>
      <c r="Z1625" s="73" t="s">
        <v>169</v>
      </c>
      <c r="AA1625" s="73" t="s">
        <v>169</v>
      </c>
      <c r="AB1625" s="317"/>
      <c r="AC1625" s="73" t="s">
        <v>169</v>
      </c>
      <c r="AD1625" s="73" t="s">
        <v>169</v>
      </c>
      <c r="AE1625" s="317"/>
      <c r="AF1625" s="73" t="s">
        <v>169</v>
      </c>
      <c r="AG1625" s="73" t="s">
        <v>169</v>
      </c>
      <c r="AH1625" s="317"/>
      <c r="AI1625" s="88">
        <f t="shared" si="480"/>
        <v>0</v>
      </c>
      <c r="AJ1625" s="312">
        <f t="shared" si="481"/>
        <v>0</v>
      </c>
      <c r="AK1625" s="27">
        <f t="shared" si="482"/>
        <v>0</v>
      </c>
      <c r="AL1625" s="27">
        <f t="shared" si="483"/>
        <v>0</v>
      </c>
      <c r="AM1625" s="27">
        <f t="shared" si="484"/>
        <v>0</v>
      </c>
      <c r="AN1625" s="77">
        <f t="shared" si="496"/>
        <v>0</v>
      </c>
      <c r="AP1625" s="27">
        <f t="shared" si="485"/>
        <v>0</v>
      </c>
      <c r="AQ1625" s="207">
        <f t="shared" si="486"/>
        <v>0</v>
      </c>
      <c r="AR1625" s="27">
        <f t="shared" si="487"/>
        <v>0</v>
      </c>
      <c r="AS1625" s="27">
        <f t="shared" si="488"/>
        <v>0</v>
      </c>
      <c r="AT1625" s="27">
        <f t="shared" si="489"/>
        <v>0</v>
      </c>
      <c r="AU1625" s="27">
        <f t="shared" si="490"/>
        <v>0</v>
      </c>
      <c r="AV1625" s="27">
        <f t="shared" si="491"/>
        <v>0</v>
      </c>
      <c r="AW1625" s="27">
        <f t="shared" si="492"/>
        <v>0</v>
      </c>
    </row>
    <row r="1626" spans="1:49">
      <c r="A1626" s="78">
        <v>1615</v>
      </c>
      <c r="B1626" s="69" t="s">
        <v>328</v>
      </c>
      <c r="C1626" s="314"/>
      <c r="D1626" s="72"/>
      <c r="E1626" s="180"/>
      <c r="F1626" s="72"/>
      <c r="G1626" s="72"/>
      <c r="H1626" s="325">
        <f t="shared" si="493"/>
        <v>0</v>
      </c>
      <c r="I1626" s="71"/>
      <c r="J1626" s="303"/>
      <c r="K1626" s="303"/>
      <c r="L1626" s="303"/>
      <c r="M1626" s="304">
        <f t="shared" si="478"/>
        <v>0</v>
      </c>
      <c r="N1626" s="326" t="str">
        <f t="shared" si="494"/>
        <v/>
      </c>
      <c r="O1626" s="71"/>
      <c r="P1626" s="303"/>
      <c r="Q1626" s="214">
        <f t="shared" si="479"/>
        <v>0</v>
      </c>
      <c r="R1626" s="71"/>
      <c r="S1626" s="308"/>
      <c r="T1626" s="308"/>
      <c r="U1626" s="308"/>
      <c r="V1626" s="79"/>
      <c r="W1626" s="303"/>
      <c r="X1626" s="303"/>
      <c r="Y1626" s="309">
        <f t="shared" si="495"/>
        <v>0</v>
      </c>
      <c r="Z1626" s="73" t="s">
        <v>169</v>
      </c>
      <c r="AA1626" s="73" t="s">
        <v>169</v>
      </c>
      <c r="AB1626" s="317"/>
      <c r="AC1626" s="73" t="s">
        <v>169</v>
      </c>
      <c r="AD1626" s="73" t="s">
        <v>169</v>
      </c>
      <c r="AE1626" s="317"/>
      <c r="AF1626" s="73" t="s">
        <v>169</v>
      </c>
      <c r="AG1626" s="73" t="s">
        <v>169</v>
      </c>
      <c r="AH1626" s="317"/>
      <c r="AI1626" s="88">
        <f t="shared" si="480"/>
        <v>0</v>
      </c>
      <c r="AJ1626" s="312">
        <f t="shared" si="481"/>
        <v>0</v>
      </c>
      <c r="AK1626" s="27">
        <f t="shared" si="482"/>
        <v>0</v>
      </c>
      <c r="AL1626" s="27">
        <f t="shared" si="483"/>
        <v>0</v>
      </c>
      <c r="AM1626" s="27">
        <f t="shared" si="484"/>
        <v>0</v>
      </c>
      <c r="AN1626" s="77">
        <f t="shared" si="496"/>
        <v>0</v>
      </c>
      <c r="AP1626" s="27">
        <f t="shared" si="485"/>
        <v>0</v>
      </c>
      <c r="AQ1626" s="207">
        <f t="shared" si="486"/>
        <v>0</v>
      </c>
      <c r="AR1626" s="27">
        <f t="shared" si="487"/>
        <v>0</v>
      </c>
      <c r="AS1626" s="27">
        <f t="shared" si="488"/>
        <v>0</v>
      </c>
      <c r="AT1626" s="27">
        <f t="shared" si="489"/>
        <v>0</v>
      </c>
      <c r="AU1626" s="27">
        <f t="shared" si="490"/>
        <v>0</v>
      </c>
      <c r="AV1626" s="27">
        <f t="shared" si="491"/>
        <v>0</v>
      </c>
      <c r="AW1626" s="27">
        <f t="shared" si="492"/>
        <v>0</v>
      </c>
    </row>
    <row r="1627" spans="1:49">
      <c r="A1627" s="78">
        <v>1616</v>
      </c>
      <c r="B1627" s="69" t="s">
        <v>328</v>
      </c>
      <c r="C1627" s="314"/>
      <c r="D1627" s="72"/>
      <c r="E1627" s="180"/>
      <c r="F1627" s="72"/>
      <c r="G1627" s="72"/>
      <c r="H1627" s="325">
        <f t="shared" si="493"/>
        <v>0</v>
      </c>
      <c r="I1627" s="71"/>
      <c r="J1627" s="303"/>
      <c r="K1627" s="303"/>
      <c r="L1627" s="303"/>
      <c r="M1627" s="304">
        <f t="shared" si="478"/>
        <v>0</v>
      </c>
      <c r="N1627" s="326" t="str">
        <f t="shared" si="494"/>
        <v/>
      </c>
      <c r="O1627" s="71"/>
      <c r="P1627" s="303"/>
      <c r="Q1627" s="214">
        <f t="shared" si="479"/>
        <v>0</v>
      </c>
      <c r="R1627" s="71"/>
      <c r="S1627" s="308"/>
      <c r="T1627" s="308"/>
      <c r="U1627" s="308"/>
      <c r="V1627" s="79"/>
      <c r="W1627" s="303"/>
      <c r="X1627" s="303"/>
      <c r="Y1627" s="309">
        <f t="shared" si="495"/>
        <v>0</v>
      </c>
      <c r="Z1627" s="73" t="s">
        <v>169</v>
      </c>
      <c r="AA1627" s="73" t="s">
        <v>169</v>
      </c>
      <c r="AB1627" s="317"/>
      <c r="AC1627" s="73" t="s">
        <v>169</v>
      </c>
      <c r="AD1627" s="73" t="s">
        <v>169</v>
      </c>
      <c r="AE1627" s="317"/>
      <c r="AF1627" s="73" t="s">
        <v>169</v>
      </c>
      <c r="AG1627" s="73" t="s">
        <v>169</v>
      </c>
      <c r="AH1627" s="317"/>
      <c r="AI1627" s="88">
        <f t="shared" si="480"/>
        <v>0</v>
      </c>
      <c r="AJ1627" s="312">
        <f t="shared" si="481"/>
        <v>0</v>
      </c>
      <c r="AK1627" s="27">
        <f t="shared" si="482"/>
        <v>0</v>
      </c>
      <c r="AL1627" s="27">
        <f t="shared" si="483"/>
        <v>0</v>
      </c>
      <c r="AM1627" s="27">
        <f t="shared" si="484"/>
        <v>0</v>
      </c>
      <c r="AN1627" s="77">
        <f t="shared" si="496"/>
        <v>0</v>
      </c>
      <c r="AP1627" s="27">
        <f t="shared" si="485"/>
        <v>0</v>
      </c>
      <c r="AQ1627" s="207">
        <f t="shared" si="486"/>
        <v>0</v>
      </c>
      <c r="AR1627" s="27">
        <f t="shared" si="487"/>
        <v>0</v>
      </c>
      <c r="AS1627" s="27">
        <f t="shared" si="488"/>
        <v>0</v>
      </c>
      <c r="AT1627" s="27">
        <f t="shared" si="489"/>
        <v>0</v>
      </c>
      <c r="AU1627" s="27">
        <f t="shared" si="490"/>
        <v>0</v>
      </c>
      <c r="AV1627" s="27">
        <f t="shared" si="491"/>
        <v>0</v>
      </c>
      <c r="AW1627" s="27">
        <f t="shared" si="492"/>
        <v>0</v>
      </c>
    </row>
    <row r="1628" spans="1:49">
      <c r="A1628" s="78">
        <v>1617</v>
      </c>
      <c r="B1628" s="69" t="s">
        <v>328</v>
      </c>
      <c r="C1628" s="314"/>
      <c r="D1628" s="72"/>
      <c r="E1628" s="180"/>
      <c r="F1628" s="72"/>
      <c r="G1628" s="72"/>
      <c r="H1628" s="325">
        <f t="shared" si="493"/>
        <v>0</v>
      </c>
      <c r="I1628" s="71"/>
      <c r="J1628" s="303"/>
      <c r="K1628" s="303"/>
      <c r="L1628" s="303"/>
      <c r="M1628" s="304">
        <f t="shared" si="478"/>
        <v>0</v>
      </c>
      <c r="N1628" s="326" t="str">
        <f t="shared" si="494"/>
        <v/>
      </c>
      <c r="O1628" s="71"/>
      <c r="P1628" s="303"/>
      <c r="Q1628" s="214">
        <f t="shared" si="479"/>
        <v>0</v>
      </c>
      <c r="R1628" s="71"/>
      <c r="S1628" s="308"/>
      <c r="T1628" s="308"/>
      <c r="U1628" s="308"/>
      <c r="V1628" s="79"/>
      <c r="W1628" s="303"/>
      <c r="X1628" s="303"/>
      <c r="Y1628" s="309">
        <f t="shared" si="495"/>
        <v>0</v>
      </c>
      <c r="Z1628" s="73" t="s">
        <v>169</v>
      </c>
      <c r="AA1628" s="73" t="s">
        <v>169</v>
      </c>
      <c r="AB1628" s="317"/>
      <c r="AC1628" s="73" t="s">
        <v>169</v>
      </c>
      <c r="AD1628" s="73" t="s">
        <v>169</v>
      </c>
      <c r="AE1628" s="317"/>
      <c r="AF1628" s="73" t="s">
        <v>169</v>
      </c>
      <c r="AG1628" s="73" t="s">
        <v>169</v>
      </c>
      <c r="AH1628" s="317"/>
      <c r="AI1628" s="88">
        <f t="shared" si="480"/>
        <v>0</v>
      </c>
      <c r="AJ1628" s="312">
        <f t="shared" si="481"/>
        <v>0</v>
      </c>
      <c r="AK1628" s="27">
        <f t="shared" si="482"/>
        <v>0</v>
      </c>
      <c r="AL1628" s="27">
        <f t="shared" si="483"/>
        <v>0</v>
      </c>
      <c r="AM1628" s="27">
        <f t="shared" si="484"/>
        <v>0</v>
      </c>
      <c r="AN1628" s="77">
        <f t="shared" si="496"/>
        <v>0</v>
      </c>
      <c r="AP1628" s="27">
        <f t="shared" si="485"/>
        <v>0</v>
      </c>
      <c r="AQ1628" s="207">
        <f t="shared" si="486"/>
        <v>0</v>
      </c>
      <c r="AR1628" s="27">
        <f t="shared" si="487"/>
        <v>0</v>
      </c>
      <c r="AS1628" s="27">
        <f t="shared" si="488"/>
        <v>0</v>
      </c>
      <c r="AT1628" s="27">
        <f t="shared" si="489"/>
        <v>0</v>
      </c>
      <c r="AU1628" s="27">
        <f t="shared" si="490"/>
        <v>0</v>
      </c>
      <c r="AV1628" s="27">
        <f t="shared" si="491"/>
        <v>0</v>
      </c>
      <c r="AW1628" s="27">
        <f t="shared" si="492"/>
        <v>0</v>
      </c>
    </row>
    <row r="1629" spans="1:49">
      <c r="A1629" s="78">
        <v>1618</v>
      </c>
      <c r="B1629" s="69" t="s">
        <v>328</v>
      </c>
      <c r="C1629" s="314"/>
      <c r="D1629" s="72"/>
      <c r="E1629" s="180"/>
      <c r="F1629" s="72"/>
      <c r="G1629" s="72"/>
      <c r="H1629" s="325">
        <f t="shared" si="493"/>
        <v>0</v>
      </c>
      <c r="I1629" s="71"/>
      <c r="J1629" s="303"/>
      <c r="K1629" s="303"/>
      <c r="L1629" s="303"/>
      <c r="M1629" s="304">
        <f t="shared" si="478"/>
        <v>0</v>
      </c>
      <c r="N1629" s="326" t="str">
        <f t="shared" si="494"/>
        <v/>
      </c>
      <c r="O1629" s="71"/>
      <c r="P1629" s="303"/>
      <c r="Q1629" s="214">
        <f t="shared" si="479"/>
        <v>0</v>
      </c>
      <c r="R1629" s="71"/>
      <c r="S1629" s="308"/>
      <c r="T1629" s="308"/>
      <c r="U1629" s="308"/>
      <c r="V1629" s="79"/>
      <c r="W1629" s="303"/>
      <c r="X1629" s="303"/>
      <c r="Y1629" s="309">
        <f t="shared" si="495"/>
        <v>0</v>
      </c>
      <c r="Z1629" s="73" t="s">
        <v>169</v>
      </c>
      <c r="AA1629" s="73" t="s">
        <v>169</v>
      </c>
      <c r="AB1629" s="317"/>
      <c r="AC1629" s="73" t="s">
        <v>169</v>
      </c>
      <c r="AD1629" s="73" t="s">
        <v>169</v>
      </c>
      <c r="AE1629" s="317"/>
      <c r="AF1629" s="73" t="s">
        <v>169</v>
      </c>
      <c r="AG1629" s="73" t="s">
        <v>169</v>
      </c>
      <c r="AH1629" s="317"/>
      <c r="AI1629" s="88">
        <f t="shared" si="480"/>
        <v>0</v>
      </c>
      <c r="AJ1629" s="312">
        <f t="shared" si="481"/>
        <v>0</v>
      </c>
      <c r="AK1629" s="27">
        <f t="shared" si="482"/>
        <v>0</v>
      </c>
      <c r="AL1629" s="27">
        <f t="shared" si="483"/>
        <v>0</v>
      </c>
      <c r="AM1629" s="27">
        <f t="shared" si="484"/>
        <v>0</v>
      </c>
      <c r="AN1629" s="77">
        <f t="shared" si="496"/>
        <v>0</v>
      </c>
      <c r="AP1629" s="27">
        <f t="shared" si="485"/>
        <v>0</v>
      </c>
      <c r="AQ1629" s="207">
        <f t="shared" si="486"/>
        <v>0</v>
      </c>
      <c r="AR1629" s="27">
        <f t="shared" si="487"/>
        <v>0</v>
      </c>
      <c r="AS1629" s="27">
        <f t="shared" si="488"/>
        <v>0</v>
      </c>
      <c r="AT1629" s="27">
        <f t="shared" si="489"/>
        <v>0</v>
      </c>
      <c r="AU1629" s="27">
        <f t="shared" si="490"/>
        <v>0</v>
      </c>
      <c r="AV1629" s="27">
        <f t="shared" si="491"/>
        <v>0</v>
      </c>
      <c r="AW1629" s="27">
        <f t="shared" si="492"/>
        <v>0</v>
      </c>
    </row>
    <row r="1630" spans="1:49">
      <c r="A1630" s="78">
        <v>1619</v>
      </c>
      <c r="B1630" s="69" t="s">
        <v>328</v>
      </c>
      <c r="C1630" s="314"/>
      <c r="D1630" s="72"/>
      <c r="E1630" s="180"/>
      <c r="F1630" s="72"/>
      <c r="G1630" s="72"/>
      <c r="H1630" s="325">
        <f t="shared" si="493"/>
        <v>0</v>
      </c>
      <c r="I1630" s="71"/>
      <c r="J1630" s="303"/>
      <c r="K1630" s="303"/>
      <c r="L1630" s="303"/>
      <c r="M1630" s="304">
        <f t="shared" si="478"/>
        <v>0</v>
      </c>
      <c r="N1630" s="326" t="str">
        <f t="shared" si="494"/>
        <v/>
      </c>
      <c r="O1630" s="71"/>
      <c r="P1630" s="303"/>
      <c r="Q1630" s="214">
        <f t="shared" si="479"/>
        <v>0</v>
      </c>
      <c r="R1630" s="71"/>
      <c r="S1630" s="308"/>
      <c r="T1630" s="308"/>
      <c r="U1630" s="308"/>
      <c r="V1630" s="79"/>
      <c r="W1630" s="303"/>
      <c r="X1630" s="303"/>
      <c r="Y1630" s="309">
        <f t="shared" si="495"/>
        <v>0</v>
      </c>
      <c r="Z1630" s="73" t="s">
        <v>169</v>
      </c>
      <c r="AA1630" s="73" t="s">
        <v>169</v>
      </c>
      <c r="AB1630" s="317"/>
      <c r="AC1630" s="73" t="s">
        <v>169</v>
      </c>
      <c r="AD1630" s="73" t="s">
        <v>169</v>
      </c>
      <c r="AE1630" s="317"/>
      <c r="AF1630" s="73" t="s">
        <v>169</v>
      </c>
      <c r="AG1630" s="73" t="s">
        <v>169</v>
      </c>
      <c r="AH1630" s="317"/>
      <c r="AI1630" s="88">
        <f t="shared" si="480"/>
        <v>0</v>
      </c>
      <c r="AJ1630" s="312">
        <f t="shared" si="481"/>
        <v>0</v>
      </c>
      <c r="AK1630" s="27">
        <f t="shared" si="482"/>
        <v>0</v>
      </c>
      <c r="AL1630" s="27">
        <f t="shared" si="483"/>
        <v>0</v>
      </c>
      <c r="AM1630" s="27">
        <f t="shared" si="484"/>
        <v>0</v>
      </c>
      <c r="AN1630" s="77">
        <f t="shared" si="496"/>
        <v>0</v>
      </c>
      <c r="AP1630" s="27">
        <f t="shared" si="485"/>
        <v>0</v>
      </c>
      <c r="AQ1630" s="207">
        <f t="shared" si="486"/>
        <v>0</v>
      </c>
      <c r="AR1630" s="27">
        <f t="shared" si="487"/>
        <v>0</v>
      </c>
      <c r="AS1630" s="27">
        <f t="shared" si="488"/>
        <v>0</v>
      </c>
      <c r="AT1630" s="27">
        <f t="shared" si="489"/>
        <v>0</v>
      </c>
      <c r="AU1630" s="27">
        <f t="shared" si="490"/>
        <v>0</v>
      </c>
      <c r="AV1630" s="27">
        <f t="shared" si="491"/>
        <v>0</v>
      </c>
      <c r="AW1630" s="27">
        <f t="shared" si="492"/>
        <v>0</v>
      </c>
    </row>
    <row r="1631" spans="1:49">
      <c r="A1631" s="78">
        <v>1620</v>
      </c>
      <c r="B1631" s="69" t="s">
        <v>328</v>
      </c>
      <c r="C1631" s="314"/>
      <c r="D1631" s="72"/>
      <c r="E1631" s="180"/>
      <c r="F1631" s="72"/>
      <c r="G1631" s="72"/>
      <c r="H1631" s="325">
        <f t="shared" si="493"/>
        <v>0</v>
      </c>
      <c r="I1631" s="71"/>
      <c r="J1631" s="303"/>
      <c r="K1631" s="303"/>
      <c r="L1631" s="303"/>
      <c r="M1631" s="304">
        <f t="shared" si="478"/>
        <v>0</v>
      </c>
      <c r="N1631" s="326" t="str">
        <f t="shared" si="494"/>
        <v/>
      </c>
      <c r="O1631" s="71"/>
      <c r="P1631" s="303"/>
      <c r="Q1631" s="214">
        <f t="shared" si="479"/>
        <v>0</v>
      </c>
      <c r="R1631" s="71"/>
      <c r="S1631" s="308"/>
      <c r="T1631" s="308"/>
      <c r="U1631" s="308"/>
      <c r="V1631" s="79"/>
      <c r="W1631" s="303"/>
      <c r="X1631" s="303"/>
      <c r="Y1631" s="309">
        <f t="shared" si="495"/>
        <v>0</v>
      </c>
      <c r="Z1631" s="73" t="s">
        <v>169</v>
      </c>
      <c r="AA1631" s="73" t="s">
        <v>169</v>
      </c>
      <c r="AB1631" s="317"/>
      <c r="AC1631" s="73" t="s">
        <v>169</v>
      </c>
      <c r="AD1631" s="73" t="s">
        <v>169</v>
      </c>
      <c r="AE1631" s="317"/>
      <c r="AF1631" s="73" t="s">
        <v>169</v>
      </c>
      <c r="AG1631" s="73" t="s">
        <v>169</v>
      </c>
      <c r="AH1631" s="317"/>
      <c r="AI1631" s="88">
        <f t="shared" si="480"/>
        <v>0</v>
      </c>
      <c r="AJ1631" s="312">
        <f t="shared" si="481"/>
        <v>0</v>
      </c>
      <c r="AK1631" s="27">
        <f t="shared" si="482"/>
        <v>0</v>
      </c>
      <c r="AL1631" s="27">
        <f t="shared" si="483"/>
        <v>0</v>
      </c>
      <c r="AM1631" s="27">
        <f t="shared" si="484"/>
        <v>0</v>
      </c>
      <c r="AN1631" s="77">
        <f t="shared" si="496"/>
        <v>0</v>
      </c>
      <c r="AP1631" s="27">
        <f t="shared" si="485"/>
        <v>0</v>
      </c>
      <c r="AQ1631" s="207">
        <f t="shared" si="486"/>
        <v>0</v>
      </c>
      <c r="AR1631" s="27">
        <f t="shared" si="487"/>
        <v>0</v>
      </c>
      <c r="AS1631" s="27">
        <f t="shared" si="488"/>
        <v>0</v>
      </c>
      <c r="AT1631" s="27">
        <f t="shared" si="489"/>
        <v>0</v>
      </c>
      <c r="AU1631" s="27">
        <f t="shared" si="490"/>
        <v>0</v>
      </c>
      <c r="AV1631" s="27">
        <f t="shared" si="491"/>
        <v>0</v>
      </c>
      <c r="AW1631" s="27">
        <f t="shared" si="492"/>
        <v>0</v>
      </c>
    </row>
    <row r="1632" spans="1:49">
      <c r="A1632" s="78">
        <v>1621</v>
      </c>
      <c r="B1632" s="69" t="s">
        <v>328</v>
      </c>
      <c r="C1632" s="314"/>
      <c r="D1632" s="72"/>
      <c r="E1632" s="180"/>
      <c r="F1632" s="72"/>
      <c r="G1632" s="72"/>
      <c r="H1632" s="325">
        <f t="shared" si="493"/>
        <v>0</v>
      </c>
      <c r="I1632" s="71"/>
      <c r="J1632" s="303"/>
      <c r="K1632" s="303"/>
      <c r="L1632" s="303"/>
      <c r="M1632" s="304">
        <f t="shared" si="478"/>
        <v>0</v>
      </c>
      <c r="N1632" s="326" t="str">
        <f t="shared" si="494"/>
        <v/>
      </c>
      <c r="O1632" s="71"/>
      <c r="P1632" s="303"/>
      <c r="Q1632" s="214">
        <f t="shared" si="479"/>
        <v>0</v>
      </c>
      <c r="R1632" s="71"/>
      <c r="S1632" s="308"/>
      <c r="T1632" s="308"/>
      <c r="U1632" s="308"/>
      <c r="V1632" s="79"/>
      <c r="W1632" s="303"/>
      <c r="X1632" s="303"/>
      <c r="Y1632" s="309">
        <f t="shared" si="495"/>
        <v>0</v>
      </c>
      <c r="Z1632" s="73" t="s">
        <v>169</v>
      </c>
      <c r="AA1632" s="73" t="s">
        <v>169</v>
      </c>
      <c r="AB1632" s="317"/>
      <c r="AC1632" s="73" t="s">
        <v>169</v>
      </c>
      <c r="AD1632" s="73" t="s">
        <v>169</v>
      </c>
      <c r="AE1632" s="317"/>
      <c r="AF1632" s="73" t="s">
        <v>169</v>
      </c>
      <c r="AG1632" s="73" t="s">
        <v>169</v>
      </c>
      <c r="AH1632" s="317"/>
      <c r="AI1632" s="88">
        <f t="shared" si="480"/>
        <v>0</v>
      </c>
      <c r="AJ1632" s="312">
        <f t="shared" si="481"/>
        <v>0</v>
      </c>
      <c r="AK1632" s="27">
        <f t="shared" si="482"/>
        <v>0</v>
      </c>
      <c r="AL1632" s="27">
        <f t="shared" si="483"/>
        <v>0</v>
      </c>
      <c r="AM1632" s="27">
        <f t="shared" si="484"/>
        <v>0</v>
      </c>
      <c r="AN1632" s="77">
        <f t="shared" si="496"/>
        <v>0</v>
      </c>
      <c r="AP1632" s="27">
        <f t="shared" si="485"/>
        <v>0</v>
      </c>
      <c r="AQ1632" s="207">
        <f t="shared" si="486"/>
        <v>0</v>
      </c>
      <c r="AR1632" s="27">
        <f t="shared" si="487"/>
        <v>0</v>
      </c>
      <c r="AS1632" s="27">
        <f t="shared" si="488"/>
        <v>0</v>
      </c>
      <c r="AT1632" s="27">
        <f t="shared" si="489"/>
        <v>0</v>
      </c>
      <c r="AU1632" s="27">
        <f t="shared" si="490"/>
        <v>0</v>
      </c>
      <c r="AV1632" s="27">
        <f t="shared" si="491"/>
        <v>0</v>
      </c>
      <c r="AW1632" s="27">
        <f t="shared" si="492"/>
        <v>0</v>
      </c>
    </row>
    <row r="1633" spans="1:49">
      <c r="A1633" s="78">
        <v>1622</v>
      </c>
      <c r="B1633" s="69" t="s">
        <v>328</v>
      </c>
      <c r="C1633" s="314"/>
      <c r="D1633" s="72"/>
      <c r="E1633" s="180"/>
      <c r="F1633" s="72"/>
      <c r="G1633" s="72"/>
      <c r="H1633" s="325">
        <f t="shared" si="493"/>
        <v>0</v>
      </c>
      <c r="I1633" s="71"/>
      <c r="J1633" s="303"/>
      <c r="K1633" s="303"/>
      <c r="L1633" s="303"/>
      <c r="M1633" s="304">
        <f t="shared" si="478"/>
        <v>0</v>
      </c>
      <c r="N1633" s="326" t="str">
        <f t="shared" si="494"/>
        <v/>
      </c>
      <c r="O1633" s="71"/>
      <c r="P1633" s="303"/>
      <c r="Q1633" s="214">
        <f t="shared" si="479"/>
        <v>0</v>
      </c>
      <c r="R1633" s="71"/>
      <c r="S1633" s="308"/>
      <c r="T1633" s="308"/>
      <c r="U1633" s="308"/>
      <c r="V1633" s="79"/>
      <c r="W1633" s="303"/>
      <c r="X1633" s="303"/>
      <c r="Y1633" s="309">
        <f t="shared" si="495"/>
        <v>0</v>
      </c>
      <c r="Z1633" s="73" t="s">
        <v>169</v>
      </c>
      <c r="AA1633" s="73" t="s">
        <v>169</v>
      </c>
      <c r="AB1633" s="317"/>
      <c r="AC1633" s="73" t="s">
        <v>169</v>
      </c>
      <c r="AD1633" s="73" t="s">
        <v>169</v>
      </c>
      <c r="AE1633" s="317"/>
      <c r="AF1633" s="73" t="s">
        <v>169</v>
      </c>
      <c r="AG1633" s="73" t="s">
        <v>169</v>
      </c>
      <c r="AH1633" s="317"/>
      <c r="AI1633" s="88">
        <f t="shared" si="480"/>
        <v>0</v>
      </c>
      <c r="AJ1633" s="312">
        <f t="shared" si="481"/>
        <v>0</v>
      </c>
      <c r="AK1633" s="27">
        <f t="shared" si="482"/>
        <v>0</v>
      </c>
      <c r="AL1633" s="27">
        <f t="shared" si="483"/>
        <v>0</v>
      </c>
      <c r="AM1633" s="27">
        <f t="shared" si="484"/>
        <v>0</v>
      </c>
      <c r="AN1633" s="77">
        <f t="shared" si="496"/>
        <v>0</v>
      </c>
      <c r="AP1633" s="27">
        <f t="shared" si="485"/>
        <v>0</v>
      </c>
      <c r="AQ1633" s="207">
        <f t="shared" si="486"/>
        <v>0</v>
      </c>
      <c r="AR1633" s="27">
        <f t="shared" si="487"/>
        <v>0</v>
      </c>
      <c r="AS1633" s="27">
        <f t="shared" si="488"/>
        <v>0</v>
      </c>
      <c r="AT1633" s="27">
        <f t="shared" si="489"/>
        <v>0</v>
      </c>
      <c r="AU1633" s="27">
        <f t="shared" si="490"/>
        <v>0</v>
      </c>
      <c r="AV1633" s="27">
        <f t="shared" si="491"/>
        <v>0</v>
      </c>
      <c r="AW1633" s="27">
        <f t="shared" si="492"/>
        <v>0</v>
      </c>
    </row>
    <row r="1634" spans="1:49">
      <c r="A1634" s="78">
        <v>1623</v>
      </c>
      <c r="B1634" s="69" t="s">
        <v>328</v>
      </c>
      <c r="C1634" s="314"/>
      <c r="D1634" s="72"/>
      <c r="E1634" s="180"/>
      <c r="F1634" s="72"/>
      <c r="G1634" s="72"/>
      <c r="H1634" s="325">
        <f t="shared" si="493"/>
        <v>0</v>
      </c>
      <c r="I1634" s="71"/>
      <c r="J1634" s="303"/>
      <c r="K1634" s="303"/>
      <c r="L1634" s="303"/>
      <c r="M1634" s="304">
        <f t="shared" si="478"/>
        <v>0</v>
      </c>
      <c r="N1634" s="326" t="str">
        <f t="shared" si="494"/>
        <v/>
      </c>
      <c r="O1634" s="71"/>
      <c r="P1634" s="303"/>
      <c r="Q1634" s="214">
        <f t="shared" si="479"/>
        <v>0</v>
      </c>
      <c r="R1634" s="71"/>
      <c r="S1634" s="308"/>
      <c r="T1634" s="308"/>
      <c r="U1634" s="308"/>
      <c r="V1634" s="79"/>
      <c r="W1634" s="303"/>
      <c r="X1634" s="303"/>
      <c r="Y1634" s="309">
        <f t="shared" si="495"/>
        <v>0</v>
      </c>
      <c r="Z1634" s="73" t="s">
        <v>169</v>
      </c>
      <c r="AA1634" s="73" t="s">
        <v>169</v>
      </c>
      <c r="AB1634" s="317"/>
      <c r="AC1634" s="73" t="s">
        <v>169</v>
      </c>
      <c r="AD1634" s="73" t="s">
        <v>169</v>
      </c>
      <c r="AE1634" s="317"/>
      <c r="AF1634" s="73" t="s">
        <v>169</v>
      </c>
      <c r="AG1634" s="73" t="s">
        <v>169</v>
      </c>
      <c r="AH1634" s="317"/>
      <c r="AI1634" s="88">
        <f t="shared" si="480"/>
        <v>0</v>
      </c>
      <c r="AJ1634" s="312">
        <f t="shared" si="481"/>
        <v>0</v>
      </c>
      <c r="AK1634" s="27">
        <f t="shared" si="482"/>
        <v>0</v>
      </c>
      <c r="AL1634" s="27">
        <f t="shared" si="483"/>
        <v>0</v>
      </c>
      <c r="AM1634" s="27">
        <f t="shared" si="484"/>
        <v>0</v>
      </c>
      <c r="AN1634" s="77">
        <f t="shared" si="496"/>
        <v>0</v>
      </c>
      <c r="AP1634" s="27">
        <f t="shared" si="485"/>
        <v>0</v>
      </c>
      <c r="AQ1634" s="207">
        <f t="shared" si="486"/>
        <v>0</v>
      </c>
      <c r="AR1634" s="27">
        <f t="shared" si="487"/>
        <v>0</v>
      </c>
      <c r="AS1634" s="27">
        <f t="shared" si="488"/>
        <v>0</v>
      </c>
      <c r="AT1634" s="27">
        <f t="shared" si="489"/>
        <v>0</v>
      </c>
      <c r="AU1634" s="27">
        <f t="shared" si="490"/>
        <v>0</v>
      </c>
      <c r="AV1634" s="27">
        <f t="shared" si="491"/>
        <v>0</v>
      </c>
      <c r="AW1634" s="27">
        <f t="shared" si="492"/>
        <v>0</v>
      </c>
    </row>
    <row r="1635" spans="1:49">
      <c r="A1635" s="78">
        <v>1624</v>
      </c>
      <c r="B1635" s="69" t="s">
        <v>328</v>
      </c>
      <c r="C1635" s="314"/>
      <c r="D1635" s="72"/>
      <c r="E1635" s="180"/>
      <c r="F1635" s="72"/>
      <c r="G1635" s="72"/>
      <c r="H1635" s="325">
        <f t="shared" si="493"/>
        <v>0</v>
      </c>
      <c r="I1635" s="71"/>
      <c r="J1635" s="303"/>
      <c r="K1635" s="303"/>
      <c r="L1635" s="303"/>
      <c r="M1635" s="304">
        <f t="shared" si="478"/>
        <v>0</v>
      </c>
      <c r="N1635" s="326" t="str">
        <f t="shared" si="494"/>
        <v/>
      </c>
      <c r="O1635" s="71"/>
      <c r="P1635" s="303"/>
      <c r="Q1635" s="214">
        <f t="shared" si="479"/>
        <v>0</v>
      </c>
      <c r="R1635" s="71"/>
      <c r="S1635" s="308"/>
      <c r="T1635" s="308"/>
      <c r="U1635" s="308"/>
      <c r="V1635" s="79"/>
      <c r="W1635" s="303"/>
      <c r="X1635" s="303"/>
      <c r="Y1635" s="309">
        <f t="shared" si="495"/>
        <v>0</v>
      </c>
      <c r="Z1635" s="73" t="s">
        <v>169</v>
      </c>
      <c r="AA1635" s="73" t="s">
        <v>169</v>
      </c>
      <c r="AB1635" s="317"/>
      <c r="AC1635" s="73" t="s">
        <v>169</v>
      </c>
      <c r="AD1635" s="73" t="s">
        <v>169</v>
      </c>
      <c r="AE1635" s="317"/>
      <c r="AF1635" s="73" t="s">
        <v>169</v>
      </c>
      <c r="AG1635" s="73" t="s">
        <v>169</v>
      </c>
      <c r="AH1635" s="317"/>
      <c r="AI1635" s="88">
        <f t="shared" si="480"/>
        <v>0</v>
      </c>
      <c r="AJ1635" s="312">
        <f t="shared" si="481"/>
        <v>0</v>
      </c>
      <c r="AK1635" s="27">
        <f t="shared" si="482"/>
        <v>0</v>
      </c>
      <c r="AL1635" s="27">
        <f t="shared" si="483"/>
        <v>0</v>
      </c>
      <c r="AM1635" s="27">
        <f t="shared" si="484"/>
        <v>0</v>
      </c>
      <c r="AN1635" s="77">
        <f t="shared" si="496"/>
        <v>0</v>
      </c>
      <c r="AP1635" s="27">
        <f t="shared" si="485"/>
        <v>0</v>
      </c>
      <c r="AQ1635" s="207">
        <f t="shared" si="486"/>
        <v>0</v>
      </c>
      <c r="AR1635" s="27">
        <f t="shared" si="487"/>
        <v>0</v>
      </c>
      <c r="AS1635" s="27">
        <f t="shared" si="488"/>
        <v>0</v>
      </c>
      <c r="AT1635" s="27">
        <f t="shared" si="489"/>
        <v>0</v>
      </c>
      <c r="AU1635" s="27">
        <f t="shared" si="490"/>
        <v>0</v>
      </c>
      <c r="AV1635" s="27">
        <f t="shared" si="491"/>
        <v>0</v>
      </c>
      <c r="AW1635" s="27">
        <f t="shared" si="492"/>
        <v>0</v>
      </c>
    </row>
    <row r="1636" spans="1:49">
      <c r="A1636" s="78">
        <v>1625</v>
      </c>
      <c r="B1636" s="69" t="s">
        <v>328</v>
      </c>
      <c r="C1636" s="314"/>
      <c r="D1636" s="72"/>
      <c r="E1636" s="180"/>
      <c r="F1636" s="72"/>
      <c r="G1636" s="72"/>
      <c r="H1636" s="325">
        <f t="shared" si="493"/>
        <v>0</v>
      </c>
      <c r="I1636" s="71"/>
      <c r="J1636" s="303"/>
      <c r="K1636" s="303"/>
      <c r="L1636" s="303"/>
      <c r="M1636" s="304">
        <f t="shared" si="478"/>
        <v>0</v>
      </c>
      <c r="N1636" s="326" t="str">
        <f t="shared" si="494"/>
        <v/>
      </c>
      <c r="O1636" s="71"/>
      <c r="P1636" s="303"/>
      <c r="Q1636" s="214">
        <f t="shared" si="479"/>
        <v>0</v>
      </c>
      <c r="R1636" s="71"/>
      <c r="S1636" s="308"/>
      <c r="T1636" s="308"/>
      <c r="U1636" s="308"/>
      <c r="V1636" s="79"/>
      <c r="W1636" s="303"/>
      <c r="X1636" s="303"/>
      <c r="Y1636" s="309">
        <f t="shared" si="495"/>
        <v>0</v>
      </c>
      <c r="Z1636" s="73" t="s">
        <v>169</v>
      </c>
      <c r="AA1636" s="73" t="s">
        <v>169</v>
      </c>
      <c r="AB1636" s="317"/>
      <c r="AC1636" s="73" t="s">
        <v>169</v>
      </c>
      <c r="AD1636" s="73" t="s">
        <v>169</v>
      </c>
      <c r="AE1636" s="317"/>
      <c r="AF1636" s="73" t="s">
        <v>169</v>
      </c>
      <c r="AG1636" s="73" t="s">
        <v>169</v>
      </c>
      <c r="AH1636" s="317"/>
      <c r="AI1636" s="88">
        <f t="shared" si="480"/>
        <v>0</v>
      </c>
      <c r="AJ1636" s="312">
        <f t="shared" si="481"/>
        <v>0</v>
      </c>
      <c r="AK1636" s="27">
        <f t="shared" si="482"/>
        <v>0</v>
      </c>
      <c r="AL1636" s="27">
        <f t="shared" si="483"/>
        <v>0</v>
      </c>
      <c r="AM1636" s="27">
        <f t="shared" si="484"/>
        <v>0</v>
      </c>
      <c r="AN1636" s="77">
        <f t="shared" si="496"/>
        <v>0</v>
      </c>
      <c r="AP1636" s="27">
        <f t="shared" si="485"/>
        <v>0</v>
      </c>
      <c r="AQ1636" s="207">
        <f t="shared" si="486"/>
        <v>0</v>
      </c>
      <c r="AR1636" s="27">
        <f t="shared" si="487"/>
        <v>0</v>
      </c>
      <c r="AS1636" s="27">
        <f t="shared" si="488"/>
        <v>0</v>
      </c>
      <c r="AT1636" s="27">
        <f t="shared" si="489"/>
        <v>0</v>
      </c>
      <c r="AU1636" s="27">
        <f t="shared" si="490"/>
        <v>0</v>
      </c>
      <c r="AV1636" s="27">
        <f t="shared" si="491"/>
        <v>0</v>
      </c>
      <c r="AW1636" s="27">
        <f t="shared" si="492"/>
        <v>0</v>
      </c>
    </row>
    <row r="1637" spans="1:49">
      <c r="A1637" s="78">
        <v>1626</v>
      </c>
      <c r="B1637" s="69" t="s">
        <v>328</v>
      </c>
      <c r="C1637" s="314"/>
      <c r="D1637" s="72"/>
      <c r="E1637" s="180"/>
      <c r="F1637" s="72"/>
      <c r="G1637" s="72"/>
      <c r="H1637" s="325">
        <f t="shared" si="493"/>
        <v>0</v>
      </c>
      <c r="I1637" s="71"/>
      <c r="J1637" s="303"/>
      <c r="K1637" s="303"/>
      <c r="L1637" s="303"/>
      <c r="M1637" s="304">
        <f t="shared" si="478"/>
        <v>0</v>
      </c>
      <c r="N1637" s="326" t="str">
        <f t="shared" si="494"/>
        <v/>
      </c>
      <c r="O1637" s="71"/>
      <c r="P1637" s="303"/>
      <c r="Q1637" s="214">
        <f t="shared" si="479"/>
        <v>0</v>
      </c>
      <c r="R1637" s="71"/>
      <c r="S1637" s="308"/>
      <c r="T1637" s="308"/>
      <c r="U1637" s="308"/>
      <c r="V1637" s="79"/>
      <c r="W1637" s="303"/>
      <c r="X1637" s="303"/>
      <c r="Y1637" s="309">
        <f t="shared" si="495"/>
        <v>0</v>
      </c>
      <c r="Z1637" s="73" t="s">
        <v>169</v>
      </c>
      <c r="AA1637" s="73" t="s">
        <v>169</v>
      </c>
      <c r="AB1637" s="317"/>
      <c r="AC1637" s="73" t="s">
        <v>169</v>
      </c>
      <c r="AD1637" s="73" t="s">
        <v>169</v>
      </c>
      <c r="AE1637" s="317"/>
      <c r="AF1637" s="73" t="s">
        <v>169</v>
      </c>
      <c r="AG1637" s="73" t="s">
        <v>169</v>
      </c>
      <c r="AH1637" s="317"/>
      <c r="AI1637" s="88">
        <f t="shared" si="480"/>
        <v>0</v>
      </c>
      <c r="AJ1637" s="312">
        <f t="shared" si="481"/>
        <v>0</v>
      </c>
      <c r="AK1637" s="27">
        <f t="shared" si="482"/>
        <v>0</v>
      </c>
      <c r="AL1637" s="27">
        <f t="shared" si="483"/>
        <v>0</v>
      </c>
      <c r="AM1637" s="27">
        <f t="shared" si="484"/>
        <v>0</v>
      </c>
      <c r="AN1637" s="77">
        <f t="shared" si="496"/>
        <v>0</v>
      </c>
      <c r="AP1637" s="27">
        <f t="shared" si="485"/>
        <v>0</v>
      </c>
      <c r="AQ1637" s="207">
        <f t="shared" si="486"/>
        <v>0</v>
      </c>
      <c r="AR1637" s="27">
        <f t="shared" si="487"/>
        <v>0</v>
      </c>
      <c r="AS1637" s="27">
        <f t="shared" si="488"/>
        <v>0</v>
      </c>
      <c r="AT1637" s="27">
        <f t="shared" si="489"/>
        <v>0</v>
      </c>
      <c r="AU1637" s="27">
        <f t="shared" si="490"/>
        <v>0</v>
      </c>
      <c r="AV1637" s="27">
        <f t="shared" si="491"/>
        <v>0</v>
      </c>
      <c r="AW1637" s="27">
        <f t="shared" si="492"/>
        <v>0</v>
      </c>
    </row>
    <row r="1638" spans="1:49">
      <c r="A1638" s="78">
        <v>1627</v>
      </c>
      <c r="B1638" s="69" t="s">
        <v>328</v>
      </c>
      <c r="C1638" s="314"/>
      <c r="D1638" s="72"/>
      <c r="E1638" s="180"/>
      <c r="F1638" s="72"/>
      <c r="G1638" s="72"/>
      <c r="H1638" s="325">
        <f t="shared" si="493"/>
        <v>0</v>
      </c>
      <c r="I1638" s="71"/>
      <c r="J1638" s="303"/>
      <c r="K1638" s="303"/>
      <c r="L1638" s="303"/>
      <c r="M1638" s="304">
        <f t="shared" si="478"/>
        <v>0</v>
      </c>
      <c r="N1638" s="326" t="str">
        <f t="shared" si="494"/>
        <v/>
      </c>
      <c r="O1638" s="71"/>
      <c r="P1638" s="303"/>
      <c r="Q1638" s="214">
        <f t="shared" si="479"/>
        <v>0</v>
      </c>
      <c r="R1638" s="71"/>
      <c r="S1638" s="308"/>
      <c r="T1638" s="308"/>
      <c r="U1638" s="308"/>
      <c r="V1638" s="79"/>
      <c r="W1638" s="303"/>
      <c r="X1638" s="303"/>
      <c r="Y1638" s="309">
        <f t="shared" si="495"/>
        <v>0</v>
      </c>
      <c r="Z1638" s="73" t="s">
        <v>169</v>
      </c>
      <c r="AA1638" s="73" t="s">
        <v>169</v>
      </c>
      <c r="AB1638" s="317"/>
      <c r="AC1638" s="73" t="s">
        <v>169</v>
      </c>
      <c r="AD1638" s="73" t="s">
        <v>169</v>
      </c>
      <c r="AE1638" s="317"/>
      <c r="AF1638" s="73" t="s">
        <v>169</v>
      </c>
      <c r="AG1638" s="73" t="s">
        <v>169</v>
      </c>
      <c r="AH1638" s="317"/>
      <c r="AI1638" s="88">
        <f t="shared" si="480"/>
        <v>0</v>
      </c>
      <c r="AJ1638" s="312">
        <f t="shared" si="481"/>
        <v>0</v>
      </c>
      <c r="AK1638" s="27">
        <f t="shared" si="482"/>
        <v>0</v>
      </c>
      <c r="AL1638" s="27">
        <f t="shared" si="483"/>
        <v>0</v>
      </c>
      <c r="AM1638" s="27">
        <f t="shared" si="484"/>
        <v>0</v>
      </c>
      <c r="AN1638" s="77">
        <f t="shared" si="496"/>
        <v>0</v>
      </c>
      <c r="AP1638" s="27">
        <f t="shared" si="485"/>
        <v>0</v>
      </c>
      <c r="AQ1638" s="207">
        <f t="shared" si="486"/>
        <v>0</v>
      </c>
      <c r="AR1638" s="27">
        <f t="shared" si="487"/>
        <v>0</v>
      </c>
      <c r="AS1638" s="27">
        <f t="shared" si="488"/>
        <v>0</v>
      </c>
      <c r="AT1638" s="27">
        <f t="shared" si="489"/>
        <v>0</v>
      </c>
      <c r="AU1638" s="27">
        <f t="shared" si="490"/>
        <v>0</v>
      </c>
      <c r="AV1638" s="27">
        <f t="shared" si="491"/>
        <v>0</v>
      </c>
      <c r="AW1638" s="27">
        <f t="shared" si="492"/>
        <v>0</v>
      </c>
    </row>
    <row r="1639" spans="1:49">
      <c r="A1639" s="78">
        <v>1628</v>
      </c>
      <c r="B1639" s="69" t="s">
        <v>328</v>
      </c>
      <c r="C1639" s="314"/>
      <c r="D1639" s="72"/>
      <c r="E1639" s="180"/>
      <c r="F1639" s="72"/>
      <c r="G1639" s="72"/>
      <c r="H1639" s="325">
        <f t="shared" si="493"/>
        <v>0</v>
      </c>
      <c r="I1639" s="71"/>
      <c r="J1639" s="303"/>
      <c r="K1639" s="303"/>
      <c r="L1639" s="303"/>
      <c r="M1639" s="304">
        <f t="shared" si="478"/>
        <v>0</v>
      </c>
      <c r="N1639" s="326" t="str">
        <f t="shared" si="494"/>
        <v/>
      </c>
      <c r="O1639" s="71"/>
      <c r="P1639" s="303"/>
      <c r="Q1639" s="214">
        <f t="shared" si="479"/>
        <v>0</v>
      </c>
      <c r="R1639" s="71"/>
      <c r="S1639" s="308"/>
      <c r="T1639" s="308"/>
      <c r="U1639" s="308"/>
      <c r="V1639" s="79"/>
      <c r="W1639" s="303"/>
      <c r="X1639" s="303"/>
      <c r="Y1639" s="309">
        <f t="shared" si="495"/>
        <v>0</v>
      </c>
      <c r="Z1639" s="73" t="s">
        <v>169</v>
      </c>
      <c r="AA1639" s="73" t="s">
        <v>169</v>
      </c>
      <c r="AB1639" s="317"/>
      <c r="AC1639" s="73" t="s">
        <v>169</v>
      </c>
      <c r="AD1639" s="73" t="s">
        <v>169</v>
      </c>
      <c r="AE1639" s="317"/>
      <c r="AF1639" s="73" t="s">
        <v>169</v>
      </c>
      <c r="AG1639" s="73" t="s">
        <v>169</v>
      </c>
      <c r="AH1639" s="317"/>
      <c r="AI1639" s="88">
        <f t="shared" si="480"/>
        <v>0</v>
      </c>
      <c r="AJ1639" s="312">
        <f t="shared" si="481"/>
        <v>0</v>
      </c>
      <c r="AK1639" s="27">
        <f t="shared" si="482"/>
        <v>0</v>
      </c>
      <c r="AL1639" s="27">
        <f t="shared" si="483"/>
        <v>0</v>
      </c>
      <c r="AM1639" s="27">
        <f t="shared" si="484"/>
        <v>0</v>
      </c>
      <c r="AN1639" s="77">
        <f t="shared" si="496"/>
        <v>0</v>
      </c>
      <c r="AP1639" s="27">
        <f t="shared" si="485"/>
        <v>0</v>
      </c>
      <c r="AQ1639" s="207">
        <f t="shared" si="486"/>
        <v>0</v>
      </c>
      <c r="AR1639" s="27">
        <f t="shared" si="487"/>
        <v>0</v>
      </c>
      <c r="AS1639" s="27">
        <f t="shared" si="488"/>
        <v>0</v>
      </c>
      <c r="AT1639" s="27">
        <f t="shared" si="489"/>
        <v>0</v>
      </c>
      <c r="AU1639" s="27">
        <f t="shared" si="490"/>
        <v>0</v>
      </c>
      <c r="AV1639" s="27">
        <f t="shared" si="491"/>
        <v>0</v>
      </c>
      <c r="AW1639" s="27">
        <f t="shared" si="492"/>
        <v>0</v>
      </c>
    </row>
    <row r="1640" spans="1:49">
      <c r="A1640" s="78">
        <v>1629</v>
      </c>
      <c r="B1640" s="69" t="s">
        <v>328</v>
      </c>
      <c r="C1640" s="314"/>
      <c r="D1640" s="72"/>
      <c r="E1640" s="180"/>
      <c r="F1640" s="72"/>
      <c r="G1640" s="72"/>
      <c r="H1640" s="325">
        <f t="shared" si="493"/>
        <v>0</v>
      </c>
      <c r="I1640" s="71"/>
      <c r="J1640" s="303"/>
      <c r="K1640" s="303"/>
      <c r="L1640" s="303"/>
      <c r="M1640" s="304">
        <f t="shared" si="478"/>
        <v>0</v>
      </c>
      <c r="N1640" s="326" t="str">
        <f t="shared" si="494"/>
        <v/>
      </c>
      <c r="O1640" s="71"/>
      <c r="P1640" s="303"/>
      <c r="Q1640" s="214">
        <f t="shared" si="479"/>
        <v>0</v>
      </c>
      <c r="R1640" s="71"/>
      <c r="S1640" s="308"/>
      <c r="T1640" s="308"/>
      <c r="U1640" s="308"/>
      <c r="V1640" s="79"/>
      <c r="W1640" s="303"/>
      <c r="X1640" s="303"/>
      <c r="Y1640" s="309">
        <f t="shared" si="495"/>
        <v>0</v>
      </c>
      <c r="Z1640" s="73" t="s">
        <v>169</v>
      </c>
      <c r="AA1640" s="73" t="s">
        <v>169</v>
      </c>
      <c r="AB1640" s="317"/>
      <c r="AC1640" s="73" t="s">
        <v>169</v>
      </c>
      <c r="AD1640" s="73" t="s">
        <v>169</v>
      </c>
      <c r="AE1640" s="317"/>
      <c r="AF1640" s="73" t="s">
        <v>169</v>
      </c>
      <c r="AG1640" s="73" t="s">
        <v>169</v>
      </c>
      <c r="AH1640" s="317"/>
      <c r="AI1640" s="88">
        <f t="shared" si="480"/>
        <v>0</v>
      </c>
      <c r="AJ1640" s="312">
        <f t="shared" si="481"/>
        <v>0</v>
      </c>
      <c r="AK1640" s="27">
        <f t="shared" si="482"/>
        <v>0</v>
      </c>
      <c r="AL1640" s="27">
        <f t="shared" si="483"/>
        <v>0</v>
      </c>
      <c r="AM1640" s="27">
        <f t="shared" si="484"/>
        <v>0</v>
      </c>
      <c r="AN1640" s="77">
        <f t="shared" si="496"/>
        <v>0</v>
      </c>
      <c r="AP1640" s="27">
        <f t="shared" si="485"/>
        <v>0</v>
      </c>
      <c r="AQ1640" s="207">
        <f t="shared" si="486"/>
        <v>0</v>
      </c>
      <c r="AR1640" s="27">
        <f t="shared" si="487"/>
        <v>0</v>
      </c>
      <c r="AS1640" s="27">
        <f t="shared" si="488"/>
        <v>0</v>
      </c>
      <c r="AT1640" s="27">
        <f t="shared" si="489"/>
        <v>0</v>
      </c>
      <c r="AU1640" s="27">
        <f t="shared" si="490"/>
        <v>0</v>
      </c>
      <c r="AV1640" s="27">
        <f t="shared" si="491"/>
        <v>0</v>
      </c>
      <c r="AW1640" s="27">
        <f t="shared" si="492"/>
        <v>0</v>
      </c>
    </row>
    <row r="1641" spans="1:49">
      <c r="A1641" s="78">
        <v>1630</v>
      </c>
      <c r="B1641" s="69" t="s">
        <v>328</v>
      </c>
      <c r="C1641" s="314"/>
      <c r="D1641" s="72"/>
      <c r="E1641" s="180"/>
      <c r="F1641" s="72"/>
      <c r="G1641" s="72"/>
      <c r="H1641" s="325">
        <f t="shared" si="493"/>
        <v>0</v>
      </c>
      <c r="I1641" s="71"/>
      <c r="J1641" s="303"/>
      <c r="K1641" s="303"/>
      <c r="L1641" s="303"/>
      <c r="M1641" s="304">
        <f t="shared" si="478"/>
        <v>0</v>
      </c>
      <c r="N1641" s="326" t="str">
        <f t="shared" si="494"/>
        <v/>
      </c>
      <c r="O1641" s="71"/>
      <c r="P1641" s="303"/>
      <c r="Q1641" s="214">
        <f t="shared" si="479"/>
        <v>0</v>
      </c>
      <c r="R1641" s="71"/>
      <c r="S1641" s="308"/>
      <c r="T1641" s="308"/>
      <c r="U1641" s="308"/>
      <c r="V1641" s="79"/>
      <c r="W1641" s="303"/>
      <c r="X1641" s="303"/>
      <c r="Y1641" s="309">
        <f t="shared" si="495"/>
        <v>0</v>
      </c>
      <c r="Z1641" s="73" t="s">
        <v>169</v>
      </c>
      <c r="AA1641" s="73" t="s">
        <v>169</v>
      </c>
      <c r="AB1641" s="317"/>
      <c r="AC1641" s="73" t="s">
        <v>169</v>
      </c>
      <c r="AD1641" s="73" t="s">
        <v>169</v>
      </c>
      <c r="AE1641" s="317"/>
      <c r="AF1641" s="73" t="s">
        <v>169</v>
      </c>
      <c r="AG1641" s="73" t="s">
        <v>169</v>
      </c>
      <c r="AH1641" s="317"/>
      <c r="AI1641" s="88">
        <f t="shared" si="480"/>
        <v>0</v>
      </c>
      <c r="AJ1641" s="312">
        <f t="shared" si="481"/>
        <v>0</v>
      </c>
      <c r="AK1641" s="27">
        <f t="shared" si="482"/>
        <v>0</v>
      </c>
      <c r="AL1641" s="27">
        <f t="shared" si="483"/>
        <v>0</v>
      </c>
      <c r="AM1641" s="27">
        <f t="shared" si="484"/>
        <v>0</v>
      </c>
      <c r="AN1641" s="77">
        <f t="shared" si="496"/>
        <v>0</v>
      </c>
      <c r="AP1641" s="27">
        <f t="shared" si="485"/>
        <v>0</v>
      </c>
      <c r="AQ1641" s="207">
        <f t="shared" si="486"/>
        <v>0</v>
      </c>
      <c r="AR1641" s="27">
        <f t="shared" si="487"/>
        <v>0</v>
      </c>
      <c r="AS1641" s="27">
        <f t="shared" si="488"/>
        <v>0</v>
      </c>
      <c r="AT1641" s="27">
        <f t="shared" si="489"/>
        <v>0</v>
      </c>
      <c r="AU1641" s="27">
        <f t="shared" si="490"/>
        <v>0</v>
      </c>
      <c r="AV1641" s="27">
        <f t="shared" si="491"/>
        <v>0</v>
      </c>
      <c r="AW1641" s="27">
        <f t="shared" si="492"/>
        <v>0</v>
      </c>
    </row>
    <row r="1642" spans="1:49">
      <c r="A1642" s="78">
        <v>1631</v>
      </c>
      <c r="B1642" s="69" t="s">
        <v>328</v>
      </c>
      <c r="C1642" s="314"/>
      <c r="D1642" s="72"/>
      <c r="E1642" s="180"/>
      <c r="F1642" s="72"/>
      <c r="G1642" s="72"/>
      <c r="H1642" s="325">
        <f t="shared" si="493"/>
        <v>0</v>
      </c>
      <c r="I1642" s="71"/>
      <c r="J1642" s="303"/>
      <c r="K1642" s="303"/>
      <c r="L1642" s="303"/>
      <c r="M1642" s="304">
        <f t="shared" si="478"/>
        <v>0</v>
      </c>
      <c r="N1642" s="326" t="str">
        <f t="shared" si="494"/>
        <v/>
      </c>
      <c r="O1642" s="71"/>
      <c r="P1642" s="303"/>
      <c r="Q1642" s="214">
        <f t="shared" si="479"/>
        <v>0</v>
      </c>
      <c r="R1642" s="71"/>
      <c r="S1642" s="308"/>
      <c r="T1642" s="308"/>
      <c r="U1642" s="308"/>
      <c r="V1642" s="79"/>
      <c r="W1642" s="303"/>
      <c r="X1642" s="303"/>
      <c r="Y1642" s="309">
        <f t="shared" si="495"/>
        <v>0</v>
      </c>
      <c r="Z1642" s="73" t="s">
        <v>169</v>
      </c>
      <c r="AA1642" s="73" t="s">
        <v>169</v>
      </c>
      <c r="AB1642" s="317"/>
      <c r="AC1642" s="73" t="s">
        <v>169</v>
      </c>
      <c r="AD1642" s="73" t="s">
        <v>169</v>
      </c>
      <c r="AE1642" s="317"/>
      <c r="AF1642" s="73" t="s">
        <v>169</v>
      </c>
      <c r="AG1642" s="73" t="s">
        <v>169</v>
      </c>
      <c r="AH1642" s="317"/>
      <c r="AI1642" s="88">
        <f t="shared" si="480"/>
        <v>0</v>
      </c>
      <c r="AJ1642" s="312">
        <f t="shared" si="481"/>
        <v>0</v>
      </c>
      <c r="AK1642" s="27">
        <f t="shared" si="482"/>
        <v>0</v>
      </c>
      <c r="AL1642" s="27">
        <f t="shared" si="483"/>
        <v>0</v>
      </c>
      <c r="AM1642" s="27">
        <f t="shared" si="484"/>
        <v>0</v>
      </c>
      <c r="AN1642" s="77">
        <f t="shared" si="496"/>
        <v>0</v>
      </c>
      <c r="AP1642" s="27">
        <f t="shared" si="485"/>
        <v>0</v>
      </c>
      <c r="AQ1642" s="207">
        <f t="shared" si="486"/>
        <v>0</v>
      </c>
      <c r="AR1642" s="27">
        <f t="shared" si="487"/>
        <v>0</v>
      </c>
      <c r="AS1642" s="27">
        <f t="shared" si="488"/>
        <v>0</v>
      </c>
      <c r="AT1642" s="27">
        <f t="shared" si="489"/>
        <v>0</v>
      </c>
      <c r="AU1642" s="27">
        <f t="shared" si="490"/>
        <v>0</v>
      </c>
      <c r="AV1642" s="27">
        <f t="shared" si="491"/>
        <v>0</v>
      </c>
      <c r="AW1642" s="27">
        <f t="shared" si="492"/>
        <v>0</v>
      </c>
    </row>
    <row r="1643" spans="1:49">
      <c r="A1643" s="78">
        <v>1632</v>
      </c>
      <c r="B1643" s="69" t="s">
        <v>328</v>
      </c>
      <c r="C1643" s="314"/>
      <c r="D1643" s="72"/>
      <c r="E1643" s="180"/>
      <c r="F1643" s="72"/>
      <c r="G1643" s="72"/>
      <c r="H1643" s="325">
        <f t="shared" si="493"/>
        <v>0</v>
      </c>
      <c r="I1643" s="71"/>
      <c r="J1643" s="303"/>
      <c r="K1643" s="303"/>
      <c r="L1643" s="303"/>
      <c r="M1643" s="304">
        <f t="shared" si="478"/>
        <v>0</v>
      </c>
      <c r="N1643" s="326" t="str">
        <f t="shared" si="494"/>
        <v/>
      </c>
      <c r="O1643" s="71"/>
      <c r="P1643" s="303"/>
      <c r="Q1643" s="214">
        <f t="shared" si="479"/>
        <v>0</v>
      </c>
      <c r="R1643" s="71"/>
      <c r="S1643" s="308"/>
      <c r="T1643" s="308"/>
      <c r="U1643" s="308"/>
      <c r="V1643" s="79"/>
      <c r="W1643" s="303"/>
      <c r="X1643" s="303"/>
      <c r="Y1643" s="309">
        <f t="shared" si="495"/>
        <v>0</v>
      </c>
      <c r="Z1643" s="73" t="s">
        <v>169</v>
      </c>
      <c r="AA1643" s="73" t="s">
        <v>169</v>
      </c>
      <c r="AB1643" s="317"/>
      <c r="AC1643" s="73" t="s">
        <v>169</v>
      </c>
      <c r="AD1643" s="73" t="s">
        <v>169</v>
      </c>
      <c r="AE1643" s="317"/>
      <c r="AF1643" s="73" t="s">
        <v>169</v>
      </c>
      <c r="AG1643" s="73" t="s">
        <v>169</v>
      </c>
      <c r="AH1643" s="317"/>
      <c r="AI1643" s="88">
        <f t="shared" si="480"/>
        <v>0</v>
      </c>
      <c r="AJ1643" s="312">
        <f t="shared" si="481"/>
        <v>0</v>
      </c>
      <c r="AK1643" s="27">
        <f t="shared" si="482"/>
        <v>0</v>
      </c>
      <c r="AL1643" s="27">
        <f t="shared" si="483"/>
        <v>0</v>
      </c>
      <c r="AM1643" s="27">
        <f t="shared" si="484"/>
        <v>0</v>
      </c>
      <c r="AN1643" s="77">
        <f t="shared" si="496"/>
        <v>0</v>
      </c>
      <c r="AP1643" s="27">
        <f t="shared" si="485"/>
        <v>0</v>
      </c>
      <c r="AQ1643" s="207">
        <f t="shared" si="486"/>
        <v>0</v>
      </c>
      <c r="AR1643" s="27">
        <f t="shared" si="487"/>
        <v>0</v>
      </c>
      <c r="AS1643" s="27">
        <f t="shared" si="488"/>
        <v>0</v>
      </c>
      <c r="AT1643" s="27">
        <f t="shared" si="489"/>
        <v>0</v>
      </c>
      <c r="AU1643" s="27">
        <f t="shared" si="490"/>
        <v>0</v>
      </c>
      <c r="AV1643" s="27">
        <f t="shared" si="491"/>
        <v>0</v>
      </c>
      <c r="AW1643" s="27">
        <f t="shared" si="492"/>
        <v>0</v>
      </c>
    </row>
    <row r="1644" spans="1:49">
      <c r="A1644" s="78">
        <v>1633</v>
      </c>
      <c r="B1644" s="69" t="s">
        <v>328</v>
      </c>
      <c r="C1644" s="314"/>
      <c r="D1644" s="72"/>
      <c r="E1644" s="180"/>
      <c r="F1644" s="72"/>
      <c r="G1644" s="72"/>
      <c r="H1644" s="325">
        <f t="shared" si="493"/>
        <v>0</v>
      </c>
      <c r="I1644" s="71"/>
      <c r="J1644" s="303"/>
      <c r="K1644" s="303"/>
      <c r="L1644" s="303"/>
      <c r="M1644" s="304">
        <f t="shared" si="478"/>
        <v>0</v>
      </c>
      <c r="N1644" s="326" t="str">
        <f t="shared" si="494"/>
        <v/>
      </c>
      <c r="O1644" s="71"/>
      <c r="P1644" s="303"/>
      <c r="Q1644" s="214">
        <f t="shared" si="479"/>
        <v>0</v>
      </c>
      <c r="R1644" s="71"/>
      <c r="S1644" s="308"/>
      <c r="T1644" s="308"/>
      <c r="U1644" s="308"/>
      <c r="V1644" s="79"/>
      <c r="W1644" s="303"/>
      <c r="X1644" s="303"/>
      <c r="Y1644" s="309">
        <f t="shared" si="495"/>
        <v>0</v>
      </c>
      <c r="Z1644" s="73" t="s">
        <v>169</v>
      </c>
      <c r="AA1644" s="73" t="s">
        <v>169</v>
      </c>
      <c r="AB1644" s="317"/>
      <c r="AC1644" s="73" t="s">
        <v>169</v>
      </c>
      <c r="AD1644" s="73" t="s">
        <v>169</v>
      </c>
      <c r="AE1644" s="317"/>
      <c r="AF1644" s="73" t="s">
        <v>169</v>
      </c>
      <c r="AG1644" s="73" t="s">
        <v>169</v>
      </c>
      <c r="AH1644" s="317"/>
      <c r="AI1644" s="88">
        <f t="shared" si="480"/>
        <v>0</v>
      </c>
      <c r="AJ1644" s="312">
        <f t="shared" si="481"/>
        <v>0</v>
      </c>
      <c r="AK1644" s="27">
        <f t="shared" si="482"/>
        <v>0</v>
      </c>
      <c r="AL1644" s="27">
        <f t="shared" si="483"/>
        <v>0</v>
      </c>
      <c r="AM1644" s="27">
        <f t="shared" si="484"/>
        <v>0</v>
      </c>
      <c r="AN1644" s="77">
        <f t="shared" si="496"/>
        <v>0</v>
      </c>
      <c r="AP1644" s="27">
        <f t="shared" si="485"/>
        <v>0</v>
      </c>
      <c r="AQ1644" s="207">
        <f t="shared" si="486"/>
        <v>0</v>
      </c>
      <c r="AR1644" s="27">
        <f t="shared" si="487"/>
        <v>0</v>
      </c>
      <c r="AS1644" s="27">
        <f t="shared" si="488"/>
        <v>0</v>
      </c>
      <c r="AT1644" s="27">
        <f t="shared" si="489"/>
        <v>0</v>
      </c>
      <c r="AU1644" s="27">
        <f t="shared" si="490"/>
        <v>0</v>
      </c>
      <c r="AV1644" s="27">
        <f t="shared" si="491"/>
        <v>0</v>
      </c>
      <c r="AW1644" s="27">
        <f t="shared" si="492"/>
        <v>0</v>
      </c>
    </row>
    <row r="1645" spans="1:49">
      <c r="A1645" s="78">
        <v>1634</v>
      </c>
      <c r="B1645" s="69" t="s">
        <v>328</v>
      </c>
      <c r="C1645" s="314"/>
      <c r="D1645" s="72"/>
      <c r="E1645" s="180"/>
      <c r="F1645" s="72"/>
      <c r="G1645" s="72"/>
      <c r="H1645" s="325">
        <f t="shared" si="493"/>
        <v>0</v>
      </c>
      <c r="I1645" s="71"/>
      <c r="J1645" s="303"/>
      <c r="K1645" s="303"/>
      <c r="L1645" s="303"/>
      <c r="M1645" s="304">
        <f t="shared" si="478"/>
        <v>0</v>
      </c>
      <c r="N1645" s="326" t="str">
        <f t="shared" si="494"/>
        <v/>
      </c>
      <c r="O1645" s="71"/>
      <c r="P1645" s="303"/>
      <c r="Q1645" s="214">
        <f t="shared" si="479"/>
        <v>0</v>
      </c>
      <c r="R1645" s="71"/>
      <c r="S1645" s="308"/>
      <c r="T1645" s="308"/>
      <c r="U1645" s="308"/>
      <c r="V1645" s="79"/>
      <c r="W1645" s="303"/>
      <c r="X1645" s="303"/>
      <c r="Y1645" s="309">
        <f t="shared" si="495"/>
        <v>0</v>
      </c>
      <c r="Z1645" s="73" t="s">
        <v>169</v>
      </c>
      <c r="AA1645" s="73" t="s">
        <v>169</v>
      </c>
      <c r="AB1645" s="317"/>
      <c r="AC1645" s="73" t="s">
        <v>169</v>
      </c>
      <c r="AD1645" s="73" t="s">
        <v>169</v>
      </c>
      <c r="AE1645" s="317"/>
      <c r="AF1645" s="73" t="s">
        <v>169</v>
      </c>
      <c r="AG1645" s="73" t="s">
        <v>169</v>
      </c>
      <c r="AH1645" s="317"/>
      <c r="AI1645" s="88">
        <f t="shared" si="480"/>
        <v>0</v>
      </c>
      <c r="AJ1645" s="312">
        <f t="shared" si="481"/>
        <v>0</v>
      </c>
      <c r="AK1645" s="27">
        <f t="shared" si="482"/>
        <v>0</v>
      </c>
      <c r="AL1645" s="27">
        <f t="shared" si="483"/>
        <v>0</v>
      </c>
      <c r="AM1645" s="27">
        <f t="shared" si="484"/>
        <v>0</v>
      </c>
      <c r="AN1645" s="77">
        <f t="shared" si="496"/>
        <v>0</v>
      </c>
      <c r="AP1645" s="27">
        <f t="shared" si="485"/>
        <v>0</v>
      </c>
      <c r="AQ1645" s="207">
        <f t="shared" si="486"/>
        <v>0</v>
      </c>
      <c r="AR1645" s="27">
        <f t="shared" si="487"/>
        <v>0</v>
      </c>
      <c r="AS1645" s="27">
        <f t="shared" si="488"/>
        <v>0</v>
      </c>
      <c r="AT1645" s="27">
        <f t="shared" si="489"/>
        <v>0</v>
      </c>
      <c r="AU1645" s="27">
        <f t="shared" si="490"/>
        <v>0</v>
      </c>
      <c r="AV1645" s="27">
        <f t="shared" si="491"/>
        <v>0</v>
      </c>
      <c r="AW1645" s="27">
        <f t="shared" si="492"/>
        <v>0</v>
      </c>
    </row>
    <row r="1646" spans="1:49">
      <c r="A1646" s="78">
        <v>1635</v>
      </c>
      <c r="B1646" s="69" t="s">
        <v>328</v>
      </c>
      <c r="C1646" s="314"/>
      <c r="D1646" s="72"/>
      <c r="E1646" s="180"/>
      <c r="F1646" s="72"/>
      <c r="G1646" s="72"/>
      <c r="H1646" s="325">
        <f t="shared" si="493"/>
        <v>0</v>
      </c>
      <c r="I1646" s="71"/>
      <c r="J1646" s="303"/>
      <c r="K1646" s="303"/>
      <c r="L1646" s="303"/>
      <c r="M1646" s="304">
        <f t="shared" si="478"/>
        <v>0</v>
      </c>
      <c r="N1646" s="326" t="str">
        <f t="shared" si="494"/>
        <v/>
      </c>
      <c r="O1646" s="71"/>
      <c r="P1646" s="303"/>
      <c r="Q1646" s="214">
        <f t="shared" si="479"/>
        <v>0</v>
      </c>
      <c r="R1646" s="71"/>
      <c r="S1646" s="308"/>
      <c r="T1646" s="308"/>
      <c r="U1646" s="308"/>
      <c r="V1646" s="79"/>
      <c r="W1646" s="303"/>
      <c r="X1646" s="303"/>
      <c r="Y1646" s="309">
        <f t="shared" si="495"/>
        <v>0</v>
      </c>
      <c r="Z1646" s="73" t="s">
        <v>169</v>
      </c>
      <c r="AA1646" s="73" t="s">
        <v>169</v>
      </c>
      <c r="AB1646" s="317"/>
      <c r="AC1646" s="73" t="s">
        <v>169</v>
      </c>
      <c r="AD1646" s="73" t="s">
        <v>169</v>
      </c>
      <c r="AE1646" s="317"/>
      <c r="AF1646" s="73" t="s">
        <v>169</v>
      </c>
      <c r="AG1646" s="73" t="s">
        <v>169</v>
      </c>
      <c r="AH1646" s="317"/>
      <c r="AI1646" s="88">
        <f t="shared" si="480"/>
        <v>0</v>
      </c>
      <c r="AJ1646" s="312">
        <f t="shared" si="481"/>
        <v>0</v>
      </c>
      <c r="AK1646" s="27">
        <f t="shared" si="482"/>
        <v>0</v>
      </c>
      <c r="AL1646" s="27">
        <f t="shared" si="483"/>
        <v>0</v>
      </c>
      <c r="AM1646" s="27">
        <f t="shared" si="484"/>
        <v>0</v>
      </c>
      <c r="AN1646" s="77">
        <f t="shared" si="496"/>
        <v>0</v>
      </c>
      <c r="AP1646" s="27">
        <f t="shared" si="485"/>
        <v>0</v>
      </c>
      <c r="AQ1646" s="207">
        <f t="shared" si="486"/>
        <v>0</v>
      </c>
      <c r="AR1646" s="27">
        <f t="shared" si="487"/>
        <v>0</v>
      </c>
      <c r="AS1646" s="27">
        <f t="shared" si="488"/>
        <v>0</v>
      </c>
      <c r="AT1646" s="27">
        <f t="shared" si="489"/>
        <v>0</v>
      </c>
      <c r="AU1646" s="27">
        <f t="shared" si="490"/>
        <v>0</v>
      </c>
      <c r="AV1646" s="27">
        <f t="shared" si="491"/>
        <v>0</v>
      </c>
      <c r="AW1646" s="27">
        <f t="shared" si="492"/>
        <v>0</v>
      </c>
    </row>
    <row r="1647" spans="1:49">
      <c r="A1647" s="78">
        <v>1636</v>
      </c>
      <c r="B1647" s="69" t="s">
        <v>328</v>
      </c>
      <c r="C1647" s="314"/>
      <c r="D1647" s="72"/>
      <c r="E1647" s="180"/>
      <c r="F1647" s="72"/>
      <c r="G1647" s="72"/>
      <c r="H1647" s="325">
        <f t="shared" si="493"/>
        <v>0</v>
      </c>
      <c r="I1647" s="71"/>
      <c r="J1647" s="303"/>
      <c r="K1647" s="303"/>
      <c r="L1647" s="303"/>
      <c r="M1647" s="304">
        <f t="shared" si="478"/>
        <v>0</v>
      </c>
      <c r="N1647" s="326" t="str">
        <f t="shared" si="494"/>
        <v/>
      </c>
      <c r="O1647" s="71"/>
      <c r="P1647" s="303"/>
      <c r="Q1647" s="214">
        <f t="shared" si="479"/>
        <v>0</v>
      </c>
      <c r="R1647" s="71"/>
      <c r="S1647" s="308"/>
      <c r="T1647" s="308"/>
      <c r="U1647" s="308"/>
      <c r="V1647" s="79"/>
      <c r="W1647" s="303"/>
      <c r="X1647" s="303"/>
      <c r="Y1647" s="309">
        <f t="shared" si="495"/>
        <v>0</v>
      </c>
      <c r="Z1647" s="73" t="s">
        <v>169</v>
      </c>
      <c r="AA1647" s="73" t="s">
        <v>169</v>
      </c>
      <c r="AB1647" s="317"/>
      <c r="AC1647" s="73" t="s">
        <v>169</v>
      </c>
      <c r="AD1647" s="73" t="s">
        <v>169</v>
      </c>
      <c r="AE1647" s="317"/>
      <c r="AF1647" s="73" t="s">
        <v>169</v>
      </c>
      <c r="AG1647" s="73" t="s">
        <v>169</v>
      </c>
      <c r="AH1647" s="317"/>
      <c r="AI1647" s="88">
        <f t="shared" si="480"/>
        <v>0</v>
      </c>
      <c r="AJ1647" s="312">
        <f t="shared" si="481"/>
        <v>0</v>
      </c>
      <c r="AK1647" s="27">
        <f t="shared" si="482"/>
        <v>0</v>
      </c>
      <c r="AL1647" s="27">
        <f t="shared" si="483"/>
        <v>0</v>
      </c>
      <c r="AM1647" s="27">
        <f t="shared" si="484"/>
        <v>0</v>
      </c>
      <c r="AN1647" s="77">
        <f t="shared" si="496"/>
        <v>0</v>
      </c>
      <c r="AP1647" s="27">
        <f t="shared" si="485"/>
        <v>0</v>
      </c>
      <c r="AQ1647" s="207">
        <f t="shared" si="486"/>
        <v>0</v>
      </c>
      <c r="AR1647" s="27">
        <f t="shared" si="487"/>
        <v>0</v>
      </c>
      <c r="AS1647" s="27">
        <f t="shared" si="488"/>
        <v>0</v>
      </c>
      <c r="AT1647" s="27">
        <f t="shared" si="489"/>
        <v>0</v>
      </c>
      <c r="AU1647" s="27">
        <f t="shared" si="490"/>
        <v>0</v>
      </c>
      <c r="AV1647" s="27">
        <f t="shared" si="491"/>
        <v>0</v>
      </c>
      <c r="AW1647" s="27">
        <f t="shared" si="492"/>
        <v>0</v>
      </c>
    </row>
    <row r="1648" spans="1:49">
      <c r="A1648" s="78">
        <v>1637</v>
      </c>
      <c r="B1648" s="69" t="s">
        <v>328</v>
      </c>
      <c r="C1648" s="314"/>
      <c r="D1648" s="72"/>
      <c r="E1648" s="180"/>
      <c r="F1648" s="72"/>
      <c r="G1648" s="72"/>
      <c r="H1648" s="325">
        <f t="shared" si="493"/>
        <v>0</v>
      </c>
      <c r="I1648" s="71"/>
      <c r="J1648" s="303"/>
      <c r="K1648" s="303"/>
      <c r="L1648" s="303"/>
      <c r="M1648" s="304">
        <f t="shared" si="478"/>
        <v>0</v>
      </c>
      <c r="N1648" s="326" t="str">
        <f t="shared" si="494"/>
        <v/>
      </c>
      <c r="O1648" s="71"/>
      <c r="P1648" s="303"/>
      <c r="Q1648" s="214">
        <f t="shared" si="479"/>
        <v>0</v>
      </c>
      <c r="R1648" s="71"/>
      <c r="S1648" s="308"/>
      <c r="T1648" s="308"/>
      <c r="U1648" s="308"/>
      <c r="V1648" s="79"/>
      <c r="W1648" s="303"/>
      <c r="X1648" s="303"/>
      <c r="Y1648" s="309">
        <f t="shared" si="495"/>
        <v>0</v>
      </c>
      <c r="Z1648" s="73" t="s">
        <v>169</v>
      </c>
      <c r="AA1648" s="73" t="s">
        <v>169</v>
      </c>
      <c r="AB1648" s="317"/>
      <c r="AC1648" s="73" t="s">
        <v>169</v>
      </c>
      <c r="AD1648" s="73" t="s">
        <v>169</v>
      </c>
      <c r="AE1648" s="317"/>
      <c r="AF1648" s="73" t="s">
        <v>169</v>
      </c>
      <c r="AG1648" s="73" t="s">
        <v>169</v>
      </c>
      <c r="AH1648" s="317"/>
      <c r="AI1648" s="88">
        <f t="shared" si="480"/>
        <v>0</v>
      </c>
      <c r="AJ1648" s="312">
        <f t="shared" si="481"/>
        <v>0</v>
      </c>
      <c r="AK1648" s="27">
        <f t="shared" si="482"/>
        <v>0</v>
      </c>
      <c r="AL1648" s="27">
        <f t="shared" si="483"/>
        <v>0</v>
      </c>
      <c r="AM1648" s="27">
        <f t="shared" si="484"/>
        <v>0</v>
      </c>
      <c r="AN1648" s="77">
        <f t="shared" si="496"/>
        <v>0</v>
      </c>
      <c r="AP1648" s="27">
        <f t="shared" si="485"/>
        <v>0</v>
      </c>
      <c r="AQ1648" s="207">
        <f t="shared" si="486"/>
        <v>0</v>
      </c>
      <c r="AR1648" s="27">
        <f t="shared" si="487"/>
        <v>0</v>
      </c>
      <c r="AS1648" s="27">
        <f t="shared" si="488"/>
        <v>0</v>
      </c>
      <c r="AT1648" s="27">
        <f t="shared" si="489"/>
        <v>0</v>
      </c>
      <c r="AU1648" s="27">
        <f t="shared" si="490"/>
        <v>0</v>
      </c>
      <c r="AV1648" s="27">
        <f t="shared" si="491"/>
        <v>0</v>
      </c>
      <c r="AW1648" s="27">
        <f t="shared" si="492"/>
        <v>0</v>
      </c>
    </row>
    <row r="1649" spans="1:49">
      <c r="A1649" s="78">
        <v>1638</v>
      </c>
      <c r="B1649" s="69" t="s">
        <v>328</v>
      </c>
      <c r="C1649" s="314"/>
      <c r="D1649" s="72"/>
      <c r="E1649" s="180"/>
      <c r="F1649" s="72"/>
      <c r="G1649" s="72"/>
      <c r="H1649" s="325">
        <f t="shared" si="493"/>
        <v>0</v>
      </c>
      <c r="I1649" s="71"/>
      <c r="J1649" s="303"/>
      <c r="K1649" s="303"/>
      <c r="L1649" s="303"/>
      <c r="M1649" s="304">
        <f t="shared" si="478"/>
        <v>0</v>
      </c>
      <c r="N1649" s="326" t="str">
        <f t="shared" si="494"/>
        <v/>
      </c>
      <c r="O1649" s="71"/>
      <c r="P1649" s="303"/>
      <c r="Q1649" s="214">
        <f t="shared" si="479"/>
        <v>0</v>
      </c>
      <c r="R1649" s="71"/>
      <c r="S1649" s="308"/>
      <c r="T1649" s="308"/>
      <c r="U1649" s="308"/>
      <c r="V1649" s="79"/>
      <c r="W1649" s="303"/>
      <c r="X1649" s="303"/>
      <c r="Y1649" s="309">
        <f t="shared" si="495"/>
        <v>0</v>
      </c>
      <c r="Z1649" s="73" t="s">
        <v>169</v>
      </c>
      <c r="AA1649" s="73" t="s">
        <v>169</v>
      </c>
      <c r="AB1649" s="317"/>
      <c r="AC1649" s="73" t="s">
        <v>169</v>
      </c>
      <c r="AD1649" s="73" t="s">
        <v>169</v>
      </c>
      <c r="AE1649" s="317"/>
      <c r="AF1649" s="73" t="s">
        <v>169</v>
      </c>
      <c r="AG1649" s="73" t="s">
        <v>169</v>
      </c>
      <c r="AH1649" s="317"/>
      <c r="AI1649" s="88">
        <f t="shared" si="480"/>
        <v>0</v>
      </c>
      <c r="AJ1649" s="312">
        <f t="shared" si="481"/>
        <v>0</v>
      </c>
      <c r="AK1649" s="27">
        <f t="shared" si="482"/>
        <v>0</v>
      </c>
      <c r="AL1649" s="27">
        <f t="shared" si="483"/>
        <v>0</v>
      </c>
      <c r="AM1649" s="27">
        <f t="shared" si="484"/>
        <v>0</v>
      </c>
      <c r="AN1649" s="77">
        <f t="shared" si="496"/>
        <v>0</v>
      </c>
      <c r="AP1649" s="27">
        <f t="shared" si="485"/>
        <v>0</v>
      </c>
      <c r="AQ1649" s="207">
        <f t="shared" si="486"/>
        <v>0</v>
      </c>
      <c r="AR1649" s="27">
        <f t="shared" si="487"/>
        <v>0</v>
      </c>
      <c r="AS1649" s="27">
        <f t="shared" si="488"/>
        <v>0</v>
      </c>
      <c r="AT1649" s="27">
        <f t="shared" si="489"/>
        <v>0</v>
      </c>
      <c r="AU1649" s="27">
        <f t="shared" si="490"/>
        <v>0</v>
      </c>
      <c r="AV1649" s="27">
        <f t="shared" si="491"/>
        <v>0</v>
      </c>
      <c r="AW1649" s="27">
        <f t="shared" si="492"/>
        <v>0</v>
      </c>
    </row>
    <row r="1650" spans="1:49">
      <c r="A1650" s="78">
        <v>1639</v>
      </c>
      <c r="B1650" s="69" t="s">
        <v>328</v>
      </c>
      <c r="C1650" s="314"/>
      <c r="D1650" s="72"/>
      <c r="E1650" s="180"/>
      <c r="F1650" s="72"/>
      <c r="G1650" s="72"/>
      <c r="H1650" s="325">
        <f t="shared" si="493"/>
        <v>0</v>
      </c>
      <c r="I1650" s="71"/>
      <c r="J1650" s="303"/>
      <c r="K1650" s="303"/>
      <c r="L1650" s="303"/>
      <c r="M1650" s="304">
        <f t="shared" si="478"/>
        <v>0</v>
      </c>
      <c r="N1650" s="326" t="str">
        <f t="shared" si="494"/>
        <v/>
      </c>
      <c r="O1650" s="71"/>
      <c r="P1650" s="303"/>
      <c r="Q1650" s="214">
        <f t="shared" si="479"/>
        <v>0</v>
      </c>
      <c r="R1650" s="71"/>
      <c r="S1650" s="308"/>
      <c r="T1650" s="308"/>
      <c r="U1650" s="308"/>
      <c r="V1650" s="79"/>
      <c r="W1650" s="303"/>
      <c r="X1650" s="303"/>
      <c r="Y1650" s="309">
        <f t="shared" si="495"/>
        <v>0</v>
      </c>
      <c r="Z1650" s="73" t="s">
        <v>169</v>
      </c>
      <c r="AA1650" s="73" t="s">
        <v>169</v>
      </c>
      <c r="AB1650" s="317"/>
      <c r="AC1650" s="73" t="s">
        <v>169</v>
      </c>
      <c r="AD1650" s="73" t="s">
        <v>169</v>
      </c>
      <c r="AE1650" s="317"/>
      <c r="AF1650" s="73" t="s">
        <v>169</v>
      </c>
      <c r="AG1650" s="73" t="s">
        <v>169</v>
      </c>
      <c r="AH1650" s="317"/>
      <c r="AI1650" s="88">
        <f t="shared" si="480"/>
        <v>0</v>
      </c>
      <c r="AJ1650" s="312">
        <f t="shared" si="481"/>
        <v>0</v>
      </c>
      <c r="AK1650" s="27">
        <f t="shared" si="482"/>
        <v>0</v>
      </c>
      <c r="AL1650" s="27">
        <f t="shared" si="483"/>
        <v>0</v>
      </c>
      <c r="AM1650" s="27">
        <f t="shared" si="484"/>
        <v>0</v>
      </c>
      <c r="AN1650" s="77">
        <f t="shared" si="496"/>
        <v>0</v>
      </c>
      <c r="AP1650" s="27">
        <f t="shared" si="485"/>
        <v>0</v>
      </c>
      <c r="AQ1650" s="207">
        <f t="shared" si="486"/>
        <v>0</v>
      </c>
      <c r="AR1650" s="27">
        <f t="shared" si="487"/>
        <v>0</v>
      </c>
      <c r="AS1650" s="27">
        <f t="shared" si="488"/>
        <v>0</v>
      </c>
      <c r="AT1650" s="27">
        <f t="shared" si="489"/>
        <v>0</v>
      </c>
      <c r="AU1650" s="27">
        <f t="shared" si="490"/>
        <v>0</v>
      </c>
      <c r="AV1650" s="27">
        <f t="shared" si="491"/>
        <v>0</v>
      </c>
      <c r="AW1650" s="27">
        <f t="shared" si="492"/>
        <v>0</v>
      </c>
    </row>
    <row r="1651" spans="1:49">
      <c r="A1651" s="78">
        <v>1640</v>
      </c>
      <c r="B1651" s="69" t="s">
        <v>328</v>
      </c>
      <c r="C1651" s="314"/>
      <c r="D1651" s="72"/>
      <c r="E1651" s="180"/>
      <c r="F1651" s="72"/>
      <c r="G1651" s="72"/>
      <c r="H1651" s="325">
        <f t="shared" si="493"/>
        <v>0</v>
      </c>
      <c r="I1651" s="71"/>
      <c r="J1651" s="303"/>
      <c r="K1651" s="303"/>
      <c r="L1651" s="303"/>
      <c r="M1651" s="304">
        <f t="shared" si="478"/>
        <v>0</v>
      </c>
      <c r="N1651" s="326" t="str">
        <f t="shared" si="494"/>
        <v/>
      </c>
      <c r="O1651" s="71"/>
      <c r="P1651" s="303"/>
      <c r="Q1651" s="214">
        <f t="shared" si="479"/>
        <v>0</v>
      </c>
      <c r="R1651" s="71"/>
      <c r="S1651" s="308"/>
      <c r="T1651" s="308"/>
      <c r="U1651" s="308"/>
      <c r="V1651" s="79"/>
      <c r="W1651" s="303"/>
      <c r="X1651" s="303"/>
      <c r="Y1651" s="309">
        <f t="shared" si="495"/>
        <v>0</v>
      </c>
      <c r="Z1651" s="73" t="s">
        <v>169</v>
      </c>
      <c r="AA1651" s="73" t="s">
        <v>169</v>
      </c>
      <c r="AB1651" s="317"/>
      <c r="AC1651" s="73" t="s">
        <v>169</v>
      </c>
      <c r="AD1651" s="73" t="s">
        <v>169</v>
      </c>
      <c r="AE1651" s="317"/>
      <c r="AF1651" s="73" t="s">
        <v>169</v>
      </c>
      <c r="AG1651" s="73" t="s">
        <v>169</v>
      </c>
      <c r="AH1651" s="317"/>
      <c r="AI1651" s="88">
        <f t="shared" si="480"/>
        <v>0</v>
      </c>
      <c r="AJ1651" s="312">
        <f t="shared" si="481"/>
        <v>0</v>
      </c>
      <c r="AK1651" s="27">
        <f t="shared" si="482"/>
        <v>0</v>
      </c>
      <c r="AL1651" s="27">
        <f t="shared" si="483"/>
        <v>0</v>
      </c>
      <c r="AM1651" s="27">
        <f t="shared" si="484"/>
        <v>0</v>
      </c>
      <c r="AN1651" s="77">
        <f t="shared" si="496"/>
        <v>0</v>
      </c>
      <c r="AP1651" s="27">
        <f t="shared" si="485"/>
        <v>0</v>
      </c>
      <c r="AQ1651" s="207">
        <f t="shared" si="486"/>
        <v>0</v>
      </c>
      <c r="AR1651" s="27">
        <f t="shared" si="487"/>
        <v>0</v>
      </c>
      <c r="AS1651" s="27">
        <f t="shared" si="488"/>
        <v>0</v>
      </c>
      <c r="AT1651" s="27">
        <f t="shared" si="489"/>
        <v>0</v>
      </c>
      <c r="AU1651" s="27">
        <f t="shared" si="490"/>
        <v>0</v>
      </c>
      <c r="AV1651" s="27">
        <f t="shared" si="491"/>
        <v>0</v>
      </c>
      <c r="AW1651" s="27">
        <f t="shared" si="492"/>
        <v>0</v>
      </c>
    </row>
    <row r="1652" spans="1:49">
      <c r="A1652" s="78">
        <v>1641</v>
      </c>
      <c r="B1652" s="69" t="s">
        <v>328</v>
      </c>
      <c r="C1652" s="314"/>
      <c r="D1652" s="72"/>
      <c r="E1652" s="180"/>
      <c r="F1652" s="72"/>
      <c r="G1652" s="72"/>
      <c r="H1652" s="325">
        <f t="shared" si="493"/>
        <v>0</v>
      </c>
      <c r="I1652" s="71"/>
      <c r="J1652" s="303"/>
      <c r="K1652" s="303"/>
      <c r="L1652" s="303"/>
      <c r="M1652" s="304">
        <f t="shared" ref="M1652:M1715" si="497">L1652+K1652</f>
        <v>0</v>
      </c>
      <c r="N1652" s="326" t="str">
        <f t="shared" si="494"/>
        <v/>
      </c>
      <c r="O1652" s="71"/>
      <c r="P1652" s="303"/>
      <c r="Q1652" s="214">
        <f t="shared" ref="Q1652:Q1715" si="498">IF(AP1652&lt;500000,AP1652,500000)</f>
        <v>0</v>
      </c>
      <c r="R1652" s="71"/>
      <c r="S1652" s="308"/>
      <c r="T1652" s="308"/>
      <c r="U1652" s="308"/>
      <c r="V1652" s="79"/>
      <c r="W1652" s="303"/>
      <c r="X1652" s="303"/>
      <c r="Y1652" s="309">
        <f t="shared" si="495"/>
        <v>0</v>
      </c>
      <c r="Z1652" s="73" t="s">
        <v>169</v>
      </c>
      <c r="AA1652" s="73" t="s">
        <v>169</v>
      </c>
      <c r="AB1652" s="317"/>
      <c r="AC1652" s="73" t="s">
        <v>169</v>
      </c>
      <c r="AD1652" s="73" t="s">
        <v>169</v>
      </c>
      <c r="AE1652" s="317"/>
      <c r="AF1652" s="73" t="s">
        <v>169</v>
      </c>
      <c r="AG1652" s="73" t="s">
        <v>169</v>
      </c>
      <c r="AH1652" s="317"/>
      <c r="AI1652" s="88">
        <f t="shared" ref="AI1652:AI1715" si="499">AB1652+AE1652+AH1652</f>
        <v>0</v>
      </c>
      <c r="AJ1652" s="312">
        <f t="shared" ref="AJ1652:AJ1715" si="500">Y1652+AI1652</f>
        <v>0</v>
      </c>
      <c r="AK1652" s="27">
        <f t="shared" ref="AK1652:AK1715" si="501">IF(AU1652&lt;AQ1652,AT1652-AQ1652+AU1652,AU1652-AQ1652)</f>
        <v>0</v>
      </c>
      <c r="AL1652" s="27">
        <f t="shared" ref="AL1652:AL1715" si="502">IF(AU1652=AQ1652,IF(AV1652=AR1652,0,IF(AV1652&gt;AR1652,AV1652-AR1652,12+AV1652-AR1652)),IF(AU1652&gt;AQ1652,IF(AV1652&gt;AR1652,AV1652-AR1652,IF(AV1652=AR1652,0,12+AV1652-AR1652)),IF(AU1652&lt;AQ1652,IF(AV1652&gt;AR1652,AV1652-AR1652-1,IF(AV1652=AR1652,0,12+AV1652-AR1652-1)))))</f>
        <v>0</v>
      </c>
      <c r="AM1652" s="27">
        <f t="shared" ref="AM1652:AM1715" si="503">IF(AND(AQ1652=AU1652,AR1652=AV1652),AW1652-AS1652,IF(AND(AQ1652&gt;=AU1652,AR1652&gt;AV1652),AW1652-AS1652-1,IF(AND(AQ1652&lt;AU1652,AR1652&gt;AV1652),AW1652-AS1652-1,IF(AND(AQ1652&lt;AU1652,AR1652&lt;AV1652),AW1652-AS1652,AW1652-AS1652))))</f>
        <v>0</v>
      </c>
      <c r="AN1652" s="77">
        <f t="shared" si="496"/>
        <v>0</v>
      </c>
      <c r="AP1652" s="27">
        <f t="shared" ref="AP1652:AP1715" si="504">IFERROR(IF(AND(J1652&lt;&gt;0,N1652=0),J1652*15,IF(AND(J1652=0,N1652&lt;&gt;0),N1652*15,0)),0)</f>
        <v>0</v>
      </c>
      <c r="AQ1652" s="207">
        <f t="shared" ref="AQ1652:AQ1715" si="505">IFERROR(VALUE(LEFT(F1652,2)),0)</f>
        <v>0</v>
      </c>
      <c r="AR1652" s="27">
        <f t="shared" ref="AR1652:AR1715" si="506">IFERROR(VALUE(MID(F1652,4,2)),0)</f>
        <v>0</v>
      </c>
      <c r="AS1652" s="27">
        <f t="shared" ref="AS1652:AS1715" si="507">IFERROR(VALUE(RIGHT(F1652,4)),0)</f>
        <v>0</v>
      </c>
      <c r="AT1652" s="27">
        <f t="shared" ref="AT1652:AT1715" si="508">IFERROR(VLOOKUP(AV1652-1,$AY$12:$AZ$23,2,0),0)</f>
        <v>0</v>
      </c>
      <c r="AU1652" s="27">
        <f t="shared" ref="AU1652:AU1715" si="509">IFERROR(VALUE(LEFT(G1652,2)),0)</f>
        <v>0</v>
      </c>
      <c r="AV1652" s="27">
        <f t="shared" ref="AV1652:AV1715" si="510">IFERROR(VALUE(MID(G1652,4,2)),0)</f>
        <v>0</v>
      </c>
      <c r="AW1652" s="27">
        <f t="shared" ref="AW1652:AW1715" si="511">IFERROR(VALUE(RIGHT(G1652,4)),0)</f>
        <v>0</v>
      </c>
    </row>
    <row r="1653" spans="1:49">
      <c r="A1653" s="78">
        <v>1642</v>
      </c>
      <c r="B1653" s="69" t="s">
        <v>328</v>
      </c>
      <c r="C1653" s="314"/>
      <c r="D1653" s="72"/>
      <c r="E1653" s="180"/>
      <c r="F1653" s="72"/>
      <c r="G1653" s="72"/>
      <c r="H1653" s="325">
        <f t="shared" si="493"/>
        <v>0</v>
      </c>
      <c r="I1653" s="71"/>
      <c r="J1653" s="303"/>
      <c r="K1653" s="303"/>
      <c r="L1653" s="303"/>
      <c r="M1653" s="304">
        <f t="shared" si="497"/>
        <v>0</v>
      </c>
      <c r="N1653" s="326" t="str">
        <f t="shared" si="494"/>
        <v/>
      </c>
      <c r="O1653" s="71"/>
      <c r="P1653" s="303"/>
      <c r="Q1653" s="214">
        <f t="shared" si="498"/>
        <v>0</v>
      </c>
      <c r="R1653" s="71"/>
      <c r="S1653" s="308"/>
      <c r="T1653" s="308"/>
      <c r="U1653" s="308"/>
      <c r="V1653" s="79"/>
      <c r="W1653" s="303"/>
      <c r="X1653" s="303"/>
      <c r="Y1653" s="309">
        <f t="shared" si="495"/>
        <v>0</v>
      </c>
      <c r="Z1653" s="73" t="s">
        <v>169</v>
      </c>
      <c r="AA1653" s="73" t="s">
        <v>169</v>
      </c>
      <c r="AB1653" s="317"/>
      <c r="AC1653" s="73" t="s">
        <v>169</v>
      </c>
      <c r="AD1653" s="73" t="s">
        <v>169</v>
      </c>
      <c r="AE1653" s="317"/>
      <c r="AF1653" s="73" t="s">
        <v>169</v>
      </c>
      <c r="AG1653" s="73" t="s">
        <v>169</v>
      </c>
      <c r="AH1653" s="317"/>
      <c r="AI1653" s="88">
        <f t="shared" si="499"/>
        <v>0</v>
      </c>
      <c r="AJ1653" s="312">
        <f t="shared" si="500"/>
        <v>0</v>
      </c>
      <c r="AK1653" s="27">
        <f t="shared" si="501"/>
        <v>0</v>
      </c>
      <c r="AL1653" s="27">
        <f t="shared" si="502"/>
        <v>0</v>
      </c>
      <c r="AM1653" s="27">
        <f t="shared" si="503"/>
        <v>0</v>
      </c>
      <c r="AN1653" s="77">
        <f t="shared" si="496"/>
        <v>0</v>
      </c>
      <c r="AP1653" s="27">
        <f t="shared" si="504"/>
        <v>0</v>
      </c>
      <c r="AQ1653" s="207">
        <f t="shared" si="505"/>
        <v>0</v>
      </c>
      <c r="AR1653" s="27">
        <f t="shared" si="506"/>
        <v>0</v>
      </c>
      <c r="AS1653" s="27">
        <f t="shared" si="507"/>
        <v>0</v>
      </c>
      <c r="AT1653" s="27">
        <f t="shared" si="508"/>
        <v>0</v>
      </c>
      <c r="AU1653" s="27">
        <f t="shared" si="509"/>
        <v>0</v>
      </c>
      <c r="AV1653" s="27">
        <f t="shared" si="510"/>
        <v>0</v>
      </c>
      <c r="AW1653" s="27">
        <f t="shared" si="511"/>
        <v>0</v>
      </c>
    </row>
    <row r="1654" spans="1:49">
      <c r="A1654" s="78">
        <v>1643</v>
      </c>
      <c r="B1654" s="69" t="s">
        <v>328</v>
      </c>
      <c r="C1654" s="314"/>
      <c r="D1654" s="72"/>
      <c r="E1654" s="180"/>
      <c r="F1654" s="72"/>
      <c r="G1654" s="72"/>
      <c r="H1654" s="325">
        <f t="shared" si="493"/>
        <v>0</v>
      </c>
      <c r="I1654" s="71"/>
      <c r="J1654" s="303"/>
      <c r="K1654" s="303"/>
      <c r="L1654" s="303"/>
      <c r="M1654" s="304">
        <f t="shared" si="497"/>
        <v>0</v>
      </c>
      <c r="N1654" s="326" t="str">
        <f t="shared" si="494"/>
        <v/>
      </c>
      <c r="O1654" s="71"/>
      <c r="P1654" s="303"/>
      <c r="Q1654" s="214">
        <f t="shared" si="498"/>
        <v>0</v>
      </c>
      <c r="R1654" s="71"/>
      <c r="S1654" s="308"/>
      <c r="T1654" s="308"/>
      <c r="U1654" s="308"/>
      <c r="V1654" s="79"/>
      <c r="W1654" s="303"/>
      <c r="X1654" s="303"/>
      <c r="Y1654" s="309">
        <f t="shared" si="495"/>
        <v>0</v>
      </c>
      <c r="Z1654" s="73" t="s">
        <v>169</v>
      </c>
      <c r="AA1654" s="73" t="s">
        <v>169</v>
      </c>
      <c r="AB1654" s="317"/>
      <c r="AC1654" s="73" t="s">
        <v>169</v>
      </c>
      <c r="AD1654" s="73" t="s">
        <v>169</v>
      </c>
      <c r="AE1654" s="317"/>
      <c r="AF1654" s="73" t="s">
        <v>169</v>
      </c>
      <c r="AG1654" s="73" t="s">
        <v>169</v>
      </c>
      <c r="AH1654" s="317"/>
      <c r="AI1654" s="88">
        <f t="shared" si="499"/>
        <v>0</v>
      </c>
      <c r="AJ1654" s="312">
        <f t="shared" si="500"/>
        <v>0</v>
      </c>
      <c r="AK1654" s="27">
        <f t="shared" si="501"/>
        <v>0</v>
      </c>
      <c r="AL1654" s="27">
        <f t="shared" si="502"/>
        <v>0</v>
      </c>
      <c r="AM1654" s="27">
        <f t="shared" si="503"/>
        <v>0</v>
      </c>
      <c r="AN1654" s="77">
        <f t="shared" si="496"/>
        <v>0</v>
      </c>
      <c r="AP1654" s="27">
        <f t="shared" si="504"/>
        <v>0</v>
      </c>
      <c r="AQ1654" s="207">
        <f t="shared" si="505"/>
        <v>0</v>
      </c>
      <c r="AR1654" s="27">
        <f t="shared" si="506"/>
        <v>0</v>
      </c>
      <c r="AS1654" s="27">
        <f t="shared" si="507"/>
        <v>0</v>
      </c>
      <c r="AT1654" s="27">
        <f t="shared" si="508"/>
        <v>0</v>
      </c>
      <c r="AU1654" s="27">
        <f t="shared" si="509"/>
        <v>0</v>
      </c>
      <c r="AV1654" s="27">
        <f t="shared" si="510"/>
        <v>0</v>
      </c>
      <c r="AW1654" s="27">
        <f t="shared" si="511"/>
        <v>0</v>
      </c>
    </row>
    <row r="1655" spans="1:49">
      <c r="A1655" s="78">
        <v>1644</v>
      </c>
      <c r="B1655" s="69" t="s">
        <v>328</v>
      </c>
      <c r="C1655" s="314"/>
      <c r="D1655" s="72"/>
      <c r="E1655" s="180"/>
      <c r="F1655" s="72"/>
      <c r="G1655" s="72"/>
      <c r="H1655" s="325">
        <f t="shared" si="493"/>
        <v>0</v>
      </c>
      <c r="I1655" s="71"/>
      <c r="J1655" s="303"/>
      <c r="K1655" s="303"/>
      <c r="L1655" s="303"/>
      <c r="M1655" s="304">
        <f t="shared" si="497"/>
        <v>0</v>
      </c>
      <c r="N1655" s="326" t="str">
        <f t="shared" si="494"/>
        <v/>
      </c>
      <c r="O1655" s="71"/>
      <c r="P1655" s="303"/>
      <c r="Q1655" s="214">
        <f t="shared" si="498"/>
        <v>0</v>
      </c>
      <c r="R1655" s="71"/>
      <c r="S1655" s="308"/>
      <c r="T1655" s="308"/>
      <c r="U1655" s="308"/>
      <c r="V1655" s="79"/>
      <c r="W1655" s="303"/>
      <c r="X1655" s="303"/>
      <c r="Y1655" s="309">
        <f t="shared" si="495"/>
        <v>0</v>
      </c>
      <c r="Z1655" s="73" t="s">
        <v>169</v>
      </c>
      <c r="AA1655" s="73" t="s">
        <v>169</v>
      </c>
      <c r="AB1655" s="317"/>
      <c r="AC1655" s="73" t="s">
        <v>169</v>
      </c>
      <c r="AD1655" s="73" t="s">
        <v>169</v>
      </c>
      <c r="AE1655" s="317"/>
      <c r="AF1655" s="73" t="s">
        <v>169</v>
      </c>
      <c r="AG1655" s="73" t="s">
        <v>169</v>
      </c>
      <c r="AH1655" s="317"/>
      <c r="AI1655" s="88">
        <f t="shared" si="499"/>
        <v>0</v>
      </c>
      <c r="AJ1655" s="312">
        <f t="shared" si="500"/>
        <v>0</v>
      </c>
      <c r="AK1655" s="27">
        <f t="shared" si="501"/>
        <v>0</v>
      </c>
      <c r="AL1655" s="27">
        <f t="shared" si="502"/>
        <v>0</v>
      </c>
      <c r="AM1655" s="27">
        <f t="shared" si="503"/>
        <v>0</v>
      </c>
      <c r="AN1655" s="77">
        <f t="shared" si="496"/>
        <v>0</v>
      </c>
      <c r="AP1655" s="27">
        <f t="shared" si="504"/>
        <v>0</v>
      </c>
      <c r="AQ1655" s="207">
        <f t="shared" si="505"/>
        <v>0</v>
      </c>
      <c r="AR1655" s="27">
        <f t="shared" si="506"/>
        <v>0</v>
      </c>
      <c r="AS1655" s="27">
        <f t="shared" si="507"/>
        <v>0</v>
      </c>
      <c r="AT1655" s="27">
        <f t="shared" si="508"/>
        <v>0</v>
      </c>
      <c r="AU1655" s="27">
        <f t="shared" si="509"/>
        <v>0</v>
      </c>
      <c r="AV1655" s="27">
        <f t="shared" si="510"/>
        <v>0</v>
      </c>
      <c r="AW1655" s="27">
        <f t="shared" si="511"/>
        <v>0</v>
      </c>
    </row>
    <row r="1656" spans="1:49">
      <c r="A1656" s="78">
        <v>1645</v>
      </c>
      <c r="B1656" s="69" t="s">
        <v>328</v>
      </c>
      <c r="C1656" s="314"/>
      <c r="D1656" s="72"/>
      <c r="E1656" s="180"/>
      <c r="F1656" s="72"/>
      <c r="G1656" s="72"/>
      <c r="H1656" s="325">
        <f t="shared" si="493"/>
        <v>0</v>
      </c>
      <c r="I1656" s="71"/>
      <c r="J1656" s="303"/>
      <c r="K1656" s="303"/>
      <c r="L1656" s="303"/>
      <c r="M1656" s="304">
        <f t="shared" si="497"/>
        <v>0</v>
      </c>
      <c r="N1656" s="326" t="str">
        <f t="shared" si="494"/>
        <v/>
      </c>
      <c r="O1656" s="71"/>
      <c r="P1656" s="303"/>
      <c r="Q1656" s="214">
        <f t="shared" si="498"/>
        <v>0</v>
      </c>
      <c r="R1656" s="71"/>
      <c r="S1656" s="308"/>
      <c r="T1656" s="308"/>
      <c r="U1656" s="308"/>
      <c r="V1656" s="79"/>
      <c r="W1656" s="303"/>
      <c r="X1656" s="303"/>
      <c r="Y1656" s="309">
        <f t="shared" si="495"/>
        <v>0</v>
      </c>
      <c r="Z1656" s="73" t="s">
        <v>169</v>
      </c>
      <c r="AA1656" s="73" t="s">
        <v>169</v>
      </c>
      <c r="AB1656" s="317"/>
      <c r="AC1656" s="73" t="s">
        <v>169</v>
      </c>
      <c r="AD1656" s="73" t="s">
        <v>169</v>
      </c>
      <c r="AE1656" s="317"/>
      <c r="AF1656" s="73" t="s">
        <v>169</v>
      </c>
      <c r="AG1656" s="73" t="s">
        <v>169</v>
      </c>
      <c r="AH1656" s="317"/>
      <c r="AI1656" s="88">
        <f t="shared" si="499"/>
        <v>0</v>
      </c>
      <c r="AJ1656" s="312">
        <f t="shared" si="500"/>
        <v>0</v>
      </c>
      <c r="AK1656" s="27">
        <f t="shared" si="501"/>
        <v>0</v>
      </c>
      <c r="AL1656" s="27">
        <f t="shared" si="502"/>
        <v>0</v>
      </c>
      <c r="AM1656" s="27">
        <f t="shared" si="503"/>
        <v>0</v>
      </c>
      <c r="AN1656" s="77">
        <f t="shared" si="496"/>
        <v>0</v>
      </c>
      <c r="AP1656" s="27">
        <f t="shared" si="504"/>
        <v>0</v>
      </c>
      <c r="AQ1656" s="207">
        <f t="shared" si="505"/>
        <v>0</v>
      </c>
      <c r="AR1656" s="27">
        <f t="shared" si="506"/>
        <v>0</v>
      </c>
      <c r="AS1656" s="27">
        <f t="shared" si="507"/>
        <v>0</v>
      </c>
      <c r="AT1656" s="27">
        <f t="shared" si="508"/>
        <v>0</v>
      </c>
      <c r="AU1656" s="27">
        <f t="shared" si="509"/>
        <v>0</v>
      </c>
      <c r="AV1656" s="27">
        <f t="shared" si="510"/>
        <v>0</v>
      </c>
      <c r="AW1656" s="27">
        <f t="shared" si="511"/>
        <v>0</v>
      </c>
    </row>
    <row r="1657" spans="1:49">
      <c r="A1657" s="78">
        <v>1646</v>
      </c>
      <c r="B1657" s="69" t="s">
        <v>328</v>
      </c>
      <c r="C1657" s="314"/>
      <c r="D1657" s="72"/>
      <c r="E1657" s="180"/>
      <c r="F1657" s="72"/>
      <c r="G1657" s="72"/>
      <c r="H1657" s="325">
        <f t="shared" si="493"/>
        <v>0</v>
      </c>
      <c r="I1657" s="71"/>
      <c r="J1657" s="303"/>
      <c r="K1657" s="303"/>
      <c r="L1657" s="303"/>
      <c r="M1657" s="304">
        <f t="shared" si="497"/>
        <v>0</v>
      </c>
      <c r="N1657" s="326" t="str">
        <f t="shared" si="494"/>
        <v/>
      </c>
      <c r="O1657" s="71"/>
      <c r="P1657" s="303"/>
      <c r="Q1657" s="214">
        <f t="shared" si="498"/>
        <v>0</v>
      </c>
      <c r="R1657" s="71"/>
      <c r="S1657" s="308"/>
      <c r="T1657" s="308"/>
      <c r="U1657" s="308"/>
      <c r="V1657" s="79"/>
      <c r="W1657" s="303"/>
      <c r="X1657" s="303"/>
      <c r="Y1657" s="309">
        <f t="shared" si="495"/>
        <v>0</v>
      </c>
      <c r="Z1657" s="73" t="s">
        <v>169</v>
      </c>
      <c r="AA1657" s="73" t="s">
        <v>169</v>
      </c>
      <c r="AB1657" s="317"/>
      <c r="AC1657" s="73" t="s">
        <v>169</v>
      </c>
      <c r="AD1657" s="73" t="s">
        <v>169</v>
      </c>
      <c r="AE1657" s="317"/>
      <c r="AF1657" s="73" t="s">
        <v>169</v>
      </c>
      <c r="AG1657" s="73" t="s">
        <v>169</v>
      </c>
      <c r="AH1657" s="317"/>
      <c r="AI1657" s="88">
        <f t="shared" si="499"/>
        <v>0</v>
      </c>
      <c r="AJ1657" s="312">
        <f t="shared" si="500"/>
        <v>0</v>
      </c>
      <c r="AK1657" s="27">
        <f t="shared" si="501"/>
        <v>0</v>
      </c>
      <c r="AL1657" s="27">
        <f t="shared" si="502"/>
        <v>0</v>
      </c>
      <c r="AM1657" s="27">
        <f t="shared" si="503"/>
        <v>0</v>
      </c>
      <c r="AN1657" s="77">
        <f t="shared" si="496"/>
        <v>0</v>
      </c>
      <c r="AP1657" s="27">
        <f t="shared" si="504"/>
        <v>0</v>
      </c>
      <c r="AQ1657" s="207">
        <f t="shared" si="505"/>
        <v>0</v>
      </c>
      <c r="AR1657" s="27">
        <f t="shared" si="506"/>
        <v>0</v>
      </c>
      <c r="AS1657" s="27">
        <f t="shared" si="507"/>
        <v>0</v>
      </c>
      <c r="AT1657" s="27">
        <f t="shared" si="508"/>
        <v>0</v>
      </c>
      <c r="AU1657" s="27">
        <f t="shared" si="509"/>
        <v>0</v>
      </c>
      <c r="AV1657" s="27">
        <f t="shared" si="510"/>
        <v>0</v>
      </c>
      <c r="AW1657" s="27">
        <f t="shared" si="511"/>
        <v>0</v>
      </c>
    </row>
    <row r="1658" spans="1:49">
      <c r="A1658" s="78">
        <v>1647</v>
      </c>
      <c r="B1658" s="69" t="s">
        <v>328</v>
      </c>
      <c r="C1658" s="314"/>
      <c r="D1658" s="72"/>
      <c r="E1658" s="180"/>
      <c r="F1658" s="72"/>
      <c r="G1658" s="72"/>
      <c r="H1658" s="325">
        <f t="shared" si="493"/>
        <v>0</v>
      </c>
      <c r="I1658" s="71"/>
      <c r="J1658" s="303"/>
      <c r="K1658" s="303"/>
      <c r="L1658" s="303"/>
      <c r="M1658" s="304">
        <f t="shared" si="497"/>
        <v>0</v>
      </c>
      <c r="N1658" s="326" t="str">
        <f t="shared" si="494"/>
        <v/>
      </c>
      <c r="O1658" s="71"/>
      <c r="P1658" s="303"/>
      <c r="Q1658" s="214">
        <f t="shared" si="498"/>
        <v>0</v>
      </c>
      <c r="R1658" s="71"/>
      <c r="S1658" s="308"/>
      <c r="T1658" s="308"/>
      <c r="U1658" s="308"/>
      <c r="V1658" s="79"/>
      <c r="W1658" s="303"/>
      <c r="X1658" s="303"/>
      <c r="Y1658" s="309">
        <f t="shared" si="495"/>
        <v>0</v>
      </c>
      <c r="Z1658" s="73" t="s">
        <v>169</v>
      </c>
      <c r="AA1658" s="73" t="s">
        <v>169</v>
      </c>
      <c r="AB1658" s="317"/>
      <c r="AC1658" s="73" t="s">
        <v>169</v>
      </c>
      <c r="AD1658" s="73" t="s">
        <v>169</v>
      </c>
      <c r="AE1658" s="317"/>
      <c r="AF1658" s="73" t="s">
        <v>169</v>
      </c>
      <c r="AG1658" s="73" t="s">
        <v>169</v>
      </c>
      <c r="AH1658" s="317"/>
      <c r="AI1658" s="88">
        <f t="shared" si="499"/>
        <v>0</v>
      </c>
      <c r="AJ1658" s="312">
        <f t="shared" si="500"/>
        <v>0</v>
      </c>
      <c r="AK1658" s="27">
        <f t="shared" si="501"/>
        <v>0</v>
      </c>
      <c r="AL1658" s="27">
        <f t="shared" si="502"/>
        <v>0</v>
      </c>
      <c r="AM1658" s="27">
        <f t="shared" si="503"/>
        <v>0</v>
      </c>
      <c r="AN1658" s="77">
        <f t="shared" si="496"/>
        <v>0</v>
      </c>
      <c r="AP1658" s="27">
        <f t="shared" si="504"/>
        <v>0</v>
      </c>
      <c r="AQ1658" s="207">
        <f t="shared" si="505"/>
        <v>0</v>
      </c>
      <c r="AR1658" s="27">
        <f t="shared" si="506"/>
        <v>0</v>
      </c>
      <c r="AS1658" s="27">
        <f t="shared" si="507"/>
        <v>0</v>
      </c>
      <c r="AT1658" s="27">
        <f t="shared" si="508"/>
        <v>0</v>
      </c>
      <c r="AU1658" s="27">
        <f t="shared" si="509"/>
        <v>0</v>
      </c>
      <c r="AV1658" s="27">
        <f t="shared" si="510"/>
        <v>0</v>
      </c>
      <c r="AW1658" s="27">
        <f t="shared" si="511"/>
        <v>0</v>
      </c>
    </row>
    <row r="1659" spans="1:49">
      <c r="A1659" s="78">
        <v>1648</v>
      </c>
      <c r="B1659" s="69" t="s">
        <v>328</v>
      </c>
      <c r="C1659" s="314"/>
      <c r="D1659" s="72"/>
      <c r="E1659" s="180"/>
      <c r="F1659" s="72"/>
      <c r="G1659" s="72"/>
      <c r="H1659" s="325">
        <f t="shared" si="493"/>
        <v>0</v>
      </c>
      <c r="I1659" s="71"/>
      <c r="J1659" s="303"/>
      <c r="K1659" s="303"/>
      <c r="L1659" s="303"/>
      <c r="M1659" s="304">
        <f t="shared" si="497"/>
        <v>0</v>
      </c>
      <c r="N1659" s="326" t="str">
        <f t="shared" si="494"/>
        <v/>
      </c>
      <c r="O1659" s="71"/>
      <c r="P1659" s="303"/>
      <c r="Q1659" s="214">
        <f t="shared" si="498"/>
        <v>0</v>
      </c>
      <c r="R1659" s="71"/>
      <c r="S1659" s="308"/>
      <c r="T1659" s="308"/>
      <c r="U1659" s="308"/>
      <c r="V1659" s="79"/>
      <c r="W1659" s="303"/>
      <c r="X1659" s="303"/>
      <c r="Y1659" s="309">
        <f t="shared" si="495"/>
        <v>0</v>
      </c>
      <c r="Z1659" s="73" t="s">
        <v>169</v>
      </c>
      <c r="AA1659" s="73" t="s">
        <v>169</v>
      </c>
      <c r="AB1659" s="317"/>
      <c r="AC1659" s="73" t="s">
        <v>169</v>
      </c>
      <c r="AD1659" s="73" t="s">
        <v>169</v>
      </c>
      <c r="AE1659" s="317"/>
      <c r="AF1659" s="73" t="s">
        <v>169</v>
      </c>
      <c r="AG1659" s="73" t="s">
        <v>169</v>
      </c>
      <c r="AH1659" s="317"/>
      <c r="AI1659" s="88">
        <f t="shared" si="499"/>
        <v>0</v>
      </c>
      <c r="AJ1659" s="312">
        <f t="shared" si="500"/>
        <v>0</v>
      </c>
      <c r="AK1659" s="27">
        <f t="shared" si="501"/>
        <v>0</v>
      </c>
      <c r="AL1659" s="27">
        <f t="shared" si="502"/>
        <v>0</v>
      </c>
      <c r="AM1659" s="27">
        <f t="shared" si="503"/>
        <v>0</v>
      </c>
      <c r="AN1659" s="77">
        <f t="shared" si="496"/>
        <v>0</v>
      </c>
      <c r="AP1659" s="27">
        <f t="shared" si="504"/>
        <v>0</v>
      </c>
      <c r="AQ1659" s="207">
        <f t="shared" si="505"/>
        <v>0</v>
      </c>
      <c r="AR1659" s="27">
        <f t="shared" si="506"/>
        <v>0</v>
      </c>
      <c r="AS1659" s="27">
        <f t="shared" si="507"/>
        <v>0</v>
      </c>
      <c r="AT1659" s="27">
        <f t="shared" si="508"/>
        <v>0</v>
      </c>
      <c r="AU1659" s="27">
        <f t="shared" si="509"/>
        <v>0</v>
      </c>
      <c r="AV1659" s="27">
        <f t="shared" si="510"/>
        <v>0</v>
      </c>
      <c r="AW1659" s="27">
        <f t="shared" si="511"/>
        <v>0</v>
      </c>
    </row>
    <row r="1660" spans="1:49">
      <c r="A1660" s="78">
        <v>1649</v>
      </c>
      <c r="B1660" s="69" t="s">
        <v>328</v>
      </c>
      <c r="C1660" s="314"/>
      <c r="D1660" s="72"/>
      <c r="E1660" s="180"/>
      <c r="F1660" s="72"/>
      <c r="G1660" s="72"/>
      <c r="H1660" s="325">
        <f t="shared" si="493"/>
        <v>0</v>
      </c>
      <c r="I1660" s="71"/>
      <c r="J1660" s="303"/>
      <c r="K1660" s="303"/>
      <c r="L1660" s="303"/>
      <c r="M1660" s="304">
        <f t="shared" si="497"/>
        <v>0</v>
      </c>
      <c r="N1660" s="326" t="str">
        <f t="shared" si="494"/>
        <v/>
      </c>
      <c r="O1660" s="71"/>
      <c r="P1660" s="303"/>
      <c r="Q1660" s="214">
        <f t="shared" si="498"/>
        <v>0</v>
      </c>
      <c r="R1660" s="71"/>
      <c r="S1660" s="308"/>
      <c r="T1660" s="308"/>
      <c r="U1660" s="308"/>
      <c r="V1660" s="79"/>
      <c r="W1660" s="303"/>
      <c r="X1660" s="303"/>
      <c r="Y1660" s="309">
        <f t="shared" si="495"/>
        <v>0</v>
      </c>
      <c r="Z1660" s="73" t="s">
        <v>169</v>
      </c>
      <c r="AA1660" s="73" t="s">
        <v>169</v>
      </c>
      <c r="AB1660" s="317"/>
      <c r="AC1660" s="73" t="s">
        <v>169</v>
      </c>
      <c r="AD1660" s="73" t="s">
        <v>169</v>
      </c>
      <c r="AE1660" s="317"/>
      <c r="AF1660" s="73" t="s">
        <v>169</v>
      </c>
      <c r="AG1660" s="73" t="s">
        <v>169</v>
      </c>
      <c r="AH1660" s="317"/>
      <c r="AI1660" s="88">
        <f t="shared" si="499"/>
        <v>0</v>
      </c>
      <c r="AJ1660" s="312">
        <f t="shared" si="500"/>
        <v>0</v>
      </c>
      <c r="AK1660" s="27">
        <f t="shared" si="501"/>
        <v>0</v>
      </c>
      <c r="AL1660" s="27">
        <f t="shared" si="502"/>
        <v>0</v>
      </c>
      <c r="AM1660" s="27">
        <f t="shared" si="503"/>
        <v>0</v>
      </c>
      <c r="AN1660" s="77">
        <f t="shared" si="496"/>
        <v>0</v>
      </c>
      <c r="AP1660" s="27">
        <f t="shared" si="504"/>
        <v>0</v>
      </c>
      <c r="AQ1660" s="207">
        <f t="shared" si="505"/>
        <v>0</v>
      </c>
      <c r="AR1660" s="27">
        <f t="shared" si="506"/>
        <v>0</v>
      </c>
      <c r="AS1660" s="27">
        <f t="shared" si="507"/>
        <v>0</v>
      </c>
      <c r="AT1660" s="27">
        <f t="shared" si="508"/>
        <v>0</v>
      </c>
      <c r="AU1660" s="27">
        <f t="shared" si="509"/>
        <v>0</v>
      </c>
      <c r="AV1660" s="27">
        <f t="shared" si="510"/>
        <v>0</v>
      </c>
      <c r="AW1660" s="27">
        <f t="shared" si="511"/>
        <v>0</v>
      </c>
    </row>
    <row r="1661" spans="1:49">
      <c r="A1661" s="78">
        <v>1650</v>
      </c>
      <c r="B1661" s="69" t="s">
        <v>328</v>
      </c>
      <c r="C1661" s="314"/>
      <c r="D1661" s="72"/>
      <c r="E1661" s="180"/>
      <c r="F1661" s="72"/>
      <c r="G1661" s="72"/>
      <c r="H1661" s="325">
        <f t="shared" si="493"/>
        <v>0</v>
      </c>
      <c r="I1661" s="71"/>
      <c r="J1661" s="303"/>
      <c r="K1661" s="303"/>
      <c r="L1661" s="303"/>
      <c r="M1661" s="304">
        <f t="shared" si="497"/>
        <v>0</v>
      </c>
      <c r="N1661" s="326" t="str">
        <f t="shared" si="494"/>
        <v/>
      </c>
      <c r="O1661" s="71"/>
      <c r="P1661" s="303"/>
      <c r="Q1661" s="214">
        <f t="shared" si="498"/>
        <v>0</v>
      </c>
      <c r="R1661" s="71"/>
      <c r="S1661" s="308"/>
      <c r="T1661" s="308"/>
      <c r="U1661" s="308"/>
      <c r="V1661" s="79"/>
      <c r="W1661" s="303"/>
      <c r="X1661" s="303"/>
      <c r="Y1661" s="309">
        <f t="shared" si="495"/>
        <v>0</v>
      </c>
      <c r="Z1661" s="73" t="s">
        <v>169</v>
      </c>
      <c r="AA1661" s="73" t="s">
        <v>169</v>
      </c>
      <c r="AB1661" s="317"/>
      <c r="AC1661" s="73" t="s">
        <v>169</v>
      </c>
      <c r="AD1661" s="73" t="s">
        <v>169</v>
      </c>
      <c r="AE1661" s="317"/>
      <c r="AF1661" s="73" t="s">
        <v>169</v>
      </c>
      <c r="AG1661" s="73" t="s">
        <v>169</v>
      </c>
      <c r="AH1661" s="317"/>
      <c r="AI1661" s="88">
        <f t="shared" si="499"/>
        <v>0</v>
      </c>
      <c r="AJ1661" s="312">
        <f t="shared" si="500"/>
        <v>0</v>
      </c>
      <c r="AK1661" s="27">
        <f t="shared" si="501"/>
        <v>0</v>
      </c>
      <c r="AL1661" s="27">
        <f t="shared" si="502"/>
        <v>0</v>
      </c>
      <c r="AM1661" s="27">
        <f t="shared" si="503"/>
        <v>0</v>
      </c>
      <c r="AN1661" s="77">
        <f t="shared" si="496"/>
        <v>0</v>
      </c>
      <c r="AP1661" s="27">
        <f t="shared" si="504"/>
        <v>0</v>
      </c>
      <c r="AQ1661" s="207">
        <f t="shared" si="505"/>
        <v>0</v>
      </c>
      <c r="AR1661" s="27">
        <f t="shared" si="506"/>
        <v>0</v>
      </c>
      <c r="AS1661" s="27">
        <f t="shared" si="507"/>
        <v>0</v>
      </c>
      <c r="AT1661" s="27">
        <f t="shared" si="508"/>
        <v>0</v>
      </c>
      <c r="AU1661" s="27">
        <f t="shared" si="509"/>
        <v>0</v>
      </c>
      <c r="AV1661" s="27">
        <f t="shared" si="510"/>
        <v>0</v>
      </c>
      <c r="AW1661" s="27">
        <f t="shared" si="511"/>
        <v>0</v>
      </c>
    </row>
    <row r="1662" spans="1:49">
      <c r="A1662" s="78">
        <v>1651</v>
      </c>
      <c r="B1662" s="69" t="s">
        <v>328</v>
      </c>
      <c r="C1662" s="314"/>
      <c r="D1662" s="72"/>
      <c r="E1662" s="180"/>
      <c r="F1662" s="72"/>
      <c r="G1662" s="72"/>
      <c r="H1662" s="325">
        <f t="shared" si="493"/>
        <v>0</v>
      </c>
      <c r="I1662" s="71"/>
      <c r="J1662" s="303"/>
      <c r="K1662" s="303"/>
      <c r="L1662" s="303"/>
      <c r="M1662" s="304">
        <f t="shared" si="497"/>
        <v>0</v>
      </c>
      <c r="N1662" s="326" t="str">
        <f t="shared" si="494"/>
        <v/>
      </c>
      <c r="O1662" s="71"/>
      <c r="P1662" s="303"/>
      <c r="Q1662" s="214">
        <f t="shared" si="498"/>
        <v>0</v>
      </c>
      <c r="R1662" s="71"/>
      <c r="S1662" s="308"/>
      <c r="T1662" s="308"/>
      <c r="U1662" s="308"/>
      <c r="V1662" s="79"/>
      <c r="W1662" s="303"/>
      <c r="X1662" s="303"/>
      <c r="Y1662" s="309">
        <f t="shared" si="495"/>
        <v>0</v>
      </c>
      <c r="Z1662" s="73" t="s">
        <v>169</v>
      </c>
      <c r="AA1662" s="73" t="s">
        <v>169</v>
      </c>
      <c r="AB1662" s="317"/>
      <c r="AC1662" s="73" t="s">
        <v>169</v>
      </c>
      <c r="AD1662" s="73" t="s">
        <v>169</v>
      </c>
      <c r="AE1662" s="317"/>
      <c r="AF1662" s="73" t="s">
        <v>169</v>
      </c>
      <c r="AG1662" s="73" t="s">
        <v>169</v>
      </c>
      <c r="AH1662" s="317"/>
      <c r="AI1662" s="88">
        <f t="shared" si="499"/>
        <v>0</v>
      </c>
      <c r="AJ1662" s="312">
        <f t="shared" si="500"/>
        <v>0</v>
      </c>
      <c r="AK1662" s="27">
        <f t="shared" si="501"/>
        <v>0</v>
      </c>
      <c r="AL1662" s="27">
        <f t="shared" si="502"/>
        <v>0</v>
      </c>
      <c r="AM1662" s="27">
        <f t="shared" si="503"/>
        <v>0</v>
      </c>
      <c r="AN1662" s="77">
        <f t="shared" si="496"/>
        <v>0</v>
      </c>
      <c r="AP1662" s="27">
        <f t="shared" si="504"/>
        <v>0</v>
      </c>
      <c r="AQ1662" s="207">
        <f t="shared" si="505"/>
        <v>0</v>
      </c>
      <c r="AR1662" s="27">
        <f t="shared" si="506"/>
        <v>0</v>
      </c>
      <c r="AS1662" s="27">
        <f t="shared" si="507"/>
        <v>0</v>
      </c>
      <c r="AT1662" s="27">
        <f t="shared" si="508"/>
        <v>0</v>
      </c>
      <c r="AU1662" s="27">
        <f t="shared" si="509"/>
        <v>0</v>
      </c>
      <c r="AV1662" s="27">
        <f t="shared" si="510"/>
        <v>0</v>
      </c>
      <c r="AW1662" s="27">
        <f t="shared" si="511"/>
        <v>0</v>
      </c>
    </row>
    <row r="1663" spans="1:49">
      <c r="A1663" s="78">
        <v>1652</v>
      </c>
      <c r="B1663" s="69" t="s">
        <v>328</v>
      </c>
      <c r="C1663" s="314"/>
      <c r="D1663" s="72"/>
      <c r="E1663" s="180"/>
      <c r="F1663" s="72"/>
      <c r="G1663" s="72"/>
      <c r="H1663" s="325">
        <f t="shared" si="493"/>
        <v>0</v>
      </c>
      <c r="I1663" s="71"/>
      <c r="J1663" s="303"/>
      <c r="K1663" s="303"/>
      <c r="L1663" s="303"/>
      <c r="M1663" s="304">
        <f t="shared" si="497"/>
        <v>0</v>
      </c>
      <c r="N1663" s="326" t="str">
        <f t="shared" si="494"/>
        <v/>
      </c>
      <c r="O1663" s="71"/>
      <c r="P1663" s="303"/>
      <c r="Q1663" s="214">
        <f t="shared" si="498"/>
        <v>0</v>
      </c>
      <c r="R1663" s="71"/>
      <c r="S1663" s="308"/>
      <c r="T1663" s="308"/>
      <c r="U1663" s="308"/>
      <c r="V1663" s="79"/>
      <c r="W1663" s="303"/>
      <c r="X1663" s="303"/>
      <c r="Y1663" s="309">
        <f t="shared" si="495"/>
        <v>0</v>
      </c>
      <c r="Z1663" s="73" t="s">
        <v>169</v>
      </c>
      <c r="AA1663" s="73" t="s">
        <v>169</v>
      </c>
      <c r="AB1663" s="317"/>
      <c r="AC1663" s="73" t="s">
        <v>169</v>
      </c>
      <c r="AD1663" s="73" t="s">
        <v>169</v>
      </c>
      <c r="AE1663" s="317"/>
      <c r="AF1663" s="73" t="s">
        <v>169</v>
      </c>
      <c r="AG1663" s="73" t="s">
        <v>169</v>
      </c>
      <c r="AH1663" s="317"/>
      <c r="AI1663" s="88">
        <f t="shared" si="499"/>
        <v>0</v>
      </c>
      <c r="AJ1663" s="312">
        <f t="shared" si="500"/>
        <v>0</v>
      </c>
      <c r="AK1663" s="27">
        <f t="shared" si="501"/>
        <v>0</v>
      </c>
      <c r="AL1663" s="27">
        <f t="shared" si="502"/>
        <v>0</v>
      </c>
      <c r="AM1663" s="27">
        <f t="shared" si="503"/>
        <v>0</v>
      </c>
      <c r="AN1663" s="77">
        <f t="shared" si="496"/>
        <v>0</v>
      </c>
      <c r="AP1663" s="27">
        <f t="shared" si="504"/>
        <v>0</v>
      </c>
      <c r="AQ1663" s="207">
        <f t="shared" si="505"/>
        <v>0</v>
      </c>
      <c r="AR1663" s="27">
        <f t="shared" si="506"/>
        <v>0</v>
      </c>
      <c r="AS1663" s="27">
        <f t="shared" si="507"/>
        <v>0</v>
      </c>
      <c r="AT1663" s="27">
        <f t="shared" si="508"/>
        <v>0</v>
      </c>
      <c r="AU1663" s="27">
        <f t="shared" si="509"/>
        <v>0</v>
      </c>
      <c r="AV1663" s="27">
        <f t="shared" si="510"/>
        <v>0</v>
      </c>
      <c r="AW1663" s="27">
        <f t="shared" si="511"/>
        <v>0</v>
      </c>
    </row>
    <row r="1664" spans="1:49">
      <c r="A1664" s="78">
        <v>1653</v>
      </c>
      <c r="B1664" s="69" t="s">
        <v>328</v>
      </c>
      <c r="C1664" s="314"/>
      <c r="D1664" s="72"/>
      <c r="E1664" s="180"/>
      <c r="F1664" s="72"/>
      <c r="G1664" s="72"/>
      <c r="H1664" s="325">
        <f t="shared" si="493"/>
        <v>0</v>
      </c>
      <c r="I1664" s="71"/>
      <c r="J1664" s="303"/>
      <c r="K1664" s="303"/>
      <c r="L1664" s="303"/>
      <c r="M1664" s="304">
        <f t="shared" si="497"/>
        <v>0</v>
      </c>
      <c r="N1664" s="326" t="str">
        <f t="shared" si="494"/>
        <v/>
      </c>
      <c r="O1664" s="71"/>
      <c r="P1664" s="303"/>
      <c r="Q1664" s="214">
        <f t="shared" si="498"/>
        <v>0</v>
      </c>
      <c r="R1664" s="71"/>
      <c r="S1664" s="308"/>
      <c r="T1664" s="308"/>
      <c r="U1664" s="308"/>
      <c r="V1664" s="79"/>
      <c r="W1664" s="303"/>
      <c r="X1664" s="303"/>
      <c r="Y1664" s="309">
        <f t="shared" si="495"/>
        <v>0</v>
      </c>
      <c r="Z1664" s="73" t="s">
        <v>169</v>
      </c>
      <c r="AA1664" s="73" t="s">
        <v>169</v>
      </c>
      <c r="AB1664" s="317"/>
      <c r="AC1664" s="73" t="s">
        <v>169</v>
      </c>
      <c r="AD1664" s="73" t="s">
        <v>169</v>
      </c>
      <c r="AE1664" s="317"/>
      <c r="AF1664" s="73" t="s">
        <v>169</v>
      </c>
      <c r="AG1664" s="73" t="s">
        <v>169</v>
      </c>
      <c r="AH1664" s="317"/>
      <c r="AI1664" s="88">
        <f t="shared" si="499"/>
        <v>0</v>
      </c>
      <c r="AJ1664" s="312">
        <f t="shared" si="500"/>
        <v>0</v>
      </c>
      <c r="AK1664" s="27">
        <f t="shared" si="501"/>
        <v>0</v>
      </c>
      <c r="AL1664" s="27">
        <f t="shared" si="502"/>
        <v>0</v>
      </c>
      <c r="AM1664" s="27">
        <f t="shared" si="503"/>
        <v>0</v>
      </c>
      <c r="AN1664" s="77">
        <f t="shared" si="496"/>
        <v>0</v>
      </c>
      <c r="AP1664" s="27">
        <f t="shared" si="504"/>
        <v>0</v>
      </c>
      <c r="AQ1664" s="207">
        <f t="shared" si="505"/>
        <v>0</v>
      </c>
      <c r="AR1664" s="27">
        <f t="shared" si="506"/>
        <v>0</v>
      </c>
      <c r="AS1664" s="27">
        <f t="shared" si="507"/>
        <v>0</v>
      </c>
      <c r="AT1664" s="27">
        <f t="shared" si="508"/>
        <v>0</v>
      </c>
      <c r="AU1664" s="27">
        <f t="shared" si="509"/>
        <v>0</v>
      </c>
      <c r="AV1664" s="27">
        <f t="shared" si="510"/>
        <v>0</v>
      </c>
      <c r="AW1664" s="27">
        <f t="shared" si="511"/>
        <v>0</v>
      </c>
    </row>
    <row r="1665" spans="1:49">
      <c r="A1665" s="78">
        <v>1654</v>
      </c>
      <c r="B1665" s="69" t="s">
        <v>328</v>
      </c>
      <c r="C1665" s="314"/>
      <c r="D1665" s="72"/>
      <c r="E1665" s="180"/>
      <c r="F1665" s="72"/>
      <c r="G1665" s="72"/>
      <c r="H1665" s="325">
        <f t="shared" si="493"/>
        <v>0</v>
      </c>
      <c r="I1665" s="71"/>
      <c r="J1665" s="303"/>
      <c r="K1665" s="303"/>
      <c r="L1665" s="303"/>
      <c r="M1665" s="304">
        <f t="shared" si="497"/>
        <v>0</v>
      </c>
      <c r="N1665" s="326" t="str">
        <f t="shared" si="494"/>
        <v/>
      </c>
      <c r="O1665" s="71"/>
      <c r="P1665" s="303"/>
      <c r="Q1665" s="214">
        <f t="shared" si="498"/>
        <v>0</v>
      </c>
      <c r="R1665" s="71"/>
      <c r="S1665" s="308"/>
      <c r="T1665" s="308"/>
      <c r="U1665" s="308"/>
      <c r="V1665" s="79"/>
      <c r="W1665" s="303"/>
      <c r="X1665" s="303"/>
      <c r="Y1665" s="309">
        <f t="shared" si="495"/>
        <v>0</v>
      </c>
      <c r="Z1665" s="73" t="s">
        <v>169</v>
      </c>
      <c r="AA1665" s="73" t="s">
        <v>169</v>
      </c>
      <c r="AB1665" s="317"/>
      <c r="AC1665" s="73" t="s">
        <v>169</v>
      </c>
      <c r="AD1665" s="73" t="s">
        <v>169</v>
      </c>
      <c r="AE1665" s="317"/>
      <c r="AF1665" s="73" t="s">
        <v>169</v>
      </c>
      <c r="AG1665" s="73" t="s">
        <v>169</v>
      </c>
      <c r="AH1665" s="317"/>
      <c r="AI1665" s="88">
        <f t="shared" si="499"/>
        <v>0</v>
      </c>
      <c r="AJ1665" s="312">
        <f t="shared" si="500"/>
        <v>0</v>
      </c>
      <c r="AK1665" s="27">
        <f t="shared" si="501"/>
        <v>0</v>
      </c>
      <c r="AL1665" s="27">
        <f t="shared" si="502"/>
        <v>0</v>
      </c>
      <c r="AM1665" s="27">
        <f t="shared" si="503"/>
        <v>0</v>
      </c>
      <c r="AN1665" s="77">
        <f t="shared" si="496"/>
        <v>0</v>
      </c>
      <c r="AP1665" s="27">
        <f t="shared" si="504"/>
        <v>0</v>
      </c>
      <c r="AQ1665" s="207">
        <f t="shared" si="505"/>
        <v>0</v>
      </c>
      <c r="AR1665" s="27">
        <f t="shared" si="506"/>
        <v>0</v>
      </c>
      <c r="AS1665" s="27">
        <f t="shared" si="507"/>
        <v>0</v>
      </c>
      <c r="AT1665" s="27">
        <f t="shared" si="508"/>
        <v>0</v>
      </c>
      <c r="AU1665" s="27">
        <f t="shared" si="509"/>
        <v>0</v>
      </c>
      <c r="AV1665" s="27">
        <f t="shared" si="510"/>
        <v>0</v>
      </c>
      <c r="AW1665" s="27">
        <f t="shared" si="511"/>
        <v>0</v>
      </c>
    </row>
    <row r="1666" spans="1:49">
      <c r="A1666" s="78">
        <v>1655</v>
      </c>
      <c r="B1666" s="69" t="s">
        <v>328</v>
      </c>
      <c r="C1666" s="314"/>
      <c r="D1666" s="72"/>
      <c r="E1666" s="180"/>
      <c r="F1666" s="72"/>
      <c r="G1666" s="72"/>
      <c r="H1666" s="325">
        <f t="shared" si="493"/>
        <v>0</v>
      </c>
      <c r="I1666" s="71"/>
      <c r="J1666" s="303"/>
      <c r="K1666" s="303"/>
      <c r="L1666" s="303"/>
      <c r="M1666" s="304">
        <f t="shared" si="497"/>
        <v>0</v>
      </c>
      <c r="N1666" s="326" t="str">
        <f t="shared" si="494"/>
        <v/>
      </c>
      <c r="O1666" s="71"/>
      <c r="P1666" s="303"/>
      <c r="Q1666" s="214">
        <f t="shared" si="498"/>
        <v>0</v>
      </c>
      <c r="R1666" s="71"/>
      <c r="S1666" s="308"/>
      <c r="T1666" s="308"/>
      <c r="U1666" s="308"/>
      <c r="V1666" s="79"/>
      <c r="W1666" s="303"/>
      <c r="X1666" s="303"/>
      <c r="Y1666" s="309">
        <f t="shared" si="495"/>
        <v>0</v>
      </c>
      <c r="Z1666" s="73" t="s">
        <v>169</v>
      </c>
      <c r="AA1666" s="73" t="s">
        <v>169</v>
      </c>
      <c r="AB1666" s="317"/>
      <c r="AC1666" s="73" t="s">
        <v>169</v>
      </c>
      <c r="AD1666" s="73" t="s">
        <v>169</v>
      </c>
      <c r="AE1666" s="317"/>
      <c r="AF1666" s="73" t="s">
        <v>169</v>
      </c>
      <c r="AG1666" s="73" t="s">
        <v>169</v>
      </c>
      <c r="AH1666" s="317"/>
      <c r="AI1666" s="88">
        <f t="shared" si="499"/>
        <v>0</v>
      </c>
      <c r="AJ1666" s="312">
        <f t="shared" si="500"/>
        <v>0</v>
      </c>
      <c r="AK1666" s="27">
        <f t="shared" si="501"/>
        <v>0</v>
      </c>
      <c r="AL1666" s="27">
        <f t="shared" si="502"/>
        <v>0</v>
      </c>
      <c r="AM1666" s="27">
        <f t="shared" si="503"/>
        <v>0</v>
      </c>
      <c r="AN1666" s="77">
        <f t="shared" si="496"/>
        <v>0</v>
      </c>
      <c r="AP1666" s="27">
        <f t="shared" si="504"/>
        <v>0</v>
      </c>
      <c r="AQ1666" s="207">
        <f t="shared" si="505"/>
        <v>0</v>
      </c>
      <c r="AR1666" s="27">
        <f t="shared" si="506"/>
        <v>0</v>
      </c>
      <c r="AS1666" s="27">
        <f t="shared" si="507"/>
        <v>0</v>
      </c>
      <c r="AT1666" s="27">
        <f t="shared" si="508"/>
        <v>0</v>
      </c>
      <c r="AU1666" s="27">
        <f t="shared" si="509"/>
        <v>0</v>
      </c>
      <c r="AV1666" s="27">
        <f t="shared" si="510"/>
        <v>0</v>
      </c>
      <c r="AW1666" s="27">
        <f t="shared" si="511"/>
        <v>0</v>
      </c>
    </row>
    <row r="1667" spans="1:49">
      <c r="A1667" s="78">
        <v>1656</v>
      </c>
      <c r="B1667" s="69" t="s">
        <v>328</v>
      </c>
      <c r="C1667" s="314"/>
      <c r="D1667" s="72"/>
      <c r="E1667" s="180"/>
      <c r="F1667" s="72"/>
      <c r="G1667" s="72"/>
      <c r="H1667" s="325">
        <f t="shared" si="493"/>
        <v>0</v>
      </c>
      <c r="I1667" s="71"/>
      <c r="J1667" s="303"/>
      <c r="K1667" s="303"/>
      <c r="L1667" s="303"/>
      <c r="M1667" s="304">
        <f t="shared" si="497"/>
        <v>0</v>
      </c>
      <c r="N1667" s="326" t="str">
        <f t="shared" si="494"/>
        <v/>
      </c>
      <c r="O1667" s="71"/>
      <c r="P1667" s="303"/>
      <c r="Q1667" s="214">
        <f t="shared" si="498"/>
        <v>0</v>
      </c>
      <c r="R1667" s="71"/>
      <c r="S1667" s="308"/>
      <c r="T1667" s="308"/>
      <c r="U1667" s="308"/>
      <c r="V1667" s="79"/>
      <c r="W1667" s="303"/>
      <c r="X1667" s="303"/>
      <c r="Y1667" s="309">
        <f t="shared" si="495"/>
        <v>0</v>
      </c>
      <c r="Z1667" s="73" t="s">
        <v>169</v>
      </c>
      <c r="AA1667" s="73" t="s">
        <v>169</v>
      </c>
      <c r="AB1667" s="317"/>
      <c r="AC1667" s="73" t="s">
        <v>169</v>
      </c>
      <c r="AD1667" s="73" t="s">
        <v>169</v>
      </c>
      <c r="AE1667" s="317"/>
      <c r="AF1667" s="73" t="s">
        <v>169</v>
      </c>
      <c r="AG1667" s="73" t="s">
        <v>169</v>
      </c>
      <c r="AH1667" s="317"/>
      <c r="AI1667" s="88">
        <f t="shared" si="499"/>
        <v>0</v>
      </c>
      <c r="AJ1667" s="312">
        <f t="shared" si="500"/>
        <v>0</v>
      </c>
      <c r="AK1667" s="27">
        <f t="shared" si="501"/>
        <v>0</v>
      </c>
      <c r="AL1667" s="27">
        <f t="shared" si="502"/>
        <v>0</v>
      </c>
      <c r="AM1667" s="27">
        <f t="shared" si="503"/>
        <v>0</v>
      </c>
      <c r="AN1667" s="77">
        <f t="shared" si="496"/>
        <v>0</v>
      </c>
      <c r="AP1667" s="27">
        <f t="shared" si="504"/>
        <v>0</v>
      </c>
      <c r="AQ1667" s="207">
        <f t="shared" si="505"/>
        <v>0</v>
      </c>
      <c r="AR1667" s="27">
        <f t="shared" si="506"/>
        <v>0</v>
      </c>
      <c r="AS1667" s="27">
        <f t="shared" si="507"/>
        <v>0</v>
      </c>
      <c r="AT1667" s="27">
        <f t="shared" si="508"/>
        <v>0</v>
      </c>
      <c r="AU1667" s="27">
        <f t="shared" si="509"/>
        <v>0</v>
      </c>
      <c r="AV1667" s="27">
        <f t="shared" si="510"/>
        <v>0</v>
      </c>
      <c r="AW1667" s="27">
        <f t="shared" si="511"/>
        <v>0</v>
      </c>
    </row>
    <row r="1668" spans="1:49">
      <c r="A1668" s="78">
        <v>1657</v>
      </c>
      <c r="B1668" s="69" t="s">
        <v>328</v>
      </c>
      <c r="C1668" s="314"/>
      <c r="D1668" s="72"/>
      <c r="E1668" s="180"/>
      <c r="F1668" s="72"/>
      <c r="G1668" s="72"/>
      <c r="H1668" s="325">
        <f t="shared" si="493"/>
        <v>0</v>
      </c>
      <c r="I1668" s="71"/>
      <c r="J1668" s="303"/>
      <c r="K1668" s="303"/>
      <c r="L1668" s="303"/>
      <c r="M1668" s="304">
        <f t="shared" si="497"/>
        <v>0</v>
      </c>
      <c r="N1668" s="326" t="str">
        <f t="shared" si="494"/>
        <v/>
      </c>
      <c r="O1668" s="71"/>
      <c r="P1668" s="303"/>
      <c r="Q1668" s="214">
        <f t="shared" si="498"/>
        <v>0</v>
      </c>
      <c r="R1668" s="71"/>
      <c r="S1668" s="308"/>
      <c r="T1668" s="308"/>
      <c r="U1668" s="308"/>
      <c r="V1668" s="79"/>
      <c r="W1668" s="303"/>
      <c r="X1668" s="303"/>
      <c r="Y1668" s="309">
        <f t="shared" si="495"/>
        <v>0</v>
      </c>
      <c r="Z1668" s="73" t="s">
        <v>169</v>
      </c>
      <c r="AA1668" s="73" t="s">
        <v>169</v>
      </c>
      <c r="AB1668" s="317"/>
      <c r="AC1668" s="73" t="s">
        <v>169</v>
      </c>
      <c r="AD1668" s="73" t="s">
        <v>169</v>
      </c>
      <c r="AE1668" s="317"/>
      <c r="AF1668" s="73" t="s">
        <v>169</v>
      </c>
      <c r="AG1668" s="73" t="s">
        <v>169</v>
      </c>
      <c r="AH1668" s="317"/>
      <c r="AI1668" s="88">
        <f t="shared" si="499"/>
        <v>0</v>
      </c>
      <c r="AJ1668" s="312">
        <f t="shared" si="500"/>
        <v>0</v>
      </c>
      <c r="AK1668" s="27">
        <f t="shared" si="501"/>
        <v>0</v>
      </c>
      <c r="AL1668" s="27">
        <f t="shared" si="502"/>
        <v>0</v>
      </c>
      <c r="AM1668" s="27">
        <f t="shared" si="503"/>
        <v>0</v>
      </c>
      <c r="AN1668" s="77">
        <f t="shared" si="496"/>
        <v>0</v>
      </c>
      <c r="AP1668" s="27">
        <f t="shared" si="504"/>
        <v>0</v>
      </c>
      <c r="AQ1668" s="207">
        <f t="shared" si="505"/>
        <v>0</v>
      </c>
      <c r="AR1668" s="27">
        <f t="shared" si="506"/>
        <v>0</v>
      </c>
      <c r="AS1668" s="27">
        <f t="shared" si="507"/>
        <v>0</v>
      </c>
      <c r="AT1668" s="27">
        <f t="shared" si="508"/>
        <v>0</v>
      </c>
      <c r="AU1668" s="27">
        <f t="shared" si="509"/>
        <v>0</v>
      </c>
      <c r="AV1668" s="27">
        <f t="shared" si="510"/>
        <v>0</v>
      </c>
      <c r="AW1668" s="27">
        <f t="shared" si="511"/>
        <v>0</v>
      </c>
    </row>
    <row r="1669" spans="1:49">
      <c r="A1669" s="78">
        <v>1658</v>
      </c>
      <c r="B1669" s="69" t="s">
        <v>328</v>
      </c>
      <c r="C1669" s="314"/>
      <c r="D1669" s="72"/>
      <c r="E1669" s="180"/>
      <c r="F1669" s="72"/>
      <c r="G1669" s="72"/>
      <c r="H1669" s="325">
        <f t="shared" si="493"/>
        <v>0</v>
      </c>
      <c r="I1669" s="71"/>
      <c r="J1669" s="303"/>
      <c r="K1669" s="303"/>
      <c r="L1669" s="303"/>
      <c r="M1669" s="304">
        <f t="shared" si="497"/>
        <v>0</v>
      </c>
      <c r="N1669" s="326" t="str">
        <f t="shared" si="494"/>
        <v/>
      </c>
      <c r="O1669" s="71"/>
      <c r="P1669" s="303"/>
      <c r="Q1669" s="214">
        <f t="shared" si="498"/>
        <v>0</v>
      </c>
      <c r="R1669" s="71"/>
      <c r="S1669" s="308"/>
      <c r="T1669" s="308"/>
      <c r="U1669" s="308"/>
      <c r="V1669" s="79"/>
      <c r="W1669" s="303"/>
      <c r="X1669" s="303"/>
      <c r="Y1669" s="309">
        <f t="shared" si="495"/>
        <v>0</v>
      </c>
      <c r="Z1669" s="73" t="s">
        <v>169</v>
      </c>
      <c r="AA1669" s="73" t="s">
        <v>169</v>
      </c>
      <c r="AB1669" s="317"/>
      <c r="AC1669" s="73" t="s">
        <v>169</v>
      </c>
      <c r="AD1669" s="73" t="s">
        <v>169</v>
      </c>
      <c r="AE1669" s="317"/>
      <c r="AF1669" s="73" t="s">
        <v>169</v>
      </c>
      <c r="AG1669" s="73" t="s">
        <v>169</v>
      </c>
      <c r="AH1669" s="317"/>
      <c r="AI1669" s="88">
        <f t="shared" si="499"/>
        <v>0</v>
      </c>
      <c r="AJ1669" s="312">
        <f t="shared" si="500"/>
        <v>0</v>
      </c>
      <c r="AK1669" s="27">
        <f t="shared" si="501"/>
        <v>0</v>
      </c>
      <c r="AL1669" s="27">
        <f t="shared" si="502"/>
        <v>0</v>
      </c>
      <c r="AM1669" s="27">
        <f t="shared" si="503"/>
        <v>0</v>
      </c>
      <c r="AN1669" s="77">
        <f t="shared" si="496"/>
        <v>0</v>
      </c>
      <c r="AP1669" s="27">
        <f t="shared" si="504"/>
        <v>0</v>
      </c>
      <c r="AQ1669" s="207">
        <f t="shared" si="505"/>
        <v>0</v>
      </c>
      <c r="AR1669" s="27">
        <f t="shared" si="506"/>
        <v>0</v>
      </c>
      <c r="AS1669" s="27">
        <f t="shared" si="507"/>
        <v>0</v>
      </c>
      <c r="AT1669" s="27">
        <f t="shared" si="508"/>
        <v>0</v>
      </c>
      <c r="AU1669" s="27">
        <f t="shared" si="509"/>
        <v>0</v>
      </c>
      <c r="AV1669" s="27">
        <f t="shared" si="510"/>
        <v>0</v>
      </c>
      <c r="AW1669" s="27">
        <f t="shared" si="511"/>
        <v>0</v>
      </c>
    </row>
    <row r="1670" spans="1:49">
      <c r="A1670" s="78">
        <v>1659</v>
      </c>
      <c r="B1670" s="69" t="s">
        <v>328</v>
      </c>
      <c r="C1670" s="314"/>
      <c r="D1670" s="72"/>
      <c r="E1670" s="180"/>
      <c r="F1670" s="72"/>
      <c r="G1670" s="72"/>
      <c r="H1670" s="325">
        <f t="shared" si="493"/>
        <v>0</v>
      </c>
      <c r="I1670" s="71"/>
      <c r="J1670" s="303"/>
      <c r="K1670" s="303"/>
      <c r="L1670" s="303"/>
      <c r="M1670" s="304">
        <f t="shared" si="497"/>
        <v>0</v>
      </c>
      <c r="N1670" s="326" t="str">
        <f t="shared" si="494"/>
        <v/>
      </c>
      <c r="O1670" s="71"/>
      <c r="P1670" s="303"/>
      <c r="Q1670" s="214">
        <f t="shared" si="498"/>
        <v>0</v>
      </c>
      <c r="R1670" s="71"/>
      <c r="S1670" s="308"/>
      <c r="T1670" s="308"/>
      <c r="U1670" s="308"/>
      <c r="V1670" s="79"/>
      <c r="W1670" s="303"/>
      <c r="X1670" s="303"/>
      <c r="Y1670" s="309">
        <f t="shared" si="495"/>
        <v>0</v>
      </c>
      <c r="Z1670" s="73" t="s">
        <v>169</v>
      </c>
      <c r="AA1670" s="73" t="s">
        <v>169</v>
      </c>
      <c r="AB1670" s="317"/>
      <c r="AC1670" s="73" t="s">
        <v>169</v>
      </c>
      <c r="AD1670" s="73" t="s">
        <v>169</v>
      </c>
      <c r="AE1670" s="317"/>
      <c r="AF1670" s="73" t="s">
        <v>169</v>
      </c>
      <c r="AG1670" s="73" t="s">
        <v>169</v>
      </c>
      <c r="AH1670" s="317"/>
      <c r="AI1670" s="88">
        <f t="shared" si="499"/>
        <v>0</v>
      </c>
      <c r="AJ1670" s="312">
        <f t="shared" si="500"/>
        <v>0</v>
      </c>
      <c r="AK1670" s="27">
        <f t="shared" si="501"/>
        <v>0</v>
      </c>
      <c r="AL1670" s="27">
        <f t="shared" si="502"/>
        <v>0</v>
      </c>
      <c r="AM1670" s="27">
        <f t="shared" si="503"/>
        <v>0</v>
      </c>
      <c r="AN1670" s="77">
        <f t="shared" si="496"/>
        <v>0</v>
      </c>
      <c r="AP1670" s="27">
        <f t="shared" si="504"/>
        <v>0</v>
      </c>
      <c r="AQ1670" s="207">
        <f t="shared" si="505"/>
        <v>0</v>
      </c>
      <c r="AR1670" s="27">
        <f t="shared" si="506"/>
        <v>0</v>
      </c>
      <c r="AS1670" s="27">
        <f t="shared" si="507"/>
        <v>0</v>
      </c>
      <c r="AT1670" s="27">
        <f t="shared" si="508"/>
        <v>0</v>
      </c>
      <c r="AU1670" s="27">
        <f t="shared" si="509"/>
        <v>0</v>
      </c>
      <c r="AV1670" s="27">
        <f t="shared" si="510"/>
        <v>0</v>
      </c>
      <c r="AW1670" s="27">
        <f t="shared" si="511"/>
        <v>0</v>
      </c>
    </row>
    <row r="1671" spans="1:49">
      <c r="A1671" s="78">
        <v>1660</v>
      </c>
      <c r="B1671" s="69" t="s">
        <v>328</v>
      </c>
      <c r="C1671" s="314"/>
      <c r="D1671" s="72"/>
      <c r="E1671" s="180"/>
      <c r="F1671" s="72"/>
      <c r="G1671" s="72"/>
      <c r="H1671" s="325">
        <f t="shared" si="493"/>
        <v>0</v>
      </c>
      <c r="I1671" s="71"/>
      <c r="J1671" s="303"/>
      <c r="K1671" s="303"/>
      <c r="L1671" s="303"/>
      <c r="M1671" s="304">
        <f t="shared" si="497"/>
        <v>0</v>
      </c>
      <c r="N1671" s="326" t="str">
        <f t="shared" si="494"/>
        <v/>
      </c>
      <c r="O1671" s="71"/>
      <c r="P1671" s="303"/>
      <c r="Q1671" s="214">
        <f t="shared" si="498"/>
        <v>0</v>
      </c>
      <c r="R1671" s="71"/>
      <c r="S1671" s="308"/>
      <c r="T1671" s="308"/>
      <c r="U1671" s="308"/>
      <c r="V1671" s="79"/>
      <c r="W1671" s="303"/>
      <c r="X1671" s="303"/>
      <c r="Y1671" s="309">
        <f t="shared" si="495"/>
        <v>0</v>
      </c>
      <c r="Z1671" s="73" t="s">
        <v>169</v>
      </c>
      <c r="AA1671" s="73" t="s">
        <v>169</v>
      </c>
      <c r="AB1671" s="317"/>
      <c r="AC1671" s="73" t="s">
        <v>169</v>
      </c>
      <c r="AD1671" s="73" t="s">
        <v>169</v>
      </c>
      <c r="AE1671" s="317"/>
      <c r="AF1671" s="73" t="s">
        <v>169</v>
      </c>
      <c r="AG1671" s="73" t="s">
        <v>169</v>
      </c>
      <c r="AH1671" s="317"/>
      <c r="AI1671" s="88">
        <f t="shared" si="499"/>
        <v>0</v>
      </c>
      <c r="AJ1671" s="312">
        <f t="shared" si="500"/>
        <v>0</v>
      </c>
      <c r="AK1671" s="27">
        <f t="shared" si="501"/>
        <v>0</v>
      </c>
      <c r="AL1671" s="27">
        <f t="shared" si="502"/>
        <v>0</v>
      </c>
      <c r="AM1671" s="27">
        <f t="shared" si="503"/>
        <v>0</v>
      </c>
      <c r="AN1671" s="77">
        <f t="shared" si="496"/>
        <v>0</v>
      </c>
      <c r="AP1671" s="27">
        <f t="shared" si="504"/>
        <v>0</v>
      </c>
      <c r="AQ1671" s="207">
        <f t="shared" si="505"/>
        <v>0</v>
      </c>
      <c r="AR1671" s="27">
        <f t="shared" si="506"/>
        <v>0</v>
      </c>
      <c r="AS1671" s="27">
        <f t="shared" si="507"/>
        <v>0</v>
      </c>
      <c r="AT1671" s="27">
        <f t="shared" si="508"/>
        <v>0</v>
      </c>
      <c r="AU1671" s="27">
        <f t="shared" si="509"/>
        <v>0</v>
      </c>
      <c r="AV1671" s="27">
        <f t="shared" si="510"/>
        <v>0</v>
      </c>
      <c r="AW1671" s="27">
        <f t="shared" si="511"/>
        <v>0</v>
      </c>
    </row>
    <row r="1672" spans="1:49">
      <c r="A1672" s="78">
        <v>1661</v>
      </c>
      <c r="B1672" s="69" t="s">
        <v>328</v>
      </c>
      <c r="C1672" s="314"/>
      <c r="D1672" s="72"/>
      <c r="E1672" s="180"/>
      <c r="F1672" s="72"/>
      <c r="G1672" s="72"/>
      <c r="H1672" s="325">
        <f t="shared" si="493"/>
        <v>0</v>
      </c>
      <c r="I1672" s="71"/>
      <c r="J1672" s="303"/>
      <c r="K1672" s="303"/>
      <c r="L1672" s="303"/>
      <c r="M1672" s="304">
        <f t="shared" si="497"/>
        <v>0</v>
      </c>
      <c r="N1672" s="326" t="str">
        <f t="shared" si="494"/>
        <v/>
      </c>
      <c r="O1672" s="71"/>
      <c r="P1672" s="303"/>
      <c r="Q1672" s="214">
        <f t="shared" si="498"/>
        <v>0</v>
      </c>
      <c r="R1672" s="71"/>
      <c r="S1672" s="308"/>
      <c r="T1672" s="308"/>
      <c r="U1672" s="308"/>
      <c r="V1672" s="79"/>
      <c r="W1672" s="303"/>
      <c r="X1672" s="303"/>
      <c r="Y1672" s="309">
        <f t="shared" si="495"/>
        <v>0</v>
      </c>
      <c r="Z1672" s="73" t="s">
        <v>169</v>
      </c>
      <c r="AA1672" s="73" t="s">
        <v>169</v>
      </c>
      <c r="AB1672" s="317"/>
      <c r="AC1672" s="73" t="s">
        <v>169</v>
      </c>
      <c r="AD1672" s="73" t="s">
        <v>169</v>
      </c>
      <c r="AE1672" s="317"/>
      <c r="AF1672" s="73" t="s">
        <v>169</v>
      </c>
      <c r="AG1672" s="73" t="s">
        <v>169</v>
      </c>
      <c r="AH1672" s="317"/>
      <c r="AI1672" s="88">
        <f t="shared" si="499"/>
        <v>0</v>
      </c>
      <c r="AJ1672" s="312">
        <f t="shared" si="500"/>
        <v>0</v>
      </c>
      <c r="AK1672" s="27">
        <f t="shared" si="501"/>
        <v>0</v>
      </c>
      <c r="AL1672" s="27">
        <f t="shared" si="502"/>
        <v>0</v>
      </c>
      <c r="AM1672" s="27">
        <f t="shared" si="503"/>
        <v>0</v>
      </c>
      <c r="AN1672" s="77">
        <f t="shared" si="496"/>
        <v>0</v>
      </c>
      <c r="AP1672" s="27">
        <f t="shared" si="504"/>
        <v>0</v>
      </c>
      <c r="AQ1672" s="207">
        <f t="shared" si="505"/>
        <v>0</v>
      </c>
      <c r="AR1672" s="27">
        <f t="shared" si="506"/>
        <v>0</v>
      </c>
      <c r="AS1672" s="27">
        <f t="shared" si="507"/>
        <v>0</v>
      </c>
      <c r="AT1672" s="27">
        <f t="shared" si="508"/>
        <v>0</v>
      </c>
      <c r="AU1672" s="27">
        <f t="shared" si="509"/>
        <v>0</v>
      </c>
      <c r="AV1672" s="27">
        <f t="shared" si="510"/>
        <v>0</v>
      </c>
      <c r="AW1672" s="27">
        <f t="shared" si="511"/>
        <v>0</v>
      </c>
    </row>
    <row r="1673" spans="1:49">
      <c r="A1673" s="78">
        <v>1662</v>
      </c>
      <c r="B1673" s="69" t="s">
        <v>328</v>
      </c>
      <c r="C1673" s="314"/>
      <c r="D1673" s="72"/>
      <c r="E1673" s="180"/>
      <c r="F1673" s="72"/>
      <c r="G1673" s="72"/>
      <c r="H1673" s="325">
        <f t="shared" si="493"/>
        <v>0</v>
      </c>
      <c r="I1673" s="71"/>
      <c r="J1673" s="303"/>
      <c r="K1673" s="303"/>
      <c r="L1673" s="303"/>
      <c r="M1673" s="304">
        <f t="shared" si="497"/>
        <v>0</v>
      </c>
      <c r="N1673" s="326" t="str">
        <f t="shared" si="494"/>
        <v/>
      </c>
      <c r="O1673" s="71"/>
      <c r="P1673" s="303"/>
      <c r="Q1673" s="214">
        <f t="shared" si="498"/>
        <v>0</v>
      </c>
      <c r="R1673" s="71"/>
      <c r="S1673" s="308"/>
      <c r="T1673" s="308"/>
      <c r="U1673" s="308"/>
      <c r="V1673" s="79"/>
      <c r="W1673" s="303"/>
      <c r="X1673" s="303"/>
      <c r="Y1673" s="309">
        <f t="shared" si="495"/>
        <v>0</v>
      </c>
      <c r="Z1673" s="73" t="s">
        <v>169</v>
      </c>
      <c r="AA1673" s="73" t="s">
        <v>169</v>
      </c>
      <c r="AB1673" s="317"/>
      <c r="AC1673" s="73" t="s">
        <v>169</v>
      </c>
      <c r="AD1673" s="73" t="s">
        <v>169</v>
      </c>
      <c r="AE1673" s="317"/>
      <c r="AF1673" s="73" t="s">
        <v>169</v>
      </c>
      <c r="AG1673" s="73" t="s">
        <v>169</v>
      </c>
      <c r="AH1673" s="317"/>
      <c r="AI1673" s="88">
        <f t="shared" si="499"/>
        <v>0</v>
      </c>
      <c r="AJ1673" s="312">
        <f t="shared" si="500"/>
        <v>0</v>
      </c>
      <c r="AK1673" s="27">
        <f t="shared" si="501"/>
        <v>0</v>
      </c>
      <c r="AL1673" s="27">
        <f t="shared" si="502"/>
        <v>0</v>
      </c>
      <c r="AM1673" s="27">
        <f t="shared" si="503"/>
        <v>0</v>
      </c>
      <c r="AN1673" s="77">
        <f t="shared" si="496"/>
        <v>0</v>
      </c>
      <c r="AP1673" s="27">
        <f t="shared" si="504"/>
        <v>0</v>
      </c>
      <c r="AQ1673" s="207">
        <f t="shared" si="505"/>
        <v>0</v>
      </c>
      <c r="AR1673" s="27">
        <f t="shared" si="506"/>
        <v>0</v>
      </c>
      <c r="AS1673" s="27">
        <f t="shared" si="507"/>
        <v>0</v>
      </c>
      <c r="AT1673" s="27">
        <f t="shared" si="508"/>
        <v>0</v>
      </c>
      <c r="AU1673" s="27">
        <f t="shared" si="509"/>
        <v>0</v>
      </c>
      <c r="AV1673" s="27">
        <f t="shared" si="510"/>
        <v>0</v>
      </c>
      <c r="AW1673" s="27">
        <f t="shared" si="511"/>
        <v>0</v>
      </c>
    </row>
    <row r="1674" spans="1:49">
      <c r="A1674" s="78">
        <v>1663</v>
      </c>
      <c r="B1674" s="69" t="s">
        <v>328</v>
      </c>
      <c r="C1674" s="314"/>
      <c r="D1674" s="72"/>
      <c r="E1674" s="180"/>
      <c r="F1674" s="72"/>
      <c r="G1674" s="72"/>
      <c r="H1674" s="325">
        <f t="shared" si="493"/>
        <v>0</v>
      </c>
      <c r="I1674" s="71"/>
      <c r="J1674" s="303"/>
      <c r="K1674" s="303"/>
      <c r="L1674" s="303"/>
      <c r="M1674" s="304">
        <f t="shared" si="497"/>
        <v>0</v>
      </c>
      <c r="N1674" s="326" t="str">
        <f t="shared" si="494"/>
        <v/>
      </c>
      <c r="O1674" s="71"/>
      <c r="P1674" s="303"/>
      <c r="Q1674" s="214">
        <f t="shared" si="498"/>
        <v>0</v>
      </c>
      <c r="R1674" s="71"/>
      <c r="S1674" s="308"/>
      <c r="T1674" s="308"/>
      <c r="U1674" s="308"/>
      <c r="V1674" s="79"/>
      <c r="W1674" s="303"/>
      <c r="X1674" s="303"/>
      <c r="Y1674" s="309">
        <f t="shared" si="495"/>
        <v>0</v>
      </c>
      <c r="Z1674" s="73" t="s">
        <v>169</v>
      </c>
      <c r="AA1674" s="73" t="s">
        <v>169</v>
      </c>
      <c r="AB1674" s="317"/>
      <c r="AC1674" s="73" t="s">
        <v>169</v>
      </c>
      <c r="AD1674" s="73" t="s">
        <v>169</v>
      </c>
      <c r="AE1674" s="317"/>
      <c r="AF1674" s="73" t="s">
        <v>169</v>
      </c>
      <c r="AG1674" s="73" t="s">
        <v>169</v>
      </c>
      <c r="AH1674" s="317"/>
      <c r="AI1674" s="88">
        <f t="shared" si="499"/>
        <v>0</v>
      </c>
      <c r="AJ1674" s="312">
        <f t="shared" si="500"/>
        <v>0</v>
      </c>
      <c r="AK1674" s="27">
        <f t="shared" si="501"/>
        <v>0</v>
      </c>
      <c r="AL1674" s="27">
        <f t="shared" si="502"/>
        <v>0</v>
      </c>
      <c r="AM1674" s="27">
        <f t="shared" si="503"/>
        <v>0</v>
      </c>
      <c r="AN1674" s="77">
        <f t="shared" si="496"/>
        <v>0</v>
      </c>
      <c r="AP1674" s="27">
        <f t="shared" si="504"/>
        <v>0</v>
      </c>
      <c r="AQ1674" s="207">
        <f t="shared" si="505"/>
        <v>0</v>
      </c>
      <c r="AR1674" s="27">
        <f t="shared" si="506"/>
        <v>0</v>
      </c>
      <c r="AS1674" s="27">
        <f t="shared" si="507"/>
        <v>0</v>
      </c>
      <c r="AT1674" s="27">
        <f t="shared" si="508"/>
        <v>0</v>
      </c>
      <c r="AU1674" s="27">
        <f t="shared" si="509"/>
        <v>0</v>
      </c>
      <c r="AV1674" s="27">
        <f t="shared" si="510"/>
        <v>0</v>
      </c>
      <c r="AW1674" s="27">
        <f t="shared" si="511"/>
        <v>0</v>
      </c>
    </row>
    <row r="1675" spans="1:49">
      <c r="A1675" s="78">
        <v>1664</v>
      </c>
      <c r="B1675" s="69" t="s">
        <v>328</v>
      </c>
      <c r="C1675" s="314"/>
      <c r="D1675" s="72"/>
      <c r="E1675" s="180"/>
      <c r="F1675" s="72"/>
      <c r="G1675" s="72"/>
      <c r="H1675" s="325">
        <f t="shared" si="493"/>
        <v>0</v>
      </c>
      <c r="I1675" s="71"/>
      <c r="J1675" s="303"/>
      <c r="K1675" s="303"/>
      <c r="L1675" s="303"/>
      <c r="M1675" s="304">
        <f t="shared" si="497"/>
        <v>0</v>
      </c>
      <c r="N1675" s="326" t="str">
        <f t="shared" si="494"/>
        <v/>
      </c>
      <c r="O1675" s="71"/>
      <c r="P1675" s="303"/>
      <c r="Q1675" s="214">
        <f t="shared" si="498"/>
        <v>0</v>
      </c>
      <c r="R1675" s="71"/>
      <c r="S1675" s="308"/>
      <c r="T1675" s="308"/>
      <c r="U1675" s="308"/>
      <c r="V1675" s="79"/>
      <c r="W1675" s="303"/>
      <c r="X1675" s="303"/>
      <c r="Y1675" s="309">
        <f t="shared" si="495"/>
        <v>0</v>
      </c>
      <c r="Z1675" s="73" t="s">
        <v>169</v>
      </c>
      <c r="AA1675" s="73" t="s">
        <v>169</v>
      </c>
      <c r="AB1675" s="317"/>
      <c r="AC1675" s="73" t="s">
        <v>169</v>
      </c>
      <c r="AD1675" s="73" t="s">
        <v>169</v>
      </c>
      <c r="AE1675" s="317"/>
      <c r="AF1675" s="73" t="s">
        <v>169</v>
      </c>
      <c r="AG1675" s="73" t="s">
        <v>169</v>
      </c>
      <c r="AH1675" s="317"/>
      <c r="AI1675" s="88">
        <f t="shared" si="499"/>
        <v>0</v>
      </c>
      <c r="AJ1675" s="312">
        <f t="shared" si="500"/>
        <v>0</v>
      </c>
      <c r="AK1675" s="27">
        <f t="shared" si="501"/>
        <v>0</v>
      </c>
      <c r="AL1675" s="27">
        <f t="shared" si="502"/>
        <v>0</v>
      </c>
      <c r="AM1675" s="27">
        <f t="shared" si="503"/>
        <v>0</v>
      </c>
      <c r="AN1675" s="77">
        <f t="shared" si="496"/>
        <v>0</v>
      </c>
      <c r="AP1675" s="27">
        <f t="shared" si="504"/>
        <v>0</v>
      </c>
      <c r="AQ1675" s="207">
        <f t="shared" si="505"/>
        <v>0</v>
      </c>
      <c r="AR1675" s="27">
        <f t="shared" si="506"/>
        <v>0</v>
      </c>
      <c r="AS1675" s="27">
        <f t="shared" si="507"/>
        <v>0</v>
      </c>
      <c r="AT1675" s="27">
        <f t="shared" si="508"/>
        <v>0</v>
      </c>
      <c r="AU1675" s="27">
        <f t="shared" si="509"/>
        <v>0</v>
      </c>
      <c r="AV1675" s="27">
        <f t="shared" si="510"/>
        <v>0</v>
      </c>
      <c r="AW1675" s="27">
        <f t="shared" si="511"/>
        <v>0</v>
      </c>
    </row>
    <row r="1676" spans="1:49">
      <c r="A1676" s="78">
        <v>1665</v>
      </c>
      <c r="B1676" s="69" t="s">
        <v>328</v>
      </c>
      <c r="C1676" s="314"/>
      <c r="D1676" s="72"/>
      <c r="E1676" s="180"/>
      <c r="F1676" s="72"/>
      <c r="G1676" s="72"/>
      <c r="H1676" s="325">
        <f t="shared" ref="H1676:H1739" si="512">IFERROR(IF(B1676="โปรดเลือก",0,IF(B1676="ไม่เป็นสมาชิก กบข.",ROUND((DATEDIF(F1676,G1676,"Y")+DATEDIF(F1676,G1676,"Ym")/12)+I1676,0),AN1676)),0)</f>
        <v>0</v>
      </c>
      <c r="I1676" s="71"/>
      <c r="J1676" s="303"/>
      <c r="K1676" s="303"/>
      <c r="L1676" s="303"/>
      <c r="M1676" s="304">
        <f t="shared" si="497"/>
        <v>0</v>
      </c>
      <c r="N1676" s="326" t="str">
        <f t="shared" ref="N1676:N1739" si="513">IFERROR(IF(P1676&lt;&gt;0,0,IF(B1676="โปรดเลือก ","",(IF(B1676="ไม่เป็นสมาชิก กบข.",M1676*H1676/50,IF(B1676="เป็นสมาชิก กบข. ",(IF(M1676*H1676/50&gt;0.7*M1676,0.7*M1676,M1676*H1676/50))))))),0)</f>
        <v/>
      </c>
      <c r="O1676" s="71"/>
      <c r="P1676" s="303"/>
      <c r="Q1676" s="214">
        <f t="shared" si="498"/>
        <v>0</v>
      </c>
      <c r="R1676" s="71"/>
      <c r="S1676" s="308"/>
      <c r="T1676" s="308"/>
      <c r="U1676" s="308"/>
      <c r="V1676" s="79"/>
      <c r="W1676" s="303"/>
      <c r="X1676" s="303"/>
      <c r="Y1676" s="309">
        <f t="shared" ref="Y1676:Y1739" si="514">IF(B1676="โปรดเลือก ",0,IF(P1676&lt;&gt;0,P1676,IF(W1676&gt;0,W1676+X1676,(J1676+N1676)*12+O1676*12+P1676+S1676+T1676+U1676)))</f>
        <v>0</v>
      </c>
      <c r="Z1676" s="73" t="s">
        <v>169</v>
      </c>
      <c r="AA1676" s="73" t="s">
        <v>169</v>
      </c>
      <c r="AB1676" s="317"/>
      <c r="AC1676" s="73" t="s">
        <v>169</v>
      </c>
      <c r="AD1676" s="73" t="s">
        <v>169</v>
      </c>
      <c r="AE1676" s="317"/>
      <c r="AF1676" s="73" t="s">
        <v>169</v>
      </c>
      <c r="AG1676" s="73" t="s">
        <v>169</v>
      </c>
      <c r="AH1676" s="317"/>
      <c r="AI1676" s="88">
        <f t="shared" si="499"/>
        <v>0</v>
      </c>
      <c r="AJ1676" s="312">
        <f t="shared" si="500"/>
        <v>0</v>
      </c>
      <c r="AK1676" s="27">
        <f t="shared" si="501"/>
        <v>0</v>
      </c>
      <c r="AL1676" s="27">
        <f t="shared" si="502"/>
        <v>0</v>
      </c>
      <c r="AM1676" s="27">
        <f t="shared" si="503"/>
        <v>0</v>
      </c>
      <c r="AN1676" s="77">
        <f t="shared" si="496"/>
        <v>0</v>
      </c>
      <c r="AP1676" s="27">
        <f t="shared" si="504"/>
        <v>0</v>
      </c>
      <c r="AQ1676" s="207">
        <f t="shared" si="505"/>
        <v>0</v>
      </c>
      <c r="AR1676" s="27">
        <f t="shared" si="506"/>
        <v>0</v>
      </c>
      <c r="AS1676" s="27">
        <f t="shared" si="507"/>
        <v>0</v>
      </c>
      <c r="AT1676" s="27">
        <f t="shared" si="508"/>
        <v>0</v>
      </c>
      <c r="AU1676" s="27">
        <f t="shared" si="509"/>
        <v>0</v>
      </c>
      <c r="AV1676" s="27">
        <f t="shared" si="510"/>
        <v>0</v>
      </c>
      <c r="AW1676" s="27">
        <f t="shared" si="511"/>
        <v>0</v>
      </c>
    </row>
    <row r="1677" spans="1:49">
      <c r="A1677" s="78">
        <v>1666</v>
      </c>
      <c r="B1677" s="69" t="s">
        <v>328</v>
      </c>
      <c r="C1677" s="314"/>
      <c r="D1677" s="72"/>
      <c r="E1677" s="180"/>
      <c r="F1677" s="72"/>
      <c r="G1677" s="72"/>
      <c r="H1677" s="325">
        <f t="shared" si="512"/>
        <v>0</v>
      </c>
      <c r="I1677" s="71"/>
      <c r="J1677" s="303"/>
      <c r="K1677" s="303"/>
      <c r="L1677" s="303"/>
      <c r="M1677" s="304">
        <f t="shared" si="497"/>
        <v>0</v>
      </c>
      <c r="N1677" s="326" t="str">
        <f t="shared" si="513"/>
        <v/>
      </c>
      <c r="O1677" s="71"/>
      <c r="P1677" s="303"/>
      <c r="Q1677" s="214">
        <f t="shared" si="498"/>
        <v>0</v>
      </c>
      <c r="R1677" s="71"/>
      <c r="S1677" s="308"/>
      <c r="T1677" s="308"/>
      <c r="U1677" s="308"/>
      <c r="V1677" s="79"/>
      <c r="W1677" s="303"/>
      <c r="X1677" s="303"/>
      <c r="Y1677" s="309">
        <f t="shared" si="514"/>
        <v>0</v>
      </c>
      <c r="Z1677" s="73" t="s">
        <v>169</v>
      </c>
      <c r="AA1677" s="73" t="s">
        <v>169</v>
      </c>
      <c r="AB1677" s="317"/>
      <c r="AC1677" s="73" t="s">
        <v>169</v>
      </c>
      <c r="AD1677" s="73" t="s">
        <v>169</v>
      </c>
      <c r="AE1677" s="317"/>
      <c r="AF1677" s="73" t="s">
        <v>169</v>
      </c>
      <c r="AG1677" s="73" t="s">
        <v>169</v>
      </c>
      <c r="AH1677" s="317"/>
      <c r="AI1677" s="88">
        <f t="shared" si="499"/>
        <v>0</v>
      </c>
      <c r="AJ1677" s="312">
        <f t="shared" si="500"/>
        <v>0</v>
      </c>
      <c r="AK1677" s="27">
        <f t="shared" si="501"/>
        <v>0</v>
      </c>
      <c r="AL1677" s="27">
        <f t="shared" si="502"/>
        <v>0</v>
      </c>
      <c r="AM1677" s="27">
        <f t="shared" si="503"/>
        <v>0</v>
      </c>
      <c r="AN1677" s="77">
        <f t="shared" ref="AN1677:AN1740" si="515">IF(B1677="โปรดเลือก",0,IF(B1677="เป็นสมาชิก กบข. ",(AK1677/365)+(AL1677/12)+AM1677+I1677,ROUND((AK1677/365)+(AL1677/12)+AM1677,0)))</f>
        <v>0</v>
      </c>
      <c r="AP1677" s="27">
        <f t="shared" si="504"/>
        <v>0</v>
      </c>
      <c r="AQ1677" s="207">
        <f t="shared" si="505"/>
        <v>0</v>
      </c>
      <c r="AR1677" s="27">
        <f t="shared" si="506"/>
        <v>0</v>
      </c>
      <c r="AS1677" s="27">
        <f t="shared" si="507"/>
        <v>0</v>
      </c>
      <c r="AT1677" s="27">
        <f t="shared" si="508"/>
        <v>0</v>
      </c>
      <c r="AU1677" s="27">
        <f t="shared" si="509"/>
        <v>0</v>
      </c>
      <c r="AV1677" s="27">
        <f t="shared" si="510"/>
        <v>0</v>
      </c>
      <c r="AW1677" s="27">
        <f t="shared" si="511"/>
        <v>0</v>
      </c>
    </row>
    <row r="1678" spans="1:49">
      <c r="A1678" s="78">
        <v>1667</v>
      </c>
      <c r="B1678" s="69" t="s">
        <v>328</v>
      </c>
      <c r="C1678" s="314"/>
      <c r="D1678" s="72"/>
      <c r="E1678" s="180"/>
      <c r="F1678" s="72"/>
      <c r="G1678" s="72"/>
      <c r="H1678" s="325">
        <f t="shared" si="512"/>
        <v>0</v>
      </c>
      <c r="I1678" s="71"/>
      <c r="J1678" s="303"/>
      <c r="K1678" s="303"/>
      <c r="L1678" s="303"/>
      <c r="M1678" s="304">
        <f t="shared" si="497"/>
        <v>0</v>
      </c>
      <c r="N1678" s="326" t="str">
        <f t="shared" si="513"/>
        <v/>
      </c>
      <c r="O1678" s="71"/>
      <c r="P1678" s="303"/>
      <c r="Q1678" s="214">
        <f t="shared" si="498"/>
        <v>0</v>
      </c>
      <c r="R1678" s="71"/>
      <c r="S1678" s="308"/>
      <c r="T1678" s="308"/>
      <c r="U1678" s="308"/>
      <c r="V1678" s="79"/>
      <c r="W1678" s="303"/>
      <c r="X1678" s="303"/>
      <c r="Y1678" s="309">
        <f t="shared" si="514"/>
        <v>0</v>
      </c>
      <c r="Z1678" s="73" t="s">
        <v>169</v>
      </c>
      <c r="AA1678" s="73" t="s">
        <v>169</v>
      </c>
      <c r="AB1678" s="317"/>
      <c r="AC1678" s="73" t="s">
        <v>169</v>
      </c>
      <c r="AD1678" s="73" t="s">
        <v>169</v>
      </c>
      <c r="AE1678" s="317"/>
      <c r="AF1678" s="73" t="s">
        <v>169</v>
      </c>
      <c r="AG1678" s="73" t="s">
        <v>169</v>
      </c>
      <c r="AH1678" s="317"/>
      <c r="AI1678" s="88">
        <f t="shared" si="499"/>
        <v>0</v>
      </c>
      <c r="AJ1678" s="312">
        <f t="shared" si="500"/>
        <v>0</v>
      </c>
      <c r="AK1678" s="27">
        <f t="shared" si="501"/>
        <v>0</v>
      </c>
      <c r="AL1678" s="27">
        <f t="shared" si="502"/>
        <v>0</v>
      </c>
      <c r="AM1678" s="27">
        <f t="shared" si="503"/>
        <v>0</v>
      </c>
      <c r="AN1678" s="77">
        <f t="shared" si="515"/>
        <v>0</v>
      </c>
      <c r="AP1678" s="27">
        <f t="shared" si="504"/>
        <v>0</v>
      </c>
      <c r="AQ1678" s="207">
        <f t="shared" si="505"/>
        <v>0</v>
      </c>
      <c r="AR1678" s="27">
        <f t="shared" si="506"/>
        <v>0</v>
      </c>
      <c r="AS1678" s="27">
        <f t="shared" si="507"/>
        <v>0</v>
      </c>
      <c r="AT1678" s="27">
        <f t="shared" si="508"/>
        <v>0</v>
      </c>
      <c r="AU1678" s="27">
        <f t="shared" si="509"/>
        <v>0</v>
      </c>
      <c r="AV1678" s="27">
        <f t="shared" si="510"/>
        <v>0</v>
      </c>
      <c r="AW1678" s="27">
        <f t="shared" si="511"/>
        <v>0</v>
      </c>
    </row>
    <row r="1679" spans="1:49">
      <c r="A1679" s="78">
        <v>1668</v>
      </c>
      <c r="B1679" s="69" t="s">
        <v>328</v>
      </c>
      <c r="C1679" s="314"/>
      <c r="D1679" s="72"/>
      <c r="E1679" s="180"/>
      <c r="F1679" s="72"/>
      <c r="G1679" s="72"/>
      <c r="H1679" s="325">
        <f t="shared" si="512"/>
        <v>0</v>
      </c>
      <c r="I1679" s="71"/>
      <c r="J1679" s="303"/>
      <c r="K1679" s="303"/>
      <c r="L1679" s="303"/>
      <c r="M1679" s="304">
        <f t="shared" si="497"/>
        <v>0</v>
      </c>
      <c r="N1679" s="326" t="str">
        <f t="shared" si="513"/>
        <v/>
      </c>
      <c r="O1679" s="71"/>
      <c r="P1679" s="303"/>
      <c r="Q1679" s="214">
        <f t="shared" si="498"/>
        <v>0</v>
      </c>
      <c r="R1679" s="71"/>
      <c r="S1679" s="308"/>
      <c r="T1679" s="308"/>
      <c r="U1679" s="308"/>
      <c r="V1679" s="79"/>
      <c r="W1679" s="303"/>
      <c r="X1679" s="303"/>
      <c r="Y1679" s="309">
        <f t="shared" si="514"/>
        <v>0</v>
      </c>
      <c r="Z1679" s="73" t="s">
        <v>169</v>
      </c>
      <c r="AA1679" s="73" t="s">
        <v>169</v>
      </c>
      <c r="AB1679" s="317"/>
      <c r="AC1679" s="73" t="s">
        <v>169</v>
      </c>
      <c r="AD1679" s="73" t="s">
        <v>169</v>
      </c>
      <c r="AE1679" s="317"/>
      <c r="AF1679" s="73" t="s">
        <v>169</v>
      </c>
      <c r="AG1679" s="73" t="s">
        <v>169</v>
      </c>
      <c r="AH1679" s="317"/>
      <c r="AI1679" s="88">
        <f t="shared" si="499"/>
        <v>0</v>
      </c>
      <c r="AJ1679" s="312">
        <f t="shared" si="500"/>
        <v>0</v>
      </c>
      <c r="AK1679" s="27">
        <f t="shared" si="501"/>
        <v>0</v>
      </c>
      <c r="AL1679" s="27">
        <f t="shared" si="502"/>
        <v>0</v>
      </c>
      <c r="AM1679" s="27">
        <f t="shared" si="503"/>
        <v>0</v>
      </c>
      <c r="AN1679" s="77">
        <f t="shared" si="515"/>
        <v>0</v>
      </c>
      <c r="AP1679" s="27">
        <f t="shared" si="504"/>
        <v>0</v>
      </c>
      <c r="AQ1679" s="207">
        <f t="shared" si="505"/>
        <v>0</v>
      </c>
      <c r="AR1679" s="27">
        <f t="shared" si="506"/>
        <v>0</v>
      </c>
      <c r="AS1679" s="27">
        <f t="shared" si="507"/>
        <v>0</v>
      </c>
      <c r="AT1679" s="27">
        <f t="shared" si="508"/>
        <v>0</v>
      </c>
      <c r="AU1679" s="27">
        <f t="shared" si="509"/>
        <v>0</v>
      </c>
      <c r="AV1679" s="27">
        <f t="shared" si="510"/>
        <v>0</v>
      </c>
      <c r="AW1679" s="27">
        <f t="shared" si="511"/>
        <v>0</v>
      </c>
    </row>
    <row r="1680" spans="1:49">
      <c r="A1680" s="78">
        <v>1669</v>
      </c>
      <c r="B1680" s="69" t="s">
        <v>328</v>
      </c>
      <c r="C1680" s="314"/>
      <c r="D1680" s="72"/>
      <c r="E1680" s="180"/>
      <c r="F1680" s="72"/>
      <c r="G1680" s="72"/>
      <c r="H1680" s="325">
        <f t="shared" si="512"/>
        <v>0</v>
      </c>
      <c r="I1680" s="71"/>
      <c r="J1680" s="303"/>
      <c r="K1680" s="303"/>
      <c r="L1680" s="303"/>
      <c r="M1680" s="304">
        <f t="shared" si="497"/>
        <v>0</v>
      </c>
      <c r="N1680" s="326" t="str">
        <f t="shared" si="513"/>
        <v/>
      </c>
      <c r="O1680" s="71"/>
      <c r="P1680" s="303"/>
      <c r="Q1680" s="214">
        <f t="shared" si="498"/>
        <v>0</v>
      </c>
      <c r="R1680" s="71"/>
      <c r="S1680" s="308"/>
      <c r="T1680" s="308"/>
      <c r="U1680" s="308"/>
      <c r="V1680" s="79"/>
      <c r="W1680" s="303"/>
      <c r="X1680" s="303"/>
      <c r="Y1680" s="309">
        <f t="shared" si="514"/>
        <v>0</v>
      </c>
      <c r="Z1680" s="73" t="s">
        <v>169</v>
      </c>
      <c r="AA1680" s="73" t="s">
        <v>169</v>
      </c>
      <c r="AB1680" s="317"/>
      <c r="AC1680" s="73" t="s">
        <v>169</v>
      </c>
      <c r="AD1680" s="73" t="s">
        <v>169</v>
      </c>
      <c r="AE1680" s="317"/>
      <c r="AF1680" s="73" t="s">
        <v>169</v>
      </c>
      <c r="AG1680" s="73" t="s">
        <v>169</v>
      </c>
      <c r="AH1680" s="317"/>
      <c r="AI1680" s="88">
        <f t="shared" si="499"/>
        <v>0</v>
      </c>
      <c r="AJ1680" s="312">
        <f t="shared" si="500"/>
        <v>0</v>
      </c>
      <c r="AK1680" s="27">
        <f t="shared" si="501"/>
        <v>0</v>
      </c>
      <c r="AL1680" s="27">
        <f t="shared" si="502"/>
        <v>0</v>
      </c>
      <c r="AM1680" s="27">
        <f t="shared" si="503"/>
        <v>0</v>
      </c>
      <c r="AN1680" s="77">
        <f t="shared" si="515"/>
        <v>0</v>
      </c>
      <c r="AP1680" s="27">
        <f t="shared" si="504"/>
        <v>0</v>
      </c>
      <c r="AQ1680" s="207">
        <f t="shared" si="505"/>
        <v>0</v>
      </c>
      <c r="AR1680" s="27">
        <f t="shared" si="506"/>
        <v>0</v>
      </c>
      <c r="AS1680" s="27">
        <f t="shared" si="507"/>
        <v>0</v>
      </c>
      <c r="AT1680" s="27">
        <f t="shared" si="508"/>
        <v>0</v>
      </c>
      <c r="AU1680" s="27">
        <f t="shared" si="509"/>
        <v>0</v>
      </c>
      <c r="AV1680" s="27">
        <f t="shared" si="510"/>
        <v>0</v>
      </c>
      <c r="AW1680" s="27">
        <f t="shared" si="511"/>
        <v>0</v>
      </c>
    </row>
    <row r="1681" spans="1:49">
      <c r="A1681" s="78">
        <v>1670</v>
      </c>
      <c r="B1681" s="69" t="s">
        <v>328</v>
      </c>
      <c r="C1681" s="314"/>
      <c r="D1681" s="72"/>
      <c r="E1681" s="180"/>
      <c r="F1681" s="72"/>
      <c r="G1681" s="72"/>
      <c r="H1681" s="325">
        <f t="shared" si="512"/>
        <v>0</v>
      </c>
      <c r="I1681" s="71"/>
      <c r="J1681" s="303"/>
      <c r="K1681" s="303"/>
      <c r="L1681" s="303"/>
      <c r="M1681" s="304">
        <f t="shared" si="497"/>
        <v>0</v>
      </c>
      <c r="N1681" s="326" t="str">
        <f t="shared" si="513"/>
        <v/>
      </c>
      <c r="O1681" s="71"/>
      <c r="P1681" s="303"/>
      <c r="Q1681" s="214">
        <f t="shared" si="498"/>
        <v>0</v>
      </c>
      <c r="R1681" s="71"/>
      <c r="S1681" s="308"/>
      <c r="T1681" s="308"/>
      <c r="U1681" s="308"/>
      <c r="V1681" s="79"/>
      <c r="W1681" s="303"/>
      <c r="X1681" s="303"/>
      <c r="Y1681" s="309">
        <f t="shared" si="514"/>
        <v>0</v>
      </c>
      <c r="Z1681" s="73" t="s">
        <v>169</v>
      </c>
      <c r="AA1681" s="73" t="s">
        <v>169</v>
      </c>
      <c r="AB1681" s="317"/>
      <c r="AC1681" s="73" t="s">
        <v>169</v>
      </c>
      <c r="AD1681" s="73" t="s">
        <v>169</v>
      </c>
      <c r="AE1681" s="317"/>
      <c r="AF1681" s="73" t="s">
        <v>169</v>
      </c>
      <c r="AG1681" s="73" t="s">
        <v>169</v>
      </c>
      <c r="AH1681" s="317"/>
      <c r="AI1681" s="88">
        <f t="shared" si="499"/>
        <v>0</v>
      </c>
      <c r="AJ1681" s="312">
        <f t="shared" si="500"/>
        <v>0</v>
      </c>
      <c r="AK1681" s="27">
        <f t="shared" si="501"/>
        <v>0</v>
      </c>
      <c r="AL1681" s="27">
        <f t="shared" si="502"/>
        <v>0</v>
      </c>
      <c r="AM1681" s="27">
        <f t="shared" si="503"/>
        <v>0</v>
      </c>
      <c r="AN1681" s="77">
        <f t="shared" si="515"/>
        <v>0</v>
      </c>
      <c r="AP1681" s="27">
        <f t="shared" si="504"/>
        <v>0</v>
      </c>
      <c r="AQ1681" s="207">
        <f t="shared" si="505"/>
        <v>0</v>
      </c>
      <c r="AR1681" s="27">
        <f t="shared" si="506"/>
        <v>0</v>
      </c>
      <c r="AS1681" s="27">
        <f t="shared" si="507"/>
        <v>0</v>
      </c>
      <c r="AT1681" s="27">
        <f t="shared" si="508"/>
        <v>0</v>
      </c>
      <c r="AU1681" s="27">
        <f t="shared" si="509"/>
        <v>0</v>
      </c>
      <c r="AV1681" s="27">
        <f t="shared" si="510"/>
        <v>0</v>
      </c>
      <c r="AW1681" s="27">
        <f t="shared" si="511"/>
        <v>0</v>
      </c>
    </row>
    <row r="1682" spans="1:49">
      <c r="A1682" s="78">
        <v>1671</v>
      </c>
      <c r="B1682" s="69" t="s">
        <v>328</v>
      </c>
      <c r="C1682" s="314"/>
      <c r="D1682" s="72"/>
      <c r="E1682" s="180"/>
      <c r="F1682" s="72"/>
      <c r="G1682" s="72"/>
      <c r="H1682" s="325">
        <f t="shared" si="512"/>
        <v>0</v>
      </c>
      <c r="I1682" s="71"/>
      <c r="J1682" s="303"/>
      <c r="K1682" s="303"/>
      <c r="L1682" s="303"/>
      <c r="M1682" s="304">
        <f t="shared" si="497"/>
        <v>0</v>
      </c>
      <c r="N1682" s="326" t="str">
        <f t="shared" si="513"/>
        <v/>
      </c>
      <c r="O1682" s="71"/>
      <c r="P1682" s="303"/>
      <c r="Q1682" s="214">
        <f t="shared" si="498"/>
        <v>0</v>
      </c>
      <c r="R1682" s="71"/>
      <c r="S1682" s="308"/>
      <c r="T1682" s="308"/>
      <c r="U1682" s="308"/>
      <c r="V1682" s="79"/>
      <c r="W1682" s="303"/>
      <c r="X1682" s="303"/>
      <c r="Y1682" s="309">
        <f t="shared" si="514"/>
        <v>0</v>
      </c>
      <c r="Z1682" s="73" t="s">
        <v>169</v>
      </c>
      <c r="AA1682" s="73" t="s">
        <v>169</v>
      </c>
      <c r="AB1682" s="317"/>
      <c r="AC1682" s="73" t="s">
        <v>169</v>
      </c>
      <c r="AD1682" s="73" t="s">
        <v>169</v>
      </c>
      <c r="AE1682" s="317"/>
      <c r="AF1682" s="73" t="s">
        <v>169</v>
      </c>
      <c r="AG1682" s="73" t="s">
        <v>169</v>
      </c>
      <c r="AH1682" s="317"/>
      <c r="AI1682" s="88">
        <f t="shared" si="499"/>
        <v>0</v>
      </c>
      <c r="AJ1682" s="312">
        <f t="shared" si="500"/>
        <v>0</v>
      </c>
      <c r="AK1682" s="27">
        <f t="shared" si="501"/>
        <v>0</v>
      </c>
      <c r="AL1682" s="27">
        <f t="shared" si="502"/>
        <v>0</v>
      </c>
      <c r="AM1682" s="27">
        <f t="shared" si="503"/>
        <v>0</v>
      </c>
      <c r="AN1682" s="77">
        <f t="shared" si="515"/>
        <v>0</v>
      </c>
      <c r="AP1682" s="27">
        <f t="shared" si="504"/>
        <v>0</v>
      </c>
      <c r="AQ1682" s="207">
        <f t="shared" si="505"/>
        <v>0</v>
      </c>
      <c r="AR1682" s="27">
        <f t="shared" si="506"/>
        <v>0</v>
      </c>
      <c r="AS1682" s="27">
        <f t="shared" si="507"/>
        <v>0</v>
      </c>
      <c r="AT1682" s="27">
        <f t="shared" si="508"/>
        <v>0</v>
      </c>
      <c r="AU1682" s="27">
        <f t="shared" si="509"/>
        <v>0</v>
      </c>
      <c r="AV1682" s="27">
        <f t="shared" si="510"/>
        <v>0</v>
      </c>
      <c r="AW1682" s="27">
        <f t="shared" si="511"/>
        <v>0</v>
      </c>
    </row>
    <row r="1683" spans="1:49">
      <c r="A1683" s="78">
        <v>1672</v>
      </c>
      <c r="B1683" s="69" t="s">
        <v>328</v>
      </c>
      <c r="C1683" s="314"/>
      <c r="D1683" s="72"/>
      <c r="E1683" s="180"/>
      <c r="F1683" s="72"/>
      <c r="G1683" s="72"/>
      <c r="H1683" s="325">
        <f t="shared" si="512"/>
        <v>0</v>
      </c>
      <c r="I1683" s="71"/>
      <c r="J1683" s="303"/>
      <c r="K1683" s="303"/>
      <c r="L1683" s="303"/>
      <c r="M1683" s="304">
        <f t="shared" si="497"/>
        <v>0</v>
      </c>
      <c r="N1683" s="326" t="str">
        <f t="shared" si="513"/>
        <v/>
      </c>
      <c r="O1683" s="71"/>
      <c r="P1683" s="303"/>
      <c r="Q1683" s="214">
        <f t="shared" si="498"/>
        <v>0</v>
      </c>
      <c r="R1683" s="71"/>
      <c r="S1683" s="308"/>
      <c r="T1683" s="308"/>
      <c r="U1683" s="308"/>
      <c r="V1683" s="79"/>
      <c r="W1683" s="303"/>
      <c r="X1683" s="303"/>
      <c r="Y1683" s="309">
        <f t="shared" si="514"/>
        <v>0</v>
      </c>
      <c r="Z1683" s="73" t="s">
        <v>169</v>
      </c>
      <c r="AA1683" s="73" t="s">
        <v>169</v>
      </c>
      <c r="AB1683" s="317"/>
      <c r="AC1683" s="73" t="s">
        <v>169</v>
      </c>
      <c r="AD1683" s="73" t="s">
        <v>169</v>
      </c>
      <c r="AE1683" s="317"/>
      <c r="AF1683" s="73" t="s">
        <v>169</v>
      </c>
      <c r="AG1683" s="73" t="s">
        <v>169</v>
      </c>
      <c r="AH1683" s="317"/>
      <c r="AI1683" s="88">
        <f t="shared" si="499"/>
        <v>0</v>
      </c>
      <c r="AJ1683" s="312">
        <f t="shared" si="500"/>
        <v>0</v>
      </c>
      <c r="AK1683" s="27">
        <f t="shared" si="501"/>
        <v>0</v>
      </c>
      <c r="AL1683" s="27">
        <f t="shared" si="502"/>
        <v>0</v>
      </c>
      <c r="AM1683" s="27">
        <f t="shared" si="503"/>
        <v>0</v>
      </c>
      <c r="AN1683" s="77">
        <f t="shared" si="515"/>
        <v>0</v>
      </c>
      <c r="AP1683" s="27">
        <f t="shared" si="504"/>
        <v>0</v>
      </c>
      <c r="AQ1683" s="207">
        <f t="shared" si="505"/>
        <v>0</v>
      </c>
      <c r="AR1683" s="27">
        <f t="shared" si="506"/>
        <v>0</v>
      </c>
      <c r="AS1683" s="27">
        <f t="shared" si="507"/>
        <v>0</v>
      </c>
      <c r="AT1683" s="27">
        <f t="shared" si="508"/>
        <v>0</v>
      </c>
      <c r="AU1683" s="27">
        <f t="shared" si="509"/>
        <v>0</v>
      </c>
      <c r="AV1683" s="27">
        <f t="shared" si="510"/>
        <v>0</v>
      </c>
      <c r="AW1683" s="27">
        <f t="shared" si="511"/>
        <v>0</v>
      </c>
    </row>
    <row r="1684" spans="1:49">
      <c r="A1684" s="78">
        <v>1673</v>
      </c>
      <c r="B1684" s="69" t="s">
        <v>328</v>
      </c>
      <c r="C1684" s="314"/>
      <c r="D1684" s="72"/>
      <c r="E1684" s="180"/>
      <c r="F1684" s="72"/>
      <c r="G1684" s="72"/>
      <c r="H1684" s="325">
        <f t="shared" si="512"/>
        <v>0</v>
      </c>
      <c r="I1684" s="71"/>
      <c r="J1684" s="303"/>
      <c r="K1684" s="303"/>
      <c r="L1684" s="303"/>
      <c r="M1684" s="304">
        <f t="shared" si="497"/>
        <v>0</v>
      </c>
      <c r="N1684" s="326" t="str">
        <f t="shared" si="513"/>
        <v/>
      </c>
      <c r="O1684" s="71"/>
      <c r="P1684" s="303"/>
      <c r="Q1684" s="214">
        <f t="shared" si="498"/>
        <v>0</v>
      </c>
      <c r="R1684" s="71"/>
      <c r="S1684" s="308"/>
      <c r="T1684" s="308"/>
      <c r="U1684" s="308"/>
      <c r="V1684" s="79"/>
      <c r="W1684" s="303"/>
      <c r="X1684" s="303"/>
      <c r="Y1684" s="309">
        <f t="shared" si="514"/>
        <v>0</v>
      </c>
      <c r="Z1684" s="73" t="s">
        <v>169</v>
      </c>
      <c r="AA1684" s="73" t="s">
        <v>169</v>
      </c>
      <c r="AB1684" s="317"/>
      <c r="AC1684" s="73" t="s">
        <v>169</v>
      </c>
      <c r="AD1684" s="73" t="s">
        <v>169</v>
      </c>
      <c r="AE1684" s="317"/>
      <c r="AF1684" s="73" t="s">
        <v>169</v>
      </c>
      <c r="AG1684" s="73" t="s">
        <v>169</v>
      </c>
      <c r="AH1684" s="317"/>
      <c r="AI1684" s="88">
        <f t="shared" si="499"/>
        <v>0</v>
      </c>
      <c r="AJ1684" s="312">
        <f t="shared" si="500"/>
        <v>0</v>
      </c>
      <c r="AK1684" s="27">
        <f t="shared" si="501"/>
        <v>0</v>
      </c>
      <c r="AL1684" s="27">
        <f t="shared" si="502"/>
        <v>0</v>
      </c>
      <c r="AM1684" s="27">
        <f t="shared" si="503"/>
        <v>0</v>
      </c>
      <c r="AN1684" s="77">
        <f t="shared" si="515"/>
        <v>0</v>
      </c>
      <c r="AP1684" s="27">
        <f t="shared" si="504"/>
        <v>0</v>
      </c>
      <c r="AQ1684" s="207">
        <f t="shared" si="505"/>
        <v>0</v>
      </c>
      <c r="AR1684" s="27">
        <f t="shared" si="506"/>
        <v>0</v>
      </c>
      <c r="AS1684" s="27">
        <f t="shared" si="507"/>
        <v>0</v>
      </c>
      <c r="AT1684" s="27">
        <f t="shared" si="508"/>
        <v>0</v>
      </c>
      <c r="AU1684" s="27">
        <f t="shared" si="509"/>
        <v>0</v>
      </c>
      <c r="AV1684" s="27">
        <f t="shared" si="510"/>
        <v>0</v>
      </c>
      <c r="AW1684" s="27">
        <f t="shared" si="511"/>
        <v>0</v>
      </c>
    </row>
    <row r="1685" spans="1:49">
      <c r="A1685" s="78">
        <v>1674</v>
      </c>
      <c r="B1685" s="69" t="s">
        <v>328</v>
      </c>
      <c r="C1685" s="314"/>
      <c r="D1685" s="72"/>
      <c r="E1685" s="180"/>
      <c r="F1685" s="72"/>
      <c r="G1685" s="72"/>
      <c r="H1685" s="325">
        <f t="shared" si="512"/>
        <v>0</v>
      </c>
      <c r="I1685" s="71"/>
      <c r="J1685" s="303"/>
      <c r="K1685" s="303"/>
      <c r="L1685" s="303"/>
      <c r="M1685" s="304">
        <f t="shared" si="497"/>
        <v>0</v>
      </c>
      <c r="N1685" s="326" t="str">
        <f t="shared" si="513"/>
        <v/>
      </c>
      <c r="O1685" s="71"/>
      <c r="P1685" s="303"/>
      <c r="Q1685" s="214">
        <f t="shared" si="498"/>
        <v>0</v>
      </c>
      <c r="R1685" s="71"/>
      <c r="S1685" s="308"/>
      <c r="T1685" s="308"/>
      <c r="U1685" s="308"/>
      <c r="V1685" s="79"/>
      <c r="W1685" s="303"/>
      <c r="X1685" s="303"/>
      <c r="Y1685" s="309">
        <f t="shared" si="514"/>
        <v>0</v>
      </c>
      <c r="Z1685" s="73" t="s">
        <v>169</v>
      </c>
      <c r="AA1685" s="73" t="s">
        <v>169</v>
      </c>
      <c r="AB1685" s="317"/>
      <c r="AC1685" s="73" t="s">
        <v>169</v>
      </c>
      <c r="AD1685" s="73" t="s">
        <v>169</v>
      </c>
      <c r="AE1685" s="317"/>
      <c r="AF1685" s="73" t="s">
        <v>169</v>
      </c>
      <c r="AG1685" s="73" t="s">
        <v>169</v>
      </c>
      <c r="AH1685" s="317"/>
      <c r="AI1685" s="88">
        <f t="shared" si="499"/>
        <v>0</v>
      </c>
      <c r="AJ1685" s="312">
        <f t="shared" si="500"/>
        <v>0</v>
      </c>
      <c r="AK1685" s="27">
        <f t="shared" si="501"/>
        <v>0</v>
      </c>
      <c r="AL1685" s="27">
        <f t="shared" si="502"/>
        <v>0</v>
      </c>
      <c r="AM1685" s="27">
        <f t="shared" si="503"/>
        <v>0</v>
      </c>
      <c r="AN1685" s="77">
        <f t="shared" si="515"/>
        <v>0</v>
      </c>
      <c r="AP1685" s="27">
        <f t="shared" si="504"/>
        <v>0</v>
      </c>
      <c r="AQ1685" s="207">
        <f t="shared" si="505"/>
        <v>0</v>
      </c>
      <c r="AR1685" s="27">
        <f t="shared" si="506"/>
        <v>0</v>
      </c>
      <c r="AS1685" s="27">
        <f t="shared" si="507"/>
        <v>0</v>
      </c>
      <c r="AT1685" s="27">
        <f t="shared" si="508"/>
        <v>0</v>
      </c>
      <c r="AU1685" s="27">
        <f t="shared" si="509"/>
        <v>0</v>
      </c>
      <c r="AV1685" s="27">
        <f t="shared" si="510"/>
        <v>0</v>
      </c>
      <c r="AW1685" s="27">
        <f t="shared" si="511"/>
        <v>0</v>
      </c>
    </row>
    <row r="1686" spans="1:49">
      <c r="A1686" s="78">
        <v>1675</v>
      </c>
      <c r="B1686" s="69" t="s">
        <v>328</v>
      </c>
      <c r="C1686" s="314"/>
      <c r="D1686" s="72"/>
      <c r="E1686" s="180"/>
      <c r="F1686" s="72"/>
      <c r="G1686" s="72"/>
      <c r="H1686" s="325">
        <f t="shared" si="512"/>
        <v>0</v>
      </c>
      <c r="I1686" s="71"/>
      <c r="J1686" s="303"/>
      <c r="K1686" s="303"/>
      <c r="L1686" s="303"/>
      <c r="M1686" s="304">
        <f t="shared" si="497"/>
        <v>0</v>
      </c>
      <c r="N1686" s="326" t="str">
        <f t="shared" si="513"/>
        <v/>
      </c>
      <c r="O1686" s="71"/>
      <c r="P1686" s="303"/>
      <c r="Q1686" s="214">
        <f t="shared" si="498"/>
        <v>0</v>
      </c>
      <c r="R1686" s="71"/>
      <c r="S1686" s="308"/>
      <c r="T1686" s="308"/>
      <c r="U1686" s="308"/>
      <c r="V1686" s="79"/>
      <c r="W1686" s="303"/>
      <c r="X1686" s="303"/>
      <c r="Y1686" s="309">
        <f t="shared" si="514"/>
        <v>0</v>
      </c>
      <c r="Z1686" s="73" t="s">
        <v>169</v>
      </c>
      <c r="AA1686" s="73" t="s">
        <v>169</v>
      </c>
      <c r="AB1686" s="317"/>
      <c r="AC1686" s="73" t="s">
        <v>169</v>
      </c>
      <c r="AD1686" s="73" t="s">
        <v>169</v>
      </c>
      <c r="AE1686" s="317"/>
      <c r="AF1686" s="73" t="s">
        <v>169</v>
      </c>
      <c r="AG1686" s="73" t="s">
        <v>169</v>
      </c>
      <c r="AH1686" s="317"/>
      <c r="AI1686" s="88">
        <f t="shared" si="499"/>
        <v>0</v>
      </c>
      <c r="AJ1686" s="312">
        <f t="shared" si="500"/>
        <v>0</v>
      </c>
      <c r="AK1686" s="27">
        <f t="shared" si="501"/>
        <v>0</v>
      </c>
      <c r="AL1686" s="27">
        <f t="shared" si="502"/>
        <v>0</v>
      </c>
      <c r="AM1686" s="27">
        <f t="shared" si="503"/>
        <v>0</v>
      </c>
      <c r="AN1686" s="77">
        <f t="shared" si="515"/>
        <v>0</v>
      </c>
      <c r="AP1686" s="27">
        <f t="shared" si="504"/>
        <v>0</v>
      </c>
      <c r="AQ1686" s="207">
        <f t="shared" si="505"/>
        <v>0</v>
      </c>
      <c r="AR1686" s="27">
        <f t="shared" si="506"/>
        <v>0</v>
      </c>
      <c r="AS1686" s="27">
        <f t="shared" si="507"/>
        <v>0</v>
      </c>
      <c r="AT1686" s="27">
        <f t="shared" si="508"/>
        <v>0</v>
      </c>
      <c r="AU1686" s="27">
        <f t="shared" si="509"/>
        <v>0</v>
      </c>
      <c r="AV1686" s="27">
        <f t="shared" si="510"/>
        <v>0</v>
      </c>
      <c r="AW1686" s="27">
        <f t="shared" si="511"/>
        <v>0</v>
      </c>
    </row>
    <row r="1687" spans="1:49">
      <c r="A1687" s="78">
        <v>1676</v>
      </c>
      <c r="B1687" s="69" t="s">
        <v>328</v>
      </c>
      <c r="C1687" s="314"/>
      <c r="D1687" s="72"/>
      <c r="E1687" s="180"/>
      <c r="F1687" s="72"/>
      <c r="G1687" s="72"/>
      <c r="H1687" s="325">
        <f t="shared" si="512"/>
        <v>0</v>
      </c>
      <c r="I1687" s="71"/>
      <c r="J1687" s="303"/>
      <c r="K1687" s="303"/>
      <c r="L1687" s="303"/>
      <c r="M1687" s="304">
        <f t="shared" si="497"/>
        <v>0</v>
      </c>
      <c r="N1687" s="326" t="str">
        <f t="shared" si="513"/>
        <v/>
      </c>
      <c r="O1687" s="71"/>
      <c r="P1687" s="303"/>
      <c r="Q1687" s="214">
        <f t="shared" si="498"/>
        <v>0</v>
      </c>
      <c r="R1687" s="71"/>
      <c r="S1687" s="308"/>
      <c r="T1687" s="308"/>
      <c r="U1687" s="308"/>
      <c r="V1687" s="79"/>
      <c r="W1687" s="303"/>
      <c r="X1687" s="303"/>
      <c r="Y1687" s="309">
        <f t="shared" si="514"/>
        <v>0</v>
      </c>
      <c r="Z1687" s="73" t="s">
        <v>169</v>
      </c>
      <c r="AA1687" s="73" t="s">
        <v>169</v>
      </c>
      <c r="AB1687" s="317"/>
      <c r="AC1687" s="73" t="s">
        <v>169</v>
      </c>
      <c r="AD1687" s="73" t="s">
        <v>169</v>
      </c>
      <c r="AE1687" s="317"/>
      <c r="AF1687" s="73" t="s">
        <v>169</v>
      </c>
      <c r="AG1687" s="73" t="s">
        <v>169</v>
      </c>
      <c r="AH1687" s="317"/>
      <c r="AI1687" s="88">
        <f t="shared" si="499"/>
        <v>0</v>
      </c>
      <c r="AJ1687" s="312">
        <f t="shared" si="500"/>
        <v>0</v>
      </c>
      <c r="AK1687" s="27">
        <f t="shared" si="501"/>
        <v>0</v>
      </c>
      <c r="AL1687" s="27">
        <f t="shared" si="502"/>
        <v>0</v>
      </c>
      <c r="AM1687" s="27">
        <f t="shared" si="503"/>
        <v>0</v>
      </c>
      <c r="AN1687" s="77">
        <f t="shared" si="515"/>
        <v>0</v>
      </c>
      <c r="AP1687" s="27">
        <f t="shared" si="504"/>
        <v>0</v>
      </c>
      <c r="AQ1687" s="207">
        <f t="shared" si="505"/>
        <v>0</v>
      </c>
      <c r="AR1687" s="27">
        <f t="shared" si="506"/>
        <v>0</v>
      </c>
      <c r="AS1687" s="27">
        <f t="shared" si="507"/>
        <v>0</v>
      </c>
      <c r="AT1687" s="27">
        <f t="shared" si="508"/>
        <v>0</v>
      </c>
      <c r="AU1687" s="27">
        <f t="shared" si="509"/>
        <v>0</v>
      </c>
      <c r="AV1687" s="27">
        <f t="shared" si="510"/>
        <v>0</v>
      </c>
      <c r="AW1687" s="27">
        <f t="shared" si="511"/>
        <v>0</v>
      </c>
    </row>
    <row r="1688" spans="1:49">
      <c r="A1688" s="78">
        <v>1677</v>
      </c>
      <c r="B1688" s="69" t="s">
        <v>328</v>
      </c>
      <c r="C1688" s="314"/>
      <c r="D1688" s="72"/>
      <c r="E1688" s="180"/>
      <c r="F1688" s="72"/>
      <c r="G1688" s="72"/>
      <c r="H1688" s="325">
        <f t="shared" si="512"/>
        <v>0</v>
      </c>
      <c r="I1688" s="71"/>
      <c r="J1688" s="303"/>
      <c r="K1688" s="303"/>
      <c r="L1688" s="303"/>
      <c r="M1688" s="304">
        <f t="shared" si="497"/>
        <v>0</v>
      </c>
      <c r="N1688" s="326" t="str">
        <f t="shared" si="513"/>
        <v/>
      </c>
      <c r="O1688" s="71"/>
      <c r="P1688" s="303"/>
      <c r="Q1688" s="214">
        <f t="shared" si="498"/>
        <v>0</v>
      </c>
      <c r="R1688" s="71"/>
      <c r="S1688" s="308"/>
      <c r="T1688" s="308"/>
      <c r="U1688" s="308"/>
      <c r="V1688" s="79"/>
      <c r="W1688" s="303"/>
      <c r="X1688" s="303"/>
      <c r="Y1688" s="309">
        <f t="shared" si="514"/>
        <v>0</v>
      </c>
      <c r="Z1688" s="73" t="s">
        <v>169</v>
      </c>
      <c r="AA1688" s="73" t="s">
        <v>169</v>
      </c>
      <c r="AB1688" s="317"/>
      <c r="AC1688" s="73" t="s">
        <v>169</v>
      </c>
      <c r="AD1688" s="73" t="s">
        <v>169</v>
      </c>
      <c r="AE1688" s="317"/>
      <c r="AF1688" s="73" t="s">
        <v>169</v>
      </c>
      <c r="AG1688" s="73" t="s">
        <v>169</v>
      </c>
      <c r="AH1688" s="317"/>
      <c r="AI1688" s="88">
        <f t="shared" si="499"/>
        <v>0</v>
      </c>
      <c r="AJ1688" s="312">
        <f t="shared" si="500"/>
        <v>0</v>
      </c>
      <c r="AK1688" s="27">
        <f t="shared" si="501"/>
        <v>0</v>
      </c>
      <c r="AL1688" s="27">
        <f t="shared" si="502"/>
        <v>0</v>
      </c>
      <c r="AM1688" s="27">
        <f t="shared" si="503"/>
        <v>0</v>
      </c>
      <c r="AN1688" s="77">
        <f t="shared" si="515"/>
        <v>0</v>
      </c>
      <c r="AP1688" s="27">
        <f t="shared" si="504"/>
        <v>0</v>
      </c>
      <c r="AQ1688" s="207">
        <f t="shared" si="505"/>
        <v>0</v>
      </c>
      <c r="AR1688" s="27">
        <f t="shared" si="506"/>
        <v>0</v>
      </c>
      <c r="AS1688" s="27">
        <f t="shared" si="507"/>
        <v>0</v>
      </c>
      <c r="AT1688" s="27">
        <f t="shared" si="508"/>
        <v>0</v>
      </c>
      <c r="AU1688" s="27">
        <f t="shared" si="509"/>
        <v>0</v>
      </c>
      <c r="AV1688" s="27">
        <f t="shared" si="510"/>
        <v>0</v>
      </c>
      <c r="AW1688" s="27">
        <f t="shared" si="511"/>
        <v>0</v>
      </c>
    </row>
    <row r="1689" spans="1:49">
      <c r="A1689" s="78">
        <v>1678</v>
      </c>
      <c r="B1689" s="69" t="s">
        <v>328</v>
      </c>
      <c r="C1689" s="314"/>
      <c r="D1689" s="72"/>
      <c r="E1689" s="180"/>
      <c r="F1689" s="72"/>
      <c r="G1689" s="72"/>
      <c r="H1689" s="325">
        <f t="shared" si="512"/>
        <v>0</v>
      </c>
      <c r="I1689" s="71"/>
      <c r="J1689" s="303"/>
      <c r="K1689" s="303"/>
      <c r="L1689" s="303"/>
      <c r="M1689" s="304">
        <f t="shared" si="497"/>
        <v>0</v>
      </c>
      <c r="N1689" s="326" t="str">
        <f t="shared" si="513"/>
        <v/>
      </c>
      <c r="O1689" s="71"/>
      <c r="P1689" s="303"/>
      <c r="Q1689" s="214">
        <f t="shared" si="498"/>
        <v>0</v>
      </c>
      <c r="R1689" s="71"/>
      <c r="S1689" s="308"/>
      <c r="T1689" s="308"/>
      <c r="U1689" s="308"/>
      <c r="V1689" s="79"/>
      <c r="W1689" s="303"/>
      <c r="X1689" s="303"/>
      <c r="Y1689" s="309">
        <f t="shared" si="514"/>
        <v>0</v>
      </c>
      <c r="Z1689" s="73" t="s">
        <v>169</v>
      </c>
      <c r="AA1689" s="73" t="s">
        <v>169</v>
      </c>
      <c r="AB1689" s="317"/>
      <c r="AC1689" s="73" t="s">
        <v>169</v>
      </c>
      <c r="AD1689" s="73" t="s">
        <v>169</v>
      </c>
      <c r="AE1689" s="317"/>
      <c r="AF1689" s="73" t="s">
        <v>169</v>
      </c>
      <c r="AG1689" s="73" t="s">
        <v>169</v>
      </c>
      <c r="AH1689" s="317"/>
      <c r="AI1689" s="88">
        <f t="shared" si="499"/>
        <v>0</v>
      </c>
      <c r="AJ1689" s="312">
        <f t="shared" si="500"/>
        <v>0</v>
      </c>
      <c r="AK1689" s="27">
        <f t="shared" si="501"/>
        <v>0</v>
      </c>
      <c r="AL1689" s="27">
        <f t="shared" si="502"/>
        <v>0</v>
      </c>
      <c r="AM1689" s="27">
        <f t="shared" si="503"/>
        <v>0</v>
      </c>
      <c r="AN1689" s="77">
        <f t="shared" si="515"/>
        <v>0</v>
      </c>
      <c r="AP1689" s="27">
        <f t="shared" si="504"/>
        <v>0</v>
      </c>
      <c r="AQ1689" s="207">
        <f t="shared" si="505"/>
        <v>0</v>
      </c>
      <c r="AR1689" s="27">
        <f t="shared" si="506"/>
        <v>0</v>
      </c>
      <c r="AS1689" s="27">
        <f t="shared" si="507"/>
        <v>0</v>
      </c>
      <c r="AT1689" s="27">
        <f t="shared" si="508"/>
        <v>0</v>
      </c>
      <c r="AU1689" s="27">
        <f t="shared" si="509"/>
        <v>0</v>
      </c>
      <c r="AV1689" s="27">
        <f t="shared" si="510"/>
        <v>0</v>
      </c>
      <c r="AW1689" s="27">
        <f t="shared" si="511"/>
        <v>0</v>
      </c>
    </row>
    <row r="1690" spans="1:49">
      <c r="A1690" s="78">
        <v>1679</v>
      </c>
      <c r="B1690" s="69" t="s">
        <v>328</v>
      </c>
      <c r="C1690" s="314"/>
      <c r="D1690" s="72"/>
      <c r="E1690" s="180"/>
      <c r="F1690" s="72"/>
      <c r="G1690" s="72"/>
      <c r="H1690" s="325">
        <f t="shared" si="512"/>
        <v>0</v>
      </c>
      <c r="I1690" s="71"/>
      <c r="J1690" s="303"/>
      <c r="K1690" s="303"/>
      <c r="L1690" s="303"/>
      <c r="M1690" s="304">
        <f t="shared" si="497"/>
        <v>0</v>
      </c>
      <c r="N1690" s="326" t="str">
        <f t="shared" si="513"/>
        <v/>
      </c>
      <c r="O1690" s="71"/>
      <c r="P1690" s="303"/>
      <c r="Q1690" s="214">
        <f t="shared" si="498"/>
        <v>0</v>
      </c>
      <c r="R1690" s="71"/>
      <c r="S1690" s="308"/>
      <c r="T1690" s="308"/>
      <c r="U1690" s="308"/>
      <c r="V1690" s="79"/>
      <c r="W1690" s="303"/>
      <c r="X1690" s="303"/>
      <c r="Y1690" s="309">
        <f t="shared" si="514"/>
        <v>0</v>
      </c>
      <c r="Z1690" s="73" t="s">
        <v>169</v>
      </c>
      <c r="AA1690" s="73" t="s">
        <v>169</v>
      </c>
      <c r="AB1690" s="317"/>
      <c r="AC1690" s="73" t="s">
        <v>169</v>
      </c>
      <c r="AD1690" s="73" t="s">
        <v>169</v>
      </c>
      <c r="AE1690" s="317"/>
      <c r="AF1690" s="73" t="s">
        <v>169</v>
      </c>
      <c r="AG1690" s="73" t="s">
        <v>169</v>
      </c>
      <c r="AH1690" s="317"/>
      <c r="AI1690" s="88">
        <f t="shared" si="499"/>
        <v>0</v>
      </c>
      <c r="AJ1690" s="312">
        <f t="shared" si="500"/>
        <v>0</v>
      </c>
      <c r="AK1690" s="27">
        <f t="shared" si="501"/>
        <v>0</v>
      </c>
      <c r="AL1690" s="27">
        <f t="shared" si="502"/>
        <v>0</v>
      </c>
      <c r="AM1690" s="27">
        <f t="shared" si="503"/>
        <v>0</v>
      </c>
      <c r="AN1690" s="77">
        <f t="shared" si="515"/>
        <v>0</v>
      </c>
      <c r="AP1690" s="27">
        <f t="shared" si="504"/>
        <v>0</v>
      </c>
      <c r="AQ1690" s="207">
        <f t="shared" si="505"/>
        <v>0</v>
      </c>
      <c r="AR1690" s="27">
        <f t="shared" si="506"/>
        <v>0</v>
      </c>
      <c r="AS1690" s="27">
        <f t="shared" si="507"/>
        <v>0</v>
      </c>
      <c r="AT1690" s="27">
        <f t="shared" si="508"/>
        <v>0</v>
      </c>
      <c r="AU1690" s="27">
        <f t="shared" si="509"/>
        <v>0</v>
      </c>
      <c r="AV1690" s="27">
        <f t="shared" si="510"/>
        <v>0</v>
      </c>
      <c r="AW1690" s="27">
        <f t="shared" si="511"/>
        <v>0</v>
      </c>
    </row>
    <row r="1691" spans="1:49">
      <c r="A1691" s="78">
        <v>1680</v>
      </c>
      <c r="B1691" s="69" t="s">
        <v>328</v>
      </c>
      <c r="C1691" s="314"/>
      <c r="D1691" s="72"/>
      <c r="E1691" s="180"/>
      <c r="F1691" s="72"/>
      <c r="G1691" s="72"/>
      <c r="H1691" s="325">
        <f t="shared" si="512"/>
        <v>0</v>
      </c>
      <c r="I1691" s="71"/>
      <c r="J1691" s="303"/>
      <c r="K1691" s="303"/>
      <c r="L1691" s="303"/>
      <c r="M1691" s="304">
        <f t="shared" si="497"/>
        <v>0</v>
      </c>
      <c r="N1691" s="326" t="str">
        <f t="shared" si="513"/>
        <v/>
      </c>
      <c r="O1691" s="71"/>
      <c r="P1691" s="303"/>
      <c r="Q1691" s="214">
        <f t="shared" si="498"/>
        <v>0</v>
      </c>
      <c r="R1691" s="71"/>
      <c r="S1691" s="308"/>
      <c r="T1691" s="308"/>
      <c r="U1691" s="308"/>
      <c r="V1691" s="79"/>
      <c r="W1691" s="303"/>
      <c r="X1691" s="303"/>
      <c r="Y1691" s="309">
        <f t="shared" si="514"/>
        <v>0</v>
      </c>
      <c r="Z1691" s="73" t="s">
        <v>169</v>
      </c>
      <c r="AA1691" s="73" t="s">
        <v>169</v>
      </c>
      <c r="AB1691" s="317"/>
      <c r="AC1691" s="73" t="s">
        <v>169</v>
      </c>
      <c r="AD1691" s="73" t="s">
        <v>169</v>
      </c>
      <c r="AE1691" s="317"/>
      <c r="AF1691" s="73" t="s">
        <v>169</v>
      </c>
      <c r="AG1691" s="73" t="s">
        <v>169</v>
      </c>
      <c r="AH1691" s="317"/>
      <c r="AI1691" s="88">
        <f t="shared" si="499"/>
        <v>0</v>
      </c>
      <c r="AJ1691" s="312">
        <f t="shared" si="500"/>
        <v>0</v>
      </c>
      <c r="AK1691" s="27">
        <f t="shared" si="501"/>
        <v>0</v>
      </c>
      <c r="AL1691" s="27">
        <f t="shared" si="502"/>
        <v>0</v>
      </c>
      <c r="AM1691" s="27">
        <f t="shared" si="503"/>
        <v>0</v>
      </c>
      <c r="AN1691" s="77">
        <f t="shared" si="515"/>
        <v>0</v>
      </c>
      <c r="AP1691" s="27">
        <f t="shared" si="504"/>
        <v>0</v>
      </c>
      <c r="AQ1691" s="207">
        <f t="shared" si="505"/>
        <v>0</v>
      </c>
      <c r="AR1691" s="27">
        <f t="shared" si="506"/>
        <v>0</v>
      </c>
      <c r="AS1691" s="27">
        <f t="shared" si="507"/>
        <v>0</v>
      </c>
      <c r="AT1691" s="27">
        <f t="shared" si="508"/>
        <v>0</v>
      </c>
      <c r="AU1691" s="27">
        <f t="shared" si="509"/>
        <v>0</v>
      </c>
      <c r="AV1691" s="27">
        <f t="shared" si="510"/>
        <v>0</v>
      </c>
      <c r="AW1691" s="27">
        <f t="shared" si="511"/>
        <v>0</v>
      </c>
    </row>
    <row r="1692" spans="1:49">
      <c r="A1692" s="78">
        <v>1681</v>
      </c>
      <c r="B1692" s="69" t="s">
        <v>328</v>
      </c>
      <c r="C1692" s="314"/>
      <c r="D1692" s="72"/>
      <c r="E1692" s="180"/>
      <c r="F1692" s="72"/>
      <c r="G1692" s="72"/>
      <c r="H1692" s="325">
        <f t="shared" si="512"/>
        <v>0</v>
      </c>
      <c r="I1692" s="71"/>
      <c r="J1692" s="303"/>
      <c r="K1692" s="303"/>
      <c r="L1692" s="303"/>
      <c r="M1692" s="304">
        <f t="shared" si="497"/>
        <v>0</v>
      </c>
      <c r="N1692" s="326" t="str">
        <f t="shared" si="513"/>
        <v/>
      </c>
      <c r="O1692" s="71"/>
      <c r="P1692" s="303"/>
      <c r="Q1692" s="214">
        <f t="shared" si="498"/>
        <v>0</v>
      </c>
      <c r="R1692" s="71"/>
      <c r="S1692" s="308"/>
      <c r="T1692" s="308"/>
      <c r="U1692" s="308"/>
      <c r="V1692" s="79"/>
      <c r="W1692" s="303"/>
      <c r="X1692" s="303"/>
      <c r="Y1692" s="309">
        <f t="shared" si="514"/>
        <v>0</v>
      </c>
      <c r="Z1692" s="73" t="s">
        <v>169</v>
      </c>
      <c r="AA1692" s="73" t="s">
        <v>169</v>
      </c>
      <c r="AB1692" s="317"/>
      <c r="AC1692" s="73" t="s">
        <v>169</v>
      </c>
      <c r="AD1692" s="73" t="s">
        <v>169</v>
      </c>
      <c r="AE1692" s="317"/>
      <c r="AF1692" s="73" t="s">
        <v>169</v>
      </c>
      <c r="AG1692" s="73" t="s">
        <v>169</v>
      </c>
      <c r="AH1692" s="317"/>
      <c r="AI1692" s="88">
        <f t="shared" si="499"/>
        <v>0</v>
      </c>
      <c r="AJ1692" s="312">
        <f t="shared" si="500"/>
        <v>0</v>
      </c>
      <c r="AK1692" s="27">
        <f t="shared" si="501"/>
        <v>0</v>
      </c>
      <c r="AL1692" s="27">
        <f t="shared" si="502"/>
        <v>0</v>
      </c>
      <c r="AM1692" s="27">
        <f t="shared" si="503"/>
        <v>0</v>
      </c>
      <c r="AN1692" s="77">
        <f t="shared" si="515"/>
        <v>0</v>
      </c>
      <c r="AP1692" s="27">
        <f t="shared" si="504"/>
        <v>0</v>
      </c>
      <c r="AQ1692" s="207">
        <f t="shared" si="505"/>
        <v>0</v>
      </c>
      <c r="AR1692" s="27">
        <f t="shared" si="506"/>
        <v>0</v>
      </c>
      <c r="AS1692" s="27">
        <f t="shared" si="507"/>
        <v>0</v>
      </c>
      <c r="AT1692" s="27">
        <f t="shared" si="508"/>
        <v>0</v>
      </c>
      <c r="AU1692" s="27">
        <f t="shared" si="509"/>
        <v>0</v>
      </c>
      <c r="AV1692" s="27">
        <f t="shared" si="510"/>
        <v>0</v>
      </c>
      <c r="AW1692" s="27">
        <f t="shared" si="511"/>
        <v>0</v>
      </c>
    </row>
    <row r="1693" spans="1:49">
      <c r="A1693" s="78">
        <v>1682</v>
      </c>
      <c r="B1693" s="69" t="s">
        <v>328</v>
      </c>
      <c r="C1693" s="314"/>
      <c r="D1693" s="72"/>
      <c r="E1693" s="180"/>
      <c r="F1693" s="72"/>
      <c r="G1693" s="72"/>
      <c r="H1693" s="325">
        <f t="shared" si="512"/>
        <v>0</v>
      </c>
      <c r="I1693" s="71"/>
      <c r="J1693" s="303"/>
      <c r="K1693" s="303"/>
      <c r="L1693" s="303"/>
      <c r="M1693" s="304">
        <f t="shared" si="497"/>
        <v>0</v>
      </c>
      <c r="N1693" s="326" t="str">
        <f t="shared" si="513"/>
        <v/>
      </c>
      <c r="O1693" s="71"/>
      <c r="P1693" s="303"/>
      <c r="Q1693" s="214">
        <f t="shared" si="498"/>
        <v>0</v>
      </c>
      <c r="R1693" s="71"/>
      <c r="S1693" s="308"/>
      <c r="T1693" s="308"/>
      <c r="U1693" s="308"/>
      <c r="V1693" s="79"/>
      <c r="W1693" s="303"/>
      <c r="X1693" s="303"/>
      <c r="Y1693" s="309">
        <f t="shared" si="514"/>
        <v>0</v>
      </c>
      <c r="Z1693" s="73" t="s">
        <v>169</v>
      </c>
      <c r="AA1693" s="73" t="s">
        <v>169</v>
      </c>
      <c r="AB1693" s="317"/>
      <c r="AC1693" s="73" t="s">
        <v>169</v>
      </c>
      <c r="AD1693" s="73" t="s">
        <v>169</v>
      </c>
      <c r="AE1693" s="317"/>
      <c r="AF1693" s="73" t="s">
        <v>169</v>
      </c>
      <c r="AG1693" s="73" t="s">
        <v>169</v>
      </c>
      <c r="AH1693" s="317"/>
      <c r="AI1693" s="88">
        <f t="shared" si="499"/>
        <v>0</v>
      </c>
      <c r="AJ1693" s="312">
        <f t="shared" si="500"/>
        <v>0</v>
      </c>
      <c r="AK1693" s="27">
        <f t="shared" si="501"/>
        <v>0</v>
      </c>
      <c r="AL1693" s="27">
        <f t="shared" si="502"/>
        <v>0</v>
      </c>
      <c r="AM1693" s="27">
        <f t="shared" si="503"/>
        <v>0</v>
      </c>
      <c r="AN1693" s="77">
        <f t="shared" si="515"/>
        <v>0</v>
      </c>
      <c r="AP1693" s="27">
        <f t="shared" si="504"/>
        <v>0</v>
      </c>
      <c r="AQ1693" s="207">
        <f t="shared" si="505"/>
        <v>0</v>
      </c>
      <c r="AR1693" s="27">
        <f t="shared" si="506"/>
        <v>0</v>
      </c>
      <c r="AS1693" s="27">
        <f t="shared" si="507"/>
        <v>0</v>
      </c>
      <c r="AT1693" s="27">
        <f t="shared" si="508"/>
        <v>0</v>
      </c>
      <c r="AU1693" s="27">
        <f t="shared" si="509"/>
        <v>0</v>
      </c>
      <c r="AV1693" s="27">
        <f t="shared" si="510"/>
        <v>0</v>
      </c>
      <c r="AW1693" s="27">
        <f t="shared" si="511"/>
        <v>0</v>
      </c>
    </row>
    <row r="1694" spans="1:49">
      <c r="A1694" s="78">
        <v>1683</v>
      </c>
      <c r="B1694" s="69" t="s">
        <v>328</v>
      </c>
      <c r="C1694" s="314"/>
      <c r="D1694" s="72"/>
      <c r="E1694" s="180"/>
      <c r="F1694" s="72"/>
      <c r="G1694" s="72"/>
      <c r="H1694" s="325">
        <f t="shared" si="512"/>
        <v>0</v>
      </c>
      <c r="I1694" s="71"/>
      <c r="J1694" s="303"/>
      <c r="K1694" s="303"/>
      <c r="L1694" s="303"/>
      <c r="M1694" s="304">
        <f t="shared" si="497"/>
        <v>0</v>
      </c>
      <c r="N1694" s="326" t="str">
        <f t="shared" si="513"/>
        <v/>
      </c>
      <c r="O1694" s="71"/>
      <c r="P1694" s="303"/>
      <c r="Q1694" s="214">
        <f t="shared" si="498"/>
        <v>0</v>
      </c>
      <c r="R1694" s="71"/>
      <c r="S1694" s="308"/>
      <c r="T1694" s="308"/>
      <c r="U1694" s="308"/>
      <c r="V1694" s="79"/>
      <c r="W1694" s="303"/>
      <c r="X1694" s="303"/>
      <c r="Y1694" s="309">
        <f t="shared" si="514"/>
        <v>0</v>
      </c>
      <c r="Z1694" s="73" t="s">
        <v>169</v>
      </c>
      <c r="AA1694" s="73" t="s">
        <v>169</v>
      </c>
      <c r="AB1694" s="317"/>
      <c r="AC1694" s="73" t="s">
        <v>169</v>
      </c>
      <c r="AD1694" s="73" t="s">
        <v>169</v>
      </c>
      <c r="AE1694" s="317"/>
      <c r="AF1694" s="73" t="s">
        <v>169</v>
      </c>
      <c r="AG1694" s="73" t="s">
        <v>169</v>
      </c>
      <c r="AH1694" s="317"/>
      <c r="AI1694" s="88">
        <f t="shared" si="499"/>
        <v>0</v>
      </c>
      <c r="AJ1694" s="312">
        <f t="shared" si="500"/>
        <v>0</v>
      </c>
      <c r="AK1694" s="27">
        <f t="shared" si="501"/>
        <v>0</v>
      </c>
      <c r="AL1694" s="27">
        <f t="shared" si="502"/>
        <v>0</v>
      </c>
      <c r="AM1694" s="27">
        <f t="shared" si="503"/>
        <v>0</v>
      </c>
      <c r="AN1694" s="77">
        <f t="shared" si="515"/>
        <v>0</v>
      </c>
      <c r="AP1694" s="27">
        <f t="shared" si="504"/>
        <v>0</v>
      </c>
      <c r="AQ1694" s="207">
        <f t="shared" si="505"/>
        <v>0</v>
      </c>
      <c r="AR1694" s="27">
        <f t="shared" si="506"/>
        <v>0</v>
      </c>
      <c r="AS1694" s="27">
        <f t="shared" si="507"/>
        <v>0</v>
      </c>
      <c r="AT1694" s="27">
        <f t="shared" si="508"/>
        <v>0</v>
      </c>
      <c r="AU1694" s="27">
        <f t="shared" si="509"/>
        <v>0</v>
      </c>
      <c r="AV1694" s="27">
        <f t="shared" si="510"/>
        <v>0</v>
      </c>
      <c r="AW1694" s="27">
        <f t="shared" si="511"/>
        <v>0</v>
      </c>
    </row>
    <row r="1695" spans="1:49">
      <c r="A1695" s="78">
        <v>1684</v>
      </c>
      <c r="B1695" s="69" t="s">
        <v>328</v>
      </c>
      <c r="C1695" s="314"/>
      <c r="D1695" s="72"/>
      <c r="E1695" s="180"/>
      <c r="F1695" s="72"/>
      <c r="G1695" s="72"/>
      <c r="H1695" s="325">
        <f t="shared" si="512"/>
        <v>0</v>
      </c>
      <c r="I1695" s="71"/>
      <c r="J1695" s="303"/>
      <c r="K1695" s="303"/>
      <c r="L1695" s="303"/>
      <c r="M1695" s="304">
        <f t="shared" si="497"/>
        <v>0</v>
      </c>
      <c r="N1695" s="326" t="str">
        <f t="shared" si="513"/>
        <v/>
      </c>
      <c r="O1695" s="71"/>
      <c r="P1695" s="303"/>
      <c r="Q1695" s="214">
        <f t="shared" si="498"/>
        <v>0</v>
      </c>
      <c r="R1695" s="71"/>
      <c r="S1695" s="308"/>
      <c r="T1695" s="308"/>
      <c r="U1695" s="308"/>
      <c r="V1695" s="79"/>
      <c r="W1695" s="303"/>
      <c r="X1695" s="303"/>
      <c r="Y1695" s="309">
        <f t="shared" si="514"/>
        <v>0</v>
      </c>
      <c r="Z1695" s="73" t="s">
        <v>169</v>
      </c>
      <c r="AA1695" s="73" t="s">
        <v>169</v>
      </c>
      <c r="AB1695" s="317"/>
      <c r="AC1695" s="73" t="s">
        <v>169</v>
      </c>
      <c r="AD1695" s="73" t="s">
        <v>169</v>
      </c>
      <c r="AE1695" s="317"/>
      <c r="AF1695" s="73" t="s">
        <v>169</v>
      </c>
      <c r="AG1695" s="73" t="s">
        <v>169</v>
      </c>
      <c r="AH1695" s="317"/>
      <c r="AI1695" s="88">
        <f t="shared" si="499"/>
        <v>0</v>
      </c>
      <c r="AJ1695" s="312">
        <f t="shared" si="500"/>
        <v>0</v>
      </c>
      <c r="AK1695" s="27">
        <f t="shared" si="501"/>
        <v>0</v>
      </c>
      <c r="AL1695" s="27">
        <f t="shared" si="502"/>
        <v>0</v>
      </c>
      <c r="AM1695" s="27">
        <f t="shared" si="503"/>
        <v>0</v>
      </c>
      <c r="AN1695" s="77">
        <f t="shared" si="515"/>
        <v>0</v>
      </c>
      <c r="AP1695" s="27">
        <f t="shared" si="504"/>
        <v>0</v>
      </c>
      <c r="AQ1695" s="207">
        <f t="shared" si="505"/>
        <v>0</v>
      </c>
      <c r="AR1695" s="27">
        <f t="shared" si="506"/>
        <v>0</v>
      </c>
      <c r="AS1695" s="27">
        <f t="shared" si="507"/>
        <v>0</v>
      </c>
      <c r="AT1695" s="27">
        <f t="shared" si="508"/>
        <v>0</v>
      </c>
      <c r="AU1695" s="27">
        <f t="shared" si="509"/>
        <v>0</v>
      </c>
      <c r="AV1695" s="27">
        <f t="shared" si="510"/>
        <v>0</v>
      </c>
      <c r="AW1695" s="27">
        <f t="shared" si="511"/>
        <v>0</v>
      </c>
    </row>
    <row r="1696" spans="1:49">
      <c r="A1696" s="78">
        <v>1685</v>
      </c>
      <c r="B1696" s="69" t="s">
        <v>328</v>
      </c>
      <c r="C1696" s="314"/>
      <c r="D1696" s="72"/>
      <c r="E1696" s="180"/>
      <c r="F1696" s="72"/>
      <c r="G1696" s="72"/>
      <c r="H1696" s="325">
        <f t="shared" si="512"/>
        <v>0</v>
      </c>
      <c r="I1696" s="71"/>
      <c r="J1696" s="303"/>
      <c r="K1696" s="303"/>
      <c r="L1696" s="303"/>
      <c r="M1696" s="304">
        <f t="shared" si="497"/>
        <v>0</v>
      </c>
      <c r="N1696" s="326" t="str">
        <f t="shared" si="513"/>
        <v/>
      </c>
      <c r="O1696" s="71"/>
      <c r="P1696" s="303"/>
      <c r="Q1696" s="214">
        <f t="shared" si="498"/>
        <v>0</v>
      </c>
      <c r="R1696" s="71"/>
      <c r="S1696" s="308"/>
      <c r="T1696" s="308"/>
      <c r="U1696" s="308"/>
      <c r="V1696" s="79"/>
      <c r="W1696" s="303"/>
      <c r="X1696" s="303"/>
      <c r="Y1696" s="309">
        <f t="shared" si="514"/>
        <v>0</v>
      </c>
      <c r="Z1696" s="73" t="s">
        <v>169</v>
      </c>
      <c r="AA1696" s="73" t="s">
        <v>169</v>
      </c>
      <c r="AB1696" s="317"/>
      <c r="AC1696" s="73" t="s">
        <v>169</v>
      </c>
      <c r="AD1696" s="73" t="s">
        <v>169</v>
      </c>
      <c r="AE1696" s="317"/>
      <c r="AF1696" s="73" t="s">
        <v>169</v>
      </c>
      <c r="AG1696" s="73" t="s">
        <v>169</v>
      </c>
      <c r="AH1696" s="317"/>
      <c r="AI1696" s="88">
        <f t="shared" si="499"/>
        <v>0</v>
      </c>
      <c r="AJ1696" s="312">
        <f t="shared" si="500"/>
        <v>0</v>
      </c>
      <c r="AK1696" s="27">
        <f t="shared" si="501"/>
        <v>0</v>
      </c>
      <c r="AL1696" s="27">
        <f t="shared" si="502"/>
        <v>0</v>
      </c>
      <c r="AM1696" s="27">
        <f t="shared" si="503"/>
        <v>0</v>
      </c>
      <c r="AN1696" s="77">
        <f t="shared" si="515"/>
        <v>0</v>
      </c>
      <c r="AP1696" s="27">
        <f t="shared" si="504"/>
        <v>0</v>
      </c>
      <c r="AQ1696" s="207">
        <f t="shared" si="505"/>
        <v>0</v>
      </c>
      <c r="AR1696" s="27">
        <f t="shared" si="506"/>
        <v>0</v>
      </c>
      <c r="AS1696" s="27">
        <f t="shared" si="507"/>
        <v>0</v>
      </c>
      <c r="AT1696" s="27">
        <f t="shared" si="508"/>
        <v>0</v>
      </c>
      <c r="AU1696" s="27">
        <f t="shared" si="509"/>
        <v>0</v>
      </c>
      <c r="AV1696" s="27">
        <f t="shared" si="510"/>
        <v>0</v>
      </c>
      <c r="AW1696" s="27">
        <f t="shared" si="511"/>
        <v>0</v>
      </c>
    </row>
    <row r="1697" spans="1:49">
      <c r="A1697" s="78">
        <v>1686</v>
      </c>
      <c r="B1697" s="69" t="s">
        <v>328</v>
      </c>
      <c r="C1697" s="314"/>
      <c r="D1697" s="72"/>
      <c r="E1697" s="180"/>
      <c r="F1697" s="72"/>
      <c r="G1697" s="72"/>
      <c r="H1697" s="325">
        <f t="shared" si="512"/>
        <v>0</v>
      </c>
      <c r="I1697" s="71"/>
      <c r="J1697" s="303"/>
      <c r="K1697" s="303"/>
      <c r="L1697" s="303"/>
      <c r="M1697" s="304">
        <f t="shared" si="497"/>
        <v>0</v>
      </c>
      <c r="N1697" s="326" t="str">
        <f t="shared" si="513"/>
        <v/>
      </c>
      <c r="O1697" s="71"/>
      <c r="P1697" s="303"/>
      <c r="Q1697" s="214">
        <f t="shared" si="498"/>
        <v>0</v>
      </c>
      <c r="R1697" s="71"/>
      <c r="S1697" s="308"/>
      <c r="T1697" s="308"/>
      <c r="U1697" s="308"/>
      <c r="V1697" s="79"/>
      <c r="W1697" s="303"/>
      <c r="X1697" s="303"/>
      <c r="Y1697" s="309">
        <f t="shared" si="514"/>
        <v>0</v>
      </c>
      <c r="Z1697" s="73" t="s">
        <v>169</v>
      </c>
      <c r="AA1697" s="73" t="s">
        <v>169</v>
      </c>
      <c r="AB1697" s="317"/>
      <c r="AC1697" s="73" t="s">
        <v>169</v>
      </c>
      <c r="AD1697" s="73" t="s">
        <v>169</v>
      </c>
      <c r="AE1697" s="317"/>
      <c r="AF1697" s="73" t="s">
        <v>169</v>
      </c>
      <c r="AG1697" s="73" t="s">
        <v>169</v>
      </c>
      <c r="AH1697" s="317"/>
      <c r="AI1697" s="88">
        <f t="shared" si="499"/>
        <v>0</v>
      </c>
      <c r="AJ1697" s="312">
        <f t="shared" si="500"/>
        <v>0</v>
      </c>
      <c r="AK1697" s="27">
        <f t="shared" si="501"/>
        <v>0</v>
      </c>
      <c r="AL1697" s="27">
        <f t="shared" si="502"/>
        <v>0</v>
      </c>
      <c r="AM1697" s="27">
        <f t="shared" si="503"/>
        <v>0</v>
      </c>
      <c r="AN1697" s="77">
        <f t="shared" si="515"/>
        <v>0</v>
      </c>
      <c r="AP1697" s="27">
        <f t="shared" si="504"/>
        <v>0</v>
      </c>
      <c r="AQ1697" s="207">
        <f t="shared" si="505"/>
        <v>0</v>
      </c>
      <c r="AR1697" s="27">
        <f t="shared" si="506"/>
        <v>0</v>
      </c>
      <c r="AS1697" s="27">
        <f t="shared" si="507"/>
        <v>0</v>
      </c>
      <c r="AT1697" s="27">
        <f t="shared" si="508"/>
        <v>0</v>
      </c>
      <c r="AU1697" s="27">
        <f t="shared" si="509"/>
        <v>0</v>
      </c>
      <c r="AV1697" s="27">
        <f t="shared" si="510"/>
        <v>0</v>
      </c>
      <c r="AW1697" s="27">
        <f t="shared" si="511"/>
        <v>0</v>
      </c>
    </row>
    <row r="1698" spans="1:49">
      <c r="A1698" s="78">
        <v>1687</v>
      </c>
      <c r="B1698" s="69" t="s">
        <v>328</v>
      </c>
      <c r="C1698" s="314"/>
      <c r="D1698" s="72"/>
      <c r="E1698" s="180"/>
      <c r="F1698" s="72"/>
      <c r="G1698" s="72"/>
      <c r="H1698" s="325">
        <f t="shared" si="512"/>
        <v>0</v>
      </c>
      <c r="I1698" s="71"/>
      <c r="J1698" s="303"/>
      <c r="K1698" s="303"/>
      <c r="L1698" s="303"/>
      <c r="M1698" s="304">
        <f t="shared" si="497"/>
        <v>0</v>
      </c>
      <c r="N1698" s="326" t="str">
        <f t="shared" si="513"/>
        <v/>
      </c>
      <c r="O1698" s="71"/>
      <c r="P1698" s="303"/>
      <c r="Q1698" s="214">
        <f t="shared" si="498"/>
        <v>0</v>
      </c>
      <c r="R1698" s="71"/>
      <c r="S1698" s="308"/>
      <c r="T1698" s="308"/>
      <c r="U1698" s="308"/>
      <c r="V1698" s="79"/>
      <c r="W1698" s="303"/>
      <c r="X1698" s="303"/>
      <c r="Y1698" s="309">
        <f t="shared" si="514"/>
        <v>0</v>
      </c>
      <c r="Z1698" s="73" t="s">
        <v>169</v>
      </c>
      <c r="AA1698" s="73" t="s">
        <v>169</v>
      </c>
      <c r="AB1698" s="317"/>
      <c r="AC1698" s="73" t="s">
        <v>169</v>
      </c>
      <c r="AD1698" s="73" t="s">
        <v>169</v>
      </c>
      <c r="AE1698" s="317"/>
      <c r="AF1698" s="73" t="s">
        <v>169</v>
      </c>
      <c r="AG1698" s="73" t="s">
        <v>169</v>
      </c>
      <c r="AH1698" s="317"/>
      <c r="AI1698" s="88">
        <f t="shared" si="499"/>
        <v>0</v>
      </c>
      <c r="AJ1698" s="312">
        <f t="shared" si="500"/>
        <v>0</v>
      </c>
      <c r="AK1698" s="27">
        <f t="shared" si="501"/>
        <v>0</v>
      </c>
      <c r="AL1698" s="27">
        <f t="shared" si="502"/>
        <v>0</v>
      </c>
      <c r="AM1698" s="27">
        <f t="shared" si="503"/>
        <v>0</v>
      </c>
      <c r="AN1698" s="77">
        <f t="shared" si="515"/>
        <v>0</v>
      </c>
      <c r="AP1698" s="27">
        <f t="shared" si="504"/>
        <v>0</v>
      </c>
      <c r="AQ1698" s="207">
        <f t="shared" si="505"/>
        <v>0</v>
      </c>
      <c r="AR1698" s="27">
        <f t="shared" si="506"/>
        <v>0</v>
      </c>
      <c r="AS1698" s="27">
        <f t="shared" si="507"/>
        <v>0</v>
      </c>
      <c r="AT1698" s="27">
        <f t="shared" si="508"/>
        <v>0</v>
      </c>
      <c r="AU1698" s="27">
        <f t="shared" si="509"/>
        <v>0</v>
      </c>
      <c r="AV1698" s="27">
        <f t="shared" si="510"/>
        <v>0</v>
      </c>
      <c r="AW1698" s="27">
        <f t="shared" si="511"/>
        <v>0</v>
      </c>
    </row>
    <row r="1699" spans="1:49">
      <c r="A1699" s="78">
        <v>1688</v>
      </c>
      <c r="B1699" s="69" t="s">
        <v>328</v>
      </c>
      <c r="C1699" s="314"/>
      <c r="D1699" s="72"/>
      <c r="E1699" s="180"/>
      <c r="F1699" s="72"/>
      <c r="G1699" s="72"/>
      <c r="H1699" s="325">
        <f t="shared" si="512"/>
        <v>0</v>
      </c>
      <c r="I1699" s="71"/>
      <c r="J1699" s="303"/>
      <c r="K1699" s="303"/>
      <c r="L1699" s="303"/>
      <c r="M1699" s="304">
        <f t="shared" si="497"/>
        <v>0</v>
      </c>
      <c r="N1699" s="326" t="str">
        <f t="shared" si="513"/>
        <v/>
      </c>
      <c r="O1699" s="71"/>
      <c r="P1699" s="303"/>
      <c r="Q1699" s="214">
        <f t="shared" si="498"/>
        <v>0</v>
      </c>
      <c r="R1699" s="71"/>
      <c r="S1699" s="308"/>
      <c r="T1699" s="308"/>
      <c r="U1699" s="308"/>
      <c r="V1699" s="79"/>
      <c r="W1699" s="303"/>
      <c r="X1699" s="303"/>
      <c r="Y1699" s="309">
        <f t="shared" si="514"/>
        <v>0</v>
      </c>
      <c r="Z1699" s="73" t="s">
        <v>169</v>
      </c>
      <c r="AA1699" s="73" t="s">
        <v>169</v>
      </c>
      <c r="AB1699" s="317"/>
      <c r="AC1699" s="73" t="s">
        <v>169</v>
      </c>
      <c r="AD1699" s="73" t="s">
        <v>169</v>
      </c>
      <c r="AE1699" s="317"/>
      <c r="AF1699" s="73" t="s">
        <v>169</v>
      </c>
      <c r="AG1699" s="73" t="s">
        <v>169</v>
      </c>
      <c r="AH1699" s="317"/>
      <c r="AI1699" s="88">
        <f t="shared" si="499"/>
        <v>0</v>
      </c>
      <c r="AJ1699" s="312">
        <f t="shared" si="500"/>
        <v>0</v>
      </c>
      <c r="AK1699" s="27">
        <f t="shared" si="501"/>
        <v>0</v>
      </c>
      <c r="AL1699" s="27">
        <f t="shared" si="502"/>
        <v>0</v>
      </c>
      <c r="AM1699" s="27">
        <f t="shared" si="503"/>
        <v>0</v>
      </c>
      <c r="AN1699" s="77">
        <f t="shared" si="515"/>
        <v>0</v>
      </c>
      <c r="AP1699" s="27">
        <f t="shared" si="504"/>
        <v>0</v>
      </c>
      <c r="AQ1699" s="207">
        <f t="shared" si="505"/>
        <v>0</v>
      </c>
      <c r="AR1699" s="27">
        <f t="shared" si="506"/>
        <v>0</v>
      </c>
      <c r="AS1699" s="27">
        <f t="shared" si="507"/>
        <v>0</v>
      </c>
      <c r="AT1699" s="27">
        <f t="shared" si="508"/>
        <v>0</v>
      </c>
      <c r="AU1699" s="27">
        <f t="shared" si="509"/>
        <v>0</v>
      </c>
      <c r="AV1699" s="27">
        <f t="shared" si="510"/>
        <v>0</v>
      </c>
      <c r="AW1699" s="27">
        <f t="shared" si="511"/>
        <v>0</v>
      </c>
    </row>
    <row r="1700" spans="1:49">
      <c r="A1700" s="78">
        <v>1689</v>
      </c>
      <c r="B1700" s="69" t="s">
        <v>328</v>
      </c>
      <c r="C1700" s="314"/>
      <c r="D1700" s="72"/>
      <c r="E1700" s="180"/>
      <c r="F1700" s="72"/>
      <c r="G1700" s="72"/>
      <c r="H1700" s="325">
        <f t="shared" si="512"/>
        <v>0</v>
      </c>
      <c r="I1700" s="71"/>
      <c r="J1700" s="303"/>
      <c r="K1700" s="303"/>
      <c r="L1700" s="303"/>
      <c r="M1700" s="304">
        <f t="shared" si="497"/>
        <v>0</v>
      </c>
      <c r="N1700" s="326" t="str">
        <f t="shared" si="513"/>
        <v/>
      </c>
      <c r="O1700" s="71"/>
      <c r="P1700" s="303"/>
      <c r="Q1700" s="214">
        <f t="shared" si="498"/>
        <v>0</v>
      </c>
      <c r="R1700" s="71"/>
      <c r="S1700" s="308"/>
      <c r="T1700" s="308"/>
      <c r="U1700" s="308"/>
      <c r="V1700" s="79"/>
      <c r="W1700" s="303"/>
      <c r="X1700" s="303"/>
      <c r="Y1700" s="309">
        <f t="shared" si="514"/>
        <v>0</v>
      </c>
      <c r="Z1700" s="73" t="s">
        <v>169</v>
      </c>
      <c r="AA1700" s="73" t="s">
        <v>169</v>
      </c>
      <c r="AB1700" s="317"/>
      <c r="AC1700" s="73" t="s">
        <v>169</v>
      </c>
      <c r="AD1700" s="73" t="s">
        <v>169</v>
      </c>
      <c r="AE1700" s="317"/>
      <c r="AF1700" s="73" t="s">
        <v>169</v>
      </c>
      <c r="AG1700" s="73" t="s">
        <v>169</v>
      </c>
      <c r="AH1700" s="317"/>
      <c r="AI1700" s="88">
        <f t="shared" si="499"/>
        <v>0</v>
      </c>
      <c r="AJ1700" s="312">
        <f t="shared" si="500"/>
        <v>0</v>
      </c>
      <c r="AK1700" s="27">
        <f t="shared" si="501"/>
        <v>0</v>
      </c>
      <c r="AL1700" s="27">
        <f t="shared" si="502"/>
        <v>0</v>
      </c>
      <c r="AM1700" s="27">
        <f t="shared" si="503"/>
        <v>0</v>
      </c>
      <c r="AN1700" s="77">
        <f t="shared" si="515"/>
        <v>0</v>
      </c>
      <c r="AP1700" s="27">
        <f t="shared" si="504"/>
        <v>0</v>
      </c>
      <c r="AQ1700" s="207">
        <f t="shared" si="505"/>
        <v>0</v>
      </c>
      <c r="AR1700" s="27">
        <f t="shared" si="506"/>
        <v>0</v>
      </c>
      <c r="AS1700" s="27">
        <f t="shared" si="507"/>
        <v>0</v>
      </c>
      <c r="AT1700" s="27">
        <f t="shared" si="508"/>
        <v>0</v>
      </c>
      <c r="AU1700" s="27">
        <f t="shared" si="509"/>
        <v>0</v>
      </c>
      <c r="AV1700" s="27">
        <f t="shared" si="510"/>
        <v>0</v>
      </c>
      <c r="AW1700" s="27">
        <f t="shared" si="511"/>
        <v>0</v>
      </c>
    </row>
    <row r="1701" spans="1:49">
      <c r="A1701" s="78">
        <v>1690</v>
      </c>
      <c r="B1701" s="69" t="s">
        <v>328</v>
      </c>
      <c r="C1701" s="314"/>
      <c r="D1701" s="72"/>
      <c r="E1701" s="180"/>
      <c r="F1701" s="72"/>
      <c r="G1701" s="72"/>
      <c r="H1701" s="325">
        <f t="shared" si="512"/>
        <v>0</v>
      </c>
      <c r="I1701" s="71"/>
      <c r="J1701" s="303"/>
      <c r="K1701" s="303"/>
      <c r="L1701" s="303"/>
      <c r="M1701" s="304">
        <f t="shared" si="497"/>
        <v>0</v>
      </c>
      <c r="N1701" s="326" t="str">
        <f t="shared" si="513"/>
        <v/>
      </c>
      <c r="O1701" s="71"/>
      <c r="P1701" s="303"/>
      <c r="Q1701" s="214">
        <f t="shared" si="498"/>
        <v>0</v>
      </c>
      <c r="R1701" s="71"/>
      <c r="S1701" s="308"/>
      <c r="T1701" s="308"/>
      <c r="U1701" s="308"/>
      <c r="V1701" s="79"/>
      <c r="W1701" s="303"/>
      <c r="X1701" s="303"/>
      <c r="Y1701" s="309">
        <f t="shared" si="514"/>
        <v>0</v>
      </c>
      <c r="Z1701" s="73" t="s">
        <v>169</v>
      </c>
      <c r="AA1701" s="73" t="s">
        <v>169</v>
      </c>
      <c r="AB1701" s="317"/>
      <c r="AC1701" s="73" t="s">
        <v>169</v>
      </c>
      <c r="AD1701" s="73" t="s">
        <v>169</v>
      </c>
      <c r="AE1701" s="317"/>
      <c r="AF1701" s="73" t="s">
        <v>169</v>
      </c>
      <c r="AG1701" s="73" t="s">
        <v>169</v>
      </c>
      <c r="AH1701" s="317"/>
      <c r="AI1701" s="88">
        <f t="shared" si="499"/>
        <v>0</v>
      </c>
      <c r="AJ1701" s="312">
        <f t="shared" si="500"/>
        <v>0</v>
      </c>
      <c r="AK1701" s="27">
        <f t="shared" si="501"/>
        <v>0</v>
      </c>
      <c r="AL1701" s="27">
        <f t="shared" si="502"/>
        <v>0</v>
      </c>
      <c r="AM1701" s="27">
        <f t="shared" si="503"/>
        <v>0</v>
      </c>
      <c r="AN1701" s="77">
        <f t="shared" si="515"/>
        <v>0</v>
      </c>
      <c r="AP1701" s="27">
        <f t="shared" si="504"/>
        <v>0</v>
      </c>
      <c r="AQ1701" s="207">
        <f t="shared" si="505"/>
        <v>0</v>
      </c>
      <c r="AR1701" s="27">
        <f t="shared" si="506"/>
        <v>0</v>
      </c>
      <c r="AS1701" s="27">
        <f t="shared" si="507"/>
        <v>0</v>
      </c>
      <c r="AT1701" s="27">
        <f t="shared" si="508"/>
        <v>0</v>
      </c>
      <c r="AU1701" s="27">
        <f t="shared" si="509"/>
        <v>0</v>
      </c>
      <c r="AV1701" s="27">
        <f t="shared" si="510"/>
        <v>0</v>
      </c>
      <c r="AW1701" s="27">
        <f t="shared" si="511"/>
        <v>0</v>
      </c>
    </row>
    <row r="1702" spans="1:49">
      <c r="A1702" s="78">
        <v>1691</v>
      </c>
      <c r="B1702" s="69" t="s">
        <v>328</v>
      </c>
      <c r="C1702" s="314"/>
      <c r="D1702" s="72"/>
      <c r="E1702" s="180"/>
      <c r="F1702" s="72"/>
      <c r="G1702" s="72"/>
      <c r="H1702" s="325">
        <f t="shared" si="512"/>
        <v>0</v>
      </c>
      <c r="I1702" s="71"/>
      <c r="J1702" s="303"/>
      <c r="K1702" s="303"/>
      <c r="L1702" s="303"/>
      <c r="M1702" s="304">
        <f t="shared" si="497"/>
        <v>0</v>
      </c>
      <c r="N1702" s="326" t="str">
        <f t="shared" si="513"/>
        <v/>
      </c>
      <c r="O1702" s="71"/>
      <c r="P1702" s="303"/>
      <c r="Q1702" s="214">
        <f t="shared" si="498"/>
        <v>0</v>
      </c>
      <c r="R1702" s="71"/>
      <c r="S1702" s="308"/>
      <c r="T1702" s="308"/>
      <c r="U1702" s="308"/>
      <c r="V1702" s="79"/>
      <c r="W1702" s="303"/>
      <c r="X1702" s="303"/>
      <c r="Y1702" s="309">
        <f t="shared" si="514"/>
        <v>0</v>
      </c>
      <c r="Z1702" s="73" t="s">
        <v>169</v>
      </c>
      <c r="AA1702" s="73" t="s">
        <v>169</v>
      </c>
      <c r="AB1702" s="317"/>
      <c r="AC1702" s="73" t="s">
        <v>169</v>
      </c>
      <c r="AD1702" s="73" t="s">
        <v>169</v>
      </c>
      <c r="AE1702" s="317"/>
      <c r="AF1702" s="73" t="s">
        <v>169</v>
      </c>
      <c r="AG1702" s="73" t="s">
        <v>169</v>
      </c>
      <c r="AH1702" s="317"/>
      <c r="AI1702" s="88">
        <f t="shared" si="499"/>
        <v>0</v>
      </c>
      <c r="AJ1702" s="312">
        <f t="shared" si="500"/>
        <v>0</v>
      </c>
      <c r="AK1702" s="27">
        <f t="shared" si="501"/>
        <v>0</v>
      </c>
      <c r="AL1702" s="27">
        <f t="shared" si="502"/>
        <v>0</v>
      </c>
      <c r="AM1702" s="27">
        <f t="shared" si="503"/>
        <v>0</v>
      </c>
      <c r="AN1702" s="77">
        <f t="shared" si="515"/>
        <v>0</v>
      </c>
      <c r="AP1702" s="27">
        <f t="shared" si="504"/>
        <v>0</v>
      </c>
      <c r="AQ1702" s="207">
        <f t="shared" si="505"/>
        <v>0</v>
      </c>
      <c r="AR1702" s="27">
        <f t="shared" si="506"/>
        <v>0</v>
      </c>
      <c r="AS1702" s="27">
        <f t="shared" si="507"/>
        <v>0</v>
      </c>
      <c r="AT1702" s="27">
        <f t="shared" si="508"/>
        <v>0</v>
      </c>
      <c r="AU1702" s="27">
        <f t="shared" si="509"/>
        <v>0</v>
      </c>
      <c r="AV1702" s="27">
        <f t="shared" si="510"/>
        <v>0</v>
      </c>
      <c r="AW1702" s="27">
        <f t="shared" si="511"/>
        <v>0</v>
      </c>
    </row>
    <row r="1703" spans="1:49">
      <c r="A1703" s="78">
        <v>1692</v>
      </c>
      <c r="B1703" s="69" t="s">
        <v>328</v>
      </c>
      <c r="C1703" s="314"/>
      <c r="D1703" s="72"/>
      <c r="E1703" s="180"/>
      <c r="F1703" s="72"/>
      <c r="G1703" s="72"/>
      <c r="H1703" s="325">
        <f t="shared" si="512"/>
        <v>0</v>
      </c>
      <c r="I1703" s="71"/>
      <c r="J1703" s="303"/>
      <c r="K1703" s="303"/>
      <c r="L1703" s="303"/>
      <c r="M1703" s="304">
        <f t="shared" si="497"/>
        <v>0</v>
      </c>
      <c r="N1703" s="326" t="str">
        <f t="shared" si="513"/>
        <v/>
      </c>
      <c r="O1703" s="71"/>
      <c r="P1703" s="303"/>
      <c r="Q1703" s="214">
        <f t="shared" si="498"/>
        <v>0</v>
      </c>
      <c r="R1703" s="71"/>
      <c r="S1703" s="308"/>
      <c r="T1703" s="308"/>
      <c r="U1703" s="308"/>
      <c r="V1703" s="79"/>
      <c r="W1703" s="303"/>
      <c r="X1703" s="303"/>
      <c r="Y1703" s="309">
        <f t="shared" si="514"/>
        <v>0</v>
      </c>
      <c r="Z1703" s="73" t="s">
        <v>169</v>
      </c>
      <c r="AA1703" s="73" t="s">
        <v>169</v>
      </c>
      <c r="AB1703" s="317"/>
      <c r="AC1703" s="73" t="s">
        <v>169</v>
      </c>
      <c r="AD1703" s="73" t="s">
        <v>169</v>
      </c>
      <c r="AE1703" s="317"/>
      <c r="AF1703" s="73" t="s">
        <v>169</v>
      </c>
      <c r="AG1703" s="73" t="s">
        <v>169</v>
      </c>
      <c r="AH1703" s="317"/>
      <c r="AI1703" s="88">
        <f t="shared" si="499"/>
        <v>0</v>
      </c>
      <c r="AJ1703" s="312">
        <f t="shared" si="500"/>
        <v>0</v>
      </c>
      <c r="AK1703" s="27">
        <f t="shared" si="501"/>
        <v>0</v>
      </c>
      <c r="AL1703" s="27">
        <f t="shared" si="502"/>
        <v>0</v>
      </c>
      <c r="AM1703" s="27">
        <f t="shared" si="503"/>
        <v>0</v>
      </c>
      <c r="AN1703" s="77">
        <f t="shared" si="515"/>
        <v>0</v>
      </c>
      <c r="AP1703" s="27">
        <f t="shared" si="504"/>
        <v>0</v>
      </c>
      <c r="AQ1703" s="207">
        <f t="shared" si="505"/>
        <v>0</v>
      </c>
      <c r="AR1703" s="27">
        <f t="shared" si="506"/>
        <v>0</v>
      </c>
      <c r="AS1703" s="27">
        <f t="shared" si="507"/>
        <v>0</v>
      </c>
      <c r="AT1703" s="27">
        <f t="shared" si="508"/>
        <v>0</v>
      </c>
      <c r="AU1703" s="27">
        <f t="shared" si="509"/>
        <v>0</v>
      </c>
      <c r="AV1703" s="27">
        <f t="shared" si="510"/>
        <v>0</v>
      </c>
      <c r="AW1703" s="27">
        <f t="shared" si="511"/>
        <v>0</v>
      </c>
    </row>
    <row r="1704" spans="1:49">
      <c r="A1704" s="78">
        <v>1693</v>
      </c>
      <c r="B1704" s="69" t="s">
        <v>328</v>
      </c>
      <c r="C1704" s="314"/>
      <c r="D1704" s="72"/>
      <c r="E1704" s="180"/>
      <c r="F1704" s="72"/>
      <c r="G1704" s="72"/>
      <c r="H1704" s="325">
        <f t="shared" si="512"/>
        <v>0</v>
      </c>
      <c r="I1704" s="71"/>
      <c r="J1704" s="303"/>
      <c r="K1704" s="303"/>
      <c r="L1704" s="303"/>
      <c r="M1704" s="304">
        <f t="shared" si="497"/>
        <v>0</v>
      </c>
      <c r="N1704" s="326" t="str">
        <f t="shared" si="513"/>
        <v/>
      </c>
      <c r="O1704" s="71"/>
      <c r="P1704" s="303"/>
      <c r="Q1704" s="214">
        <f t="shared" si="498"/>
        <v>0</v>
      </c>
      <c r="R1704" s="71"/>
      <c r="S1704" s="308"/>
      <c r="T1704" s="308"/>
      <c r="U1704" s="308"/>
      <c r="V1704" s="79"/>
      <c r="W1704" s="303"/>
      <c r="X1704" s="303"/>
      <c r="Y1704" s="309">
        <f t="shared" si="514"/>
        <v>0</v>
      </c>
      <c r="Z1704" s="73" t="s">
        <v>169</v>
      </c>
      <c r="AA1704" s="73" t="s">
        <v>169</v>
      </c>
      <c r="AB1704" s="317"/>
      <c r="AC1704" s="73" t="s">
        <v>169</v>
      </c>
      <c r="AD1704" s="73" t="s">
        <v>169</v>
      </c>
      <c r="AE1704" s="317"/>
      <c r="AF1704" s="73" t="s">
        <v>169</v>
      </c>
      <c r="AG1704" s="73" t="s">
        <v>169</v>
      </c>
      <c r="AH1704" s="317"/>
      <c r="AI1704" s="88">
        <f t="shared" si="499"/>
        <v>0</v>
      </c>
      <c r="AJ1704" s="312">
        <f t="shared" si="500"/>
        <v>0</v>
      </c>
      <c r="AK1704" s="27">
        <f t="shared" si="501"/>
        <v>0</v>
      </c>
      <c r="AL1704" s="27">
        <f t="shared" si="502"/>
        <v>0</v>
      </c>
      <c r="AM1704" s="27">
        <f t="shared" si="503"/>
        <v>0</v>
      </c>
      <c r="AN1704" s="77">
        <f t="shared" si="515"/>
        <v>0</v>
      </c>
      <c r="AP1704" s="27">
        <f t="shared" si="504"/>
        <v>0</v>
      </c>
      <c r="AQ1704" s="207">
        <f t="shared" si="505"/>
        <v>0</v>
      </c>
      <c r="AR1704" s="27">
        <f t="shared" si="506"/>
        <v>0</v>
      </c>
      <c r="AS1704" s="27">
        <f t="shared" si="507"/>
        <v>0</v>
      </c>
      <c r="AT1704" s="27">
        <f t="shared" si="508"/>
        <v>0</v>
      </c>
      <c r="AU1704" s="27">
        <f t="shared" si="509"/>
        <v>0</v>
      </c>
      <c r="AV1704" s="27">
        <f t="shared" si="510"/>
        <v>0</v>
      </c>
      <c r="AW1704" s="27">
        <f t="shared" si="511"/>
        <v>0</v>
      </c>
    </row>
    <row r="1705" spans="1:49">
      <c r="A1705" s="78">
        <v>1694</v>
      </c>
      <c r="B1705" s="69" t="s">
        <v>328</v>
      </c>
      <c r="C1705" s="314"/>
      <c r="D1705" s="72"/>
      <c r="E1705" s="180"/>
      <c r="F1705" s="72"/>
      <c r="G1705" s="72"/>
      <c r="H1705" s="325">
        <f t="shared" si="512"/>
        <v>0</v>
      </c>
      <c r="I1705" s="71"/>
      <c r="J1705" s="303"/>
      <c r="K1705" s="303"/>
      <c r="L1705" s="303"/>
      <c r="M1705" s="304">
        <f t="shared" si="497"/>
        <v>0</v>
      </c>
      <c r="N1705" s="326" t="str">
        <f t="shared" si="513"/>
        <v/>
      </c>
      <c r="O1705" s="71"/>
      <c r="P1705" s="303"/>
      <c r="Q1705" s="214">
        <f t="shared" si="498"/>
        <v>0</v>
      </c>
      <c r="R1705" s="71"/>
      <c r="S1705" s="308"/>
      <c r="T1705" s="308"/>
      <c r="U1705" s="308"/>
      <c r="V1705" s="79"/>
      <c r="W1705" s="303"/>
      <c r="X1705" s="303"/>
      <c r="Y1705" s="309">
        <f t="shared" si="514"/>
        <v>0</v>
      </c>
      <c r="Z1705" s="73" t="s">
        <v>169</v>
      </c>
      <c r="AA1705" s="73" t="s">
        <v>169</v>
      </c>
      <c r="AB1705" s="317"/>
      <c r="AC1705" s="73" t="s">
        <v>169</v>
      </c>
      <c r="AD1705" s="73" t="s">
        <v>169</v>
      </c>
      <c r="AE1705" s="317"/>
      <c r="AF1705" s="73" t="s">
        <v>169</v>
      </c>
      <c r="AG1705" s="73" t="s">
        <v>169</v>
      </c>
      <c r="AH1705" s="317"/>
      <c r="AI1705" s="88">
        <f t="shared" si="499"/>
        <v>0</v>
      </c>
      <c r="AJ1705" s="312">
        <f t="shared" si="500"/>
        <v>0</v>
      </c>
      <c r="AK1705" s="27">
        <f t="shared" si="501"/>
        <v>0</v>
      </c>
      <c r="AL1705" s="27">
        <f t="shared" si="502"/>
        <v>0</v>
      </c>
      <c r="AM1705" s="27">
        <f t="shared" si="503"/>
        <v>0</v>
      </c>
      <c r="AN1705" s="77">
        <f t="shared" si="515"/>
        <v>0</v>
      </c>
      <c r="AP1705" s="27">
        <f t="shared" si="504"/>
        <v>0</v>
      </c>
      <c r="AQ1705" s="207">
        <f t="shared" si="505"/>
        <v>0</v>
      </c>
      <c r="AR1705" s="27">
        <f t="shared" si="506"/>
        <v>0</v>
      </c>
      <c r="AS1705" s="27">
        <f t="shared" si="507"/>
        <v>0</v>
      </c>
      <c r="AT1705" s="27">
        <f t="shared" si="508"/>
        <v>0</v>
      </c>
      <c r="AU1705" s="27">
        <f t="shared" si="509"/>
        <v>0</v>
      </c>
      <c r="AV1705" s="27">
        <f t="shared" si="510"/>
        <v>0</v>
      </c>
      <c r="AW1705" s="27">
        <f t="shared" si="511"/>
        <v>0</v>
      </c>
    </row>
    <row r="1706" spans="1:49">
      <c r="A1706" s="78">
        <v>1695</v>
      </c>
      <c r="B1706" s="69" t="s">
        <v>328</v>
      </c>
      <c r="C1706" s="314"/>
      <c r="D1706" s="72"/>
      <c r="E1706" s="180"/>
      <c r="F1706" s="72"/>
      <c r="G1706" s="72"/>
      <c r="H1706" s="325">
        <f t="shared" si="512"/>
        <v>0</v>
      </c>
      <c r="I1706" s="71"/>
      <c r="J1706" s="303"/>
      <c r="K1706" s="303"/>
      <c r="L1706" s="303"/>
      <c r="M1706" s="304">
        <f t="shared" si="497"/>
        <v>0</v>
      </c>
      <c r="N1706" s="326" t="str">
        <f t="shared" si="513"/>
        <v/>
      </c>
      <c r="O1706" s="71"/>
      <c r="P1706" s="303"/>
      <c r="Q1706" s="214">
        <f t="shared" si="498"/>
        <v>0</v>
      </c>
      <c r="R1706" s="71"/>
      <c r="S1706" s="308"/>
      <c r="T1706" s="308"/>
      <c r="U1706" s="308"/>
      <c r="V1706" s="79"/>
      <c r="W1706" s="303"/>
      <c r="X1706" s="303"/>
      <c r="Y1706" s="309">
        <f t="shared" si="514"/>
        <v>0</v>
      </c>
      <c r="Z1706" s="73" t="s">
        <v>169</v>
      </c>
      <c r="AA1706" s="73" t="s">
        <v>169</v>
      </c>
      <c r="AB1706" s="317"/>
      <c r="AC1706" s="73" t="s">
        <v>169</v>
      </c>
      <c r="AD1706" s="73" t="s">
        <v>169</v>
      </c>
      <c r="AE1706" s="317"/>
      <c r="AF1706" s="73" t="s">
        <v>169</v>
      </c>
      <c r="AG1706" s="73" t="s">
        <v>169</v>
      </c>
      <c r="AH1706" s="317"/>
      <c r="AI1706" s="88">
        <f t="shared" si="499"/>
        <v>0</v>
      </c>
      <c r="AJ1706" s="312">
        <f t="shared" si="500"/>
        <v>0</v>
      </c>
      <c r="AK1706" s="27">
        <f t="shared" si="501"/>
        <v>0</v>
      </c>
      <c r="AL1706" s="27">
        <f t="shared" si="502"/>
        <v>0</v>
      </c>
      <c r="AM1706" s="27">
        <f t="shared" si="503"/>
        <v>0</v>
      </c>
      <c r="AN1706" s="77">
        <f t="shared" si="515"/>
        <v>0</v>
      </c>
      <c r="AP1706" s="27">
        <f t="shared" si="504"/>
        <v>0</v>
      </c>
      <c r="AQ1706" s="207">
        <f t="shared" si="505"/>
        <v>0</v>
      </c>
      <c r="AR1706" s="27">
        <f t="shared" si="506"/>
        <v>0</v>
      </c>
      <c r="AS1706" s="27">
        <f t="shared" si="507"/>
        <v>0</v>
      </c>
      <c r="AT1706" s="27">
        <f t="shared" si="508"/>
        <v>0</v>
      </c>
      <c r="AU1706" s="27">
        <f t="shared" si="509"/>
        <v>0</v>
      </c>
      <c r="AV1706" s="27">
        <f t="shared" si="510"/>
        <v>0</v>
      </c>
      <c r="AW1706" s="27">
        <f t="shared" si="511"/>
        <v>0</v>
      </c>
    </row>
    <row r="1707" spans="1:49">
      <c r="A1707" s="78">
        <v>1696</v>
      </c>
      <c r="B1707" s="69" t="s">
        <v>328</v>
      </c>
      <c r="C1707" s="314"/>
      <c r="D1707" s="72"/>
      <c r="E1707" s="180"/>
      <c r="F1707" s="72"/>
      <c r="G1707" s="72"/>
      <c r="H1707" s="325">
        <f t="shared" si="512"/>
        <v>0</v>
      </c>
      <c r="I1707" s="71"/>
      <c r="J1707" s="303"/>
      <c r="K1707" s="303"/>
      <c r="L1707" s="303"/>
      <c r="M1707" s="304">
        <f t="shared" si="497"/>
        <v>0</v>
      </c>
      <c r="N1707" s="326" t="str">
        <f t="shared" si="513"/>
        <v/>
      </c>
      <c r="O1707" s="71"/>
      <c r="P1707" s="303"/>
      <c r="Q1707" s="214">
        <f t="shared" si="498"/>
        <v>0</v>
      </c>
      <c r="R1707" s="71"/>
      <c r="S1707" s="308"/>
      <c r="T1707" s="308"/>
      <c r="U1707" s="308"/>
      <c r="V1707" s="79"/>
      <c r="W1707" s="303"/>
      <c r="X1707" s="303"/>
      <c r="Y1707" s="309">
        <f t="shared" si="514"/>
        <v>0</v>
      </c>
      <c r="Z1707" s="73" t="s">
        <v>169</v>
      </c>
      <c r="AA1707" s="73" t="s">
        <v>169</v>
      </c>
      <c r="AB1707" s="317"/>
      <c r="AC1707" s="73" t="s">
        <v>169</v>
      </c>
      <c r="AD1707" s="73" t="s">
        <v>169</v>
      </c>
      <c r="AE1707" s="317"/>
      <c r="AF1707" s="73" t="s">
        <v>169</v>
      </c>
      <c r="AG1707" s="73" t="s">
        <v>169</v>
      </c>
      <c r="AH1707" s="317"/>
      <c r="AI1707" s="88">
        <f t="shared" si="499"/>
        <v>0</v>
      </c>
      <c r="AJ1707" s="312">
        <f t="shared" si="500"/>
        <v>0</v>
      </c>
      <c r="AK1707" s="27">
        <f t="shared" si="501"/>
        <v>0</v>
      </c>
      <c r="AL1707" s="27">
        <f t="shared" si="502"/>
        <v>0</v>
      </c>
      <c r="AM1707" s="27">
        <f t="shared" si="503"/>
        <v>0</v>
      </c>
      <c r="AN1707" s="77">
        <f t="shared" si="515"/>
        <v>0</v>
      </c>
      <c r="AP1707" s="27">
        <f t="shared" si="504"/>
        <v>0</v>
      </c>
      <c r="AQ1707" s="207">
        <f t="shared" si="505"/>
        <v>0</v>
      </c>
      <c r="AR1707" s="27">
        <f t="shared" si="506"/>
        <v>0</v>
      </c>
      <c r="AS1707" s="27">
        <f t="shared" si="507"/>
        <v>0</v>
      </c>
      <c r="AT1707" s="27">
        <f t="shared" si="508"/>
        <v>0</v>
      </c>
      <c r="AU1707" s="27">
        <f t="shared" si="509"/>
        <v>0</v>
      </c>
      <c r="AV1707" s="27">
        <f t="shared" si="510"/>
        <v>0</v>
      </c>
      <c r="AW1707" s="27">
        <f t="shared" si="511"/>
        <v>0</v>
      </c>
    </row>
    <row r="1708" spans="1:49">
      <c r="A1708" s="78">
        <v>1697</v>
      </c>
      <c r="B1708" s="69" t="s">
        <v>328</v>
      </c>
      <c r="C1708" s="314"/>
      <c r="D1708" s="72"/>
      <c r="E1708" s="180"/>
      <c r="F1708" s="72"/>
      <c r="G1708" s="72"/>
      <c r="H1708" s="325">
        <f t="shared" si="512"/>
        <v>0</v>
      </c>
      <c r="I1708" s="71"/>
      <c r="J1708" s="303"/>
      <c r="K1708" s="303"/>
      <c r="L1708" s="303"/>
      <c r="M1708" s="304">
        <f t="shared" si="497"/>
        <v>0</v>
      </c>
      <c r="N1708" s="326" t="str">
        <f t="shared" si="513"/>
        <v/>
      </c>
      <c r="O1708" s="71"/>
      <c r="P1708" s="303"/>
      <c r="Q1708" s="214">
        <f t="shared" si="498"/>
        <v>0</v>
      </c>
      <c r="R1708" s="71"/>
      <c r="S1708" s="308"/>
      <c r="T1708" s="308"/>
      <c r="U1708" s="308"/>
      <c r="V1708" s="79"/>
      <c r="W1708" s="303"/>
      <c r="X1708" s="303"/>
      <c r="Y1708" s="309">
        <f t="shared" si="514"/>
        <v>0</v>
      </c>
      <c r="Z1708" s="73" t="s">
        <v>169</v>
      </c>
      <c r="AA1708" s="73" t="s">
        <v>169</v>
      </c>
      <c r="AB1708" s="317"/>
      <c r="AC1708" s="73" t="s">
        <v>169</v>
      </c>
      <c r="AD1708" s="73" t="s">
        <v>169</v>
      </c>
      <c r="AE1708" s="317"/>
      <c r="AF1708" s="73" t="s">
        <v>169</v>
      </c>
      <c r="AG1708" s="73" t="s">
        <v>169</v>
      </c>
      <c r="AH1708" s="317"/>
      <c r="AI1708" s="88">
        <f t="shared" si="499"/>
        <v>0</v>
      </c>
      <c r="AJ1708" s="312">
        <f t="shared" si="500"/>
        <v>0</v>
      </c>
      <c r="AK1708" s="27">
        <f t="shared" si="501"/>
        <v>0</v>
      </c>
      <c r="AL1708" s="27">
        <f t="shared" si="502"/>
        <v>0</v>
      </c>
      <c r="AM1708" s="27">
        <f t="shared" si="503"/>
        <v>0</v>
      </c>
      <c r="AN1708" s="77">
        <f t="shared" si="515"/>
        <v>0</v>
      </c>
      <c r="AP1708" s="27">
        <f t="shared" si="504"/>
        <v>0</v>
      </c>
      <c r="AQ1708" s="207">
        <f t="shared" si="505"/>
        <v>0</v>
      </c>
      <c r="AR1708" s="27">
        <f t="shared" si="506"/>
        <v>0</v>
      </c>
      <c r="AS1708" s="27">
        <f t="shared" si="507"/>
        <v>0</v>
      </c>
      <c r="AT1708" s="27">
        <f t="shared" si="508"/>
        <v>0</v>
      </c>
      <c r="AU1708" s="27">
        <f t="shared" si="509"/>
        <v>0</v>
      </c>
      <c r="AV1708" s="27">
        <f t="shared" si="510"/>
        <v>0</v>
      </c>
      <c r="AW1708" s="27">
        <f t="shared" si="511"/>
        <v>0</v>
      </c>
    </row>
    <row r="1709" spans="1:49">
      <c r="A1709" s="78">
        <v>1698</v>
      </c>
      <c r="B1709" s="69" t="s">
        <v>328</v>
      </c>
      <c r="C1709" s="314"/>
      <c r="D1709" s="72"/>
      <c r="E1709" s="180"/>
      <c r="F1709" s="72"/>
      <c r="G1709" s="72"/>
      <c r="H1709" s="325">
        <f t="shared" si="512"/>
        <v>0</v>
      </c>
      <c r="I1709" s="71"/>
      <c r="J1709" s="303"/>
      <c r="K1709" s="303"/>
      <c r="L1709" s="303"/>
      <c r="M1709" s="304">
        <f t="shared" si="497"/>
        <v>0</v>
      </c>
      <c r="N1709" s="326" t="str">
        <f t="shared" si="513"/>
        <v/>
      </c>
      <c r="O1709" s="71"/>
      <c r="P1709" s="303"/>
      <c r="Q1709" s="214">
        <f t="shared" si="498"/>
        <v>0</v>
      </c>
      <c r="R1709" s="71"/>
      <c r="S1709" s="308"/>
      <c r="T1709" s="308"/>
      <c r="U1709" s="308"/>
      <c r="V1709" s="79"/>
      <c r="W1709" s="303"/>
      <c r="X1709" s="303"/>
      <c r="Y1709" s="309">
        <f t="shared" si="514"/>
        <v>0</v>
      </c>
      <c r="Z1709" s="73" t="s">
        <v>169</v>
      </c>
      <c r="AA1709" s="73" t="s">
        <v>169</v>
      </c>
      <c r="AB1709" s="317"/>
      <c r="AC1709" s="73" t="s">
        <v>169</v>
      </c>
      <c r="AD1709" s="73" t="s">
        <v>169</v>
      </c>
      <c r="AE1709" s="317"/>
      <c r="AF1709" s="73" t="s">
        <v>169</v>
      </c>
      <c r="AG1709" s="73" t="s">
        <v>169</v>
      </c>
      <c r="AH1709" s="317"/>
      <c r="AI1709" s="88">
        <f t="shared" si="499"/>
        <v>0</v>
      </c>
      <c r="AJ1709" s="312">
        <f t="shared" si="500"/>
        <v>0</v>
      </c>
      <c r="AK1709" s="27">
        <f t="shared" si="501"/>
        <v>0</v>
      </c>
      <c r="AL1709" s="27">
        <f t="shared" si="502"/>
        <v>0</v>
      </c>
      <c r="AM1709" s="27">
        <f t="shared" si="503"/>
        <v>0</v>
      </c>
      <c r="AN1709" s="77">
        <f t="shared" si="515"/>
        <v>0</v>
      </c>
      <c r="AP1709" s="27">
        <f t="shared" si="504"/>
        <v>0</v>
      </c>
      <c r="AQ1709" s="207">
        <f t="shared" si="505"/>
        <v>0</v>
      </c>
      <c r="AR1709" s="27">
        <f t="shared" si="506"/>
        <v>0</v>
      </c>
      <c r="AS1709" s="27">
        <f t="shared" si="507"/>
        <v>0</v>
      </c>
      <c r="AT1709" s="27">
        <f t="shared" si="508"/>
        <v>0</v>
      </c>
      <c r="AU1709" s="27">
        <f t="shared" si="509"/>
        <v>0</v>
      </c>
      <c r="AV1709" s="27">
        <f t="shared" si="510"/>
        <v>0</v>
      </c>
      <c r="AW1709" s="27">
        <f t="shared" si="511"/>
        <v>0</v>
      </c>
    </row>
    <row r="1710" spans="1:49">
      <c r="A1710" s="78">
        <v>1699</v>
      </c>
      <c r="B1710" s="69" t="s">
        <v>328</v>
      </c>
      <c r="C1710" s="314"/>
      <c r="D1710" s="72"/>
      <c r="E1710" s="180"/>
      <c r="F1710" s="72"/>
      <c r="G1710" s="72"/>
      <c r="H1710" s="325">
        <f t="shared" si="512"/>
        <v>0</v>
      </c>
      <c r="I1710" s="71"/>
      <c r="J1710" s="303"/>
      <c r="K1710" s="303"/>
      <c r="L1710" s="303"/>
      <c r="M1710" s="304">
        <f t="shared" si="497"/>
        <v>0</v>
      </c>
      <c r="N1710" s="326" t="str">
        <f t="shared" si="513"/>
        <v/>
      </c>
      <c r="O1710" s="71"/>
      <c r="P1710" s="303"/>
      <c r="Q1710" s="214">
        <f t="shared" si="498"/>
        <v>0</v>
      </c>
      <c r="R1710" s="71"/>
      <c r="S1710" s="308"/>
      <c r="T1710" s="308"/>
      <c r="U1710" s="308"/>
      <c r="V1710" s="79"/>
      <c r="W1710" s="303"/>
      <c r="X1710" s="303"/>
      <c r="Y1710" s="309">
        <f t="shared" si="514"/>
        <v>0</v>
      </c>
      <c r="Z1710" s="73" t="s">
        <v>169</v>
      </c>
      <c r="AA1710" s="73" t="s">
        <v>169</v>
      </c>
      <c r="AB1710" s="317"/>
      <c r="AC1710" s="73" t="s">
        <v>169</v>
      </c>
      <c r="AD1710" s="73" t="s">
        <v>169</v>
      </c>
      <c r="AE1710" s="317"/>
      <c r="AF1710" s="73" t="s">
        <v>169</v>
      </c>
      <c r="AG1710" s="73" t="s">
        <v>169</v>
      </c>
      <c r="AH1710" s="317"/>
      <c r="AI1710" s="88">
        <f t="shared" si="499"/>
        <v>0</v>
      </c>
      <c r="AJ1710" s="312">
        <f t="shared" si="500"/>
        <v>0</v>
      </c>
      <c r="AK1710" s="27">
        <f t="shared" si="501"/>
        <v>0</v>
      </c>
      <c r="AL1710" s="27">
        <f t="shared" si="502"/>
        <v>0</v>
      </c>
      <c r="AM1710" s="27">
        <f t="shared" si="503"/>
        <v>0</v>
      </c>
      <c r="AN1710" s="77">
        <f t="shared" si="515"/>
        <v>0</v>
      </c>
      <c r="AP1710" s="27">
        <f t="shared" si="504"/>
        <v>0</v>
      </c>
      <c r="AQ1710" s="207">
        <f t="shared" si="505"/>
        <v>0</v>
      </c>
      <c r="AR1710" s="27">
        <f t="shared" si="506"/>
        <v>0</v>
      </c>
      <c r="AS1710" s="27">
        <f t="shared" si="507"/>
        <v>0</v>
      </c>
      <c r="AT1710" s="27">
        <f t="shared" si="508"/>
        <v>0</v>
      </c>
      <c r="AU1710" s="27">
        <f t="shared" si="509"/>
        <v>0</v>
      </c>
      <c r="AV1710" s="27">
        <f t="shared" si="510"/>
        <v>0</v>
      </c>
      <c r="AW1710" s="27">
        <f t="shared" si="511"/>
        <v>0</v>
      </c>
    </row>
    <row r="1711" spans="1:49">
      <c r="A1711" s="78">
        <v>1700</v>
      </c>
      <c r="B1711" s="69" t="s">
        <v>328</v>
      </c>
      <c r="C1711" s="314"/>
      <c r="D1711" s="72"/>
      <c r="E1711" s="180"/>
      <c r="F1711" s="72"/>
      <c r="G1711" s="72"/>
      <c r="H1711" s="325">
        <f t="shared" si="512"/>
        <v>0</v>
      </c>
      <c r="I1711" s="71"/>
      <c r="J1711" s="303"/>
      <c r="K1711" s="303"/>
      <c r="L1711" s="303"/>
      <c r="M1711" s="304">
        <f t="shared" si="497"/>
        <v>0</v>
      </c>
      <c r="N1711" s="326" t="str">
        <f t="shared" si="513"/>
        <v/>
      </c>
      <c r="O1711" s="71"/>
      <c r="P1711" s="303"/>
      <c r="Q1711" s="214">
        <f t="shared" si="498"/>
        <v>0</v>
      </c>
      <c r="R1711" s="71"/>
      <c r="S1711" s="308"/>
      <c r="T1711" s="308"/>
      <c r="U1711" s="308"/>
      <c r="V1711" s="79"/>
      <c r="W1711" s="303"/>
      <c r="X1711" s="303"/>
      <c r="Y1711" s="309">
        <f t="shared" si="514"/>
        <v>0</v>
      </c>
      <c r="Z1711" s="73" t="s">
        <v>169</v>
      </c>
      <c r="AA1711" s="73" t="s">
        <v>169</v>
      </c>
      <c r="AB1711" s="317"/>
      <c r="AC1711" s="73" t="s">
        <v>169</v>
      </c>
      <c r="AD1711" s="73" t="s">
        <v>169</v>
      </c>
      <c r="AE1711" s="317"/>
      <c r="AF1711" s="73" t="s">
        <v>169</v>
      </c>
      <c r="AG1711" s="73" t="s">
        <v>169</v>
      </c>
      <c r="AH1711" s="317"/>
      <c r="AI1711" s="88">
        <f t="shared" si="499"/>
        <v>0</v>
      </c>
      <c r="AJ1711" s="312">
        <f t="shared" si="500"/>
        <v>0</v>
      </c>
      <c r="AK1711" s="27">
        <f t="shared" si="501"/>
        <v>0</v>
      </c>
      <c r="AL1711" s="27">
        <f t="shared" si="502"/>
        <v>0</v>
      </c>
      <c r="AM1711" s="27">
        <f t="shared" si="503"/>
        <v>0</v>
      </c>
      <c r="AN1711" s="77">
        <f t="shared" si="515"/>
        <v>0</v>
      </c>
      <c r="AP1711" s="27">
        <f t="shared" si="504"/>
        <v>0</v>
      </c>
      <c r="AQ1711" s="207">
        <f t="shared" si="505"/>
        <v>0</v>
      </c>
      <c r="AR1711" s="27">
        <f t="shared" si="506"/>
        <v>0</v>
      </c>
      <c r="AS1711" s="27">
        <f t="shared" si="507"/>
        <v>0</v>
      </c>
      <c r="AT1711" s="27">
        <f t="shared" si="508"/>
        <v>0</v>
      </c>
      <c r="AU1711" s="27">
        <f t="shared" si="509"/>
        <v>0</v>
      </c>
      <c r="AV1711" s="27">
        <f t="shared" si="510"/>
        <v>0</v>
      </c>
      <c r="AW1711" s="27">
        <f t="shared" si="511"/>
        <v>0</v>
      </c>
    </row>
    <row r="1712" spans="1:49">
      <c r="A1712" s="78">
        <v>1701</v>
      </c>
      <c r="B1712" s="69" t="s">
        <v>328</v>
      </c>
      <c r="C1712" s="314"/>
      <c r="D1712" s="72"/>
      <c r="E1712" s="180"/>
      <c r="F1712" s="72"/>
      <c r="G1712" s="72"/>
      <c r="H1712" s="325">
        <f t="shared" si="512"/>
        <v>0</v>
      </c>
      <c r="I1712" s="71"/>
      <c r="J1712" s="303"/>
      <c r="K1712" s="303"/>
      <c r="L1712" s="303"/>
      <c r="M1712" s="304">
        <f t="shared" si="497"/>
        <v>0</v>
      </c>
      <c r="N1712" s="326" t="str">
        <f t="shared" si="513"/>
        <v/>
      </c>
      <c r="O1712" s="71"/>
      <c r="P1712" s="303"/>
      <c r="Q1712" s="214">
        <f t="shared" si="498"/>
        <v>0</v>
      </c>
      <c r="R1712" s="71"/>
      <c r="S1712" s="308"/>
      <c r="T1712" s="308"/>
      <c r="U1712" s="308"/>
      <c r="V1712" s="79"/>
      <c r="W1712" s="303"/>
      <c r="X1712" s="303"/>
      <c r="Y1712" s="309">
        <f t="shared" si="514"/>
        <v>0</v>
      </c>
      <c r="Z1712" s="73" t="s">
        <v>169</v>
      </c>
      <c r="AA1712" s="73" t="s">
        <v>169</v>
      </c>
      <c r="AB1712" s="317"/>
      <c r="AC1712" s="73" t="s">
        <v>169</v>
      </c>
      <c r="AD1712" s="73" t="s">
        <v>169</v>
      </c>
      <c r="AE1712" s="317"/>
      <c r="AF1712" s="73" t="s">
        <v>169</v>
      </c>
      <c r="AG1712" s="73" t="s">
        <v>169</v>
      </c>
      <c r="AH1712" s="317"/>
      <c r="AI1712" s="88">
        <f t="shared" si="499"/>
        <v>0</v>
      </c>
      <c r="AJ1712" s="312">
        <f t="shared" si="500"/>
        <v>0</v>
      </c>
      <c r="AK1712" s="27">
        <f t="shared" si="501"/>
        <v>0</v>
      </c>
      <c r="AL1712" s="27">
        <f t="shared" si="502"/>
        <v>0</v>
      </c>
      <c r="AM1712" s="27">
        <f t="shared" si="503"/>
        <v>0</v>
      </c>
      <c r="AN1712" s="77">
        <f t="shared" si="515"/>
        <v>0</v>
      </c>
      <c r="AP1712" s="27">
        <f t="shared" si="504"/>
        <v>0</v>
      </c>
      <c r="AQ1712" s="207">
        <f t="shared" si="505"/>
        <v>0</v>
      </c>
      <c r="AR1712" s="27">
        <f t="shared" si="506"/>
        <v>0</v>
      </c>
      <c r="AS1712" s="27">
        <f t="shared" si="507"/>
        <v>0</v>
      </c>
      <c r="AT1712" s="27">
        <f t="shared" si="508"/>
        <v>0</v>
      </c>
      <c r="AU1712" s="27">
        <f t="shared" si="509"/>
        <v>0</v>
      </c>
      <c r="AV1712" s="27">
        <f t="shared" si="510"/>
        <v>0</v>
      </c>
      <c r="AW1712" s="27">
        <f t="shared" si="511"/>
        <v>0</v>
      </c>
    </row>
    <row r="1713" spans="1:49">
      <c r="A1713" s="78">
        <v>1702</v>
      </c>
      <c r="B1713" s="69" t="s">
        <v>328</v>
      </c>
      <c r="C1713" s="314"/>
      <c r="D1713" s="72"/>
      <c r="E1713" s="180"/>
      <c r="F1713" s="72"/>
      <c r="G1713" s="72"/>
      <c r="H1713" s="325">
        <f t="shared" si="512"/>
        <v>0</v>
      </c>
      <c r="I1713" s="71"/>
      <c r="J1713" s="303"/>
      <c r="K1713" s="303"/>
      <c r="L1713" s="303"/>
      <c r="M1713" s="304">
        <f t="shared" si="497"/>
        <v>0</v>
      </c>
      <c r="N1713" s="326" t="str">
        <f t="shared" si="513"/>
        <v/>
      </c>
      <c r="O1713" s="71"/>
      <c r="P1713" s="303"/>
      <c r="Q1713" s="214">
        <f t="shared" si="498"/>
        <v>0</v>
      </c>
      <c r="R1713" s="71"/>
      <c r="S1713" s="308"/>
      <c r="T1713" s="308"/>
      <c r="U1713" s="308"/>
      <c r="V1713" s="79"/>
      <c r="W1713" s="303"/>
      <c r="X1713" s="303"/>
      <c r="Y1713" s="309">
        <f t="shared" si="514"/>
        <v>0</v>
      </c>
      <c r="Z1713" s="73" t="s">
        <v>169</v>
      </c>
      <c r="AA1713" s="73" t="s">
        <v>169</v>
      </c>
      <c r="AB1713" s="317"/>
      <c r="AC1713" s="73" t="s">
        <v>169</v>
      </c>
      <c r="AD1713" s="73" t="s">
        <v>169</v>
      </c>
      <c r="AE1713" s="317"/>
      <c r="AF1713" s="73" t="s">
        <v>169</v>
      </c>
      <c r="AG1713" s="73" t="s">
        <v>169</v>
      </c>
      <c r="AH1713" s="317"/>
      <c r="AI1713" s="88">
        <f t="shared" si="499"/>
        <v>0</v>
      </c>
      <c r="AJ1713" s="312">
        <f t="shared" si="500"/>
        <v>0</v>
      </c>
      <c r="AK1713" s="27">
        <f t="shared" si="501"/>
        <v>0</v>
      </c>
      <c r="AL1713" s="27">
        <f t="shared" si="502"/>
        <v>0</v>
      </c>
      <c r="AM1713" s="27">
        <f t="shared" si="503"/>
        <v>0</v>
      </c>
      <c r="AN1713" s="77">
        <f t="shared" si="515"/>
        <v>0</v>
      </c>
      <c r="AP1713" s="27">
        <f t="shared" si="504"/>
        <v>0</v>
      </c>
      <c r="AQ1713" s="207">
        <f t="shared" si="505"/>
        <v>0</v>
      </c>
      <c r="AR1713" s="27">
        <f t="shared" si="506"/>
        <v>0</v>
      </c>
      <c r="AS1713" s="27">
        <f t="shared" si="507"/>
        <v>0</v>
      </c>
      <c r="AT1713" s="27">
        <f t="shared" si="508"/>
        <v>0</v>
      </c>
      <c r="AU1713" s="27">
        <f t="shared" si="509"/>
        <v>0</v>
      </c>
      <c r="AV1713" s="27">
        <f t="shared" si="510"/>
        <v>0</v>
      </c>
      <c r="AW1713" s="27">
        <f t="shared" si="511"/>
        <v>0</v>
      </c>
    </row>
    <row r="1714" spans="1:49">
      <c r="A1714" s="78">
        <v>1703</v>
      </c>
      <c r="B1714" s="69" t="s">
        <v>328</v>
      </c>
      <c r="C1714" s="314"/>
      <c r="D1714" s="72"/>
      <c r="E1714" s="180"/>
      <c r="F1714" s="72"/>
      <c r="G1714" s="72"/>
      <c r="H1714" s="325">
        <f t="shared" si="512"/>
        <v>0</v>
      </c>
      <c r="I1714" s="71"/>
      <c r="J1714" s="303"/>
      <c r="K1714" s="303"/>
      <c r="L1714" s="303"/>
      <c r="M1714" s="304">
        <f t="shared" si="497"/>
        <v>0</v>
      </c>
      <c r="N1714" s="326" t="str">
        <f t="shared" si="513"/>
        <v/>
      </c>
      <c r="O1714" s="71"/>
      <c r="P1714" s="303"/>
      <c r="Q1714" s="214">
        <f t="shared" si="498"/>
        <v>0</v>
      </c>
      <c r="R1714" s="71"/>
      <c r="S1714" s="308"/>
      <c r="T1714" s="308"/>
      <c r="U1714" s="308"/>
      <c r="V1714" s="79"/>
      <c r="W1714" s="303"/>
      <c r="X1714" s="303"/>
      <c r="Y1714" s="309">
        <f t="shared" si="514"/>
        <v>0</v>
      </c>
      <c r="Z1714" s="73" t="s">
        <v>169</v>
      </c>
      <c r="AA1714" s="73" t="s">
        <v>169</v>
      </c>
      <c r="AB1714" s="317"/>
      <c r="AC1714" s="73" t="s">
        <v>169</v>
      </c>
      <c r="AD1714" s="73" t="s">
        <v>169</v>
      </c>
      <c r="AE1714" s="317"/>
      <c r="AF1714" s="73" t="s">
        <v>169</v>
      </c>
      <c r="AG1714" s="73" t="s">
        <v>169</v>
      </c>
      <c r="AH1714" s="317"/>
      <c r="AI1714" s="88">
        <f t="shared" si="499"/>
        <v>0</v>
      </c>
      <c r="AJ1714" s="312">
        <f t="shared" si="500"/>
        <v>0</v>
      </c>
      <c r="AK1714" s="27">
        <f t="shared" si="501"/>
        <v>0</v>
      </c>
      <c r="AL1714" s="27">
        <f t="shared" si="502"/>
        <v>0</v>
      </c>
      <c r="AM1714" s="27">
        <f t="shared" si="503"/>
        <v>0</v>
      </c>
      <c r="AN1714" s="77">
        <f t="shared" si="515"/>
        <v>0</v>
      </c>
      <c r="AP1714" s="27">
        <f t="shared" si="504"/>
        <v>0</v>
      </c>
      <c r="AQ1714" s="207">
        <f t="shared" si="505"/>
        <v>0</v>
      </c>
      <c r="AR1714" s="27">
        <f t="shared" si="506"/>
        <v>0</v>
      </c>
      <c r="AS1714" s="27">
        <f t="shared" si="507"/>
        <v>0</v>
      </c>
      <c r="AT1714" s="27">
        <f t="shared" si="508"/>
        <v>0</v>
      </c>
      <c r="AU1714" s="27">
        <f t="shared" si="509"/>
        <v>0</v>
      </c>
      <c r="AV1714" s="27">
        <f t="shared" si="510"/>
        <v>0</v>
      </c>
      <c r="AW1714" s="27">
        <f t="shared" si="511"/>
        <v>0</v>
      </c>
    </row>
    <row r="1715" spans="1:49">
      <c r="A1715" s="78">
        <v>1704</v>
      </c>
      <c r="B1715" s="69" t="s">
        <v>328</v>
      </c>
      <c r="C1715" s="314"/>
      <c r="D1715" s="72"/>
      <c r="E1715" s="180"/>
      <c r="F1715" s="72"/>
      <c r="G1715" s="72"/>
      <c r="H1715" s="325">
        <f t="shared" si="512"/>
        <v>0</v>
      </c>
      <c r="I1715" s="71"/>
      <c r="J1715" s="303"/>
      <c r="K1715" s="303"/>
      <c r="L1715" s="303"/>
      <c r="M1715" s="304">
        <f t="shared" si="497"/>
        <v>0</v>
      </c>
      <c r="N1715" s="326" t="str">
        <f t="shared" si="513"/>
        <v/>
      </c>
      <c r="O1715" s="71"/>
      <c r="P1715" s="303"/>
      <c r="Q1715" s="214">
        <f t="shared" si="498"/>
        <v>0</v>
      </c>
      <c r="R1715" s="71"/>
      <c r="S1715" s="308"/>
      <c r="T1715" s="308"/>
      <c r="U1715" s="308"/>
      <c r="V1715" s="79"/>
      <c r="W1715" s="303"/>
      <c r="X1715" s="303"/>
      <c r="Y1715" s="309">
        <f t="shared" si="514"/>
        <v>0</v>
      </c>
      <c r="Z1715" s="73" t="s">
        <v>169</v>
      </c>
      <c r="AA1715" s="73" t="s">
        <v>169</v>
      </c>
      <c r="AB1715" s="317"/>
      <c r="AC1715" s="73" t="s">
        <v>169</v>
      </c>
      <c r="AD1715" s="73" t="s">
        <v>169</v>
      </c>
      <c r="AE1715" s="317"/>
      <c r="AF1715" s="73" t="s">
        <v>169</v>
      </c>
      <c r="AG1715" s="73" t="s">
        <v>169</v>
      </c>
      <c r="AH1715" s="317"/>
      <c r="AI1715" s="88">
        <f t="shared" si="499"/>
        <v>0</v>
      </c>
      <c r="AJ1715" s="312">
        <f t="shared" si="500"/>
        <v>0</v>
      </c>
      <c r="AK1715" s="27">
        <f t="shared" si="501"/>
        <v>0</v>
      </c>
      <c r="AL1715" s="27">
        <f t="shared" si="502"/>
        <v>0</v>
      </c>
      <c r="AM1715" s="27">
        <f t="shared" si="503"/>
        <v>0</v>
      </c>
      <c r="AN1715" s="77">
        <f t="shared" si="515"/>
        <v>0</v>
      </c>
      <c r="AP1715" s="27">
        <f t="shared" si="504"/>
        <v>0</v>
      </c>
      <c r="AQ1715" s="207">
        <f t="shared" si="505"/>
        <v>0</v>
      </c>
      <c r="AR1715" s="27">
        <f t="shared" si="506"/>
        <v>0</v>
      </c>
      <c r="AS1715" s="27">
        <f t="shared" si="507"/>
        <v>0</v>
      </c>
      <c r="AT1715" s="27">
        <f t="shared" si="508"/>
        <v>0</v>
      </c>
      <c r="AU1715" s="27">
        <f t="shared" si="509"/>
        <v>0</v>
      </c>
      <c r="AV1715" s="27">
        <f t="shared" si="510"/>
        <v>0</v>
      </c>
      <c r="AW1715" s="27">
        <f t="shared" si="511"/>
        <v>0</v>
      </c>
    </row>
    <row r="1716" spans="1:49">
      <c r="A1716" s="78">
        <v>1705</v>
      </c>
      <c r="B1716" s="69" t="s">
        <v>328</v>
      </c>
      <c r="C1716" s="314"/>
      <c r="D1716" s="72"/>
      <c r="E1716" s="180"/>
      <c r="F1716" s="72"/>
      <c r="G1716" s="72"/>
      <c r="H1716" s="325">
        <f t="shared" si="512"/>
        <v>0</v>
      </c>
      <c r="I1716" s="71"/>
      <c r="J1716" s="303"/>
      <c r="K1716" s="303"/>
      <c r="L1716" s="303"/>
      <c r="M1716" s="304">
        <f t="shared" ref="M1716:M1779" si="516">L1716+K1716</f>
        <v>0</v>
      </c>
      <c r="N1716" s="326" t="str">
        <f t="shared" si="513"/>
        <v/>
      </c>
      <c r="O1716" s="71"/>
      <c r="P1716" s="303"/>
      <c r="Q1716" s="214">
        <f t="shared" ref="Q1716:Q1779" si="517">IF(AP1716&lt;500000,AP1716,500000)</f>
        <v>0</v>
      </c>
      <c r="R1716" s="71"/>
      <c r="S1716" s="308"/>
      <c r="T1716" s="308"/>
      <c r="U1716" s="308"/>
      <c r="V1716" s="79"/>
      <c r="W1716" s="303"/>
      <c r="X1716" s="303"/>
      <c r="Y1716" s="309">
        <f t="shared" si="514"/>
        <v>0</v>
      </c>
      <c r="Z1716" s="73" t="s">
        <v>169</v>
      </c>
      <c r="AA1716" s="73" t="s">
        <v>169</v>
      </c>
      <c r="AB1716" s="317"/>
      <c r="AC1716" s="73" t="s">
        <v>169</v>
      </c>
      <c r="AD1716" s="73" t="s">
        <v>169</v>
      </c>
      <c r="AE1716" s="317"/>
      <c r="AF1716" s="73" t="s">
        <v>169</v>
      </c>
      <c r="AG1716" s="73" t="s">
        <v>169</v>
      </c>
      <c r="AH1716" s="317"/>
      <c r="AI1716" s="88">
        <f t="shared" ref="AI1716:AI1779" si="518">AB1716+AE1716+AH1716</f>
        <v>0</v>
      </c>
      <c r="AJ1716" s="312">
        <f t="shared" ref="AJ1716:AJ1779" si="519">Y1716+AI1716</f>
        <v>0</v>
      </c>
      <c r="AK1716" s="27">
        <f t="shared" ref="AK1716:AK1779" si="520">IF(AU1716&lt;AQ1716,AT1716-AQ1716+AU1716,AU1716-AQ1716)</f>
        <v>0</v>
      </c>
      <c r="AL1716" s="27">
        <f t="shared" ref="AL1716:AL1779" si="521">IF(AU1716=AQ1716,IF(AV1716=AR1716,0,IF(AV1716&gt;AR1716,AV1716-AR1716,12+AV1716-AR1716)),IF(AU1716&gt;AQ1716,IF(AV1716&gt;AR1716,AV1716-AR1716,IF(AV1716=AR1716,0,12+AV1716-AR1716)),IF(AU1716&lt;AQ1716,IF(AV1716&gt;AR1716,AV1716-AR1716-1,IF(AV1716=AR1716,0,12+AV1716-AR1716-1)))))</f>
        <v>0</v>
      </c>
      <c r="AM1716" s="27">
        <f t="shared" ref="AM1716:AM1779" si="522">IF(AND(AQ1716=AU1716,AR1716=AV1716),AW1716-AS1716,IF(AND(AQ1716&gt;=AU1716,AR1716&gt;AV1716),AW1716-AS1716-1,IF(AND(AQ1716&lt;AU1716,AR1716&gt;AV1716),AW1716-AS1716-1,IF(AND(AQ1716&lt;AU1716,AR1716&lt;AV1716),AW1716-AS1716,AW1716-AS1716))))</f>
        <v>0</v>
      </c>
      <c r="AN1716" s="77">
        <f t="shared" si="515"/>
        <v>0</v>
      </c>
      <c r="AP1716" s="27">
        <f t="shared" ref="AP1716:AP1779" si="523">IFERROR(IF(AND(J1716&lt;&gt;0,N1716=0),J1716*15,IF(AND(J1716=0,N1716&lt;&gt;0),N1716*15,0)),0)</f>
        <v>0</v>
      </c>
      <c r="AQ1716" s="207">
        <f t="shared" ref="AQ1716:AQ1779" si="524">IFERROR(VALUE(LEFT(F1716,2)),0)</f>
        <v>0</v>
      </c>
      <c r="AR1716" s="27">
        <f t="shared" ref="AR1716:AR1779" si="525">IFERROR(VALUE(MID(F1716,4,2)),0)</f>
        <v>0</v>
      </c>
      <c r="AS1716" s="27">
        <f t="shared" ref="AS1716:AS1779" si="526">IFERROR(VALUE(RIGHT(F1716,4)),0)</f>
        <v>0</v>
      </c>
      <c r="AT1716" s="27">
        <f t="shared" ref="AT1716:AT1779" si="527">IFERROR(VLOOKUP(AV1716-1,$AY$12:$AZ$23,2,0),0)</f>
        <v>0</v>
      </c>
      <c r="AU1716" s="27">
        <f t="shared" ref="AU1716:AU1779" si="528">IFERROR(VALUE(LEFT(G1716,2)),0)</f>
        <v>0</v>
      </c>
      <c r="AV1716" s="27">
        <f t="shared" ref="AV1716:AV1779" si="529">IFERROR(VALUE(MID(G1716,4,2)),0)</f>
        <v>0</v>
      </c>
      <c r="AW1716" s="27">
        <f t="shared" ref="AW1716:AW1779" si="530">IFERROR(VALUE(RIGHT(G1716,4)),0)</f>
        <v>0</v>
      </c>
    </row>
    <row r="1717" spans="1:49">
      <c r="A1717" s="78">
        <v>1706</v>
      </c>
      <c r="B1717" s="69" t="s">
        <v>328</v>
      </c>
      <c r="C1717" s="314"/>
      <c r="D1717" s="72"/>
      <c r="E1717" s="180"/>
      <c r="F1717" s="72"/>
      <c r="G1717" s="72"/>
      <c r="H1717" s="325">
        <f t="shared" si="512"/>
        <v>0</v>
      </c>
      <c r="I1717" s="71"/>
      <c r="J1717" s="303"/>
      <c r="K1717" s="303"/>
      <c r="L1717" s="303"/>
      <c r="M1717" s="304">
        <f t="shared" si="516"/>
        <v>0</v>
      </c>
      <c r="N1717" s="326" t="str">
        <f t="shared" si="513"/>
        <v/>
      </c>
      <c r="O1717" s="71"/>
      <c r="P1717" s="303"/>
      <c r="Q1717" s="214">
        <f t="shared" si="517"/>
        <v>0</v>
      </c>
      <c r="R1717" s="71"/>
      <c r="S1717" s="308"/>
      <c r="T1717" s="308"/>
      <c r="U1717" s="308"/>
      <c r="V1717" s="79"/>
      <c r="W1717" s="303"/>
      <c r="X1717" s="303"/>
      <c r="Y1717" s="309">
        <f t="shared" si="514"/>
        <v>0</v>
      </c>
      <c r="Z1717" s="73" t="s">
        <v>169</v>
      </c>
      <c r="AA1717" s="73" t="s">
        <v>169</v>
      </c>
      <c r="AB1717" s="317"/>
      <c r="AC1717" s="73" t="s">
        <v>169</v>
      </c>
      <c r="AD1717" s="73" t="s">
        <v>169</v>
      </c>
      <c r="AE1717" s="317"/>
      <c r="AF1717" s="73" t="s">
        <v>169</v>
      </c>
      <c r="AG1717" s="73" t="s">
        <v>169</v>
      </c>
      <c r="AH1717" s="317"/>
      <c r="AI1717" s="88">
        <f t="shared" si="518"/>
        <v>0</v>
      </c>
      <c r="AJ1717" s="312">
        <f t="shared" si="519"/>
        <v>0</v>
      </c>
      <c r="AK1717" s="27">
        <f t="shared" si="520"/>
        <v>0</v>
      </c>
      <c r="AL1717" s="27">
        <f t="shared" si="521"/>
        <v>0</v>
      </c>
      <c r="AM1717" s="27">
        <f t="shared" si="522"/>
        <v>0</v>
      </c>
      <c r="AN1717" s="77">
        <f t="shared" si="515"/>
        <v>0</v>
      </c>
      <c r="AP1717" s="27">
        <f t="shared" si="523"/>
        <v>0</v>
      </c>
      <c r="AQ1717" s="207">
        <f t="shared" si="524"/>
        <v>0</v>
      </c>
      <c r="AR1717" s="27">
        <f t="shared" si="525"/>
        <v>0</v>
      </c>
      <c r="AS1717" s="27">
        <f t="shared" si="526"/>
        <v>0</v>
      </c>
      <c r="AT1717" s="27">
        <f t="shared" si="527"/>
        <v>0</v>
      </c>
      <c r="AU1717" s="27">
        <f t="shared" si="528"/>
        <v>0</v>
      </c>
      <c r="AV1717" s="27">
        <f t="shared" si="529"/>
        <v>0</v>
      </c>
      <c r="AW1717" s="27">
        <f t="shared" si="530"/>
        <v>0</v>
      </c>
    </row>
    <row r="1718" spans="1:49">
      <c r="A1718" s="78">
        <v>1707</v>
      </c>
      <c r="B1718" s="69" t="s">
        <v>328</v>
      </c>
      <c r="C1718" s="314"/>
      <c r="D1718" s="72"/>
      <c r="E1718" s="180"/>
      <c r="F1718" s="72"/>
      <c r="G1718" s="72"/>
      <c r="H1718" s="325">
        <f t="shared" si="512"/>
        <v>0</v>
      </c>
      <c r="I1718" s="71"/>
      <c r="J1718" s="303"/>
      <c r="K1718" s="303"/>
      <c r="L1718" s="303"/>
      <c r="M1718" s="304">
        <f t="shared" si="516"/>
        <v>0</v>
      </c>
      <c r="N1718" s="326" t="str">
        <f t="shared" si="513"/>
        <v/>
      </c>
      <c r="O1718" s="71"/>
      <c r="P1718" s="303"/>
      <c r="Q1718" s="214">
        <f t="shared" si="517"/>
        <v>0</v>
      </c>
      <c r="R1718" s="71"/>
      <c r="S1718" s="308"/>
      <c r="T1718" s="308"/>
      <c r="U1718" s="308"/>
      <c r="V1718" s="79"/>
      <c r="W1718" s="303"/>
      <c r="X1718" s="303"/>
      <c r="Y1718" s="309">
        <f t="shared" si="514"/>
        <v>0</v>
      </c>
      <c r="Z1718" s="73" t="s">
        <v>169</v>
      </c>
      <c r="AA1718" s="73" t="s">
        <v>169</v>
      </c>
      <c r="AB1718" s="317"/>
      <c r="AC1718" s="73" t="s">
        <v>169</v>
      </c>
      <c r="AD1718" s="73" t="s">
        <v>169</v>
      </c>
      <c r="AE1718" s="317"/>
      <c r="AF1718" s="73" t="s">
        <v>169</v>
      </c>
      <c r="AG1718" s="73" t="s">
        <v>169</v>
      </c>
      <c r="AH1718" s="317"/>
      <c r="AI1718" s="88">
        <f t="shared" si="518"/>
        <v>0</v>
      </c>
      <c r="AJ1718" s="312">
        <f t="shared" si="519"/>
        <v>0</v>
      </c>
      <c r="AK1718" s="27">
        <f t="shared" si="520"/>
        <v>0</v>
      </c>
      <c r="AL1718" s="27">
        <f t="shared" si="521"/>
        <v>0</v>
      </c>
      <c r="AM1718" s="27">
        <f t="shared" si="522"/>
        <v>0</v>
      </c>
      <c r="AN1718" s="77">
        <f t="shared" si="515"/>
        <v>0</v>
      </c>
      <c r="AP1718" s="27">
        <f t="shared" si="523"/>
        <v>0</v>
      </c>
      <c r="AQ1718" s="207">
        <f t="shared" si="524"/>
        <v>0</v>
      </c>
      <c r="AR1718" s="27">
        <f t="shared" si="525"/>
        <v>0</v>
      </c>
      <c r="AS1718" s="27">
        <f t="shared" si="526"/>
        <v>0</v>
      </c>
      <c r="AT1718" s="27">
        <f t="shared" si="527"/>
        <v>0</v>
      </c>
      <c r="AU1718" s="27">
        <f t="shared" si="528"/>
        <v>0</v>
      </c>
      <c r="AV1718" s="27">
        <f t="shared" si="529"/>
        <v>0</v>
      </c>
      <c r="AW1718" s="27">
        <f t="shared" si="530"/>
        <v>0</v>
      </c>
    </row>
    <row r="1719" spans="1:49">
      <c r="A1719" s="78">
        <v>1708</v>
      </c>
      <c r="B1719" s="69" t="s">
        <v>328</v>
      </c>
      <c r="C1719" s="314"/>
      <c r="D1719" s="72"/>
      <c r="E1719" s="180"/>
      <c r="F1719" s="72"/>
      <c r="G1719" s="72"/>
      <c r="H1719" s="325">
        <f t="shared" si="512"/>
        <v>0</v>
      </c>
      <c r="I1719" s="71"/>
      <c r="J1719" s="303"/>
      <c r="K1719" s="303"/>
      <c r="L1719" s="303"/>
      <c r="M1719" s="304">
        <f t="shared" si="516"/>
        <v>0</v>
      </c>
      <c r="N1719" s="326" t="str">
        <f t="shared" si="513"/>
        <v/>
      </c>
      <c r="O1719" s="71"/>
      <c r="P1719" s="303"/>
      <c r="Q1719" s="214">
        <f t="shared" si="517"/>
        <v>0</v>
      </c>
      <c r="R1719" s="71"/>
      <c r="S1719" s="308"/>
      <c r="T1719" s="308"/>
      <c r="U1719" s="308"/>
      <c r="V1719" s="79"/>
      <c r="W1719" s="303"/>
      <c r="X1719" s="303"/>
      <c r="Y1719" s="309">
        <f t="shared" si="514"/>
        <v>0</v>
      </c>
      <c r="Z1719" s="73" t="s">
        <v>169</v>
      </c>
      <c r="AA1719" s="73" t="s">
        <v>169</v>
      </c>
      <c r="AB1719" s="317"/>
      <c r="AC1719" s="73" t="s">
        <v>169</v>
      </c>
      <c r="AD1719" s="73" t="s">
        <v>169</v>
      </c>
      <c r="AE1719" s="317"/>
      <c r="AF1719" s="73" t="s">
        <v>169</v>
      </c>
      <c r="AG1719" s="73" t="s">
        <v>169</v>
      </c>
      <c r="AH1719" s="317"/>
      <c r="AI1719" s="88">
        <f t="shared" si="518"/>
        <v>0</v>
      </c>
      <c r="AJ1719" s="312">
        <f t="shared" si="519"/>
        <v>0</v>
      </c>
      <c r="AK1719" s="27">
        <f t="shared" si="520"/>
        <v>0</v>
      </c>
      <c r="AL1719" s="27">
        <f t="shared" si="521"/>
        <v>0</v>
      </c>
      <c r="AM1719" s="27">
        <f t="shared" si="522"/>
        <v>0</v>
      </c>
      <c r="AN1719" s="77">
        <f t="shared" si="515"/>
        <v>0</v>
      </c>
      <c r="AP1719" s="27">
        <f t="shared" si="523"/>
        <v>0</v>
      </c>
      <c r="AQ1719" s="207">
        <f t="shared" si="524"/>
        <v>0</v>
      </c>
      <c r="AR1719" s="27">
        <f t="shared" si="525"/>
        <v>0</v>
      </c>
      <c r="AS1719" s="27">
        <f t="shared" si="526"/>
        <v>0</v>
      </c>
      <c r="AT1719" s="27">
        <f t="shared" si="527"/>
        <v>0</v>
      </c>
      <c r="AU1719" s="27">
        <f t="shared" si="528"/>
        <v>0</v>
      </c>
      <c r="AV1719" s="27">
        <f t="shared" si="529"/>
        <v>0</v>
      </c>
      <c r="AW1719" s="27">
        <f t="shared" si="530"/>
        <v>0</v>
      </c>
    </row>
    <row r="1720" spans="1:49">
      <c r="A1720" s="78">
        <v>1709</v>
      </c>
      <c r="B1720" s="69" t="s">
        <v>328</v>
      </c>
      <c r="C1720" s="314"/>
      <c r="D1720" s="72"/>
      <c r="E1720" s="180"/>
      <c r="F1720" s="72"/>
      <c r="G1720" s="72"/>
      <c r="H1720" s="325">
        <f t="shared" si="512"/>
        <v>0</v>
      </c>
      <c r="I1720" s="71"/>
      <c r="J1720" s="303"/>
      <c r="K1720" s="303"/>
      <c r="L1720" s="303"/>
      <c r="M1720" s="304">
        <f t="shared" si="516"/>
        <v>0</v>
      </c>
      <c r="N1720" s="326" t="str">
        <f t="shared" si="513"/>
        <v/>
      </c>
      <c r="O1720" s="71"/>
      <c r="P1720" s="303"/>
      <c r="Q1720" s="214">
        <f t="shared" si="517"/>
        <v>0</v>
      </c>
      <c r="R1720" s="71"/>
      <c r="S1720" s="308"/>
      <c r="T1720" s="308"/>
      <c r="U1720" s="308"/>
      <c r="V1720" s="79"/>
      <c r="W1720" s="303"/>
      <c r="X1720" s="303"/>
      <c r="Y1720" s="309">
        <f t="shared" si="514"/>
        <v>0</v>
      </c>
      <c r="Z1720" s="73" t="s">
        <v>169</v>
      </c>
      <c r="AA1720" s="73" t="s">
        <v>169</v>
      </c>
      <c r="AB1720" s="317"/>
      <c r="AC1720" s="73" t="s">
        <v>169</v>
      </c>
      <c r="AD1720" s="73" t="s">
        <v>169</v>
      </c>
      <c r="AE1720" s="317"/>
      <c r="AF1720" s="73" t="s">
        <v>169</v>
      </c>
      <c r="AG1720" s="73" t="s">
        <v>169</v>
      </c>
      <c r="AH1720" s="317"/>
      <c r="AI1720" s="88">
        <f t="shared" si="518"/>
        <v>0</v>
      </c>
      <c r="AJ1720" s="312">
        <f t="shared" si="519"/>
        <v>0</v>
      </c>
      <c r="AK1720" s="27">
        <f t="shared" si="520"/>
        <v>0</v>
      </c>
      <c r="AL1720" s="27">
        <f t="shared" si="521"/>
        <v>0</v>
      </c>
      <c r="AM1720" s="27">
        <f t="shared" si="522"/>
        <v>0</v>
      </c>
      <c r="AN1720" s="77">
        <f t="shared" si="515"/>
        <v>0</v>
      </c>
      <c r="AP1720" s="27">
        <f t="shared" si="523"/>
        <v>0</v>
      </c>
      <c r="AQ1720" s="207">
        <f t="shared" si="524"/>
        <v>0</v>
      </c>
      <c r="AR1720" s="27">
        <f t="shared" si="525"/>
        <v>0</v>
      </c>
      <c r="AS1720" s="27">
        <f t="shared" si="526"/>
        <v>0</v>
      </c>
      <c r="AT1720" s="27">
        <f t="shared" si="527"/>
        <v>0</v>
      </c>
      <c r="AU1720" s="27">
        <f t="shared" si="528"/>
        <v>0</v>
      </c>
      <c r="AV1720" s="27">
        <f t="shared" si="529"/>
        <v>0</v>
      </c>
      <c r="AW1720" s="27">
        <f t="shared" si="530"/>
        <v>0</v>
      </c>
    </row>
    <row r="1721" spans="1:49">
      <c r="A1721" s="78">
        <v>1710</v>
      </c>
      <c r="B1721" s="69" t="s">
        <v>328</v>
      </c>
      <c r="C1721" s="314"/>
      <c r="D1721" s="72"/>
      <c r="E1721" s="180"/>
      <c r="F1721" s="72"/>
      <c r="G1721" s="72"/>
      <c r="H1721" s="325">
        <f t="shared" si="512"/>
        <v>0</v>
      </c>
      <c r="I1721" s="71"/>
      <c r="J1721" s="303"/>
      <c r="K1721" s="303"/>
      <c r="L1721" s="303"/>
      <c r="M1721" s="304">
        <f t="shared" si="516"/>
        <v>0</v>
      </c>
      <c r="N1721" s="326" t="str">
        <f t="shared" si="513"/>
        <v/>
      </c>
      <c r="O1721" s="71"/>
      <c r="P1721" s="303"/>
      <c r="Q1721" s="214">
        <f t="shared" si="517"/>
        <v>0</v>
      </c>
      <c r="R1721" s="71"/>
      <c r="S1721" s="308"/>
      <c r="T1721" s="308"/>
      <c r="U1721" s="308"/>
      <c r="V1721" s="79"/>
      <c r="W1721" s="303"/>
      <c r="X1721" s="303"/>
      <c r="Y1721" s="309">
        <f t="shared" si="514"/>
        <v>0</v>
      </c>
      <c r="Z1721" s="73" t="s">
        <v>169</v>
      </c>
      <c r="AA1721" s="73" t="s">
        <v>169</v>
      </c>
      <c r="AB1721" s="317"/>
      <c r="AC1721" s="73" t="s">
        <v>169</v>
      </c>
      <c r="AD1721" s="73" t="s">
        <v>169</v>
      </c>
      <c r="AE1721" s="317"/>
      <c r="AF1721" s="73" t="s">
        <v>169</v>
      </c>
      <c r="AG1721" s="73" t="s">
        <v>169</v>
      </c>
      <c r="AH1721" s="317"/>
      <c r="AI1721" s="88">
        <f t="shared" si="518"/>
        <v>0</v>
      </c>
      <c r="AJ1721" s="312">
        <f t="shared" si="519"/>
        <v>0</v>
      </c>
      <c r="AK1721" s="27">
        <f t="shared" si="520"/>
        <v>0</v>
      </c>
      <c r="AL1721" s="27">
        <f t="shared" si="521"/>
        <v>0</v>
      </c>
      <c r="AM1721" s="27">
        <f t="shared" si="522"/>
        <v>0</v>
      </c>
      <c r="AN1721" s="77">
        <f t="shared" si="515"/>
        <v>0</v>
      </c>
      <c r="AP1721" s="27">
        <f t="shared" si="523"/>
        <v>0</v>
      </c>
      <c r="AQ1721" s="207">
        <f t="shared" si="524"/>
        <v>0</v>
      </c>
      <c r="AR1721" s="27">
        <f t="shared" si="525"/>
        <v>0</v>
      </c>
      <c r="AS1721" s="27">
        <f t="shared" si="526"/>
        <v>0</v>
      </c>
      <c r="AT1721" s="27">
        <f t="shared" si="527"/>
        <v>0</v>
      </c>
      <c r="AU1721" s="27">
        <f t="shared" si="528"/>
        <v>0</v>
      </c>
      <c r="AV1721" s="27">
        <f t="shared" si="529"/>
        <v>0</v>
      </c>
      <c r="AW1721" s="27">
        <f t="shared" si="530"/>
        <v>0</v>
      </c>
    </row>
    <row r="1722" spans="1:49">
      <c r="A1722" s="78">
        <v>1711</v>
      </c>
      <c r="B1722" s="69" t="s">
        <v>328</v>
      </c>
      <c r="C1722" s="314"/>
      <c r="D1722" s="72"/>
      <c r="E1722" s="180"/>
      <c r="F1722" s="72"/>
      <c r="G1722" s="72"/>
      <c r="H1722" s="325">
        <f t="shared" si="512"/>
        <v>0</v>
      </c>
      <c r="I1722" s="71"/>
      <c r="J1722" s="303"/>
      <c r="K1722" s="303"/>
      <c r="L1722" s="303"/>
      <c r="M1722" s="304">
        <f t="shared" si="516"/>
        <v>0</v>
      </c>
      <c r="N1722" s="326" t="str">
        <f t="shared" si="513"/>
        <v/>
      </c>
      <c r="O1722" s="71"/>
      <c r="P1722" s="303"/>
      <c r="Q1722" s="214">
        <f t="shared" si="517"/>
        <v>0</v>
      </c>
      <c r="R1722" s="71"/>
      <c r="S1722" s="308"/>
      <c r="T1722" s="308"/>
      <c r="U1722" s="308"/>
      <c r="V1722" s="79"/>
      <c r="W1722" s="303"/>
      <c r="X1722" s="303"/>
      <c r="Y1722" s="309">
        <f t="shared" si="514"/>
        <v>0</v>
      </c>
      <c r="Z1722" s="73" t="s">
        <v>169</v>
      </c>
      <c r="AA1722" s="73" t="s">
        <v>169</v>
      </c>
      <c r="AB1722" s="317"/>
      <c r="AC1722" s="73" t="s">
        <v>169</v>
      </c>
      <c r="AD1722" s="73" t="s">
        <v>169</v>
      </c>
      <c r="AE1722" s="317"/>
      <c r="AF1722" s="73" t="s">
        <v>169</v>
      </c>
      <c r="AG1722" s="73" t="s">
        <v>169</v>
      </c>
      <c r="AH1722" s="317"/>
      <c r="AI1722" s="88">
        <f t="shared" si="518"/>
        <v>0</v>
      </c>
      <c r="AJ1722" s="312">
        <f t="shared" si="519"/>
        <v>0</v>
      </c>
      <c r="AK1722" s="27">
        <f t="shared" si="520"/>
        <v>0</v>
      </c>
      <c r="AL1722" s="27">
        <f t="shared" si="521"/>
        <v>0</v>
      </c>
      <c r="AM1722" s="27">
        <f t="shared" si="522"/>
        <v>0</v>
      </c>
      <c r="AN1722" s="77">
        <f t="shared" si="515"/>
        <v>0</v>
      </c>
      <c r="AP1722" s="27">
        <f t="shared" si="523"/>
        <v>0</v>
      </c>
      <c r="AQ1722" s="207">
        <f t="shared" si="524"/>
        <v>0</v>
      </c>
      <c r="AR1722" s="27">
        <f t="shared" si="525"/>
        <v>0</v>
      </c>
      <c r="AS1722" s="27">
        <f t="shared" si="526"/>
        <v>0</v>
      </c>
      <c r="AT1722" s="27">
        <f t="shared" si="527"/>
        <v>0</v>
      </c>
      <c r="AU1722" s="27">
        <f t="shared" si="528"/>
        <v>0</v>
      </c>
      <c r="AV1722" s="27">
        <f t="shared" si="529"/>
        <v>0</v>
      </c>
      <c r="AW1722" s="27">
        <f t="shared" si="530"/>
        <v>0</v>
      </c>
    </row>
    <row r="1723" spans="1:49">
      <c r="A1723" s="78">
        <v>1712</v>
      </c>
      <c r="B1723" s="69" t="s">
        <v>328</v>
      </c>
      <c r="C1723" s="314"/>
      <c r="D1723" s="72"/>
      <c r="E1723" s="180"/>
      <c r="F1723" s="72"/>
      <c r="G1723" s="72"/>
      <c r="H1723" s="325">
        <f t="shared" si="512"/>
        <v>0</v>
      </c>
      <c r="I1723" s="71"/>
      <c r="J1723" s="303"/>
      <c r="K1723" s="303"/>
      <c r="L1723" s="303"/>
      <c r="M1723" s="304">
        <f t="shared" si="516"/>
        <v>0</v>
      </c>
      <c r="N1723" s="326" t="str">
        <f t="shared" si="513"/>
        <v/>
      </c>
      <c r="O1723" s="71"/>
      <c r="P1723" s="303"/>
      <c r="Q1723" s="214">
        <f t="shared" si="517"/>
        <v>0</v>
      </c>
      <c r="R1723" s="71"/>
      <c r="S1723" s="308"/>
      <c r="T1723" s="308"/>
      <c r="U1723" s="308"/>
      <c r="V1723" s="79"/>
      <c r="W1723" s="303"/>
      <c r="X1723" s="303"/>
      <c r="Y1723" s="309">
        <f t="shared" si="514"/>
        <v>0</v>
      </c>
      <c r="Z1723" s="73" t="s">
        <v>169</v>
      </c>
      <c r="AA1723" s="73" t="s">
        <v>169</v>
      </c>
      <c r="AB1723" s="317"/>
      <c r="AC1723" s="73" t="s">
        <v>169</v>
      </c>
      <c r="AD1723" s="73" t="s">
        <v>169</v>
      </c>
      <c r="AE1723" s="317"/>
      <c r="AF1723" s="73" t="s">
        <v>169</v>
      </c>
      <c r="AG1723" s="73" t="s">
        <v>169</v>
      </c>
      <c r="AH1723" s="317"/>
      <c r="AI1723" s="88">
        <f t="shared" si="518"/>
        <v>0</v>
      </c>
      <c r="AJ1723" s="312">
        <f t="shared" si="519"/>
        <v>0</v>
      </c>
      <c r="AK1723" s="27">
        <f t="shared" si="520"/>
        <v>0</v>
      </c>
      <c r="AL1723" s="27">
        <f t="shared" si="521"/>
        <v>0</v>
      </c>
      <c r="AM1723" s="27">
        <f t="shared" si="522"/>
        <v>0</v>
      </c>
      <c r="AN1723" s="77">
        <f t="shared" si="515"/>
        <v>0</v>
      </c>
      <c r="AP1723" s="27">
        <f t="shared" si="523"/>
        <v>0</v>
      </c>
      <c r="AQ1723" s="207">
        <f t="shared" si="524"/>
        <v>0</v>
      </c>
      <c r="AR1723" s="27">
        <f t="shared" si="525"/>
        <v>0</v>
      </c>
      <c r="AS1723" s="27">
        <f t="shared" si="526"/>
        <v>0</v>
      </c>
      <c r="AT1723" s="27">
        <f t="shared" si="527"/>
        <v>0</v>
      </c>
      <c r="AU1723" s="27">
        <f t="shared" si="528"/>
        <v>0</v>
      </c>
      <c r="AV1723" s="27">
        <f t="shared" si="529"/>
        <v>0</v>
      </c>
      <c r="AW1723" s="27">
        <f t="shared" si="530"/>
        <v>0</v>
      </c>
    </row>
    <row r="1724" spans="1:49">
      <c r="A1724" s="78">
        <v>1713</v>
      </c>
      <c r="B1724" s="69" t="s">
        <v>328</v>
      </c>
      <c r="C1724" s="314"/>
      <c r="D1724" s="72"/>
      <c r="E1724" s="180"/>
      <c r="F1724" s="72"/>
      <c r="G1724" s="72"/>
      <c r="H1724" s="325">
        <f t="shared" si="512"/>
        <v>0</v>
      </c>
      <c r="I1724" s="71"/>
      <c r="J1724" s="303"/>
      <c r="K1724" s="303"/>
      <c r="L1724" s="303"/>
      <c r="M1724" s="304">
        <f t="shared" si="516"/>
        <v>0</v>
      </c>
      <c r="N1724" s="326" t="str">
        <f t="shared" si="513"/>
        <v/>
      </c>
      <c r="O1724" s="71"/>
      <c r="P1724" s="303"/>
      <c r="Q1724" s="214">
        <f t="shared" si="517"/>
        <v>0</v>
      </c>
      <c r="R1724" s="71"/>
      <c r="S1724" s="308"/>
      <c r="T1724" s="308"/>
      <c r="U1724" s="308"/>
      <c r="V1724" s="79"/>
      <c r="W1724" s="303"/>
      <c r="X1724" s="303"/>
      <c r="Y1724" s="309">
        <f t="shared" si="514"/>
        <v>0</v>
      </c>
      <c r="Z1724" s="73" t="s">
        <v>169</v>
      </c>
      <c r="AA1724" s="73" t="s">
        <v>169</v>
      </c>
      <c r="AB1724" s="317"/>
      <c r="AC1724" s="73" t="s">
        <v>169</v>
      </c>
      <c r="AD1724" s="73" t="s">
        <v>169</v>
      </c>
      <c r="AE1724" s="317"/>
      <c r="AF1724" s="73" t="s">
        <v>169</v>
      </c>
      <c r="AG1724" s="73" t="s">
        <v>169</v>
      </c>
      <c r="AH1724" s="317"/>
      <c r="AI1724" s="88">
        <f t="shared" si="518"/>
        <v>0</v>
      </c>
      <c r="AJ1724" s="312">
        <f t="shared" si="519"/>
        <v>0</v>
      </c>
      <c r="AK1724" s="27">
        <f t="shared" si="520"/>
        <v>0</v>
      </c>
      <c r="AL1724" s="27">
        <f t="shared" si="521"/>
        <v>0</v>
      </c>
      <c r="AM1724" s="27">
        <f t="shared" si="522"/>
        <v>0</v>
      </c>
      <c r="AN1724" s="77">
        <f t="shared" si="515"/>
        <v>0</v>
      </c>
      <c r="AP1724" s="27">
        <f t="shared" si="523"/>
        <v>0</v>
      </c>
      <c r="AQ1724" s="207">
        <f t="shared" si="524"/>
        <v>0</v>
      </c>
      <c r="AR1724" s="27">
        <f t="shared" si="525"/>
        <v>0</v>
      </c>
      <c r="AS1724" s="27">
        <f t="shared" si="526"/>
        <v>0</v>
      </c>
      <c r="AT1724" s="27">
        <f t="shared" si="527"/>
        <v>0</v>
      </c>
      <c r="AU1724" s="27">
        <f t="shared" si="528"/>
        <v>0</v>
      </c>
      <c r="AV1724" s="27">
        <f t="shared" si="529"/>
        <v>0</v>
      </c>
      <c r="AW1724" s="27">
        <f t="shared" si="530"/>
        <v>0</v>
      </c>
    </row>
    <row r="1725" spans="1:49">
      <c r="A1725" s="78">
        <v>1714</v>
      </c>
      <c r="B1725" s="69" t="s">
        <v>328</v>
      </c>
      <c r="C1725" s="314"/>
      <c r="D1725" s="72"/>
      <c r="E1725" s="180"/>
      <c r="F1725" s="72"/>
      <c r="G1725" s="72"/>
      <c r="H1725" s="325">
        <f t="shared" si="512"/>
        <v>0</v>
      </c>
      <c r="I1725" s="71"/>
      <c r="J1725" s="303"/>
      <c r="K1725" s="303"/>
      <c r="L1725" s="303"/>
      <c r="M1725" s="304">
        <f t="shared" si="516"/>
        <v>0</v>
      </c>
      <c r="N1725" s="326" t="str">
        <f t="shared" si="513"/>
        <v/>
      </c>
      <c r="O1725" s="71"/>
      <c r="P1725" s="303"/>
      <c r="Q1725" s="214">
        <f t="shared" si="517"/>
        <v>0</v>
      </c>
      <c r="R1725" s="71"/>
      <c r="S1725" s="308"/>
      <c r="T1725" s="308"/>
      <c r="U1725" s="308"/>
      <c r="V1725" s="79"/>
      <c r="W1725" s="303"/>
      <c r="X1725" s="303"/>
      <c r="Y1725" s="309">
        <f t="shared" si="514"/>
        <v>0</v>
      </c>
      <c r="Z1725" s="73" t="s">
        <v>169</v>
      </c>
      <c r="AA1725" s="73" t="s">
        <v>169</v>
      </c>
      <c r="AB1725" s="317"/>
      <c r="AC1725" s="73" t="s">
        <v>169</v>
      </c>
      <c r="AD1725" s="73" t="s">
        <v>169</v>
      </c>
      <c r="AE1725" s="317"/>
      <c r="AF1725" s="73" t="s">
        <v>169</v>
      </c>
      <c r="AG1725" s="73" t="s">
        <v>169</v>
      </c>
      <c r="AH1725" s="317"/>
      <c r="AI1725" s="88">
        <f t="shared" si="518"/>
        <v>0</v>
      </c>
      <c r="AJ1725" s="312">
        <f t="shared" si="519"/>
        <v>0</v>
      </c>
      <c r="AK1725" s="27">
        <f t="shared" si="520"/>
        <v>0</v>
      </c>
      <c r="AL1725" s="27">
        <f t="shared" si="521"/>
        <v>0</v>
      </c>
      <c r="AM1725" s="27">
        <f t="shared" si="522"/>
        <v>0</v>
      </c>
      <c r="AN1725" s="77">
        <f t="shared" si="515"/>
        <v>0</v>
      </c>
      <c r="AP1725" s="27">
        <f t="shared" si="523"/>
        <v>0</v>
      </c>
      <c r="AQ1725" s="207">
        <f t="shared" si="524"/>
        <v>0</v>
      </c>
      <c r="AR1725" s="27">
        <f t="shared" si="525"/>
        <v>0</v>
      </c>
      <c r="AS1725" s="27">
        <f t="shared" si="526"/>
        <v>0</v>
      </c>
      <c r="AT1725" s="27">
        <f t="shared" si="527"/>
        <v>0</v>
      </c>
      <c r="AU1725" s="27">
        <f t="shared" si="528"/>
        <v>0</v>
      </c>
      <c r="AV1725" s="27">
        <f t="shared" si="529"/>
        <v>0</v>
      </c>
      <c r="AW1725" s="27">
        <f t="shared" si="530"/>
        <v>0</v>
      </c>
    </row>
    <row r="1726" spans="1:49">
      <c r="A1726" s="78">
        <v>1715</v>
      </c>
      <c r="B1726" s="69" t="s">
        <v>328</v>
      </c>
      <c r="C1726" s="314"/>
      <c r="D1726" s="72"/>
      <c r="E1726" s="180"/>
      <c r="F1726" s="72"/>
      <c r="G1726" s="72"/>
      <c r="H1726" s="325">
        <f t="shared" si="512"/>
        <v>0</v>
      </c>
      <c r="I1726" s="71"/>
      <c r="J1726" s="303"/>
      <c r="K1726" s="303"/>
      <c r="L1726" s="303"/>
      <c r="M1726" s="304">
        <f t="shared" si="516"/>
        <v>0</v>
      </c>
      <c r="N1726" s="326" t="str">
        <f t="shared" si="513"/>
        <v/>
      </c>
      <c r="O1726" s="71"/>
      <c r="P1726" s="303"/>
      <c r="Q1726" s="214">
        <f t="shared" si="517"/>
        <v>0</v>
      </c>
      <c r="R1726" s="71"/>
      <c r="S1726" s="308"/>
      <c r="T1726" s="308"/>
      <c r="U1726" s="308"/>
      <c r="V1726" s="79"/>
      <c r="W1726" s="303"/>
      <c r="X1726" s="303"/>
      <c r="Y1726" s="309">
        <f t="shared" si="514"/>
        <v>0</v>
      </c>
      <c r="Z1726" s="73" t="s">
        <v>169</v>
      </c>
      <c r="AA1726" s="73" t="s">
        <v>169</v>
      </c>
      <c r="AB1726" s="317"/>
      <c r="AC1726" s="73" t="s">
        <v>169</v>
      </c>
      <c r="AD1726" s="73" t="s">
        <v>169</v>
      </c>
      <c r="AE1726" s="317"/>
      <c r="AF1726" s="73" t="s">
        <v>169</v>
      </c>
      <c r="AG1726" s="73" t="s">
        <v>169</v>
      </c>
      <c r="AH1726" s="317"/>
      <c r="AI1726" s="88">
        <f t="shared" si="518"/>
        <v>0</v>
      </c>
      <c r="AJ1726" s="312">
        <f t="shared" si="519"/>
        <v>0</v>
      </c>
      <c r="AK1726" s="27">
        <f t="shared" si="520"/>
        <v>0</v>
      </c>
      <c r="AL1726" s="27">
        <f t="shared" si="521"/>
        <v>0</v>
      </c>
      <c r="AM1726" s="27">
        <f t="shared" si="522"/>
        <v>0</v>
      </c>
      <c r="AN1726" s="77">
        <f t="shared" si="515"/>
        <v>0</v>
      </c>
      <c r="AP1726" s="27">
        <f t="shared" si="523"/>
        <v>0</v>
      </c>
      <c r="AQ1726" s="207">
        <f t="shared" si="524"/>
        <v>0</v>
      </c>
      <c r="AR1726" s="27">
        <f t="shared" si="525"/>
        <v>0</v>
      </c>
      <c r="AS1726" s="27">
        <f t="shared" si="526"/>
        <v>0</v>
      </c>
      <c r="AT1726" s="27">
        <f t="shared" si="527"/>
        <v>0</v>
      </c>
      <c r="AU1726" s="27">
        <f t="shared" si="528"/>
        <v>0</v>
      </c>
      <c r="AV1726" s="27">
        <f t="shared" si="529"/>
        <v>0</v>
      </c>
      <c r="AW1726" s="27">
        <f t="shared" si="530"/>
        <v>0</v>
      </c>
    </row>
    <row r="1727" spans="1:49">
      <c r="A1727" s="78">
        <v>1716</v>
      </c>
      <c r="B1727" s="69" t="s">
        <v>328</v>
      </c>
      <c r="C1727" s="314"/>
      <c r="D1727" s="72"/>
      <c r="E1727" s="180"/>
      <c r="F1727" s="72"/>
      <c r="G1727" s="72"/>
      <c r="H1727" s="325">
        <f t="shared" si="512"/>
        <v>0</v>
      </c>
      <c r="I1727" s="71"/>
      <c r="J1727" s="303"/>
      <c r="K1727" s="303"/>
      <c r="L1727" s="303"/>
      <c r="M1727" s="304">
        <f t="shared" si="516"/>
        <v>0</v>
      </c>
      <c r="N1727" s="326" t="str">
        <f t="shared" si="513"/>
        <v/>
      </c>
      <c r="O1727" s="71"/>
      <c r="P1727" s="303"/>
      <c r="Q1727" s="214">
        <f t="shared" si="517"/>
        <v>0</v>
      </c>
      <c r="R1727" s="71"/>
      <c r="S1727" s="308"/>
      <c r="T1727" s="308"/>
      <c r="U1727" s="308"/>
      <c r="V1727" s="79"/>
      <c r="W1727" s="303"/>
      <c r="X1727" s="303"/>
      <c r="Y1727" s="309">
        <f t="shared" si="514"/>
        <v>0</v>
      </c>
      <c r="Z1727" s="73" t="s">
        <v>169</v>
      </c>
      <c r="AA1727" s="73" t="s">
        <v>169</v>
      </c>
      <c r="AB1727" s="317"/>
      <c r="AC1727" s="73" t="s">
        <v>169</v>
      </c>
      <c r="AD1727" s="73" t="s">
        <v>169</v>
      </c>
      <c r="AE1727" s="317"/>
      <c r="AF1727" s="73" t="s">
        <v>169</v>
      </c>
      <c r="AG1727" s="73" t="s">
        <v>169</v>
      </c>
      <c r="AH1727" s="317"/>
      <c r="AI1727" s="88">
        <f t="shared" si="518"/>
        <v>0</v>
      </c>
      <c r="AJ1727" s="312">
        <f t="shared" si="519"/>
        <v>0</v>
      </c>
      <c r="AK1727" s="27">
        <f t="shared" si="520"/>
        <v>0</v>
      </c>
      <c r="AL1727" s="27">
        <f t="shared" si="521"/>
        <v>0</v>
      </c>
      <c r="AM1727" s="27">
        <f t="shared" si="522"/>
        <v>0</v>
      </c>
      <c r="AN1727" s="77">
        <f t="shared" si="515"/>
        <v>0</v>
      </c>
      <c r="AP1727" s="27">
        <f t="shared" si="523"/>
        <v>0</v>
      </c>
      <c r="AQ1727" s="207">
        <f t="shared" si="524"/>
        <v>0</v>
      </c>
      <c r="AR1727" s="27">
        <f t="shared" si="525"/>
        <v>0</v>
      </c>
      <c r="AS1727" s="27">
        <f t="shared" si="526"/>
        <v>0</v>
      </c>
      <c r="AT1727" s="27">
        <f t="shared" si="527"/>
        <v>0</v>
      </c>
      <c r="AU1727" s="27">
        <f t="shared" si="528"/>
        <v>0</v>
      </c>
      <c r="AV1727" s="27">
        <f t="shared" si="529"/>
        <v>0</v>
      </c>
      <c r="AW1727" s="27">
        <f t="shared" si="530"/>
        <v>0</v>
      </c>
    </row>
    <row r="1728" spans="1:49">
      <c r="A1728" s="78">
        <v>1717</v>
      </c>
      <c r="B1728" s="69" t="s">
        <v>328</v>
      </c>
      <c r="C1728" s="314"/>
      <c r="D1728" s="72"/>
      <c r="E1728" s="180"/>
      <c r="F1728" s="72"/>
      <c r="G1728" s="72"/>
      <c r="H1728" s="325">
        <f t="shared" si="512"/>
        <v>0</v>
      </c>
      <c r="I1728" s="71"/>
      <c r="J1728" s="303"/>
      <c r="K1728" s="303"/>
      <c r="L1728" s="303"/>
      <c r="M1728" s="304">
        <f t="shared" si="516"/>
        <v>0</v>
      </c>
      <c r="N1728" s="326" t="str">
        <f t="shared" si="513"/>
        <v/>
      </c>
      <c r="O1728" s="71"/>
      <c r="P1728" s="303"/>
      <c r="Q1728" s="214">
        <f t="shared" si="517"/>
        <v>0</v>
      </c>
      <c r="R1728" s="71"/>
      <c r="S1728" s="308"/>
      <c r="T1728" s="308"/>
      <c r="U1728" s="308"/>
      <c r="V1728" s="79"/>
      <c r="W1728" s="303"/>
      <c r="X1728" s="303"/>
      <c r="Y1728" s="309">
        <f t="shared" si="514"/>
        <v>0</v>
      </c>
      <c r="Z1728" s="73" t="s">
        <v>169</v>
      </c>
      <c r="AA1728" s="73" t="s">
        <v>169</v>
      </c>
      <c r="AB1728" s="317"/>
      <c r="AC1728" s="73" t="s">
        <v>169</v>
      </c>
      <c r="AD1728" s="73" t="s">
        <v>169</v>
      </c>
      <c r="AE1728" s="317"/>
      <c r="AF1728" s="73" t="s">
        <v>169</v>
      </c>
      <c r="AG1728" s="73" t="s">
        <v>169</v>
      </c>
      <c r="AH1728" s="317"/>
      <c r="AI1728" s="88">
        <f t="shared" si="518"/>
        <v>0</v>
      </c>
      <c r="AJ1728" s="312">
        <f t="shared" si="519"/>
        <v>0</v>
      </c>
      <c r="AK1728" s="27">
        <f t="shared" si="520"/>
        <v>0</v>
      </c>
      <c r="AL1728" s="27">
        <f t="shared" si="521"/>
        <v>0</v>
      </c>
      <c r="AM1728" s="27">
        <f t="shared" si="522"/>
        <v>0</v>
      </c>
      <c r="AN1728" s="77">
        <f t="shared" si="515"/>
        <v>0</v>
      </c>
      <c r="AP1728" s="27">
        <f t="shared" si="523"/>
        <v>0</v>
      </c>
      <c r="AQ1728" s="207">
        <f t="shared" si="524"/>
        <v>0</v>
      </c>
      <c r="AR1728" s="27">
        <f t="shared" si="525"/>
        <v>0</v>
      </c>
      <c r="AS1728" s="27">
        <f t="shared" si="526"/>
        <v>0</v>
      </c>
      <c r="AT1728" s="27">
        <f t="shared" si="527"/>
        <v>0</v>
      </c>
      <c r="AU1728" s="27">
        <f t="shared" si="528"/>
        <v>0</v>
      </c>
      <c r="AV1728" s="27">
        <f t="shared" si="529"/>
        <v>0</v>
      </c>
      <c r="AW1728" s="27">
        <f t="shared" si="530"/>
        <v>0</v>
      </c>
    </row>
    <row r="1729" spans="1:49">
      <c r="A1729" s="78">
        <v>1718</v>
      </c>
      <c r="B1729" s="69" t="s">
        <v>328</v>
      </c>
      <c r="C1729" s="314"/>
      <c r="D1729" s="72"/>
      <c r="E1729" s="180"/>
      <c r="F1729" s="72"/>
      <c r="G1729" s="72"/>
      <c r="H1729" s="325">
        <f t="shared" si="512"/>
        <v>0</v>
      </c>
      <c r="I1729" s="71"/>
      <c r="J1729" s="303"/>
      <c r="K1729" s="303"/>
      <c r="L1729" s="303"/>
      <c r="M1729" s="304">
        <f t="shared" si="516"/>
        <v>0</v>
      </c>
      <c r="N1729" s="326" t="str">
        <f t="shared" si="513"/>
        <v/>
      </c>
      <c r="O1729" s="71"/>
      <c r="P1729" s="303"/>
      <c r="Q1729" s="214">
        <f t="shared" si="517"/>
        <v>0</v>
      </c>
      <c r="R1729" s="71"/>
      <c r="S1729" s="308"/>
      <c r="T1729" s="308"/>
      <c r="U1729" s="308"/>
      <c r="V1729" s="79"/>
      <c r="W1729" s="303"/>
      <c r="X1729" s="303"/>
      <c r="Y1729" s="309">
        <f t="shared" si="514"/>
        <v>0</v>
      </c>
      <c r="Z1729" s="73" t="s">
        <v>169</v>
      </c>
      <c r="AA1729" s="73" t="s">
        <v>169</v>
      </c>
      <c r="AB1729" s="317"/>
      <c r="AC1729" s="73" t="s">
        <v>169</v>
      </c>
      <c r="AD1729" s="73" t="s">
        <v>169</v>
      </c>
      <c r="AE1729" s="317"/>
      <c r="AF1729" s="73" t="s">
        <v>169</v>
      </c>
      <c r="AG1729" s="73" t="s">
        <v>169</v>
      </c>
      <c r="AH1729" s="317"/>
      <c r="AI1729" s="88">
        <f t="shared" si="518"/>
        <v>0</v>
      </c>
      <c r="AJ1729" s="312">
        <f t="shared" si="519"/>
        <v>0</v>
      </c>
      <c r="AK1729" s="27">
        <f t="shared" si="520"/>
        <v>0</v>
      </c>
      <c r="AL1729" s="27">
        <f t="shared" si="521"/>
        <v>0</v>
      </c>
      <c r="AM1729" s="27">
        <f t="shared" si="522"/>
        <v>0</v>
      </c>
      <c r="AN1729" s="77">
        <f t="shared" si="515"/>
        <v>0</v>
      </c>
      <c r="AP1729" s="27">
        <f t="shared" si="523"/>
        <v>0</v>
      </c>
      <c r="AQ1729" s="207">
        <f t="shared" si="524"/>
        <v>0</v>
      </c>
      <c r="AR1729" s="27">
        <f t="shared" si="525"/>
        <v>0</v>
      </c>
      <c r="AS1729" s="27">
        <f t="shared" si="526"/>
        <v>0</v>
      </c>
      <c r="AT1729" s="27">
        <f t="shared" si="527"/>
        <v>0</v>
      </c>
      <c r="AU1729" s="27">
        <f t="shared" si="528"/>
        <v>0</v>
      </c>
      <c r="AV1729" s="27">
        <f t="shared" si="529"/>
        <v>0</v>
      </c>
      <c r="AW1729" s="27">
        <f t="shared" si="530"/>
        <v>0</v>
      </c>
    </row>
    <row r="1730" spans="1:49">
      <c r="A1730" s="78">
        <v>1719</v>
      </c>
      <c r="B1730" s="69" t="s">
        <v>328</v>
      </c>
      <c r="C1730" s="314"/>
      <c r="D1730" s="72"/>
      <c r="E1730" s="180"/>
      <c r="F1730" s="72"/>
      <c r="G1730" s="72"/>
      <c r="H1730" s="325">
        <f t="shared" si="512"/>
        <v>0</v>
      </c>
      <c r="I1730" s="71"/>
      <c r="J1730" s="303"/>
      <c r="K1730" s="303"/>
      <c r="L1730" s="303"/>
      <c r="M1730" s="304">
        <f t="shared" si="516"/>
        <v>0</v>
      </c>
      <c r="N1730" s="326" t="str">
        <f t="shared" si="513"/>
        <v/>
      </c>
      <c r="O1730" s="71"/>
      <c r="P1730" s="303"/>
      <c r="Q1730" s="214">
        <f t="shared" si="517"/>
        <v>0</v>
      </c>
      <c r="R1730" s="71"/>
      <c r="S1730" s="308"/>
      <c r="T1730" s="308"/>
      <c r="U1730" s="308"/>
      <c r="V1730" s="79"/>
      <c r="W1730" s="303"/>
      <c r="X1730" s="303"/>
      <c r="Y1730" s="309">
        <f t="shared" si="514"/>
        <v>0</v>
      </c>
      <c r="Z1730" s="73" t="s">
        <v>169</v>
      </c>
      <c r="AA1730" s="73" t="s">
        <v>169</v>
      </c>
      <c r="AB1730" s="317"/>
      <c r="AC1730" s="73" t="s">
        <v>169</v>
      </c>
      <c r="AD1730" s="73" t="s">
        <v>169</v>
      </c>
      <c r="AE1730" s="317"/>
      <c r="AF1730" s="73" t="s">
        <v>169</v>
      </c>
      <c r="AG1730" s="73" t="s">
        <v>169</v>
      </c>
      <c r="AH1730" s="317"/>
      <c r="AI1730" s="88">
        <f t="shared" si="518"/>
        <v>0</v>
      </c>
      <c r="AJ1730" s="312">
        <f t="shared" si="519"/>
        <v>0</v>
      </c>
      <c r="AK1730" s="27">
        <f t="shared" si="520"/>
        <v>0</v>
      </c>
      <c r="AL1730" s="27">
        <f t="shared" si="521"/>
        <v>0</v>
      </c>
      <c r="AM1730" s="27">
        <f t="shared" si="522"/>
        <v>0</v>
      </c>
      <c r="AN1730" s="77">
        <f t="shared" si="515"/>
        <v>0</v>
      </c>
      <c r="AP1730" s="27">
        <f t="shared" si="523"/>
        <v>0</v>
      </c>
      <c r="AQ1730" s="207">
        <f t="shared" si="524"/>
        <v>0</v>
      </c>
      <c r="AR1730" s="27">
        <f t="shared" si="525"/>
        <v>0</v>
      </c>
      <c r="AS1730" s="27">
        <f t="shared" si="526"/>
        <v>0</v>
      </c>
      <c r="AT1730" s="27">
        <f t="shared" si="527"/>
        <v>0</v>
      </c>
      <c r="AU1730" s="27">
        <f t="shared" si="528"/>
        <v>0</v>
      </c>
      <c r="AV1730" s="27">
        <f t="shared" si="529"/>
        <v>0</v>
      </c>
      <c r="AW1730" s="27">
        <f t="shared" si="530"/>
        <v>0</v>
      </c>
    </row>
    <row r="1731" spans="1:49">
      <c r="A1731" s="78">
        <v>1720</v>
      </c>
      <c r="B1731" s="69" t="s">
        <v>328</v>
      </c>
      <c r="C1731" s="314"/>
      <c r="D1731" s="72"/>
      <c r="E1731" s="180"/>
      <c r="F1731" s="72"/>
      <c r="G1731" s="72"/>
      <c r="H1731" s="325">
        <f t="shared" si="512"/>
        <v>0</v>
      </c>
      <c r="I1731" s="71"/>
      <c r="J1731" s="303"/>
      <c r="K1731" s="303"/>
      <c r="L1731" s="303"/>
      <c r="M1731" s="304">
        <f t="shared" si="516"/>
        <v>0</v>
      </c>
      <c r="N1731" s="326" t="str">
        <f t="shared" si="513"/>
        <v/>
      </c>
      <c r="O1731" s="71"/>
      <c r="P1731" s="303"/>
      <c r="Q1731" s="214">
        <f t="shared" si="517"/>
        <v>0</v>
      </c>
      <c r="R1731" s="71"/>
      <c r="S1731" s="308"/>
      <c r="T1731" s="308"/>
      <c r="U1731" s="308"/>
      <c r="V1731" s="79"/>
      <c r="W1731" s="303"/>
      <c r="X1731" s="303"/>
      <c r="Y1731" s="309">
        <f t="shared" si="514"/>
        <v>0</v>
      </c>
      <c r="Z1731" s="73" t="s">
        <v>169</v>
      </c>
      <c r="AA1731" s="73" t="s">
        <v>169</v>
      </c>
      <c r="AB1731" s="317"/>
      <c r="AC1731" s="73" t="s">
        <v>169</v>
      </c>
      <c r="AD1731" s="73" t="s">
        <v>169</v>
      </c>
      <c r="AE1731" s="317"/>
      <c r="AF1731" s="73" t="s">
        <v>169</v>
      </c>
      <c r="AG1731" s="73" t="s">
        <v>169</v>
      </c>
      <c r="AH1731" s="317"/>
      <c r="AI1731" s="88">
        <f t="shared" si="518"/>
        <v>0</v>
      </c>
      <c r="AJ1731" s="312">
        <f t="shared" si="519"/>
        <v>0</v>
      </c>
      <c r="AK1731" s="27">
        <f t="shared" si="520"/>
        <v>0</v>
      </c>
      <c r="AL1731" s="27">
        <f t="shared" si="521"/>
        <v>0</v>
      </c>
      <c r="AM1731" s="27">
        <f t="shared" si="522"/>
        <v>0</v>
      </c>
      <c r="AN1731" s="77">
        <f t="shared" si="515"/>
        <v>0</v>
      </c>
      <c r="AP1731" s="27">
        <f t="shared" si="523"/>
        <v>0</v>
      </c>
      <c r="AQ1731" s="207">
        <f t="shared" si="524"/>
        <v>0</v>
      </c>
      <c r="AR1731" s="27">
        <f t="shared" si="525"/>
        <v>0</v>
      </c>
      <c r="AS1731" s="27">
        <f t="shared" si="526"/>
        <v>0</v>
      </c>
      <c r="AT1731" s="27">
        <f t="shared" si="527"/>
        <v>0</v>
      </c>
      <c r="AU1731" s="27">
        <f t="shared" si="528"/>
        <v>0</v>
      </c>
      <c r="AV1731" s="27">
        <f t="shared" si="529"/>
        <v>0</v>
      </c>
      <c r="AW1731" s="27">
        <f t="shared" si="530"/>
        <v>0</v>
      </c>
    </row>
    <row r="1732" spans="1:49">
      <c r="A1732" s="78">
        <v>1721</v>
      </c>
      <c r="B1732" s="69" t="s">
        <v>328</v>
      </c>
      <c r="C1732" s="314"/>
      <c r="D1732" s="72"/>
      <c r="E1732" s="180"/>
      <c r="F1732" s="72"/>
      <c r="G1732" s="72"/>
      <c r="H1732" s="325">
        <f t="shared" si="512"/>
        <v>0</v>
      </c>
      <c r="I1732" s="71"/>
      <c r="J1732" s="303"/>
      <c r="K1732" s="303"/>
      <c r="L1732" s="303"/>
      <c r="M1732" s="304">
        <f t="shared" si="516"/>
        <v>0</v>
      </c>
      <c r="N1732" s="326" t="str">
        <f t="shared" si="513"/>
        <v/>
      </c>
      <c r="O1732" s="71"/>
      <c r="P1732" s="303"/>
      <c r="Q1732" s="214">
        <f t="shared" si="517"/>
        <v>0</v>
      </c>
      <c r="R1732" s="71"/>
      <c r="S1732" s="308"/>
      <c r="T1732" s="308"/>
      <c r="U1732" s="308"/>
      <c r="V1732" s="79"/>
      <c r="W1732" s="303"/>
      <c r="X1732" s="303"/>
      <c r="Y1732" s="309">
        <f t="shared" si="514"/>
        <v>0</v>
      </c>
      <c r="Z1732" s="73" t="s">
        <v>169</v>
      </c>
      <c r="AA1732" s="73" t="s">
        <v>169</v>
      </c>
      <c r="AB1732" s="317"/>
      <c r="AC1732" s="73" t="s">
        <v>169</v>
      </c>
      <c r="AD1732" s="73" t="s">
        <v>169</v>
      </c>
      <c r="AE1732" s="317"/>
      <c r="AF1732" s="73" t="s">
        <v>169</v>
      </c>
      <c r="AG1732" s="73" t="s">
        <v>169</v>
      </c>
      <c r="AH1732" s="317"/>
      <c r="AI1732" s="88">
        <f t="shared" si="518"/>
        <v>0</v>
      </c>
      <c r="AJ1732" s="312">
        <f t="shared" si="519"/>
        <v>0</v>
      </c>
      <c r="AK1732" s="27">
        <f t="shared" si="520"/>
        <v>0</v>
      </c>
      <c r="AL1732" s="27">
        <f t="shared" si="521"/>
        <v>0</v>
      </c>
      <c r="AM1732" s="27">
        <f t="shared" si="522"/>
        <v>0</v>
      </c>
      <c r="AN1732" s="77">
        <f t="shared" si="515"/>
        <v>0</v>
      </c>
      <c r="AP1732" s="27">
        <f t="shared" si="523"/>
        <v>0</v>
      </c>
      <c r="AQ1732" s="207">
        <f t="shared" si="524"/>
        <v>0</v>
      </c>
      <c r="AR1732" s="27">
        <f t="shared" si="525"/>
        <v>0</v>
      </c>
      <c r="AS1732" s="27">
        <f t="shared" si="526"/>
        <v>0</v>
      </c>
      <c r="AT1732" s="27">
        <f t="shared" si="527"/>
        <v>0</v>
      </c>
      <c r="AU1732" s="27">
        <f t="shared" si="528"/>
        <v>0</v>
      </c>
      <c r="AV1732" s="27">
        <f t="shared" si="529"/>
        <v>0</v>
      </c>
      <c r="AW1732" s="27">
        <f t="shared" si="530"/>
        <v>0</v>
      </c>
    </row>
    <row r="1733" spans="1:49">
      <c r="A1733" s="78">
        <v>1722</v>
      </c>
      <c r="B1733" s="69" t="s">
        <v>328</v>
      </c>
      <c r="C1733" s="314"/>
      <c r="D1733" s="72"/>
      <c r="E1733" s="180"/>
      <c r="F1733" s="72"/>
      <c r="G1733" s="72"/>
      <c r="H1733" s="325">
        <f t="shared" si="512"/>
        <v>0</v>
      </c>
      <c r="I1733" s="71"/>
      <c r="J1733" s="303"/>
      <c r="K1733" s="303"/>
      <c r="L1733" s="303"/>
      <c r="M1733" s="304">
        <f t="shared" si="516"/>
        <v>0</v>
      </c>
      <c r="N1733" s="326" t="str">
        <f t="shared" si="513"/>
        <v/>
      </c>
      <c r="O1733" s="71"/>
      <c r="P1733" s="303"/>
      <c r="Q1733" s="214">
        <f t="shared" si="517"/>
        <v>0</v>
      </c>
      <c r="R1733" s="71"/>
      <c r="S1733" s="308"/>
      <c r="T1733" s="308"/>
      <c r="U1733" s="308"/>
      <c r="V1733" s="79"/>
      <c r="W1733" s="303"/>
      <c r="X1733" s="303"/>
      <c r="Y1733" s="309">
        <f t="shared" si="514"/>
        <v>0</v>
      </c>
      <c r="Z1733" s="73" t="s">
        <v>169</v>
      </c>
      <c r="AA1733" s="73" t="s">
        <v>169</v>
      </c>
      <c r="AB1733" s="317"/>
      <c r="AC1733" s="73" t="s">
        <v>169</v>
      </c>
      <c r="AD1733" s="73" t="s">
        <v>169</v>
      </c>
      <c r="AE1733" s="317"/>
      <c r="AF1733" s="73" t="s">
        <v>169</v>
      </c>
      <c r="AG1733" s="73" t="s">
        <v>169</v>
      </c>
      <c r="AH1733" s="317"/>
      <c r="AI1733" s="88">
        <f t="shared" si="518"/>
        <v>0</v>
      </c>
      <c r="AJ1733" s="312">
        <f t="shared" si="519"/>
        <v>0</v>
      </c>
      <c r="AK1733" s="27">
        <f t="shared" si="520"/>
        <v>0</v>
      </c>
      <c r="AL1733" s="27">
        <f t="shared" si="521"/>
        <v>0</v>
      </c>
      <c r="AM1733" s="27">
        <f t="shared" si="522"/>
        <v>0</v>
      </c>
      <c r="AN1733" s="77">
        <f t="shared" si="515"/>
        <v>0</v>
      </c>
      <c r="AP1733" s="27">
        <f t="shared" si="523"/>
        <v>0</v>
      </c>
      <c r="AQ1733" s="207">
        <f t="shared" si="524"/>
        <v>0</v>
      </c>
      <c r="AR1733" s="27">
        <f t="shared" si="525"/>
        <v>0</v>
      </c>
      <c r="AS1733" s="27">
        <f t="shared" si="526"/>
        <v>0</v>
      </c>
      <c r="AT1733" s="27">
        <f t="shared" si="527"/>
        <v>0</v>
      </c>
      <c r="AU1733" s="27">
        <f t="shared" si="528"/>
        <v>0</v>
      </c>
      <c r="AV1733" s="27">
        <f t="shared" si="529"/>
        <v>0</v>
      </c>
      <c r="AW1733" s="27">
        <f t="shared" si="530"/>
        <v>0</v>
      </c>
    </row>
    <row r="1734" spans="1:49">
      <c r="A1734" s="78">
        <v>1723</v>
      </c>
      <c r="B1734" s="69" t="s">
        <v>328</v>
      </c>
      <c r="C1734" s="314"/>
      <c r="D1734" s="72"/>
      <c r="E1734" s="180"/>
      <c r="F1734" s="72"/>
      <c r="G1734" s="72"/>
      <c r="H1734" s="325">
        <f t="shared" si="512"/>
        <v>0</v>
      </c>
      <c r="I1734" s="71"/>
      <c r="J1734" s="303"/>
      <c r="K1734" s="303"/>
      <c r="L1734" s="303"/>
      <c r="M1734" s="304">
        <f t="shared" si="516"/>
        <v>0</v>
      </c>
      <c r="N1734" s="326" t="str">
        <f t="shared" si="513"/>
        <v/>
      </c>
      <c r="O1734" s="71"/>
      <c r="P1734" s="303"/>
      <c r="Q1734" s="214">
        <f t="shared" si="517"/>
        <v>0</v>
      </c>
      <c r="R1734" s="71"/>
      <c r="S1734" s="308"/>
      <c r="T1734" s="308"/>
      <c r="U1734" s="308"/>
      <c r="V1734" s="79"/>
      <c r="W1734" s="303"/>
      <c r="X1734" s="303"/>
      <c r="Y1734" s="309">
        <f t="shared" si="514"/>
        <v>0</v>
      </c>
      <c r="Z1734" s="73" t="s">
        <v>169</v>
      </c>
      <c r="AA1734" s="73" t="s">
        <v>169</v>
      </c>
      <c r="AB1734" s="317"/>
      <c r="AC1734" s="73" t="s">
        <v>169</v>
      </c>
      <c r="AD1734" s="73" t="s">
        <v>169</v>
      </c>
      <c r="AE1734" s="317"/>
      <c r="AF1734" s="73" t="s">
        <v>169</v>
      </c>
      <c r="AG1734" s="73" t="s">
        <v>169</v>
      </c>
      <c r="AH1734" s="317"/>
      <c r="AI1734" s="88">
        <f t="shared" si="518"/>
        <v>0</v>
      </c>
      <c r="AJ1734" s="312">
        <f t="shared" si="519"/>
        <v>0</v>
      </c>
      <c r="AK1734" s="27">
        <f t="shared" si="520"/>
        <v>0</v>
      </c>
      <c r="AL1734" s="27">
        <f t="shared" si="521"/>
        <v>0</v>
      </c>
      <c r="AM1734" s="27">
        <f t="shared" si="522"/>
        <v>0</v>
      </c>
      <c r="AN1734" s="77">
        <f t="shared" si="515"/>
        <v>0</v>
      </c>
      <c r="AP1734" s="27">
        <f t="shared" si="523"/>
        <v>0</v>
      </c>
      <c r="AQ1734" s="207">
        <f t="shared" si="524"/>
        <v>0</v>
      </c>
      <c r="AR1734" s="27">
        <f t="shared" si="525"/>
        <v>0</v>
      </c>
      <c r="AS1734" s="27">
        <f t="shared" si="526"/>
        <v>0</v>
      </c>
      <c r="AT1734" s="27">
        <f t="shared" si="527"/>
        <v>0</v>
      </c>
      <c r="AU1734" s="27">
        <f t="shared" si="528"/>
        <v>0</v>
      </c>
      <c r="AV1734" s="27">
        <f t="shared" si="529"/>
        <v>0</v>
      </c>
      <c r="AW1734" s="27">
        <f t="shared" si="530"/>
        <v>0</v>
      </c>
    </row>
    <row r="1735" spans="1:49">
      <c r="A1735" s="78">
        <v>1724</v>
      </c>
      <c r="B1735" s="69" t="s">
        <v>328</v>
      </c>
      <c r="C1735" s="314"/>
      <c r="D1735" s="72"/>
      <c r="E1735" s="180"/>
      <c r="F1735" s="72"/>
      <c r="G1735" s="72"/>
      <c r="H1735" s="325">
        <f t="shared" si="512"/>
        <v>0</v>
      </c>
      <c r="I1735" s="71"/>
      <c r="J1735" s="303"/>
      <c r="K1735" s="303"/>
      <c r="L1735" s="303"/>
      <c r="M1735" s="304">
        <f t="shared" si="516"/>
        <v>0</v>
      </c>
      <c r="N1735" s="326" t="str">
        <f t="shared" si="513"/>
        <v/>
      </c>
      <c r="O1735" s="71"/>
      <c r="P1735" s="303"/>
      <c r="Q1735" s="214">
        <f t="shared" si="517"/>
        <v>0</v>
      </c>
      <c r="R1735" s="71"/>
      <c r="S1735" s="308"/>
      <c r="T1735" s="308"/>
      <c r="U1735" s="308"/>
      <c r="V1735" s="79"/>
      <c r="W1735" s="303"/>
      <c r="X1735" s="303"/>
      <c r="Y1735" s="309">
        <f t="shared" si="514"/>
        <v>0</v>
      </c>
      <c r="Z1735" s="73" t="s">
        <v>169</v>
      </c>
      <c r="AA1735" s="73" t="s">
        <v>169</v>
      </c>
      <c r="AB1735" s="317"/>
      <c r="AC1735" s="73" t="s">
        <v>169</v>
      </c>
      <c r="AD1735" s="73" t="s">
        <v>169</v>
      </c>
      <c r="AE1735" s="317"/>
      <c r="AF1735" s="73" t="s">
        <v>169</v>
      </c>
      <c r="AG1735" s="73" t="s">
        <v>169</v>
      </c>
      <c r="AH1735" s="317"/>
      <c r="AI1735" s="88">
        <f t="shared" si="518"/>
        <v>0</v>
      </c>
      <c r="AJ1735" s="312">
        <f t="shared" si="519"/>
        <v>0</v>
      </c>
      <c r="AK1735" s="27">
        <f t="shared" si="520"/>
        <v>0</v>
      </c>
      <c r="AL1735" s="27">
        <f t="shared" si="521"/>
        <v>0</v>
      </c>
      <c r="AM1735" s="27">
        <f t="shared" si="522"/>
        <v>0</v>
      </c>
      <c r="AN1735" s="77">
        <f t="shared" si="515"/>
        <v>0</v>
      </c>
      <c r="AP1735" s="27">
        <f t="shared" si="523"/>
        <v>0</v>
      </c>
      <c r="AQ1735" s="207">
        <f t="shared" si="524"/>
        <v>0</v>
      </c>
      <c r="AR1735" s="27">
        <f t="shared" si="525"/>
        <v>0</v>
      </c>
      <c r="AS1735" s="27">
        <f t="shared" si="526"/>
        <v>0</v>
      </c>
      <c r="AT1735" s="27">
        <f t="shared" si="527"/>
        <v>0</v>
      </c>
      <c r="AU1735" s="27">
        <f t="shared" si="528"/>
        <v>0</v>
      </c>
      <c r="AV1735" s="27">
        <f t="shared" si="529"/>
        <v>0</v>
      </c>
      <c r="AW1735" s="27">
        <f t="shared" si="530"/>
        <v>0</v>
      </c>
    </row>
    <row r="1736" spans="1:49">
      <c r="A1736" s="78">
        <v>1725</v>
      </c>
      <c r="B1736" s="69" t="s">
        <v>328</v>
      </c>
      <c r="C1736" s="314"/>
      <c r="D1736" s="72"/>
      <c r="E1736" s="180"/>
      <c r="F1736" s="72"/>
      <c r="G1736" s="72"/>
      <c r="H1736" s="325">
        <f t="shared" si="512"/>
        <v>0</v>
      </c>
      <c r="I1736" s="71"/>
      <c r="J1736" s="303"/>
      <c r="K1736" s="303"/>
      <c r="L1736" s="303"/>
      <c r="M1736" s="304">
        <f t="shared" si="516"/>
        <v>0</v>
      </c>
      <c r="N1736" s="326" t="str">
        <f t="shared" si="513"/>
        <v/>
      </c>
      <c r="O1736" s="71"/>
      <c r="P1736" s="303"/>
      <c r="Q1736" s="214">
        <f t="shared" si="517"/>
        <v>0</v>
      </c>
      <c r="R1736" s="71"/>
      <c r="S1736" s="308"/>
      <c r="T1736" s="308"/>
      <c r="U1736" s="308"/>
      <c r="V1736" s="79"/>
      <c r="W1736" s="303"/>
      <c r="X1736" s="303"/>
      <c r="Y1736" s="309">
        <f t="shared" si="514"/>
        <v>0</v>
      </c>
      <c r="Z1736" s="73" t="s">
        <v>169</v>
      </c>
      <c r="AA1736" s="73" t="s">
        <v>169</v>
      </c>
      <c r="AB1736" s="317"/>
      <c r="AC1736" s="73" t="s">
        <v>169</v>
      </c>
      <c r="AD1736" s="73" t="s">
        <v>169</v>
      </c>
      <c r="AE1736" s="317"/>
      <c r="AF1736" s="73" t="s">
        <v>169</v>
      </c>
      <c r="AG1736" s="73" t="s">
        <v>169</v>
      </c>
      <c r="AH1736" s="317"/>
      <c r="AI1736" s="88">
        <f t="shared" si="518"/>
        <v>0</v>
      </c>
      <c r="AJ1736" s="312">
        <f t="shared" si="519"/>
        <v>0</v>
      </c>
      <c r="AK1736" s="27">
        <f t="shared" si="520"/>
        <v>0</v>
      </c>
      <c r="AL1736" s="27">
        <f t="shared" si="521"/>
        <v>0</v>
      </c>
      <c r="AM1736" s="27">
        <f t="shared" si="522"/>
        <v>0</v>
      </c>
      <c r="AN1736" s="77">
        <f t="shared" si="515"/>
        <v>0</v>
      </c>
      <c r="AP1736" s="27">
        <f t="shared" si="523"/>
        <v>0</v>
      </c>
      <c r="AQ1736" s="207">
        <f t="shared" si="524"/>
        <v>0</v>
      </c>
      <c r="AR1736" s="27">
        <f t="shared" si="525"/>
        <v>0</v>
      </c>
      <c r="AS1736" s="27">
        <f t="shared" si="526"/>
        <v>0</v>
      </c>
      <c r="AT1736" s="27">
        <f t="shared" si="527"/>
        <v>0</v>
      </c>
      <c r="AU1736" s="27">
        <f t="shared" si="528"/>
        <v>0</v>
      </c>
      <c r="AV1736" s="27">
        <f t="shared" si="529"/>
        <v>0</v>
      </c>
      <c r="AW1736" s="27">
        <f t="shared" si="530"/>
        <v>0</v>
      </c>
    </row>
    <row r="1737" spans="1:49">
      <c r="A1737" s="78">
        <v>1726</v>
      </c>
      <c r="B1737" s="69" t="s">
        <v>328</v>
      </c>
      <c r="C1737" s="314"/>
      <c r="D1737" s="72"/>
      <c r="E1737" s="180"/>
      <c r="F1737" s="72"/>
      <c r="G1737" s="72"/>
      <c r="H1737" s="325">
        <f t="shared" si="512"/>
        <v>0</v>
      </c>
      <c r="I1737" s="71"/>
      <c r="J1737" s="303"/>
      <c r="K1737" s="303"/>
      <c r="L1737" s="303"/>
      <c r="M1737" s="304">
        <f t="shared" si="516"/>
        <v>0</v>
      </c>
      <c r="N1737" s="326" t="str">
        <f t="shared" si="513"/>
        <v/>
      </c>
      <c r="O1737" s="71"/>
      <c r="P1737" s="303"/>
      <c r="Q1737" s="214">
        <f t="shared" si="517"/>
        <v>0</v>
      </c>
      <c r="R1737" s="71"/>
      <c r="S1737" s="308"/>
      <c r="T1737" s="308"/>
      <c r="U1737" s="308"/>
      <c r="V1737" s="79"/>
      <c r="W1737" s="303"/>
      <c r="X1737" s="303"/>
      <c r="Y1737" s="309">
        <f t="shared" si="514"/>
        <v>0</v>
      </c>
      <c r="Z1737" s="73" t="s">
        <v>169</v>
      </c>
      <c r="AA1737" s="73" t="s">
        <v>169</v>
      </c>
      <c r="AB1737" s="317"/>
      <c r="AC1737" s="73" t="s">
        <v>169</v>
      </c>
      <c r="AD1737" s="73" t="s">
        <v>169</v>
      </c>
      <c r="AE1737" s="317"/>
      <c r="AF1737" s="73" t="s">
        <v>169</v>
      </c>
      <c r="AG1737" s="73" t="s">
        <v>169</v>
      </c>
      <c r="AH1737" s="317"/>
      <c r="AI1737" s="88">
        <f t="shared" si="518"/>
        <v>0</v>
      </c>
      <c r="AJ1737" s="312">
        <f t="shared" si="519"/>
        <v>0</v>
      </c>
      <c r="AK1737" s="27">
        <f t="shared" si="520"/>
        <v>0</v>
      </c>
      <c r="AL1737" s="27">
        <f t="shared" si="521"/>
        <v>0</v>
      </c>
      <c r="AM1737" s="27">
        <f t="shared" si="522"/>
        <v>0</v>
      </c>
      <c r="AN1737" s="77">
        <f t="shared" si="515"/>
        <v>0</v>
      </c>
      <c r="AP1737" s="27">
        <f t="shared" si="523"/>
        <v>0</v>
      </c>
      <c r="AQ1737" s="207">
        <f t="shared" si="524"/>
        <v>0</v>
      </c>
      <c r="AR1737" s="27">
        <f t="shared" si="525"/>
        <v>0</v>
      </c>
      <c r="AS1737" s="27">
        <f t="shared" si="526"/>
        <v>0</v>
      </c>
      <c r="AT1737" s="27">
        <f t="shared" si="527"/>
        <v>0</v>
      </c>
      <c r="AU1737" s="27">
        <f t="shared" si="528"/>
        <v>0</v>
      </c>
      <c r="AV1737" s="27">
        <f t="shared" si="529"/>
        <v>0</v>
      </c>
      <c r="AW1737" s="27">
        <f t="shared" si="530"/>
        <v>0</v>
      </c>
    </row>
    <row r="1738" spans="1:49">
      <c r="A1738" s="78">
        <v>1727</v>
      </c>
      <c r="B1738" s="69" t="s">
        <v>328</v>
      </c>
      <c r="C1738" s="314"/>
      <c r="D1738" s="72"/>
      <c r="E1738" s="180"/>
      <c r="F1738" s="72"/>
      <c r="G1738" s="72"/>
      <c r="H1738" s="325">
        <f t="shared" si="512"/>
        <v>0</v>
      </c>
      <c r="I1738" s="71"/>
      <c r="J1738" s="303"/>
      <c r="K1738" s="303"/>
      <c r="L1738" s="303"/>
      <c r="M1738" s="304">
        <f t="shared" si="516"/>
        <v>0</v>
      </c>
      <c r="N1738" s="326" t="str">
        <f t="shared" si="513"/>
        <v/>
      </c>
      <c r="O1738" s="71"/>
      <c r="P1738" s="303"/>
      <c r="Q1738" s="214">
        <f t="shared" si="517"/>
        <v>0</v>
      </c>
      <c r="R1738" s="71"/>
      <c r="S1738" s="308"/>
      <c r="T1738" s="308"/>
      <c r="U1738" s="308"/>
      <c r="V1738" s="79"/>
      <c r="W1738" s="303"/>
      <c r="X1738" s="303"/>
      <c r="Y1738" s="309">
        <f t="shared" si="514"/>
        <v>0</v>
      </c>
      <c r="Z1738" s="73" t="s">
        <v>169</v>
      </c>
      <c r="AA1738" s="73" t="s">
        <v>169</v>
      </c>
      <c r="AB1738" s="317"/>
      <c r="AC1738" s="73" t="s">
        <v>169</v>
      </c>
      <c r="AD1738" s="73" t="s">
        <v>169</v>
      </c>
      <c r="AE1738" s="317"/>
      <c r="AF1738" s="73" t="s">
        <v>169</v>
      </c>
      <c r="AG1738" s="73" t="s">
        <v>169</v>
      </c>
      <c r="AH1738" s="317"/>
      <c r="AI1738" s="88">
        <f t="shared" si="518"/>
        <v>0</v>
      </c>
      <c r="AJ1738" s="312">
        <f t="shared" si="519"/>
        <v>0</v>
      </c>
      <c r="AK1738" s="27">
        <f t="shared" si="520"/>
        <v>0</v>
      </c>
      <c r="AL1738" s="27">
        <f t="shared" si="521"/>
        <v>0</v>
      </c>
      <c r="AM1738" s="27">
        <f t="shared" si="522"/>
        <v>0</v>
      </c>
      <c r="AN1738" s="77">
        <f t="shared" si="515"/>
        <v>0</v>
      </c>
      <c r="AP1738" s="27">
        <f t="shared" si="523"/>
        <v>0</v>
      </c>
      <c r="AQ1738" s="207">
        <f t="shared" si="524"/>
        <v>0</v>
      </c>
      <c r="AR1738" s="27">
        <f t="shared" si="525"/>
        <v>0</v>
      </c>
      <c r="AS1738" s="27">
        <f t="shared" si="526"/>
        <v>0</v>
      </c>
      <c r="AT1738" s="27">
        <f t="shared" si="527"/>
        <v>0</v>
      </c>
      <c r="AU1738" s="27">
        <f t="shared" si="528"/>
        <v>0</v>
      </c>
      <c r="AV1738" s="27">
        <f t="shared" si="529"/>
        <v>0</v>
      </c>
      <c r="AW1738" s="27">
        <f t="shared" si="530"/>
        <v>0</v>
      </c>
    </row>
    <row r="1739" spans="1:49">
      <c r="A1739" s="78">
        <v>1728</v>
      </c>
      <c r="B1739" s="69" t="s">
        <v>328</v>
      </c>
      <c r="C1739" s="314"/>
      <c r="D1739" s="72"/>
      <c r="E1739" s="180"/>
      <c r="F1739" s="72"/>
      <c r="G1739" s="72"/>
      <c r="H1739" s="325">
        <f t="shared" si="512"/>
        <v>0</v>
      </c>
      <c r="I1739" s="71"/>
      <c r="J1739" s="303"/>
      <c r="K1739" s="303"/>
      <c r="L1739" s="303"/>
      <c r="M1739" s="304">
        <f t="shared" si="516"/>
        <v>0</v>
      </c>
      <c r="N1739" s="326" t="str">
        <f t="shared" si="513"/>
        <v/>
      </c>
      <c r="O1739" s="71"/>
      <c r="P1739" s="303"/>
      <c r="Q1739" s="214">
        <f t="shared" si="517"/>
        <v>0</v>
      </c>
      <c r="R1739" s="71"/>
      <c r="S1739" s="308"/>
      <c r="T1739" s="308"/>
      <c r="U1739" s="308"/>
      <c r="V1739" s="79"/>
      <c r="W1739" s="303"/>
      <c r="X1739" s="303"/>
      <c r="Y1739" s="309">
        <f t="shared" si="514"/>
        <v>0</v>
      </c>
      <c r="Z1739" s="73" t="s">
        <v>169</v>
      </c>
      <c r="AA1739" s="73" t="s">
        <v>169</v>
      </c>
      <c r="AB1739" s="317"/>
      <c r="AC1739" s="73" t="s">
        <v>169</v>
      </c>
      <c r="AD1739" s="73" t="s">
        <v>169</v>
      </c>
      <c r="AE1739" s="317"/>
      <c r="AF1739" s="73" t="s">
        <v>169</v>
      </c>
      <c r="AG1739" s="73" t="s">
        <v>169</v>
      </c>
      <c r="AH1739" s="317"/>
      <c r="AI1739" s="88">
        <f t="shared" si="518"/>
        <v>0</v>
      </c>
      <c r="AJ1739" s="312">
        <f t="shared" si="519"/>
        <v>0</v>
      </c>
      <c r="AK1739" s="27">
        <f t="shared" si="520"/>
        <v>0</v>
      </c>
      <c r="AL1739" s="27">
        <f t="shared" si="521"/>
        <v>0</v>
      </c>
      <c r="AM1739" s="27">
        <f t="shared" si="522"/>
        <v>0</v>
      </c>
      <c r="AN1739" s="77">
        <f t="shared" si="515"/>
        <v>0</v>
      </c>
      <c r="AP1739" s="27">
        <f t="shared" si="523"/>
        <v>0</v>
      </c>
      <c r="AQ1739" s="207">
        <f t="shared" si="524"/>
        <v>0</v>
      </c>
      <c r="AR1739" s="27">
        <f t="shared" si="525"/>
        <v>0</v>
      </c>
      <c r="AS1739" s="27">
        <f t="shared" si="526"/>
        <v>0</v>
      </c>
      <c r="AT1739" s="27">
        <f t="shared" si="527"/>
        <v>0</v>
      </c>
      <c r="AU1739" s="27">
        <f t="shared" si="528"/>
        <v>0</v>
      </c>
      <c r="AV1739" s="27">
        <f t="shared" si="529"/>
        <v>0</v>
      </c>
      <c r="AW1739" s="27">
        <f t="shared" si="530"/>
        <v>0</v>
      </c>
    </row>
    <row r="1740" spans="1:49">
      <c r="A1740" s="78">
        <v>1729</v>
      </c>
      <c r="B1740" s="69" t="s">
        <v>328</v>
      </c>
      <c r="C1740" s="314"/>
      <c r="D1740" s="72"/>
      <c r="E1740" s="180"/>
      <c r="F1740" s="72"/>
      <c r="G1740" s="72"/>
      <c r="H1740" s="325">
        <f t="shared" ref="H1740:H1803" si="531">IFERROR(IF(B1740="โปรดเลือก",0,IF(B1740="ไม่เป็นสมาชิก กบข.",ROUND((DATEDIF(F1740,G1740,"Y")+DATEDIF(F1740,G1740,"Ym")/12)+I1740,0),AN1740)),0)</f>
        <v>0</v>
      </c>
      <c r="I1740" s="71"/>
      <c r="J1740" s="303"/>
      <c r="K1740" s="303"/>
      <c r="L1740" s="303"/>
      <c r="M1740" s="304">
        <f t="shared" si="516"/>
        <v>0</v>
      </c>
      <c r="N1740" s="326" t="str">
        <f t="shared" ref="N1740:N1803" si="532">IFERROR(IF(P1740&lt;&gt;0,0,IF(B1740="โปรดเลือก ","",(IF(B1740="ไม่เป็นสมาชิก กบข.",M1740*H1740/50,IF(B1740="เป็นสมาชิก กบข. ",(IF(M1740*H1740/50&gt;0.7*M1740,0.7*M1740,M1740*H1740/50))))))),0)</f>
        <v/>
      </c>
      <c r="O1740" s="71"/>
      <c r="P1740" s="303"/>
      <c r="Q1740" s="214">
        <f t="shared" si="517"/>
        <v>0</v>
      </c>
      <c r="R1740" s="71"/>
      <c r="S1740" s="308"/>
      <c r="T1740" s="308"/>
      <c r="U1740" s="308"/>
      <c r="V1740" s="79"/>
      <c r="W1740" s="303"/>
      <c r="X1740" s="303"/>
      <c r="Y1740" s="309">
        <f t="shared" ref="Y1740:Y1803" si="533">IF(B1740="โปรดเลือก ",0,IF(P1740&lt;&gt;0,P1740,IF(W1740&gt;0,W1740+X1740,(J1740+N1740)*12+O1740*12+P1740+S1740+T1740+U1740)))</f>
        <v>0</v>
      </c>
      <c r="Z1740" s="73" t="s">
        <v>169</v>
      </c>
      <c r="AA1740" s="73" t="s">
        <v>169</v>
      </c>
      <c r="AB1740" s="317"/>
      <c r="AC1740" s="73" t="s">
        <v>169</v>
      </c>
      <c r="AD1740" s="73" t="s">
        <v>169</v>
      </c>
      <c r="AE1740" s="317"/>
      <c r="AF1740" s="73" t="s">
        <v>169</v>
      </c>
      <c r="AG1740" s="73" t="s">
        <v>169</v>
      </c>
      <c r="AH1740" s="317"/>
      <c r="AI1740" s="88">
        <f t="shared" si="518"/>
        <v>0</v>
      </c>
      <c r="AJ1740" s="312">
        <f t="shared" si="519"/>
        <v>0</v>
      </c>
      <c r="AK1740" s="27">
        <f t="shared" si="520"/>
        <v>0</v>
      </c>
      <c r="AL1740" s="27">
        <f t="shared" si="521"/>
        <v>0</v>
      </c>
      <c r="AM1740" s="27">
        <f t="shared" si="522"/>
        <v>0</v>
      </c>
      <c r="AN1740" s="77">
        <f t="shared" si="515"/>
        <v>0</v>
      </c>
      <c r="AP1740" s="27">
        <f t="shared" si="523"/>
        <v>0</v>
      </c>
      <c r="AQ1740" s="207">
        <f t="shared" si="524"/>
        <v>0</v>
      </c>
      <c r="AR1740" s="27">
        <f t="shared" si="525"/>
        <v>0</v>
      </c>
      <c r="AS1740" s="27">
        <f t="shared" si="526"/>
        <v>0</v>
      </c>
      <c r="AT1740" s="27">
        <f t="shared" si="527"/>
        <v>0</v>
      </c>
      <c r="AU1740" s="27">
        <f t="shared" si="528"/>
        <v>0</v>
      </c>
      <c r="AV1740" s="27">
        <f t="shared" si="529"/>
        <v>0</v>
      </c>
      <c r="AW1740" s="27">
        <f t="shared" si="530"/>
        <v>0</v>
      </c>
    </row>
    <row r="1741" spans="1:49">
      <c r="A1741" s="78">
        <v>1730</v>
      </c>
      <c r="B1741" s="69" t="s">
        <v>328</v>
      </c>
      <c r="C1741" s="314"/>
      <c r="D1741" s="72"/>
      <c r="E1741" s="180"/>
      <c r="F1741" s="72"/>
      <c r="G1741" s="72"/>
      <c r="H1741" s="325">
        <f t="shared" si="531"/>
        <v>0</v>
      </c>
      <c r="I1741" s="71"/>
      <c r="J1741" s="303"/>
      <c r="K1741" s="303"/>
      <c r="L1741" s="303"/>
      <c r="M1741" s="304">
        <f t="shared" si="516"/>
        <v>0</v>
      </c>
      <c r="N1741" s="326" t="str">
        <f t="shared" si="532"/>
        <v/>
      </c>
      <c r="O1741" s="71"/>
      <c r="P1741" s="303"/>
      <c r="Q1741" s="214">
        <f t="shared" si="517"/>
        <v>0</v>
      </c>
      <c r="R1741" s="71"/>
      <c r="S1741" s="308"/>
      <c r="T1741" s="308"/>
      <c r="U1741" s="308"/>
      <c r="V1741" s="79"/>
      <c r="W1741" s="303"/>
      <c r="X1741" s="303"/>
      <c r="Y1741" s="309">
        <f t="shared" si="533"/>
        <v>0</v>
      </c>
      <c r="Z1741" s="73" t="s">
        <v>169</v>
      </c>
      <c r="AA1741" s="73" t="s">
        <v>169</v>
      </c>
      <c r="AB1741" s="317"/>
      <c r="AC1741" s="73" t="s">
        <v>169</v>
      </c>
      <c r="AD1741" s="73" t="s">
        <v>169</v>
      </c>
      <c r="AE1741" s="317"/>
      <c r="AF1741" s="73" t="s">
        <v>169</v>
      </c>
      <c r="AG1741" s="73" t="s">
        <v>169</v>
      </c>
      <c r="AH1741" s="317"/>
      <c r="AI1741" s="88">
        <f t="shared" si="518"/>
        <v>0</v>
      </c>
      <c r="AJ1741" s="312">
        <f t="shared" si="519"/>
        <v>0</v>
      </c>
      <c r="AK1741" s="27">
        <f t="shared" si="520"/>
        <v>0</v>
      </c>
      <c r="AL1741" s="27">
        <f t="shared" si="521"/>
        <v>0</v>
      </c>
      <c r="AM1741" s="27">
        <f t="shared" si="522"/>
        <v>0</v>
      </c>
      <c r="AN1741" s="77">
        <f t="shared" ref="AN1741:AN1804" si="534">IF(B1741="โปรดเลือก",0,IF(B1741="เป็นสมาชิก กบข. ",(AK1741/365)+(AL1741/12)+AM1741+I1741,ROUND((AK1741/365)+(AL1741/12)+AM1741,0)))</f>
        <v>0</v>
      </c>
      <c r="AP1741" s="27">
        <f t="shared" si="523"/>
        <v>0</v>
      </c>
      <c r="AQ1741" s="207">
        <f t="shared" si="524"/>
        <v>0</v>
      </c>
      <c r="AR1741" s="27">
        <f t="shared" si="525"/>
        <v>0</v>
      </c>
      <c r="AS1741" s="27">
        <f t="shared" si="526"/>
        <v>0</v>
      </c>
      <c r="AT1741" s="27">
        <f t="shared" si="527"/>
        <v>0</v>
      </c>
      <c r="AU1741" s="27">
        <f t="shared" si="528"/>
        <v>0</v>
      </c>
      <c r="AV1741" s="27">
        <f t="shared" si="529"/>
        <v>0</v>
      </c>
      <c r="AW1741" s="27">
        <f t="shared" si="530"/>
        <v>0</v>
      </c>
    </row>
    <row r="1742" spans="1:49">
      <c r="A1742" s="78">
        <v>1731</v>
      </c>
      <c r="B1742" s="69" t="s">
        <v>328</v>
      </c>
      <c r="C1742" s="314"/>
      <c r="D1742" s="72"/>
      <c r="E1742" s="180"/>
      <c r="F1742" s="72"/>
      <c r="G1742" s="72"/>
      <c r="H1742" s="325">
        <f t="shared" si="531"/>
        <v>0</v>
      </c>
      <c r="I1742" s="71"/>
      <c r="J1742" s="303"/>
      <c r="K1742" s="303"/>
      <c r="L1742" s="303"/>
      <c r="M1742" s="304">
        <f t="shared" si="516"/>
        <v>0</v>
      </c>
      <c r="N1742" s="326" t="str">
        <f t="shared" si="532"/>
        <v/>
      </c>
      <c r="O1742" s="71"/>
      <c r="P1742" s="303"/>
      <c r="Q1742" s="214">
        <f t="shared" si="517"/>
        <v>0</v>
      </c>
      <c r="R1742" s="71"/>
      <c r="S1742" s="308"/>
      <c r="T1742" s="308"/>
      <c r="U1742" s="308"/>
      <c r="V1742" s="79"/>
      <c r="W1742" s="303"/>
      <c r="X1742" s="303"/>
      <c r="Y1742" s="309">
        <f t="shared" si="533"/>
        <v>0</v>
      </c>
      <c r="Z1742" s="73" t="s">
        <v>169</v>
      </c>
      <c r="AA1742" s="73" t="s">
        <v>169</v>
      </c>
      <c r="AB1742" s="317"/>
      <c r="AC1742" s="73" t="s">
        <v>169</v>
      </c>
      <c r="AD1742" s="73" t="s">
        <v>169</v>
      </c>
      <c r="AE1742" s="317"/>
      <c r="AF1742" s="73" t="s">
        <v>169</v>
      </c>
      <c r="AG1742" s="73" t="s">
        <v>169</v>
      </c>
      <c r="AH1742" s="317"/>
      <c r="AI1742" s="88">
        <f t="shared" si="518"/>
        <v>0</v>
      </c>
      <c r="AJ1742" s="312">
        <f t="shared" si="519"/>
        <v>0</v>
      </c>
      <c r="AK1742" s="27">
        <f t="shared" si="520"/>
        <v>0</v>
      </c>
      <c r="AL1742" s="27">
        <f t="shared" si="521"/>
        <v>0</v>
      </c>
      <c r="AM1742" s="27">
        <f t="shared" si="522"/>
        <v>0</v>
      </c>
      <c r="AN1742" s="77">
        <f t="shared" si="534"/>
        <v>0</v>
      </c>
      <c r="AP1742" s="27">
        <f t="shared" si="523"/>
        <v>0</v>
      </c>
      <c r="AQ1742" s="207">
        <f t="shared" si="524"/>
        <v>0</v>
      </c>
      <c r="AR1742" s="27">
        <f t="shared" si="525"/>
        <v>0</v>
      </c>
      <c r="AS1742" s="27">
        <f t="shared" si="526"/>
        <v>0</v>
      </c>
      <c r="AT1742" s="27">
        <f t="shared" si="527"/>
        <v>0</v>
      </c>
      <c r="AU1742" s="27">
        <f t="shared" si="528"/>
        <v>0</v>
      </c>
      <c r="AV1742" s="27">
        <f t="shared" si="529"/>
        <v>0</v>
      </c>
      <c r="AW1742" s="27">
        <f t="shared" si="530"/>
        <v>0</v>
      </c>
    </row>
    <row r="1743" spans="1:49">
      <c r="A1743" s="78">
        <v>1732</v>
      </c>
      <c r="B1743" s="69" t="s">
        <v>328</v>
      </c>
      <c r="C1743" s="314"/>
      <c r="D1743" s="72"/>
      <c r="E1743" s="180"/>
      <c r="F1743" s="72"/>
      <c r="G1743" s="72"/>
      <c r="H1743" s="325">
        <f t="shared" si="531"/>
        <v>0</v>
      </c>
      <c r="I1743" s="71"/>
      <c r="J1743" s="303"/>
      <c r="K1743" s="303"/>
      <c r="L1743" s="303"/>
      <c r="M1743" s="304">
        <f t="shared" si="516"/>
        <v>0</v>
      </c>
      <c r="N1743" s="326" t="str">
        <f t="shared" si="532"/>
        <v/>
      </c>
      <c r="O1743" s="71"/>
      <c r="P1743" s="303"/>
      <c r="Q1743" s="214">
        <f t="shared" si="517"/>
        <v>0</v>
      </c>
      <c r="R1743" s="71"/>
      <c r="S1743" s="308"/>
      <c r="T1743" s="308"/>
      <c r="U1743" s="308"/>
      <c r="V1743" s="79"/>
      <c r="W1743" s="303"/>
      <c r="X1743" s="303"/>
      <c r="Y1743" s="309">
        <f t="shared" si="533"/>
        <v>0</v>
      </c>
      <c r="Z1743" s="73" t="s">
        <v>169</v>
      </c>
      <c r="AA1743" s="73" t="s">
        <v>169</v>
      </c>
      <c r="AB1743" s="317"/>
      <c r="AC1743" s="73" t="s">
        <v>169</v>
      </c>
      <c r="AD1743" s="73" t="s">
        <v>169</v>
      </c>
      <c r="AE1743" s="317"/>
      <c r="AF1743" s="73" t="s">
        <v>169</v>
      </c>
      <c r="AG1743" s="73" t="s">
        <v>169</v>
      </c>
      <c r="AH1743" s="317"/>
      <c r="AI1743" s="88">
        <f t="shared" si="518"/>
        <v>0</v>
      </c>
      <c r="AJ1743" s="312">
        <f t="shared" si="519"/>
        <v>0</v>
      </c>
      <c r="AK1743" s="27">
        <f t="shared" si="520"/>
        <v>0</v>
      </c>
      <c r="AL1743" s="27">
        <f t="shared" si="521"/>
        <v>0</v>
      </c>
      <c r="AM1743" s="27">
        <f t="shared" si="522"/>
        <v>0</v>
      </c>
      <c r="AN1743" s="77">
        <f t="shared" si="534"/>
        <v>0</v>
      </c>
      <c r="AP1743" s="27">
        <f t="shared" si="523"/>
        <v>0</v>
      </c>
      <c r="AQ1743" s="207">
        <f t="shared" si="524"/>
        <v>0</v>
      </c>
      <c r="AR1743" s="27">
        <f t="shared" si="525"/>
        <v>0</v>
      </c>
      <c r="AS1743" s="27">
        <f t="shared" si="526"/>
        <v>0</v>
      </c>
      <c r="AT1743" s="27">
        <f t="shared" si="527"/>
        <v>0</v>
      </c>
      <c r="AU1743" s="27">
        <f t="shared" si="528"/>
        <v>0</v>
      </c>
      <c r="AV1743" s="27">
        <f t="shared" si="529"/>
        <v>0</v>
      </c>
      <c r="AW1743" s="27">
        <f t="shared" si="530"/>
        <v>0</v>
      </c>
    </row>
    <row r="1744" spans="1:49">
      <c r="A1744" s="78">
        <v>1733</v>
      </c>
      <c r="B1744" s="69" t="s">
        <v>328</v>
      </c>
      <c r="C1744" s="314"/>
      <c r="D1744" s="72"/>
      <c r="E1744" s="180"/>
      <c r="F1744" s="72"/>
      <c r="G1744" s="72"/>
      <c r="H1744" s="325">
        <f t="shared" si="531"/>
        <v>0</v>
      </c>
      <c r="I1744" s="71"/>
      <c r="J1744" s="303"/>
      <c r="K1744" s="303"/>
      <c r="L1744" s="303"/>
      <c r="M1744" s="304">
        <f t="shared" si="516"/>
        <v>0</v>
      </c>
      <c r="N1744" s="326" t="str">
        <f t="shared" si="532"/>
        <v/>
      </c>
      <c r="O1744" s="71"/>
      <c r="P1744" s="303"/>
      <c r="Q1744" s="214">
        <f t="shared" si="517"/>
        <v>0</v>
      </c>
      <c r="R1744" s="71"/>
      <c r="S1744" s="308"/>
      <c r="T1744" s="308"/>
      <c r="U1744" s="308"/>
      <c r="V1744" s="79"/>
      <c r="W1744" s="303"/>
      <c r="X1744" s="303"/>
      <c r="Y1744" s="309">
        <f t="shared" si="533"/>
        <v>0</v>
      </c>
      <c r="Z1744" s="73" t="s">
        <v>169</v>
      </c>
      <c r="AA1744" s="73" t="s">
        <v>169</v>
      </c>
      <c r="AB1744" s="317"/>
      <c r="AC1744" s="73" t="s">
        <v>169</v>
      </c>
      <c r="AD1744" s="73" t="s">
        <v>169</v>
      </c>
      <c r="AE1744" s="317"/>
      <c r="AF1744" s="73" t="s">
        <v>169</v>
      </c>
      <c r="AG1744" s="73" t="s">
        <v>169</v>
      </c>
      <c r="AH1744" s="317"/>
      <c r="AI1744" s="88">
        <f t="shared" si="518"/>
        <v>0</v>
      </c>
      <c r="AJ1744" s="312">
        <f t="shared" si="519"/>
        <v>0</v>
      </c>
      <c r="AK1744" s="27">
        <f t="shared" si="520"/>
        <v>0</v>
      </c>
      <c r="AL1744" s="27">
        <f t="shared" si="521"/>
        <v>0</v>
      </c>
      <c r="AM1744" s="27">
        <f t="shared" si="522"/>
        <v>0</v>
      </c>
      <c r="AN1744" s="77">
        <f t="shared" si="534"/>
        <v>0</v>
      </c>
      <c r="AP1744" s="27">
        <f t="shared" si="523"/>
        <v>0</v>
      </c>
      <c r="AQ1744" s="207">
        <f t="shared" si="524"/>
        <v>0</v>
      </c>
      <c r="AR1744" s="27">
        <f t="shared" si="525"/>
        <v>0</v>
      </c>
      <c r="AS1744" s="27">
        <f t="shared" si="526"/>
        <v>0</v>
      </c>
      <c r="AT1744" s="27">
        <f t="shared" si="527"/>
        <v>0</v>
      </c>
      <c r="AU1744" s="27">
        <f t="shared" si="528"/>
        <v>0</v>
      </c>
      <c r="AV1744" s="27">
        <f t="shared" si="529"/>
        <v>0</v>
      </c>
      <c r="AW1744" s="27">
        <f t="shared" si="530"/>
        <v>0</v>
      </c>
    </row>
    <row r="1745" spans="1:49">
      <c r="A1745" s="78">
        <v>1734</v>
      </c>
      <c r="B1745" s="69" t="s">
        <v>328</v>
      </c>
      <c r="C1745" s="314"/>
      <c r="D1745" s="72"/>
      <c r="E1745" s="180"/>
      <c r="F1745" s="72"/>
      <c r="G1745" s="72"/>
      <c r="H1745" s="325">
        <f t="shared" si="531"/>
        <v>0</v>
      </c>
      <c r="I1745" s="71"/>
      <c r="J1745" s="303"/>
      <c r="K1745" s="303"/>
      <c r="L1745" s="303"/>
      <c r="M1745" s="304">
        <f t="shared" si="516"/>
        <v>0</v>
      </c>
      <c r="N1745" s="326" t="str">
        <f t="shared" si="532"/>
        <v/>
      </c>
      <c r="O1745" s="71"/>
      <c r="P1745" s="303"/>
      <c r="Q1745" s="214">
        <f t="shared" si="517"/>
        <v>0</v>
      </c>
      <c r="R1745" s="71"/>
      <c r="S1745" s="308"/>
      <c r="T1745" s="308"/>
      <c r="U1745" s="308"/>
      <c r="V1745" s="79"/>
      <c r="W1745" s="303"/>
      <c r="X1745" s="303"/>
      <c r="Y1745" s="309">
        <f t="shared" si="533"/>
        <v>0</v>
      </c>
      <c r="Z1745" s="73" t="s">
        <v>169</v>
      </c>
      <c r="AA1745" s="73" t="s">
        <v>169</v>
      </c>
      <c r="AB1745" s="317"/>
      <c r="AC1745" s="73" t="s">
        <v>169</v>
      </c>
      <c r="AD1745" s="73" t="s">
        <v>169</v>
      </c>
      <c r="AE1745" s="317"/>
      <c r="AF1745" s="73" t="s">
        <v>169</v>
      </c>
      <c r="AG1745" s="73" t="s">
        <v>169</v>
      </c>
      <c r="AH1745" s="317"/>
      <c r="AI1745" s="88">
        <f t="shared" si="518"/>
        <v>0</v>
      </c>
      <c r="AJ1745" s="312">
        <f t="shared" si="519"/>
        <v>0</v>
      </c>
      <c r="AK1745" s="27">
        <f t="shared" si="520"/>
        <v>0</v>
      </c>
      <c r="AL1745" s="27">
        <f t="shared" si="521"/>
        <v>0</v>
      </c>
      <c r="AM1745" s="27">
        <f t="shared" si="522"/>
        <v>0</v>
      </c>
      <c r="AN1745" s="77">
        <f t="shared" si="534"/>
        <v>0</v>
      </c>
      <c r="AP1745" s="27">
        <f t="shared" si="523"/>
        <v>0</v>
      </c>
      <c r="AQ1745" s="207">
        <f t="shared" si="524"/>
        <v>0</v>
      </c>
      <c r="AR1745" s="27">
        <f t="shared" si="525"/>
        <v>0</v>
      </c>
      <c r="AS1745" s="27">
        <f t="shared" si="526"/>
        <v>0</v>
      </c>
      <c r="AT1745" s="27">
        <f t="shared" si="527"/>
        <v>0</v>
      </c>
      <c r="AU1745" s="27">
        <f t="shared" si="528"/>
        <v>0</v>
      </c>
      <c r="AV1745" s="27">
        <f t="shared" si="529"/>
        <v>0</v>
      </c>
      <c r="AW1745" s="27">
        <f t="shared" si="530"/>
        <v>0</v>
      </c>
    </row>
    <row r="1746" spans="1:49">
      <c r="A1746" s="78">
        <v>1735</v>
      </c>
      <c r="B1746" s="69" t="s">
        <v>328</v>
      </c>
      <c r="C1746" s="314"/>
      <c r="D1746" s="72"/>
      <c r="E1746" s="180"/>
      <c r="F1746" s="72"/>
      <c r="G1746" s="72"/>
      <c r="H1746" s="325">
        <f t="shared" si="531"/>
        <v>0</v>
      </c>
      <c r="I1746" s="71"/>
      <c r="J1746" s="303"/>
      <c r="K1746" s="303"/>
      <c r="L1746" s="303"/>
      <c r="M1746" s="304">
        <f t="shared" si="516"/>
        <v>0</v>
      </c>
      <c r="N1746" s="326" t="str">
        <f t="shared" si="532"/>
        <v/>
      </c>
      <c r="O1746" s="71"/>
      <c r="P1746" s="303"/>
      <c r="Q1746" s="214">
        <f t="shared" si="517"/>
        <v>0</v>
      </c>
      <c r="R1746" s="71"/>
      <c r="S1746" s="308"/>
      <c r="T1746" s="308"/>
      <c r="U1746" s="308"/>
      <c r="V1746" s="79"/>
      <c r="W1746" s="303"/>
      <c r="X1746" s="303"/>
      <c r="Y1746" s="309">
        <f t="shared" si="533"/>
        <v>0</v>
      </c>
      <c r="Z1746" s="73" t="s">
        <v>169</v>
      </c>
      <c r="AA1746" s="73" t="s">
        <v>169</v>
      </c>
      <c r="AB1746" s="317"/>
      <c r="AC1746" s="73" t="s">
        <v>169</v>
      </c>
      <c r="AD1746" s="73" t="s">
        <v>169</v>
      </c>
      <c r="AE1746" s="317"/>
      <c r="AF1746" s="73" t="s">
        <v>169</v>
      </c>
      <c r="AG1746" s="73" t="s">
        <v>169</v>
      </c>
      <c r="AH1746" s="317"/>
      <c r="AI1746" s="88">
        <f t="shared" si="518"/>
        <v>0</v>
      </c>
      <c r="AJ1746" s="312">
        <f t="shared" si="519"/>
        <v>0</v>
      </c>
      <c r="AK1746" s="27">
        <f t="shared" si="520"/>
        <v>0</v>
      </c>
      <c r="AL1746" s="27">
        <f t="shared" si="521"/>
        <v>0</v>
      </c>
      <c r="AM1746" s="27">
        <f t="shared" si="522"/>
        <v>0</v>
      </c>
      <c r="AN1746" s="77">
        <f t="shared" si="534"/>
        <v>0</v>
      </c>
      <c r="AP1746" s="27">
        <f t="shared" si="523"/>
        <v>0</v>
      </c>
      <c r="AQ1746" s="207">
        <f t="shared" si="524"/>
        <v>0</v>
      </c>
      <c r="AR1746" s="27">
        <f t="shared" si="525"/>
        <v>0</v>
      </c>
      <c r="AS1746" s="27">
        <f t="shared" si="526"/>
        <v>0</v>
      </c>
      <c r="AT1746" s="27">
        <f t="shared" si="527"/>
        <v>0</v>
      </c>
      <c r="AU1746" s="27">
        <f t="shared" si="528"/>
        <v>0</v>
      </c>
      <c r="AV1746" s="27">
        <f t="shared" si="529"/>
        <v>0</v>
      </c>
      <c r="AW1746" s="27">
        <f t="shared" si="530"/>
        <v>0</v>
      </c>
    </row>
    <row r="1747" spans="1:49">
      <c r="A1747" s="78">
        <v>1736</v>
      </c>
      <c r="B1747" s="69" t="s">
        <v>328</v>
      </c>
      <c r="C1747" s="314"/>
      <c r="D1747" s="72"/>
      <c r="E1747" s="180"/>
      <c r="F1747" s="72"/>
      <c r="G1747" s="72"/>
      <c r="H1747" s="325">
        <f t="shared" si="531"/>
        <v>0</v>
      </c>
      <c r="I1747" s="71"/>
      <c r="J1747" s="303"/>
      <c r="K1747" s="303"/>
      <c r="L1747" s="303"/>
      <c r="M1747" s="304">
        <f t="shared" si="516"/>
        <v>0</v>
      </c>
      <c r="N1747" s="326" t="str">
        <f t="shared" si="532"/>
        <v/>
      </c>
      <c r="O1747" s="71"/>
      <c r="P1747" s="303"/>
      <c r="Q1747" s="214">
        <f t="shared" si="517"/>
        <v>0</v>
      </c>
      <c r="R1747" s="71"/>
      <c r="S1747" s="308"/>
      <c r="T1747" s="308"/>
      <c r="U1747" s="308"/>
      <c r="V1747" s="79"/>
      <c r="W1747" s="303"/>
      <c r="X1747" s="303"/>
      <c r="Y1747" s="309">
        <f t="shared" si="533"/>
        <v>0</v>
      </c>
      <c r="Z1747" s="73" t="s">
        <v>169</v>
      </c>
      <c r="AA1747" s="73" t="s">
        <v>169</v>
      </c>
      <c r="AB1747" s="317"/>
      <c r="AC1747" s="73" t="s">
        <v>169</v>
      </c>
      <c r="AD1747" s="73" t="s">
        <v>169</v>
      </c>
      <c r="AE1747" s="317"/>
      <c r="AF1747" s="73" t="s">
        <v>169</v>
      </c>
      <c r="AG1747" s="73" t="s">
        <v>169</v>
      </c>
      <c r="AH1747" s="317"/>
      <c r="AI1747" s="88">
        <f t="shared" si="518"/>
        <v>0</v>
      </c>
      <c r="AJ1747" s="312">
        <f t="shared" si="519"/>
        <v>0</v>
      </c>
      <c r="AK1747" s="27">
        <f t="shared" si="520"/>
        <v>0</v>
      </c>
      <c r="AL1747" s="27">
        <f t="shared" si="521"/>
        <v>0</v>
      </c>
      <c r="AM1747" s="27">
        <f t="shared" si="522"/>
        <v>0</v>
      </c>
      <c r="AN1747" s="77">
        <f t="shared" si="534"/>
        <v>0</v>
      </c>
      <c r="AP1747" s="27">
        <f t="shared" si="523"/>
        <v>0</v>
      </c>
      <c r="AQ1747" s="207">
        <f t="shared" si="524"/>
        <v>0</v>
      </c>
      <c r="AR1747" s="27">
        <f t="shared" si="525"/>
        <v>0</v>
      </c>
      <c r="AS1747" s="27">
        <f t="shared" si="526"/>
        <v>0</v>
      </c>
      <c r="AT1747" s="27">
        <f t="shared" si="527"/>
        <v>0</v>
      </c>
      <c r="AU1747" s="27">
        <f t="shared" si="528"/>
        <v>0</v>
      </c>
      <c r="AV1747" s="27">
        <f t="shared" si="529"/>
        <v>0</v>
      </c>
      <c r="AW1747" s="27">
        <f t="shared" si="530"/>
        <v>0</v>
      </c>
    </row>
    <row r="1748" spans="1:49">
      <c r="A1748" s="78">
        <v>1737</v>
      </c>
      <c r="B1748" s="69" t="s">
        <v>328</v>
      </c>
      <c r="C1748" s="314"/>
      <c r="D1748" s="72"/>
      <c r="E1748" s="180"/>
      <c r="F1748" s="72"/>
      <c r="G1748" s="72"/>
      <c r="H1748" s="325">
        <f t="shared" si="531"/>
        <v>0</v>
      </c>
      <c r="I1748" s="71"/>
      <c r="J1748" s="303"/>
      <c r="K1748" s="303"/>
      <c r="L1748" s="303"/>
      <c r="M1748" s="304">
        <f t="shared" si="516"/>
        <v>0</v>
      </c>
      <c r="N1748" s="326" t="str">
        <f t="shared" si="532"/>
        <v/>
      </c>
      <c r="O1748" s="71"/>
      <c r="P1748" s="303"/>
      <c r="Q1748" s="214">
        <f t="shared" si="517"/>
        <v>0</v>
      </c>
      <c r="R1748" s="71"/>
      <c r="S1748" s="308"/>
      <c r="T1748" s="308"/>
      <c r="U1748" s="308"/>
      <c r="V1748" s="79"/>
      <c r="W1748" s="303"/>
      <c r="X1748" s="303"/>
      <c r="Y1748" s="309">
        <f t="shared" si="533"/>
        <v>0</v>
      </c>
      <c r="Z1748" s="73" t="s">
        <v>169</v>
      </c>
      <c r="AA1748" s="73" t="s">
        <v>169</v>
      </c>
      <c r="AB1748" s="317"/>
      <c r="AC1748" s="73" t="s">
        <v>169</v>
      </c>
      <c r="AD1748" s="73" t="s">
        <v>169</v>
      </c>
      <c r="AE1748" s="317"/>
      <c r="AF1748" s="73" t="s">
        <v>169</v>
      </c>
      <c r="AG1748" s="73" t="s">
        <v>169</v>
      </c>
      <c r="AH1748" s="317"/>
      <c r="AI1748" s="88">
        <f t="shared" si="518"/>
        <v>0</v>
      </c>
      <c r="AJ1748" s="312">
        <f t="shared" si="519"/>
        <v>0</v>
      </c>
      <c r="AK1748" s="27">
        <f t="shared" si="520"/>
        <v>0</v>
      </c>
      <c r="AL1748" s="27">
        <f t="shared" si="521"/>
        <v>0</v>
      </c>
      <c r="AM1748" s="27">
        <f t="shared" si="522"/>
        <v>0</v>
      </c>
      <c r="AN1748" s="77">
        <f t="shared" si="534"/>
        <v>0</v>
      </c>
      <c r="AP1748" s="27">
        <f t="shared" si="523"/>
        <v>0</v>
      </c>
      <c r="AQ1748" s="207">
        <f t="shared" si="524"/>
        <v>0</v>
      </c>
      <c r="AR1748" s="27">
        <f t="shared" si="525"/>
        <v>0</v>
      </c>
      <c r="AS1748" s="27">
        <f t="shared" si="526"/>
        <v>0</v>
      </c>
      <c r="AT1748" s="27">
        <f t="shared" si="527"/>
        <v>0</v>
      </c>
      <c r="AU1748" s="27">
        <f t="shared" si="528"/>
        <v>0</v>
      </c>
      <c r="AV1748" s="27">
        <f t="shared" si="529"/>
        <v>0</v>
      </c>
      <c r="AW1748" s="27">
        <f t="shared" si="530"/>
        <v>0</v>
      </c>
    </row>
    <row r="1749" spans="1:49">
      <c r="A1749" s="78">
        <v>1738</v>
      </c>
      <c r="B1749" s="69" t="s">
        <v>328</v>
      </c>
      <c r="C1749" s="314"/>
      <c r="D1749" s="72"/>
      <c r="E1749" s="180"/>
      <c r="F1749" s="72"/>
      <c r="G1749" s="72"/>
      <c r="H1749" s="325">
        <f t="shared" si="531"/>
        <v>0</v>
      </c>
      <c r="I1749" s="71"/>
      <c r="J1749" s="303"/>
      <c r="K1749" s="303"/>
      <c r="L1749" s="303"/>
      <c r="M1749" s="304">
        <f t="shared" si="516"/>
        <v>0</v>
      </c>
      <c r="N1749" s="326" t="str">
        <f t="shared" si="532"/>
        <v/>
      </c>
      <c r="O1749" s="71"/>
      <c r="P1749" s="303"/>
      <c r="Q1749" s="214">
        <f t="shared" si="517"/>
        <v>0</v>
      </c>
      <c r="R1749" s="71"/>
      <c r="S1749" s="308"/>
      <c r="T1749" s="308"/>
      <c r="U1749" s="308"/>
      <c r="V1749" s="79"/>
      <c r="W1749" s="303"/>
      <c r="X1749" s="303"/>
      <c r="Y1749" s="309">
        <f t="shared" si="533"/>
        <v>0</v>
      </c>
      <c r="Z1749" s="73" t="s">
        <v>169</v>
      </c>
      <c r="AA1749" s="73" t="s">
        <v>169</v>
      </c>
      <c r="AB1749" s="317"/>
      <c r="AC1749" s="73" t="s">
        <v>169</v>
      </c>
      <c r="AD1749" s="73" t="s">
        <v>169</v>
      </c>
      <c r="AE1749" s="317"/>
      <c r="AF1749" s="73" t="s">
        <v>169</v>
      </c>
      <c r="AG1749" s="73" t="s">
        <v>169</v>
      </c>
      <c r="AH1749" s="317"/>
      <c r="AI1749" s="88">
        <f t="shared" si="518"/>
        <v>0</v>
      </c>
      <c r="AJ1749" s="312">
        <f t="shared" si="519"/>
        <v>0</v>
      </c>
      <c r="AK1749" s="27">
        <f t="shared" si="520"/>
        <v>0</v>
      </c>
      <c r="AL1749" s="27">
        <f t="shared" si="521"/>
        <v>0</v>
      </c>
      <c r="AM1749" s="27">
        <f t="shared" si="522"/>
        <v>0</v>
      </c>
      <c r="AN1749" s="77">
        <f t="shared" si="534"/>
        <v>0</v>
      </c>
      <c r="AP1749" s="27">
        <f t="shared" si="523"/>
        <v>0</v>
      </c>
      <c r="AQ1749" s="207">
        <f t="shared" si="524"/>
        <v>0</v>
      </c>
      <c r="AR1749" s="27">
        <f t="shared" si="525"/>
        <v>0</v>
      </c>
      <c r="AS1749" s="27">
        <f t="shared" si="526"/>
        <v>0</v>
      </c>
      <c r="AT1749" s="27">
        <f t="shared" si="527"/>
        <v>0</v>
      </c>
      <c r="AU1749" s="27">
        <f t="shared" si="528"/>
        <v>0</v>
      </c>
      <c r="AV1749" s="27">
        <f t="shared" si="529"/>
        <v>0</v>
      </c>
      <c r="AW1749" s="27">
        <f t="shared" si="530"/>
        <v>0</v>
      </c>
    </row>
    <row r="1750" spans="1:49">
      <c r="A1750" s="78">
        <v>1739</v>
      </c>
      <c r="B1750" s="69" t="s">
        <v>328</v>
      </c>
      <c r="C1750" s="314"/>
      <c r="D1750" s="72"/>
      <c r="E1750" s="180"/>
      <c r="F1750" s="72"/>
      <c r="G1750" s="72"/>
      <c r="H1750" s="325">
        <f t="shared" si="531"/>
        <v>0</v>
      </c>
      <c r="I1750" s="71"/>
      <c r="J1750" s="303"/>
      <c r="K1750" s="303"/>
      <c r="L1750" s="303"/>
      <c r="M1750" s="304">
        <f t="shared" si="516"/>
        <v>0</v>
      </c>
      <c r="N1750" s="326" t="str">
        <f t="shared" si="532"/>
        <v/>
      </c>
      <c r="O1750" s="71"/>
      <c r="P1750" s="303"/>
      <c r="Q1750" s="214">
        <f t="shared" si="517"/>
        <v>0</v>
      </c>
      <c r="R1750" s="71"/>
      <c r="S1750" s="308"/>
      <c r="T1750" s="308"/>
      <c r="U1750" s="308"/>
      <c r="V1750" s="79"/>
      <c r="W1750" s="303"/>
      <c r="X1750" s="303"/>
      <c r="Y1750" s="309">
        <f t="shared" si="533"/>
        <v>0</v>
      </c>
      <c r="Z1750" s="73" t="s">
        <v>169</v>
      </c>
      <c r="AA1750" s="73" t="s">
        <v>169</v>
      </c>
      <c r="AB1750" s="317"/>
      <c r="AC1750" s="73" t="s">
        <v>169</v>
      </c>
      <c r="AD1750" s="73" t="s">
        <v>169</v>
      </c>
      <c r="AE1750" s="317"/>
      <c r="AF1750" s="73" t="s">
        <v>169</v>
      </c>
      <c r="AG1750" s="73" t="s">
        <v>169</v>
      </c>
      <c r="AH1750" s="317"/>
      <c r="AI1750" s="88">
        <f t="shared" si="518"/>
        <v>0</v>
      </c>
      <c r="AJ1750" s="312">
        <f t="shared" si="519"/>
        <v>0</v>
      </c>
      <c r="AK1750" s="27">
        <f t="shared" si="520"/>
        <v>0</v>
      </c>
      <c r="AL1750" s="27">
        <f t="shared" si="521"/>
        <v>0</v>
      </c>
      <c r="AM1750" s="27">
        <f t="shared" si="522"/>
        <v>0</v>
      </c>
      <c r="AN1750" s="77">
        <f t="shared" si="534"/>
        <v>0</v>
      </c>
      <c r="AP1750" s="27">
        <f t="shared" si="523"/>
        <v>0</v>
      </c>
      <c r="AQ1750" s="207">
        <f t="shared" si="524"/>
        <v>0</v>
      </c>
      <c r="AR1750" s="27">
        <f t="shared" si="525"/>
        <v>0</v>
      </c>
      <c r="AS1750" s="27">
        <f t="shared" si="526"/>
        <v>0</v>
      </c>
      <c r="AT1750" s="27">
        <f t="shared" si="527"/>
        <v>0</v>
      </c>
      <c r="AU1750" s="27">
        <f t="shared" si="528"/>
        <v>0</v>
      </c>
      <c r="AV1750" s="27">
        <f t="shared" si="529"/>
        <v>0</v>
      </c>
      <c r="AW1750" s="27">
        <f t="shared" si="530"/>
        <v>0</v>
      </c>
    </row>
    <row r="1751" spans="1:49">
      <c r="A1751" s="78">
        <v>1740</v>
      </c>
      <c r="B1751" s="69" t="s">
        <v>328</v>
      </c>
      <c r="C1751" s="314"/>
      <c r="D1751" s="72"/>
      <c r="E1751" s="180"/>
      <c r="F1751" s="72"/>
      <c r="G1751" s="72"/>
      <c r="H1751" s="325">
        <f t="shared" si="531"/>
        <v>0</v>
      </c>
      <c r="I1751" s="71"/>
      <c r="J1751" s="303"/>
      <c r="K1751" s="303"/>
      <c r="L1751" s="303"/>
      <c r="M1751" s="304">
        <f t="shared" si="516"/>
        <v>0</v>
      </c>
      <c r="N1751" s="326" t="str">
        <f t="shared" si="532"/>
        <v/>
      </c>
      <c r="O1751" s="71"/>
      <c r="P1751" s="303"/>
      <c r="Q1751" s="214">
        <f t="shared" si="517"/>
        <v>0</v>
      </c>
      <c r="R1751" s="71"/>
      <c r="S1751" s="308"/>
      <c r="T1751" s="308"/>
      <c r="U1751" s="308"/>
      <c r="V1751" s="79"/>
      <c r="W1751" s="303"/>
      <c r="X1751" s="303"/>
      <c r="Y1751" s="309">
        <f t="shared" si="533"/>
        <v>0</v>
      </c>
      <c r="Z1751" s="73" t="s">
        <v>169</v>
      </c>
      <c r="AA1751" s="73" t="s">
        <v>169</v>
      </c>
      <c r="AB1751" s="317"/>
      <c r="AC1751" s="73" t="s">
        <v>169</v>
      </c>
      <c r="AD1751" s="73" t="s">
        <v>169</v>
      </c>
      <c r="AE1751" s="317"/>
      <c r="AF1751" s="73" t="s">
        <v>169</v>
      </c>
      <c r="AG1751" s="73" t="s">
        <v>169</v>
      </c>
      <c r="AH1751" s="317"/>
      <c r="AI1751" s="88">
        <f t="shared" si="518"/>
        <v>0</v>
      </c>
      <c r="AJ1751" s="312">
        <f t="shared" si="519"/>
        <v>0</v>
      </c>
      <c r="AK1751" s="27">
        <f t="shared" si="520"/>
        <v>0</v>
      </c>
      <c r="AL1751" s="27">
        <f t="shared" si="521"/>
        <v>0</v>
      </c>
      <c r="AM1751" s="27">
        <f t="shared" si="522"/>
        <v>0</v>
      </c>
      <c r="AN1751" s="77">
        <f t="shared" si="534"/>
        <v>0</v>
      </c>
      <c r="AP1751" s="27">
        <f t="shared" si="523"/>
        <v>0</v>
      </c>
      <c r="AQ1751" s="207">
        <f t="shared" si="524"/>
        <v>0</v>
      </c>
      <c r="AR1751" s="27">
        <f t="shared" si="525"/>
        <v>0</v>
      </c>
      <c r="AS1751" s="27">
        <f t="shared" si="526"/>
        <v>0</v>
      </c>
      <c r="AT1751" s="27">
        <f t="shared" si="527"/>
        <v>0</v>
      </c>
      <c r="AU1751" s="27">
        <f t="shared" si="528"/>
        <v>0</v>
      </c>
      <c r="AV1751" s="27">
        <f t="shared" si="529"/>
        <v>0</v>
      </c>
      <c r="AW1751" s="27">
        <f t="shared" si="530"/>
        <v>0</v>
      </c>
    </row>
    <row r="1752" spans="1:49">
      <c r="A1752" s="78">
        <v>1741</v>
      </c>
      <c r="B1752" s="69" t="s">
        <v>328</v>
      </c>
      <c r="C1752" s="314"/>
      <c r="D1752" s="72"/>
      <c r="E1752" s="180"/>
      <c r="F1752" s="72"/>
      <c r="G1752" s="72"/>
      <c r="H1752" s="325">
        <f t="shared" si="531"/>
        <v>0</v>
      </c>
      <c r="I1752" s="71"/>
      <c r="J1752" s="303"/>
      <c r="K1752" s="303"/>
      <c r="L1752" s="303"/>
      <c r="M1752" s="304">
        <f t="shared" si="516"/>
        <v>0</v>
      </c>
      <c r="N1752" s="326" t="str">
        <f t="shared" si="532"/>
        <v/>
      </c>
      <c r="O1752" s="71"/>
      <c r="P1752" s="303"/>
      <c r="Q1752" s="214">
        <f t="shared" si="517"/>
        <v>0</v>
      </c>
      <c r="R1752" s="71"/>
      <c r="S1752" s="308"/>
      <c r="T1752" s="308"/>
      <c r="U1752" s="308"/>
      <c r="V1752" s="79"/>
      <c r="W1752" s="303"/>
      <c r="X1752" s="303"/>
      <c r="Y1752" s="309">
        <f t="shared" si="533"/>
        <v>0</v>
      </c>
      <c r="Z1752" s="73" t="s">
        <v>169</v>
      </c>
      <c r="AA1752" s="73" t="s">
        <v>169</v>
      </c>
      <c r="AB1752" s="317"/>
      <c r="AC1752" s="73" t="s">
        <v>169</v>
      </c>
      <c r="AD1752" s="73" t="s">
        <v>169</v>
      </c>
      <c r="AE1752" s="317"/>
      <c r="AF1752" s="73" t="s">
        <v>169</v>
      </c>
      <c r="AG1752" s="73" t="s">
        <v>169</v>
      </c>
      <c r="AH1752" s="317"/>
      <c r="AI1752" s="88">
        <f t="shared" si="518"/>
        <v>0</v>
      </c>
      <c r="AJ1752" s="312">
        <f t="shared" si="519"/>
        <v>0</v>
      </c>
      <c r="AK1752" s="27">
        <f t="shared" si="520"/>
        <v>0</v>
      </c>
      <c r="AL1752" s="27">
        <f t="shared" si="521"/>
        <v>0</v>
      </c>
      <c r="AM1752" s="27">
        <f t="shared" si="522"/>
        <v>0</v>
      </c>
      <c r="AN1752" s="77">
        <f t="shared" si="534"/>
        <v>0</v>
      </c>
      <c r="AP1752" s="27">
        <f t="shared" si="523"/>
        <v>0</v>
      </c>
      <c r="AQ1752" s="207">
        <f t="shared" si="524"/>
        <v>0</v>
      </c>
      <c r="AR1752" s="27">
        <f t="shared" si="525"/>
        <v>0</v>
      </c>
      <c r="AS1752" s="27">
        <f t="shared" si="526"/>
        <v>0</v>
      </c>
      <c r="AT1752" s="27">
        <f t="shared" si="527"/>
        <v>0</v>
      </c>
      <c r="AU1752" s="27">
        <f t="shared" si="528"/>
        <v>0</v>
      </c>
      <c r="AV1752" s="27">
        <f t="shared" si="529"/>
        <v>0</v>
      </c>
      <c r="AW1752" s="27">
        <f t="shared" si="530"/>
        <v>0</v>
      </c>
    </row>
    <row r="1753" spans="1:49">
      <c r="A1753" s="78">
        <v>1742</v>
      </c>
      <c r="B1753" s="69" t="s">
        <v>328</v>
      </c>
      <c r="C1753" s="314"/>
      <c r="D1753" s="72"/>
      <c r="E1753" s="180"/>
      <c r="F1753" s="72"/>
      <c r="G1753" s="72"/>
      <c r="H1753" s="325">
        <f t="shared" si="531"/>
        <v>0</v>
      </c>
      <c r="I1753" s="71"/>
      <c r="J1753" s="303"/>
      <c r="K1753" s="303"/>
      <c r="L1753" s="303"/>
      <c r="M1753" s="304">
        <f t="shared" si="516"/>
        <v>0</v>
      </c>
      <c r="N1753" s="326" t="str">
        <f t="shared" si="532"/>
        <v/>
      </c>
      <c r="O1753" s="71"/>
      <c r="P1753" s="303"/>
      <c r="Q1753" s="214">
        <f t="shared" si="517"/>
        <v>0</v>
      </c>
      <c r="R1753" s="71"/>
      <c r="S1753" s="308"/>
      <c r="T1753" s="308"/>
      <c r="U1753" s="308"/>
      <c r="V1753" s="79"/>
      <c r="W1753" s="303"/>
      <c r="X1753" s="303"/>
      <c r="Y1753" s="309">
        <f t="shared" si="533"/>
        <v>0</v>
      </c>
      <c r="Z1753" s="73" t="s">
        <v>169</v>
      </c>
      <c r="AA1753" s="73" t="s">
        <v>169</v>
      </c>
      <c r="AB1753" s="317"/>
      <c r="AC1753" s="73" t="s">
        <v>169</v>
      </c>
      <c r="AD1753" s="73" t="s">
        <v>169</v>
      </c>
      <c r="AE1753" s="317"/>
      <c r="AF1753" s="73" t="s">
        <v>169</v>
      </c>
      <c r="AG1753" s="73" t="s">
        <v>169</v>
      </c>
      <c r="AH1753" s="317"/>
      <c r="AI1753" s="88">
        <f t="shared" si="518"/>
        <v>0</v>
      </c>
      <c r="AJ1753" s="312">
        <f t="shared" si="519"/>
        <v>0</v>
      </c>
      <c r="AK1753" s="27">
        <f t="shared" si="520"/>
        <v>0</v>
      </c>
      <c r="AL1753" s="27">
        <f t="shared" si="521"/>
        <v>0</v>
      </c>
      <c r="AM1753" s="27">
        <f t="shared" si="522"/>
        <v>0</v>
      </c>
      <c r="AN1753" s="77">
        <f t="shared" si="534"/>
        <v>0</v>
      </c>
      <c r="AP1753" s="27">
        <f t="shared" si="523"/>
        <v>0</v>
      </c>
      <c r="AQ1753" s="207">
        <f t="shared" si="524"/>
        <v>0</v>
      </c>
      <c r="AR1753" s="27">
        <f t="shared" si="525"/>
        <v>0</v>
      </c>
      <c r="AS1753" s="27">
        <f t="shared" si="526"/>
        <v>0</v>
      </c>
      <c r="AT1753" s="27">
        <f t="shared" si="527"/>
        <v>0</v>
      </c>
      <c r="AU1753" s="27">
        <f t="shared" si="528"/>
        <v>0</v>
      </c>
      <c r="AV1753" s="27">
        <f t="shared" si="529"/>
        <v>0</v>
      </c>
      <c r="AW1753" s="27">
        <f t="shared" si="530"/>
        <v>0</v>
      </c>
    </row>
    <row r="1754" spans="1:49">
      <c r="A1754" s="78">
        <v>1743</v>
      </c>
      <c r="B1754" s="69" t="s">
        <v>328</v>
      </c>
      <c r="C1754" s="314"/>
      <c r="D1754" s="72"/>
      <c r="E1754" s="180"/>
      <c r="F1754" s="72"/>
      <c r="G1754" s="72"/>
      <c r="H1754" s="325">
        <f t="shared" si="531"/>
        <v>0</v>
      </c>
      <c r="I1754" s="71"/>
      <c r="J1754" s="303"/>
      <c r="K1754" s="303"/>
      <c r="L1754" s="303"/>
      <c r="M1754" s="304">
        <f t="shared" si="516"/>
        <v>0</v>
      </c>
      <c r="N1754" s="326" t="str">
        <f t="shared" si="532"/>
        <v/>
      </c>
      <c r="O1754" s="71"/>
      <c r="P1754" s="303"/>
      <c r="Q1754" s="214">
        <f t="shared" si="517"/>
        <v>0</v>
      </c>
      <c r="R1754" s="71"/>
      <c r="S1754" s="308"/>
      <c r="T1754" s="308"/>
      <c r="U1754" s="308"/>
      <c r="V1754" s="79"/>
      <c r="W1754" s="303"/>
      <c r="X1754" s="303"/>
      <c r="Y1754" s="309">
        <f t="shared" si="533"/>
        <v>0</v>
      </c>
      <c r="Z1754" s="73" t="s">
        <v>169</v>
      </c>
      <c r="AA1754" s="73" t="s">
        <v>169</v>
      </c>
      <c r="AB1754" s="317"/>
      <c r="AC1754" s="73" t="s">
        <v>169</v>
      </c>
      <c r="AD1754" s="73" t="s">
        <v>169</v>
      </c>
      <c r="AE1754" s="317"/>
      <c r="AF1754" s="73" t="s">
        <v>169</v>
      </c>
      <c r="AG1754" s="73" t="s">
        <v>169</v>
      </c>
      <c r="AH1754" s="317"/>
      <c r="AI1754" s="88">
        <f t="shared" si="518"/>
        <v>0</v>
      </c>
      <c r="AJ1754" s="312">
        <f t="shared" si="519"/>
        <v>0</v>
      </c>
      <c r="AK1754" s="27">
        <f t="shared" si="520"/>
        <v>0</v>
      </c>
      <c r="AL1754" s="27">
        <f t="shared" si="521"/>
        <v>0</v>
      </c>
      <c r="AM1754" s="27">
        <f t="shared" si="522"/>
        <v>0</v>
      </c>
      <c r="AN1754" s="77">
        <f t="shared" si="534"/>
        <v>0</v>
      </c>
      <c r="AP1754" s="27">
        <f t="shared" si="523"/>
        <v>0</v>
      </c>
      <c r="AQ1754" s="207">
        <f t="shared" si="524"/>
        <v>0</v>
      </c>
      <c r="AR1754" s="27">
        <f t="shared" si="525"/>
        <v>0</v>
      </c>
      <c r="AS1754" s="27">
        <f t="shared" si="526"/>
        <v>0</v>
      </c>
      <c r="AT1754" s="27">
        <f t="shared" si="527"/>
        <v>0</v>
      </c>
      <c r="AU1754" s="27">
        <f t="shared" si="528"/>
        <v>0</v>
      </c>
      <c r="AV1754" s="27">
        <f t="shared" si="529"/>
        <v>0</v>
      </c>
      <c r="AW1754" s="27">
        <f t="shared" si="530"/>
        <v>0</v>
      </c>
    </row>
    <row r="1755" spans="1:49">
      <c r="A1755" s="78">
        <v>1744</v>
      </c>
      <c r="B1755" s="69" t="s">
        <v>328</v>
      </c>
      <c r="C1755" s="314"/>
      <c r="D1755" s="72"/>
      <c r="E1755" s="180"/>
      <c r="F1755" s="72"/>
      <c r="G1755" s="72"/>
      <c r="H1755" s="325">
        <f t="shared" si="531"/>
        <v>0</v>
      </c>
      <c r="I1755" s="71"/>
      <c r="J1755" s="303"/>
      <c r="K1755" s="303"/>
      <c r="L1755" s="303"/>
      <c r="M1755" s="304">
        <f t="shared" si="516"/>
        <v>0</v>
      </c>
      <c r="N1755" s="326" t="str">
        <f t="shared" si="532"/>
        <v/>
      </c>
      <c r="O1755" s="71"/>
      <c r="P1755" s="303"/>
      <c r="Q1755" s="214">
        <f t="shared" si="517"/>
        <v>0</v>
      </c>
      <c r="R1755" s="71"/>
      <c r="S1755" s="308"/>
      <c r="T1755" s="308"/>
      <c r="U1755" s="308"/>
      <c r="V1755" s="79"/>
      <c r="W1755" s="303"/>
      <c r="X1755" s="303"/>
      <c r="Y1755" s="309">
        <f t="shared" si="533"/>
        <v>0</v>
      </c>
      <c r="Z1755" s="73" t="s">
        <v>169</v>
      </c>
      <c r="AA1755" s="73" t="s">
        <v>169</v>
      </c>
      <c r="AB1755" s="317"/>
      <c r="AC1755" s="73" t="s">
        <v>169</v>
      </c>
      <c r="AD1755" s="73" t="s">
        <v>169</v>
      </c>
      <c r="AE1755" s="317"/>
      <c r="AF1755" s="73" t="s">
        <v>169</v>
      </c>
      <c r="AG1755" s="73" t="s">
        <v>169</v>
      </c>
      <c r="AH1755" s="317"/>
      <c r="AI1755" s="88">
        <f t="shared" si="518"/>
        <v>0</v>
      </c>
      <c r="AJ1755" s="312">
        <f t="shared" si="519"/>
        <v>0</v>
      </c>
      <c r="AK1755" s="27">
        <f t="shared" si="520"/>
        <v>0</v>
      </c>
      <c r="AL1755" s="27">
        <f t="shared" si="521"/>
        <v>0</v>
      </c>
      <c r="AM1755" s="27">
        <f t="shared" si="522"/>
        <v>0</v>
      </c>
      <c r="AN1755" s="77">
        <f t="shared" si="534"/>
        <v>0</v>
      </c>
      <c r="AP1755" s="27">
        <f t="shared" si="523"/>
        <v>0</v>
      </c>
      <c r="AQ1755" s="207">
        <f t="shared" si="524"/>
        <v>0</v>
      </c>
      <c r="AR1755" s="27">
        <f t="shared" si="525"/>
        <v>0</v>
      </c>
      <c r="AS1755" s="27">
        <f t="shared" si="526"/>
        <v>0</v>
      </c>
      <c r="AT1755" s="27">
        <f t="shared" si="527"/>
        <v>0</v>
      </c>
      <c r="AU1755" s="27">
        <f t="shared" si="528"/>
        <v>0</v>
      </c>
      <c r="AV1755" s="27">
        <f t="shared" si="529"/>
        <v>0</v>
      </c>
      <c r="AW1755" s="27">
        <f t="shared" si="530"/>
        <v>0</v>
      </c>
    </row>
    <row r="1756" spans="1:49">
      <c r="A1756" s="78">
        <v>1745</v>
      </c>
      <c r="B1756" s="69" t="s">
        <v>328</v>
      </c>
      <c r="C1756" s="314"/>
      <c r="D1756" s="72"/>
      <c r="E1756" s="180"/>
      <c r="F1756" s="72"/>
      <c r="G1756" s="72"/>
      <c r="H1756" s="325">
        <f t="shared" si="531"/>
        <v>0</v>
      </c>
      <c r="I1756" s="71"/>
      <c r="J1756" s="303"/>
      <c r="K1756" s="303"/>
      <c r="L1756" s="303"/>
      <c r="M1756" s="304">
        <f t="shared" si="516"/>
        <v>0</v>
      </c>
      <c r="N1756" s="326" t="str">
        <f t="shared" si="532"/>
        <v/>
      </c>
      <c r="O1756" s="71"/>
      <c r="P1756" s="303"/>
      <c r="Q1756" s="214">
        <f t="shared" si="517"/>
        <v>0</v>
      </c>
      <c r="R1756" s="71"/>
      <c r="S1756" s="308"/>
      <c r="T1756" s="308"/>
      <c r="U1756" s="308"/>
      <c r="V1756" s="79"/>
      <c r="W1756" s="303"/>
      <c r="X1756" s="303"/>
      <c r="Y1756" s="309">
        <f t="shared" si="533"/>
        <v>0</v>
      </c>
      <c r="Z1756" s="73" t="s">
        <v>169</v>
      </c>
      <c r="AA1756" s="73" t="s">
        <v>169</v>
      </c>
      <c r="AB1756" s="317"/>
      <c r="AC1756" s="73" t="s">
        <v>169</v>
      </c>
      <c r="AD1756" s="73" t="s">
        <v>169</v>
      </c>
      <c r="AE1756" s="317"/>
      <c r="AF1756" s="73" t="s">
        <v>169</v>
      </c>
      <c r="AG1756" s="73" t="s">
        <v>169</v>
      </c>
      <c r="AH1756" s="317"/>
      <c r="AI1756" s="88">
        <f t="shared" si="518"/>
        <v>0</v>
      </c>
      <c r="AJ1756" s="312">
        <f t="shared" si="519"/>
        <v>0</v>
      </c>
      <c r="AK1756" s="27">
        <f t="shared" si="520"/>
        <v>0</v>
      </c>
      <c r="AL1756" s="27">
        <f t="shared" si="521"/>
        <v>0</v>
      </c>
      <c r="AM1756" s="27">
        <f t="shared" si="522"/>
        <v>0</v>
      </c>
      <c r="AN1756" s="77">
        <f t="shared" si="534"/>
        <v>0</v>
      </c>
      <c r="AP1756" s="27">
        <f t="shared" si="523"/>
        <v>0</v>
      </c>
      <c r="AQ1756" s="207">
        <f t="shared" si="524"/>
        <v>0</v>
      </c>
      <c r="AR1756" s="27">
        <f t="shared" si="525"/>
        <v>0</v>
      </c>
      <c r="AS1756" s="27">
        <f t="shared" si="526"/>
        <v>0</v>
      </c>
      <c r="AT1756" s="27">
        <f t="shared" si="527"/>
        <v>0</v>
      </c>
      <c r="AU1756" s="27">
        <f t="shared" si="528"/>
        <v>0</v>
      </c>
      <c r="AV1756" s="27">
        <f t="shared" si="529"/>
        <v>0</v>
      </c>
      <c r="AW1756" s="27">
        <f t="shared" si="530"/>
        <v>0</v>
      </c>
    </row>
    <row r="1757" spans="1:49">
      <c r="A1757" s="78">
        <v>1746</v>
      </c>
      <c r="B1757" s="69" t="s">
        <v>328</v>
      </c>
      <c r="C1757" s="314"/>
      <c r="D1757" s="72"/>
      <c r="E1757" s="180"/>
      <c r="F1757" s="72"/>
      <c r="G1757" s="72"/>
      <c r="H1757" s="325">
        <f t="shared" si="531"/>
        <v>0</v>
      </c>
      <c r="I1757" s="71"/>
      <c r="J1757" s="303"/>
      <c r="K1757" s="303"/>
      <c r="L1757" s="303"/>
      <c r="M1757" s="304">
        <f t="shared" si="516"/>
        <v>0</v>
      </c>
      <c r="N1757" s="326" t="str">
        <f t="shared" si="532"/>
        <v/>
      </c>
      <c r="O1757" s="71"/>
      <c r="P1757" s="303"/>
      <c r="Q1757" s="214">
        <f t="shared" si="517"/>
        <v>0</v>
      </c>
      <c r="R1757" s="71"/>
      <c r="S1757" s="308"/>
      <c r="T1757" s="308"/>
      <c r="U1757" s="308"/>
      <c r="V1757" s="79"/>
      <c r="W1757" s="303"/>
      <c r="X1757" s="303"/>
      <c r="Y1757" s="309">
        <f t="shared" si="533"/>
        <v>0</v>
      </c>
      <c r="Z1757" s="73" t="s">
        <v>169</v>
      </c>
      <c r="AA1757" s="73" t="s">
        <v>169</v>
      </c>
      <c r="AB1757" s="317"/>
      <c r="AC1757" s="73" t="s">
        <v>169</v>
      </c>
      <c r="AD1757" s="73" t="s">
        <v>169</v>
      </c>
      <c r="AE1757" s="317"/>
      <c r="AF1757" s="73" t="s">
        <v>169</v>
      </c>
      <c r="AG1757" s="73" t="s">
        <v>169</v>
      </c>
      <c r="AH1757" s="317"/>
      <c r="AI1757" s="88">
        <f t="shared" si="518"/>
        <v>0</v>
      </c>
      <c r="AJ1757" s="312">
        <f t="shared" si="519"/>
        <v>0</v>
      </c>
      <c r="AK1757" s="27">
        <f t="shared" si="520"/>
        <v>0</v>
      </c>
      <c r="AL1757" s="27">
        <f t="shared" si="521"/>
        <v>0</v>
      </c>
      <c r="AM1757" s="27">
        <f t="shared" si="522"/>
        <v>0</v>
      </c>
      <c r="AN1757" s="77">
        <f t="shared" si="534"/>
        <v>0</v>
      </c>
      <c r="AP1757" s="27">
        <f t="shared" si="523"/>
        <v>0</v>
      </c>
      <c r="AQ1757" s="207">
        <f t="shared" si="524"/>
        <v>0</v>
      </c>
      <c r="AR1757" s="27">
        <f t="shared" si="525"/>
        <v>0</v>
      </c>
      <c r="AS1757" s="27">
        <f t="shared" si="526"/>
        <v>0</v>
      </c>
      <c r="AT1757" s="27">
        <f t="shared" si="527"/>
        <v>0</v>
      </c>
      <c r="AU1757" s="27">
        <f t="shared" si="528"/>
        <v>0</v>
      </c>
      <c r="AV1757" s="27">
        <f t="shared" si="529"/>
        <v>0</v>
      </c>
      <c r="AW1757" s="27">
        <f t="shared" si="530"/>
        <v>0</v>
      </c>
    </row>
    <row r="1758" spans="1:49">
      <c r="A1758" s="78">
        <v>1747</v>
      </c>
      <c r="B1758" s="69" t="s">
        <v>328</v>
      </c>
      <c r="C1758" s="314"/>
      <c r="D1758" s="72"/>
      <c r="E1758" s="180"/>
      <c r="F1758" s="72"/>
      <c r="G1758" s="72"/>
      <c r="H1758" s="325">
        <f t="shared" si="531"/>
        <v>0</v>
      </c>
      <c r="I1758" s="71"/>
      <c r="J1758" s="303"/>
      <c r="K1758" s="303"/>
      <c r="L1758" s="303"/>
      <c r="M1758" s="304">
        <f t="shared" si="516"/>
        <v>0</v>
      </c>
      <c r="N1758" s="326" t="str">
        <f t="shared" si="532"/>
        <v/>
      </c>
      <c r="O1758" s="71"/>
      <c r="P1758" s="303"/>
      <c r="Q1758" s="214">
        <f t="shared" si="517"/>
        <v>0</v>
      </c>
      <c r="R1758" s="71"/>
      <c r="S1758" s="308"/>
      <c r="T1758" s="308"/>
      <c r="U1758" s="308"/>
      <c r="V1758" s="79"/>
      <c r="W1758" s="303"/>
      <c r="X1758" s="303"/>
      <c r="Y1758" s="309">
        <f t="shared" si="533"/>
        <v>0</v>
      </c>
      <c r="Z1758" s="73" t="s">
        <v>169</v>
      </c>
      <c r="AA1758" s="73" t="s">
        <v>169</v>
      </c>
      <c r="AB1758" s="317"/>
      <c r="AC1758" s="73" t="s">
        <v>169</v>
      </c>
      <c r="AD1758" s="73" t="s">
        <v>169</v>
      </c>
      <c r="AE1758" s="317"/>
      <c r="AF1758" s="73" t="s">
        <v>169</v>
      </c>
      <c r="AG1758" s="73" t="s">
        <v>169</v>
      </c>
      <c r="AH1758" s="317"/>
      <c r="AI1758" s="88">
        <f t="shared" si="518"/>
        <v>0</v>
      </c>
      <c r="AJ1758" s="312">
        <f t="shared" si="519"/>
        <v>0</v>
      </c>
      <c r="AK1758" s="27">
        <f t="shared" si="520"/>
        <v>0</v>
      </c>
      <c r="AL1758" s="27">
        <f t="shared" si="521"/>
        <v>0</v>
      </c>
      <c r="AM1758" s="27">
        <f t="shared" si="522"/>
        <v>0</v>
      </c>
      <c r="AN1758" s="77">
        <f t="shared" si="534"/>
        <v>0</v>
      </c>
      <c r="AP1758" s="27">
        <f t="shared" si="523"/>
        <v>0</v>
      </c>
      <c r="AQ1758" s="207">
        <f t="shared" si="524"/>
        <v>0</v>
      </c>
      <c r="AR1758" s="27">
        <f t="shared" si="525"/>
        <v>0</v>
      </c>
      <c r="AS1758" s="27">
        <f t="shared" si="526"/>
        <v>0</v>
      </c>
      <c r="AT1758" s="27">
        <f t="shared" si="527"/>
        <v>0</v>
      </c>
      <c r="AU1758" s="27">
        <f t="shared" si="528"/>
        <v>0</v>
      </c>
      <c r="AV1758" s="27">
        <f t="shared" si="529"/>
        <v>0</v>
      </c>
      <c r="AW1758" s="27">
        <f t="shared" si="530"/>
        <v>0</v>
      </c>
    </row>
    <row r="1759" spans="1:49">
      <c r="A1759" s="78">
        <v>1748</v>
      </c>
      <c r="B1759" s="69" t="s">
        <v>328</v>
      </c>
      <c r="C1759" s="314"/>
      <c r="D1759" s="72"/>
      <c r="E1759" s="180"/>
      <c r="F1759" s="72"/>
      <c r="G1759" s="72"/>
      <c r="H1759" s="325">
        <f t="shared" si="531"/>
        <v>0</v>
      </c>
      <c r="I1759" s="71"/>
      <c r="J1759" s="303"/>
      <c r="K1759" s="303"/>
      <c r="L1759" s="303"/>
      <c r="M1759" s="304">
        <f t="shared" si="516"/>
        <v>0</v>
      </c>
      <c r="N1759" s="326" t="str">
        <f t="shared" si="532"/>
        <v/>
      </c>
      <c r="O1759" s="71"/>
      <c r="P1759" s="303"/>
      <c r="Q1759" s="214">
        <f t="shared" si="517"/>
        <v>0</v>
      </c>
      <c r="R1759" s="71"/>
      <c r="S1759" s="308"/>
      <c r="T1759" s="308"/>
      <c r="U1759" s="308"/>
      <c r="V1759" s="79"/>
      <c r="W1759" s="303"/>
      <c r="X1759" s="303"/>
      <c r="Y1759" s="309">
        <f t="shared" si="533"/>
        <v>0</v>
      </c>
      <c r="Z1759" s="73" t="s">
        <v>169</v>
      </c>
      <c r="AA1759" s="73" t="s">
        <v>169</v>
      </c>
      <c r="AB1759" s="317"/>
      <c r="AC1759" s="73" t="s">
        <v>169</v>
      </c>
      <c r="AD1759" s="73" t="s">
        <v>169</v>
      </c>
      <c r="AE1759" s="317"/>
      <c r="AF1759" s="73" t="s">
        <v>169</v>
      </c>
      <c r="AG1759" s="73" t="s">
        <v>169</v>
      </c>
      <c r="AH1759" s="317"/>
      <c r="AI1759" s="88">
        <f t="shared" si="518"/>
        <v>0</v>
      </c>
      <c r="AJ1759" s="312">
        <f t="shared" si="519"/>
        <v>0</v>
      </c>
      <c r="AK1759" s="27">
        <f t="shared" si="520"/>
        <v>0</v>
      </c>
      <c r="AL1759" s="27">
        <f t="shared" si="521"/>
        <v>0</v>
      </c>
      <c r="AM1759" s="27">
        <f t="shared" si="522"/>
        <v>0</v>
      </c>
      <c r="AN1759" s="77">
        <f t="shared" si="534"/>
        <v>0</v>
      </c>
      <c r="AP1759" s="27">
        <f t="shared" si="523"/>
        <v>0</v>
      </c>
      <c r="AQ1759" s="207">
        <f t="shared" si="524"/>
        <v>0</v>
      </c>
      <c r="AR1759" s="27">
        <f t="shared" si="525"/>
        <v>0</v>
      </c>
      <c r="AS1759" s="27">
        <f t="shared" si="526"/>
        <v>0</v>
      </c>
      <c r="AT1759" s="27">
        <f t="shared" si="527"/>
        <v>0</v>
      </c>
      <c r="AU1759" s="27">
        <f t="shared" si="528"/>
        <v>0</v>
      </c>
      <c r="AV1759" s="27">
        <f t="shared" si="529"/>
        <v>0</v>
      </c>
      <c r="AW1759" s="27">
        <f t="shared" si="530"/>
        <v>0</v>
      </c>
    </row>
    <row r="1760" spans="1:49">
      <c r="A1760" s="78">
        <v>1749</v>
      </c>
      <c r="B1760" s="69" t="s">
        <v>328</v>
      </c>
      <c r="C1760" s="314"/>
      <c r="D1760" s="72"/>
      <c r="E1760" s="180"/>
      <c r="F1760" s="72"/>
      <c r="G1760" s="72"/>
      <c r="H1760" s="325">
        <f t="shared" si="531"/>
        <v>0</v>
      </c>
      <c r="I1760" s="71"/>
      <c r="J1760" s="303"/>
      <c r="K1760" s="303"/>
      <c r="L1760" s="303"/>
      <c r="M1760" s="304">
        <f t="shared" si="516"/>
        <v>0</v>
      </c>
      <c r="N1760" s="326" t="str">
        <f t="shared" si="532"/>
        <v/>
      </c>
      <c r="O1760" s="71"/>
      <c r="P1760" s="303"/>
      <c r="Q1760" s="214">
        <f t="shared" si="517"/>
        <v>0</v>
      </c>
      <c r="R1760" s="71"/>
      <c r="S1760" s="308"/>
      <c r="T1760" s="308"/>
      <c r="U1760" s="308"/>
      <c r="V1760" s="79"/>
      <c r="W1760" s="303"/>
      <c r="X1760" s="303"/>
      <c r="Y1760" s="309">
        <f t="shared" si="533"/>
        <v>0</v>
      </c>
      <c r="Z1760" s="73" t="s">
        <v>169</v>
      </c>
      <c r="AA1760" s="73" t="s">
        <v>169</v>
      </c>
      <c r="AB1760" s="317"/>
      <c r="AC1760" s="73" t="s">
        <v>169</v>
      </c>
      <c r="AD1760" s="73" t="s">
        <v>169</v>
      </c>
      <c r="AE1760" s="317"/>
      <c r="AF1760" s="73" t="s">
        <v>169</v>
      </c>
      <c r="AG1760" s="73" t="s">
        <v>169</v>
      </c>
      <c r="AH1760" s="317"/>
      <c r="AI1760" s="88">
        <f t="shared" si="518"/>
        <v>0</v>
      </c>
      <c r="AJ1760" s="312">
        <f t="shared" si="519"/>
        <v>0</v>
      </c>
      <c r="AK1760" s="27">
        <f t="shared" si="520"/>
        <v>0</v>
      </c>
      <c r="AL1760" s="27">
        <f t="shared" si="521"/>
        <v>0</v>
      </c>
      <c r="AM1760" s="27">
        <f t="shared" si="522"/>
        <v>0</v>
      </c>
      <c r="AN1760" s="77">
        <f t="shared" si="534"/>
        <v>0</v>
      </c>
      <c r="AP1760" s="27">
        <f t="shared" si="523"/>
        <v>0</v>
      </c>
      <c r="AQ1760" s="207">
        <f t="shared" si="524"/>
        <v>0</v>
      </c>
      <c r="AR1760" s="27">
        <f t="shared" si="525"/>
        <v>0</v>
      </c>
      <c r="AS1760" s="27">
        <f t="shared" si="526"/>
        <v>0</v>
      </c>
      <c r="AT1760" s="27">
        <f t="shared" si="527"/>
        <v>0</v>
      </c>
      <c r="AU1760" s="27">
        <f t="shared" si="528"/>
        <v>0</v>
      </c>
      <c r="AV1760" s="27">
        <f t="shared" si="529"/>
        <v>0</v>
      </c>
      <c r="AW1760" s="27">
        <f t="shared" si="530"/>
        <v>0</v>
      </c>
    </row>
    <row r="1761" spans="1:49">
      <c r="A1761" s="78">
        <v>1750</v>
      </c>
      <c r="B1761" s="69" t="s">
        <v>328</v>
      </c>
      <c r="C1761" s="314"/>
      <c r="D1761" s="72"/>
      <c r="E1761" s="180"/>
      <c r="F1761" s="72"/>
      <c r="G1761" s="72"/>
      <c r="H1761" s="325">
        <f t="shared" si="531"/>
        <v>0</v>
      </c>
      <c r="I1761" s="71"/>
      <c r="J1761" s="303"/>
      <c r="K1761" s="303"/>
      <c r="L1761" s="303"/>
      <c r="M1761" s="304">
        <f t="shared" si="516"/>
        <v>0</v>
      </c>
      <c r="N1761" s="326" t="str">
        <f t="shared" si="532"/>
        <v/>
      </c>
      <c r="O1761" s="71"/>
      <c r="P1761" s="303"/>
      <c r="Q1761" s="214">
        <f t="shared" si="517"/>
        <v>0</v>
      </c>
      <c r="R1761" s="71"/>
      <c r="S1761" s="308"/>
      <c r="T1761" s="308"/>
      <c r="U1761" s="308"/>
      <c r="V1761" s="79"/>
      <c r="W1761" s="303"/>
      <c r="X1761" s="303"/>
      <c r="Y1761" s="309">
        <f t="shared" si="533"/>
        <v>0</v>
      </c>
      <c r="Z1761" s="73" t="s">
        <v>169</v>
      </c>
      <c r="AA1761" s="73" t="s">
        <v>169</v>
      </c>
      <c r="AB1761" s="317"/>
      <c r="AC1761" s="73" t="s">
        <v>169</v>
      </c>
      <c r="AD1761" s="73" t="s">
        <v>169</v>
      </c>
      <c r="AE1761" s="317"/>
      <c r="AF1761" s="73" t="s">
        <v>169</v>
      </c>
      <c r="AG1761" s="73" t="s">
        <v>169</v>
      </c>
      <c r="AH1761" s="317"/>
      <c r="AI1761" s="88">
        <f t="shared" si="518"/>
        <v>0</v>
      </c>
      <c r="AJ1761" s="312">
        <f t="shared" si="519"/>
        <v>0</v>
      </c>
      <c r="AK1761" s="27">
        <f t="shared" si="520"/>
        <v>0</v>
      </c>
      <c r="AL1761" s="27">
        <f t="shared" si="521"/>
        <v>0</v>
      </c>
      <c r="AM1761" s="27">
        <f t="shared" si="522"/>
        <v>0</v>
      </c>
      <c r="AN1761" s="77">
        <f t="shared" si="534"/>
        <v>0</v>
      </c>
      <c r="AP1761" s="27">
        <f t="shared" si="523"/>
        <v>0</v>
      </c>
      <c r="AQ1761" s="207">
        <f t="shared" si="524"/>
        <v>0</v>
      </c>
      <c r="AR1761" s="27">
        <f t="shared" si="525"/>
        <v>0</v>
      </c>
      <c r="AS1761" s="27">
        <f t="shared" si="526"/>
        <v>0</v>
      </c>
      <c r="AT1761" s="27">
        <f t="shared" si="527"/>
        <v>0</v>
      </c>
      <c r="AU1761" s="27">
        <f t="shared" si="528"/>
        <v>0</v>
      </c>
      <c r="AV1761" s="27">
        <f t="shared" si="529"/>
        <v>0</v>
      </c>
      <c r="AW1761" s="27">
        <f t="shared" si="530"/>
        <v>0</v>
      </c>
    </row>
    <row r="1762" spans="1:49">
      <c r="A1762" s="78">
        <v>1751</v>
      </c>
      <c r="B1762" s="69" t="s">
        <v>328</v>
      </c>
      <c r="C1762" s="314"/>
      <c r="D1762" s="72"/>
      <c r="E1762" s="180"/>
      <c r="F1762" s="72"/>
      <c r="G1762" s="72"/>
      <c r="H1762" s="325">
        <f t="shared" si="531"/>
        <v>0</v>
      </c>
      <c r="I1762" s="71"/>
      <c r="J1762" s="303"/>
      <c r="K1762" s="303"/>
      <c r="L1762" s="303"/>
      <c r="M1762" s="304">
        <f t="shared" si="516"/>
        <v>0</v>
      </c>
      <c r="N1762" s="326" t="str">
        <f t="shared" si="532"/>
        <v/>
      </c>
      <c r="O1762" s="71"/>
      <c r="P1762" s="303"/>
      <c r="Q1762" s="214">
        <f t="shared" si="517"/>
        <v>0</v>
      </c>
      <c r="R1762" s="71"/>
      <c r="S1762" s="308"/>
      <c r="T1762" s="308"/>
      <c r="U1762" s="308"/>
      <c r="V1762" s="79"/>
      <c r="W1762" s="303"/>
      <c r="X1762" s="303"/>
      <c r="Y1762" s="309">
        <f t="shared" si="533"/>
        <v>0</v>
      </c>
      <c r="Z1762" s="73" t="s">
        <v>169</v>
      </c>
      <c r="AA1762" s="73" t="s">
        <v>169</v>
      </c>
      <c r="AB1762" s="317"/>
      <c r="AC1762" s="73" t="s">
        <v>169</v>
      </c>
      <c r="AD1762" s="73" t="s">
        <v>169</v>
      </c>
      <c r="AE1762" s="317"/>
      <c r="AF1762" s="73" t="s">
        <v>169</v>
      </c>
      <c r="AG1762" s="73" t="s">
        <v>169</v>
      </c>
      <c r="AH1762" s="317"/>
      <c r="AI1762" s="88">
        <f t="shared" si="518"/>
        <v>0</v>
      </c>
      <c r="AJ1762" s="312">
        <f t="shared" si="519"/>
        <v>0</v>
      </c>
      <c r="AK1762" s="27">
        <f t="shared" si="520"/>
        <v>0</v>
      </c>
      <c r="AL1762" s="27">
        <f t="shared" si="521"/>
        <v>0</v>
      </c>
      <c r="AM1762" s="27">
        <f t="shared" si="522"/>
        <v>0</v>
      </c>
      <c r="AN1762" s="77">
        <f t="shared" si="534"/>
        <v>0</v>
      </c>
      <c r="AP1762" s="27">
        <f t="shared" si="523"/>
        <v>0</v>
      </c>
      <c r="AQ1762" s="207">
        <f t="shared" si="524"/>
        <v>0</v>
      </c>
      <c r="AR1762" s="27">
        <f t="shared" si="525"/>
        <v>0</v>
      </c>
      <c r="AS1762" s="27">
        <f t="shared" si="526"/>
        <v>0</v>
      </c>
      <c r="AT1762" s="27">
        <f t="shared" si="527"/>
        <v>0</v>
      </c>
      <c r="AU1762" s="27">
        <f t="shared" si="528"/>
        <v>0</v>
      </c>
      <c r="AV1762" s="27">
        <f t="shared" si="529"/>
        <v>0</v>
      </c>
      <c r="AW1762" s="27">
        <f t="shared" si="530"/>
        <v>0</v>
      </c>
    </row>
    <row r="1763" spans="1:49">
      <c r="A1763" s="78">
        <v>1752</v>
      </c>
      <c r="B1763" s="69" t="s">
        <v>328</v>
      </c>
      <c r="C1763" s="314"/>
      <c r="D1763" s="72"/>
      <c r="E1763" s="180"/>
      <c r="F1763" s="72"/>
      <c r="G1763" s="72"/>
      <c r="H1763" s="325">
        <f t="shared" si="531"/>
        <v>0</v>
      </c>
      <c r="I1763" s="71"/>
      <c r="J1763" s="303"/>
      <c r="K1763" s="303"/>
      <c r="L1763" s="303"/>
      <c r="M1763" s="304">
        <f t="shared" si="516"/>
        <v>0</v>
      </c>
      <c r="N1763" s="326" t="str">
        <f t="shared" si="532"/>
        <v/>
      </c>
      <c r="O1763" s="71"/>
      <c r="P1763" s="303"/>
      <c r="Q1763" s="214">
        <f t="shared" si="517"/>
        <v>0</v>
      </c>
      <c r="R1763" s="71"/>
      <c r="S1763" s="308"/>
      <c r="T1763" s="308"/>
      <c r="U1763" s="308"/>
      <c r="V1763" s="79"/>
      <c r="W1763" s="303"/>
      <c r="X1763" s="303"/>
      <c r="Y1763" s="309">
        <f t="shared" si="533"/>
        <v>0</v>
      </c>
      <c r="Z1763" s="73" t="s">
        <v>169</v>
      </c>
      <c r="AA1763" s="73" t="s">
        <v>169</v>
      </c>
      <c r="AB1763" s="317"/>
      <c r="AC1763" s="73" t="s">
        <v>169</v>
      </c>
      <c r="AD1763" s="73" t="s">
        <v>169</v>
      </c>
      <c r="AE1763" s="317"/>
      <c r="AF1763" s="73" t="s">
        <v>169</v>
      </c>
      <c r="AG1763" s="73" t="s">
        <v>169</v>
      </c>
      <c r="AH1763" s="317"/>
      <c r="AI1763" s="88">
        <f t="shared" si="518"/>
        <v>0</v>
      </c>
      <c r="AJ1763" s="312">
        <f t="shared" si="519"/>
        <v>0</v>
      </c>
      <c r="AK1763" s="27">
        <f t="shared" si="520"/>
        <v>0</v>
      </c>
      <c r="AL1763" s="27">
        <f t="shared" si="521"/>
        <v>0</v>
      </c>
      <c r="AM1763" s="27">
        <f t="shared" si="522"/>
        <v>0</v>
      </c>
      <c r="AN1763" s="77">
        <f t="shared" si="534"/>
        <v>0</v>
      </c>
      <c r="AP1763" s="27">
        <f t="shared" si="523"/>
        <v>0</v>
      </c>
      <c r="AQ1763" s="207">
        <f t="shared" si="524"/>
        <v>0</v>
      </c>
      <c r="AR1763" s="27">
        <f t="shared" si="525"/>
        <v>0</v>
      </c>
      <c r="AS1763" s="27">
        <f t="shared" si="526"/>
        <v>0</v>
      </c>
      <c r="AT1763" s="27">
        <f t="shared" si="527"/>
        <v>0</v>
      </c>
      <c r="AU1763" s="27">
        <f t="shared" si="528"/>
        <v>0</v>
      </c>
      <c r="AV1763" s="27">
        <f t="shared" si="529"/>
        <v>0</v>
      </c>
      <c r="AW1763" s="27">
        <f t="shared" si="530"/>
        <v>0</v>
      </c>
    </row>
    <row r="1764" spans="1:49">
      <c r="A1764" s="78">
        <v>1753</v>
      </c>
      <c r="B1764" s="69" t="s">
        <v>328</v>
      </c>
      <c r="C1764" s="314"/>
      <c r="D1764" s="72"/>
      <c r="E1764" s="180"/>
      <c r="F1764" s="72"/>
      <c r="G1764" s="72"/>
      <c r="H1764" s="325">
        <f t="shared" si="531"/>
        <v>0</v>
      </c>
      <c r="I1764" s="71"/>
      <c r="J1764" s="303"/>
      <c r="K1764" s="303"/>
      <c r="L1764" s="303"/>
      <c r="M1764" s="304">
        <f t="shared" si="516"/>
        <v>0</v>
      </c>
      <c r="N1764" s="326" t="str">
        <f t="shared" si="532"/>
        <v/>
      </c>
      <c r="O1764" s="71"/>
      <c r="P1764" s="303"/>
      <c r="Q1764" s="214">
        <f t="shared" si="517"/>
        <v>0</v>
      </c>
      <c r="R1764" s="71"/>
      <c r="S1764" s="308"/>
      <c r="T1764" s="308"/>
      <c r="U1764" s="308"/>
      <c r="V1764" s="79"/>
      <c r="W1764" s="303"/>
      <c r="X1764" s="303"/>
      <c r="Y1764" s="309">
        <f t="shared" si="533"/>
        <v>0</v>
      </c>
      <c r="Z1764" s="73" t="s">
        <v>169</v>
      </c>
      <c r="AA1764" s="73" t="s">
        <v>169</v>
      </c>
      <c r="AB1764" s="317"/>
      <c r="AC1764" s="73" t="s">
        <v>169</v>
      </c>
      <c r="AD1764" s="73" t="s">
        <v>169</v>
      </c>
      <c r="AE1764" s="317"/>
      <c r="AF1764" s="73" t="s">
        <v>169</v>
      </c>
      <c r="AG1764" s="73" t="s">
        <v>169</v>
      </c>
      <c r="AH1764" s="317"/>
      <c r="AI1764" s="88">
        <f t="shared" si="518"/>
        <v>0</v>
      </c>
      <c r="AJ1764" s="312">
        <f t="shared" si="519"/>
        <v>0</v>
      </c>
      <c r="AK1764" s="27">
        <f t="shared" si="520"/>
        <v>0</v>
      </c>
      <c r="AL1764" s="27">
        <f t="shared" si="521"/>
        <v>0</v>
      </c>
      <c r="AM1764" s="27">
        <f t="shared" si="522"/>
        <v>0</v>
      </c>
      <c r="AN1764" s="77">
        <f t="shared" si="534"/>
        <v>0</v>
      </c>
      <c r="AP1764" s="27">
        <f t="shared" si="523"/>
        <v>0</v>
      </c>
      <c r="AQ1764" s="207">
        <f t="shared" si="524"/>
        <v>0</v>
      </c>
      <c r="AR1764" s="27">
        <f t="shared" si="525"/>
        <v>0</v>
      </c>
      <c r="AS1764" s="27">
        <f t="shared" si="526"/>
        <v>0</v>
      </c>
      <c r="AT1764" s="27">
        <f t="shared" si="527"/>
        <v>0</v>
      </c>
      <c r="AU1764" s="27">
        <f t="shared" si="528"/>
        <v>0</v>
      </c>
      <c r="AV1764" s="27">
        <f t="shared" si="529"/>
        <v>0</v>
      </c>
      <c r="AW1764" s="27">
        <f t="shared" si="530"/>
        <v>0</v>
      </c>
    </row>
    <row r="1765" spans="1:49">
      <c r="A1765" s="78">
        <v>1754</v>
      </c>
      <c r="B1765" s="69" t="s">
        <v>328</v>
      </c>
      <c r="C1765" s="314"/>
      <c r="D1765" s="72"/>
      <c r="E1765" s="180"/>
      <c r="F1765" s="72"/>
      <c r="G1765" s="72"/>
      <c r="H1765" s="325">
        <f t="shared" si="531"/>
        <v>0</v>
      </c>
      <c r="I1765" s="71"/>
      <c r="J1765" s="303"/>
      <c r="K1765" s="303"/>
      <c r="L1765" s="303"/>
      <c r="M1765" s="304">
        <f t="shared" si="516"/>
        <v>0</v>
      </c>
      <c r="N1765" s="326" t="str">
        <f t="shared" si="532"/>
        <v/>
      </c>
      <c r="O1765" s="71"/>
      <c r="P1765" s="303"/>
      <c r="Q1765" s="214">
        <f t="shared" si="517"/>
        <v>0</v>
      </c>
      <c r="R1765" s="71"/>
      <c r="S1765" s="308"/>
      <c r="T1765" s="308"/>
      <c r="U1765" s="308"/>
      <c r="V1765" s="79"/>
      <c r="W1765" s="303"/>
      <c r="X1765" s="303"/>
      <c r="Y1765" s="309">
        <f t="shared" si="533"/>
        <v>0</v>
      </c>
      <c r="Z1765" s="73" t="s">
        <v>169</v>
      </c>
      <c r="AA1765" s="73" t="s">
        <v>169</v>
      </c>
      <c r="AB1765" s="317"/>
      <c r="AC1765" s="73" t="s">
        <v>169</v>
      </c>
      <c r="AD1765" s="73" t="s">
        <v>169</v>
      </c>
      <c r="AE1765" s="317"/>
      <c r="AF1765" s="73" t="s">
        <v>169</v>
      </c>
      <c r="AG1765" s="73" t="s">
        <v>169</v>
      </c>
      <c r="AH1765" s="317"/>
      <c r="AI1765" s="88">
        <f t="shared" si="518"/>
        <v>0</v>
      </c>
      <c r="AJ1765" s="312">
        <f t="shared" si="519"/>
        <v>0</v>
      </c>
      <c r="AK1765" s="27">
        <f t="shared" si="520"/>
        <v>0</v>
      </c>
      <c r="AL1765" s="27">
        <f t="shared" si="521"/>
        <v>0</v>
      </c>
      <c r="AM1765" s="27">
        <f t="shared" si="522"/>
        <v>0</v>
      </c>
      <c r="AN1765" s="77">
        <f t="shared" si="534"/>
        <v>0</v>
      </c>
      <c r="AP1765" s="27">
        <f t="shared" si="523"/>
        <v>0</v>
      </c>
      <c r="AQ1765" s="207">
        <f t="shared" si="524"/>
        <v>0</v>
      </c>
      <c r="AR1765" s="27">
        <f t="shared" si="525"/>
        <v>0</v>
      </c>
      <c r="AS1765" s="27">
        <f t="shared" si="526"/>
        <v>0</v>
      </c>
      <c r="AT1765" s="27">
        <f t="shared" si="527"/>
        <v>0</v>
      </c>
      <c r="AU1765" s="27">
        <f t="shared" si="528"/>
        <v>0</v>
      </c>
      <c r="AV1765" s="27">
        <f t="shared" si="529"/>
        <v>0</v>
      </c>
      <c r="AW1765" s="27">
        <f t="shared" si="530"/>
        <v>0</v>
      </c>
    </row>
    <row r="1766" spans="1:49">
      <c r="A1766" s="78">
        <v>1755</v>
      </c>
      <c r="B1766" s="69" t="s">
        <v>328</v>
      </c>
      <c r="C1766" s="314"/>
      <c r="D1766" s="72"/>
      <c r="E1766" s="180"/>
      <c r="F1766" s="72"/>
      <c r="G1766" s="72"/>
      <c r="H1766" s="325">
        <f t="shared" si="531"/>
        <v>0</v>
      </c>
      <c r="I1766" s="71"/>
      <c r="J1766" s="303"/>
      <c r="K1766" s="303"/>
      <c r="L1766" s="303"/>
      <c r="M1766" s="304">
        <f t="shared" si="516"/>
        <v>0</v>
      </c>
      <c r="N1766" s="326" t="str">
        <f t="shared" si="532"/>
        <v/>
      </c>
      <c r="O1766" s="71"/>
      <c r="P1766" s="303"/>
      <c r="Q1766" s="214">
        <f t="shared" si="517"/>
        <v>0</v>
      </c>
      <c r="R1766" s="71"/>
      <c r="S1766" s="308"/>
      <c r="T1766" s="308"/>
      <c r="U1766" s="308"/>
      <c r="V1766" s="79"/>
      <c r="W1766" s="303"/>
      <c r="X1766" s="303"/>
      <c r="Y1766" s="309">
        <f t="shared" si="533"/>
        <v>0</v>
      </c>
      <c r="Z1766" s="73" t="s">
        <v>169</v>
      </c>
      <c r="AA1766" s="73" t="s">
        <v>169</v>
      </c>
      <c r="AB1766" s="317"/>
      <c r="AC1766" s="73" t="s">
        <v>169</v>
      </c>
      <c r="AD1766" s="73" t="s">
        <v>169</v>
      </c>
      <c r="AE1766" s="317"/>
      <c r="AF1766" s="73" t="s">
        <v>169</v>
      </c>
      <c r="AG1766" s="73" t="s">
        <v>169</v>
      </c>
      <c r="AH1766" s="317"/>
      <c r="AI1766" s="88">
        <f t="shared" si="518"/>
        <v>0</v>
      </c>
      <c r="AJ1766" s="312">
        <f t="shared" si="519"/>
        <v>0</v>
      </c>
      <c r="AK1766" s="27">
        <f t="shared" si="520"/>
        <v>0</v>
      </c>
      <c r="AL1766" s="27">
        <f t="shared" si="521"/>
        <v>0</v>
      </c>
      <c r="AM1766" s="27">
        <f t="shared" si="522"/>
        <v>0</v>
      </c>
      <c r="AN1766" s="77">
        <f t="shared" si="534"/>
        <v>0</v>
      </c>
      <c r="AP1766" s="27">
        <f t="shared" si="523"/>
        <v>0</v>
      </c>
      <c r="AQ1766" s="207">
        <f t="shared" si="524"/>
        <v>0</v>
      </c>
      <c r="AR1766" s="27">
        <f t="shared" si="525"/>
        <v>0</v>
      </c>
      <c r="AS1766" s="27">
        <f t="shared" si="526"/>
        <v>0</v>
      </c>
      <c r="AT1766" s="27">
        <f t="shared" si="527"/>
        <v>0</v>
      </c>
      <c r="AU1766" s="27">
        <f t="shared" si="528"/>
        <v>0</v>
      </c>
      <c r="AV1766" s="27">
        <f t="shared" si="529"/>
        <v>0</v>
      </c>
      <c r="AW1766" s="27">
        <f t="shared" si="530"/>
        <v>0</v>
      </c>
    </row>
    <row r="1767" spans="1:49">
      <c r="A1767" s="78">
        <v>1756</v>
      </c>
      <c r="B1767" s="69" t="s">
        <v>328</v>
      </c>
      <c r="C1767" s="314"/>
      <c r="D1767" s="72"/>
      <c r="E1767" s="180"/>
      <c r="F1767" s="72"/>
      <c r="G1767" s="72"/>
      <c r="H1767" s="325">
        <f t="shared" si="531"/>
        <v>0</v>
      </c>
      <c r="I1767" s="71"/>
      <c r="J1767" s="303"/>
      <c r="K1767" s="303"/>
      <c r="L1767" s="303"/>
      <c r="M1767" s="304">
        <f t="shared" si="516"/>
        <v>0</v>
      </c>
      <c r="N1767" s="326" t="str">
        <f t="shared" si="532"/>
        <v/>
      </c>
      <c r="O1767" s="71"/>
      <c r="P1767" s="303"/>
      <c r="Q1767" s="214">
        <f t="shared" si="517"/>
        <v>0</v>
      </c>
      <c r="R1767" s="71"/>
      <c r="S1767" s="308"/>
      <c r="T1767" s="308"/>
      <c r="U1767" s="308"/>
      <c r="V1767" s="79"/>
      <c r="W1767" s="303"/>
      <c r="X1767" s="303"/>
      <c r="Y1767" s="309">
        <f t="shared" si="533"/>
        <v>0</v>
      </c>
      <c r="Z1767" s="73" t="s">
        <v>169</v>
      </c>
      <c r="AA1767" s="73" t="s">
        <v>169</v>
      </c>
      <c r="AB1767" s="317"/>
      <c r="AC1767" s="73" t="s">
        <v>169</v>
      </c>
      <c r="AD1767" s="73" t="s">
        <v>169</v>
      </c>
      <c r="AE1767" s="317"/>
      <c r="AF1767" s="73" t="s">
        <v>169</v>
      </c>
      <c r="AG1767" s="73" t="s">
        <v>169</v>
      </c>
      <c r="AH1767" s="317"/>
      <c r="AI1767" s="88">
        <f t="shared" si="518"/>
        <v>0</v>
      </c>
      <c r="AJ1767" s="312">
        <f t="shared" si="519"/>
        <v>0</v>
      </c>
      <c r="AK1767" s="27">
        <f t="shared" si="520"/>
        <v>0</v>
      </c>
      <c r="AL1767" s="27">
        <f t="shared" si="521"/>
        <v>0</v>
      </c>
      <c r="AM1767" s="27">
        <f t="shared" si="522"/>
        <v>0</v>
      </c>
      <c r="AN1767" s="77">
        <f t="shared" si="534"/>
        <v>0</v>
      </c>
      <c r="AP1767" s="27">
        <f t="shared" si="523"/>
        <v>0</v>
      </c>
      <c r="AQ1767" s="207">
        <f t="shared" si="524"/>
        <v>0</v>
      </c>
      <c r="AR1767" s="27">
        <f t="shared" si="525"/>
        <v>0</v>
      </c>
      <c r="AS1767" s="27">
        <f t="shared" si="526"/>
        <v>0</v>
      </c>
      <c r="AT1767" s="27">
        <f t="shared" si="527"/>
        <v>0</v>
      </c>
      <c r="AU1767" s="27">
        <f t="shared" si="528"/>
        <v>0</v>
      </c>
      <c r="AV1767" s="27">
        <f t="shared" si="529"/>
        <v>0</v>
      </c>
      <c r="AW1767" s="27">
        <f t="shared" si="530"/>
        <v>0</v>
      </c>
    </row>
    <row r="1768" spans="1:49">
      <c r="A1768" s="78">
        <v>1757</v>
      </c>
      <c r="B1768" s="69" t="s">
        <v>328</v>
      </c>
      <c r="C1768" s="314"/>
      <c r="D1768" s="72"/>
      <c r="E1768" s="180"/>
      <c r="F1768" s="72"/>
      <c r="G1768" s="72"/>
      <c r="H1768" s="325">
        <f t="shared" si="531"/>
        <v>0</v>
      </c>
      <c r="I1768" s="71"/>
      <c r="J1768" s="303"/>
      <c r="K1768" s="303"/>
      <c r="L1768" s="303"/>
      <c r="M1768" s="304">
        <f t="shared" si="516"/>
        <v>0</v>
      </c>
      <c r="N1768" s="326" t="str">
        <f t="shared" si="532"/>
        <v/>
      </c>
      <c r="O1768" s="71"/>
      <c r="P1768" s="303"/>
      <c r="Q1768" s="214">
        <f t="shared" si="517"/>
        <v>0</v>
      </c>
      <c r="R1768" s="71"/>
      <c r="S1768" s="308"/>
      <c r="T1768" s="308"/>
      <c r="U1768" s="308"/>
      <c r="V1768" s="79"/>
      <c r="W1768" s="303"/>
      <c r="X1768" s="303"/>
      <c r="Y1768" s="309">
        <f t="shared" si="533"/>
        <v>0</v>
      </c>
      <c r="Z1768" s="73" t="s">
        <v>169</v>
      </c>
      <c r="AA1768" s="73" t="s">
        <v>169</v>
      </c>
      <c r="AB1768" s="317"/>
      <c r="AC1768" s="73" t="s">
        <v>169</v>
      </c>
      <c r="AD1768" s="73" t="s">
        <v>169</v>
      </c>
      <c r="AE1768" s="317"/>
      <c r="AF1768" s="73" t="s">
        <v>169</v>
      </c>
      <c r="AG1768" s="73" t="s">
        <v>169</v>
      </c>
      <c r="AH1768" s="317"/>
      <c r="AI1768" s="88">
        <f t="shared" si="518"/>
        <v>0</v>
      </c>
      <c r="AJ1768" s="312">
        <f t="shared" si="519"/>
        <v>0</v>
      </c>
      <c r="AK1768" s="27">
        <f t="shared" si="520"/>
        <v>0</v>
      </c>
      <c r="AL1768" s="27">
        <f t="shared" si="521"/>
        <v>0</v>
      </c>
      <c r="AM1768" s="27">
        <f t="shared" si="522"/>
        <v>0</v>
      </c>
      <c r="AN1768" s="77">
        <f t="shared" si="534"/>
        <v>0</v>
      </c>
      <c r="AP1768" s="27">
        <f t="shared" si="523"/>
        <v>0</v>
      </c>
      <c r="AQ1768" s="207">
        <f t="shared" si="524"/>
        <v>0</v>
      </c>
      <c r="AR1768" s="27">
        <f t="shared" si="525"/>
        <v>0</v>
      </c>
      <c r="AS1768" s="27">
        <f t="shared" si="526"/>
        <v>0</v>
      </c>
      <c r="AT1768" s="27">
        <f t="shared" si="527"/>
        <v>0</v>
      </c>
      <c r="AU1768" s="27">
        <f t="shared" si="528"/>
        <v>0</v>
      </c>
      <c r="AV1768" s="27">
        <f t="shared" si="529"/>
        <v>0</v>
      </c>
      <c r="AW1768" s="27">
        <f t="shared" si="530"/>
        <v>0</v>
      </c>
    </row>
    <row r="1769" spans="1:49">
      <c r="A1769" s="78">
        <v>1758</v>
      </c>
      <c r="B1769" s="69" t="s">
        <v>328</v>
      </c>
      <c r="C1769" s="314"/>
      <c r="D1769" s="72"/>
      <c r="E1769" s="180"/>
      <c r="F1769" s="72"/>
      <c r="G1769" s="72"/>
      <c r="H1769" s="325">
        <f t="shared" si="531"/>
        <v>0</v>
      </c>
      <c r="I1769" s="71"/>
      <c r="J1769" s="303"/>
      <c r="K1769" s="303"/>
      <c r="L1769" s="303"/>
      <c r="M1769" s="304">
        <f t="shared" si="516"/>
        <v>0</v>
      </c>
      <c r="N1769" s="326" t="str">
        <f t="shared" si="532"/>
        <v/>
      </c>
      <c r="O1769" s="71"/>
      <c r="P1769" s="303"/>
      <c r="Q1769" s="214">
        <f t="shared" si="517"/>
        <v>0</v>
      </c>
      <c r="R1769" s="71"/>
      <c r="S1769" s="308"/>
      <c r="T1769" s="308"/>
      <c r="U1769" s="308"/>
      <c r="V1769" s="79"/>
      <c r="W1769" s="303"/>
      <c r="X1769" s="303"/>
      <c r="Y1769" s="309">
        <f t="shared" si="533"/>
        <v>0</v>
      </c>
      <c r="Z1769" s="73" t="s">
        <v>169</v>
      </c>
      <c r="AA1769" s="73" t="s">
        <v>169</v>
      </c>
      <c r="AB1769" s="317"/>
      <c r="AC1769" s="73" t="s">
        <v>169</v>
      </c>
      <c r="AD1769" s="73" t="s">
        <v>169</v>
      </c>
      <c r="AE1769" s="317"/>
      <c r="AF1769" s="73" t="s">
        <v>169</v>
      </c>
      <c r="AG1769" s="73" t="s">
        <v>169</v>
      </c>
      <c r="AH1769" s="317"/>
      <c r="AI1769" s="88">
        <f t="shared" si="518"/>
        <v>0</v>
      </c>
      <c r="AJ1769" s="312">
        <f t="shared" si="519"/>
        <v>0</v>
      </c>
      <c r="AK1769" s="27">
        <f t="shared" si="520"/>
        <v>0</v>
      </c>
      <c r="AL1769" s="27">
        <f t="shared" si="521"/>
        <v>0</v>
      </c>
      <c r="AM1769" s="27">
        <f t="shared" si="522"/>
        <v>0</v>
      </c>
      <c r="AN1769" s="77">
        <f t="shared" si="534"/>
        <v>0</v>
      </c>
      <c r="AP1769" s="27">
        <f t="shared" si="523"/>
        <v>0</v>
      </c>
      <c r="AQ1769" s="207">
        <f t="shared" si="524"/>
        <v>0</v>
      </c>
      <c r="AR1769" s="27">
        <f t="shared" si="525"/>
        <v>0</v>
      </c>
      <c r="AS1769" s="27">
        <f t="shared" si="526"/>
        <v>0</v>
      </c>
      <c r="AT1769" s="27">
        <f t="shared" si="527"/>
        <v>0</v>
      </c>
      <c r="AU1769" s="27">
        <f t="shared" si="528"/>
        <v>0</v>
      </c>
      <c r="AV1769" s="27">
        <f t="shared" si="529"/>
        <v>0</v>
      </c>
      <c r="AW1769" s="27">
        <f t="shared" si="530"/>
        <v>0</v>
      </c>
    </row>
    <row r="1770" spans="1:49">
      <c r="A1770" s="78">
        <v>1759</v>
      </c>
      <c r="B1770" s="69" t="s">
        <v>328</v>
      </c>
      <c r="C1770" s="314"/>
      <c r="D1770" s="72"/>
      <c r="E1770" s="180"/>
      <c r="F1770" s="72"/>
      <c r="G1770" s="72"/>
      <c r="H1770" s="325">
        <f t="shared" si="531"/>
        <v>0</v>
      </c>
      <c r="I1770" s="71"/>
      <c r="J1770" s="303"/>
      <c r="K1770" s="303"/>
      <c r="L1770" s="303"/>
      <c r="M1770" s="304">
        <f t="shared" si="516"/>
        <v>0</v>
      </c>
      <c r="N1770" s="326" t="str">
        <f t="shared" si="532"/>
        <v/>
      </c>
      <c r="O1770" s="71"/>
      <c r="P1770" s="303"/>
      <c r="Q1770" s="214">
        <f t="shared" si="517"/>
        <v>0</v>
      </c>
      <c r="R1770" s="71"/>
      <c r="S1770" s="308"/>
      <c r="T1770" s="308"/>
      <c r="U1770" s="308"/>
      <c r="V1770" s="79"/>
      <c r="W1770" s="303"/>
      <c r="X1770" s="303"/>
      <c r="Y1770" s="309">
        <f t="shared" si="533"/>
        <v>0</v>
      </c>
      <c r="Z1770" s="73" t="s">
        <v>169</v>
      </c>
      <c r="AA1770" s="73" t="s">
        <v>169</v>
      </c>
      <c r="AB1770" s="317"/>
      <c r="AC1770" s="73" t="s">
        <v>169</v>
      </c>
      <c r="AD1770" s="73" t="s">
        <v>169</v>
      </c>
      <c r="AE1770" s="317"/>
      <c r="AF1770" s="73" t="s">
        <v>169</v>
      </c>
      <c r="AG1770" s="73" t="s">
        <v>169</v>
      </c>
      <c r="AH1770" s="317"/>
      <c r="AI1770" s="88">
        <f t="shared" si="518"/>
        <v>0</v>
      </c>
      <c r="AJ1770" s="312">
        <f t="shared" si="519"/>
        <v>0</v>
      </c>
      <c r="AK1770" s="27">
        <f t="shared" si="520"/>
        <v>0</v>
      </c>
      <c r="AL1770" s="27">
        <f t="shared" si="521"/>
        <v>0</v>
      </c>
      <c r="AM1770" s="27">
        <f t="shared" si="522"/>
        <v>0</v>
      </c>
      <c r="AN1770" s="77">
        <f t="shared" si="534"/>
        <v>0</v>
      </c>
      <c r="AP1770" s="27">
        <f t="shared" si="523"/>
        <v>0</v>
      </c>
      <c r="AQ1770" s="207">
        <f t="shared" si="524"/>
        <v>0</v>
      </c>
      <c r="AR1770" s="27">
        <f t="shared" si="525"/>
        <v>0</v>
      </c>
      <c r="AS1770" s="27">
        <f t="shared" si="526"/>
        <v>0</v>
      </c>
      <c r="AT1770" s="27">
        <f t="shared" si="527"/>
        <v>0</v>
      </c>
      <c r="AU1770" s="27">
        <f t="shared" si="528"/>
        <v>0</v>
      </c>
      <c r="AV1770" s="27">
        <f t="shared" si="529"/>
        <v>0</v>
      </c>
      <c r="AW1770" s="27">
        <f t="shared" si="530"/>
        <v>0</v>
      </c>
    </row>
    <row r="1771" spans="1:49">
      <c r="A1771" s="78">
        <v>1760</v>
      </c>
      <c r="B1771" s="69" t="s">
        <v>328</v>
      </c>
      <c r="C1771" s="314"/>
      <c r="D1771" s="72"/>
      <c r="E1771" s="180"/>
      <c r="F1771" s="72"/>
      <c r="G1771" s="72"/>
      <c r="H1771" s="325">
        <f t="shared" si="531"/>
        <v>0</v>
      </c>
      <c r="I1771" s="71"/>
      <c r="J1771" s="303"/>
      <c r="K1771" s="303"/>
      <c r="L1771" s="303"/>
      <c r="M1771" s="304">
        <f t="shared" si="516"/>
        <v>0</v>
      </c>
      <c r="N1771" s="326" t="str">
        <f t="shared" si="532"/>
        <v/>
      </c>
      <c r="O1771" s="71"/>
      <c r="P1771" s="303"/>
      <c r="Q1771" s="214">
        <f t="shared" si="517"/>
        <v>0</v>
      </c>
      <c r="R1771" s="71"/>
      <c r="S1771" s="308"/>
      <c r="T1771" s="308"/>
      <c r="U1771" s="308"/>
      <c r="V1771" s="79"/>
      <c r="W1771" s="303"/>
      <c r="X1771" s="303"/>
      <c r="Y1771" s="309">
        <f t="shared" si="533"/>
        <v>0</v>
      </c>
      <c r="Z1771" s="73" t="s">
        <v>169</v>
      </c>
      <c r="AA1771" s="73" t="s">
        <v>169</v>
      </c>
      <c r="AB1771" s="317"/>
      <c r="AC1771" s="73" t="s">
        <v>169</v>
      </c>
      <c r="AD1771" s="73" t="s">
        <v>169</v>
      </c>
      <c r="AE1771" s="317"/>
      <c r="AF1771" s="73" t="s">
        <v>169</v>
      </c>
      <c r="AG1771" s="73" t="s">
        <v>169</v>
      </c>
      <c r="AH1771" s="317"/>
      <c r="AI1771" s="88">
        <f t="shared" si="518"/>
        <v>0</v>
      </c>
      <c r="AJ1771" s="312">
        <f t="shared" si="519"/>
        <v>0</v>
      </c>
      <c r="AK1771" s="27">
        <f t="shared" si="520"/>
        <v>0</v>
      </c>
      <c r="AL1771" s="27">
        <f t="shared" si="521"/>
        <v>0</v>
      </c>
      <c r="AM1771" s="27">
        <f t="shared" si="522"/>
        <v>0</v>
      </c>
      <c r="AN1771" s="77">
        <f t="shared" si="534"/>
        <v>0</v>
      </c>
      <c r="AP1771" s="27">
        <f t="shared" si="523"/>
        <v>0</v>
      </c>
      <c r="AQ1771" s="207">
        <f t="shared" si="524"/>
        <v>0</v>
      </c>
      <c r="AR1771" s="27">
        <f t="shared" si="525"/>
        <v>0</v>
      </c>
      <c r="AS1771" s="27">
        <f t="shared" si="526"/>
        <v>0</v>
      </c>
      <c r="AT1771" s="27">
        <f t="shared" si="527"/>
        <v>0</v>
      </c>
      <c r="AU1771" s="27">
        <f t="shared" si="528"/>
        <v>0</v>
      </c>
      <c r="AV1771" s="27">
        <f t="shared" si="529"/>
        <v>0</v>
      </c>
      <c r="AW1771" s="27">
        <f t="shared" si="530"/>
        <v>0</v>
      </c>
    </row>
    <row r="1772" spans="1:49">
      <c r="A1772" s="78">
        <v>1761</v>
      </c>
      <c r="B1772" s="69" t="s">
        <v>328</v>
      </c>
      <c r="C1772" s="314"/>
      <c r="D1772" s="72"/>
      <c r="E1772" s="180"/>
      <c r="F1772" s="72"/>
      <c r="G1772" s="72"/>
      <c r="H1772" s="325">
        <f t="shared" si="531"/>
        <v>0</v>
      </c>
      <c r="I1772" s="71"/>
      <c r="J1772" s="303"/>
      <c r="K1772" s="303"/>
      <c r="L1772" s="303"/>
      <c r="M1772" s="304">
        <f t="shared" si="516"/>
        <v>0</v>
      </c>
      <c r="N1772" s="326" t="str">
        <f t="shared" si="532"/>
        <v/>
      </c>
      <c r="O1772" s="71"/>
      <c r="P1772" s="303"/>
      <c r="Q1772" s="214">
        <f t="shared" si="517"/>
        <v>0</v>
      </c>
      <c r="R1772" s="71"/>
      <c r="S1772" s="308"/>
      <c r="T1772" s="308"/>
      <c r="U1772" s="308"/>
      <c r="V1772" s="79"/>
      <c r="W1772" s="303"/>
      <c r="X1772" s="303"/>
      <c r="Y1772" s="309">
        <f t="shared" si="533"/>
        <v>0</v>
      </c>
      <c r="Z1772" s="73" t="s">
        <v>169</v>
      </c>
      <c r="AA1772" s="73" t="s">
        <v>169</v>
      </c>
      <c r="AB1772" s="317"/>
      <c r="AC1772" s="73" t="s">
        <v>169</v>
      </c>
      <c r="AD1772" s="73" t="s">
        <v>169</v>
      </c>
      <c r="AE1772" s="317"/>
      <c r="AF1772" s="73" t="s">
        <v>169</v>
      </c>
      <c r="AG1772" s="73" t="s">
        <v>169</v>
      </c>
      <c r="AH1772" s="317"/>
      <c r="AI1772" s="88">
        <f t="shared" si="518"/>
        <v>0</v>
      </c>
      <c r="AJ1772" s="312">
        <f t="shared" si="519"/>
        <v>0</v>
      </c>
      <c r="AK1772" s="27">
        <f t="shared" si="520"/>
        <v>0</v>
      </c>
      <c r="AL1772" s="27">
        <f t="shared" si="521"/>
        <v>0</v>
      </c>
      <c r="AM1772" s="27">
        <f t="shared" si="522"/>
        <v>0</v>
      </c>
      <c r="AN1772" s="77">
        <f t="shared" si="534"/>
        <v>0</v>
      </c>
      <c r="AP1772" s="27">
        <f t="shared" si="523"/>
        <v>0</v>
      </c>
      <c r="AQ1772" s="207">
        <f t="shared" si="524"/>
        <v>0</v>
      </c>
      <c r="AR1772" s="27">
        <f t="shared" si="525"/>
        <v>0</v>
      </c>
      <c r="AS1772" s="27">
        <f t="shared" si="526"/>
        <v>0</v>
      </c>
      <c r="AT1772" s="27">
        <f t="shared" si="527"/>
        <v>0</v>
      </c>
      <c r="AU1772" s="27">
        <f t="shared" si="528"/>
        <v>0</v>
      </c>
      <c r="AV1772" s="27">
        <f t="shared" si="529"/>
        <v>0</v>
      </c>
      <c r="AW1772" s="27">
        <f t="shared" si="530"/>
        <v>0</v>
      </c>
    </row>
    <row r="1773" spans="1:49">
      <c r="A1773" s="78">
        <v>1762</v>
      </c>
      <c r="B1773" s="69" t="s">
        <v>328</v>
      </c>
      <c r="C1773" s="314"/>
      <c r="D1773" s="72"/>
      <c r="E1773" s="180"/>
      <c r="F1773" s="72"/>
      <c r="G1773" s="72"/>
      <c r="H1773" s="325">
        <f t="shared" si="531"/>
        <v>0</v>
      </c>
      <c r="I1773" s="71"/>
      <c r="J1773" s="303"/>
      <c r="K1773" s="303"/>
      <c r="L1773" s="303"/>
      <c r="M1773" s="304">
        <f t="shared" si="516"/>
        <v>0</v>
      </c>
      <c r="N1773" s="326" t="str">
        <f t="shared" si="532"/>
        <v/>
      </c>
      <c r="O1773" s="71"/>
      <c r="P1773" s="303"/>
      <c r="Q1773" s="214">
        <f t="shared" si="517"/>
        <v>0</v>
      </c>
      <c r="R1773" s="71"/>
      <c r="S1773" s="308"/>
      <c r="T1773" s="308"/>
      <c r="U1773" s="308"/>
      <c r="V1773" s="79"/>
      <c r="W1773" s="303"/>
      <c r="X1773" s="303"/>
      <c r="Y1773" s="309">
        <f t="shared" si="533"/>
        <v>0</v>
      </c>
      <c r="Z1773" s="73" t="s">
        <v>169</v>
      </c>
      <c r="AA1773" s="73" t="s">
        <v>169</v>
      </c>
      <c r="AB1773" s="317"/>
      <c r="AC1773" s="73" t="s">
        <v>169</v>
      </c>
      <c r="AD1773" s="73" t="s">
        <v>169</v>
      </c>
      <c r="AE1773" s="317"/>
      <c r="AF1773" s="73" t="s">
        <v>169</v>
      </c>
      <c r="AG1773" s="73" t="s">
        <v>169</v>
      </c>
      <c r="AH1773" s="317"/>
      <c r="AI1773" s="88">
        <f t="shared" si="518"/>
        <v>0</v>
      </c>
      <c r="AJ1773" s="312">
        <f t="shared" si="519"/>
        <v>0</v>
      </c>
      <c r="AK1773" s="27">
        <f t="shared" si="520"/>
        <v>0</v>
      </c>
      <c r="AL1773" s="27">
        <f t="shared" si="521"/>
        <v>0</v>
      </c>
      <c r="AM1773" s="27">
        <f t="shared" si="522"/>
        <v>0</v>
      </c>
      <c r="AN1773" s="77">
        <f t="shared" si="534"/>
        <v>0</v>
      </c>
      <c r="AP1773" s="27">
        <f t="shared" si="523"/>
        <v>0</v>
      </c>
      <c r="AQ1773" s="207">
        <f t="shared" si="524"/>
        <v>0</v>
      </c>
      <c r="AR1773" s="27">
        <f t="shared" si="525"/>
        <v>0</v>
      </c>
      <c r="AS1773" s="27">
        <f t="shared" si="526"/>
        <v>0</v>
      </c>
      <c r="AT1773" s="27">
        <f t="shared" si="527"/>
        <v>0</v>
      </c>
      <c r="AU1773" s="27">
        <f t="shared" si="528"/>
        <v>0</v>
      </c>
      <c r="AV1773" s="27">
        <f t="shared" si="529"/>
        <v>0</v>
      </c>
      <c r="AW1773" s="27">
        <f t="shared" si="530"/>
        <v>0</v>
      </c>
    </row>
    <row r="1774" spans="1:49">
      <c r="A1774" s="78">
        <v>1763</v>
      </c>
      <c r="B1774" s="69" t="s">
        <v>328</v>
      </c>
      <c r="C1774" s="314"/>
      <c r="D1774" s="72"/>
      <c r="E1774" s="180"/>
      <c r="F1774" s="72"/>
      <c r="G1774" s="72"/>
      <c r="H1774" s="325">
        <f t="shared" si="531"/>
        <v>0</v>
      </c>
      <c r="I1774" s="71"/>
      <c r="J1774" s="303"/>
      <c r="K1774" s="303"/>
      <c r="L1774" s="303"/>
      <c r="M1774" s="304">
        <f t="shared" si="516"/>
        <v>0</v>
      </c>
      <c r="N1774" s="326" t="str">
        <f t="shared" si="532"/>
        <v/>
      </c>
      <c r="O1774" s="71"/>
      <c r="P1774" s="303"/>
      <c r="Q1774" s="214">
        <f t="shared" si="517"/>
        <v>0</v>
      </c>
      <c r="R1774" s="71"/>
      <c r="S1774" s="308"/>
      <c r="T1774" s="308"/>
      <c r="U1774" s="308"/>
      <c r="V1774" s="79"/>
      <c r="W1774" s="303"/>
      <c r="X1774" s="303"/>
      <c r="Y1774" s="309">
        <f t="shared" si="533"/>
        <v>0</v>
      </c>
      <c r="Z1774" s="73" t="s">
        <v>169</v>
      </c>
      <c r="AA1774" s="73" t="s">
        <v>169</v>
      </c>
      <c r="AB1774" s="317"/>
      <c r="AC1774" s="73" t="s">
        <v>169</v>
      </c>
      <c r="AD1774" s="73" t="s">
        <v>169</v>
      </c>
      <c r="AE1774" s="317"/>
      <c r="AF1774" s="73" t="s">
        <v>169</v>
      </c>
      <c r="AG1774" s="73" t="s">
        <v>169</v>
      </c>
      <c r="AH1774" s="317"/>
      <c r="AI1774" s="88">
        <f t="shared" si="518"/>
        <v>0</v>
      </c>
      <c r="AJ1774" s="312">
        <f t="shared" si="519"/>
        <v>0</v>
      </c>
      <c r="AK1774" s="27">
        <f t="shared" si="520"/>
        <v>0</v>
      </c>
      <c r="AL1774" s="27">
        <f t="shared" si="521"/>
        <v>0</v>
      </c>
      <c r="AM1774" s="27">
        <f t="shared" si="522"/>
        <v>0</v>
      </c>
      <c r="AN1774" s="77">
        <f t="shared" si="534"/>
        <v>0</v>
      </c>
      <c r="AP1774" s="27">
        <f t="shared" si="523"/>
        <v>0</v>
      </c>
      <c r="AQ1774" s="207">
        <f t="shared" si="524"/>
        <v>0</v>
      </c>
      <c r="AR1774" s="27">
        <f t="shared" si="525"/>
        <v>0</v>
      </c>
      <c r="AS1774" s="27">
        <f t="shared" si="526"/>
        <v>0</v>
      </c>
      <c r="AT1774" s="27">
        <f t="shared" si="527"/>
        <v>0</v>
      </c>
      <c r="AU1774" s="27">
        <f t="shared" si="528"/>
        <v>0</v>
      </c>
      <c r="AV1774" s="27">
        <f t="shared" si="529"/>
        <v>0</v>
      </c>
      <c r="AW1774" s="27">
        <f t="shared" si="530"/>
        <v>0</v>
      </c>
    </row>
    <row r="1775" spans="1:49">
      <c r="A1775" s="78">
        <v>1764</v>
      </c>
      <c r="B1775" s="69" t="s">
        <v>328</v>
      </c>
      <c r="C1775" s="314"/>
      <c r="D1775" s="72"/>
      <c r="E1775" s="180"/>
      <c r="F1775" s="72"/>
      <c r="G1775" s="72"/>
      <c r="H1775" s="325">
        <f t="shared" si="531"/>
        <v>0</v>
      </c>
      <c r="I1775" s="71"/>
      <c r="J1775" s="303"/>
      <c r="K1775" s="303"/>
      <c r="L1775" s="303"/>
      <c r="M1775" s="304">
        <f t="shared" si="516"/>
        <v>0</v>
      </c>
      <c r="N1775" s="326" t="str">
        <f t="shared" si="532"/>
        <v/>
      </c>
      <c r="O1775" s="71"/>
      <c r="P1775" s="303"/>
      <c r="Q1775" s="214">
        <f t="shared" si="517"/>
        <v>0</v>
      </c>
      <c r="R1775" s="71"/>
      <c r="S1775" s="308"/>
      <c r="T1775" s="308"/>
      <c r="U1775" s="308"/>
      <c r="V1775" s="79"/>
      <c r="W1775" s="303"/>
      <c r="X1775" s="303"/>
      <c r="Y1775" s="309">
        <f t="shared" si="533"/>
        <v>0</v>
      </c>
      <c r="Z1775" s="73" t="s">
        <v>169</v>
      </c>
      <c r="AA1775" s="73" t="s">
        <v>169</v>
      </c>
      <c r="AB1775" s="317"/>
      <c r="AC1775" s="73" t="s">
        <v>169</v>
      </c>
      <c r="AD1775" s="73" t="s">
        <v>169</v>
      </c>
      <c r="AE1775" s="317"/>
      <c r="AF1775" s="73" t="s">
        <v>169</v>
      </c>
      <c r="AG1775" s="73" t="s">
        <v>169</v>
      </c>
      <c r="AH1775" s="317"/>
      <c r="AI1775" s="88">
        <f t="shared" si="518"/>
        <v>0</v>
      </c>
      <c r="AJ1775" s="312">
        <f t="shared" si="519"/>
        <v>0</v>
      </c>
      <c r="AK1775" s="27">
        <f t="shared" si="520"/>
        <v>0</v>
      </c>
      <c r="AL1775" s="27">
        <f t="shared" si="521"/>
        <v>0</v>
      </c>
      <c r="AM1775" s="27">
        <f t="shared" si="522"/>
        <v>0</v>
      </c>
      <c r="AN1775" s="77">
        <f t="shared" si="534"/>
        <v>0</v>
      </c>
      <c r="AP1775" s="27">
        <f t="shared" si="523"/>
        <v>0</v>
      </c>
      <c r="AQ1775" s="207">
        <f t="shared" si="524"/>
        <v>0</v>
      </c>
      <c r="AR1775" s="27">
        <f t="shared" si="525"/>
        <v>0</v>
      </c>
      <c r="AS1775" s="27">
        <f t="shared" si="526"/>
        <v>0</v>
      </c>
      <c r="AT1775" s="27">
        <f t="shared" si="527"/>
        <v>0</v>
      </c>
      <c r="AU1775" s="27">
        <f t="shared" si="528"/>
        <v>0</v>
      </c>
      <c r="AV1775" s="27">
        <f t="shared" si="529"/>
        <v>0</v>
      </c>
      <c r="AW1775" s="27">
        <f t="shared" si="530"/>
        <v>0</v>
      </c>
    </row>
    <row r="1776" spans="1:49">
      <c r="A1776" s="78">
        <v>1765</v>
      </c>
      <c r="B1776" s="69" t="s">
        <v>328</v>
      </c>
      <c r="C1776" s="314"/>
      <c r="D1776" s="72"/>
      <c r="E1776" s="180"/>
      <c r="F1776" s="72"/>
      <c r="G1776" s="72"/>
      <c r="H1776" s="325">
        <f t="shared" si="531"/>
        <v>0</v>
      </c>
      <c r="I1776" s="71"/>
      <c r="J1776" s="303"/>
      <c r="K1776" s="303"/>
      <c r="L1776" s="303"/>
      <c r="M1776" s="304">
        <f t="shared" si="516"/>
        <v>0</v>
      </c>
      <c r="N1776" s="326" t="str">
        <f t="shared" si="532"/>
        <v/>
      </c>
      <c r="O1776" s="71"/>
      <c r="P1776" s="303"/>
      <c r="Q1776" s="214">
        <f t="shared" si="517"/>
        <v>0</v>
      </c>
      <c r="R1776" s="71"/>
      <c r="S1776" s="308"/>
      <c r="T1776" s="308"/>
      <c r="U1776" s="308"/>
      <c r="V1776" s="79"/>
      <c r="W1776" s="303"/>
      <c r="X1776" s="303"/>
      <c r="Y1776" s="309">
        <f t="shared" si="533"/>
        <v>0</v>
      </c>
      <c r="Z1776" s="73" t="s">
        <v>169</v>
      </c>
      <c r="AA1776" s="73" t="s">
        <v>169</v>
      </c>
      <c r="AB1776" s="317"/>
      <c r="AC1776" s="73" t="s">
        <v>169</v>
      </c>
      <c r="AD1776" s="73" t="s">
        <v>169</v>
      </c>
      <c r="AE1776" s="317"/>
      <c r="AF1776" s="73" t="s">
        <v>169</v>
      </c>
      <c r="AG1776" s="73" t="s">
        <v>169</v>
      </c>
      <c r="AH1776" s="317"/>
      <c r="AI1776" s="88">
        <f t="shared" si="518"/>
        <v>0</v>
      </c>
      <c r="AJ1776" s="312">
        <f t="shared" si="519"/>
        <v>0</v>
      </c>
      <c r="AK1776" s="27">
        <f t="shared" si="520"/>
        <v>0</v>
      </c>
      <c r="AL1776" s="27">
        <f t="shared" si="521"/>
        <v>0</v>
      </c>
      <c r="AM1776" s="27">
        <f t="shared" si="522"/>
        <v>0</v>
      </c>
      <c r="AN1776" s="77">
        <f t="shared" si="534"/>
        <v>0</v>
      </c>
      <c r="AP1776" s="27">
        <f t="shared" si="523"/>
        <v>0</v>
      </c>
      <c r="AQ1776" s="207">
        <f t="shared" si="524"/>
        <v>0</v>
      </c>
      <c r="AR1776" s="27">
        <f t="shared" si="525"/>
        <v>0</v>
      </c>
      <c r="AS1776" s="27">
        <f t="shared" si="526"/>
        <v>0</v>
      </c>
      <c r="AT1776" s="27">
        <f t="shared" si="527"/>
        <v>0</v>
      </c>
      <c r="AU1776" s="27">
        <f t="shared" si="528"/>
        <v>0</v>
      </c>
      <c r="AV1776" s="27">
        <f t="shared" si="529"/>
        <v>0</v>
      </c>
      <c r="AW1776" s="27">
        <f t="shared" si="530"/>
        <v>0</v>
      </c>
    </row>
    <row r="1777" spans="1:49">
      <c r="A1777" s="78">
        <v>1766</v>
      </c>
      <c r="B1777" s="69" t="s">
        <v>328</v>
      </c>
      <c r="C1777" s="314"/>
      <c r="D1777" s="72"/>
      <c r="E1777" s="180"/>
      <c r="F1777" s="72"/>
      <c r="G1777" s="72"/>
      <c r="H1777" s="325">
        <f t="shared" si="531"/>
        <v>0</v>
      </c>
      <c r="I1777" s="71"/>
      <c r="J1777" s="303"/>
      <c r="K1777" s="303"/>
      <c r="L1777" s="303"/>
      <c r="M1777" s="304">
        <f t="shared" si="516"/>
        <v>0</v>
      </c>
      <c r="N1777" s="326" t="str">
        <f t="shared" si="532"/>
        <v/>
      </c>
      <c r="O1777" s="71"/>
      <c r="P1777" s="303"/>
      <c r="Q1777" s="214">
        <f t="shared" si="517"/>
        <v>0</v>
      </c>
      <c r="R1777" s="71"/>
      <c r="S1777" s="308"/>
      <c r="T1777" s="308"/>
      <c r="U1777" s="308"/>
      <c r="V1777" s="79"/>
      <c r="W1777" s="303"/>
      <c r="X1777" s="303"/>
      <c r="Y1777" s="309">
        <f t="shared" si="533"/>
        <v>0</v>
      </c>
      <c r="Z1777" s="73" t="s">
        <v>169</v>
      </c>
      <c r="AA1777" s="73" t="s">
        <v>169</v>
      </c>
      <c r="AB1777" s="317"/>
      <c r="AC1777" s="73" t="s">
        <v>169</v>
      </c>
      <c r="AD1777" s="73" t="s">
        <v>169</v>
      </c>
      <c r="AE1777" s="317"/>
      <c r="AF1777" s="73" t="s">
        <v>169</v>
      </c>
      <c r="AG1777" s="73" t="s">
        <v>169</v>
      </c>
      <c r="AH1777" s="317"/>
      <c r="AI1777" s="88">
        <f t="shared" si="518"/>
        <v>0</v>
      </c>
      <c r="AJ1777" s="312">
        <f t="shared" si="519"/>
        <v>0</v>
      </c>
      <c r="AK1777" s="27">
        <f t="shared" si="520"/>
        <v>0</v>
      </c>
      <c r="AL1777" s="27">
        <f t="shared" si="521"/>
        <v>0</v>
      </c>
      <c r="AM1777" s="27">
        <f t="shared" si="522"/>
        <v>0</v>
      </c>
      <c r="AN1777" s="77">
        <f t="shared" si="534"/>
        <v>0</v>
      </c>
      <c r="AP1777" s="27">
        <f t="shared" si="523"/>
        <v>0</v>
      </c>
      <c r="AQ1777" s="207">
        <f t="shared" si="524"/>
        <v>0</v>
      </c>
      <c r="AR1777" s="27">
        <f t="shared" si="525"/>
        <v>0</v>
      </c>
      <c r="AS1777" s="27">
        <f t="shared" si="526"/>
        <v>0</v>
      </c>
      <c r="AT1777" s="27">
        <f t="shared" si="527"/>
        <v>0</v>
      </c>
      <c r="AU1777" s="27">
        <f t="shared" si="528"/>
        <v>0</v>
      </c>
      <c r="AV1777" s="27">
        <f t="shared" si="529"/>
        <v>0</v>
      </c>
      <c r="AW1777" s="27">
        <f t="shared" si="530"/>
        <v>0</v>
      </c>
    </row>
    <row r="1778" spans="1:49">
      <c r="A1778" s="78">
        <v>1767</v>
      </c>
      <c r="B1778" s="69" t="s">
        <v>328</v>
      </c>
      <c r="C1778" s="314"/>
      <c r="D1778" s="72"/>
      <c r="E1778" s="180"/>
      <c r="F1778" s="72"/>
      <c r="G1778" s="72"/>
      <c r="H1778" s="325">
        <f t="shared" si="531"/>
        <v>0</v>
      </c>
      <c r="I1778" s="71"/>
      <c r="J1778" s="303"/>
      <c r="K1778" s="303"/>
      <c r="L1778" s="303"/>
      <c r="M1778" s="304">
        <f t="shared" si="516"/>
        <v>0</v>
      </c>
      <c r="N1778" s="326" t="str">
        <f t="shared" si="532"/>
        <v/>
      </c>
      <c r="O1778" s="71"/>
      <c r="P1778" s="303"/>
      <c r="Q1778" s="214">
        <f t="shared" si="517"/>
        <v>0</v>
      </c>
      <c r="R1778" s="71"/>
      <c r="S1778" s="308"/>
      <c r="T1778" s="308"/>
      <c r="U1778" s="308"/>
      <c r="V1778" s="79"/>
      <c r="W1778" s="303"/>
      <c r="X1778" s="303"/>
      <c r="Y1778" s="309">
        <f t="shared" si="533"/>
        <v>0</v>
      </c>
      <c r="Z1778" s="73" t="s">
        <v>169</v>
      </c>
      <c r="AA1778" s="73" t="s">
        <v>169</v>
      </c>
      <c r="AB1778" s="317"/>
      <c r="AC1778" s="73" t="s">
        <v>169</v>
      </c>
      <c r="AD1778" s="73" t="s">
        <v>169</v>
      </c>
      <c r="AE1778" s="317"/>
      <c r="AF1778" s="73" t="s">
        <v>169</v>
      </c>
      <c r="AG1778" s="73" t="s">
        <v>169</v>
      </c>
      <c r="AH1778" s="317"/>
      <c r="AI1778" s="88">
        <f t="shared" si="518"/>
        <v>0</v>
      </c>
      <c r="AJ1778" s="312">
        <f t="shared" si="519"/>
        <v>0</v>
      </c>
      <c r="AK1778" s="27">
        <f t="shared" si="520"/>
        <v>0</v>
      </c>
      <c r="AL1778" s="27">
        <f t="shared" si="521"/>
        <v>0</v>
      </c>
      <c r="AM1778" s="27">
        <f t="shared" si="522"/>
        <v>0</v>
      </c>
      <c r="AN1778" s="77">
        <f t="shared" si="534"/>
        <v>0</v>
      </c>
      <c r="AP1778" s="27">
        <f t="shared" si="523"/>
        <v>0</v>
      </c>
      <c r="AQ1778" s="207">
        <f t="shared" si="524"/>
        <v>0</v>
      </c>
      <c r="AR1778" s="27">
        <f t="shared" si="525"/>
        <v>0</v>
      </c>
      <c r="AS1778" s="27">
        <f t="shared" si="526"/>
        <v>0</v>
      </c>
      <c r="AT1778" s="27">
        <f t="shared" si="527"/>
        <v>0</v>
      </c>
      <c r="AU1778" s="27">
        <f t="shared" si="528"/>
        <v>0</v>
      </c>
      <c r="AV1778" s="27">
        <f t="shared" si="529"/>
        <v>0</v>
      </c>
      <c r="AW1778" s="27">
        <f t="shared" si="530"/>
        <v>0</v>
      </c>
    </row>
    <row r="1779" spans="1:49">
      <c r="A1779" s="78">
        <v>1768</v>
      </c>
      <c r="B1779" s="69" t="s">
        <v>328</v>
      </c>
      <c r="C1779" s="314"/>
      <c r="D1779" s="72"/>
      <c r="E1779" s="180"/>
      <c r="F1779" s="72"/>
      <c r="G1779" s="72"/>
      <c r="H1779" s="325">
        <f t="shared" si="531"/>
        <v>0</v>
      </c>
      <c r="I1779" s="71"/>
      <c r="J1779" s="303"/>
      <c r="K1779" s="303"/>
      <c r="L1779" s="303"/>
      <c r="M1779" s="304">
        <f t="shared" si="516"/>
        <v>0</v>
      </c>
      <c r="N1779" s="326" t="str">
        <f t="shared" si="532"/>
        <v/>
      </c>
      <c r="O1779" s="71"/>
      <c r="P1779" s="303"/>
      <c r="Q1779" s="214">
        <f t="shared" si="517"/>
        <v>0</v>
      </c>
      <c r="R1779" s="71"/>
      <c r="S1779" s="308"/>
      <c r="T1779" s="308"/>
      <c r="U1779" s="308"/>
      <c r="V1779" s="79"/>
      <c r="W1779" s="303"/>
      <c r="X1779" s="303"/>
      <c r="Y1779" s="309">
        <f t="shared" si="533"/>
        <v>0</v>
      </c>
      <c r="Z1779" s="73" t="s">
        <v>169</v>
      </c>
      <c r="AA1779" s="73" t="s">
        <v>169</v>
      </c>
      <c r="AB1779" s="317"/>
      <c r="AC1779" s="73" t="s">
        <v>169</v>
      </c>
      <c r="AD1779" s="73" t="s">
        <v>169</v>
      </c>
      <c r="AE1779" s="317"/>
      <c r="AF1779" s="73" t="s">
        <v>169</v>
      </c>
      <c r="AG1779" s="73" t="s">
        <v>169</v>
      </c>
      <c r="AH1779" s="317"/>
      <c r="AI1779" s="88">
        <f t="shared" si="518"/>
        <v>0</v>
      </c>
      <c r="AJ1779" s="312">
        <f t="shared" si="519"/>
        <v>0</v>
      </c>
      <c r="AK1779" s="27">
        <f t="shared" si="520"/>
        <v>0</v>
      </c>
      <c r="AL1779" s="27">
        <f t="shared" si="521"/>
        <v>0</v>
      </c>
      <c r="AM1779" s="27">
        <f t="shared" si="522"/>
        <v>0</v>
      </c>
      <c r="AN1779" s="77">
        <f t="shared" si="534"/>
        <v>0</v>
      </c>
      <c r="AP1779" s="27">
        <f t="shared" si="523"/>
        <v>0</v>
      </c>
      <c r="AQ1779" s="207">
        <f t="shared" si="524"/>
        <v>0</v>
      </c>
      <c r="AR1779" s="27">
        <f t="shared" si="525"/>
        <v>0</v>
      </c>
      <c r="AS1779" s="27">
        <f t="shared" si="526"/>
        <v>0</v>
      </c>
      <c r="AT1779" s="27">
        <f t="shared" si="527"/>
        <v>0</v>
      </c>
      <c r="AU1779" s="27">
        <f t="shared" si="528"/>
        <v>0</v>
      </c>
      <c r="AV1779" s="27">
        <f t="shared" si="529"/>
        <v>0</v>
      </c>
      <c r="AW1779" s="27">
        <f t="shared" si="530"/>
        <v>0</v>
      </c>
    </row>
    <row r="1780" spans="1:49">
      <c r="A1780" s="78">
        <v>1769</v>
      </c>
      <c r="B1780" s="69" t="s">
        <v>328</v>
      </c>
      <c r="C1780" s="314"/>
      <c r="D1780" s="72"/>
      <c r="E1780" s="180"/>
      <c r="F1780" s="72"/>
      <c r="G1780" s="72"/>
      <c r="H1780" s="325">
        <f t="shared" si="531"/>
        <v>0</v>
      </c>
      <c r="I1780" s="71"/>
      <c r="J1780" s="303"/>
      <c r="K1780" s="303"/>
      <c r="L1780" s="303"/>
      <c r="M1780" s="304">
        <f t="shared" ref="M1780:M1843" si="535">L1780+K1780</f>
        <v>0</v>
      </c>
      <c r="N1780" s="326" t="str">
        <f t="shared" si="532"/>
        <v/>
      </c>
      <c r="O1780" s="71"/>
      <c r="P1780" s="303"/>
      <c r="Q1780" s="214">
        <f t="shared" ref="Q1780:Q1843" si="536">IF(AP1780&lt;500000,AP1780,500000)</f>
        <v>0</v>
      </c>
      <c r="R1780" s="71"/>
      <c r="S1780" s="308"/>
      <c r="T1780" s="308"/>
      <c r="U1780" s="308"/>
      <c r="V1780" s="79"/>
      <c r="W1780" s="303"/>
      <c r="X1780" s="303"/>
      <c r="Y1780" s="309">
        <f t="shared" si="533"/>
        <v>0</v>
      </c>
      <c r="Z1780" s="73" t="s">
        <v>169</v>
      </c>
      <c r="AA1780" s="73" t="s">
        <v>169</v>
      </c>
      <c r="AB1780" s="317"/>
      <c r="AC1780" s="73" t="s">
        <v>169</v>
      </c>
      <c r="AD1780" s="73" t="s">
        <v>169</v>
      </c>
      <c r="AE1780" s="317"/>
      <c r="AF1780" s="73" t="s">
        <v>169</v>
      </c>
      <c r="AG1780" s="73" t="s">
        <v>169</v>
      </c>
      <c r="AH1780" s="317"/>
      <c r="AI1780" s="88">
        <f t="shared" ref="AI1780:AI1843" si="537">AB1780+AE1780+AH1780</f>
        <v>0</v>
      </c>
      <c r="AJ1780" s="312">
        <f t="shared" ref="AJ1780:AJ1843" si="538">Y1780+AI1780</f>
        <v>0</v>
      </c>
      <c r="AK1780" s="27">
        <f t="shared" ref="AK1780:AK1843" si="539">IF(AU1780&lt;AQ1780,AT1780-AQ1780+AU1780,AU1780-AQ1780)</f>
        <v>0</v>
      </c>
      <c r="AL1780" s="27">
        <f t="shared" ref="AL1780:AL1843" si="540">IF(AU1780=AQ1780,IF(AV1780=AR1780,0,IF(AV1780&gt;AR1780,AV1780-AR1780,12+AV1780-AR1780)),IF(AU1780&gt;AQ1780,IF(AV1780&gt;AR1780,AV1780-AR1780,IF(AV1780=AR1780,0,12+AV1780-AR1780)),IF(AU1780&lt;AQ1780,IF(AV1780&gt;AR1780,AV1780-AR1780-1,IF(AV1780=AR1780,0,12+AV1780-AR1780-1)))))</f>
        <v>0</v>
      </c>
      <c r="AM1780" s="27">
        <f t="shared" ref="AM1780:AM1843" si="541">IF(AND(AQ1780=AU1780,AR1780=AV1780),AW1780-AS1780,IF(AND(AQ1780&gt;=AU1780,AR1780&gt;AV1780),AW1780-AS1780-1,IF(AND(AQ1780&lt;AU1780,AR1780&gt;AV1780),AW1780-AS1780-1,IF(AND(AQ1780&lt;AU1780,AR1780&lt;AV1780),AW1780-AS1780,AW1780-AS1780))))</f>
        <v>0</v>
      </c>
      <c r="AN1780" s="77">
        <f t="shared" si="534"/>
        <v>0</v>
      </c>
      <c r="AP1780" s="27">
        <f t="shared" ref="AP1780:AP1843" si="542">IFERROR(IF(AND(J1780&lt;&gt;0,N1780=0),J1780*15,IF(AND(J1780=0,N1780&lt;&gt;0),N1780*15,0)),0)</f>
        <v>0</v>
      </c>
      <c r="AQ1780" s="207">
        <f t="shared" ref="AQ1780:AQ1843" si="543">IFERROR(VALUE(LEFT(F1780,2)),0)</f>
        <v>0</v>
      </c>
      <c r="AR1780" s="27">
        <f t="shared" ref="AR1780:AR1843" si="544">IFERROR(VALUE(MID(F1780,4,2)),0)</f>
        <v>0</v>
      </c>
      <c r="AS1780" s="27">
        <f t="shared" ref="AS1780:AS1843" si="545">IFERROR(VALUE(RIGHT(F1780,4)),0)</f>
        <v>0</v>
      </c>
      <c r="AT1780" s="27">
        <f t="shared" ref="AT1780:AT1843" si="546">IFERROR(VLOOKUP(AV1780-1,$AY$12:$AZ$23,2,0),0)</f>
        <v>0</v>
      </c>
      <c r="AU1780" s="27">
        <f t="shared" ref="AU1780:AU1843" si="547">IFERROR(VALUE(LEFT(G1780,2)),0)</f>
        <v>0</v>
      </c>
      <c r="AV1780" s="27">
        <f t="shared" ref="AV1780:AV1843" si="548">IFERROR(VALUE(MID(G1780,4,2)),0)</f>
        <v>0</v>
      </c>
      <c r="AW1780" s="27">
        <f t="shared" ref="AW1780:AW1843" si="549">IFERROR(VALUE(RIGHT(G1780,4)),0)</f>
        <v>0</v>
      </c>
    </row>
    <row r="1781" spans="1:49">
      <c r="A1781" s="78">
        <v>1770</v>
      </c>
      <c r="B1781" s="69" t="s">
        <v>328</v>
      </c>
      <c r="C1781" s="314"/>
      <c r="D1781" s="72"/>
      <c r="E1781" s="180"/>
      <c r="F1781" s="72"/>
      <c r="G1781" s="72"/>
      <c r="H1781" s="325">
        <f t="shared" si="531"/>
        <v>0</v>
      </c>
      <c r="I1781" s="71"/>
      <c r="J1781" s="303"/>
      <c r="K1781" s="303"/>
      <c r="L1781" s="303"/>
      <c r="M1781" s="304">
        <f t="shared" si="535"/>
        <v>0</v>
      </c>
      <c r="N1781" s="326" t="str">
        <f t="shared" si="532"/>
        <v/>
      </c>
      <c r="O1781" s="71"/>
      <c r="P1781" s="303"/>
      <c r="Q1781" s="214">
        <f t="shared" si="536"/>
        <v>0</v>
      </c>
      <c r="R1781" s="71"/>
      <c r="S1781" s="308"/>
      <c r="T1781" s="308"/>
      <c r="U1781" s="308"/>
      <c r="V1781" s="79"/>
      <c r="W1781" s="303"/>
      <c r="X1781" s="303"/>
      <c r="Y1781" s="309">
        <f t="shared" si="533"/>
        <v>0</v>
      </c>
      <c r="Z1781" s="73" t="s">
        <v>169</v>
      </c>
      <c r="AA1781" s="73" t="s">
        <v>169</v>
      </c>
      <c r="AB1781" s="317"/>
      <c r="AC1781" s="73" t="s">
        <v>169</v>
      </c>
      <c r="AD1781" s="73" t="s">
        <v>169</v>
      </c>
      <c r="AE1781" s="317"/>
      <c r="AF1781" s="73" t="s">
        <v>169</v>
      </c>
      <c r="AG1781" s="73" t="s">
        <v>169</v>
      </c>
      <c r="AH1781" s="317"/>
      <c r="AI1781" s="88">
        <f t="shared" si="537"/>
        <v>0</v>
      </c>
      <c r="AJ1781" s="312">
        <f t="shared" si="538"/>
        <v>0</v>
      </c>
      <c r="AK1781" s="27">
        <f t="shared" si="539"/>
        <v>0</v>
      </c>
      <c r="AL1781" s="27">
        <f t="shared" si="540"/>
        <v>0</v>
      </c>
      <c r="AM1781" s="27">
        <f t="shared" si="541"/>
        <v>0</v>
      </c>
      <c r="AN1781" s="77">
        <f t="shared" si="534"/>
        <v>0</v>
      </c>
      <c r="AP1781" s="27">
        <f t="shared" si="542"/>
        <v>0</v>
      </c>
      <c r="AQ1781" s="207">
        <f t="shared" si="543"/>
        <v>0</v>
      </c>
      <c r="AR1781" s="27">
        <f t="shared" si="544"/>
        <v>0</v>
      </c>
      <c r="AS1781" s="27">
        <f t="shared" si="545"/>
        <v>0</v>
      </c>
      <c r="AT1781" s="27">
        <f t="shared" si="546"/>
        <v>0</v>
      </c>
      <c r="AU1781" s="27">
        <f t="shared" si="547"/>
        <v>0</v>
      </c>
      <c r="AV1781" s="27">
        <f t="shared" si="548"/>
        <v>0</v>
      </c>
      <c r="AW1781" s="27">
        <f t="shared" si="549"/>
        <v>0</v>
      </c>
    </row>
    <row r="1782" spans="1:49">
      <c r="A1782" s="78">
        <v>1771</v>
      </c>
      <c r="B1782" s="69" t="s">
        <v>328</v>
      </c>
      <c r="C1782" s="314"/>
      <c r="D1782" s="72"/>
      <c r="E1782" s="180"/>
      <c r="F1782" s="72"/>
      <c r="G1782" s="72"/>
      <c r="H1782" s="325">
        <f t="shared" si="531"/>
        <v>0</v>
      </c>
      <c r="I1782" s="71"/>
      <c r="J1782" s="303"/>
      <c r="K1782" s="303"/>
      <c r="L1782" s="303"/>
      <c r="M1782" s="304">
        <f t="shared" si="535"/>
        <v>0</v>
      </c>
      <c r="N1782" s="326" t="str">
        <f t="shared" si="532"/>
        <v/>
      </c>
      <c r="O1782" s="71"/>
      <c r="P1782" s="303"/>
      <c r="Q1782" s="214">
        <f t="shared" si="536"/>
        <v>0</v>
      </c>
      <c r="R1782" s="71"/>
      <c r="S1782" s="308"/>
      <c r="T1782" s="308"/>
      <c r="U1782" s="308"/>
      <c r="V1782" s="79"/>
      <c r="W1782" s="303"/>
      <c r="X1782" s="303"/>
      <c r="Y1782" s="309">
        <f t="shared" si="533"/>
        <v>0</v>
      </c>
      <c r="Z1782" s="73" t="s">
        <v>169</v>
      </c>
      <c r="AA1782" s="73" t="s">
        <v>169</v>
      </c>
      <c r="AB1782" s="317"/>
      <c r="AC1782" s="73" t="s">
        <v>169</v>
      </c>
      <c r="AD1782" s="73" t="s">
        <v>169</v>
      </c>
      <c r="AE1782" s="317"/>
      <c r="AF1782" s="73" t="s">
        <v>169</v>
      </c>
      <c r="AG1782" s="73" t="s">
        <v>169</v>
      </c>
      <c r="AH1782" s="317"/>
      <c r="AI1782" s="88">
        <f t="shared" si="537"/>
        <v>0</v>
      </c>
      <c r="AJ1782" s="312">
        <f t="shared" si="538"/>
        <v>0</v>
      </c>
      <c r="AK1782" s="27">
        <f t="shared" si="539"/>
        <v>0</v>
      </c>
      <c r="AL1782" s="27">
        <f t="shared" si="540"/>
        <v>0</v>
      </c>
      <c r="AM1782" s="27">
        <f t="shared" si="541"/>
        <v>0</v>
      </c>
      <c r="AN1782" s="77">
        <f t="shared" si="534"/>
        <v>0</v>
      </c>
      <c r="AP1782" s="27">
        <f t="shared" si="542"/>
        <v>0</v>
      </c>
      <c r="AQ1782" s="207">
        <f t="shared" si="543"/>
        <v>0</v>
      </c>
      <c r="AR1782" s="27">
        <f t="shared" si="544"/>
        <v>0</v>
      </c>
      <c r="AS1782" s="27">
        <f t="shared" si="545"/>
        <v>0</v>
      </c>
      <c r="AT1782" s="27">
        <f t="shared" si="546"/>
        <v>0</v>
      </c>
      <c r="AU1782" s="27">
        <f t="shared" si="547"/>
        <v>0</v>
      </c>
      <c r="AV1782" s="27">
        <f t="shared" si="548"/>
        <v>0</v>
      </c>
      <c r="AW1782" s="27">
        <f t="shared" si="549"/>
        <v>0</v>
      </c>
    </row>
    <row r="1783" spans="1:49">
      <c r="A1783" s="78">
        <v>1772</v>
      </c>
      <c r="B1783" s="69" t="s">
        <v>328</v>
      </c>
      <c r="C1783" s="314"/>
      <c r="D1783" s="72"/>
      <c r="E1783" s="180"/>
      <c r="F1783" s="72"/>
      <c r="G1783" s="72"/>
      <c r="H1783" s="325">
        <f t="shared" si="531"/>
        <v>0</v>
      </c>
      <c r="I1783" s="71"/>
      <c r="J1783" s="303"/>
      <c r="K1783" s="303"/>
      <c r="L1783" s="303"/>
      <c r="M1783" s="304">
        <f t="shared" si="535"/>
        <v>0</v>
      </c>
      <c r="N1783" s="326" t="str">
        <f t="shared" si="532"/>
        <v/>
      </c>
      <c r="O1783" s="71"/>
      <c r="P1783" s="303"/>
      <c r="Q1783" s="214">
        <f t="shared" si="536"/>
        <v>0</v>
      </c>
      <c r="R1783" s="71"/>
      <c r="S1783" s="308"/>
      <c r="T1783" s="308"/>
      <c r="U1783" s="308"/>
      <c r="V1783" s="79"/>
      <c r="W1783" s="303"/>
      <c r="X1783" s="303"/>
      <c r="Y1783" s="309">
        <f t="shared" si="533"/>
        <v>0</v>
      </c>
      <c r="Z1783" s="73" t="s">
        <v>169</v>
      </c>
      <c r="AA1783" s="73" t="s">
        <v>169</v>
      </c>
      <c r="AB1783" s="317"/>
      <c r="AC1783" s="73" t="s">
        <v>169</v>
      </c>
      <c r="AD1783" s="73" t="s">
        <v>169</v>
      </c>
      <c r="AE1783" s="317"/>
      <c r="AF1783" s="73" t="s">
        <v>169</v>
      </c>
      <c r="AG1783" s="73" t="s">
        <v>169</v>
      </c>
      <c r="AH1783" s="317"/>
      <c r="AI1783" s="88">
        <f t="shared" si="537"/>
        <v>0</v>
      </c>
      <c r="AJ1783" s="312">
        <f t="shared" si="538"/>
        <v>0</v>
      </c>
      <c r="AK1783" s="27">
        <f t="shared" si="539"/>
        <v>0</v>
      </c>
      <c r="AL1783" s="27">
        <f t="shared" si="540"/>
        <v>0</v>
      </c>
      <c r="AM1783" s="27">
        <f t="shared" si="541"/>
        <v>0</v>
      </c>
      <c r="AN1783" s="77">
        <f t="shared" si="534"/>
        <v>0</v>
      </c>
      <c r="AP1783" s="27">
        <f t="shared" si="542"/>
        <v>0</v>
      </c>
      <c r="AQ1783" s="207">
        <f t="shared" si="543"/>
        <v>0</v>
      </c>
      <c r="AR1783" s="27">
        <f t="shared" si="544"/>
        <v>0</v>
      </c>
      <c r="AS1783" s="27">
        <f t="shared" si="545"/>
        <v>0</v>
      </c>
      <c r="AT1783" s="27">
        <f t="shared" si="546"/>
        <v>0</v>
      </c>
      <c r="AU1783" s="27">
        <f t="shared" si="547"/>
        <v>0</v>
      </c>
      <c r="AV1783" s="27">
        <f t="shared" si="548"/>
        <v>0</v>
      </c>
      <c r="AW1783" s="27">
        <f t="shared" si="549"/>
        <v>0</v>
      </c>
    </row>
    <row r="1784" spans="1:49">
      <c r="A1784" s="78">
        <v>1773</v>
      </c>
      <c r="B1784" s="69" t="s">
        <v>328</v>
      </c>
      <c r="C1784" s="314"/>
      <c r="D1784" s="72"/>
      <c r="E1784" s="180"/>
      <c r="F1784" s="72"/>
      <c r="G1784" s="72"/>
      <c r="H1784" s="325">
        <f t="shared" si="531"/>
        <v>0</v>
      </c>
      <c r="I1784" s="71"/>
      <c r="J1784" s="303"/>
      <c r="K1784" s="303"/>
      <c r="L1784" s="303"/>
      <c r="M1784" s="304">
        <f t="shared" si="535"/>
        <v>0</v>
      </c>
      <c r="N1784" s="326" t="str">
        <f t="shared" si="532"/>
        <v/>
      </c>
      <c r="O1784" s="71"/>
      <c r="P1784" s="303"/>
      <c r="Q1784" s="214">
        <f t="shared" si="536"/>
        <v>0</v>
      </c>
      <c r="R1784" s="71"/>
      <c r="S1784" s="308"/>
      <c r="T1784" s="308"/>
      <c r="U1784" s="308"/>
      <c r="V1784" s="79"/>
      <c r="W1784" s="303"/>
      <c r="X1784" s="303"/>
      <c r="Y1784" s="309">
        <f t="shared" si="533"/>
        <v>0</v>
      </c>
      <c r="Z1784" s="73" t="s">
        <v>169</v>
      </c>
      <c r="AA1784" s="73" t="s">
        <v>169</v>
      </c>
      <c r="AB1784" s="317"/>
      <c r="AC1784" s="73" t="s">
        <v>169</v>
      </c>
      <c r="AD1784" s="73" t="s">
        <v>169</v>
      </c>
      <c r="AE1784" s="317"/>
      <c r="AF1784" s="73" t="s">
        <v>169</v>
      </c>
      <c r="AG1784" s="73" t="s">
        <v>169</v>
      </c>
      <c r="AH1784" s="317"/>
      <c r="AI1784" s="88">
        <f t="shared" si="537"/>
        <v>0</v>
      </c>
      <c r="AJ1784" s="312">
        <f t="shared" si="538"/>
        <v>0</v>
      </c>
      <c r="AK1784" s="27">
        <f t="shared" si="539"/>
        <v>0</v>
      </c>
      <c r="AL1784" s="27">
        <f t="shared" si="540"/>
        <v>0</v>
      </c>
      <c r="AM1784" s="27">
        <f t="shared" si="541"/>
        <v>0</v>
      </c>
      <c r="AN1784" s="77">
        <f t="shared" si="534"/>
        <v>0</v>
      </c>
      <c r="AP1784" s="27">
        <f t="shared" si="542"/>
        <v>0</v>
      </c>
      <c r="AQ1784" s="207">
        <f t="shared" si="543"/>
        <v>0</v>
      </c>
      <c r="AR1784" s="27">
        <f t="shared" si="544"/>
        <v>0</v>
      </c>
      <c r="AS1784" s="27">
        <f t="shared" si="545"/>
        <v>0</v>
      </c>
      <c r="AT1784" s="27">
        <f t="shared" si="546"/>
        <v>0</v>
      </c>
      <c r="AU1784" s="27">
        <f t="shared" si="547"/>
        <v>0</v>
      </c>
      <c r="AV1784" s="27">
        <f t="shared" si="548"/>
        <v>0</v>
      </c>
      <c r="AW1784" s="27">
        <f t="shared" si="549"/>
        <v>0</v>
      </c>
    </row>
    <row r="1785" spans="1:49">
      <c r="A1785" s="78">
        <v>1774</v>
      </c>
      <c r="B1785" s="69" t="s">
        <v>328</v>
      </c>
      <c r="C1785" s="314"/>
      <c r="D1785" s="72"/>
      <c r="E1785" s="180"/>
      <c r="F1785" s="72"/>
      <c r="G1785" s="72"/>
      <c r="H1785" s="325">
        <f t="shared" si="531"/>
        <v>0</v>
      </c>
      <c r="I1785" s="71"/>
      <c r="J1785" s="303"/>
      <c r="K1785" s="303"/>
      <c r="L1785" s="303"/>
      <c r="M1785" s="304">
        <f t="shared" si="535"/>
        <v>0</v>
      </c>
      <c r="N1785" s="326" t="str">
        <f t="shared" si="532"/>
        <v/>
      </c>
      <c r="O1785" s="71"/>
      <c r="P1785" s="303"/>
      <c r="Q1785" s="214">
        <f t="shared" si="536"/>
        <v>0</v>
      </c>
      <c r="R1785" s="71"/>
      <c r="S1785" s="308"/>
      <c r="T1785" s="308"/>
      <c r="U1785" s="308"/>
      <c r="V1785" s="79"/>
      <c r="W1785" s="303"/>
      <c r="X1785" s="303"/>
      <c r="Y1785" s="309">
        <f t="shared" si="533"/>
        <v>0</v>
      </c>
      <c r="Z1785" s="73" t="s">
        <v>169</v>
      </c>
      <c r="AA1785" s="73" t="s">
        <v>169</v>
      </c>
      <c r="AB1785" s="317"/>
      <c r="AC1785" s="73" t="s">
        <v>169</v>
      </c>
      <c r="AD1785" s="73" t="s">
        <v>169</v>
      </c>
      <c r="AE1785" s="317"/>
      <c r="AF1785" s="73" t="s">
        <v>169</v>
      </c>
      <c r="AG1785" s="73" t="s">
        <v>169</v>
      </c>
      <c r="AH1785" s="317"/>
      <c r="AI1785" s="88">
        <f t="shared" si="537"/>
        <v>0</v>
      </c>
      <c r="AJ1785" s="312">
        <f t="shared" si="538"/>
        <v>0</v>
      </c>
      <c r="AK1785" s="27">
        <f t="shared" si="539"/>
        <v>0</v>
      </c>
      <c r="AL1785" s="27">
        <f t="shared" si="540"/>
        <v>0</v>
      </c>
      <c r="AM1785" s="27">
        <f t="shared" si="541"/>
        <v>0</v>
      </c>
      <c r="AN1785" s="77">
        <f t="shared" si="534"/>
        <v>0</v>
      </c>
      <c r="AP1785" s="27">
        <f t="shared" si="542"/>
        <v>0</v>
      </c>
      <c r="AQ1785" s="207">
        <f t="shared" si="543"/>
        <v>0</v>
      </c>
      <c r="AR1785" s="27">
        <f t="shared" si="544"/>
        <v>0</v>
      </c>
      <c r="AS1785" s="27">
        <f t="shared" si="545"/>
        <v>0</v>
      </c>
      <c r="AT1785" s="27">
        <f t="shared" si="546"/>
        <v>0</v>
      </c>
      <c r="AU1785" s="27">
        <f t="shared" si="547"/>
        <v>0</v>
      </c>
      <c r="AV1785" s="27">
        <f t="shared" si="548"/>
        <v>0</v>
      </c>
      <c r="AW1785" s="27">
        <f t="shared" si="549"/>
        <v>0</v>
      </c>
    </row>
    <row r="1786" spans="1:49">
      <c r="A1786" s="78">
        <v>1775</v>
      </c>
      <c r="B1786" s="69" t="s">
        <v>328</v>
      </c>
      <c r="C1786" s="314"/>
      <c r="D1786" s="72"/>
      <c r="E1786" s="180"/>
      <c r="F1786" s="72"/>
      <c r="G1786" s="72"/>
      <c r="H1786" s="325">
        <f t="shared" si="531"/>
        <v>0</v>
      </c>
      <c r="I1786" s="71"/>
      <c r="J1786" s="303"/>
      <c r="K1786" s="303"/>
      <c r="L1786" s="303"/>
      <c r="M1786" s="304">
        <f t="shared" si="535"/>
        <v>0</v>
      </c>
      <c r="N1786" s="326" t="str">
        <f t="shared" si="532"/>
        <v/>
      </c>
      <c r="O1786" s="71"/>
      <c r="P1786" s="303"/>
      <c r="Q1786" s="214">
        <f t="shared" si="536"/>
        <v>0</v>
      </c>
      <c r="R1786" s="71"/>
      <c r="S1786" s="308"/>
      <c r="T1786" s="308"/>
      <c r="U1786" s="308"/>
      <c r="V1786" s="79"/>
      <c r="W1786" s="303"/>
      <c r="X1786" s="303"/>
      <c r="Y1786" s="309">
        <f t="shared" si="533"/>
        <v>0</v>
      </c>
      <c r="Z1786" s="73" t="s">
        <v>169</v>
      </c>
      <c r="AA1786" s="73" t="s">
        <v>169</v>
      </c>
      <c r="AB1786" s="317"/>
      <c r="AC1786" s="73" t="s">
        <v>169</v>
      </c>
      <c r="AD1786" s="73" t="s">
        <v>169</v>
      </c>
      <c r="AE1786" s="317"/>
      <c r="AF1786" s="73" t="s">
        <v>169</v>
      </c>
      <c r="AG1786" s="73" t="s">
        <v>169</v>
      </c>
      <c r="AH1786" s="317"/>
      <c r="AI1786" s="88">
        <f t="shared" si="537"/>
        <v>0</v>
      </c>
      <c r="AJ1786" s="312">
        <f t="shared" si="538"/>
        <v>0</v>
      </c>
      <c r="AK1786" s="27">
        <f t="shared" si="539"/>
        <v>0</v>
      </c>
      <c r="AL1786" s="27">
        <f t="shared" si="540"/>
        <v>0</v>
      </c>
      <c r="AM1786" s="27">
        <f t="shared" si="541"/>
        <v>0</v>
      </c>
      <c r="AN1786" s="77">
        <f t="shared" si="534"/>
        <v>0</v>
      </c>
      <c r="AP1786" s="27">
        <f t="shared" si="542"/>
        <v>0</v>
      </c>
      <c r="AQ1786" s="207">
        <f t="shared" si="543"/>
        <v>0</v>
      </c>
      <c r="AR1786" s="27">
        <f t="shared" si="544"/>
        <v>0</v>
      </c>
      <c r="AS1786" s="27">
        <f t="shared" si="545"/>
        <v>0</v>
      </c>
      <c r="AT1786" s="27">
        <f t="shared" si="546"/>
        <v>0</v>
      </c>
      <c r="AU1786" s="27">
        <f t="shared" si="547"/>
        <v>0</v>
      </c>
      <c r="AV1786" s="27">
        <f t="shared" si="548"/>
        <v>0</v>
      </c>
      <c r="AW1786" s="27">
        <f t="shared" si="549"/>
        <v>0</v>
      </c>
    </row>
    <row r="1787" spans="1:49">
      <c r="A1787" s="78">
        <v>1776</v>
      </c>
      <c r="B1787" s="69" t="s">
        <v>328</v>
      </c>
      <c r="C1787" s="314"/>
      <c r="D1787" s="72"/>
      <c r="E1787" s="180"/>
      <c r="F1787" s="72"/>
      <c r="G1787" s="72"/>
      <c r="H1787" s="325">
        <f t="shared" si="531"/>
        <v>0</v>
      </c>
      <c r="I1787" s="71"/>
      <c r="J1787" s="303"/>
      <c r="K1787" s="303"/>
      <c r="L1787" s="303"/>
      <c r="M1787" s="304">
        <f t="shared" si="535"/>
        <v>0</v>
      </c>
      <c r="N1787" s="326" t="str">
        <f t="shared" si="532"/>
        <v/>
      </c>
      <c r="O1787" s="71"/>
      <c r="P1787" s="303"/>
      <c r="Q1787" s="214">
        <f t="shared" si="536"/>
        <v>0</v>
      </c>
      <c r="R1787" s="71"/>
      <c r="S1787" s="308"/>
      <c r="T1787" s="308"/>
      <c r="U1787" s="308"/>
      <c r="V1787" s="79"/>
      <c r="W1787" s="303"/>
      <c r="X1787" s="303"/>
      <c r="Y1787" s="309">
        <f t="shared" si="533"/>
        <v>0</v>
      </c>
      <c r="Z1787" s="73" t="s">
        <v>169</v>
      </c>
      <c r="AA1787" s="73" t="s">
        <v>169</v>
      </c>
      <c r="AB1787" s="317"/>
      <c r="AC1787" s="73" t="s">
        <v>169</v>
      </c>
      <c r="AD1787" s="73" t="s">
        <v>169</v>
      </c>
      <c r="AE1787" s="317"/>
      <c r="AF1787" s="73" t="s">
        <v>169</v>
      </c>
      <c r="AG1787" s="73" t="s">
        <v>169</v>
      </c>
      <c r="AH1787" s="317"/>
      <c r="AI1787" s="88">
        <f t="shared" si="537"/>
        <v>0</v>
      </c>
      <c r="AJ1787" s="312">
        <f t="shared" si="538"/>
        <v>0</v>
      </c>
      <c r="AK1787" s="27">
        <f t="shared" si="539"/>
        <v>0</v>
      </c>
      <c r="AL1787" s="27">
        <f t="shared" si="540"/>
        <v>0</v>
      </c>
      <c r="AM1787" s="27">
        <f t="shared" si="541"/>
        <v>0</v>
      </c>
      <c r="AN1787" s="77">
        <f t="shared" si="534"/>
        <v>0</v>
      </c>
      <c r="AP1787" s="27">
        <f t="shared" si="542"/>
        <v>0</v>
      </c>
      <c r="AQ1787" s="207">
        <f t="shared" si="543"/>
        <v>0</v>
      </c>
      <c r="AR1787" s="27">
        <f t="shared" si="544"/>
        <v>0</v>
      </c>
      <c r="AS1787" s="27">
        <f t="shared" si="545"/>
        <v>0</v>
      </c>
      <c r="AT1787" s="27">
        <f t="shared" si="546"/>
        <v>0</v>
      </c>
      <c r="AU1787" s="27">
        <f t="shared" si="547"/>
        <v>0</v>
      </c>
      <c r="AV1787" s="27">
        <f t="shared" si="548"/>
        <v>0</v>
      </c>
      <c r="AW1787" s="27">
        <f t="shared" si="549"/>
        <v>0</v>
      </c>
    </row>
    <row r="1788" spans="1:49">
      <c r="A1788" s="78">
        <v>1777</v>
      </c>
      <c r="B1788" s="69" t="s">
        <v>328</v>
      </c>
      <c r="C1788" s="314"/>
      <c r="D1788" s="72"/>
      <c r="E1788" s="180"/>
      <c r="F1788" s="72"/>
      <c r="G1788" s="72"/>
      <c r="H1788" s="325">
        <f t="shared" si="531"/>
        <v>0</v>
      </c>
      <c r="I1788" s="71"/>
      <c r="J1788" s="303"/>
      <c r="K1788" s="303"/>
      <c r="L1788" s="303"/>
      <c r="M1788" s="304">
        <f t="shared" si="535"/>
        <v>0</v>
      </c>
      <c r="N1788" s="326" t="str">
        <f t="shared" si="532"/>
        <v/>
      </c>
      <c r="O1788" s="71"/>
      <c r="P1788" s="303"/>
      <c r="Q1788" s="214">
        <f t="shared" si="536"/>
        <v>0</v>
      </c>
      <c r="R1788" s="71"/>
      <c r="S1788" s="308"/>
      <c r="T1788" s="308"/>
      <c r="U1788" s="308"/>
      <c r="V1788" s="79"/>
      <c r="W1788" s="303"/>
      <c r="X1788" s="303"/>
      <c r="Y1788" s="309">
        <f t="shared" si="533"/>
        <v>0</v>
      </c>
      <c r="Z1788" s="73" t="s">
        <v>169</v>
      </c>
      <c r="AA1788" s="73" t="s">
        <v>169</v>
      </c>
      <c r="AB1788" s="317"/>
      <c r="AC1788" s="73" t="s">
        <v>169</v>
      </c>
      <c r="AD1788" s="73" t="s">
        <v>169</v>
      </c>
      <c r="AE1788" s="317"/>
      <c r="AF1788" s="73" t="s">
        <v>169</v>
      </c>
      <c r="AG1788" s="73" t="s">
        <v>169</v>
      </c>
      <c r="AH1788" s="317"/>
      <c r="AI1788" s="88">
        <f t="shared" si="537"/>
        <v>0</v>
      </c>
      <c r="AJ1788" s="312">
        <f t="shared" si="538"/>
        <v>0</v>
      </c>
      <c r="AK1788" s="27">
        <f t="shared" si="539"/>
        <v>0</v>
      </c>
      <c r="AL1788" s="27">
        <f t="shared" si="540"/>
        <v>0</v>
      </c>
      <c r="AM1788" s="27">
        <f t="shared" si="541"/>
        <v>0</v>
      </c>
      <c r="AN1788" s="77">
        <f t="shared" si="534"/>
        <v>0</v>
      </c>
      <c r="AP1788" s="27">
        <f t="shared" si="542"/>
        <v>0</v>
      </c>
      <c r="AQ1788" s="207">
        <f t="shared" si="543"/>
        <v>0</v>
      </c>
      <c r="AR1788" s="27">
        <f t="shared" si="544"/>
        <v>0</v>
      </c>
      <c r="AS1788" s="27">
        <f t="shared" si="545"/>
        <v>0</v>
      </c>
      <c r="AT1788" s="27">
        <f t="shared" si="546"/>
        <v>0</v>
      </c>
      <c r="AU1788" s="27">
        <f t="shared" si="547"/>
        <v>0</v>
      </c>
      <c r="AV1788" s="27">
        <f t="shared" si="548"/>
        <v>0</v>
      </c>
      <c r="AW1788" s="27">
        <f t="shared" si="549"/>
        <v>0</v>
      </c>
    </row>
    <row r="1789" spans="1:49">
      <c r="A1789" s="78">
        <v>1778</v>
      </c>
      <c r="B1789" s="69" t="s">
        <v>328</v>
      </c>
      <c r="C1789" s="314"/>
      <c r="D1789" s="72"/>
      <c r="E1789" s="180"/>
      <c r="F1789" s="72"/>
      <c r="G1789" s="72"/>
      <c r="H1789" s="325">
        <f t="shared" si="531"/>
        <v>0</v>
      </c>
      <c r="I1789" s="71"/>
      <c r="J1789" s="303"/>
      <c r="K1789" s="303"/>
      <c r="L1789" s="303"/>
      <c r="M1789" s="304">
        <f t="shared" si="535"/>
        <v>0</v>
      </c>
      <c r="N1789" s="326" t="str">
        <f t="shared" si="532"/>
        <v/>
      </c>
      <c r="O1789" s="71"/>
      <c r="P1789" s="303"/>
      <c r="Q1789" s="214">
        <f t="shared" si="536"/>
        <v>0</v>
      </c>
      <c r="R1789" s="71"/>
      <c r="S1789" s="308"/>
      <c r="T1789" s="308"/>
      <c r="U1789" s="308"/>
      <c r="V1789" s="79"/>
      <c r="W1789" s="303"/>
      <c r="X1789" s="303"/>
      <c r="Y1789" s="309">
        <f t="shared" si="533"/>
        <v>0</v>
      </c>
      <c r="Z1789" s="73" t="s">
        <v>169</v>
      </c>
      <c r="AA1789" s="73" t="s">
        <v>169</v>
      </c>
      <c r="AB1789" s="317"/>
      <c r="AC1789" s="73" t="s">
        <v>169</v>
      </c>
      <c r="AD1789" s="73" t="s">
        <v>169</v>
      </c>
      <c r="AE1789" s="317"/>
      <c r="AF1789" s="73" t="s">
        <v>169</v>
      </c>
      <c r="AG1789" s="73" t="s">
        <v>169</v>
      </c>
      <c r="AH1789" s="317"/>
      <c r="AI1789" s="88">
        <f t="shared" si="537"/>
        <v>0</v>
      </c>
      <c r="AJ1789" s="312">
        <f t="shared" si="538"/>
        <v>0</v>
      </c>
      <c r="AK1789" s="27">
        <f t="shared" si="539"/>
        <v>0</v>
      </c>
      <c r="AL1789" s="27">
        <f t="shared" si="540"/>
        <v>0</v>
      </c>
      <c r="AM1789" s="27">
        <f t="shared" si="541"/>
        <v>0</v>
      </c>
      <c r="AN1789" s="77">
        <f t="shared" si="534"/>
        <v>0</v>
      </c>
      <c r="AP1789" s="27">
        <f t="shared" si="542"/>
        <v>0</v>
      </c>
      <c r="AQ1789" s="207">
        <f t="shared" si="543"/>
        <v>0</v>
      </c>
      <c r="AR1789" s="27">
        <f t="shared" si="544"/>
        <v>0</v>
      </c>
      <c r="AS1789" s="27">
        <f t="shared" si="545"/>
        <v>0</v>
      </c>
      <c r="AT1789" s="27">
        <f t="shared" si="546"/>
        <v>0</v>
      </c>
      <c r="AU1789" s="27">
        <f t="shared" si="547"/>
        <v>0</v>
      </c>
      <c r="AV1789" s="27">
        <f t="shared" si="548"/>
        <v>0</v>
      </c>
      <c r="AW1789" s="27">
        <f t="shared" si="549"/>
        <v>0</v>
      </c>
    </row>
    <row r="1790" spans="1:49">
      <c r="A1790" s="78">
        <v>1779</v>
      </c>
      <c r="B1790" s="69" t="s">
        <v>328</v>
      </c>
      <c r="C1790" s="314"/>
      <c r="D1790" s="72"/>
      <c r="E1790" s="180"/>
      <c r="F1790" s="72"/>
      <c r="G1790" s="72"/>
      <c r="H1790" s="325">
        <f t="shared" si="531"/>
        <v>0</v>
      </c>
      <c r="I1790" s="71"/>
      <c r="J1790" s="303"/>
      <c r="K1790" s="303"/>
      <c r="L1790" s="303"/>
      <c r="M1790" s="304">
        <f t="shared" si="535"/>
        <v>0</v>
      </c>
      <c r="N1790" s="326" t="str">
        <f t="shared" si="532"/>
        <v/>
      </c>
      <c r="O1790" s="71"/>
      <c r="P1790" s="303"/>
      <c r="Q1790" s="214">
        <f t="shared" si="536"/>
        <v>0</v>
      </c>
      <c r="R1790" s="71"/>
      <c r="S1790" s="308"/>
      <c r="T1790" s="308"/>
      <c r="U1790" s="308"/>
      <c r="V1790" s="79"/>
      <c r="W1790" s="303"/>
      <c r="X1790" s="303"/>
      <c r="Y1790" s="309">
        <f t="shared" si="533"/>
        <v>0</v>
      </c>
      <c r="Z1790" s="73" t="s">
        <v>169</v>
      </c>
      <c r="AA1790" s="73" t="s">
        <v>169</v>
      </c>
      <c r="AB1790" s="317"/>
      <c r="AC1790" s="73" t="s">
        <v>169</v>
      </c>
      <c r="AD1790" s="73" t="s">
        <v>169</v>
      </c>
      <c r="AE1790" s="317"/>
      <c r="AF1790" s="73" t="s">
        <v>169</v>
      </c>
      <c r="AG1790" s="73" t="s">
        <v>169</v>
      </c>
      <c r="AH1790" s="317"/>
      <c r="AI1790" s="88">
        <f t="shared" si="537"/>
        <v>0</v>
      </c>
      <c r="AJ1790" s="312">
        <f t="shared" si="538"/>
        <v>0</v>
      </c>
      <c r="AK1790" s="27">
        <f t="shared" si="539"/>
        <v>0</v>
      </c>
      <c r="AL1790" s="27">
        <f t="shared" si="540"/>
        <v>0</v>
      </c>
      <c r="AM1790" s="27">
        <f t="shared" si="541"/>
        <v>0</v>
      </c>
      <c r="AN1790" s="77">
        <f t="shared" si="534"/>
        <v>0</v>
      </c>
      <c r="AP1790" s="27">
        <f t="shared" si="542"/>
        <v>0</v>
      </c>
      <c r="AQ1790" s="207">
        <f t="shared" si="543"/>
        <v>0</v>
      </c>
      <c r="AR1790" s="27">
        <f t="shared" si="544"/>
        <v>0</v>
      </c>
      <c r="AS1790" s="27">
        <f t="shared" si="545"/>
        <v>0</v>
      </c>
      <c r="AT1790" s="27">
        <f t="shared" si="546"/>
        <v>0</v>
      </c>
      <c r="AU1790" s="27">
        <f t="shared" si="547"/>
        <v>0</v>
      </c>
      <c r="AV1790" s="27">
        <f t="shared" si="548"/>
        <v>0</v>
      </c>
      <c r="AW1790" s="27">
        <f t="shared" si="549"/>
        <v>0</v>
      </c>
    </row>
    <row r="1791" spans="1:49">
      <c r="A1791" s="78">
        <v>1780</v>
      </c>
      <c r="B1791" s="69" t="s">
        <v>328</v>
      </c>
      <c r="C1791" s="314"/>
      <c r="D1791" s="72"/>
      <c r="E1791" s="180"/>
      <c r="F1791" s="72"/>
      <c r="G1791" s="72"/>
      <c r="H1791" s="325">
        <f t="shared" si="531"/>
        <v>0</v>
      </c>
      <c r="I1791" s="71"/>
      <c r="J1791" s="303"/>
      <c r="K1791" s="303"/>
      <c r="L1791" s="303"/>
      <c r="M1791" s="304">
        <f t="shared" si="535"/>
        <v>0</v>
      </c>
      <c r="N1791" s="326" t="str">
        <f t="shared" si="532"/>
        <v/>
      </c>
      <c r="O1791" s="71"/>
      <c r="P1791" s="303"/>
      <c r="Q1791" s="214">
        <f t="shared" si="536"/>
        <v>0</v>
      </c>
      <c r="R1791" s="71"/>
      <c r="S1791" s="308"/>
      <c r="T1791" s="308"/>
      <c r="U1791" s="308"/>
      <c r="V1791" s="79"/>
      <c r="W1791" s="303"/>
      <c r="X1791" s="303"/>
      <c r="Y1791" s="309">
        <f t="shared" si="533"/>
        <v>0</v>
      </c>
      <c r="Z1791" s="73" t="s">
        <v>169</v>
      </c>
      <c r="AA1791" s="73" t="s">
        <v>169</v>
      </c>
      <c r="AB1791" s="317"/>
      <c r="AC1791" s="73" t="s">
        <v>169</v>
      </c>
      <c r="AD1791" s="73" t="s">
        <v>169</v>
      </c>
      <c r="AE1791" s="317"/>
      <c r="AF1791" s="73" t="s">
        <v>169</v>
      </c>
      <c r="AG1791" s="73" t="s">
        <v>169</v>
      </c>
      <c r="AH1791" s="317"/>
      <c r="AI1791" s="88">
        <f t="shared" si="537"/>
        <v>0</v>
      </c>
      <c r="AJ1791" s="312">
        <f t="shared" si="538"/>
        <v>0</v>
      </c>
      <c r="AK1791" s="27">
        <f t="shared" si="539"/>
        <v>0</v>
      </c>
      <c r="AL1791" s="27">
        <f t="shared" si="540"/>
        <v>0</v>
      </c>
      <c r="AM1791" s="27">
        <f t="shared" si="541"/>
        <v>0</v>
      </c>
      <c r="AN1791" s="77">
        <f t="shared" si="534"/>
        <v>0</v>
      </c>
      <c r="AP1791" s="27">
        <f t="shared" si="542"/>
        <v>0</v>
      </c>
      <c r="AQ1791" s="207">
        <f t="shared" si="543"/>
        <v>0</v>
      </c>
      <c r="AR1791" s="27">
        <f t="shared" si="544"/>
        <v>0</v>
      </c>
      <c r="AS1791" s="27">
        <f t="shared" si="545"/>
        <v>0</v>
      </c>
      <c r="AT1791" s="27">
        <f t="shared" si="546"/>
        <v>0</v>
      </c>
      <c r="AU1791" s="27">
        <f t="shared" si="547"/>
        <v>0</v>
      </c>
      <c r="AV1791" s="27">
        <f t="shared" si="548"/>
        <v>0</v>
      </c>
      <c r="AW1791" s="27">
        <f t="shared" si="549"/>
        <v>0</v>
      </c>
    </row>
    <row r="1792" spans="1:49">
      <c r="A1792" s="78">
        <v>1781</v>
      </c>
      <c r="B1792" s="69" t="s">
        <v>328</v>
      </c>
      <c r="C1792" s="314"/>
      <c r="D1792" s="72"/>
      <c r="E1792" s="180"/>
      <c r="F1792" s="72"/>
      <c r="G1792" s="72"/>
      <c r="H1792" s="325">
        <f t="shared" si="531"/>
        <v>0</v>
      </c>
      <c r="I1792" s="71"/>
      <c r="J1792" s="303"/>
      <c r="K1792" s="303"/>
      <c r="L1792" s="303"/>
      <c r="M1792" s="304">
        <f t="shared" si="535"/>
        <v>0</v>
      </c>
      <c r="N1792" s="326" t="str">
        <f t="shared" si="532"/>
        <v/>
      </c>
      <c r="O1792" s="71"/>
      <c r="P1792" s="303"/>
      <c r="Q1792" s="214">
        <f t="shared" si="536"/>
        <v>0</v>
      </c>
      <c r="R1792" s="71"/>
      <c r="S1792" s="308"/>
      <c r="T1792" s="308"/>
      <c r="U1792" s="308"/>
      <c r="V1792" s="79"/>
      <c r="W1792" s="303"/>
      <c r="X1792" s="303"/>
      <c r="Y1792" s="309">
        <f t="shared" si="533"/>
        <v>0</v>
      </c>
      <c r="Z1792" s="73" t="s">
        <v>169</v>
      </c>
      <c r="AA1792" s="73" t="s">
        <v>169</v>
      </c>
      <c r="AB1792" s="317"/>
      <c r="AC1792" s="73" t="s">
        <v>169</v>
      </c>
      <c r="AD1792" s="73" t="s">
        <v>169</v>
      </c>
      <c r="AE1792" s="317"/>
      <c r="AF1792" s="73" t="s">
        <v>169</v>
      </c>
      <c r="AG1792" s="73" t="s">
        <v>169</v>
      </c>
      <c r="AH1792" s="317"/>
      <c r="AI1792" s="88">
        <f t="shared" si="537"/>
        <v>0</v>
      </c>
      <c r="AJ1792" s="312">
        <f t="shared" si="538"/>
        <v>0</v>
      </c>
      <c r="AK1792" s="27">
        <f t="shared" si="539"/>
        <v>0</v>
      </c>
      <c r="AL1792" s="27">
        <f t="shared" si="540"/>
        <v>0</v>
      </c>
      <c r="AM1792" s="27">
        <f t="shared" si="541"/>
        <v>0</v>
      </c>
      <c r="AN1792" s="77">
        <f t="shared" si="534"/>
        <v>0</v>
      </c>
      <c r="AP1792" s="27">
        <f t="shared" si="542"/>
        <v>0</v>
      </c>
      <c r="AQ1792" s="207">
        <f t="shared" si="543"/>
        <v>0</v>
      </c>
      <c r="AR1792" s="27">
        <f t="shared" si="544"/>
        <v>0</v>
      </c>
      <c r="AS1792" s="27">
        <f t="shared" si="545"/>
        <v>0</v>
      </c>
      <c r="AT1792" s="27">
        <f t="shared" si="546"/>
        <v>0</v>
      </c>
      <c r="AU1792" s="27">
        <f t="shared" si="547"/>
        <v>0</v>
      </c>
      <c r="AV1792" s="27">
        <f t="shared" si="548"/>
        <v>0</v>
      </c>
      <c r="AW1792" s="27">
        <f t="shared" si="549"/>
        <v>0</v>
      </c>
    </row>
    <row r="1793" spans="1:49">
      <c r="A1793" s="78">
        <v>1782</v>
      </c>
      <c r="B1793" s="69" t="s">
        <v>328</v>
      </c>
      <c r="C1793" s="314"/>
      <c r="D1793" s="72"/>
      <c r="E1793" s="180"/>
      <c r="F1793" s="72"/>
      <c r="G1793" s="72"/>
      <c r="H1793" s="325">
        <f t="shared" si="531"/>
        <v>0</v>
      </c>
      <c r="I1793" s="71"/>
      <c r="J1793" s="303"/>
      <c r="K1793" s="303"/>
      <c r="L1793" s="303"/>
      <c r="M1793" s="304">
        <f t="shared" si="535"/>
        <v>0</v>
      </c>
      <c r="N1793" s="326" t="str">
        <f t="shared" si="532"/>
        <v/>
      </c>
      <c r="O1793" s="71"/>
      <c r="P1793" s="303"/>
      <c r="Q1793" s="214">
        <f t="shared" si="536"/>
        <v>0</v>
      </c>
      <c r="R1793" s="71"/>
      <c r="S1793" s="308"/>
      <c r="T1793" s="308"/>
      <c r="U1793" s="308"/>
      <c r="V1793" s="79"/>
      <c r="W1793" s="303"/>
      <c r="X1793" s="303"/>
      <c r="Y1793" s="309">
        <f t="shared" si="533"/>
        <v>0</v>
      </c>
      <c r="Z1793" s="73" t="s">
        <v>169</v>
      </c>
      <c r="AA1793" s="73" t="s">
        <v>169</v>
      </c>
      <c r="AB1793" s="317"/>
      <c r="AC1793" s="73" t="s">
        <v>169</v>
      </c>
      <c r="AD1793" s="73" t="s">
        <v>169</v>
      </c>
      <c r="AE1793" s="317"/>
      <c r="AF1793" s="73" t="s">
        <v>169</v>
      </c>
      <c r="AG1793" s="73" t="s">
        <v>169</v>
      </c>
      <c r="AH1793" s="317"/>
      <c r="AI1793" s="88">
        <f t="shared" si="537"/>
        <v>0</v>
      </c>
      <c r="AJ1793" s="312">
        <f t="shared" si="538"/>
        <v>0</v>
      </c>
      <c r="AK1793" s="27">
        <f t="shared" si="539"/>
        <v>0</v>
      </c>
      <c r="AL1793" s="27">
        <f t="shared" si="540"/>
        <v>0</v>
      </c>
      <c r="AM1793" s="27">
        <f t="shared" si="541"/>
        <v>0</v>
      </c>
      <c r="AN1793" s="77">
        <f t="shared" si="534"/>
        <v>0</v>
      </c>
      <c r="AP1793" s="27">
        <f t="shared" si="542"/>
        <v>0</v>
      </c>
      <c r="AQ1793" s="207">
        <f t="shared" si="543"/>
        <v>0</v>
      </c>
      <c r="AR1793" s="27">
        <f t="shared" si="544"/>
        <v>0</v>
      </c>
      <c r="AS1793" s="27">
        <f t="shared" si="545"/>
        <v>0</v>
      </c>
      <c r="AT1793" s="27">
        <f t="shared" si="546"/>
        <v>0</v>
      </c>
      <c r="AU1793" s="27">
        <f t="shared" si="547"/>
        <v>0</v>
      </c>
      <c r="AV1793" s="27">
        <f t="shared" si="548"/>
        <v>0</v>
      </c>
      <c r="AW1793" s="27">
        <f t="shared" si="549"/>
        <v>0</v>
      </c>
    </row>
    <row r="1794" spans="1:49">
      <c r="A1794" s="78">
        <v>1783</v>
      </c>
      <c r="B1794" s="69" t="s">
        <v>328</v>
      </c>
      <c r="C1794" s="314"/>
      <c r="D1794" s="72"/>
      <c r="E1794" s="180"/>
      <c r="F1794" s="72"/>
      <c r="G1794" s="72"/>
      <c r="H1794" s="325">
        <f t="shared" si="531"/>
        <v>0</v>
      </c>
      <c r="I1794" s="71"/>
      <c r="J1794" s="303"/>
      <c r="K1794" s="303"/>
      <c r="L1794" s="303"/>
      <c r="M1794" s="304">
        <f t="shared" si="535"/>
        <v>0</v>
      </c>
      <c r="N1794" s="326" t="str">
        <f t="shared" si="532"/>
        <v/>
      </c>
      <c r="O1794" s="71"/>
      <c r="P1794" s="303"/>
      <c r="Q1794" s="214">
        <f t="shared" si="536"/>
        <v>0</v>
      </c>
      <c r="R1794" s="71"/>
      <c r="S1794" s="308"/>
      <c r="T1794" s="308"/>
      <c r="U1794" s="308"/>
      <c r="V1794" s="79"/>
      <c r="W1794" s="303"/>
      <c r="X1794" s="303"/>
      <c r="Y1794" s="309">
        <f t="shared" si="533"/>
        <v>0</v>
      </c>
      <c r="Z1794" s="73" t="s">
        <v>169</v>
      </c>
      <c r="AA1794" s="73" t="s">
        <v>169</v>
      </c>
      <c r="AB1794" s="317"/>
      <c r="AC1794" s="73" t="s">
        <v>169</v>
      </c>
      <c r="AD1794" s="73" t="s">
        <v>169</v>
      </c>
      <c r="AE1794" s="317"/>
      <c r="AF1794" s="73" t="s">
        <v>169</v>
      </c>
      <c r="AG1794" s="73" t="s">
        <v>169</v>
      </c>
      <c r="AH1794" s="317"/>
      <c r="AI1794" s="88">
        <f t="shared" si="537"/>
        <v>0</v>
      </c>
      <c r="AJ1794" s="312">
        <f t="shared" si="538"/>
        <v>0</v>
      </c>
      <c r="AK1794" s="27">
        <f t="shared" si="539"/>
        <v>0</v>
      </c>
      <c r="AL1794" s="27">
        <f t="shared" si="540"/>
        <v>0</v>
      </c>
      <c r="AM1794" s="27">
        <f t="shared" si="541"/>
        <v>0</v>
      </c>
      <c r="AN1794" s="77">
        <f t="shared" si="534"/>
        <v>0</v>
      </c>
      <c r="AP1794" s="27">
        <f t="shared" si="542"/>
        <v>0</v>
      </c>
      <c r="AQ1794" s="207">
        <f t="shared" si="543"/>
        <v>0</v>
      </c>
      <c r="AR1794" s="27">
        <f t="shared" si="544"/>
        <v>0</v>
      </c>
      <c r="AS1794" s="27">
        <f t="shared" si="545"/>
        <v>0</v>
      </c>
      <c r="AT1794" s="27">
        <f t="shared" si="546"/>
        <v>0</v>
      </c>
      <c r="AU1794" s="27">
        <f t="shared" si="547"/>
        <v>0</v>
      </c>
      <c r="AV1794" s="27">
        <f t="shared" si="548"/>
        <v>0</v>
      </c>
      <c r="AW1794" s="27">
        <f t="shared" si="549"/>
        <v>0</v>
      </c>
    </row>
    <row r="1795" spans="1:49">
      <c r="A1795" s="78">
        <v>1784</v>
      </c>
      <c r="B1795" s="69" t="s">
        <v>328</v>
      </c>
      <c r="C1795" s="314"/>
      <c r="D1795" s="72"/>
      <c r="E1795" s="180"/>
      <c r="F1795" s="72"/>
      <c r="G1795" s="72"/>
      <c r="H1795" s="325">
        <f t="shared" si="531"/>
        <v>0</v>
      </c>
      <c r="I1795" s="71"/>
      <c r="J1795" s="303"/>
      <c r="K1795" s="303"/>
      <c r="L1795" s="303"/>
      <c r="M1795" s="304">
        <f t="shared" si="535"/>
        <v>0</v>
      </c>
      <c r="N1795" s="326" t="str">
        <f t="shared" si="532"/>
        <v/>
      </c>
      <c r="O1795" s="71"/>
      <c r="P1795" s="303"/>
      <c r="Q1795" s="214">
        <f t="shared" si="536"/>
        <v>0</v>
      </c>
      <c r="R1795" s="71"/>
      <c r="S1795" s="308"/>
      <c r="T1795" s="308"/>
      <c r="U1795" s="308"/>
      <c r="V1795" s="79"/>
      <c r="W1795" s="303"/>
      <c r="X1795" s="303"/>
      <c r="Y1795" s="309">
        <f t="shared" si="533"/>
        <v>0</v>
      </c>
      <c r="Z1795" s="73" t="s">
        <v>169</v>
      </c>
      <c r="AA1795" s="73" t="s">
        <v>169</v>
      </c>
      <c r="AB1795" s="317"/>
      <c r="AC1795" s="73" t="s">
        <v>169</v>
      </c>
      <c r="AD1795" s="73" t="s">
        <v>169</v>
      </c>
      <c r="AE1795" s="317"/>
      <c r="AF1795" s="73" t="s">
        <v>169</v>
      </c>
      <c r="AG1795" s="73" t="s">
        <v>169</v>
      </c>
      <c r="AH1795" s="317"/>
      <c r="AI1795" s="88">
        <f t="shared" si="537"/>
        <v>0</v>
      </c>
      <c r="AJ1795" s="312">
        <f t="shared" si="538"/>
        <v>0</v>
      </c>
      <c r="AK1795" s="27">
        <f t="shared" si="539"/>
        <v>0</v>
      </c>
      <c r="AL1795" s="27">
        <f t="shared" si="540"/>
        <v>0</v>
      </c>
      <c r="AM1795" s="27">
        <f t="shared" si="541"/>
        <v>0</v>
      </c>
      <c r="AN1795" s="77">
        <f t="shared" si="534"/>
        <v>0</v>
      </c>
      <c r="AP1795" s="27">
        <f t="shared" si="542"/>
        <v>0</v>
      </c>
      <c r="AQ1795" s="207">
        <f t="shared" si="543"/>
        <v>0</v>
      </c>
      <c r="AR1795" s="27">
        <f t="shared" si="544"/>
        <v>0</v>
      </c>
      <c r="AS1795" s="27">
        <f t="shared" si="545"/>
        <v>0</v>
      </c>
      <c r="AT1795" s="27">
        <f t="shared" si="546"/>
        <v>0</v>
      </c>
      <c r="AU1795" s="27">
        <f t="shared" si="547"/>
        <v>0</v>
      </c>
      <c r="AV1795" s="27">
        <f t="shared" si="548"/>
        <v>0</v>
      </c>
      <c r="AW1795" s="27">
        <f t="shared" si="549"/>
        <v>0</v>
      </c>
    </row>
    <row r="1796" spans="1:49">
      <c r="A1796" s="78">
        <v>1785</v>
      </c>
      <c r="B1796" s="69" t="s">
        <v>328</v>
      </c>
      <c r="C1796" s="314"/>
      <c r="D1796" s="72"/>
      <c r="E1796" s="180"/>
      <c r="F1796" s="72"/>
      <c r="G1796" s="72"/>
      <c r="H1796" s="325">
        <f t="shared" si="531"/>
        <v>0</v>
      </c>
      <c r="I1796" s="71"/>
      <c r="J1796" s="303"/>
      <c r="K1796" s="303"/>
      <c r="L1796" s="303"/>
      <c r="M1796" s="304">
        <f t="shared" si="535"/>
        <v>0</v>
      </c>
      <c r="N1796" s="326" t="str">
        <f t="shared" si="532"/>
        <v/>
      </c>
      <c r="O1796" s="71"/>
      <c r="P1796" s="303"/>
      <c r="Q1796" s="214">
        <f t="shared" si="536"/>
        <v>0</v>
      </c>
      <c r="R1796" s="71"/>
      <c r="S1796" s="308"/>
      <c r="T1796" s="308"/>
      <c r="U1796" s="308"/>
      <c r="V1796" s="79"/>
      <c r="W1796" s="303"/>
      <c r="X1796" s="303"/>
      <c r="Y1796" s="309">
        <f t="shared" si="533"/>
        <v>0</v>
      </c>
      <c r="Z1796" s="73" t="s">
        <v>169</v>
      </c>
      <c r="AA1796" s="73" t="s">
        <v>169</v>
      </c>
      <c r="AB1796" s="317"/>
      <c r="AC1796" s="73" t="s">
        <v>169</v>
      </c>
      <c r="AD1796" s="73" t="s">
        <v>169</v>
      </c>
      <c r="AE1796" s="317"/>
      <c r="AF1796" s="73" t="s">
        <v>169</v>
      </c>
      <c r="AG1796" s="73" t="s">
        <v>169</v>
      </c>
      <c r="AH1796" s="317"/>
      <c r="AI1796" s="88">
        <f t="shared" si="537"/>
        <v>0</v>
      </c>
      <c r="AJ1796" s="312">
        <f t="shared" si="538"/>
        <v>0</v>
      </c>
      <c r="AK1796" s="27">
        <f t="shared" si="539"/>
        <v>0</v>
      </c>
      <c r="AL1796" s="27">
        <f t="shared" si="540"/>
        <v>0</v>
      </c>
      <c r="AM1796" s="27">
        <f t="shared" si="541"/>
        <v>0</v>
      </c>
      <c r="AN1796" s="77">
        <f t="shared" si="534"/>
        <v>0</v>
      </c>
      <c r="AP1796" s="27">
        <f t="shared" si="542"/>
        <v>0</v>
      </c>
      <c r="AQ1796" s="207">
        <f t="shared" si="543"/>
        <v>0</v>
      </c>
      <c r="AR1796" s="27">
        <f t="shared" si="544"/>
        <v>0</v>
      </c>
      <c r="AS1796" s="27">
        <f t="shared" si="545"/>
        <v>0</v>
      </c>
      <c r="AT1796" s="27">
        <f t="shared" si="546"/>
        <v>0</v>
      </c>
      <c r="AU1796" s="27">
        <f t="shared" si="547"/>
        <v>0</v>
      </c>
      <c r="AV1796" s="27">
        <f t="shared" si="548"/>
        <v>0</v>
      </c>
      <c r="AW1796" s="27">
        <f t="shared" si="549"/>
        <v>0</v>
      </c>
    </row>
    <row r="1797" spans="1:49">
      <c r="A1797" s="78">
        <v>1786</v>
      </c>
      <c r="B1797" s="69" t="s">
        <v>328</v>
      </c>
      <c r="C1797" s="314"/>
      <c r="D1797" s="72"/>
      <c r="E1797" s="180"/>
      <c r="F1797" s="72"/>
      <c r="G1797" s="72"/>
      <c r="H1797" s="325">
        <f t="shared" si="531"/>
        <v>0</v>
      </c>
      <c r="I1797" s="71"/>
      <c r="J1797" s="303"/>
      <c r="K1797" s="303"/>
      <c r="L1797" s="303"/>
      <c r="M1797" s="304">
        <f t="shared" si="535"/>
        <v>0</v>
      </c>
      <c r="N1797" s="326" t="str">
        <f t="shared" si="532"/>
        <v/>
      </c>
      <c r="O1797" s="71"/>
      <c r="P1797" s="303"/>
      <c r="Q1797" s="214">
        <f t="shared" si="536"/>
        <v>0</v>
      </c>
      <c r="R1797" s="71"/>
      <c r="S1797" s="308"/>
      <c r="T1797" s="308"/>
      <c r="U1797" s="308"/>
      <c r="V1797" s="79"/>
      <c r="W1797" s="303"/>
      <c r="X1797" s="303"/>
      <c r="Y1797" s="309">
        <f t="shared" si="533"/>
        <v>0</v>
      </c>
      <c r="Z1797" s="73" t="s">
        <v>169</v>
      </c>
      <c r="AA1797" s="73" t="s">
        <v>169</v>
      </c>
      <c r="AB1797" s="317"/>
      <c r="AC1797" s="73" t="s">
        <v>169</v>
      </c>
      <c r="AD1797" s="73" t="s">
        <v>169</v>
      </c>
      <c r="AE1797" s="317"/>
      <c r="AF1797" s="73" t="s">
        <v>169</v>
      </c>
      <c r="AG1797" s="73" t="s">
        <v>169</v>
      </c>
      <c r="AH1797" s="317"/>
      <c r="AI1797" s="88">
        <f t="shared" si="537"/>
        <v>0</v>
      </c>
      <c r="AJ1797" s="312">
        <f t="shared" si="538"/>
        <v>0</v>
      </c>
      <c r="AK1797" s="27">
        <f t="shared" si="539"/>
        <v>0</v>
      </c>
      <c r="AL1797" s="27">
        <f t="shared" si="540"/>
        <v>0</v>
      </c>
      <c r="AM1797" s="27">
        <f t="shared" si="541"/>
        <v>0</v>
      </c>
      <c r="AN1797" s="77">
        <f t="shared" si="534"/>
        <v>0</v>
      </c>
      <c r="AP1797" s="27">
        <f t="shared" si="542"/>
        <v>0</v>
      </c>
      <c r="AQ1797" s="207">
        <f t="shared" si="543"/>
        <v>0</v>
      </c>
      <c r="AR1797" s="27">
        <f t="shared" si="544"/>
        <v>0</v>
      </c>
      <c r="AS1797" s="27">
        <f t="shared" si="545"/>
        <v>0</v>
      </c>
      <c r="AT1797" s="27">
        <f t="shared" si="546"/>
        <v>0</v>
      </c>
      <c r="AU1797" s="27">
        <f t="shared" si="547"/>
        <v>0</v>
      </c>
      <c r="AV1797" s="27">
        <f t="shared" si="548"/>
        <v>0</v>
      </c>
      <c r="AW1797" s="27">
        <f t="shared" si="549"/>
        <v>0</v>
      </c>
    </row>
    <row r="1798" spans="1:49">
      <c r="A1798" s="78">
        <v>1787</v>
      </c>
      <c r="B1798" s="69" t="s">
        <v>328</v>
      </c>
      <c r="C1798" s="314"/>
      <c r="D1798" s="72"/>
      <c r="E1798" s="180"/>
      <c r="F1798" s="72"/>
      <c r="G1798" s="72"/>
      <c r="H1798" s="325">
        <f t="shared" si="531"/>
        <v>0</v>
      </c>
      <c r="I1798" s="71"/>
      <c r="J1798" s="303"/>
      <c r="K1798" s="303"/>
      <c r="L1798" s="303"/>
      <c r="M1798" s="304">
        <f t="shared" si="535"/>
        <v>0</v>
      </c>
      <c r="N1798" s="326" t="str">
        <f t="shared" si="532"/>
        <v/>
      </c>
      <c r="O1798" s="71"/>
      <c r="P1798" s="303"/>
      <c r="Q1798" s="214">
        <f t="shared" si="536"/>
        <v>0</v>
      </c>
      <c r="R1798" s="71"/>
      <c r="S1798" s="308"/>
      <c r="T1798" s="308"/>
      <c r="U1798" s="308"/>
      <c r="V1798" s="79"/>
      <c r="W1798" s="303"/>
      <c r="X1798" s="303"/>
      <c r="Y1798" s="309">
        <f t="shared" si="533"/>
        <v>0</v>
      </c>
      <c r="Z1798" s="73" t="s">
        <v>169</v>
      </c>
      <c r="AA1798" s="73" t="s">
        <v>169</v>
      </c>
      <c r="AB1798" s="317"/>
      <c r="AC1798" s="73" t="s">
        <v>169</v>
      </c>
      <c r="AD1798" s="73" t="s">
        <v>169</v>
      </c>
      <c r="AE1798" s="317"/>
      <c r="AF1798" s="73" t="s">
        <v>169</v>
      </c>
      <c r="AG1798" s="73" t="s">
        <v>169</v>
      </c>
      <c r="AH1798" s="317"/>
      <c r="AI1798" s="88">
        <f t="shared" si="537"/>
        <v>0</v>
      </c>
      <c r="AJ1798" s="312">
        <f t="shared" si="538"/>
        <v>0</v>
      </c>
      <c r="AK1798" s="27">
        <f t="shared" si="539"/>
        <v>0</v>
      </c>
      <c r="AL1798" s="27">
        <f t="shared" si="540"/>
        <v>0</v>
      </c>
      <c r="AM1798" s="27">
        <f t="shared" si="541"/>
        <v>0</v>
      </c>
      <c r="AN1798" s="77">
        <f t="shared" si="534"/>
        <v>0</v>
      </c>
      <c r="AP1798" s="27">
        <f t="shared" si="542"/>
        <v>0</v>
      </c>
      <c r="AQ1798" s="207">
        <f t="shared" si="543"/>
        <v>0</v>
      </c>
      <c r="AR1798" s="27">
        <f t="shared" si="544"/>
        <v>0</v>
      </c>
      <c r="AS1798" s="27">
        <f t="shared" si="545"/>
        <v>0</v>
      </c>
      <c r="AT1798" s="27">
        <f t="shared" si="546"/>
        <v>0</v>
      </c>
      <c r="AU1798" s="27">
        <f t="shared" si="547"/>
        <v>0</v>
      </c>
      <c r="AV1798" s="27">
        <f t="shared" si="548"/>
        <v>0</v>
      </c>
      <c r="AW1798" s="27">
        <f t="shared" si="549"/>
        <v>0</v>
      </c>
    </row>
    <row r="1799" spans="1:49">
      <c r="A1799" s="78">
        <v>1788</v>
      </c>
      <c r="B1799" s="69" t="s">
        <v>328</v>
      </c>
      <c r="C1799" s="314"/>
      <c r="D1799" s="72"/>
      <c r="E1799" s="180"/>
      <c r="F1799" s="72"/>
      <c r="G1799" s="72"/>
      <c r="H1799" s="325">
        <f t="shared" si="531"/>
        <v>0</v>
      </c>
      <c r="I1799" s="71"/>
      <c r="J1799" s="303"/>
      <c r="K1799" s="303"/>
      <c r="L1799" s="303"/>
      <c r="M1799" s="304">
        <f t="shared" si="535"/>
        <v>0</v>
      </c>
      <c r="N1799" s="326" t="str">
        <f t="shared" si="532"/>
        <v/>
      </c>
      <c r="O1799" s="71"/>
      <c r="P1799" s="303"/>
      <c r="Q1799" s="214">
        <f t="shared" si="536"/>
        <v>0</v>
      </c>
      <c r="R1799" s="71"/>
      <c r="S1799" s="308"/>
      <c r="T1799" s="308"/>
      <c r="U1799" s="308"/>
      <c r="V1799" s="79"/>
      <c r="W1799" s="303"/>
      <c r="X1799" s="303"/>
      <c r="Y1799" s="309">
        <f t="shared" si="533"/>
        <v>0</v>
      </c>
      <c r="Z1799" s="73" t="s">
        <v>169</v>
      </c>
      <c r="AA1799" s="73" t="s">
        <v>169</v>
      </c>
      <c r="AB1799" s="317"/>
      <c r="AC1799" s="73" t="s">
        <v>169</v>
      </c>
      <c r="AD1799" s="73" t="s">
        <v>169</v>
      </c>
      <c r="AE1799" s="317"/>
      <c r="AF1799" s="73" t="s">
        <v>169</v>
      </c>
      <c r="AG1799" s="73" t="s">
        <v>169</v>
      </c>
      <c r="AH1799" s="317"/>
      <c r="AI1799" s="88">
        <f t="shared" si="537"/>
        <v>0</v>
      </c>
      <c r="AJ1799" s="312">
        <f t="shared" si="538"/>
        <v>0</v>
      </c>
      <c r="AK1799" s="27">
        <f t="shared" si="539"/>
        <v>0</v>
      </c>
      <c r="AL1799" s="27">
        <f t="shared" si="540"/>
        <v>0</v>
      </c>
      <c r="AM1799" s="27">
        <f t="shared" si="541"/>
        <v>0</v>
      </c>
      <c r="AN1799" s="77">
        <f t="shared" si="534"/>
        <v>0</v>
      </c>
      <c r="AP1799" s="27">
        <f t="shared" si="542"/>
        <v>0</v>
      </c>
      <c r="AQ1799" s="207">
        <f t="shared" si="543"/>
        <v>0</v>
      </c>
      <c r="AR1799" s="27">
        <f t="shared" si="544"/>
        <v>0</v>
      </c>
      <c r="AS1799" s="27">
        <f t="shared" si="545"/>
        <v>0</v>
      </c>
      <c r="AT1799" s="27">
        <f t="shared" si="546"/>
        <v>0</v>
      </c>
      <c r="AU1799" s="27">
        <f t="shared" si="547"/>
        <v>0</v>
      </c>
      <c r="AV1799" s="27">
        <f t="shared" si="548"/>
        <v>0</v>
      </c>
      <c r="AW1799" s="27">
        <f t="shared" si="549"/>
        <v>0</v>
      </c>
    </row>
    <row r="1800" spans="1:49">
      <c r="A1800" s="78">
        <v>1789</v>
      </c>
      <c r="B1800" s="69" t="s">
        <v>328</v>
      </c>
      <c r="C1800" s="314"/>
      <c r="D1800" s="72"/>
      <c r="E1800" s="180"/>
      <c r="F1800" s="72"/>
      <c r="G1800" s="72"/>
      <c r="H1800" s="325">
        <f t="shared" si="531"/>
        <v>0</v>
      </c>
      <c r="I1800" s="71"/>
      <c r="J1800" s="303"/>
      <c r="K1800" s="303"/>
      <c r="L1800" s="303"/>
      <c r="M1800" s="304">
        <f t="shared" si="535"/>
        <v>0</v>
      </c>
      <c r="N1800" s="326" t="str">
        <f t="shared" si="532"/>
        <v/>
      </c>
      <c r="O1800" s="71"/>
      <c r="P1800" s="303"/>
      <c r="Q1800" s="214">
        <f t="shared" si="536"/>
        <v>0</v>
      </c>
      <c r="R1800" s="71"/>
      <c r="S1800" s="308"/>
      <c r="T1800" s="308"/>
      <c r="U1800" s="308"/>
      <c r="V1800" s="79"/>
      <c r="W1800" s="303"/>
      <c r="X1800" s="303"/>
      <c r="Y1800" s="309">
        <f t="shared" si="533"/>
        <v>0</v>
      </c>
      <c r="Z1800" s="73" t="s">
        <v>169</v>
      </c>
      <c r="AA1800" s="73" t="s">
        <v>169</v>
      </c>
      <c r="AB1800" s="317"/>
      <c r="AC1800" s="73" t="s">
        <v>169</v>
      </c>
      <c r="AD1800" s="73" t="s">
        <v>169</v>
      </c>
      <c r="AE1800" s="317"/>
      <c r="AF1800" s="73" t="s">
        <v>169</v>
      </c>
      <c r="AG1800" s="73" t="s">
        <v>169</v>
      </c>
      <c r="AH1800" s="317"/>
      <c r="AI1800" s="88">
        <f t="shared" si="537"/>
        <v>0</v>
      </c>
      <c r="AJ1800" s="312">
        <f t="shared" si="538"/>
        <v>0</v>
      </c>
      <c r="AK1800" s="27">
        <f t="shared" si="539"/>
        <v>0</v>
      </c>
      <c r="AL1800" s="27">
        <f t="shared" si="540"/>
        <v>0</v>
      </c>
      <c r="AM1800" s="27">
        <f t="shared" si="541"/>
        <v>0</v>
      </c>
      <c r="AN1800" s="77">
        <f t="shared" si="534"/>
        <v>0</v>
      </c>
      <c r="AP1800" s="27">
        <f t="shared" si="542"/>
        <v>0</v>
      </c>
      <c r="AQ1800" s="207">
        <f t="shared" si="543"/>
        <v>0</v>
      </c>
      <c r="AR1800" s="27">
        <f t="shared" si="544"/>
        <v>0</v>
      </c>
      <c r="AS1800" s="27">
        <f t="shared" si="545"/>
        <v>0</v>
      </c>
      <c r="AT1800" s="27">
        <f t="shared" si="546"/>
        <v>0</v>
      </c>
      <c r="AU1800" s="27">
        <f t="shared" si="547"/>
        <v>0</v>
      </c>
      <c r="AV1800" s="27">
        <f t="shared" si="548"/>
        <v>0</v>
      </c>
      <c r="AW1800" s="27">
        <f t="shared" si="549"/>
        <v>0</v>
      </c>
    </row>
    <row r="1801" spans="1:49">
      <c r="A1801" s="78">
        <v>1790</v>
      </c>
      <c r="B1801" s="69" t="s">
        <v>328</v>
      </c>
      <c r="C1801" s="314"/>
      <c r="D1801" s="72"/>
      <c r="E1801" s="180"/>
      <c r="F1801" s="72"/>
      <c r="G1801" s="72"/>
      <c r="H1801" s="325">
        <f t="shared" si="531"/>
        <v>0</v>
      </c>
      <c r="I1801" s="71"/>
      <c r="J1801" s="303"/>
      <c r="K1801" s="303"/>
      <c r="L1801" s="303"/>
      <c r="M1801" s="304">
        <f t="shared" si="535"/>
        <v>0</v>
      </c>
      <c r="N1801" s="326" t="str">
        <f t="shared" si="532"/>
        <v/>
      </c>
      <c r="O1801" s="71"/>
      <c r="P1801" s="303"/>
      <c r="Q1801" s="214">
        <f t="shared" si="536"/>
        <v>0</v>
      </c>
      <c r="R1801" s="71"/>
      <c r="S1801" s="308"/>
      <c r="T1801" s="308"/>
      <c r="U1801" s="308"/>
      <c r="V1801" s="79"/>
      <c r="W1801" s="303"/>
      <c r="X1801" s="303"/>
      <c r="Y1801" s="309">
        <f t="shared" si="533"/>
        <v>0</v>
      </c>
      <c r="Z1801" s="73" t="s">
        <v>169</v>
      </c>
      <c r="AA1801" s="73" t="s">
        <v>169</v>
      </c>
      <c r="AB1801" s="317"/>
      <c r="AC1801" s="73" t="s">
        <v>169</v>
      </c>
      <c r="AD1801" s="73" t="s">
        <v>169</v>
      </c>
      <c r="AE1801" s="317"/>
      <c r="AF1801" s="73" t="s">
        <v>169</v>
      </c>
      <c r="AG1801" s="73" t="s">
        <v>169</v>
      </c>
      <c r="AH1801" s="317"/>
      <c r="AI1801" s="88">
        <f t="shared" si="537"/>
        <v>0</v>
      </c>
      <c r="AJ1801" s="312">
        <f t="shared" si="538"/>
        <v>0</v>
      </c>
      <c r="AK1801" s="27">
        <f t="shared" si="539"/>
        <v>0</v>
      </c>
      <c r="AL1801" s="27">
        <f t="shared" si="540"/>
        <v>0</v>
      </c>
      <c r="AM1801" s="27">
        <f t="shared" si="541"/>
        <v>0</v>
      </c>
      <c r="AN1801" s="77">
        <f t="shared" si="534"/>
        <v>0</v>
      </c>
      <c r="AP1801" s="27">
        <f t="shared" si="542"/>
        <v>0</v>
      </c>
      <c r="AQ1801" s="207">
        <f t="shared" si="543"/>
        <v>0</v>
      </c>
      <c r="AR1801" s="27">
        <f t="shared" si="544"/>
        <v>0</v>
      </c>
      <c r="AS1801" s="27">
        <f t="shared" si="545"/>
        <v>0</v>
      </c>
      <c r="AT1801" s="27">
        <f t="shared" si="546"/>
        <v>0</v>
      </c>
      <c r="AU1801" s="27">
        <f t="shared" si="547"/>
        <v>0</v>
      </c>
      <c r="AV1801" s="27">
        <f t="shared" si="548"/>
        <v>0</v>
      </c>
      <c r="AW1801" s="27">
        <f t="shared" si="549"/>
        <v>0</v>
      </c>
    </row>
    <row r="1802" spans="1:49">
      <c r="A1802" s="78">
        <v>1791</v>
      </c>
      <c r="B1802" s="69" t="s">
        <v>328</v>
      </c>
      <c r="C1802" s="314"/>
      <c r="D1802" s="72"/>
      <c r="E1802" s="180"/>
      <c r="F1802" s="72"/>
      <c r="G1802" s="72"/>
      <c r="H1802" s="325">
        <f t="shared" si="531"/>
        <v>0</v>
      </c>
      <c r="I1802" s="71"/>
      <c r="J1802" s="303"/>
      <c r="K1802" s="303"/>
      <c r="L1802" s="303"/>
      <c r="M1802" s="304">
        <f t="shared" si="535"/>
        <v>0</v>
      </c>
      <c r="N1802" s="326" t="str">
        <f t="shared" si="532"/>
        <v/>
      </c>
      <c r="O1802" s="71"/>
      <c r="P1802" s="303"/>
      <c r="Q1802" s="214">
        <f t="shared" si="536"/>
        <v>0</v>
      </c>
      <c r="R1802" s="71"/>
      <c r="S1802" s="308"/>
      <c r="T1802" s="308"/>
      <c r="U1802" s="308"/>
      <c r="V1802" s="79"/>
      <c r="W1802" s="303"/>
      <c r="X1802" s="303"/>
      <c r="Y1802" s="309">
        <f t="shared" si="533"/>
        <v>0</v>
      </c>
      <c r="Z1802" s="73" t="s">
        <v>169</v>
      </c>
      <c r="AA1802" s="73" t="s">
        <v>169</v>
      </c>
      <c r="AB1802" s="317"/>
      <c r="AC1802" s="73" t="s">
        <v>169</v>
      </c>
      <c r="AD1802" s="73" t="s">
        <v>169</v>
      </c>
      <c r="AE1802" s="317"/>
      <c r="AF1802" s="73" t="s">
        <v>169</v>
      </c>
      <c r="AG1802" s="73" t="s">
        <v>169</v>
      </c>
      <c r="AH1802" s="317"/>
      <c r="AI1802" s="88">
        <f t="shared" si="537"/>
        <v>0</v>
      </c>
      <c r="AJ1802" s="312">
        <f t="shared" si="538"/>
        <v>0</v>
      </c>
      <c r="AK1802" s="27">
        <f t="shared" si="539"/>
        <v>0</v>
      </c>
      <c r="AL1802" s="27">
        <f t="shared" si="540"/>
        <v>0</v>
      </c>
      <c r="AM1802" s="27">
        <f t="shared" si="541"/>
        <v>0</v>
      </c>
      <c r="AN1802" s="77">
        <f t="shared" si="534"/>
        <v>0</v>
      </c>
      <c r="AP1802" s="27">
        <f t="shared" si="542"/>
        <v>0</v>
      </c>
      <c r="AQ1802" s="207">
        <f t="shared" si="543"/>
        <v>0</v>
      </c>
      <c r="AR1802" s="27">
        <f t="shared" si="544"/>
        <v>0</v>
      </c>
      <c r="AS1802" s="27">
        <f t="shared" si="545"/>
        <v>0</v>
      </c>
      <c r="AT1802" s="27">
        <f t="shared" si="546"/>
        <v>0</v>
      </c>
      <c r="AU1802" s="27">
        <f t="shared" si="547"/>
        <v>0</v>
      </c>
      <c r="AV1802" s="27">
        <f t="shared" si="548"/>
        <v>0</v>
      </c>
      <c r="AW1802" s="27">
        <f t="shared" si="549"/>
        <v>0</v>
      </c>
    </row>
    <row r="1803" spans="1:49">
      <c r="A1803" s="78">
        <v>1792</v>
      </c>
      <c r="B1803" s="69" t="s">
        <v>328</v>
      </c>
      <c r="C1803" s="314"/>
      <c r="D1803" s="72"/>
      <c r="E1803" s="180"/>
      <c r="F1803" s="72"/>
      <c r="G1803" s="72"/>
      <c r="H1803" s="325">
        <f t="shared" si="531"/>
        <v>0</v>
      </c>
      <c r="I1803" s="71"/>
      <c r="J1803" s="303"/>
      <c r="K1803" s="303"/>
      <c r="L1803" s="303"/>
      <c r="M1803" s="304">
        <f t="shared" si="535"/>
        <v>0</v>
      </c>
      <c r="N1803" s="326" t="str">
        <f t="shared" si="532"/>
        <v/>
      </c>
      <c r="O1803" s="71"/>
      <c r="P1803" s="303"/>
      <c r="Q1803" s="214">
        <f t="shared" si="536"/>
        <v>0</v>
      </c>
      <c r="R1803" s="71"/>
      <c r="S1803" s="308"/>
      <c r="T1803" s="308"/>
      <c r="U1803" s="308"/>
      <c r="V1803" s="79"/>
      <c r="W1803" s="303"/>
      <c r="X1803" s="303"/>
      <c r="Y1803" s="309">
        <f t="shared" si="533"/>
        <v>0</v>
      </c>
      <c r="Z1803" s="73" t="s">
        <v>169</v>
      </c>
      <c r="AA1803" s="73" t="s">
        <v>169</v>
      </c>
      <c r="AB1803" s="317"/>
      <c r="AC1803" s="73" t="s">
        <v>169</v>
      </c>
      <c r="AD1803" s="73" t="s">
        <v>169</v>
      </c>
      <c r="AE1803" s="317"/>
      <c r="AF1803" s="73" t="s">
        <v>169</v>
      </c>
      <c r="AG1803" s="73" t="s">
        <v>169</v>
      </c>
      <c r="AH1803" s="317"/>
      <c r="AI1803" s="88">
        <f t="shared" si="537"/>
        <v>0</v>
      </c>
      <c r="AJ1803" s="312">
        <f t="shared" si="538"/>
        <v>0</v>
      </c>
      <c r="AK1803" s="27">
        <f t="shared" si="539"/>
        <v>0</v>
      </c>
      <c r="AL1803" s="27">
        <f t="shared" si="540"/>
        <v>0</v>
      </c>
      <c r="AM1803" s="27">
        <f t="shared" si="541"/>
        <v>0</v>
      </c>
      <c r="AN1803" s="77">
        <f t="shared" si="534"/>
        <v>0</v>
      </c>
      <c r="AP1803" s="27">
        <f t="shared" si="542"/>
        <v>0</v>
      </c>
      <c r="AQ1803" s="207">
        <f t="shared" si="543"/>
        <v>0</v>
      </c>
      <c r="AR1803" s="27">
        <f t="shared" si="544"/>
        <v>0</v>
      </c>
      <c r="AS1803" s="27">
        <f t="shared" si="545"/>
        <v>0</v>
      </c>
      <c r="AT1803" s="27">
        <f t="shared" si="546"/>
        <v>0</v>
      </c>
      <c r="AU1803" s="27">
        <f t="shared" si="547"/>
        <v>0</v>
      </c>
      <c r="AV1803" s="27">
        <f t="shared" si="548"/>
        <v>0</v>
      </c>
      <c r="AW1803" s="27">
        <f t="shared" si="549"/>
        <v>0</v>
      </c>
    </row>
    <row r="1804" spans="1:49">
      <c r="A1804" s="78">
        <v>1793</v>
      </c>
      <c r="B1804" s="69" t="s">
        <v>328</v>
      </c>
      <c r="C1804" s="314"/>
      <c r="D1804" s="72"/>
      <c r="E1804" s="180"/>
      <c r="F1804" s="72"/>
      <c r="G1804" s="72"/>
      <c r="H1804" s="325">
        <f t="shared" ref="H1804:H1867" si="550">IFERROR(IF(B1804="โปรดเลือก",0,IF(B1804="ไม่เป็นสมาชิก กบข.",ROUND((DATEDIF(F1804,G1804,"Y")+DATEDIF(F1804,G1804,"Ym")/12)+I1804,0),AN1804)),0)</f>
        <v>0</v>
      </c>
      <c r="I1804" s="71"/>
      <c r="J1804" s="303"/>
      <c r="K1804" s="303"/>
      <c r="L1804" s="303"/>
      <c r="M1804" s="304">
        <f t="shared" si="535"/>
        <v>0</v>
      </c>
      <c r="N1804" s="326" t="str">
        <f t="shared" ref="N1804:N1867" si="551">IFERROR(IF(P1804&lt;&gt;0,0,IF(B1804="โปรดเลือก ","",(IF(B1804="ไม่เป็นสมาชิก กบข.",M1804*H1804/50,IF(B1804="เป็นสมาชิก กบข. ",(IF(M1804*H1804/50&gt;0.7*M1804,0.7*M1804,M1804*H1804/50))))))),0)</f>
        <v/>
      </c>
      <c r="O1804" s="71"/>
      <c r="P1804" s="303"/>
      <c r="Q1804" s="214">
        <f t="shared" si="536"/>
        <v>0</v>
      </c>
      <c r="R1804" s="71"/>
      <c r="S1804" s="308"/>
      <c r="T1804" s="308"/>
      <c r="U1804" s="308"/>
      <c r="V1804" s="79"/>
      <c r="W1804" s="303"/>
      <c r="X1804" s="303"/>
      <c r="Y1804" s="309">
        <f t="shared" ref="Y1804:Y1867" si="552">IF(B1804="โปรดเลือก ",0,IF(P1804&lt;&gt;0,P1804,IF(W1804&gt;0,W1804+X1804,(J1804+N1804)*12+O1804*12+P1804+S1804+T1804+U1804)))</f>
        <v>0</v>
      </c>
      <c r="Z1804" s="73" t="s">
        <v>169</v>
      </c>
      <c r="AA1804" s="73" t="s">
        <v>169</v>
      </c>
      <c r="AB1804" s="317"/>
      <c r="AC1804" s="73" t="s">
        <v>169</v>
      </c>
      <c r="AD1804" s="73" t="s">
        <v>169</v>
      </c>
      <c r="AE1804" s="317"/>
      <c r="AF1804" s="73" t="s">
        <v>169</v>
      </c>
      <c r="AG1804" s="73" t="s">
        <v>169</v>
      </c>
      <c r="AH1804" s="317"/>
      <c r="AI1804" s="88">
        <f t="shared" si="537"/>
        <v>0</v>
      </c>
      <c r="AJ1804" s="312">
        <f t="shared" si="538"/>
        <v>0</v>
      </c>
      <c r="AK1804" s="27">
        <f t="shared" si="539"/>
        <v>0</v>
      </c>
      <c r="AL1804" s="27">
        <f t="shared" si="540"/>
        <v>0</v>
      </c>
      <c r="AM1804" s="27">
        <f t="shared" si="541"/>
        <v>0</v>
      </c>
      <c r="AN1804" s="77">
        <f t="shared" si="534"/>
        <v>0</v>
      </c>
      <c r="AP1804" s="27">
        <f t="shared" si="542"/>
        <v>0</v>
      </c>
      <c r="AQ1804" s="207">
        <f t="shared" si="543"/>
        <v>0</v>
      </c>
      <c r="AR1804" s="27">
        <f t="shared" si="544"/>
        <v>0</v>
      </c>
      <c r="AS1804" s="27">
        <f t="shared" si="545"/>
        <v>0</v>
      </c>
      <c r="AT1804" s="27">
        <f t="shared" si="546"/>
        <v>0</v>
      </c>
      <c r="AU1804" s="27">
        <f t="shared" si="547"/>
        <v>0</v>
      </c>
      <c r="AV1804" s="27">
        <f t="shared" si="548"/>
        <v>0</v>
      </c>
      <c r="AW1804" s="27">
        <f t="shared" si="549"/>
        <v>0</v>
      </c>
    </row>
    <row r="1805" spans="1:49">
      <c r="A1805" s="78">
        <v>1794</v>
      </c>
      <c r="B1805" s="69" t="s">
        <v>328</v>
      </c>
      <c r="C1805" s="314"/>
      <c r="D1805" s="72"/>
      <c r="E1805" s="180"/>
      <c r="F1805" s="72"/>
      <c r="G1805" s="72"/>
      <c r="H1805" s="325">
        <f t="shared" si="550"/>
        <v>0</v>
      </c>
      <c r="I1805" s="71"/>
      <c r="J1805" s="303"/>
      <c r="K1805" s="303"/>
      <c r="L1805" s="303"/>
      <c r="M1805" s="304">
        <f t="shared" si="535"/>
        <v>0</v>
      </c>
      <c r="N1805" s="326" t="str">
        <f t="shared" si="551"/>
        <v/>
      </c>
      <c r="O1805" s="71"/>
      <c r="P1805" s="303"/>
      <c r="Q1805" s="214">
        <f t="shared" si="536"/>
        <v>0</v>
      </c>
      <c r="R1805" s="71"/>
      <c r="S1805" s="308"/>
      <c r="T1805" s="308"/>
      <c r="U1805" s="308"/>
      <c r="V1805" s="79"/>
      <c r="W1805" s="303"/>
      <c r="X1805" s="303"/>
      <c r="Y1805" s="309">
        <f t="shared" si="552"/>
        <v>0</v>
      </c>
      <c r="Z1805" s="73" t="s">
        <v>169</v>
      </c>
      <c r="AA1805" s="73" t="s">
        <v>169</v>
      </c>
      <c r="AB1805" s="317"/>
      <c r="AC1805" s="73" t="s">
        <v>169</v>
      </c>
      <c r="AD1805" s="73" t="s">
        <v>169</v>
      </c>
      <c r="AE1805" s="317"/>
      <c r="AF1805" s="73" t="s">
        <v>169</v>
      </c>
      <c r="AG1805" s="73" t="s">
        <v>169</v>
      </c>
      <c r="AH1805" s="317"/>
      <c r="AI1805" s="88">
        <f t="shared" si="537"/>
        <v>0</v>
      </c>
      <c r="AJ1805" s="312">
        <f t="shared" si="538"/>
        <v>0</v>
      </c>
      <c r="AK1805" s="27">
        <f t="shared" si="539"/>
        <v>0</v>
      </c>
      <c r="AL1805" s="27">
        <f t="shared" si="540"/>
        <v>0</v>
      </c>
      <c r="AM1805" s="27">
        <f t="shared" si="541"/>
        <v>0</v>
      </c>
      <c r="AN1805" s="77">
        <f t="shared" ref="AN1805:AN1868" si="553">IF(B1805="โปรดเลือก",0,IF(B1805="เป็นสมาชิก กบข. ",(AK1805/365)+(AL1805/12)+AM1805+I1805,ROUND((AK1805/365)+(AL1805/12)+AM1805,0)))</f>
        <v>0</v>
      </c>
      <c r="AP1805" s="27">
        <f t="shared" si="542"/>
        <v>0</v>
      </c>
      <c r="AQ1805" s="207">
        <f t="shared" si="543"/>
        <v>0</v>
      </c>
      <c r="AR1805" s="27">
        <f t="shared" si="544"/>
        <v>0</v>
      </c>
      <c r="AS1805" s="27">
        <f t="shared" si="545"/>
        <v>0</v>
      </c>
      <c r="AT1805" s="27">
        <f t="shared" si="546"/>
        <v>0</v>
      </c>
      <c r="AU1805" s="27">
        <f t="shared" si="547"/>
        <v>0</v>
      </c>
      <c r="AV1805" s="27">
        <f t="shared" si="548"/>
        <v>0</v>
      </c>
      <c r="AW1805" s="27">
        <f t="shared" si="549"/>
        <v>0</v>
      </c>
    </row>
    <row r="1806" spans="1:49">
      <c r="A1806" s="78">
        <v>1795</v>
      </c>
      <c r="B1806" s="69" t="s">
        <v>328</v>
      </c>
      <c r="C1806" s="314"/>
      <c r="D1806" s="72"/>
      <c r="E1806" s="180"/>
      <c r="F1806" s="72"/>
      <c r="G1806" s="72"/>
      <c r="H1806" s="325">
        <f t="shared" si="550"/>
        <v>0</v>
      </c>
      <c r="I1806" s="71"/>
      <c r="J1806" s="303"/>
      <c r="K1806" s="303"/>
      <c r="L1806" s="303"/>
      <c r="M1806" s="304">
        <f t="shared" si="535"/>
        <v>0</v>
      </c>
      <c r="N1806" s="326" t="str">
        <f t="shared" si="551"/>
        <v/>
      </c>
      <c r="O1806" s="71"/>
      <c r="P1806" s="303"/>
      <c r="Q1806" s="214">
        <f t="shared" si="536"/>
        <v>0</v>
      </c>
      <c r="R1806" s="71"/>
      <c r="S1806" s="308"/>
      <c r="T1806" s="308"/>
      <c r="U1806" s="308"/>
      <c r="V1806" s="79"/>
      <c r="W1806" s="303"/>
      <c r="X1806" s="303"/>
      <c r="Y1806" s="309">
        <f t="shared" si="552"/>
        <v>0</v>
      </c>
      <c r="Z1806" s="73" t="s">
        <v>169</v>
      </c>
      <c r="AA1806" s="73" t="s">
        <v>169</v>
      </c>
      <c r="AB1806" s="317"/>
      <c r="AC1806" s="73" t="s">
        <v>169</v>
      </c>
      <c r="AD1806" s="73" t="s">
        <v>169</v>
      </c>
      <c r="AE1806" s="317"/>
      <c r="AF1806" s="73" t="s">
        <v>169</v>
      </c>
      <c r="AG1806" s="73" t="s">
        <v>169</v>
      </c>
      <c r="AH1806" s="317"/>
      <c r="AI1806" s="88">
        <f t="shared" si="537"/>
        <v>0</v>
      </c>
      <c r="AJ1806" s="312">
        <f t="shared" si="538"/>
        <v>0</v>
      </c>
      <c r="AK1806" s="27">
        <f t="shared" si="539"/>
        <v>0</v>
      </c>
      <c r="AL1806" s="27">
        <f t="shared" si="540"/>
        <v>0</v>
      </c>
      <c r="AM1806" s="27">
        <f t="shared" si="541"/>
        <v>0</v>
      </c>
      <c r="AN1806" s="77">
        <f t="shared" si="553"/>
        <v>0</v>
      </c>
      <c r="AP1806" s="27">
        <f t="shared" si="542"/>
        <v>0</v>
      </c>
      <c r="AQ1806" s="207">
        <f t="shared" si="543"/>
        <v>0</v>
      </c>
      <c r="AR1806" s="27">
        <f t="shared" si="544"/>
        <v>0</v>
      </c>
      <c r="AS1806" s="27">
        <f t="shared" si="545"/>
        <v>0</v>
      </c>
      <c r="AT1806" s="27">
        <f t="shared" si="546"/>
        <v>0</v>
      </c>
      <c r="AU1806" s="27">
        <f t="shared" si="547"/>
        <v>0</v>
      </c>
      <c r="AV1806" s="27">
        <f t="shared" si="548"/>
        <v>0</v>
      </c>
      <c r="AW1806" s="27">
        <f t="shared" si="549"/>
        <v>0</v>
      </c>
    </row>
    <row r="1807" spans="1:49">
      <c r="A1807" s="78">
        <v>1796</v>
      </c>
      <c r="B1807" s="69" t="s">
        <v>328</v>
      </c>
      <c r="C1807" s="314"/>
      <c r="D1807" s="72"/>
      <c r="E1807" s="180"/>
      <c r="F1807" s="72"/>
      <c r="G1807" s="72"/>
      <c r="H1807" s="325">
        <f t="shared" si="550"/>
        <v>0</v>
      </c>
      <c r="I1807" s="71"/>
      <c r="J1807" s="303"/>
      <c r="K1807" s="303"/>
      <c r="L1807" s="303"/>
      <c r="M1807" s="304">
        <f t="shared" si="535"/>
        <v>0</v>
      </c>
      <c r="N1807" s="326" t="str">
        <f t="shared" si="551"/>
        <v/>
      </c>
      <c r="O1807" s="71"/>
      <c r="P1807" s="303"/>
      <c r="Q1807" s="214">
        <f t="shared" si="536"/>
        <v>0</v>
      </c>
      <c r="R1807" s="71"/>
      <c r="S1807" s="308"/>
      <c r="T1807" s="308"/>
      <c r="U1807" s="308"/>
      <c r="V1807" s="79"/>
      <c r="W1807" s="303"/>
      <c r="X1807" s="303"/>
      <c r="Y1807" s="309">
        <f t="shared" si="552"/>
        <v>0</v>
      </c>
      <c r="Z1807" s="73" t="s">
        <v>169</v>
      </c>
      <c r="AA1807" s="73" t="s">
        <v>169</v>
      </c>
      <c r="AB1807" s="317"/>
      <c r="AC1807" s="73" t="s">
        <v>169</v>
      </c>
      <c r="AD1807" s="73" t="s">
        <v>169</v>
      </c>
      <c r="AE1807" s="317"/>
      <c r="AF1807" s="73" t="s">
        <v>169</v>
      </c>
      <c r="AG1807" s="73" t="s">
        <v>169</v>
      </c>
      <c r="AH1807" s="317"/>
      <c r="AI1807" s="88">
        <f t="shared" si="537"/>
        <v>0</v>
      </c>
      <c r="AJ1807" s="312">
        <f t="shared" si="538"/>
        <v>0</v>
      </c>
      <c r="AK1807" s="27">
        <f t="shared" si="539"/>
        <v>0</v>
      </c>
      <c r="AL1807" s="27">
        <f t="shared" si="540"/>
        <v>0</v>
      </c>
      <c r="AM1807" s="27">
        <f t="shared" si="541"/>
        <v>0</v>
      </c>
      <c r="AN1807" s="77">
        <f t="shared" si="553"/>
        <v>0</v>
      </c>
      <c r="AP1807" s="27">
        <f t="shared" si="542"/>
        <v>0</v>
      </c>
      <c r="AQ1807" s="207">
        <f t="shared" si="543"/>
        <v>0</v>
      </c>
      <c r="AR1807" s="27">
        <f t="shared" si="544"/>
        <v>0</v>
      </c>
      <c r="AS1807" s="27">
        <f t="shared" si="545"/>
        <v>0</v>
      </c>
      <c r="AT1807" s="27">
        <f t="shared" si="546"/>
        <v>0</v>
      </c>
      <c r="AU1807" s="27">
        <f t="shared" si="547"/>
        <v>0</v>
      </c>
      <c r="AV1807" s="27">
        <f t="shared" si="548"/>
        <v>0</v>
      </c>
      <c r="AW1807" s="27">
        <f t="shared" si="549"/>
        <v>0</v>
      </c>
    </row>
    <row r="1808" spans="1:49">
      <c r="A1808" s="78">
        <v>1797</v>
      </c>
      <c r="B1808" s="69" t="s">
        <v>328</v>
      </c>
      <c r="C1808" s="314"/>
      <c r="D1808" s="72"/>
      <c r="E1808" s="180"/>
      <c r="F1808" s="72"/>
      <c r="G1808" s="72"/>
      <c r="H1808" s="325">
        <f t="shared" si="550"/>
        <v>0</v>
      </c>
      <c r="I1808" s="71"/>
      <c r="J1808" s="303"/>
      <c r="K1808" s="303"/>
      <c r="L1808" s="303"/>
      <c r="M1808" s="304">
        <f t="shared" si="535"/>
        <v>0</v>
      </c>
      <c r="N1808" s="326" t="str">
        <f t="shared" si="551"/>
        <v/>
      </c>
      <c r="O1808" s="71"/>
      <c r="P1808" s="303"/>
      <c r="Q1808" s="214">
        <f t="shared" si="536"/>
        <v>0</v>
      </c>
      <c r="R1808" s="71"/>
      <c r="S1808" s="308"/>
      <c r="T1808" s="308"/>
      <c r="U1808" s="308"/>
      <c r="V1808" s="79"/>
      <c r="W1808" s="303"/>
      <c r="X1808" s="303"/>
      <c r="Y1808" s="309">
        <f t="shared" si="552"/>
        <v>0</v>
      </c>
      <c r="Z1808" s="73" t="s">
        <v>169</v>
      </c>
      <c r="AA1808" s="73" t="s">
        <v>169</v>
      </c>
      <c r="AB1808" s="317"/>
      <c r="AC1808" s="73" t="s">
        <v>169</v>
      </c>
      <c r="AD1808" s="73" t="s">
        <v>169</v>
      </c>
      <c r="AE1808" s="317"/>
      <c r="AF1808" s="73" t="s">
        <v>169</v>
      </c>
      <c r="AG1808" s="73" t="s">
        <v>169</v>
      </c>
      <c r="AH1808" s="317"/>
      <c r="AI1808" s="88">
        <f t="shared" si="537"/>
        <v>0</v>
      </c>
      <c r="AJ1808" s="312">
        <f t="shared" si="538"/>
        <v>0</v>
      </c>
      <c r="AK1808" s="27">
        <f t="shared" si="539"/>
        <v>0</v>
      </c>
      <c r="AL1808" s="27">
        <f t="shared" si="540"/>
        <v>0</v>
      </c>
      <c r="AM1808" s="27">
        <f t="shared" si="541"/>
        <v>0</v>
      </c>
      <c r="AN1808" s="77">
        <f t="shared" si="553"/>
        <v>0</v>
      </c>
      <c r="AP1808" s="27">
        <f t="shared" si="542"/>
        <v>0</v>
      </c>
      <c r="AQ1808" s="207">
        <f t="shared" si="543"/>
        <v>0</v>
      </c>
      <c r="AR1808" s="27">
        <f t="shared" si="544"/>
        <v>0</v>
      </c>
      <c r="AS1808" s="27">
        <f t="shared" si="545"/>
        <v>0</v>
      </c>
      <c r="AT1808" s="27">
        <f t="shared" si="546"/>
        <v>0</v>
      </c>
      <c r="AU1808" s="27">
        <f t="shared" si="547"/>
        <v>0</v>
      </c>
      <c r="AV1808" s="27">
        <f t="shared" si="548"/>
        <v>0</v>
      </c>
      <c r="AW1808" s="27">
        <f t="shared" si="549"/>
        <v>0</v>
      </c>
    </row>
    <row r="1809" spans="1:49">
      <c r="A1809" s="78">
        <v>1798</v>
      </c>
      <c r="B1809" s="69" t="s">
        <v>328</v>
      </c>
      <c r="C1809" s="314"/>
      <c r="D1809" s="72"/>
      <c r="E1809" s="180"/>
      <c r="F1809" s="72"/>
      <c r="G1809" s="72"/>
      <c r="H1809" s="325">
        <f t="shared" si="550"/>
        <v>0</v>
      </c>
      <c r="I1809" s="71"/>
      <c r="J1809" s="303"/>
      <c r="K1809" s="303"/>
      <c r="L1809" s="303"/>
      <c r="M1809" s="304">
        <f t="shared" si="535"/>
        <v>0</v>
      </c>
      <c r="N1809" s="326" t="str">
        <f t="shared" si="551"/>
        <v/>
      </c>
      <c r="O1809" s="71"/>
      <c r="P1809" s="303"/>
      <c r="Q1809" s="214">
        <f t="shared" si="536"/>
        <v>0</v>
      </c>
      <c r="R1809" s="71"/>
      <c r="S1809" s="308"/>
      <c r="T1809" s="308"/>
      <c r="U1809" s="308"/>
      <c r="V1809" s="79"/>
      <c r="W1809" s="303"/>
      <c r="X1809" s="303"/>
      <c r="Y1809" s="309">
        <f t="shared" si="552"/>
        <v>0</v>
      </c>
      <c r="Z1809" s="73" t="s">
        <v>169</v>
      </c>
      <c r="AA1809" s="73" t="s">
        <v>169</v>
      </c>
      <c r="AB1809" s="317"/>
      <c r="AC1809" s="73" t="s">
        <v>169</v>
      </c>
      <c r="AD1809" s="73" t="s">
        <v>169</v>
      </c>
      <c r="AE1809" s="317"/>
      <c r="AF1809" s="73" t="s">
        <v>169</v>
      </c>
      <c r="AG1809" s="73" t="s">
        <v>169</v>
      </c>
      <c r="AH1809" s="317"/>
      <c r="AI1809" s="88">
        <f t="shared" si="537"/>
        <v>0</v>
      </c>
      <c r="AJ1809" s="312">
        <f t="shared" si="538"/>
        <v>0</v>
      </c>
      <c r="AK1809" s="27">
        <f t="shared" si="539"/>
        <v>0</v>
      </c>
      <c r="AL1809" s="27">
        <f t="shared" si="540"/>
        <v>0</v>
      </c>
      <c r="AM1809" s="27">
        <f t="shared" si="541"/>
        <v>0</v>
      </c>
      <c r="AN1809" s="77">
        <f t="shared" si="553"/>
        <v>0</v>
      </c>
      <c r="AP1809" s="27">
        <f t="shared" si="542"/>
        <v>0</v>
      </c>
      <c r="AQ1809" s="207">
        <f t="shared" si="543"/>
        <v>0</v>
      </c>
      <c r="AR1809" s="27">
        <f t="shared" si="544"/>
        <v>0</v>
      </c>
      <c r="AS1809" s="27">
        <f t="shared" si="545"/>
        <v>0</v>
      </c>
      <c r="AT1809" s="27">
        <f t="shared" si="546"/>
        <v>0</v>
      </c>
      <c r="AU1809" s="27">
        <f t="shared" si="547"/>
        <v>0</v>
      </c>
      <c r="AV1809" s="27">
        <f t="shared" si="548"/>
        <v>0</v>
      </c>
      <c r="AW1809" s="27">
        <f t="shared" si="549"/>
        <v>0</v>
      </c>
    </row>
    <row r="1810" spans="1:49">
      <c r="A1810" s="78">
        <v>1799</v>
      </c>
      <c r="B1810" s="69" t="s">
        <v>328</v>
      </c>
      <c r="C1810" s="314"/>
      <c r="D1810" s="72"/>
      <c r="E1810" s="180"/>
      <c r="F1810" s="72"/>
      <c r="G1810" s="72"/>
      <c r="H1810" s="325">
        <f t="shared" si="550"/>
        <v>0</v>
      </c>
      <c r="I1810" s="71"/>
      <c r="J1810" s="303"/>
      <c r="K1810" s="303"/>
      <c r="L1810" s="303"/>
      <c r="M1810" s="304">
        <f t="shared" si="535"/>
        <v>0</v>
      </c>
      <c r="N1810" s="326" t="str">
        <f t="shared" si="551"/>
        <v/>
      </c>
      <c r="O1810" s="71"/>
      <c r="P1810" s="303"/>
      <c r="Q1810" s="214">
        <f t="shared" si="536"/>
        <v>0</v>
      </c>
      <c r="R1810" s="71"/>
      <c r="S1810" s="308"/>
      <c r="T1810" s="308"/>
      <c r="U1810" s="308"/>
      <c r="V1810" s="79"/>
      <c r="W1810" s="303"/>
      <c r="X1810" s="303"/>
      <c r="Y1810" s="309">
        <f t="shared" si="552"/>
        <v>0</v>
      </c>
      <c r="Z1810" s="73" t="s">
        <v>169</v>
      </c>
      <c r="AA1810" s="73" t="s">
        <v>169</v>
      </c>
      <c r="AB1810" s="317"/>
      <c r="AC1810" s="73" t="s">
        <v>169</v>
      </c>
      <c r="AD1810" s="73" t="s">
        <v>169</v>
      </c>
      <c r="AE1810" s="317"/>
      <c r="AF1810" s="73" t="s">
        <v>169</v>
      </c>
      <c r="AG1810" s="73" t="s">
        <v>169</v>
      </c>
      <c r="AH1810" s="317"/>
      <c r="AI1810" s="88">
        <f t="shared" si="537"/>
        <v>0</v>
      </c>
      <c r="AJ1810" s="312">
        <f t="shared" si="538"/>
        <v>0</v>
      </c>
      <c r="AK1810" s="27">
        <f t="shared" si="539"/>
        <v>0</v>
      </c>
      <c r="AL1810" s="27">
        <f t="shared" si="540"/>
        <v>0</v>
      </c>
      <c r="AM1810" s="27">
        <f t="shared" si="541"/>
        <v>0</v>
      </c>
      <c r="AN1810" s="77">
        <f t="shared" si="553"/>
        <v>0</v>
      </c>
      <c r="AP1810" s="27">
        <f t="shared" si="542"/>
        <v>0</v>
      </c>
      <c r="AQ1810" s="207">
        <f t="shared" si="543"/>
        <v>0</v>
      </c>
      <c r="AR1810" s="27">
        <f t="shared" si="544"/>
        <v>0</v>
      </c>
      <c r="AS1810" s="27">
        <f t="shared" si="545"/>
        <v>0</v>
      </c>
      <c r="AT1810" s="27">
        <f t="shared" si="546"/>
        <v>0</v>
      </c>
      <c r="AU1810" s="27">
        <f t="shared" si="547"/>
        <v>0</v>
      </c>
      <c r="AV1810" s="27">
        <f t="shared" si="548"/>
        <v>0</v>
      </c>
      <c r="AW1810" s="27">
        <f t="shared" si="549"/>
        <v>0</v>
      </c>
    </row>
    <row r="1811" spans="1:49">
      <c r="A1811" s="78">
        <v>1800</v>
      </c>
      <c r="B1811" s="69" t="s">
        <v>328</v>
      </c>
      <c r="C1811" s="314"/>
      <c r="D1811" s="72"/>
      <c r="E1811" s="180"/>
      <c r="F1811" s="72"/>
      <c r="G1811" s="72"/>
      <c r="H1811" s="325">
        <f t="shared" si="550"/>
        <v>0</v>
      </c>
      <c r="I1811" s="71"/>
      <c r="J1811" s="303"/>
      <c r="K1811" s="303"/>
      <c r="L1811" s="303"/>
      <c r="M1811" s="304">
        <f t="shared" si="535"/>
        <v>0</v>
      </c>
      <c r="N1811" s="326" t="str">
        <f t="shared" si="551"/>
        <v/>
      </c>
      <c r="O1811" s="71"/>
      <c r="P1811" s="303"/>
      <c r="Q1811" s="214">
        <f t="shared" si="536"/>
        <v>0</v>
      </c>
      <c r="R1811" s="71"/>
      <c r="S1811" s="308"/>
      <c r="T1811" s="308"/>
      <c r="U1811" s="308"/>
      <c r="V1811" s="79"/>
      <c r="W1811" s="303"/>
      <c r="X1811" s="303"/>
      <c r="Y1811" s="309">
        <f t="shared" si="552"/>
        <v>0</v>
      </c>
      <c r="Z1811" s="73" t="s">
        <v>169</v>
      </c>
      <c r="AA1811" s="73" t="s">
        <v>169</v>
      </c>
      <c r="AB1811" s="317"/>
      <c r="AC1811" s="73" t="s">
        <v>169</v>
      </c>
      <c r="AD1811" s="73" t="s">
        <v>169</v>
      </c>
      <c r="AE1811" s="317"/>
      <c r="AF1811" s="73" t="s">
        <v>169</v>
      </c>
      <c r="AG1811" s="73" t="s">
        <v>169</v>
      </c>
      <c r="AH1811" s="317"/>
      <c r="AI1811" s="88">
        <f t="shared" si="537"/>
        <v>0</v>
      </c>
      <c r="AJ1811" s="312">
        <f t="shared" si="538"/>
        <v>0</v>
      </c>
      <c r="AK1811" s="27">
        <f t="shared" si="539"/>
        <v>0</v>
      </c>
      <c r="AL1811" s="27">
        <f t="shared" si="540"/>
        <v>0</v>
      </c>
      <c r="AM1811" s="27">
        <f t="shared" si="541"/>
        <v>0</v>
      </c>
      <c r="AN1811" s="77">
        <f t="shared" si="553"/>
        <v>0</v>
      </c>
      <c r="AP1811" s="27">
        <f t="shared" si="542"/>
        <v>0</v>
      </c>
      <c r="AQ1811" s="207">
        <f t="shared" si="543"/>
        <v>0</v>
      </c>
      <c r="AR1811" s="27">
        <f t="shared" si="544"/>
        <v>0</v>
      </c>
      <c r="AS1811" s="27">
        <f t="shared" si="545"/>
        <v>0</v>
      </c>
      <c r="AT1811" s="27">
        <f t="shared" si="546"/>
        <v>0</v>
      </c>
      <c r="AU1811" s="27">
        <f t="shared" si="547"/>
        <v>0</v>
      </c>
      <c r="AV1811" s="27">
        <f t="shared" si="548"/>
        <v>0</v>
      </c>
      <c r="AW1811" s="27">
        <f t="shared" si="549"/>
        <v>0</v>
      </c>
    </row>
    <row r="1812" spans="1:49">
      <c r="A1812" s="78">
        <v>1801</v>
      </c>
      <c r="B1812" s="69" t="s">
        <v>328</v>
      </c>
      <c r="C1812" s="314"/>
      <c r="D1812" s="72"/>
      <c r="E1812" s="180"/>
      <c r="F1812" s="72"/>
      <c r="G1812" s="72"/>
      <c r="H1812" s="325">
        <f t="shared" si="550"/>
        <v>0</v>
      </c>
      <c r="I1812" s="71"/>
      <c r="J1812" s="303"/>
      <c r="K1812" s="303"/>
      <c r="L1812" s="303"/>
      <c r="M1812" s="304">
        <f t="shared" si="535"/>
        <v>0</v>
      </c>
      <c r="N1812" s="326" t="str">
        <f t="shared" si="551"/>
        <v/>
      </c>
      <c r="O1812" s="71"/>
      <c r="P1812" s="303"/>
      <c r="Q1812" s="214">
        <f t="shared" si="536"/>
        <v>0</v>
      </c>
      <c r="R1812" s="71"/>
      <c r="S1812" s="308"/>
      <c r="T1812" s="308"/>
      <c r="U1812" s="308"/>
      <c r="V1812" s="79"/>
      <c r="W1812" s="303"/>
      <c r="X1812" s="303"/>
      <c r="Y1812" s="309">
        <f t="shared" si="552"/>
        <v>0</v>
      </c>
      <c r="Z1812" s="73" t="s">
        <v>169</v>
      </c>
      <c r="AA1812" s="73" t="s">
        <v>169</v>
      </c>
      <c r="AB1812" s="317"/>
      <c r="AC1812" s="73" t="s">
        <v>169</v>
      </c>
      <c r="AD1812" s="73" t="s">
        <v>169</v>
      </c>
      <c r="AE1812" s="317"/>
      <c r="AF1812" s="73" t="s">
        <v>169</v>
      </c>
      <c r="AG1812" s="73" t="s">
        <v>169</v>
      </c>
      <c r="AH1812" s="317"/>
      <c r="AI1812" s="88">
        <f t="shared" si="537"/>
        <v>0</v>
      </c>
      <c r="AJ1812" s="312">
        <f t="shared" si="538"/>
        <v>0</v>
      </c>
      <c r="AK1812" s="27">
        <f t="shared" si="539"/>
        <v>0</v>
      </c>
      <c r="AL1812" s="27">
        <f t="shared" si="540"/>
        <v>0</v>
      </c>
      <c r="AM1812" s="27">
        <f t="shared" si="541"/>
        <v>0</v>
      </c>
      <c r="AN1812" s="77">
        <f t="shared" si="553"/>
        <v>0</v>
      </c>
      <c r="AP1812" s="27">
        <f t="shared" si="542"/>
        <v>0</v>
      </c>
      <c r="AQ1812" s="207">
        <f t="shared" si="543"/>
        <v>0</v>
      </c>
      <c r="AR1812" s="27">
        <f t="shared" si="544"/>
        <v>0</v>
      </c>
      <c r="AS1812" s="27">
        <f t="shared" si="545"/>
        <v>0</v>
      </c>
      <c r="AT1812" s="27">
        <f t="shared" si="546"/>
        <v>0</v>
      </c>
      <c r="AU1812" s="27">
        <f t="shared" si="547"/>
        <v>0</v>
      </c>
      <c r="AV1812" s="27">
        <f t="shared" si="548"/>
        <v>0</v>
      </c>
      <c r="AW1812" s="27">
        <f t="shared" si="549"/>
        <v>0</v>
      </c>
    </row>
    <row r="1813" spans="1:49">
      <c r="A1813" s="78">
        <v>1802</v>
      </c>
      <c r="B1813" s="69" t="s">
        <v>328</v>
      </c>
      <c r="C1813" s="314"/>
      <c r="D1813" s="72"/>
      <c r="E1813" s="180"/>
      <c r="F1813" s="72"/>
      <c r="G1813" s="72"/>
      <c r="H1813" s="325">
        <f t="shared" si="550"/>
        <v>0</v>
      </c>
      <c r="I1813" s="71"/>
      <c r="J1813" s="303"/>
      <c r="K1813" s="303"/>
      <c r="L1813" s="303"/>
      <c r="M1813" s="304">
        <f t="shared" si="535"/>
        <v>0</v>
      </c>
      <c r="N1813" s="326" t="str">
        <f t="shared" si="551"/>
        <v/>
      </c>
      <c r="O1813" s="71"/>
      <c r="P1813" s="303"/>
      <c r="Q1813" s="214">
        <f t="shared" si="536"/>
        <v>0</v>
      </c>
      <c r="R1813" s="71"/>
      <c r="S1813" s="308"/>
      <c r="T1813" s="308"/>
      <c r="U1813" s="308"/>
      <c r="V1813" s="79"/>
      <c r="W1813" s="303"/>
      <c r="X1813" s="303"/>
      <c r="Y1813" s="309">
        <f t="shared" si="552"/>
        <v>0</v>
      </c>
      <c r="Z1813" s="73" t="s">
        <v>169</v>
      </c>
      <c r="AA1813" s="73" t="s">
        <v>169</v>
      </c>
      <c r="AB1813" s="317"/>
      <c r="AC1813" s="73" t="s">
        <v>169</v>
      </c>
      <c r="AD1813" s="73" t="s">
        <v>169</v>
      </c>
      <c r="AE1813" s="317"/>
      <c r="AF1813" s="73" t="s">
        <v>169</v>
      </c>
      <c r="AG1813" s="73" t="s">
        <v>169</v>
      </c>
      <c r="AH1813" s="317"/>
      <c r="AI1813" s="88">
        <f t="shared" si="537"/>
        <v>0</v>
      </c>
      <c r="AJ1813" s="312">
        <f t="shared" si="538"/>
        <v>0</v>
      </c>
      <c r="AK1813" s="27">
        <f t="shared" si="539"/>
        <v>0</v>
      </c>
      <c r="AL1813" s="27">
        <f t="shared" si="540"/>
        <v>0</v>
      </c>
      <c r="AM1813" s="27">
        <f t="shared" si="541"/>
        <v>0</v>
      </c>
      <c r="AN1813" s="77">
        <f t="shared" si="553"/>
        <v>0</v>
      </c>
      <c r="AP1813" s="27">
        <f t="shared" si="542"/>
        <v>0</v>
      </c>
      <c r="AQ1813" s="207">
        <f t="shared" si="543"/>
        <v>0</v>
      </c>
      <c r="AR1813" s="27">
        <f t="shared" si="544"/>
        <v>0</v>
      </c>
      <c r="AS1813" s="27">
        <f t="shared" si="545"/>
        <v>0</v>
      </c>
      <c r="AT1813" s="27">
        <f t="shared" si="546"/>
        <v>0</v>
      </c>
      <c r="AU1813" s="27">
        <f t="shared" si="547"/>
        <v>0</v>
      </c>
      <c r="AV1813" s="27">
        <f t="shared" si="548"/>
        <v>0</v>
      </c>
      <c r="AW1813" s="27">
        <f t="shared" si="549"/>
        <v>0</v>
      </c>
    </row>
    <row r="1814" spans="1:49">
      <c r="A1814" s="78">
        <v>1803</v>
      </c>
      <c r="B1814" s="69" t="s">
        <v>328</v>
      </c>
      <c r="C1814" s="314"/>
      <c r="D1814" s="72"/>
      <c r="E1814" s="180"/>
      <c r="F1814" s="72"/>
      <c r="G1814" s="72"/>
      <c r="H1814" s="325">
        <f t="shared" si="550"/>
        <v>0</v>
      </c>
      <c r="I1814" s="71"/>
      <c r="J1814" s="303"/>
      <c r="K1814" s="303"/>
      <c r="L1814" s="303"/>
      <c r="M1814" s="304">
        <f t="shared" si="535"/>
        <v>0</v>
      </c>
      <c r="N1814" s="326" t="str">
        <f t="shared" si="551"/>
        <v/>
      </c>
      <c r="O1814" s="71"/>
      <c r="P1814" s="303"/>
      <c r="Q1814" s="214">
        <f t="shared" si="536"/>
        <v>0</v>
      </c>
      <c r="R1814" s="71"/>
      <c r="S1814" s="308"/>
      <c r="T1814" s="308"/>
      <c r="U1814" s="308"/>
      <c r="V1814" s="79"/>
      <c r="W1814" s="303"/>
      <c r="X1814" s="303"/>
      <c r="Y1814" s="309">
        <f t="shared" si="552"/>
        <v>0</v>
      </c>
      <c r="Z1814" s="73" t="s">
        <v>169</v>
      </c>
      <c r="AA1814" s="73" t="s">
        <v>169</v>
      </c>
      <c r="AB1814" s="317"/>
      <c r="AC1814" s="73" t="s">
        <v>169</v>
      </c>
      <c r="AD1814" s="73" t="s">
        <v>169</v>
      </c>
      <c r="AE1814" s="317"/>
      <c r="AF1814" s="73" t="s">
        <v>169</v>
      </c>
      <c r="AG1814" s="73" t="s">
        <v>169</v>
      </c>
      <c r="AH1814" s="317"/>
      <c r="AI1814" s="88">
        <f t="shared" si="537"/>
        <v>0</v>
      </c>
      <c r="AJ1814" s="312">
        <f t="shared" si="538"/>
        <v>0</v>
      </c>
      <c r="AK1814" s="27">
        <f t="shared" si="539"/>
        <v>0</v>
      </c>
      <c r="AL1814" s="27">
        <f t="shared" si="540"/>
        <v>0</v>
      </c>
      <c r="AM1814" s="27">
        <f t="shared" si="541"/>
        <v>0</v>
      </c>
      <c r="AN1814" s="77">
        <f t="shared" si="553"/>
        <v>0</v>
      </c>
      <c r="AP1814" s="27">
        <f t="shared" si="542"/>
        <v>0</v>
      </c>
      <c r="AQ1814" s="207">
        <f t="shared" si="543"/>
        <v>0</v>
      </c>
      <c r="AR1814" s="27">
        <f t="shared" si="544"/>
        <v>0</v>
      </c>
      <c r="AS1814" s="27">
        <f t="shared" si="545"/>
        <v>0</v>
      </c>
      <c r="AT1814" s="27">
        <f t="shared" si="546"/>
        <v>0</v>
      </c>
      <c r="AU1814" s="27">
        <f t="shared" si="547"/>
        <v>0</v>
      </c>
      <c r="AV1814" s="27">
        <f t="shared" si="548"/>
        <v>0</v>
      </c>
      <c r="AW1814" s="27">
        <f t="shared" si="549"/>
        <v>0</v>
      </c>
    </row>
    <row r="1815" spans="1:49">
      <c r="A1815" s="78">
        <v>1804</v>
      </c>
      <c r="B1815" s="69" t="s">
        <v>328</v>
      </c>
      <c r="C1815" s="314"/>
      <c r="D1815" s="72"/>
      <c r="E1815" s="180"/>
      <c r="F1815" s="72"/>
      <c r="G1815" s="72"/>
      <c r="H1815" s="325">
        <f t="shared" si="550"/>
        <v>0</v>
      </c>
      <c r="I1815" s="71"/>
      <c r="J1815" s="303"/>
      <c r="K1815" s="303"/>
      <c r="L1815" s="303"/>
      <c r="M1815" s="304">
        <f t="shared" si="535"/>
        <v>0</v>
      </c>
      <c r="N1815" s="326" t="str">
        <f t="shared" si="551"/>
        <v/>
      </c>
      <c r="O1815" s="71"/>
      <c r="P1815" s="303"/>
      <c r="Q1815" s="214">
        <f t="shared" si="536"/>
        <v>0</v>
      </c>
      <c r="R1815" s="71"/>
      <c r="S1815" s="308"/>
      <c r="T1815" s="308"/>
      <c r="U1815" s="308"/>
      <c r="V1815" s="79"/>
      <c r="W1815" s="303"/>
      <c r="X1815" s="303"/>
      <c r="Y1815" s="309">
        <f t="shared" si="552"/>
        <v>0</v>
      </c>
      <c r="Z1815" s="73" t="s">
        <v>169</v>
      </c>
      <c r="AA1815" s="73" t="s">
        <v>169</v>
      </c>
      <c r="AB1815" s="317"/>
      <c r="AC1815" s="73" t="s">
        <v>169</v>
      </c>
      <c r="AD1815" s="73" t="s">
        <v>169</v>
      </c>
      <c r="AE1815" s="317"/>
      <c r="AF1815" s="73" t="s">
        <v>169</v>
      </c>
      <c r="AG1815" s="73" t="s">
        <v>169</v>
      </c>
      <c r="AH1815" s="317"/>
      <c r="AI1815" s="88">
        <f t="shared" si="537"/>
        <v>0</v>
      </c>
      <c r="AJ1815" s="312">
        <f t="shared" si="538"/>
        <v>0</v>
      </c>
      <c r="AK1815" s="27">
        <f t="shared" si="539"/>
        <v>0</v>
      </c>
      <c r="AL1815" s="27">
        <f t="shared" si="540"/>
        <v>0</v>
      </c>
      <c r="AM1815" s="27">
        <f t="shared" si="541"/>
        <v>0</v>
      </c>
      <c r="AN1815" s="77">
        <f t="shared" si="553"/>
        <v>0</v>
      </c>
      <c r="AP1815" s="27">
        <f t="shared" si="542"/>
        <v>0</v>
      </c>
      <c r="AQ1815" s="207">
        <f t="shared" si="543"/>
        <v>0</v>
      </c>
      <c r="AR1815" s="27">
        <f t="shared" si="544"/>
        <v>0</v>
      </c>
      <c r="AS1815" s="27">
        <f t="shared" si="545"/>
        <v>0</v>
      </c>
      <c r="AT1815" s="27">
        <f t="shared" si="546"/>
        <v>0</v>
      </c>
      <c r="AU1815" s="27">
        <f t="shared" si="547"/>
        <v>0</v>
      </c>
      <c r="AV1815" s="27">
        <f t="shared" si="548"/>
        <v>0</v>
      </c>
      <c r="AW1815" s="27">
        <f t="shared" si="549"/>
        <v>0</v>
      </c>
    </row>
    <row r="1816" spans="1:49">
      <c r="A1816" s="78">
        <v>1805</v>
      </c>
      <c r="B1816" s="69" t="s">
        <v>328</v>
      </c>
      <c r="C1816" s="314"/>
      <c r="D1816" s="72"/>
      <c r="E1816" s="180"/>
      <c r="F1816" s="72"/>
      <c r="G1816" s="72"/>
      <c r="H1816" s="325">
        <f t="shared" si="550"/>
        <v>0</v>
      </c>
      <c r="I1816" s="71"/>
      <c r="J1816" s="303"/>
      <c r="K1816" s="303"/>
      <c r="L1816" s="303"/>
      <c r="M1816" s="304">
        <f t="shared" si="535"/>
        <v>0</v>
      </c>
      <c r="N1816" s="326" t="str">
        <f t="shared" si="551"/>
        <v/>
      </c>
      <c r="O1816" s="71"/>
      <c r="P1816" s="303"/>
      <c r="Q1816" s="214">
        <f t="shared" si="536"/>
        <v>0</v>
      </c>
      <c r="R1816" s="71"/>
      <c r="S1816" s="308"/>
      <c r="T1816" s="308"/>
      <c r="U1816" s="308"/>
      <c r="V1816" s="79"/>
      <c r="W1816" s="303"/>
      <c r="X1816" s="303"/>
      <c r="Y1816" s="309">
        <f t="shared" si="552"/>
        <v>0</v>
      </c>
      <c r="Z1816" s="73" t="s">
        <v>169</v>
      </c>
      <c r="AA1816" s="73" t="s">
        <v>169</v>
      </c>
      <c r="AB1816" s="317"/>
      <c r="AC1816" s="73" t="s">
        <v>169</v>
      </c>
      <c r="AD1816" s="73" t="s">
        <v>169</v>
      </c>
      <c r="AE1816" s="317"/>
      <c r="AF1816" s="73" t="s">
        <v>169</v>
      </c>
      <c r="AG1816" s="73" t="s">
        <v>169</v>
      </c>
      <c r="AH1816" s="317"/>
      <c r="AI1816" s="88">
        <f t="shared" si="537"/>
        <v>0</v>
      </c>
      <c r="AJ1816" s="312">
        <f t="shared" si="538"/>
        <v>0</v>
      </c>
      <c r="AK1816" s="27">
        <f t="shared" si="539"/>
        <v>0</v>
      </c>
      <c r="AL1816" s="27">
        <f t="shared" si="540"/>
        <v>0</v>
      </c>
      <c r="AM1816" s="27">
        <f t="shared" si="541"/>
        <v>0</v>
      </c>
      <c r="AN1816" s="77">
        <f t="shared" si="553"/>
        <v>0</v>
      </c>
      <c r="AP1816" s="27">
        <f t="shared" si="542"/>
        <v>0</v>
      </c>
      <c r="AQ1816" s="207">
        <f t="shared" si="543"/>
        <v>0</v>
      </c>
      <c r="AR1816" s="27">
        <f t="shared" si="544"/>
        <v>0</v>
      </c>
      <c r="AS1816" s="27">
        <f t="shared" si="545"/>
        <v>0</v>
      </c>
      <c r="AT1816" s="27">
        <f t="shared" si="546"/>
        <v>0</v>
      </c>
      <c r="AU1816" s="27">
        <f t="shared" si="547"/>
        <v>0</v>
      </c>
      <c r="AV1816" s="27">
        <f t="shared" si="548"/>
        <v>0</v>
      </c>
      <c r="AW1816" s="27">
        <f t="shared" si="549"/>
        <v>0</v>
      </c>
    </row>
    <row r="1817" spans="1:49">
      <c r="A1817" s="78">
        <v>1806</v>
      </c>
      <c r="B1817" s="69" t="s">
        <v>328</v>
      </c>
      <c r="C1817" s="314"/>
      <c r="D1817" s="72"/>
      <c r="E1817" s="180"/>
      <c r="F1817" s="72"/>
      <c r="G1817" s="72"/>
      <c r="H1817" s="325">
        <f t="shared" si="550"/>
        <v>0</v>
      </c>
      <c r="I1817" s="71"/>
      <c r="J1817" s="303"/>
      <c r="K1817" s="303"/>
      <c r="L1817" s="303"/>
      <c r="M1817" s="304">
        <f t="shared" si="535"/>
        <v>0</v>
      </c>
      <c r="N1817" s="326" t="str">
        <f t="shared" si="551"/>
        <v/>
      </c>
      <c r="O1817" s="71"/>
      <c r="P1817" s="303"/>
      <c r="Q1817" s="214">
        <f t="shared" si="536"/>
        <v>0</v>
      </c>
      <c r="R1817" s="71"/>
      <c r="S1817" s="308"/>
      <c r="T1817" s="308"/>
      <c r="U1817" s="308"/>
      <c r="V1817" s="79"/>
      <c r="W1817" s="303"/>
      <c r="X1817" s="303"/>
      <c r="Y1817" s="309">
        <f t="shared" si="552"/>
        <v>0</v>
      </c>
      <c r="Z1817" s="73" t="s">
        <v>169</v>
      </c>
      <c r="AA1817" s="73" t="s">
        <v>169</v>
      </c>
      <c r="AB1817" s="317"/>
      <c r="AC1817" s="73" t="s">
        <v>169</v>
      </c>
      <c r="AD1817" s="73" t="s">
        <v>169</v>
      </c>
      <c r="AE1817" s="317"/>
      <c r="AF1817" s="73" t="s">
        <v>169</v>
      </c>
      <c r="AG1817" s="73" t="s">
        <v>169</v>
      </c>
      <c r="AH1817" s="317"/>
      <c r="AI1817" s="88">
        <f t="shared" si="537"/>
        <v>0</v>
      </c>
      <c r="AJ1817" s="312">
        <f t="shared" si="538"/>
        <v>0</v>
      </c>
      <c r="AK1817" s="27">
        <f t="shared" si="539"/>
        <v>0</v>
      </c>
      <c r="AL1817" s="27">
        <f t="shared" si="540"/>
        <v>0</v>
      </c>
      <c r="AM1817" s="27">
        <f t="shared" si="541"/>
        <v>0</v>
      </c>
      <c r="AN1817" s="77">
        <f t="shared" si="553"/>
        <v>0</v>
      </c>
      <c r="AP1817" s="27">
        <f t="shared" si="542"/>
        <v>0</v>
      </c>
      <c r="AQ1817" s="207">
        <f t="shared" si="543"/>
        <v>0</v>
      </c>
      <c r="AR1817" s="27">
        <f t="shared" si="544"/>
        <v>0</v>
      </c>
      <c r="AS1817" s="27">
        <f t="shared" si="545"/>
        <v>0</v>
      </c>
      <c r="AT1817" s="27">
        <f t="shared" si="546"/>
        <v>0</v>
      </c>
      <c r="AU1817" s="27">
        <f t="shared" si="547"/>
        <v>0</v>
      </c>
      <c r="AV1817" s="27">
        <f t="shared" si="548"/>
        <v>0</v>
      </c>
      <c r="AW1817" s="27">
        <f t="shared" si="549"/>
        <v>0</v>
      </c>
    </row>
    <row r="1818" spans="1:49">
      <c r="A1818" s="78">
        <v>1807</v>
      </c>
      <c r="B1818" s="69" t="s">
        <v>328</v>
      </c>
      <c r="C1818" s="314"/>
      <c r="D1818" s="72"/>
      <c r="E1818" s="180"/>
      <c r="F1818" s="72"/>
      <c r="G1818" s="72"/>
      <c r="H1818" s="325">
        <f t="shared" si="550"/>
        <v>0</v>
      </c>
      <c r="I1818" s="71"/>
      <c r="J1818" s="303"/>
      <c r="K1818" s="303"/>
      <c r="L1818" s="303"/>
      <c r="M1818" s="304">
        <f t="shared" si="535"/>
        <v>0</v>
      </c>
      <c r="N1818" s="326" t="str">
        <f t="shared" si="551"/>
        <v/>
      </c>
      <c r="O1818" s="71"/>
      <c r="P1818" s="303"/>
      <c r="Q1818" s="214">
        <f t="shared" si="536"/>
        <v>0</v>
      </c>
      <c r="R1818" s="71"/>
      <c r="S1818" s="308"/>
      <c r="T1818" s="308"/>
      <c r="U1818" s="308"/>
      <c r="V1818" s="79"/>
      <c r="W1818" s="303"/>
      <c r="X1818" s="303"/>
      <c r="Y1818" s="309">
        <f t="shared" si="552"/>
        <v>0</v>
      </c>
      <c r="Z1818" s="73" t="s">
        <v>169</v>
      </c>
      <c r="AA1818" s="73" t="s">
        <v>169</v>
      </c>
      <c r="AB1818" s="317"/>
      <c r="AC1818" s="73" t="s">
        <v>169</v>
      </c>
      <c r="AD1818" s="73" t="s">
        <v>169</v>
      </c>
      <c r="AE1818" s="317"/>
      <c r="AF1818" s="73" t="s">
        <v>169</v>
      </c>
      <c r="AG1818" s="73" t="s">
        <v>169</v>
      </c>
      <c r="AH1818" s="317"/>
      <c r="AI1818" s="88">
        <f t="shared" si="537"/>
        <v>0</v>
      </c>
      <c r="AJ1818" s="312">
        <f t="shared" si="538"/>
        <v>0</v>
      </c>
      <c r="AK1818" s="27">
        <f t="shared" si="539"/>
        <v>0</v>
      </c>
      <c r="AL1818" s="27">
        <f t="shared" si="540"/>
        <v>0</v>
      </c>
      <c r="AM1818" s="27">
        <f t="shared" si="541"/>
        <v>0</v>
      </c>
      <c r="AN1818" s="77">
        <f t="shared" si="553"/>
        <v>0</v>
      </c>
      <c r="AP1818" s="27">
        <f t="shared" si="542"/>
        <v>0</v>
      </c>
      <c r="AQ1818" s="207">
        <f t="shared" si="543"/>
        <v>0</v>
      </c>
      <c r="AR1818" s="27">
        <f t="shared" si="544"/>
        <v>0</v>
      </c>
      <c r="AS1818" s="27">
        <f t="shared" si="545"/>
        <v>0</v>
      </c>
      <c r="AT1818" s="27">
        <f t="shared" si="546"/>
        <v>0</v>
      </c>
      <c r="AU1818" s="27">
        <f t="shared" si="547"/>
        <v>0</v>
      </c>
      <c r="AV1818" s="27">
        <f t="shared" si="548"/>
        <v>0</v>
      </c>
      <c r="AW1818" s="27">
        <f t="shared" si="549"/>
        <v>0</v>
      </c>
    </row>
    <row r="1819" spans="1:49">
      <c r="A1819" s="78">
        <v>1808</v>
      </c>
      <c r="B1819" s="69" t="s">
        <v>328</v>
      </c>
      <c r="C1819" s="314"/>
      <c r="D1819" s="72"/>
      <c r="E1819" s="180"/>
      <c r="F1819" s="72"/>
      <c r="G1819" s="72"/>
      <c r="H1819" s="325">
        <f t="shared" si="550"/>
        <v>0</v>
      </c>
      <c r="I1819" s="71"/>
      <c r="J1819" s="303"/>
      <c r="K1819" s="303"/>
      <c r="L1819" s="303"/>
      <c r="M1819" s="304">
        <f t="shared" si="535"/>
        <v>0</v>
      </c>
      <c r="N1819" s="326" t="str">
        <f t="shared" si="551"/>
        <v/>
      </c>
      <c r="O1819" s="71"/>
      <c r="P1819" s="303"/>
      <c r="Q1819" s="214">
        <f t="shared" si="536"/>
        <v>0</v>
      </c>
      <c r="R1819" s="71"/>
      <c r="S1819" s="308"/>
      <c r="T1819" s="308"/>
      <c r="U1819" s="308"/>
      <c r="V1819" s="79"/>
      <c r="W1819" s="303"/>
      <c r="X1819" s="303"/>
      <c r="Y1819" s="309">
        <f t="shared" si="552"/>
        <v>0</v>
      </c>
      <c r="Z1819" s="73" t="s">
        <v>169</v>
      </c>
      <c r="AA1819" s="73" t="s">
        <v>169</v>
      </c>
      <c r="AB1819" s="317"/>
      <c r="AC1819" s="73" t="s">
        <v>169</v>
      </c>
      <c r="AD1819" s="73" t="s">
        <v>169</v>
      </c>
      <c r="AE1819" s="317"/>
      <c r="AF1819" s="73" t="s">
        <v>169</v>
      </c>
      <c r="AG1819" s="73" t="s">
        <v>169</v>
      </c>
      <c r="AH1819" s="317"/>
      <c r="AI1819" s="88">
        <f t="shared" si="537"/>
        <v>0</v>
      </c>
      <c r="AJ1819" s="312">
        <f t="shared" si="538"/>
        <v>0</v>
      </c>
      <c r="AK1819" s="27">
        <f t="shared" si="539"/>
        <v>0</v>
      </c>
      <c r="AL1819" s="27">
        <f t="shared" si="540"/>
        <v>0</v>
      </c>
      <c r="AM1819" s="27">
        <f t="shared" si="541"/>
        <v>0</v>
      </c>
      <c r="AN1819" s="77">
        <f t="shared" si="553"/>
        <v>0</v>
      </c>
      <c r="AP1819" s="27">
        <f t="shared" si="542"/>
        <v>0</v>
      </c>
      <c r="AQ1819" s="207">
        <f t="shared" si="543"/>
        <v>0</v>
      </c>
      <c r="AR1819" s="27">
        <f t="shared" si="544"/>
        <v>0</v>
      </c>
      <c r="AS1819" s="27">
        <f t="shared" si="545"/>
        <v>0</v>
      </c>
      <c r="AT1819" s="27">
        <f t="shared" si="546"/>
        <v>0</v>
      </c>
      <c r="AU1819" s="27">
        <f t="shared" si="547"/>
        <v>0</v>
      </c>
      <c r="AV1819" s="27">
        <f t="shared" si="548"/>
        <v>0</v>
      </c>
      <c r="AW1819" s="27">
        <f t="shared" si="549"/>
        <v>0</v>
      </c>
    </row>
    <row r="1820" spans="1:49">
      <c r="A1820" s="78">
        <v>1809</v>
      </c>
      <c r="B1820" s="69" t="s">
        <v>328</v>
      </c>
      <c r="C1820" s="314"/>
      <c r="D1820" s="72"/>
      <c r="E1820" s="180"/>
      <c r="F1820" s="72"/>
      <c r="G1820" s="72"/>
      <c r="H1820" s="325">
        <f t="shared" si="550"/>
        <v>0</v>
      </c>
      <c r="I1820" s="71"/>
      <c r="J1820" s="303"/>
      <c r="K1820" s="303"/>
      <c r="L1820" s="303"/>
      <c r="M1820" s="304">
        <f t="shared" si="535"/>
        <v>0</v>
      </c>
      <c r="N1820" s="326" t="str">
        <f t="shared" si="551"/>
        <v/>
      </c>
      <c r="O1820" s="71"/>
      <c r="P1820" s="303"/>
      <c r="Q1820" s="214">
        <f t="shared" si="536"/>
        <v>0</v>
      </c>
      <c r="R1820" s="71"/>
      <c r="S1820" s="308"/>
      <c r="T1820" s="308"/>
      <c r="U1820" s="308"/>
      <c r="V1820" s="79"/>
      <c r="W1820" s="303"/>
      <c r="X1820" s="303"/>
      <c r="Y1820" s="309">
        <f t="shared" si="552"/>
        <v>0</v>
      </c>
      <c r="Z1820" s="73" t="s">
        <v>169</v>
      </c>
      <c r="AA1820" s="73" t="s">
        <v>169</v>
      </c>
      <c r="AB1820" s="317"/>
      <c r="AC1820" s="73" t="s">
        <v>169</v>
      </c>
      <c r="AD1820" s="73" t="s">
        <v>169</v>
      </c>
      <c r="AE1820" s="317"/>
      <c r="AF1820" s="73" t="s">
        <v>169</v>
      </c>
      <c r="AG1820" s="73" t="s">
        <v>169</v>
      </c>
      <c r="AH1820" s="317"/>
      <c r="AI1820" s="88">
        <f t="shared" si="537"/>
        <v>0</v>
      </c>
      <c r="AJ1820" s="312">
        <f t="shared" si="538"/>
        <v>0</v>
      </c>
      <c r="AK1820" s="27">
        <f t="shared" si="539"/>
        <v>0</v>
      </c>
      <c r="AL1820" s="27">
        <f t="shared" si="540"/>
        <v>0</v>
      </c>
      <c r="AM1820" s="27">
        <f t="shared" si="541"/>
        <v>0</v>
      </c>
      <c r="AN1820" s="77">
        <f t="shared" si="553"/>
        <v>0</v>
      </c>
      <c r="AP1820" s="27">
        <f t="shared" si="542"/>
        <v>0</v>
      </c>
      <c r="AQ1820" s="207">
        <f t="shared" si="543"/>
        <v>0</v>
      </c>
      <c r="AR1820" s="27">
        <f t="shared" si="544"/>
        <v>0</v>
      </c>
      <c r="AS1820" s="27">
        <f t="shared" si="545"/>
        <v>0</v>
      </c>
      <c r="AT1820" s="27">
        <f t="shared" si="546"/>
        <v>0</v>
      </c>
      <c r="AU1820" s="27">
        <f t="shared" si="547"/>
        <v>0</v>
      </c>
      <c r="AV1820" s="27">
        <f t="shared" si="548"/>
        <v>0</v>
      </c>
      <c r="AW1820" s="27">
        <f t="shared" si="549"/>
        <v>0</v>
      </c>
    </row>
    <row r="1821" spans="1:49">
      <c r="A1821" s="78">
        <v>1810</v>
      </c>
      <c r="B1821" s="69" t="s">
        <v>328</v>
      </c>
      <c r="C1821" s="314"/>
      <c r="D1821" s="72"/>
      <c r="E1821" s="180"/>
      <c r="F1821" s="72"/>
      <c r="G1821" s="72"/>
      <c r="H1821" s="325">
        <f t="shared" si="550"/>
        <v>0</v>
      </c>
      <c r="I1821" s="71"/>
      <c r="J1821" s="303"/>
      <c r="K1821" s="303"/>
      <c r="L1821" s="303"/>
      <c r="M1821" s="304">
        <f t="shared" si="535"/>
        <v>0</v>
      </c>
      <c r="N1821" s="326" t="str">
        <f t="shared" si="551"/>
        <v/>
      </c>
      <c r="O1821" s="71"/>
      <c r="P1821" s="303"/>
      <c r="Q1821" s="214">
        <f t="shared" si="536"/>
        <v>0</v>
      </c>
      <c r="R1821" s="71"/>
      <c r="S1821" s="308"/>
      <c r="T1821" s="308"/>
      <c r="U1821" s="308"/>
      <c r="V1821" s="79"/>
      <c r="W1821" s="303"/>
      <c r="X1821" s="303"/>
      <c r="Y1821" s="309">
        <f t="shared" si="552"/>
        <v>0</v>
      </c>
      <c r="Z1821" s="73" t="s">
        <v>169</v>
      </c>
      <c r="AA1821" s="73" t="s">
        <v>169</v>
      </c>
      <c r="AB1821" s="317"/>
      <c r="AC1821" s="73" t="s">
        <v>169</v>
      </c>
      <c r="AD1821" s="73" t="s">
        <v>169</v>
      </c>
      <c r="AE1821" s="317"/>
      <c r="AF1821" s="73" t="s">
        <v>169</v>
      </c>
      <c r="AG1821" s="73" t="s">
        <v>169</v>
      </c>
      <c r="AH1821" s="317"/>
      <c r="AI1821" s="88">
        <f t="shared" si="537"/>
        <v>0</v>
      </c>
      <c r="AJ1821" s="312">
        <f t="shared" si="538"/>
        <v>0</v>
      </c>
      <c r="AK1821" s="27">
        <f t="shared" si="539"/>
        <v>0</v>
      </c>
      <c r="AL1821" s="27">
        <f t="shared" si="540"/>
        <v>0</v>
      </c>
      <c r="AM1821" s="27">
        <f t="shared" si="541"/>
        <v>0</v>
      </c>
      <c r="AN1821" s="77">
        <f t="shared" si="553"/>
        <v>0</v>
      </c>
      <c r="AP1821" s="27">
        <f t="shared" si="542"/>
        <v>0</v>
      </c>
      <c r="AQ1821" s="207">
        <f t="shared" si="543"/>
        <v>0</v>
      </c>
      <c r="AR1821" s="27">
        <f t="shared" si="544"/>
        <v>0</v>
      </c>
      <c r="AS1821" s="27">
        <f t="shared" si="545"/>
        <v>0</v>
      </c>
      <c r="AT1821" s="27">
        <f t="shared" si="546"/>
        <v>0</v>
      </c>
      <c r="AU1821" s="27">
        <f t="shared" si="547"/>
        <v>0</v>
      </c>
      <c r="AV1821" s="27">
        <f t="shared" si="548"/>
        <v>0</v>
      </c>
      <c r="AW1821" s="27">
        <f t="shared" si="549"/>
        <v>0</v>
      </c>
    </row>
    <row r="1822" spans="1:49">
      <c r="A1822" s="78">
        <v>1811</v>
      </c>
      <c r="B1822" s="69" t="s">
        <v>328</v>
      </c>
      <c r="C1822" s="314"/>
      <c r="D1822" s="72"/>
      <c r="E1822" s="180"/>
      <c r="F1822" s="72"/>
      <c r="G1822" s="72"/>
      <c r="H1822" s="325">
        <f t="shared" si="550"/>
        <v>0</v>
      </c>
      <c r="I1822" s="71"/>
      <c r="J1822" s="303"/>
      <c r="K1822" s="303"/>
      <c r="L1822" s="303"/>
      <c r="M1822" s="304">
        <f t="shared" si="535"/>
        <v>0</v>
      </c>
      <c r="N1822" s="326" t="str">
        <f t="shared" si="551"/>
        <v/>
      </c>
      <c r="O1822" s="71"/>
      <c r="P1822" s="303"/>
      <c r="Q1822" s="214">
        <f t="shared" si="536"/>
        <v>0</v>
      </c>
      <c r="R1822" s="71"/>
      <c r="S1822" s="308"/>
      <c r="T1822" s="308"/>
      <c r="U1822" s="308"/>
      <c r="V1822" s="79"/>
      <c r="W1822" s="303"/>
      <c r="X1822" s="303"/>
      <c r="Y1822" s="309">
        <f t="shared" si="552"/>
        <v>0</v>
      </c>
      <c r="Z1822" s="73" t="s">
        <v>169</v>
      </c>
      <c r="AA1822" s="73" t="s">
        <v>169</v>
      </c>
      <c r="AB1822" s="317"/>
      <c r="AC1822" s="73" t="s">
        <v>169</v>
      </c>
      <c r="AD1822" s="73" t="s">
        <v>169</v>
      </c>
      <c r="AE1822" s="317"/>
      <c r="AF1822" s="73" t="s">
        <v>169</v>
      </c>
      <c r="AG1822" s="73" t="s">
        <v>169</v>
      </c>
      <c r="AH1822" s="317"/>
      <c r="AI1822" s="88">
        <f t="shared" si="537"/>
        <v>0</v>
      </c>
      <c r="AJ1822" s="312">
        <f t="shared" si="538"/>
        <v>0</v>
      </c>
      <c r="AK1822" s="27">
        <f t="shared" si="539"/>
        <v>0</v>
      </c>
      <c r="AL1822" s="27">
        <f t="shared" si="540"/>
        <v>0</v>
      </c>
      <c r="AM1822" s="27">
        <f t="shared" si="541"/>
        <v>0</v>
      </c>
      <c r="AN1822" s="77">
        <f t="shared" si="553"/>
        <v>0</v>
      </c>
      <c r="AP1822" s="27">
        <f t="shared" si="542"/>
        <v>0</v>
      </c>
      <c r="AQ1822" s="207">
        <f t="shared" si="543"/>
        <v>0</v>
      </c>
      <c r="AR1822" s="27">
        <f t="shared" si="544"/>
        <v>0</v>
      </c>
      <c r="AS1822" s="27">
        <f t="shared" si="545"/>
        <v>0</v>
      </c>
      <c r="AT1822" s="27">
        <f t="shared" si="546"/>
        <v>0</v>
      </c>
      <c r="AU1822" s="27">
        <f t="shared" si="547"/>
        <v>0</v>
      </c>
      <c r="AV1822" s="27">
        <f t="shared" si="548"/>
        <v>0</v>
      </c>
      <c r="AW1822" s="27">
        <f t="shared" si="549"/>
        <v>0</v>
      </c>
    </row>
    <row r="1823" spans="1:49">
      <c r="A1823" s="78">
        <v>1812</v>
      </c>
      <c r="B1823" s="69" t="s">
        <v>328</v>
      </c>
      <c r="C1823" s="314"/>
      <c r="D1823" s="72"/>
      <c r="E1823" s="180"/>
      <c r="F1823" s="72"/>
      <c r="G1823" s="72"/>
      <c r="H1823" s="325">
        <f t="shared" si="550"/>
        <v>0</v>
      </c>
      <c r="I1823" s="71"/>
      <c r="J1823" s="303"/>
      <c r="K1823" s="303"/>
      <c r="L1823" s="303"/>
      <c r="M1823" s="304">
        <f t="shared" si="535"/>
        <v>0</v>
      </c>
      <c r="N1823" s="326" t="str">
        <f t="shared" si="551"/>
        <v/>
      </c>
      <c r="O1823" s="71"/>
      <c r="P1823" s="303"/>
      <c r="Q1823" s="214">
        <f t="shared" si="536"/>
        <v>0</v>
      </c>
      <c r="R1823" s="71"/>
      <c r="S1823" s="308"/>
      <c r="T1823" s="308"/>
      <c r="U1823" s="308"/>
      <c r="V1823" s="79"/>
      <c r="W1823" s="303"/>
      <c r="X1823" s="303"/>
      <c r="Y1823" s="309">
        <f t="shared" si="552"/>
        <v>0</v>
      </c>
      <c r="Z1823" s="73" t="s">
        <v>169</v>
      </c>
      <c r="AA1823" s="73" t="s">
        <v>169</v>
      </c>
      <c r="AB1823" s="317"/>
      <c r="AC1823" s="73" t="s">
        <v>169</v>
      </c>
      <c r="AD1823" s="73" t="s">
        <v>169</v>
      </c>
      <c r="AE1823" s="317"/>
      <c r="AF1823" s="73" t="s">
        <v>169</v>
      </c>
      <c r="AG1823" s="73" t="s">
        <v>169</v>
      </c>
      <c r="AH1823" s="317"/>
      <c r="AI1823" s="88">
        <f t="shared" si="537"/>
        <v>0</v>
      </c>
      <c r="AJ1823" s="312">
        <f t="shared" si="538"/>
        <v>0</v>
      </c>
      <c r="AK1823" s="27">
        <f t="shared" si="539"/>
        <v>0</v>
      </c>
      <c r="AL1823" s="27">
        <f t="shared" si="540"/>
        <v>0</v>
      </c>
      <c r="AM1823" s="27">
        <f t="shared" si="541"/>
        <v>0</v>
      </c>
      <c r="AN1823" s="77">
        <f t="shared" si="553"/>
        <v>0</v>
      </c>
      <c r="AP1823" s="27">
        <f t="shared" si="542"/>
        <v>0</v>
      </c>
      <c r="AQ1823" s="207">
        <f t="shared" si="543"/>
        <v>0</v>
      </c>
      <c r="AR1823" s="27">
        <f t="shared" si="544"/>
        <v>0</v>
      </c>
      <c r="AS1823" s="27">
        <f t="shared" si="545"/>
        <v>0</v>
      </c>
      <c r="AT1823" s="27">
        <f t="shared" si="546"/>
        <v>0</v>
      </c>
      <c r="AU1823" s="27">
        <f t="shared" si="547"/>
        <v>0</v>
      </c>
      <c r="AV1823" s="27">
        <f t="shared" si="548"/>
        <v>0</v>
      </c>
      <c r="AW1823" s="27">
        <f t="shared" si="549"/>
        <v>0</v>
      </c>
    </row>
    <row r="1824" spans="1:49">
      <c r="A1824" s="78">
        <v>1813</v>
      </c>
      <c r="B1824" s="69" t="s">
        <v>328</v>
      </c>
      <c r="C1824" s="314"/>
      <c r="D1824" s="72"/>
      <c r="E1824" s="180"/>
      <c r="F1824" s="72"/>
      <c r="G1824" s="72"/>
      <c r="H1824" s="325">
        <f t="shared" si="550"/>
        <v>0</v>
      </c>
      <c r="I1824" s="71"/>
      <c r="J1824" s="303"/>
      <c r="K1824" s="303"/>
      <c r="L1824" s="303"/>
      <c r="M1824" s="304">
        <f t="shared" si="535"/>
        <v>0</v>
      </c>
      <c r="N1824" s="326" t="str">
        <f t="shared" si="551"/>
        <v/>
      </c>
      <c r="O1824" s="71"/>
      <c r="P1824" s="303"/>
      <c r="Q1824" s="214">
        <f t="shared" si="536"/>
        <v>0</v>
      </c>
      <c r="R1824" s="71"/>
      <c r="S1824" s="308"/>
      <c r="T1824" s="308"/>
      <c r="U1824" s="308"/>
      <c r="V1824" s="79"/>
      <c r="W1824" s="303"/>
      <c r="X1824" s="303"/>
      <c r="Y1824" s="309">
        <f t="shared" si="552"/>
        <v>0</v>
      </c>
      <c r="Z1824" s="73" t="s">
        <v>169</v>
      </c>
      <c r="AA1824" s="73" t="s">
        <v>169</v>
      </c>
      <c r="AB1824" s="317"/>
      <c r="AC1824" s="73" t="s">
        <v>169</v>
      </c>
      <c r="AD1824" s="73" t="s">
        <v>169</v>
      </c>
      <c r="AE1824" s="317"/>
      <c r="AF1824" s="73" t="s">
        <v>169</v>
      </c>
      <c r="AG1824" s="73" t="s">
        <v>169</v>
      </c>
      <c r="AH1824" s="317"/>
      <c r="AI1824" s="88">
        <f t="shared" si="537"/>
        <v>0</v>
      </c>
      <c r="AJ1824" s="312">
        <f t="shared" si="538"/>
        <v>0</v>
      </c>
      <c r="AK1824" s="27">
        <f t="shared" si="539"/>
        <v>0</v>
      </c>
      <c r="AL1824" s="27">
        <f t="shared" si="540"/>
        <v>0</v>
      </c>
      <c r="AM1824" s="27">
        <f t="shared" si="541"/>
        <v>0</v>
      </c>
      <c r="AN1824" s="77">
        <f t="shared" si="553"/>
        <v>0</v>
      </c>
      <c r="AP1824" s="27">
        <f t="shared" si="542"/>
        <v>0</v>
      </c>
      <c r="AQ1824" s="207">
        <f t="shared" si="543"/>
        <v>0</v>
      </c>
      <c r="AR1824" s="27">
        <f t="shared" si="544"/>
        <v>0</v>
      </c>
      <c r="AS1824" s="27">
        <f t="shared" si="545"/>
        <v>0</v>
      </c>
      <c r="AT1824" s="27">
        <f t="shared" si="546"/>
        <v>0</v>
      </c>
      <c r="AU1824" s="27">
        <f t="shared" si="547"/>
        <v>0</v>
      </c>
      <c r="AV1824" s="27">
        <f t="shared" si="548"/>
        <v>0</v>
      </c>
      <c r="AW1824" s="27">
        <f t="shared" si="549"/>
        <v>0</v>
      </c>
    </row>
    <row r="1825" spans="1:49">
      <c r="A1825" s="78">
        <v>1814</v>
      </c>
      <c r="B1825" s="69" t="s">
        <v>328</v>
      </c>
      <c r="C1825" s="314"/>
      <c r="D1825" s="72"/>
      <c r="E1825" s="180"/>
      <c r="F1825" s="72"/>
      <c r="G1825" s="72"/>
      <c r="H1825" s="325">
        <f t="shared" si="550"/>
        <v>0</v>
      </c>
      <c r="I1825" s="71"/>
      <c r="J1825" s="303"/>
      <c r="K1825" s="303"/>
      <c r="L1825" s="303"/>
      <c r="M1825" s="304">
        <f t="shared" si="535"/>
        <v>0</v>
      </c>
      <c r="N1825" s="326" t="str">
        <f t="shared" si="551"/>
        <v/>
      </c>
      <c r="O1825" s="71"/>
      <c r="P1825" s="303"/>
      <c r="Q1825" s="214">
        <f t="shared" si="536"/>
        <v>0</v>
      </c>
      <c r="R1825" s="71"/>
      <c r="S1825" s="308"/>
      <c r="T1825" s="308"/>
      <c r="U1825" s="308"/>
      <c r="V1825" s="79"/>
      <c r="W1825" s="303"/>
      <c r="X1825" s="303"/>
      <c r="Y1825" s="309">
        <f t="shared" si="552"/>
        <v>0</v>
      </c>
      <c r="Z1825" s="73" t="s">
        <v>169</v>
      </c>
      <c r="AA1825" s="73" t="s">
        <v>169</v>
      </c>
      <c r="AB1825" s="317"/>
      <c r="AC1825" s="73" t="s">
        <v>169</v>
      </c>
      <c r="AD1825" s="73" t="s">
        <v>169</v>
      </c>
      <c r="AE1825" s="317"/>
      <c r="AF1825" s="73" t="s">
        <v>169</v>
      </c>
      <c r="AG1825" s="73" t="s">
        <v>169</v>
      </c>
      <c r="AH1825" s="317"/>
      <c r="AI1825" s="88">
        <f t="shared" si="537"/>
        <v>0</v>
      </c>
      <c r="AJ1825" s="312">
        <f t="shared" si="538"/>
        <v>0</v>
      </c>
      <c r="AK1825" s="27">
        <f t="shared" si="539"/>
        <v>0</v>
      </c>
      <c r="AL1825" s="27">
        <f t="shared" si="540"/>
        <v>0</v>
      </c>
      <c r="AM1825" s="27">
        <f t="shared" si="541"/>
        <v>0</v>
      </c>
      <c r="AN1825" s="77">
        <f t="shared" si="553"/>
        <v>0</v>
      </c>
      <c r="AP1825" s="27">
        <f t="shared" si="542"/>
        <v>0</v>
      </c>
      <c r="AQ1825" s="207">
        <f t="shared" si="543"/>
        <v>0</v>
      </c>
      <c r="AR1825" s="27">
        <f t="shared" si="544"/>
        <v>0</v>
      </c>
      <c r="AS1825" s="27">
        <f t="shared" si="545"/>
        <v>0</v>
      </c>
      <c r="AT1825" s="27">
        <f t="shared" si="546"/>
        <v>0</v>
      </c>
      <c r="AU1825" s="27">
        <f t="shared" si="547"/>
        <v>0</v>
      </c>
      <c r="AV1825" s="27">
        <f t="shared" si="548"/>
        <v>0</v>
      </c>
      <c r="AW1825" s="27">
        <f t="shared" si="549"/>
        <v>0</v>
      </c>
    </row>
    <row r="1826" spans="1:49">
      <c r="A1826" s="78">
        <v>1815</v>
      </c>
      <c r="B1826" s="69" t="s">
        <v>328</v>
      </c>
      <c r="C1826" s="314"/>
      <c r="D1826" s="72"/>
      <c r="E1826" s="180"/>
      <c r="F1826" s="72"/>
      <c r="G1826" s="72"/>
      <c r="H1826" s="325">
        <f t="shared" si="550"/>
        <v>0</v>
      </c>
      <c r="I1826" s="71"/>
      <c r="J1826" s="303"/>
      <c r="K1826" s="303"/>
      <c r="L1826" s="303"/>
      <c r="M1826" s="304">
        <f t="shared" si="535"/>
        <v>0</v>
      </c>
      <c r="N1826" s="326" t="str">
        <f t="shared" si="551"/>
        <v/>
      </c>
      <c r="O1826" s="71"/>
      <c r="P1826" s="303"/>
      <c r="Q1826" s="214">
        <f t="shared" si="536"/>
        <v>0</v>
      </c>
      <c r="R1826" s="71"/>
      <c r="S1826" s="308"/>
      <c r="T1826" s="308"/>
      <c r="U1826" s="308"/>
      <c r="V1826" s="79"/>
      <c r="W1826" s="303"/>
      <c r="X1826" s="303"/>
      <c r="Y1826" s="309">
        <f t="shared" si="552"/>
        <v>0</v>
      </c>
      <c r="Z1826" s="73" t="s">
        <v>169</v>
      </c>
      <c r="AA1826" s="73" t="s">
        <v>169</v>
      </c>
      <c r="AB1826" s="317"/>
      <c r="AC1826" s="73" t="s">
        <v>169</v>
      </c>
      <c r="AD1826" s="73" t="s">
        <v>169</v>
      </c>
      <c r="AE1826" s="317"/>
      <c r="AF1826" s="73" t="s">
        <v>169</v>
      </c>
      <c r="AG1826" s="73" t="s">
        <v>169</v>
      </c>
      <c r="AH1826" s="317"/>
      <c r="AI1826" s="88">
        <f t="shared" si="537"/>
        <v>0</v>
      </c>
      <c r="AJ1826" s="312">
        <f t="shared" si="538"/>
        <v>0</v>
      </c>
      <c r="AK1826" s="27">
        <f t="shared" si="539"/>
        <v>0</v>
      </c>
      <c r="AL1826" s="27">
        <f t="shared" si="540"/>
        <v>0</v>
      </c>
      <c r="AM1826" s="27">
        <f t="shared" si="541"/>
        <v>0</v>
      </c>
      <c r="AN1826" s="77">
        <f t="shared" si="553"/>
        <v>0</v>
      </c>
      <c r="AP1826" s="27">
        <f t="shared" si="542"/>
        <v>0</v>
      </c>
      <c r="AQ1826" s="207">
        <f t="shared" si="543"/>
        <v>0</v>
      </c>
      <c r="AR1826" s="27">
        <f t="shared" si="544"/>
        <v>0</v>
      </c>
      <c r="AS1826" s="27">
        <f t="shared" si="545"/>
        <v>0</v>
      </c>
      <c r="AT1826" s="27">
        <f t="shared" si="546"/>
        <v>0</v>
      </c>
      <c r="AU1826" s="27">
        <f t="shared" si="547"/>
        <v>0</v>
      </c>
      <c r="AV1826" s="27">
        <f t="shared" si="548"/>
        <v>0</v>
      </c>
      <c r="AW1826" s="27">
        <f t="shared" si="549"/>
        <v>0</v>
      </c>
    </row>
    <row r="1827" spans="1:49">
      <c r="A1827" s="78">
        <v>1816</v>
      </c>
      <c r="B1827" s="69" t="s">
        <v>328</v>
      </c>
      <c r="C1827" s="314"/>
      <c r="D1827" s="72"/>
      <c r="E1827" s="180"/>
      <c r="F1827" s="72"/>
      <c r="G1827" s="72"/>
      <c r="H1827" s="325">
        <f t="shared" si="550"/>
        <v>0</v>
      </c>
      <c r="I1827" s="71"/>
      <c r="J1827" s="303"/>
      <c r="K1827" s="303"/>
      <c r="L1827" s="303"/>
      <c r="M1827" s="304">
        <f t="shared" si="535"/>
        <v>0</v>
      </c>
      <c r="N1827" s="326" t="str">
        <f t="shared" si="551"/>
        <v/>
      </c>
      <c r="O1827" s="71"/>
      <c r="P1827" s="303"/>
      <c r="Q1827" s="214">
        <f t="shared" si="536"/>
        <v>0</v>
      </c>
      <c r="R1827" s="71"/>
      <c r="S1827" s="308"/>
      <c r="T1827" s="308"/>
      <c r="U1827" s="308"/>
      <c r="V1827" s="79"/>
      <c r="W1827" s="303"/>
      <c r="X1827" s="303"/>
      <c r="Y1827" s="309">
        <f t="shared" si="552"/>
        <v>0</v>
      </c>
      <c r="Z1827" s="73" t="s">
        <v>169</v>
      </c>
      <c r="AA1827" s="73" t="s">
        <v>169</v>
      </c>
      <c r="AB1827" s="317"/>
      <c r="AC1827" s="73" t="s">
        <v>169</v>
      </c>
      <c r="AD1827" s="73" t="s">
        <v>169</v>
      </c>
      <c r="AE1827" s="317"/>
      <c r="AF1827" s="73" t="s">
        <v>169</v>
      </c>
      <c r="AG1827" s="73" t="s">
        <v>169</v>
      </c>
      <c r="AH1827" s="317"/>
      <c r="AI1827" s="88">
        <f t="shared" si="537"/>
        <v>0</v>
      </c>
      <c r="AJ1827" s="312">
        <f t="shared" si="538"/>
        <v>0</v>
      </c>
      <c r="AK1827" s="27">
        <f t="shared" si="539"/>
        <v>0</v>
      </c>
      <c r="AL1827" s="27">
        <f t="shared" si="540"/>
        <v>0</v>
      </c>
      <c r="AM1827" s="27">
        <f t="shared" si="541"/>
        <v>0</v>
      </c>
      <c r="AN1827" s="77">
        <f t="shared" si="553"/>
        <v>0</v>
      </c>
      <c r="AP1827" s="27">
        <f t="shared" si="542"/>
        <v>0</v>
      </c>
      <c r="AQ1827" s="207">
        <f t="shared" si="543"/>
        <v>0</v>
      </c>
      <c r="AR1827" s="27">
        <f t="shared" si="544"/>
        <v>0</v>
      </c>
      <c r="AS1827" s="27">
        <f t="shared" si="545"/>
        <v>0</v>
      </c>
      <c r="AT1827" s="27">
        <f t="shared" si="546"/>
        <v>0</v>
      </c>
      <c r="AU1827" s="27">
        <f t="shared" si="547"/>
        <v>0</v>
      </c>
      <c r="AV1827" s="27">
        <f t="shared" si="548"/>
        <v>0</v>
      </c>
      <c r="AW1827" s="27">
        <f t="shared" si="549"/>
        <v>0</v>
      </c>
    </row>
    <row r="1828" spans="1:49">
      <c r="A1828" s="78">
        <v>1817</v>
      </c>
      <c r="B1828" s="69" t="s">
        <v>328</v>
      </c>
      <c r="C1828" s="314"/>
      <c r="D1828" s="72"/>
      <c r="E1828" s="180"/>
      <c r="F1828" s="72"/>
      <c r="G1828" s="72"/>
      <c r="H1828" s="325">
        <f t="shared" si="550"/>
        <v>0</v>
      </c>
      <c r="I1828" s="71"/>
      <c r="J1828" s="303"/>
      <c r="K1828" s="303"/>
      <c r="L1828" s="303"/>
      <c r="M1828" s="304">
        <f t="shared" si="535"/>
        <v>0</v>
      </c>
      <c r="N1828" s="326" t="str">
        <f t="shared" si="551"/>
        <v/>
      </c>
      <c r="O1828" s="71"/>
      <c r="P1828" s="303"/>
      <c r="Q1828" s="214">
        <f t="shared" si="536"/>
        <v>0</v>
      </c>
      <c r="R1828" s="71"/>
      <c r="S1828" s="308"/>
      <c r="T1828" s="308"/>
      <c r="U1828" s="308"/>
      <c r="V1828" s="79"/>
      <c r="W1828" s="303"/>
      <c r="X1828" s="303"/>
      <c r="Y1828" s="309">
        <f t="shared" si="552"/>
        <v>0</v>
      </c>
      <c r="Z1828" s="73" t="s">
        <v>169</v>
      </c>
      <c r="AA1828" s="73" t="s">
        <v>169</v>
      </c>
      <c r="AB1828" s="317"/>
      <c r="AC1828" s="73" t="s">
        <v>169</v>
      </c>
      <c r="AD1828" s="73" t="s">
        <v>169</v>
      </c>
      <c r="AE1828" s="317"/>
      <c r="AF1828" s="73" t="s">
        <v>169</v>
      </c>
      <c r="AG1828" s="73" t="s">
        <v>169</v>
      </c>
      <c r="AH1828" s="317"/>
      <c r="AI1828" s="88">
        <f t="shared" si="537"/>
        <v>0</v>
      </c>
      <c r="AJ1828" s="312">
        <f t="shared" si="538"/>
        <v>0</v>
      </c>
      <c r="AK1828" s="27">
        <f t="shared" si="539"/>
        <v>0</v>
      </c>
      <c r="AL1828" s="27">
        <f t="shared" si="540"/>
        <v>0</v>
      </c>
      <c r="AM1828" s="27">
        <f t="shared" si="541"/>
        <v>0</v>
      </c>
      <c r="AN1828" s="77">
        <f t="shared" si="553"/>
        <v>0</v>
      </c>
      <c r="AP1828" s="27">
        <f t="shared" si="542"/>
        <v>0</v>
      </c>
      <c r="AQ1828" s="207">
        <f t="shared" si="543"/>
        <v>0</v>
      </c>
      <c r="AR1828" s="27">
        <f t="shared" si="544"/>
        <v>0</v>
      </c>
      <c r="AS1828" s="27">
        <f t="shared" si="545"/>
        <v>0</v>
      </c>
      <c r="AT1828" s="27">
        <f t="shared" si="546"/>
        <v>0</v>
      </c>
      <c r="AU1828" s="27">
        <f t="shared" si="547"/>
        <v>0</v>
      </c>
      <c r="AV1828" s="27">
        <f t="shared" si="548"/>
        <v>0</v>
      </c>
      <c r="AW1828" s="27">
        <f t="shared" si="549"/>
        <v>0</v>
      </c>
    </row>
    <row r="1829" spans="1:49">
      <c r="A1829" s="78">
        <v>1818</v>
      </c>
      <c r="B1829" s="69" t="s">
        <v>328</v>
      </c>
      <c r="C1829" s="314"/>
      <c r="D1829" s="72"/>
      <c r="E1829" s="180"/>
      <c r="F1829" s="72"/>
      <c r="G1829" s="72"/>
      <c r="H1829" s="325">
        <f t="shared" si="550"/>
        <v>0</v>
      </c>
      <c r="I1829" s="71"/>
      <c r="J1829" s="303"/>
      <c r="K1829" s="303"/>
      <c r="L1829" s="303"/>
      <c r="M1829" s="304">
        <f t="shared" si="535"/>
        <v>0</v>
      </c>
      <c r="N1829" s="326" t="str">
        <f t="shared" si="551"/>
        <v/>
      </c>
      <c r="O1829" s="71"/>
      <c r="P1829" s="303"/>
      <c r="Q1829" s="214">
        <f t="shared" si="536"/>
        <v>0</v>
      </c>
      <c r="R1829" s="71"/>
      <c r="S1829" s="308"/>
      <c r="T1829" s="308"/>
      <c r="U1829" s="308"/>
      <c r="V1829" s="79"/>
      <c r="W1829" s="303"/>
      <c r="X1829" s="303"/>
      <c r="Y1829" s="309">
        <f t="shared" si="552"/>
        <v>0</v>
      </c>
      <c r="Z1829" s="73" t="s">
        <v>169</v>
      </c>
      <c r="AA1829" s="73" t="s">
        <v>169</v>
      </c>
      <c r="AB1829" s="317"/>
      <c r="AC1829" s="73" t="s">
        <v>169</v>
      </c>
      <c r="AD1829" s="73" t="s">
        <v>169</v>
      </c>
      <c r="AE1829" s="317"/>
      <c r="AF1829" s="73" t="s">
        <v>169</v>
      </c>
      <c r="AG1829" s="73" t="s">
        <v>169</v>
      </c>
      <c r="AH1829" s="317"/>
      <c r="AI1829" s="88">
        <f t="shared" si="537"/>
        <v>0</v>
      </c>
      <c r="AJ1829" s="312">
        <f t="shared" si="538"/>
        <v>0</v>
      </c>
      <c r="AK1829" s="27">
        <f t="shared" si="539"/>
        <v>0</v>
      </c>
      <c r="AL1829" s="27">
        <f t="shared" si="540"/>
        <v>0</v>
      </c>
      <c r="AM1829" s="27">
        <f t="shared" si="541"/>
        <v>0</v>
      </c>
      <c r="AN1829" s="77">
        <f t="shared" si="553"/>
        <v>0</v>
      </c>
      <c r="AP1829" s="27">
        <f t="shared" si="542"/>
        <v>0</v>
      </c>
      <c r="AQ1829" s="207">
        <f t="shared" si="543"/>
        <v>0</v>
      </c>
      <c r="AR1829" s="27">
        <f t="shared" si="544"/>
        <v>0</v>
      </c>
      <c r="AS1829" s="27">
        <f t="shared" si="545"/>
        <v>0</v>
      </c>
      <c r="AT1829" s="27">
        <f t="shared" si="546"/>
        <v>0</v>
      </c>
      <c r="AU1829" s="27">
        <f t="shared" si="547"/>
        <v>0</v>
      </c>
      <c r="AV1829" s="27">
        <f t="shared" si="548"/>
        <v>0</v>
      </c>
      <c r="AW1829" s="27">
        <f t="shared" si="549"/>
        <v>0</v>
      </c>
    </row>
    <row r="1830" spans="1:49">
      <c r="A1830" s="78">
        <v>1819</v>
      </c>
      <c r="B1830" s="69" t="s">
        <v>328</v>
      </c>
      <c r="C1830" s="314"/>
      <c r="D1830" s="72"/>
      <c r="E1830" s="180"/>
      <c r="F1830" s="72"/>
      <c r="G1830" s="72"/>
      <c r="H1830" s="325">
        <f t="shared" si="550"/>
        <v>0</v>
      </c>
      <c r="I1830" s="71"/>
      <c r="J1830" s="303"/>
      <c r="K1830" s="303"/>
      <c r="L1830" s="303"/>
      <c r="M1830" s="304">
        <f t="shared" si="535"/>
        <v>0</v>
      </c>
      <c r="N1830" s="326" t="str">
        <f t="shared" si="551"/>
        <v/>
      </c>
      <c r="O1830" s="71"/>
      <c r="P1830" s="303"/>
      <c r="Q1830" s="214">
        <f t="shared" si="536"/>
        <v>0</v>
      </c>
      <c r="R1830" s="71"/>
      <c r="S1830" s="308"/>
      <c r="T1830" s="308"/>
      <c r="U1830" s="308"/>
      <c r="V1830" s="79"/>
      <c r="W1830" s="303"/>
      <c r="X1830" s="303"/>
      <c r="Y1830" s="309">
        <f t="shared" si="552"/>
        <v>0</v>
      </c>
      <c r="Z1830" s="73" t="s">
        <v>169</v>
      </c>
      <c r="AA1830" s="73" t="s">
        <v>169</v>
      </c>
      <c r="AB1830" s="317"/>
      <c r="AC1830" s="73" t="s">
        <v>169</v>
      </c>
      <c r="AD1830" s="73" t="s">
        <v>169</v>
      </c>
      <c r="AE1830" s="317"/>
      <c r="AF1830" s="73" t="s">
        <v>169</v>
      </c>
      <c r="AG1830" s="73" t="s">
        <v>169</v>
      </c>
      <c r="AH1830" s="317"/>
      <c r="AI1830" s="88">
        <f t="shared" si="537"/>
        <v>0</v>
      </c>
      <c r="AJ1830" s="312">
        <f t="shared" si="538"/>
        <v>0</v>
      </c>
      <c r="AK1830" s="27">
        <f t="shared" si="539"/>
        <v>0</v>
      </c>
      <c r="AL1830" s="27">
        <f t="shared" si="540"/>
        <v>0</v>
      </c>
      <c r="AM1830" s="27">
        <f t="shared" si="541"/>
        <v>0</v>
      </c>
      <c r="AN1830" s="77">
        <f t="shared" si="553"/>
        <v>0</v>
      </c>
      <c r="AP1830" s="27">
        <f t="shared" si="542"/>
        <v>0</v>
      </c>
      <c r="AQ1830" s="207">
        <f t="shared" si="543"/>
        <v>0</v>
      </c>
      <c r="AR1830" s="27">
        <f t="shared" si="544"/>
        <v>0</v>
      </c>
      <c r="AS1830" s="27">
        <f t="shared" si="545"/>
        <v>0</v>
      </c>
      <c r="AT1830" s="27">
        <f t="shared" si="546"/>
        <v>0</v>
      </c>
      <c r="AU1830" s="27">
        <f t="shared" si="547"/>
        <v>0</v>
      </c>
      <c r="AV1830" s="27">
        <f t="shared" si="548"/>
        <v>0</v>
      </c>
      <c r="AW1830" s="27">
        <f t="shared" si="549"/>
        <v>0</v>
      </c>
    </row>
    <row r="1831" spans="1:49">
      <c r="A1831" s="78">
        <v>1820</v>
      </c>
      <c r="B1831" s="69" t="s">
        <v>328</v>
      </c>
      <c r="C1831" s="314"/>
      <c r="D1831" s="72"/>
      <c r="E1831" s="180"/>
      <c r="F1831" s="72"/>
      <c r="G1831" s="72"/>
      <c r="H1831" s="325">
        <f t="shared" si="550"/>
        <v>0</v>
      </c>
      <c r="I1831" s="71"/>
      <c r="J1831" s="303"/>
      <c r="K1831" s="303"/>
      <c r="L1831" s="303"/>
      <c r="M1831" s="304">
        <f t="shared" si="535"/>
        <v>0</v>
      </c>
      <c r="N1831" s="326" t="str">
        <f t="shared" si="551"/>
        <v/>
      </c>
      <c r="O1831" s="71"/>
      <c r="P1831" s="303"/>
      <c r="Q1831" s="214">
        <f t="shared" si="536"/>
        <v>0</v>
      </c>
      <c r="R1831" s="71"/>
      <c r="S1831" s="308"/>
      <c r="T1831" s="308"/>
      <c r="U1831" s="308"/>
      <c r="V1831" s="79"/>
      <c r="W1831" s="303"/>
      <c r="X1831" s="303"/>
      <c r="Y1831" s="309">
        <f t="shared" si="552"/>
        <v>0</v>
      </c>
      <c r="Z1831" s="73" t="s">
        <v>169</v>
      </c>
      <c r="AA1831" s="73" t="s">
        <v>169</v>
      </c>
      <c r="AB1831" s="317"/>
      <c r="AC1831" s="73" t="s">
        <v>169</v>
      </c>
      <c r="AD1831" s="73" t="s">
        <v>169</v>
      </c>
      <c r="AE1831" s="317"/>
      <c r="AF1831" s="73" t="s">
        <v>169</v>
      </c>
      <c r="AG1831" s="73" t="s">
        <v>169</v>
      </c>
      <c r="AH1831" s="317"/>
      <c r="AI1831" s="88">
        <f t="shared" si="537"/>
        <v>0</v>
      </c>
      <c r="AJ1831" s="312">
        <f t="shared" si="538"/>
        <v>0</v>
      </c>
      <c r="AK1831" s="27">
        <f t="shared" si="539"/>
        <v>0</v>
      </c>
      <c r="AL1831" s="27">
        <f t="shared" si="540"/>
        <v>0</v>
      </c>
      <c r="AM1831" s="27">
        <f t="shared" si="541"/>
        <v>0</v>
      </c>
      <c r="AN1831" s="77">
        <f t="shared" si="553"/>
        <v>0</v>
      </c>
      <c r="AP1831" s="27">
        <f t="shared" si="542"/>
        <v>0</v>
      </c>
      <c r="AQ1831" s="207">
        <f t="shared" si="543"/>
        <v>0</v>
      </c>
      <c r="AR1831" s="27">
        <f t="shared" si="544"/>
        <v>0</v>
      </c>
      <c r="AS1831" s="27">
        <f t="shared" si="545"/>
        <v>0</v>
      </c>
      <c r="AT1831" s="27">
        <f t="shared" si="546"/>
        <v>0</v>
      </c>
      <c r="AU1831" s="27">
        <f t="shared" si="547"/>
        <v>0</v>
      </c>
      <c r="AV1831" s="27">
        <f t="shared" si="548"/>
        <v>0</v>
      </c>
      <c r="AW1831" s="27">
        <f t="shared" si="549"/>
        <v>0</v>
      </c>
    </row>
    <row r="1832" spans="1:49">
      <c r="A1832" s="78">
        <v>1821</v>
      </c>
      <c r="B1832" s="69" t="s">
        <v>328</v>
      </c>
      <c r="C1832" s="314"/>
      <c r="D1832" s="72"/>
      <c r="E1832" s="180"/>
      <c r="F1832" s="72"/>
      <c r="G1832" s="72"/>
      <c r="H1832" s="325">
        <f t="shared" si="550"/>
        <v>0</v>
      </c>
      <c r="I1832" s="71"/>
      <c r="J1832" s="303"/>
      <c r="K1832" s="303"/>
      <c r="L1832" s="303"/>
      <c r="M1832" s="304">
        <f t="shared" si="535"/>
        <v>0</v>
      </c>
      <c r="N1832" s="326" t="str">
        <f t="shared" si="551"/>
        <v/>
      </c>
      <c r="O1832" s="71"/>
      <c r="P1832" s="303"/>
      <c r="Q1832" s="214">
        <f t="shared" si="536"/>
        <v>0</v>
      </c>
      <c r="R1832" s="71"/>
      <c r="S1832" s="308"/>
      <c r="T1832" s="308"/>
      <c r="U1832" s="308"/>
      <c r="V1832" s="79"/>
      <c r="W1832" s="303"/>
      <c r="X1832" s="303"/>
      <c r="Y1832" s="309">
        <f t="shared" si="552"/>
        <v>0</v>
      </c>
      <c r="Z1832" s="73" t="s">
        <v>169</v>
      </c>
      <c r="AA1832" s="73" t="s">
        <v>169</v>
      </c>
      <c r="AB1832" s="317"/>
      <c r="AC1832" s="73" t="s">
        <v>169</v>
      </c>
      <c r="AD1832" s="73" t="s">
        <v>169</v>
      </c>
      <c r="AE1832" s="317"/>
      <c r="AF1832" s="73" t="s">
        <v>169</v>
      </c>
      <c r="AG1832" s="73" t="s">
        <v>169</v>
      </c>
      <c r="AH1832" s="317"/>
      <c r="AI1832" s="88">
        <f t="shared" si="537"/>
        <v>0</v>
      </c>
      <c r="AJ1832" s="312">
        <f t="shared" si="538"/>
        <v>0</v>
      </c>
      <c r="AK1832" s="27">
        <f t="shared" si="539"/>
        <v>0</v>
      </c>
      <c r="AL1832" s="27">
        <f t="shared" si="540"/>
        <v>0</v>
      </c>
      <c r="AM1832" s="27">
        <f t="shared" si="541"/>
        <v>0</v>
      </c>
      <c r="AN1832" s="77">
        <f t="shared" si="553"/>
        <v>0</v>
      </c>
      <c r="AP1832" s="27">
        <f t="shared" si="542"/>
        <v>0</v>
      </c>
      <c r="AQ1832" s="207">
        <f t="shared" si="543"/>
        <v>0</v>
      </c>
      <c r="AR1832" s="27">
        <f t="shared" si="544"/>
        <v>0</v>
      </c>
      <c r="AS1832" s="27">
        <f t="shared" si="545"/>
        <v>0</v>
      </c>
      <c r="AT1832" s="27">
        <f t="shared" si="546"/>
        <v>0</v>
      </c>
      <c r="AU1832" s="27">
        <f t="shared" si="547"/>
        <v>0</v>
      </c>
      <c r="AV1832" s="27">
        <f t="shared" si="548"/>
        <v>0</v>
      </c>
      <c r="AW1832" s="27">
        <f t="shared" si="549"/>
        <v>0</v>
      </c>
    </row>
    <row r="1833" spans="1:49">
      <c r="A1833" s="78">
        <v>1822</v>
      </c>
      <c r="B1833" s="69" t="s">
        <v>328</v>
      </c>
      <c r="C1833" s="314"/>
      <c r="D1833" s="72"/>
      <c r="E1833" s="180"/>
      <c r="F1833" s="72"/>
      <c r="G1833" s="72"/>
      <c r="H1833" s="325">
        <f t="shared" si="550"/>
        <v>0</v>
      </c>
      <c r="I1833" s="71"/>
      <c r="J1833" s="303"/>
      <c r="K1833" s="303"/>
      <c r="L1833" s="303"/>
      <c r="M1833" s="304">
        <f t="shared" si="535"/>
        <v>0</v>
      </c>
      <c r="N1833" s="326" t="str">
        <f t="shared" si="551"/>
        <v/>
      </c>
      <c r="O1833" s="71"/>
      <c r="P1833" s="303"/>
      <c r="Q1833" s="214">
        <f t="shared" si="536"/>
        <v>0</v>
      </c>
      <c r="R1833" s="71"/>
      <c r="S1833" s="308"/>
      <c r="T1833" s="308"/>
      <c r="U1833" s="308"/>
      <c r="V1833" s="79"/>
      <c r="W1833" s="303"/>
      <c r="X1833" s="303"/>
      <c r="Y1833" s="309">
        <f t="shared" si="552"/>
        <v>0</v>
      </c>
      <c r="Z1833" s="73" t="s">
        <v>169</v>
      </c>
      <c r="AA1833" s="73" t="s">
        <v>169</v>
      </c>
      <c r="AB1833" s="317"/>
      <c r="AC1833" s="73" t="s">
        <v>169</v>
      </c>
      <c r="AD1833" s="73" t="s">
        <v>169</v>
      </c>
      <c r="AE1833" s="317"/>
      <c r="AF1833" s="73" t="s">
        <v>169</v>
      </c>
      <c r="AG1833" s="73" t="s">
        <v>169</v>
      </c>
      <c r="AH1833" s="317"/>
      <c r="AI1833" s="88">
        <f t="shared" si="537"/>
        <v>0</v>
      </c>
      <c r="AJ1833" s="312">
        <f t="shared" si="538"/>
        <v>0</v>
      </c>
      <c r="AK1833" s="27">
        <f t="shared" si="539"/>
        <v>0</v>
      </c>
      <c r="AL1833" s="27">
        <f t="shared" si="540"/>
        <v>0</v>
      </c>
      <c r="AM1833" s="27">
        <f t="shared" si="541"/>
        <v>0</v>
      </c>
      <c r="AN1833" s="77">
        <f t="shared" si="553"/>
        <v>0</v>
      </c>
      <c r="AP1833" s="27">
        <f t="shared" si="542"/>
        <v>0</v>
      </c>
      <c r="AQ1833" s="207">
        <f t="shared" si="543"/>
        <v>0</v>
      </c>
      <c r="AR1833" s="27">
        <f t="shared" si="544"/>
        <v>0</v>
      </c>
      <c r="AS1833" s="27">
        <f t="shared" si="545"/>
        <v>0</v>
      </c>
      <c r="AT1833" s="27">
        <f t="shared" si="546"/>
        <v>0</v>
      </c>
      <c r="AU1833" s="27">
        <f t="shared" si="547"/>
        <v>0</v>
      </c>
      <c r="AV1833" s="27">
        <f t="shared" si="548"/>
        <v>0</v>
      </c>
      <c r="AW1833" s="27">
        <f t="shared" si="549"/>
        <v>0</v>
      </c>
    </row>
    <row r="1834" spans="1:49">
      <c r="A1834" s="78">
        <v>1823</v>
      </c>
      <c r="B1834" s="69" t="s">
        <v>328</v>
      </c>
      <c r="C1834" s="314"/>
      <c r="D1834" s="72"/>
      <c r="E1834" s="180"/>
      <c r="F1834" s="72"/>
      <c r="G1834" s="72"/>
      <c r="H1834" s="325">
        <f t="shared" si="550"/>
        <v>0</v>
      </c>
      <c r="I1834" s="71"/>
      <c r="J1834" s="303"/>
      <c r="K1834" s="303"/>
      <c r="L1834" s="303"/>
      <c r="M1834" s="304">
        <f t="shared" si="535"/>
        <v>0</v>
      </c>
      <c r="N1834" s="326" t="str">
        <f t="shared" si="551"/>
        <v/>
      </c>
      <c r="O1834" s="71"/>
      <c r="P1834" s="303"/>
      <c r="Q1834" s="214">
        <f t="shared" si="536"/>
        <v>0</v>
      </c>
      <c r="R1834" s="71"/>
      <c r="S1834" s="308"/>
      <c r="T1834" s="308"/>
      <c r="U1834" s="308"/>
      <c r="V1834" s="79"/>
      <c r="W1834" s="303"/>
      <c r="X1834" s="303"/>
      <c r="Y1834" s="309">
        <f t="shared" si="552"/>
        <v>0</v>
      </c>
      <c r="Z1834" s="73" t="s">
        <v>169</v>
      </c>
      <c r="AA1834" s="73" t="s">
        <v>169</v>
      </c>
      <c r="AB1834" s="317"/>
      <c r="AC1834" s="73" t="s">
        <v>169</v>
      </c>
      <c r="AD1834" s="73" t="s">
        <v>169</v>
      </c>
      <c r="AE1834" s="317"/>
      <c r="AF1834" s="73" t="s">
        <v>169</v>
      </c>
      <c r="AG1834" s="73" t="s">
        <v>169</v>
      </c>
      <c r="AH1834" s="317"/>
      <c r="AI1834" s="88">
        <f t="shared" si="537"/>
        <v>0</v>
      </c>
      <c r="AJ1834" s="312">
        <f t="shared" si="538"/>
        <v>0</v>
      </c>
      <c r="AK1834" s="27">
        <f t="shared" si="539"/>
        <v>0</v>
      </c>
      <c r="AL1834" s="27">
        <f t="shared" si="540"/>
        <v>0</v>
      </c>
      <c r="AM1834" s="27">
        <f t="shared" si="541"/>
        <v>0</v>
      </c>
      <c r="AN1834" s="77">
        <f t="shared" si="553"/>
        <v>0</v>
      </c>
      <c r="AP1834" s="27">
        <f t="shared" si="542"/>
        <v>0</v>
      </c>
      <c r="AQ1834" s="207">
        <f t="shared" si="543"/>
        <v>0</v>
      </c>
      <c r="AR1834" s="27">
        <f t="shared" si="544"/>
        <v>0</v>
      </c>
      <c r="AS1834" s="27">
        <f t="shared" si="545"/>
        <v>0</v>
      </c>
      <c r="AT1834" s="27">
        <f t="shared" si="546"/>
        <v>0</v>
      </c>
      <c r="AU1834" s="27">
        <f t="shared" si="547"/>
        <v>0</v>
      </c>
      <c r="AV1834" s="27">
        <f t="shared" si="548"/>
        <v>0</v>
      </c>
      <c r="AW1834" s="27">
        <f t="shared" si="549"/>
        <v>0</v>
      </c>
    </row>
    <row r="1835" spans="1:49">
      <c r="A1835" s="78">
        <v>1824</v>
      </c>
      <c r="B1835" s="69" t="s">
        <v>328</v>
      </c>
      <c r="C1835" s="314"/>
      <c r="D1835" s="72"/>
      <c r="E1835" s="180"/>
      <c r="F1835" s="72"/>
      <c r="G1835" s="72"/>
      <c r="H1835" s="325">
        <f t="shared" si="550"/>
        <v>0</v>
      </c>
      <c r="I1835" s="71"/>
      <c r="J1835" s="303"/>
      <c r="K1835" s="303"/>
      <c r="L1835" s="303"/>
      <c r="M1835" s="304">
        <f t="shared" si="535"/>
        <v>0</v>
      </c>
      <c r="N1835" s="326" t="str">
        <f t="shared" si="551"/>
        <v/>
      </c>
      <c r="O1835" s="71"/>
      <c r="P1835" s="303"/>
      <c r="Q1835" s="214">
        <f t="shared" si="536"/>
        <v>0</v>
      </c>
      <c r="R1835" s="71"/>
      <c r="S1835" s="308"/>
      <c r="T1835" s="308"/>
      <c r="U1835" s="308"/>
      <c r="V1835" s="79"/>
      <c r="W1835" s="303"/>
      <c r="X1835" s="303"/>
      <c r="Y1835" s="309">
        <f t="shared" si="552"/>
        <v>0</v>
      </c>
      <c r="Z1835" s="73" t="s">
        <v>169</v>
      </c>
      <c r="AA1835" s="73" t="s">
        <v>169</v>
      </c>
      <c r="AB1835" s="317"/>
      <c r="AC1835" s="73" t="s">
        <v>169</v>
      </c>
      <c r="AD1835" s="73" t="s">
        <v>169</v>
      </c>
      <c r="AE1835" s="317"/>
      <c r="AF1835" s="73" t="s">
        <v>169</v>
      </c>
      <c r="AG1835" s="73" t="s">
        <v>169</v>
      </c>
      <c r="AH1835" s="317"/>
      <c r="AI1835" s="88">
        <f t="shared" si="537"/>
        <v>0</v>
      </c>
      <c r="AJ1835" s="312">
        <f t="shared" si="538"/>
        <v>0</v>
      </c>
      <c r="AK1835" s="27">
        <f t="shared" si="539"/>
        <v>0</v>
      </c>
      <c r="AL1835" s="27">
        <f t="shared" si="540"/>
        <v>0</v>
      </c>
      <c r="AM1835" s="27">
        <f t="shared" si="541"/>
        <v>0</v>
      </c>
      <c r="AN1835" s="77">
        <f t="shared" si="553"/>
        <v>0</v>
      </c>
      <c r="AP1835" s="27">
        <f t="shared" si="542"/>
        <v>0</v>
      </c>
      <c r="AQ1835" s="207">
        <f t="shared" si="543"/>
        <v>0</v>
      </c>
      <c r="AR1835" s="27">
        <f t="shared" si="544"/>
        <v>0</v>
      </c>
      <c r="AS1835" s="27">
        <f t="shared" si="545"/>
        <v>0</v>
      </c>
      <c r="AT1835" s="27">
        <f t="shared" si="546"/>
        <v>0</v>
      </c>
      <c r="AU1835" s="27">
        <f t="shared" si="547"/>
        <v>0</v>
      </c>
      <c r="AV1835" s="27">
        <f t="shared" si="548"/>
        <v>0</v>
      </c>
      <c r="AW1835" s="27">
        <f t="shared" si="549"/>
        <v>0</v>
      </c>
    </row>
    <row r="1836" spans="1:49">
      <c r="A1836" s="78">
        <v>1825</v>
      </c>
      <c r="B1836" s="69" t="s">
        <v>328</v>
      </c>
      <c r="C1836" s="314"/>
      <c r="D1836" s="72"/>
      <c r="E1836" s="180"/>
      <c r="F1836" s="72"/>
      <c r="G1836" s="72"/>
      <c r="H1836" s="325">
        <f t="shared" si="550"/>
        <v>0</v>
      </c>
      <c r="I1836" s="71"/>
      <c r="J1836" s="303"/>
      <c r="K1836" s="303"/>
      <c r="L1836" s="303"/>
      <c r="M1836" s="304">
        <f t="shared" si="535"/>
        <v>0</v>
      </c>
      <c r="N1836" s="326" t="str">
        <f t="shared" si="551"/>
        <v/>
      </c>
      <c r="O1836" s="71"/>
      <c r="P1836" s="303"/>
      <c r="Q1836" s="214">
        <f t="shared" si="536"/>
        <v>0</v>
      </c>
      <c r="R1836" s="71"/>
      <c r="S1836" s="308"/>
      <c r="T1836" s="308"/>
      <c r="U1836" s="308"/>
      <c r="V1836" s="79"/>
      <c r="W1836" s="303"/>
      <c r="X1836" s="303"/>
      <c r="Y1836" s="309">
        <f t="shared" si="552"/>
        <v>0</v>
      </c>
      <c r="Z1836" s="73" t="s">
        <v>169</v>
      </c>
      <c r="AA1836" s="73" t="s">
        <v>169</v>
      </c>
      <c r="AB1836" s="317"/>
      <c r="AC1836" s="73" t="s">
        <v>169</v>
      </c>
      <c r="AD1836" s="73" t="s">
        <v>169</v>
      </c>
      <c r="AE1836" s="317"/>
      <c r="AF1836" s="73" t="s">
        <v>169</v>
      </c>
      <c r="AG1836" s="73" t="s">
        <v>169</v>
      </c>
      <c r="AH1836" s="317"/>
      <c r="AI1836" s="88">
        <f t="shared" si="537"/>
        <v>0</v>
      </c>
      <c r="AJ1836" s="312">
        <f t="shared" si="538"/>
        <v>0</v>
      </c>
      <c r="AK1836" s="27">
        <f t="shared" si="539"/>
        <v>0</v>
      </c>
      <c r="AL1836" s="27">
        <f t="shared" si="540"/>
        <v>0</v>
      </c>
      <c r="AM1836" s="27">
        <f t="shared" si="541"/>
        <v>0</v>
      </c>
      <c r="AN1836" s="77">
        <f t="shared" si="553"/>
        <v>0</v>
      </c>
      <c r="AP1836" s="27">
        <f t="shared" si="542"/>
        <v>0</v>
      </c>
      <c r="AQ1836" s="207">
        <f t="shared" si="543"/>
        <v>0</v>
      </c>
      <c r="AR1836" s="27">
        <f t="shared" si="544"/>
        <v>0</v>
      </c>
      <c r="AS1836" s="27">
        <f t="shared" si="545"/>
        <v>0</v>
      </c>
      <c r="AT1836" s="27">
        <f t="shared" si="546"/>
        <v>0</v>
      </c>
      <c r="AU1836" s="27">
        <f t="shared" si="547"/>
        <v>0</v>
      </c>
      <c r="AV1836" s="27">
        <f t="shared" si="548"/>
        <v>0</v>
      </c>
      <c r="AW1836" s="27">
        <f t="shared" si="549"/>
        <v>0</v>
      </c>
    </row>
    <row r="1837" spans="1:49">
      <c r="A1837" s="78">
        <v>1826</v>
      </c>
      <c r="B1837" s="69" t="s">
        <v>328</v>
      </c>
      <c r="C1837" s="314"/>
      <c r="D1837" s="72"/>
      <c r="E1837" s="180"/>
      <c r="F1837" s="72"/>
      <c r="G1837" s="72"/>
      <c r="H1837" s="325">
        <f t="shared" si="550"/>
        <v>0</v>
      </c>
      <c r="I1837" s="71"/>
      <c r="J1837" s="303"/>
      <c r="K1837" s="303"/>
      <c r="L1837" s="303"/>
      <c r="M1837" s="304">
        <f t="shared" si="535"/>
        <v>0</v>
      </c>
      <c r="N1837" s="326" t="str">
        <f t="shared" si="551"/>
        <v/>
      </c>
      <c r="O1837" s="71"/>
      <c r="P1837" s="303"/>
      <c r="Q1837" s="214">
        <f t="shared" si="536"/>
        <v>0</v>
      </c>
      <c r="R1837" s="71"/>
      <c r="S1837" s="308"/>
      <c r="T1837" s="308"/>
      <c r="U1837" s="308"/>
      <c r="V1837" s="79"/>
      <c r="W1837" s="303"/>
      <c r="X1837" s="303"/>
      <c r="Y1837" s="309">
        <f t="shared" si="552"/>
        <v>0</v>
      </c>
      <c r="Z1837" s="73" t="s">
        <v>169</v>
      </c>
      <c r="AA1837" s="73" t="s">
        <v>169</v>
      </c>
      <c r="AB1837" s="317"/>
      <c r="AC1837" s="73" t="s">
        <v>169</v>
      </c>
      <c r="AD1837" s="73" t="s">
        <v>169</v>
      </c>
      <c r="AE1837" s="317"/>
      <c r="AF1837" s="73" t="s">
        <v>169</v>
      </c>
      <c r="AG1837" s="73" t="s">
        <v>169</v>
      </c>
      <c r="AH1837" s="317"/>
      <c r="AI1837" s="88">
        <f t="shared" si="537"/>
        <v>0</v>
      </c>
      <c r="AJ1837" s="312">
        <f t="shared" si="538"/>
        <v>0</v>
      </c>
      <c r="AK1837" s="27">
        <f t="shared" si="539"/>
        <v>0</v>
      </c>
      <c r="AL1837" s="27">
        <f t="shared" si="540"/>
        <v>0</v>
      </c>
      <c r="AM1837" s="27">
        <f t="shared" si="541"/>
        <v>0</v>
      </c>
      <c r="AN1837" s="77">
        <f t="shared" si="553"/>
        <v>0</v>
      </c>
      <c r="AP1837" s="27">
        <f t="shared" si="542"/>
        <v>0</v>
      </c>
      <c r="AQ1837" s="207">
        <f t="shared" si="543"/>
        <v>0</v>
      </c>
      <c r="AR1837" s="27">
        <f t="shared" si="544"/>
        <v>0</v>
      </c>
      <c r="AS1837" s="27">
        <f t="shared" si="545"/>
        <v>0</v>
      </c>
      <c r="AT1837" s="27">
        <f t="shared" si="546"/>
        <v>0</v>
      </c>
      <c r="AU1837" s="27">
        <f t="shared" si="547"/>
        <v>0</v>
      </c>
      <c r="AV1837" s="27">
        <f t="shared" si="548"/>
        <v>0</v>
      </c>
      <c r="AW1837" s="27">
        <f t="shared" si="549"/>
        <v>0</v>
      </c>
    </row>
    <row r="1838" spans="1:49">
      <c r="A1838" s="78">
        <v>1827</v>
      </c>
      <c r="B1838" s="69" t="s">
        <v>328</v>
      </c>
      <c r="C1838" s="314"/>
      <c r="D1838" s="72"/>
      <c r="E1838" s="180"/>
      <c r="F1838" s="72"/>
      <c r="G1838" s="72"/>
      <c r="H1838" s="325">
        <f t="shared" si="550"/>
        <v>0</v>
      </c>
      <c r="I1838" s="71"/>
      <c r="J1838" s="303"/>
      <c r="K1838" s="303"/>
      <c r="L1838" s="303"/>
      <c r="M1838" s="304">
        <f t="shared" si="535"/>
        <v>0</v>
      </c>
      <c r="N1838" s="326" t="str">
        <f t="shared" si="551"/>
        <v/>
      </c>
      <c r="O1838" s="71"/>
      <c r="P1838" s="303"/>
      <c r="Q1838" s="214">
        <f t="shared" si="536"/>
        <v>0</v>
      </c>
      <c r="R1838" s="71"/>
      <c r="S1838" s="308"/>
      <c r="T1838" s="308"/>
      <c r="U1838" s="308"/>
      <c r="V1838" s="79"/>
      <c r="W1838" s="303"/>
      <c r="X1838" s="303"/>
      <c r="Y1838" s="309">
        <f t="shared" si="552"/>
        <v>0</v>
      </c>
      <c r="Z1838" s="73" t="s">
        <v>169</v>
      </c>
      <c r="AA1838" s="73" t="s">
        <v>169</v>
      </c>
      <c r="AB1838" s="317"/>
      <c r="AC1838" s="73" t="s">
        <v>169</v>
      </c>
      <c r="AD1838" s="73" t="s">
        <v>169</v>
      </c>
      <c r="AE1838" s="317"/>
      <c r="AF1838" s="73" t="s">
        <v>169</v>
      </c>
      <c r="AG1838" s="73" t="s">
        <v>169</v>
      </c>
      <c r="AH1838" s="317"/>
      <c r="AI1838" s="88">
        <f t="shared" si="537"/>
        <v>0</v>
      </c>
      <c r="AJ1838" s="312">
        <f t="shared" si="538"/>
        <v>0</v>
      </c>
      <c r="AK1838" s="27">
        <f t="shared" si="539"/>
        <v>0</v>
      </c>
      <c r="AL1838" s="27">
        <f t="shared" si="540"/>
        <v>0</v>
      </c>
      <c r="AM1838" s="27">
        <f t="shared" si="541"/>
        <v>0</v>
      </c>
      <c r="AN1838" s="77">
        <f t="shared" si="553"/>
        <v>0</v>
      </c>
      <c r="AP1838" s="27">
        <f t="shared" si="542"/>
        <v>0</v>
      </c>
      <c r="AQ1838" s="207">
        <f t="shared" si="543"/>
        <v>0</v>
      </c>
      <c r="AR1838" s="27">
        <f t="shared" si="544"/>
        <v>0</v>
      </c>
      <c r="AS1838" s="27">
        <f t="shared" si="545"/>
        <v>0</v>
      </c>
      <c r="AT1838" s="27">
        <f t="shared" si="546"/>
        <v>0</v>
      </c>
      <c r="AU1838" s="27">
        <f t="shared" si="547"/>
        <v>0</v>
      </c>
      <c r="AV1838" s="27">
        <f t="shared" si="548"/>
        <v>0</v>
      </c>
      <c r="AW1838" s="27">
        <f t="shared" si="549"/>
        <v>0</v>
      </c>
    </row>
    <row r="1839" spans="1:49">
      <c r="A1839" s="78">
        <v>1828</v>
      </c>
      <c r="B1839" s="69" t="s">
        <v>328</v>
      </c>
      <c r="C1839" s="314"/>
      <c r="D1839" s="72"/>
      <c r="E1839" s="180"/>
      <c r="F1839" s="72"/>
      <c r="G1839" s="72"/>
      <c r="H1839" s="325">
        <f t="shared" si="550"/>
        <v>0</v>
      </c>
      <c r="I1839" s="71"/>
      <c r="J1839" s="303"/>
      <c r="K1839" s="303"/>
      <c r="L1839" s="303"/>
      <c r="M1839" s="304">
        <f t="shared" si="535"/>
        <v>0</v>
      </c>
      <c r="N1839" s="326" t="str">
        <f t="shared" si="551"/>
        <v/>
      </c>
      <c r="O1839" s="71"/>
      <c r="P1839" s="303"/>
      <c r="Q1839" s="214">
        <f t="shared" si="536"/>
        <v>0</v>
      </c>
      <c r="R1839" s="71"/>
      <c r="S1839" s="308"/>
      <c r="T1839" s="308"/>
      <c r="U1839" s="308"/>
      <c r="V1839" s="79"/>
      <c r="W1839" s="303"/>
      <c r="X1839" s="303"/>
      <c r="Y1839" s="309">
        <f t="shared" si="552"/>
        <v>0</v>
      </c>
      <c r="Z1839" s="73" t="s">
        <v>169</v>
      </c>
      <c r="AA1839" s="73" t="s">
        <v>169</v>
      </c>
      <c r="AB1839" s="317"/>
      <c r="AC1839" s="73" t="s">
        <v>169</v>
      </c>
      <c r="AD1839" s="73" t="s">
        <v>169</v>
      </c>
      <c r="AE1839" s="317"/>
      <c r="AF1839" s="73" t="s">
        <v>169</v>
      </c>
      <c r="AG1839" s="73" t="s">
        <v>169</v>
      </c>
      <c r="AH1839" s="317"/>
      <c r="AI1839" s="88">
        <f t="shared" si="537"/>
        <v>0</v>
      </c>
      <c r="AJ1839" s="312">
        <f t="shared" si="538"/>
        <v>0</v>
      </c>
      <c r="AK1839" s="27">
        <f t="shared" si="539"/>
        <v>0</v>
      </c>
      <c r="AL1839" s="27">
        <f t="shared" si="540"/>
        <v>0</v>
      </c>
      <c r="AM1839" s="27">
        <f t="shared" si="541"/>
        <v>0</v>
      </c>
      <c r="AN1839" s="77">
        <f t="shared" si="553"/>
        <v>0</v>
      </c>
      <c r="AP1839" s="27">
        <f t="shared" si="542"/>
        <v>0</v>
      </c>
      <c r="AQ1839" s="207">
        <f t="shared" si="543"/>
        <v>0</v>
      </c>
      <c r="AR1839" s="27">
        <f t="shared" si="544"/>
        <v>0</v>
      </c>
      <c r="AS1839" s="27">
        <f t="shared" si="545"/>
        <v>0</v>
      </c>
      <c r="AT1839" s="27">
        <f t="shared" si="546"/>
        <v>0</v>
      </c>
      <c r="AU1839" s="27">
        <f t="shared" si="547"/>
        <v>0</v>
      </c>
      <c r="AV1839" s="27">
        <f t="shared" si="548"/>
        <v>0</v>
      </c>
      <c r="AW1839" s="27">
        <f t="shared" si="549"/>
        <v>0</v>
      </c>
    </row>
    <row r="1840" spans="1:49">
      <c r="A1840" s="78">
        <v>1829</v>
      </c>
      <c r="B1840" s="69" t="s">
        <v>328</v>
      </c>
      <c r="C1840" s="314"/>
      <c r="D1840" s="72"/>
      <c r="E1840" s="180"/>
      <c r="F1840" s="72"/>
      <c r="G1840" s="72"/>
      <c r="H1840" s="325">
        <f t="shared" si="550"/>
        <v>0</v>
      </c>
      <c r="I1840" s="71"/>
      <c r="J1840" s="303"/>
      <c r="K1840" s="303"/>
      <c r="L1840" s="303"/>
      <c r="M1840" s="304">
        <f t="shared" si="535"/>
        <v>0</v>
      </c>
      <c r="N1840" s="326" t="str">
        <f t="shared" si="551"/>
        <v/>
      </c>
      <c r="O1840" s="71"/>
      <c r="P1840" s="303"/>
      <c r="Q1840" s="214">
        <f t="shared" si="536"/>
        <v>0</v>
      </c>
      <c r="R1840" s="71"/>
      <c r="S1840" s="308"/>
      <c r="T1840" s="308"/>
      <c r="U1840" s="308"/>
      <c r="V1840" s="79"/>
      <c r="W1840" s="303"/>
      <c r="X1840" s="303"/>
      <c r="Y1840" s="309">
        <f t="shared" si="552"/>
        <v>0</v>
      </c>
      <c r="Z1840" s="73" t="s">
        <v>169</v>
      </c>
      <c r="AA1840" s="73" t="s">
        <v>169</v>
      </c>
      <c r="AB1840" s="317"/>
      <c r="AC1840" s="73" t="s">
        <v>169</v>
      </c>
      <c r="AD1840" s="73" t="s">
        <v>169</v>
      </c>
      <c r="AE1840" s="317"/>
      <c r="AF1840" s="73" t="s">
        <v>169</v>
      </c>
      <c r="AG1840" s="73" t="s">
        <v>169</v>
      </c>
      <c r="AH1840" s="317"/>
      <c r="AI1840" s="88">
        <f t="shared" si="537"/>
        <v>0</v>
      </c>
      <c r="AJ1840" s="312">
        <f t="shared" si="538"/>
        <v>0</v>
      </c>
      <c r="AK1840" s="27">
        <f t="shared" si="539"/>
        <v>0</v>
      </c>
      <c r="AL1840" s="27">
        <f t="shared" si="540"/>
        <v>0</v>
      </c>
      <c r="AM1840" s="27">
        <f t="shared" si="541"/>
        <v>0</v>
      </c>
      <c r="AN1840" s="77">
        <f t="shared" si="553"/>
        <v>0</v>
      </c>
      <c r="AP1840" s="27">
        <f t="shared" si="542"/>
        <v>0</v>
      </c>
      <c r="AQ1840" s="207">
        <f t="shared" si="543"/>
        <v>0</v>
      </c>
      <c r="AR1840" s="27">
        <f t="shared" si="544"/>
        <v>0</v>
      </c>
      <c r="AS1840" s="27">
        <f t="shared" si="545"/>
        <v>0</v>
      </c>
      <c r="AT1840" s="27">
        <f t="shared" si="546"/>
        <v>0</v>
      </c>
      <c r="AU1840" s="27">
        <f t="shared" si="547"/>
        <v>0</v>
      </c>
      <c r="AV1840" s="27">
        <f t="shared" si="548"/>
        <v>0</v>
      </c>
      <c r="AW1840" s="27">
        <f t="shared" si="549"/>
        <v>0</v>
      </c>
    </row>
    <row r="1841" spans="1:49">
      <c r="A1841" s="78">
        <v>1830</v>
      </c>
      <c r="B1841" s="69" t="s">
        <v>328</v>
      </c>
      <c r="C1841" s="314"/>
      <c r="D1841" s="72"/>
      <c r="E1841" s="180"/>
      <c r="F1841" s="72"/>
      <c r="G1841" s="72"/>
      <c r="H1841" s="325">
        <f t="shared" si="550"/>
        <v>0</v>
      </c>
      <c r="I1841" s="71"/>
      <c r="J1841" s="303"/>
      <c r="K1841" s="303"/>
      <c r="L1841" s="303"/>
      <c r="M1841" s="304">
        <f t="shared" si="535"/>
        <v>0</v>
      </c>
      <c r="N1841" s="326" t="str">
        <f t="shared" si="551"/>
        <v/>
      </c>
      <c r="O1841" s="71"/>
      <c r="P1841" s="303"/>
      <c r="Q1841" s="214">
        <f t="shared" si="536"/>
        <v>0</v>
      </c>
      <c r="R1841" s="71"/>
      <c r="S1841" s="308"/>
      <c r="T1841" s="308"/>
      <c r="U1841" s="308"/>
      <c r="V1841" s="79"/>
      <c r="W1841" s="303"/>
      <c r="X1841" s="303"/>
      <c r="Y1841" s="309">
        <f t="shared" si="552"/>
        <v>0</v>
      </c>
      <c r="Z1841" s="73" t="s">
        <v>169</v>
      </c>
      <c r="AA1841" s="73" t="s">
        <v>169</v>
      </c>
      <c r="AB1841" s="317"/>
      <c r="AC1841" s="73" t="s">
        <v>169</v>
      </c>
      <c r="AD1841" s="73" t="s">
        <v>169</v>
      </c>
      <c r="AE1841" s="317"/>
      <c r="AF1841" s="73" t="s">
        <v>169</v>
      </c>
      <c r="AG1841" s="73" t="s">
        <v>169</v>
      </c>
      <c r="AH1841" s="317"/>
      <c r="AI1841" s="88">
        <f t="shared" si="537"/>
        <v>0</v>
      </c>
      <c r="AJ1841" s="312">
        <f t="shared" si="538"/>
        <v>0</v>
      </c>
      <c r="AK1841" s="27">
        <f t="shared" si="539"/>
        <v>0</v>
      </c>
      <c r="AL1841" s="27">
        <f t="shared" si="540"/>
        <v>0</v>
      </c>
      <c r="AM1841" s="27">
        <f t="shared" si="541"/>
        <v>0</v>
      </c>
      <c r="AN1841" s="77">
        <f t="shared" si="553"/>
        <v>0</v>
      </c>
      <c r="AP1841" s="27">
        <f t="shared" si="542"/>
        <v>0</v>
      </c>
      <c r="AQ1841" s="207">
        <f t="shared" si="543"/>
        <v>0</v>
      </c>
      <c r="AR1841" s="27">
        <f t="shared" si="544"/>
        <v>0</v>
      </c>
      <c r="AS1841" s="27">
        <f t="shared" si="545"/>
        <v>0</v>
      </c>
      <c r="AT1841" s="27">
        <f t="shared" si="546"/>
        <v>0</v>
      </c>
      <c r="AU1841" s="27">
        <f t="shared" si="547"/>
        <v>0</v>
      </c>
      <c r="AV1841" s="27">
        <f t="shared" si="548"/>
        <v>0</v>
      </c>
      <c r="AW1841" s="27">
        <f t="shared" si="549"/>
        <v>0</v>
      </c>
    </row>
    <row r="1842" spans="1:49">
      <c r="A1842" s="78">
        <v>1831</v>
      </c>
      <c r="B1842" s="69" t="s">
        <v>328</v>
      </c>
      <c r="C1842" s="314"/>
      <c r="D1842" s="72"/>
      <c r="E1842" s="180"/>
      <c r="F1842" s="72"/>
      <c r="G1842" s="72"/>
      <c r="H1842" s="325">
        <f t="shared" si="550"/>
        <v>0</v>
      </c>
      <c r="I1842" s="71"/>
      <c r="J1842" s="303"/>
      <c r="K1842" s="303"/>
      <c r="L1842" s="303"/>
      <c r="M1842" s="304">
        <f t="shared" si="535"/>
        <v>0</v>
      </c>
      <c r="N1842" s="326" t="str">
        <f t="shared" si="551"/>
        <v/>
      </c>
      <c r="O1842" s="71"/>
      <c r="P1842" s="303"/>
      <c r="Q1842" s="214">
        <f t="shared" si="536"/>
        <v>0</v>
      </c>
      <c r="R1842" s="71"/>
      <c r="S1842" s="308"/>
      <c r="T1842" s="308"/>
      <c r="U1842" s="308"/>
      <c r="V1842" s="79"/>
      <c r="W1842" s="303"/>
      <c r="X1842" s="303"/>
      <c r="Y1842" s="309">
        <f t="shared" si="552"/>
        <v>0</v>
      </c>
      <c r="Z1842" s="73" t="s">
        <v>169</v>
      </c>
      <c r="AA1842" s="73" t="s">
        <v>169</v>
      </c>
      <c r="AB1842" s="317"/>
      <c r="AC1842" s="73" t="s">
        <v>169</v>
      </c>
      <c r="AD1842" s="73" t="s">
        <v>169</v>
      </c>
      <c r="AE1842" s="317"/>
      <c r="AF1842" s="73" t="s">
        <v>169</v>
      </c>
      <c r="AG1842" s="73" t="s">
        <v>169</v>
      </c>
      <c r="AH1842" s="317"/>
      <c r="AI1842" s="88">
        <f t="shared" si="537"/>
        <v>0</v>
      </c>
      <c r="AJ1842" s="312">
        <f t="shared" si="538"/>
        <v>0</v>
      </c>
      <c r="AK1842" s="27">
        <f t="shared" si="539"/>
        <v>0</v>
      </c>
      <c r="AL1842" s="27">
        <f t="shared" si="540"/>
        <v>0</v>
      </c>
      <c r="AM1842" s="27">
        <f t="shared" si="541"/>
        <v>0</v>
      </c>
      <c r="AN1842" s="77">
        <f t="shared" si="553"/>
        <v>0</v>
      </c>
      <c r="AP1842" s="27">
        <f t="shared" si="542"/>
        <v>0</v>
      </c>
      <c r="AQ1842" s="207">
        <f t="shared" si="543"/>
        <v>0</v>
      </c>
      <c r="AR1842" s="27">
        <f t="shared" si="544"/>
        <v>0</v>
      </c>
      <c r="AS1842" s="27">
        <f t="shared" si="545"/>
        <v>0</v>
      </c>
      <c r="AT1842" s="27">
        <f t="shared" si="546"/>
        <v>0</v>
      </c>
      <c r="AU1842" s="27">
        <f t="shared" si="547"/>
        <v>0</v>
      </c>
      <c r="AV1842" s="27">
        <f t="shared" si="548"/>
        <v>0</v>
      </c>
      <c r="AW1842" s="27">
        <f t="shared" si="549"/>
        <v>0</v>
      </c>
    </row>
    <row r="1843" spans="1:49">
      <c r="A1843" s="78">
        <v>1832</v>
      </c>
      <c r="B1843" s="69" t="s">
        <v>328</v>
      </c>
      <c r="C1843" s="314"/>
      <c r="D1843" s="72"/>
      <c r="E1843" s="180"/>
      <c r="F1843" s="72"/>
      <c r="G1843" s="72"/>
      <c r="H1843" s="325">
        <f t="shared" si="550"/>
        <v>0</v>
      </c>
      <c r="I1843" s="71"/>
      <c r="J1843" s="303"/>
      <c r="K1843" s="303"/>
      <c r="L1843" s="303"/>
      <c r="M1843" s="304">
        <f t="shared" si="535"/>
        <v>0</v>
      </c>
      <c r="N1843" s="326" t="str">
        <f t="shared" si="551"/>
        <v/>
      </c>
      <c r="O1843" s="71"/>
      <c r="P1843" s="303"/>
      <c r="Q1843" s="214">
        <f t="shared" si="536"/>
        <v>0</v>
      </c>
      <c r="R1843" s="71"/>
      <c r="S1843" s="308"/>
      <c r="T1843" s="308"/>
      <c r="U1843" s="308"/>
      <c r="V1843" s="79"/>
      <c r="W1843" s="303"/>
      <c r="X1843" s="303"/>
      <c r="Y1843" s="309">
        <f t="shared" si="552"/>
        <v>0</v>
      </c>
      <c r="Z1843" s="73" t="s">
        <v>169</v>
      </c>
      <c r="AA1843" s="73" t="s">
        <v>169</v>
      </c>
      <c r="AB1843" s="317"/>
      <c r="AC1843" s="73" t="s">
        <v>169</v>
      </c>
      <c r="AD1843" s="73" t="s">
        <v>169</v>
      </c>
      <c r="AE1843" s="317"/>
      <c r="AF1843" s="73" t="s">
        <v>169</v>
      </c>
      <c r="AG1843" s="73" t="s">
        <v>169</v>
      </c>
      <c r="AH1843" s="317"/>
      <c r="AI1843" s="88">
        <f t="shared" si="537"/>
        <v>0</v>
      </c>
      <c r="AJ1843" s="312">
        <f t="shared" si="538"/>
        <v>0</v>
      </c>
      <c r="AK1843" s="27">
        <f t="shared" si="539"/>
        <v>0</v>
      </c>
      <c r="AL1843" s="27">
        <f t="shared" si="540"/>
        <v>0</v>
      </c>
      <c r="AM1843" s="27">
        <f t="shared" si="541"/>
        <v>0</v>
      </c>
      <c r="AN1843" s="77">
        <f t="shared" si="553"/>
        <v>0</v>
      </c>
      <c r="AP1843" s="27">
        <f t="shared" si="542"/>
        <v>0</v>
      </c>
      <c r="AQ1843" s="207">
        <f t="shared" si="543"/>
        <v>0</v>
      </c>
      <c r="AR1843" s="27">
        <f t="shared" si="544"/>
        <v>0</v>
      </c>
      <c r="AS1843" s="27">
        <f t="shared" si="545"/>
        <v>0</v>
      </c>
      <c r="AT1843" s="27">
        <f t="shared" si="546"/>
        <v>0</v>
      </c>
      <c r="AU1843" s="27">
        <f t="shared" si="547"/>
        <v>0</v>
      </c>
      <c r="AV1843" s="27">
        <f t="shared" si="548"/>
        <v>0</v>
      </c>
      <c r="AW1843" s="27">
        <f t="shared" si="549"/>
        <v>0</v>
      </c>
    </row>
    <row r="1844" spans="1:49">
      <c r="A1844" s="78">
        <v>1833</v>
      </c>
      <c r="B1844" s="69" t="s">
        <v>328</v>
      </c>
      <c r="C1844" s="314"/>
      <c r="D1844" s="72"/>
      <c r="E1844" s="180"/>
      <c r="F1844" s="72"/>
      <c r="G1844" s="72"/>
      <c r="H1844" s="325">
        <f t="shared" si="550"/>
        <v>0</v>
      </c>
      <c r="I1844" s="71"/>
      <c r="J1844" s="303"/>
      <c r="K1844" s="303"/>
      <c r="L1844" s="303"/>
      <c r="M1844" s="304">
        <f t="shared" ref="M1844:M1907" si="554">L1844+K1844</f>
        <v>0</v>
      </c>
      <c r="N1844" s="326" t="str">
        <f t="shared" si="551"/>
        <v/>
      </c>
      <c r="O1844" s="71"/>
      <c r="P1844" s="303"/>
      <c r="Q1844" s="214">
        <f t="shared" ref="Q1844:Q1907" si="555">IF(AP1844&lt;500000,AP1844,500000)</f>
        <v>0</v>
      </c>
      <c r="R1844" s="71"/>
      <c r="S1844" s="308"/>
      <c r="T1844" s="308"/>
      <c r="U1844" s="308"/>
      <c r="V1844" s="79"/>
      <c r="W1844" s="303"/>
      <c r="X1844" s="303"/>
      <c r="Y1844" s="309">
        <f t="shared" si="552"/>
        <v>0</v>
      </c>
      <c r="Z1844" s="73" t="s">
        <v>169</v>
      </c>
      <c r="AA1844" s="73" t="s">
        <v>169</v>
      </c>
      <c r="AB1844" s="317"/>
      <c r="AC1844" s="73" t="s">
        <v>169</v>
      </c>
      <c r="AD1844" s="73" t="s">
        <v>169</v>
      </c>
      <c r="AE1844" s="317"/>
      <c r="AF1844" s="73" t="s">
        <v>169</v>
      </c>
      <c r="AG1844" s="73" t="s">
        <v>169</v>
      </c>
      <c r="AH1844" s="317"/>
      <c r="AI1844" s="88">
        <f t="shared" ref="AI1844:AI1907" si="556">AB1844+AE1844+AH1844</f>
        <v>0</v>
      </c>
      <c r="AJ1844" s="312">
        <f t="shared" ref="AJ1844:AJ1907" si="557">Y1844+AI1844</f>
        <v>0</v>
      </c>
      <c r="AK1844" s="27">
        <f t="shared" ref="AK1844:AK1907" si="558">IF(AU1844&lt;AQ1844,AT1844-AQ1844+AU1844,AU1844-AQ1844)</f>
        <v>0</v>
      </c>
      <c r="AL1844" s="27">
        <f t="shared" ref="AL1844:AL1907" si="559">IF(AU1844=AQ1844,IF(AV1844=AR1844,0,IF(AV1844&gt;AR1844,AV1844-AR1844,12+AV1844-AR1844)),IF(AU1844&gt;AQ1844,IF(AV1844&gt;AR1844,AV1844-AR1844,IF(AV1844=AR1844,0,12+AV1844-AR1844)),IF(AU1844&lt;AQ1844,IF(AV1844&gt;AR1844,AV1844-AR1844-1,IF(AV1844=AR1844,0,12+AV1844-AR1844-1)))))</f>
        <v>0</v>
      </c>
      <c r="AM1844" s="27">
        <f t="shared" ref="AM1844:AM1907" si="560">IF(AND(AQ1844=AU1844,AR1844=AV1844),AW1844-AS1844,IF(AND(AQ1844&gt;=AU1844,AR1844&gt;AV1844),AW1844-AS1844-1,IF(AND(AQ1844&lt;AU1844,AR1844&gt;AV1844),AW1844-AS1844-1,IF(AND(AQ1844&lt;AU1844,AR1844&lt;AV1844),AW1844-AS1844,AW1844-AS1844))))</f>
        <v>0</v>
      </c>
      <c r="AN1844" s="77">
        <f t="shared" si="553"/>
        <v>0</v>
      </c>
      <c r="AP1844" s="27">
        <f t="shared" ref="AP1844:AP1907" si="561">IFERROR(IF(AND(J1844&lt;&gt;0,N1844=0),J1844*15,IF(AND(J1844=0,N1844&lt;&gt;0),N1844*15,0)),0)</f>
        <v>0</v>
      </c>
      <c r="AQ1844" s="207">
        <f t="shared" ref="AQ1844:AQ1907" si="562">IFERROR(VALUE(LEFT(F1844,2)),0)</f>
        <v>0</v>
      </c>
      <c r="AR1844" s="27">
        <f t="shared" ref="AR1844:AR1907" si="563">IFERROR(VALUE(MID(F1844,4,2)),0)</f>
        <v>0</v>
      </c>
      <c r="AS1844" s="27">
        <f t="shared" ref="AS1844:AS1907" si="564">IFERROR(VALUE(RIGHT(F1844,4)),0)</f>
        <v>0</v>
      </c>
      <c r="AT1844" s="27">
        <f t="shared" ref="AT1844:AT1907" si="565">IFERROR(VLOOKUP(AV1844-1,$AY$12:$AZ$23,2,0),0)</f>
        <v>0</v>
      </c>
      <c r="AU1844" s="27">
        <f t="shared" ref="AU1844:AU1907" si="566">IFERROR(VALUE(LEFT(G1844,2)),0)</f>
        <v>0</v>
      </c>
      <c r="AV1844" s="27">
        <f t="shared" ref="AV1844:AV1907" si="567">IFERROR(VALUE(MID(G1844,4,2)),0)</f>
        <v>0</v>
      </c>
      <c r="AW1844" s="27">
        <f t="shared" ref="AW1844:AW1907" si="568">IFERROR(VALUE(RIGHT(G1844,4)),0)</f>
        <v>0</v>
      </c>
    </row>
    <row r="1845" spans="1:49">
      <c r="A1845" s="78">
        <v>1834</v>
      </c>
      <c r="B1845" s="69" t="s">
        <v>328</v>
      </c>
      <c r="C1845" s="314"/>
      <c r="D1845" s="72"/>
      <c r="E1845" s="180"/>
      <c r="F1845" s="72"/>
      <c r="G1845" s="72"/>
      <c r="H1845" s="325">
        <f t="shared" si="550"/>
        <v>0</v>
      </c>
      <c r="I1845" s="71"/>
      <c r="J1845" s="303"/>
      <c r="K1845" s="303"/>
      <c r="L1845" s="303"/>
      <c r="M1845" s="304">
        <f t="shared" si="554"/>
        <v>0</v>
      </c>
      <c r="N1845" s="326" t="str">
        <f t="shared" si="551"/>
        <v/>
      </c>
      <c r="O1845" s="71"/>
      <c r="P1845" s="303"/>
      <c r="Q1845" s="214">
        <f t="shared" si="555"/>
        <v>0</v>
      </c>
      <c r="R1845" s="71"/>
      <c r="S1845" s="308"/>
      <c r="T1845" s="308"/>
      <c r="U1845" s="308"/>
      <c r="V1845" s="79"/>
      <c r="W1845" s="303"/>
      <c r="X1845" s="303"/>
      <c r="Y1845" s="309">
        <f t="shared" si="552"/>
        <v>0</v>
      </c>
      <c r="Z1845" s="73" t="s">
        <v>169</v>
      </c>
      <c r="AA1845" s="73" t="s">
        <v>169</v>
      </c>
      <c r="AB1845" s="317"/>
      <c r="AC1845" s="73" t="s">
        <v>169</v>
      </c>
      <c r="AD1845" s="73" t="s">
        <v>169</v>
      </c>
      <c r="AE1845" s="317"/>
      <c r="AF1845" s="73" t="s">
        <v>169</v>
      </c>
      <c r="AG1845" s="73" t="s">
        <v>169</v>
      </c>
      <c r="AH1845" s="317"/>
      <c r="AI1845" s="88">
        <f t="shared" si="556"/>
        <v>0</v>
      </c>
      <c r="AJ1845" s="312">
        <f t="shared" si="557"/>
        <v>0</v>
      </c>
      <c r="AK1845" s="27">
        <f t="shared" si="558"/>
        <v>0</v>
      </c>
      <c r="AL1845" s="27">
        <f t="shared" si="559"/>
        <v>0</v>
      </c>
      <c r="AM1845" s="27">
        <f t="shared" si="560"/>
        <v>0</v>
      </c>
      <c r="AN1845" s="77">
        <f t="shared" si="553"/>
        <v>0</v>
      </c>
      <c r="AP1845" s="27">
        <f t="shared" si="561"/>
        <v>0</v>
      </c>
      <c r="AQ1845" s="207">
        <f t="shared" si="562"/>
        <v>0</v>
      </c>
      <c r="AR1845" s="27">
        <f t="shared" si="563"/>
        <v>0</v>
      </c>
      <c r="AS1845" s="27">
        <f t="shared" si="564"/>
        <v>0</v>
      </c>
      <c r="AT1845" s="27">
        <f t="shared" si="565"/>
        <v>0</v>
      </c>
      <c r="AU1845" s="27">
        <f t="shared" si="566"/>
        <v>0</v>
      </c>
      <c r="AV1845" s="27">
        <f t="shared" si="567"/>
        <v>0</v>
      </c>
      <c r="AW1845" s="27">
        <f t="shared" si="568"/>
        <v>0</v>
      </c>
    </row>
    <row r="1846" spans="1:49">
      <c r="A1846" s="78">
        <v>1835</v>
      </c>
      <c r="B1846" s="69" t="s">
        <v>328</v>
      </c>
      <c r="C1846" s="314"/>
      <c r="D1846" s="72"/>
      <c r="E1846" s="180"/>
      <c r="F1846" s="72"/>
      <c r="G1846" s="72"/>
      <c r="H1846" s="325">
        <f t="shared" si="550"/>
        <v>0</v>
      </c>
      <c r="I1846" s="71"/>
      <c r="J1846" s="303"/>
      <c r="K1846" s="303"/>
      <c r="L1846" s="303"/>
      <c r="M1846" s="304">
        <f t="shared" si="554"/>
        <v>0</v>
      </c>
      <c r="N1846" s="326" t="str">
        <f t="shared" si="551"/>
        <v/>
      </c>
      <c r="O1846" s="71"/>
      <c r="P1846" s="303"/>
      <c r="Q1846" s="214">
        <f t="shared" si="555"/>
        <v>0</v>
      </c>
      <c r="R1846" s="71"/>
      <c r="S1846" s="308"/>
      <c r="T1846" s="308"/>
      <c r="U1846" s="308"/>
      <c r="V1846" s="79"/>
      <c r="W1846" s="303"/>
      <c r="X1846" s="303"/>
      <c r="Y1846" s="309">
        <f t="shared" si="552"/>
        <v>0</v>
      </c>
      <c r="Z1846" s="73" t="s">
        <v>169</v>
      </c>
      <c r="AA1846" s="73" t="s">
        <v>169</v>
      </c>
      <c r="AB1846" s="317"/>
      <c r="AC1846" s="73" t="s">
        <v>169</v>
      </c>
      <c r="AD1846" s="73" t="s">
        <v>169</v>
      </c>
      <c r="AE1846" s="317"/>
      <c r="AF1846" s="73" t="s">
        <v>169</v>
      </c>
      <c r="AG1846" s="73" t="s">
        <v>169</v>
      </c>
      <c r="AH1846" s="317"/>
      <c r="AI1846" s="88">
        <f t="shared" si="556"/>
        <v>0</v>
      </c>
      <c r="AJ1846" s="312">
        <f t="shared" si="557"/>
        <v>0</v>
      </c>
      <c r="AK1846" s="27">
        <f t="shared" si="558"/>
        <v>0</v>
      </c>
      <c r="AL1846" s="27">
        <f t="shared" si="559"/>
        <v>0</v>
      </c>
      <c r="AM1846" s="27">
        <f t="shared" si="560"/>
        <v>0</v>
      </c>
      <c r="AN1846" s="77">
        <f t="shared" si="553"/>
        <v>0</v>
      </c>
      <c r="AP1846" s="27">
        <f t="shared" si="561"/>
        <v>0</v>
      </c>
      <c r="AQ1846" s="207">
        <f t="shared" si="562"/>
        <v>0</v>
      </c>
      <c r="AR1846" s="27">
        <f t="shared" si="563"/>
        <v>0</v>
      </c>
      <c r="AS1846" s="27">
        <f t="shared" si="564"/>
        <v>0</v>
      </c>
      <c r="AT1846" s="27">
        <f t="shared" si="565"/>
        <v>0</v>
      </c>
      <c r="AU1846" s="27">
        <f t="shared" si="566"/>
        <v>0</v>
      </c>
      <c r="AV1846" s="27">
        <f t="shared" si="567"/>
        <v>0</v>
      </c>
      <c r="AW1846" s="27">
        <f t="shared" si="568"/>
        <v>0</v>
      </c>
    </row>
    <row r="1847" spans="1:49">
      <c r="A1847" s="78">
        <v>1836</v>
      </c>
      <c r="B1847" s="69" t="s">
        <v>328</v>
      </c>
      <c r="C1847" s="314"/>
      <c r="D1847" s="72"/>
      <c r="E1847" s="180"/>
      <c r="F1847" s="72"/>
      <c r="G1847" s="72"/>
      <c r="H1847" s="325">
        <f t="shared" si="550"/>
        <v>0</v>
      </c>
      <c r="I1847" s="71"/>
      <c r="J1847" s="303"/>
      <c r="K1847" s="303"/>
      <c r="L1847" s="303"/>
      <c r="M1847" s="304">
        <f t="shared" si="554"/>
        <v>0</v>
      </c>
      <c r="N1847" s="326" t="str">
        <f t="shared" si="551"/>
        <v/>
      </c>
      <c r="O1847" s="71"/>
      <c r="P1847" s="303"/>
      <c r="Q1847" s="214">
        <f t="shared" si="555"/>
        <v>0</v>
      </c>
      <c r="R1847" s="71"/>
      <c r="S1847" s="308"/>
      <c r="T1847" s="308"/>
      <c r="U1847" s="308"/>
      <c r="V1847" s="79"/>
      <c r="W1847" s="303"/>
      <c r="X1847" s="303"/>
      <c r="Y1847" s="309">
        <f t="shared" si="552"/>
        <v>0</v>
      </c>
      <c r="Z1847" s="73" t="s">
        <v>169</v>
      </c>
      <c r="AA1847" s="73" t="s">
        <v>169</v>
      </c>
      <c r="AB1847" s="317"/>
      <c r="AC1847" s="73" t="s">
        <v>169</v>
      </c>
      <c r="AD1847" s="73" t="s">
        <v>169</v>
      </c>
      <c r="AE1847" s="317"/>
      <c r="AF1847" s="73" t="s">
        <v>169</v>
      </c>
      <c r="AG1847" s="73" t="s">
        <v>169</v>
      </c>
      <c r="AH1847" s="317"/>
      <c r="AI1847" s="88">
        <f t="shared" si="556"/>
        <v>0</v>
      </c>
      <c r="AJ1847" s="312">
        <f t="shared" si="557"/>
        <v>0</v>
      </c>
      <c r="AK1847" s="27">
        <f t="shared" si="558"/>
        <v>0</v>
      </c>
      <c r="AL1847" s="27">
        <f t="shared" si="559"/>
        <v>0</v>
      </c>
      <c r="AM1847" s="27">
        <f t="shared" si="560"/>
        <v>0</v>
      </c>
      <c r="AN1847" s="77">
        <f t="shared" si="553"/>
        <v>0</v>
      </c>
      <c r="AP1847" s="27">
        <f t="shared" si="561"/>
        <v>0</v>
      </c>
      <c r="AQ1847" s="207">
        <f t="shared" si="562"/>
        <v>0</v>
      </c>
      <c r="AR1847" s="27">
        <f t="shared" si="563"/>
        <v>0</v>
      </c>
      <c r="AS1847" s="27">
        <f t="shared" si="564"/>
        <v>0</v>
      </c>
      <c r="AT1847" s="27">
        <f t="shared" si="565"/>
        <v>0</v>
      </c>
      <c r="AU1847" s="27">
        <f t="shared" si="566"/>
        <v>0</v>
      </c>
      <c r="AV1847" s="27">
        <f t="shared" si="567"/>
        <v>0</v>
      </c>
      <c r="AW1847" s="27">
        <f t="shared" si="568"/>
        <v>0</v>
      </c>
    </row>
    <row r="1848" spans="1:49">
      <c r="A1848" s="78">
        <v>1837</v>
      </c>
      <c r="B1848" s="69" t="s">
        <v>328</v>
      </c>
      <c r="C1848" s="314"/>
      <c r="D1848" s="72"/>
      <c r="E1848" s="180"/>
      <c r="F1848" s="72"/>
      <c r="G1848" s="72"/>
      <c r="H1848" s="325">
        <f t="shared" si="550"/>
        <v>0</v>
      </c>
      <c r="I1848" s="71"/>
      <c r="J1848" s="303"/>
      <c r="K1848" s="303"/>
      <c r="L1848" s="303"/>
      <c r="M1848" s="304">
        <f t="shared" si="554"/>
        <v>0</v>
      </c>
      <c r="N1848" s="326" t="str">
        <f t="shared" si="551"/>
        <v/>
      </c>
      <c r="O1848" s="71"/>
      <c r="P1848" s="303"/>
      <c r="Q1848" s="214">
        <f t="shared" si="555"/>
        <v>0</v>
      </c>
      <c r="R1848" s="71"/>
      <c r="S1848" s="308"/>
      <c r="T1848" s="308"/>
      <c r="U1848" s="308"/>
      <c r="V1848" s="79"/>
      <c r="W1848" s="303"/>
      <c r="X1848" s="303"/>
      <c r="Y1848" s="309">
        <f t="shared" si="552"/>
        <v>0</v>
      </c>
      <c r="Z1848" s="73" t="s">
        <v>169</v>
      </c>
      <c r="AA1848" s="73" t="s">
        <v>169</v>
      </c>
      <c r="AB1848" s="317"/>
      <c r="AC1848" s="73" t="s">
        <v>169</v>
      </c>
      <c r="AD1848" s="73" t="s">
        <v>169</v>
      </c>
      <c r="AE1848" s="317"/>
      <c r="AF1848" s="73" t="s">
        <v>169</v>
      </c>
      <c r="AG1848" s="73" t="s">
        <v>169</v>
      </c>
      <c r="AH1848" s="317"/>
      <c r="AI1848" s="88">
        <f t="shared" si="556"/>
        <v>0</v>
      </c>
      <c r="AJ1848" s="312">
        <f t="shared" si="557"/>
        <v>0</v>
      </c>
      <c r="AK1848" s="27">
        <f t="shared" si="558"/>
        <v>0</v>
      </c>
      <c r="AL1848" s="27">
        <f t="shared" si="559"/>
        <v>0</v>
      </c>
      <c r="AM1848" s="27">
        <f t="shared" si="560"/>
        <v>0</v>
      </c>
      <c r="AN1848" s="77">
        <f t="shared" si="553"/>
        <v>0</v>
      </c>
      <c r="AP1848" s="27">
        <f t="shared" si="561"/>
        <v>0</v>
      </c>
      <c r="AQ1848" s="207">
        <f t="shared" si="562"/>
        <v>0</v>
      </c>
      <c r="AR1848" s="27">
        <f t="shared" si="563"/>
        <v>0</v>
      </c>
      <c r="AS1848" s="27">
        <f t="shared" si="564"/>
        <v>0</v>
      </c>
      <c r="AT1848" s="27">
        <f t="shared" si="565"/>
        <v>0</v>
      </c>
      <c r="AU1848" s="27">
        <f t="shared" si="566"/>
        <v>0</v>
      </c>
      <c r="AV1848" s="27">
        <f t="shared" si="567"/>
        <v>0</v>
      </c>
      <c r="AW1848" s="27">
        <f t="shared" si="568"/>
        <v>0</v>
      </c>
    </row>
    <row r="1849" spans="1:49">
      <c r="A1849" s="78">
        <v>1838</v>
      </c>
      <c r="B1849" s="69" t="s">
        <v>328</v>
      </c>
      <c r="C1849" s="314"/>
      <c r="D1849" s="72"/>
      <c r="E1849" s="180"/>
      <c r="F1849" s="72"/>
      <c r="G1849" s="72"/>
      <c r="H1849" s="325">
        <f t="shared" si="550"/>
        <v>0</v>
      </c>
      <c r="I1849" s="71"/>
      <c r="J1849" s="303"/>
      <c r="K1849" s="303"/>
      <c r="L1849" s="303"/>
      <c r="M1849" s="304">
        <f t="shared" si="554"/>
        <v>0</v>
      </c>
      <c r="N1849" s="326" t="str">
        <f t="shared" si="551"/>
        <v/>
      </c>
      <c r="O1849" s="71"/>
      <c r="P1849" s="303"/>
      <c r="Q1849" s="214">
        <f t="shared" si="555"/>
        <v>0</v>
      </c>
      <c r="R1849" s="71"/>
      <c r="S1849" s="308"/>
      <c r="T1849" s="308"/>
      <c r="U1849" s="308"/>
      <c r="V1849" s="79"/>
      <c r="W1849" s="303"/>
      <c r="X1849" s="303"/>
      <c r="Y1849" s="309">
        <f t="shared" si="552"/>
        <v>0</v>
      </c>
      <c r="Z1849" s="73" t="s">
        <v>169</v>
      </c>
      <c r="AA1849" s="73" t="s">
        <v>169</v>
      </c>
      <c r="AB1849" s="317"/>
      <c r="AC1849" s="73" t="s">
        <v>169</v>
      </c>
      <c r="AD1849" s="73" t="s">
        <v>169</v>
      </c>
      <c r="AE1849" s="317"/>
      <c r="AF1849" s="73" t="s">
        <v>169</v>
      </c>
      <c r="AG1849" s="73" t="s">
        <v>169</v>
      </c>
      <c r="AH1849" s="317"/>
      <c r="AI1849" s="88">
        <f t="shared" si="556"/>
        <v>0</v>
      </c>
      <c r="AJ1849" s="312">
        <f t="shared" si="557"/>
        <v>0</v>
      </c>
      <c r="AK1849" s="27">
        <f t="shared" si="558"/>
        <v>0</v>
      </c>
      <c r="AL1849" s="27">
        <f t="shared" si="559"/>
        <v>0</v>
      </c>
      <c r="AM1849" s="27">
        <f t="shared" si="560"/>
        <v>0</v>
      </c>
      <c r="AN1849" s="77">
        <f t="shared" si="553"/>
        <v>0</v>
      </c>
      <c r="AP1849" s="27">
        <f t="shared" si="561"/>
        <v>0</v>
      </c>
      <c r="AQ1849" s="207">
        <f t="shared" si="562"/>
        <v>0</v>
      </c>
      <c r="AR1849" s="27">
        <f t="shared" si="563"/>
        <v>0</v>
      </c>
      <c r="AS1849" s="27">
        <f t="shared" si="564"/>
        <v>0</v>
      </c>
      <c r="AT1849" s="27">
        <f t="shared" si="565"/>
        <v>0</v>
      </c>
      <c r="AU1849" s="27">
        <f t="shared" si="566"/>
        <v>0</v>
      </c>
      <c r="AV1849" s="27">
        <f t="shared" si="567"/>
        <v>0</v>
      </c>
      <c r="AW1849" s="27">
        <f t="shared" si="568"/>
        <v>0</v>
      </c>
    </row>
    <row r="1850" spans="1:49">
      <c r="A1850" s="78">
        <v>1839</v>
      </c>
      <c r="B1850" s="69" t="s">
        <v>328</v>
      </c>
      <c r="C1850" s="314"/>
      <c r="D1850" s="72"/>
      <c r="E1850" s="180"/>
      <c r="F1850" s="72"/>
      <c r="G1850" s="72"/>
      <c r="H1850" s="325">
        <f t="shared" si="550"/>
        <v>0</v>
      </c>
      <c r="I1850" s="71"/>
      <c r="J1850" s="303"/>
      <c r="K1850" s="303"/>
      <c r="L1850" s="303"/>
      <c r="M1850" s="304">
        <f t="shared" si="554"/>
        <v>0</v>
      </c>
      <c r="N1850" s="326" t="str">
        <f t="shared" si="551"/>
        <v/>
      </c>
      <c r="O1850" s="71"/>
      <c r="P1850" s="303"/>
      <c r="Q1850" s="214">
        <f t="shared" si="555"/>
        <v>0</v>
      </c>
      <c r="R1850" s="71"/>
      <c r="S1850" s="308"/>
      <c r="T1850" s="308"/>
      <c r="U1850" s="308"/>
      <c r="V1850" s="79"/>
      <c r="W1850" s="303"/>
      <c r="X1850" s="303"/>
      <c r="Y1850" s="309">
        <f t="shared" si="552"/>
        <v>0</v>
      </c>
      <c r="Z1850" s="73" t="s">
        <v>169</v>
      </c>
      <c r="AA1850" s="73" t="s">
        <v>169</v>
      </c>
      <c r="AB1850" s="317"/>
      <c r="AC1850" s="73" t="s">
        <v>169</v>
      </c>
      <c r="AD1850" s="73" t="s">
        <v>169</v>
      </c>
      <c r="AE1850" s="317"/>
      <c r="AF1850" s="73" t="s">
        <v>169</v>
      </c>
      <c r="AG1850" s="73" t="s">
        <v>169</v>
      </c>
      <c r="AH1850" s="317"/>
      <c r="AI1850" s="88">
        <f t="shared" si="556"/>
        <v>0</v>
      </c>
      <c r="AJ1850" s="312">
        <f t="shared" si="557"/>
        <v>0</v>
      </c>
      <c r="AK1850" s="27">
        <f t="shared" si="558"/>
        <v>0</v>
      </c>
      <c r="AL1850" s="27">
        <f t="shared" si="559"/>
        <v>0</v>
      </c>
      <c r="AM1850" s="27">
        <f t="shared" si="560"/>
        <v>0</v>
      </c>
      <c r="AN1850" s="77">
        <f t="shared" si="553"/>
        <v>0</v>
      </c>
      <c r="AP1850" s="27">
        <f t="shared" si="561"/>
        <v>0</v>
      </c>
      <c r="AQ1850" s="207">
        <f t="shared" si="562"/>
        <v>0</v>
      </c>
      <c r="AR1850" s="27">
        <f t="shared" si="563"/>
        <v>0</v>
      </c>
      <c r="AS1850" s="27">
        <f t="shared" si="564"/>
        <v>0</v>
      </c>
      <c r="AT1850" s="27">
        <f t="shared" si="565"/>
        <v>0</v>
      </c>
      <c r="AU1850" s="27">
        <f t="shared" si="566"/>
        <v>0</v>
      </c>
      <c r="AV1850" s="27">
        <f t="shared" si="567"/>
        <v>0</v>
      </c>
      <c r="AW1850" s="27">
        <f t="shared" si="568"/>
        <v>0</v>
      </c>
    </row>
    <row r="1851" spans="1:49">
      <c r="A1851" s="78">
        <v>1840</v>
      </c>
      <c r="B1851" s="69" t="s">
        <v>328</v>
      </c>
      <c r="C1851" s="314"/>
      <c r="D1851" s="72"/>
      <c r="E1851" s="180"/>
      <c r="F1851" s="72"/>
      <c r="G1851" s="72"/>
      <c r="H1851" s="325">
        <f t="shared" si="550"/>
        <v>0</v>
      </c>
      <c r="I1851" s="71"/>
      <c r="J1851" s="303"/>
      <c r="K1851" s="303"/>
      <c r="L1851" s="303"/>
      <c r="M1851" s="304">
        <f t="shared" si="554"/>
        <v>0</v>
      </c>
      <c r="N1851" s="326" t="str">
        <f t="shared" si="551"/>
        <v/>
      </c>
      <c r="O1851" s="71"/>
      <c r="P1851" s="303"/>
      <c r="Q1851" s="214">
        <f t="shared" si="555"/>
        <v>0</v>
      </c>
      <c r="R1851" s="71"/>
      <c r="S1851" s="308"/>
      <c r="T1851" s="308"/>
      <c r="U1851" s="308"/>
      <c r="V1851" s="79"/>
      <c r="W1851" s="303"/>
      <c r="X1851" s="303"/>
      <c r="Y1851" s="309">
        <f t="shared" si="552"/>
        <v>0</v>
      </c>
      <c r="Z1851" s="73" t="s">
        <v>169</v>
      </c>
      <c r="AA1851" s="73" t="s">
        <v>169</v>
      </c>
      <c r="AB1851" s="317"/>
      <c r="AC1851" s="73" t="s">
        <v>169</v>
      </c>
      <c r="AD1851" s="73" t="s">
        <v>169</v>
      </c>
      <c r="AE1851" s="317"/>
      <c r="AF1851" s="73" t="s">
        <v>169</v>
      </c>
      <c r="AG1851" s="73" t="s">
        <v>169</v>
      </c>
      <c r="AH1851" s="317"/>
      <c r="AI1851" s="88">
        <f t="shared" si="556"/>
        <v>0</v>
      </c>
      <c r="AJ1851" s="312">
        <f t="shared" si="557"/>
        <v>0</v>
      </c>
      <c r="AK1851" s="27">
        <f t="shared" si="558"/>
        <v>0</v>
      </c>
      <c r="AL1851" s="27">
        <f t="shared" si="559"/>
        <v>0</v>
      </c>
      <c r="AM1851" s="27">
        <f t="shared" si="560"/>
        <v>0</v>
      </c>
      <c r="AN1851" s="77">
        <f t="shared" si="553"/>
        <v>0</v>
      </c>
      <c r="AP1851" s="27">
        <f t="shared" si="561"/>
        <v>0</v>
      </c>
      <c r="AQ1851" s="207">
        <f t="shared" si="562"/>
        <v>0</v>
      </c>
      <c r="AR1851" s="27">
        <f t="shared" si="563"/>
        <v>0</v>
      </c>
      <c r="AS1851" s="27">
        <f t="shared" si="564"/>
        <v>0</v>
      </c>
      <c r="AT1851" s="27">
        <f t="shared" si="565"/>
        <v>0</v>
      </c>
      <c r="AU1851" s="27">
        <f t="shared" si="566"/>
        <v>0</v>
      </c>
      <c r="AV1851" s="27">
        <f t="shared" si="567"/>
        <v>0</v>
      </c>
      <c r="AW1851" s="27">
        <f t="shared" si="568"/>
        <v>0</v>
      </c>
    </row>
    <row r="1852" spans="1:49">
      <c r="A1852" s="78">
        <v>1841</v>
      </c>
      <c r="B1852" s="69" t="s">
        <v>328</v>
      </c>
      <c r="C1852" s="314"/>
      <c r="D1852" s="72"/>
      <c r="E1852" s="180"/>
      <c r="F1852" s="72"/>
      <c r="G1852" s="72"/>
      <c r="H1852" s="325">
        <f t="shared" si="550"/>
        <v>0</v>
      </c>
      <c r="I1852" s="71"/>
      <c r="J1852" s="303"/>
      <c r="K1852" s="303"/>
      <c r="L1852" s="303"/>
      <c r="M1852" s="304">
        <f t="shared" si="554"/>
        <v>0</v>
      </c>
      <c r="N1852" s="326" t="str">
        <f t="shared" si="551"/>
        <v/>
      </c>
      <c r="O1852" s="71"/>
      <c r="P1852" s="303"/>
      <c r="Q1852" s="214">
        <f t="shared" si="555"/>
        <v>0</v>
      </c>
      <c r="R1852" s="71"/>
      <c r="S1852" s="308"/>
      <c r="T1852" s="308"/>
      <c r="U1852" s="308"/>
      <c r="V1852" s="79"/>
      <c r="W1852" s="303"/>
      <c r="X1852" s="303"/>
      <c r="Y1852" s="309">
        <f t="shared" si="552"/>
        <v>0</v>
      </c>
      <c r="Z1852" s="73" t="s">
        <v>169</v>
      </c>
      <c r="AA1852" s="73" t="s">
        <v>169</v>
      </c>
      <c r="AB1852" s="317"/>
      <c r="AC1852" s="73" t="s">
        <v>169</v>
      </c>
      <c r="AD1852" s="73" t="s">
        <v>169</v>
      </c>
      <c r="AE1852" s="317"/>
      <c r="AF1852" s="73" t="s">
        <v>169</v>
      </c>
      <c r="AG1852" s="73" t="s">
        <v>169</v>
      </c>
      <c r="AH1852" s="317"/>
      <c r="AI1852" s="88">
        <f t="shared" si="556"/>
        <v>0</v>
      </c>
      <c r="AJ1852" s="312">
        <f t="shared" si="557"/>
        <v>0</v>
      </c>
      <c r="AK1852" s="27">
        <f t="shared" si="558"/>
        <v>0</v>
      </c>
      <c r="AL1852" s="27">
        <f t="shared" si="559"/>
        <v>0</v>
      </c>
      <c r="AM1852" s="27">
        <f t="shared" si="560"/>
        <v>0</v>
      </c>
      <c r="AN1852" s="77">
        <f t="shared" si="553"/>
        <v>0</v>
      </c>
      <c r="AP1852" s="27">
        <f t="shared" si="561"/>
        <v>0</v>
      </c>
      <c r="AQ1852" s="207">
        <f t="shared" si="562"/>
        <v>0</v>
      </c>
      <c r="AR1852" s="27">
        <f t="shared" si="563"/>
        <v>0</v>
      </c>
      <c r="AS1852" s="27">
        <f t="shared" si="564"/>
        <v>0</v>
      </c>
      <c r="AT1852" s="27">
        <f t="shared" si="565"/>
        <v>0</v>
      </c>
      <c r="AU1852" s="27">
        <f t="shared" si="566"/>
        <v>0</v>
      </c>
      <c r="AV1852" s="27">
        <f t="shared" si="567"/>
        <v>0</v>
      </c>
      <c r="AW1852" s="27">
        <f t="shared" si="568"/>
        <v>0</v>
      </c>
    </row>
    <row r="1853" spans="1:49">
      <c r="A1853" s="78">
        <v>1842</v>
      </c>
      <c r="B1853" s="69" t="s">
        <v>328</v>
      </c>
      <c r="C1853" s="314"/>
      <c r="D1853" s="72"/>
      <c r="E1853" s="180"/>
      <c r="F1853" s="72"/>
      <c r="G1853" s="72"/>
      <c r="H1853" s="325">
        <f t="shared" si="550"/>
        <v>0</v>
      </c>
      <c r="I1853" s="71"/>
      <c r="J1853" s="303"/>
      <c r="K1853" s="303"/>
      <c r="L1853" s="303"/>
      <c r="M1853" s="304">
        <f t="shared" si="554"/>
        <v>0</v>
      </c>
      <c r="N1853" s="326" t="str">
        <f t="shared" si="551"/>
        <v/>
      </c>
      <c r="O1853" s="71"/>
      <c r="P1853" s="303"/>
      <c r="Q1853" s="214">
        <f t="shared" si="555"/>
        <v>0</v>
      </c>
      <c r="R1853" s="71"/>
      <c r="S1853" s="308"/>
      <c r="T1853" s="308"/>
      <c r="U1853" s="308"/>
      <c r="V1853" s="79"/>
      <c r="W1853" s="303"/>
      <c r="X1853" s="303"/>
      <c r="Y1853" s="309">
        <f t="shared" si="552"/>
        <v>0</v>
      </c>
      <c r="Z1853" s="73" t="s">
        <v>169</v>
      </c>
      <c r="AA1853" s="73" t="s">
        <v>169</v>
      </c>
      <c r="AB1853" s="317"/>
      <c r="AC1853" s="73" t="s">
        <v>169</v>
      </c>
      <c r="AD1853" s="73" t="s">
        <v>169</v>
      </c>
      <c r="AE1853" s="317"/>
      <c r="AF1853" s="73" t="s">
        <v>169</v>
      </c>
      <c r="AG1853" s="73" t="s">
        <v>169</v>
      </c>
      <c r="AH1853" s="317"/>
      <c r="AI1853" s="88">
        <f t="shared" si="556"/>
        <v>0</v>
      </c>
      <c r="AJ1853" s="312">
        <f t="shared" si="557"/>
        <v>0</v>
      </c>
      <c r="AK1853" s="27">
        <f t="shared" si="558"/>
        <v>0</v>
      </c>
      <c r="AL1853" s="27">
        <f t="shared" si="559"/>
        <v>0</v>
      </c>
      <c r="AM1853" s="27">
        <f t="shared" si="560"/>
        <v>0</v>
      </c>
      <c r="AN1853" s="77">
        <f t="shared" si="553"/>
        <v>0</v>
      </c>
      <c r="AP1853" s="27">
        <f t="shared" si="561"/>
        <v>0</v>
      </c>
      <c r="AQ1853" s="207">
        <f t="shared" si="562"/>
        <v>0</v>
      </c>
      <c r="AR1853" s="27">
        <f t="shared" si="563"/>
        <v>0</v>
      </c>
      <c r="AS1853" s="27">
        <f t="shared" si="564"/>
        <v>0</v>
      </c>
      <c r="AT1853" s="27">
        <f t="shared" si="565"/>
        <v>0</v>
      </c>
      <c r="AU1853" s="27">
        <f t="shared" si="566"/>
        <v>0</v>
      </c>
      <c r="AV1853" s="27">
        <f t="shared" si="567"/>
        <v>0</v>
      </c>
      <c r="AW1853" s="27">
        <f t="shared" si="568"/>
        <v>0</v>
      </c>
    </row>
    <row r="1854" spans="1:49">
      <c r="A1854" s="78">
        <v>1843</v>
      </c>
      <c r="B1854" s="69" t="s">
        <v>328</v>
      </c>
      <c r="C1854" s="314"/>
      <c r="D1854" s="72"/>
      <c r="E1854" s="180"/>
      <c r="F1854" s="72"/>
      <c r="G1854" s="72"/>
      <c r="H1854" s="325">
        <f t="shared" si="550"/>
        <v>0</v>
      </c>
      <c r="I1854" s="71"/>
      <c r="J1854" s="303"/>
      <c r="K1854" s="303"/>
      <c r="L1854" s="303"/>
      <c r="M1854" s="304">
        <f t="shared" si="554"/>
        <v>0</v>
      </c>
      <c r="N1854" s="326" t="str">
        <f t="shared" si="551"/>
        <v/>
      </c>
      <c r="O1854" s="71"/>
      <c r="P1854" s="303"/>
      <c r="Q1854" s="214">
        <f t="shared" si="555"/>
        <v>0</v>
      </c>
      <c r="R1854" s="71"/>
      <c r="S1854" s="308"/>
      <c r="T1854" s="308"/>
      <c r="U1854" s="308"/>
      <c r="V1854" s="79"/>
      <c r="W1854" s="303"/>
      <c r="X1854" s="303"/>
      <c r="Y1854" s="309">
        <f t="shared" si="552"/>
        <v>0</v>
      </c>
      <c r="Z1854" s="73" t="s">
        <v>169</v>
      </c>
      <c r="AA1854" s="73" t="s">
        <v>169</v>
      </c>
      <c r="AB1854" s="317"/>
      <c r="AC1854" s="73" t="s">
        <v>169</v>
      </c>
      <c r="AD1854" s="73" t="s">
        <v>169</v>
      </c>
      <c r="AE1854" s="317"/>
      <c r="AF1854" s="73" t="s">
        <v>169</v>
      </c>
      <c r="AG1854" s="73" t="s">
        <v>169</v>
      </c>
      <c r="AH1854" s="317"/>
      <c r="AI1854" s="88">
        <f t="shared" si="556"/>
        <v>0</v>
      </c>
      <c r="AJ1854" s="312">
        <f t="shared" si="557"/>
        <v>0</v>
      </c>
      <c r="AK1854" s="27">
        <f t="shared" si="558"/>
        <v>0</v>
      </c>
      <c r="AL1854" s="27">
        <f t="shared" si="559"/>
        <v>0</v>
      </c>
      <c r="AM1854" s="27">
        <f t="shared" si="560"/>
        <v>0</v>
      </c>
      <c r="AN1854" s="77">
        <f t="shared" si="553"/>
        <v>0</v>
      </c>
      <c r="AP1854" s="27">
        <f t="shared" si="561"/>
        <v>0</v>
      </c>
      <c r="AQ1854" s="207">
        <f t="shared" si="562"/>
        <v>0</v>
      </c>
      <c r="AR1854" s="27">
        <f t="shared" si="563"/>
        <v>0</v>
      </c>
      <c r="AS1854" s="27">
        <f t="shared" si="564"/>
        <v>0</v>
      </c>
      <c r="AT1854" s="27">
        <f t="shared" si="565"/>
        <v>0</v>
      </c>
      <c r="AU1854" s="27">
        <f t="shared" si="566"/>
        <v>0</v>
      </c>
      <c r="AV1854" s="27">
        <f t="shared" si="567"/>
        <v>0</v>
      </c>
      <c r="AW1854" s="27">
        <f t="shared" si="568"/>
        <v>0</v>
      </c>
    </row>
    <row r="1855" spans="1:49">
      <c r="A1855" s="78">
        <v>1844</v>
      </c>
      <c r="B1855" s="69" t="s">
        <v>328</v>
      </c>
      <c r="C1855" s="314"/>
      <c r="D1855" s="72"/>
      <c r="E1855" s="180"/>
      <c r="F1855" s="72"/>
      <c r="G1855" s="72"/>
      <c r="H1855" s="325">
        <f t="shared" si="550"/>
        <v>0</v>
      </c>
      <c r="I1855" s="71"/>
      <c r="J1855" s="303"/>
      <c r="K1855" s="303"/>
      <c r="L1855" s="303"/>
      <c r="M1855" s="304">
        <f t="shared" si="554"/>
        <v>0</v>
      </c>
      <c r="N1855" s="326" t="str">
        <f t="shared" si="551"/>
        <v/>
      </c>
      <c r="O1855" s="71"/>
      <c r="P1855" s="303"/>
      <c r="Q1855" s="214">
        <f t="shared" si="555"/>
        <v>0</v>
      </c>
      <c r="R1855" s="71"/>
      <c r="S1855" s="308"/>
      <c r="T1855" s="308"/>
      <c r="U1855" s="308"/>
      <c r="V1855" s="79"/>
      <c r="W1855" s="303"/>
      <c r="X1855" s="303"/>
      <c r="Y1855" s="309">
        <f t="shared" si="552"/>
        <v>0</v>
      </c>
      <c r="Z1855" s="73" t="s">
        <v>169</v>
      </c>
      <c r="AA1855" s="73" t="s">
        <v>169</v>
      </c>
      <c r="AB1855" s="317"/>
      <c r="AC1855" s="73" t="s">
        <v>169</v>
      </c>
      <c r="AD1855" s="73" t="s">
        <v>169</v>
      </c>
      <c r="AE1855" s="317"/>
      <c r="AF1855" s="73" t="s">
        <v>169</v>
      </c>
      <c r="AG1855" s="73" t="s">
        <v>169</v>
      </c>
      <c r="AH1855" s="317"/>
      <c r="AI1855" s="88">
        <f t="shared" si="556"/>
        <v>0</v>
      </c>
      <c r="AJ1855" s="312">
        <f t="shared" si="557"/>
        <v>0</v>
      </c>
      <c r="AK1855" s="27">
        <f t="shared" si="558"/>
        <v>0</v>
      </c>
      <c r="AL1855" s="27">
        <f t="shared" si="559"/>
        <v>0</v>
      </c>
      <c r="AM1855" s="27">
        <f t="shared" si="560"/>
        <v>0</v>
      </c>
      <c r="AN1855" s="77">
        <f t="shared" si="553"/>
        <v>0</v>
      </c>
      <c r="AP1855" s="27">
        <f t="shared" si="561"/>
        <v>0</v>
      </c>
      <c r="AQ1855" s="207">
        <f t="shared" si="562"/>
        <v>0</v>
      </c>
      <c r="AR1855" s="27">
        <f t="shared" si="563"/>
        <v>0</v>
      </c>
      <c r="AS1855" s="27">
        <f t="shared" si="564"/>
        <v>0</v>
      </c>
      <c r="AT1855" s="27">
        <f t="shared" si="565"/>
        <v>0</v>
      </c>
      <c r="AU1855" s="27">
        <f t="shared" si="566"/>
        <v>0</v>
      </c>
      <c r="AV1855" s="27">
        <f t="shared" si="567"/>
        <v>0</v>
      </c>
      <c r="AW1855" s="27">
        <f t="shared" si="568"/>
        <v>0</v>
      </c>
    </row>
    <row r="1856" spans="1:49">
      <c r="A1856" s="78">
        <v>1845</v>
      </c>
      <c r="B1856" s="69" t="s">
        <v>328</v>
      </c>
      <c r="C1856" s="314"/>
      <c r="D1856" s="72"/>
      <c r="E1856" s="180"/>
      <c r="F1856" s="72"/>
      <c r="G1856" s="72"/>
      <c r="H1856" s="325">
        <f t="shared" si="550"/>
        <v>0</v>
      </c>
      <c r="I1856" s="71"/>
      <c r="J1856" s="303"/>
      <c r="K1856" s="303"/>
      <c r="L1856" s="303"/>
      <c r="M1856" s="304">
        <f t="shared" si="554"/>
        <v>0</v>
      </c>
      <c r="N1856" s="326" t="str">
        <f t="shared" si="551"/>
        <v/>
      </c>
      <c r="O1856" s="71"/>
      <c r="P1856" s="303"/>
      <c r="Q1856" s="214">
        <f t="shared" si="555"/>
        <v>0</v>
      </c>
      <c r="R1856" s="71"/>
      <c r="S1856" s="308"/>
      <c r="T1856" s="308"/>
      <c r="U1856" s="308"/>
      <c r="V1856" s="79"/>
      <c r="W1856" s="303"/>
      <c r="X1856" s="303"/>
      <c r="Y1856" s="309">
        <f t="shared" si="552"/>
        <v>0</v>
      </c>
      <c r="Z1856" s="73" t="s">
        <v>169</v>
      </c>
      <c r="AA1856" s="73" t="s">
        <v>169</v>
      </c>
      <c r="AB1856" s="317"/>
      <c r="AC1856" s="73" t="s">
        <v>169</v>
      </c>
      <c r="AD1856" s="73" t="s">
        <v>169</v>
      </c>
      <c r="AE1856" s="317"/>
      <c r="AF1856" s="73" t="s">
        <v>169</v>
      </c>
      <c r="AG1856" s="73" t="s">
        <v>169</v>
      </c>
      <c r="AH1856" s="317"/>
      <c r="AI1856" s="88">
        <f t="shared" si="556"/>
        <v>0</v>
      </c>
      <c r="AJ1856" s="312">
        <f t="shared" si="557"/>
        <v>0</v>
      </c>
      <c r="AK1856" s="27">
        <f t="shared" si="558"/>
        <v>0</v>
      </c>
      <c r="AL1856" s="27">
        <f t="shared" si="559"/>
        <v>0</v>
      </c>
      <c r="AM1856" s="27">
        <f t="shared" si="560"/>
        <v>0</v>
      </c>
      <c r="AN1856" s="77">
        <f t="shared" si="553"/>
        <v>0</v>
      </c>
      <c r="AP1856" s="27">
        <f t="shared" si="561"/>
        <v>0</v>
      </c>
      <c r="AQ1856" s="207">
        <f t="shared" si="562"/>
        <v>0</v>
      </c>
      <c r="AR1856" s="27">
        <f t="shared" si="563"/>
        <v>0</v>
      </c>
      <c r="AS1856" s="27">
        <f t="shared" si="564"/>
        <v>0</v>
      </c>
      <c r="AT1856" s="27">
        <f t="shared" si="565"/>
        <v>0</v>
      </c>
      <c r="AU1856" s="27">
        <f t="shared" si="566"/>
        <v>0</v>
      </c>
      <c r="AV1856" s="27">
        <f t="shared" si="567"/>
        <v>0</v>
      </c>
      <c r="AW1856" s="27">
        <f t="shared" si="568"/>
        <v>0</v>
      </c>
    </row>
    <row r="1857" spans="1:49">
      <c r="A1857" s="78">
        <v>1846</v>
      </c>
      <c r="B1857" s="69" t="s">
        <v>328</v>
      </c>
      <c r="C1857" s="314"/>
      <c r="D1857" s="72"/>
      <c r="E1857" s="180"/>
      <c r="F1857" s="72"/>
      <c r="G1857" s="72"/>
      <c r="H1857" s="325">
        <f t="shared" si="550"/>
        <v>0</v>
      </c>
      <c r="I1857" s="71"/>
      <c r="J1857" s="303"/>
      <c r="K1857" s="303"/>
      <c r="L1857" s="303"/>
      <c r="M1857" s="304">
        <f t="shared" si="554"/>
        <v>0</v>
      </c>
      <c r="N1857" s="326" t="str">
        <f t="shared" si="551"/>
        <v/>
      </c>
      <c r="O1857" s="71"/>
      <c r="P1857" s="303"/>
      <c r="Q1857" s="214">
        <f t="shared" si="555"/>
        <v>0</v>
      </c>
      <c r="R1857" s="71"/>
      <c r="S1857" s="308"/>
      <c r="T1857" s="308"/>
      <c r="U1857" s="308"/>
      <c r="V1857" s="79"/>
      <c r="W1857" s="303"/>
      <c r="X1857" s="303"/>
      <c r="Y1857" s="309">
        <f t="shared" si="552"/>
        <v>0</v>
      </c>
      <c r="Z1857" s="73" t="s">
        <v>169</v>
      </c>
      <c r="AA1857" s="73" t="s">
        <v>169</v>
      </c>
      <c r="AB1857" s="317"/>
      <c r="AC1857" s="73" t="s">
        <v>169</v>
      </c>
      <c r="AD1857" s="73" t="s">
        <v>169</v>
      </c>
      <c r="AE1857" s="317"/>
      <c r="AF1857" s="73" t="s">
        <v>169</v>
      </c>
      <c r="AG1857" s="73" t="s">
        <v>169</v>
      </c>
      <c r="AH1857" s="317"/>
      <c r="AI1857" s="88">
        <f t="shared" si="556"/>
        <v>0</v>
      </c>
      <c r="AJ1857" s="312">
        <f t="shared" si="557"/>
        <v>0</v>
      </c>
      <c r="AK1857" s="27">
        <f t="shared" si="558"/>
        <v>0</v>
      </c>
      <c r="AL1857" s="27">
        <f t="shared" si="559"/>
        <v>0</v>
      </c>
      <c r="AM1857" s="27">
        <f t="shared" si="560"/>
        <v>0</v>
      </c>
      <c r="AN1857" s="77">
        <f t="shared" si="553"/>
        <v>0</v>
      </c>
      <c r="AP1857" s="27">
        <f t="shared" si="561"/>
        <v>0</v>
      </c>
      <c r="AQ1857" s="207">
        <f t="shared" si="562"/>
        <v>0</v>
      </c>
      <c r="AR1857" s="27">
        <f t="shared" si="563"/>
        <v>0</v>
      </c>
      <c r="AS1857" s="27">
        <f t="shared" si="564"/>
        <v>0</v>
      </c>
      <c r="AT1857" s="27">
        <f t="shared" si="565"/>
        <v>0</v>
      </c>
      <c r="AU1857" s="27">
        <f t="shared" si="566"/>
        <v>0</v>
      </c>
      <c r="AV1857" s="27">
        <f t="shared" si="567"/>
        <v>0</v>
      </c>
      <c r="AW1857" s="27">
        <f t="shared" si="568"/>
        <v>0</v>
      </c>
    </row>
    <row r="1858" spans="1:49">
      <c r="A1858" s="78">
        <v>1847</v>
      </c>
      <c r="B1858" s="69" t="s">
        <v>328</v>
      </c>
      <c r="C1858" s="314"/>
      <c r="D1858" s="72"/>
      <c r="E1858" s="180"/>
      <c r="F1858" s="72"/>
      <c r="G1858" s="72"/>
      <c r="H1858" s="325">
        <f t="shared" si="550"/>
        <v>0</v>
      </c>
      <c r="I1858" s="71"/>
      <c r="J1858" s="303"/>
      <c r="K1858" s="303"/>
      <c r="L1858" s="303"/>
      <c r="M1858" s="304">
        <f t="shared" si="554"/>
        <v>0</v>
      </c>
      <c r="N1858" s="326" t="str">
        <f t="shared" si="551"/>
        <v/>
      </c>
      <c r="O1858" s="71"/>
      <c r="P1858" s="303"/>
      <c r="Q1858" s="214">
        <f t="shared" si="555"/>
        <v>0</v>
      </c>
      <c r="R1858" s="71"/>
      <c r="S1858" s="308"/>
      <c r="T1858" s="308"/>
      <c r="U1858" s="308"/>
      <c r="V1858" s="79"/>
      <c r="W1858" s="303"/>
      <c r="X1858" s="303"/>
      <c r="Y1858" s="309">
        <f t="shared" si="552"/>
        <v>0</v>
      </c>
      <c r="Z1858" s="73" t="s">
        <v>169</v>
      </c>
      <c r="AA1858" s="73" t="s">
        <v>169</v>
      </c>
      <c r="AB1858" s="317"/>
      <c r="AC1858" s="73" t="s">
        <v>169</v>
      </c>
      <c r="AD1858" s="73" t="s">
        <v>169</v>
      </c>
      <c r="AE1858" s="317"/>
      <c r="AF1858" s="73" t="s">
        <v>169</v>
      </c>
      <c r="AG1858" s="73" t="s">
        <v>169</v>
      </c>
      <c r="AH1858" s="317"/>
      <c r="AI1858" s="88">
        <f t="shared" si="556"/>
        <v>0</v>
      </c>
      <c r="AJ1858" s="312">
        <f t="shared" si="557"/>
        <v>0</v>
      </c>
      <c r="AK1858" s="27">
        <f t="shared" si="558"/>
        <v>0</v>
      </c>
      <c r="AL1858" s="27">
        <f t="shared" si="559"/>
        <v>0</v>
      </c>
      <c r="AM1858" s="27">
        <f t="shared" si="560"/>
        <v>0</v>
      </c>
      <c r="AN1858" s="77">
        <f t="shared" si="553"/>
        <v>0</v>
      </c>
      <c r="AP1858" s="27">
        <f t="shared" si="561"/>
        <v>0</v>
      </c>
      <c r="AQ1858" s="207">
        <f t="shared" si="562"/>
        <v>0</v>
      </c>
      <c r="AR1858" s="27">
        <f t="shared" si="563"/>
        <v>0</v>
      </c>
      <c r="AS1858" s="27">
        <f t="shared" si="564"/>
        <v>0</v>
      </c>
      <c r="AT1858" s="27">
        <f t="shared" si="565"/>
        <v>0</v>
      </c>
      <c r="AU1858" s="27">
        <f t="shared" si="566"/>
        <v>0</v>
      </c>
      <c r="AV1858" s="27">
        <f t="shared" si="567"/>
        <v>0</v>
      </c>
      <c r="AW1858" s="27">
        <f t="shared" si="568"/>
        <v>0</v>
      </c>
    </row>
    <row r="1859" spans="1:49">
      <c r="A1859" s="78">
        <v>1848</v>
      </c>
      <c r="B1859" s="69" t="s">
        <v>328</v>
      </c>
      <c r="C1859" s="314"/>
      <c r="D1859" s="72"/>
      <c r="E1859" s="180"/>
      <c r="F1859" s="72"/>
      <c r="G1859" s="72"/>
      <c r="H1859" s="325">
        <f t="shared" si="550"/>
        <v>0</v>
      </c>
      <c r="I1859" s="71"/>
      <c r="J1859" s="303"/>
      <c r="K1859" s="303"/>
      <c r="L1859" s="303"/>
      <c r="M1859" s="304">
        <f t="shared" si="554"/>
        <v>0</v>
      </c>
      <c r="N1859" s="326" t="str">
        <f t="shared" si="551"/>
        <v/>
      </c>
      <c r="O1859" s="71"/>
      <c r="P1859" s="303"/>
      <c r="Q1859" s="214">
        <f t="shared" si="555"/>
        <v>0</v>
      </c>
      <c r="R1859" s="71"/>
      <c r="S1859" s="308"/>
      <c r="T1859" s="308"/>
      <c r="U1859" s="308"/>
      <c r="V1859" s="79"/>
      <c r="W1859" s="303"/>
      <c r="X1859" s="303"/>
      <c r="Y1859" s="309">
        <f t="shared" si="552"/>
        <v>0</v>
      </c>
      <c r="Z1859" s="73" t="s">
        <v>169</v>
      </c>
      <c r="AA1859" s="73" t="s">
        <v>169</v>
      </c>
      <c r="AB1859" s="317"/>
      <c r="AC1859" s="73" t="s">
        <v>169</v>
      </c>
      <c r="AD1859" s="73" t="s">
        <v>169</v>
      </c>
      <c r="AE1859" s="317"/>
      <c r="AF1859" s="73" t="s">
        <v>169</v>
      </c>
      <c r="AG1859" s="73" t="s">
        <v>169</v>
      </c>
      <c r="AH1859" s="317"/>
      <c r="AI1859" s="88">
        <f t="shared" si="556"/>
        <v>0</v>
      </c>
      <c r="AJ1859" s="312">
        <f t="shared" si="557"/>
        <v>0</v>
      </c>
      <c r="AK1859" s="27">
        <f t="shared" si="558"/>
        <v>0</v>
      </c>
      <c r="AL1859" s="27">
        <f t="shared" si="559"/>
        <v>0</v>
      </c>
      <c r="AM1859" s="27">
        <f t="shared" si="560"/>
        <v>0</v>
      </c>
      <c r="AN1859" s="77">
        <f t="shared" si="553"/>
        <v>0</v>
      </c>
      <c r="AP1859" s="27">
        <f t="shared" si="561"/>
        <v>0</v>
      </c>
      <c r="AQ1859" s="207">
        <f t="shared" si="562"/>
        <v>0</v>
      </c>
      <c r="AR1859" s="27">
        <f t="shared" si="563"/>
        <v>0</v>
      </c>
      <c r="AS1859" s="27">
        <f t="shared" si="564"/>
        <v>0</v>
      </c>
      <c r="AT1859" s="27">
        <f t="shared" si="565"/>
        <v>0</v>
      </c>
      <c r="AU1859" s="27">
        <f t="shared" si="566"/>
        <v>0</v>
      </c>
      <c r="AV1859" s="27">
        <f t="shared" si="567"/>
        <v>0</v>
      </c>
      <c r="AW1859" s="27">
        <f t="shared" si="568"/>
        <v>0</v>
      </c>
    </row>
    <row r="1860" spans="1:49">
      <c r="A1860" s="78">
        <v>1849</v>
      </c>
      <c r="B1860" s="69" t="s">
        <v>328</v>
      </c>
      <c r="C1860" s="314"/>
      <c r="D1860" s="72"/>
      <c r="E1860" s="180"/>
      <c r="F1860" s="72"/>
      <c r="G1860" s="72"/>
      <c r="H1860" s="325">
        <f t="shared" si="550"/>
        <v>0</v>
      </c>
      <c r="I1860" s="71"/>
      <c r="J1860" s="303"/>
      <c r="K1860" s="303"/>
      <c r="L1860" s="303"/>
      <c r="M1860" s="304">
        <f t="shared" si="554"/>
        <v>0</v>
      </c>
      <c r="N1860" s="326" t="str">
        <f t="shared" si="551"/>
        <v/>
      </c>
      <c r="O1860" s="71"/>
      <c r="P1860" s="303"/>
      <c r="Q1860" s="214">
        <f t="shared" si="555"/>
        <v>0</v>
      </c>
      <c r="R1860" s="71"/>
      <c r="S1860" s="308"/>
      <c r="T1860" s="308"/>
      <c r="U1860" s="308"/>
      <c r="V1860" s="79"/>
      <c r="W1860" s="303"/>
      <c r="X1860" s="303"/>
      <c r="Y1860" s="309">
        <f t="shared" si="552"/>
        <v>0</v>
      </c>
      <c r="Z1860" s="73" t="s">
        <v>169</v>
      </c>
      <c r="AA1860" s="73" t="s">
        <v>169</v>
      </c>
      <c r="AB1860" s="317"/>
      <c r="AC1860" s="73" t="s">
        <v>169</v>
      </c>
      <c r="AD1860" s="73" t="s">
        <v>169</v>
      </c>
      <c r="AE1860" s="317"/>
      <c r="AF1860" s="73" t="s">
        <v>169</v>
      </c>
      <c r="AG1860" s="73" t="s">
        <v>169</v>
      </c>
      <c r="AH1860" s="317"/>
      <c r="AI1860" s="88">
        <f t="shared" si="556"/>
        <v>0</v>
      </c>
      <c r="AJ1860" s="312">
        <f t="shared" si="557"/>
        <v>0</v>
      </c>
      <c r="AK1860" s="27">
        <f t="shared" si="558"/>
        <v>0</v>
      </c>
      <c r="AL1860" s="27">
        <f t="shared" si="559"/>
        <v>0</v>
      </c>
      <c r="AM1860" s="27">
        <f t="shared" si="560"/>
        <v>0</v>
      </c>
      <c r="AN1860" s="77">
        <f t="shared" si="553"/>
        <v>0</v>
      </c>
      <c r="AP1860" s="27">
        <f t="shared" si="561"/>
        <v>0</v>
      </c>
      <c r="AQ1860" s="207">
        <f t="shared" si="562"/>
        <v>0</v>
      </c>
      <c r="AR1860" s="27">
        <f t="shared" si="563"/>
        <v>0</v>
      </c>
      <c r="AS1860" s="27">
        <f t="shared" si="564"/>
        <v>0</v>
      </c>
      <c r="AT1860" s="27">
        <f t="shared" si="565"/>
        <v>0</v>
      </c>
      <c r="AU1860" s="27">
        <f t="shared" si="566"/>
        <v>0</v>
      </c>
      <c r="AV1860" s="27">
        <f t="shared" si="567"/>
        <v>0</v>
      </c>
      <c r="AW1860" s="27">
        <f t="shared" si="568"/>
        <v>0</v>
      </c>
    </row>
    <row r="1861" spans="1:49">
      <c r="A1861" s="78">
        <v>1850</v>
      </c>
      <c r="B1861" s="69" t="s">
        <v>328</v>
      </c>
      <c r="C1861" s="314"/>
      <c r="D1861" s="72"/>
      <c r="E1861" s="180"/>
      <c r="F1861" s="72"/>
      <c r="G1861" s="72"/>
      <c r="H1861" s="325">
        <f t="shared" si="550"/>
        <v>0</v>
      </c>
      <c r="I1861" s="71"/>
      <c r="J1861" s="303"/>
      <c r="K1861" s="303"/>
      <c r="L1861" s="303"/>
      <c r="M1861" s="304">
        <f t="shared" si="554"/>
        <v>0</v>
      </c>
      <c r="N1861" s="326" t="str">
        <f t="shared" si="551"/>
        <v/>
      </c>
      <c r="O1861" s="71"/>
      <c r="P1861" s="303"/>
      <c r="Q1861" s="214">
        <f t="shared" si="555"/>
        <v>0</v>
      </c>
      <c r="R1861" s="71"/>
      <c r="S1861" s="308"/>
      <c r="T1861" s="308"/>
      <c r="U1861" s="308"/>
      <c r="V1861" s="79"/>
      <c r="W1861" s="303"/>
      <c r="X1861" s="303"/>
      <c r="Y1861" s="309">
        <f t="shared" si="552"/>
        <v>0</v>
      </c>
      <c r="Z1861" s="73" t="s">
        <v>169</v>
      </c>
      <c r="AA1861" s="73" t="s">
        <v>169</v>
      </c>
      <c r="AB1861" s="317"/>
      <c r="AC1861" s="73" t="s">
        <v>169</v>
      </c>
      <c r="AD1861" s="73" t="s">
        <v>169</v>
      </c>
      <c r="AE1861" s="317"/>
      <c r="AF1861" s="73" t="s">
        <v>169</v>
      </c>
      <c r="AG1861" s="73" t="s">
        <v>169</v>
      </c>
      <c r="AH1861" s="317"/>
      <c r="AI1861" s="88">
        <f t="shared" si="556"/>
        <v>0</v>
      </c>
      <c r="AJ1861" s="312">
        <f t="shared" si="557"/>
        <v>0</v>
      </c>
      <c r="AK1861" s="27">
        <f t="shared" si="558"/>
        <v>0</v>
      </c>
      <c r="AL1861" s="27">
        <f t="shared" si="559"/>
        <v>0</v>
      </c>
      <c r="AM1861" s="27">
        <f t="shared" si="560"/>
        <v>0</v>
      </c>
      <c r="AN1861" s="77">
        <f t="shared" si="553"/>
        <v>0</v>
      </c>
      <c r="AP1861" s="27">
        <f t="shared" si="561"/>
        <v>0</v>
      </c>
      <c r="AQ1861" s="207">
        <f t="shared" si="562"/>
        <v>0</v>
      </c>
      <c r="AR1861" s="27">
        <f t="shared" si="563"/>
        <v>0</v>
      </c>
      <c r="AS1861" s="27">
        <f t="shared" si="564"/>
        <v>0</v>
      </c>
      <c r="AT1861" s="27">
        <f t="shared" si="565"/>
        <v>0</v>
      </c>
      <c r="AU1861" s="27">
        <f t="shared" si="566"/>
        <v>0</v>
      </c>
      <c r="AV1861" s="27">
        <f t="shared" si="567"/>
        <v>0</v>
      </c>
      <c r="AW1861" s="27">
        <f t="shared" si="568"/>
        <v>0</v>
      </c>
    </row>
    <row r="1862" spans="1:49">
      <c r="A1862" s="78">
        <v>1851</v>
      </c>
      <c r="B1862" s="69" t="s">
        <v>328</v>
      </c>
      <c r="C1862" s="314"/>
      <c r="D1862" s="72"/>
      <c r="E1862" s="180"/>
      <c r="F1862" s="72"/>
      <c r="G1862" s="72"/>
      <c r="H1862" s="325">
        <f t="shared" si="550"/>
        <v>0</v>
      </c>
      <c r="I1862" s="71"/>
      <c r="J1862" s="303"/>
      <c r="K1862" s="303"/>
      <c r="L1862" s="303"/>
      <c r="M1862" s="304">
        <f t="shared" si="554"/>
        <v>0</v>
      </c>
      <c r="N1862" s="326" t="str">
        <f t="shared" si="551"/>
        <v/>
      </c>
      <c r="O1862" s="71"/>
      <c r="P1862" s="303"/>
      <c r="Q1862" s="214">
        <f t="shared" si="555"/>
        <v>0</v>
      </c>
      <c r="R1862" s="71"/>
      <c r="S1862" s="308"/>
      <c r="T1862" s="308"/>
      <c r="U1862" s="308"/>
      <c r="V1862" s="79"/>
      <c r="W1862" s="303"/>
      <c r="X1862" s="303"/>
      <c r="Y1862" s="309">
        <f t="shared" si="552"/>
        <v>0</v>
      </c>
      <c r="Z1862" s="73" t="s">
        <v>169</v>
      </c>
      <c r="AA1862" s="73" t="s">
        <v>169</v>
      </c>
      <c r="AB1862" s="317"/>
      <c r="AC1862" s="73" t="s">
        <v>169</v>
      </c>
      <c r="AD1862" s="73" t="s">
        <v>169</v>
      </c>
      <c r="AE1862" s="317"/>
      <c r="AF1862" s="73" t="s">
        <v>169</v>
      </c>
      <c r="AG1862" s="73" t="s">
        <v>169</v>
      </c>
      <c r="AH1862" s="317"/>
      <c r="AI1862" s="88">
        <f t="shared" si="556"/>
        <v>0</v>
      </c>
      <c r="AJ1862" s="312">
        <f t="shared" si="557"/>
        <v>0</v>
      </c>
      <c r="AK1862" s="27">
        <f t="shared" si="558"/>
        <v>0</v>
      </c>
      <c r="AL1862" s="27">
        <f t="shared" si="559"/>
        <v>0</v>
      </c>
      <c r="AM1862" s="27">
        <f t="shared" si="560"/>
        <v>0</v>
      </c>
      <c r="AN1862" s="77">
        <f t="shared" si="553"/>
        <v>0</v>
      </c>
      <c r="AP1862" s="27">
        <f t="shared" si="561"/>
        <v>0</v>
      </c>
      <c r="AQ1862" s="207">
        <f t="shared" si="562"/>
        <v>0</v>
      </c>
      <c r="AR1862" s="27">
        <f t="shared" si="563"/>
        <v>0</v>
      </c>
      <c r="AS1862" s="27">
        <f t="shared" si="564"/>
        <v>0</v>
      </c>
      <c r="AT1862" s="27">
        <f t="shared" si="565"/>
        <v>0</v>
      </c>
      <c r="AU1862" s="27">
        <f t="shared" si="566"/>
        <v>0</v>
      </c>
      <c r="AV1862" s="27">
        <f t="shared" si="567"/>
        <v>0</v>
      </c>
      <c r="AW1862" s="27">
        <f t="shared" si="568"/>
        <v>0</v>
      </c>
    </row>
    <row r="1863" spans="1:49">
      <c r="A1863" s="78">
        <v>1852</v>
      </c>
      <c r="B1863" s="69" t="s">
        <v>328</v>
      </c>
      <c r="C1863" s="314"/>
      <c r="D1863" s="72"/>
      <c r="E1863" s="180"/>
      <c r="F1863" s="72"/>
      <c r="G1863" s="72"/>
      <c r="H1863" s="325">
        <f t="shared" si="550"/>
        <v>0</v>
      </c>
      <c r="I1863" s="71"/>
      <c r="J1863" s="303"/>
      <c r="K1863" s="303"/>
      <c r="L1863" s="303"/>
      <c r="M1863" s="304">
        <f t="shared" si="554"/>
        <v>0</v>
      </c>
      <c r="N1863" s="326" t="str">
        <f t="shared" si="551"/>
        <v/>
      </c>
      <c r="O1863" s="71"/>
      <c r="P1863" s="303"/>
      <c r="Q1863" s="214">
        <f t="shared" si="555"/>
        <v>0</v>
      </c>
      <c r="R1863" s="71"/>
      <c r="S1863" s="308"/>
      <c r="T1863" s="308"/>
      <c r="U1863" s="308"/>
      <c r="V1863" s="79"/>
      <c r="W1863" s="303"/>
      <c r="X1863" s="303"/>
      <c r="Y1863" s="309">
        <f t="shared" si="552"/>
        <v>0</v>
      </c>
      <c r="Z1863" s="73" t="s">
        <v>169</v>
      </c>
      <c r="AA1863" s="73" t="s">
        <v>169</v>
      </c>
      <c r="AB1863" s="317"/>
      <c r="AC1863" s="73" t="s">
        <v>169</v>
      </c>
      <c r="AD1863" s="73" t="s">
        <v>169</v>
      </c>
      <c r="AE1863" s="317"/>
      <c r="AF1863" s="73" t="s">
        <v>169</v>
      </c>
      <c r="AG1863" s="73" t="s">
        <v>169</v>
      </c>
      <c r="AH1863" s="317"/>
      <c r="AI1863" s="88">
        <f t="shared" si="556"/>
        <v>0</v>
      </c>
      <c r="AJ1863" s="312">
        <f t="shared" si="557"/>
        <v>0</v>
      </c>
      <c r="AK1863" s="27">
        <f t="shared" si="558"/>
        <v>0</v>
      </c>
      <c r="AL1863" s="27">
        <f t="shared" si="559"/>
        <v>0</v>
      </c>
      <c r="AM1863" s="27">
        <f t="shared" si="560"/>
        <v>0</v>
      </c>
      <c r="AN1863" s="77">
        <f t="shared" si="553"/>
        <v>0</v>
      </c>
      <c r="AP1863" s="27">
        <f t="shared" si="561"/>
        <v>0</v>
      </c>
      <c r="AQ1863" s="207">
        <f t="shared" si="562"/>
        <v>0</v>
      </c>
      <c r="AR1863" s="27">
        <f t="shared" si="563"/>
        <v>0</v>
      </c>
      <c r="AS1863" s="27">
        <f t="shared" si="564"/>
        <v>0</v>
      </c>
      <c r="AT1863" s="27">
        <f t="shared" si="565"/>
        <v>0</v>
      </c>
      <c r="AU1863" s="27">
        <f t="shared" si="566"/>
        <v>0</v>
      </c>
      <c r="AV1863" s="27">
        <f t="shared" si="567"/>
        <v>0</v>
      </c>
      <c r="AW1863" s="27">
        <f t="shared" si="568"/>
        <v>0</v>
      </c>
    </row>
    <row r="1864" spans="1:49">
      <c r="A1864" s="78">
        <v>1853</v>
      </c>
      <c r="B1864" s="69" t="s">
        <v>328</v>
      </c>
      <c r="C1864" s="314"/>
      <c r="D1864" s="72"/>
      <c r="E1864" s="180"/>
      <c r="F1864" s="72"/>
      <c r="G1864" s="72"/>
      <c r="H1864" s="325">
        <f t="shared" si="550"/>
        <v>0</v>
      </c>
      <c r="I1864" s="71"/>
      <c r="J1864" s="303"/>
      <c r="K1864" s="303"/>
      <c r="L1864" s="303"/>
      <c r="M1864" s="304">
        <f t="shared" si="554"/>
        <v>0</v>
      </c>
      <c r="N1864" s="326" t="str">
        <f t="shared" si="551"/>
        <v/>
      </c>
      <c r="O1864" s="71"/>
      <c r="P1864" s="303"/>
      <c r="Q1864" s="214">
        <f t="shared" si="555"/>
        <v>0</v>
      </c>
      <c r="R1864" s="71"/>
      <c r="S1864" s="308"/>
      <c r="T1864" s="308"/>
      <c r="U1864" s="308"/>
      <c r="V1864" s="79"/>
      <c r="W1864" s="303"/>
      <c r="X1864" s="303"/>
      <c r="Y1864" s="309">
        <f t="shared" si="552"/>
        <v>0</v>
      </c>
      <c r="Z1864" s="73" t="s">
        <v>169</v>
      </c>
      <c r="AA1864" s="73" t="s">
        <v>169</v>
      </c>
      <c r="AB1864" s="317"/>
      <c r="AC1864" s="73" t="s">
        <v>169</v>
      </c>
      <c r="AD1864" s="73" t="s">
        <v>169</v>
      </c>
      <c r="AE1864" s="317"/>
      <c r="AF1864" s="73" t="s">
        <v>169</v>
      </c>
      <c r="AG1864" s="73" t="s">
        <v>169</v>
      </c>
      <c r="AH1864" s="317"/>
      <c r="AI1864" s="88">
        <f t="shared" si="556"/>
        <v>0</v>
      </c>
      <c r="AJ1864" s="312">
        <f t="shared" si="557"/>
        <v>0</v>
      </c>
      <c r="AK1864" s="27">
        <f t="shared" si="558"/>
        <v>0</v>
      </c>
      <c r="AL1864" s="27">
        <f t="shared" si="559"/>
        <v>0</v>
      </c>
      <c r="AM1864" s="27">
        <f t="shared" si="560"/>
        <v>0</v>
      </c>
      <c r="AN1864" s="77">
        <f t="shared" si="553"/>
        <v>0</v>
      </c>
      <c r="AP1864" s="27">
        <f t="shared" si="561"/>
        <v>0</v>
      </c>
      <c r="AQ1864" s="207">
        <f t="shared" si="562"/>
        <v>0</v>
      </c>
      <c r="AR1864" s="27">
        <f t="shared" si="563"/>
        <v>0</v>
      </c>
      <c r="AS1864" s="27">
        <f t="shared" si="564"/>
        <v>0</v>
      </c>
      <c r="AT1864" s="27">
        <f t="shared" si="565"/>
        <v>0</v>
      </c>
      <c r="AU1864" s="27">
        <f t="shared" si="566"/>
        <v>0</v>
      </c>
      <c r="AV1864" s="27">
        <f t="shared" si="567"/>
        <v>0</v>
      </c>
      <c r="AW1864" s="27">
        <f t="shared" si="568"/>
        <v>0</v>
      </c>
    </row>
    <row r="1865" spans="1:49">
      <c r="A1865" s="78">
        <v>1854</v>
      </c>
      <c r="B1865" s="69" t="s">
        <v>328</v>
      </c>
      <c r="C1865" s="314"/>
      <c r="D1865" s="72"/>
      <c r="E1865" s="180"/>
      <c r="F1865" s="72"/>
      <c r="G1865" s="72"/>
      <c r="H1865" s="325">
        <f t="shared" si="550"/>
        <v>0</v>
      </c>
      <c r="I1865" s="71"/>
      <c r="J1865" s="303"/>
      <c r="K1865" s="303"/>
      <c r="L1865" s="303"/>
      <c r="M1865" s="304">
        <f t="shared" si="554"/>
        <v>0</v>
      </c>
      <c r="N1865" s="326" t="str">
        <f t="shared" si="551"/>
        <v/>
      </c>
      <c r="O1865" s="71"/>
      <c r="P1865" s="303"/>
      <c r="Q1865" s="214">
        <f t="shared" si="555"/>
        <v>0</v>
      </c>
      <c r="R1865" s="71"/>
      <c r="S1865" s="308"/>
      <c r="T1865" s="308"/>
      <c r="U1865" s="308"/>
      <c r="V1865" s="79"/>
      <c r="W1865" s="303"/>
      <c r="X1865" s="303"/>
      <c r="Y1865" s="309">
        <f t="shared" si="552"/>
        <v>0</v>
      </c>
      <c r="Z1865" s="73" t="s">
        <v>169</v>
      </c>
      <c r="AA1865" s="73" t="s">
        <v>169</v>
      </c>
      <c r="AB1865" s="317"/>
      <c r="AC1865" s="73" t="s">
        <v>169</v>
      </c>
      <c r="AD1865" s="73" t="s">
        <v>169</v>
      </c>
      <c r="AE1865" s="317"/>
      <c r="AF1865" s="73" t="s">
        <v>169</v>
      </c>
      <c r="AG1865" s="73" t="s">
        <v>169</v>
      </c>
      <c r="AH1865" s="317"/>
      <c r="AI1865" s="88">
        <f t="shared" si="556"/>
        <v>0</v>
      </c>
      <c r="AJ1865" s="312">
        <f t="shared" si="557"/>
        <v>0</v>
      </c>
      <c r="AK1865" s="27">
        <f t="shared" si="558"/>
        <v>0</v>
      </c>
      <c r="AL1865" s="27">
        <f t="shared" si="559"/>
        <v>0</v>
      </c>
      <c r="AM1865" s="27">
        <f t="shared" si="560"/>
        <v>0</v>
      </c>
      <c r="AN1865" s="77">
        <f t="shared" si="553"/>
        <v>0</v>
      </c>
      <c r="AP1865" s="27">
        <f t="shared" si="561"/>
        <v>0</v>
      </c>
      <c r="AQ1865" s="207">
        <f t="shared" si="562"/>
        <v>0</v>
      </c>
      <c r="AR1865" s="27">
        <f t="shared" si="563"/>
        <v>0</v>
      </c>
      <c r="AS1865" s="27">
        <f t="shared" si="564"/>
        <v>0</v>
      </c>
      <c r="AT1865" s="27">
        <f t="shared" si="565"/>
        <v>0</v>
      </c>
      <c r="AU1865" s="27">
        <f t="shared" si="566"/>
        <v>0</v>
      </c>
      <c r="AV1865" s="27">
        <f t="shared" si="567"/>
        <v>0</v>
      </c>
      <c r="AW1865" s="27">
        <f t="shared" si="568"/>
        <v>0</v>
      </c>
    </row>
    <row r="1866" spans="1:49">
      <c r="A1866" s="78">
        <v>1855</v>
      </c>
      <c r="B1866" s="69" t="s">
        <v>328</v>
      </c>
      <c r="C1866" s="314"/>
      <c r="D1866" s="72"/>
      <c r="E1866" s="180"/>
      <c r="F1866" s="72"/>
      <c r="G1866" s="72"/>
      <c r="H1866" s="325">
        <f t="shared" si="550"/>
        <v>0</v>
      </c>
      <c r="I1866" s="71"/>
      <c r="J1866" s="303"/>
      <c r="K1866" s="303"/>
      <c r="L1866" s="303"/>
      <c r="M1866" s="304">
        <f t="shared" si="554"/>
        <v>0</v>
      </c>
      <c r="N1866" s="326" t="str">
        <f t="shared" si="551"/>
        <v/>
      </c>
      <c r="O1866" s="71"/>
      <c r="P1866" s="303"/>
      <c r="Q1866" s="214">
        <f t="shared" si="555"/>
        <v>0</v>
      </c>
      <c r="R1866" s="71"/>
      <c r="S1866" s="308"/>
      <c r="T1866" s="308"/>
      <c r="U1866" s="308"/>
      <c r="V1866" s="79"/>
      <c r="W1866" s="303"/>
      <c r="X1866" s="303"/>
      <c r="Y1866" s="309">
        <f t="shared" si="552"/>
        <v>0</v>
      </c>
      <c r="Z1866" s="73" t="s">
        <v>169</v>
      </c>
      <c r="AA1866" s="73" t="s">
        <v>169</v>
      </c>
      <c r="AB1866" s="317"/>
      <c r="AC1866" s="73" t="s">
        <v>169</v>
      </c>
      <c r="AD1866" s="73" t="s">
        <v>169</v>
      </c>
      <c r="AE1866" s="317"/>
      <c r="AF1866" s="73" t="s">
        <v>169</v>
      </c>
      <c r="AG1866" s="73" t="s">
        <v>169</v>
      </c>
      <c r="AH1866" s="317"/>
      <c r="AI1866" s="88">
        <f t="shared" si="556"/>
        <v>0</v>
      </c>
      <c r="AJ1866" s="312">
        <f t="shared" si="557"/>
        <v>0</v>
      </c>
      <c r="AK1866" s="27">
        <f t="shared" si="558"/>
        <v>0</v>
      </c>
      <c r="AL1866" s="27">
        <f t="shared" si="559"/>
        <v>0</v>
      </c>
      <c r="AM1866" s="27">
        <f t="shared" si="560"/>
        <v>0</v>
      </c>
      <c r="AN1866" s="77">
        <f t="shared" si="553"/>
        <v>0</v>
      </c>
      <c r="AP1866" s="27">
        <f t="shared" si="561"/>
        <v>0</v>
      </c>
      <c r="AQ1866" s="207">
        <f t="shared" si="562"/>
        <v>0</v>
      </c>
      <c r="AR1866" s="27">
        <f t="shared" si="563"/>
        <v>0</v>
      </c>
      <c r="AS1866" s="27">
        <f t="shared" si="564"/>
        <v>0</v>
      </c>
      <c r="AT1866" s="27">
        <f t="shared" si="565"/>
        <v>0</v>
      </c>
      <c r="AU1866" s="27">
        <f t="shared" si="566"/>
        <v>0</v>
      </c>
      <c r="AV1866" s="27">
        <f t="shared" si="567"/>
        <v>0</v>
      </c>
      <c r="AW1866" s="27">
        <f t="shared" si="568"/>
        <v>0</v>
      </c>
    </row>
    <row r="1867" spans="1:49">
      <c r="A1867" s="78">
        <v>1856</v>
      </c>
      <c r="B1867" s="69" t="s">
        <v>328</v>
      </c>
      <c r="C1867" s="314"/>
      <c r="D1867" s="72"/>
      <c r="E1867" s="180"/>
      <c r="F1867" s="72"/>
      <c r="G1867" s="72"/>
      <c r="H1867" s="325">
        <f t="shared" si="550"/>
        <v>0</v>
      </c>
      <c r="I1867" s="71"/>
      <c r="J1867" s="303"/>
      <c r="K1867" s="303"/>
      <c r="L1867" s="303"/>
      <c r="M1867" s="304">
        <f t="shared" si="554"/>
        <v>0</v>
      </c>
      <c r="N1867" s="326" t="str">
        <f t="shared" si="551"/>
        <v/>
      </c>
      <c r="O1867" s="71"/>
      <c r="P1867" s="303"/>
      <c r="Q1867" s="214">
        <f t="shared" si="555"/>
        <v>0</v>
      </c>
      <c r="R1867" s="71"/>
      <c r="S1867" s="308"/>
      <c r="T1867" s="308"/>
      <c r="U1867" s="308"/>
      <c r="V1867" s="79"/>
      <c r="W1867" s="303"/>
      <c r="X1867" s="303"/>
      <c r="Y1867" s="309">
        <f t="shared" si="552"/>
        <v>0</v>
      </c>
      <c r="Z1867" s="73" t="s">
        <v>169</v>
      </c>
      <c r="AA1867" s="73" t="s">
        <v>169</v>
      </c>
      <c r="AB1867" s="317"/>
      <c r="AC1867" s="73" t="s">
        <v>169</v>
      </c>
      <c r="AD1867" s="73" t="s">
        <v>169</v>
      </c>
      <c r="AE1867" s="317"/>
      <c r="AF1867" s="73" t="s">
        <v>169</v>
      </c>
      <c r="AG1867" s="73" t="s">
        <v>169</v>
      </c>
      <c r="AH1867" s="317"/>
      <c r="AI1867" s="88">
        <f t="shared" si="556"/>
        <v>0</v>
      </c>
      <c r="AJ1867" s="312">
        <f t="shared" si="557"/>
        <v>0</v>
      </c>
      <c r="AK1867" s="27">
        <f t="shared" si="558"/>
        <v>0</v>
      </c>
      <c r="AL1867" s="27">
        <f t="shared" si="559"/>
        <v>0</v>
      </c>
      <c r="AM1867" s="27">
        <f t="shared" si="560"/>
        <v>0</v>
      </c>
      <c r="AN1867" s="77">
        <f t="shared" si="553"/>
        <v>0</v>
      </c>
      <c r="AP1867" s="27">
        <f t="shared" si="561"/>
        <v>0</v>
      </c>
      <c r="AQ1867" s="207">
        <f t="shared" si="562"/>
        <v>0</v>
      </c>
      <c r="AR1867" s="27">
        <f t="shared" si="563"/>
        <v>0</v>
      </c>
      <c r="AS1867" s="27">
        <f t="shared" si="564"/>
        <v>0</v>
      </c>
      <c r="AT1867" s="27">
        <f t="shared" si="565"/>
        <v>0</v>
      </c>
      <c r="AU1867" s="27">
        <f t="shared" si="566"/>
        <v>0</v>
      </c>
      <c r="AV1867" s="27">
        <f t="shared" si="567"/>
        <v>0</v>
      </c>
      <c r="AW1867" s="27">
        <f t="shared" si="568"/>
        <v>0</v>
      </c>
    </row>
    <row r="1868" spans="1:49">
      <c r="A1868" s="78">
        <v>1857</v>
      </c>
      <c r="B1868" s="69" t="s">
        <v>328</v>
      </c>
      <c r="C1868" s="314"/>
      <c r="D1868" s="72"/>
      <c r="E1868" s="180"/>
      <c r="F1868" s="72"/>
      <c r="G1868" s="72"/>
      <c r="H1868" s="325">
        <f t="shared" ref="H1868:H1931" si="569">IFERROR(IF(B1868="โปรดเลือก",0,IF(B1868="ไม่เป็นสมาชิก กบข.",ROUND((DATEDIF(F1868,G1868,"Y")+DATEDIF(F1868,G1868,"Ym")/12)+I1868,0),AN1868)),0)</f>
        <v>0</v>
      </c>
      <c r="I1868" s="71"/>
      <c r="J1868" s="303"/>
      <c r="K1868" s="303"/>
      <c r="L1868" s="303"/>
      <c r="M1868" s="304">
        <f t="shared" si="554"/>
        <v>0</v>
      </c>
      <c r="N1868" s="326" t="str">
        <f t="shared" ref="N1868:N1931" si="570">IFERROR(IF(P1868&lt;&gt;0,0,IF(B1868="โปรดเลือก ","",(IF(B1868="ไม่เป็นสมาชิก กบข.",M1868*H1868/50,IF(B1868="เป็นสมาชิก กบข. ",(IF(M1868*H1868/50&gt;0.7*M1868,0.7*M1868,M1868*H1868/50))))))),0)</f>
        <v/>
      </c>
      <c r="O1868" s="71"/>
      <c r="P1868" s="303"/>
      <c r="Q1868" s="214">
        <f t="shared" si="555"/>
        <v>0</v>
      </c>
      <c r="R1868" s="71"/>
      <c r="S1868" s="308"/>
      <c r="T1868" s="308"/>
      <c r="U1868" s="308"/>
      <c r="V1868" s="79"/>
      <c r="W1868" s="303"/>
      <c r="X1868" s="303"/>
      <c r="Y1868" s="309">
        <f t="shared" ref="Y1868:Y1931" si="571">IF(B1868="โปรดเลือก ",0,IF(P1868&lt;&gt;0,P1868,IF(W1868&gt;0,W1868+X1868,(J1868+N1868)*12+O1868*12+P1868+S1868+T1868+U1868)))</f>
        <v>0</v>
      </c>
      <c r="Z1868" s="73" t="s">
        <v>169</v>
      </c>
      <c r="AA1868" s="73" t="s">
        <v>169</v>
      </c>
      <c r="AB1868" s="317"/>
      <c r="AC1868" s="73" t="s">
        <v>169</v>
      </c>
      <c r="AD1868" s="73" t="s">
        <v>169</v>
      </c>
      <c r="AE1868" s="317"/>
      <c r="AF1868" s="73" t="s">
        <v>169</v>
      </c>
      <c r="AG1868" s="73" t="s">
        <v>169</v>
      </c>
      <c r="AH1868" s="317"/>
      <c r="AI1868" s="88">
        <f t="shared" si="556"/>
        <v>0</v>
      </c>
      <c r="AJ1868" s="312">
        <f t="shared" si="557"/>
        <v>0</v>
      </c>
      <c r="AK1868" s="27">
        <f t="shared" si="558"/>
        <v>0</v>
      </c>
      <c r="AL1868" s="27">
        <f t="shared" si="559"/>
        <v>0</v>
      </c>
      <c r="AM1868" s="27">
        <f t="shared" si="560"/>
        <v>0</v>
      </c>
      <c r="AN1868" s="77">
        <f t="shared" si="553"/>
        <v>0</v>
      </c>
      <c r="AP1868" s="27">
        <f t="shared" si="561"/>
        <v>0</v>
      </c>
      <c r="AQ1868" s="207">
        <f t="shared" si="562"/>
        <v>0</v>
      </c>
      <c r="AR1868" s="27">
        <f t="shared" si="563"/>
        <v>0</v>
      </c>
      <c r="AS1868" s="27">
        <f t="shared" si="564"/>
        <v>0</v>
      </c>
      <c r="AT1868" s="27">
        <f t="shared" si="565"/>
        <v>0</v>
      </c>
      <c r="AU1868" s="27">
        <f t="shared" si="566"/>
        <v>0</v>
      </c>
      <c r="AV1868" s="27">
        <f t="shared" si="567"/>
        <v>0</v>
      </c>
      <c r="AW1868" s="27">
        <f t="shared" si="568"/>
        <v>0</v>
      </c>
    </row>
    <row r="1869" spans="1:49">
      <c r="A1869" s="78">
        <v>1858</v>
      </c>
      <c r="B1869" s="69" t="s">
        <v>328</v>
      </c>
      <c r="C1869" s="314"/>
      <c r="D1869" s="72"/>
      <c r="E1869" s="180"/>
      <c r="F1869" s="72"/>
      <c r="G1869" s="72"/>
      <c r="H1869" s="325">
        <f t="shared" si="569"/>
        <v>0</v>
      </c>
      <c r="I1869" s="71"/>
      <c r="J1869" s="303"/>
      <c r="K1869" s="303"/>
      <c r="L1869" s="303"/>
      <c r="M1869" s="304">
        <f t="shared" si="554"/>
        <v>0</v>
      </c>
      <c r="N1869" s="326" t="str">
        <f t="shared" si="570"/>
        <v/>
      </c>
      <c r="O1869" s="71"/>
      <c r="P1869" s="303"/>
      <c r="Q1869" s="214">
        <f t="shared" si="555"/>
        <v>0</v>
      </c>
      <c r="R1869" s="71"/>
      <c r="S1869" s="308"/>
      <c r="T1869" s="308"/>
      <c r="U1869" s="308"/>
      <c r="V1869" s="79"/>
      <c r="W1869" s="303"/>
      <c r="X1869" s="303"/>
      <c r="Y1869" s="309">
        <f t="shared" si="571"/>
        <v>0</v>
      </c>
      <c r="Z1869" s="73" t="s">
        <v>169</v>
      </c>
      <c r="AA1869" s="73" t="s">
        <v>169</v>
      </c>
      <c r="AB1869" s="317"/>
      <c r="AC1869" s="73" t="s">
        <v>169</v>
      </c>
      <c r="AD1869" s="73" t="s">
        <v>169</v>
      </c>
      <c r="AE1869" s="317"/>
      <c r="AF1869" s="73" t="s">
        <v>169</v>
      </c>
      <c r="AG1869" s="73" t="s">
        <v>169</v>
      </c>
      <c r="AH1869" s="317"/>
      <c r="AI1869" s="88">
        <f t="shared" si="556"/>
        <v>0</v>
      </c>
      <c r="AJ1869" s="312">
        <f t="shared" si="557"/>
        <v>0</v>
      </c>
      <c r="AK1869" s="27">
        <f t="shared" si="558"/>
        <v>0</v>
      </c>
      <c r="AL1869" s="27">
        <f t="shared" si="559"/>
        <v>0</v>
      </c>
      <c r="AM1869" s="27">
        <f t="shared" si="560"/>
        <v>0</v>
      </c>
      <c r="AN1869" s="77">
        <f t="shared" ref="AN1869:AN1932" si="572">IF(B1869="โปรดเลือก",0,IF(B1869="เป็นสมาชิก กบข. ",(AK1869/365)+(AL1869/12)+AM1869+I1869,ROUND((AK1869/365)+(AL1869/12)+AM1869,0)))</f>
        <v>0</v>
      </c>
      <c r="AP1869" s="27">
        <f t="shared" si="561"/>
        <v>0</v>
      </c>
      <c r="AQ1869" s="207">
        <f t="shared" si="562"/>
        <v>0</v>
      </c>
      <c r="AR1869" s="27">
        <f t="shared" si="563"/>
        <v>0</v>
      </c>
      <c r="AS1869" s="27">
        <f t="shared" si="564"/>
        <v>0</v>
      </c>
      <c r="AT1869" s="27">
        <f t="shared" si="565"/>
        <v>0</v>
      </c>
      <c r="AU1869" s="27">
        <f t="shared" si="566"/>
        <v>0</v>
      </c>
      <c r="AV1869" s="27">
        <f t="shared" si="567"/>
        <v>0</v>
      </c>
      <c r="AW1869" s="27">
        <f t="shared" si="568"/>
        <v>0</v>
      </c>
    </row>
    <row r="1870" spans="1:49">
      <c r="A1870" s="78">
        <v>1859</v>
      </c>
      <c r="B1870" s="69" t="s">
        <v>328</v>
      </c>
      <c r="C1870" s="314"/>
      <c r="D1870" s="72"/>
      <c r="E1870" s="180"/>
      <c r="F1870" s="72"/>
      <c r="G1870" s="72"/>
      <c r="H1870" s="325">
        <f t="shared" si="569"/>
        <v>0</v>
      </c>
      <c r="I1870" s="71"/>
      <c r="J1870" s="303"/>
      <c r="K1870" s="303"/>
      <c r="L1870" s="303"/>
      <c r="M1870" s="304">
        <f t="shared" si="554"/>
        <v>0</v>
      </c>
      <c r="N1870" s="326" t="str">
        <f t="shared" si="570"/>
        <v/>
      </c>
      <c r="O1870" s="71"/>
      <c r="P1870" s="303"/>
      <c r="Q1870" s="214">
        <f t="shared" si="555"/>
        <v>0</v>
      </c>
      <c r="R1870" s="71"/>
      <c r="S1870" s="308"/>
      <c r="T1870" s="308"/>
      <c r="U1870" s="308"/>
      <c r="V1870" s="79"/>
      <c r="W1870" s="303"/>
      <c r="X1870" s="303"/>
      <c r="Y1870" s="309">
        <f t="shared" si="571"/>
        <v>0</v>
      </c>
      <c r="Z1870" s="73" t="s">
        <v>169</v>
      </c>
      <c r="AA1870" s="73" t="s">
        <v>169</v>
      </c>
      <c r="AB1870" s="317"/>
      <c r="AC1870" s="73" t="s">
        <v>169</v>
      </c>
      <c r="AD1870" s="73" t="s">
        <v>169</v>
      </c>
      <c r="AE1870" s="317"/>
      <c r="AF1870" s="73" t="s">
        <v>169</v>
      </c>
      <c r="AG1870" s="73" t="s">
        <v>169</v>
      </c>
      <c r="AH1870" s="317"/>
      <c r="AI1870" s="88">
        <f t="shared" si="556"/>
        <v>0</v>
      </c>
      <c r="AJ1870" s="312">
        <f t="shared" si="557"/>
        <v>0</v>
      </c>
      <c r="AK1870" s="27">
        <f t="shared" si="558"/>
        <v>0</v>
      </c>
      <c r="AL1870" s="27">
        <f t="shared" si="559"/>
        <v>0</v>
      </c>
      <c r="AM1870" s="27">
        <f t="shared" si="560"/>
        <v>0</v>
      </c>
      <c r="AN1870" s="77">
        <f t="shared" si="572"/>
        <v>0</v>
      </c>
      <c r="AP1870" s="27">
        <f t="shared" si="561"/>
        <v>0</v>
      </c>
      <c r="AQ1870" s="207">
        <f t="shared" si="562"/>
        <v>0</v>
      </c>
      <c r="AR1870" s="27">
        <f t="shared" si="563"/>
        <v>0</v>
      </c>
      <c r="AS1870" s="27">
        <f t="shared" si="564"/>
        <v>0</v>
      </c>
      <c r="AT1870" s="27">
        <f t="shared" si="565"/>
        <v>0</v>
      </c>
      <c r="AU1870" s="27">
        <f t="shared" si="566"/>
        <v>0</v>
      </c>
      <c r="AV1870" s="27">
        <f t="shared" si="567"/>
        <v>0</v>
      </c>
      <c r="AW1870" s="27">
        <f t="shared" si="568"/>
        <v>0</v>
      </c>
    </row>
    <row r="1871" spans="1:49">
      <c r="A1871" s="78">
        <v>1860</v>
      </c>
      <c r="B1871" s="69" t="s">
        <v>328</v>
      </c>
      <c r="C1871" s="314"/>
      <c r="D1871" s="72"/>
      <c r="E1871" s="180"/>
      <c r="F1871" s="72"/>
      <c r="G1871" s="72"/>
      <c r="H1871" s="325">
        <f t="shared" si="569"/>
        <v>0</v>
      </c>
      <c r="I1871" s="71"/>
      <c r="J1871" s="303"/>
      <c r="K1871" s="303"/>
      <c r="L1871" s="303"/>
      <c r="M1871" s="304">
        <f t="shared" si="554"/>
        <v>0</v>
      </c>
      <c r="N1871" s="326" t="str">
        <f t="shared" si="570"/>
        <v/>
      </c>
      <c r="O1871" s="71"/>
      <c r="P1871" s="303"/>
      <c r="Q1871" s="214">
        <f t="shared" si="555"/>
        <v>0</v>
      </c>
      <c r="R1871" s="71"/>
      <c r="S1871" s="308"/>
      <c r="T1871" s="308"/>
      <c r="U1871" s="308"/>
      <c r="V1871" s="79"/>
      <c r="W1871" s="303"/>
      <c r="X1871" s="303"/>
      <c r="Y1871" s="309">
        <f t="shared" si="571"/>
        <v>0</v>
      </c>
      <c r="Z1871" s="73" t="s">
        <v>169</v>
      </c>
      <c r="AA1871" s="73" t="s">
        <v>169</v>
      </c>
      <c r="AB1871" s="317"/>
      <c r="AC1871" s="73" t="s">
        <v>169</v>
      </c>
      <c r="AD1871" s="73" t="s">
        <v>169</v>
      </c>
      <c r="AE1871" s="317"/>
      <c r="AF1871" s="73" t="s">
        <v>169</v>
      </c>
      <c r="AG1871" s="73" t="s">
        <v>169</v>
      </c>
      <c r="AH1871" s="317"/>
      <c r="AI1871" s="88">
        <f t="shared" si="556"/>
        <v>0</v>
      </c>
      <c r="AJ1871" s="312">
        <f t="shared" si="557"/>
        <v>0</v>
      </c>
      <c r="AK1871" s="27">
        <f t="shared" si="558"/>
        <v>0</v>
      </c>
      <c r="AL1871" s="27">
        <f t="shared" si="559"/>
        <v>0</v>
      </c>
      <c r="AM1871" s="27">
        <f t="shared" si="560"/>
        <v>0</v>
      </c>
      <c r="AN1871" s="77">
        <f t="shared" si="572"/>
        <v>0</v>
      </c>
      <c r="AP1871" s="27">
        <f t="shared" si="561"/>
        <v>0</v>
      </c>
      <c r="AQ1871" s="207">
        <f t="shared" si="562"/>
        <v>0</v>
      </c>
      <c r="AR1871" s="27">
        <f t="shared" si="563"/>
        <v>0</v>
      </c>
      <c r="AS1871" s="27">
        <f t="shared" si="564"/>
        <v>0</v>
      </c>
      <c r="AT1871" s="27">
        <f t="shared" si="565"/>
        <v>0</v>
      </c>
      <c r="AU1871" s="27">
        <f t="shared" si="566"/>
        <v>0</v>
      </c>
      <c r="AV1871" s="27">
        <f t="shared" si="567"/>
        <v>0</v>
      </c>
      <c r="AW1871" s="27">
        <f t="shared" si="568"/>
        <v>0</v>
      </c>
    </row>
    <row r="1872" spans="1:49">
      <c r="A1872" s="78">
        <v>1861</v>
      </c>
      <c r="B1872" s="69" t="s">
        <v>328</v>
      </c>
      <c r="C1872" s="314"/>
      <c r="D1872" s="72"/>
      <c r="E1872" s="180"/>
      <c r="F1872" s="72"/>
      <c r="G1872" s="72"/>
      <c r="H1872" s="325">
        <f t="shared" si="569"/>
        <v>0</v>
      </c>
      <c r="I1872" s="71"/>
      <c r="J1872" s="303"/>
      <c r="K1872" s="303"/>
      <c r="L1872" s="303"/>
      <c r="M1872" s="304">
        <f t="shared" si="554"/>
        <v>0</v>
      </c>
      <c r="N1872" s="326" t="str">
        <f t="shared" si="570"/>
        <v/>
      </c>
      <c r="O1872" s="71"/>
      <c r="P1872" s="303"/>
      <c r="Q1872" s="214">
        <f t="shared" si="555"/>
        <v>0</v>
      </c>
      <c r="R1872" s="71"/>
      <c r="S1872" s="308"/>
      <c r="T1872" s="308"/>
      <c r="U1872" s="308"/>
      <c r="V1872" s="79"/>
      <c r="W1872" s="303"/>
      <c r="X1872" s="303"/>
      <c r="Y1872" s="309">
        <f t="shared" si="571"/>
        <v>0</v>
      </c>
      <c r="Z1872" s="73" t="s">
        <v>169</v>
      </c>
      <c r="AA1872" s="73" t="s">
        <v>169</v>
      </c>
      <c r="AB1872" s="317"/>
      <c r="AC1872" s="73" t="s">
        <v>169</v>
      </c>
      <c r="AD1872" s="73" t="s">
        <v>169</v>
      </c>
      <c r="AE1872" s="317"/>
      <c r="AF1872" s="73" t="s">
        <v>169</v>
      </c>
      <c r="AG1872" s="73" t="s">
        <v>169</v>
      </c>
      <c r="AH1872" s="317"/>
      <c r="AI1872" s="88">
        <f t="shared" si="556"/>
        <v>0</v>
      </c>
      <c r="AJ1872" s="312">
        <f t="shared" si="557"/>
        <v>0</v>
      </c>
      <c r="AK1872" s="27">
        <f t="shared" si="558"/>
        <v>0</v>
      </c>
      <c r="AL1872" s="27">
        <f t="shared" si="559"/>
        <v>0</v>
      </c>
      <c r="AM1872" s="27">
        <f t="shared" si="560"/>
        <v>0</v>
      </c>
      <c r="AN1872" s="77">
        <f t="shared" si="572"/>
        <v>0</v>
      </c>
      <c r="AP1872" s="27">
        <f t="shared" si="561"/>
        <v>0</v>
      </c>
      <c r="AQ1872" s="207">
        <f t="shared" si="562"/>
        <v>0</v>
      </c>
      <c r="AR1872" s="27">
        <f t="shared" si="563"/>
        <v>0</v>
      </c>
      <c r="AS1872" s="27">
        <f t="shared" si="564"/>
        <v>0</v>
      </c>
      <c r="AT1872" s="27">
        <f t="shared" si="565"/>
        <v>0</v>
      </c>
      <c r="AU1872" s="27">
        <f t="shared" si="566"/>
        <v>0</v>
      </c>
      <c r="AV1872" s="27">
        <f t="shared" si="567"/>
        <v>0</v>
      </c>
      <c r="AW1872" s="27">
        <f t="shared" si="568"/>
        <v>0</v>
      </c>
    </row>
    <row r="1873" spans="1:49">
      <c r="A1873" s="78">
        <v>1862</v>
      </c>
      <c r="B1873" s="69" t="s">
        <v>328</v>
      </c>
      <c r="C1873" s="314"/>
      <c r="D1873" s="72"/>
      <c r="E1873" s="180"/>
      <c r="F1873" s="72"/>
      <c r="G1873" s="72"/>
      <c r="H1873" s="325">
        <f t="shared" si="569"/>
        <v>0</v>
      </c>
      <c r="I1873" s="71"/>
      <c r="J1873" s="303"/>
      <c r="K1873" s="303"/>
      <c r="L1873" s="303"/>
      <c r="M1873" s="304">
        <f t="shared" si="554"/>
        <v>0</v>
      </c>
      <c r="N1873" s="326" t="str">
        <f t="shared" si="570"/>
        <v/>
      </c>
      <c r="O1873" s="71"/>
      <c r="P1873" s="303"/>
      <c r="Q1873" s="214">
        <f t="shared" si="555"/>
        <v>0</v>
      </c>
      <c r="R1873" s="71"/>
      <c r="S1873" s="308"/>
      <c r="T1873" s="308"/>
      <c r="U1873" s="308"/>
      <c r="V1873" s="79"/>
      <c r="W1873" s="303"/>
      <c r="X1873" s="303"/>
      <c r="Y1873" s="309">
        <f t="shared" si="571"/>
        <v>0</v>
      </c>
      <c r="Z1873" s="73" t="s">
        <v>169</v>
      </c>
      <c r="AA1873" s="73" t="s">
        <v>169</v>
      </c>
      <c r="AB1873" s="317"/>
      <c r="AC1873" s="73" t="s">
        <v>169</v>
      </c>
      <c r="AD1873" s="73" t="s">
        <v>169</v>
      </c>
      <c r="AE1873" s="317"/>
      <c r="AF1873" s="73" t="s">
        <v>169</v>
      </c>
      <c r="AG1873" s="73" t="s">
        <v>169</v>
      </c>
      <c r="AH1873" s="317"/>
      <c r="AI1873" s="88">
        <f t="shared" si="556"/>
        <v>0</v>
      </c>
      <c r="AJ1873" s="312">
        <f t="shared" si="557"/>
        <v>0</v>
      </c>
      <c r="AK1873" s="27">
        <f t="shared" si="558"/>
        <v>0</v>
      </c>
      <c r="AL1873" s="27">
        <f t="shared" si="559"/>
        <v>0</v>
      </c>
      <c r="AM1873" s="27">
        <f t="shared" si="560"/>
        <v>0</v>
      </c>
      <c r="AN1873" s="77">
        <f t="shared" si="572"/>
        <v>0</v>
      </c>
      <c r="AP1873" s="27">
        <f t="shared" si="561"/>
        <v>0</v>
      </c>
      <c r="AQ1873" s="207">
        <f t="shared" si="562"/>
        <v>0</v>
      </c>
      <c r="AR1873" s="27">
        <f t="shared" si="563"/>
        <v>0</v>
      </c>
      <c r="AS1873" s="27">
        <f t="shared" si="564"/>
        <v>0</v>
      </c>
      <c r="AT1873" s="27">
        <f t="shared" si="565"/>
        <v>0</v>
      </c>
      <c r="AU1873" s="27">
        <f t="shared" si="566"/>
        <v>0</v>
      </c>
      <c r="AV1873" s="27">
        <f t="shared" si="567"/>
        <v>0</v>
      </c>
      <c r="AW1873" s="27">
        <f t="shared" si="568"/>
        <v>0</v>
      </c>
    </row>
    <row r="1874" spans="1:49">
      <c r="A1874" s="78">
        <v>1863</v>
      </c>
      <c r="B1874" s="69" t="s">
        <v>328</v>
      </c>
      <c r="C1874" s="314"/>
      <c r="D1874" s="72"/>
      <c r="E1874" s="180"/>
      <c r="F1874" s="72"/>
      <c r="G1874" s="72"/>
      <c r="H1874" s="325">
        <f t="shared" si="569"/>
        <v>0</v>
      </c>
      <c r="I1874" s="71"/>
      <c r="J1874" s="303"/>
      <c r="K1874" s="303"/>
      <c r="L1874" s="303"/>
      <c r="M1874" s="304">
        <f t="shared" si="554"/>
        <v>0</v>
      </c>
      <c r="N1874" s="326" t="str">
        <f t="shared" si="570"/>
        <v/>
      </c>
      <c r="O1874" s="71"/>
      <c r="P1874" s="303"/>
      <c r="Q1874" s="214">
        <f t="shared" si="555"/>
        <v>0</v>
      </c>
      <c r="R1874" s="71"/>
      <c r="S1874" s="308"/>
      <c r="T1874" s="308"/>
      <c r="U1874" s="308"/>
      <c r="V1874" s="79"/>
      <c r="W1874" s="303"/>
      <c r="X1874" s="303"/>
      <c r="Y1874" s="309">
        <f t="shared" si="571"/>
        <v>0</v>
      </c>
      <c r="Z1874" s="73" t="s">
        <v>169</v>
      </c>
      <c r="AA1874" s="73" t="s">
        <v>169</v>
      </c>
      <c r="AB1874" s="317"/>
      <c r="AC1874" s="73" t="s">
        <v>169</v>
      </c>
      <c r="AD1874" s="73" t="s">
        <v>169</v>
      </c>
      <c r="AE1874" s="317"/>
      <c r="AF1874" s="73" t="s">
        <v>169</v>
      </c>
      <c r="AG1874" s="73" t="s">
        <v>169</v>
      </c>
      <c r="AH1874" s="317"/>
      <c r="AI1874" s="88">
        <f t="shared" si="556"/>
        <v>0</v>
      </c>
      <c r="AJ1874" s="312">
        <f t="shared" si="557"/>
        <v>0</v>
      </c>
      <c r="AK1874" s="27">
        <f t="shared" si="558"/>
        <v>0</v>
      </c>
      <c r="AL1874" s="27">
        <f t="shared" si="559"/>
        <v>0</v>
      </c>
      <c r="AM1874" s="27">
        <f t="shared" si="560"/>
        <v>0</v>
      </c>
      <c r="AN1874" s="77">
        <f t="shared" si="572"/>
        <v>0</v>
      </c>
      <c r="AP1874" s="27">
        <f t="shared" si="561"/>
        <v>0</v>
      </c>
      <c r="AQ1874" s="207">
        <f t="shared" si="562"/>
        <v>0</v>
      </c>
      <c r="AR1874" s="27">
        <f t="shared" si="563"/>
        <v>0</v>
      </c>
      <c r="AS1874" s="27">
        <f t="shared" si="564"/>
        <v>0</v>
      </c>
      <c r="AT1874" s="27">
        <f t="shared" si="565"/>
        <v>0</v>
      </c>
      <c r="AU1874" s="27">
        <f t="shared" si="566"/>
        <v>0</v>
      </c>
      <c r="AV1874" s="27">
        <f t="shared" si="567"/>
        <v>0</v>
      </c>
      <c r="AW1874" s="27">
        <f t="shared" si="568"/>
        <v>0</v>
      </c>
    </row>
    <row r="1875" spans="1:49">
      <c r="A1875" s="78">
        <v>1864</v>
      </c>
      <c r="B1875" s="69" t="s">
        <v>328</v>
      </c>
      <c r="C1875" s="314"/>
      <c r="D1875" s="72"/>
      <c r="E1875" s="180"/>
      <c r="F1875" s="72"/>
      <c r="G1875" s="72"/>
      <c r="H1875" s="325">
        <f t="shared" si="569"/>
        <v>0</v>
      </c>
      <c r="I1875" s="71"/>
      <c r="J1875" s="303"/>
      <c r="K1875" s="303"/>
      <c r="L1875" s="303"/>
      <c r="M1875" s="304">
        <f t="shared" si="554"/>
        <v>0</v>
      </c>
      <c r="N1875" s="326" t="str">
        <f t="shared" si="570"/>
        <v/>
      </c>
      <c r="O1875" s="71"/>
      <c r="P1875" s="303"/>
      <c r="Q1875" s="214">
        <f t="shared" si="555"/>
        <v>0</v>
      </c>
      <c r="R1875" s="71"/>
      <c r="S1875" s="308"/>
      <c r="T1875" s="308"/>
      <c r="U1875" s="308"/>
      <c r="V1875" s="79"/>
      <c r="W1875" s="303"/>
      <c r="X1875" s="303"/>
      <c r="Y1875" s="309">
        <f t="shared" si="571"/>
        <v>0</v>
      </c>
      <c r="Z1875" s="73" t="s">
        <v>169</v>
      </c>
      <c r="AA1875" s="73" t="s">
        <v>169</v>
      </c>
      <c r="AB1875" s="317"/>
      <c r="AC1875" s="73" t="s">
        <v>169</v>
      </c>
      <c r="AD1875" s="73" t="s">
        <v>169</v>
      </c>
      <c r="AE1875" s="317"/>
      <c r="AF1875" s="73" t="s">
        <v>169</v>
      </c>
      <c r="AG1875" s="73" t="s">
        <v>169</v>
      </c>
      <c r="AH1875" s="317"/>
      <c r="AI1875" s="88">
        <f t="shared" si="556"/>
        <v>0</v>
      </c>
      <c r="AJ1875" s="312">
        <f t="shared" si="557"/>
        <v>0</v>
      </c>
      <c r="AK1875" s="27">
        <f t="shared" si="558"/>
        <v>0</v>
      </c>
      <c r="AL1875" s="27">
        <f t="shared" si="559"/>
        <v>0</v>
      </c>
      <c r="AM1875" s="27">
        <f t="shared" si="560"/>
        <v>0</v>
      </c>
      <c r="AN1875" s="77">
        <f t="shared" si="572"/>
        <v>0</v>
      </c>
      <c r="AP1875" s="27">
        <f t="shared" si="561"/>
        <v>0</v>
      </c>
      <c r="AQ1875" s="207">
        <f t="shared" si="562"/>
        <v>0</v>
      </c>
      <c r="AR1875" s="27">
        <f t="shared" si="563"/>
        <v>0</v>
      </c>
      <c r="AS1875" s="27">
        <f t="shared" si="564"/>
        <v>0</v>
      </c>
      <c r="AT1875" s="27">
        <f t="shared" si="565"/>
        <v>0</v>
      </c>
      <c r="AU1875" s="27">
        <f t="shared" si="566"/>
        <v>0</v>
      </c>
      <c r="AV1875" s="27">
        <f t="shared" si="567"/>
        <v>0</v>
      </c>
      <c r="AW1875" s="27">
        <f t="shared" si="568"/>
        <v>0</v>
      </c>
    </row>
    <row r="1876" spans="1:49">
      <c r="A1876" s="78">
        <v>1865</v>
      </c>
      <c r="B1876" s="69" t="s">
        <v>328</v>
      </c>
      <c r="C1876" s="314"/>
      <c r="D1876" s="72"/>
      <c r="E1876" s="180"/>
      <c r="F1876" s="72"/>
      <c r="G1876" s="72"/>
      <c r="H1876" s="325">
        <f t="shared" si="569"/>
        <v>0</v>
      </c>
      <c r="I1876" s="71"/>
      <c r="J1876" s="303"/>
      <c r="K1876" s="303"/>
      <c r="L1876" s="303"/>
      <c r="M1876" s="304">
        <f t="shared" si="554"/>
        <v>0</v>
      </c>
      <c r="N1876" s="326" t="str">
        <f t="shared" si="570"/>
        <v/>
      </c>
      <c r="O1876" s="71"/>
      <c r="P1876" s="303"/>
      <c r="Q1876" s="214">
        <f t="shared" si="555"/>
        <v>0</v>
      </c>
      <c r="R1876" s="71"/>
      <c r="S1876" s="308"/>
      <c r="T1876" s="308"/>
      <c r="U1876" s="308"/>
      <c r="V1876" s="79"/>
      <c r="W1876" s="303"/>
      <c r="X1876" s="303"/>
      <c r="Y1876" s="309">
        <f t="shared" si="571"/>
        <v>0</v>
      </c>
      <c r="Z1876" s="73" t="s">
        <v>169</v>
      </c>
      <c r="AA1876" s="73" t="s">
        <v>169</v>
      </c>
      <c r="AB1876" s="317"/>
      <c r="AC1876" s="73" t="s">
        <v>169</v>
      </c>
      <c r="AD1876" s="73" t="s">
        <v>169</v>
      </c>
      <c r="AE1876" s="317"/>
      <c r="AF1876" s="73" t="s">
        <v>169</v>
      </c>
      <c r="AG1876" s="73" t="s">
        <v>169</v>
      </c>
      <c r="AH1876" s="317"/>
      <c r="AI1876" s="88">
        <f t="shared" si="556"/>
        <v>0</v>
      </c>
      <c r="AJ1876" s="312">
        <f t="shared" si="557"/>
        <v>0</v>
      </c>
      <c r="AK1876" s="27">
        <f t="shared" si="558"/>
        <v>0</v>
      </c>
      <c r="AL1876" s="27">
        <f t="shared" si="559"/>
        <v>0</v>
      </c>
      <c r="AM1876" s="27">
        <f t="shared" si="560"/>
        <v>0</v>
      </c>
      <c r="AN1876" s="77">
        <f t="shared" si="572"/>
        <v>0</v>
      </c>
      <c r="AP1876" s="27">
        <f t="shared" si="561"/>
        <v>0</v>
      </c>
      <c r="AQ1876" s="207">
        <f t="shared" si="562"/>
        <v>0</v>
      </c>
      <c r="AR1876" s="27">
        <f t="shared" si="563"/>
        <v>0</v>
      </c>
      <c r="AS1876" s="27">
        <f t="shared" si="564"/>
        <v>0</v>
      </c>
      <c r="AT1876" s="27">
        <f t="shared" si="565"/>
        <v>0</v>
      </c>
      <c r="AU1876" s="27">
        <f t="shared" si="566"/>
        <v>0</v>
      </c>
      <c r="AV1876" s="27">
        <f t="shared" si="567"/>
        <v>0</v>
      </c>
      <c r="AW1876" s="27">
        <f t="shared" si="568"/>
        <v>0</v>
      </c>
    </row>
    <row r="1877" spans="1:49">
      <c r="A1877" s="78">
        <v>1866</v>
      </c>
      <c r="B1877" s="69" t="s">
        <v>328</v>
      </c>
      <c r="C1877" s="314"/>
      <c r="D1877" s="72"/>
      <c r="E1877" s="180"/>
      <c r="F1877" s="72"/>
      <c r="G1877" s="72"/>
      <c r="H1877" s="325">
        <f t="shared" si="569"/>
        <v>0</v>
      </c>
      <c r="I1877" s="71"/>
      <c r="J1877" s="303"/>
      <c r="K1877" s="303"/>
      <c r="L1877" s="303"/>
      <c r="M1877" s="304">
        <f t="shared" si="554"/>
        <v>0</v>
      </c>
      <c r="N1877" s="326" t="str">
        <f t="shared" si="570"/>
        <v/>
      </c>
      <c r="O1877" s="71"/>
      <c r="P1877" s="303"/>
      <c r="Q1877" s="214">
        <f t="shared" si="555"/>
        <v>0</v>
      </c>
      <c r="R1877" s="71"/>
      <c r="S1877" s="308"/>
      <c r="T1877" s="308"/>
      <c r="U1877" s="308"/>
      <c r="V1877" s="79"/>
      <c r="W1877" s="303"/>
      <c r="X1877" s="303"/>
      <c r="Y1877" s="309">
        <f t="shared" si="571"/>
        <v>0</v>
      </c>
      <c r="Z1877" s="73" t="s">
        <v>169</v>
      </c>
      <c r="AA1877" s="73" t="s">
        <v>169</v>
      </c>
      <c r="AB1877" s="317"/>
      <c r="AC1877" s="73" t="s">
        <v>169</v>
      </c>
      <c r="AD1877" s="73" t="s">
        <v>169</v>
      </c>
      <c r="AE1877" s="317"/>
      <c r="AF1877" s="73" t="s">
        <v>169</v>
      </c>
      <c r="AG1877" s="73" t="s">
        <v>169</v>
      </c>
      <c r="AH1877" s="317"/>
      <c r="AI1877" s="88">
        <f t="shared" si="556"/>
        <v>0</v>
      </c>
      <c r="AJ1877" s="312">
        <f t="shared" si="557"/>
        <v>0</v>
      </c>
      <c r="AK1877" s="27">
        <f t="shared" si="558"/>
        <v>0</v>
      </c>
      <c r="AL1877" s="27">
        <f t="shared" si="559"/>
        <v>0</v>
      </c>
      <c r="AM1877" s="27">
        <f t="shared" si="560"/>
        <v>0</v>
      </c>
      <c r="AN1877" s="77">
        <f t="shared" si="572"/>
        <v>0</v>
      </c>
      <c r="AP1877" s="27">
        <f t="shared" si="561"/>
        <v>0</v>
      </c>
      <c r="AQ1877" s="207">
        <f t="shared" si="562"/>
        <v>0</v>
      </c>
      <c r="AR1877" s="27">
        <f t="shared" si="563"/>
        <v>0</v>
      </c>
      <c r="AS1877" s="27">
        <f t="shared" si="564"/>
        <v>0</v>
      </c>
      <c r="AT1877" s="27">
        <f t="shared" si="565"/>
        <v>0</v>
      </c>
      <c r="AU1877" s="27">
        <f t="shared" si="566"/>
        <v>0</v>
      </c>
      <c r="AV1877" s="27">
        <f t="shared" si="567"/>
        <v>0</v>
      </c>
      <c r="AW1877" s="27">
        <f t="shared" si="568"/>
        <v>0</v>
      </c>
    </row>
    <row r="1878" spans="1:49">
      <c r="A1878" s="78">
        <v>1867</v>
      </c>
      <c r="B1878" s="69" t="s">
        <v>328</v>
      </c>
      <c r="C1878" s="314"/>
      <c r="D1878" s="72"/>
      <c r="E1878" s="180"/>
      <c r="F1878" s="72"/>
      <c r="G1878" s="72"/>
      <c r="H1878" s="325">
        <f t="shared" si="569"/>
        <v>0</v>
      </c>
      <c r="I1878" s="71"/>
      <c r="J1878" s="303"/>
      <c r="K1878" s="303"/>
      <c r="L1878" s="303"/>
      <c r="M1878" s="304">
        <f t="shared" si="554"/>
        <v>0</v>
      </c>
      <c r="N1878" s="326" t="str">
        <f t="shared" si="570"/>
        <v/>
      </c>
      <c r="O1878" s="71"/>
      <c r="P1878" s="303"/>
      <c r="Q1878" s="214">
        <f t="shared" si="555"/>
        <v>0</v>
      </c>
      <c r="R1878" s="71"/>
      <c r="S1878" s="308"/>
      <c r="T1878" s="308"/>
      <c r="U1878" s="308"/>
      <c r="V1878" s="79"/>
      <c r="W1878" s="303"/>
      <c r="X1878" s="303"/>
      <c r="Y1878" s="309">
        <f t="shared" si="571"/>
        <v>0</v>
      </c>
      <c r="Z1878" s="73" t="s">
        <v>169</v>
      </c>
      <c r="AA1878" s="73" t="s">
        <v>169</v>
      </c>
      <c r="AB1878" s="317"/>
      <c r="AC1878" s="73" t="s">
        <v>169</v>
      </c>
      <c r="AD1878" s="73" t="s">
        <v>169</v>
      </c>
      <c r="AE1878" s="317"/>
      <c r="AF1878" s="73" t="s">
        <v>169</v>
      </c>
      <c r="AG1878" s="73" t="s">
        <v>169</v>
      </c>
      <c r="AH1878" s="317"/>
      <c r="AI1878" s="88">
        <f t="shared" si="556"/>
        <v>0</v>
      </c>
      <c r="AJ1878" s="312">
        <f t="shared" si="557"/>
        <v>0</v>
      </c>
      <c r="AK1878" s="27">
        <f t="shared" si="558"/>
        <v>0</v>
      </c>
      <c r="AL1878" s="27">
        <f t="shared" si="559"/>
        <v>0</v>
      </c>
      <c r="AM1878" s="27">
        <f t="shared" si="560"/>
        <v>0</v>
      </c>
      <c r="AN1878" s="77">
        <f t="shared" si="572"/>
        <v>0</v>
      </c>
      <c r="AP1878" s="27">
        <f t="shared" si="561"/>
        <v>0</v>
      </c>
      <c r="AQ1878" s="207">
        <f t="shared" si="562"/>
        <v>0</v>
      </c>
      <c r="AR1878" s="27">
        <f t="shared" si="563"/>
        <v>0</v>
      </c>
      <c r="AS1878" s="27">
        <f t="shared" si="564"/>
        <v>0</v>
      </c>
      <c r="AT1878" s="27">
        <f t="shared" si="565"/>
        <v>0</v>
      </c>
      <c r="AU1878" s="27">
        <f t="shared" si="566"/>
        <v>0</v>
      </c>
      <c r="AV1878" s="27">
        <f t="shared" si="567"/>
        <v>0</v>
      </c>
      <c r="AW1878" s="27">
        <f t="shared" si="568"/>
        <v>0</v>
      </c>
    </row>
    <row r="1879" spans="1:49">
      <c r="A1879" s="78">
        <v>1868</v>
      </c>
      <c r="B1879" s="69" t="s">
        <v>328</v>
      </c>
      <c r="C1879" s="314"/>
      <c r="D1879" s="72"/>
      <c r="E1879" s="180"/>
      <c r="F1879" s="72"/>
      <c r="G1879" s="72"/>
      <c r="H1879" s="325">
        <f t="shared" si="569"/>
        <v>0</v>
      </c>
      <c r="I1879" s="71"/>
      <c r="J1879" s="303"/>
      <c r="K1879" s="303"/>
      <c r="L1879" s="303"/>
      <c r="M1879" s="304">
        <f t="shared" si="554"/>
        <v>0</v>
      </c>
      <c r="N1879" s="326" t="str">
        <f t="shared" si="570"/>
        <v/>
      </c>
      <c r="O1879" s="71"/>
      <c r="P1879" s="303"/>
      <c r="Q1879" s="214">
        <f t="shared" si="555"/>
        <v>0</v>
      </c>
      <c r="R1879" s="71"/>
      <c r="S1879" s="308"/>
      <c r="T1879" s="308"/>
      <c r="U1879" s="308"/>
      <c r="V1879" s="79"/>
      <c r="W1879" s="303"/>
      <c r="X1879" s="303"/>
      <c r="Y1879" s="309">
        <f t="shared" si="571"/>
        <v>0</v>
      </c>
      <c r="Z1879" s="73" t="s">
        <v>169</v>
      </c>
      <c r="AA1879" s="73" t="s">
        <v>169</v>
      </c>
      <c r="AB1879" s="317"/>
      <c r="AC1879" s="73" t="s">
        <v>169</v>
      </c>
      <c r="AD1879" s="73" t="s">
        <v>169</v>
      </c>
      <c r="AE1879" s="317"/>
      <c r="AF1879" s="73" t="s">
        <v>169</v>
      </c>
      <c r="AG1879" s="73" t="s">
        <v>169</v>
      </c>
      <c r="AH1879" s="317"/>
      <c r="AI1879" s="88">
        <f t="shared" si="556"/>
        <v>0</v>
      </c>
      <c r="AJ1879" s="312">
        <f t="shared" si="557"/>
        <v>0</v>
      </c>
      <c r="AK1879" s="27">
        <f t="shared" si="558"/>
        <v>0</v>
      </c>
      <c r="AL1879" s="27">
        <f t="shared" si="559"/>
        <v>0</v>
      </c>
      <c r="AM1879" s="27">
        <f t="shared" si="560"/>
        <v>0</v>
      </c>
      <c r="AN1879" s="77">
        <f t="shared" si="572"/>
        <v>0</v>
      </c>
      <c r="AP1879" s="27">
        <f t="shared" si="561"/>
        <v>0</v>
      </c>
      <c r="AQ1879" s="207">
        <f t="shared" si="562"/>
        <v>0</v>
      </c>
      <c r="AR1879" s="27">
        <f t="shared" si="563"/>
        <v>0</v>
      </c>
      <c r="AS1879" s="27">
        <f t="shared" si="564"/>
        <v>0</v>
      </c>
      <c r="AT1879" s="27">
        <f t="shared" si="565"/>
        <v>0</v>
      </c>
      <c r="AU1879" s="27">
        <f t="shared" si="566"/>
        <v>0</v>
      </c>
      <c r="AV1879" s="27">
        <f t="shared" si="567"/>
        <v>0</v>
      </c>
      <c r="AW1879" s="27">
        <f t="shared" si="568"/>
        <v>0</v>
      </c>
    </row>
    <row r="1880" spans="1:49">
      <c r="A1880" s="78">
        <v>1869</v>
      </c>
      <c r="B1880" s="69" t="s">
        <v>328</v>
      </c>
      <c r="C1880" s="314"/>
      <c r="D1880" s="72"/>
      <c r="E1880" s="180"/>
      <c r="F1880" s="72"/>
      <c r="G1880" s="72"/>
      <c r="H1880" s="325">
        <f t="shared" si="569"/>
        <v>0</v>
      </c>
      <c r="I1880" s="71"/>
      <c r="J1880" s="303"/>
      <c r="K1880" s="303"/>
      <c r="L1880" s="303"/>
      <c r="M1880" s="304">
        <f t="shared" si="554"/>
        <v>0</v>
      </c>
      <c r="N1880" s="326" t="str">
        <f t="shared" si="570"/>
        <v/>
      </c>
      <c r="O1880" s="71"/>
      <c r="P1880" s="303"/>
      <c r="Q1880" s="214">
        <f t="shared" si="555"/>
        <v>0</v>
      </c>
      <c r="R1880" s="71"/>
      <c r="S1880" s="308"/>
      <c r="T1880" s="308"/>
      <c r="U1880" s="308"/>
      <c r="V1880" s="79"/>
      <c r="W1880" s="303"/>
      <c r="X1880" s="303"/>
      <c r="Y1880" s="309">
        <f t="shared" si="571"/>
        <v>0</v>
      </c>
      <c r="Z1880" s="73" t="s">
        <v>169</v>
      </c>
      <c r="AA1880" s="73" t="s">
        <v>169</v>
      </c>
      <c r="AB1880" s="317"/>
      <c r="AC1880" s="73" t="s">
        <v>169</v>
      </c>
      <c r="AD1880" s="73" t="s">
        <v>169</v>
      </c>
      <c r="AE1880" s="317"/>
      <c r="AF1880" s="73" t="s">
        <v>169</v>
      </c>
      <c r="AG1880" s="73" t="s">
        <v>169</v>
      </c>
      <c r="AH1880" s="317"/>
      <c r="AI1880" s="88">
        <f t="shared" si="556"/>
        <v>0</v>
      </c>
      <c r="AJ1880" s="312">
        <f t="shared" si="557"/>
        <v>0</v>
      </c>
      <c r="AK1880" s="27">
        <f t="shared" si="558"/>
        <v>0</v>
      </c>
      <c r="AL1880" s="27">
        <f t="shared" si="559"/>
        <v>0</v>
      </c>
      <c r="AM1880" s="27">
        <f t="shared" si="560"/>
        <v>0</v>
      </c>
      <c r="AN1880" s="77">
        <f t="shared" si="572"/>
        <v>0</v>
      </c>
      <c r="AP1880" s="27">
        <f t="shared" si="561"/>
        <v>0</v>
      </c>
      <c r="AQ1880" s="207">
        <f t="shared" si="562"/>
        <v>0</v>
      </c>
      <c r="AR1880" s="27">
        <f t="shared" si="563"/>
        <v>0</v>
      </c>
      <c r="AS1880" s="27">
        <f t="shared" si="564"/>
        <v>0</v>
      </c>
      <c r="AT1880" s="27">
        <f t="shared" si="565"/>
        <v>0</v>
      </c>
      <c r="AU1880" s="27">
        <f t="shared" si="566"/>
        <v>0</v>
      </c>
      <c r="AV1880" s="27">
        <f t="shared" si="567"/>
        <v>0</v>
      </c>
      <c r="AW1880" s="27">
        <f t="shared" si="568"/>
        <v>0</v>
      </c>
    </row>
    <row r="1881" spans="1:49">
      <c r="A1881" s="78">
        <v>1870</v>
      </c>
      <c r="B1881" s="69" t="s">
        <v>328</v>
      </c>
      <c r="C1881" s="314"/>
      <c r="D1881" s="72"/>
      <c r="E1881" s="180"/>
      <c r="F1881" s="72"/>
      <c r="G1881" s="72"/>
      <c r="H1881" s="325">
        <f t="shared" si="569"/>
        <v>0</v>
      </c>
      <c r="I1881" s="71"/>
      <c r="J1881" s="303"/>
      <c r="K1881" s="303"/>
      <c r="L1881" s="303"/>
      <c r="M1881" s="304">
        <f t="shared" si="554"/>
        <v>0</v>
      </c>
      <c r="N1881" s="326" t="str">
        <f t="shared" si="570"/>
        <v/>
      </c>
      <c r="O1881" s="71"/>
      <c r="P1881" s="303"/>
      <c r="Q1881" s="214">
        <f t="shared" si="555"/>
        <v>0</v>
      </c>
      <c r="R1881" s="71"/>
      <c r="S1881" s="308"/>
      <c r="T1881" s="308"/>
      <c r="U1881" s="308"/>
      <c r="V1881" s="79"/>
      <c r="W1881" s="303"/>
      <c r="X1881" s="303"/>
      <c r="Y1881" s="309">
        <f t="shared" si="571"/>
        <v>0</v>
      </c>
      <c r="Z1881" s="73" t="s">
        <v>169</v>
      </c>
      <c r="AA1881" s="73" t="s">
        <v>169</v>
      </c>
      <c r="AB1881" s="317"/>
      <c r="AC1881" s="73" t="s">
        <v>169</v>
      </c>
      <c r="AD1881" s="73" t="s">
        <v>169</v>
      </c>
      <c r="AE1881" s="317"/>
      <c r="AF1881" s="73" t="s">
        <v>169</v>
      </c>
      <c r="AG1881" s="73" t="s">
        <v>169</v>
      </c>
      <c r="AH1881" s="317"/>
      <c r="AI1881" s="88">
        <f t="shared" si="556"/>
        <v>0</v>
      </c>
      <c r="AJ1881" s="312">
        <f t="shared" si="557"/>
        <v>0</v>
      </c>
      <c r="AK1881" s="27">
        <f t="shared" si="558"/>
        <v>0</v>
      </c>
      <c r="AL1881" s="27">
        <f t="shared" si="559"/>
        <v>0</v>
      </c>
      <c r="AM1881" s="27">
        <f t="shared" si="560"/>
        <v>0</v>
      </c>
      <c r="AN1881" s="77">
        <f t="shared" si="572"/>
        <v>0</v>
      </c>
      <c r="AP1881" s="27">
        <f t="shared" si="561"/>
        <v>0</v>
      </c>
      <c r="AQ1881" s="207">
        <f t="shared" si="562"/>
        <v>0</v>
      </c>
      <c r="AR1881" s="27">
        <f t="shared" si="563"/>
        <v>0</v>
      </c>
      <c r="AS1881" s="27">
        <f t="shared" si="564"/>
        <v>0</v>
      </c>
      <c r="AT1881" s="27">
        <f t="shared" si="565"/>
        <v>0</v>
      </c>
      <c r="AU1881" s="27">
        <f t="shared" si="566"/>
        <v>0</v>
      </c>
      <c r="AV1881" s="27">
        <f t="shared" si="567"/>
        <v>0</v>
      </c>
      <c r="AW1881" s="27">
        <f t="shared" si="568"/>
        <v>0</v>
      </c>
    </row>
    <row r="1882" spans="1:49">
      <c r="A1882" s="78">
        <v>1871</v>
      </c>
      <c r="B1882" s="69" t="s">
        <v>328</v>
      </c>
      <c r="C1882" s="314"/>
      <c r="D1882" s="72"/>
      <c r="E1882" s="180"/>
      <c r="F1882" s="72"/>
      <c r="G1882" s="72"/>
      <c r="H1882" s="325">
        <f t="shared" si="569"/>
        <v>0</v>
      </c>
      <c r="I1882" s="71"/>
      <c r="J1882" s="303"/>
      <c r="K1882" s="303"/>
      <c r="L1882" s="303"/>
      <c r="M1882" s="304">
        <f t="shared" si="554"/>
        <v>0</v>
      </c>
      <c r="N1882" s="326" t="str">
        <f t="shared" si="570"/>
        <v/>
      </c>
      <c r="O1882" s="71"/>
      <c r="P1882" s="303"/>
      <c r="Q1882" s="214">
        <f t="shared" si="555"/>
        <v>0</v>
      </c>
      <c r="R1882" s="71"/>
      <c r="S1882" s="308"/>
      <c r="T1882" s="308"/>
      <c r="U1882" s="308"/>
      <c r="V1882" s="79"/>
      <c r="W1882" s="303"/>
      <c r="X1882" s="303"/>
      <c r="Y1882" s="309">
        <f t="shared" si="571"/>
        <v>0</v>
      </c>
      <c r="Z1882" s="73" t="s">
        <v>169</v>
      </c>
      <c r="AA1882" s="73" t="s">
        <v>169</v>
      </c>
      <c r="AB1882" s="317"/>
      <c r="AC1882" s="73" t="s">
        <v>169</v>
      </c>
      <c r="AD1882" s="73" t="s">
        <v>169</v>
      </c>
      <c r="AE1882" s="317"/>
      <c r="AF1882" s="73" t="s">
        <v>169</v>
      </c>
      <c r="AG1882" s="73" t="s">
        <v>169</v>
      </c>
      <c r="AH1882" s="317"/>
      <c r="AI1882" s="88">
        <f t="shared" si="556"/>
        <v>0</v>
      </c>
      <c r="AJ1882" s="312">
        <f t="shared" si="557"/>
        <v>0</v>
      </c>
      <c r="AK1882" s="27">
        <f t="shared" si="558"/>
        <v>0</v>
      </c>
      <c r="AL1882" s="27">
        <f t="shared" si="559"/>
        <v>0</v>
      </c>
      <c r="AM1882" s="27">
        <f t="shared" si="560"/>
        <v>0</v>
      </c>
      <c r="AN1882" s="77">
        <f t="shared" si="572"/>
        <v>0</v>
      </c>
      <c r="AP1882" s="27">
        <f t="shared" si="561"/>
        <v>0</v>
      </c>
      <c r="AQ1882" s="207">
        <f t="shared" si="562"/>
        <v>0</v>
      </c>
      <c r="AR1882" s="27">
        <f t="shared" si="563"/>
        <v>0</v>
      </c>
      <c r="AS1882" s="27">
        <f t="shared" si="564"/>
        <v>0</v>
      </c>
      <c r="AT1882" s="27">
        <f t="shared" si="565"/>
        <v>0</v>
      </c>
      <c r="AU1882" s="27">
        <f t="shared" si="566"/>
        <v>0</v>
      </c>
      <c r="AV1882" s="27">
        <f t="shared" si="567"/>
        <v>0</v>
      </c>
      <c r="AW1882" s="27">
        <f t="shared" si="568"/>
        <v>0</v>
      </c>
    </row>
    <row r="1883" spans="1:49">
      <c r="A1883" s="78">
        <v>1872</v>
      </c>
      <c r="B1883" s="69" t="s">
        <v>328</v>
      </c>
      <c r="C1883" s="314"/>
      <c r="D1883" s="72"/>
      <c r="E1883" s="180"/>
      <c r="F1883" s="72"/>
      <c r="G1883" s="72"/>
      <c r="H1883" s="325">
        <f t="shared" si="569"/>
        <v>0</v>
      </c>
      <c r="I1883" s="71"/>
      <c r="J1883" s="303"/>
      <c r="K1883" s="303"/>
      <c r="L1883" s="303"/>
      <c r="M1883" s="304">
        <f t="shared" si="554"/>
        <v>0</v>
      </c>
      <c r="N1883" s="326" t="str">
        <f t="shared" si="570"/>
        <v/>
      </c>
      <c r="O1883" s="71"/>
      <c r="P1883" s="303"/>
      <c r="Q1883" s="214">
        <f t="shared" si="555"/>
        <v>0</v>
      </c>
      <c r="R1883" s="71"/>
      <c r="S1883" s="308"/>
      <c r="T1883" s="308"/>
      <c r="U1883" s="308"/>
      <c r="V1883" s="79"/>
      <c r="W1883" s="303"/>
      <c r="X1883" s="303"/>
      <c r="Y1883" s="309">
        <f t="shared" si="571"/>
        <v>0</v>
      </c>
      <c r="Z1883" s="73" t="s">
        <v>169</v>
      </c>
      <c r="AA1883" s="73" t="s">
        <v>169</v>
      </c>
      <c r="AB1883" s="317"/>
      <c r="AC1883" s="73" t="s">
        <v>169</v>
      </c>
      <c r="AD1883" s="73" t="s">
        <v>169</v>
      </c>
      <c r="AE1883" s="317"/>
      <c r="AF1883" s="73" t="s">
        <v>169</v>
      </c>
      <c r="AG1883" s="73" t="s">
        <v>169</v>
      </c>
      <c r="AH1883" s="317"/>
      <c r="AI1883" s="88">
        <f t="shared" si="556"/>
        <v>0</v>
      </c>
      <c r="AJ1883" s="312">
        <f t="shared" si="557"/>
        <v>0</v>
      </c>
      <c r="AK1883" s="27">
        <f t="shared" si="558"/>
        <v>0</v>
      </c>
      <c r="AL1883" s="27">
        <f t="shared" si="559"/>
        <v>0</v>
      </c>
      <c r="AM1883" s="27">
        <f t="shared" si="560"/>
        <v>0</v>
      </c>
      <c r="AN1883" s="77">
        <f t="shared" si="572"/>
        <v>0</v>
      </c>
      <c r="AP1883" s="27">
        <f t="shared" si="561"/>
        <v>0</v>
      </c>
      <c r="AQ1883" s="207">
        <f t="shared" si="562"/>
        <v>0</v>
      </c>
      <c r="AR1883" s="27">
        <f t="shared" si="563"/>
        <v>0</v>
      </c>
      <c r="AS1883" s="27">
        <f t="shared" si="564"/>
        <v>0</v>
      </c>
      <c r="AT1883" s="27">
        <f t="shared" si="565"/>
        <v>0</v>
      </c>
      <c r="AU1883" s="27">
        <f t="shared" si="566"/>
        <v>0</v>
      </c>
      <c r="AV1883" s="27">
        <f t="shared" si="567"/>
        <v>0</v>
      </c>
      <c r="AW1883" s="27">
        <f t="shared" si="568"/>
        <v>0</v>
      </c>
    </row>
    <row r="1884" spans="1:49">
      <c r="A1884" s="78">
        <v>1873</v>
      </c>
      <c r="B1884" s="69" t="s">
        <v>328</v>
      </c>
      <c r="C1884" s="314"/>
      <c r="D1884" s="72"/>
      <c r="E1884" s="180"/>
      <c r="F1884" s="72"/>
      <c r="G1884" s="72"/>
      <c r="H1884" s="325">
        <f t="shared" si="569"/>
        <v>0</v>
      </c>
      <c r="I1884" s="71"/>
      <c r="J1884" s="303"/>
      <c r="K1884" s="303"/>
      <c r="L1884" s="303"/>
      <c r="M1884" s="304">
        <f t="shared" si="554"/>
        <v>0</v>
      </c>
      <c r="N1884" s="326" t="str">
        <f t="shared" si="570"/>
        <v/>
      </c>
      <c r="O1884" s="71"/>
      <c r="P1884" s="303"/>
      <c r="Q1884" s="214">
        <f t="shared" si="555"/>
        <v>0</v>
      </c>
      <c r="R1884" s="71"/>
      <c r="S1884" s="308"/>
      <c r="T1884" s="308"/>
      <c r="U1884" s="308"/>
      <c r="V1884" s="79"/>
      <c r="W1884" s="303"/>
      <c r="X1884" s="303"/>
      <c r="Y1884" s="309">
        <f t="shared" si="571"/>
        <v>0</v>
      </c>
      <c r="Z1884" s="73" t="s">
        <v>169</v>
      </c>
      <c r="AA1884" s="73" t="s">
        <v>169</v>
      </c>
      <c r="AB1884" s="317"/>
      <c r="AC1884" s="73" t="s">
        <v>169</v>
      </c>
      <c r="AD1884" s="73" t="s">
        <v>169</v>
      </c>
      <c r="AE1884" s="317"/>
      <c r="AF1884" s="73" t="s">
        <v>169</v>
      </c>
      <c r="AG1884" s="73" t="s">
        <v>169</v>
      </c>
      <c r="AH1884" s="317"/>
      <c r="AI1884" s="88">
        <f t="shared" si="556"/>
        <v>0</v>
      </c>
      <c r="AJ1884" s="312">
        <f t="shared" si="557"/>
        <v>0</v>
      </c>
      <c r="AK1884" s="27">
        <f t="shared" si="558"/>
        <v>0</v>
      </c>
      <c r="AL1884" s="27">
        <f t="shared" si="559"/>
        <v>0</v>
      </c>
      <c r="AM1884" s="27">
        <f t="shared" si="560"/>
        <v>0</v>
      </c>
      <c r="AN1884" s="77">
        <f t="shared" si="572"/>
        <v>0</v>
      </c>
      <c r="AP1884" s="27">
        <f t="shared" si="561"/>
        <v>0</v>
      </c>
      <c r="AQ1884" s="207">
        <f t="shared" si="562"/>
        <v>0</v>
      </c>
      <c r="AR1884" s="27">
        <f t="shared" si="563"/>
        <v>0</v>
      </c>
      <c r="AS1884" s="27">
        <f t="shared" si="564"/>
        <v>0</v>
      </c>
      <c r="AT1884" s="27">
        <f t="shared" si="565"/>
        <v>0</v>
      </c>
      <c r="AU1884" s="27">
        <f t="shared" si="566"/>
        <v>0</v>
      </c>
      <c r="AV1884" s="27">
        <f t="shared" si="567"/>
        <v>0</v>
      </c>
      <c r="AW1884" s="27">
        <f t="shared" si="568"/>
        <v>0</v>
      </c>
    </row>
    <row r="1885" spans="1:49">
      <c r="A1885" s="78">
        <v>1874</v>
      </c>
      <c r="B1885" s="69" t="s">
        <v>328</v>
      </c>
      <c r="C1885" s="314"/>
      <c r="D1885" s="72"/>
      <c r="E1885" s="180"/>
      <c r="F1885" s="72"/>
      <c r="G1885" s="72"/>
      <c r="H1885" s="325">
        <f t="shared" si="569"/>
        <v>0</v>
      </c>
      <c r="I1885" s="71"/>
      <c r="J1885" s="303"/>
      <c r="K1885" s="303"/>
      <c r="L1885" s="303"/>
      <c r="M1885" s="304">
        <f t="shared" si="554"/>
        <v>0</v>
      </c>
      <c r="N1885" s="326" t="str">
        <f t="shared" si="570"/>
        <v/>
      </c>
      <c r="O1885" s="71"/>
      <c r="P1885" s="303"/>
      <c r="Q1885" s="214">
        <f t="shared" si="555"/>
        <v>0</v>
      </c>
      <c r="R1885" s="71"/>
      <c r="S1885" s="308"/>
      <c r="T1885" s="308"/>
      <c r="U1885" s="308"/>
      <c r="V1885" s="79"/>
      <c r="W1885" s="303"/>
      <c r="X1885" s="303"/>
      <c r="Y1885" s="309">
        <f t="shared" si="571"/>
        <v>0</v>
      </c>
      <c r="Z1885" s="73" t="s">
        <v>169</v>
      </c>
      <c r="AA1885" s="73" t="s">
        <v>169</v>
      </c>
      <c r="AB1885" s="317"/>
      <c r="AC1885" s="73" t="s">
        <v>169</v>
      </c>
      <c r="AD1885" s="73" t="s">
        <v>169</v>
      </c>
      <c r="AE1885" s="317"/>
      <c r="AF1885" s="73" t="s">
        <v>169</v>
      </c>
      <c r="AG1885" s="73" t="s">
        <v>169</v>
      </c>
      <c r="AH1885" s="317"/>
      <c r="AI1885" s="88">
        <f t="shared" si="556"/>
        <v>0</v>
      </c>
      <c r="AJ1885" s="312">
        <f t="shared" si="557"/>
        <v>0</v>
      </c>
      <c r="AK1885" s="27">
        <f t="shared" si="558"/>
        <v>0</v>
      </c>
      <c r="AL1885" s="27">
        <f t="shared" si="559"/>
        <v>0</v>
      </c>
      <c r="AM1885" s="27">
        <f t="shared" si="560"/>
        <v>0</v>
      </c>
      <c r="AN1885" s="77">
        <f t="shared" si="572"/>
        <v>0</v>
      </c>
      <c r="AP1885" s="27">
        <f t="shared" si="561"/>
        <v>0</v>
      </c>
      <c r="AQ1885" s="207">
        <f t="shared" si="562"/>
        <v>0</v>
      </c>
      <c r="AR1885" s="27">
        <f t="shared" si="563"/>
        <v>0</v>
      </c>
      <c r="AS1885" s="27">
        <f t="shared" si="564"/>
        <v>0</v>
      </c>
      <c r="AT1885" s="27">
        <f t="shared" si="565"/>
        <v>0</v>
      </c>
      <c r="AU1885" s="27">
        <f t="shared" si="566"/>
        <v>0</v>
      </c>
      <c r="AV1885" s="27">
        <f t="shared" si="567"/>
        <v>0</v>
      </c>
      <c r="AW1885" s="27">
        <f t="shared" si="568"/>
        <v>0</v>
      </c>
    </row>
    <row r="1886" spans="1:49">
      <c r="A1886" s="78">
        <v>1875</v>
      </c>
      <c r="B1886" s="69" t="s">
        <v>328</v>
      </c>
      <c r="C1886" s="314"/>
      <c r="D1886" s="72"/>
      <c r="E1886" s="180"/>
      <c r="F1886" s="72"/>
      <c r="G1886" s="72"/>
      <c r="H1886" s="325">
        <f t="shared" si="569"/>
        <v>0</v>
      </c>
      <c r="I1886" s="71"/>
      <c r="J1886" s="303"/>
      <c r="K1886" s="303"/>
      <c r="L1886" s="303"/>
      <c r="M1886" s="304">
        <f t="shared" si="554"/>
        <v>0</v>
      </c>
      <c r="N1886" s="326" t="str">
        <f t="shared" si="570"/>
        <v/>
      </c>
      <c r="O1886" s="71"/>
      <c r="P1886" s="303"/>
      <c r="Q1886" s="214">
        <f t="shared" si="555"/>
        <v>0</v>
      </c>
      <c r="R1886" s="71"/>
      <c r="S1886" s="308"/>
      <c r="T1886" s="308"/>
      <c r="U1886" s="308"/>
      <c r="V1886" s="79"/>
      <c r="W1886" s="303"/>
      <c r="X1886" s="303"/>
      <c r="Y1886" s="309">
        <f t="shared" si="571"/>
        <v>0</v>
      </c>
      <c r="Z1886" s="73" t="s">
        <v>169</v>
      </c>
      <c r="AA1886" s="73" t="s">
        <v>169</v>
      </c>
      <c r="AB1886" s="317"/>
      <c r="AC1886" s="73" t="s">
        <v>169</v>
      </c>
      <c r="AD1886" s="73" t="s">
        <v>169</v>
      </c>
      <c r="AE1886" s="317"/>
      <c r="AF1886" s="73" t="s">
        <v>169</v>
      </c>
      <c r="AG1886" s="73" t="s">
        <v>169</v>
      </c>
      <c r="AH1886" s="317"/>
      <c r="AI1886" s="88">
        <f t="shared" si="556"/>
        <v>0</v>
      </c>
      <c r="AJ1886" s="312">
        <f t="shared" si="557"/>
        <v>0</v>
      </c>
      <c r="AK1886" s="27">
        <f t="shared" si="558"/>
        <v>0</v>
      </c>
      <c r="AL1886" s="27">
        <f t="shared" si="559"/>
        <v>0</v>
      </c>
      <c r="AM1886" s="27">
        <f t="shared" si="560"/>
        <v>0</v>
      </c>
      <c r="AN1886" s="77">
        <f t="shared" si="572"/>
        <v>0</v>
      </c>
      <c r="AP1886" s="27">
        <f t="shared" si="561"/>
        <v>0</v>
      </c>
      <c r="AQ1886" s="207">
        <f t="shared" si="562"/>
        <v>0</v>
      </c>
      <c r="AR1886" s="27">
        <f t="shared" si="563"/>
        <v>0</v>
      </c>
      <c r="AS1886" s="27">
        <f t="shared" si="564"/>
        <v>0</v>
      </c>
      <c r="AT1886" s="27">
        <f t="shared" si="565"/>
        <v>0</v>
      </c>
      <c r="AU1886" s="27">
        <f t="shared" si="566"/>
        <v>0</v>
      </c>
      <c r="AV1886" s="27">
        <f t="shared" si="567"/>
        <v>0</v>
      </c>
      <c r="AW1886" s="27">
        <f t="shared" si="568"/>
        <v>0</v>
      </c>
    </row>
    <row r="1887" spans="1:49">
      <c r="A1887" s="78">
        <v>1876</v>
      </c>
      <c r="B1887" s="69" t="s">
        <v>328</v>
      </c>
      <c r="C1887" s="314"/>
      <c r="D1887" s="72"/>
      <c r="E1887" s="180"/>
      <c r="F1887" s="72"/>
      <c r="G1887" s="72"/>
      <c r="H1887" s="325">
        <f t="shared" si="569"/>
        <v>0</v>
      </c>
      <c r="I1887" s="71"/>
      <c r="J1887" s="303"/>
      <c r="K1887" s="303"/>
      <c r="L1887" s="303"/>
      <c r="M1887" s="304">
        <f t="shared" si="554"/>
        <v>0</v>
      </c>
      <c r="N1887" s="326" t="str">
        <f t="shared" si="570"/>
        <v/>
      </c>
      <c r="O1887" s="71"/>
      <c r="P1887" s="303"/>
      <c r="Q1887" s="214">
        <f t="shared" si="555"/>
        <v>0</v>
      </c>
      <c r="R1887" s="71"/>
      <c r="S1887" s="308"/>
      <c r="T1887" s="308"/>
      <c r="U1887" s="308"/>
      <c r="V1887" s="79"/>
      <c r="W1887" s="303"/>
      <c r="X1887" s="303"/>
      <c r="Y1887" s="309">
        <f t="shared" si="571"/>
        <v>0</v>
      </c>
      <c r="Z1887" s="73" t="s">
        <v>169</v>
      </c>
      <c r="AA1887" s="73" t="s">
        <v>169</v>
      </c>
      <c r="AB1887" s="317"/>
      <c r="AC1887" s="73" t="s">
        <v>169</v>
      </c>
      <c r="AD1887" s="73" t="s">
        <v>169</v>
      </c>
      <c r="AE1887" s="317"/>
      <c r="AF1887" s="73" t="s">
        <v>169</v>
      </c>
      <c r="AG1887" s="73" t="s">
        <v>169</v>
      </c>
      <c r="AH1887" s="317"/>
      <c r="AI1887" s="88">
        <f t="shared" si="556"/>
        <v>0</v>
      </c>
      <c r="AJ1887" s="312">
        <f t="shared" si="557"/>
        <v>0</v>
      </c>
      <c r="AK1887" s="27">
        <f t="shared" si="558"/>
        <v>0</v>
      </c>
      <c r="AL1887" s="27">
        <f t="shared" si="559"/>
        <v>0</v>
      </c>
      <c r="AM1887" s="27">
        <f t="shared" si="560"/>
        <v>0</v>
      </c>
      <c r="AN1887" s="77">
        <f t="shared" si="572"/>
        <v>0</v>
      </c>
      <c r="AP1887" s="27">
        <f t="shared" si="561"/>
        <v>0</v>
      </c>
      <c r="AQ1887" s="207">
        <f t="shared" si="562"/>
        <v>0</v>
      </c>
      <c r="AR1887" s="27">
        <f t="shared" si="563"/>
        <v>0</v>
      </c>
      <c r="AS1887" s="27">
        <f t="shared" si="564"/>
        <v>0</v>
      </c>
      <c r="AT1887" s="27">
        <f t="shared" si="565"/>
        <v>0</v>
      </c>
      <c r="AU1887" s="27">
        <f t="shared" si="566"/>
        <v>0</v>
      </c>
      <c r="AV1887" s="27">
        <f t="shared" si="567"/>
        <v>0</v>
      </c>
      <c r="AW1887" s="27">
        <f t="shared" si="568"/>
        <v>0</v>
      </c>
    </row>
    <row r="1888" spans="1:49">
      <c r="A1888" s="78">
        <v>1877</v>
      </c>
      <c r="B1888" s="69" t="s">
        <v>328</v>
      </c>
      <c r="C1888" s="314"/>
      <c r="D1888" s="72"/>
      <c r="E1888" s="180"/>
      <c r="F1888" s="72"/>
      <c r="G1888" s="72"/>
      <c r="H1888" s="325">
        <f t="shared" si="569"/>
        <v>0</v>
      </c>
      <c r="I1888" s="71"/>
      <c r="J1888" s="303"/>
      <c r="K1888" s="303"/>
      <c r="L1888" s="303"/>
      <c r="M1888" s="304">
        <f t="shared" si="554"/>
        <v>0</v>
      </c>
      <c r="N1888" s="326" t="str">
        <f t="shared" si="570"/>
        <v/>
      </c>
      <c r="O1888" s="71"/>
      <c r="P1888" s="303"/>
      <c r="Q1888" s="214">
        <f t="shared" si="555"/>
        <v>0</v>
      </c>
      <c r="R1888" s="71"/>
      <c r="S1888" s="308"/>
      <c r="T1888" s="308"/>
      <c r="U1888" s="308"/>
      <c r="V1888" s="79"/>
      <c r="W1888" s="303"/>
      <c r="X1888" s="303"/>
      <c r="Y1888" s="309">
        <f t="shared" si="571"/>
        <v>0</v>
      </c>
      <c r="Z1888" s="73" t="s">
        <v>169</v>
      </c>
      <c r="AA1888" s="73" t="s">
        <v>169</v>
      </c>
      <c r="AB1888" s="317"/>
      <c r="AC1888" s="73" t="s">
        <v>169</v>
      </c>
      <c r="AD1888" s="73" t="s">
        <v>169</v>
      </c>
      <c r="AE1888" s="317"/>
      <c r="AF1888" s="73" t="s">
        <v>169</v>
      </c>
      <c r="AG1888" s="73" t="s">
        <v>169</v>
      </c>
      <c r="AH1888" s="317"/>
      <c r="AI1888" s="88">
        <f t="shared" si="556"/>
        <v>0</v>
      </c>
      <c r="AJ1888" s="312">
        <f t="shared" si="557"/>
        <v>0</v>
      </c>
      <c r="AK1888" s="27">
        <f t="shared" si="558"/>
        <v>0</v>
      </c>
      <c r="AL1888" s="27">
        <f t="shared" si="559"/>
        <v>0</v>
      </c>
      <c r="AM1888" s="27">
        <f t="shared" si="560"/>
        <v>0</v>
      </c>
      <c r="AN1888" s="77">
        <f t="shared" si="572"/>
        <v>0</v>
      </c>
      <c r="AP1888" s="27">
        <f t="shared" si="561"/>
        <v>0</v>
      </c>
      <c r="AQ1888" s="207">
        <f t="shared" si="562"/>
        <v>0</v>
      </c>
      <c r="AR1888" s="27">
        <f t="shared" si="563"/>
        <v>0</v>
      </c>
      <c r="AS1888" s="27">
        <f t="shared" si="564"/>
        <v>0</v>
      </c>
      <c r="AT1888" s="27">
        <f t="shared" si="565"/>
        <v>0</v>
      </c>
      <c r="AU1888" s="27">
        <f t="shared" si="566"/>
        <v>0</v>
      </c>
      <c r="AV1888" s="27">
        <f t="shared" si="567"/>
        <v>0</v>
      </c>
      <c r="AW1888" s="27">
        <f t="shared" si="568"/>
        <v>0</v>
      </c>
    </row>
    <row r="1889" spans="1:49">
      <c r="A1889" s="78">
        <v>1878</v>
      </c>
      <c r="B1889" s="69" t="s">
        <v>328</v>
      </c>
      <c r="C1889" s="314"/>
      <c r="D1889" s="72"/>
      <c r="E1889" s="180"/>
      <c r="F1889" s="72"/>
      <c r="G1889" s="72"/>
      <c r="H1889" s="325">
        <f t="shared" si="569"/>
        <v>0</v>
      </c>
      <c r="I1889" s="71"/>
      <c r="J1889" s="303"/>
      <c r="K1889" s="303"/>
      <c r="L1889" s="303"/>
      <c r="M1889" s="304">
        <f t="shared" si="554"/>
        <v>0</v>
      </c>
      <c r="N1889" s="326" t="str">
        <f t="shared" si="570"/>
        <v/>
      </c>
      <c r="O1889" s="71"/>
      <c r="P1889" s="303"/>
      <c r="Q1889" s="214">
        <f t="shared" si="555"/>
        <v>0</v>
      </c>
      <c r="R1889" s="71"/>
      <c r="S1889" s="308"/>
      <c r="T1889" s="308"/>
      <c r="U1889" s="308"/>
      <c r="V1889" s="79"/>
      <c r="W1889" s="303"/>
      <c r="X1889" s="303"/>
      <c r="Y1889" s="309">
        <f t="shared" si="571"/>
        <v>0</v>
      </c>
      <c r="Z1889" s="73" t="s">
        <v>169</v>
      </c>
      <c r="AA1889" s="73" t="s">
        <v>169</v>
      </c>
      <c r="AB1889" s="317"/>
      <c r="AC1889" s="73" t="s">
        <v>169</v>
      </c>
      <c r="AD1889" s="73" t="s">
        <v>169</v>
      </c>
      <c r="AE1889" s="317"/>
      <c r="AF1889" s="73" t="s">
        <v>169</v>
      </c>
      <c r="AG1889" s="73" t="s">
        <v>169</v>
      </c>
      <c r="AH1889" s="317"/>
      <c r="AI1889" s="88">
        <f t="shared" si="556"/>
        <v>0</v>
      </c>
      <c r="AJ1889" s="312">
        <f t="shared" si="557"/>
        <v>0</v>
      </c>
      <c r="AK1889" s="27">
        <f t="shared" si="558"/>
        <v>0</v>
      </c>
      <c r="AL1889" s="27">
        <f t="shared" si="559"/>
        <v>0</v>
      </c>
      <c r="AM1889" s="27">
        <f t="shared" si="560"/>
        <v>0</v>
      </c>
      <c r="AN1889" s="77">
        <f t="shared" si="572"/>
        <v>0</v>
      </c>
      <c r="AP1889" s="27">
        <f t="shared" si="561"/>
        <v>0</v>
      </c>
      <c r="AQ1889" s="207">
        <f t="shared" si="562"/>
        <v>0</v>
      </c>
      <c r="AR1889" s="27">
        <f t="shared" si="563"/>
        <v>0</v>
      </c>
      <c r="AS1889" s="27">
        <f t="shared" si="564"/>
        <v>0</v>
      </c>
      <c r="AT1889" s="27">
        <f t="shared" si="565"/>
        <v>0</v>
      </c>
      <c r="AU1889" s="27">
        <f t="shared" si="566"/>
        <v>0</v>
      </c>
      <c r="AV1889" s="27">
        <f t="shared" si="567"/>
        <v>0</v>
      </c>
      <c r="AW1889" s="27">
        <f t="shared" si="568"/>
        <v>0</v>
      </c>
    </row>
    <row r="1890" spans="1:49">
      <c r="A1890" s="78">
        <v>1879</v>
      </c>
      <c r="B1890" s="69" t="s">
        <v>328</v>
      </c>
      <c r="C1890" s="314"/>
      <c r="D1890" s="72"/>
      <c r="E1890" s="180"/>
      <c r="F1890" s="72"/>
      <c r="G1890" s="72"/>
      <c r="H1890" s="325">
        <f t="shared" si="569"/>
        <v>0</v>
      </c>
      <c r="I1890" s="71"/>
      <c r="J1890" s="303"/>
      <c r="K1890" s="303"/>
      <c r="L1890" s="303"/>
      <c r="M1890" s="304">
        <f t="shared" si="554"/>
        <v>0</v>
      </c>
      <c r="N1890" s="326" t="str">
        <f t="shared" si="570"/>
        <v/>
      </c>
      <c r="O1890" s="71"/>
      <c r="P1890" s="303"/>
      <c r="Q1890" s="214">
        <f t="shared" si="555"/>
        <v>0</v>
      </c>
      <c r="R1890" s="71"/>
      <c r="S1890" s="308"/>
      <c r="T1890" s="308"/>
      <c r="U1890" s="308"/>
      <c r="V1890" s="79"/>
      <c r="W1890" s="303"/>
      <c r="X1890" s="303"/>
      <c r="Y1890" s="309">
        <f t="shared" si="571"/>
        <v>0</v>
      </c>
      <c r="Z1890" s="73" t="s">
        <v>169</v>
      </c>
      <c r="AA1890" s="73" t="s">
        <v>169</v>
      </c>
      <c r="AB1890" s="317"/>
      <c r="AC1890" s="73" t="s">
        <v>169</v>
      </c>
      <c r="AD1890" s="73" t="s">
        <v>169</v>
      </c>
      <c r="AE1890" s="317"/>
      <c r="AF1890" s="73" t="s">
        <v>169</v>
      </c>
      <c r="AG1890" s="73" t="s">
        <v>169</v>
      </c>
      <c r="AH1890" s="317"/>
      <c r="AI1890" s="88">
        <f t="shared" si="556"/>
        <v>0</v>
      </c>
      <c r="AJ1890" s="312">
        <f t="shared" si="557"/>
        <v>0</v>
      </c>
      <c r="AK1890" s="27">
        <f t="shared" si="558"/>
        <v>0</v>
      </c>
      <c r="AL1890" s="27">
        <f t="shared" si="559"/>
        <v>0</v>
      </c>
      <c r="AM1890" s="27">
        <f t="shared" si="560"/>
        <v>0</v>
      </c>
      <c r="AN1890" s="77">
        <f t="shared" si="572"/>
        <v>0</v>
      </c>
      <c r="AP1890" s="27">
        <f t="shared" si="561"/>
        <v>0</v>
      </c>
      <c r="AQ1890" s="207">
        <f t="shared" si="562"/>
        <v>0</v>
      </c>
      <c r="AR1890" s="27">
        <f t="shared" si="563"/>
        <v>0</v>
      </c>
      <c r="AS1890" s="27">
        <f t="shared" si="564"/>
        <v>0</v>
      </c>
      <c r="AT1890" s="27">
        <f t="shared" si="565"/>
        <v>0</v>
      </c>
      <c r="AU1890" s="27">
        <f t="shared" si="566"/>
        <v>0</v>
      </c>
      <c r="AV1890" s="27">
        <f t="shared" si="567"/>
        <v>0</v>
      </c>
      <c r="AW1890" s="27">
        <f t="shared" si="568"/>
        <v>0</v>
      </c>
    </row>
    <row r="1891" spans="1:49">
      <c r="A1891" s="78">
        <v>1880</v>
      </c>
      <c r="B1891" s="69" t="s">
        <v>328</v>
      </c>
      <c r="C1891" s="314"/>
      <c r="D1891" s="72"/>
      <c r="E1891" s="180"/>
      <c r="F1891" s="72"/>
      <c r="G1891" s="72"/>
      <c r="H1891" s="325">
        <f t="shared" si="569"/>
        <v>0</v>
      </c>
      <c r="I1891" s="71"/>
      <c r="J1891" s="303"/>
      <c r="K1891" s="303"/>
      <c r="L1891" s="303"/>
      <c r="M1891" s="304">
        <f t="shared" si="554"/>
        <v>0</v>
      </c>
      <c r="N1891" s="326" t="str">
        <f t="shared" si="570"/>
        <v/>
      </c>
      <c r="O1891" s="71"/>
      <c r="P1891" s="303"/>
      <c r="Q1891" s="214">
        <f t="shared" si="555"/>
        <v>0</v>
      </c>
      <c r="R1891" s="71"/>
      <c r="S1891" s="308"/>
      <c r="T1891" s="308"/>
      <c r="U1891" s="308"/>
      <c r="V1891" s="79"/>
      <c r="W1891" s="303"/>
      <c r="X1891" s="303"/>
      <c r="Y1891" s="309">
        <f t="shared" si="571"/>
        <v>0</v>
      </c>
      <c r="Z1891" s="73" t="s">
        <v>169</v>
      </c>
      <c r="AA1891" s="73" t="s">
        <v>169</v>
      </c>
      <c r="AB1891" s="317"/>
      <c r="AC1891" s="73" t="s">
        <v>169</v>
      </c>
      <c r="AD1891" s="73" t="s">
        <v>169</v>
      </c>
      <c r="AE1891" s="317"/>
      <c r="AF1891" s="73" t="s">
        <v>169</v>
      </c>
      <c r="AG1891" s="73" t="s">
        <v>169</v>
      </c>
      <c r="AH1891" s="317"/>
      <c r="AI1891" s="88">
        <f t="shared" si="556"/>
        <v>0</v>
      </c>
      <c r="AJ1891" s="312">
        <f t="shared" si="557"/>
        <v>0</v>
      </c>
      <c r="AK1891" s="27">
        <f t="shared" si="558"/>
        <v>0</v>
      </c>
      <c r="AL1891" s="27">
        <f t="shared" si="559"/>
        <v>0</v>
      </c>
      <c r="AM1891" s="27">
        <f t="shared" si="560"/>
        <v>0</v>
      </c>
      <c r="AN1891" s="77">
        <f t="shared" si="572"/>
        <v>0</v>
      </c>
      <c r="AP1891" s="27">
        <f t="shared" si="561"/>
        <v>0</v>
      </c>
      <c r="AQ1891" s="207">
        <f t="shared" si="562"/>
        <v>0</v>
      </c>
      <c r="AR1891" s="27">
        <f t="shared" si="563"/>
        <v>0</v>
      </c>
      <c r="AS1891" s="27">
        <f t="shared" si="564"/>
        <v>0</v>
      </c>
      <c r="AT1891" s="27">
        <f t="shared" si="565"/>
        <v>0</v>
      </c>
      <c r="AU1891" s="27">
        <f t="shared" si="566"/>
        <v>0</v>
      </c>
      <c r="AV1891" s="27">
        <f t="shared" si="567"/>
        <v>0</v>
      </c>
      <c r="AW1891" s="27">
        <f t="shared" si="568"/>
        <v>0</v>
      </c>
    </row>
    <row r="1892" spans="1:49">
      <c r="A1892" s="78">
        <v>1881</v>
      </c>
      <c r="B1892" s="69" t="s">
        <v>328</v>
      </c>
      <c r="C1892" s="314"/>
      <c r="D1892" s="72"/>
      <c r="E1892" s="180"/>
      <c r="F1892" s="72"/>
      <c r="G1892" s="72"/>
      <c r="H1892" s="325">
        <f t="shared" si="569"/>
        <v>0</v>
      </c>
      <c r="I1892" s="71"/>
      <c r="J1892" s="303"/>
      <c r="K1892" s="303"/>
      <c r="L1892" s="303"/>
      <c r="M1892" s="304">
        <f t="shared" si="554"/>
        <v>0</v>
      </c>
      <c r="N1892" s="326" t="str">
        <f t="shared" si="570"/>
        <v/>
      </c>
      <c r="O1892" s="71"/>
      <c r="P1892" s="303"/>
      <c r="Q1892" s="214">
        <f t="shared" si="555"/>
        <v>0</v>
      </c>
      <c r="R1892" s="71"/>
      <c r="S1892" s="308"/>
      <c r="T1892" s="308"/>
      <c r="U1892" s="308"/>
      <c r="V1892" s="79"/>
      <c r="W1892" s="303"/>
      <c r="X1892" s="303"/>
      <c r="Y1892" s="309">
        <f t="shared" si="571"/>
        <v>0</v>
      </c>
      <c r="Z1892" s="73" t="s">
        <v>169</v>
      </c>
      <c r="AA1892" s="73" t="s">
        <v>169</v>
      </c>
      <c r="AB1892" s="317"/>
      <c r="AC1892" s="73" t="s">
        <v>169</v>
      </c>
      <c r="AD1892" s="73" t="s">
        <v>169</v>
      </c>
      <c r="AE1892" s="317"/>
      <c r="AF1892" s="73" t="s">
        <v>169</v>
      </c>
      <c r="AG1892" s="73" t="s">
        <v>169</v>
      </c>
      <c r="AH1892" s="317"/>
      <c r="AI1892" s="88">
        <f t="shared" si="556"/>
        <v>0</v>
      </c>
      <c r="AJ1892" s="312">
        <f t="shared" si="557"/>
        <v>0</v>
      </c>
      <c r="AK1892" s="27">
        <f t="shared" si="558"/>
        <v>0</v>
      </c>
      <c r="AL1892" s="27">
        <f t="shared" si="559"/>
        <v>0</v>
      </c>
      <c r="AM1892" s="27">
        <f t="shared" si="560"/>
        <v>0</v>
      </c>
      <c r="AN1892" s="77">
        <f t="shared" si="572"/>
        <v>0</v>
      </c>
      <c r="AP1892" s="27">
        <f t="shared" si="561"/>
        <v>0</v>
      </c>
      <c r="AQ1892" s="207">
        <f t="shared" si="562"/>
        <v>0</v>
      </c>
      <c r="AR1892" s="27">
        <f t="shared" si="563"/>
        <v>0</v>
      </c>
      <c r="AS1892" s="27">
        <f t="shared" si="564"/>
        <v>0</v>
      </c>
      <c r="AT1892" s="27">
        <f t="shared" si="565"/>
        <v>0</v>
      </c>
      <c r="AU1892" s="27">
        <f t="shared" si="566"/>
        <v>0</v>
      </c>
      <c r="AV1892" s="27">
        <f t="shared" si="567"/>
        <v>0</v>
      </c>
      <c r="AW1892" s="27">
        <f t="shared" si="568"/>
        <v>0</v>
      </c>
    </row>
    <row r="1893" spans="1:49">
      <c r="A1893" s="78">
        <v>1882</v>
      </c>
      <c r="B1893" s="69" t="s">
        <v>328</v>
      </c>
      <c r="C1893" s="314"/>
      <c r="D1893" s="72"/>
      <c r="E1893" s="180"/>
      <c r="F1893" s="72"/>
      <c r="G1893" s="72"/>
      <c r="H1893" s="325">
        <f t="shared" si="569"/>
        <v>0</v>
      </c>
      <c r="I1893" s="71"/>
      <c r="J1893" s="303"/>
      <c r="K1893" s="303"/>
      <c r="L1893" s="303"/>
      <c r="M1893" s="304">
        <f t="shared" si="554"/>
        <v>0</v>
      </c>
      <c r="N1893" s="326" t="str">
        <f t="shared" si="570"/>
        <v/>
      </c>
      <c r="O1893" s="71"/>
      <c r="P1893" s="303"/>
      <c r="Q1893" s="214">
        <f t="shared" si="555"/>
        <v>0</v>
      </c>
      <c r="R1893" s="71"/>
      <c r="S1893" s="308"/>
      <c r="T1893" s="308"/>
      <c r="U1893" s="308"/>
      <c r="V1893" s="79"/>
      <c r="W1893" s="303"/>
      <c r="X1893" s="303"/>
      <c r="Y1893" s="309">
        <f t="shared" si="571"/>
        <v>0</v>
      </c>
      <c r="Z1893" s="73" t="s">
        <v>169</v>
      </c>
      <c r="AA1893" s="73" t="s">
        <v>169</v>
      </c>
      <c r="AB1893" s="317"/>
      <c r="AC1893" s="73" t="s">
        <v>169</v>
      </c>
      <c r="AD1893" s="73" t="s">
        <v>169</v>
      </c>
      <c r="AE1893" s="317"/>
      <c r="AF1893" s="73" t="s">
        <v>169</v>
      </c>
      <c r="AG1893" s="73" t="s">
        <v>169</v>
      </c>
      <c r="AH1893" s="317"/>
      <c r="AI1893" s="88">
        <f t="shared" si="556"/>
        <v>0</v>
      </c>
      <c r="AJ1893" s="312">
        <f t="shared" si="557"/>
        <v>0</v>
      </c>
      <c r="AK1893" s="27">
        <f t="shared" si="558"/>
        <v>0</v>
      </c>
      <c r="AL1893" s="27">
        <f t="shared" si="559"/>
        <v>0</v>
      </c>
      <c r="AM1893" s="27">
        <f t="shared" si="560"/>
        <v>0</v>
      </c>
      <c r="AN1893" s="77">
        <f t="shared" si="572"/>
        <v>0</v>
      </c>
      <c r="AP1893" s="27">
        <f t="shared" si="561"/>
        <v>0</v>
      </c>
      <c r="AQ1893" s="207">
        <f t="shared" si="562"/>
        <v>0</v>
      </c>
      <c r="AR1893" s="27">
        <f t="shared" si="563"/>
        <v>0</v>
      </c>
      <c r="AS1893" s="27">
        <f t="shared" si="564"/>
        <v>0</v>
      </c>
      <c r="AT1893" s="27">
        <f t="shared" si="565"/>
        <v>0</v>
      </c>
      <c r="AU1893" s="27">
        <f t="shared" si="566"/>
        <v>0</v>
      </c>
      <c r="AV1893" s="27">
        <f t="shared" si="567"/>
        <v>0</v>
      </c>
      <c r="AW1893" s="27">
        <f t="shared" si="568"/>
        <v>0</v>
      </c>
    </row>
    <row r="1894" spans="1:49">
      <c r="A1894" s="78">
        <v>1883</v>
      </c>
      <c r="B1894" s="69" t="s">
        <v>328</v>
      </c>
      <c r="C1894" s="314"/>
      <c r="D1894" s="72"/>
      <c r="E1894" s="180"/>
      <c r="F1894" s="72"/>
      <c r="G1894" s="72"/>
      <c r="H1894" s="325">
        <f t="shared" si="569"/>
        <v>0</v>
      </c>
      <c r="I1894" s="71"/>
      <c r="J1894" s="303"/>
      <c r="K1894" s="303"/>
      <c r="L1894" s="303"/>
      <c r="M1894" s="304">
        <f t="shared" si="554"/>
        <v>0</v>
      </c>
      <c r="N1894" s="326" t="str">
        <f t="shared" si="570"/>
        <v/>
      </c>
      <c r="O1894" s="71"/>
      <c r="P1894" s="303"/>
      <c r="Q1894" s="214">
        <f t="shared" si="555"/>
        <v>0</v>
      </c>
      <c r="R1894" s="71"/>
      <c r="S1894" s="308"/>
      <c r="T1894" s="308"/>
      <c r="U1894" s="308"/>
      <c r="V1894" s="79"/>
      <c r="W1894" s="303"/>
      <c r="X1894" s="303"/>
      <c r="Y1894" s="309">
        <f t="shared" si="571"/>
        <v>0</v>
      </c>
      <c r="Z1894" s="73" t="s">
        <v>169</v>
      </c>
      <c r="AA1894" s="73" t="s">
        <v>169</v>
      </c>
      <c r="AB1894" s="317"/>
      <c r="AC1894" s="73" t="s">
        <v>169</v>
      </c>
      <c r="AD1894" s="73" t="s">
        <v>169</v>
      </c>
      <c r="AE1894" s="317"/>
      <c r="AF1894" s="73" t="s">
        <v>169</v>
      </c>
      <c r="AG1894" s="73" t="s">
        <v>169</v>
      </c>
      <c r="AH1894" s="317"/>
      <c r="AI1894" s="88">
        <f t="shared" si="556"/>
        <v>0</v>
      </c>
      <c r="AJ1894" s="312">
        <f t="shared" si="557"/>
        <v>0</v>
      </c>
      <c r="AK1894" s="27">
        <f t="shared" si="558"/>
        <v>0</v>
      </c>
      <c r="AL1894" s="27">
        <f t="shared" si="559"/>
        <v>0</v>
      </c>
      <c r="AM1894" s="27">
        <f t="shared" si="560"/>
        <v>0</v>
      </c>
      <c r="AN1894" s="77">
        <f t="shared" si="572"/>
        <v>0</v>
      </c>
      <c r="AP1894" s="27">
        <f t="shared" si="561"/>
        <v>0</v>
      </c>
      <c r="AQ1894" s="207">
        <f t="shared" si="562"/>
        <v>0</v>
      </c>
      <c r="AR1894" s="27">
        <f t="shared" si="563"/>
        <v>0</v>
      </c>
      <c r="AS1894" s="27">
        <f t="shared" si="564"/>
        <v>0</v>
      </c>
      <c r="AT1894" s="27">
        <f t="shared" si="565"/>
        <v>0</v>
      </c>
      <c r="AU1894" s="27">
        <f t="shared" si="566"/>
        <v>0</v>
      </c>
      <c r="AV1894" s="27">
        <f t="shared" si="567"/>
        <v>0</v>
      </c>
      <c r="AW1894" s="27">
        <f t="shared" si="568"/>
        <v>0</v>
      </c>
    </row>
    <row r="1895" spans="1:49">
      <c r="A1895" s="78">
        <v>1884</v>
      </c>
      <c r="B1895" s="69" t="s">
        <v>328</v>
      </c>
      <c r="C1895" s="314"/>
      <c r="D1895" s="72"/>
      <c r="E1895" s="180"/>
      <c r="F1895" s="72"/>
      <c r="G1895" s="72"/>
      <c r="H1895" s="325">
        <f t="shared" si="569"/>
        <v>0</v>
      </c>
      <c r="I1895" s="71"/>
      <c r="J1895" s="303"/>
      <c r="K1895" s="303"/>
      <c r="L1895" s="303"/>
      <c r="M1895" s="304">
        <f t="shared" si="554"/>
        <v>0</v>
      </c>
      <c r="N1895" s="326" t="str">
        <f t="shared" si="570"/>
        <v/>
      </c>
      <c r="O1895" s="71"/>
      <c r="P1895" s="303"/>
      <c r="Q1895" s="214">
        <f t="shared" si="555"/>
        <v>0</v>
      </c>
      <c r="R1895" s="71"/>
      <c r="S1895" s="308"/>
      <c r="T1895" s="308"/>
      <c r="U1895" s="308"/>
      <c r="V1895" s="79"/>
      <c r="W1895" s="303"/>
      <c r="X1895" s="303"/>
      <c r="Y1895" s="309">
        <f t="shared" si="571"/>
        <v>0</v>
      </c>
      <c r="Z1895" s="73" t="s">
        <v>169</v>
      </c>
      <c r="AA1895" s="73" t="s">
        <v>169</v>
      </c>
      <c r="AB1895" s="317"/>
      <c r="AC1895" s="73" t="s">
        <v>169</v>
      </c>
      <c r="AD1895" s="73" t="s">
        <v>169</v>
      </c>
      <c r="AE1895" s="317"/>
      <c r="AF1895" s="73" t="s">
        <v>169</v>
      </c>
      <c r="AG1895" s="73" t="s">
        <v>169</v>
      </c>
      <c r="AH1895" s="317"/>
      <c r="AI1895" s="88">
        <f t="shared" si="556"/>
        <v>0</v>
      </c>
      <c r="AJ1895" s="312">
        <f t="shared" si="557"/>
        <v>0</v>
      </c>
      <c r="AK1895" s="27">
        <f t="shared" si="558"/>
        <v>0</v>
      </c>
      <c r="AL1895" s="27">
        <f t="shared" si="559"/>
        <v>0</v>
      </c>
      <c r="AM1895" s="27">
        <f t="shared" si="560"/>
        <v>0</v>
      </c>
      <c r="AN1895" s="77">
        <f t="shared" si="572"/>
        <v>0</v>
      </c>
      <c r="AP1895" s="27">
        <f t="shared" si="561"/>
        <v>0</v>
      </c>
      <c r="AQ1895" s="207">
        <f t="shared" si="562"/>
        <v>0</v>
      </c>
      <c r="AR1895" s="27">
        <f t="shared" si="563"/>
        <v>0</v>
      </c>
      <c r="AS1895" s="27">
        <f t="shared" si="564"/>
        <v>0</v>
      </c>
      <c r="AT1895" s="27">
        <f t="shared" si="565"/>
        <v>0</v>
      </c>
      <c r="AU1895" s="27">
        <f t="shared" si="566"/>
        <v>0</v>
      </c>
      <c r="AV1895" s="27">
        <f t="shared" si="567"/>
        <v>0</v>
      </c>
      <c r="AW1895" s="27">
        <f t="shared" si="568"/>
        <v>0</v>
      </c>
    </row>
    <row r="1896" spans="1:49">
      <c r="A1896" s="78">
        <v>1885</v>
      </c>
      <c r="B1896" s="69" t="s">
        <v>328</v>
      </c>
      <c r="C1896" s="314"/>
      <c r="D1896" s="72"/>
      <c r="E1896" s="180"/>
      <c r="F1896" s="72"/>
      <c r="G1896" s="72"/>
      <c r="H1896" s="325">
        <f t="shared" si="569"/>
        <v>0</v>
      </c>
      <c r="I1896" s="71"/>
      <c r="J1896" s="303"/>
      <c r="K1896" s="303"/>
      <c r="L1896" s="303"/>
      <c r="M1896" s="304">
        <f t="shared" si="554"/>
        <v>0</v>
      </c>
      <c r="N1896" s="326" t="str">
        <f t="shared" si="570"/>
        <v/>
      </c>
      <c r="O1896" s="71"/>
      <c r="P1896" s="303"/>
      <c r="Q1896" s="214">
        <f t="shared" si="555"/>
        <v>0</v>
      </c>
      <c r="R1896" s="71"/>
      <c r="S1896" s="308"/>
      <c r="T1896" s="308"/>
      <c r="U1896" s="308"/>
      <c r="V1896" s="79"/>
      <c r="W1896" s="303"/>
      <c r="X1896" s="303"/>
      <c r="Y1896" s="309">
        <f t="shared" si="571"/>
        <v>0</v>
      </c>
      <c r="Z1896" s="73" t="s">
        <v>169</v>
      </c>
      <c r="AA1896" s="73" t="s">
        <v>169</v>
      </c>
      <c r="AB1896" s="317"/>
      <c r="AC1896" s="73" t="s">
        <v>169</v>
      </c>
      <c r="AD1896" s="73" t="s">
        <v>169</v>
      </c>
      <c r="AE1896" s="317"/>
      <c r="AF1896" s="73" t="s">
        <v>169</v>
      </c>
      <c r="AG1896" s="73" t="s">
        <v>169</v>
      </c>
      <c r="AH1896" s="317"/>
      <c r="AI1896" s="88">
        <f t="shared" si="556"/>
        <v>0</v>
      </c>
      <c r="AJ1896" s="312">
        <f t="shared" si="557"/>
        <v>0</v>
      </c>
      <c r="AK1896" s="27">
        <f t="shared" si="558"/>
        <v>0</v>
      </c>
      <c r="AL1896" s="27">
        <f t="shared" si="559"/>
        <v>0</v>
      </c>
      <c r="AM1896" s="27">
        <f t="shared" si="560"/>
        <v>0</v>
      </c>
      <c r="AN1896" s="77">
        <f t="shared" si="572"/>
        <v>0</v>
      </c>
      <c r="AP1896" s="27">
        <f t="shared" si="561"/>
        <v>0</v>
      </c>
      <c r="AQ1896" s="207">
        <f t="shared" si="562"/>
        <v>0</v>
      </c>
      <c r="AR1896" s="27">
        <f t="shared" si="563"/>
        <v>0</v>
      </c>
      <c r="AS1896" s="27">
        <f t="shared" si="564"/>
        <v>0</v>
      </c>
      <c r="AT1896" s="27">
        <f t="shared" si="565"/>
        <v>0</v>
      </c>
      <c r="AU1896" s="27">
        <f t="shared" si="566"/>
        <v>0</v>
      </c>
      <c r="AV1896" s="27">
        <f t="shared" si="567"/>
        <v>0</v>
      </c>
      <c r="AW1896" s="27">
        <f t="shared" si="568"/>
        <v>0</v>
      </c>
    </row>
    <row r="1897" spans="1:49">
      <c r="A1897" s="78">
        <v>1886</v>
      </c>
      <c r="B1897" s="69" t="s">
        <v>328</v>
      </c>
      <c r="C1897" s="314"/>
      <c r="D1897" s="72"/>
      <c r="E1897" s="180"/>
      <c r="F1897" s="72"/>
      <c r="G1897" s="72"/>
      <c r="H1897" s="325">
        <f t="shared" si="569"/>
        <v>0</v>
      </c>
      <c r="I1897" s="71"/>
      <c r="J1897" s="303"/>
      <c r="K1897" s="303"/>
      <c r="L1897" s="303"/>
      <c r="M1897" s="304">
        <f t="shared" si="554"/>
        <v>0</v>
      </c>
      <c r="N1897" s="326" t="str">
        <f t="shared" si="570"/>
        <v/>
      </c>
      <c r="O1897" s="71"/>
      <c r="P1897" s="303"/>
      <c r="Q1897" s="214">
        <f t="shared" si="555"/>
        <v>0</v>
      </c>
      <c r="R1897" s="71"/>
      <c r="S1897" s="308"/>
      <c r="T1897" s="308"/>
      <c r="U1897" s="308"/>
      <c r="V1897" s="79"/>
      <c r="W1897" s="303"/>
      <c r="X1897" s="303"/>
      <c r="Y1897" s="309">
        <f t="shared" si="571"/>
        <v>0</v>
      </c>
      <c r="Z1897" s="73" t="s">
        <v>169</v>
      </c>
      <c r="AA1897" s="73" t="s">
        <v>169</v>
      </c>
      <c r="AB1897" s="317"/>
      <c r="AC1897" s="73" t="s">
        <v>169</v>
      </c>
      <c r="AD1897" s="73" t="s">
        <v>169</v>
      </c>
      <c r="AE1897" s="317"/>
      <c r="AF1897" s="73" t="s">
        <v>169</v>
      </c>
      <c r="AG1897" s="73" t="s">
        <v>169</v>
      </c>
      <c r="AH1897" s="317"/>
      <c r="AI1897" s="88">
        <f t="shared" si="556"/>
        <v>0</v>
      </c>
      <c r="AJ1897" s="312">
        <f t="shared" si="557"/>
        <v>0</v>
      </c>
      <c r="AK1897" s="27">
        <f t="shared" si="558"/>
        <v>0</v>
      </c>
      <c r="AL1897" s="27">
        <f t="shared" si="559"/>
        <v>0</v>
      </c>
      <c r="AM1897" s="27">
        <f t="shared" si="560"/>
        <v>0</v>
      </c>
      <c r="AN1897" s="77">
        <f t="shared" si="572"/>
        <v>0</v>
      </c>
      <c r="AP1897" s="27">
        <f t="shared" si="561"/>
        <v>0</v>
      </c>
      <c r="AQ1897" s="207">
        <f t="shared" si="562"/>
        <v>0</v>
      </c>
      <c r="AR1897" s="27">
        <f t="shared" si="563"/>
        <v>0</v>
      </c>
      <c r="AS1897" s="27">
        <f t="shared" si="564"/>
        <v>0</v>
      </c>
      <c r="AT1897" s="27">
        <f t="shared" si="565"/>
        <v>0</v>
      </c>
      <c r="AU1897" s="27">
        <f t="shared" si="566"/>
        <v>0</v>
      </c>
      <c r="AV1897" s="27">
        <f t="shared" si="567"/>
        <v>0</v>
      </c>
      <c r="AW1897" s="27">
        <f t="shared" si="568"/>
        <v>0</v>
      </c>
    </row>
    <row r="1898" spans="1:49">
      <c r="A1898" s="78">
        <v>1887</v>
      </c>
      <c r="B1898" s="69" t="s">
        <v>328</v>
      </c>
      <c r="C1898" s="314"/>
      <c r="D1898" s="72"/>
      <c r="E1898" s="180"/>
      <c r="F1898" s="72"/>
      <c r="G1898" s="72"/>
      <c r="H1898" s="325">
        <f t="shared" si="569"/>
        <v>0</v>
      </c>
      <c r="I1898" s="71"/>
      <c r="J1898" s="303"/>
      <c r="K1898" s="303"/>
      <c r="L1898" s="303"/>
      <c r="M1898" s="304">
        <f t="shared" si="554"/>
        <v>0</v>
      </c>
      <c r="N1898" s="326" t="str">
        <f t="shared" si="570"/>
        <v/>
      </c>
      <c r="O1898" s="71"/>
      <c r="P1898" s="303"/>
      <c r="Q1898" s="214">
        <f t="shared" si="555"/>
        <v>0</v>
      </c>
      <c r="R1898" s="71"/>
      <c r="S1898" s="308"/>
      <c r="T1898" s="308"/>
      <c r="U1898" s="308"/>
      <c r="V1898" s="79"/>
      <c r="W1898" s="303"/>
      <c r="X1898" s="303"/>
      <c r="Y1898" s="309">
        <f t="shared" si="571"/>
        <v>0</v>
      </c>
      <c r="Z1898" s="73" t="s">
        <v>169</v>
      </c>
      <c r="AA1898" s="73" t="s">
        <v>169</v>
      </c>
      <c r="AB1898" s="317"/>
      <c r="AC1898" s="73" t="s">
        <v>169</v>
      </c>
      <c r="AD1898" s="73" t="s">
        <v>169</v>
      </c>
      <c r="AE1898" s="317"/>
      <c r="AF1898" s="73" t="s">
        <v>169</v>
      </c>
      <c r="AG1898" s="73" t="s">
        <v>169</v>
      </c>
      <c r="AH1898" s="317"/>
      <c r="AI1898" s="88">
        <f t="shared" si="556"/>
        <v>0</v>
      </c>
      <c r="AJ1898" s="312">
        <f t="shared" si="557"/>
        <v>0</v>
      </c>
      <c r="AK1898" s="27">
        <f t="shared" si="558"/>
        <v>0</v>
      </c>
      <c r="AL1898" s="27">
        <f t="shared" si="559"/>
        <v>0</v>
      </c>
      <c r="AM1898" s="27">
        <f t="shared" si="560"/>
        <v>0</v>
      </c>
      <c r="AN1898" s="77">
        <f t="shared" si="572"/>
        <v>0</v>
      </c>
      <c r="AP1898" s="27">
        <f t="shared" si="561"/>
        <v>0</v>
      </c>
      <c r="AQ1898" s="207">
        <f t="shared" si="562"/>
        <v>0</v>
      </c>
      <c r="AR1898" s="27">
        <f t="shared" si="563"/>
        <v>0</v>
      </c>
      <c r="AS1898" s="27">
        <f t="shared" si="564"/>
        <v>0</v>
      </c>
      <c r="AT1898" s="27">
        <f t="shared" si="565"/>
        <v>0</v>
      </c>
      <c r="AU1898" s="27">
        <f t="shared" si="566"/>
        <v>0</v>
      </c>
      <c r="AV1898" s="27">
        <f t="shared" si="567"/>
        <v>0</v>
      </c>
      <c r="AW1898" s="27">
        <f t="shared" si="568"/>
        <v>0</v>
      </c>
    </row>
    <row r="1899" spans="1:49">
      <c r="A1899" s="78">
        <v>1888</v>
      </c>
      <c r="B1899" s="69" t="s">
        <v>328</v>
      </c>
      <c r="C1899" s="314"/>
      <c r="D1899" s="72"/>
      <c r="E1899" s="180"/>
      <c r="F1899" s="72"/>
      <c r="G1899" s="72"/>
      <c r="H1899" s="325">
        <f t="shared" si="569"/>
        <v>0</v>
      </c>
      <c r="I1899" s="71"/>
      <c r="J1899" s="303"/>
      <c r="K1899" s="303"/>
      <c r="L1899" s="303"/>
      <c r="M1899" s="304">
        <f t="shared" si="554"/>
        <v>0</v>
      </c>
      <c r="N1899" s="326" t="str">
        <f t="shared" si="570"/>
        <v/>
      </c>
      <c r="O1899" s="71"/>
      <c r="P1899" s="303"/>
      <c r="Q1899" s="214">
        <f t="shared" si="555"/>
        <v>0</v>
      </c>
      <c r="R1899" s="71"/>
      <c r="S1899" s="308"/>
      <c r="T1899" s="308"/>
      <c r="U1899" s="308"/>
      <c r="V1899" s="79"/>
      <c r="W1899" s="303"/>
      <c r="X1899" s="303"/>
      <c r="Y1899" s="309">
        <f t="shared" si="571"/>
        <v>0</v>
      </c>
      <c r="Z1899" s="73" t="s">
        <v>169</v>
      </c>
      <c r="AA1899" s="73" t="s">
        <v>169</v>
      </c>
      <c r="AB1899" s="317"/>
      <c r="AC1899" s="73" t="s">
        <v>169</v>
      </c>
      <c r="AD1899" s="73" t="s">
        <v>169</v>
      </c>
      <c r="AE1899" s="317"/>
      <c r="AF1899" s="73" t="s">
        <v>169</v>
      </c>
      <c r="AG1899" s="73" t="s">
        <v>169</v>
      </c>
      <c r="AH1899" s="317"/>
      <c r="AI1899" s="88">
        <f t="shared" si="556"/>
        <v>0</v>
      </c>
      <c r="AJ1899" s="312">
        <f t="shared" si="557"/>
        <v>0</v>
      </c>
      <c r="AK1899" s="27">
        <f t="shared" si="558"/>
        <v>0</v>
      </c>
      <c r="AL1899" s="27">
        <f t="shared" si="559"/>
        <v>0</v>
      </c>
      <c r="AM1899" s="27">
        <f t="shared" si="560"/>
        <v>0</v>
      </c>
      <c r="AN1899" s="77">
        <f t="shared" si="572"/>
        <v>0</v>
      </c>
      <c r="AP1899" s="27">
        <f t="shared" si="561"/>
        <v>0</v>
      </c>
      <c r="AQ1899" s="207">
        <f t="shared" si="562"/>
        <v>0</v>
      </c>
      <c r="AR1899" s="27">
        <f t="shared" si="563"/>
        <v>0</v>
      </c>
      <c r="AS1899" s="27">
        <f t="shared" si="564"/>
        <v>0</v>
      </c>
      <c r="AT1899" s="27">
        <f t="shared" si="565"/>
        <v>0</v>
      </c>
      <c r="AU1899" s="27">
        <f t="shared" si="566"/>
        <v>0</v>
      </c>
      <c r="AV1899" s="27">
        <f t="shared" si="567"/>
        <v>0</v>
      </c>
      <c r="AW1899" s="27">
        <f t="shared" si="568"/>
        <v>0</v>
      </c>
    </row>
    <row r="1900" spans="1:49">
      <c r="A1900" s="78">
        <v>1889</v>
      </c>
      <c r="B1900" s="69" t="s">
        <v>328</v>
      </c>
      <c r="C1900" s="314"/>
      <c r="D1900" s="72"/>
      <c r="E1900" s="180"/>
      <c r="F1900" s="72"/>
      <c r="G1900" s="72"/>
      <c r="H1900" s="325">
        <f t="shared" si="569"/>
        <v>0</v>
      </c>
      <c r="I1900" s="71"/>
      <c r="J1900" s="303"/>
      <c r="K1900" s="303"/>
      <c r="L1900" s="303"/>
      <c r="M1900" s="304">
        <f t="shared" si="554"/>
        <v>0</v>
      </c>
      <c r="N1900" s="326" t="str">
        <f t="shared" si="570"/>
        <v/>
      </c>
      <c r="O1900" s="71"/>
      <c r="P1900" s="303"/>
      <c r="Q1900" s="214">
        <f t="shared" si="555"/>
        <v>0</v>
      </c>
      <c r="R1900" s="71"/>
      <c r="S1900" s="308"/>
      <c r="T1900" s="308"/>
      <c r="U1900" s="308"/>
      <c r="V1900" s="79"/>
      <c r="W1900" s="303"/>
      <c r="X1900" s="303"/>
      <c r="Y1900" s="309">
        <f t="shared" si="571"/>
        <v>0</v>
      </c>
      <c r="Z1900" s="73" t="s">
        <v>169</v>
      </c>
      <c r="AA1900" s="73" t="s">
        <v>169</v>
      </c>
      <c r="AB1900" s="317"/>
      <c r="AC1900" s="73" t="s">
        <v>169</v>
      </c>
      <c r="AD1900" s="73" t="s">
        <v>169</v>
      </c>
      <c r="AE1900" s="317"/>
      <c r="AF1900" s="73" t="s">
        <v>169</v>
      </c>
      <c r="AG1900" s="73" t="s">
        <v>169</v>
      </c>
      <c r="AH1900" s="317"/>
      <c r="AI1900" s="88">
        <f t="shared" si="556"/>
        <v>0</v>
      </c>
      <c r="AJ1900" s="312">
        <f t="shared" si="557"/>
        <v>0</v>
      </c>
      <c r="AK1900" s="27">
        <f t="shared" si="558"/>
        <v>0</v>
      </c>
      <c r="AL1900" s="27">
        <f t="shared" si="559"/>
        <v>0</v>
      </c>
      <c r="AM1900" s="27">
        <f t="shared" si="560"/>
        <v>0</v>
      </c>
      <c r="AN1900" s="77">
        <f t="shared" si="572"/>
        <v>0</v>
      </c>
      <c r="AP1900" s="27">
        <f t="shared" si="561"/>
        <v>0</v>
      </c>
      <c r="AQ1900" s="207">
        <f t="shared" si="562"/>
        <v>0</v>
      </c>
      <c r="AR1900" s="27">
        <f t="shared" si="563"/>
        <v>0</v>
      </c>
      <c r="AS1900" s="27">
        <f t="shared" si="564"/>
        <v>0</v>
      </c>
      <c r="AT1900" s="27">
        <f t="shared" si="565"/>
        <v>0</v>
      </c>
      <c r="AU1900" s="27">
        <f t="shared" si="566"/>
        <v>0</v>
      </c>
      <c r="AV1900" s="27">
        <f t="shared" si="567"/>
        <v>0</v>
      </c>
      <c r="AW1900" s="27">
        <f t="shared" si="568"/>
        <v>0</v>
      </c>
    </row>
    <row r="1901" spans="1:49">
      <c r="A1901" s="78">
        <v>1890</v>
      </c>
      <c r="B1901" s="69" t="s">
        <v>328</v>
      </c>
      <c r="C1901" s="314"/>
      <c r="D1901" s="72"/>
      <c r="E1901" s="180"/>
      <c r="F1901" s="72"/>
      <c r="G1901" s="72"/>
      <c r="H1901" s="325">
        <f t="shared" si="569"/>
        <v>0</v>
      </c>
      <c r="I1901" s="71"/>
      <c r="J1901" s="303"/>
      <c r="K1901" s="303"/>
      <c r="L1901" s="303"/>
      <c r="M1901" s="304">
        <f t="shared" si="554"/>
        <v>0</v>
      </c>
      <c r="N1901" s="326" t="str">
        <f t="shared" si="570"/>
        <v/>
      </c>
      <c r="O1901" s="71"/>
      <c r="P1901" s="303"/>
      <c r="Q1901" s="214">
        <f t="shared" si="555"/>
        <v>0</v>
      </c>
      <c r="R1901" s="71"/>
      <c r="S1901" s="308"/>
      <c r="T1901" s="308"/>
      <c r="U1901" s="308"/>
      <c r="V1901" s="79"/>
      <c r="W1901" s="303"/>
      <c r="X1901" s="303"/>
      <c r="Y1901" s="309">
        <f t="shared" si="571"/>
        <v>0</v>
      </c>
      <c r="Z1901" s="73" t="s">
        <v>169</v>
      </c>
      <c r="AA1901" s="73" t="s">
        <v>169</v>
      </c>
      <c r="AB1901" s="317"/>
      <c r="AC1901" s="73" t="s">
        <v>169</v>
      </c>
      <c r="AD1901" s="73" t="s">
        <v>169</v>
      </c>
      <c r="AE1901" s="317"/>
      <c r="AF1901" s="73" t="s">
        <v>169</v>
      </c>
      <c r="AG1901" s="73" t="s">
        <v>169</v>
      </c>
      <c r="AH1901" s="317"/>
      <c r="AI1901" s="88">
        <f t="shared" si="556"/>
        <v>0</v>
      </c>
      <c r="AJ1901" s="312">
        <f t="shared" si="557"/>
        <v>0</v>
      </c>
      <c r="AK1901" s="27">
        <f t="shared" si="558"/>
        <v>0</v>
      </c>
      <c r="AL1901" s="27">
        <f t="shared" si="559"/>
        <v>0</v>
      </c>
      <c r="AM1901" s="27">
        <f t="shared" si="560"/>
        <v>0</v>
      </c>
      <c r="AN1901" s="77">
        <f t="shared" si="572"/>
        <v>0</v>
      </c>
      <c r="AP1901" s="27">
        <f t="shared" si="561"/>
        <v>0</v>
      </c>
      <c r="AQ1901" s="207">
        <f t="shared" si="562"/>
        <v>0</v>
      </c>
      <c r="AR1901" s="27">
        <f t="shared" si="563"/>
        <v>0</v>
      </c>
      <c r="AS1901" s="27">
        <f t="shared" si="564"/>
        <v>0</v>
      </c>
      <c r="AT1901" s="27">
        <f t="shared" si="565"/>
        <v>0</v>
      </c>
      <c r="AU1901" s="27">
        <f t="shared" si="566"/>
        <v>0</v>
      </c>
      <c r="AV1901" s="27">
        <f t="shared" si="567"/>
        <v>0</v>
      </c>
      <c r="AW1901" s="27">
        <f t="shared" si="568"/>
        <v>0</v>
      </c>
    </row>
    <row r="1902" spans="1:49">
      <c r="A1902" s="78">
        <v>1891</v>
      </c>
      <c r="B1902" s="69" t="s">
        <v>328</v>
      </c>
      <c r="C1902" s="314"/>
      <c r="D1902" s="72"/>
      <c r="E1902" s="180"/>
      <c r="F1902" s="72"/>
      <c r="G1902" s="72"/>
      <c r="H1902" s="325">
        <f t="shared" si="569"/>
        <v>0</v>
      </c>
      <c r="I1902" s="71"/>
      <c r="J1902" s="303"/>
      <c r="K1902" s="303"/>
      <c r="L1902" s="303"/>
      <c r="M1902" s="304">
        <f t="shared" si="554"/>
        <v>0</v>
      </c>
      <c r="N1902" s="326" t="str">
        <f t="shared" si="570"/>
        <v/>
      </c>
      <c r="O1902" s="71"/>
      <c r="P1902" s="303"/>
      <c r="Q1902" s="214">
        <f t="shared" si="555"/>
        <v>0</v>
      </c>
      <c r="R1902" s="71"/>
      <c r="S1902" s="308"/>
      <c r="T1902" s="308"/>
      <c r="U1902" s="308"/>
      <c r="V1902" s="79"/>
      <c r="W1902" s="303"/>
      <c r="X1902" s="303"/>
      <c r="Y1902" s="309">
        <f t="shared" si="571"/>
        <v>0</v>
      </c>
      <c r="Z1902" s="73" t="s">
        <v>169</v>
      </c>
      <c r="AA1902" s="73" t="s">
        <v>169</v>
      </c>
      <c r="AB1902" s="317"/>
      <c r="AC1902" s="73" t="s">
        <v>169</v>
      </c>
      <c r="AD1902" s="73" t="s">
        <v>169</v>
      </c>
      <c r="AE1902" s="317"/>
      <c r="AF1902" s="73" t="s">
        <v>169</v>
      </c>
      <c r="AG1902" s="73" t="s">
        <v>169</v>
      </c>
      <c r="AH1902" s="317"/>
      <c r="AI1902" s="88">
        <f t="shared" si="556"/>
        <v>0</v>
      </c>
      <c r="AJ1902" s="312">
        <f t="shared" si="557"/>
        <v>0</v>
      </c>
      <c r="AK1902" s="27">
        <f t="shared" si="558"/>
        <v>0</v>
      </c>
      <c r="AL1902" s="27">
        <f t="shared" si="559"/>
        <v>0</v>
      </c>
      <c r="AM1902" s="27">
        <f t="shared" si="560"/>
        <v>0</v>
      </c>
      <c r="AN1902" s="77">
        <f t="shared" si="572"/>
        <v>0</v>
      </c>
      <c r="AP1902" s="27">
        <f t="shared" si="561"/>
        <v>0</v>
      </c>
      <c r="AQ1902" s="207">
        <f t="shared" si="562"/>
        <v>0</v>
      </c>
      <c r="AR1902" s="27">
        <f t="shared" si="563"/>
        <v>0</v>
      </c>
      <c r="AS1902" s="27">
        <f t="shared" si="564"/>
        <v>0</v>
      </c>
      <c r="AT1902" s="27">
        <f t="shared" si="565"/>
        <v>0</v>
      </c>
      <c r="AU1902" s="27">
        <f t="shared" si="566"/>
        <v>0</v>
      </c>
      <c r="AV1902" s="27">
        <f t="shared" si="567"/>
        <v>0</v>
      </c>
      <c r="AW1902" s="27">
        <f t="shared" si="568"/>
        <v>0</v>
      </c>
    </row>
    <row r="1903" spans="1:49">
      <c r="A1903" s="78">
        <v>1892</v>
      </c>
      <c r="B1903" s="69" t="s">
        <v>328</v>
      </c>
      <c r="C1903" s="314"/>
      <c r="D1903" s="72"/>
      <c r="E1903" s="180"/>
      <c r="F1903" s="72"/>
      <c r="G1903" s="72"/>
      <c r="H1903" s="325">
        <f t="shared" si="569"/>
        <v>0</v>
      </c>
      <c r="I1903" s="71"/>
      <c r="J1903" s="303"/>
      <c r="K1903" s="303"/>
      <c r="L1903" s="303"/>
      <c r="M1903" s="304">
        <f t="shared" si="554"/>
        <v>0</v>
      </c>
      <c r="N1903" s="326" t="str">
        <f t="shared" si="570"/>
        <v/>
      </c>
      <c r="O1903" s="71"/>
      <c r="P1903" s="303"/>
      <c r="Q1903" s="214">
        <f t="shared" si="555"/>
        <v>0</v>
      </c>
      <c r="R1903" s="71"/>
      <c r="S1903" s="308"/>
      <c r="T1903" s="308"/>
      <c r="U1903" s="308"/>
      <c r="V1903" s="79"/>
      <c r="W1903" s="303"/>
      <c r="X1903" s="303"/>
      <c r="Y1903" s="309">
        <f t="shared" si="571"/>
        <v>0</v>
      </c>
      <c r="Z1903" s="73" t="s">
        <v>169</v>
      </c>
      <c r="AA1903" s="73" t="s">
        <v>169</v>
      </c>
      <c r="AB1903" s="317"/>
      <c r="AC1903" s="73" t="s">
        <v>169</v>
      </c>
      <c r="AD1903" s="73" t="s">
        <v>169</v>
      </c>
      <c r="AE1903" s="317"/>
      <c r="AF1903" s="73" t="s">
        <v>169</v>
      </c>
      <c r="AG1903" s="73" t="s">
        <v>169</v>
      </c>
      <c r="AH1903" s="317"/>
      <c r="AI1903" s="88">
        <f t="shared" si="556"/>
        <v>0</v>
      </c>
      <c r="AJ1903" s="312">
        <f t="shared" si="557"/>
        <v>0</v>
      </c>
      <c r="AK1903" s="27">
        <f t="shared" si="558"/>
        <v>0</v>
      </c>
      <c r="AL1903" s="27">
        <f t="shared" si="559"/>
        <v>0</v>
      </c>
      <c r="AM1903" s="27">
        <f t="shared" si="560"/>
        <v>0</v>
      </c>
      <c r="AN1903" s="77">
        <f t="shared" si="572"/>
        <v>0</v>
      </c>
      <c r="AP1903" s="27">
        <f t="shared" si="561"/>
        <v>0</v>
      </c>
      <c r="AQ1903" s="207">
        <f t="shared" si="562"/>
        <v>0</v>
      </c>
      <c r="AR1903" s="27">
        <f t="shared" si="563"/>
        <v>0</v>
      </c>
      <c r="AS1903" s="27">
        <f t="shared" si="564"/>
        <v>0</v>
      </c>
      <c r="AT1903" s="27">
        <f t="shared" si="565"/>
        <v>0</v>
      </c>
      <c r="AU1903" s="27">
        <f t="shared" si="566"/>
        <v>0</v>
      </c>
      <c r="AV1903" s="27">
        <f t="shared" si="567"/>
        <v>0</v>
      </c>
      <c r="AW1903" s="27">
        <f t="shared" si="568"/>
        <v>0</v>
      </c>
    </row>
    <row r="1904" spans="1:49">
      <c r="A1904" s="78">
        <v>1893</v>
      </c>
      <c r="B1904" s="69" t="s">
        <v>328</v>
      </c>
      <c r="C1904" s="314"/>
      <c r="D1904" s="72"/>
      <c r="E1904" s="180"/>
      <c r="F1904" s="72"/>
      <c r="G1904" s="72"/>
      <c r="H1904" s="325">
        <f t="shared" si="569"/>
        <v>0</v>
      </c>
      <c r="I1904" s="71"/>
      <c r="J1904" s="303"/>
      <c r="K1904" s="303"/>
      <c r="L1904" s="303"/>
      <c r="M1904" s="304">
        <f t="shared" si="554"/>
        <v>0</v>
      </c>
      <c r="N1904" s="326" t="str">
        <f t="shared" si="570"/>
        <v/>
      </c>
      <c r="O1904" s="71"/>
      <c r="P1904" s="303"/>
      <c r="Q1904" s="214">
        <f t="shared" si="555"/>
        <v>0</v>
      </c>
      <c r="R1904" s="71"/>
      <c r="S1904" s="308"/>
      <c r="T1904" s="308"/>
      <c r="U1904" s="308"/>
      <c r="V1904" s="79"/>
      <c r="W1904" s="303"/>
      <c r="X1904" s="303"/>
      <c r="Y1904" s="309">
        <f t="shared" si="571"/>
        <v>0</v>
      </c>
      <c r="Z1904" s="73" t="s">
        <v>169</v>
      </c>
      <c r="AA1904" s="73" t="s">
        <v>169</v>
      </c>
      <c r="AB1904" s="317"/>
      <c r="AC1904" s="73" t="s">
        <v>169</v>
      </c>
      <c r="AD1904" s="73" t="s">
        <v>169</v>
      </c>
      <c r="AE1904" s="317"/>
      <c r="AF1904" s="73" t="s">
        <v>169</v>
      </c>
      <c r="AG1904" s="73" t="s">
        <v>169</v>
      </c>
      <c r="AH1904" s="317"/>
      <c r="AI1904" s="88">
        <f t="shared" si="556"/>
        <v>0</v>
      </c>
      <c r="AJ1904" s="312">
        <f t="shared" si="557"/>
        <v>0</v>
      </c>
      <c r="AK1904" s="27">
        <f t="shared" si="558"/>
        <v>0</v>
      </c>
      <c r="AL1904" s="27">
        <f t="shared" si="559"/>
        <v>0</v>
      </c>
      <c r="AM1904" s="27">
        <f t="shared" si="560"/>
        <v>0</v>
      </c>
      <c r="AN1904" s="77">
        <f t="shared" si="572"/>
        <v>0</v>
      </c>
      <c r="AP1904" s="27">
        <f t="shared" si="561"/>
        <v>0</v>
      </c>
      <c r="AQ1904" s="207">
        <f t="shared" si="562"/>
        <v>0</v>
      </c>
      <c r="AR1904" s="27">
        <f t="shared" si="563"/>
        <v>0</v>
      </c>
      <c r="AS1904" s="27">
        <f t="shared" si="564"/>
        <v>0</v>
      </c>
      <c r="AT1904" s="27">
        <f t="shared" si="565"/>
        <v>0</v>
      </c>
      <c r="AU1904" s="27">
        <f t="shared" si="566"/>
        <v>0</v>
      </c>
      <c r="AV1904" s="27">
        <f t="shared" si="567"/>
        <v>0</v>
      </c>
      <c r="AW1904" s="27">
        <f t="shared" si="568"/>
        <v>0</v>
      </c>
    </row>
    <row r="1905" spans="1:49">
      <c r="A1905" s="78">
        <v>1894</v>
      </c>
      <c r="B1905" s="69" t="s">
        <v>328</v>
      </c>
      <c r="C1905" s="314"/>
      <c r="D1905" s="72"/>
      <c r="E1905" s="180"/>
      <c r="F1905" s="72"/>
      <c r="G1905" s="72"/>
      <c r="H1905" s="325">
        <f t="shared" si="569"/>
        <v>0</v>
      </c>
      <c r="I1905" s="71"/>
      <c r="J1905" s="303"/>
      <c r="K1905" s="303"/>
      <c r="L1905" s="303"/>
      <c r="M1905" s="304">
        <f t="shared" si="554"/>
        <v>0</v>
      </c>
      <c r="N1905" s="326" t="str">
        <f t="shared" si="570"/>
        <v/>
      </c>
      <c r="O1905" s="71"/>
      <c r="P1905" s="303"/>
      <c r="Q1905" s="214">
        <f t="shared" si="555"/>
        <v>0</v>
      </c>
      <c r="R1905" s="71"/>
      <c r="S1905" s="308"/>
      <c r="T1905" s="308"/>
      <c r="U1905" s="308"/>
      <c r="V1905" s="79"/>
      <c r="W1905" s="303"/>
      <c r="X1905" s="303"/>
      <c r="Y1905" s="309">
        <f t="shared" si="571"/>
        <v>0</v>
      </c>
      <c r="Z1905" s="73" t="s">
        <v>169</v>
      </c>
      <c r="AA1905" s="73" t="s">
        <v>169</v>
      </c>
      <c r="AB1905" s="317"/>
      <c r="AC1905" s="73" t="s">
        <v>169</v>
      </c>
      <c r="AD1905" s="73" t="s">
        <v>169</v>
      </c>
      <c r="AE1905" s="317"/>
      <c r="AF1905" s="73" t="s">
        <v>169</v>
      </c>
      <c r="AG1905" s="73" t="s">
        <v>169</v>
      </c>
      <c r="AH1905" s="317"/>
      <c r="AI1905" s="88">
        <f t="shared" si="556"/>
        <v>0</v>
      </c>
      <c r="AJ1905" s="312">
        <f t="shared" si="557"/>
        <v>0</v>
      </c>
      <c r="AK1905" s="27">
        <f t="shared" si="558"/>
        <v>0</v>
      </c>
      <c r="AL1905" s="27">
        <f t="shared" si="559"/>
        <v>0</v>
      </c>
      <c r="AM1905" s="27">
        <f t="shared" si="560"/>
        <v>0</v>
      </c>
      <c r="AN1905" s="77">
        <f t="shared" si="572"/>
        <v>0</v>
      </c>
      <c r="AP1905" s="27">
        <f t="shared" si="561"/>
        <v>0</v>
      </c>
      <c r="AQ1905" s="207">
        <f t="shared" si="562"/>
        <v>0</v>
      </c>
      <c r="AR1905" s="27">
        <f t="shared" si="563"/>
        <v>0</v>
      </c>
      <c r="AS1905" s="27">
        <f t="shared" si="564"/>
        <v>0</v>
      </c>
      <c r="AT1905" s="27">
        <f t="shared" si="565"/>
        <v>0</v>
      </c>
      <c r="AU1905" s="27">
        <f t="shared" si="566"/>
        <v>0</v>
      </c>
      <c r="AV1905" s="27">
        <f t="shared" si="567"/>
        <v>0</v>
      </c>
      <c r="AW1905" s="27">
        <f t="shared" si="568"/>
        <v>0</v>
      </c>
    </row>
    <row r="1906" spans="1:49">
      <c r="A1906" s="78">
        <v>1895</v>
      </c>
      <c r="B1906" s="69" t="s">
        <v>328</v>
      </c>
      <c r="C1906" s="314"/>
      <c r="D1906" s="72"/>
      <c r="E1906" s="180"/>
      <c r="F1906" s="72"/>
      <c r="G1906" s="72"/>
      <c r="H1906" s="325">
        <f t="shared" si="569"/>
        <v>0</v>
      </c>
      <c r="I1906" s="71"/>
      <c r="J1906" s="303"/>
      <c r="K1906" s="303"/>
      <c r="L1906" s="303"/>
      <c r="M1906" s="304">
        <f t="shared" si="554"/>
        <v>0</v>
      </c>
      <c r="N1906" s="326" t="str">
        <f t="shared" si="570"/>
        <v/>
      </c>
      <c r="O1906" s="71"/>
      <c r="P1906" s="303"/>
      <c r="Q1906" s="214">
        <f t="shared" si="555"/>
        <v>0</v>
      </c>
      <c r="R1906" s="71"/>
      <c r="S1906" s="308"/>
      <c r="T1906" s="308"/>
      <c r="U1906" s="308"/>
      <c r="V1906" s="79"/>
      <c r="W1906" s="303"/>
      <c r="X1906" s="303"/>
      <c r="Y1906" s="309">
        <f t="shared" si="571"/>
        <v>0</v>
      </c>
      <c r="Z1906" s="73" t="s">
        <v>169</v>
      </c>
      <c r="AA1906" s="73" t="s">
        <v>169</v>
      </c>
      <c r="AB1906" s="317"/>
      <c r="AC1906" s="73" t="s">
        <v>169</v>
      </c>
      <c r="AD1906" s="73" t="s">
        <v>169</v>
      </c>
      <c r="AE1906" s="317"/>
      <c r="AF1906" s="73" t="s">
        <v>169</v>
      </c>
      <c r="AG1906" s="73" t="s">
        <v>169</v>
      </c>
      <c r="AH1906" s="317"/>
      <c r="AI1906" s="88">
        <f t="shared" si="556"/>
        <v>0</v>
      </c>
      <c r="AJ1906" s="312">
        <f t="shared" si="557"/>
        <v>0</v>
      </c>
      <c r="AK1906" s="27">
        <f t="shared" si="558"/>
        <v>0</v>
      </c>
      <c r="AL1906" s="27">
        <f t="shared" si="559"/>
        <v>0</v>
      </c>
      <c r="AM1906" s="27">
        <f t="shared" si="560"/>
        <v>0</v>
      </c>
      <c r="AN1906" s="77">
        <f t="shared" si="572"/>
        <v>0</v>
      </c>
      <c r="AP1906" s="27">
        <f t="shared" si="561"/>
        <v>0</v>
      </c>
      <c r="AQ1906" s="207">
        <f t="shared" si="562"/>
        <v>0</v>
      </c>
      <c r="AR1906" s="27">
        <f t="shared" si="563"/>
        <v>0</v>
      </c>
      <c r="AS1906" s="27">
        <f t="shared" si="564"/>
        <v>0</v>
      </c>
      <c r="AT1906" s="27">
        <f t="shared" si="565"/>
        <v>0</v>
      </c>
      <c r="AU1906" s="27">
        <f t="shared" si="566"/>
        <v>0</v>
      </c>
      <c r="AV1906" s="27">
        <f t="shared" si="567"/>
        <v>0</v>
      </c>
      <c r="AW1906" s="27">
        <f t="shared" si="568"/>
        <v>0</v>
      </c>
    </row>
    <row r="1907" spans="1:49">
      <c r="A1907" s="78">
        <v>1896</v>
      </c>
      <c r="B1907" s="69" t="s">
        <v>328</v>
      </c>
      <c r="C1907" s="314"/>
      <c r="D1907" s="72"/>
      <c r="E1907" s="180"/>
      <c r="F1907" s="72"/>
      <c r="G1907" s="72"/>
      <c r="H1907" s="325">
        <f t="shared" si="569"/>
        <v>0</v>
      </c>
      <c r="I1907" s="71"/>
      <c r="J1907" s="303"/>
      <c r="K1907" s="303"/>
      <c r="L1907" s="303"/>
      <c r="M1907" s="304">
        <f t="shared" si="554"/>
        <v>0</v>
      </c>
      <c r="N1907" s="326" t="str">
        <f t="shared" si="570"/>
        <v/>
      </c>
      <c r="O1907" s="71"/>
      <c r="P1907" s="303"/>
      <c r="Q1907" s="214">
        <f t="shared" si="555"/>
        <v>0</v>
      </c>
      <c r="R1907" s="71"/>
      <c r="S1907" s="308"/>
      <c r="T1907" s="308"/>
      <c r="U1907" s="308"/>
      <c r="V1907" s="79"/>
      <c r="W1907" s="303"/>
      <c r="X1907" s="303"/>
      <c r="Y1907" s="309">
        <f t="shared" si="571"/>
        <v>0</v>
      </c>
      <c r="Z1907" s="73" t="s">
        <v>169</v>
      </c>
      <c r="AA1907" s="73" t="s">
        <v>169</v>
      </c>
      <c r="AB1907" s="317"/>
      <c r="AC1907" s="73" t="s">
        <v>169</v>
      </c>
      <c r="AD1907" s="73" t="s">
        <v>169</v>
      </c>
      <c r="AE1907" s="317"/>
      <c r="AF1907" s="73" t="s">
        <v>169</v>
      </c>
      <c r="AG1907" s="73" t="s">
        <v>169</v>
      </c>
      <c r="AH1907" s="317"/>
      <c r="AI1907" s="88">
        <f t="shared" si="556"/>
        <v>0</v>
      </c>
      <c r="AJ1907" s="312">
        <f t="shared" si="557"/>
        <v>0</v>
      </c>
      <c r="AK1907" s="27">
        <f t="shared" si="558"/>
        <v>0</v>
      </c>
      <c r="AL1907" s="27">
        <f t="shared" si="559"/>
        <v>0</v>
      </c>
      <c r="AM1907" s="27">
        <f t="shared" si="560"/>
        <v>0</v>
      </c>
      <c r="AN1907" s="77">
        <f t="shared" si="572"/>
        <v>0</v>
      </c>
      <c r="AP1907" s="27">
        <f t="shared" si="561"/>
        <v>0</v>
      </c>
      <c r="AQ1907" s="207">
        <f t="shared" si="562"/>
        <v>0</v>
      </c>
      <c r="AR1907" s="27">
        <f t="shared" si="563"/>
        <v>0</v>
      </c>
      <c r="AS1907" s="27">
        <f t="shared" si="564"/>
        <v>0</v>
      </c>
      <c r="AT1907" s="27">
        <f t="shared" si="565"/>
        <v>0</v>
      </c>
      <c r="AU1907" s="27">
        <f t="shared" si="566"/>
        <v>0</v>
      </c>
      <c r="AV1907" s="27">
        <f t="shared" si="567"/>
        <v>0</v>
      </c>
      <c r="AW1907" s="27">
        <f t="shared" si="568"/>
        <v>0</v>
      </c>
    </row>
    <row r="1908" spans="1:49">
      <c r="A1908" s="78">
        <v>1897</v>
      </c>
      <c r="B1908" s="69" t="s">
        <v>328</v>
      </c>
      <c r="C1908" s="314"/>
      <c r="D1908" s="72"/>
      <c r="E1908" s="180"/>
      <c r="F1908" s="72"/>
      <c r="G1908" s="72"/>
      <c r="H1908" s="325">
        <f t="shared" si="569"/>
        <v>0</v>
      </c>
      <c r="I1908" s="71"/>
      <c r="J1908" s="303"/>
      <c r="K1908" s="303"/>
      <c r="L1908" s="303"/>
      <c r="M1908" s="304">
        <f t="shared" ref="M1908:M1971" si="573">L1908+K1908</f>
        <v>0</v>
      </c>
      <c r="N1908" s="326" t="str">
        <f t="shared" si="570"/>
        <v/>
      </c>
      <c r="O1908" s="71"/>
      <c r="P1908" s="303"/>
      <c r="Q1908" s="214">
        <f t="shared" ref="Q1908:Q1971" si="574">IF(AP1908&lt;500000,AP1908,500000)</f>
        <v>0</v>
      </c>
      <c r="R1908" s="71"/>
      <c r="S1908" s="308"/>
      <c r="T1908" s="308"/>
      <c r="U1908" s="308"/>
      <c r="V1908" s="79"/>
      <c r="W1908" s="303"/>
      <c r="X1908" s="303"/>
      <c r="Y1908" s="309">
        <f t="shared" si="571"/>
        <v>0</v>
      </c>
      <c r="Z1908" s="73" t="s">
        <v>169</v>
      </c>
      <c r="AA1908" s="73" t="s">
        <v>169</v>
      </c>
      <c r="AB1908" s="317"/>
      <c r="AC1908" s="73" t="s">
        <v>169</v>
      </c>
      <c r="AD1908" s="73" t="s">
        <v>169</v>
      </c>
      <c r="AE1908" s="317"/>
      <c r="AF1908" s="73" t="s">
        <v>169</v>
      </c>
      <c r="AG1908" s="73" t="s">
        <v>169</v>
      </c>
      <c r="AH1908" s="317"/>
      <c r="AI1908" s="88">
        <f t="shared" ref="AI1908:AI1971" si="575">AB1908+AE1908+AH1908</f>
        <v>0</v>
      </c>
      <c r="AJ1908" s="312">
        <f t="shared" ref="AJ1908:AJ1971" si="576">Y1908+AI1908</f>
        <v>0</v>
      </c>
      <c r="AK1908" s="27">
        <f t="shared" ref="AK1908:AK1971" si="577">IF(AU1908&lt;AQ1908,AT1908-AQ1908+AU1908,AU1908-AQ1908)</f>
        <v>0</v>
      </c>
      <c r="AL1908" s="27">
        <f t="shared" ref="AL1908:AL1971" si="578">IF(AU1908=AQ1908,IF(AV1908=AR1908,0,IF(AV1908&gt;AR1908,AV1908-AR1908,12+AV1908-AR1908)),IF(AU1908&gt;AQ1908,IF(AV1908&gt;AR1908,AV1908-AR1908,IF(AV1908=AR1908,0,12+AV1908-AR1908)),IF(AU1908&lt;AQ1908,IF(AV1908&gt;AR1908,AV1908-AR1908-1,IF(AV1908=AR1908,0,12+AV1908-AR1908-1)))))</f>
        <v>0</v>
      </c>
      <c r="AM1908" s="27">
        <f t="shared" ref="AM1908:AM1971" si="579">IF(AND(AQ1908=AU1908,AR1908=AV1908),AW1908-AS1908,IF(AND(AQ1908&gt;=AU1908,AR1908&gt;AV1908),AW1908-AS1908-1,IF(AND(AQ1908&lt;AU1908,AR1908&gt;AV1908),AW1908-AS1908-1,IF(AND(AQ1908&lt;AU1908,AR1908&lt;AV1908),AW1908-AS1908,AW1908-AS1908))))</f>
        <v>0</v>
      </c>
      <c r="AN1908" s="77">
        <f t="shared" si="572"/>
        <v>0</v>
      </c>
      <c r="AP1908" s="27">
        <f t="shared" ref="AP1908:AP1971" si="580">IFERROR(IF(AND(J1908&lt;&gt;0,N1908=0),J1908*15,IF(AND(J1908=0,N1908&lt;&gt;0),N1908*15,0)),0)</f>
        <v>0</v>
      </c>
      <c r="AQ1908" s="207">
        <f t="shared" ref="AQ1908:AQ1971" si="581">IFERROR(VALUE(LEFT(F1908,2)),0)</f>
        <v>0</v>
      </c>
      <c r="AR1908" s="27">
        <f t="shared" ref="AR1908:AR1971" si="582">IFERROR(VALUE(MID(F1908,4,2)),0)</f>
        <v>0</v>
      </c>
      <c r="AS1908" s="27">
        <f t="shared" ref="AS1908:AS1971" si="583">IFERROR(VALUE(RIGHT(F1908,4)),0)</f>
        <v>0</v>
      </c>
      <c r="AT1908" s="27">
        <f t="shared" ref="AT1908:AT1971" si="584">IFERROR(VLOOKUP(AV1908-1,$AY$12:$AZ$23,2,0),0)</f>
        <v>0</v>
      </c>
      <c r="AU1908" s="27">
        <f t="shared" ref="AU1908:AU1971" si="585">IFERROR(VALUE(LEFT(G1908,2)),0)</f>
        <v>0</v>
      </c>
      <c r="AV1908" s="27">
        <f t="shared" ref="AV1908:AV1971" si="586">IFERROR(VALUE(MID(G1908,4,2)),0)</f>
        <v>0</v>
      </c>
      <c r="AW1908" s="27">
        <f t="shared" ref="AW1908:AW1971" si="587">IFERROR(VALUE(RIGHT(G1908,4)),0)</f>
        <v>0</v>
      </c>
    </row>
    <row r="1909" spans="1:49">
      <c r="A1909" s="78">
        <v>1898</v>
      </c>
      <c r="B1909" s="69" t="s">
        <v>328</v>
      </c>
      <c r="C1909" s="314"/>
      <c r="D1909" s="72"/>
      <c r="E1909" s="180"/>
      <c r="F1909" s="72"/>
      <c r="G1909" s="72"/>
      <c r="H1909" s="325">
        <f t="shared" si="569"/>
        <v>0</v>
      </c>
      <c r="I1909" s="71"/>
      <c r="J1909" s="303"/>
      <c r="K1909" s="303"/>
      <c r="L1909" s="303"/>
      <c r="M1909" s="304">
        <f t="shared" si="573"/>
        <v>0</v>
      </c>
      <c r="N1909" s="326" t="str">
        <f t="shared" si="570"/>
        <v/>
      </c>
      <c r="O1909" s="71"/>
      <c r="P1909" s="303"/>
      <c r="Q1909" s="214">
        <f t="shared" si="574"/>
        <v>0</v>
      </c>
      <c r="R1909" s="71"/>
      <c r="S1909" s="308"/>
      <c r="T1909" s="308"/>
      <c r="U1909" s="308"/>
      <c r="V1909" s="79"/>
      <c r="W1909" s="303"/>
      <c r="X1909" s="303"/>
      <c r="Y1909" s="309">
        <f t="shared" si="571"/>
        <v>0</v>
      </c>
      <c r="Z1909" s="73" t="s">
        <v>169</v>
      </c>
      <c r="AA1909" s="73" t="s">
        <v>169</v>
      </c>
      <c r="AB1909" s="317"/>
      <c r="AC1909" s="73" t="s">
        <v>169</v>
      </c>
      <c r="AD1909" s="73" t="s">
        <v>169</v>
      </c>
      <c r="AE1909" s="317"/>
      <c r="AF1909" s="73" t="s">
        <v>169</v>
      </c>
      <c r="AG1909" s="73" t="s">
        <v>169</v>
      </c>
      <c r="AH1909" s="317"/>
      <c r="AI1909" s="88">
        <f t="shared" si="575"/>
        <v>0</v>
      </c>
      <c r="AJ1909" s="312">
        <f t="shared" si="576"/>
        <v>0</v>
      </c>
      <c r="AK1909" s="27">
        <f t="shared" si="577"/>
        <v>0</v>
      </c>
      <c r="AL1909" s="27">
        <f t="shared" si="578"/>
        <v>0</v>
      </c>
      <c r="AM1909" s="27">
        <f t="shared" si="579"/>
        <v>0</v>
      </c>
      <c r="AN1909" s="77">
        <f t="shared" si="572"/>
        <v>0</v>
      </c>
      <c r="AP1909" s="27">
        <f t="shared" si="580"/>
        <v>0</v>
      </c>
      <c r="AQ1909" s="207">
        <f t="shared" si="581"/>
        <v>0</v>
      </c>
      <c r="AR1909" s="27">
        <f t="shared" si="582"/>
        <v>0</v>
      </c>
      <c r="AS1909" s="27">
        <f t="shared" si="583"/>
        <v>0</v>
      </c>
      <c r="AT1909" s="27">
        <f t="shared" si="584"/>
        <v>0</v>
      </c>
      <c r="AU1909" s="27">
        <f t="shared" si="585"/>
        <v>0</v>
      </c>
      <c r="AV1909" s="27">
        <f t="shared" si="586"/>
        <v>0</v>
      </c>
      <c r="AW1909" s="27">
        <f t="shared" si="587"/>
        <v>0</v>
      </c>
    </row>
    <row r="1910" spans="1:49">
      <c r="A1910" s="78">
        <v>1899</v>
      </c>
      <c r="B1910" s="69" t="s">
        <v>328</v>
      </c>
      <c r="C1910" s="314"/>
      <c r="D1910" s="72"/>
      <c r="E1910" s="180"/>
      <c r="F1910" s="72"/>
      <c r="G1910" s="72"/>
      <c r="H1910" s="325">
        <f t="shared" si="569"/>
        <v>0</v>
      </c>
      <c r="I1910" s="71"/>
      <c r="J1910" s="303"/>
      <c r="K1910" s="303"/>
      <c r="L1910" s="303"/>
      <c r="M1910" s="304">
        <f t="shared" si="573"/>
        <v>0</v>
      </c>
      <c r="N1910" s="326" t="str">
        <f t="shared" si="570"/>
        <v/>
      </c>
      <c r="O1910" s="71"/>
      <c r="P1910" s="303"/>
      <c r="Q1910" s="214">
        <f t="shared" si="574"/>
        <v>0</v>
      </c>
      <c r="R1910" s="71"/>
      <c r="S1910" s="308"/>
      <c r="T1910" s="308"/>
      <c r="U1910" s="308"/>
      <c r="V1910" s="79"/>
      <c r="W1910" s="303"/>
      <c r="X1910" s="303"/>
      <c r="Y1910" s="309">
        <f t="shared" si="571"/>
        <v>0</v>
      </c>
      <c r="Z1910" s="73" t="s">
        <v>169</v>
      </c>
      <c r="AA1910" s="73" t="s">
        <v>169</v>
      </c>
      <c r="AB1910" s="317"/>
      <c r="AC1910" s="73" t="s">
        <v>169</v>
      </c>
      <c r="AD1910" s="73" t="s">
        <v>169</v>
      </c>
      <c r="AE1910" s="317"/>
      <c r="AF1910" s="73" t="s">
        <v>169</v>
      </c>
      <c r="AG1910" s="73" t="s">
        <v>169</v>
      </c>
      <c r="AH1910" s="317"/>
      <c r="AI1910" s="88">
        <f t="shared" si="575"/>
        <v>0</v>
      </c>
      <c r="AJ1910" s="312">
        <f t="shared" si="576"/>
        <v>0</v>
      </c>
      <c r="AK1910" s="27">
        <f t="shared" si="577"/>
        <v>0</v>
      </c>
      <c r="AL1910" s="27">
        <f t="shared" si="578"/>
        <v>0</v>
      </c>
      <c r="AM1910" s="27">
        <f t="shared" si="579"/>
        <v>0</v>
      </c>
      <c r="AN1910" s="77">
        <f t="shared" si="572"/>
        <v>0</v>
      </c>
      <c r="AP1910" s="27">
        <f t="shared" si="580"/>
        <v>0</v>
      </c>
      <c r="AQ1910" s="207">
        <f t="shared" si="581"/>
        <v>0</v>
      </c>
      <c r="AR1910" s="27">
        <f t="shared" si="582"/>
        <v>0</v>
      </c>
      <c r="AS1910" s="27">
        <f t="shared" si="583"/>
        <v>0</v>
      </c>
      <c r="AT1910" s="27">
        <f t="shared" si="584"/>
        <v>0</v>
      </c>
      <c r="AU1910" s="27">
        <f t="shared" si="585"/>
        <v>0</v>
      </c>
      <c r="AV1910" s="27">
        <f t="shared" si="586"/>
        <v>0</v>
      </c>
      <c r="AW1910" s="27">
        <f t="shared" si="587"/>
        <v>0</v>
      </c>
    </row>
    <row r="1911" spans="1:49">
      <c r="A1911" s="78">
        <v>1900</v>
      </c>
      <c r="B1911" s="69" t="s">
        <v>328</v>
      </c>
      <c r="C1911" s="314"/>
      <c r="D1911" s="72"/>
      <c r="E1911" s="180"/>
      <c r="F1911" s="72"/>
      <c r="G1911" s="72"/>
      <c r="H1911" s="325">
        <f t="shared" si="569"/>
        <v>0</v>
      </c>
      <c r="I1911" s="71"/>
      <c r="J1911" s="303"/>
      <c r="K1911" s="303"/>
      <c r="L1911" s="303"/>
      <c r="M1911" s="304">
        <f t="shared" si="573"/>
        <v>0</v>
      </c>
      <c r="N1911" s="326" t="str">
        <f t="shared" si="570"/>
        <v/>
      </c>
      <c r="O1911" s="71"/>
      <c r="P1911" s="303"/>
      <c r="Q1911" s="214">
        <f t="shared" si="574"/>
        <v>0</v>
      </c>
      <c r="R1911" s="71"/>
      <c r="S1911" s="308"/>
      <c r="T1911" s="308"/>
      <c r="U1911" s="308"/>
      <c r="V1911" s="79"/>
      <c r="W1911" s="303"/>
      <c r="X1911" s="303"/>
      <c r="Y1911" s="309">
        <f t="shared" si="571"/>
        <v>0</v>
      </c>
      <c r="Z1911" s="73" t="s">
        <v>169</v>
      </c>
      <c r="AA1911" s="73" t="s">
        <v>169</v>
      </c>
      <c r="AB1911" s="317"/>
      <c r="AC1911" s="73" t="s">
        <v>169</v>
      </c>
      <c r="AD1911" s="73" t="s">
        <v>169</v>
      </c>
      <c r="AE1911" s="317"/>
      <c r="AF1911" s="73" t="s">
        <v>169</v>
      </c>
      <c r="AG1911" s="73" t="s">
        <v>169</v>
      </c>
      <c r="AH1911" s="317"/>
      <c r="AI1911" s="88">
        <f t="shared" si="575"/>
        <v>0</v>
      </c>
      <c r="AJ1911" s="312">
        <f t="shared" si="576"/>
        <v>0</v>
      </c>
      <c r="AK1911" s="27">
        <f t="shared" si="577"/>
        <v>0</v>
      </c>
      <c r="AL1911" s="27">
        <f t="shared" si="578"/>
        <v>0</v>
      </c>
      <c r="AM1911" s="27">
        <f t="shared" si="579"/>
        <v>0</v>
      </c>
      <c r="AN1911" s="77">
        <f t="shared" si="572"/>
        <v>0</v>
      </c>
      <c r="AP1911" s="27">
        <f t="shared" si="580"/>
        <v>0</v>
      </c>
      <c r="AQ1911" s="207">
        <f t="shared" si="581"/>
        <v>0</v>
      </c>
      <c r="AR1911" s="27">
        <f t="shared" si="582"/>
        <v>0</v>
      </c>
      <c r="AS1911" s="27">
        <f t="shared" si="583"/>
        <v>0</v>
      </c>
      <c r="AT1911" s="27">
        <f t="shared" si="584"/>
        <v>0</v>
      </c>
      <c r="AU1911" s="27">
        <f t="shared" si="585"/>
        <v>0</v>
      </c>
      <c r="AV1911" s="27">
        <f t="shared" si="586"/>
        <v>0</v>
      </c>
      <c r="AW1911" s="27">
        <f t="shared" si="587"/>
        <v>0</v>
      </c>
    </row>
    <row r="1912" spans="1:49">
      <c r="A1912" s="78">
        <v>1901</v>
      </c>
      <c r="B1912" s="69" t="s">
        <v>328</v>
      </c>
      <c r="C1912" s="314"/>
      <c r="D1912" s="72"/>
      <c r="E1912" s="180"/>
      <c r="F1912" s="72"/>
      <c r="G1912" s="72"/>
      <c r="H1912" s="325">
        <f t="shared" si="569"/>
        <v>0</v>
      </c>
      <c r="I1912" s="71"/>
      <c r="J1912" s="303"/>
      <c r="K1912" s="303"/>
      <c r="L1912" s="303"/>
      <c r="M1912" s="304">
        <f t="shared" si="573"/>
        <v>0</v>
      </c>
      <c r="N1912" s="326" t="str">
        <f t="shared" si="570"/>
        <v/>
      </c>
      <c r="O1912" s="71"/>
      <c r="P1912" s="303"/>
      <c r="Q1912" s="214">
        <f t="shared" si="574"/>
        <v>0</v>
      </c>
      <c r="R1912" s="71"/>
      <c r="S1912" s="308"/>
      <c r="T1912" s="308"/>
      <c r="U1912" s="308"/>
      <c r="V1912" s="79"/>
      <c r="W1912" s="303"/>
      <c r="X1912" s="303"/>
      <c r="Y1912" s="309">
        <f t="shared" si="571"/>
        <v>0</v>
      </c>
      <c r="Z1912" s="73" t="s">
        <v>169</v>
      </c>
      <c r="AA1912" s="73" t="s">
        <v>169</v>
      </c>
      <c r="AB1912" s="317"/>
      <c r="AC1912" s="73" t="s">
        <v>169</v>
      </c>
      <c r="AD1912" s="73" t="s">
        <v>169</v>
      </c>
      <c r="AE1912" s="317"/>
      <c r="AF1912" s="73" t="s">
        <v>169</v>
      </c>
      <c r="AG1912" s="73" t="s">
        <v>169</v>
      </c>
      <c r="AH1912" s="317"/>
      <c r="AI1912" s="88">
        <f t="shared" si="575"/>
        <v>0</v>
      </c>
      <c r="AJ1912" s="312">
        <f t="shared" si="576"/>
        <v>0</v>
      </c>
      <c r="AK1912" s="27">
        <f t="shared" si="577"/>
        <v>0</v>
      </c>
      <c r="AL1912" s="27">
        <f t="shared" si="578"/>
        <v>0</v>
      </c>
      <c r="AM1912" s="27">
        <f t="shared" si="579"/>
        <v>0</v>
      </c>
      <c r="AN1912" s="77">
        <f t="shared" si="572"/>
        <v>0</v>
      </c>
      <c r="AP1912" s="27">
        <f t="shared" si="580"/>
        <v>0</v>
      </c>
      <c r="AQ1912" s="207">
        <f t="shared" si="581"/>
        <v>0</v>
      </c>
      <c r="AR1912" s="27">
        <f t="shared" si="582"/>
        <v>0</v>
      </c>
      <c r="AS1912" s="27">
        <f t="shared" si="583"/>
        <v>0</v>
      </c>
      <c r="AT1912" s="27">
        <f t="shared" si="584"/>
        <v>0</v>
      </c>
      <c r="AU1912" s="27">
        <f t="shared" si="585"/>
        <v>0</v>
      </c>
      <c r="AV1912" s="27">
        <f t="shared" si="586"/>
        <v>0</v>
      </c>
      <c r="AW1912" s="27">
        <f t="shared" si="587"/>
        <v>0</v>
      </c>
    </row>
    <row r="1913" spans="1:49">
      <c r="A1913" s="78">
        <v>1902</v>
      </c>
      <c r="B1913" s="69" t="s">
        <v>328</v>
      </c>
      <c r="C1913" s="314"/>
      <c r="D1913" s="72"/>
      <c r="E1913" s="180"/>
      <c r="F1913" s="72"/>
      <c r="G1913" s="72"/>
      <c r="H1913" s="325">
        <f t="shared" si="569"/>
        <v>0</v>
      </c>
      <c r="I1913" s="71"/>
      <c r="J1913" s="303"/>
      <c r="K1913" s="303"/>
      <c r="L1913" s="303"/>
      <c r="M1913" s="304">
        <f t="shared" si="573"/>
        <v>0</v>
      </c>
      <c r="N1913" s="326" t="str">
        <f t="shared" si="570"/>
        <v/>
      </c>
      <c r="O1913" s="71"/>
      <c r="P1913" s="303"/>
      <c r="Q1913" s="214">
        <f t="shared" si="574"/>
        <v>0</v>
      </c>
      <c r="R1913" s="71"/>
      <c r="S1913" s="308"/>
      <c r="T1913" s="308"/>
      <c r="U1913" s="308"/>
      <c r="V1913" s="79"/>
      <c r="W1913" s="303"/>
      <c r="X1913" s="303"/>
      <c r="Y1913" s="309">
        <f t="shared" si="571"/>
        <v>0</v>
      </c>
      <c r="Z1913" s="73" t="s">
        <v>169</v>
      </c>
      <c r="AA1913" s="73" t="s">
        <v>169</v>
      </c>
      <c r="AB1913" s="317"/>
      <c r="AC1913" s="73" t="s">
        <v>169</v>
      </c>
      <c r="AD1913" s="73" t="s">
        <v>169</v>
      </c>
      <c r="AE1913" s="317"/>
      <c r="AF1913" s="73" t="s">
        <v>169</v>
      </c>
      <c r="AG1913" s="73" t="s">
        <v>169</v>
      </c>
      <c r="AH1913" s="317"/>
      <c r="AI1913" s="88">
        <f t="shared" si="575"/>
        <v>0</v>
      </c>
      <c r="AJ1913" s="312">
        <f t="shared" si="576"/>
        <v>0</v>
      </c>
      <c r="AK1913" s="27">
        <f t="shared" si="577"/>
        <v>0</v>
      </c>
      <c r="AL1913" s="27">
        <f t="shared" si="578"/>
        <v>0</v>
      </c>
      <c r="AM1913" s="27">
        <f t="shared" si="579"/>
        <v>0</v>
      </c>
      <c r="AN1913" s="77">
        <f t="shared" si="572"/>
        <v>0</v>
      </c>
      <c r="AP1913" s="27">
        <f t="shared" si="580"/>
        <v>0</v>
      </c>
      <c r="AQ1913" s="207">
        <f t="shared" si="581"/>
        <v>0</v>
      </c>
      <c r="AR1913" s="27">
        <f t="shared" si="582"/>
        <v>0</v>
      </c>
      <c r="AS1913" s="27">
        <f t="shared" si="583"/>
        <v>0</v>
      </c>
      <c r="AT1913" s="27">
        <f t="shared" si="584"/>
        <v>0</v>
      </c>
      <c r="AU1913" s="27">
        <f t="shared" si="585"/>
        <v>0</v>
      </c>
      <c r="AV1913" s="27">
        <f t="shared" si="586"/>
        <v>0</v>
      </c>
      <c r="AW1913" s="27">
        <f t="shared" si="587"/>
        <v>0</v>
      </c>
    </row>
    <row r="1914" spans="1:49">
      <c r="A1914" s="78">
        <v>1903</v>
      </c>
      <c r="B1914" s="69" t="s">
        <v>328</v>
      </c>
      <c r="C1914" s="314"/>
      <c r="D1914" s="72"/>
      <c r="E1914" s="180"/>
      <c r="F1914" s="72"/>
      <c r="G1914" s="72"/>
      <c r="H1914" s="325">
        <f t="shared" si="569"/>
        <v>0</v>
      </c>
      <c r="I1914" s="71"/>
      <c r="J1914" s="303"/>
      <c r="K1914" s="303"/>
      <c r="L1914" s="303"/>
      <c r="M1914" s="304">
        <f t="shared" si="573"/>
        <v>0</v>
      </c>
      <c r="N1914" s="326" t="str">
        <f t="shared" si="570"/>
        <v/>
      </c>
      <c r="O1914" s="71"/>
      <c r="P1914" s="303"/>
      <c r="Q1914" s="214">
        <f t="shared" si="574"/>
        <v>0</v>
      </c>
      <c r="R1914" s="71"/>
      <c r="S1914" s="308"/>
      <c r="T1914" s="308"/>
      <c r="U1914" s="308"/>
      <c r="V1914" s="79"/>
      <c r="W1914" s="303"/>
      <c r="X1914" s="303"/>
      <c r="Y1914" s="309">
        <f t="shared" si="571"/>
        <v>0</v>
      </c>
      <c r="Z1914" s="73" t="s">
        <v>169</v>
      </c>
      <c r="AA1914" s="73" t="s">
        <v>169</v>
      </c>
      <c r="AB1914" s="317"/>
      <c r="AC1914" s="73" t="s">
        <v>169</v>
      </c>
      <c r="AD1914" s="73" t="s">
        <v>169</v>
      </c>
      <c r="AE1914" s="317"/>
      <c r="AF1914" s="73" t="s">
        <v>169</v>
      </c>
      <c r="AG1914" s="73" t="s">
        <v>169</v>
      </c>
      <c r="AH1914" s="317"/>
      <c r="AI1914" s="88">
        <f t="shared" si="575"/>
        <v>0</v>
      </c>
      <c r="AJ1914" s="312">
        <f t="shared" si="576"/>
        <v>0</v>
      </c>
      <c r="AK1914" s="27">
        <f t="shared" si="577"/>
        <v>0</v>
      </c>
      <c r="AL1914" s="27">
        <f t="shared" si="578"/>
        <v>0</v>
      </c>
      <c r="AM1914" s="27">
        <f t="shared" si="579"/>
        <v>0</v>
      </c>
      <c r="AN1914" s="77">
        <f t="shared" si="572"/>
        <v>0</v>
      </c>
      <c r="AP1914" s="27">
        <f t="shared" si="580"/>
        <v>0</v>
      </c>
      <c r="AQ1914" s="207">
        <f t="shared" si="581"/>
        <v>0</v>
      </c>
      <c r="AR1914" s="27">
        <f t="shared" si="582"/>
        <v>0</v>
      </c>
      <c r="AS1914" s="27">
        <f t="shared" si="583"/>
        <v>0</v>
      </c>
      <c r="AT1914" s="27">
        <f t="shared" si="584"/>
        <v>0</v>
      </c>
      <c r="AU1914" s="27">
        <f t="shared" si="585"/>
        <v>0</v>
      </c>
      <c r="AV1914" s="27">
        <f t="shared" si="586"/>
        <v>0</v>
      </c>
      <c r="AW1914" s="27">
        <f t="shared" si="587"/>
        <v>0</v>
      </c>
    </row>
    <row r="1915" spans="1:49">
      <c r="A1915" s="78">
        <v>1904</v>
      </c>
      <c r="B1915" s="69" t="s">
        <v>328</v>
      </c>
      <c r="C1915" s="314"/>
      <c r="D1915" s="72"/>
      <c r="E1915" s="180"/>
      <c r="F1915" s="72"/>
      <c r="G1915" s="72"/>
      <c r="H1915" s="325">
        <f t="shared" si="569"/>
        <v>0</v>
      </c>
      <c r="I1915" s="71"/>
      <c r="J1915" s="303"/>
      <c r="K1915" s="303"/>
      <c r="L1915" s="303"/>
      <c r="M1915" s="304">
        <f t="shared" si="573"/>
        <v>0</v>
      </c>
      <c r="N1915" s="326" t="str">
        <f t="shared" si="570"/>
        <v/>
      </c>
      <c r="O1915" s="71"/>
      <c r="P1915" s="303"/>
      <c r="Q1915" s="214">
        <f t="shared" si="574"/>
        <v>0</v>
      </c>
      <c r="R1915" s="71"/>
      <c r="S1915" s="308"/>
      <c r="T1915" s="308"/>
      <c r="U1915" s="308"/>
      <c r="V1915" s="79"/>
      <c r="W1915" s="303"/>
      <c r="X1915" s="303"/>
      <c r="Y1915" s="309">
        <f t="shared" si="571"/>
        <v>0</v>
      </c>
      <c r="Z1915" s="73" t="s">
        <v>169</v>
      </c>
      <c r="AA1915" s="73" t="s">
        <v>169</v>
      </c>
      <c r="AB1915" s="317"/>
      <c r="AC1915" s="73" t="s">
        <v>169</v>
      </c>
      <c r="AD1915" s="73" t="s">
        <v>169</v>
      </c>
      <c r="AE1915" s="317"/>
      <c r="AF1915" s="73" t="s">
        <v>169</v>
      </c>
      <c r="AG1915" s="73" t="s">
        <v>169</v>
      </c>
      <c r="AH1915" s="317"/>
      <c r="AI1915" s="88">
        <f t="shared" si="575"/>
        <v>0</v>
      </c>
      <c r="AJ1915" s="312">
        <f t="shared" si="576"/>
        <v>0</v>
      </c>
      <c r="AK1915" s="27">
        <f t="shared" si="577"/>
        <v>0</v>
      </c>
      <c r="AL1915" s="27">
        <f t="shared" si="578"/>
        <v>0</v>
      </c>
      <c r="AM1915" s="27">
        <f t="shared" si="579"/>
        <v>0</v>
      </c>
      <c r="AN1915" s="77">
        <f t="shared" si="572"/>
        <v>0</v>
      </c>
      <c r="AP1915" s="27">
        <f t="shared" si="580"/>
        <v>0</v>
      </c>
      <c r="AQ1915" s="207">
        <f t="shared" si="581"/>
        <v>0</v>
      </c>
      <c r="AR1915" s="27">
        <f t="shared" si="582"/>
        <v>0</v>
      </c>
      <c r="AS1915" s="27">
        <f t="shared" si="583"/>
        <v>0</v>
      </c>
      <c r="AT1915" s="27">
        <f t="shared" si="584"/>
        <v>0</v>
      </c>
      <c r="AU1915" s="27">
        <f t="shared" si="585"/>
        <v>0</v>
      </c>
      <c r="AV1915" s="27">
        <f t="shared" si="586"/>
        <v>0</v>
      </c>
      <c r="AW1915" s="27">
        <f t="shared" si="587"/>
        <v>0</v>
      </c>
    </row>
    <row r="1916" spans="1:49">
      <c r="A1916" s="78">
        <v>1905</v>
      </c>
      <c r="B1916" s="69" t="s">
        <v>328</v>
      </c>
      <c r="C1916" s="314"/>
      <c r="D1916" s="72"/>
      <c r="E1916" s="180"/>
      <c r="F1916" s="72"/>
      <c r="G1916" s="72"/>
      <c r="H1916" s="325">
        <f t="shared" si="569"/>
        <v>0</v>
      </c>
      <c r="I1916" s="71"/>
      <c r="J1916" s="303"/>
      <c r="K1916" s="303"/>
      <c r="L1916" s="303"/>
      <c r="M1916" s="304">
        <f t="shared" si="573"/>
        <v>0</v>
      </c>
      <c r="N1916" s="326" t="str">
        <f t="shared" si="570"/>
        <v/>
      </c>
      <c r="O1916" s="71"/>
      <c r="P1916" s="303"/>
      <c r="Q1916" s="214">
        <f t="shared" si="574"/>
        <v>0</v>
      </c>
      <c r="R1916" s="71"/>
      <c r="S1916" s="308"/>
      <c r="T1916" s="308"/>
      <c r="U1916" s="308"/>
      <c r="V1916" s="79"/>
      <c r="W1916" s="303"/>
      <c r="X1916" s="303"/>
      <c r="Y1916" s="309">
        <f t="shared" si="571"/>
        <v>0</v>
      </c>
      <c r="Z1916" s="73" t="s">
        <v>169</v>
      </c>
      <c r="AA1916" s="73" t="s">
        <v>169</v>
      </c>
      <c r="AB1916" s="317"/>
      <c r="AC1916" s="73" t="s">
        <v>169</v>
      </c>
      <c r="AD1916" s="73" t="s">
        <v>169</v>
      </c>
      <c r="AE1916" s="317"/>
      <c r="AF1916" s="73" t="s">
        <v>169</v>
      </c>
      <c r="AG1916" s="73" t="s">
        <v>169</v>
      </c>
      <c r="AH1916" s="317"/>
      <c r="AI1916" s="88">
        <f t="shared" si="575"/>
        <v>0</v>
      </c>
      <c r="AJ1916" s="312">
        <f t="shared" si="576"/>
        <v>0</v>
      </c>
      <c r="AK1916" s="27">
        <f t="shared" si="577"/>
        <v>0</v>
      </c>
      <c r="AL1916" s="27">
        <f t="shared" si="578"/>
        <v>0</v>
      </c>
      <c r="AM1916" s="27">
        <f t="shared" si="579"/>
        <v>0</v>
      </c>
      <c r="AN1916" s="77">
        <f t="shared" si="572"/>
        <v>0</v>
      </c>
      <c r="AP1916" s="27">
        <f t="shared" si="580"/>
        <v>0</v>
      </c>
      <c r="AQ1916" s="207">
        <f t="shared" si="581"/>
        <v>0</v>
      </c>
      <c r="AR1916" s="27">
        <f t="shared" si="582"/>
        <v>0</v>
      </c>
      <c r="AS1916" s="27">
        <f t="shared" si="583"/>
        <v>0</v>
      </c>
      <c r="AT1916" s="27">
        <f t="shared" si="584"/>
        <v>0</v>
      </c>
      <c r="AU1916" s="27">
        <f t="shared" si="585"/>
        <v>0</v>
      </c>
      <c r="AV1916" s="27">
        <f t="shared" si="586"/>
        <v>0</v>
      </c>
      <c r="AW1916" s="27">
        <f t="shared" si="587"/>
        <v>0</v>
      </c>
    </row>
    <row r="1917" spans="1:49">
      <c r="A1917" s="78">
        <v>1906</v>
      </c>
      <c r="B1917" s="69" t="s">
        <v>328</v>
      </c>
      <c r="C1917" s="314"/>
      <c r="D1917" s="72"/>
      <c r="E1917" s="180"/>
      <c r="F1917" s="72"/>
      <c r="G1917" s="72"/>
      <c r="H1917" s="325">
        <f t="shared" si="569"/>
        <v>0</v>
      </c>
      <c r="I1917" s="71"/>
      <c r="J1917" s="303"/>
      <c r="K1917" s="303"/>
      <c r="L1917" s="303"/>
      <c r="M1917" s="304">
        <f t="shared" si="573"/>
        <v>0</v>
      </c>
      <c r="N1917" s="326" t="str">
        <f t="shared" si="570"/>
        <v/>
      </c>
      <c r="O1917" s="71"/>
      <c r="P1917" s="303"/>
      <c r="Q1917" s="214">
        <f t="shared" si="574"/>
        <v>0</v>
      </c>
      <c r="R1917" s="71"/>
      <c r="S1917" s="308"/>
      <c r="T1917" s="308"/>
      <c r="U1917" s="308"/>
      <c r="V1917" s="79"/>
      <c r="W1917" s="303"/>
      <c r="X1917" s="303"/>
      <c r="Y1917" s="309">
        <f t="shared" si="571"/>
        <v>0</v>
      </c>
      <c r="Z1917" s="73" t="s">
        <v>169</v>
      </c>
      <c r="AA1917" s="73" t="s">
        <v>169</v>
      </c>
      <c r="AB1917" s="317"/>
      <c r="AC1917" s="73" t="s">
        <v>169</v>
      </c>
      <c r="AD1917" s="73" t="s">
        <v>169</v>
      </c>
      <c r="AE1917" s="317"/>
      <c r="AF1917" s="73" t="s">
        <v>169</v>
      </c>
      <c r="AG1917" s="73" t="s">
        <v>169</v>
      </c>
      <c r="AH1917" s="317"/>
      <c r="AI1917" s="88">
        <f t="shared" si="575"/>
        <v>0</v>
      </c>
      <c r="AJ1917" s="312">
        <f t="shared" si="576"/>
        <v>0</v>
      </c>
      <c r="AK1917" s="27">
        <f t="shared" si="577"/>
        <v>0</v>
      </c>
      <c r="AL1917" s="27">
        <f t="shared" si="578"/>
        <v>0</v>
      </c>
      <c r="AM1917" s="27">
        <f t="shared" si="579"/>
        <v>0</v>
      </c>
      <c r="AN1917" s="77">
        <f t="shared" si="572"/>
        <v>0</v>
      </c>
      <c r="AP1917" s="27">
        <f t="shared" si="580"/>
        <v>0</v>
      </c>
      <c r="AQ1917" s="207">
        <f t="shared" si="581"/>
        <v>0</v>
      </c>
      <c r="AR1917" s="27">
        <f t="shared" si="582"/>
        <v>0</v>
      </c>
      <c r="AS1917" s="27">
        <f t="shared" si="583"/>
        <v>0</v>
      </c>
      <c r="AT1917" s="27">
        <f t="shared" si="584"/>
        <v>0</v>
      </c>
      <c r="AU1917" s="27">
        <f t="shared" si="585"/>
        <v>0</v>
      </c>
      <c r="AV1917" s="27">
        <f t="shared" si="586"/>
        <v>0</v>
      </c>
      <c r="AW1917" s="27">
        <f t="shared" si="587"/>
        <v>0</v>
      </c>
    </row>
    <row r="1918" spans="1:49">
      <c r="A1918" s="78">
        <v>1907</v>
      </c>
      <c r="B1918" s="69" t="s">
        <v>328</v>
      </c>
      <c r="C1918" s="314"/>
      <c r="D1918" s="72"/>
      <c r="E1918" s="180"/>
      <c r="F1918" s="72"/>
      <c r="G1918" s="72"/>
      <c r="H1918" s="325">
        <f t="shared" si="569"/>
        <v>0</v>
      </c>
      <c r="I1918" s="71"/>
      <c r="J1918" s="303"/>
      <c r="K1918" s="303"/>
      <c r="L1918" s="303"/>
      <c r="M1918" s="304">
        <f t="shared" si="573"/>
        <v>0</v>
      </c>
      <c r="N1918" s="326" t="str">
        <f t="shared" si="570"/>
        <v/>
      </c>
      <c r="O1918" s="71"/>
      <c r="P1918" s="303"/>
      <c r="Q1918" s="214">
        <f t="shared" si="574"/>
        <v>0</v>
      </c>
      <c r="R1918" s="71"/>
      <c r="S1918" s="308"/>
      <c r="T1918" s="308"/>
      <c r="U1918" s="308"/>
      <c r="V1918" s="79"/>
      <c r="W1918" s="303"/>
      <c r="X1918" s="303"/>
      <c r="Y1918" s="309">
        <f t="shared" si="571"/>
        <v>0</v>
      </c>
      <c r="Z1918" s="73" t="s">
        <v>169</v>
      </c>
      <c r="AA1918" s="73" t="s">
        <v>169</v>
      </c>
      <c r="AB1918" s="317"/>
      <c r="AC1918" s="73" t="s">
        <v>169</v>
      </c>
      <c r="AD1918" s="73" t="s">
        <v>169</v>
      </c>
      <c r="AE1918" s="317"/>
      <c r="AF1918" s="73" t="s">
        <v>169</v>
      </c>
      <c r="AG1918" s="73" t="s">
        <v>169</v>
      </c>
      <c r="AH1918" s="317"/>
      <c r="AI1918" s="88">
        <f t="shared" si="575"/>
        <v>0</v>
      </c>
      <c r="AJ1918" s="312">
        <f t="shared" si="576"/>
        <v>0</v>
      </c>
      <c r="AK1918" s="27">
        <f t="shared" si="577"/>
        <v>0</v>
      </c>
      <c r="AL1918" s="27">
        <f t="shared" si="578"/>
        <v>0</v>
      </c>
      <c r="AM1918" s="27">
        <f t="shared" si="579"/>
        <v>0</v>
      </c>
      <c r="AN1918" s="77">
        <f t="shared" si="572"/>
        <v>0</v>
      </c>
      <c r="AP1918" s="27">
        <f t="shared" si="580"/>
        <v>0</v>
      </c>
      <c r="AQ1918" s="207">
        <f t="shared" si="581"/>
        <v>0</v>
      </c>
      <c r="AR1918" s="27">
        <f t="shared" si="582"/>
        <v>0</v>
      </c>
      <c r="AS1918" s="27">
        <f t="shared" si="583"/>
        <v>0</v>
      </c>
      <c r="AT1918" s="27">
        <f t="shared" si="584"/>
        <v>0</v>
      </c>
      <c r="AU1918" s="27">
        <f t="shared" si="585"/>
        <v>0</v>
      </c>
      <c r="AV1918" s="27">
        <f t="shared" si="586"/>
        <v>0</v>
      </c>
      <c r="AW1918" s="27">
        <f t="shared" si="587"/>
        <v>0</v>
      </c>
    </row>
    <row r="1919" spans="1:49">
      <c r="A1919" s="78">
        <v>1908</v>
      </c>
      <c r="B1919" s="69" t="s">
        <v>328</v>
      </c>
      <c r="C1919" s="314"/>
      <c r="D1919" s="72"/>
      <c r="E1919" s="180"/>
      <c r="F1919" s="72"/>
      <c r="G1919" s="72"/>
      <c r="H1919" s="325">
        <f t="shared" si="569"/>
        <v>0</v>
      </c>
      <c r="I1919" s="71"/>
      <c r="J1919" s="303"/>
      <c r="K1919" s="303"/>
      <c r="L1919" s="303"/>
      <c r="M1919" s="304">
        <f t="shared" si="573"/>
        <v>0</v>
      </c>
      <c r="N1919" s="326" t="str">
        <f t="shared" si="570"/>
        <v/>
      </c>
      <c r="O1919" s="71"/>
      <c r="P1919" s="303"/>
      <c r="Q1919" s="214">
        <f t="shared" si="574"/>
        <v>0</v>
      </c>
      <c r="R1919" s="71"/>
      <c r="S1919" s="308"/>
      <c r="T1919" s="308"/>
      <c r="U1919" s="308"/>
      <c r="V1919" s="79"/>
      <c r="W1919" s="303"/>
      <c r="X1919" s="303"/>
      <c r="Y1919" s="309">
        <f t="shared" si="571"/>
        <v>0</v>
      </c>
      <c r="Z1919" s="73" t="s">
        <v>169</v>
      </c>
      <c r="AA1919" s="73" t="s">
        <v>169</v>
      </c>
      <c r="AB1919" s="317"/>
      <c r="AC1919" s="73" t="s">
        <v>169</v>
      </c>
      <c r="AD1919" s="73" t="s">
        <v>169</v>
      </c>
      <c r="AE1919" s="317"/>
      <c r="AF1919" s="73" t="s">
        <v>169</v>
      </c>
      <c r="AG1919" s="73" t="s">
        <v>169</v>
      </c>
      <c r="AH1919" s="317"/>
      <c r="AI1919" s="88">
        <f t="shared" si="575"/>
        <v>0</v>
      </c>
      <c r="AJ1919" s="312">
        <f t="shared" si="576"/>
        <v>0</v>
      </c>
      <c r="AK1919" s="27">
        <f t="shared" si="577"/>
        <v>0</v>
      </c>
      <c r="AL1919" s="27">
        <f t="shared" si="578"/>
        <v>0</v>
      </c>
      <c r="AM1919" s="27">
        <f t="shared" si="579"/>
        <v>0</v>
      </c>
      <c r="AN1919" s="77">
        <f t="shared" si="572"/>
        <v>0</v>
      </c>
      <c r="AP1919" s="27">
        <f t="shared" si="580"/>
        <v>0</v>
      </c>
      <c r="AQ1919" s="207">
        <f t="shared" si="581"/>
        <v>0</v>
      </c>
      <c r="AR1919" s="27">
        <f t="shared" si="582"/>
        <v>0</v>
      </c>
      <c r="AS1919" s="27">
        <f t="shared" si="583"/>
        <v>0</v>
      </c>
      <c r="AT1919" s="27">
        <f t="shared" si="584"/>
        <v>0</v>
      </c>
      <c r="AU1919" s="27">
        <f t="shared" si="585"/>
        <v>0</v>
      </c>
      <c r="AV1919" s="27">
        <f t="shared" si="586"/>
        <v>0</v>
      </c>
      <c r="AW1919" s="27">
        <f t="shared" si="587"/>
        <v>0</v>
      </c>
    </row>
    <row r="1920" spans="1:49">
      <c r="A1920" s="78">
        <v>1909</v>
      </c>
      <c r="B1920" s="69" t="s">
        <v>328</v>
      </c>
      <c r="C1920" s="314"/>
      <c r="D1920" s="72"/>
      <c r="E1920" s="180"/>
      <c r="F1920" s="72"/>
      <c r="G1920" s="72"/>
      <c r="H1920" s="325">
        <f t="shared" si="569"/>
        <v>0</v>
      </c>
      <c r="I1920" s="71"/>
      <c r="J1920" s="303"/>
      <c r="K1920" s="303"/>
      <c r="L1920" s="303"/>
      <c r="M1920" s="304">
        <f t="shared" si="573"/>
        <v>0</v>
      </c>
      <c r="N1920" s="326" t="str">
        <f t="shared" si="570"/>
        <v/>
      </c>
      <c r="O1920" s="71"/>
      <c r="P1920" s="303"/>
      <c r="Q1920" s="214">
        <f t="shared" si="574"/>
        <v>0</v>
      </c>
      <c r="R1920" s="71"/>
      <c r="S1920" s="308"/>
      <c r="T1920" s="308"/>
      <c r="U1920" s="308"/>
      <c r="V1920" s="79"/>
      <c r="W1920" s="303"/>
      <c r="X1920" s="303"/>
      <c r="Y1920" s="309">
        <f t="shared" si="571"/>
        <v>0</v>
      </c>
      <c r="Z1920" s="73" t="s">
        <v>169</v>
      </c>
      <c r="AA1920" s="73" t="s">
        <v>169</v>
      </c>
      <c r="AB1920" s="317"/>
      <c r="AC1920" s="73" t="s">
        <v>169</v>
      </c>
      <c r="AD1920" s="73" t="s">
        <v>169</v>
      </c>
      <c r="AE1920" s="317"/>
      <c r="AF1920" s="73" t="s">
        <v>169</v>
      </c>
      <c r="AG1920" s="73" t="s">
        <v>169</v>
      </c>
      <c r="AH1920" s="317"/>
      <c r="AI1920" s="88">
        <f t="shared" si="575"/>
        <v>0</v>
      </c>
      <c r="AJ1920" s="312">
        <f t="shared" si="576"/>
        <v>0</v>
      </c>
      <c r="AK1920" s="27">
        <f t="shared" si="577"/>
        <v>0</v>
      </c>
      <c r="AL1920" s="27">
        <f t="shared" si="578"/>
        <v>0</v>
      </c>
      <c r="AM1920" s="27">
        <f t="shared" si="579"/>
        <v>0</v>
      </c>
      <c r="AN1920" s="77">
        <f t="shared" si="572"/>
        <v>0</v>
      </c>
      <c r="AP1920" s="27">
        <f t="shared" si="580"/>
        <v>0</v>
      </c>
      <c r="AQ1920" s="207">
        <f t="shared" si="581"/>
        <v>0</v>
      </c>
      <c r="AR1920" s="27">
        <f t="shared" si="582"/>
        <v>0</v>
      </c>
      <c r="AS1920" s="27">
        <f t="shared" si="583"/>
        <v>0</v>
      </c>
      <c r="AT1920" s="27">
        <f t="shared" si="584"/>
        <v>0</v>
      </c>
      <c r="AU1920" s="27">
        <f t="shared" si="585"/>
        <v>0</v>
      </c>
      <c r="AV1920" s="27">
        <f t="shared" si="586"/>
        <v>0</v>
      </c>
      <c r="AW1920" s="27">
        <f t="shared" si="587"/>
        <v>0</v>
      </c>
    </row>
    <row r="1921" spans="1:49">
      <c r="A1921" s="78">
        <v>1910</v>
      </c>
      <c r="B1921" s="69" t="s">
        <v>328</v>
      </c>
      <c r="C1921" s="314"/>
      <c r="D1921" s="72"/>
      <c r="E1921" s="180"/>
      <c r="F1921" s="72"/>
      <c r="G1921" s="72"/>
      <c r="H1921" s="325">
        <f t="shared" si="569"/>
        <v>0</v>
      </c>
      <c r="I1921" s="71"/>
      <c r="J1921" s="303"/>
      <c r="K1921" s="303"/>
      <c r="L1921" s="303"/>
      <c r="M1921" s="304">
        <f t="shared" si="573"/>
        <v>0</v>
      </c>
      <c r="N1921" s="326" t="str">
        <f t="shared" si="570"/>
        <v/>
      </c>
      <c r="O1921" s="71"/>
      <c r="P1921" s="303"/>
      <c r="Q1921" s="214">
        <f t="shared" si="574"/>
        <v>0</v>
      </c>
      <c r="R1921" s="71"/>
      <c r="S1921" s="308"/>
      <c r="T1921" s="308"/>
      <c r="U1921" s="308"/>
      <c r="V1921" s="79"/>
      <c r="W1921" s="303"/>
      <c r="X1921" s="303"/>
      <c r="Y1921" s="309">
        <f t="shared" si="571"/>
        <v>0</v>
      </c>
      <c r="Z1921" s="73" t="s">
        <v>169</v>
      </c>
      <c r="AA1921" s="73" t="s">
        <v>169</v>
      </c>
      <c r="AB1921" s="317"/>
      <c r="AC1921" s="73" t="s">
        <v>169</v>
      </c>
      <c r="AD1921" s="73" t="s">
        <v>169</v>
      </c>
      <c r="AE1921" s="317"/>
      <c r="AF1921" s="73" t="s">
        <v>169</v>
      </c>
      <c r="AG1921" s="73" t="s">
        <v>169</v>
      </c>
      <c r="AH1921" s="317"/>
      <c r="AI1921" s="88">
        <f t="shared" si="575"/>
        <v>0</v>
      </c>
      <c r="AJ1921" s="312">
        <f t="shared" si="576"/>
        <v>0</v>
      </c>
      <c r="AK1921" s="27">
        <f t="shared" si="577"/>
        <v>0</v>
      </c>
      <c r="AL1921" s="27">
        <f t="shared" si="578"/>
        <v>0</v>
      </c>
      <c r="AM1921" s="27">
        <f t="shared" si="579"/>
        <v>0</v>
      </c>
      <c r="AN1921" s="77">
        <f t="shared" si="572"/>
        <v>0</v>
      </c>
      <c r="AP1921" s="27">
        <f t="shared" si="580"/>
        <v>0</v>
      </c>
      <c r="AQ1921" s="207">
        <f t="shared" si="581"/>
        <v>0</v>
      </c>
      <c r="AR1921" s="27">
        <f t="shared" si="582"/>
        <v>0</v>
      </c>
      <c r="AS1921" s="27">
        <f t="shared" si="583"/>
        <v>0</v>
      </c>
      <c r="AT1921" s="27">
        <f t="shared" si="584"/>
        <v>0</v>
      </c>
      <c r="AU1921" s="27">
        <f t="shared" si="585"/>
        <v>0</v>
      </c>
      <c r="AV1921" s="27">
        <f t="shared" si="586"/>
        <v>0</v>
      </c>
      <c r="AW1921" s="27">
        <f t="shared" si="587"/>
        <v>0</v>
      </c>
    </row>
    <row r="1922" spans="1:49">
      <c r="A1922" s="78">
        <v>1911</v>
      </c>
      <c r="B1922" s="69" t="s">
        <v>328</v>
      </c>
      <c r="C1922" s="314"/>
      <c r="D1922" s="72"/>
      <c r="E1922" s="180"/>
      <c r="F1922" s="72"/>
      <c r="G1922" s="72"/>
      <c r="H1922" s="325">
        <f t="shared" si="569"/>
        <v>0</v>
      </c>
      <c r="I1922" s="71"/>
      <c r="J1922" s="303"/>
      <c r="K1922" s="303"/>
      <c r="L1922" s="303"/>
      <c r="M1922" s="304">
        <f t="shared" si="573"/>
        <v>0</v>
      </c>
      <c r="N1922" s="326" t="str">
        <f t="shared" si="570"/>
        <v/>
      </c>
      <c r="O1922" s="71"/>
      <c r="P1922" s="303"/>
      <c r="Q1922" s="214">
        <f t="shared" si="574"/>
        <v>0</v>
      </c>
      <c r="R1922" s="71"/>
      <c r="S1922" s="308"/>
      <c r="T1922" s="308"/>
      <c r="U1922" s="308"/>
      <c r="V1922" s="79"/>
      <c r="W1922" s="303"/>
      <c r="X1922" s="303"/>
      <c r="Y1922" s="309">
        <f t="shared" si="571"/>
        <v>0</v>
      </c>
      <c r="Z1922" s="73" t="s">
        <v>169</v>
      </c>
      <c r="AA1922" s="73" t="s">
        <v>169</v>
      </c>
      <c r="AB1922" s="317"/>
      <c r="AC1922" s="73" t="s">
        <v>169</v>
      </c>
      <c r="AD1922" s="73" t="s">
        <v>169</v>
      </c>
      <c r="AE1922" s="317"/>
      <c r="AF1922" s="73" t="s">
        <v>169</v>
      </c>
      <c r="AG1922" s="73" t="s">
        <v>169</v>
      </c>
      <c r="AH1922" s="317"/>
      <c r="AI1922" s="88">
        <f t="shared" si="575"/>
        <v>0</v>
      </c>
      <c r="AJ1922" s="312">
        <f t="shared" si="576"/>
        <v>0</v>
      </c>
      <c r="AK1922" s="27">
        <f t="shared" si="577"/>
        <v>0</v>
      </c>
      <c r="AL1922" s="27">
        <f t="shared" si="578"/>
        <v>0</v>
      </c>
      <c r="AM1922" s="27">
        <f t="shared" si="579"/>
        <v>0</v>
      </c>
      <c r="AN1922" s="77">
        <f t="shared" si="572"/>
        <v>0</v>
      </c>
      <c r="AP1922" s="27">
        <f t="shared" si="580"/>
        <v>0</v>
      </c>
      <c r="AQ1922" s="207">
        <f t="shared" si="581"/>
        <v>0</v>
      </c>
      <c r="AR1922" s="27">
        <f t="shared" si="582"/>
        <v>0</v>
      </c>
      <c r="AS1922" s="27">
        <f t="shared" si="583"/>
        <v>0</v>
      </c>
      <c r="AT1922" s="27">
        <f t="shared" si="584"/>
        <v>0</v>
      </c>
      <c r="AU1922" s="27">
        <f t="shared" si="585"/>
        <v>0</v>
      </c>
      <c r="AV1922" s="27">
        <f t="shared" si="586"/>
        <v>0</v>
      </c>
      <c r="AW1922" s="27">
        <f t="shared" si="587"/>
        <v>0</v>
      </c>
    </row>
    <row r="1923" spans="1:49">
      <c r="A1923" s="78">
        <v>1912</v>
      </c>
      <c r="B1923" s="69" t="s">
        <v>328</v>
      </c>
      <c r="C1923" s="314"/>
      <c r="D1923" s="72"/>
      <c r="E1923" s="180"/>
      <c r="F1923" s="72"/>
      <c r="G1923" s="72"/>
      <c r="H1923" s="325">
        <f t="shared" si="569"/>
        <v>0</v>
      </c>
      <c r="I1923" s="71"/>
      <c r="J1923" s="303"/>
      <c r="K1923" s="303"/>
      <c r="L1923" s="303"/>
      <c r="M1923" s="304">
        <f t="shared" si="573"/>
        <v>0</v>
      </c>
      <c r="N1923" s="326" t="str">
        <f t="shared" si="570"/>
        <v/>
      </c>
      <c r="O1923" s="71"/>
      <c r="P1923" s="303"/>
      <c r="Q1923" s="214">
        <f t="shared" si="574"/>
        <v>0</v>
      </c>
      <c r="R1923" s="71"/>
      <c r="S1923" s="308"/>
      <c r="T1923" s="308"/>
      <c r="U1923" s="308"/>
      <c r="V1923" s="79"/>
      <c r="W1923" s="303"/>
      <c r="X1923" s="303"/>
      <c r="Y1923" s="309">
        <f t="shared" si="571"/>
        <v>0</v>
      </c>
      <c r="Z1923" s="73" t="s">
        <v>169</v>
      </c>
      <c r="AA1923" s="73" t="s">
        <v>169</v>
      </c>
      <c r="AB1923" s="317"/>
      <c r="AC1923" s="73" t="s">
        <v>169</v>
      </c>
      <c r="AD1923" s="73" t="s">
        <v>169</v>
      </c>
      <c r="AE1923" s="317"/>
      <c r="AF1923" s="73" t="s">
        <v>169</v>
      </c>
      <c r="AG1923" s="73" t="s">
        <v>169</v>
      </c>
      <c r="AH1923" s="317"/>
      <c r="AI1923" s="88">
        <f t="shared" si="575"/>
        <v>0</v>
      </c>
      <c r="AJ1923" s="312">
        <f t="shared" si="576"/>
        <v>0</v>
      </c>
      <c r="AK1923" s="27">
        <f t="shared" si="577"/>
        <v>0</v>
      </c>
      <c r="AL1923" s="27">
        <f t="shared" si="578"/>
        <v>0</v>
      </c>
      <c r="AM1923" s="27">
        <f t="shared" si="579"/>
        <v>0</v>
      </c>
      <c r="AN1923" s="77">
        <f t="shared" si="572"/>
        <v>0</v>
      </c>
      <c r="AP1923" s="27">
        <f t="shared" si="580"/>
        <v>0</v>
      </c>
      <c r="AQ1923" s="207">
        <f t="shared" si="581"/>
        <v>0</v>
      </c>
      <c r="AR1923" s="27">
        <f t="shared" si="582"/>
        <v>0</v>
      </c>
      <c r="AS1923" s="27">
        <f t="shared" si="583"/>
        <v>0</v>
      </c>
      <c r="AT1923" s="27">
        <f t="shared" si="584"/>
        <v>0</v>
      </c>
      <c r="AU1923" s="27">
        <f t="shared" si="585"/>
        <v>0</v>
      </c>
      <c r="AV1923" s="27">
        <f t="shared" si="586"/>
        <v>0</v>
      </c>
      <c r="AW1923" s="27">
        <f t="shared" si="587"/>
        <v>0</v>
      </c>
    </row>
    <row r="1924" spans="1:49">
      <c r="A1924" s="78">
        <v>1913</v>
      </c>
      <c r="B1924" s="69" t="s">
        <v>328</v>
      </c>
      <c r="C1924" s="314"/>
      <c r="D1924" s="72"/>
      <c r="E1924" s="180"/>
      <c r="F1924" s="72"/>
      <c r="G1924" s="72"/>
      <c r="H1924" s="325">
        <f t="shared" si="569"/>
        <v>0</v>
      </c>
      <c r="I1924" s="71"/>
      <c r="J1924" s="303"/>
      <c r="K1924" s="303"/>
      <c r="L1924" s="303"/>
      <c r="M1924" s="304">
        <f t="shared" si="573"/>
        <v>0</v>
      </c>
      <c r="N1924" s="326" t="str">
        <f t="shared" si="570"/>
        <v/>
      </c>
      <c r="O1924" s="71"/>
      <c r="P1924" s="303"/>
      <c r="Q1924" s="214">
        <f t="shared" si="574"/>
        <v>0</v>
      </c>
      <c r="R1924" s="71"/>
      <c r="S1924" s="308"/>
      <c r="T1924" s="308"/>
      <c r="U1924" s="308"/>
      <c r="V1924" s="79"/>
      <c r="W1924" s="303"/>
      <c r="X1924" s="303"/>
      <c r="Y1924" s="309">
        <f t="shared" si="571"/>
        <v>0</v>
      </c>
      <c r="Z1924" s="73" t="s">
        <v>169</v>
      </c>
      <c r="AA1924" s="73" t="s">
        <v>169</v>
      </c>
      <c r="AB1924" s="317"/>
      <c r="AC1924" s="73" t="s">
        <v>169</v>
      </c>
      <c r="AD1924" s="73" t="s">
        <v>169</v>
      </c>
      <c r="AE1924" s="317"/>
      <c r="AF1924" s="73" t="s">
        <v>169</v>
      </c>
      <c r="AG1924" s="73" t="s">
        <v>169</v>
      </c>
      <c r="AH1924" s="317"/>
      <c r="AI1924" s="88">
        <f t="shared" si="575"/>
        <v>0</v>
      </c>
      <c r="AJ1924" s="312">
        <f t="shared" si="576"/>
        <v>0</v>
      </c>
      <c r="AK1924" s="27">
        <f t="shared" si="577"/>
        <v>0</v>
      </c>
      <c r="AL1924" s="27">
        <f t="shared" si="578"/>
        <v>0</v>
      </c>
      <c r="AM1924" s="27">
        <f t="shared" si="579"/>
        <v>0</v>
      </c>
      <c r="AN1924" s="77">
        <f t="shared" si="572"/>
        <v>0</v>
      </c>
      <c r="AP1924" s="27">
        <f t="shared" si="580"/>
        <v>0</v>
      </c>
      <c r="AQ1924" s="207">
        <f t="shared" si="581"/>
        <v>0</v>
      </c>
      <c r="AR1924" s="27">
        <f t="shared" si="582"/>
        <v>0</v>
      </c>
      <c r="AS1924" s="27">
        <f t="shared" si="583"/>
        <v>0</v>
      </c>
      <c r="AT1924" s="27">
        <f t="shared" si="584"/>
        <v>0</v>
      </c>
      <c r="AU1924" s="27">
        <f t="shared" si="585"/>
        <v>0</v>
      </c>
      <c r="AV1924" s="27">
        <f t="shared" si="586"/>
        <v>0</v>
      </c>
      <c r="AW1924" s="27">
        <f t="shared" si="587"/>
        <v>0</v>
      </c>
    </row>
    <row r="1925" spans="1:49">
      <c r="A1925" s="78">
        <v>1914</v>
      </c>
      <c r="B1925" s="69" t="s">
        <v>328</v>
      </c>
      <c r="C1925" s="314"/>
      <c r="D1925" s="72"/>
      <c r="E1925" s="180"/>
      <c r="F1925" s="72"/>
      <c r="G1925" s="72"/>
      <c r="H1925" s="325">
        <f t="shared" si="569"/>
        <v>0</v>
      </c>
      <c r="I1925" s="71"/>
      <c r="J1925" s="303"/>
      <c r="K1925" s="303"/>
      <c r="L1925" s="303"/>
      <c r="M1925" s="304">
        <f t="shared" si="573"/>
        <v>0</v>
      </c>
      <c r="N1925" s="326" t="str">
        <f t="shared" si="570"/>
        <v/>
      </c>
      <c r="O1925" s="71"/>
      <c r="P1925" s="303"/>
      <c r="Q1925" s="214">
        <f t="shared" si="574"/>
        <v>0</v>
      </c>
      <c r="R1925" s="71"/>
      <c r="S1925" s="308"/>
      <c r="T1925" s="308"/>
      <c r="U1925" s="308"/>
      <c r="V1925" s="79"/>
      <c r="W1925" s="303"/>
      <c r="X1925" s="303"/>
      <c r="Y1925" s="309">
        <f t="shared" si="571"/>
        <v>0</v>
      </c>
      <c r="Z1925" s="73" t="s">
        <v>169</v>
      </c>
      <c r="AA1925" s="73" t="s">
        <v>169</v>
      </c>
      <c r="AB1925" s="317"/>
      <c r="AC1925" s="73" t="s">
        <v>169</v>
      </c>
      <c r="AD1925" s="73" t="s">
        <v>169</v>
      </c>
      <c r="AE1925" s="317"/>
      <c r="AF1925" s="73" t="s">
        <v>169</v>
      </c>
      <c r="AG1925" s="73" t="s">
        <v>169</v>
      </c>
      <c r="AH1925" s="317"/>
      <c r="AI1925" s="88">
        <f t="shared" si="575"/>
        <v>0</v>
      </c>
      <c r="AJ1925" s="312">
        <f t="shared" si="576"/>
        <v>0</v>
      </c>
      <c r="AK1925" s="27">
        <f t="shared" si="577"/>
        <v>0</v>
      </c>
      <c r="AL1925" s="27">
        <f t="shared" si="578"/>
        <v>0</v>
      </c>
      <c r="AM1925" s="27">
        <f t="shared" si="579"/>
        <v>0</v>
      </c>
      <c r="AN1925" s="77">
        <f t="shared" si="572"/>
        <v>0</v>
      </c>
      <c r="AP1925" s="27">
        <f t="shared" si="580"/>
        <v>0</v>
      </c>
      <c r="AQ1925" s="207">
        <f t="shared" si="581"/>
        <v>0</v>
      </c>
      <c r="AR1925" s="27">
        <f t="shared" si="582"/>
        <v>0</v>
      </c>
      <c r="AS1925" s="27">
        <f t="shared" si="583"/>
        <v>0</v>
      </c>
      <c r="AT1925" s="27">
        <f t="shared" si="584"/>
        <v>0</v>
      </c>
      <c r="AU1925" s="27">
        <f t="shared" si="585"/>
        <v>0</v>
      </c>
      <c r="AV1925" s="27">
        <f t="shared" si="586"/>
        <v>0</v>
      </c>
      <c r="AW1925" s="27">
        <f t="shared" si="587"/>
        <v>0</v>
      </c>
    </row>
    <row r="1926" spans="1:49">
      <c r="A1926" s="78">
        <v>1915</v>
      </c>
      <c r="B1926" s="69" t="s">
        <v>328</v>
      </c>
      <c r="C1926" s="314"/>
      <c r="D1926" s="72"/>
      <c r="E1926" s="180"/>
      <c r="F1926" s="72"/>
      <c r="G1926" s="72"/>
      <c r="H1926" s="325">
        <f t="shared" si="569"/>
        <v>0</v>
      </c>
      <c r="I1926" s="71"/>
      <c r="J1926" s="303"/>
      <c r="K1926" s="303"/>
      <c r="L1926" s="303"/>
      <c r="M1926" s="304">
        <f t="shared" si="573"/>
        <v>0</v>
      </c>
      <c r="N1926" s="326" t="str">
        <f t="shared" si="570"/>
        <v/>
      </c>
      <c r="O1926" s="71"/>
      <c r="P1926" s="303"/>
      <c r="Q1926" s="214">
        <f t="shared" si="574"/>
        <v>0</v>
      </c>
      <c r="R1926" s="71"/>
      <c r="S1926" s="308"/>
      <c r="T1926" s="308"/>
      <c r="U1926" s="308"/>
      <c r="V1926" s="79"/>
      <c r="W1926" s="303"/>
      <c r="X1926" s="303"/>
      <c r="Y1926" s="309">
        <f t="shared" si="571"/>
        <v>0</v>
      </c>
      <c r="Z1926" s="73" t="s">
        <v>169</v>
      </c>
      <c r="AA1926" s="73" t="s">
        <v>169</v>
      </c>
      <c r="AB1926" s="317"/>
      <c r="AC1926" s="73" t="s">
        <v>169</v>
      </c>
      <c r="AD1926" s="73" t="s">
        <v>169</v>
      </c>
      <c r="AE1926" s="317"/>
      <c r="AF1926" s="73" t="s">
        <v>169</v>
      </c>
      <c r="AG1926" s="73" t="s">
        <v>169</v>
      </c>
      <c r="AH1926" s="317"/>
      <c r="AI1926" s="88">
        <f t="shared" si="575"/>
        <v>0</v>
      </c>
      <c r="AJ1926" s="312">
        <f t="shared" si="576"/>
        <v>0</v>
      </c>
      <c r="AK1926" s="27">
        <f t="shared" si="577"/>
        <v>0</v>
      </c>
      <c r="AL1926" s="27">
        <f t="shared" si="578"/>
        <v>0</v>
      </c>
      <c r="AM1926" s="27">
        <f t="shared" si="579"/>
        <v>0</v>
      </c>
      <c r="AN1926" s="77">
        <f t="shared" si="572"/>
        <v>0</v>
      </c>
      <c r="AP1926" s="27">
        <f t="shared" si="580"/>
        <v>0</v>
      </c>
      <c r="AQ1926" s="207">
        <f t="shared" si="581"/>
        <v>0</v>
      </c>
      <c r="AR1926" s="27">
        <f t="shared" si="582"/>
        <v>0</v>
      </c>
      <c r="AS1926" s="27">
        <f t="shared" si="583"/>
        <v>0</v>
      </c>
      <c r="AT1926" s="27">
        <f t="shared" si="584"/>
        <v>0</v>
      </c>
      <c r="AU1926" s="27">
        <f t="shared" si="585"/>
        <v>0</v>
      </c>
      <c r="AV1926" s="27">
        <f t="shared" si="586"/>
        <v>0</v>
      </c>
      <c r="AW1926" s="27">
        <f t="shared" si="587"/>
        <v>0</v>
      </c>
    </row>
    <row r="1927" spans="1:49">
      <c r="A1927" s="78">
        <v>1916</v>
      </c>
      <c r="B1927" s="69" t="s">
        <v>328</v>
      </c>
      <c r="C1927" s="314"/>
      <c r="D1927" s="72"/>
      <c r="E1927" s="180"/>
      <c r="F1927" s="72"/>
      <c r="G1927" s="72"/>
      <c r="H1927" s="325">
        <f t="shared" si="569"/>
        <v>0</v>
      </c>
      <c r="I1927" s="71"/>
      <c r="J1927" s="303"/>
      <c r="K1927" s="303"/>
      <c r="L1927" s="303"/>
      <c r="M1927" s="304">
        <f t="shared" si="573"/>
        <v>0</v>
      </c>
      <c r="N1927" s="326" t="str">
        <f t="shared" si="570"/>
        <v/>
      </c>
      <c r="O1927" s="71"/>
      <c r="P1927" s="303"/>
      <c r="Q1927" s="214">
        <f t="shared" si="574"/>
        <v>0</v>
      </c>
      <c r="R1927" s="71"/>
      <c r="S1927" s="308"/>
      <c r="T1927" s="308"/>
      <c r="U1927" s="308"/>
      <c r="V1927" s="79"/>
      <c r="W1927" s="303"/>
      <c r="X1927" s="303"/>
      <c r="Y1927" s="309">
        <f t="shared" si="571"/>
        <v>0</v>
      </c>
      <c r="Z1927" s="73" t="s">
        <v>169</v>
      </c>
      <c r="AA1927" s="73" t="s">
        <v>169</v>
      </c>
      <c r="AB1927" s="317"/>
      <c r="AC1927" s="73" t="s">
        <v>169</v>
      </c>
      <c r="AD1927" s="73" t="s">
        <v>169</v>
      </c>
      <c r="AE1927" s="317"/>
      <c r="AF1927" s="73" t="s">
        <v>169</v>
      </c>
      <c r="AG1927" s="73" t="s">
        <v>169</v>
      </c>
      <c r="AH1927" s="317"/>
      <c r="AI1927" s="88">
        <f t="shared" si="575"/>
        <v>0</v>
      </c>
      <c r="AJ1927" s="312">
        <f t="shared" si="576"/>
        <v>0</v>
      </c>
      <c r="AK1927" s="27">
        <f t="shared" si="577"/>
        <v>0</v>
      </c>
      <c r="AL1927" s="27">
        <f t="shared" si="578"/>
        <v>0</v>
      </c>
      <c r="AM1927" s="27">
        <f t="shared" si="579"/>
        <v>0</v>
      </c>
      <c r="AN1927" s="77">
        <f t="shared" si="572"/>
        <v>0</v>
      </c>
      <c r="AP1927" s="27">
        <f t="shared" si="580"/>
        <v>0</v>
      </c>
      <c r="AQ1927" s="207">
        <f t="shared" si="581"/>
        <v>0</v>
      </c>
      <c r="AR1927" s="27">
        <f t="shared" si="582"/>
        <v>0</v>
      </c>
      <c r="AS1927" s="27">
        <f t="shared" si="583"/>
        <v>0</v>
      </c>
      <c r="AT1927" s="27">
        <f t="shared" si="584"/>
        <v>0</v>
      </c>
      <c r="AU1927" s="27">
        <f t="shared" si="585"/>
        <v>0</v>
      </c>
      <c r="AV1927" s="27">
        <f t="shared" si="586"/>
        <v>0</v>
      </c>
      <c r="AW1927" s="27">
        <f t="shared" si="587"/>
        <v>0</v>
      </c>
    </row>
    <row r="1928" spans="1:49">
      <c r="A1928" s="78">
        <v>1917</v>
      </c>
      <c r="B1928" s="69" t="s">
        <v>328</v>
      </c>
      <c r="C1928" s="314"/>
      <c r="D1928" s="72"/>
      <c r="E1928" s="180"/>
      <c r="F1928" s="72"/>
      <c r="G1928" s="72"/>
      <c r="H1928" s="325">
        <f t="shared" si="569"/>
        <v>0</v>
      </c>
      <c r="I1928" s="71"/>
      <c r="J1928" s="303"/>
      <c r="K1928" s="303"/>
      <c r="L1928" s="303"/>
      <c r="M1928" s="304">
        <f t="shared" si="573"/>
        <v>0</v>
      </c>
      <c r="N1928" s="326" t="str">
        <f t="shared" si="570"/>
        <v/>
      </c>
      <c r="O1928" s="71"/>
      <c r="P1928" s="303"/>
      <c r="Q1928" s="214">
        <f t="shared" si="574"/>
        <v>0</v>
      </c>
      <c r="R1928" s="71"/>
      <c r="S1928" s="308"/>
      <c r="T1928" s="308"/>
      <c r="U1928" s="308"/>
      <c r="V1928" s="79"/>
      <c r="W1928" s="303"/>
      <c r="X1928" s="303"/>
      <c r="Y1928" s="309">
        <f t="shared" si="571"/>
        <v>0</v>
      </c>
      <c r="Z1928" s="73" t="s">
        <v>169</v>
      </c>
      <c r="AA1928" s="73" t="s">
        <v>169</v>
      </c>
      <c r="AB1928" s="317"/>
      <c r="AC1928" s="73" t="s">
        <v>169</v>
      </c>
      <c r="AD1928" s="73" t="s">
        <v>169</v>
      </c>
      <c r="AE1928" s="317"/>
      <c r="AF1928" s="73" t="s">
        <v>169</v>
      </c>
      <c r="AG1928" s="73" t="s">
        <v>169</v>
      </c>
      <c r="AH1928" s="317"/>
      <c r="AI1928" s="88">
        <f t="shared" si="575"/>
        <v>0</v>
      </c>
      <c r="AJ1928" s="312">
        <f t="shared" si="576"/>
        <v>0</v>
      </c>
      <c r="AK1928" s="27">
        <f t="shared" si="577"/>
        <v>0</v>
      </c>
      <c r="AL1928" s="27">
        <f t="shared" si="578"/>
        <v>0</v>
      </c>
      <c r="AM1928" s="27">
        <f t="shared" si="579"/>
        <v>0</v>
      </c>
      <c r="AN1928" s="77">
        <f t="shared" si="572"/>
        <v>0</v>
      </c>
      <c r="AP1928" s="27">
        <f t="shared" si="580"/>
        <v>0</v>
      </c>
      <c r="AQ1928" s="207">
        <f t="shared" si="581"/>
        <v>0</v>
      </c>
      <c r="AR1928" s="27">
        <f t="shared" si="582"/>
        <v>0</v>
      </c>
      <c r="AS1928" s="27">
        <f t="shared" si="583"/>
        <v>0</v>
      </c>
      <c r="AT1928" s="27">
        <f t="shared" si="584"/>
        <v>0</v>
      </c>
      <c r="AU1928" s="27">
        <f t="shared" si="585"/>
        <v>0</v>
      </c>
      <c r="AV1928" s="27">
        <f t="shared" si="586"/>
        <v>0</v>
      </c>
      <c r="AW1928" s="27">
        <f t="shared" si="587"/>
        <v>0</v>
      </c>
    </row>
    <row r="1929" spans="1:49">
      <c r="A1929" s="78">
        <v>1918</v>
      </c>
      <c r="B1929" s="69" t="s">
        <v>328</v>
      </c>
      <c r="C1929" s="314"/>
      <c r="D1929" s="72"/>
      <c r="E1929" s="180"/>
      <c r="F1929" s="72"/>
      <c r="G1929" s="72"/>
      <c r="H1929" s="325">
        <f t="shared" si="569"/>
        <v>0</v>
      </c>
      <c r="I1929" s="71"/>
      <c r="J1929" s="303"/>
      <c r="K1929" s="303"/>
      <c r="L1929" s="303"/>
      <c r="M1929" s="304">
        <f t="shared" si="573"/>
        <v>0</v>
      </c>
      <c r="N1929" s="326" t="str">
        <f t="shared" si="570"/>
        <v/>
      </c>
      <c r="O1929" s="71"/>
      <c r="P1929" s="303"/>
      <c r="Q1929" s="214">
        <f t="shared" si="574"/>
        <v>0</v>
      </c>
      <c r="R1929" s="71"/>
      <c r="S1929" s="308"/>
      <c r="T1929" s="308"/>
      <c r="U1929" s="308"/>
      <c r="V1929" s="79"/>
      <c r="W1929" s="303"/>
      <c r="X1929" s="303"/>
      <c r="Y1929" s="309">
        <f t="shared" si="571"/>
        <v>0</v>
      </c>
      <c r="Z1929" s="73" t="s">
        <v>169</v>
      </c>
      <c r="AA1929" s="73" t="s">
        <v>169</v>
      </c>
      <c r="AB1929" s="317"/>
      <c r="AC1929" s="73" t="s">
        <v>169</v>
      </c>
      <c r="AD1929" s="73" t="s">
        <v>169</v>
      </c>
      <c r="AE1929" s="317"/>
      <c r="AF1929" s="73" t="s">
        <v>169</v>
      </c>
      <c r="AG1929" s="73" t="s">
        <v>169</v>
      </c>
      <c r="AH1929" s="317"/>
      <c r="AI1929" s="88">
        <f t="shared" si="575"/>
        <v>0</v>
      </c>
      <c r="AJ1929" s="312">
        <f t="shared" si="576"/>
        <v>0</v>
      </c>
      <c r="AK1929" s="27">
        <f t="shared" si="577"/>
        <v>0</v>
      </c>
      <c r="AL1929" s="27">
        <f t="shared" si="578"/>
        <v>0</v>
      </c>
      <c r="AM1929" s="27">
        <f t="shared" si="579"/>
        <v>0</v>
      </c>
      <c r="AN1929" s="77">
        <f t="shared" si="572"/>
        <v>0</v>
      </c>
      <c r="AP1929" s="27">
        <f t="shared" si="580"/>
        <v>0</v>
      </c>
      <c r="AQ1929" s="207">
        <f t="shared" si="581"/>
        <v>0</v>
      </c>
      <c r="AR1929" s="27">
        <f t="shared" si="582"/>
        <v>0</v>
      </c>
      <c r="AS1929" s="27">
        <f t="shared" si="583"/>
        <v>0</v>
      </c>
      <c r="AT1929" s="27">
        <f t="shared" si="584"/>
        <v>0</v>
      </c>
      <c r="AU1929" s="27">
        <f t="shared" si="585"/>
        <v>0</v>
      </c>
      <c r="AV1929" s="27">
        <f t="shared" si="586"/>
        <v>0</v>
      </c>
      <c r="AW1929" s="27">
        <f t="shared" si="587"/>
        <v>0</v>
      </c>
    </row>
    <row r="1930" spans="1:49">
      <c r="A1930" s="78">
        <v>1919</v>
      </c>
      <c r="B1930" s="69" t="s">
        <v>328</v>
      </c>
      <c r="C1930" s="314"/>
      <c r="D1930" s="72"/>
      <c r="E1930" s="180"/>
      <c r="F1930" s="72"/>
      <c r="G1930" s="72"/>
      <c r="H1930" s="325">
        <f t="shared" si="569"/>
        <v>0</v>
      </c>
      <c r="I1930" s="71"/>
      <c r="J1930" s="303"/>
      <c r="K1930" s="303"/>
      <c r="L1930" s="303"/>
      <c r="M1930" s="304">
        <f t="shared" si="573"/>
        <v>0</v>
      </c>
      <c r="N1930" s="326" t="str">
        <f t="shared" si="570"/>
        <v/>
      </c>
      <c r="O1930" s="71"/>
      <c r="P1930" s="303"/>
      <c r="Q1930" s="214">
        <f t="shared" si="574"/>
        <v>0</v>
      </c>
      <c r="R1930" s="71"/>
      <c r="S1930" s="308"/>
      <c r="T1930" s="308"/>
      <c r="U1930" s="308"/>
      <c r="V1930" s="79"/>
      <c r="W1930" s="303"/>
      <c r="X1930" s="303"/>
      <c r="Y1930" s="309">
        <f t="shared" si="571"/>
        <v>0</v>
      </c>
      <c r="Z1930" s="73" t="s">
        <v>169</v>
      </c>
      <c r="AA1930" s="73" t="s">
        <v>169</v>
      </c>
      <c r="AB1930" s="317"/>
      <c r="AC1930" s="73" t="s">
        <v>169</v>
      </c>
      <c r="AD1930" s="73" t="s">
        <v>169</v>
      </c>
      <c r="AE1930" s="317"/>
      <c r="AF1930" s="73" t="s">
        <v>169</v>
      </c>
      <c r="AG1930" s="73" t="s">
        <v>169</v>
      </c>
      <c r="AH1930" s="317"/>
      <c r="AI1930" s="88">
        <f t="shared" si="575"/>
        <v>0</v>
      </c>
      <c r="AJ1930" s="312">
        <f t="shared" si="576"/>
        <v>0</v>
      </c>
      <c r="AK1930" s="27">
        <f t="shared" si="577"/>
        <v>0</v>
      </c>
      <c r="AL1930" s="27">
        <f t="shared" si="578"/>
        <v>0</v>
      </c>
      <c r="AM1930" s="27">
        <f t="shared" si="579"/>
        <v>0</v>
      </c>
      <c r="AN1930" s="77">
        <f t="shared" si="572"/>
        <v>0</v>
      </c>
      <c r="AP1930" s="27">
        <f t="shared" si="580"/>
        <v>0</v>
      </c>
      <c r="AQ1930" s="207">
        <f t="shared" si="581"/>
        <v>0</v>
      </c>
      <c r="AR1930" s="27">
        <f t="shared" si="582"/>
        <v>0</v>
      </c>
      <c r="AS1930" s="27">
        <f t="shared" si="583"/>
        <v>0</v>
      </c>
      <c r="AT1930" s="27">
        <f t="shared" si="584"/>
        <v>0</v>
      </c>
      <c r="AU1930" s="27">
        <f t="shared" si="585"/>
        <v>0</v>
      </c>
      <c r="AV1930" s="27">
        <f t="shared" si="586"/>
        <v>0</v>
      </c>
      <c r="AW1930" s="27">
        <f t="shared" si="587"/>
        <v>0</v>
      </c>
    </row>
    <row r="1931" spans="1:49">
      <c r="A1931" s="78">
        <v>1920</v>
      </c>
      <c r="B1931" s="69" t="s">
        <v>328</v>
      </c>
      <c r="C1931" s="314"/>
      <c r="D1931" s="72"/>
      <c r="E1931" s="180"/>
      <c r="F1931" s="72"/>
      <c r="G1931" s="72"/>
      <c r="H1931" s="325">
        <f t="shared" si="569"/>
        <v>0</v>
      </c>
      <c r="I1931" s="71"/>
      <c r="J1931" s="303"/>
      <c r="K1931" s="303"/>
      <c r="L1931" s="303"/>
      <c r="M1931" s="304">
        <f t="shared" si="573"/>
        <v>0</v>
      </c>
      <c r="N1931" s="326" t="str">
        <f t="shared" si="570"/>
        <v/>
      </c>
      <c r="O1931" s="71"/>
      <c r="P1931" s="303"/>
      <c r="Q1931" s="214">
        <f t="shared" si="574"/>
        <v>0</v>
      </c>
      <c r="R1931" s="71"/>
      <c r="S1931" s="308"/>
      <c r="T1931" s="308"/>
      <c r="U1931" s="308"/>
      <c r="V1931" s="79"/>
      <c r="W1931" s="303"/>
      <c r="X1931" s="303"/>
      <c r="Y1931" s="309">
        <f t="shared" si="571"/>
        <v>0</v>
      </c>
      <c r="Z1931" s="73" t="s">
        <v>169</v>
      </c>
      <c r="AA1931" s="73" t="s">
        <v>169</v>
      </c>
      <c r="AB1931" s="317"/>
      <c r="AC1931" s="73" t="s">
        <v>169</v>
      </c>
      <c r="AD1931" s="73" t="s">
        <v>169</v>
      </c>
      <c r="AE1931" s="317"/>
      <c r="AF1931" s="73" t="s">
        <v>169</v>
      </c>
      <c r="AG1931" s="73" t="s">
        <v>169</v>
      </c>
      <c r="AH1931" s="317"/>
      <c r="AI1931" s="88">
        <f t="shared" si="575"/>
        <v>0</v>
      </c>
      <c r="AJ1931" s="312">
        <f t="shared" si="576"/>
        <v>0</v>
      </c>
      <c r="AK1931" s="27">
        <f t="shared" si="577"/>
        <v>0</v>
      </c>
      <c r="AL1931" s="27">
        <f t="shared" si="578"/>
        <v>0</v>
      </c>
      <c r="AM1931" s="27">
        <f t="shared" si="579"/>
        <v>0</v>
      </c>
      <c r="AN1931" s="77">
        <f t="shared" si="572"/>
        <v>0</v>
      </c>
      <c r="AP1931" s="27">
        <f t="shared" si="580"/>
        <v>0</v>
      </c>
      <c r="AQ1931" s="207">
        <f t="shared" si="581"/>
        <v>0</v>
      </c>
      <c r="AR1931" s="27">
        <f t="shared" si="582"/>
        <v>0</v>
      </c>
      <c r="AS1931" s="27">
        <f t="shared" si="583"/>
        <v>0</v>
      </c>
      <c r="AT1931" s="27">
        <f t="shared" si="584"/>
        <v>0</v>
      </c>
      <c r="AU1931" s="27">
        <f t="shared" si="585"/>
        <v>0</v>
      </c>
      <c r="AV1931" s="27">
        <f t="shared" si="586"/>
        <v>0</v>
      </c>
      <c r="AW1931" s="27">
        <f t="shared" si="587"/>
        <v>0</v>
      </c>
    </row>
    <row r="1932" spans="1:49">
      <c r="A1932" s="78">
        <v>1921</v>
      </c>
      <c r="B1932" s="69" t="s">
        <v>328</v>
      </c>
      <c r="C1932" s="314"/>
      <c r="D1932" s="72"/>
      <c r="E1932" s="180"/>
      <c r="F1932" s="72"/>
      <c r="G1932" s="72"/>
      <c r="H1932" s="325">
        <f t="shared" ref="H1932:H1995" si="588">IFERROR(IF(B1932="โปรดเลือก",0,IF(B1932="ไม่เป็นสมาชิก กบข.",ROUND((DATEDIF(F1932,G1932,"Y")+DATEDIF(F1932,G1932,"Ym")/12)+I1932,0),AN1932)),0)</f>
        <v>0</v>
      </c>
      <c r="I1932" s="71"/>
      <c r="J1932" s="303"/>
      <c r="K1932" s="303"/>
      <c r="L1932" s="303"/>
      <c r="M1932" s="304">
        <f t="shared" si="573"/>
        <v>0</v>
      </c>
      <c r="N1932" s="326" t="str">
        <f t="shared" ref="N1932:N1995" si="589">IFERROR(IF(P1932&lt;&gt;0,0,IF(B1932="โปรดเลือก ","",(IF(B1932="ไม่เป็นสมาชิก กบข.",M1932*H1932/50,IF(B1932="เป็นสมาชิก กบข. ",(IF(M1932*H1932/50&gt;0.7*M1932,0.7*M1932,M1932*H1932/50))))))),0)</f>
        <v/>
      </c>
      <c r="O1932" s="71"/>
      <c r="P1932" s="303"/>
      <c r="Q1932" s="214">
        <f t="shared" si="574"/>
        <v>0</v>
      </c>
      <c r="R1932" s="71"/>
      <c r="S1932" s="308"/>
      <c r="T1932" s="308"/>
      <c r="U1932" s="308"/>
      <c r="V1932" s="79"/>
      <c r="W1932" s="303"/>
      <c r="X1932" s="303"/>
      <c r="Y1932" s="309">
        <f t="shared" ref="Y1932:Y1995" si="590">IF(B1932="โปรดเลือก ",0,IF(P1932&lt;&gt;0,P1932,IF(W1932&gt;0,W1932+X1932,(J1932+N1932)*12+O1932*12+P1932+S1932+T1932+U1932)))</f>
        <v>0</v>
      </c>
      <c r="Z1932" s="73" t="s">
        <v>169</v>
      </c>
      <c r="AA1932" s="73" t="s">
        <v>169</v>
      </c>
      <c r="AB1932" s="317"/>
      <c r="AC1932" s="73" t="s">
        <v>169</v>
      </c>
      <c r="AD1932" s="73" t="s">
        <v>169</v>
      </c>
      <c r="AE1932" s="317"/>
      <c r="AF1932" s="73" t="s">
        <v>169</v>
      </c>
      <c r="AG1932" s="73" t="s">
        <v>169</v>
      </c>
      <c r="AH1932" s="317"/>
      <c r="AI1932" s="88">
        <f t="shared" si="575"/>
        <v>0</v>
      </c>
      <c r="AJ1932" s="312">
        <f t="shared" si="576"/>
        <v>0</v>
      </c>
      <c r="AK1932" s="27">
        <f t="shared" si="577"/>
        <v>0</v>
      </c>
      <c r="AL1932" s="27">
        <f t="shared" si="578"/>
        <v>0</v>
      </c>
      <c r="AM1932" s="27">
        <f t="shared" si="579"/>
        <v>0</v>
      </c>
      <c r="AN1932" s="77">
        <f t="shared" si="572"/>
        <v>0</v>
      </c>
      <c r="AP1932" s="27">
        <f t="shared" si="580"/>
        <v>0</v>
      </c>
      <c r="AQ1932" s="207">
        <f t="shared" si="581"/>
        <v>0</v>
      </c>
      <c r="AR1932" s="27">
        <f t="shared" si="582"/>
        <v>0</v>
      </c>
      <c r="AS1932" s="27">
        <f t="shared" si="583"/>
        <v>0</v>
      </c>
      <c r="AT1932" s="27">
        <f t="shared" si="584"/>
        <v>0</v>
      </c>
      <c r="AU1932" s="27">
        <f t="shared" si="585"/>
        <v>0</v>
      </c>
      <c r="AV1932" s="27">
        <f t="shared" si="586"/>
        <v>0</v>
      </c>
      <c r="AW1932" s="27">
        <f t="shared" si="587"/>
        <v>0</v>
      </c>
    </row>
    <row r="1933" spans="1:49">
      <c r="A1933" s="78">
        <v>1922</v>
      </c>
      <c r="B1933" s="69" t="s">
        <v>328</v>
      </c>
      <c r="C1933" s="314"/>
      <c r="D1933" s="72"/>
      <c r="E1933" s="180"/>
      <c r="F1933" s="72"/>
      <c r="G1933" s="72"/>
      <c r="H1933" s="325">
        <f t="shared" si="588"/>
        <v>0</v>
      </c>
      <c r="I1933" s="71"/>
      <c r="J1933" s="303"/>
      <c r="K1933" s="303"/>
      <c r="L1933" s="303"/>
      <c r="M1933" s="304">
        <f t="shared" si="573"/>
        <v>0</v>
      </c>
      <c r="N1933" s="326" t="str">
        <f t="shared" si="589"/>
        <v/>
      </c>
      <c r="O1933" s="71"/>
      <c r="P1933" s="303"/>
      <c r="Q1933" s="214">
        <f t="shared" si="574"/>
        <v>0</v>
      </c>
      <c r="R1933" s="71"/>
      <c r="S1933" s="308"/>
      <c r="T1933" s="308"/>
      <c r="U1933" s="308"/>
      <c r="V1933" s="79"/>
      <c r="W1933" s="303"/>
      <c r="X1933" s="303"/>
      <c r="Y1933" s="309">
        <f t="shared" si="590"/>
        <v>0</v>
      </c>
      <c r="Z1933" s="73" t="s">
        <v>169</v>
      </c>
      <c r="AA1933" s="73" t="s">
        <v>169</v>
      </c>
      <c r="AB1933" s="317"/>
      <c r="AC1933" s="73" t="s">
        <v>169</v>
      </c>
      <c r="AD1933" s="73" t="s">
        <v>169</v>
      </c>
      <c r="AE1933" s="317"/>
      <c r="AF1933" s="73" t="s">
        <v>169</v>
      </c>
      <c r="AG1933" s="73" t="s">
        <v>169</v>
      </c>
      <c r="AH1933" s="317"/>
      <c r="AI1933" s="88">
        <f t="shared" si="575"/>
        <v>0</v>
      </c>
      <c r="AJ1933" s="312">
        <f t="shared" si="576"/>
        <v>0</v>
      </c>
      <c r="AK1933" s="27">
        <f t="shared" si="577"/>
        <v>0</v>
      </c>
      <c r="AL1933" s="27">
        <f t="shared" si="578"/>
        <v>0</v>
      </c>
      <c r="AM1933" s="27">
        <f t="shared" si="579"/>
        <v>0</v>
      </c>
      <c r="AN1933" s="77">
        <f t="shared" ref="AN1933:AN1996" si="591">IF(B1933="โปรดเลือก",0,IF(B1933="เป็นสมาชิก กบข. ",(AK1933/365)+(AL1933/12)+AM1933+I1933,ROUND((AK1933/365)+(AL1933/12)+AM1933,0)))</f>
        <v>0</v>
      </c>
      <c r="AP1933" s="27">
        <f t="shared" si="580"/>
        <v>0</v>
      </c>
      <c r="AQ1933" s="207">
        <f t="shared" si="581"/>
        <v>0</v>
      </c>
      <c r="AR1933" s="27">
        <f t="shared" si="582"/>
        <v>0</v>
      </c>
      <c r="AS1933" s="27">
        <f t="shared" si="583"/>
        <v>0</v>
      </c>
      <c r="AT1933" s="27">
        <f t="shared" si="584"/>
        <v>0</v>
      </c>
      <c r="AU1933" s="27">
        <f t="shared" si="585"/>
        <v>0</v>
      </c>
      <c r="AV1933" s="27">
        <f t="shared" si="586"/>
        <v>0</v>
      </c>
      <c r="AW1933" s="27">
        <f t="shared" si="587"/>
        <v>0</v>
      </c>
    </row>
    <row r="1934" spans="1:49">
      <c r="A1934" s="78">
        <v>1923</v>
      </c>
      <c r="B1934" s="69" t="s">
        <v>328</v>
      </c>
      <c r="C1934" s="314"/>
      <c r="D1934" s="72"/>
      <c r="E1934" s="180"/>
      <c r="F1934" s="72"/>
      <c r="G1934" s="72"/>
      <c r="H1934" s="325">
        <f t="shared" si="588"/>
        <v>0</v>
      </c>
      <c r="I1934" s="71"/>
      <c r="J1934" s="303"/>
      <c r="K1934" s="303"/>
      <c r="L1934" s="303"/>
      <c r="M1934" s="304">
        <f t="shared" si="573"/>
        <v>0</v>
      </c>
      <c r="N1934" s="326" t="str">
        <f t="shared" si="589"/>
        <v/>
      </c>
      <c r="O1934" s="71"/>
      <c r="P1934" s="303"/>
      <c r="Q1934" s="214">
        <f t="shared" si="574"/>
        <v>0</v>
      </c>
      <c r="R1934" s="71"/>
      <c r="S1934" s="308"/>
      <c r="T1934" s="308"/>
      <c r="U1934" s="308"/>
      <c r="V1934" s="79"/>
      <c r="W1934" s="303"/>
      <c r="X1934" s="303"/>
      <c r="Y1934" s="309">
        <f t="shared" si="590"/>
        <v>0</v>
      </c>
      <c r="Z1934" s="73" t="s">
        <v>169</v>
      </c>
      <c r="AA1934" s="73" t="s">
        <v>169</v>
      </c>
      <c r="AB1934" s="317"/>
      <c r="AC1934" s="73" t="s">
        <v>169</v>
      </c>
      <c r="AD1934" s="73" t="s">
        <v>169</v>
      </c>
      <c r="AE1934" s="317"/>
      <c r="AF1934" s="73" t="s">
        <v>169</v>
      </c>
      <c r="AG1934" s="73" t="s">
        <v>169</v>
      </c>
      <c r="AH1934" s="317"/>
      <c r="AI1934" s="88">
        <f t="shared" si="575"/>
        <v>0</v>
      </c>
      <c r="AJ1934" s="312">
        <f t="shared" si="576"/>
        <v>0</v>
      </c>
      <c r="AK1934" s="27">
        <f t="shared" si="577"/>
        <v>0</v>
      </c>
      <c r="AL1934" s="27">
        <f t="shared" si="578"/>
        <v>0</v>
      </c>
      <c r="AM1934" s="27">
        <f t="shared" si="579"/>
        <v>0</v>
      </c>
      <c r="AN1934" s="77">
        <f t="shared" si="591"/>
        <v>0</v>
      </c>
      <c r="AP1934" s="27">
        <f t="shared" si="580"/>
        <v>0</v>
      </c>
      <c r="AQ1934" s="207">
        <f t="shared" si="581"/>
        <v>0</v>
      </c>
      <c r="AR1934" s="27">
        <f t="shared" si="582"/>
        <v>0</v>
      </c>
      <c r="AS1934" s="27">
        <f t="shared" si="583"/>
        <v>0</v>
      </c>
      <c r="AT1934" s="27">
        <f t="shared" si="584"/>
        <v>0</v>
      </c>
      <c r="AU1934" s="27">
        <f t="shared" si="585"/>
        <v>0</v>
      </c>
      <c r="AV1934" s="27">
        <f t="shared" si="586"/>
        <v>0</v>
      </c>
      <c r="AW1934" s="27">
        <f t="shared" si="587"/>
        <v>0</v>
      </c>
    </row>
    <row r="1935" spans="1:49">
      <c r="A1935" s="78">
        <v>1924</v>
      </c>
      <c r="B1935" s="69" t="s">
        <v>328</v>
      </c>
      <c r="C1935" s="314"/>
      <c r="D1935" s="72"/>
      <c r="E1935" s="180"/>
      <c r="F1935" s="72"/>
      <c r="G1935" s="72"/>
      <c r="H1935" s="325">
        <f t="shared" si="588"/>
        <v>0</v>
      </c>
      <c r="I1935" s="71"/>
      <c r="J1935" s="303"/>
      <c r="K1935" s="303"/>
      <c r="L1935" s="303"/>
      <c r="M1935" s="304">
        <f t="shared" si="573"/>
        <v>0</v>
      </c>
      <c r="N1935" s="326" t="str">
        <f t="shared" si="589"/>
        <v/>
      </c>
      <c r="O1935" s="71"/>
      <c r="P1935" s="303"/>
      <c r="Q1935" s="214">
        <f t="shared" si="574"/>
        <v>0</v>
      </c>
      <c r="R1935" s="71"/>
      <c r="S1935" s="308"/>
      <c r="T1935" s="308"/>
      <c r="U1935" s="308"/>
      <c r="V1935" s="79"/>
      <c r="W1935" s="303"/>
      <c r="X1935" s="303"/>
      <c r="Y1935" s="309">
        <f t="shared" si="590"/>
        <v>0</v>
      </c>
      <c r="Z1935" s="73" t="s">
        <v>169</v>
      </c>
      <c r="AA1935" s="73" t="s">
        <v>169</v>
      </c>
      <c r="AB1935" s="317"/>
      <c r="AC1935" s="73" t="s">
        <v>169</v>
      </c>
      <c r="AD1935" s="73" t="s">
        <v>169</v>
      </c>
      <c r="AE1935" s="317"/>
      <c r="AF1935" s="73" t="s">
        <v>169</v>
      </c>
      <c r="AG1935" s="73" t="s">
        <v>169</v>
      </c>
      <c r="AH1935" s="317"/>
      <c r="AI1935" s="88">
        <f t="shared" si="575"/>
        <v>0</v>
      </c>
      <c r="AJ1935" s="312">
        <f t="shared" si="576"/>
        <v>0</v>
      </c>
      <c r="AK1935" s="27">
        <f t="shared" si="577"/>
        <v>0</v>
      </c>
      <c r="AL1935" s="27">
        <f t="shared" si="578"/>
        <v>0</v>
      </c>
      <c r="AM1935" s="27">
        <f t="shared" si="579"/>
        <v>0</v>
      </c>
      <c r="AN1935" s="77">
        <f t="shared" si="591"/>
        <v>0</v>
      </c>
      <c r="AP1935" s="27">
        <f t="shared" si="580"/>
        <v>0</v>
      </c>
      <c r="AQ1935" s="207">
        <f t="shared" si="581"/>
        <v>0</v>
      </c>
      <c r="AR1935" s="27">
        <f t="shared" si="582"/>
        <v>0</v>
      </c>
      <c r="AS1935" s="27">
        <f t="shared" si="583"/>
        <v>0</v>
      </c>
      <c r="AT1935" s="27">
        <f t="shared" si="584"/>
        <v>0</v>
      </c>
      <c r="AU1935" s="27">
        <f t="shared" si="585"/>
        <v>0</v>
      </c>
      <c r="AV1935" s="27">
        <f t="shared" si="586"/>
        <v>0</v>
      </c>
      <c r="AW1935" s="27">
        <f t="shared" si="587"/>
        <v>0</v>
      </c>
    </row>
    <row r="1936" spans="1:49">
      <c r="A1936" s="78">
        <v>1925</v>
      </c>
      <c r="B1936" s="69" t="s">
        <v>328</v>
      </c>
      <c r="C1936" s="314"/>
      <c r="D1936" s="72"/>
      <c r="E1936" s="180"/>
      <c r="F1936" s="72"/>
      <c r="G1936" s="72"/>
      <c r="H1936" s="325">
        <f t="shared" si="588"/>
        <v>0</v>
      </c>
      <c r="I1936" s="71"/>
      <c r="J1936" s="303"/>
      <c r="K1936" s="303"/>
      <c r="L1936" s="303"/>
      <c r="M1936" s="304">
        <f t="shared" si="573"/>
        <v>0</v>
      </c>
      <c r="N1936" s="326" t="str">
        <f t="shared" si="589"/>
        <v/>
      </c>
      <c r="O1936" s="71"/>
      <c r="P1936" s="303"/>
      <c r="Q1936" s="214">
        <f t="shared" si="574"/>
        <v>0</v>
      </c>
      <c r="R1936" s="71"/>
      <c r="S1936" s="308"/>
      <c r="T1936" s="308"/>
      <c r="U1936" s="308"/>
      <c r="V1936" s="79"/>
      <c r="W1936" s="303"/>
      <c r="X1936" s="303"/>
      <c r="Y1936" s="309">
        <f t="shared" si="590"/>
        <v>0</v>
      </c>
      <c r="Z1936" s="73" t="s">
        <v>169</v>
      </c>
      <c r="AA1936" s="73" t="s">
        <v>169</v>
      </c>
      <c r="AB1936" s="317"/>
      <c r="AC1936" s="73" t="s">
        <v>169</v>
      </c>
      <c r="AD1936" s="73" t="s">
        <v>169</v>
      </c>
      <c r="AE1936" s="317"/>
      <c r="AF1936" s="73" t="s">
        <v>169</v>
      </c>
      <c r="AG1936" s="73" t="s">
        <v>169</v>
      </c>
      <c r="AH1936" s="317"/>
      <c r="AI1936" s="88">
        <f t="shared" si="575"/>
        <v>0</v>
      </c>
      <c r="AJ1936" s="312">
        <f t="shared" si="576"/>
        <v>0</v>
      </c>
      <c r="AK1936" s="27">
        <f t="shared" si="577"/>
        <v>0</v>
      </c>
      <c r="AL1936" s="27">
        <f t="shared" si="578"/>
        <v>0</v>
      </c>
      <c r="AM1936" s="27">
        <f t="shared" si="579"/>
        <v>0</v>
      </c>
      <c r="AN1936" s="77">
        <f t="shared" si="591"/>
        <v>0</v>
      </c>
      <c r="AP1936" s="27">
        <f t="shared" si="580"/>
        <v>0</v>
      </c>
      <c r="AQ1936" s="207">
        <f t="shared" si="581"/>
        <v>0</v>
      </c>
      <c r="AR1936" s="27">
        <f t="shared" si="582"/>
        <v>0</v>
      </c>
      <c r="AS1936" s="27">
        <f t="shared" si="583"/>
        <v>0</v>
      </c>
      <c r="AT1936" s="27">
        <f t="shared" si="584"/>
        <v>0</v>
      </c>
      <c r="AU1936" s="27">
        <f t="shared" si="585"/>
        <v>0</v>
      </c>
      <c r="AV1936" s="27">
        <f t="shared" si="586"/>
        <v>0</v>
      </c>
      <c r="AW1936" s="27">
        <f t="shared" si="587"/>
        <v>0</v>
      </c>
    </row>
    <row r="1937" spans="1:49">
      <c r="A1937" s="78">
        <v>1926</v>
      </c>
      <c r="B1937" s="69" t="s">
        <v>328</v>
      </c>
      <c r="C1937" s="314"/>
      <c r="D1937" s="72"/>
      <c r="E1937" s="180"/>
      <c r="F1937" s="72"/>
      <c r="G1937" s="72"/>
      <c r="H1937" s="325">
        <f t="shared" si="588"/>
        <v>0</v>
      </c>
      <c r="I1937" s="71"/>
      <c r="J1937" s="303"/>
      <c r="K1937" s="303"/>
      <c r="L1937" s="303"/>
      <c r="M1937" s="304">
        <f t="shared" si="573"/>
        <v>0</v>
      </c>
      <c r="N1937" s="326" t="str">
        <f t="shared" si="589"/>
        <v/>
      </c>
      <c r="O1937" s="71"/>
      <c r="P1937" s="303"/>
      <c r="Q1937" s="214">
        <f t="shared" si="574"/>
        <v>0</v>
      </c>
      <c r="R1937" s="71"/>
      <c r="S1937" s="308"/>
      <c r="T1937" s="308"/>
      <c r="U1937" s="308"/>
      <c r="V1937" s="79"/>
      <c r="W1937" s="303"/>
      <c r="X1937" s="303"/>
      <c r="Y1937" s="309">
        <f t="shared" si="590"/>
        <v>0</v>
      </c>
      <c r="Z1937" s="73" t="s">
        <v>169</v>
      </c>
      <c r="AA1937" s="73" t="s">
        <v>169</v>
      </c>
      <c r="AB1937" s="317"/>
      <c r="AC1937" s="73" t="s">
        <v>169</v>
      </c>
      <c r="AD1937" s="73" t="s">
        <v>169</v>
      </c>
      <c r="AE1937" s="317"/>
      <c r="AF1937" s="73" t="s">
        <v>169</v>
      </c>
      <c r="AG1937" s="73" t="s">
        <v>169</v>
      </c>
      <c r="AH1937" s="317"/>
      <c r="AI1937" s="88">
        <f t="shared" si="575"/>
        <v>0</v>
      </c>
      <c r="AJ1937" s="312">
        <f t="shared" si="576"/>
        <v>0</v>
      </c>
      <c r="AK1937" s="27">
        <f t="shared" si="577"/>
        <v>0</v>
      </c>
      <c r="AL1937" s="27">
        <f t="shared" si="578"/>
        <v>0</v>
      </c>
      <c r="AM1937" s="27">
        <f t="shared" si="579"/>
        <v>0</v>
      </c>
      <c r="AN1937" s="77">
        <f t="shared" si="591"/>
        <v>0</v>
      </c>
      <c r="AP1937" s="27">
        <f t="shared" si="580"/>
        <v>0</v>
      </c>
      <c r="AQ1937" s="207">
        <f t="shared" si="581"/>
        <v>0</v>
      </c>
      <c r="AR1937" s="27">
        <f t="shared" si="582"/>
        <v>0</v>
      </c>
      <c r="AS1937" s="27">
        <f t="shared" si="583"/>
        <v>0</v>
      </c>
      <c r="AT1937" s="27">
        <f t="shared" si="584"/>
        <v>0</v>
      </c>
      <c r="AU1937" s="27">
        <f t="shared" si="585"/>
        <v>0</v>
      </c>
      <c r="AV1937" s="27">
        <f t="shared" si="586"/>
        <v>0</v>
      </c>
      <c r="AW1937" s="27">
        <f t="shared" si="587"/>
        <v>0</v>
      </c>
    </row>
    <row r="1938" spans="1:49">
      <c r="A1938" s="78">
        <v>1927</v>
      </c>
      <c r="B1938" s="69" t="s">
        <v>328</v>
      </c>
      <c r="C1938" s="314"/>
      <c r="D1938" s="72"/>
      <c r="E1938" s="180"/>
      <c r="F1938" s="72"/>
      <c r="G1938" s="72"/>
      <c r="H1938" s="325">
        <f t="shared" si="588"/>
        <v>0</v>
      </c>
      <c r="I1938" s="71"/>
      <c r="J1938" s="303"/>
      <c r="K1938" s="303"/>
      <c r="L1938" s="303"/>
      <c r="M1938" s="304">
        <f t="shared" si="573"/>
        <v>0</v>
      </c>
      <c r="N1938" s="326" t="str">
        <f t="shared" si="589"/>
        <v/>
      </c>
      <c r="O1938" s="71"/>
      <c r="P1938" s="303"/>
      <c r="Q1938" s="214">
        <f t="shared" si="574"/>
        <v>0</v>
      </c>
      <c r="R1938" s="71"/>
      <c r="S1938" s="308"/>
      <c r="T1938" s="308"/>
      <c r="U1938" s="308"/>
      <c r="V1938" s="79"/>
      <c r="W1938" s="303"/>
      <c r="X1938" s="303"/>
      <c r="Y1938" s="309">
        <f t="shared" si="590"/>
        <v>0</v>
      </c>
      <c r="Z1938" s="73" t="s">
        <v>169</v>
      </c>
      <c r="AA1938" s="73" t="s">
        <v>169</v>
      </c>
      <c r="AB1938" s="317"/>
      <c r="AC1938" s="73" t="s">
        <v>169</v>
      </c>
      <c r="AD1938" s="73" t="s">
        <v>169</v>
      </c>
      <c r="AE1938" s="317"/>
      <c r="AF1938" s="73" t="s">
        <v>169</v>
      </c>
      <c r="AG1938" s="73" t="s">
        <v>169</v>
      </c>
      <c r="AH1938" s="317"/>
      <c r="AI1938" s="88">
        <f t="shared" si="575"/>
        <v>0</v>
      </c>
      <c r="AJ1938" s="312">
        <f t="shared" si="576"/>
        <v>0</v>
      </c>
      <c r="AK1938" s="27">
        <f t="shared" si="577"/>
        <v>0</v>
      </c>
      <c r="AL1938" s="27">
        <f t="shared" si="578"/>
        <v>0</v>
      </c>
      <c r="AM1938" s="27">
        <f t="shared" si="579"/>
        <v>0</v>
      </c>
      <c r="AN1938" s="77">
        <f t="shared" si="591"/>
        <v>0</v>
      </c>
      <c r="AP1938" s="27">
        <f t="shared" si="580"/>
        <v>0</v>
      </c>
      <c r="AQ1938" s="207">
        <f t="shared" si="581"/>
        <v>0</v>
      </c>
      <c r="AR1938" s="27">
        <f t="shared" si="582"/>
        <v>0</v>
      </c>
      <c r="AS1938" s="27">
        <f t="shared" si="583"/>
        <v>0</v>
      </c>
      <c r="AT1938" s="27">
        <f t="shared" si="584"/>
        <v>0</v>
      </c>
      <c r="AU1938" s="27">
        <f t="shared" si="585"/>
        <v>0</v>
      </c>
      <c r="AV1938" s="27">
        <f t="shared" si="586"/>
        <v>0</v>
      </c>
      <c r="AW1938" s="27">
        <f t="shared" si="587"/>
        <v>0</v>
      </c>
    </row>
    <row r="1939" spans="1:49">
      <c r="A1939" s="78">
        <v>1928</v>
      </c>
      <c r="B1939" s="69" t="s">
        <v>328</v>
      </c>
      <c r="C1939" s="314"/>
      <c r="D1939" s="72"/>
      <c r="E1939" s="180"/>
      <c r="F1939" s="72"/>
      <c r="G1939" s="72"/>
      <c r="H1939" s="325">
        <f t="shared" si="588"/>
        <v>0</v>
      </c>
      <c r="I1939" s="71"/>
      <c r="J1939" s="303"/>
      <c r="K1939" s="303"/>
      <c r="L1939" s="303"/>
      <c r="M1939" s="304">
        <f t="shared" si="573"/>
        <v>0</v>
      </c>
      <c r="N1939" s="326" t="str">
        <f t="shared" si="589"/>
        <v/>
      </c>
      <c r="O1939" s="71"/>
      <c r="P1939" s="303"/>
      <c r="Q1939" s="214">
        <f t="shared" si="574"/>
        <v>0</v>
      </c>
      <c r="R1939" s="71"/>
      <c r="S1939" s="308"/>
      <c r="T1939" s="308"/>
      <c r="U1939" s="308"/>
      <c r="V1939" s="79"/>
      <c r="W1939" s="303"/>
      <c r="X1939" s="303"/>
      <c r="Y1939" s="309">
        <f t="shared" si="590"/>
        <v>0</v>
      </c>
      <c r="Z1939" s="73" t="s">
        <v>169</v>
      </c>
      <c r="AA1939" s="73" t="s">
        <v>169</v>
      </c>
      <c r="AB1939" s="317"/>
      <c r="AC1939" s="73" t="s">
        <v>169</v>
      </c>
      <c r="AD1939" s="73" t="s">
        <v>169</v>
      </c>
      <c r="AE1939" s="317"/>
      <c r="AF1939" s="73" t="s">
        <v>169</v>
      </c>
      <c r="AG1939" s="73" t="s">
        <v>169</v>
      </c>
      <c r="AH1939" s="317"/>
      <c r="AI1939" s="88">
        <f t="shared" si="575"/>
        <v>0</v>
      </c>
      <c r="AJ1939" s="312">
        <f t="shared" si="576"/>
        <v>0</v>
      </c>
      <c r="AK1939" s="27">
        <f t="shared" si="577"/>
        <v>0</v>
      </c>
      <c r="AL1939" s="27">
        <f t="shared" si="578"/>
        <v>0</v>
      </c>
      <c r="AM1939" s="27">
        <f t="shared" si="579"/>
        <v>0</v>
      </c>
      <c r="AN1939" s="77">
        <f t="shared" si="591"/>
        <v>0</v>
      </c>
      <c r="AP1939" s="27">
        <f t="shared" si="580"/>
        <v>0</v>
      </c>
      <c r="AQ1939" s="207">
        <f t="shared" si="581"/>
        <v>0</v>
      </c>
      <c r="AR1939" s="27">
        <f t="shared" si="582"/>
        <v>0</v>
      </c>
      <c r="AS1939" s="27">
        <f t="shared" si="583"/>
        <v>0</v>
      </c>
      <c r="AT1939" s="27">
        <f t="shared" si="584"/>
        <v>0</v>
      </c>
      <c r="AU1939" s="27">
        <f t="shared" si="585"/>
        <v>0</v>
      </c>
      <c r="AV1939" s="27">
        <f t="shared" si="586"/>
        <v>0</v>
      </c>
      <c r="AW1939" s="27">
        <f t="shared" si="587"/>
        <v>0</v>
      </c>
    </row>
    <row r="1940" spans="1:49">
      <c r="A1940" s="78">
        <v>1929</v>
      </c>
      <c r="B1940" s="69" t="s">
        <v>328</v>
      </c>
      <c r="C1940" s="314"/>
      <c r="D1940" s="72"/>
      <c r="E1940" s="180"/>
      <c r="F1940" s="72"/>
      <c r="G1940" s="72"/>
      <c r="H1940" s="325">
        <f t="shared" si="588"/>
        <v>0</v>
      </c>
      <c r="I1940" s="71"/>
      <c r="J1940" s="303"/>
      <c r="K1940" s="303"/>
      <c r="L1940" s="303"/>
      <c r="M1940" s="304">
        <f t="shared" si="573"/>
        <v>0</v>
      </c>
      <c r="N1940" s="326" t="str">
        <f t="shared" si="589"/>
        <v/>
      </c>
      <c r="O1940" s="71"/>
      <c r="P1940" s="303"/>
      <c r="Q1940" s="214">
        <f t="shared" si="574"/>
        <v>0</v>
      </c>
      <c r="R1940" s="71"/>
      <c r="S1940" s="308"/>
      <c r="T1940" s="308"/>
      <c r="U1940" s="308"/>
      <c r="V1940" s="79"/>
      <c r="W1940" s="303"/>
      <c r="X1940" s="303"/>
      <c r="Y1940" s="309">
        <f t="shared" si="590"/>
        <v>0</v>
      </c>
      <c r="Z1940" s="73" t="s">
        <v>169</v>
      </c>
      <c r="AA1940" s="73" t="s">
        <v>169</v>
      </c>
      <c r="AB1940" s="317"/>
      <c r="AC1940" s="73" t="s">
        <v>169</v>
      </c>
      <c r="AD1940" s="73" t="s">
        <v>169</v>
      </c>
      <c r="AE1940" s="317"/>
      <c r="AF1940" s="73" t="s">
        <v>169</v>
      </c>
      <c r="AG1940" s="73" t="s">
        <v>169</v>
      </c>
      <c r="AH1940" s="317"/>
      <c r="AI1940" s="88">
        <f t="shared" si="575"/>
        <v>0</v>
      </c>
      <c r="AJ1940" s="312">
        <f t="shared" si="576"/>
        <v>0</v>
      </c>
      <c r="AK1940" s="27">
        <f t="shared" si="577"/>
        <v>0</v>
      </c>
      <c r="AL1940" s="27">
        <f t="shared" si="578"/>
        <v>0</v>
      </c>
      <c r="AM1940" s="27">
        <f t="shared" si="579"/>
        <v>0</v>
      </c>
      <c r="AN1940" s="77">
        <f t="shared" si="591"/>
        <v>0</v>
      </c>
      <c r="AP1940" s="27">
        <f t="shared" si="580"/>
        <v>0</v>
      </c>
      <c r="AQ1940" s="207">
        <f t="shared" si="581"/>
        <v>0</v>
      </c>
      <c r="AR1940" s="27">
        <f t="shared" si="582"/>
        <v>0</v>
      </c>
      <c r="AS1940" s="27">
        <f t="shared" si="583"/>
        <v>0</v>
      </c>
      <c r="AT1940" s="27">
        <f t="shared" si="584"/>
        <v>0</v>
      </c>
      <c r="AU1940" s="27">
        <f t="shared" si="585"/>
        <v>0</v>
      </c>
      <c r="AV1940" s="27">
        <f t="shared" si="586"/>
        <v>0</v>
      </c>
      <c r="AW1940" s="27">
        <f t="shared" si="587"/>
        <v>0</v>
      </c>
    </row>
    <row r="1941" spans="1:49">
      <c r="A1941" s="78">
        <v>1930</v>
      </c>
      <c r="B1941" s="69" t="s">
        <v>328</v>
      </c>
      <c r="C1941" s="314"/>
      <c r="D1941" s="72"/>
      <c r="E1941" s="180"/>
      <c r="F1941" s="72"/>
      <c r="G1941" s="72"/>
      <c r="H1941" s="325">
        <f t="shared" si="588"/>
        <v>0</v>
      </c>
      <c r="I1941" s="71"/>
      <c r="J1941" s="303"/>
      <c r="K1941" s="303"/>
      <c r="L1941" s="303"/>
      <c r="M1941" s="304">
        <f t="shared" si="573"/>
        <v>0</v>
      </c>
      <c r="N1941" s="326" t="str">
        <f t="shared" si="589"/>
        <v/>
      </c>
      <c r="O1941" s="71"/>
      <c r="P1941" s="303"/>
      <c r="Q1941" s="214">
        <f t="shared" si="574"/>
        <v>0</v>
      </c>
      <c r="R1941" s="71"/>
      <c r="S1941" s="308"/>
      <c r="T1941" s="308"/>
      <c r="U1941" s="308"/>
      <c r="V1941" s="79"/>
      <c r="W1941" s="303"/>
      <c r="X1941" s="303"/>
      <c r="Y1941" s="309">
        <f t="shared" si="590"/>
        <v>0</v>
      </c>
      <c r="Z1941" s="73" t="s">
        <v>169</v>
      </c>
      <c r="AA1941" s="73" t="s">
        <v>169</v>
      </c>
      <c r="AB1941" s="317"/>
      <c r="AC1941" s="73" t="s">
        <v>169</v>
      </c>
      <c r="AD1941" s="73" t="s">
        <v>169</v>
      </c>
      <c r="AE1941" s="317"/>
      <c r="AF1941" s="73" t="s">
        <v>169</v>
      </c>
      <c r="AG1941" s="73" t="s">
        <v>169</v>
      </c>
      <c r="AH1941" s="317"/>
      <c r="AI1941" s="88">
        <f t="shared" si="575"/>
        <v>0</v>
      </c>
      <c r="AJ1941" s="312">
        <f t="shared" si="576"/>
        <v>0</v>
      </c>
      <c r="AK1941" s="27">
        <f t="shared" si="577"/>
        <v>0</v>
      </c>
      <c r="AL1941" s="27">
        <f t="shared" si="578"/>
        <v>0</v>
      </c>
      <c r="AM1941" s="27">
        <f t="shared" si="579"/>
        <v>0</v>
      </c>
      <c r="AN1941" s="77">
        <f t="shared" si="591"/>
        <v>0</v>
      </c>
      <c r="AP1941" s="27">
        <f t="shared" si="580"/>
        <v>0</v>
      </c>
      <c r="AQ1941" s="207">
        <f t="shared" si="581"/>
        <v>0</v>
      </c>
      <c r="AR1941" s="27">
        <f t="shared" si="582"/>
        <v>0</v>
      </c>
      <c r="AS1941" s="27">
        <f t="shared" si="583"/>
        <v>0</v>
      </c>
      <c r="AT1941" s="27">
        <f t="shared" si="584"/>
        <v>0</v>
      </c>
      <c r="AU1941" s="27">
        <f t="shared" si="585"/>
        <v>0</v>
      </c>
      <c r="AV1941" s="27">
        <f t="shared" si="586"/>
        <v>0</v>
      </c>
      <c r="AW1941" s="27">
        <f t="shared" si="587"/>
        <v>0</v>
      </c>
    </row>
    <row r="1942" spans="1:49">
      <c r="A1942" s="78">
        <v>1931</v>
      </c>
      <c r="B1942" s="69" t="s">
        <v>328</v>
      </c>
      <c r="C1942" s="314"/>
      <c r="D1942" s="72"/>
      <c r="E1942" s="180"/>
      <c r="F1942" s="72"/>
      <c r="G1942" s="72"/>
      <c r="H1942" s="325">
        <f t="shared" si="588"/>
        <v>0</v>
      </c>
      <c r="I1942" s="71"/>
      <c r="J1942" s="303"/>
      <c r="K1942" s="303"/>
      <c r="L1942" s="303"/>
      <c r="M1942" s="304">
        <f t="shared" si="573"/>
        <v>0</v>
      </c>
      <c r="N1942" s="326" t="str">
        <f t="shared" si="589"/>
        <v/>
      </c>
      <c r="O1942" s="71"/>
      <c r="P1942" s="303"/>
      <c r="Q1942" s="214">
        <f t="shared" si="574"/>
        <v>0</v>
      </c>
      <c r="R1942" s="71"/>
      <c r="S1942" s="308"/>
      <c r="T1942" s="308"/>
      <c r="U1942" s="308"/>
      <c r="V1942" s="79"/>
      <c r="W1942" s="303"/>
      <c r="X1942" s="303"/>
      <c r="Y1942" s="309">
        <f t="shared" si="590"/>
        <v>0</v>
      </c>
      <c r="Z1942" s="73" t="s">
        <v>169</v>
      </c>
      <c r="AA1942" s="73" t="s">
        <v>169</v>
      </c>
      <c r="AB1942" s="317"/>
      <c r="AC1942" s="73" t="s">
        <v>169</v>
      </c>
      <c r="AD1942" s="73" t="s">
        <v>169</v>
      </c>
      <c r="AE1942" s="317"/>
      <c r="AF1942" s="73" t="s">
        <v>169</v>
      </c>
      <c r="AG1942" s="73" t="s">
        <v>169</v>
      </c>
      <c r="AH1942" s="317"/>
      <c r="AI1942" s="88">
        <f t="shared" si="575"/>
        <v>0</v>
      </c>
      <c r="AJ1942" s="312">
        <f t="shared" si="576"/>
        <v>0</v>
      </c>
      <c r="AK1942" s="27">
        <f t="shared" si="577"/>
        <v>0</v>
      </c>
      <c r="AL1942" s="27">
        <f t="shared" si="578"/>
        <v>0</v>
      </c>
      <c r="AM1942" s="27">
        <f t="shared" si="579"/>
        <v>0</v>
      </c>
      <c r="AN1942" s="77">
        <f t="shared" si="591"/>
        <v>0</v>
      </c>
      <c r="AP1942" s="27">
        <f t="shared" si="580"/>
        <v>0</v>
      </c>
      <c r="AQ1942" s="207">
        <f t="shared" si="581"/>
        <v>0</v>
      </c>
      <c r="AR1942" s="27">
        <f t="shared" si="582"/>
        <v>0</v>
      </c>
      <c r="AS1942" s="27">
        <f t="shared" si="583"/>
        <v>0</v>
      </c>
      <c r="AT1942" s="27">
        <f t="shared" si="584"/>
        <v>0</v>
      </c>
      <c r="AU1942" s="27">
        <f t="shared" si="585"/>
        <v>0</v>
      </c>
      <c r="AV1942" s="27">
        <f t="shared" si="586"/>
        <v>0</v>
      </c>
      <c r="AW1942" s="27">
        <f t="shared" si="587"/>
        <v>0</v>
      </c>
    </row>
    <row r="1943" spans="1:49">
      <c r="A1943" s="78">
        <v>1932</v>
      </c>
      <c r="B1943" s="69" t="s">
        <v>328</v>
      </c>
      <c r="C1943" s="314"/>
      <c r="D1943" s="72"/>
      <c r="E1943" s="180"/>
      <c r="F1943" s="72"/>
      <c r="G1943" s="72"/>
      <c r="H1943" s="325">
        <f t="shared" si="588"/>
        <v>0</v>
      </c>
      <c r="I1943" s="71"/>
      <c r="J1943" s="303"/>
      <c r="K1943" s="303"/>
      <c r="L1943" s="303"/>
      <c r="M1943" s="304">
        <f t="shared" si="573"/>
        <v>0</v>
      </c>
      <c r="N1943" s="326" t="str">
        <f t="shared" si="589"/>
        <v/>
      </c>
      <c r="O1943" s="71"/>
      <c r="P1943" s="303"/>
      <c r="Q1943" s="214">
        <f t="shared" si="574"/>
        <v>0</v>
      </c>
      <c r="R1943" s="71"/>
      <c r="S1943" s="308"/>
      <c r="T1943" s="308"/>
      <c r="U1943" s="308"/>
      <c r="V1943" s="79"/>
      <c r="W1943" s="303"/>
      <c r="X1943" s="303"/>
      <c r="Y1943" s="309">
        <f t="shared" si="590"/>
        <v>0</v>
      </c>
      <c r="Z1943" s="73" t="s">
        <v>169</v>
      </c>
      <c r="AA1943" s="73" t="s">
        <v>169</v>
      </c>
      <c r="AB1943" s="317"/>
      <c r="AC1943" s="73" t="s">
        <v>169</v>
      </c>
      <c r="AD1943" s="73" t="s">
        <v>169</v>
      </c>
      <c r="AE1943" s="317"/>
      <c r="AF1943" s="73" t="s">
        <v>169</v>
      </c>
      <c r="AG1943" s="73" t="s">
        <v>169</v>
      </c>
      <c r="AH1943" s="317"/>
      <c r="AI1943" s="88">
        <f t="shared" si="575"/>
        <v>0</v>
      </c>
      <c r="AJ1943" s="312">
        <f t="shared" si="576"/>
        <v>0</v>
      </c>
      <c r="AK1943" s="27">
        <f t="shared" si="577"/>
        <v>0</v>
      </c>
      <c r="AL1943" s="27">
        <f t="shared" si="578"/>
        <v>0</v>
      </c>
      <c r="AM1943" s="27">
        <f t="shared" si="579"/>
        <v>0</v>
      </c>
      <c r="AN1943" s="77">
        <f t="shared" si="591"/>
        <v>0</v>
      </c>
      <c r="AP1943" s="27">
        <f t="shared" si="580"/>
        <v>0</v>
      </c>
      <c r="AQ1943" s="207">
        <f t="shared" si="581"/>
        <v>0</v>
      </c>
      <c r="AR1943" s="27">
        <f t="shared" si="582"/>
        <v>0</v>
      </c>
      <c r="AS1943" s="27">
        <f t="shared" si="583"/>
        <v>0</v>
      </c>
      <c r="AT1943" s="27">
        <f t="shared" si="584"/>
        <v>0</v>
      </c>
      <c r="AU1943" s="27">
        <f t="shared" si="585"/>
        <v>0</v>
      </c>
      <c r="AV1943" s="27">
        <f t="shared" si="586"/>
        <v>0</v>
      </c>
      <c r="AW1943" s="27">
        <f t="shared" si="587"/>
        <v>0</v>
      </c>
    </row>
    <row r="1944" spans="1:49">
      <c r="A1944" s="78">
        <v>1933</v>
      </c>
      <c r="B1944" s="69" t="s">
        <v>328</v>
      </c>
      <c r="C1944" s="314"/>
      <c r="D1944" s="72"/>
      <c r="E1944" s="180"/>
      <c r="F1944" s="72"/>
      <c r="G1944" s="72"/>
      <c r="H1944" s="325">
        <f t="shared" si="588"/>
        <v>0</v>
      </c>
      <c r="I1944" s="71"/>
      <c r="J1944" s="303"/>
      <c r="K1944" s="303"/>
      <c r="L1944" s="303"/>
      <c r="M1944" s="304">
        <f t="shared" si="573"/>
        <v>0</v>
      </c>
      <c r="N1944" s="326" t="str">
        <f t="shared" si="589"/>
        <v/>
      </c>
      <c r="O1944" s="71"/>
      <c r="P1944" s="303"/>
      <c r="Q1944" s="214">
        <f t="shared" si="574"/>
        <v>0</v>
      </c>
      <c r="R1944" s="71"/>
      <c r="S1944" s="308"/>
      <c r="T1944" s="308"/>
      <c r="U1944" s="308"/>
      <c r="V1944" s="79"/>
      <c r="W1944" s="303"/>
      <c r="X1944" s="303"/>
      <c r="Y1944" s="309">
        <f t="shared" si="590"/>
        <v>0</v>
      </c>
      <c r="Z1944" s="73" t="s">
        <v>169</v>
      </c>
      <c r="AA1944" s="73" t="s">
        <v>169</v>
      </c>
      <c r="AB1944" s="317"/>
      <c r="AC1944" s="73" t="s">
        <v>169</v>
      </c>
      <c r="AD1944" s="73" t="s">
        <v>169</v>
      </c>
      <c r="AE1944" s="317"/>
      <c r="AF1944" s="73" t="s">
        <v>169</v>
      </c>
      <c r="AG1944" s="73" t="s">
        <v>169</v>
      </c>
      <c r="AH1944" s="317"/>
      <c r="AI1944" s="88">
        <f t="shared" si="575"/>
        <v>0</v>
      </c>
      <c r="AJ1944" s="312">
        <f t="shared" si="576"/>
        <v>0</v>
      </c>
      <c r="AK1944" s="27">
        <f t="shared" si="577"/>
        <v>0</v>
      </c>
      <c r="AL1944" s="27">
        <f t="shared" si="578"/>
        <v>0</v>
      </c>
      <c r="AM1944" s="27">
        <f t="shared" si="579"/>
        <v>0</v>
      </c>
      <c r="AN1944" s="77">
        <f t="shared" si="591"/>
        <v>0</v>
      </c>
      <c r="AP1944" s="27">
        <f t="shared" si="580"/>
        <v>0</v>
      </c>
      <c r="AQ1944" s="207">
        <f t="shared" si="581"/>
        <v>0</v>
      </c>
      <c r="AR1944" s="27">
        <f t="shared" si="582"/>
        <v>0</v>
      </c>
      <c r="AS1944" s="27">
        <f t="shared" si="583"/>
        <v>0</v>
      </c>
      <c r="AT1944" s="27">
        <f t="shared" si="584"/>
        <v>0</v>
      </c>
      <c r="AU1944" s="27">
        <f t="shared" si="585"/>
        <v>0</v>
      </c>
      <c r="AV1944" s="27">
        <f t="shared" si="586"/>
        <v>0</v>
      </c>
      <c r="AW1944" s="27">
        <f t="shared" si="587"/>
        <v>0</v>
      </c>
    </row>
    <row r="1945" spans="1:49">
      <c r="A1945" s="78">
        <v>1934</v>
      </c>
      <c r="B1945" s="69" t="s">
        <v>328</v>
      </c>
      <c r="C1945" s="314"/>
      <c r="D1945" s="72"/>
      <c r="E1945" s="180"/>
      <c r="F1945" s="72"/>
      <c r="G1945" s="72"/>
      <c r="H1945" s="325">
        <f t="shared" si="588"/>
        <v>0</v>
      </c>
      <c r="I1945" s="71"/>
      <c r="J1945" s="303"/>
      <c r="K1945" s="303"/>
      <c r="L1945" s="303"/>
      <c r="M1945" s="304">
        <f t="shared" si="573"/>
        <v>0</v>
      </c>
      <c r="N1945" s="326" t="str">
        <f t="shared" si="589"/>
        <v/>
      </c>
      <c r="O1945" s="71"/>
      <c r="P1945" s="303"/>
      <c r="Q1945" s="214">
        <f t="shared" si="574"/>
        <v>0</v>
      </c>
      <c r="R1945" s="71"/>
      <c r="S1945" s="308"/>
      <c r="T1945" s="308"/>
      <c r="U1945" s="308"/>
      <c r="V1945" s="79"/>
      <c r="W1945" s="303"/>
      <c r="X1945" s="303"/>
      <c r="Y1945" s="309">
        <f t="shared" si="590"/>
        <v>0</v>
      </c>
      <c r="Z1945" s="73" t="s">
        <v>169</v>
      </c>
      <c r="AA1945" s="73" t="s">
        <v>169</v>
      </c>
      <c r="AB1945" s="317"/>
      <c r="AC1945" s="73" t="s">
        <v>169</v>
      </c>
      <c r="AD1945" s="73" t="s">
        <v>169</v>
      </c>
      <c r="AE1945" s="317"/>
      <c r="AF1945" s="73" t="s">
        <v>169</v>
      </c>
      <c r="AG1945" s="73" t="s">
        <v>169</v>
      </c>
      <c r="AH1945" s="317"/>
      <c r="AI1945" s="88">
        <f t="shared" si="575"/>
        <v>0</v>
      </c>
      <c r="AJ1945" s="312">
        <f t="shared" si="576"/>
        <v>0</v>
      </c>
      <c r="AK1945" s="27">
        <f t="shared" si="577"/>
        <v>0</v>
      </c>
      <c r="AL1945" s="27">
        <f t="shared" si="578"/>
        <v>0</v>
      </c>
      <c r="AM1945" s="27">
        <f t="shared" si="579"/>
        <v>0</v>
      </c>
      <c r="AN1945" s="77">
        <f t="shared" si="591"/>
        <v>0</v>
      </c>
      <c r="AP1945" s="27">
        <f t="shared" si="580"/>
        <v>0</v>
      </c>
      <c r="AQ1945" s="207">
        <f t="shared" si="581"/>
        <v>0</v>
      </c>
      <c r="AR1945" s="27">
        <f t="shared" si="582"/>
        <v>0</v>
      </c>
      <c r="AS1945" s="27">
        <f t="shared" si="583"/>
        <v>0</v>
      </c>
      <c r="AT1945" s="27">
        <f t="shared" si="584"/>
        <v>0</v>
      </c>
      <c r="AU1945" s="27">
        <f t="shared" si="585"/>
        <v>0</v>
      </c>
      <c r="AV1945" s="27">
        <f t="shared" si="586"/>
        <v>0</v>
      </c>
      <c r="AW1945" s="27">
        <f t="shared" si="587"/>
        <v>0</v>
      </c>
    </row>
    <row r="1946" spans="1:49">
      <c r="A1946" s="78">
        <v>1935</v>
      </c>
      <c r="B1946" s="69" t="s">
        <v>328</v>
      </c>
      <c r="C1946" s="314"/>
      <c r="D1946" s="72"/>
      <c r="E1946" s="180"/>
      <c r="F1946" s="72"/>
      <c r="G1946" s="72"/>
      <c r="H1946" s="325">
        <f t="shared" si="588"/>
        <v>0</v>
      </c>
      <c r="I1946" s="71"/>
      <c r="J1946" s="303"/>
      <c r="K1946" s="303"/>
      <c r="L1946" s="303"/>
      <c r="M1946" s="304">
        <f t="shared" si="573"/>
        <v>0</v>
      </c>
      <c r="N1946" s="326" t="str">
        <f t="shared" si="589"/>
        <v/>
      </c>
      <c r="O1946" s="71"/>
      <c r="P1946" s="303"/>
      <c r="Q1946" s="214">
        <f t="shared" si="574"/>
        <v>0</v>
      </c>
      <c r="R1946" s="71"/>
      <c r="S1946" s="308"/>
      <c r="T1946" s="308"/>
      <c r="U1946" s="308"/>
      <c r="V1946" s="79"/>
      <c r="W1946" s="303"/>
      <c r="X1946" s="303"/>
      <c r="Y1946" s="309">
        <f t="shared" si="590"/>
        <v>0</v>
      </c>
      <c r="Z1946" s="73" t="s">
        <v>169</v>
      </c>
      <c r="AA1946" s="73" t="s">
        <v>169</v>
      </c>
      <c r="AB1946" s="317"/>
      <c r="AC1946" s="73" t="s">
        <v>169</v>
      </c>
      <c r="AD1946" s="73" t="s">
        <v>169</v>
      </c>
      <c r="AE1946" s="317"/>
      <c r="AF1946" s="73" t="s">
        <v>169</v>
      </c>
      <c r="AG1946" s="73" t="s">
        <v>169</v>
      </c>
      <c r="AH1946" s="317"/>
      <c r="AI1946" s="88">
        <f t="shared" si="575"/>
        <v>0</v>
      </c>
      <c r="AJ1946" s="312">
        <f t="shared" si="576"/>
        <v>0</v>
      </c>
      <c r="AK1946" s="27">
        <f t="shared" si="577"/>
        <v>0</v>
      </c>
      <c r="AL1946" s="27">
        <f t="shared" si="578"/>
        <v>0</v>
      </c>
      <c r="AM1946" s="27">
        <f t="shared" si="579"/>
        <v>0</v>
      </c>
      <c r="AN1946" s="77">
        <f t="shared" si="591"/>
        <v>0</v>
      </c>
      <c r="AP1946" s="27">
        <f t="shared" si="580"/>
        <v>0</v>
      </c>
      <c r="AQ1946" s="207">
        <f t="shared" si="581"/>
        <v>0</v>
      </c>
      <c r="AR1946" s="27">
        <f t="shared" si="582"/>
        <v>0</v>
      </c>
      <c r="AS1946" s="27">
        <f t="shared" si="583"/>
        <v>0</v>
      </c>
      <c r="AT1946" s="27">
        <f t="shared" si="584"/>
        <v>0</v>
      </c>
      <c r="AU1946" s="27">
        <f t="shared" si="585"/>
        <v>0</v>
      </c>
      <c r="AV1946" s="27">
        <f t="shared" si="586"/>
        <v>0</v>
      </c>
      <c r="AW1946" s="27">
        <f t="shared" si="587"/>
        <v>0</v>
      </c>
    </row>
    <row r="1947" spans="1:49">
      <c r="A1947" s="78">
        <v>1936</v>
      </c>
      <c r="B1947" s="69" t="s">
        <v>328</v>
      </c>
      <c r="C1947" s="314"/>
      <c r="D1947" s="72"/>
      <c r="E1947" s="180"/>
      <c r="F1947" s="72"/>
      <c r="G1947" s="72"/>
      <c r="H1947" s="325">
        <f t="shared" si="588"/>
        <v>0</v>
      </c>
      <c r="I1947" s="71"/>
      <c r="J1947" s="303"/>
      <c r="K1947" s="303"/>
      <c r="L1947" s="303"/>
      <c r="M1947" s="304">
        <f t="shared" si="573"/>
        <v>0</v>
      </c>
      <c r="N1947" s="326" t="str">
        <f t="shared" si="589"/>
        <v/>
      </c>
      <c r="O1947" s="71"/>
      <c r="P1947" s="303"/>
      <c r="Q1947" s="214">
        <f t="shared" si="574"/>
        <v>0</v>
      </c>
      <c r="R1947" s="71"/>
      <c r="S1947" s="308"/>
      <c r="T1947" s="308"/>
      <c r="U1947" s="308"/>
      <c r="V1947" s="79"/>
      <c r="W1947" s="303"/>
      <c r="X1947" s="303"/>
      <c r="Y1947" s="309">
        <f t="shared" si="590"/>
        <v>0</v>
      </c>
      <c r="Z1947" s="73" t="s">
        <v>169</v>
      </c>
      <c r="AA1947" s="73" t="s">
        <v>169</v>
      </c>
      <c r="AB1947" s="317"/>
      <c r="AC1947" s="73" t="s">
        <v>169</v>
      </c>
      <c r="AD1947" s="73" t="s">
        <v>169</v>
      </c>
      <c r="AE1947" s="317"/>
      <c r="AF1947" s="73" t="s">
        <v>169</v>
      </c>
      <c r="AG1947" s="73" t="s">
        <v>169</v>
      </c>
      <c r="AH1947" s="317"/>
      <c r="AI1947" s="88">
        <f t="shared" si="575"/>
        <v>0</v>
      </c>
      <c r="AJ1947" s="312">
        <f t="shared" si="576"/>
        <v>0</v>
      </c>
      <c r="AK1947" s="27">
        <f t="shared" si="577"/>
        <v>0</v>
      </c>
      <c r="AL1947" s="27">
        <f t="shared" si="578"/>
        <v>0</v>
      </c>
      <c r="AM1947" s="27">
        <f t="shared" si="579"/>
        <v>0</v>
      </c>
      <c r="AN1947" s="77">
        <f t="shared" si="591"/>
        <v>0</v>
      </c>
      <c r="AP1947" s="27">
        <f t="shared" si="580"/>
        <v>0</v>
      </c>
      <c r="AQ1947" s="207">
        <f t="shared" si="581"/>
        <v>0</v>
      </c>
      <c r="AR1947" s="27">
        <f t="shared" si="582"/>
        <v>0</v>
      </c>
      <c r="AS1947" s="27">
        <f t="shared" si="583"/>
        <v>0</v>
      </c>
      <c r="AT1947" s="27">
        <f t="shared" si="584"/>
        <v>0</v>
      </c>
      <c r="AU1947" s="27">
        <f t="shared" si="585"/>
        <v>0</v>
      </c>
      <c r="AV1947" s="27">
        <f t="shared" si="586"/>
        <v>0</v>
      </c>
      <c r="AW1947" s="27">
        <f t="shared" si="587"/>
        <v>0</v>
      </c>
    </row>
    <row r="1948" spans="1:49">
      <c r="A1948" s="78">
        <v>1937</v>
      </c>
      <c r="B1948" s="69" t="s">
        <v>328</v>
      </c>
      <c r="C1948" s="314"/>
      <c r="D1948" s="72"/>
      <c r="E1948" s="180"/>
      <c r="F1948" s="72"/>
      <c r="G1948" s="72"/>
      <c r="H1948" s="325">
        <f t="shared" si="588"/>
        <v>0</v>
      </c>
      <c r="I1948" s="71"/>
      <c r="J1948" s="303"/>
      <c r="K1948" s="303"/>
      <c r="L1948" s="303"/>
      <c r="M1948" s="304">
        <f t="shared" si="573"/>
        <v>0</v>
      </c>
      <c r="N1948" s="326" t="str">
        <f t="shared" si="589"/>
        <v/>
      </c>
      <c r="O1948" s="71"/>
      <c r="P1948" s="303"/>
      <c r="Q1948" s="214">
        <f t="shared" si="574"/>
        <v>0</v>
      </c>
      <c r="R1948" s="71"/>
      <c r="S1948" s="308"/>
      <c r="T1948" s="308"/>
      <c r="U1948" s="308"/>
      <c r="V1948" s="79"/>
      <c r="W1948" s="303"/>
      <c r="X1948" s="303"/>
      <c r="Y1948" s="309">
        <f t="shared" si="590"/>
        <v>0</v>
      </c>
      <c r="Z1948" s="73" t="s">
        <v>169</v>
      </c>
      <c r="AA1948" s="73" t="s">
        <v>169</v>
      </c>
      <c r="AB1948" s="317"/>
      <c r="AC1948" s="73" t="s">
        <v>169</v>
      </c>
      <c r="AD1948" s="73" t="s">
        <v>169</v>
      </c>
      <c r="AE1948" s="317"/>
      <c r="AF1948" s="73" t="s">
        <v>169</v>
      </c>
      <c r="AG1948" s="73" t="s">
        <v>169</v>
      </c>
      <c r="AH1948" s="317"/>
      <c r="AI1948" s="88">
        <f t="shared" si="575"/>
        <v>0</v>
      </c>
      <c r="AJ1948" s="312">
        <f t="shared" si="576"/>
        <v>0</v>
      </c>
      <c r="AK1948" s="27">
        <f t="shared" si="577"/>
        <v>0</v>
      </c>
      <c r="AL1948" s="27">
        <f t="shared" si="578"/>
        <v>0</v>
      </c>
      <c r="AM1948" s="27">
        <f t="shared" si="579"/>
        <v>0</v>
      </c>
      <c r="AN1948" s="77">
        <f t="shared" si="591"/>
        <v>0</v>
      </c>
      <c r="AP1948" s="27">
        <f t="shared" si="580"/>
        <v>0</v>
      </c>
      <c r="AQ1948" s="207">
        <f t="shared" si="581"/>
        <v>0</v>
      </c>
      <c r="AR1948" s="27">
        <f t="shared" si="582"/>
        <v>0</v>
      </c>
      <c r="AS1948" s="27">
        <f t="shared" si="583"/>
        <v>0</v>
      </c>
      <c r="AT1948" s="27">
        <f t="shared" si="584"/>
        <v>0</v>
      </c>
      <c r="AU1948" s="27">
        <f t="shared" si="585"/>
        <v>0</v>
      </c>
      <c r="AV1948" s="27">
        <f t="shared" si="586"/>
        <v>0</v>
      </c>
      <c r="AW1948" s="27">
        <f t="shared" si="587"/>
        <v>0</v>
      </c>
    </row>
    <row r="1949" spans="1:49">
      <c r="A1949" s="78">
        <v>1938</v>
      </c>
      <c r="B1949" s="69" t="s">
        <v>328</v>
      </c>
      <c r="C1949" s="314"/>
      <c r="D1949" s="72"/>
      <c r="E1949" s="180"/>
      <c r="F1949" s="72"/>
      <c r="G1949" s="72"/>
      <c r="H1949" s="325">
        <f t="shared" si="588"/>
        <v>0</v>
      </c>
      <c r="I1949" s="71"/>
      <c r="J1949" s="303"/>
      <c r="K1949" s="303"/>
      <c r="L1949" s="303"/>
      <c r="M1949" s="304">
        <f t="shared" si="573"/>
        <v>0</v>
      </c>
      <c r="N1949" s="326" t="str">
        <f t="shared" si="589"/>
        <v/>
      </c>
      <c r="O1949" s="71"/>
      <c r="P1949" s="303"/>
      <c r="Q1949" s="214">
        <f t="shared" si="574"/>
        <v>0</v>
      </c>
      <c r="R1949" s="71"/>
      <c r="S1949" s="308"/>
      <c r="T1949" s="308"/>
      <c r="U1949" s="308"/>
      <c r="V1949" s="79"/>
      <c r="W1949" s="303"/>
      <c r="X1949" s="303"/>
      <c r="Y1949" s="309">
        <f t="shared" si="590"/>
        <v>0</v>
      </c>
      <c r="Z1949" s="73" t="s">
        <v>169</v>
      </c>
      <c r="AA1949" s="73" t="s">
        <v>169</v>
      </c>
      <c r="AB1949" s="317"/>
      <c r="AC1949" s="73" t="s">
        <v>169</v>
      </c>
      <c r="AD1949" s="73" t="s">
        <v>169</v>
      </c>
      <c r="AE1949" s="317"/>
      <c r="AF1949" s="73" t="s">
        <v>169</v>
      </c>
      <c r="AG1949" s="73" t="s">
        <v>169</v>
      </c>
      <c r="AH1949" s="317"/>
      <c r="AI1949" s="88">
        <f t="shared" si="575"/>
        <v>0</v>
      </c>
      <c r="AJ1949" s="312">
        <f t="shared" si="576"/>
        <v>0</v>
      </c>
      <c r="AK1949" s="27">
        <f t="shared" si="577"/>
        <v>0</v>
      </c>
      <c r="AL1949" s="27">
        <f t="shared" si="578"/>
        <v>0</v>
      </c>
      <c r="AM1949" s="27">
        <f t="shared" si="579"/>
        <v>0</v>
      </c>
      <c r="AN1949" s="77">
        <f t="shared" si="591"/>
        <v>0</v>
      </c>
      <c r="AP1949" s="27">
        <f t="shared" si="580"/>
        <v>0</v>
      </c>
      <c r="AQ1949" s="207">
        <f t="shared" si="581"/>
        <v>0</v>
      </c>
      <c r="AR1949" s="27">
        <f t="shared" si="582"/>
        <v>0</v>
      </c>
      <c r="AS1949" s="27">
        <f t="shared" si="583"/>
        <v>0</v>
      </c>
      <c r="AT1949" s="27">
        <f t="shared" si="584"/>
        <v>0</v>
      </c>
      <c r="AU1949" s="27">
        <f t="shared" si="585"/>
        <v>0</v>
      </c>
      <c r="AV1949" s="27">
        <f t="shared" si="586"/>
        <v>0</v>
      </c>
      <c r="AW1949" s="27">
        <f t="shared" si="587"/>
        <v>0</v>
      </c>
    </row>
    <row r="1950" spans="1:49">
      <c r="A1950" s="78">
        <v>1939</v>
      </c>
      <c r="B1950" s="69" t="s">
        <v>328</v>
      </c>
      <c r="C1950" s="314"/>
      <c r="D1950" s="72"/>
      <c r="E1950" s="180"/>
      <c r="F1950" s="72"/>
      <c r="G1950" s="72"/>
      <c r="H1950" s="325">
        <f t="shared" si="588"/>
        <v>0</v>
      </c>
      <c r="I1950" s="71"/>
      <c r="J1950" s="303"/>
      <c r="K1950" s="303"/>
      <c r="L1950" s="303"/>
      <c r="M1950" s="304">
        <f t="shared" si="573"/>
        <v>0</v>
      </c>
      <c r="N1950" s="326" t="str">
        <f t="shared" si="589"/>
        <v/>
      </c>
      <c r="O1950" s="71"/>
      <c r="P1950" s="303"/>
      <c r="Q1950" s="214">
        <f t="shared" si="574"/>
        <v>0</v>
      </c>
      <c r="R1950" s="71"/>
      <c r="S1950" s="308"/>
      <c r="T1950" s="308"/>
      <c r="U1950" s="308"/>
      <c r="V1950" s="79"/>
      <c r="W1950" s="303"/>
      <c r="X1950" s="303"/>
      <c r="Y1950" s="309">
        <f t="shared" si="590"/>
        <v>0</v>
      </c>
      <c r="Z1950" s="73" t="s">
        <v>169</v>
      </c>
      <c r="AA1950" s="73" t="s">
        <v>169</v>
      </c>
      <c r="AB1950" s="317"/>
      <c r="AC1950" s="73" t="s">
        <v>169</v>
      </c>
      <c r="AD1950" s="73" t="s">
        <v>169</v>
      </c>
      <c r="AE1950" s="317"/>
      <c r="AF1950" s="73" t="s">
        <v>169</v>
      </c>
      <c r="AG1950" s="73" t="s">
        <v>169</v>
      </c>
      <c r="AH1950" s="317"/>
      <c r="AI1950" s="88">
        <f t="shared" si="575"/>
        <v>0</v>
      </c>
      <c r="AJ1950" s="312">
        <f t="shared" si="576"/>
        <v>0</v>
      </c>
      <c r="AK1950" s="27">
        <f t="shared" si="577"/>
        <v>0</v>
      </c>
      <c r="AL1950" s="27">
        <f t="shared" si="578"/>
        <v>0</v>
      </c>
      <c r="AM1950" s="27">
        <f t="shared" si="579"/>
        <v>0</v>
      </c>
      <c r="AN1950" s="77">
        <f t="shared" si="591"/>
        <v>0</v>
      </c>
      <c r="AP1950" s="27">
        <f t="shared" si="580"/>
        <v>0</v>
      </c>
      <c r="AQ1950" s="207">
        <f t="shared" si="581"/>
        <v>0</v>
      </c>
      <c r="AR1950" s="27">
        <f t="shared" si="582"/>
        <v>0</v>
      </c>
      <c r="AS1950" s="27">
        <f t="shared" si="583"/>
        <v>0</v>
      </c>
      <c r="AT1950" s="27">
        <f t="shared" si="584"/>
        <v>0</v>
      </c>
      <c r="AU1950" s="27">
        <f t="shared" si="585"/>
        <v>0</v>
      </c>
      <c r="AV1950" s="27">
        <f t="shared" si="586"/>
        <v>0</v>
      </c>
      <c r="AW1950" s="27">
        <f t="shared" si="587"/>
        <v>0</v>
      </c>
    </row>
    <row r="1951" spans="1:49">
      <c r="A1951" s="78">
        <v>1940</v>
      </c>
      <c r="B1951" s="69" t="s">
        <v>328</v>
      </c>
      <c r="C1951" s="314"/>
      <c r="D1951" s="72"/>
      <c r="E1951" s="180"/>
      <c r="F1951" s="72"/>
      <c r="G1951" s="72"/>
      <c r="H1951" s="325">
        <f t="shared" si="588"/>
        <v>0</v>
      </c>
      <c r="I1951" s="71"/>
      <c r="J1951" s="303"/>
      <c r="K1951" s="303"/>
      <c r="L1951" s="303"/>
      <c r="M1951" s="304">
        <f t="shared" si="573"/>
        <v>0</v>
      </c>
      <c r="N1951" s="326" t="str">
        <f t="shared" si="589"/>
        <v/>
      </c>
      <c r="O1951" s="71"/>
      <c r="P1951" s="303"/>
      <c r="Q1951" s="214">
        <f t="shared" si="574"/>
        <v>0</v>
      </c>
      <c r="R1951" s="71"/>
      <c r="S1951" s="308"/>
      <c r="T1951" s="308"/>
      <c r="U1951" s="308"/>
      <c r="V1951" s="79"/>
      <c r="W1951" s="303"/>
      <c r="X1951" s="303"/>
      <c r="Y1951" s="309">
        <f t="shared" si="590"/>
        <v>0</v>
      </c>
      <c r="Z1951" s="73" t="s">
        <v>169</v>
      </c>
      <c r="AA1951" s="73" t="s">
        <v>169</v>
      </c>
      <c r="AB1951" s="317"/>
      <c r="AC1951" s="73" t="s">
        <v>169</v>
      </c>
      <c r="AD1951" s="73" t="s">
        <v>169</v>
      </c>
      <c r="AE1951" s="317"/>
      <c r="AF1951" s="73" t="s">
        <v>169</v>
      </c>
      <c r="AG1951" s="73" t="s">
        <v>169</v>
      </c>
      <c r="AH1951" s="317"/>
      <c r="AI1951" s="88">
        <f t="shared" si="575"/>
        <v>0</v>
      </c>
      <c r="AJ1951" s="312">
        <f t="shared" si="576"/>
        <v>0</v>
      </c>
      <c r="AK1951" s="27">
        <f t="shared" si="577"/>
        <v>0</v>
      </c>
      <c r="AL1951" s="27">
        <f t="shared" si="578"/>
        <v>0</v>
      </c>
      <c r="AM1951" s="27">
        <f t="shared" si="579"/>
        <v>0</v>
      </c>
      <c r="AN1951" s="77">
        <f t="shared" si="591"/>
        <v>0</v>
      </c>
      <c r="AP1951" s="27">
        <f t="shared" si="580"/>
        <v>0</v>
      </c>
      <c r="AQ1951" s="207">
        <f t="shared" si="581"/>
        <v>0</v>
      </c>
      <c r="AR1951" s="27">
        <f t="shared" si="582"/>
        <v>0</v>
      </c>
      <c r="AS1951" s="27">
        <f t="shared" si="583"/>
        <v>0</v>
      </c>
      <c r="AT1951" s="27">
        <f t="shared" si="584"/>
        <v>0</v>
      </c>
      <c r="AU1951" s="27">
        <f t="shared" si="585"/>
        <v>0</v>
      </c>
      <c r="AV1951" s="27">
        <f t="shared" si="586"/>
        <v>0</v>
      </c>
      <c r="AW1951" s="27">
        <f t="shared" si="587"/>
        <v>0</v>
      </c>
    </row>
    <row r="1952" spans="1:49">
      <c r="A1952" s="78">
        <v>1941</v>
      </c>
      <c r="B1952" s="69" t="s">
        <v>328</v>
      </c>
      <c r="C1952" s="314"/>
      <c r="D1952" s="72"/>
      <c r="E1952" s="180"/>
      <c r="F1952" s="72"/>
      <c r="G1952" s="72"/>
      <c r="H1952" s="325">
        <f t="shared" si="588"/>
        <v>0</v>
      </c>
      <c r="I1952" s="71"/>
      <c r="J1952" s="303"/>
      <c r="K1952" s="303"/>
      <c r="L1952" s="303"/>
      <c r="M1952" s="304">
        <f t="shared" si="573"/>
        <v>0</v>
      </c>
      <c r="N1952" s="326" t="str">
        <f t="shared" si="589"/>
        <v/>
      </c>
      <c r="O1952" s="71"/>
      <c r="P1952" s="303"/>
      <c r="Q1952" s="214">
        <f t="shared" si="574"/>
        <v>0</v>
      </c>
      <c r="R1952" s="71"/>
      <c r="S1952" s="308"/>
      <c r="T1952" s="308"/>
      <c r="U1952" s="308"/>
      <c r="V1952" s="79"/>
      <c r="W1952" s="303"/>
      <c r="X1952" s="303"/>
      <c r="Y1952" s="309">
        <f t="shared" si="590"/>
        <v>0</v>
      </c>
      <c r="Z1952" s="73" t="s">
        <v>169</v>
      </c>
      <c r="AA1952" s="73" t="s">
        <v>169</v>
      </c>
      <c r="AB1952" s="317"/>
      <c r="AC1952" s="73" t="s">
        <v>169</v>
      </c>
      <c r="AD1952" s="73" t="s">
        <v>169</v>
      </c>
      <c r="AE1952" s="317"/>
      <c r="AF1952" s="73" t="s">
        <v>169</v>
      </c>
      <c r="AG1952" s="73" t="s">
        <v>169</v>
      </c>
      <c r="AH1952" s="317"/>
      <c r="AI1952" s="88">
        <f t="shared" si="575"/>
        <v>0</v>
      </c>
      <c r="AJ1952" s="312">
        <f t="shared" si="576"/>
        <v>0</v>
      </c>
      <c r="AK1952" s="27">
        <f t="shared" si="577"/>
        <v>0</v>
      </c>
      <c r="AL1952" s="27">
        <f t="shared" si="578"/>
        <v>0</v>
      </c>
      <c r="AM1952" s="27">
        <f t="shared" si="579"/>
        <v>0</v>
      </c>
      <c r="AN1952" s="77">
        <f t="shared" si="591"/>
        <v>0</v>
      </c>
      <c r="AP1952" s="27">
        <f t="shared" si="580"/>
        <v>0</v>
      </c>
      <c r="AQ1952" s="207">
        <f t="shared" si="581"/>
        <v>0</v>
      </c>
      <c r="AR1952" s="27">
        <f t="shared" si="582"/>
        <v>0</v>
      </c>
      <c r="AS1952" s="27">
        <f t="shared" si="583"/>
        <v>0</v>
      </c>
      <c r="AT1952" s="27">
        <f t="shared" si="584"/>
        <v>0</v>
      </c>
      <c r="AU1952" s="27">
        <f t="shared" si="585"/>
        <v>0</v>
      </c>
      <c r="AV1952" s="27">
        <f t="shared" si="586"/>
        <v>0</v>
      </c>
      <c r="AW1952" s="27">
        <f t="shared" si="587"/>
        <v>0</v>
      </c>
    </row>
    <row r="1953" spans="1:49">
      <c r="A1953" s="78">
        <v>1942</v>
      </c>
      <c r="B1953" s="69" t="s">
        <v>328</v>
      </c>
      <c r="C1953" s="314"/>
      <c r="D1953" s="72"/>
      <c r="E1953" s="180"/>
      <c r="F1953" s="72"/>
      <c r="G1953" s="72"/>
      <c r="H1953" s="325">
        <f t="shared" si="588"/>
        <v>0</v>
      </c>
      <c r="I1953" s="71"/>
      <c r="J1953" s="303"/>
      <c r="K1953" s="303"/>
      <c r="L1953" s="303"/>
      <c r="M1953" s="304">
        <f t="shared" si="573"/>
        <v>0</v>
      </c>
      <c r="N1953" s="326" t="str">
        <f t="shared" si="589"/>
        <v/>
      </c>
      <c r="O1953" s="71"/>
      <c r="P1953" s="303"/>
      <c r="Q1953" s="214">
        <f t="shared" si="574"/>
        <v>0</v>
      </c>
      <c r="R1953" s="71"/>
      <c r="S1953" s="308"/>
      <c r="T1953" s="308"/>
      <c r="U1953" s="308"/>
      <c r="V1953" s="79"/>
      <c r="W1953" s="303"/>
      <c r="X1953" s="303"/>
      <c r="Y1953" s="309">
        <f t="shared" si="590"/>
        <v>0</v>
      </c>
      <c r="Z1953" s="73" t="s">
        <v>169</v>
      </c>
      <c r="AA1953" s="73" t="s">
        <v>169</v>
      </c>
      <c r="AB1953" s="317"/>
      <c r="AC1953" s="73" t="s">
        <v>169</v>
      </c>
      <c r="AD1953" s="73" t="s">
        <v>169</v>
      </c>
      <c r="AE1953" s="317"/>
      <c r="AF1953" s="73" t="s">
        <v>169</v>
      </c>
      <c r="AG1953" s="73" t="s">
        <v>169</v>
      </c>
      <c r="AH1953" s="317"/>
      <c r="AI1953" s="88">
        <f t="shared" si="575"/>
        <v>0</v>
      </c>
      <c r="AJ1953" s="312">
        <f t="shared" si="576"/>
        <v>0</v>
      </c>
      <c r="AK1953" s="27">
        <f t="shared" si="577"/>
        <v>0</v>
      </c>
      <c r="AL1953" s="27">
        <f t="shared" si="578"/>
        <v>0</v>
      </c>
      <c r="AM1953" s="27">
        <f t="shared" si="579"/>
        <v>0</v>
      </c>
      <c r="AN1953" s="77">
        <f t="shared" si="591"/>
        <v>0</v>
      </c>
      <c r="AP1953" s="27">
        <f t="shared" si="580"/>
        <v>0</v>
      </c>
      <c r="AQ1953" s="207">
        <f t="shared" si="581"/>
        <v>0</v>
      </c>
      <c r="AR1953" s="27">
        <f t="shared" si="582"/>
        <v>0</v>
      </c>
      <c r="AS1953" s="27">
        <f t="shared" si="583"/>
        <v>0</v>
      </c>
      <c r="AT1953" s="27">
        <f t="shared" si="584"/>
        <v>0</v>
      </c>
      <c r="AU1953" s="27">
        <f t="shared" si="585"/>
        <v>0</v>
      </c>
      <c r="AV1953" s="27">
        <f t="shared" si="586"/>
        <v>0</v>
      </c>
      <c r="AW1953" s="27">
        <f t="shared" si="587"/>
        <v>0</v>
      </c>
    </row>
    <row r="1954" spans="1:49">
      <c r="A1954" s="78">
        <v>1943</v>
      </c>
      <c r="B1954" s="69" t="s">
        <v>328</v>
      </c>
      <c r="C1954" s="314"/>
      <c r="D1954" s="72"/>
      <c r="E1954" s="180"/>
      <c r="F1954" s="72"/>
      <c r="G1954" s="72"/>
      <c r="H1954" s="325">
        <f t="shared" si="588"/>
        <v>0</v>
      </c>
      <c r="I1954" s="71"/>
      <c r="J1954" s="303"/>
      <c r="K1954" s="303"/>
      <c r="L1954" s="303"/>
      <c r="M1954" s="304">
        <f t="shared" si="573"/>
        <v>0</v>
      </c>
      <c r="N1954" s="326" t="str">
        <f t="shared" si="589"/>
        <v/>
      </c>
      <c r="O1954" s="71"/>
      <c r="P1954" s="303"/>
      <c r="Q1954" s="214">
        <f t="shared" si="574"/>
        <v>0</v>
      </c>
      <c r="R1954" s="71"/>
      <c r="S1954" s="308"/>
      <c r="T1954" s="308"/>
      <c r="U1954" s="308"/>
      <c r="V1954" s="79"/>
      <c r="W1954" s="303"/>
      <c r="X1954" s="303"/>
      <c r="Y1954" s="309">
        <f t="shared" si="590"/>
        <v>0</v>
      </c>
      <c r="Z1954" s="73" t="s">
        <v>169</v>
      </c>
      <c r="AA1954" s="73" t="s">
        <v>169</v>
      </c>
      <c r="AB1954" s="317"/>
      <c r="AC1954" s="73" t="s">
        <v>169</v>
      </c>
      <c r="AD1954" s="73" t="s">
        <v>169</v>
      </c>
      <c r="AE1954" s="317"/>
      <c r="AF1954" s="73" t="s">
        <v>169</v>
      </c>
      <c r="AG1954" s="73" t="s">
        <v>169</v>
      </c>
      <c r="AH1954" s="317"/>
      <c r="AI1954" s="88">
        <f t="shared" si="575"/>
        <v>0</v>
      </c>
      <c r="AJ1954" s="312">
        <f t="shared" si="576"/>
        <v>0</v>
      </c>
      <c r="AK1954" s="27">
        <f t="shared" si="577"/>
        <v>0</v>
      </c>
      <c r="AL1954" s="27">
        <f t="shared" si="578"/>
        <v>0</v>
      </c>
      <c r="AM1954" s="27">
        <f t="shared" si="579"/>
        <v>0</v>
      </c>
      <c r="AN1954" s="77">
        <f t="shared" si="591"/>
        <v>0</v>
      </c>
      <c r="AP1954" s="27">
        <f t="shared" si="580"/>
        <v>0</v>
      </c>
      <c r="AQ1954" s="207">
        <f t="shared" si="581"/>
        <v>0</v>
      </c>
      <c r="AR1954" s="27">
        <f t="shared" si="582"/>
        <v>0</v>
      </c>
      <c r="AS1954" s="27">
        <f t="shared" si="583"/>
        <v>0</v>
      </c>
      <c r="AT1954" s="27">
        <f t="shared" si="584"/>
        <v>0</v>
      </c>
      <c r="AU1954" s="27">
        <f t="shared" si="585"/>
        <v>0</v>
      </c>
      <c r="AV1954" s="27">
        <f t="shared" si="586"/>
        <v>0</v>
      </c>
      <c r="AW1954" s="27">
        <f t="shared" si="587"/>
        <v>0</v>
      </c>
    </row>
    <row r="1955" spans="1:49">
      <c r="A1955" s="78">
        <v>1944</v>
      </c>
      <c r="B1955" s="69" t="s">
        <v>328</v>
      </c>
      <c r="C1955" s="314"/>
      <c r="D1955" s="72"/>
      <c r="E1955" s="180"/>
      <c r="F1955" s="72"/>
      <c r="G1955" s="72"/>
      <c r="H1955" s="325">
        <f t="shared" si="588"/>
        <v>0</v>
      </c>
      <c r="I1955" s="71"/>
      <c r="J1955" s="303"/>
      <c r="K1955" s="303"/>
      <c r="L1955" s="303"/>
      <c r="M1955" s="304">
        <f t="shared" si="573"/>
        <v>0</v>
      </c>
      <c r="N1955" s="326" t="str">
        <f t="shared" si="589"/>
        <v/>
      </c>
      <c r="O1955" s="71"/>
      <c r="P1955" s="303"/>
      <c r="Q1955" s="214">
        <f t="shared" si="574"/>
        <v>0</v>
      </c>
      <c r="R1955" s="71"/>
      <c r="S1955" s="308"/>
      <c r="T1955" s="308"/>
      <c r="U1955" s="308"/>
      <c r="V1955" s="79"/>
      <c r="W1955" s="303"/>
      <c r="X1955" s="303"/>
      <c r="Y1955" s="309">
        <f t="shared" si="590"/>
        <v>0</v>
      </c>
      <c r="Z1955" s="73" t="s">
        <v>169</v>
      </c>
      <c r="AA1955" s="73" t="s">
        <v>169</v>
      </c>
      <c r="AB1955" s="317"/>
      <c r="AC1955" s="73" t="s">
        <v>169</v>
      </c>
      <c r="AD1955" s="73" t="s">
        <v>169</v>
      </c>
      <c r="AE1955" s="317"/>
      <c r="AF1955" s="73" t="s">
        <v>169</v>
      </c>
      <c r="AG1955" s="73" t="s">
        <v>169</v>
      </c>
      <c r="AH1955" s="317"/>
      <c r="AI1955" s="88">
        <f t="shared" si="575"/>
        <v>0</v>
      </c>
      <c r="AJ1955" s="312">
        <f t="shared" si="576"/>
        <v>0</v>
      </c>
      <c r="AK1955" s="27">
        <f t="shared" si="577"/>
        <v>0</v>
      </c>
      <c r="AL1955" s="27">
        <f t="shared" si="578"/>
        <v>0</v>
      </c>
      <c r="AM1955" s="27">
        <f t="shared" si="579"/>
        <v>0</v>
      </c>
      <c r="AN1955" s="77">
        <f t="shared" si="591"/>
        <v>0</v>
      </c>
      <c r="AP1955" s="27">
        <f t="shared" si="580"/>
        <v>0</v>
      </c>
      <c r="AQ1955" s="207">
        <f t="shared" si="581"/>
        <v>0</v>
      </c>
      <c r="AR1955" s="27">
        <f t="shared" si="582"/>
        <v>0</v>
      </c>
      <c r="AS1955" s="27">
        <f t="shared" si="583"/>
        <v>0</v>
      </c>
      <c r="AT1955" s="27">
        <f t="shared" si="584"/>
        <v>0</v>
      </c>
      <c r="AU1955" s="27">
        <f t="shared" si="585"/>
        <v>0</v>
      </c>
      <c r="AV1955" s="27">
        <f t="shared" si="586"/>
        <v>0</v>
      </c>
      <c r="AW1955" s="27">
        <f t="shared" si="587"/>
        <v>0</v>
      </c>
    </row>
    <row r="1956" spans="1:49">
      <c r="A1956" s="78">
        <v>1945</v>
      </c>
      <c r="B1956" s="69" t="s">
        <v>328</v>
      </c>
      <c r="C1956" s="314"/>
      <c r="D1956" s="72"/>
      <c r="E1956" s="180"/>
      <c r="F1956" s="72"/>
      <c r="G1956" s="72"/>
      <c r="H1956" s="325">
        <f t="shared" si="588"/>
        <v>0</v>
      </c>
      <c r="I1956" s="71"/>
      <c r="J1956" s="303"/>
      <c r="K1956" s="303"/>
      <c r="L1956" s="303"/>
      <c r="M1956" s="304">
        <f t="shared" si="573"/>
        <v>0</v>
      </c>
      <c r="N1956" s="326" t="str">
        <f t="shared" si="589"/>
        <v/>
      </c>
      <c r="O1956" s="71"/>
      <c r="P1956" s="303"/>
      <c r="Q1956" s="214">
        <f t="shared" si="574"/>
        <v>0</v>
      </c>
      <c r="R1956" s="71"/>
      <c r="S1956" s="308"/>
      <c r="T1956" s="308"/>
      <c r="U1956" s="308"/>
      <c r="V1956" s="79"/>
      <c r="W1956" s="303"/>
      <c r="X1956" s="303"/>
      <c r="Y1956" s="309">
        <f t="shared" si="590"/>
        <v>0</v>
      </c>
      <c r="Z1956" s="73" t="s">
        <v>169</v>
      </c>
      <c r="AA1956" s="73" t="s">
        <v>169</v>
      </c>
      <c r="AB1956" s="317"/>
      <c r="AC1956" s="73" t="s">
        <v>169</v>
      </c>
      <c r="AD1956" s="73" t="s">
        <v>169</v>
      </c>
      <c r="AE1956" s="317"/>
      <c r="AF1956" s="73" t="s">
        <v>169</v>
      </c>
      <c r="AG1956" s="73" t="s">
        <v>169</v>
      </c>
      <c r="AH1956" s="317"/>
      <c r="AI1956" s="88">
        <f t="shared" si="575"/>
        <v>0</v>
      </c>
      <c r="AJ1956" s="312">
        <f t="shared" si="576"/>
        <v>0</v>
      </c>
      <c r="AK1956" s="27">
        <f t="shared" si="577"/>
        <v>0</v>
      </c>
      <c r="AL1956" s="27">
        <f t="shared" si="578"/>
        <v>0</v>
      </c>
      <c r="AM1956" s="27">
        <f t="shared" si="579"/>
        <v>0</v>
      </c>
      <c r="AN1956" s="77">
        <f t="shared" si="591"/>
        <v>0</v>
      </c>
      <c r="AP1956" s="27">
        <f t="shared" si="580"/>
        <v>0</v>
      </c>
      <c r="AQ1956" s="207">
        <f t="shared" si="581"/>
        <v>0</v>
      </c>
      <c r="AR1956" s="27">
        <f t="shared" si="582"/>
        <v>0</v>
      </c>
      <c r="AS1956" s="27">
        <f t="shared" si="583"/>
        <v>0</v>
      </c>
      <c r="AT1956" s="27">
        <f t="shared" si="584"/>
        <v>0</v>
      </c>
      <c r="AU1956" s="27">
        <f t="shared" si="585"/>
        <v>0</v>
      </c>
      <c r="AV1956" s="27">
        <f t="shared" si="586"/>
        <v>0</v>
      </c>
      <c r="AW1956" s="27">
        <f t="shared" si="587"/>
        <v>0</v>
      </c>
    </row>
    <row r="1957" spans="1:49">
      <c r="A1957" s="78">
        <v>1946</v>
      </c>
      <c r="B1957" s="69" t="s">
        <v>328</v>
      </c>
      <c r="C1957" s="314"/>
      <c r="D1957" s="72"/>
      <c r="E1957" s="180"/>
      <c r="F1957" s="72"/>
      <c r="G1957" s="72"/>
      <c r="H1957" s="325">
        <f t="shared" si="588"/>
        <v>0</v>
      </c>
      <c r="I1957" s="71"/>
      <c r="J1957" s="303"/>
      <c r="K1957" s="303"/>
      <c r="L1957" s="303"/>
      <c r="M1957" s="304">
        <f t="shared" si="573"/>
        <v>0</v>
      </c>
      <c r="N1957" s="326" t="str">
        <f t="shared" si="589"/>
        <v/>
      </c>
      <c r="O1957" s="71"/>
      <c r="P1957" s="303"/>
      <c r="Q1957" s="214">
        <f t="shared" si="574"/>
        <v>0</v>
      </c>
      <c r="R1957" s="71"/>
      <c r="S1957" s="308"/>
      <c r="T1957" s="308"/>
      <c r="U1957" s="308"/>
      <c r="V1957" s="79"/>
      <c r="W1957" s="303"/>
      <c r="X1957" s="303"/>
      <c r="Y1957" s="309">
        <f t="shared" si="590"/>
        <v>0</v>
      </c>
      <c r="Z1957" s="73" t="s">
        <v>169</v>
      </c>
      <c r="AA1957" s="73" t="s">
        <v>169</v>
      </c>
      <c r="AB1957" s="317"/>
      <c r="AC1957" s="73" t="s">
        <v>169</v>
      </c>
      <c r="AD1957" s="73" t="s">
        <v>169</v>
      </c>
      <c r="AE1957" s="317"/>
      <c r="AF1957" s="73" t="s">
        <v>169</v>
      </c>
      <c r="AG1957" s="73" t="s">
        <v>169</v>
      </c>
      <c r="AH1957" s="317"/>
      <c r="AI1957" s="88">
        <f t="shared" si="575"/>
        <v>0</v>
      </c>
      <c r="AJ1957" s="312">
        <f t="shared" si="576"/>
        <v>0</v>
      </c>
      <c r="AK1957" s="27">
        <f t="shared" si="577"/>
        <v>0</v>
      </c>
      <c r="AL1957" s="27">
        <f t="shared" si="578"/>
        <v>0</v>
      </c>
      <c r="AM1957" s="27">
        <f t="shared" si="579"/>
        <v>0</v>
      </c>
      <c r="AN1957" s="77">
        <f t="shared" si="591"/>
        <v>0</v>
      </c>
      <c r="AP1957" s="27">
        <f t="shared" si="580"/>
        <v>0</v>
      </c>
      <c r="AQ1957" s="207">
        <f t="shared" si="581"/>
        <v>0</v>
      </c>
      <c r="AR1957" s="27">
        <f t="shared" si="582"/>
        <v>0</v>
      </c>
      <c r="AS1957" s="27">
        <f t="shared" si="583"/>
        <v>0</v>
      </c>
      <c r="AT1957" s="27">
        <f t="shared" si="584"/>
        <v>0</v>
      </c>
      <c r="AU1957" s="27">
        <f t="shared" si="585"/>
        <v>0</v>
      </c>
      <c r="AV1957" s="27">
        <f t="shared" si="586"/>
        <v>0</v>
      </c>
      <c r="AW1957" s="27">
        <f t="shared" si="587"/>
        <v>0</v>
      </c>
    </row>
    <row r="1958" spans="1:49">
      <c r="A1958" s="78">
        <v>1947</v>
      </c>
      <c r="B1958" s="69" t="s">
        <v>328</v>
      </c>
      <c r="C1958" s="314"/>
      <c r="D1958" s="72"/>
      <c r="E1958" s="180"/>
      <c r="F1958" s="72"/>
      <c r="G1958" s="72"/>
      <c r="H1958" s="325">
        <f t="shared" si="588"/>
        <v>0</v>
      </c>
      <c r="I1958" s="71"/>
      <c r="J1958" s="303"/>
      <c r="K1958" s="303"/>
      <c r="L1958" s="303"/>
      <c r="M1958" s="304">
        <f t="shared" si="573"/>
        <v>0</v>
      </c>
      <c r="N1958" s="326" t="str">
        <f t="shared" si="589"/>
        <v/>
      </c>
      <c r="O1958" s="71"/>
      <c r="P1958" s="303"/>
      <c r="Q1958" s="214">
        <f t="shared" si="574"/>
        <v>0</v>
      </c>
      <c r="R1958" s="71"/>
      <c r="S1958" s="308"/>
      <c r="T1958" s="308"/>
      <c r="U1958" s="308"/>
      <c r="V1958" s="79"/>
      <c r="W1958" s="303"/>
      <c r="X1958" s="303"/>
      <c r="Y1958" s="309">
        <f t="shared" si="590"/>
        <v>0</v>
      </c>
      <c r="Z1958" s="73" t="s">
        <v>169</v>
      </c>
      <c r="AA1958" s="73" t="s">
        <v>169</v>
      </c>
      <c r="AB1958" s="317"/>
      <c r="AC1958" s="73" t="s">
        <v>169</v>
      </c>
      <c r="AD1958" s="73" t="s">
        <v>169</v>
      </c>
      <c r="AE1958" s="317"/>
      <c r="AF1958" s="73" t="s">
        <v>169</v>
      </c>
      <c r="AG1958" s="73" t="s">
        <v>169</v>
      </c>
      <c r="AH1958" s="317"/>
      <c r="AI1958" s="88">
        <f t="shared" si="575"/>
        <v>0</v>
      </c>
      <c r="AJ1958" s="312">
        <f t="shared" si="576"/>
        <v>0</v>
      </c>
      <c r="AK1958" s="27">
        <f t="shared" si="577"/>
        <v>0</v>
      </c>
      <c r="AL1958" s="27">
        <f t="shared" si="578"/>
        <v>0</v>
      </c>
      <c r="AM1958" s="27">
        <f t="shared" si="579"/>
        <v>0</v>
      </c>
      <c r="AN1958" s="77">
        <f t="shared" si="591"/>
        <v>0</v>
      </c>
      <c r="AP1958" s="27">
        <f t="shared" si="580"/>
        <v>0</v>
      </c>
      <c r="AQ1958" s="207">
        <f t="shared" si="581"/>
        <v>0</v>
      </c>
      <c r="AR1958" s="27">
        <f t="shared" si="582"/>
        <v>0</v>
      </c>
      <c r="AS1958" s="27">
        <f t="shared" si="583"/>
        <v>0</v>
      </c>
      <c r="AT1958" s="27">
        <f t="shared" si="584"/>
        <v>0</v>
      </c>
      <c r="AU1958" s="27">
        <f t="shared" si="585"/>
        <v>0</v>
      </c>
      <c r="AV1958" s="27">
        <f t="shared" si="586"/>
        <v>0</v>
      </c>
      <c r="AW1958" s="27">
        <f t="shared" si="587"/>
        <v>0</v>
      </c>
    </row>
    <row r="1959" spans="1:49">
      <c r="A1959" s="78">
        <v>1948</v>
      </c>
      <c r="B1959" s="69" t="s">
        <v>328</v>
      </c>
      <c r="C1959" s="314"/>
      <c r="D1959" s="72"/>
      <c r="E1959" s="180"/>
      <c r="F1959" s="72"/>
      <c r="G1959" s="72"/>
      <c r="H1959" s="325">
        <f t="shared" si="588"/>
        <v>0</v>
      </c>
      <c r="I1959" s="71"/>
      <c r="J1959" s="303"/>
      <c r="K1959" s="303"/>
      <c r="L1959" s="303"/>
      <c r="M1959" s="304">
        <f t="shared" si="573"/>
        <v>0</v>
      </c>
      <c r="N1959" s="326" t="str">
        <f t="shared" si="589"/>
        <v/>
      </c>
      <c r="O1959" s="71"/>
      <c r="P1959" s="303"/>
      <c r="Q1959" s="214">
        <f t="shared" si="574"/>
        <v>0</v>
      </c>
      <c r="R1959" s="71"/>
      <c r="S1959" s="308"/>
      <c r="T1959" s="308"/>
      <c r="U1959" s="308"/>
      <c r="V1959" s="79"/>
      <c r="W1959" s="303"/>
      <c r="X1959" s="303"/>
      <c r="Y1959" s="309">
        <f t="shared" si="590"/>
        <v>0</v>
      </c>
      <c r="Z1959" s="73" t="s">
        <v>169</v>
      </c>
      <c r="AA1959" s="73" t="s">
        <v>169</v>
      </c>
      <c r="AB1959" s="317"/>
      <c r="AC1959" s="73" t="s">
        <v>169</v>
      </c>
      <c r="AD1959" s="73" t="s">
        <v>169</v>
      </c>
      <c r="AE1959" s="317"/>
      <c r="AF1959" s="73" t="s">
        <v>169</v>
      </c>
      <c r="AG1959" s="73" t="s">
        <v>169</v>
      </c>
      <c r="AH1959" s="317"/>
      <c r="AI1959" s="88">
        <f t="shared" si="575"/>
        <v>0</v>
      </c>
      <c r="AJ1959" s="312">
        <f t="shared" si="576"/>
        <v>0</v>
      </c>
      <c r="AK1959" s="27">
        <f t="shared" si="577"/>
        <v>0</v>
      </c>
      <c r="AL1959" s="27">
        <f t="shared" si="578"/>
        <v>0</v>
      </c>
      <c r="AM1959" s="27">
        <f t="shared" si="579"/>
        <v>0</v>
      </c>
      <c r="AN1959" s="77">
        <f t="shared" si="591"/>
        <v>0</v>
      </c>
      <c r="AP1959" s="27">
        <f t="shared" si="580"/>
        <v>0</v>
      </c>
      <c r="AQ1959" s="207">
        <f t="shared" si="581"/>
        <v>0</v>
      </c>
      <c r="AR1959" s="27">
        <f t="shared" si="582"/>
        <v>0</v>
      </c>
      <c r="AS1959" s="27">
        <f t="shared" si="583"/>
        <v>0</v>
      </c>
      <c r="AT1959" s="27">
        <f t="shared" si="584"/>
        <v>0</v>
      </c>
      <c r="AU1959" s="27">
        <f t="shared" si="585"/>
        <v>0</v>
      </c>
      <c r="AV1959" s="27">
        <f t="shared" si="586"/>
        <v>0</v>
      </c>
      <c r="AW1959" s="27">
        <f t="shared" si="587"/>
        <v>0</v>
      </c>
    </row>
    <row r="1960" spans="1:49">
      <c r="A1960" s="78">
        <v>1949</v>
      </c>
      <c r="B1960" s="69" t="s">
        <v>328</v>
      </c>
      <c r="C1960" s="314"/>
      <c r="D1960" s="72"/>
      <c r="E1960" s="180"/>
      <c r="F1960" s="72"/>
      <c r="G1960" s="72"/>
      <c r="H1960" s="325">
        <f t="shared" si="588"/>
        <v>0</v>
      </c>
      <c r="I1960" s="71"/>
      <c r="J1960" s="303"/>
      <c r="K1960" s="303"/>
      <c r="L1960" s="303"/>
      <c r="M1960" s="304">
        <f t="shared" si="573"/>
        <v>0</v>
      </c>
      <c r="N1960" s="326" t="str">
        <f t="shared" si="589"/>
        <v/>
      </c>
      <c r="O1960" s="71"/>
      <c r="P1960" s="303"/>
      <c r="Q1960" s="214">
        <f t="shared" si="574"/>
        <v>0</v>
      </c>
      <c r="R1960" s="71"/>
      <c r="S1960" s="308"/>
      <c r="T1960" s="308"/>
      <c r="U1960" s="308"/>
      <c r="V1960" s="79"/>
      <c r="W1960" s="303"/>
      <c r="X1960" s="303"/>
      <c r="Y1960" s="309">
        <f t="shared" si="590"/>
        <v>0</v>
      </c>
      <c r="Z1960" s="73" t="s">
        <v>169</v>
      </c>
      <c r="AA1960" s="73" t="s">
        <v>169</v>
      </c>
      <c r="AB1960" s="317"/>
      <c r="AC1960" s="73" t="s">
        <v>169</v>
      </c>
      <c r="AD1960" s="73" t="s">
        <v>169</v>
      </c>
      <c r="AE1960" s="317"/>
      <c r="AF1960" s="73" t="s">
        <v>169</v>
      </c>
      <c r="AG1960" s="73" t="s">
        <v>169</v>
      </c>
      <c r="AH1960" s="317"/>
      <c r="AI1960" s="88">
        <f t="shared" si="575"/>
        <v>0</v>
      </c>
      <c r="AJ1960" s="312">
        <f t="shared" si="576"/>
        <v>0</v>
      </c>
      <c r="AK1960" s="27">
        <f t="shared" si="577"/>
        <v>0</v>
      </c>
      <c r="AL1960" s="27">
        <f t="shared" si="578"/>
        <v>0</v>
      </c>
      <c r="AM1960" s="27">
        <f t="shared" si="579"/>
        <v>0</v>
      </c>
      <c r="AN1960" s="77">
        <f t="shared" si="591"/>
        <v>0</v>
      </c>
      <c r="AP1960" s="27">
        <f t="shared" si="580"/>
        <v>0</v>
      </c>
      <c r="AQ1960" s="207">
        <f t="shared" si="581"/>
        <v>0</v>
      </c>
      <c r="AR1960" s="27">
        <f t="shared" si="582"/>
        <v>0</v>
      </c>
      <c r="AS1960" s="27">
        <f t="shared" si="583"/>
        <v>0</v>
      </c>
      <c r="AT1960" s="27">
        <f t="shared" si="584"/>
        <v>0</v>
      </c>
      <c r="AU1960" s="27">
        <f t="shared" si="585"/>
        <v>0</v>
      </c>
      <c r="AV1960" s="27">
        <f t="shared" si="586"/>
        <v>0</v>
      </c>
      <c r="AW1960" s="27">
        <f t="shared" si="587"/>
        <v>0</v>
      </c>
    </row>
    <row r="1961" spans="1:49">
      <c r="A1961" s="78">
        <v>1950</v>
      </c>
      <c r="B1961" s="69" t="s">
        <v>328</v>
      </c>
      <c r="C1961" s="314"/>
      <c r="D1961" s="72"/>
      <c r="E1961" s="180"/>
      <c r="F1961" s="72"/>
      <c r="G1961" s="72"/>
      <c r="H1961" s="325">
        <f t="shared" si="588"/>
        <v>0</v>
      </c>
      <c r="I1961" s="71"/>
      <c r="J1961" s="303"/>
      <c r="K1961" s="303"/>
      <c r="L1961" s="303"/>
      <c r="M1961" s="304">
        <f t="shared" si="573"/>
        <v>0</v>
      </c>
      <c r="N1961" s="326" t="str">
        <f t="shared" si="589"/>
        <v/>
      </c>
      <c r="O1961" s="71"/>
      <c r="P1961" s="303"/>
      <c r="Q1961" s="214">
        <f t="shared" si="574"/>
        <v>0</v>
      </c>
      <c r="R1961" s="71"/>
      <c r="S1961" s="308"/>
      <c r="T1961" s="308"/>
      <c r="U1961" s="308"/>
      <c r="V1961" s="79"/>
      <c r="W1961" s="303"/>
      <c r="X1961" s="303"/>
      <c r="Y1961" s="309">
        <f t="shared" si="590"/>
        <v>0</v>
      </c>
      <c r="Z1961" s="73" t="s">
        <v>169</v>
      </c>
      <c r="AA1961" s="73" t="s">
        <v>169</v>
      </c>
      <c r="AB1961" s="317"/>
      <c r="AC1961" s="73" t="s">
        <v>169</v>
      </c>
      <c r="AD1961" s="73" t="s">
        <v>169</v>
      </c>
      <c r="AE1961" s="317"/>
      <c r="AF1961" s="73" t="s">
        <v>169</v>
      </c>
      <c r="AG1961" s="73" t="s">
        <v>169</v>
      </c>
      <c r="AH1961" s="317"/>
      <c r="AI1961" s="88">
        <f t="shared" si="575"/>
        <v>0</v>
      </c>
      <c r="AJ1961" s="312">
        <f t="shared" si="576"/>
        <v>0</v>
      </c>
      <c r="AK1961" s="27">
        <f t="shared" si="577"/>
        <v>0</v>
      </c>
      <c r="AL1961" s="27">
        <f t="shared" si="578"/>
        <v>0</v>
      </c>
      <c r="AM1961" s="27">
        <f t="shared" si="579"/>
        <v>0</v>
      </c>
      <c r="AN1961" s="77">
        <f t="shared" si="591"/>
        <v>0</v>
      </c>
      <c r="AP1961" s="27">
        <f t="shared" si="580"/>
        <v>0</v>
      </c>
      <c r="AQ1961" s="207">
        <f t="shared" si="581"/>
        <v>0</v>
      </c>
      <c r="AR1961" s="27">
        <f t="shared" si="582"/>
        <v>0</v>
      </c>
      <c r="AS1961" s="27">
        <f t="shared" si="583"/>
        <v>0</v>
      </c>
      <c r="AT1961" s="27">
        <f t="shared" si="584"/>
        <v>0</v>
      </c>
      <c r="AU1961" s="27">
        <f t="shared" si="585"/>
        <v>0</v>
      </c>
      <c r="AV1961" s="27">
        <f t="shared" si="586"/>
        <v>0</v>
      </c>
      <c r="AW1961" s="27">
        <f t="shared" si="587"/>
        <v>0</v>
      </c>
    </row>
    <row r="1962" spans="1:49">
      <c r="A1962" s="78">
        <v>1951</v>
      </c>
      <c r="B1962" s="69" t="s">
        <v>328</v>
      </c>
      <c r="C1962" s="314"/>
      <c r="D1962" s="72"/>
      <c r="E1962" s="180"/>
      <c r="F1962" s="72"/>
      <c r="G1962" s="72"/>
      <c r="H1962" s="325">
        <f t="shared" si="588"/>
        <v>0</v>
      </c>
      <c r="I1962" s="71"/>
      <c r="J1962" s="303"/>
      <c r="K1962" s="303"/>
      <c r="L1962" s="303"/>
      <c r="M1962" s="304">
        <f t="shared" si="573"/>
        <v>0</v>
      </c>
      <c r="N1962" s="326" t="str">
        <f t="shared" si="589"/>
        <v/>
      </c>
      <c r="O1962" s="71"/>
      <c r="P1962" s="303"/>
      <c r="Q1962" s="214">
        <f t="shared" si="574"/>
        <v>0</v>
      </c>
      <c r="R1962" s="71"/>
      <c r="S1962" s="308"/>
      <c r="T1962" s="308"/>
      <c r="U1962" s="308"/>
      <c r="V1962" s="79"/>
      <c r="W1962" s="303"/>
      <c r="X1962" s="303"/>
      <c r="Y1962" s="309">
        <f t="shared" si="590"/>
        <v>0</v>
      </c>
      <c r="Z1962" s="73" t="s">
        <v>169</v>
      </c>
      <c r="AA1962" s="73" t="s">
        <v>169</v>
      </c>
      <c r="AB1962" s="317"/>
      <c r="AC1962" s="73" t="s">
        <v>169</v>
      </c>
      <c r="AD1962" s="73" t="s">
        <v>169</v>
      </c>
      <c r="AE1962" s="317"/>
      <c r="AF1962" s="73" t="s">
        <v>169</v>
      </c>
      <c r="AG1962" s="73" t="s">
        <v>169</v>
      </c>
      <c r="AH1962" s="317"/>
      <c r="AI1962" s="88">
        <f t="shared" si="575"/>
        <v>0</v>
      </c>
      <c r="AJ1962" s="312">
        <f t="shared" si="576"/>
        <v>0</v>
      </c>
      <c r="AK1962" s="27">
        <f t="shared" si="577"/>
        <v>0</v>
      </c>
      <c r="AL1962" s="27">
        <f t="shared" si="578"/>
        <v>0</v>
      </c>
      <c r="AM1962" s="27">
        <f t="shared" si="579"/>
        <v>0</v>
      </c>
      <c r="AN1962" s="77">
        <f t="shared" si="591"/>
        <v>0</v>
      </c>
      <c r="AP1962" s="27">
        <f t="shared" si="580"/>
        <v>0</v>
      </c>
      <c r="AQ1962" s="207">
        <f t="shared" si="581"/>
        <v>0</v>
      </c>
      <c r="AR1962" s="27">
        <f t="shared" si="582"/>
        <v>0</v>
      </c>
      <c r="AS1962" s="27">
        <f t="shared" si="583"/>
        <v>0</v>
      </c>
      <c r="AT1962" s="27">
        <f t="shared" si="584"/>
        <v>0</v>
      </c>
      <c r="AU1962" s="27">
        <f t="shared" si="585"/>
        <v>0</v>
      </c>
      <c r="AV1962" s="27">
        <f t="shared" si="586"/>
        <v>0</v>
      </c>
      <c r="AW1962" s="27">
        <f t="shared" si="587"/>
        <v>0</v>
      </c>
    </row>
    <row r="1963" spans="1:49">
      <c r="A1963" s="78">
        <v>1952</v>
      </c>
      <c r="B1963" s="69" t="s">
        <v>328</v>
      </c>
      <c r="C1963" s="314"/>
      <c r="D1963" s="72"/>
      <c r="E1963" s="180"/>
      <c r="F1963" s="72"/>
      <c r="G1963" s="72"/>
      <c r="H1963" s="325">
        <f t="shared" si="588"/>
        <v>0</v>
      </c>
      <c r="I1963" s="71"/>
      <c r="J1963" s="303"/>
      <c r="K1963" s="303"/>
      <c r="L1963" s="303"/>
      <c r="M1963" s="304">
        <f t="shared" si="573"/>
        <v>0</v>
      </c>
      <c r="N1963" s="326" t="str">
        <f t="shared" si="589"/>
        <v/>
      </c>
      <c r="O1963" s="71"/>
      <c r="P1963" s="303"/>
      <c r="Q1963" s="214">
        <f t="shared" si="574"/>
        <v>0</v>
      </c>
      <c r="R1963" s="71"/>
      <c r="S1963" s="308"/>
      <c r="T1963" s="308"/>
      <c r="U1963" s="308"/>
      <c r="V1963" s="79"/>
      <c r="W1963" s="303"/>
      <c r="X1963" s="303"/>
      <c r="Y1963" s="309">
        <f t="shared" si="590"/>
        <v>0</v>
      </c>
      <c r="Z1963" s="73" t="s">
        <v>169</v>
      </c>
      <c r="AA1963" s="73" t="s">
        <v>169</v>
      </c>
      <c r="AB1963" s="317"/>
      <c r="AC1963" s="73" t="s">
        <v>169</v>
      </c>
      <c r="AD1963" s="73" t="s">
        <v>169</v>
      </c>
      <c r="AE1963" s="317"/>
      <c r="AF1963" s="73" t="s">
        <v>169</v>
      </c>
      <c r="AG1963" s="73" t="s">
        <v>169</v>
      </c>
      <c r="AH1963" s="317"/>
      <c r="AI1963" s="88">
        <f t="shared" si="575"/>
        <v>0</v>
      </c>
      <c r="AJ1963" s="312">
        <f t="shared" si="576"/>
        <v>0</v>
      </c>
      <c r="AK1963" s="27">
        <f t="shared" si="577"/>
        <v>0</v>
      </c>
      <c r="AL1963" s="27">
        <f t="shared" si="578"/>
        <v>0</v>
      </c>
      <c r="AM1963" s="27">
        <f t="shared" si="579"/>
        <v>0</v>
      </c>
      <c r="AN1963" s="77">
        <f t="shared" si="591"/>
        <v>0</v>
      </c>
      <c r="AP1963" s="27">
        <f t="shared" si="580"/>
        <v>0</v>
      </c>
      <c r="AQ1963" s="207">
        <f t="shared" si="581"/>
        <v>0</v>
      </c>
      <c r="AR1963" s="27">
        <f t="shared" si="582"/>
        <v>0</v>
      </c>
      <c r="AS1963" s="27">
        <f t="shared" si="583"/>
        <v>0</v>
      </c>
      <c r="AT1963" s="27">
        <f t="shared" si="584"/>
        <v>0</v>
      </c>
      <c r="AU1963" s="27">
        <f t="shared" si="585"/>
        <v>0</v>
      </c>
      <c r="AV1963" s="27">
        <f t="shared" si="586"/>
        <v>0</v>
      </c>
      <c r="AW1963" s="27">
        <f t="shared" si="587"/>
        <v>0</v>
      </c>
    </row>
    <row r="1964" spans="1:49">
      <c r="A1964" s="78">
        <v>1953</v>
      </c>
      <c r="B1964" s="69" t="s">
        <v>328</v>
      </c>
      <c r="C1964" s="314"/>
      <c r="D1964" s="72"/>
      <c r="E1964" s="180"/>
      <c r="F1964" s="72"/>
      <c r="G1964" s="72"/>
      <c r="H1964" s="325">
        <f t="shared" si="588"/>
        <v>0</v>
      </c>
      <c r="I1964" s="71"/>
      <c r="J1964" s="303"/>
      <c r="K1964" s="303"/>
      <c r="L1964" s="303"/>
      <c r="M1964" s="304">
        <f t="shared" si="573"/>
        <v>0</v>
      </c>
      <c r="N1964" s="326" t="str">
        <f t="shared" si="589"/>
        <v/>
      </c>
      <c r="O1964" s="71"/>
      <c r="P1964" s="303"/>
      <c r="Q1964" s="214">
        <f t="shared" si="574"/>
        <v>0</v>
      </c>
      <c r="R1964" s="71"/>
      <c r="S1964" s="308"/>
      <c r="T1964" s="308"/>
      <c r="U1964" s="308"/>
      <c r="V1964" s="79"/>
      <c r="W1964" s="303"/>
      <c r="X1964" s="303"/>
      <c r="Y1964" s="309">
        <f t="shared" si="590"/>
        <v>0</v>
      </c>
      <c r="Z1964" s="73" t="s">
        <v>169</v>
      </c>
      <c r="AA1964" s="73" t="s">
        <v>169</v>
      </c>
      <c r="AB1964" s="317"/>
      <c r="AC1964" s="73" t="s">
        <v>169</v>
      </c>
      <c r="AD1964" s="73" t="s">
        <v>169</v>
      </c>
      <c r="AE1964" s="317"/>
      <c r="AF1964" s="73" t="s">
        <v>169</v>
      </c>
      <c r="AG1964" s="73" t="s">
        <v>169</v>
      </c>
      <c r="AH1964" s="317"/>
      <c r="AI1964" s="88">
        <f t="shared" si="575"/>
        <v>0</v>
      </c>
      <c r="AJ1964" s="312">
        <f t="shared" si="576"/>
        <v>0</v>
      </c>
      <c r="AK1964" s="27">
        <f t="shared" si="577"/>
        <v>0</v>
      </c>
      <c r="AL1964" s="27">
        <f t="shared" si="578"/>
        <v>0</v>
      </c>
      <c r="AM1964" s="27">
        <f t="shared" si="579"/>
        <v>0</v>
      </c>
      <c r="AN1964" s="77">
        <f t="shared" si="591"/>
        <v>0</v>
      </c>
      <c r="AP1964" s="27">
        <f t="shared" si="580"/>
        <v>0</v>
      </c>
      <c r="AQ1964" s="207">
        <f t="shared" si="581"/>
        <v>0</v>
      </c>
      <c r="AR1964" s="27">
        <f t="shared" si="582"/>
        <v>0</v>
      </c>
      <c r="AS1964" s="27">
        <f t="shared" si="583"/>
        <v>0</v>
      </c>
      <c r="AT1964" s="27">
        <f t="shared" si="584"/>
        <v>0</v>
      </c>
      <c r="AU1964" s="27">
        <f t="shared" si="585"/>
        <v>0</v>
      </c>
      <c r="AV1964" s="27">
        <f t="shared" si="586"/>
        <v>0</v>
      </c>
      <c r="AW1964" s="27">
        <f t="shared" si="587"/>
        <v>0</v>
      </c>
    </row>
    <row r="1965" spans="1:49">
      <c r="A1965" s="78">
        <v>1954</v>
      </c>
      <c r="B1965" s="69" t="s">
        <v>328</v>
      </c>
      <c r="C1965" s="314"/>
      <c r="D1965" s="72"/>
      <c r="E1965" s="180"/>
      <c r="F1965" s="72"/>
      <c r="G1965" s="72"/>
      <c r="H1965" s="325">
        <f t="shared" si="588"/>
        <v>0</v>
      </c>
      <c r="I1965" s="71"/>
      <c r="J1965" s="303"/>
      <c r="K1965" s="303"/>
      <c r="L1965" s="303"/>
      <c r="M1965" s="304">
        <f t="shared" si="573"/>
        <v>0</v>
      </c>
      <c r="N1965" s="326" t="str">
        <f t="shared" si="589"/>
        <v/>
      </c>
      <c r="O1965" s="71"/>
      <c r="P1965" s="303"/>
      <c r="Q1965" s="214">
        <f t="shared" si="574"/>
        <v>0</v>
      </c>
      <c r="R1965" s="71"/>
      <c r="S1965" s="308"/>
      <c r="T1965" s="308"/>
      <c r="U1965" s="308"/>
      <c r="V1965" s="79"/>
      <c r="W1965" s="303"/>
      <c r="X1965" s="303"/>
      <c r="Y1965" s="309">
        <f t="shared" si="590"/>
        <v>0</v>
      </c>
      <c r="Z1965" s="73" t="s">
        <v>169</v>
      </c>
      <c r="AA1965" s="73" t="s">
        <v>169</v>
      </c>
      <c r="AB1965" s="317"/>
      <c r="AC1965" s="73" t="s">
        <v>169</v>
      </c>
      <c r="AD1965" s="73" t="s">
        <v>169</v>
      </c>
      <c r="AE1965" s="317"/>
      <c r="AF1965" s="73" t="s">
        <v>169</v>
      </c>
      <c r="AG1965" s="73" t="s">
        <v>169</v>
      </c>
      <c r="AH1965" s="317"/>
      <c r="AI1965" s="88">
        <f t="shared" si="575"/>
        <v>0</v>
      </c>
      <c r="AJ1965" s="312">
        <f t="shared" si="576"/>
        <v>0</v>
      </c>
      <c r="AK1965" s="27">
        <f t="shared" si="577"/>
        <v>0</v>
      </c>
      <c r="AL1965" s="27">
        <f t="shared" si="578"/>
        <v>0</v>
      </c>
      <c r="AM1965" s="27">
        <f t="shared" si="579"/>
        <v>0</v>
      </c>
      <c r="AN1965" s="77">
        <f t="shared" si="591"/>
        <v>0</v>
      </c>
      <c r="AP1965" s="27">
        <f t="shared" si="580"/>
        <v>0</v>
      </c>
      <c r="AQ1965" s="207">
        <f t="shared" si="581"/>
        <v>0</v>
      </c>
      <c r="AR1965" s="27">
        <f t="shared" si="582"/>
        <v>0</v>
      </c>
      <c r="AS1965" s="27">
        <f t="shared" si="583"/>
        <v>0</v>
      </c>
      <c r="AT1965" s="27">
        <f t="shared" si="584"/>
        <v>0</v>
      </c>
      <c r="AU1965" s="27">
        <f t="shared" si="585"/>
        <v>0</v>
      </c>
      <c r="AV1965" s="27">
        <f t="shared" si="586"/>
        <v>0</v>
      </c>
      <c r="AW1965" s="27">
        <f t="shared" si="587"/>
        <v>0</v>
      </c>
    </row>
    <row r="1966" spans="1:49">
      <c r="A1966" s="78">
        <v>1955</v>
      </c>
      <c r="B1966" s="69" t="s">
        <v>328</v>
      </c>
      <c r="C1966" s="314"/>
      <c r="D1966" s="72"/>
      <c r="E1966" s="180"/>
      <c r="F1966" s="72"/>
      <c r="G1966" s="72"/>
      <c r="H1966" s="325">
        <f t="shared" si="588"/>
        <v>0</v>
      </c>
      <c r="I1966" s="71"/>
      <c r="J1966" s="303"/>
      <c r="K1966" s="303"/>
      <c r="L1966" s="303"/>
      <c r="M1966" s="304">
        <f t="shared" si="573"/>
        <v>0</v>
      </c>
      <c r="N1966" s="326" t="str">
        <f t="shared" si="589"/>
        <v/>
      </c>
      <c r="O1966" s="71"/>
      <c r="P1966" s="303"/>
      <c r="Q1966" s="214">
        <f t="shared" si="574"/>
        <v>0</v>
      </c>
      <c r="R1966" s="71"/>
      <c r="S1966" s="308"/>
      <c r="T1966" s="308"/>
      <c r="U1966" s="308"/>
      <c r="V1966" s="79"/>
      <c r="W1966" s="303"/>
      <c r="X1966" s="303"/>
      <c r="Y1966" s="309">
        <f t="shared" si="590"/>
        <v>0</v>
      </c>
      <c r="Z1966" s="73" t="s">
        <v>169</v>
      </c>
      <c r="AA1966" s="73" t="s">
        <v>169</v>
      </c>
      <c r="AB1966" s="317"/>
      <c r="AC1966" s="73" t="s">
        <v>169</v>
      </c>
      <c r="AD1966" s="73" t="s">
        <v>169</v>
      </c>
      <c r="AE1966" s="317"/>
      <c r="AF1966" s="73" t="s">
        <v>169</v>
      </c>
      <c r="AG1966" s="73" t="s">
        <v>169</v>
      </c>
      <c r="AH1966" s="317"/>
      <c r="AI1966" s="88">
        <f t="shared" si="575"/>
        <v>0</v>
      </c>
      <c r="AJ1966" s="312">
        <f t="shared" si="576"/>
        <v>0</v>
      </c>
      <c r="AK1966" s="27">
        <f t="shared" si="577"/>
        <v>0</v>
      </c>
      <c r="AL1966" s="27">
        <f t="shared" si="578"/>
        <v>0</v>
      </c>
      <c r="AM1966" s="27">
        <f t="shared" si="579"/>
        <v>0</v>
      </c>
      <c r="AN1966" s="77">
        <f t="shared" si="591"/>
        <v>0</v>
      </c>
      <c r="AP1966" s="27">
        <f t="shared" si="580"/>
        <v>0</v>
      </c>
      <c r="AQ1966" s="207">
        <f t="shared" si="581"/>
        <v>0</v>
      </c>
      <c r="AR1966" s="27">
        <f t="shared" si="582"/>
        <v>0</v>
      </c>
      <c r="AS1966" s="27">
        <f t="shared" si="583"/>
        <v>0</v>
      </c>
      <c r="AT1966" s="27">
        <f t="shared" si="584"/>
        <v>0</v>
      </c>
      <c r="AU1966" s="27">
        <f t="shared" si="585"/>
        <v>0</v>
      </c>
      <c r="AV1966" s="27">
        <f t="shared" si="586"/>
        <v>0</v>
      </c>
      <c r="AW1966" s="27">
        <f t="shared" si="587"/>
        <v>0</v>
      </c>
    </row>
    <row r="1967" spans="1:49">
      <c r="A1967" s="78">
        <v>1956</v>
      </c>
      <c r="B1967" s="69" t="s">
        <v>328</v>
      </c>
      <c r="C1967" s="314"/>
      <c r="D1967" s="72"/>
      <c r="E1967" s="180"/>
      <c r="F1967" s="72"/>
      <c r="G1967" s="72"/>
      <c r="H1967" s="325">
        <f t="shared" si="588"/>
        <v>0</v>
      </c>
      <c r="I1967" s="71"/>
      <c r="J1967" s="303"/>
      <c r="K1967" s="303"/>
      <c r="L1967" s="303"/>
      <c r="M1967" s="304">
        <f t="shared" si="573"/>
        <v>0</v>
      </c>
      <c r="N1967" s="326" t="str">
        <f t="shared" si="589"/>
        <v/>
      </c>
      <c r="O1967" s="71"/>
      <c r="P1967" s="303"/>
      <c r="Q1967" s="214">
        <f t="shared" si="574"/>
        <v>0</v>
      </c>
      <c r="R1967" s="71"/>
      <c r="S1967" s="308"/>
      <c r="T1967" s="308"/>
      <c r="U1967" s="308"/>
      <c r="V1967" s="79"/>
      <c r="W1967" s="303"/>
      <c r="X1967" s="303"/>
      <c r="Y1967" s="309">
        <f t="shared" si="590"/>
        <v>0</v>
      </c>
      <c r="Z1967" s="73" t="s">
        <v>169</v>
      </c>
      <c r="AA1967" s="73" t="s">
        <v>169</v>
      </c>
      <c r="AB1967" s="317"/>
      <c r="AC1967" s="73" t="s">
        <v>169</v>
      </c>
      <c r="AD1967" s="73" t="s">
        <v>169</v>
      </c>
      <c r="AE1967" s="317"/>
      <c r="AF1967" s="73" t="s">
        <v>169</v>
      </c>
      <c r="AG1967" s="73" t="s">
        <v>169</v>
      </c>
      <c r="AH1967" s="317"/>
      <c r="AI1967" s="88">
        <f t="shared" si="575"/>
        <v>0</v>
      </c>
      <c r="AJ1967" s="312">
        <f t="shared" si="576"/>
        <v>0</v>
      </c>
      <c r="AK1967" s="27">
        <f t="shared" si="577"/>
        <v>0</v>
      </c>
      <c r="AL1967" s="27">
        <f t="shared" si="578"/>
        <v>0</v>
      </c>
      <c r="AM1967" s="27">
        <f t="shared" si="579"/>
        <v>0</v>
      </c>
      <c r="AN1967" s="77">
        <f t="shared" si="591"/>
        <v>0</v>
      </c>
      <c r="AP1967" s="27">
        <f t="shared" si="580"/>
        <v>0</v>
      </c>
      <c r="AQ1967" s="207">
        <f t="shared" si="581"/>
        <v>0</v>
      </c>
      <c r="AR1967" s="27">
        <f t="shared" si="582"/>
        <v>0</v>
      </c>
      <c r="AS1967" s="27">
        <f t="shared" si="583"/>
        <v>0</v>
      </c>
      <c r="AT1967" s="27">
        <f t="shared" si="584"/>
        <v>0</v>
      </c>
      <c r="AU1967" s="27">
        <f t="shared" si="585"/>
        <v>0</v>
      </c>
      <c r="AV1967" s="27">
        <f t="shared" si="586"/>
        <v>0</v>
      </c>
      <c r="AW1967" s="27">
        <f t="shared" si="587"/>
        <v>0</v>
      </c>
    </row>
    <row r="1968" spans="1:49">
      <c r="A1968" s="78">
        <v>1957</v>
      </c>
      <c r="B1968" s="69" t="s">
        <v>328</v>
      </c>
      <c r="C1968" s="314"/>
      <c r="D1968" s="72"/>
      <c r="E1968" s="180"/>
      <c r="F1968" s="72"/>
      <c r="G1968" s="72"/>
      <c r="H1968" s="325">
        <f t="shared" si="588"/>
        <v>0</v>
      </c>
      <c r="I1968" s="71"/>
      <c r="J1968" s="303"/>
      <c r="K1968" s="303"/>
      <c r="L1968" s="303"/>
      <c r="M1968" s="304">
        <f t="shared" si="573"/>
        <v>0</v>
      </c>
      <c r="N1968" s="326" t="str">
        <f t="shared" si="589"/>
        <v/>
      </c>
      <c r="O1968" s="71"/>
      <c r="P1968" s="303"/>
      <c r="Q1968" s="214">
        <f t="shared" si="574"/>
        <v>0</v>
      </c>
      <c r="R1968" s="71"/>
      <c r="S1968" s="308"/>
      <c r="T1968" s="308"/>
      <c r="U1968" s="308"/>
      <c r="V1968" s="79"/>
      <c r="W1968" s="303"/>
      <c r="X1968" s="303"/>
      <c r="Y1968" s="309">
        <f t="shared" si="590"/>
        <v>0</v>
      </c>
      <c r="Z1968" s="73" t="s">
        <v>169</v>
      </c>
      <c r="AA1968" s="73" t="s">
        <v>169</v>
      </c>
      <c r="AB1968" s="317"/>
      <c r="AC1968" s="73" t="s">
        <v>169</v>
      </c>
      <c r="AD1968" s="73" t="s">
        <v>169</v>
      </c>
      <c r="AE1968" s="317"/>
      <c r="AF1968" s="73" t="s">
        <v>169</v>
      </c>
      <c r="AG1968" s="73" t="s">
        <v>169</v>
      </c>
      <c r="AH1968" s="317"/>
      <c r="AI1968" s="88">
        <f t="shared" si="575"/>
        <v>0</v>
      </c>
      <c r="AJ1968" s="312">
        <f t="shared" si="576"/>
        <v>0</v>
      </c>
      <c r="AK1968" s="27">
        <f t="shared" si="577"/>
        <v>0</v>
      </c>
      <c r="AL1968" s="27">
        <f t="shared" si="578"/>
        <v>0</v>
      </c>
      <c r="AM1968" s="27">
        <f t="shared" si="579"/>
        <v>0</v>
      </c>
      <c r="AN1968" s="77">
        <f t="shared" si="591"/>
        <v>0</v>
      </c>
      <c r="AP1968" s="27">
        <f t="shared" si="580"/>
        <v>0</v>
      </c>
      <c r="AQ1968" s="207">
        <f t="shared" si="581"/>
        <v>0</v>
      </c>
      <c r="AR1968" s="27">
        <f t="shared" si="582"/>
        <v>0</v>
      </c>
      <c r="AS1968" s="27">
        <f t="shared" si="583"/>
        <v>0</v>
      </c>
      <c r="AT1968" s="27">
        <f t="shared" si="584"/>
        <v>0</v>
      </c>
      <c r="AU1968" s="27">
        <f t="shared" si="585"/>
        <v>0</v>
      </c>
      <c r="AV1968" s="27">
        <f t="shared" si="586"/>
        <v>0</v>
      </c>
      <c r="AW1968" s="27">
        <f t="shared" si="587"/>
        <v>0</v>
      </c>
    </row>
    <row r="1969" spans="1:49">
      <c r="A1969" s="78">
        <v>1958</v>
      </c>
      <c r="B1969" s="69" t="s">
        <v>328</v>
      </c>
      <c r="C1969" s="314"/>
      <c r="D1969" s="72"/>
      <c r="E1969" s="180"/>
      <c r="F1969" s="72"/>
      <c r="G1969" s="72"/>
      <c r="H1969" s="325">
        <f t="shared" si="588"/>
        <v>0</v>
      </c>
      <c r="I1969" s="71"/>
      <c r="J1969" s="303"/>
      <c r="K1969" s="303"/>
      <c r="L1969" s="303"/>
      <c r="M1969" s="304">
        <f t="shared" si="573"/>
        <v>0</v>
      </c>
      <c r="N1969" s="326" t="str">
        <f t="shared" si="589"/>
        <v/>
      </c>
      <c r="O1969" s="71"/>
      <c r="P1969" s="303"/>
      <c r="Q1969" s="214">
        <f t="shared" si="574"/>
        <v>0</v>
      </c>
      <c r="R1969" s="71"/>
      <c r="S1969" s="308"/>
      <c r="T1969" s="308"/>
      <c r="U1969" s="308"/>
      <c r="V1969" s="79"/>
      <c r="W1969" s="303"/>
      <c r="X1969" s="303"/>
      <c r="Y1969" s="309">
        <f t="shared" si="590"/>
        <v>0</v>
      </c>
      <c r="Z1969" s="73" t="s">
        <v>169</v>
      </c>
      <c r="AA1969" s="73" t="s">
        <v>169</v>
      </c>
      <c r="AB1969" s="317"/>
      <c r="AC1969" s="73" t="s">
        <v>169</v>
      </c>
      <c r="AD1969" s="73" t="s">
        <v>169</v>
      </c>
      <c r="AE1969" s="317"/>
      <c r="AF1969" s="73" t="s">
        <v>169</v>
      </c>
      <c r="AG1969" s="73" t="s">
        <v>169</v>
      </c>
      <c r="AH1969" s="317"/>
      <c r="AI1969" s="88">
        <f t="shared" si="575"/>
        <v>0</v>
      </c>
      <c r="AJ1969" s="312">
        <f t="shared" si="576"/>
        <v>0</v>
      </c>
      <c r="AK1969" s="27">
        <f t="shared" si="577"/>
        <v>0</v>
      </c>
      <c r="AL1969" s="27">
        <f t="shared" si="578"/>
        <v>0</v>
      </c>
      <c r="AM1969" s="27">
        <f t="shared" si="579"/>
        <v>0</v>
      </c>
      <c r="AN1969" s="77">
        <f t="shared" si="591"/>
        <v>0</v>
      </c>
      <c r="AP1969" s="27">
        <f t="shared" si="580"/>
        <v>0</v>
      </c>
      <c r="AQ1969" s="207">
        <f t="shared" si="581"/>
        <v>0</v>
      </c>
      <c r="AR1969" s="27">
        <f t="shared" si="582"/>
        <v>0</v>
      </c>
      <c r="AS1969" s="27">
        <f t="shared" si="583"/>
        <v>0</v>
      </c>
      <c r="AT1969" s="27">
        <f t="shared" si="584"/>
        <v>0</v>
      </c>
      <c r="AU1969" s="27">
        <f t="shared" si="585"/>
        <v>0</v>
      </c>
      <c r="AV1969" s="27">
        <f t="shared" si="586"/>
        <v>0</v>
      </c>
      <c r="AW1969" s="27">
        <f t="shared" si="587"/>
        <v>0</v>
      </c>
    </row>
    <row r="1970" spans="1:49">
      <c r="A1970" s="78">
        <v>1959</v>
      </c>
      <c r="B1970" s="69" t="s">
        <v>328</v>
      </c>
      <c r="C1970" s="314"/>
      <c r="D1970" s="72"/>
      <c r="E1970" s="180"/>
      <c r="F1970" s="72"/>
      <c r="G1970" s="72"/>
      <c r="H1970" s="325">
        <f t="shared" si="588"/>
        <v>0</v>
      </c>
      <c r="I1970" s="71"/>
      <c r="J1970" s="303"/>
      <c r="K1970" s="303"/>
      <c r="L1970" s="303"/>
      <c r="M1970" s="304">
        <f t="shared" si="573"/>
        <v>0</v>
      </c>
      <c r="N1970" s="326" t="str">
        <f t="shared" si="589"/>
        <v/>
      </c>
      <c r="O1970" s="71"/>
      <c r="P1970" s="303"/>
      <c r="Q1970" s="214">
        <f t="shared" si="574"/>
        <v>0</v>
      </c>
      <c r="R1970" s="71"/>
      <c r="S1970" s="308"/>
      <c r="T1970" s="308"/>
      <c r="U1970" s="308"/>
      <c r="V1970" s="79"/>
      <c r="W1970" s="303"/>
      <c r="X1970" s="303"/>
      <c r="Y1970" s="309">
        <f t="shared" si="590"/>
        <v>0</v>
      </c>
      <c r="Z1970" s="73" t="s">
        <v>169</v>
      </c>
      <c r="AA1970" s="73" t="s">
        <v>169</v>
      </c>
      <c r="AB1970" s="317"/>
      <c r="AC1970" s="73" t="s">
        <v>169</v>
      </c>
      <c r="AD1970" s="73" t="s">
        <v>169</v>
      </c>
      <c r="AE1970" s="317"/>
      <c r="AF1970" s="73" t="s">
        <v>169</v>
      </c>
      <c r="AG1970" s="73" t="s">
        <v>169</v>
      </c>
      <c r="AH1970" s="317"/>
      <c r="AI1970" s="88">
        <f t="shared" si="575"/>
        <v>0</v>
      </c>
      <c r="AJ1970" s="312">
        <f t="shared" si="576"/>
        <v>0</v>
      </c>
      <c r="AK1970" s="27">
        <f t="shared" si="577"/>
        <v>0</v>
      </c>
      <c r="AL1970" s="27">
        <f t="shared" si="578"/>
        <v>0</v>
      </c>
      <c r="AM1970" s="27">
        <f t="shared" si="579"/>
        <v>0</v>
      </c>
      <c r="AN1970" s="77">
        <f t="shared" si="591"/>
        <v>0</v>
      </c>
      <c r="AP1970" s="27">
        <f t="shared" si="580"/>
        <v>0</v>
      </c>
      <c r="AQ1970" s="207">
        <f t="shared" si="581"/>
        <v>0</v>
      </c>
      <c r="AR1970" s="27">
        <f t="shared" si="582"/>
        <v>0</v>
      </c>
      <c r="AS1970" s="27">
        <f t="shared" si="583"/>
        <v>0</v>
      </c>
      <c r="AT1970" s="27">
        <f t="shared" si="584"/>
        <v>0</v>
      </c>
      <c r="AU1970" s="27">
        <f t="shared" si="585"/>
        <v>0</v>
      </c>
      <c r="AV1970" s="27">
        <f t="shared" si="586"/>
        <v>0</v>
      </c>
      <c r="AW1970" s="27">
        <f t="shared" si="587"/>
        <v>0</v>
      </c>
    </row>
    <row r="1971" spans="1:49">
      <c r="A1971" s="78">
        <v>1960</v>
      </c>
      <c r="B1971" s="69" t="s">
        <v>328</v>
      </c>
      <c r="C1971" s="314"/>
      <c r="D1971" s="72"/>
      <c r="E1971" s="180"/>
      <c r="F1971" s="72"/>
      <c r="G1971" s="72"/>
      <c r="H1971" s="325">
        <f t="shared" si="588"/>
        <v>0</v>
      </c>
      <c r="I1971" s="71"/>
      <c r="J1971" s="303"/>
      <c r="K1971" s="303"/>
      <c r="L1971" s="303"/>
      <c r="M1971" s="304">
        <f t="shared" si="573"/>
        <v>0</v>
      </c>
      <c r="N1971" s="326" t="str">
        <f t="shared" si="589"/>
        <v/>
      </c>
      <c r="O1971" s="71"/>
      <c r="P1971" s="303"/>
      <c r="Q1971" s="214">
        <f t="shared" si="574"/>
        <v>0</v>
      </c>
      <c r="R1971" s="71"/>
      <c r="S1971" s="308"/>
      <c r="T1971" s="308"/>
      <c r="U1971" s="308"/>
      <c r="V1971" s="79"/>
      <c r="W1971" s="303"/>
      <c r="X1971" s="303"/>
      <c r="Y1971" s="309">
        <f t="shared" si="590"/>
        <v>0</v>
      </c>
      <c r="Z1971" s="73" t="s">
        <v>169</v>
      </c>
      <c r="AA1971" s="73" t="s">
        <v>169</v>
      </c>
      <c r="AB1971" s="317"/>
      <c r="AC1971" s="73" t="s">
        <v>169</v>
      </c>
      <c r="AD1971" s="73" t="s">
        <v>169</v>
      </c>
      <c r="AE1971" s="317"/>
      <c r="AF1971" s="73" t="s">
        <v>169</v>
      </c>
      <c r="AG1971" s="73" t="s">
        <v>169</v>
      </c>
      <c r="AH1971" s="317"/>
      <c r="AI1971" s="88">
        <f t="shared" si="575"/>
        <v>0</v>
      </c>
      <c r="AJ1971" s="312">
        <f t="shared" si="576"/>
        <v>0</v>
      </c>
      <c r="AK1971" s="27">
        <f t="shared" si="577"/>
        <v>0</v>
      </c>
      <c r="AL1971" s="27">
        <f t="shared" si="578"/>
        <v>0</v>
      </c>
      <c r="AM1971" s="27">
        <f t="shared" si="579"/>
        <v>0</v>
      </c>
      <c r="AN1971" s="77">
        <f t="shared" si="591"/>
        <v>0</v>
      </c>
      <c r="AP1971" s="27">
        <f t="shared" si="580"/>
        <v>0</v>
      </c>
      <c r="AQ1971" s="207">
        <f t="shared" si="581"/>
        <v>0</v>
      </c>
      <c r="AR1971" s="27">
        <f t="shared" si="582"/>
        <v>0</v>
      </c>
      <c r="AS1971" s="27">
        <f t="shared" si="583"/>
        <v>0</v>
      </c>
      <c r="AT1971" s="27">
        <f t="shared" si="584"/>
        <v>0</v>
      </c>
      <c r="AU1971" s="27">
        <f t="shared" si="585"/>
        <v>0</v>
      </c>
      <c r="AV1971" s="27">
        <f t="shared" si="586"/>
        <v>0</v>
      </c>
      <c r="AW1971" s="27">
        <f t="shared" si="587"/>
        <v>0</v>
      </c>
    </row>
    <row r="1972" spans="1:49">
      <c r="A1972" s="78">
        <v>1961</v>
      </c>
      <c r="B1972" s="69" t="s">
        <v>328</v>
      </c>
      <c r="C1972" s="314"/>
      <c r="D1972" s="72"/>
      <c r="E1972" s="180"/>
      <c r="F1972" s="72"/>
      <c r="G1972" s="72"/>
      <c r="H1972" s="325">
        <f t="shared" si="588"/>
        <v>0</v>
      </c>
      <c r="I1972" s="71"/>
      <c r="J1972" s="303"/>
      <c r="K1972" s="303"/>
      <c r="L1972" s="303"/>
      <c r="M1972" s="304">
        <f t="shared" ref="M1972:M2011" si="592">L1972+K1972</f>
        <v>0</v>
      </c>
      <c r="N1972" s="326" t="str">
        <f t="shared" si="589"/>
        <v/>
      </c>
      <c r="O1972" s="71"/>
      <c r="P1972" s="303"/>
      <c r="Q1972" s="214">
        <f t="shared" ref="Q1972:Q2011" si="593">IF(AP1972&lt;500000,AP1972,500000)</f>
        <v>0</v>
      </c>
      <c r="R1972" s="71"/>
      <c r="S1972" s="308"/>
      <c r="T1972" s="308"/>
      <c r="U1972" s="308"/>
      <c r="V1972" s="79"/>
      <c r="W1972" s="303"/>
      <c r="X1972" s="303"/>
      <c r="Y1972" s="309">
        <f t="shared" si="590"/>
        <v>0</v>
      </c>
      <c r="Z1972" s="73" t="s">
        <v>169</v>
      </c>
      <c r="AA1972" s="73" t="s">
        <v>169</v>
      </c>
      <c r="AB1972" s="317"/>
      <c r="AC1972" s="73" t="s">
        <v>169</v>
      </c>
      <c r="AD1972" s="73" t="s">
        <v>169</v>
      </c>
      <c r="AE1972" s="317"/>
      <c r="AF1972" s="73" t="s">
        <v>169</v>
      </c>
      <c r="AG1972" s="73" t="s">
        <v>169</v>
      </c>
      <c r="AH1972" s="317"/>
      <c r="AI1972" s="88">
        <f t="shared" ref="AI1972:AI2011" si="594">AB1972+AE1972+AH1972</f>
        <v>0</v>
      </c>
      <c r="AJ1972" s="312">
        <f t="shared" ref="AJ1972:AJ2011" si="595">Y1972+AI1972</f>
        <v>0</v>
      </c>
      <c r="AK1972" s="27">
        <f t="shared" ref="AK1972:AK2011" si="596">IF(AU1972&lt;AQ1972,AT1972-AQ1972+AU1972,AU1972-AQ1972)</f>
        <v>0</v>
      </c>
      <c r="AL1972" s="27">
        <f t="shared" ref="AL1972:AL2011" si="597">IF(AU1972=AQ1972,IF(AV1972=AR1972,0,IF(AV1972&gt;AR1972,AV1972-AR1972,12+AV1972-AR1972)),IF(AU1972&gt;AQ1972,IF(AV1972&gt;AR1972,AV1972-AR1972,IF(AV1972=AR1972,0,12+AV1972-AR1972)),IF(AU1972&lt;AQ1972,IF(AV1972&gt;AR1972,AV1972-AR1972-1,IF(AV1972=AR1972,0,12+AV1972-AR1972-1)))))</f>
        <v>0</v>
      </c>
      <c r="AM1972" s="27">
        <f t="shared" ref="AM1972:AM2011" si="598">IF(AND(AQ1972=AU1972,AR1972=AV1972),AW1972-AS1972,IF(AND(AQ1972&gt;=AU1972,AR1972&gt;AV1972),AW1972-AS1972-1,IF(AND(AQ1972&lt;AU1972,AR1972&gt;AV1972),AW1972-AS1972-1,IF(AND(AQ1972&lt;AU1972,AR1972&lt;AV1972),AW1972-AS1972,AW1972-AS1972))))</f>
        <v>0</v>
      </c>
      <c r="AN1972" s="77">
        <f t="shared" si="591"/>
        <v>0</v>
      </c>
      <c r="AP1972" s="27">
        <f t="shared" ref="AP1972:AP2011" si="599">IFERROR(IF(AND(J1972&lt;&gt;0,N1972=0),J1972*15,IF(AND(J1972=0,N1972&lt;&gt;0),N1972*15,0)),0)</f>
        <v>0</v>
      </c>
      <c r="AQ1972" s="207">
        <f t="shared" ref="AQ1972:AQ2011" si="600">IFERROR(VALUE(LEFT(F1972,2)),0)</f>
        <v>0</v>
      </c>
      <c r="AR1972" s="27">
        <f t="shared" ref="AR1972:AR2011" si="601">IFERROR(VALUE(MID(F1972,4,2)),0)</f>
        <v>0</v>
      </c>
      <c r="AS1972" s="27">
        <f t="shared" ref="AS1972:AS2011" si="602">IFERROR(VALUE(RIGHT(F1972,4)),0)</f>
        <v>0</v>
      </c>
      <c r="AT1972" s="27">
        <f t="shared" ref="AT1972:AT2011" si="603">IFERROR(VLOOKUP(AV1972-1,$AY$12:$AZ$23,2,0),0)</f>
        <v>0</v>
      </c>
      <c r="AU1972" s="27">
        <f t="shared" ref="AU1972:AU2011" si="604">IFERROR(VALUE(LEFT(G1972,2)),0)</f>
        <v>0</v>
      </c>
      <c r="AV1972" s="27">
        <f t="shared" ref="AV1972:AV2011" si="605">IFERROR(VALUE(MID(G1972,4,2)),0)</f>
        <v>0</v>
      </c>
      <c r="AW1972" s="27">
        <f t="shared" ref="AW1972:AW2011" si="606">IFERROR(VALUE(RIGHT(G1972,4)),0)</f>
        <v>0</v>
      </c>
    </row>
    <row r="1973" spans="1:49">
      <c r="A1973" s="78">
        <v>1962</v>
      </c>
      <c r="B1973" s="69" t="s">
        <v>328</v>
      </c>
      <c r="C1973" s="314"/>
      <c r="D1973" s="72"/>
      <c r="E1973" s="180"/>
      <c r="F1973" s="72"/>
      <c r="G1973" s="72"/>
      <c r="H1973" s="325">
        <f t="shared" si="588"/>
        <v>0</v>
      </c>
      <c r="I1973" s="71"/>
      <c r="J1973" s="303"/>
      <c r="K1973" s="303"/>
      <c r="L1973" s="303"/>
      <c r="M1973" s="304">
        <f t="shared" si="592"/>
        <v>0</v>
      </c>
      <c r="N1973" s="326" t="str">
        <f t="shared" si="589"/>
        <v/>
      </c>
      <c r="O1973" s="71"/>
      <c r="P1973" s="303"/>
      <c r="Q1973" s="214">
        <f t="shared" si="593"/>
        <v>0</v>
      </c>
      <c r="R1973" s="71"/>
      <c r="S1973" s="308"/>
      <c r="T1973" s="308"/>
      <c r="U1973" s="308"/>
      <c r="V1973" s="79"/>
      <c r="W1973" s="303"/>
      <c r="X1973" s="303"/>
      <c r="Y1973" s="309">
        <f t="shared" si="590"/>
        <v>0</v>
      </c>
      <c r="Z1973" s="73" t="s">
        <v>169</v>
      </c>
      <c r="AA1973" s="73" t="s">
        <v>169</v>
      </c>
      <c r="AB1973" s="317"/>
      <c r="AC1973" s="73" t="s">
        <v>169</v>
      </c>
      <c r="AD1973" s="73" t="s">
        <v>169</v>
      </c>
      <c r="AE1973" s="317"/>
      <c r="AF1973" s="73" t="s">
        <v>169</v>
      </c>
      <c r="AG1973" s="73" t="s">
        <v>169</v>
      </c>
      <c r="AH1973" s="317"/>
      <c r="AI1973" s="88">
        <f t="shared" si="594"/>
        <v>0</v>
      </c>
      <c r="AJ1973" s="312">
        <f t="shared" si="595"/>
        <v>0</v>
      </c>
      <c r="AK1973" s="27">
        <f t="shared" si="596"/>
        <v>0</v>
      </c>
      <c r="AL1973" s="27">
        <f t="shared" si="597"/>
        <v>0</v>
      </c>
      <c r="AM1973" s="27">
        <f t="shared" si="598"/>
        <v>0</v>
      </c>
      <c r="AN1973" s="77">
        <f t="shared" si="591"/>
        <v>0</v>
      </c>
      <c r="AP1973" s="27">
        <f t="shared" si="599"/>
        <v>0</v>
      </c>
      <c r="AQ1973" s="207">
        <f t="shared" si="600"/>
        <v>0</v>
      </c>
      <c r="AR1973" s="27">
        <f t="shared" si="601"/>
        <v>0</v>
      </c>
      <c r="AS1973" s="27">
        <f t="shared" si="602"/>
        <v>0</v>
      </c>
      <c r="AT1973" s="27">
        <f t="shared" si="603"/>
        <v>0</v>
      </c>
      <c r="AU1973" s="27">
        <f t="shared" si="604"/>
        <v>0</v>
      </c>
      <c r="AV1973" s="27">
        <f t="shared" si="605"/>
        <v>0</v>
      </c>
      <c r="AW1973" s="27">
        <f t="shared" si="606"/>
        <v>0</v>
      </c>
    </row>
    <row r="1974" spans="1:49">
      <c r="A1974" s="78">
        <v>1963</v>
      </c>
      <c r="B1974" s="69" t="s">
        <v>328</v>
      </c>
      <c r="C1974" s="314"/>
      <c r="D1974" s="72"/>
      <c r="E1974" s="180"/>
      <c r="F1974" s="72"/>
      <c r="G1974" s="72"/>
      <c r="H1974" s="325">
        <f t="shared" si="588"/>
        <v>0</v>
      </c>
      <c r="I1974" s="71"/>
      <c r="J1974" s="303"/>
      <c r="K1974" s="303"/>
      <c r="L1974" s="303"/>
      <c r="M1974" s="304">
        <f t="shared" si="592"/>
        <v>0</v>
      </c>
      <c r="N1974" s="326" t="str">
        <f t="shared" si="589"/>
        <v/>
      </c>
      <c r="O1974" s="71"/>
      <c r="P1974" s="303"/>
      <c r="Q1974" s="214">
        <f t="shared" si="593"/>
        <v>0</v>
      </c>
      <c r="R1974" s="71"/>
      <c r="S1974" s="308"/>
      <c r="T1974" s="308"/>
      <c r="U1974" s="308"/>
      <c r="V1974" s="79"/>
      <c r="W1974" s="303"/>
      <c r="X1974" s="303"/>
      <c r="Y1974" s="309">
        <f t="shared" si="590"/>
        <v>0</v>
      </c>
      <c r="Z1974" s="73" t="s">
        <v>169</v>
      </c>
      <c r="AA1974" s="73" t="s">
        <v>169</v>
      </c>
      <c r="AB1974" s="317"/>
      <c r="AC1974" s="73" t="s">
        <v>169</v>
      </c>
      <c r="AD1974" s="73" t="s">
        <v>169</v>
      </c>
      <c r="AE1974" s="317"/>
      <c r="AF1974" s="73" t="s">
        <v>169</v>
      </c>
      <c r="AG1974" s="73" t="s">
        <v>169</v>
      </c>
      <c r="AH1974" s="317"/>
      <c r="AI1974" s="88">
        <f t="shared" si="594"/>
        <v>0</v>
      </c>
      <c r="AJ1974" s="312">
        <f t="shared" si="595"/>
        <v>0</v>
      </c>
      <c r="AK1974" s="27">
        <f t="shared" si="596"/>
        <v>0</v>
      </c>
      <c r="AL1974" s="27">
        <f t="shared" si="597"/>
        <v>0</v>
      </c>
      <c r="AM1974" s="27">
        <f t="shared" si="598"/>
        <v>0</v>
      </c>
      <c r="AN1974" s="77">
        <f t="shared" si="591"/>
        <v>0</v>
      </c>
      <c r="AP1974" s="27">
        <f t="shared" si="599"/>
        <v>0</v>
      </c>
      <c r="AQ1974" s="207">
        <f t="shared" si="600"/>
        <v>0</v>
      </c>
      <c r="AR1974" s="27">
        <f t="shared" si="601"/>
        <v>0</v>
      </c>
      <c r="AS1974" s="27">
        <f t="shared" si="602"/>
        <v>0</v>
      </c>
      <c r="AT1974" s="27">
        <f t="shared" si="603"/>
        <v>0</v>
      </c>
      <c r="AU1974" s="27">
        <f t="shared" si="604"/>
        <v>0</v>
      </c>
      <c r="AV1974" s="27">
        <f t="shared" si="605"/>
        <v>0</v>
      </c>
      <c r="AW1974" s="27">
        <f t="shared" si="606"/>
        <v>0</v>
      </c>
    </row>
    <row r="1975" spans="1:49">
      <c r="A1975" s="78">
        <v>1964</v>
      </c>
      <c r="B1975" s="69" t="s">
        <v>328</v>
      </c>
      <c r="C1975" s="314"/>
      <c r="D1975" s="72"/>
      <c r="E1975" s="180"/>
      <c r="F1975" s="72"/>
      <c r="G1975" s="72"/>
      <c r="H1975" s="325">
        <f t="shared" si="588"/>
        <v>0</v>
      </c>
      <c r="I1975" s="71"/>
      <c r="J1975" s="303"/>
      <c r="K1975" s="303"/>
      <c r="L1975" s="303"/>
      <c r="M1975" s="304">
        <f t="shared" si="592"/>
        <v>0</v>
      </c>
      <c r="N1975" s="326" t="str">
        <f t="shared" si="589"/>
        <v/>
      </c>
      <c r="O1975" s="71"/>
      <c r="P1975" s="303"/>
      <c r="Q1975" s="214">
        <f t="shared" si="593"/>
        <v>0</v>
      </c>
      <c r="R1975" s="71"/>
      <c r="S1975" s="308"/>
      <c r="T1975" s="308"/>
      <c r="U1975" s="308"/>
      <c r="V1975" s="79"/>
      <c r="W1975" s="303"/>
      <c r="X1975" s="303"/>
      <c r="Y1975" s="309">
        <f t="shared" si="590"/>
        <v>0</v>
      </c>
      <c r="Z1975" s="73" t="s">
        <v>169</v>
      </c>
      <c r="AA1975" s="73" t="s">
        <v>169</v>
      </c>
      <c r="AB1975" s="317"/>
      <c r="AC1975" s="73" t="s">
        <v>169</v>
      </c>
      <c r="AD1975" s="73" t="s">
        <v>169</v>
      </c>
      <c r="AE1975" s="317"/>
      <c r="AF1975" s="73" t="s">
        <v>169</v>
      </c>
      <c r="AG1975" s="73" t="s">
        <v>169</v>
      </c>
      <c r="AH1975" s="317"/>
      <c r="AI1975" s="88">
        <f t="shared" si="594"/>
        <v>0</v>
      </c>
      <c r="AJ1975" s="312">
        <f t="shared" si="595"/>
        <v>0</v>
      </c>
      <c r="AK1975" s="27">
        <f t="shared" si="596"/>
        <v>0</v>
      </c>
      <c r="AL1975" s="27">
        <f t="shared" si="597"/>
        <v>0</v>
      </c>
      <c r="AM1975" s="27">
        <f t="shared" si="598"/>
        <v>0</v>
      </c>
      <c r="AN1975" s="77">
        <f t="shared" si="591"/>
        <v>0</v>
      </c>
      <c r="AP1975" s="27">
        <f t="shared" si="599"/>
        <v>0</v>
      </c>
      <c r="AQ1975" s="207">
        <f t="shared" si="600"/>
        <v>0</v>
      </c>
      <c r="AR1975" s="27">
        <f t="shared" si="601"/>
        <v>0</v>
      </c>
      <c r="AS1975" s="27">
        <f t="shared" si="602"/>
        <v>0</v>
      </c>
      <c r="AT1975" s="27">
        <f t="shared" si="603"/>
        <v>0</v>
      </c>
      <c r="AU1975" s="27">
        <f t="shared" si="604"/>
        <v>0</v>
      </c>
      <c r="AV1975" s="27">
        <f t="shared" si="605"/>
        <v>0</v>
      </c>
      <c r="AW1975" s="27">
        <f t="shared" si="606"/>
        <v>0</v>
      </c>
    </row>
    <row r="1976" spans="1:49">
      <c r="A1976" s="78">
        <v>1965</v>
      </c>
      <c r="B1976" s="69" t="s">
        <v>328</v>
      </c>
      <c r="C1976" s="314"/>
      <c r="D1976" s="72"/>
      <c r="E1976" s="180"/>
      <c r="F1976" s="72"/>
      <c r="G1976" s="72"/>
      <c r="H1976" s="325">
        <f t="shared" si="588"/>
        <v>0</v>
      </c>
      <c r="I1976" s="71"/>
      <c r="J1976" s="303"/>
      <c r="K1976" s="303"/>
      <c r="L1976" s="303"/>
      <c r="M1976" s="304">
        <f t="shared" si="592"/>
        <v>0</v>
      </c>
      <c r="N1976" s="326" t="str">
        <f t="shared" si="589"/>
        <v/>
      </c>
      <c r="O1976" s="71"/>
      <c r="P1976" s="303"/>
      <c r="Q1976" s="214">
        <f t="shared" si="593"/>
        <v>0</v>
      </c>
      <c r="R1976" s="71"/>
      <c r="S1976" s="308"/>
      <c r="T1976" s="308"/>
      <c r="U1976" s="308"/>
      <c r="V1976" s="79"/>
      <c r="W1976" s="303"/>
      <c r="X1976" s="303"/>
      <c r="Y1976" s="309">
        <f t="shared" si="590"/>
        <v>0</v>
      </c>
      <c r="Z1976" s="73" t="s">
        <v>169</v>
      </c>
      <c r="AA1976" s="73" t="s">
        <v>169</v>
      </c>
      <c r="AB1976" s="317"/>
      <c r="AC1976" s="73" t="s">
        <v>169</v>
      </c>
      <c r="AD1976" s="73" t="s">
        <v>169</v>
      </c>
      <c r="AE1976" s="317"/>
      <c r="AF1976" s="73" t="s">
        <v>169</v>
      </c>
      <c r="AG1976" s="73" t="s">
        <v>169</v>
      </c>
      <c r="AH1976" s="317"/>
      <c r="AI1976" s="88">
        <f t="shared" si="594"/>
        <v>0</v>
      </c>
      <c r="AJ1976" s="312">
        <f t="shared" si="595"/>
        <v>0</v>
      </c>
      <c r="AK1976" s="27">
        <f t="shared" si="596"/>
        <v>0</v>
      </c>
      <c r="AL1976" s="27">
        <f t="shared" si="597"/>
        <v>0</v>
      </c>
      <c r="AM1976" s="27">
        <f t="shared" si="598"/>
        <v>0</v>
      </c>
      <c r="AN1976" s="77">
        <f t="shared" si="591"/>
        <v>0</v>
      </c>
      <c r="AP1976" s="27">
        <f t="shared" si="599"/>
        <v>0</v>
      </c>
      <c r="AQ1976" s="207">
        <f t="shared" si="600"/>
        <v>0</v>
      </c>
      <c r="AR1976" s="27">
        <f t="shared" si="601"/>
        <v>0</v>
      </c>
      <c r="AS1976" s="27">
        <f t="shared" si="602"/>
        <v>0</v>
      </c>
      <c r="AT1976" s="27">
        <f t="shared" si="603"/>
        <v>0</v>
      </c>
      <c r="AU1976" s="27">
        <f t="shared" si="604"/>
        <v>0</v>
      </c>
      <c r="AV1976" s="27">
        <f t="shared" si="605"/>
        <v>0</v>
      </c>
      <c r="AW1976" s="27">
        <f t="shared" si="606"/>
        <v>0</v>
      </c>
    </row>
    <row r="1977" spans="1:49">
      <c r="A1977" s="78">
        <v>1966</v>
      </c>
      <c r="B1977" s="69" t="s">
        <v>328</v>
      </c>
      <c r="C1977" s="314"/>
      <c r="D1977" s="72"/>
      <c r="E1977" s="180"/>
      <c r="F1977" s="72"/>
      <c r="G1977" s="72"/>
      <c r="H1977" s="325">
        <f t="shared" si="588"/>
        <v>0</v>
      </c>
      <c r="I1977" s="71"/>
      <c r="J1977" s="303"/>
      <c r="K1977" s="303"/>
      <c r="L1977" s="303"/>
      <c r="M1977" s="304">
        <f t="shared" si="592"/>
        <v>0</v>
      </c>
      <c r="N1977" s="326" t="str">
        <f t="shared" si="589"/>
        <v/>
      </c>
      <c r="O1977" s="71"/>
      <c r="P1977" s="303"/>
      <c r="Q1977" s="214">
        <f t="shared" si="593"/>
        <v>0</v>
      </c>
      <c r="R1977" s="71"/>
      <c r="S1977" s="308"/>
      <c r="T1977" s="308"/>
      <c r="U1977" s="308"/>
      <c r="V1977" s="79"/>
      <c r="W1977" s="303"/>
      <c r="X1977" s="303"/>
      <c r="Y1977" s="309">
        <f t="shared" si="590"/>
        <v>0</v>
      </c>
      <c r="Z1977" s="73" t="s">
        <v>169</v>
      </c>
      <c r="AA1977" s="73" t="s">
        <v>169</v>
      </c>
      <c r="AB1977" s="317"/>
      <c r="AC1977" s="73" t="s">
        <v>169</v>
      </c>
      <c r="AD1977" s="73" t="s">
        <v>169</v>
      </c>
      <c r="AE1977" s="317"/>
      <c r="AF1977" s="73" t="s">
        <v>169</v>
      </c>
      <c r="AG1977" s="73" t="s">
        <v>169</v>
      </c>
      <c r="AH1977" s="317"/>
      <c r="AI1977" s="88">
        <f t="shared" si="594"/>
        <v>0</v>
      </c>
      <c r="AJ1977" s="312">
        <f t="shared" si="595"/>
        <v>0</v>
      </c>
      <c r="AK1977" s="27">
        <f t="shared" si="596"/>
        <v>0</v>
      </c>
      <c r="AL1977" s="27">
        <f t="shared" si="597"/>
        <v>0</v>
      </c>
      <c r="AM1977" s="27">
        <f t="shared" si="598"/>
        <v>0</v>
      </c>
      <c r="AN1977" s="77">
        <f t="shared" si="591"/>
        <v>0</v>
      </c>
      <c r="AP1977" s="27">
        <f t="shared" si="599"/>
        <v>0</v>
      </c>
      <c r="AQ1977" s="207">
        <f t="shared" si="600"/>
        <v>0</v>
      </c>
      <c r="AR1977" s="27">
        <f t="shared" si="601"/>
        <v>0</v>
      </c>
      <c r="AS1977" s="27">
        <f t="shared" si="602"/>
        <v>0</v>
      </c>
      <c r="AT1977" s="27">
        <f t="shared" si="603"/>
        <v>0</v>
      </c>
      <c r="AU1977" s="27">
        <f t="shared" si="604"/>
        <v>0</v>
      </c>
      <c r="AV1977" s="27">
        <f t="shared" si="605"/>
        <v>0</v>
      </c>
      <c r="AW1977" s="27">
        <f t="shared" si="606"/>
        <v>0</v>
      </c>
    </row>
    <row r="1978" spans="1:49">
      <c r="A1978" s="78">
        <v>1967</v>
      </c>
      <c r="B1978" s="69" t="s">
        <v>328</v>
      </c>
      <c r="C1978" s="314"/>
      <c r="D1978" s="72"/>
      <c r="E1978" s="180"/>
      <c r="F1978" s="72"/>
      <c r="G1978" s="72"/>
      <c r="H1978" s="325">
        <f t="shared" si="588"/>
        <v>0</v>
      </c>
      <c r="I1978" s="71"/>
      <c r="J1978" s="303"/>
      <c r="K1978" s="303"/>
      <c r="L1978" s="303"/>
      <c r="M1978" s="304">
        <f t="shared" si="592"/>
        <v>0</v>
      </c>
      <c r="N1978" s="326" t="str">
        <f t="shared" si="589"/>
        <v/>
      </c>
      <c r="O1978" s="71"/>
      <c r="P1978" s="303"/>
      <c r="Q1978" s="214">
        <f t="shared" si="593"/>
        <v>0</v>
      </c>
      <c r="R1978" s="71"/>
      <c r="S1978" s="308"/>
      <c r="T1978" s="308"/>
      <c r="U1978" s="308"/>
      <c r="V1978" s="79"/>
      <c r="W1978" s="303"/>
      <c r="X1978" s="303"/>
      <c r="Y1978" s="309">
        <f t="shared" si="590"/>
        <v>0</v>
      </c>
      <c r="Z1978" s="73" t="s">
        <v>169</v>
      </c>
      <c r="AA1978" s="73" t="s">
        <v>169</v>
      </c>
      <c r="AB1978" s="317"/>
      <c r="AC1978" s="73" t="s">
        <v>169</v>
      </c>
      <c r="AD1978" s="73" t="s">
        <v>169</v>
      </c>
      <c r="AE1978" s="317"/>
      <c r="AF1978" s="73" t="s">
        <v>169</v>
      </c>
      <c r="AG1978" s="73" t="s">
        <v>169</v>
      </c>
      <c r="AH1978" s="317"/>
      <c r="AI1978" s="88">
        <f t="shared" si="594"/>
        <v>0</v>
      </c>
      <c r="AJ1978" s="312">
        <f t="shared" si="595"/>
        <v>0</v>
      </c>
      <c r="AK1978" s="27">
        <f t="shared" si="596"/>
        <v>0</v>
      </c>
      <c r="AL1978" s="27">
        <f t="shared" si="597"/>
        <v>0</v>
      </c>
      <c r="AM1978" s="27">
        <f t="shared" si="598"/>
        <v>0</v>
      </c>
      <c r="AN1978" s="77">
        <f t="shared" si="591"/>
        <v>0</v>
      </c>
      <c r="AP1978" s="27">
        <f t="shared" si="599"/>
        <v>0</v>
      </c>
      <c r="AQ1978" s="207">
        <f t="shared" si="600"/>
        <v>0</v>
      </c>
      <c r="AR1978" s="27">
        <f t="shared" si="601"/>
        <v>0</v>
      </c>
      <c r="AS1978" s="27">
        <f t="shared" si="602"/>
        <v>0</v>
      </c>
      <c r="AT1978" s="27">
        <f t="shared" si="603"/>
        <v>0</v>
      </c>
      <c r="AU1978" s="27">
        <f t="shared" si="604"/>
        <v>0</v>
      </c>
      <c r="AV1978" s="27">
        <f t="shared" si="605"/>
        <v>0</v>
      </c>
      <c r="AW1978" s="27">
        <f t="shared" si="606"/>
        <v>0</v>
      </c>
    </row>
    <row r="1979" spans="1:49">
      <c r="A1979" s="78">
        <v>1968</v>
      </c>
      <c r="B1979" s="69" t="s">
        <v>328</v>
      </c>
      <c r="C1979" s="314"/>
      <c r="D1979" s="72"/>
      <c r="E1979" s="180"/>
      <c r="F1979" s="72"/>
      <c r="G1979" s="72"/>
      <c r="H1979" s="325">
        <f t="shared" si="588"/>
        <v>0</v>
      </c>
      <c r="I1979" s="71"/>
      <c r="J1979" s="303"/>
      <c r="K1979" s="303"/>
      <c r="L1979" s="303"/>
      <c r="M1979" s="304">
        <f t="shared" si="592"/>
        <v>0</v>
      </c>
      <c r="N1979" s="326" t="str">
        <f t="shared" si="589"/>
        <v/>
      </c>
      <c r="O1979" s="71"/>
      <c r="P1979" s="303"/>
      <c r="Q1979" s="214">
        <f t="shared" si="593"/>
        <v>0</v>
      </c>
      <c r="R1979" s="71"/>
      <c r="S1979" s="308"/>
      <c r="T1979" s="308"/>
      <c r="U1979" s="308"/>
      <c r="V1979" s="79"/>
      <c r="W1979" s="303"/>
      <c r="X1979" s="303"/>
      <c r="Y1979" s="309">
        <f t="shared" si="590"/>
        <v>0</v>
      </c>
      <c r="Z1979" s="73" t="s">
        <v>169</v>
      </c>
      <c r="AA1979" s="73" t="s">
        <v>169</v>
      </c>
      <c r="AB1979" s="317"/>
      <c r="AC1979" s="73" t="s">
        <v>169</v>
      </c>
      <c r="AD1979" s="73" t="s">
        <v>169</v>
      </c>
      <c r="AE1979" s="317"/>
      <c r="AF1979" s="73" t="s">
        <v>169</v>
      </c>
      <c r="AG1979" s="73" t="s">
        <v>169</v>
      </c>
      <c r="AH1979" s="317"/>
      <c r="AI1979" s="88">
        <f t="shared" si="594"/>
        <v>0</v>
      </c>
      <c r="AJ1979" s="312">
        <f t="shared" si="595"/>
        <v>0</v>
      </c>
      <c r="AK1979" s="27">
        <f t="shared" si="596"/>
        <v>0</v>
      </c>
      <c r="AL1979" s="27">
        <f t="shared" si="597"/>
        <v>0</v>
      </c>
      <c r="AM1979" s="27">
        <f t="shared" si="598"/>
        <v>0</v>
      </c>
      <c r="AN1979" s="77">
        <f t="shared" si="591"/>
        <v>0</v>
      </c>
      <c r="AP1979" s="27">
        <f t="shared" si="599"/>
        <v>0</v>
      </c>
      <c r="AQ1979" s="207">
        <f t="shared" si="600"/>
        <v>0</v>
      </c>
      <c r="AR1979" s="27">
        <f t="shared" si="601"/>
        <v>0</v>
      </c>
      <c r="AS1979" s="27">
        <f t="shared" si="602"/>
        <v>0</v>
      </c>
      <c r="AT1979" s="27">
        <f t="shared" si="603"/>
        <v>0</v>
      </c>
      <c r="AU1979" s="27">
        <f t="shared" si="604"/>
        <v>0</v>
      </c>
      <c r="AV1979" s="27">
        <f t="shared" si="605"/>
        <v>0</v>
      </c>
      <c r="AW1979" s="27">
        <f t="shared" si="606"/>
        <v>0</v>
      </c>
    </row>
    <row r="1980" spans="1:49">
      <c r="A1980" s="78">
        <v>1969</v>
      </c>
      <c r="B1980" s="69" t="s">
        <v>328</v>
      </c>
      <c r="C1980" s="314"/>
      <c r="D1980" s="72"/>
      <c r="E1980" s="180"/>
      <c r="F1980" s="72"/>
      <c r="G1980" s="72"/>
      <c r="H1980" s="325">
        <f t="shared" si="588"/>
        <v>0</v>
      </c>
      <c r="I1980" s="71"/>
      <c r="J1980" s="303"/>
      <c r="K1980" s="303"/>
      <c r="L1980" s="303"/>
      <c r="M1980" s="304">
        <f t="shared" si="592"/>
        <v>0</v>
      </c>
      <c r="N1980" s="326" t="str">
        <f t="shared" si="589"/>
        <v/>
      </c>
      <c r="O1980" s="71"/>
      <c r="P1980" s="303"/>
      <c r="Q1980" s="214">
        <f t="shared" si="593"/>
        <v>0</v>
      </c>
      <c r="R1980" s="71"/>
      <c r="S1980" s="308"/>
      <c r="T1980" s="308"/>
      <c r="U1980" s="308"/>
      <c r="V1980" s="79"/>
      <c r="W1980" s="303"/>
      <c r="X1980" s="303"/>
      <c r="Y1980" s="309">
        <f t="shared" si="590"/>
        <v>0</v>
      </c>
      <c r="Z1980" s="73" t="s">
        <v>169</v>
      </c>
      <c r="AA1980" s="73" t="s">
        <v>169</v>
      </c>
      <c r="AB1980" s="317"/>
      <c r="AC1980" s="73" t="s">
        <v>169</v>
      </c>
      <c r="AD1980" s="73" t="s">
        <v>169</v>
      </c>
      <c r="AE1980" s="317"/>
      <c r="AF1980" s="73" t="s">
        <v>169</v>
      </c>
      <c r="AG1980" s="73" t="s">
        <v>169</v>
      </c>
      <c r="AH1980" s="317"/>
      <c r="AI1980" s="88">
        <f t="shared" si="594"/>
        <v>0</v>
      </c>
      <c r="AJ1980" s="312">
        <f t="shared" si="595"/>
        <v>0</v>
      </c>
      <c r="AK1980" s="27">
        <f t="shared" si="596"/>
        <v>0</v>
      </c>
      <c r="AL1980" s="27">
        <f t="shared" si="597"/>
        <v>0</v>
      </c>
      <c r="AM1980" s="27">
        <f t="shared" si="598"/>
        <v>0</v>
      </c>
      <c r="AN1980" s="77">
        <f t="shared" si="591"/>
        <v>0</v>
      </c>
      <c r="AP1980" s="27">
        <f t="shared" si="599"/>
        <v>0</v>
      </c>
      <c r="AQ1980" s="207">
        <f t="shared" si="600"/>
        <v>0</v>
      </c>
      <c r="AR1980" s="27">
        <f t="shared" si="601"/>
        <v>0</v>
      </c>
      <c r="AS1980" s="27">
        <f t="shared" si="602"/>
        <v>0</v>
      </c>
      <c r="AT1980" s="27">
        <f t="shared" si="603"/>
        <v>0</v>
      </c>
      <c r="AU1980" s="27">
        <f t="shared" si="604"/>
        <v>0</v>
      </c>
      <c r="AV1980" s="27">
        <f t="shared" si="605"/>
        <v>0</v>
      </c>
      <c r="AW1980" s="27">
        <f t="shared" si="606"/>
        <v>0</v>
      </c>
    </row>
    <row r="1981" spans="1:49">
      <c r="A1981" s="78">
        <v>1970</v>
      </c>
      <c r="B1981" s="69" t="s">
        <v>328</v>
      </c>
      <c r="C1981" s="314"/>
      <c r="D1981" s="72"/>
      <c r="E1981" s="180"/>
      <c r="F1981" s="72"/>
      <c r="G1981" s="72"/>
      <c r="H1981" s="325">
        <f t="shared" si="588"/>
        <v>0</v>
      </c>
      <c r="I1981" s="71"/>
      <c r="J1981" s="303"/>
      <c r="K1981" s="303"/>
      <c r="L1981" s="303"/>
      <c r="M1981" s="304">
        <f t="shared" si="592"/>
        <v>0</v>
      </c>
      <c r="N1981" s="326" t="str">
        <f t="shared" si="589"/>
        <v/>
      </c>
      <c r="O1981" s="71"/>
      <c r="P1981" s="303"/>
      <c r="Q1981" s="214">
        <f t="shared" si="593"/>
        <v>0</v>
      </c>
      <c r="R1981" s="71"/>
      <c r="S1981" s="308"/>
      <c r="T1981" s="308"/>
      <c r="U1981" s="308"/>
      <c r="V1981" s="79"/>
      <c r="W1981" s="303"/>
      <c r="X1981" s="303"/>
      <c r="Y1981" s="309">
        <f t="shared" si="590"/>
        <v>0</v>
      </c>
      <c r="Z1981" s="73" t="s">
        <v>169</v>
      </c>
      <c r="AA1981" s="73" t="s">
        <v>169</v>
      </c>
      <c r="AB1981" s="317"/>
      <c r="AC1981" s="73" t="s">
        <v>169</v>
      </c>
      <c r="AD1981" s="73" t="s">
        <v>169</v>
      </c>
      <c r="AE1981" s="317"/>
      <c r="AF1981" s="73" t="s">
        <v>169</v>
      </c>
      <c r="AG1981" s="73" t="s">
        <v>169</v>
      </c>
      <c r="AH1981" s="317"/>
      <c r="AI1981" s="88">
        <f t="shared" si="594"/>
        <v>0</v>
      </c>
      <c r="AJ1981" s="312">
        <f t="shared" si="595"/>
        <v>0</v>
      </c>
      <c r="AK1981" s="27">
        <f t="shared" si="596"/>
        <v>0</v>
      </c>
      <c r="AL1981" s="27">
        <f t="shared" si="597"/>
        <v>0</v>
      </c>
      <c r="AM1981" s="27">
        <f t="shared" si="598"/>
        <v>0</v>
      </c>
      <c r="AN1981" s="77">
        <f t="shared" si="591"/>
        <v>0</v>
      </c>
      <c r="AP1981" s="27">
        <f t="shared" si="599"/>
        <v>0</v>
      </c>
      <c r="AQ1981" s="207">
        <f t="shared" si="600"/>
        <v>0</v>
      </c>
      <c r="AR1981" s="27">
        <f t="shared" si="601"/>
        <v>0</v>
      </c>
      <c r="AS1981" s="27">
        <f t="shared" si="602"/>
        <v>0</v>
      </c>
      <c r="AT1981" s="27">
        <f t="shared" si="603"/>
        <v>0</v>
      </c>
      <c r="AU1981" s="27">
        <f t="shared" si="604"/>
        <v>0</v>
      </c>
      <c r="AV1981" s="27">
        <f t="shared" si="605"/>
        <v>0</v>
      </c>
      <c r="AW1981" s="27">
        <f t="shared" si="606"/>
        <v>0</v>
      </c>
    </row>
    <row r="1982" spans="1:49">
      <c r="A1982" s="78">
        <v>1971</v>
      </c>
      <c r="B1982" s="69" t="s">
        <v>328</v>
      </c>
      <c r="C1982" s="314"/>
      <c r="D1982" s="72"/>
      <c r="E1982" s="180"/>
      <c r="F1982" s="72"/>
      <c r="G1982" s="72"/>
      <c r="H1982" s="325">
        <f t="shared" si="588"/>
        <v>0</v>
      </c>
      <c r="I1982" s="71"/>
      <c r="J1982" s="303"/>
      <c r="K1982" s="303"/>
      <c r="L1982" s="303"/>
      <c r="M1982" s="304">
        <f t="shared" si="592"/>
        <v>0</v>
      </c>
      <c r="N1982" s="326" t="str">
        <f t="shared" si="589"/>
        <v/>
      </c>
      <c r="O1982" s="71"/>
      <c r="P1982" s="303"/>
      <c r="Q1982" s="214">
        <f t="shared" si="593"/>
        <v>0</v>
      </c>
      <c r="R1982" s="71"/>
      <c r="S1982" s="308"/>
      <c r="T1982" s="308"/>
      <c r="U1982" s="308"/>
      <c r="V1982" s="79"/>
      <c r="W1982" s="303"/>
      <c r="X1982" s="303"/>
      <c r="Y1982" s="309">
        <f t="shared" si="590"/>
        <v>0</v>
      </c>
      <c r="Z1982" s="73" t="s">
        <v>169</v>
      </c>
      <c r="AA1982" s="73" t="s">
        <v>169</v>
      </c>
      <c r="AB1982" s="317"/>
      <c r="AC1982" s="73" t="s">
        <v>169</v>
      </c>
      <c r="AD1982" s="73" t="s">
        <v>169</v>
      </c>
      <c r="AE1982" s="317"/>
      <c r="AF1982" s="73" t="s">
        <v>169</v>
      </c>
      <c r="AG1982" s="73" t="s">
        <v>169</v>
      </c>
      <c r="AH1982" s="317"/>
      <c r="AI1982" s="88">
        <f t="shared" si="594"/>
        <v>0</v>
      </c>
      <c r="AJ1982" s="312">
        <f t="shared" si="595"/>
        <v>0</v>
      </c>
      <c r="AK1982" s="27">
        <f t="shared" si="596"/>
        <v>0</v>
      </c>
      <c r="AL1982" s="27">
        <f t="shared" si="597"/>
        <v>0</v>
      </c>
      <c r="AM1982" s="27">
        <f t="shared" si="598"/>
        <v>0</v>
      </c>
      <c r="AN1982" s="77">
        <f t="shared" si="591"/>
        <v>0</v>
      </c>
      <c r="AP1982" s="27">
        <f t="shared" si="599"/>
        <v>0</v>
      </c>
      <c r="AQ1982" s="207">
        <f t="shared" si="600"/>
        <v>0</v>
      </c>
      <c r="AR1982" s="27">
        <f t="shared" si="601"/>
        <v>0</v>
      </c>
      <c r="AS1982" s="27">
        <f t="shared" si="602"/>
        <v>0</v>
      </c>
      <c r="AT1982" s="27">
        <f t="shared" si="603"/>
        <v>0</v>
      </c>
      <c r="AU1982" s="27">
        <f t="shared" si="604"/>
        <v>0</v>
      </c>
      <c r="AV1982" s="27">
        <f t="shared" si="605"/>
        <v>0</v>
      </c>
      <c r="AW1982" s="27">
        <f t="shared" si="606"/>
        <v>0</v>
      </c>
    </row>
    <row r="1983" spans="1:49">
      <c r="A1983" s="78">
        <v>1972</v>
      </c>
      <c r="B1983" s="69" t="s">
        <v>328</v>
      </c>
      <c r="C1983" s="314"/>
      <c r="D1983" s="72"/>
      <c r="E1983" s="180"/>
      <c r="F1983" s="72"/>
      <c r="G1983" s="72"/>
      <c r="H1983" s="325">
        <f t="shared" si="588"/>
        <v>0</v>
      </c>
      <c r="I1983" s="71"/>
      <c r="J1983" s="303"/>
      <c r="K1983" s="303"/>
      <c r="L1983" s="303"/>
      <c r="M1983" s="304">
        <f t="shared" si="592"/>
        <v>0</v>
      </c>
      <c r="N1983" s="326" t="str">
        <f t="shared" si="589"/>
        <v/>
      </c>
      <c r="O1983" s="71"/>
      <c r="P1983" s="303"/>
      <c r="Q1983" s="214">
        <f t="shared" si="593"/>
        <v>0</v>
      </c>
      <c r="R1983" s="71"/>
      <c r="S1983" s="308"/>
      <c r="T1983" s="308"/>
      <c r="U1983" s="308"/>
      <c r="V1983" s="79"/>
      <c r="W1983" s="303"/>
      <c r="X1983" s="303"/>
      <c r="Y1983" s="309">
        <f t="shared" si="590"/>
        <v>0</v>
      </c>
      <c r="Z1983" s="73" t="s">
        <v>169</v>
      </c>
      <c r="AA1983" s="73" t="s">
        <v>169</v>
      </c>
      <c r="AB1983" s="317"/>
      <c r="AC1983" s="73" t="s">
        <v>169</v>
      </c>
      <c r="AD1983" s="73" t="s">
        <v>169</v>
      </c>
      <c r="AE1983" s="317"/>
      <c r="AF1983" s="73" t="s">
        <v>169</v>
      </c>
      <c r="AG1983" s="73" t="s">
        <v>169</v>
      </c>
      <c r="AH1983" s="317"/>
      <c r="AI1983" s="88">
        <f t="shared" si="594"/>
        <v>0</v>
      </c>
      <c r="AJ1983" s="312">
        <f t="shared" si="595"/>
        <v>0</v>
      </c>
      <c r="AK1983" s="27">
        <f t="shared" si="596"/>
        <v>0</v>
      </c>
      <c r="AL1983" s="27">
        <f t="shared" si="597"/>
        <v>0</v>
      </c>
      <c r="AM1983" s="27">
        <f t="shared" si="598"/>
        <v>0</v>
      </c>
      <c r="AN1983" s="77">
        <f t="shared" si="591"/>
        <v>0</v>
      </c>
      <c r="AP1983" s="27">
        <f t="shared" si="599"/>
        <v>0</v>
      </c>
      <c r="AQ1983" s="207">
        <f t="shared" si="600"/>
        <v>0</v>
      </c>
      <c r="AR1983" s="27">
        <f t="shared" si="601"/>
        <v>0</v>
      </c>
      <c r="AS1983" s="27">
        <f t="shared" si="602"/>
        <v>0</v>
      </c>
      <c r="AT1983" s="27">
        <f t="shared" si="603"/>
        <v>0</v>
      </c>
      <c r="AU1983" s="27">
        <f t="shared" si="604"/>
        <v>0</v>
      </c>
      <c r="AV1983" s="27">
        <f t="shared" si="605"/>
        <v>0</v>
      </c>
      <c r="AW1983" s="27">
        <f t="shared" si="606"/>
        <v>0</v>
      </c>
    </row>
    <row r="1984" spans="1:49">
      <c r="A1984" s="78">
        <v>1973</v>
      </c>
      <c r="B1984" s="69" t="s">
        <v>328</v>
      </c>
      <c r="C1984" s="314"/>
      <c r="D1984" s="72"/>
      <c r="E1984" s="180"/>
      <c r="F1984" s="72"/>
      <c r="G1984" s="72"/>
      <c r="H1984" s="325">
        <f t="shared" si="588"/>
        <v>0</v>
      </c>
      <c r="I1984" s="71"/>
      <c r="J1984" s="303"/>
      <c r="K1984" s="303"/>
      <c r="L1984" s="303"/>
      <c r="M1984" s="304">
        <f t="shared" si="592"/>
        <v>0</v>
      </c>
      <c r="N1984" s="326" t="str">
        <f t="shared" si="589"/>
        <v/>
      </c>
      <c r="O1984" s="71"/>
      <c r="P1984" s="303"/>
      <c r="Q1984" s="214">
        <f t="shared" si="593"/>
        <v>0</v>
      </c>
      <c r="R1984" s="71"/>
      <c r="S1984" s="308"/>
      <c r="T1984" s="308"/>
      <c r="U1984" s="308"/>
      <c r="V1984" s="79"/>
      <c r="W1984" s="303"/>
      <c r="X1984" s="303"/>
      <c r="Y1984" s="309">
        <f t="shared" si="590"/>
        <v>0</v>
      </c>
      <c r="Z1984" s="73" t="s">
        <v>169</v>
      </c>
      <c r="AA1984" s="73" t="s">
        <v>169</v>
      </c>
      <c r="AB1984" s="317"/>
      <c r="AC1984" s="73" t="s">
        <v>169</v>
      </c>
      <c r="AD1984" s="73" t="s">
        <v>169</v>
      </c>
      <c r="AE1984" s="317"/>
      <c r="AF1984" s="73" t="s">
        <v>169</v>
      </c>
      <c r="AG1984" s="73" t="s">
        <v>169</v>
      </c>
      <c r="AH1984" s="317"/>
      <c r="AI1984" s="88">
        <f t="shared" si="594"/>
        <v>0</v>
      </c>
      <c r="AJ1984" s="312">
        <f t="shared" si="595"/>
        <v>0</v>
      </c>
      <c r="AK1984" s="27">
        <f t="shared" si="596"/>
        <v>0</v>
      </c>
      <c r="AL1984" s="27">
        <f t="shared" si="597"/>
        <v>0</v>
      </c>
      <c r="AM1984" s="27">
        <f t="shared" si="598"/>
        <v>0</v>
      </c>
      <c r="AN1984" s="77">
        <f t="shared" si="591"/>
        <v>0</v>
      </c>
      <c r="AP1984" s="27">
        <f t="shared" si="599"/>
        <v>0</v>
      </c>
      <c r="AQ1984" s="207">
        <f t="shared" si="600"/>
        <v>0</v>
      </c>
      <c r="AR1984" s="27">
        <f t="shared" si="601"/>
        <v>0</v>
      </c>
      <c r="AS1984" s="27">
        <f t="shared" si="602"/>
        <v>0</v>
      </c>
      <c r="AT1984" s="27">
        <f t="shared" si="603"/>
        <v>0</v>
      </c>
      <c r="AU1984" s="27">
        <f t="shared" si="604"/>
        <v>0</v>
      </c>
      <c r="AV1984" s="27">
        <f t="shared" si="605"/>
        <v>0</v>
      </c>
      <c r="AW1984" s="27">
        <f t="shared" si="606"/>
        <v>0</v>
      </c>
    </row>
    <row r="1985" spans="1:49">
      <c r="A1985" s="78">
        <v>1974</v>
      </c>
      <c r="B1985" s="69" t="s">
        <v>328</v>
      </c>
      <c r="C1985" s="314"/>
      <c r="D1985" s="72"/>
      <c r="E1985" s="180"/>
      <c r="F1985" s="72"/>
      <c r="G1985" s="72"/>
      <c r="H1985" s="325">
        <f t="shared" si="588"/>
        <v>0</v>
      </c>
      <c r="I1985" s="71"/>
      <c r="J1985" s="303"/>
      <c r="K1985" s="303"/>
      <c r="L1985" s="303"/>
      <c r="M1985" s="304">
        <f t="shared" si="592"/>
        <v>0</v>
      </c>
      <c r="N1985" s="326" t="str">
        <f t="shared" si="589"/>
        <v/>
      </c>
      <c r="O1985" s="71"/>
      <c r="P1985" s="303"/>
      <c r="Q1985" s="214">
        <f t="shared" si="593"/>
        <v>0</v>
      </c>
      <c r="R1985" s="71"/>
      <c r="S1985" s="308"/>
      <c r="T1985" s="308"/>
      <c r="U1985" s="308"/>
      <c r="V1985" s="79"/>
      <c r="W1985" s="303"/>
      <c r="X1985" s="303"/>
      <c r="Y1985" s="309">
        <f t="shared" si="590"/>
        <v>0</v>
      </c>
      <c r="Z1985" s="73" t="s">
        <v>169</v>
      </c>
      <c r="AA1985" s="73" t="s">
        <v>169</v>
      </c>
      <c r="AB1985" s="317"/>
      <c r="AC1985" s="73" t="s">
        <v>169</v>
      </c>
      <c r="AD1985" s="73" t="s">
        <v>169</v>
      </c>
      <c r="AE1985" s="317"/>
      <c r="AF1985" s="73" t="s">
        <v>169</v>
      </c>
      <c r="AG1985" s="73" t="s">
        <v>169</v>
      </c>
      <c r="AH1985" s="317"/>
      <c r="AI1985" s="88">
        <f t="shared" si="594"/>
        <v>0</v>
      </c>
      <c r="AJ1985" s="312">
        <f t="shared" si="595"/>
        <v>0</v>
      </c>
      <c r="AK1985" s="27">
        <f t="shared" si="596"/>
        <v>0</v>
      </c>
      <c r="AL1985" s="27">
        <f t="shared" si="597"/>
        <v>0</v>
      </c>
      <c r="AM1985" s="27">
        <f t="shared" si="598"/>
        <v>0</v>
      </c>
      <c r="AN1985" s="77">
        <f t="shared" si="591"/>
        <v>0</v>
      </c>
      <c r="AP1985" s="27">
        <f t="shared" si="599"/>
        <v>0</v>
      </c>
      <c r="AQ1985" s="207">
        <f t="shared" si="600"/>
        <v>0</v>
      </c>
      <c r="AR1985" s="27">
        <f t="shared" si="601"/>
        <v>0</v>
      </c>
      <c r="AS1985" s="27">
        <f t="shared" si="602"/>
        <v>0</v>
      </c>
      <c r="AT1985" s="27">
        <f t="shared" si="603"/>
        <v>0</v>
      </c>
      <c r="AU1985" s="27">
        <f t="shared" si="604"/>
        <v>0</v>
      </c>
      <c r="AV1985" s="27">
        <f t="shared" si="605"/>
        <v>0</v>
      </c>
      <c r="AW1985" s="27">
        <f t="shared" si="606"/>
        <v>0</v>
      </c>
    </row>
    <row r="1986" spans="1:49">
      <c r="A1986" s="78">
        <v>1975</v>
      </c>
      <c r="B1986" s="69" t="s">
        <v>328</v>
      </c>
      <c r="C1986" s="314"/>
      <c r="D1986" s="72"/>
      <c r="E1986" s="180"/>
      <c r="F1986" s="72"/>
      <c r="G1986" s="72"/>
      <c r="H1986" s="325">
        <f t="shared" si="588"/>
        <v>0</v>
      </c>
      <c r="I1986" s="71"/>
      <c r="J1986" s="303"/>
      <c r="K1986" s="303"/>
      <c r="L1986" s="303"/>
      <c r="M1986" s="304">
        <f t="shared" si="592"/>
        <v>0</v>
      </c>
      <c r="N1986" s="326" t="str">
        <f t="shared" si="589"/>
        <v/>
      </c>
      <c r="O1986" s="71"/>
      <c r="P1986" s="303"/>
      <c r="Q1986" s="214">
        <f t="shared" si="593"/>
        <v>0</v>
      </c>
      <c r="R1986" s="71"/>
      <c r="S1986" s="308"/>
      <c r="T1986" s="308"/>
      <c r="U1986" s="308"/>
      <c r="V1986" s="79"/>
      <c r="W1986" s="303"/>
      <c r="X1986" s="303"/>
      <c r="Y1986" s="309">
        <f t="shared" si="590"/>
        <v>0</v>
      </c>
      <c r="Z1986" s="73" t="s">
        <v>169</v>
      </c>
      <c r="AA1986" s="73" t="s">
        <v>169</v>
      </c>
      <c r="AB1986" s="317"/>
      <c r="AC1986" s="73" t="s">
        <v>169</v>
      </c>
      <c r="AD1986" s="73" t="s">
        <v>169</v>
      </c>
      <c r="AE1986" s="317"/>
      <c r="AF1986" s="73" t="s">
        <v>169</v>
      </c>
      <c r="AG1986" s="73" t="s">
        <v>169</v>
      </c>
      <c r="AH1986" s="317"/>
      <c r="AI1986" s="88">
        <f t="shared" si="594"/>
        <v>0</v>
      </c>
      <c r="AJ1986" s="312">
        <f t="shared" si="595"/>
        <v>0</v>
      </c>
      <c r="AK1986" s="27">
        <f t="shared" si="596"/>
        <v>0</v>
      </c>
      <c r="AL1986" s="27">
        <f t="shared" si="597"/>
        <v>0</v>
      </c>
      <c r="AM1986" s="27">
        <f t="shared" si="598"/>
        <v>0</v>
      </c>
      <c r="AN1986" s="77">
        <f t="shared" si="591"/>
        <v>0</v>
      </c>
      <c r="AP1986" s="27">
        <f t="shared" si="599"/>
        <v>0</v>
      </c>
      <c r="AQ1986" s="207">
        <f t="shared" si="600"/>
        <v>0</v>
      </c>
      <c r="AR1986" s="27">
        <f t="shared" si="601"/>
        <v>0</v>
      </c>
      <c r="AS1986" s="27">
        <f t="shared" si="602"/>
        <v>0</v>
      </c>
      <c r="AT1986" s="27">
        <f t="shared" si="603"/>
        <v>0</v>
      </c>
      <c r="AU1986" s="27">
        <f t="shared" si="604"/>
        <v>0</v>
      </c>
      <c r="AV1986" s="27">
        <f t="shared" si="605"/>
        <v>0</v>
      </c>
      <c r="AW1986" s="27">
        <f t="shared" si="606"/>
        <v>0</v>
      </c>
    </row>
    <row r="1987" spans="1:49">
      <c r="A1987" s="78">
        <v>1976</v>
      </c>
      <c r="B1987" s="69" t="s">
        <v>328</v>
      </c>
      <c r="C1987" s="314"/>
      <c r="D1987" s="72"/>
      <c r="E1987" s="180"/>
      <c r="F1987" s="72"/>
      <c r="G1987" s="72"/>
      <c r="H1987" s="325">
        <f t="shared" si="588"/>
        <v>0</v>
      </c>
      <c r="I1987" s="71"/>
      <c r="J1987" s="303"/>
      <c r="K1987" s="303"/>
      <c r="L1987" s="303"/>
      <c r="M1987" s="304">
        <f t="shared" si="592"/>
        <v>0</v>
      </c>
      <c r="N1987" s="326" t="str">
        <f t="shared" si="589"/>
        <v/>
      </c>
      <c r="O1987" s="71"/>
      <c r="P1987" s="303"/>
      <c r="Q1987" s="214">
        <f t="shared" si="593"/>
        <v>0</v>
      </c>
      <c r="R1987" s="71"/>
      <c r="S1987" s="308"/>
      <c r="T1987" s="308"/>
      <c r="U1987" s="308"/>
      <c r="V1987" s="79"/>
      <c r="W1987" s="303"/>
      <c r="X1987" s="303"/>
      <c r="Y1987" s="309">
        <f t="shared" si="590"/>
        <v>0</v>
      </c>
      <c r="Z1987" s="73" t="s">
        <v>169</v>
      </c>
      <c r="AA1987" s="73" t="s">
        <v>169</v>
      </c>
      <c r="AB1987" s="317"/>
      <c r="AC1987" s="73" t="s">
        <v>169</v>
      </c>
      <c r="AD1987" s="73" t="s">
        <v>169</v>
      </c>
      <c r="AE1987" s="317"/>
      <c r="AF1987" s="73" t="s">
        <v>169</v>
      </c>
      <c r="AG1987" s="73" t="s">
        <v>169</v>
      </c>
      <c r="AH1987" s="317"/>
      <c r="AI1987" s="88">
        <f t="shared" si="594"/>
        <v>0</v>
      </c>
      <c r="AJ1987" s="312">
        <f t="shared" si="595"/>
        <v>0</v>
      </c>
      <c r="AK1987" s="27">
        <f t="shared" si="596"/>
        <v>0</v>
      </c>
      <c r="AL1987" s="27">
        <f t="shared" si="597"/>
        <v>0</v>
      </c>
      <c r="AM1987" s="27">
        <f t="shared" si="598"/>
        <v>0</v>
      </c>
      <c r="AN1987" s="77">
        <f t="shared" si="591"/>
        <v>0</v>
      </c>
      <c r="AP1987" s="27">
        <f t="shared" si="599"/>
        <v>0</v>
      </c>
      <c r="AQ1987" s="207">
        <f t="shared" si="600"/>
        <v>0</v>
      </c>
      <c r="AR1987" s="27">
        <f t="shared" si="601"/>
        <v>0</v>
      </c>
      <c r="AS1987" s="27">
        <f t="shared" si="602"/>
        <v>0</v>
      </c>
      <c r="AT1987" s="27">
        <f t="shared" si="603"/>
        <v>0</v>
      </c>
      <c r="AU1987" s="27">
        <f t="shared" si="604"/>
        <v>0</v>
      </c>
      <c r="AV1987" s="27">
        <f t="shared" si="605"/>
        <v>0</v>
      </c>
      <c r="AW1987" s="27">
        <f t="shared" si="606"/>
        <v>0</v>
      </c>
    </row>
    <row r="1988" spans="1:49">
      <c r="A1988" s="78">
        <v>1977</v>
      </c>
      <c r="B1988" s="69" t="s">
        <v>328</v>
      </c>
      <c r="C1988" s="314"/>
      <c r="D1988" s="72"/>
      <c r="E1988" s="180"/>
      <c r="F1988" s="72"/>
      <c r="G1988" s="72"/>
      <c r="H1988" s="325">
        <f t="shared" si="588"/>
        <v>0</v>
      </c>
      <c r="I1988" s="71"/>
      <c r="J1988" s="303"/>
      <c r="K1988" s="303"/>
      <c r="L1988" s="303"/>
      <c r="M1988" s="304">
        <f t="shared" si="592"/>
        <v>0</v>
      </c>
      <c r="N1988" s="326" t="str">
        <f t="shared" si="589"/>
        <v/>
      </c>
      <c r="O1988" s="71"/>
      <c r="P1988" s="303"/>
      <c r="Q1988" s="214">
        <f t="shared" si="593"/>
        <v>0</v>
      </c>
      <c r="R1988" s="71"/>
      <c r="S1988" s="308"/>
      <c r="T1988" s="308"/>
      <c r="U1988" s="308"/>
      <c r="V1988" s="79"/>
      <c r="W1988" s="303"/>
      <c r="X1988" s="303"/>
      <c r="Y1988" s="309">
        <f t="shared" si="590"/>
        <v>0</v>
      </c>
      <c r="Z1988" s="73" t="s">
        <v>169</v>
      </c>
      <c r="AA1988" s="73" t="s">
        <v>169</v>
      </c>
      <c r="AB1988" s="317"/>
      <c r="AC1988" s="73" t="s">
        <v>169</v>
      </c>
      <c r="AD1988" s="73" t="s">
        <v>169</v>
      </c>
      <c r="AE1988" s="317"/>
      <c r="AF1988" s="73" t="s">
        <v>169</v>
      </c>
      <c r="AG1988" s="73" t="s">
        <v>169</v>
      </c>
      <c r="AH1988" s="317"/>
      <c r="AI1988" s="88">
        <f t="shared" si="594"/>
        <v>0</v>
      </c>
      <c r="AJ1988" s="312">
        <f t="shared" si="595"/>
        <v>0</v>
      </c>
      <c r="AK1988" s="27">
        <f t="shared" si="596"/>
        <v>0</v>
      </c>
      <c r="AL1988" s="27">
        <f t="shared" si="597"/>
        <v>0</v>
      </c>
      <c r="AM1988" s="27">
        <f t="shared" si="598"/>
        <v>0</v>
      </c>
      <c r="AN1988" s="77">
        <f t="shared" si="591"/>
        <v>0</v>
      </c>
      <c r="AP1988" s="27">
        <f t="shared" si="599"/>
        <v>0</v>
      </c>
      <c r="AQ1988" s="207">
        <f t="shared" si="600"/>
        <v>0</v>
      </c>
      <c r="AR1988" s="27">
        <f t="shared" si="601"/>
        <v>0</v>
      </c>
      <c r="AS1988" s="27">
        <f t="shared" si="602"/>
        <v>0</v>
      </c>
      <c r="AT1988" s="27">
        <f t="shared" si="603"/>
        <v>0</v>
      </c>
      <c r="AU1988" s="27">
        <f t="shared" si="604"/>
        <v>0</v>
      </c>
      <c r="AV1988" s="27">
        <f t="shared" si="605"/>
        <v>0</v>
      </c>
      <c r="AW1988" s="27">
        <f t="shared" si="606"/>
        <v>0</v>
      </c>
    </row>
    <row r="1989" spans="1:49">
      <c r="A1989" s="78">
        <v>1978</v>
      </c>
      <c r="B1989" s="69" t="s">
        <v>328</v>
      </c>
      <c r="C1989" s="314"/>
      <c r="D1989" s="72"/>
      <c r="E1989" s="180"/>
      <c r="F1989" s="72"/>
      <c r="G1989" s="72"/>
      <c r="H1989" s="325">
        <f t="shared" si="588"/>
        <v>0</v>
      </c>
      <c r="I1989" s="71"/>
      <c r="J1989" s="303"/>
      <c r="K1989" s="303"/>
      <c r="L1989" s="303"/>
      <c r="M1989" s="304">
        <f t="shared" si="592"/>
        <v>0</v>
      </c>
      <c r="N1989" s="326" t="str">
        <f t="shared" si="589"/>
        <v/>
      </c>
      <c r="O1989" s="71"/>
      <c r="P1989" s="303"/>
      <c r="Q1989" s="214">
        <f t="shared" si="593"/>
        <v>0</v>
      </c>
      <c r="R1989" s="71"/>
      <c r="S1989" s="308"/>
      <c r="T1989" s="308"/>
      <c r="U1989" s="308"/>
      <c r="V1989" s="79"/>
      <c r="W1989" s="303"/>
      <c r="X1989" s="303"/>
      <c r="Y1989" s="309">
        <f t="shared" si="590"/>
        <v>0</v>
      </c>
      <c r="Z1989" s="73" t="s">
        <v>169</v>
      </c>
      <c r="AA1989" s="73" t="s">
        <v>169</v>
      </c>
      <c r="AB1989" s="317"/>
      <c r="AC1989" s="73" t="s">
        <v>169</v>
      </c>
      <c r="AD1989" s="73" t="s">
        <v>169</v>
      </c>
      <c r="AE1989" s="317"/>
      <c r="AF1989" s="73" t="s">
        <v>169</v>
      </c>
      <c r="AG1989" s="73" t="s">
        <v>169</v>
      </c>
      <c r="AH1989" s="317"/>
      <c r="AI1989" s="88">
        <f t="shared" si="594"/>
        <v>0</v>
      </c>
      <c r="AJ1989" s="312">
        <f t="shared" si="595"/>
        <v>0</v>
      </c>
      <c r="AK1989" s="27">
        <f t="shared" si="596"/>
        <v>0</v>
      </c>
      <c r="AL1989" s="27">
        <f t="shared" si="597"/>
        <v>0</v>
      </c>
      <c r="AM1989" s="27">
        <f t="shared" si="598"/>
        <v>0</v>
      </c>
      <c r="AN1989" s="77">
        <f t="shared" si="591"/>
        <v>0</v>
      </c>
      <c r="AP1989" s="27">
        <f t="shared" si="599"/>
        <v>0</v>
      </c>
      <c r="AQ1989" s="207">
        <f t="shared" si="600"/>
        <v>0</v>
      </c>
      <c r="AR1989" s="27">
        <f t="shared" si="601"/>
        <v>0</v>
      </c>
      <c r="AS1989" s="27">
        <f t="shared" si="602"/>
        <v>0</v>
      </c>
      <c r="AT1989" s="27">
        <f t="shared" si="603"/>
        <v>0</v>
      </c>
      <c r="AU1989" s="27">
        <f t="shared" si="604"/>
        <v>0</v>
      </c>
      <c r="AV1989" s="27">
        <f t="shared" si="605"/>
        <v>0</v>
      </c>
      <c r="AW1989" s="27">
        <f t="shared" si="606"/>
        <v>0</v>
      </c>
    </row>
    <row r="1990" spans="1:49">
      <c r="A1990" s="78">
        <v>1979</v>
      </c>
      <c r="B1990" s="69" t="s">
        <v>328</v>
      </c>
      <c r="C1990" s="314"/>
      <c r="D1990" s="72"/>
      <c r="E1990" s="180"/>
      <c r="F1990" s="72"/>
      <c r="G1990" s="72"/>
      <c r="H1990" s="325">
        <f t="shared" si="588"/>
        <v>0</v>
      </c>
      <c r="I1990" s="71"/>
      <c r="J1990" s="303"/>
      <c r="K1990" s="303"/>
      <c r="L1990" s="303"/>
      <c r="M1990" s="304">
        <f t="shared" si="592"/>
        <v>0</v>
      </c>
      <c r="N1990" s="326" t="str">
        <f t="shared" si="589"/>
        <v/>
      </c>
      <c r="O1990" s="71"/>
      <c r="P1990" s="303"/>
      <c r="Q1990" s="214">
        <f t="shared" si="593"/>
        <v>0</v>
      </c>
      <c r="R1990" s="71"/>
      <c r="S1990" s="308"/>
      <c r="T1990" s="308"/>
      <c r="U1990" s="308"/>
      <c r="V1990" s="79"/>
      <c r="W1990" s="303"/>
      <c r="X1990" s="303"/>
      <c r="Y1990" s="309">
        <f t="shared" si="590"/>
        <v>0</v>
      </c>
      <c r="Z1990" s="73" t="s">
        <v>169</v>
      </c>
      <c r="AA1990" s="73" t="s">
        <v>169</v>
      </c>
      <c r="AB1990" s="317"/>
      <c r="AC1990" s="73" t="s">
        <v>169</v>
      </c>
      <c r="AD1990" s="73" t="s">
        <v>169</v>
      </c>
      <c r="AE1990" s="317"/>
      <c r="AF1990" s="73" t="s">
        <v>169</v>
      </c>
      <c r="AG1990" s="73" t="s">
        <v>169</v>
      </c>
      <c r="AH1990" s="317"/>
      <c r="AI1990" s="88">
        <f t="shared" si="594"/>
        <v>0</v>
      </c>
      <c r="AJ1990" s="312">
        <f t="shared" si="595"/>
        <v>0</v>
      </c>
      <c r="AK1990" s="27">
        <f t="shared" si="596"/>
        <v>0</v>
      </c>
      <c r="AL1990" s="27">
        <f t="shared" si="597"/>
        <v>0</v>
      </c>
      <c r="AM1990" s="27">
        <f t="shared" si="598"/>
        <v>0</v>
      </c>
      <c r="AN1990" s="77">
        <f t="shared" si="591"/>
        <v>0</v>
      </c>
      <c r="AP1990" s="27">
        <f t="shared" si="599"/>
        <v>0</v>
      </c>
      <c r="AQ1990" s="207">
        <f t="shared" si="600"/>
        <v>0</v>
      </c>
      <c r="AR1990" s="27">
        <f t="shared" si="601"/>
        <v>0</v>
      </c>
      <c r="AS1990" s="27">
        <f t="shared" si="602"/>
        <v>0</v>
      </c>
      <c r="AT1990" s="27">
        <f t="shared" si="603"/>
        <v>0</v>
      </c>
      <c r="AU1990" s="27">
        <f t="shared" si="604"/>
        <v>0</v>
      </c>
      <c r="AV1990" s="27">
        <f t="shared" si="605"/>
        <v>0</v>
      </c>
      <c r="AW1990" s="27">
        <f t="shared" si="606"/>
        <v>0</v>
      </c>
    </row>
    <row r="1991" spans="1:49">
      <c r="A1991" s="78">
        <v>1980</v>
      </c>
      <c r="B1991" s="69" t="s">
        <v>328</v>
      </c>
      <c r="C1991" s="314"/>
      <c r="D1991" s="72"/>
      <c r="E1991" s="180"/>
      <c r="F1991" s="72"/>
      <c r="G1991" s="72"/>
      <c r="H1991" s="325">
        <f t="shared" si="588"/>
        <v>0</v>
      </c>
      <c r="I1991" s="71"/>
      <c r="J1991" s="303"/>
      <c r="K1991" s="303"/>
      <c r="L1991" s="303"/>
      <c r="M1991" s="304">
        <f t="shared" si="592"/>
        <v>0</v>
      </c>
      <c r="N1991" s="326" t="str">
        <f t="shared" si="589"/>
        <v/>
      </c>
      <c r="O1991" s="71"/>
      <c r="P1991" s="303"/>
      <c r="Q1991" s="214">
        <f t="shared" si="593"/>
        <v>0</v>
      </c>
      <c r="R1991" s="71"/>
      <c r="S1991" s="308"/>
      <c r="T1991" s="308"/>
      <c r="U1991" s="308"/>
      <c r="V1991" s="79"/>
      <c r="W1991" s="303"/>
      <c r="X1991" s="303"/>
      <c r="Y1991" s="309">
        <f t="shared" si="590"/>
        <v>0</v>
      </c>
      <c r="Z1991" s="73" t="s">
        <v>169</v>
      </c>
      <c r="AA1991" s="73" t="s">
        <v>169</v>
      </c>
      <c r="AB1991" s="317"/>
      <c r="AC1991" s="73" t="s">
        <v>169</v>
      </c>
      <c r="AD1991" s="73" t="s">
        <v>169</v>
      </c>
      <c r="AE1991" s="317"/>
      <c r="AF1991" s="73" t="s">
        <v>169</v>
      </c>
      <c r="AG1991" s="73" t="s">
        <v>169</v>
      </c>
      <c r="AH1991" s="317"/>
      <c r="AI1991" s="88">
        <f t="shared" si="594"/>
        <v>0</v>
      </c>
      <c r="AJ1991" s="312">
        <f t="shared" si="595"/>
        <v>0</v>
      </c>
      <c r="AK1991" s="27">
        <f t="shared" si="596"/>
        <v>0</v>
      </c>
      <c r="AL1991" s="27">
        <f t="shared" si="597"/>
        <v>0</v>
      </c>
      <c r="AM1991" s="27">
        <f t="shared" si="598"/>
        <v>0</v>
      </c>
      <c r="AN1991" s="77">
        <f t="shared" si="591"/>
        <v>0</v>
      </c>
      <c r="AP1991" s="27">
        <f t="shared" si="599"/>
        <v>0</v>
      </c>
      <c r="AQ1991" s="207">
        <f t="shared" si="600"/>
        <v>0</v>
      </c>
      <c r="AR1991" s="27">
        <f t="shared" si="601"/>
        <v>0</v>
      </c>
      <c r="AS1991" s="27">
        <f t="shared" si="602"/>
        <v>0</v>
      </c>
      <c r="AT1991" s="27">
        <f t="shared" si="603"/>
        <v>0</v>
      </c>
      <c r="AU1991" s="27">
        <f t="shared" si="604"/>
        <v>0</v>
      </c>
      <c r="AV1991" s="27">
        <f t="shared" si="605"/>
        <v>0</v>
      </c>
      <c r="AW1991" s="27">
        <f t="shared" si="606"/>
        <v>0</v>
      </c>
    </row>
    <row r="1992" spans="1:49">
      <c r="A1992" s="78">
        <v>1981</v>
      </c>
      <c r="B1992" s="69" t="s">
        <v>328</v>
      </c>
      <c r="C1992" s="314"/>
      <c r="D1992" s="72"/>
      <c r="E1992" s="180"/>
      <c r="F1992" s="72"/>
      <c r="G1992" s="72"/>
      <c r="H1992" s="325">
        <f t="shared" si="588"/>
        <v>0</v>
      </c>
      <c r="I1992" s="71"/>
      <c r="J1992" s="303"/>
      <c r="K1992" s="303"/>
      <c r="L1992" s="303"/>
      <c r="M1992" s="304">
        <f t="shared" si="592"/>
        <v>0</v>
      </c>
      <c r="N1992" s="326" t="str">
        <f t="shared" si="589"/>
        <v/>
      </c>
      <c r="O1992" s="71"/>
      <c r="P1992" s="303"/>
      <c r="Q1992" s="214">
        <f t="shared" si="593"/>
        <v>0</v>
      </c>
      <c r="R1992" s="71"/>
      <c r="S1992" s="308"/>
      <c r="T1992" s="308"/>
      <c r="U1992" s="308"/>
      <c r="V1992" s="79"/>
      <c r="W1992" s="303"/>
      <c r="X1992" s="303"/>
      <c r="Y1992" s="309">
        <f t="shared" si="590"/>
        <v>0</v>
      </c>
      <c r="Z1992" s="73" t="s">
        <v>169</v>
      </c>
      <c r="AA1992" s="73" t="s">
        <v>169</v>
      </c>
      <c r="AB1992" s="317"/>
      <c r="AC1992" s="73" t="s">
        <v>169</v>
      </c>
      <c r="AD1992" s="73" t="s">
        <v>169</v>
      </c>
      <c r="AE1992" s="317"/>
      <c r="AF1992" s="73" t="s">
        <v>169</v>
      </c>
      <c r="AG1992" s="73" t="s">
        <v>169</v>
      </c>
      <c r="AH1992" s="317"/>
      <c r="AI1992" s="88">
        <f t="shared" si="594"/>
        <v>0</v>
      </c>
      <c r="AJ1992" s="312">
        <f t="shared" si="595"/>
        <v>0</v>
      </c>
      <c r="AK1992" s="27">
        <f t="shared" si="596"/>
        <v>0</v>
      </c>
      <c r="AL1992" s="27">
        <f t="shared" si="597"/>
        <v>0</v>
      </c>
      <c r="AM1992" s="27">
        <f t="shared" si="598"/>
        <v>0</v>
      </c>
      <c r="AN1992" s="77">
        <f t="shared" si="591"/>
        <v>0</v>
      </c>
      <c r="AP1992" s="27">
        <f t="shared" si="599"/>
        <v>0</v>
      </c>
      <c r="AQ1992" s="207">
        <f t="shared" si="600"/>
        <v>0</v>
      </c>
      <c r="AR1992" s="27">
        <f t="shared" si="601"/>
        <v>0</v>
      </c>
      <c r="AS1992" s="27">
        <f t="shared" si="602"/>
        <v>0</v>
      </c>
      <c r="AT1992" s="27">
        <f t="shared" si="603"/>
        <v>0</v>
      </c>
      <c r="AU1992" s="27">
        <f t="shared" si="604"/>
        <v>0</v>
      </c>
      <c r="AV1992" s="27">
        <f t="shared" si="605"/>
        <v>0</v>
      </c>
      <c r="AW1992" s="27">
        <f t="shared" si="606"/>
        <v>0</v>
      </c>
    </row>
    <row r="1993" spans="1:49">
      <c r="A1993" s="78">
        <v>1982</v>
      </c>
      <c r="B1993" s="69" t="s">
        <v>328</v>
      </c>
      <c r="C1993" s="314"/>
      <c r="D1993" s="72"/>
      <c r="E1993" s="180"/>
      <c r="F1993" s="72"/>
      <c r="G1993" s="72"/>
      <c r="H1993" s="325">
        <f t="shared" si="588"/>
        <v>0</v>
      </c>
      <c r="I1993" s="71"/>
      <c r="J1993" s="303"/>
      <c r="K1993" s="303"/>
      <c r="L1993" s="303"/>
      <c r="M1993" s="304">
        <f t="shared" si="592"/>
        <v>0</v>
      </c>
      <c r="N1993" s="326" t="str">
        <f t="shared" si="589"/>
        <v/>
      </c>
      <c r="O1993" s="71"/>
      <c r="P1993" s="303"/>
      <c r="Q1993" s="214">
        <f t="shared" si="593"/>
        <v>0</v>
      </c>
      <c r="R1993" s="71"/>
      <c r="S1993" s="308"/>
      <c r="T1993" s="308"/>
      <c r="U1993" s="308"/>
      <c r="V1993" s="79"/>
      <c r="W1993" s="303"/>
      <c r="X1993" s="303"/>
      <c r="Y1993" s="309">
        <f t="shared" si="590"/>
        <v>0</v>
      </c>
      <c r="Z1993" s="73" t="s">
        <v>169</v>
      </c>
      <c r="AA1993" s="73" t="s">
        <v>169</v>
      </c>
      <c r="AB1993" s="317"/>
      <c r="AC1993" s="73" t="s">
        <v>169</v>
      </c>
      <c r="AD1993" s="73" t="s">
        <v>169</v>
      </c>
      <c r="AE1993" s="317"/>
      <c r="AF1993" s="73" t="s">
        <v>169</v>
      </c>
      <c r="AG1993" s="73" t="s">
        <v>169</v>
      </c>
      <c r="AH1993" s="317"/>
      <c r="AI1993" s="88">
        <f t="shared" si="594"/>
        <v>0</v>
      </c>
      <c r="AJ1993" s="312">
        <f t="shared" si="595"/>
        <v>0</v>
      </c>
      <c r="AK1993" s="27">
        <f t="shared" si="596"/>
        <v>0</v>
      </c>
      <c r="AL1993" s="27">
        <f t="shared" si="597"/>
        <v>0</v>
      </c>
      <c r="AM1993" s="27">
        <f t="shared" si="598"/>
        <v>0</v>
      </c>
      <c r="AN1993" s="77">
        <f t="shared" si="591"/>
        <v>0</v>
      </c>
      <c r="AP1993" s="27">
        <f t="shared" si="599"/>
        <v>0</v>
      </c>
      <c r="AQ1993" s="207">
        <f t="shared" si="600"/>
        <v>0</v>
      </c>
      <c r="AR1993" s="27">
        <f t="shared" si="601"/>
        <v>0</v>
      </c>
      <c r="AS1993" s="27">
        <f t="shared" si="602"/>
        <v>0</v>
      </c>
      <c r="AT1993" s="27">
        <f t="shared" si="603"/>
        <v>0</v>
      </c>
      <c r="AU1993" s="27">
        <f t="shared" si="604"/>
        <v>0</v>
      </c>
      <c r="AV1993" s="27">
        <f t="shared" si="605"/>
        <v>0</v>
      </c>
      <c r="AW1993" s="27">
        <f t="shared" si="606"/>
        <v>0</v>
      </c>
    </row>
    <row r="1994" spans="1:49">
      <c r="A1994" s="78">
        <v>1983</v>
      </c>
      <c r="B1994" s="69" t="s">
        <v>328</v>
      </c>
      <c r="C1994" s="314"/>
      <c r="D1994" s="72"/>
      <c r="E1994" s="180"/>
      <c r="F1994" s="72"/>
      <c r="G1994" s="72"/>
      <c r="H1994" s="325">
        <f t="shared" si="588"/>
        <v>0</v>
      </c>
      <c r="I1994" s="71"/>
      <c r="J1994" s="303"/>
      <c r="K1994" s="303"/>
      <c r="L1994" s="303"/>
      <c r="M1994" s="304">
        <f t="shared" si="592"/>
        <v>0</v>
      </c>
      <c r="N1994" s="326" t="str">
        <f t="shared" si="589"/>
        <v/>
      </c>
      <c r="O1994" s="71"/>
      <c r="P1994" s="303"/>
      <c r="Q1994" s="214">
        <f t="shared" si="593"/>
        <v>0</v>
      </c>
      <c r="R1994" s="71"/>
      <c r="S1994" s="308"/>
      <c r="T1994" s="308"/>
      <c r="U1994" s="308"/>
      <c r="V1994" s="79"/>
      <c r="W1994" s="303"/>
      <c r="X1994" s="303"/>
      <c r="Y1994" s="309">
        <f t="shared" si="590"/>
        <v>0</v>
      </c>
      <c r="Z1994" s="73" t="s">
        <v>169</v>
      </c>
      <c r="AA1994" s="73" t="s">
        <v>169</v>
      </c>
      <c r="AB1994" s="317"/>
      <c r="AC1994" s="73" t="s">
        <v>169</v>
      </c>
      <c r="AD1994" s="73" t="s">
        <v>169</v>
      </c>
      <c r="AE1994" s="317"/>
      <c r="AF1994" s="73" t="s">
        <v>169</v>
      </c>
      <c r="AG1994" s="73" t="s">
        <v>169</v>
      </c>
      <c r="AH1994" s="317"/>
      <c r="AI1994" s="88">
        <f t="shared" si="594"/>
        <v>0</v>
      </c>
      <c r="AJ1994" s="312">
        <f t="shared" si="595"/>
        <v>0</v>
      </c>
      <c r="AK1994" s="27">
        <f t="shared" si="596"/>
        <v>0</v>
      </c>
      <c r="AL1994" s="27">
        <f t="shared" si="597"/>
        <v>0</v>
      </c>
      <c r="AM1994" s="27">
        <f t="shared" si="598"/>
        <v>0</v>
      </c>
      <c r="AN1994" s="77">
        <f t="shared" si="591"/>
        <v>0</v>
      </c>
      <c r="AP1994" s="27">
        <f t="shared" si="599"/>
        <v>0</v>
      </c>
      <c r="AQ1994" s="207">
        <f t="shared" si="600"/>
        <v>0</v>
      </c>
      <c r="AR1994" s="27">
        <f t="shared" si="601"/>
        <v>0</v>
      </c>
      <c r="AS1994" s="27">
        <f t="shared" si="602"/>
        <v>0</v>
      </c>
      <c r="AT1994" s="27">
        <f t="shared" si="603"/>
        <v>0</v>
      </c>
      <c r="AU1994" s="27">
        <f t="shared" si="604"/>
        <v>0</v>
      </c>
      <c r="AV1994" s="27">
        <f t="shared" si="605"/>
        <v>0</v>
      </c>
      <c r="AW1994" s="27">
        <f t="shared" si="606"/>
        <v>0</v>
      </c>
    </row>
    <row r="1995" spans="1:49">
      <c r="A1995" s="78">
        <v>1984</v>
      </c>
      <c r="B1995" s="69" t="s">
        <v>328</v>
      </c>
      <c r="C1995" s="314"/>
      <c r="D1995" s="72"/>
      <c r="E1995" s="180"/>
      <c r="F1995" s="72"/>
      <c r="G1995" s="72"/>
      <c r="H1995" s="325">
        <f t="shared" si="588"/>
        <v>0</v>
      </c>
      <c r="I1995" s="71"/>
      <c r="J1995" s="303"/>
      <c r="K1995" s="303"/>
      <c r="L1995" s="303"/>
      <c r="M1995" s="304">
        <f t="shared" si="592"/>
        <v>0</v>
      </c>
      <c r="N1995" s="326" t="str">
        <f t="shared" si="589"/>
        <v/>
      </c>
      <c r="O1995" s="71"/>
      <c r="P1995" s="303"/>
      <c r="Q1995" s="214">
        <f t="shared" si="593"/>
        <v>0</v>
      </c>
      <c r="R1995" s="71"/>
      <c r="S1995" s="308"/>
      <c r="T1995" s="308"/>
      <c r="U1995" s="308"/>
      <c r="V1995" s="79"/>
      <c r="W1995" s="303"/>
      <c r="X1995" s="303"/>
      <c r="Y1995" s="309">
        <f t="shared" si="590"/>
        <v>0</v>
      </c>
      <c r="Z1995" s="73" t="s">
        <v>169</v>
      </c>
      <c r="AA1995" s="73" t="s">
        <v>169</v>
      </c>
      <c r="AB1995" s="317"/>
      <c r="AC1995" s="73" t="s">
        <v>169</v>
      </c>
      <c r="AD1995" s="73" t="s">
        <v>169</v>
      </c>
      <c r="AE1995" s="317"/>
      <c r="AF1995" s="73" t="s">
        <v>169</v>
      </c>
      <c r="AG1995" s="73" t="s">
        <v>169</v>
      </c>
      <c r="AH1995" s="317"/>
      <c r="AI1995" s="88">
        <f t="shared" si="594"/>
        <v>0</v>
      </c>
      <c r="AJ1995" s="312">
        <f t="shared" si="595"/>
        <v>0</v>
      </c>
      <c r="AK1995" s="27">
        <f t="shared" si="596"/>
        <v>0</v>
      </c>
      <c r="AL1995" s="27">
        <f t="shared" si="597"/>
        <v>0</v>
      </c>
      <c r="AM1995" s="27">
        <f t="shared" si="598"/>
        <v>0</v>
      </c>
      <c r="AN1995" s="77">
        <f t="shared" si="591"/>
        <v>0</v>
      </c>
      <c r="AP1995" s="27">
        <f t="shared" si="599"/>
        <v>0</v>
      </c>
      <c r="AQ1995" s="207">
        <f t="shared" si="600"/>
        <v>0</v>
      </c>
      <c r="AR1995" s="27">
        <f t="shared" si="601"/>
        <v>0</v>
      </c>
      <c r="AS1995" s="27">
        <f t="shared" si="602"/>
        <v>0</v>
      </c>
      <c r="AT1995" s="27">
        <f t="shared" si="603"/>
        <v>0</v>
      </c>
      <c r="AU1995" s="27">
        <f t="shared" si="604"/>
        <v>0</v>
      </c>
      <c r="AV1995" s="27">
        <f t="shared" si="605"/>
        <v>0</v>
      </c>
      <c r="AW1995" s="27">
        <f t="shared" si="606"/>
        <v>0</v>
      </c>
    </row>
    <row r="1996" spans="1:49">
      <c r="A1996" s="78">
        <v>1985</v>
      </c>
      <c r="B1996" s="69" t="s">
        <v>328</v>
      </c>
      <c r="C1996" s="314"/>
      <c r="D1996" s="72"/>
      <c r="E1996" s="180"/>
      <c r="F1996" s="72"/>
      <c r="G1996" s="72"/>
      <c r="H1996" s="325">
        <f t="shared" ref="H1996:H2011" si="607">IFERROR(IF(B1996="โปรดเลือก",0,IF(B1996="ไม่เป็นสมาชิก กบข.",ROUND((DATEDIF(F1996,G1996,"Y")+DATEDIF(F1996,G1996,"Ym")/12)+I1996,0),AN1996)),0)</f>
        <v>0</v>
      </c>
      <c r="I1996" s="71"/>
      <c r="J1996" s="303"/>
      <c r="K1996" s="303"/>
      <c r="L1996" s="303"/>
      <c r="M1996" s="304">
        <f t="shared" si="592"/>
        <v>0</v>
      </c>
      <c r="N1996" s="326" t="str">
        <f t="shared" ref="N1996:N2011" si="608">IFERROR(IF(P1996&lt;&gt;0,0,IF(B1996="โปรดเลือก ","",(IF(B1996="ไม่เป็นสมาชิก กบข.",M1996*H1996/50,IF(B1996="เป็นสมาชิก กบข. ",(IF(M1996*H1996/50&gt;0.7*M1996,0.7*M1996,M1996*H1996/50))))))),0)</f>
        <v/>
      </c>
      <c r="O1996" s="71"/>
      <c r="P1996" s="303"/>
      <c r="Q1996" s="214">
        <f t="shared" si="593"/>
        <v>0</v>
      </c>
      <c r="R1996" s="71"/>
      <c r="S1996" s="308"/>
      <c r="T1996" s="308"/>
      <c r="U1996" s="308"/>
      <c r="V1996" s="79"/>
      <c r="W1996" s="303"/>
      <c r="X1996" s="303"/>
      <c r="Y1996" s="309">
        <f t="shared" ref="Y1996:Y2011" si="609">IF(B1996="โปรดเลือก ",0,IF(P1996&lt;&gt;0,P1996,IF(W1996&gt;0,W1996+X1996,(J1996+N1996)*12+O1996*12+P1996+S1996+T1996+U1996)))</f>
        <v>0</v>
      </c>
      <c r="Z1996" s="73" t="s">
        <v>169</v>
      </c>
      <c r="AA1996" s="73" t="s">
        <v>169</v>
      </c>
      <c r="AB1996" s="317"/>
      <c r="AC1996" s="73" t="s">
        <v>169</v>
      </c>
      <c r="AD1996" s="73" t="s">
        <v>169</v>
      </c>
      <c r="AE1996" s="317"/>
      <c r="AF1996" s="73" t="s">
        <v>169</v>
      </c>
      <c r="AG1996" s="73" t="s">
        <v>169</v>
      </c>
      <c r="AH1996" s="317"/>
      <c r="AI1996" s="88">
        <f t="shared" si="594"/>
        <v>0</v>
      </c>
      <c r="AJ1996" s="312">
        <f t="shared" si="595"/>
        <v>0</v>
      </c>
      <c r="AK1996" s="27">
        <f t="shared" si="596"/>
        <v>0</v>
      </c>
      <c r="AL1996" s="27">
        <f t="shared" si="597"/>
        <v>0</v>
      </c>
      <c r="AM1996" s="27">
        <f t="shared" si="598"/>
        <v>0</v>
      </c>
      <c r="AN1996" s="77">
        <f t="shared" si="591"/>
        <v>0</v>
      </c>
      <c r="AP1996" s="27">
        <f t="shared" si="599"/>
        <v>0</v>
      </c>
      <c r="AQ1996" s="207">
        <f t="shared" si="600"/>
        <v>0</v>
      </c>
      <c r="AR1996" s="27">
        <f t="shared" si="601"/>
        <v>0</v>
      </c>
      <c r="AS1996" s="27">
        <f t="shared" si="602"/>
        <v>0</v>
      </c>
      <c r="AT1996" s="27">
        <f t="shared" si="603"/>
        <v>0</v>
      </c>
      <c r="AU1996" s="27">
        <f t="shared" si="604"/>
        <v>0</v>
      </c>
      <c r="AV1996" s="27">
        <f t="shared" si="605"/>
        <v>0</v>
      </c>
      <c r="AW1996" s="27">
        <f t="shared" si="606"/>
        <v>0</v>
      </c>
    </row>
    <row r="1997" spans="1:49">
      <c r="A1997" s="78">
        <v>1986</v>
      </c>
      <c r="B1997" s="69" t="s">
        <v>328</v>
      </c>
      <c r="C1997" s="314"/>
      <c r="D1997" s="72"/>
      <c r="E1997" s="180"/>
      <c r="F1997" s="72"/>
      <c r="G1997" s="72"/>
      <c r="H1997" s="325">
        <f t="shared" si="607"/>
        <v>0</v>
      </c>
      <c r="I1997" s="71"/>
      <c r="J1997" s="303"/>
      <c r="K1997" s="303"/>
      <c r="L1997" s="303"/>
      <c r="M1997" s="304">
        <f t="shared" si="592"/>
        <v>0</v>
      </c>
      <c r="N1997" s="326" t="str">
        <f t="shared" si="608"/>
        <v/>
      </c>
      <c r="O1997" s="71"/>
      <c r="P1997" s="303"/>
      <c r="Q1997" s="214">
        <f t="shared" si="593"/>
        <v>0</v>
      </c>
      <c r="R1997" s="71"/>
      <c r="S1997" s="308"/>
      <c r="T1997" s="308"/>
      <c r="U1997" s="308"/>
      <c r="V1997" s="79"/>
      <c r="W1997" s="303"/>
      <c r="X1997" s="303"/>
      <c r="Y1997" s="309">
        <f t="shared" si="609"/>
        <v>0</v>
      </c>
      <c r="Z1997" s="73" t="s">
        <v>169</v>
      </c>
      <c r="AA1997" s="73" t="s">
        <v>169</v>
      </c>
      <c r="AB1997" s="317"/>
      <c r="AC1997" s="73" t="s">
        <v>169</v>
      </c>
      <c r="AD1997" s="73" t="s">
        <v>169</v>
      </c>
      <c r="AE1997" s="317"/>
      <c r="AF1997" s="73" t="s">
        <v>169</v>
      </c>
      <c r="AG1997" s="73" t="s">
        <v>169</v>
      </c>
      <c r="AH1997" s="317"/>
      <c r="AI1997" s="88">
        <f t="shared" si="594"/>
        <v>0</v>
      </c>
      <c r="AJ1997" s="312">
        <f t="shared" si="595"/>
        <v>0</v>
      </c>
      <c r="AK1997" s="27">
        <f t="shared" si="596"/>
        <v>0</v>
      </c>
      <c r="AL1997" s="27">
        <f t="shared" si="597"/>
        <v>0</v>
      </c>
      <c r="AM1997" s="27">
        <f t="shared" si="598"/>
        <v>0</v>
      </c>
      <c r="AN1997" s="77">
        <f t="shared" ref="AN1997:AN2011" si="610">IF(B1997="โปรดเลือก",0,IF(B1997="เป็นสมาชิก กบข. ",(AK1997/365)+(AL1997/12)+AM1997+I1997,ROUND((AK1997/365)+(AL1997/12)+AM1997,0)))</f>
        <v>0</v>
      </c>
      <c r="AP1997" s="27">
        <f t="shared" si="599"/>
        <v>0</v>
      </c>
      <c r="AQ1997" s="207">
        <f t="shared" si="600"/>
        <v>0</v>
      </c>
      <c r="AR1997" s="27">
        <f t="shared" si="601"/>
        <v>0</v>
      </c>
      <c r="AS1997" s="27">
        <f t="shared" si="602"/>
        <v>0</v>
      </c>
      <c r="AT1997" s="27">
        <f t="shared" si="603"/>
        <v>0</v>
      </c>
      <c r="AU1997" s="27">
        <f t="shared" si="604"/>
        <v>0</v>
      </c>
      <c r="AV1997" s="27">
        <f t="shared" si="605"/>
        <v>0</v>
      </c>
      <c r="AW1997" s="27">
        <f t="shared" si="606"/>
        <v>0</v>
      </c>
    </row>
    <row r="1998" spans="1:49">
      <c r="A1998" s="78">
        <v>1987</v>
      </c>
      <c r="B1998" s="69" t="s">
        <v>328</v>
      </c>
      <c r="C1998" s="314"/>
      <c r="D1998" s="72"/>
      <c r="E1998" s="180"/>
      <c r="F1998" s="72"/>
      <c r="G1998" s="72"/>
      <c r="H1998" s="325">
        <f t="shared" si="607"/>
        <v>0</v>
      </c>
      <c r="I1998" s="71"/>
      <c r="J1998" s="303"/>
      <c r="K1998" s="303"/>
      <c r="L1998" s="303"/>
      <c r="M1998" s="304">
        <f t="shared" si="592"/>
        <v>0</v>
      </c>
      <c r="N1998" s="326" t="str">
        <f t="shared" si="608"/>
        <v/>
      </c>
      <c r="O1998" s="71"/>
      <c r="P1998" s="303"/>
      <c r="Q1998" s="214">
        <f t="shared" si="593"/>
        <v>0</v>
      </c>
      <c r="R1998" s="71"/>
      <c r="S1998" s="308"/>
      <c r="T1998" s="308"/>
      <c r="U1998" s="308"/>
      <c r="V1998" s="79"/>
      <c r="W1998" s="303"/>
      <c r="X1998" s="303"/>
      <c r="Y1998" s="309">
        <f t="shared" si="609"/>
        <v>0</v>
      </c>
      <c r="Z1998" s="73" t="s">
        <v>169</v>
      </c>
      <c r="AA1998" s="73" t="s">
        <v>169</v>
      </c>
      <c r="AB1998" s="317"/>
      <c r="AC1998" s="73" t="s">
        <v>169</v>
      </c>
      <c r="AD1998" s="73" t="s">
        <v>169</v>
      </c>
      <c r="AE1998" s="317"/>
      <c r="AF1998" s="73" t="s">
        <v>169</v>
      </c>
      <c r="AG1998" s="73" t="s">
        <v>169</v>
      </c>
      <c r="AH1998" s="317"/>
      <c r="AI1998" s="88">
        <f t="shared" si="594"/>
        <v>0</v>
      </c>
      <c r="AJ1998" s="312">
        <f t="shared" si="595"/>
        <v>0</v>
      </c>
      <c r="AK1998" s="27">
        <f t="shared" si="596"/>
        <v>0</v>
      </c>
      <c r="AL1998" s="27">
        <f t="shared" si="597"/>
        <v>0</v>
      </c>
      <c r="AM1998" s="27">
        <f t="shared" si="598"/>
        <v>0</v>
      </c>
      <c r="AN1998" s="77">
        <f t="shared" si="610"/>
        <v>0</v>
      </c>
      <c r="AP1998" s="27">
        <f t="shared" si="599"/>
        <v>0</v>
      </c>
      <c r="AQ1998" s="207">
        <f t="shared" si="600"/>
        <v>0</v>
      </c>
      <c r="AR1998" s="27">
        <f t="shared" si="601"/>
        <v>0</v>
      </c>
      <c r="AS1998" s="27">
        <f t="shared" si="602"/>
        <v>0</v>
      </c>
      <c r="AT1998" s="27">
        <f t="shared" si="603"/>
        <v>0</v>
      </c>
      <c r="AU1998" s="27">
        <f t="shared" si="604"/>
        <v>0</v>
      </c>
      <c r="AV1998" s="27">
        <f t="shared" si="605"/>
        <v>0</v>
      </c>
      <c r="AW1998" s="27">
        <f t="shared" si="606"/>
        <v>0</v>
      </c>
    </row>
    <row r="1999" spans="1:49">
      <c r="A1999" s="78">
        <v>1988</v>
      </c>
      <c r="B1999" s="69" t="s">
        <v>328</v>
      </c>
      <c r="C1999" s="314"/>
      <c r="D1999" s="72"/>
      <c r="E1999" s="180"/>
      <c r="F1999" s="72"/>
      <c r="G1999" s="72"/>
      <c r="H1999" s="325">
        <f t="shared" si="607"/>
        <v>0</v>
      </c>
      <c r="I1999" s="71"/>
      <c r="J1999" s="303"/>
      <c r="K1999" s="303"/>
      <c r="L1999" s="303"/>
      <c r="M1999" s="304">
        <f t="shared" si="592"/>
        <v>0</v>
      </c>
      <c r="N1999" s="326" t="str">
        <f t="shared" si="608"/>
        <v/>
      </c>
      <c r="O1999" s="71"/>
      <c r="P1999" s="303"/>
      <c r="Q1999" s="214">
        <f t="shared" si="593"/>
        <v>0</v>
      </c>
      <c r="R1999" s="71"/>
      <c r="S1999" s="308"/>
      <c r="T1999" s="308"/>
      <c r="U1999" s="308"/>
      <c r="V1999" s="79"/>
      <c r="W1999" s="303"/>
      <c r="X1999" s="303"/>
      <c r="Y1999" s="309">
        <f t="shared" si="609"/>
        <v>0</v>
      </c>
      <c r="Z1999" s="73" t="s">
        <v>169</v>
      </c>
      <c r="AA1999" s="73" t="s">
        <v>169</v>
      </c>
      <c r="AB1999" s="317"/>
      <c r="AC1999" s="73" t="s">
        <v>169</v>
      </c>
      <c r="AD1999" s="73" t="s">
        <v>169</v>
      </c>
      <c r="AE1999" s="317"/>
      <c r="AF1999" s="73" t="s">
        <v>169</v>
      </c>
      <c r="AG1999" s="73" t="s">
        <v>169</v>
      </c>
      <c r="AH1999" s="317"/>
      <c r="AI1999" s="88">
        <f t="shared" si="594"/>
        <v>0</v>
      </c>
      <c r="AJ1999" s="312">
        <f t="shared" si="595"/>
        <v>0</v>
      </c>
      <c r="AK1999" s="27">
        <f t="shared" si="596"/>
        <v>0</v>
      </c>
      <c r="AL1999" s="27">
        <f t="shared" si="597"/>
        <v>0</v>
      </c>
      <c r="AM1999" s="27">
        <f t="shared" si="598"/>
        <v>0</v>
      </c>
      <c r="AN1999" s="77">
        <f t="shared" si="610"/>
        <v>0</v>
      </c>
      <c r="AP1999" s="27">
        <f t="shared" si="599"/>
        <v>0</v>
      </c>
      <c r="AQ1999" s="207">
        <f t="shared" si="600"/>
        <v>0</v>
      </c>
      <c r="AR1999" s="27">
        <f t="shared" si="601"/>
        <v>0</v>
      </c>
      <c r="AS1999" s="27">
        <f t="shared" si="602"/>
        <v>0</v>
      </c>
      <c r="AT1999" s="27">
        <f t="shared" si="603"/>
        <v>0</v>
      </c>
      <c r="AU1999" s="27">
        <f t="shared" si="604"/>
        <v>0</v>
      </c>
      <c r="AV1999" s="27">
        <f t="shared" si="605"/>
        <v>0</v>
      </c>
      <c r="AW1999" s="27">
        <f t="shared" si="606"/>
        <v>0</v>
      </c>
    </row>
    <row r="2000" spans="1:49">
      <c r="A2000" s="78">
        <v>1989</v>
      </c>
      <c r="B2000" s="69" t="s">
        <v>328</v>
      </c>
      <c r="C2000" s="314"/>
      <c r="D2000" s="72"/>
      <c r="E2000" s="180"/>
      <c r="F2000" s="72"/>
      <c r="G2000" s="72"/>
      <c r="H2000" s="325">
        <f t="shared" si="607"/>
        <v>0</v>
      </c>
      <c r="I2000" s="71"/>
      <c r="J2000" s="303"/>
      <c r="K2000" s="303"/>
      <c r="L2000" s="303"/>
      <c r="M2000" s="304">
        <f t="shared" si="592"/>
        <v>0</v>
      </c>
      <c r="N2000" s="326" t="str">
        <f t="shared" si="608"/>
        <v/>
      </c>
      <c r="O2000" s="71"/>
      <c r="P2000" s="303"/>
      <c r="Q2000" s="214">
        <f t="shared" si="593"/>
        <v>0</v>
      </c>
      <c r="R2000" s="71"/>
      <c r="S2000" s="308"/>
      <c r="T2000" s="308"/>
      <c r="U2000" s="308"/>
      <c r="V2000" s="79"/>
      <c r="W2000" s="303"/>
      <c r="X2000" s="303"/>
      <c r="Y2000" s="309">
        <f t="shared" si="609"/>
        <v>0</v>
      </c>
      <c r="Z2000" s="73" t="s">
        <v>169</v>
      </c>
      <c r="AA2000" s="73" t="s">
        <v>169</v>
      </c>
      <c r="AB2000" s="317"/>
      <c r="AC2000" s="73" t="s">
        <v>169</v>
      </c>
      <c r="AD2000" s="73" t="s">
        <v>169</v>
      </c>
      <c r="AE2000" s="317"/>
      <c r="AF2000" s="73" t="s">
        <v>169</v>
      </c>
      <c r="AG2000" s="73" t="s">
        <v>169</v>
      </c>
      <c r="AH2000" s="317"/>
      <c r="AI2000" s="88">
        <f t="shared" si="594"/>
        <v>0</v>
      </c>
      <c r="AJ2000" s="312">
        <f t="shared" si="595"/>
        <v>0</v>
      </c>
      <c r="AK2000" s="27">
        <f t="shared" si="596"/>
        <v>0</v>
      </c>
      <c r="AL2000" s="27">
        <f t="shared" si="597"/>
        <v>0</v>
      </c>
      <c r="AM2000" s="27">
        <f t="shared" si="598"/>
        <v>0</v>
      </c>
      <c r="AN2000" s="77">
        <f t="shared" si="610"/>
        <v>0</v>
      </c>
      <c r="AP2000" s="27">
        <f t="shared" si="599"/>
        <v>0</v>
      </c>
      <c r="AQ2000" s="207">
        <f t="shared" si="600"/>
        <v>0</v>
      </c>
      <c r="AR2000" s="27">
        <f t="shared" si="601"/>
        <v>0</v>
      </c>
      <c r="AS2000" s="27">
        <f t="shared" si="602"/>
        <v>0</v>
      </c>
      <c r="AT2000" s="27">
        <f t="shared" si="603"/>
        <v>0</v>
      </c>
      <c r="AU2000" s="27">
        <f t="shared" si="604"/>
        <v>0</v>
      </c>
      <c r="AV2000" s="27">
        <f t="shared" si="605"/>
        <v>0</v>
      </c>
      <c r="AW2000" s="27">
        <f t="shared" si="606"/>
        <v>0</v>
      </c>
    </row>
    <row r="2001" spans="1:49">
      <c r="A2001" s="78">
        <v>1990</v>
      </c>
      <c r="B2001" s="69" t="s">
        <v>328</v>
      </c>
      <c r="C2001" s="314"/>
      <c r="D2001" s="72"/>
      <c r="E2001" s="180"/>
      <c r="F2001" s="72"/>
      <c r="G2001" s="72"/>
      <c r="H2001" s="325">
        <f t="shared" si="607"/>
        <v>0</v>
      </c>
      <c r="I2001" s="71"/>
      <c r="J2001" s="303"/>
      <c r="K2001" s="303"/>
      <c r="L2001" s="303"/>
      <c r="M2001" s="304">
        <f t="shared" si="592"/>
        <v>0</v>
      </c>
      <c r="N2001" s="326" t="str">
        <f t="shared" si="608"/>
        <v/>
      </c>
      <c r="O2001" s="71"/>
      <c r="P2001" s="303"/>
      <c r="Q2001" s="214">
        <f t="shared" si="593"/>
        <v>0</v>
      </c>
      <c r="R2001" s="71"/>
      <c r="S2001" s="308"/>
      <c r="T2001" s="308"/>
      <c r="U2001" s="308"/>
      <c r="V2001" s="79"/>
      <c r="W2001" s="303"/>
      <c r="X2001" s="303"/>
      <c r="Y2001" s="309">
        <f t="shared" si="609"/>
        <v>0</v>
      </c>
      <c r="Z2001" s="73" t="s">
        <v>169</v>
      </c>
      <c r="AA2001" s="73" t="s">
        <v>169</v>
      </c>
      <c r="AB2001" s="317"/>
      <c r="AC2001" s="73" t="s">
        <v>169</v>
      </c>
      <c r="AD2001" s="73" t="s">
        <v>169</v>
      </c>
      <c r="AE2001" s="317"/>
      <c r="AF2001" s="73" t="s">
        <v>169</v>
      </c>
      <c r="AG2001" s="73" t="s">
        <v>169</v>
      </c>
      <c r="AH2001" s="317"/>
      <c r="AI2001" s="88">
        <f t="shared" si="594"/>
        <v>0</v>
      </c>
      <c r="AJ2001" s="312">
        <f t="shared" si="595"/>
        <v>0</v>
      </c>
      <c r="AK2001" s="27">
        <f t="shared" si="596"/>
        <v>0</v>
      </c>
      <c r="AL2001" s="27">
        <f t="shared" si="597"/>
        <v>0</v>
      </c>
      <c r="AM2001" s="27">
        <f t="shared" si="598"/>
        <v>0</v>
      </c>
      <c r="AN2001" s="77">
        <f t="shared" si="610"/>
        <v>0</v>
      </c>
      <c r="AP2001" s="27">
        <f t="shared" si="599"/>
        <v>0</v>
      </c>
      <c r="AQ2001" s="207">
        <f t="shared" si="600"/>
        <v>0</v>
      </c>
      <c r="AR2001" s="27">
        <f t="shared" si="601"/>
        <v>0</v>
      </c>
      <c r="AS2001" s="27">
        <f t="shared" si="602"/>
        <v>0</v>
      </c>
      <c r="AT2001" s="27">
        <f t="shared" si="603"/>
        <v>0</v>
      </c>
      <c r="AU2001" s="27">
        <f t="shared" si="604"/>
        <v>0</v>
      </c>
      <c r="AV2001" s="27">
        <f t="shared" si="605"/>
        <v>0</v>
      </c>
      <c r="AW2001" s="27">
        <f t="shared" si="606"/>
        <v>0</v>
      </c>
    </row>
    <row r="2002" spans="1:49">
      <c r="A2002" s="78">
        <v>1991</v>
      </c>
      <c r="B2002" s="69" t="s">
        <v>328</v>
      </c>
      <c r="C2002" s="314"/>
      <c r="D2002" s="72"/>
      <c r="E2002" s="180"/>
      <c r="F2002" s="72"/>
      <c r="G2002" s="72"/>
      <c r="H2002" s="325">
        <f t="shared" si="607"/>
        <v>0</v>
      </c>
      <c r="I2002" s="71"/>
      <c r="J2002" s="303"/>
      <c r="K2002" s="303"/>
      <c r="L2002" s="303"/>
      <c r="M2002" s="304">
        <f t="shared" si="592"/>
        <v>0</v>
      </c>
      <c r="N2002" s="326" t="str">
        <f t="shared" si="608"/>
        <v/>
      </c>
      <c r="O2002" s="71"/>
      <c r="P2002" s="303"/>
      <c r="Q2002" s="214">
        <f t="shared" si="593"/>
        <v>0</v>
      </c>
      <c r="R2002" s="71"/>
      <c r="S2002" s="308"/>
      <c r="T2002" s="308"/>
      <c r="U2002" s="308"/>
      <c r="V2002" s="79"/>
      <c r="W2002" s="303"/>
      <c r="X2002" s="303"/>
      <c r="Y2002" s="309">
        <f t="shared" si="609"/>
        <v>0</v>
      </c>
      <c r="Z2002" s="73" t="s">
        <v>169</v>
      </c>
      <c r="AA2002" s="73" t="s">
        <v>169</v>
      </c>
      <c r="AB2002" s="317"/>
      <c r="AC2002" s="73" t="s">
        <v>169</v>
      </c>
      <c r="AD2002" s="73" t="s">
        <v>169</v>
      </c>
      <c r="AE2002" s="317"/>
      <c r="AF2002" s="73" t="s">
        <v>169</v>
      </c>
      <c r="AG2002" s="73" t="s">
        <v>169</v>
      </c>
      <c r="AH2002" s="317"/>
      <c r="AI2002" s="88">
        <f t="shared" si="594"/>
        <v>0</v>
      </c>
      <c r="AJ2002" s="312">
        <f t="shared" si="595"/>
        <v>0</v>
      </c>
      <c r="AK2002" s="27">
        <f t="shared" si="596"/>
        <v>0</v>
      </c>
      <c r="AL2002" s="27">
        <f t="shared" si="597"/>
        <v>0</v>
      </c>
      <c r="AM2002" s="27">
        <f t="shared" si="598"/>
        <v>0</v>
      </c>
      <c r="AN2002" s="77">
        <f t="shared" si="610"/>
        <v>0</v>
      </c>
      <c r="AP2002" s="27">
        <f t="shared" si="599"/>
        <v>0</v>
      </c>
      <c r="AQ2002" s="207">
        <f t="shared" si="600"/>
        <v>0</v>
      </c>
      <c r="AR2002" s="27">
        <f t="shared" si="601"/>
        <v>0</v>
      </c>
      <c r="AS2002" s="27">
        <f t="shared" si="602"/>
        <v>0</v>
      </c>
      <c r="AT2002" s="27">
        <f t="shared" si="603"/>
        <v>0</v>
      </c>
      <c r="AU2002" s="27">
        <f t="shared" si="604"/>
        <v>0</v>
      </c>
      <c r="AV2002" s="27">
        <f t="shared" si="605"/>
        <v>0</v>
      </c>
      <c r="AW2002" s="27">
        <f t="shared" si="606"/>
        <v>0</v>
      </c>
    </row>
    <row r="2003" spans="1:49">
      <c r="A2003" s="78">
        <v>1992</v>
      </c>
      <c r="B2003" s="69" t="s">
        <v>328</v>
      </c>
      <c r="C2003" s="314"/>
      <c r="D2003" s="72"/>
      <c r="E2003" s="180"/>
      <c r="F2003" s="72"/>
      <c r="G2003" s="72"/>
      <c r="H2003" s="325">
        <f t="shared" si="607"/>
        <v>0</v>
      </c>
      <c r="I2003" s="71"/>
      <c r="J2003" s="303"/>
      <c r="K2003" s="303"/>
      <c r="L2003" s="303"/>
      <c r="M2003" s="304">
        <f t="shared" si="592"/>
        <v>0</v>
      </c>
      <c r="N2003" s="326" t="str">
        <f t="shared" si="608"/>
        <v/>
      </c>
      <c r="O2003" s="71"/>
      <c r="P2003" s="303"/>
      <c r="Q2003" s="214">
        <f t="shared" si="593"/>
        <v>0</v>
      </c>
      <c r="R2003" s="71"/>
      <c r="S2003" s="308"/>
      <c r="T2003" s="308"/>
      <c r="U2003" s="308"/>
      <c r="V2003" s="79"/>
      <c r="W2003" s="303"/>
      <c r="X2003" s="303"/>
      <c r="Y2003" s="309">
        <f t="shared" si="609"/>
        <v>0</v>
      </c>
      <c r="Z2003" s="73" t="s">
        <v>169</v>
      </c>
      <c r="AA2003" s="73" t="s">
        <v>169</v>
      </c>
      <c r="AB2003" s="317"/>
      <c r="AC2003" s="73" t="s">
        <v>169</v>
      </c>
      <c r="AD2003" s="73" t="s">
        <v>169</v>
      </c>
      <c r="AE2003" s="317"/>
      <c r="AF2003" s="73" t="s">
        <v>169</v>
      </c>
      <c r="AG2003" s="73" t="s">
        <v>169</v>
      </c>
      <c r="AH2003" s="317"/>
      <c r="AI2003" s="88">
        <f t="shared" si="594"/>
        <v>0</v>
      </c>
      <c r="AJ2003" s="312">
        <f t="shared" si="595"/>
        <v>0</v>
      </c>
      <c r="AK2003" s="27">
        <f t="shared" si="596"/>
        <v>0</v>
      </c>
      <c r="AL2003" s="27">
        <f t="shared" si="597"/>
        <v>0</v>
      </c>
      <c r="AM2003" s="27">
        <f t="shared" si="598"/>
        <v>0</v>
      </c>
      <c r="AN2003" s="77">
        <f t="shared" si="610"/>
        <v>0</v>
      </c>
      <c r="AP2003" s="27">
        <f t="shared" si="599"/>
        <v>0</v>
      </c>
      <c r="AQ2003" s="207">
        <f t="shared" si="600"/>
        <v>0</v>
      </c>
      <c r="AR2003" s="27">
        <f t="shared" si="601"/>
        <v>0</v>
      </c>
      <c r="AS2003" s="27">
        <f t="shared" si="602"/>
        <v>0</v>
      </c>
      <c r="AT2003" s="27">
        <f t="shared" si="603"/>
        <v>0</v>
      </c>
      <c r="AU2003" s="27">
        <f t="shared" si="604"/>
        <v>0</v>
      </c>
      <c r="AV2003" s="27">
        <f t="shared" si="605"/>
        <v>0</v>
      </c>
      <c r="AW2003" s="27">
        <f t="shared" si="606"/>
        <v>0</v>
      </c>
    </row>
    <row r="2004" spans="1:49">
      <c r="A2004" s="78">
        <v>1993</v>
      </c>
      <c r="B2004" s="69" t="s">
        <v>328</v>
      </c>
      <c r="C2004" s="314"/>
      <c r="D2004" s="72"/>
      <c r="E2004" s="180"/>
      <c r="F2004" s="72"/>
      <c r="G2004" s="72"/>
      <c r="H2004" s="325">
        <f t="shared" si="607"/>
        <v>0</v>
      </c>
      <c r="I2004" s="71"/>
      <c r="J2004" s="303"/>
      <c r="K2004" s="303"/>
      <c r="L2004" s="303"/>
      <c r="M2004" s="304">
        <f t="shared" si="592"/>
        <v>0</v>
      </c>
      <c r="N2004" s="326" t="str">
        <f t="shared" si="608"/>
        <v/>
      </c>
      <c r="O2004" s="71"/>
      <c r="P2004" s="303"/>
      <c r="Q2004" s="214">
        <f t="shared" si="593"/>
        <v>0</v>
      </c>
      <c r="R2004" s="71"/>
      <c r="S2004" s="308"/>
      <c r="T2004" s="308"/>
      <c r="U2004" s="308"/>
      <c r="V2004" s="79"/>
      <c r="W2004" s="303"/>
      <c r="X2004" s="303"/>
      <c r="Y2004" s="309">
        <f t="shared" si="609"/>
        <v>0</v>
      </c>
      <c r="Z2004" s="73" t="s">
        <v>169</v>
      </c>
      <c r="AA2004" s="73" t="s">
        <v>169</v>
      </c>
      <c r="AB2004" s="317"/>
      <c r="AC2004" s="73" t="s">
        <v>169</v>
      </c>
      <c r="AD2004" s="73" t="s">
        <v>169</v>
      </c>
      <c r="AE2004" s="317"/>
      <c r="AF2004" s="73" t="s">
        <v>169</v>
      </c>
      <c r="AG2004" s="73" t="s">
        <v>169</v>
      </c>
      <c r="AH2004" s="317"/>
      <c r="AI2004" s="88">
        <f t="shared" si="594"/>
        <v>0</v>
      </c>
      <c r="AJ2004" s="312">
        <f t="shared" si="595"/>
        <v>0</v>
      </c>
      <c r="AK2004" s="27">
        <f t="shared" si="596"/>
        <v>0</v>
      </c>
      <c r="AL2004" s="27">
        <f t="shared" si="597"/>
        <v>0</v>
      </c>
      <c r="AM2004" s="27">
        <f t="shared" si="598"/>
        <v>0</v>
      </c>
      <c r="AN2004" s="77">
        <f t="shared" si="610"/>
        <v>0</v>
      </c>
      <c r="AP2004" s="27">
        <f t="shared" si="599"/>
        <v>0</v>
      </c>
      <c r="AQ2004" s="207">
        <f t="shared" si="600"/>
        <v>0</v>
      </c>
      <c r="AR2004" s="27">
        <f t="shared" si="601"/>
        <v>0</v>
      </c>
      <c r="AS2004" s="27">
        <f t="shared" si="602"/>
        <v>0</v>
      </c>
      <c r="AT2004" s="27">
        <f t="shared" si="603"/>
        <v>0</v>
      </c>
      <c r="AU2004" s="27">
        <f t="shared" si="604"/>
        <v>0</v>
      </c>
      <c r="AV2004" s="27">
        <f t="shared" si="605"/>
        <v>0</v>
      </c>
      <c r="AW2004" s="27">
        <f t="shared" si="606"/>
        <v>0</v>
      </c>
    </row>
    <row r="2005" spans="1:49">
      <c r="A2005" s="78">
        <v>1994</v>
      </c>
      <c r="B2005" s="69" t="s">
        <v>328</v>
      </c>
      <c r="C2005" s="314"/>
      <c r="D2005" s="72"/>
      <c r="E2005" s="180"/>
      <c r="F2005" s="72"/>
      <c r="G2005" s="72"/>
      <c r="H2005" s="325">
        <f t="shared" si="607"/>
        <v>0</v>
      </c>
      <c r="I2005" s="71"/>
      <c r="J2005" s="303"/>
      <c r="K2005" s="303"/>
      <c r="L2005" s="303"/>
      <c r="M2005" s="304">
        <f t="shared" si="592"/>
        <v>0</v>
      </c>
      <c r="N2005" s="326" t="str">
        <f t="shared" si="608"/>
        <v/>
      </c>
      <c r="O2005" s="71"/>
      <c r="P2005" s="303"/>
      <c r="Q2005" s="214">
        <f t="shared" si="593"/>
        <v>0</v>
      </c>
      <c r="R2005" s="71"/>
      <c r="S2005" s="308"/>
      <c r="T2005" s="308"/>
      <c r="U2005" s="308"/>
      <c r="V2005" s="79"/>
      <c r="W2005" s="303"/>
      <c r="X2005" s="303"/>
      <c r="Y2005" s="309">
        <f t="shared" si="609"/>
        <v>0</v>
      </c>
      <c r="Z2005" s="73" t="s">
        <v>169</v>
      </c>
      <c r="AA2005" s="73" t="s">
        <v>169</v>
      </c>
      <c r="AB2005" s="317"/>
      <c r="AC2005" s="73" t="s">
        <v>169</v>
      </c>
      <c r="AD2005" s="73" t="s">
        <v>169</v>
      </c>
      <c r="AE2005" s="317"/>
      <c r="AF2005" s="73" t="s">
        <v>169</v>
      </c>
      <c r="AG2005" s="73" t="s">
        <v>169</v>
      </c>
      <c r="AH2005" s="317"/>
      <c r="AI2005" s="88">
        <f t="shared" si="594"/>
        <v>0</v>
      </c>
      <c r="AJ2005" s="312">
        <f t="shared" si="595"/>
        <v>0</v>
      </c>
      <c r="AK2005" s="27">
        <f t="shared" si="596"/>
        <v>0</v>
      </c>
      <c r="AL2005" s="27">
        <f t="shared" si="597"/>
        <v>0</v>
      </c>
      <c r="AM2005" s="27">
        <f t="shared" si="598"/>
        <v>0</v>
      </c>
      <c r="AN2005" s="77">
        <f t="shared" si="610"/>
        <v>0</v>
      </c>
      <c r="AP2005" s="27">
        <f t="shared" si="599"/>
        <v>0</v>
      </c>
      <c r="AQ2005" s="207">
        <f t="shared" si="600"/>
        <v>0</v>
      </c>
      <c r="AR2005" s="27">
        <f t="shared" si="601"/>
        <v>0</v>
      </c>
      <c r="AS2005" s="27">
        <f t="shared" si="602"/>
        <v>0</v>
      </c>
      <c r="AT2005" s="27">
        <f t="shared" si="603"/>
        <v>0</v>
      </c>
      <c r="AU2005" s="27">
        <f t="shared" si="604"/>
        <v>0</v>
      </c>
      <c r="AV2005" s="27">
        <f t="shared" si="605"/>
        <v>0</v>
      </c>
      <c r="AW2005" s="27">
        <f t="shared" si="606"/>
        <v>0</v>
      </c>
    </row>
    <row r="2006" spans="1:49">
      <c r="A2006" s="78">
        <v>1995</v>
      </c>
      <c r="B2006" s="69" t="s">
        <v>328</v>
      </c>
      <c r="C2006" s="314"/>
      <c r="D2006" s="72"/>
      <c r="E2006" s="180"/>
      <c r="F2006" s="72"/>
      <c r="G2006" s="72"/>
      <c r="H2006" s="325">
        <f t="shared" si="607"/>
        <v>0</v>
      </c>
      <c r="I2006" s="71"/>
      <c r="J2006" s="303"/>
      <c r="K2006" s="303"/>
      <c r="L2006" s="303"/>
      <c r="M2006" s="304">
        <f t="shared" si="592"/>
        <v>0</v>
      </c>
      <c r="N2006" s="326" t="str">
        <f t="shared" si="608"/>
        <v/>
      </c>
      <c r="O2006" s="71"/>
      <c r="P2006" s="303"/>
      <c r="Q2006" s="214">
        <f t="shared" si="593"/>
        <v>0</v>
      </c>
      <c r="R2006" s="71"/>
      <c r="S2006" s="308"/>
      <c r="T2006" s="308"/>
      <c r="U2006" s="308"/>
      <c r="V2006" s="79"/>
      <c r="W2006" s="303"/>
      <c r="X2006" s="303"/>
      <c r="Y2006" s="309">
        <f t="shared" si="609"/>
        <v>0</v>
      </c>
      <c r="Z2006" s="73" t="s">
        <v>169</v>
      </c>
      <c r="AA2006" s="73" t="s">
        <v>169</v>
      </c>
      <c r="AB2006" s="317"/>
      <c r="AC2006" s="73" t="s">
        <v>169</v>
      </c>
      <c r="AD2006" s="73" t="s">
        <v>169</v>
      </c>
      <c r="AE2006" s="317"/>
      <c r="AF2006" s="73" t="s">
        <v>169</v>
      </c>
      <c r="AG2006" s="73" t="s">
        <v>169</v>
      </c>
      <c r="AH2006" s="317"/>
      <c r="AI2006" s="88">
        <f t="shared" si="594"/>
        <v>0</v>
      </c>
      <c r="AJ2006" s="312">
        <f t="shared" si="595"/>
        <v>0</v>
      </c>
      <c r="AK2006" s="27">
        <f t="shared" si="596"/>
        <v>0</v>
      </c>
      <c r="AL2006" s="27">
        <f t="shared" si="597"/>
        <v>0</v>
      </c>
      <c r="AM2006" s="27">
        <f t="shared" si="598"/>
        <v>0</v>
      </c>
      <c r="AN2006" s="77">
        <f t="shared" si="610"/>
        <v>0</v>
      </c>
      <c r="AP2006" s="27">
        <f t="shared" si="599"/>
        <v>0</v>
      </c>
      <c r="AQ2006" s="207">
        <f t="shared" si="600"/>
        <v>0</v>
      </c>
      <c r="AR2006" s="27">
        <f t="shared" si="601"/>
        <v>0</v>
      </c>
      <c r="AS2006" s="27">
        <f t="shared" si="602"/>
        <v>0</v>
      </c>
      <c r="AT2006" s="27">
        <f t="shared" si="603"/>
        <v>0</v>
      </c>
      <c r="AU2006" s="27">
        <f t="shared" si="604"/>
        <v>0</v>
      </c>
      <c r="AV2006" s="27">
        <f t="shared" si="605"/>
        <v>0</v>
      </c>
      <c r="AW2006" s="27">
        <f t="shared" si="606"/>
        <v>0</v>
      </c>
    </row>
    <row r="2007" spans="1:49">
      <c r="A2007" s="78">
        <v>1996</v>
      </c>
      <c r="B2007" s="69" t="s">
        <v>328</v>
      </c>
      <c r="C2007" s="314"/>
      <c r="D2007" s="72"/>
      <c r="E2007" s="180"/>
      <c r="F2007" s="72"/>
      <c r="G2007" s="72"/>
      <c r="H2007" s="325">
        <f t="shared" si="607"/>
        <v>0</v>
      </c>
      <c r="I2007" s="71"/>
      <c r="J2007" s="303"/>
      <c r="K2007" s="303"/>
      <c r="L2007" s="303"/>
      <c r="M2007" s="304">
        <f t="shared" si="592"/>
        <v>0</v>
      </c>
      <c r="N2007" s="326" t="str">
        <f t="shared" si="608"/>
        <v/>
      </c>
      <c r="O2007" s="71"/>
      <c r="P2007" s="303"/>
      <c r="Q2007" s="214">
        <f t="shared" si="593"/>
        <v>0</v>
      </c>
      <c r="R2007" s="71"/>
      <c r="S2007" s="308"/>
      <c r="T2007" s="308"/>
      <c r="U2007" s="308"/>
      <c r="V2007" s="79"/>
      <c r="W2007" s="303"/>
      <c r="X2007" s="303"/>
      <c r="Y2007" s="309">
        <f t="shared" si="609"/>
        <v>0</v>
      </c>
      <c r="Z2007" s="73" t="s">
        <v>169</v>
      </c>
      <c r="AA2007" s="73" t="s">
        <v>169</v>
      </c>
      <c r="AB2007" s="317"/>
      <c r="AC2007" s="73" t="s">
        <v>169</v>
      </c>
      <c r="AD2007" s="73" t="s">
        <v>169</v>
      </c>
      <c r="AE2007" s="317"/>
      <c r="AF2007" s="73" t="s">
        <v>169</v>
      </c>
      <c r="AG2007" s="73" t="s">
        <v>169</v>
      </c>
      <c r="AH2007" s="317"/>
      <c r="AI2007" s="88">
        <f t="shared" si="594"/>
        <v>0</v>
      </c>
      <c r="AJ2007" s="312">
        <f t="shared" si="595"/>
        <v>0</v>
      </c>
      <c r="AK2007" s="27">
        <f t="shared" si="596"/>
        <v>0</v>
      </c>
      <c r="AL2007" s="27">
        <f t="shared" si="597"/>
        <v>0</v>
      </c>
      <c r="AM2007" s="27">
        <f t="shared" si="598"/>
        <v>0</v>
      </c>
      <c r="AN2007" s="77">
        <f t="shared" si="610"/>
        <v>0</v>
      </c>
      <c r="AP2007" s="27">
        <f t="shared" si="599"/>
        <v>0</v>
      </c>
      <c r="AQ2007" s="207">
        <f t="shared" si="600"/>
        <v>0</v>
      </c>
      <c r="AR2007" s="27">
        <f t="shared" si="601"/>
        <v>0</v>
      </c>
      <c r="AS2007" s="27">
        <f t="shared" si="602"/>
        <v>0</v>
      </c>
      <c r="AT2007" s="27">
        <f t="shared" si="603"/>
        <v>0</v>
      </c>
      <c r="AU2007" s="27">
        <f t="shared" si="604"/>
        <v>0</v>
      </c>
      <c r="AV2007" s="27">
        <f t="shared" si="605"/>
        <v>0</v>
      </c>
      <c r="AW2007" s="27">
        <f t="shared" si="606"/>
        <v>0</v>
      </c>
    </row>
    <row r="2008" spans="1:49">
      <c r="A2008" s="78">
        <v>1997</v>
      </c>
      <c r="B2008" s="69" t="s">
        <v>328</v>
      </c>
      <c r="C2008" s="314"/>
      <c r="D2008" s="72"/>
      <c r="E2008" s="180"/>
      <c r="F2008" s="72"/>
      <c r="G2008" s="72"/>
      <c r="H2008" s="325">
        <f t="shared" si="607"/>
        <v>0</v>
      </c>
      <c r="I2008" s="71"/>
      <c r="J2008" s="303"/>
      <c r="K2008" s="303"/>
      <c r="L2008" s="303"/>
      <c r="M2008" s="304">
        <f t="shared" si="592"/>
        <v>0</v>
      </c>
      <c r="N2008" s="326" t="str">
        <f t="shared" si="608"/>
        <v/>
      </c>
      <c r="O2008" s="71"/>
      <c r="P2008" s="303"/>
      <c r="Q2008" s="214">
        <f t="shared" si="593"/>
        <v>0</v>
      </c>
      <c r="R2008" s="71"/>
      <c r="S2008" s="308"/>
      <c r="T2008" s="308"/>
      <c r="U2008" s="308"/>
      <c r="V2008" s="79"/>
      <c r="W2008" s="303"/>
      <c r="X2008" s="303"/>
      <c r="Y2008" s="309">
        <f t="shared" si="609"/>
        <v>0</v>
      </c>
      <c r="Z2008" s="73" t="s">
        <v>169</v>
      </c>
      <c r="AA2008" s="73" t="s">
        <v>169</v>
      </c>
      <c r="AB2008" s="317"/>
      <c r="AC2008" s="73" t="s">
        <v>169</v>
      </c>
      <c r="AD2008" s="73" t="s">
        <v>169</v>
      </c>
      <c r="AE2008" s="317"/>
      <c r="AF2008" s="73" t="s">
        <v>169</v>
      </c>
      <c r="AG2008" s="73" t="s">
        <v>169</v>
      </c>
      <c r="AH2008" s="317"/>
      <c r="AI2008" s="88">
        <f t="shared" si="594"/>
        <v>0</v>
      </c>
      <c r="AJ2008" s="312">
        <f t="shared" si="595"/>
        <v>0</v>
      </c>
      <c r="AK2008" s="27">
        <f t="shared" si="596"/>
        <v>0</v>
      </c>
      <c r="AL2008" s="27">
        <f t="shared" si="597"/>
        <v>0</v>
      </c>
      <c r="AM2008" s="27">
        <f t="shared" si="598"/>
        <v>0</v>
      </c>
      <c r="AN2008" s="77">
        <f t="shared" si="610"/>
        <v>0</v>
      </c>
      <c r="AP2008" s="27">
        <f t="shared" si="599"/>
        <v>0</v>
      </c>
      <c r="AQ2008" s="207">
        <f t="shared" si="600"/>
        <v>0</v>
      </c>
      <c r="AR2008" s="27">
        <f t="shared" si="601"/>
        <v>0</v>
      </c>
      <c r="AS2008" s="27">
        <f t="shared" si="602"/>
        <v>0</v>
      </c>
      <c r="AT2008" s="27">
        <f t="shared" si="603"/>
        <v>0</v>
      </c>
      <c r="AU2008" s="27">
        <f t="shared" si="604"/>
        <v>0</v>
      </c>
      <c r="AV2008" s="27">
        <f t="shared" si="605"/>
        <v>0</v>
      </c>
      <c r="AW2008" s="27">
        <f t="shared" si="606"/>
        <v>0</v>
      </c>
    </row>
    <row r="2009" spans="1:49">
      <c r="A2009" s="78">
        <v>1998</v>
      </c>
      <c r="B2009" s="69" t="s">
        <v>328</v>
      </c>
      <c r="C2009" s="314"/>
      <c r="D2009" s="72"/>
      <c r="E2009" s="180"/>
      <c r="F2009" s="72"/>
      <c r="G2009" s="72"/>
      <c r="H2009" s="325">
        <f t="shared" si="607"/>
        <v>0</v>
      </c>
      <c r="I2009" s="71"/>
      <c r="J2009" s="303"/>
      <c r="K2009" s="303"/>
      <c r="L2009" s="303"/>
      <c r="M2009" s="304">
        <f t="shared" si="592"/>
        <v>0</v>
      </c>
      <c r="N2009" s="326" t="str">
        <f t="shared" si="608"/>
        <v/>
      </c>
      <c r="O2009" s="71"/>
      <c r="P2009" s="303"/>
      <c r="Q2009" s="214">
        <f t="shared" si="593"/>
        <v>0</v>
      </c>
      <c r="R2009" s="71"/>
      <c r="S2009" s="308"/>
      <c r="T2009" s="308"/>
      <c r="U2009" s="308"/>
      <c r="V2009" s="79"/>
      <c r="W2009" s="303"/>
      <c r="X2009" s="303"/>
      <c r="Y2009" s="309">
        <f t="shared" si="609"/>
        <v>0</v>
      </c>
      <c r="Z2009" s="73" t="s">
        <v>169</v>
      </c>
      <c r="AA2009" s="73" t="s">
        <v>169</v>
      </c>
      <c r="AB2009" s="317"/>
      <c r="AC2009" s="73" t="s">
        <v>169</v>
      </c>
      <c r="AD2009" s="73" t="s">
        <v>169</v>
      </c>
      <c r="AE2009" s="317"/>
      <c r="AF2009" s="73" t="s">
        <v>169</v>
      </c>
      <c r="AG2009" s="73" t="s">
        <v>169</v>
      </c>
      <c r="AH2009" s="317"/>
      <c r="AI2009" s="88">
        <f t="shared" si="594"/>
        <v>0</v>
      </c>
      <c r="AJ2009" s="312">
        <f t="shared" si="595"/>
        <v>0</v>
      </c>
      <c r="AK2009" s="27">
        <f t="shared" si="596"/>
        <v>0</v>
      </c>
      <c r="AL2009" s="27">
        <f t="shared" si="597"/>
        <v>0</v>
      </c>
      <c r="AM2009" s="27">
        <f t="shared" si="598"/>
        <v>0</v>
      </c>
      <c r="AN2009" s="77">
        <f t="shared" si="610"/>
        <v>0</v>
      </c>
      <c r="AP2009" s="27">
        <f t="shared" si="599"/>
        <v>0</v>
      </c>
      <c r="AQ2009" s="207">
        <f t="shared" si="600"/>
        <v>0</v>
      </c>
      <c r="AR2009" s="27">
        <f t="shared" si="601"/>
        <v>0</v>
      </c>
      <c r="AS2009" s="27">
        <f t="shared" si="602"/>
        <v>0</v>
      </c>
      <c r="AT2009" s="27">
        <f t="shared" si="603"/>
        <v>0</v>
      </c>
      <c r="AU2009" s="27">
        <f t="shared" si="604"/>
        <v>0</v>
      </c>
      <c r="AV2009" s="27">
        <f t="shared" si="605"/>
        <v>0</v>
      </c>
      <c r="AW2009" s="27">
        <f t="shared" si="606"/>
        <v>0</v>
      </c>
    </row>
    <row r="2010" spans="1:49">
      <c r="A2010" s="78">
        <v>1999</v>
      </c>
      <c r="B2010" s="69" t="s">
        <v>328</v>
      </c>
      <c r="C2010" s="314"/>
      <c r="D2010" s="72"/>
      <c r="E2010" s="180"/>
      <c r="F2010" s="72"/>
      <c r="G2010" s="72"/>
      <c r="H2010" s="325">
        <f t="shared" si="607"/>
        <v>0</v>
      </c>
      <c r="I2010" s="71"/>
      <c r="J2010" s="303"/>
      <c r="K2010" s="303"/>
      <c r="L2010" s="303"/>
      <c r="M2010" s="304">
        <f t="shared" si="592"/>
        <v>0</v>
      </c>
      <c r="N2010" s="326" t="str">
        <f t="shared" si="608"/>
        <v/>
      </c>
      <c r="O2010" s="71"/>
      <c r="P2010" s="303"/>
      <c r="Q2010" s="214">
        <f t="shared" si="593"/>
        <v>0</v>
      </c>
      <c r="R2010" s="71"/>
      <c r="S2010" s="308"/>
      <c r="T2010" s="308"/>
      <c r="U2010" s="308"/>
      <c r="V2010" s="79"/>
      <c r="W2010" s="303"/>
      <c r="X2010" s="303"/>
      <c r="Y2010" s="309">
        <f t="shared" si="609"/>
        <v>0</v>
      </c>
      <c r="Z2010" s="73" t="s">
        <v>169</v>
      </c>
      <c r="AA2010" s="73" t="s">
        <v>169</v>
      </c>
      <c r="AB2010" s="317"/>
      <c r="AC2010" s="73" t="s">
        <v>169</v>
      </c>
      <c r="AD2010" s="73" t="s">
        <v>169</v>
      </c>
      <c r="AE2010" s="317"/>
      <c r="AF2010" s="73" t="s">
        <v>169</v>
      </c>
      <c r="AG2010" s="73" t="s">
        <v>169</v>
      </c>
      <c r="AH2010" s="317"/>
      <c r="AI2010" s="88">
        <f t="shared" si="594"/>
        <v>0</v>
      </c>
      <c r="AJ2010" s="312">
        <f t="shared" si="595"/>
        <v>0</v>
      </c>
      <c r="AK2010" s="27">
        <f t="shared" si="596"/>
        <v>0</v>
      </c>
      <c r="AL2010" s="27">
        <f t="shared" si="597"/>
        <v>0</v>
      </c>
      <c r="AM2010" s="27">
        <f t="shared" si="598"/>
        <v>0</v>
      </c>
      <c r="AN2010" s="77">
        <f t="shared" si="610"/>
        <v>0</v>
      </c>
      <c r="AP2010" s="27">
        <f t="shared" si="599"/>
        <v>0</v>
      </c>
      <c r="AQ2010" s="207">
        <f t="shared" si="600"/>
        <v>0</v>
      </c>
      <c r="AR2010" s="27">
        <f t="shared" si="601"/>
        <v>0</v>
      </c>
      <c r="AS2010" s="27">
        <f t="shared" si="602"/>
        <v>0</v>
      </c>
      <c r="AT2010" s="27">
        <f t="shared" si="603"/>
        <v>0</v>
      </c>
      <c r="AU2010" s="27">
        <f t="shared" si="604"/>
        <v>0</v>
      </c>
      <c r="AV2010" s="27">
        <f t="shared" si="605"/>
        <v>0</v>
      </c>
      <c r="AW2010" s="27">
        <f t="shared" si="606"/>
        <v>0</v>
      </c>
    </row>
    <row r="2011" spans="1:49">
      <c r="A2011" s="78">
        <v>2000</v>
      </c>
      <c r="B2011" s="69" t="s">
        <v>328</v>
      </c>
      <c r="C2011" s="314"/>
      <c r="D2011" s="72"/>
      <c r="E2011" s="180"/>
      <c r="F2011" s="72"/>
      <c r="G2011" s="72"/>
      <c r="H2011" s="325">
        <f t="shared" si="607"/>
        <v>0</v>
      </c>
      <c r="I2011" s="71"/>
      <c r="J2011" s="303"/>
      <c r="K2011" s="303"/>
      <c r="L2011" s="303"/>
      <c r="M2011" s="304">
        <f t="shared" si="592"/>
        <v>0</v>
      </c>
      <c r="N2011" s="326" t="str">
        <f t="shared" si="608"/>
        <v/>
      </c>
      <c r="O2011" s="71"/>
      <c r="P2011" s="303"/>
      <c r="Q2011" s="214">
        <f t="shared" si="593"/>
        <v>0</v>
      </c>
      <c r="R2011" s="71">
        <v>0</v>
      </c>
      <c r="S2011" s="308"/>
      <c r="T2011" s="308"/>
      <c r="U2011" s="308"/>
      <c r="V2011" s="79"/>
      <c r="W2011" s="303"/>
      <c r="X2011" s="303"/>
      <c r="Y2011" s="309">
        <f t="shared" si="609"/>
        <v>0</v>
      </c>
      <c r="Z2011" s="73" t="s">
        <v>169</v>
      </c>
      <c r="AA2011" s="73" t="s">
        <v>169</v>
      </c>
      <c r="AB2011" s="317"/>
      <c r="AC2011" s="73" t="s">
        <v>169</v>
      </c>
      <c r="AD2011" s="73" t="s">
        <v>169</v>
      </c>
      <c r="AE2011" s="317"/>
      <c r="AF2011" s="73" t="s">
        <v>169</v>
      </c>
      <c r="AG2011" s="73" t="s">
        <v>169</v>
      </c>
      <c r="AH2011" s="317"/>
      <c r="AI2011" s="88">
        <f t="shared" si="594"/>
        <v>0</v>
      </c>
      <c r="AJ2011" s="312">
        <f t="shared" si="595"/>
        <v>0</v>
      </c>
      <c r="AK2011" s="27">
        <f t="shared" si="596"/>
        <v>0</v>
      </c>
      <c r="AL2011" s="27">
        <f t="shared" si="597"/>
        <v>0</v>
      </c>
      <c r="AM2011" s="27">
        <f t="shared" si="598"/>
        <v>0</v>
      </c>
      <c r="AN2011" s="77">
        <f t="shared" si="610"/>
        <v>0</v>
      </c>
      <c r="AP2011" s="27">
        <f t="shared" si="599"/>
        <v>0</v>
      </c>
      <c r="AQ2011" s="207">
        <f t="shared" si="600"/>
        <v>0</v>
      </c>
      <c r="AR2011" s="27">
        <f t="shared" si="601"/>
        <v>0</v>
      </c>
      <c r="AS2011" s="27">
        <f t="shared" si="602"/>
        <v>0</v>
      </c>
      <c r="AT2011" s="27">
        <f t="shared" si="603"/>
        <v>0</v>
      </c>
      <c r="AU2011" s="27">
        <f t="shared" si="604"/>
        <v>0</v>
      </c>
      <c r="AV2011" s="27">
        <f t="shared" si="605"/>
        <v>0</v>
      </c>
      <c r="AW2011" s="27">
        <f t="shared" si="606"/>
        <v>0</v>
      </c>
    </row>
    <row r="2012" spans="1:49">
      <c r="A2012" s="82"/>
    </row>
    <row r="2013" spans="1:49">
      <c r="A2013" s="82"/>
    </row>
    <row r="2014" spans="1:49">
      <c r="A2014" s="82"/>
    </row>
    <row r="2015" spans="1:49">
      <c r="A2015" s="82"/>
    </row>
    <row r="2016" spans="1:49">
      <c r="A2016" s="82"/>
    </row>
    <row r="2017" spans="1:1">
      <c r="A2017" s="82"/>
    </row>
    <row r="2018" spans="1:1">
      <c r="A2018" s="82"/>
    </row>
    <row r="2019" spans="1:1">
      <c r="A2019" s="82"/>
    </row>
    <row r="2020" spans="1:1">
      <c r="A2020" s="82"/>
    </row>
    <row r="2021" spans="1:1">
      <c r="A2021" s="82"/>
    </row>
    <row r="2022" spans="1:1">
      <c r="A2022" s="82"/>
    </row>
    <row r="2023" spans="1:1">
      <c r="A2023" s="82"/>
    </row>
    <row r="2024" spans="1:1">
      <c r="A2024" s="82"/>
    </row>
    <row r="2025" spans="1:1">
      <c r="A2025" s="82"/>
    </row>
    <row r="2026" spans="1:1">
      <c r="A2026" s="82"/>
    </row>
    <row r="2027" spans="1:1">
      <c r="A2027" s="82"/>
    </row>
    <row r="2028" spans="1:1">
      <c r="A2028" s="82"/>
    </row>
    <row r="2029" spans="1:1">
      <c r="A2029" s="82"/>
    </row>
    <row r="2030" spans="1:1">
      <c r="A2030" s="82"/>
    </row>
    <row r="2031" spans="1:1">
      <c r="A2031" s="82"/>
    </row>
    <row r="2032" spans="1:1">
      <c r="A2032" s="82"/>
    </row>
    <row r="2033" spans="1:1">
      <c r="A2033" s="82"/>
    </row>
    <row r="2034" spans="1:1">
      <c r="A2034" s="82"/>
    </row>
    <row r="2035" spans="1:1">
      <c r="A2035" s="82"/>
    </row>
    <row r="2036" spans="1:1">
      <c r="A2036" s="82"/>
    </row>
    <row r="2037" spans="1:1">
      <c r="A2037" s="82"/>
    </row>
    <row r="2038" spans="1:1">
      <c r="A2038" s="82"/>
    </row>
    <row r="2039" spans="1:1">
      <c r="A2039" s="82"/>
    </row>
    <row r="2040" spans="1:1">
      <c r="A2040" s="82"/>
    </row>
    <row r="2041" spans="1:1">
      <c r="A2041" s="82"/>
    </row>
    <row r="2042" spans="1:1">
      <c r="A2042" s="82"/>
    </row>
    <row r="2043" spans="1:1">
      <c r="A2043" s="82"/>
    </row>
    <row r="2044" spans="1:1">
      <c r="A2044" s="82"/>
    </row>
    <row r="2045" spans="1:1">
      <c r="A2045" s="82"/>
    </row>
    <row r="2046" spans="1:1">
      <c r="A2046" s="82"/>
    </row>
    <row r="2047" spans="1:1">
      <c r="A2047" s="82"/>
    </row>
    <row r="2048" spans="1:1">
      <c r="A2048" s="82"/>
    </row>
    <row r="2049" spans="1:1">
      <c r="A2049" s="82"/>
    </row>
    <row r="2050" spans="1:1">
      <c r="A2050" s="82"/>
    </row>
    <row r="2051" spans="1:1">
      <c r="A2051" s="82"/>
    </row>
    <row r="2052" spans="1:1">
      <c r="A2052" s="82"/>
    </row>
    <row r="2053" spans="1:1">
      <c r="A2053" s="82"/>
    </row>
    <row r="2054" spans="1:1">
      <c r="A2054" s="82"/>
    </row>
    <row r="2055" spans="1:1">
      <c r="A2055" s="82"/>
    </row>
    <row r="2056" spans="1:1">
      <c r="A2056" s="82"/>
    </row>
    <row r="2057" spans="1:1">
      <c r="A2057" s="82"/>
    </row>
    <row r="2058" spans="1:1">
      <c r="A2058" s="82"/>
    </row>
    <row r="2059" spans="1:1">
      <c r="A2059" s="82"/>
    </row>
    <row r="2060" spans="1:1">
      <c r="A2060" s="82"/>
    </row>
    <row r="2061" spans="1:1">
      <c r="A2061" s="82"/>
    </row>
    <row r="2062" spans="1:1">
      <c r="A2062" s="82"/>
    </row>
    <row r="2063" spans="1:1">
      <c r="A2063" s="82"/>
    </row>
    <row r="2064" spans="1:1">
      <c r="A2064" s="82"/>
    </row>
    <row r="2065" spans="1:1">
      <c r="A2065" s="82"/>
    </row>
    <row r="2066" spans="1:1">
      <c r="A2066" s="82"/>
    </row>
    <row r="2067" spans="1:1">
      <c r="A2067" s="82"/>
    </row>
    <row r="2068" spans="1:1">
      <c r="A2068" s="82"/>
    </row>
    <row r="2069" spans="1:1">
      <c r="A2069" s="82"/>
    </row>
    <row r="2070" spans="1:1">
      <c r="A2070" s="82"/>
    </row>
    <row r="2071" spans="1:1">
      <c r="A2071" s="82"/>
    </row>
    <row r="2072" spans="1:1">
      <c r="A2072" s="82"/>
    </row>
    <row r="2073" spans="1:1">
      <c r="A2073" s="82"/>
    </row>
    <row r="2074" spans="1:1">
      <c r="A2074" s="82"/>
    </row>
    <row r="2075" spans="1:1">
      <c r="A2075" s="82"/>
    </row>
    <row r="2076" spans="1:1">
      <c r="A2076" s="82"/>
    </row>
    <row r="2077" spans="1:1">
      <c r="A2077" s="82"/>
    </row>
    <row r="2078" spans="1:1">
      <c r="A2078" s="82"/>
    </row>
    <row r="2079" spans="1:1">
      <c r="A2079" s="82"/>
    </row>
    <row r="2080" spans="1:1">
      <c r="A2080" s="82"/>
    </row>
    <row r="2081" spans="1:1">
      <c r="A2081" s="82"/>
    </row>
    <row r="2082" spans="1:1">
      <c r="A2082" s="82"/>
    </row>
    <row r="2083" spans="1:1">
      <c r="A2083" s="82"/>
    </row>
    <row r="2084" spans="1:1">
      <c r="A2084" s="82"/>
    </row>
    <row r="2085" spans="1:1">
      <c r="A2085" s="82"/>
    </row>
    <row r="2086" spans="1:1">
      <c r="A2086" s="82"/>
    </row>
    <row r="2087" spans="1:1">
      <c r="A2087" s="82"/>
    </row>
    <row r="2088" spans="1:1">
      <c r="A2088" s="82"/>
    </row>
    <row r="2089" spans="1:1">
      <c r="A2089" s="82"/>
    </row>
    <row r="2090" spans="1:1">
      <c r="A2090" s="82"/>
    </row>
    <row r="2091" spans="1:1">
      <c r="A2091" s="82"/>
    </row>
    <row r="2092" spans="1:1">
      <c r="A2092" s="82"/>
    </row>
    <row r="2093" spans="1:1">
      <c r="A2093" s="82"/>
    </row>
    <row r="2094" spans="1:1">
      <c r="A2094" s="82"/>
    </row>
    <row r="2095" spans="1:1">
      <c r="A2095" s="82"/>
    </row>
    <row r="2096" spans="1:1">
      <c r="A2096" s="82"/>
    </row>
    <row r="2097" spans="1:1">
      <c r="A2097" s="82"/>
    </row>
    <row r="2098" spans="1:1">
      <c r="A2098" s="82"/>
    </row>
    <row r="2099" spans="1:1">
      <c r="A2099" s="82"/>
    </row>
    <row r="2100" spans="1:1">
      <c r="A2100" s="82"/>
    </row>
    <row r="2101" spans="1:1">
      <c r="A2101" s="82"/>
    </row>
    <row r="2102" spans="1:1">
      <c r="A2102" s="82"/>
    </row>
    <row r="2103" spans="1:1">
      <c r="A2103" s="82"/>
    </row>
    <row r="2104" spans="1:1">
      <c r="A2104" s="82"/>
    </row>
    <row r="2105" spans="1:1">
      <c r="A2105" s="82"/>
    </row>
    <row r="2106" spans="1:1">
      <c r="A2106" s="82"/>
    </row>
    <row r="2107" spans="1:1">
      <c r="A2107" s="82"/>
    </row>
    <row r="2108" spans="1:1">
      <c r="A2108" s="82"/>
    </row>
    <row r="2109" spans="1:1">
      <c r="A2109" s="82"/>
    </row>
    <row r="2110" spans="1:1">
      <c r="A2110" s="82"/>
    </row>
    <row r="2111" spans="1:1">
      <c r="A2111" s="82"/>
    </row>
    <row r="2112" spans="1:1">
      <c r="A2112" s="82"/>
    </row>
    <row r="2113" spans="1:1">
      <c r="A2113" s="82"/>
    </row>
    <row r="2114" spans="1:1">
      <c r="A2114" s="82"/>
    </row>
    <row r="2115" spans="1:1">
      <c r="A2115" s="82"/>
    </row>
    <row r="2116" spans="1:1">
      <c r="A2116" s="82"/>
    </row>
    <row r="2117" spans="1:1">
      <c r="A2117" s="82"/>
    </row>
    <row r="2118" spans="1:1">
      <c r="A2118" s="82"/>
    </row>
    <row r="2119" spans="1:1">
      <c r="A2119" s="82"/>
    </row>
    <row r="2120" spans="1:1">
      <c r="A2120" s="82"/>
    </row>
    <row r="2121" spans="1:1">
      <c r="A2121" s="82"/>
    </row>
    <row r="2122" spans="1:1">
      <c r="A2122" s="82"/>
    </row>
    <row r="2123" spans="1:1">
      <c r="A2123" s="82"/>
    </row>
    <row r="2124" spans="1:1">
      <c r="A2124" s="82"/>
    </row>
    <row r="2125" spans="1:1">
      <c r="A2125" s="82"/>
    </row>
    <row r="2126" spans="1:1">
      <c r="A2126" s="82"/>
    </row>
    <row r="2127" spans="1:1">
      <c r="A2127" s="82"/>
    </row>
    <row r="2128" spans="1:1">
      <c r="A2128" s="82"/>
    </row>
    <row r="2129" spans="1:1">
      <c r="A2129" s="82"/>
    </row>
    <row r="2130" spans="1:1">
      <c r="A2130" s="82"/>
    </row>
    <row r="2131" spans="1:1">
      <c r="A2131" s="82"/>
    </row>
    <row r="2132" spans="1:1">
      <c r="A2132" s="82"/>
    </row>
    <row r="2133" spans="1:1">
      <c r="A2133" s="82"/>
    </row>
    <row r="2134" spans="1:1">
      <c r="A2134" s="82"/>
    </row>
    <row r="2135" spans="1:1">
      <c r="A2135" s="82"/>
    </row>
    <row r="2136" spans="1:1">
      <c r="A2136" s="82"/>
    </row>
    <row r="2137" spans="1:1">
      <c r="A2137" s="82"/>
    </row>
    <row r="2138" spans="1:1">
      <c r="A2138" s="82"/>
    </row>
    <row r="2139" spans="1:1">
      <c r="A2139" s="82"/>
    </row>
    <row r="2140" spans="1:1">
      <c r="A2140" s="82"/>
    </row>
    <row r="2141" spans="1:1">
      <c r="A2141" s="82"/>
    </row>
    <row r="2142" spans="1:1">
      <c r="A2142" s="82"/>
    </row>
    <row r="2143" spans="1:1">
      <c r="A2143" s="82"/>
    </row>
    <row r="2144" spans="1:1">
      <c r="A2144" s="82"/>
    </row>
    <row r="2145" spans="1:1">
      <c r="A2145" s="82"/>
    </row>
    <row r="2146" spans="1:1">
      <c r="A2146" s="82"/>
    </row>
    <row r="2147" spans="1:1">
      <c r="A2147" s="82"/>
    </row>
    <row r="2148" spans="1:1">
      <c r="A2148" s="82"/>
    </row>
    <row r="2149" spans="1:1">
      <c r="A2149" s="82"/>
    </row>
    <row r="2150" spans="1:1">
      <c r="A2150" s="82"/>
    </row>
    <row r="2151" spans="1:1">
      <c r="A2151" s="82"/>
    </row>
    <row r="2152" spans="1:1">
      <c r="A2152" s="82"/>
    </row>
    <row r="2153" spans="1:1">
      <c r="A2153" s="82"/>
    </row>
    <row r="2154" spans="1:1">
      <c r="A2154" s="82"/>
    </row>
    <row r="2155" spans="1:1">
      <c r="A2155" s="82"/>
    </row>
    <row r="2156" spans="1:1">
      <c r="A2156" s="82"/>
    </row>
    <row r="2157" spans="1:1">
      <c r="A2157" s="82"/>
    </row>
    <row r="2158" spans="1:1">
      <c r="A2158" s="82"/>
    </row>
    <row r="2159" spans="1:1">
      <c r="A2159" s="82"/>
    </row>
    <row r="2160" spans="1:1">
      <c r="A2160" s="82"/>
    </row>
    <row r="2161" spans="1:1">
      <c r="A2161" s="82"/>
    </row>
    <row r="2162" spans="1:1">
      <c r="A2162" s="82"/>
    </row>
    <row r="2163" spans="1:1">
      <c r="A2163" s="82"/>
    </row>
    <row r="2164" spans="1:1">
      <c r="A2164" s="82"/>
    </row>
    <row r="2165" spans="1:1">
      <c r="A2165" s="82"/>
    </row>
    <row r="2166" spans="1:1">
      <c r="A2166" s="82"/>
    </row>
    <row r="2167" spans="1:1">
      <c r="A2167" s="82"/>
    </row>
    <row r="2168" spans="1:1">
      <c r="A2168" s="82"/>
    </row>
    <row r="2169" spans="1:1">
      <c r="A2169" s="82"/>
    </row>
    <row r="2170" spans="1:1">
      <c r="A2170" s="82"/>
    </row>
    <row r="2171" spans="1:1">
      <c r="A2171" s="82"/>
    </row>
    <row r="2172" spans="1:1">
      <c r="A2172" s="82"/>
    </row>
    <row r="2173" spans="1:1">
      <c r="A2173" s="82"/>
    </row>
    <row r="2174" spans="1:1">
      <c r="A2174" s="82"/>
    </row>
    <row r="2175" spans="1:1">
      <c r="A2175" s="82"/>
    </row>
    <row r="2176" spans="1:1">
      <c r="A2176" s="82"/>
    </row>
    <row r="2177" spans="1:1">
      <c r="A2177" s="82"/>
    </row>
    <row r="2178" spans="1:1">
      <c r="A2178" s="82"/>
    </row>
    <row r="2179" spans="1:1">
      <c r="A2179" s="82"/>
    </row>
    <row r="2180" spans="1:1">
      <c r="A2180" s="82"/>
    </row>
    <row r="2181" spans="1:1">
      <c r="A2181" s="82"/>
    </row>
    <row r="2182" spans="1:1">
      <c r="A2182" s="82"/>
    </row>
    <row r="2183" spans="1:1">
      <c r="A2183" s="82"/>
    </row>
    <row r="2184" spans="1:1">
      <c r="A2184" s="82"/>
    </row>
    <row r="2185" spans="1:1">
      <c r="A2185" s="82"/>
    </row>
    <row r="2186" spans="1:1">
      <c r="A2186" s="82"/>
    </row>
    <row r="2187" spans="1:1">
      <c r="A2187" s="82"/>
    </row>
    <row r="2188" spans="1:1">
      <c r="A2188" s="82"/>
    </row>
    <row r="2189" spans="1:1">
      <c r="A2189" s="82"/>
    </row>
    <row r="2190" spans="1:1">
      <c r="A2190" s="82"/>
    </row>
    <row r="2191" spans="1:1">
      <c r="A2191" s="82"/>
    </row>
    <row r="2192" spans="1:1">
      <c r="A2192" s="82"/>
    </row>
    <row r="2193" spans="1:1">
      <c r="A2193" s="82"/>
    </row>
    <row r="2194" spans="1:1">
      <c r="A2194" s="82"/>
    </row>
    <row r="2195" spans="1:1">
      <c r="A2195" s="82"/>
    </row>
    <row r="2196" spans="1:1">
      <c r="A2196" s="82"/>
    </row>
    <row r="2197" spans="1:1">
      <c r="A2197" s="82"/>
    </row>
    <row r="2198" spans="1:1">
      <c r="A2198" s="82"/>
    </row>
    <row r="2199" spans="1:1">
      <c r="A2199" s="82"/>
    </row>
    <row r="2200" spans="1:1">
      <c r="A2200" s="82"/>
    </row>
    <row r="2201" spans="1:1">
      <c r="A2201" s="82"/>
    </row>
    <row r="2202" spans="1:1">
      <c r="A2202" s="82"/>
    </row>
    <row r="2203" spans="1:1">
      <c r="A2203" s="82"/>
    </row>
    <row r="2204" spans="1:1">
      <c r="A2204" s="82"/>
    </row>
    <row r="2205" spans="1:1">
      <c r="A2205" s="82"/>
    </row>
    <row r="2206" spans="1:1">
      <c r="A2206" s="82"/>
    </row>
    <row r="2207" spans="1:1">
      <c r="A2207" s="82"/>
    </row>
    <row r="2208" spans="1:1">
      <c r="A2208" s="82"/>
    </row>
    <row r="2209" spans="1:1">
      <c r="A2209" s="82"/>
    </row>
    <row r="2210" spans="1:1">
      <c r="A2210" s="82"/>
    </row>
    <row r="2211" spans="1:1">
      <c r="A2211" s="82"/>
    </row>
    <row r="2212" spans="1:1">
      <c r="A2212" s="82"/>
    </row>
    <row r="2213" spans="1:1">
      <c r="A2213" s="82"/>
    </row>
    <row r="2214" spans="1:1">
      <c r="A2214" s="82"/>
    </row>
    <row r="2215" spans="1:1">
      <c r="A2215" s="82"/>
    </row>
    <row r="2216" spans="1:1">
      <c r="A2216" s="82"/>
    </row>
    <row r="2217" spans="1:1">
      <c r="A2217" s="82"/>
    </row>
    <row r="2218" spans="1:1">
      <c r="A2218" s="82"/>
    </row>
    <row r="2219" spans="1:1">
      <c r="A2219" s="82"/>
    </row>
    <row r="2220" spans="1:1">
      <c r="A2220" s="82"/>
    </row>
    <row r="2221" spans="1:1">
      <c r="A2221" s="82"/>
    </row>
    <row r="2222" spans="1:1">
      <c r="A2222" s="82"/>
    </row>
    <row r="2223" spans="1:1">
      <c r="A2223" s="82"/>
    </row>
    <row r="2224" spans="1:1">
      <c r="A2224" s="82"/>
    </row>
    <row r="2225" spans="1:1">
      <c r="A2225" s="82"/>
    </row>
    <row r="2226" spans="1:1">
      <c r="A2226" s="82"/>
    </row>
    <row r="2227" spans="1:1">
      <c r="A2227" s="82"/>
    </row>
    <row r="2228" spans="1:1">
      <c r="A2228" s="82"/>
    </row>
    <row r="2229" spans="1:1">
      <c r="A2229" s="82"/>
    </row>
    <row r="2230" spans="1:1">
      <c r="A2230" s="82"/>
    </row>
    <row r="2231" spans="1:1">
      <c r="A2231" s="82"/>
    </row>
    <row r="2232" spans="1:1">
      <c r="A2232" s="82"/>
    </row>
    <row r="2233" spans="1:1">
      <c r="A2233" s="82"/>
    </row>
    <row r="2234" spans="1:1">
      <c r="A2234" s="82"/>
    </row>
    <row r="2235" spans="1:1">
      <c r="A2235" s="82"/>
    </row>
    <row r="2236" spans="1:1">
      <c r="A2236" s="82"/>
    </row>
    <row r="2237" spans="1:1">
      <c r="A2237" s="82"/>
    </row>
    <row r="2238" spans="1:1">
      <c r="A2238" s="82"/>
    </row>
    <row r="2239" spans="1:1">
      <c r="A2239" s="82"/>
    </row>
    <row r="2240" spans="1:1">
      <c r="A2240" s="82"/>
    </row>
    <row r="2241" spans="1:1">
      <c r="A2241" s="82"/>
    </row>
    <row r="2242" spans="1:1">
      <c r="A2242" s="82"/>
    </row>
    <row r="2243" spans="1:1">
      <c r="A2243" s="82"/>
    </row>
    <row r="2244" spans="1:1">
      <c r="A2244" s="82"/>
    </row>
    <row r="2245" spans="1:1">
      <c r="A2245" s="82"/>
    </row>
    <row r="2246" spans="1:1">
      <c r="A2246" s="82"/>
    </row>
    <row r="2247" spans="1:1">
      <c r="A2247" s="82"/>
    </row>
    <row r="2248" spans="1:1">
      <c r="A2248" s="82"/>
    </row>
    <row r="2249" spans="1:1">
      <c r="A2249" s="82"/>
    </row>
    <row r="2250" spans="1:1">
      <c r="A2250" s="82"/>
    </row>
    <row r="2251" spans="1:1">
      <c r="A2251" s="82"/>
    </row>
    <row r="2252" spans="1:1">
      <c r="A2252" s="82"/>
    </row>
    <row r="2253" spans="1:1">
      <c r="A2253" s="82"/>
    </row>
    <row r="2254" spans="1:1">
      <c r="A2254" s="82"/>
    </row>
    <row r="2255" spans="1:1">
      <c r="A2255" s="82"/>
    </row>
    <row r="2256" spans="1:1">
      <c r="A2256" s="82"/>
    </row>
    <row r="2257" spans="1:1">
      <c r="A2257" s="82"/>
    </row>
    <row r="2258" spans="1:1">
      <c r="A2258" s="82"/>
    </row>
    <row r="2259" spans="1:1">
      <c r="A2259" s="82"/>
    </row>
    <row r="2260" spans="1:1">
      <c r="A2260" s="82"/>
    </row>
    <row r="2261" spans="1:1">
      <c r="A2261" s="82"/>
    </row>
    <row r="2262" spans="1:1">
      <c r="A2262" s="82"/>
    </row>
    <row r="2263" spans="1:1">
      <c r="A2263" s="82"/>
    </row>
    <row r="2264" spans="1:1">
      <c r="A2264" s="82"/>
    </row>
    <row r="2265" spans="1:1">
      <c r="A2265" s="82"/>
    </row>
    <row r="2266" spans="1:1">
      <c r="A2266" s="82"/>
    </row>
    <row r="2267" spans="1:1">
      <c r="A2267" s="82"/>
    </row>
    <row r="2268" spans="1:1">
      <c r="A2268" s="82"/>
    </row>
    <row r="2269" spans="1:1">
      <c r="A2269" s="82"/>
    </row>
    <row r="2270" spans="1:1">
      <c r="A2270" s="82"/>
    </row>
    <row r="2271" spans="1:1">
      <c r="A2271" s="82"/>
    </row>
    <row r="2272" spans="1:1">
      <c r="A2272" s="82"/>
    </row>
    <row r="2273" spans="1:1">
      <c r="A2273" s="82"/>
    </row>
    <row r="2274" spans="1:1">
      <c r="A2274" s="82"/>
    </row>
    <row r="2275" spans="1:1">
      <c r="A2275" s="82"/>
    </row>
    <row r="2276" spans="1:1">
      <c r="A2276" s="82"/>
    </row>
    <row r="2277" spans="1:1">
      <c r="A2277" s="82"/>
    </row>
    <row r="2278" spans="1:1">
      <c r="A2278" s="82"/>
    </row>
    <row r="2279" spans="1:1">
      <c r="A2279" s="82"/>
    </row>
    <row r="2280" spans="1:1">
      <c r="A2280" s="82"/>
    </row>
    <row r="2281" spans="1:1">
      <c r="A2281" s="82"/>
    </row>
    <row r="2282" spans="1:1">
      <c r="A2282" s="82"/>
    </row>
    <row r="2283" spans="1:1">
      <c r="A2283" s="82"/>
    </row>
    <row r="2284" spans="1:1">
      <c r="A2284" s="82"/>
    </row>
    <row r="2285" spans="1:1">
      <c r="A2285" s="82"/>
    </row>
    <row r="2286" spans="1:1">
      <c r="A2286" s="82"/>
    </row>
    <row r="2287" spans="1:1">
      <c r="A2287" s="82"/>
    </row>
    <row r="2288" spans="1:1">
      <c r="A2288" s="82"/>
    </row>
    <row r="2289" spans="1:1">
      <c r="A2289" s="82"/>
    </row>
    <row r="2290" spans="1:1">
      <c r="A2290" s="82"/>
    </row>
    <row r="2291" spans="1:1">
      <c r="A2291" s="82"/>
    </row>
    <row r="2292" spans="1:1">
      <c r="A2292" s="82"/>
    </row>
    <row r="2293" spans="1:1">
      <c r="A2293" s="82"/>
    </row>
    <row r="2294" spans="1:1">
      <c r="A2294" s="82"/>
    </row>
    <row r="2295" spans="1:1">
      <c r="A2295" s="82"/>
    </row>
    <row r="2296" spans="1:1">
      <c r="A2296" s="82"/>
    </row>
    <row r="2297" spans="1:1">
      <c r="A2297" s="82"/>
    </row>
    <row r="2298" spans="1:1">
      <c r="A2298" s="82"/>
    </row>
    <row r="2299" spans="1:1">
      <c r="A2299" s="82"/>
    </row>
    <row r="2300" spans="1:1">
      <c r="A2300" s="82"/>
    </row>
    <row r="2301" spans="1:1">
      <c r="A2301" s="82"/>
    </row>
    <row r="2302" spans="1:1">
      <c r="A2302" s="82"/>
    </row>
    <row r="2303" spans="1:1">
      <c r="A2303" s="82"/>
    </row>
    <row r="2304" spans="1:1">
      <c r="A2304" s="82"/>
    </row>
    <row r="2305" spans="1:1">
      <c r="A2305" s="82"/>
    </row>
    <row r="2306" spans="1:1">
      <c r="A2306" s="82"/>
    </row>
    <row r="2307" spans="1:1">
      <c r="A2307" s="82"/>
    </row>
    <row r="2308" spans="1:1">
      <c r="A2308" s="82"/>
    </row>
    <row r="2309" spans="1:1">
      <c r="A2309" s="82"/>
    </row>
    <row r="2310" spans="1:1">
      <c r="A2310" s="82"/>
    </row>
    <row r="2311" spans="1:1">
      <c r="A2311" s="82"/>
    </row>
    <row r="2312" spans="1:1">
      <c r="A2312" s="82"/>
    </row>
    <row r="2313" spans="1:1">
      <c r="A2313" s="82"/>
    </row>
    <row r="2314" spans="1:1">
      <c r="A2314" s="82"/>
    </row>
    <row r="2315" spans="1:1">
      <c r="A2315" s="82"/>
    </row>
    <row r="2316" spans="1:1">
      <c r="A2316" s="82"/>
    </row>
    <row r="2317" spans="1:1">
      <c r="A2317" s="82"/>
    </row>
    <row r="2318" spans="1:1">
      <c r="A2318" s="82"/>
    </row>
    <row r="2319" spans="1:1">
      <c r="A2319" s="82"/>
    </row>
    <row r="2320" spans="1:1">
      <c r="A2320" s="82"/>
    </row>
    <row r="2321" spans="1:1">
      <c r="A2321" s="82"/>
    </row>
    <row r="2322" spans="1:1">
      <c r="A2322" s="82"/>
    </row>
    <row r="2323" spans="1:1">
      <c r="A2323" s="82"/>
    </row>
    <row r="2324" spans="1:1">
      <c r="A2324" s="82"/>
    </row>
    <row r="2325" spans="1:1">
      <c r="A2325" s="82"/>
    </row>
    <row r="2326" spans="1:1">
      <c r="A2326" s="82"/>
    </row>
    <row r="2327" spans="1:1">
      <c r="A2327" s="82"/>
    </row>
    <row r="2328" spans="1:1">
      <c r="A2328" s="82"/>
    </row>
    <row r="2329" spans="1:1">
      <c r="A2329" s="82"/>
    </row>
    <row r="2330" spans="1:1">
      <c r="A2330" s="82"/>
    </row>
    <row r="2331" spans="1:1">
      <c r="A2331" s="82"/>
    </row>
    <row r="2332" spans="1:1">
      <c r="A2332" s="82"/>
    </row>
    <row r="2333" spans="1:1">
      <c r="A2333" s="82"/>
    </row>
    <row r="2334" spans="1:1">
      <c r="A2334" s="82"/>
    </row>
    <row r="2335" spans="1:1">
      <c r="A2335" s="82"/>
    </row>
    <row r="2336" spans="1:1">
      <c r="A2336" s="82"/>
    </row>
    <row r="2337" spans="1:1">
      <c r="A2337" s="82"/>
    </row>
    <row r="2338" spans="1:1">
      <c r="A2338" s="82"/>
    </row>
    <row r="2339" spans="1:1">
      <c r="A2339" s="82"/>
    </row>
    <row r="2340" spans="1:1">
      <c r="A2340" s="82"/>
    </row>
    <row r="2341" spans="1:1">
      <c r="A2341" s="82"/>
    </row>
    <row r="2342" spans="1:1">
      <c r="A2342" s="82"/>
    </row>
    <row r="2343" spans="1:1">
      <c r="A2343" s="82"/>
    </row>
    <row r="2344" spans="1:1">
      <c r="A2344" s="82"/>
    </row>
    <row r="2345" spans="1:1">
      <c r="A2345" s="82"/>
    </row>
    <row r="2346" spans="1:1">
      <c r="A2346" s="82"/>
    </row>
    <row r="2347" spans="1:1">
      <c r="A2347" s="82"/>
    </row>
    <row r="2348" spans="1:1">
      <c r="A2348" s="82"/>
    </row>
    <row r="2349" spans="1:1">
      <c r="A2349" s="82"/>
    </row>
    <row r="2350" spans="1:1">
      <c r="A2350" s="82"/>
    </row>
    <row r="2351" spans="1:1">
      <c r="A2351" s="82"/>
    </row>
    <row r="2352" spans="1:1">
      <c r="A2352" s="82"/>
    </row>
    <row r="2353" spans="1:1">
      <c r="A2353" s="82"/>
    </row>
    <row r="2354" spans="1:1">
      <c r="A2354" s="82"/>
    </row>
    <row r="2355" spans="1:1">
      <c r="A2355" s="82"/>
    </row>
    <row r="2356" spans="1:1">
      <c r="A2356" s="82"/>
    </row>
    <row r="2357" spans="1:1">
      <c r="A2357" s="82"/>
    </row>
    <row r="2358" spans="1:1">
      <c r="A2358" s="82"/>
    </row>
    <row r="2359" spans="1:1">
      <c r="A2359" s="82"/>
    </row>
    <row r="2360" spans="1:1">
      <c r="A2360" s="82"/>
    </row>
    <row r="2361" spans="1:1">
      <c r="A2361" s="82"/>
    </row>
    <row r="2362" spans="1:1">
      <c r="A2362" s="82"/>
    </row>
    <row r="2363" spans="1:1">
      <c r="A2363" s="82"/>
    </row>
    <row r="2364" spans="1:1">
      <c r="A2364" s="82"/>
    </row>
    <row r="2365" spans="1:1">
      <c r="A2365" s="82"/>
    </row>
    <row r="2366" spans="1:1">
      <c r="A2366" s="82"/>
    </row>
    <row r="2367" spans="1:1">
      <c r="A2367" s="82"/>
    </row>
    <row r="2368" spans="1:1">
      <c r="A2368" s="82"/>
    </row>
    <row r="2369" spans="1:1">
      <c r="A2369" s="82"/>
    </row>
    <row r="2370" spans="1:1">
      <c r="A2370" s="82"/>
    </row>
    <row r="2371" spans="1:1">
      <c r="A2371" s="82"/>
    </row>
    <row r="2372" spans="1:1">
      <c r="A2372" s="82"/>
    </row>
    <row r="2373" spans="1:1">
      <c r="A2373" s="82"/>
    </row>
    <row r="2374" spans="1:1">
      <c r="A2374" s="82"/>
    </row>
    <row r="2375" spans="1:1">
      <c r="A2375" s="82"/>
    </row>
    <row r="2376" spans="1:1">
      <c r="A2376" s="82"/>
    </row>
    <row r="2377" spans="1:1">
      <c r="A2377" s="82"/>
    </row>
    <row r="2378" spans="1:1">
      <c r="A2378" s="82"/>
    </row>
    <row r="2379" spans="1:1">
      <c r="A2379" s="82"/>
    </row>
    <row r="2380" spans="1:1">
      <c r="A2380" s="82"/>
    </row>
    <row r="2381" spans="1:1">
      <c r="A2381" s="82"/>
    </row>
    <row r="2382" spans="1:1">
      <c r="A2382" s="82"/>
    </row>
    <row r="2383" spans="1:1">
      <c r="A2383" s="82"/>
    </row>
    <row r="2384" spans="1:1">
      <c r="A2384" s="82"/>
    </row>
    <row r="2385" spans="1:1">
      <c r="A2385" s="82"/>
    </row>
    <row r="2386" spans="1:1">
      <c r="A2386" s="82"/>
    </row>
    <row r="2387" spans="1:1">
      <c r="A2387" s="82"/>
    </row>
    <row r="2388" spans="1:1">
      <c r="A2388" s="82"/>
    </row>
    <row r="2389" spans="1:1">
      <c r="A2389" s="82"/>
    </row>
    <row r="2390" spans="1:1">
      <c r="A2390" s="82"/>
    </row>
    <row r="2391" spans="1:1">
      <c r="A2391" s="82"/>
    </row>
    <row r="2392" spans="1:1">
      <c r="A2392" s="82"/>
    </row>
    <row r="2393" spans="1:1">
      <c r="A2393" s="82"/>
    </row>
    <row r="2394" spans="1:1">
      <c r="A2394" s="82"/>
    </row>
    <row r="2395" spans="1:1">
      <c r="A2395" s="82"/>
    </row>
    <row r="2396" spans="1:1">
      <c r="A2396" s="82"/>
    </row>
    <row r="2397" spans="1:1">
      <c r="A2397" s="82"/>
    </row>
    <row r="2398" spans="1:1">
      <c r="A2398" s="82"/>
    </row>
    <row r="2399" spans="1:1">
      <c r="A2399" s="82"/>
    </row>
    <row r="2400" spans="1:1">
      <c r="A2400" s="82"/>
    </row>
    <row r="2401" spans="1:1">
      <c r="A2401" s="82"/>
    </row>
    <row r="2402" spans="1:1">
      <c r="A2402" s="82"/>
    </row>
    <row r="2403" spans="1:1">
      <c r="A2403" s="82"/>
    </row>
    <row r="2404" spans="1:1">
      <c r="A2404" s="82"/>
    </row>
    <row r="2405" spans="1:1">
      <c r="A2405" s="82"/>
    </row>
    <row r="2406" spans="1:1">
      <c r="A2406" s="82"/>
    </row>
    <row r="2407" spans="1:1">
      <c r="A2407" s="82"/>
    </row>
    <row r="2408" spans="1:1">
      <c r="A2408" s="82"/>
    </row>
    <row r="2409" spans="1:1">
      <c r="A2409" s="82"/>
    </row>
    <row r="2410" spans="1:1">
      <c r="A2410" s="82"/>
    </row>
    <row r="2411" spans="1:1">
      <c r="A2411" s="82"/>
    </row>
    <row r="2412" spans="1:1">
      <c r="A2412" s="82"/>
    </row>
    <row r="2413" spans="1:1">
      <c r="A2413" s="82"/>
    </row>
    <row r="2414" spans="1:1">
      <c r="A2414" s="82"/>
    </row>
    <row r="2415" spans="1:1">
      <c r="A2415" s="82"/>
    </row>
    <row r="2416" spans="1:1">
      <c r="A2416" s="82"/>
    </row>
    <row r="2417" spans="1:1">
      <c r="A2417" s="82"/>
    </row>
    <row r="2418" spans="1:1">
      <c r="A2418" s="82"/>
    </row>
    <row r="2419" spans="1:1">
      <c r="A2419" s="82"/>
    </row>
    <row r="2420" spans="1:1">
      <c r="A2420" s="82"/>
    </row>
    <row r="2421" spans="1:1">
      <c r="A2421" s="82"/>
    </row>
    <row r="2422" spans="1:1">
      <c r="A2422" s="82"/>
    </row>
    <row r="2423" spans="1:1">
      <c r="A2423" s="82"/>
    </row>
    <row r="2424" spans="1:1">
      <c r="A2424" s="82"/>
    </row>
    <row r="2425" spans="1:1">
      <c r="A2425" s="82"/>
    </row>
    <row r="2426" spans="1:1">
      <c r="A2426" s="82"/>
    </row>
    <row r="2427" spans="1:1">
      <c r="A2427" s="82"/>
    </row>
    <row r="2428" spans="1:1">
      <c r="A2428" s="82"/>
    </row>
    <row r="2429" spans="1:1">
      <c r="A2429" s="82"/>
    </row>
    <row r="2430" spans="1:1">
      <c r="A2430" s="82"/>
    </row>
    <row r="2431" spans="1:1">
      <c r="A2431" s="82"/>
    </row>
    <row r="2432" spans="1:1">
      <c r="A2432" s="82"/>
    </row>
    <row r="2433" spans="1:1">
      <c r="A2433" s="82"/>
    </row>
    <row r="2434" spans="1:1">
      <c r="A2434" s="82"/>
    </row>
    <row r="2435" spans="1:1">
      <c r="A2435" s="82"/>
    </row>
    <row r="2436" spans="1:1">
      <c r="A2436" s="82"/>
    </row>
    <row r="2437" spans="1:1">
      <c r="A2437" s="82"/>
    </row>
    <row r="2438" spans="1:1">
      <c r="A2438" s="82"/>
    </row>
    <row r="2439" spans="1:1">
      <c r="A2439" s="82"/>
    </row>
    <row r="2440" spans="1:1">
      <c r="A2440" s="82"/>
    </row>
    <row r="2441" spans="1:1">
      <c r="A2441" s="82"/>
    </row>
    <row r="2442" spans="1:1">
      <c r="A2442" s="82"/>
    </row>
    <row r="2443" spans="1:1">
      <c r="A2443" s="82"/>
    </row>
    <row r="2444" spans="1:1">
      <c r="A2444" s="82"/>
    </row>
    <row r="2445" spans="1:1">
      <c r="A2445" s="82"/>
    </row>
    <row r="2446" spans="1:1">
      <c r="A2446" s="82"/>
    </row>
    <row r="2447" spans="1:1">
      <c r="A2447" s="82"/>
    </row>
    <row r="2448" spans="1:1">
      <c r="A2448" s="82"/>
    </row>
    <row r="2449" spans="1:1">
      <c r="A2449" s="82"/>
    </row>
    <row r="2450" spans="1:1">
      <c r="A2450" s="82"/>
    </row>
    <row r="2451" spans="1:1">
      <c r="A2451" s="82"/>
    </row>
    <row r="2452" spans="1:1">
      <c r="A2452" s="82"/>
    </row>
    <row r="2453" spans="1:1">
      <c r="A2453" s="82"/>
    </row>
    <row r="2454" spans="1:1">
      <c r="A2454" s="82"/>
    </row>
    <row r="2455" spans="1:1">
      <c r="A2455" s="82"/>
    </row>
    <row r="2456" spans="1:1">
      <c r="A2456" s="82"/>
    </row>
    <row r="2457" spans="1:1">
      <c r="A2457" s="82"/>
    </row>
    <row r="2458" spans="1:1">
      <c r="A2458" s="82"/>
    </row>
    <row r="2459" spans="1:1">
      <c r="A2459" s="82"/>
    </row>
    <row r="2460" spans="1:1">
      <c r="A2460" s="82"/>
    </row>
    <row r="2461" spans="1:1">
      <c r="A2461" s="82"/>
    </row>
    <row r="2462" spans="1:1">
      <c r="A2462" s="82"/>
    </row>
    <row r="2463" spans="1:1">
      <c r="A2463" s="82"/>
    </row>
    <row r="2464" spans="1:1">
      <c r="A2464" s="82"/>
    </row>
    <row r="2465" spans="1:1">
      <c r="A2465" s="82"/>
    </row>
    <row r="2466" spans="1:1">
      <c r="A2466" s="82"/>
    </row>
    <row r="2467" spans="1:1">
      <c r="A2467" s="82"/>
    </row>
    <row r="2468" spans="1:1">
      <c r="A2468" s="82"/>
    </row>
    <row r="2469" spans="1:1">
      <c r="A2469" s="82"/>
    </row>
    <row r="2470" spans="1:1">
      <c r="A2470" s="82"/>
    </row>
    <row r="2471" spans="1:1">
      <c r="A2471" s="82"/>
    </row>
    <row r="2472" spans="1:1">
      <c r="A2472" s="82"/>
    </row>
    <row r="2473" spans="1:1">
      <c r="A2473" s="82"/>
    </row>
    <row r="2474" spans="1:1">
      <c r="A2474" s="82"/>
    </row>
    <row r="2475" spans="1:1">
      <c r="A2475" s="82"/>
    </row>
    <row r="2476" spans="1:1">
      <c r="A2476" s="82"/>
    </row>
    <row r="2477" spans="1:1">
      <c r="A2477" s="82"/>
    </row>
    <row r="2478" spans="1:1">
      <c r="A2478" s="82"/>
    </row>
    <row r="2479" spans="1:1">
      <c r="A2479" s="82"/>
    </row>
    <row r="2480" spans="1:1">
      <c r="A2480" s="82"/>
    </row>
    <row r="2481" spans="1:1">
      <c r="A2481" s="82"/>
    </row>
    <row r="2482" spans="1:1">
      <c r="A2482" s="82"/>
    </row>
    <row r="2483" spans="1:1">
      <c r="A2483" s="82"/>
    </row>
    <row r="2484" spans="1:1">
      <c r="A2484" s="82"/>
    </row>
    <row r="2485" spans="1:1">
      <c r="A2485" s="82"/>
    </row>
    <row r="2486" spans="1:1">
      <c r="A2486" s="82"/>
    </row>
    <row r="2487" spans="1:1">
      <c r="A2487" s="82"/>
    </row>
    <row r="2488" spans="1:1">
      <c r="A2488" s="82"/>
    </row>
    <row r="2489" spans="1:1">
      <c r="A2489" s="82"/>
    </row>
    <row r="2490" spans="1:1">
      <c r="A2490" s="82"/>
    </row>
    <row r="2491" spans="1:1">
      <c r="A2491" s="82"/>
    </row>
    <row r="2492" spans="1:1">
      <c r="A2492" s="82"/>
    </row>
    <row r="2493" spans="1:1">
      <c r="A2493" s="82"/>
    </row>
    <row r="2494" spans="1:1">
      <c r="A2494" s="82"/>
    </row>
    <row r="2495" spans="1:1">
      <c r="A2495" s="82"/>
    </row>
    <row r="2496" spans="1:1">
      <c r="A2496" s="82"/>
    </row>
    <row r="2497" spans="1:1">
      <c r="A2497" s="82"/>
    </row>
    <row r="2498" spans="1:1">
      <c r="A2498" s="82"/>
    </row>
    <row r="2499" spans="1:1">
      <c r="A2499" s="82"/>
    </row>
    <row r="2500" spans="1:1">
      <c r="A2500" s="82"/>
    </row>
    <row r="2501" spans="1:1">
      <c r="A2501" s="82"/>
    </row>
    <row r="2502" spans="1:1">
      <c r="A2502" s="82"/>
    </row>
    <row r="2503" spans="1:1">
      <c r="A2503" s="82"/>
    </row>
    <row r="2504" spans="1:1">
      <c r="A2504" s="82"/>
    </row>
    <row r="2505" spans="1:1">
      <c r="A2505" s="82"/>
    </row>
    <row r="2506" spans="1:1">
      <c r="A2506" s="82"/>
    </row>
    <row r="2507" spans="1:1">
      <c r="A2507" s="82"/>
    </row>
    <row r="2508" spans="1:1">
      <c r="A2508" s="82"/>
    </row>
    <row r="2509" spans="1:1">
      <c r="A2509" s="82"/>
    </row>
    <row r="2510" spans="1:1">
      <c r="A2510" s="82"/>
    </row>
    <row r="2511" spans="1:1">
      <c r="A2511" s="82"/>
    </row>
    <row r="2512" spans="1:1">
      <c r="A2512" s="82"/>
    </row>
    <row r="2513" spans="1:1">
      <c r="A2513" s="82"/>
    </row>
    <row r="2514" spans="1:1">
      <c r="A2514" s="82"/>
    </row>
    <row r="2515" spans="1:1">
      <c r="A2515" s="82"/>
    </row>
    <row r="2516" spans="1:1">
      <c r="A2516" s="82"/>
    </row>
    <row r="2517" spans="1:1">
      <c r="A2517" s="82"/>
    </row>
    <row r="2518" spans="1:1">
      <c r="A2518" s="82"/>
    </row>
    <row r="2519" spans="1:1">
      <c r="A2519" s="82"/>
    </row>
    <row r="2520" spans="1:1">
      <c r="A2520" s="82"/>
    </row>
    <row r="2521" spans="1:1">
      <c r="A2521" s="82"/>
    </row>
    <row r="2522" spans="1:1">
      <c r="A2522" s="82"/>
    </row>
    <row r="2523" spans="1:1">
      <c r="A2523" s="82"/>
    </row>
    <row r="2524" spans="1:1">
      <c r="A2524" s="82"/>
    </row>
    <row r="2525" spans="1:1">
      <c r="A2525" s="82"/>
    </row>
    <row r="2526" spans="1:1">
      <c r="A2526" s="82"/>
    </row>
    <row r="2527" spans="1:1">
      <c r="A2527" s="82"/>
    </row>
    <row r="2528" spans="1:1">
      <c r="A2528" s="82"/>
    </row>
    <row r="2529" spans="1:1">
      <c r="A2529" s="82"/>
    </row>
    <row r="2530" spans="1:1">
      <c r="A2530" s="82"/>
    </row>
    <row r="2531" spans="1:1">
      <c r="A2531" s="82"/>
    </row>
    <row r="2532" spans="1:1">
      <c r="A2532" s="82"/>
    </row>
    <row r="2533" spans="1:1">
      <c r="A2533" s="82"/>
    </row>
    <row r="2534" spans="1:1">
      <c r="A2534" s="82"/>
    </row>
    <row r="2535" spans="1:1">
      <c r="A2535" s="82"/>
    </row>
    <row r="2536" spans="1:1">
      <c r="A2536" s="82"/>
    </row>
    <row r="2537" spans="1:1">
      <c r="A2537" s="82"/>
    </row>
    <row r="2538" spans="1:1">
      <c r="A2538" s="82"/>
    </row>
    <row r="2539" spans="1:1">
      <c r="A2539" s="82"/>
    </row>
    <row r="2540" spans="1:1">
      <c r="A2540" s="82"/>
    </row>
    <row r="2541" spans="1:1">
      <c r="A2541" s="82"/>
    </row>
    <row r="2542" spans="1:1">
      <c r="A2542" s="82"/>
    </row>
    <row r="2543" spans="1:1">
      <c r="A2543" s="82"/>
    </row>
    <row r="2544" spans="1:1">
      <c r="A2544" s="82"/>
    </row>
    <row r="2545" spans="1:1">
      <c r="A2545" s="82"/>
    </row>
    <row r="2546" spans="1:1">
      <c r="A2546" s="82"/>
    </row>
    <row r="2547" spans="1:1">
      <c r="A2547" s="82"/>
    </row>
    <row r="2548" spans="1:1">
      <c r="A2548" s="82"/>
    </row>
    <row r="2549" spans="1:1">
      <c r="A2549" s="82"/>
    </row>
    <row r="2550" spans="1:1">
      <c r="A2550" s="82"/>
    </row>
    <row r="2551" spans="1:1">
      <c r="A2551" s="82"/>
    </row>
    <row r="2552" spans="1:1">
      <c r="A2552" s="82"/>
    </row>
    <row r="2553" spans="1:1">
      <c r="A2553" s="82"/>
    </row>
    <row r="2554" spans="1:1">
      <c r="A2554" s="82"/>
    </row>
    <row r="2555" spans="1:1">
      <c r="A2555" s="82"/>
    </row>
    <row r="2556" spans="1:1">
      <c r="A2556" s="82"/>
    </row>
    <row r="2557" spans="1:1">
      <c r="A2557" s="82"/>
    </row>
    <row r="2558" spans="1:1">
      <c r="A2558" s="82"/>
    </row>
    <row r="2559" spans="1:1">
      <c r="A2559" s="82"/>
    </row>
    <row r="2560" spans="1:1">
      <c r="A2560" s="82"/>
    </row>
    <row r="2561" spans="1:1">
      <c r="A2561" s="82"/>
    </row>
    <row r="2562" spans="1:1">
      <c r="A2562" s="82"/>
    </row>
    <row r="2563" spans="1:1">
      <c r="A2563" s="82"/>
    </row>
    <row r="2564" spans="1:1">
      <c r="A2564" s="82"/>
    </row>
    <row r="2565" spans="1:1">
      <c r="A2565" s="82"/>
    </row>
    <row r="2566" spans="1:1">
      <c r="A2566" s="82"/>
    </row>
    <row r="2567" spans="1:1">
      <c r="A2567" s="82"/>
    </row>
    <row r="2568" spans="1:1">
      <c r="A2568" s="82"/>
    </row>
    <row r="2569" spans="1:1">
      <c r="A2569" s="82"/>
    </row>
    <row r="2570" spans="1:1">
      <c r="A2570" s="82"/>
    </row>
    <row r="2571" spans="1:1">
      <c r="A2571" s="82"/>
    </row>
    <row r="2572" spans="1:1">
      <c r="A2572" s="82"/>
    </row>
    <row r="2573" spans="1:1">
      <c r="A2573" s="82"/>
    </row>
    <row r="2574" spans="1:1">
      <c r="A2574" s="82"/>
    </row>
    <row r="2575" spans="1:1">
      <c r="A2575" s="82"/>
    </row>
    <row r="2576" spans="1:1">
      <c r="A2576" s="82"/>
    </row>
    <row r="2577" spans="1:1">
      <c r="A2577" s="82"/>
    </row>
    <row r="2578" spans="1:1">
      <c r="A2578" s="82"/>
    </row>
    <row r="2579" spans="1:1">
      <c r="A2579" s="82"/>
    </row>
    <row r="2580" spans="1:1">
      <c r="A2580" s="82"/>
    </row>
    <row r="2581" spans="1:1">
      <c r="A2581" s="82"/>
    </row>
    <row r="2582" spans="1:1">
      <c r="A2582" s="82"/>
    </row>
    <row r="2583" spans="1:1">
      <c r="A2583" s="82"/>
    </row>
    <row r="2584" spans="1:1">
      <c r="A2584" s="82"/>
    </row>
    <row r="2585" spans="1:1">
      <c r="A2585" s="82"/>
    </row>
    <row r="2586" spans="1:1">
      <c r="A2586" s="82"/>
    </row>
    <row r="2587" spans="1:1">
      <c r="A2587" s="82"/>
    </row>
    <row r="2588" spans="1:1">
      <c r="A2588" s="82"/>
    </row>
    <row r="2589" spans="1:1">
      <c r="A2589" s="82"/>
    </row>
    <row r="2590" spans="1:1">
      <c r="A2590" s="82"/>
    </row>
    <row r="2591" spans="1:1">
      <c r="A2591" s="82"/>
    </row>
    <row r="2592" spans="1:1">
      <c r="A2592" s="82"/>
    </row>
    <row r="2593" spans="1:1">
      <c r="A2593" s="82"/>
    </row>
    <row r="2594" spans="1:1">
      <c r="A2594" s="82"/>
    </row>
    <row r="2595" spans="1:1">
      <c r="A2595" s="82"/>
    </row>
    <row r="2596" spans="1:1">
      <c r="A2596" s="82"/>
    </row>
    <row r="2597" spans="1:1">
      <c r="A2597" s="82"/>
    </row>
    <row r="2598" spans="1:1">
      <c r="A2598" s="82"/>
    </row>
    <row r="2599" spans="1:1">
      <c r="A2599" s="82"/>
    </row>
    <row r="2600" spans="1:1">
      <c r="A2600" s="82"/>
    </row>
    <row r="2601" spans="1:1">
      <c r="A2601" s="82"/>
    </row>
    <row r="2602" spans="1:1">
      <c r="A2602" s="82"/>
    </row>
    <row r="2603" spans="1:1">
      <c r="A2603" s="82"/>
    </row>
    <row r="2604" spans="1:1">
      <c r="A2604" s="82"/>
    </row>
    <row r="2605" spans="1:1">
      <c r="A2605" s="82"/>
    </row>
    <row r="2606" spans="1:1">
      <c r="A2606" s="82"/>
    </row>
    <row r="2607" spans="1:1">
      <c r="A2607" s="82"/>
    </row>
    <row r="2608" spans="1:1">
      <c r="A2608" s="82"/>
    </row>
    <row r="2609" spans="1:1">
      <c r="A2609" s="82"/>
    </row>
    <row r="2610" spans="1:1">
      <c r="A2610" s="82"/>
    </row>
    <row r="2611" spans="1:1">
      <c r="A2611" s="82"/>
    </row>
    <row r="2612" spans="1:1">
      <c r="A2612" s="82"/>
    </row>
    <row r="2613" spans="1:1">
      <c r="A2613" s="82"/>
    </row>
    <row r="2614" spans="1:1">
      <c r="A2614" s="82"/>
    </row>
    <row r="2615" spans="1:1">
      <c r="A2615" s="82"/>
    </row>
    <row r="2616" spans="1:1">
      <c r="A2616" s="82"/>
    </row>
    <row r="2617" spans="1:1">
      <c r="A2617" s="82"/>
    </row>
    <row r="2618" spans="1:1">
      <c r="A2618" s="82"/>
    </row>
    <row r="2619" spans="1:1">
      <c r="A2619" s="82"/>
    </row>
    <row r="2620" spans="1:1">
      <c r="A2620" s="82"/>
    </row>
    <row r="2621" spans="1:1">
      <c r="A2621" s="82"/>
    </row>
    <row r="2622" spans="1:1">
      <c r="A2622" s="82"/>
    </row>
    <row r="2623" spans="1:1">
      <c r="A2623" s="82"/>
    </row>
    <row r="2624" spans="1:1">
      <c r="A2624" s="82"/>
    </row>
    <row r="2625" spans="1:1">
      <c r="A2625" s="82"/>
    </row>
    <row r="2626" spans="1:1">
      <c r="A2626" s="82"/>
    </row>
    <row r="2627" spans="1:1">
      <c r="A2627" s="82"/>
    </row>
    <row r="2628" spans="1:1">
      <c r="A2628" s="82"/>
    </row>
    <row r="2629" spans="1:1">
      <c r="A2629" s="82"/>
    </row>
    <row r="2630" spans="1:1">
      <c r="A2630" s="82"/>
    </row>
    <row r="2631" spans="1:1">
      <c r="A2631" s="82"/>
    </row>
    <row r="2632" spans="1:1">
      <c r="A2632" s="82"/>
    </row>
    <row r="2633" spans="1:1">
      <c r="A2633" s="82"/>
    </row>
    <row r="2634" spans="1:1">
      <c r="A2634" s="82"/>
    </row>
    <row r="2635" spans="1:1">
      <c r="A2635" s="82"/>
    </row>
    <row r="2636" spans="1:1">
      <c r="A2636" s="82"/>
    </row>
    <row r="2637" spans="1:1">
      <c r="A2637" s="82"/>
    </row>
    <row r="2638" spans="1:1">
      <c r="A2638" s="82"/>
    </row>
    <row r="2639" spans="1:1">
      <c r="A2639" s="82"/>
    </row>
    <row r="2640" spans="1:1">
      <c r="A2640" s="82"/>
    </row>
    <row r="2641" spans="1:1">
      <c r="A2641" s="82"/>
    </row>
    <row r="2642" spans="1:1">
      <c r="A2642" s="82"/>
    </row>
    <row r="2643" spans="1:1">
      <c r="A2643" s="82"/>
    </row>
    <row r="2644" spans="1:1">
      <c r="A2644" s="82"/>
    </row>
    <row r="2645" spans="1:1">
      <c r="A2645" s="82"/>
    </row>
    <row r="2646" spans="1:1">
      <c r="A2646" s="82"/>
    </row>
    <row r="2647" spans="1:1">
      <c r="A2647" s="82"/>
    </row>
    <row r="2648" spans="1:1">
      <c r="A2648" s="82"/>
    </row>
    <row r="2649" spans="1:1">
      <c r="A2649" s="82"/>
    </row>
    <row r="2650" spans="1:1">
      <c r="A2650" s="82"/>
    </row>
    <row r="2651" spans="1:1">
      <c r="A2651" s="82"/>
    </row>
    <row r="2652" spans="1:1">
      <c r="A2652" s="82"/>
    </row>
    <row r="2653" spans="1:1">
      <c r="A2653" s="82"/>
    </row>
    <row r="2654" spans="1:1">
      <c r="A2654" s="82"/>
    </row>
    <row r="2655" spans="1:1">
      <c r="A2655" s="82"/>
    </row>
    <row r="2656" spans="1:1">
      <c r="A2656" s="82"/>
    </row>
    <row r="2657" spans="1:1">
      <c r="A2657" s="82"/>
    </row>
    <row r="2658" spans="1:1">
      <c r="A2658" s="82"/>
    </row>
    <row r="2659" spans="1:1">
      <c r="A2659" s="82"/>
    </row>
    <row r="2660" spans="1:1">
      <c r="A2660" s="82"/>
    </row>
    <row r="2661" spans="1:1">
      <c r="A2661" s="82"/>
    </row>
    <row r="2662" spans="1:1">
      <c r="A2662" s="82"/>
    </row>
    <row r="2663" spans="1:1">
      <c r="A2663" s="82"/>
    </row>
    <row r="2664" spans="1:1">
      <c r="A2664" s="82"/>
    </row>
    <row r="2665" spans="1:1">
      <c r="A2665" s="82"/>
    </row>
    <row r="2666" spans="1:1">
      <c r="A2666" s="82"/>
    </row>
    <row r="2667" spans="1:1">
      <c r="A2667" s="82"/>
    </row>
    <row r="2668" spans="1:1">
      <c r="A2668" s="82"/>
    </row>
    <row r="2669" spans="1:1">
      <c r="A2669" s="82"/>
    </row>
    <row r="2670" spans="1:1">
      <c r="A2670" s="82"/>
    </row>
    <row r="2671" spans="1:1">
      <c r="A2671" s="82"/>
    </row>
    <row r="2672" spans="1:1">
      <c r="A2672" s="82"/>
    </row>
    <row r="2673" spans="1:1">
      <c r="A2673" s="82"/>
    </row>
    <row r="2674" spans="1:1">
      <c r="A2674" s="82"/>
    </row>
    <row r="2675" spans="1:1">
      <c r="A2675" s="82"/>
    </row>
    <row r="2676" spans="1:1">
      <c r="A2676" s="82"/>
    </row>
    <row r="2677" spans="1:1">
      <c r="A2677" s="82"/>
    </row>
    <row r="2678" spans="1:1">
      <c r="A2678" s="82"/>
    </row>
    <row r="2679" spans="1:1">
      <c r="A2679" s="82"/>
    </row>
    <row r="2680" spans="1:1">
      <c r="A2680" s="82"/>
    </row>
    <row r="2681" spans="1:1">
      <c r="A2681" s="82"/>
    </row>
    <row r="2682" spans="1:1">
      <c r="A2682" s="82"/>
    </row>
    <row r="2683" spans="1:1">
      <c r="A2683" s="82"/>
    </row>
    <row r="2684" spans="1:1">
      <c r="A2684" s="82"/>
    </row>
    <row r="2685" spans="1:1">
      <c r="A2685" s="82"/>
    </row>
    <row r="2686" spans="1:1">
      <c r="A2686" s="82"/>
    </row>
    <row r="2687" spans="1:1">
      <c r="A2687" s="82"/>
    </row>
    <row r="2688" spans="1:1">
      <c r="A2688" s="82"/>
    </row>
    <row r="2689" spans="1:1">
      <c r="A2689" s="82"/>
    </row>
    <row r="2690" spans="1:1">
      <c r="A2690" s="82"/>
    </row>
    <row r="2691" spans="1:1">
      <c r="A2691" s="82"/>
    </row>
    <row r="2692" spans="1:1">
      <c r="A2692" s="82"/>
    </row>
    <row r="2693" spans="1:1">
      <c r="A2693" s="82"/>
    </row>
    <row r="2694" spans="1:1">
      <c r="A2694" s="82"/>
    </row>
    <row r="2695" spans="1:1">
      <c r="A2695" s="82"/>
    </row>
    <row r="2696" spans="1:1">
      <c r="A2696" s="82"/>
    </row>
    <row r="2697" spans="1:1">
      <c r="A2697" s="82"/>
    </row>
    <row r="2698" spans="1:1">
      <c r="A2698" s="82"/>
    </row>
    <row r="2699" spans="1:1">
      <c r="A2699" s="82"/>
    </row>
    <row r="2700" spans="1:1">
      <c r="A2700" s="82"/>
    </row>
    <row r="2701" spans="1:1">
      <c r="A2701" s="82"/>
    </row>
    <row r="2702" spans="1:1">
      <c r="A2702" s="82"/>
    </row>
    <row r="2703" spans="1:1">
      <c r="A2703" s="82"/>
    </row>
    <row r="2704" spans="1:1">
      <c r="A2704" s="82"/>
    </row>
    <row r="2705" spans="1:1">
      <c r="A2705" s="82"/>
    </row>
    <row r="2706" spans="1:1">
      <c r="A2706" s="82"/>
    </row>
    <row r="2707" spans="1:1">
      <c r="A2707" s="82"/>
    </row>
    <row r="2708" spans="1:1">
      <c r="A2708" s="82"/>
    </row>
    <row r="2709" spans="1:1">
      <c r="A2709" s="82"/>
    </row>
    <row r="2710" spans="1:1">
      <c r="A2710" s="82"/>
    </row>
    <row r="2711" spans="1:1">
      <c r="A2711" s="82"/>
    </row>
    <row r="2712" spans="1:1">
      <c r="A2712" s="82"/>
    </row>
    <row r="2713" spans="1:1">
      <c r="A2713" s="82"/>
    </row>
    <row r="2714" spans="1:1">
      <c r="A2714" s="82"/>
    </row>
    <row r="2715" spans="1:1">
      <c r="A2715" s="82"/>
    </row>
    <row r="2716" spans="1:1">
      <c r="A2716" s="82"/>
    </row>
    <row r="2717" spans="1:1">
      <c r="A2717" s="82"/>
    </row>
    <row r="2718" spans="1:1">
      <c r="A2718" s="82"/>
    </row>
    <row r="2719" spans="1:1">
      <c r="A2719" s="82"/>
    </row>
    <row r="2720" spans="1:1">
      <c r="A2720" s="82"/>
    </row>
    <row r="2721" spans="1:1">
      <c r="A2721" s="82"/>
    </row>
    <row r="2722" spans="1:1">
      <c r="A2722" s="82"/>
    </row>
    <row r="2723" spans="1:1">
      <c r="A2723" s="82"/>
    </row>
    <row r="2724" spans="1:1">
      <c r="A2724" s="82"/>
    </row>
    <row r="2725" spans="1:1">
      <c r="A2725" s="82"/>
    </row>
    <row r="2726" spans="1:1">
      <c r="A2726" s="82"/>
    </row>
    <row r="2727" spans="1:1">
      <c r="A2727" s="82"/>
    </row>
    <row r="2728" spans="1:1">
      <c r="A2728" s="82"/>
    </row>
    <row r="2729" spans="1:1">
      <c r="A2729" s="82"/>
    </row>
    <row r="2730" spans="1:1">
      <c r="A2730" s="82"/>
    </row>
    <row r="2731" spans="1:1">
      <c r="A2731" s="82"/>
    </row>
    <row r="2732" spans="1:1">
      <c r="A2732" s="82"/>
    </row>
    <row r="2733" spans="1:1">
      <c r="A2733" s="82"/>
    </row>
    <row r="2734" spans="1:1">
      <c r="A2734" s="82"/>
    </row>
    <row r="2735" spans="1:1">
      <c r="A2735" s="82"/>
    </row>
    <row r="2736" spans="1:1">
      <c r="A2736" s="82"/>
    </row>
    <row r="2737" spans="1:1">
      <c r="A2737" s="82"/>
    </row>
    <row r="2738" spans="1:1">
      <c r="A2738" s="82"/>
    </row>
    <row r="2739" spans="1:1">
      <c r="A2739" s="82"/>
    </row>
    <row r="2740" spans="1:1">
      <c r="A2740" s="82"/>
    </row>
    <row r="2741" spans="1:1">
      <c r="A2741" s="82"/>
    </row>
    <row r="2742" spans="1:1">
      <c r="A2742" s="82"/>
    </row>
    <row r="2743" spans="1:1">
      <c r="A2743" s="82"/>
    </row>
    <row r="2744" spans="1:1">
      <c r="A2744" s="82"/>
    </row>
    <row r="2745" spans="1:1">
      <c r="A2745" s="82"/>
    </row>
    <row r="2746" spans="1:1">
      <c r="A2746" s="82"/>
    </row>
    <row r="2747" spans="1:1">
      <c r="A2747" s="82"/>
    </row>
    <row r="2748" spans="1:1">
      <c r="A2748" s="82"/>
    </row>
    <row r="2749" spans="1:1">
      <c r="A2749" s="82"/>
    </row>
    <row r="2750" spans="1:1">
      <c r="A2750" s="82"/>
    </row>
    <row r="2751" spans="1:1">
      <c r="A2751" s="82"/>
    </row>
    <row r="2752" spans="1:1">
      <c r="A2752" s="82"/>
    </row>
    <row r="2753" spans="1:1">
      <c r="A2753" s="82"/>
    </row>
    <row r="2754" spans="1:1">
      <c r="A2754" s="82"/>
    </row>
    <row r="2755" spans="1:1">
      <c r="A2755" s="82"/>
    </row>
    <row r="2756" spans="1:1">
      <c r="A2756" s="82"/>
    </row>
    <row r="2757" spans="1:1">
      <c r="A2757" s="82"/>
    </row>
    <row r="2758" spans="1:1">
      <c r="A2758" s="82"/>
    </row>
    <row r="2759" spans="1:1">
      <c r="A2759" s="82"/>
    </row>
    <row r="2760" spans="1:1">
      <c r="A2760" s="82"/>
    </row>
    <row r="2761" spans="1:1">
      <c r="A2761" s="82"/>
    </row>
    <row r="2762" spans="1:1">
      <c r="A2762" s="82"/>
    </row>
    <row r="2763" spans="1:1">
      <c r="A2763" s="82"/>
    </row>
    <row r="2764" spans="1:1">
      <c r="A2764" s="82"/>
    </row>
    <row r="2765" spans="1:1">
      <c r="A2765" s="82"/>
    </row>
    <row r="2766" spans="1:1">
      <c r="A2766" s="82"/>
    </row>
    <row r="2767" spans="1:1">
      <c r="A2767" s="82"/>
    </row>
    <row r="2768" spans="1:1">
      <c r="A2768" s="82"/>
    </row>
    <row r="2769" spans="1:1">
      <c r="A2769" s="82"/>
    </row>
    <row r="2770" spans="1:1">
      <c r="A2770" s="82"/>
    </row>
    <row r="2771" spans="1:1">
      <c r="A2771" s="82"/>
    </row>
    <row r="2772" spans="1:1">
      <c r="A2772" s="82"/>
    </row>
    <row r="2773" spans="1:1">
      <c r="A2773" s="82"/>
    </row>
    <row r="2774" spans="1:1">
      <c r="A2774" s="82"/>
    </row>
    <row r="2775" spans="1:1">
      <c r="A2775" s="82"/>
    </row>
    <row r="2776" spans="1:1">
      <c r="A2776" s="82"/>
    </row>
    <row r="2777" spans="1:1">
      <c r="A2777" s="82"/>
    </row>
    <row r="2778" spans="1:1">
      <c r="A2778" s="82"/>
    </row>
    <row r="2779" spans="1:1">
      <c r="A2779" s="82"/>
    </row>
    <row r="2780" spans="1:1">
      <c r="A2780" s="82"/>
    </row>
    <row r="2781" spans="1:1">
      <c r="A2781" s="82"/>
    </row>
    <row r="2782" spans="1:1">
      <c r="A2782" s="82"/>
    </row>
    <row r="2783" spans="1:1">
      <c r="A2783" s="82"/>
    </row>
    <row r="2784" spans="1:1">
      <c r="A2784" s="82"/>
    </row>
    <row r="2785" spans="1:1">
      <c r="A2785" s="82"/>
    </row>
    <row r="2786" spans="1:1">
      <c r="A2786" s="82"/>
    </row>
    <row r="2787" spans="1:1">
      <c r="A2787" s="82"/>
    </row>
    <row r="2788" spans="1:1">
      <c r="A2788" s="82"/>
    </row>
    <row r="2789" spans="1:1">
      <c r="A2789" s="82"/>
    </row>
    <row r="2790" spans="1:1">
      <c r="A2790" s="82"/>
    </row>
    <row r="2791" spans="1:1">
      <c r="A2791" s="82"/>
    </row>
    <row r="2792" spans="1:1">
      <c r="A2792" s="82"/>
    </row>
    <row r="2793" spans="1:1">
      <c r="A2793" s="82"/>
    </row>
    <row r="2794" spans="1:1">
      <c r="A2794" s="82"/>
    </row>
    <row r="2795" spans="1:1">
      <c r="A2795" s="82"/>
    </row>
    <row r="2796" spans="1:1">
      <c r="A2796" s="82"/>
    </row>
    <row r="2797" spans="1:1">
      <c r="A2797" s="82"/>
    </row>
    <row r="2798" spans="1:1">
      <c r="A2798" s="82"/>
    </row>
    <row r="2799" spans="1:1">
      <c r="A2799" s="82"/>
    </row>
    <row r="2800" spans="1:1">
      <c r="A2800" s="82"/>
    </row>
    <row r="2801" spans="1:1">
      <c r="A2801" s="82"/>
    </row>
    <row r="2802" spans="1:1">
      <c r="A2802" s="82"/>
    </row>
    <row r="2803" spans="1:1">
      <c r="A2803" s="82"/>
    </row>
    <row r="2804" spans="1:1">
      <c r="A2804" s="82"/>
    </row>
    <row r="2805" spans="1:1">
      <c r="A2805" s="82"/>
    </row>
    <row r="2806" spans="1:1">
      <c r="A2806" s="82"/>
    </row>
    <row r="2807" spans="1:1">
      <c r="A2807" s="82"/>
    </row>
    <row r="2808" spans="1:1">
      <c r="A2808" s="82"/>
    </row>
    <row r="2809" spans="1:1">
      <c r="A2809" s="82"/>
    </row>
    <row r="2810" spans="1:1">
      <c r="A2810" s="82"/>
    </row>
    <row r="2811" spans="1:1">
      <c r="A2811" s="82"/>
    </row>
    <row r="2812" spans="1:1">
      <c r="A2812" s="82"/>
    </row>
    <row r="2813" spans="1:1">
      <c r="A2813" s="82"/>
    </row>
    <row r="2814" spans="1:1">
      <c r="A2814" s="82"/>
    </row>
    <row r="2815" spans="1:1">
      <c r="A2815" s="82"/>
    </row>
    <row r="2816" spans="1:1">
      <c r="A2816" s="82"/>
    </row>
    <row r="2817" spans="1:1">
      <c r="A2817" s="82"/>
    </row>
    <row r="2818" spans="1:1">
      <c r="A2818" s="82"/>
    </row>
    <row r="2819" spans="1:1">
      <c r="A2819" s="82"/>
    </row>
    <row r="2820" spans="1:1">
      <c r="A2820" s="82"/>
    </row>
    <row r="2821" spans="1:1">
      <c r="A2821" s="82"/>
    </row>
    <row r="2822" spans="1:1">
      <c r="A2822" s="82"/>
    </row>
    <row r="2823" spans="1:1">
      <c r="A2823" s="82"/>
    </row>
    <row r="2824" spans="1:1">
      <c r="A2824" s="82"/>
    </row>
    <row r="2825" spans="1:1">
      <c r="A2825" s="82"/>
    </row>
    <row r="2826" spans="1:1">
      <c r="A2826" s="82"/>
    </row>
    <row r="2827" spans="1:1">
      <c r="A2827" s="82"/>
    </row>
    <row r="2828" spans="1:1">
      <c r="A2828" s="82"/>
    </row>
    <row r="2829" spans="1:1">
      <c r="A2829" s="82"/>
    </row>
    <row r="2830" spans="1:1">
      <c r="A2830" s="82"/>
    </row>
    <row r="2831" spans="1:1">
      <c r="A2831" s="82"/>
    </row>
    <row r="2832" spans="1:1">
      <c r="A2832" s="82"/>
    </row>
    <row r="2833" spans="1:1">
      <c r="A2833" s="82"/>
    </row>
    <row r="2834" spans="1:1">
      <c r="A2834" s="82"/>
    </row>
    <row r="2835" spans="1:1">
      <c r="A2835" s="82"/>
    </row>
    <row r="2836" spans="1:1">
      <c r="A2836" s="82"/>
    </row>
    <row r="2837" spans="1:1">
      <c r="A2837" s="82"/>
    </row>
    <row r="2838" spans="1:1">
      <c r="A2838" s="82"/>
    </row>
    <row r="2839" spans="1:1">
      <c r="A2839" s="82"/>
    </row>
    <row r="2840" spans="1:1">
      <c r="A2840" s="82"/>
    </row>
    <row r="2841" spans="1:1">
      <c r="A2841" s="82"/>
    </row>
    <row r="2842" spans="1:1">
      <c r="A2842" s="82"/>
    </row>
    <row r="2843" spans="1:1">
      <c r="A2843" s="82"/>
    </row>
    <row r="2844" spans="1:1">
      <c r="A2844" s="82"/>
    </row>
    <row r="2845" spans="1:1">
      <c r="A2845" s="82"/>
    </row>
    <row r="2846" spans="1:1">
      <c r="A2846" s="82"/>
    </row>
    <row r="2847" spans="1:1">
      <c r="A2847" s="82"/>
    </row>
    <row r="2848" spans="1:1">
      <c r="A2848" s="82"/>
    </row>
    <row r="2849" spans="1:1">
      <c r="A2849" s="82"/>
    </row>
    <row r="2850" spans="1:1">
      <c r="A2850" s="82"/>
    </row>
    <row r="2851" spans="1:1">
      <c r="A2851" s="82"/>
    </row>
    <row r="2852" spans="1:1">
      <c r="A2852" s="82"/>
    </row>
    <row r="2853" spans="1:1">
      <c r="A2853" s="82"/>
    </row>
    <row r="2854" spans="1:1">
      <c r="A2854" s="82"/>
    </row>
    <row r="2855" spans="1:1">
      <c r="A2855" s="82"/>
    </row>
    <row r="2856" spans="1:1">
      <c r="A2856" s="82"/>
    </row>
    <row r="2857" spans="1:1">
      <c r="A2857" s="82"/>
    </row>
    <row r="2858" spans="1:1">
      <c r="A2858" s="82"/>
    </row>
    <row r="2859" spans="1:1">
      <c r="A2859" s="82"/>
    </row>
    <row r="2860" spans="1:1">
      <c r="A2860" s="82"/>
    </row>
    <row r="2861" spans="1:1">
      <c r="A2861" s="82"/>
    </row>
    <row r="2862" spans="1:1">
      <c r="A2862" s="82"/>
    </row>
    <row r="2863" spans="1:1">
      <c r="A2863" s="82"/>
    </row>
    <row r="2864" spans="1:1">
      <c r="A2864" s="82"/>
    </row>
    <row r="2865" spans="1:1">
      <c r="A2865" s="82"/>
    </row>
    <row r="2866" spans="1:1">
      <c r="A2866" s="82"/>
    </row>
    <row r="2867" spans="1:1">
      <c r="A2867" s="82"/>
    </row>
    <row r="2868" spans="1:1">
      <c r="A2868" s="82"/>
    </row>
    <row r="2869" spans="1:1">
      <c r="A2869" s="82"/>
    </row>
    <row r="2870" spans="1:1">
      <c r="A2870" s="82"/>
    </row>
    <row r="2871" spans="1:1">
      <c r="A2871" s="82"/>
    </row>
    <row r="2872" spans="1:1">
      <c r="A2872" s="82"/>
    </row>
    <row r="2873" spans="1:1">
      <c r="A2873" s="82"/>
    </row>
    <row r="2874" spans="1:1">
      <c r="A2874" s="82"/>
    </row>
    <row r="2875" spans="1:1">
      <c r="A2875" s="82"/>
    </row>
    <row r="2876" spans="1:1">
      <c r="A2876" s="82"/>
    </row>
    <row r="2877" spans="1:1">
      <c r="A2877" s="82"/>
    </row>
    <row r="2878" spans="1:1">
      <c r="A2878" s="82"/>
    </row>
    <row r="2879" spans="1:1">
      <c r="A2879" s="82"/>
    </row>
    <row r="2880" spans="1:1">
      <c r="A2880" s="82"/>
    </row>
    <row r="2881" spans="1:1">
      <c r="A2881" s="82"/>
    </row>
    <row r="2882" spans="1:1">
      <c r="A2882" s="82"/>
    </row>
    <row r="2883" spans="1:1">
      <c r="A2883" s="82"/>
    </row>
    <row r="2884" spans="1:1">
      <c r="A2884" s="82"/>
    </row>
    <row r="2885" spans="1:1">
      <c r="A2885" s="82"/>
    </row>
    <row r="2886" spans="1:1">
      <c r="A2886" s="82"/>
    </row>
    <row r="2887" spans="1:1">
      <c r="A2887" s="82"/>
    </row>
    <row r="2888" spans="1:1">
      <c r="A2888" s="82"/>
    </row>
    <row r="2889" spans="1:1">
      <c r="A2889" s="82"/>
    </row>
    <row r="2890" spans="1:1">
      <c r="A2890" s="82"/>
    </row>
    <row r="2891" spans="1:1">
      <c r="A2891" s="82"/>
    </row>
    <row r="2892" spans="1:1">
      <c r="A2892" s="82"/>
    </row>
    <row r="2893" spans="1:1">
      <c r="A2893" s="82"/>
    </row>
    <row r="2894" spans="1:1">
      <c r="A2894" s="82"/>
    </row>
    <row r="2895" spans="1:1">
      <c r="A2895" s="82"/>
    </row>
    <row r="2896" spans="1:1">
      <c r="A2896" s="82"/>
    </row>
    <row r="2897" spans="1:1">
      <c r="A2897" s="82"/>
    </row>
    <row r="2898" spans="1:1">
      <c r="A2898" s="82"/>
    </row>
    <row r="2899" spans="1:1">
      <c r="A2899" s="82"/>
    </row>
    <row r="2900" spans="1:1">
      <c r="A2900" s="82"/>
    </row>
    <row r="2901" spans="1:1">
      <c r="A2901" s="82"/>
    </row>
    <row r="2902" spans="1:1">
      <c r="A2902" s="82"/>
    </row>
    <row r="2903" spans="1:1">
      <c r="A2903" s="82"/>
    </row>
    <row r="2904" spans="1:1">
      <c r="A2904" s="82"/>
    </row>
    <row r="2905" spans="1:1">
      <c r="A2905" s="82"/>
    </row>
    <row r="2906" spans="1:1">
      <c r="A2906" s="82"/>
    </row>
    <row r="2907" spans="1:1">
      <c r="A2907" s="82"/>
    </row>
    <row r="2908" spans="1:1">
      <c r="A2908" s="82"/>
    </row>
    <row r="2909" spans="1:1">
      <c r="A2909" s="82"/>
    </row>
    <row r="2910" spans="1:1">
      <c r="A2910" s="82"/>
    </row>
    <row r="2911" spans="1:1">
      <c r="A2911" s="82"/>
    </row>
    <row r="2912" spans="1:1">
      <c r="A2912" s="82"/>
    </row>
    <row r="2913" spans="1:1">
      <c r="A2913" s="82"/>
    </row>
    <row r="2914" spans="1:1">
      <c r="A2914" s="82"/>
    </row>
    <row r="2915" spans="1:1">
      <c r="A2915" s="82"/>
    </row>
    <row r="2916" spans="1:1">
      <c r="A2916" s="82"/>
    </row>
    <row r="2917" spans="1:1">
      <c r="A2917" s="82"/>
    </row>
    <row r="2918" spans="1:1">
      <c r="A2918" s="82"/>
    </row>
    <row r="2919" spans="1:1">
      <c r="A2919" s="82"/>
    </row>
    <row r="2920" spans="1:1">
      <c r="A2920" s="82"/>
    </row>
    <row r="2921" spans="1:1">
      <c r="A2921" s="82"/>
    </row>
    <row r="2922" spans="1:1">
      <c r="A2922" s="82"/>
    </row>
    <row r="2923" spans="1:1">
      <c r="A2923" s="82"/>
    </row>
    <row r="2924" spans="1:1">
      <c r="A2924" s="82"/>
    </row>
    <row r="2925" spans="1:1">
      <c r="A2925" s="82"/>
    </row>
    <row r="2926" spans="1:1">
      <c r="A2926" s="82"/>
    </row>
    <row r="2927" spans="1:1">
      <c r="A2927" s="82"/>
    </row>
    <row r="2928" spans="1:1">
      <c r="A2928" s="82"/>
    </row>
    <row r="2929" spans="1:1">
      <c r="A2929" s="82"/>
    </row>
    <row r="2930" spans="1:1">
      <c r="A2930" s="82"/>
    </row>
    <row r="2931" spans="1:1">
      <c r="A2931" s="82"/>
    </row>
    <row r="2932" spans="1:1">
      <c r="A2932" s="82"/>
    </row>
    <row r="2933" spans="1:1">
      <c r="A2933" s="82"/>
    </row>
    <row r="2934" spans="1:1">
      <c r="A2934" s="82"/>
    </row>
    <row r="2935" spans="1:1">
      <c r="A2935" s="82"/>
    </row>
    <row r="2936" spans="1:1">
      <c r="A2936" s="82"/>
    </row>
    <row r="2937" spans="1:1">
      <c r="A2937" s="82"/>
    </row>
    <row r="2938" spans="1:1">
      <c r="A2938" s="82"/>
    </row>
    <row r="2939" spans="1:1">
      <c r="A2939" s="82"/>
    </row>
    <row r="2940" spans="1:1">
      <c r="A2940" s="82"/>
    </row>
    <row r="2941" spans="1:1">
      <c r="A2941" s="82"/>
    </row>
    <row r="2942" spans="1:1">
      <c r="A2942" s="82"/>
    </row>
    <row r="2943" spans="1:1">
      <c r="A2943" s="82"/>
    </row>
    <row r="2944" spans="1:1">
      <c r="A2944" s="82"/>
    </row>
    <row r="2945" spans="1:1">
      <c r="A2945" s="82"/>
    </row>
    <row r="2946" spans="1:1">
      <c r="A2946" s="82"/>
    </row>
    <row r="2947" spans="1:1">
      <c r="A2947" s="82"/>
    </row>
    <row r="2948" spans="1:1">
      <c r="A2948" s="82"/>
    </row>
    <row r="2949" spans="1:1">
      <c r="A2949" s="82"/>
    </row>
    <row r="2950" spans="1:1">
      <c r="A2950" s="82"/>
    </row>
    <row r="2951" spans="1:1">
      <c r="A2951" s="82"/>
    </row>
    <row r="2952" spans="1:1">
      <c r="A2952" s="82"/>
    </row>
    <row r="2953" spans="1:1">
      <c r="A2953" s="82"/>
    </row>
    <row r="2954" spans="1:1">
      <c r="A2954" s="82"/>
    </row>
    <row r="2955" spans="1:1">
      <c r="A2955" s="82"/>
    </row>
    <row r="2956" spans="1:1">
      <c r="A2956" s="82"/>
    </row>
    <row r="2957" spans="1:1">
      <c r="A2957" s="82"/>
    </row>
    <row r="2958" spans="1:1">
      <c r="A2958" s="82"/>
    </row>
    <row r="2959" spans="1:1">
      <c r="A2959" s="82"/>
    </row>
    <row r="2960" spans="1:1">
      <c r="A2960" s="82"/>
    </row>
    <row r="2961" spans="1:1">
      <c r="A2961" s="82"/>
    </row>
    <row r="2962" spans="1:1">
      <c r="A2962" s="82"/>
    </row>
    <row r="2963" spans="1:1">
      <c r="A2963" s="82"/>
    </row>
    <row r="2964" spans="1:1">
      <c r="A2964" s="82"/>
    </row>
    <row r="2965" spans="1:1">
      <c r="A2965" s="82"/>
    </row>
    <row r="2966" spans="1:1">
      <c r="A2966" s="82"/>
    </row>
    <row r="2967" spans="1:1">
      <c r="A2967" s="82"/>
    </row>
    <row r="2968" spans="1:1">
      <c r="A2968" s="82"/>
    </row>
    <row r="2969" spans="1:1">
      <c r="A2969" s="82"/>
    </row>
    <row r="2970" spans="1:1">
      <c r="A2970" s="82"/>
    </row>
    <row r="2971" spans="1:1">
      <c r="A2971" s="82"/>
    </row>
    <row r="2972" spans="1:1">
      <c r="A2972" s="82"/>
    </row>
    <row r="2973" spans="1:1">
      <c r="A2973" s="82"/>
    </row>
    <row r="2974" spans="1:1">
      <c r="A2974" s="82"/>
    </row>
    <row r="2975" spans="1:1">
      <c r="A2975" s="82"/>
    </row>
    <row r="2976" spans="1:1">
      <c r="A2976" s="82"/>
    </row>
    <row r="2977" spans="1:1">
      <c r="A2977" s="82"/>
    </row>
    <row r="2978" spans="1:1">
      <c r="A2978" s="82"/>
    </row>
    <row r="2979" spans="1:1">
      <c r="A2979" s="82"/>
    </row>
    <row r="2980" spans="1:1">
      <c r="A2980" s="82"/>
    </row>
    <row r="2981" spans="1:1">
      <c r="A2981" s="82"/>
    </row>
    <row r="2982" spans="1:1">
      <c r="A2982" s="82"/>
    </row>
    <row r="2983" spans="1:1">
      <c r="A2983" s="82"/>
    </row>
    <row r="2984" spans="1:1">
      <c r="A2984" s="82"/>
    </row>
    <row r="2985" spans="1:1">
      <c r="A2985" s="82"/>
    </row>
    <row r="2986" spans="1:1">
      <c r="A2986" s="82"/>
    </row>
    <row r="2987" spans="1:1">
      <c r="A2987" s="82"/>
    </row>
    <row r="2988" spans="1:1">
      <c r="A2988" s="82"/>
    </row>
    <row r="2989" spans="1:1">
      <c r="A2989" s="82"/>
    </row>
    <row r="2990" spans="1:1">
      <c r="A2990" s="82"/>
    </row>
    <row r="2991" spans="1:1">
      <c r="A2991" s="82"/>
    </row>
    <row r="2992" spans="1:1">
      <c r="A2992" s="82"/>
    </row>
    <row r="2993" spans="1:1">
      <c r="A2993" s="82"/>
    </row>
    <row r="2994" spans="1:1">
      <c r="A2994" s="82"/>
    </row>
    <row r="2995" spans="1:1">
      <c r="A2995" s="82"/>
    </row>
    <row r="2996" spans="1:1">
      <c r="A2996" s="82"/>
    </row>
    <row r="2997" spans="1:1">
      <c r="A2997" s="82"/>
    </row>
    <row r="2998" spans="1:1">
      <c r="A2998" s="82"/>
    </row>
    <row r="2999" spans="1:1">
      <c r="A2999" s="82"/>
    </row>
    <row r="3000" spans="1:1">
      <c r="A3000" s="82"/>
    </row>
    <row r="3001" spans="1:1">
      <c r="A3001" s="82"/>
    </row>
    <row r="3002" spans="1:1">
      <c r="A3002" s="82"/>
    </row>
    <row r="3003" spans="1:1">
      <c r="A3003" s="82"/>
    </row>
    <row r="3004" spans="1:1">
      <c r="A3004" s="82"/>
    </row>
    <row r="3005" spans="1:1">
      <c r="A3005" s="82"/>
    </row>
    <row r="3006" spans="1:1">
      <c r="A3006" s="82"/>
    </row>
    <row r="3007" spans="1:1">
      <c r="A3007" s="82"/>
    </row>
    <row r="3008" spans="1:1">
      <c r="A3008" s="82"/>
    </row>
    <row r="3009" spans="1:1">
      <c r="A3009" s="82"/>
    </row>
    <row r="3010" spans="1:1">
      <c r="A3010" s="82"/>
    </row>
    <row r="3011" spans="1:1">
      <c r="A3011" s="82"/>
    </row>
    <row r="3012" spans="1:1">
      <c r="A3012" s="82"/>
    </row>
    <row r="3013" spans="1:1">
      <c r="A3013" s="82"/>
    </row>
    <row r="3014" spans="1:1">
      <c r="A3014" s="82"/>
    </row>
    <row r="3015" spans="1:1">
      <c r="A3015" s="82"/>
    </row>
    <row r="3016" spans="1:1">
      <c r="A3016" s="82"/>
    </row>
    <row r="3017" spans="1:1">
      <c r="A3017" s="82"/>
    </row>
    <row r="3018" spans="1:1">
      <c r="A3018" s="82"/>
    </row>
    <row r="3019" spans="1:1">
      <c r="A3019" s="82"/>
    </row>
    <row r="3020" spans="1:1">
      <c r="A3020" s="82"/>
    </row>
    <row r="3021" spans="1:1">
      <c r="A3021" s="82"/>
    </row>
    <row r="3022" spans="1:1">
      <c r="A3022" s="82"/>
    </row>
    <row r="3023" spans="1:1">
      <c r="A3023" s="82"/>
    </row>
    <row r="3024" spans="1:1">
      <c r="A3024" s="82"/>
    </row>
    <row r="3025" spans="1:1">
      <c r="A3025" s="82"/>
    </row>
    <row r="3026" spans="1:1">
      <c r="A3026" s="82"/>
    </row>
    <row r="3027" spans="1:1">
      <c r="A3027" s="82"/>
    </row>
    <row r="3028" spans="1:1">
      <c r="A3028" s="82"/>
    </row>
    <row r="3029" spans="1:1">
      <c r="A3029" s="82"/>
    </row>
    <row r="3030" spans="1:1">
      <c r="A3030" s="82"/>
    </row>
    <row r="3031" spans="1:1">
      <c r="A3031" s="82"/>
    </row>
    <row r="3032" spans="1:1">
      <c r="A3032" s="82"/>
    </row>
    <row r="3033" spans="1:1">
      <c r="A3033" s="82"/>
    </row>
    <row r="3034" spans="1:1">
      <c r="A3034" s="82"/>
    </row>
    <row r="3035" spans="1:1">
      <c r="A3035" s="82"/>
    </row>
    <row r="3036" spans="1:1">
      <c r="A3036" s="82"/>
    </row>
    <row r="3037" spans="1:1">
      <c r="A3037" s="82"/>
    </row>
    <row r="3038" spans="1:1">
      <c r="A3038" s="82"/>
    </row>
    <row r="3039" spans="1:1">
      <c r="A3039" s="82"/>
    </row>
    <row r="3040" spans="1:1">
      <c r="A3040" s="82"/>
    </row>
    <row r="3041" spans="1:1">
      <c r="A3041" s="82"/>
    </row>
    <row r="3042" spans="1:1">
      <c r="A3042" s="82"/>
    </row>
    <row r="3043" spans="1:1">
      <c r="A3043" s="82"/>
    </row>
    <row r="3044" spans="1:1">
      <c r="A3044" s="82"/>
    </row>
    <row r="3045" spans="1:1">
      <c r="A3045" s="82"/>
    </row>
    <row r="3046" spans="1:1">
      <c r="A3046" s="82"/>
    </row>
    <row r="3047" spans="1:1">
      <c r="A3047" s="82"/>
    </row>
    <row r="3048" spans="1:1">
      <c r="A3048" s="82"/>
    </row>
    <row r="3049" spans="1:1">
      <c r="A3049" s="82"/>
    </row>
    <row r="3050" spans="1:1">
      <c r="A3050" s="82"/>
    </row>
    <row r="3051" spans="1:1">
      <c r="A3051" s="82"/>
    </row>
    <row r="3052" spans="1:1">
      <c r="A3052" s="82"/>
    </row>
    <row r="3053" spans="1:1">
      <c r="A3053" s="82"/>
    </row>
    <row r="3054" spans="1:1">
      <c r="A3054" s="82"/>
    </row>
    <row r="3055" spans="1:1">
      <c r="A3055" s="82"/>
    </row>
    <row r="3056" spans="1:1">
      <c r="A3056" s="82"/>
    </row>
    <row r="3057" spans="1:1">
      <c r="A3057" s="82"/>
    </row>
    <row r="3058" spans="1:1">
      <c r="A3058" s="82"/>
    </row>
    <row r="3059" spans="1:1">
      <c r="A3059" s="82"/>
    </row>
    <row r="3060" spans="1:1">
      <c r="A3060" s="82"/>
    </row>
    <row r="3061" spans="1:1">
      <c r="A3061" s="82"/>
    </row>
    <row r="3062" spans="1:1">
      <c r="A3062" s="82"/>
    </row>
    <row r="3063" spans="1:1">
      <c r="A3063" s="82"/>
    </row>
    <row r="3064" spans="1:1">
      <c r="A3064" s="82"/>
    </row>
    <row r="3065" spans="1:1">
      <c r="A3065" s="82"/>
    </row>
    <row r="3066" spans="1:1">
      <c r="A3066" s="82"/>
    </row>
    <row r="3067" spans="1:1">
      <c r="A3067" s="82"/>
    </row>
    <row r="3068" spans="1:1">
      <c r="A3068" s="82"/>
    </row>
    <row r="3069" spans="1:1">
      <c r="A3069" s="82"/>
    </row>
    <row r="3070" spans="1:1">
      <c r="A3070" s="82"/>
    </row>
    <row r="3071" spans="1:1">
      <c r="A3071" s="82"/>
    </row>
    <row r="3072" spans="1:1">
      <c r="A3072" s="82"/>
    </row>
    <row r="3073" spans="1:1">
      <c r="A3073" s="82"/>
    </row>
    <row r="3074" spans="1:1">
      <c r="A3074" s="82"/>
    </row>
    <row r="3075" spans="1:1">
      <c r="A3075" s="82"/>
    </row>
    <row r="3076" spans="1:1">
      <c r="A3076" s="82"/>
    </row>
    <row r="3077" spans="1:1">
      <c r="A3077" s="82"/>
    </row>
    <row r="3078" spans="1:1">
      <c r="A3078" s="82"/>
    </row>
    <row r="3079" spans="1:1">
      <c r="A3079" s="82"/>
    </row>
    <row r="3080" spans="1:1">
      <c r="A3080" s="82"/>
    </row>
    <row r="3081" spans="1:1">
      <c r="A3081" s="82"/>
    </row>
    <row r="3082" spans="1:1">
      <c r="A3082" s="82"/>
    </row>
    <row r="3083" spans="1:1">
      <c r="A3083" s="82"/>
    </row>
    <row r="3084" spans="1:1">
      <c r="A3084" s="82"/>
    </row>
    <row r="3085" spans="1:1">
      <c r="A3085" s="82"/>
    </row>
    <row r="3086" spans="1:1">
      <c r="A3086" s="82"/>
    </row>
    <row r="3087" spans="1:1">
      <c r="A3087" s="82"/>
    </row>
    <row r="3088" spans="1:1">
      <c r="A3088" s="82"/>
    </row>
    <row r="3089" spans="1:1">
      <c r="A3089" s="82"/>
    </row>
    <row r="3090" spans="1:1">
      <c r="A3090" s="82"/>
    </row>
    <row r="3091" spans="1:1">
      <c r="A3091" s="82"/>
    </row>
    <row r="3092" spans="1:1">
      <c r="A3092" s="82"/>
    </row>
    <row r="3093" spans="1:1">
      <c r="A3093" s="82"/>
    </row>
    <row r="3094" spans="1:1">
      <c r="A3094" s="82"/>
    </row>
    <row r="3095" spans="1:1">
      <c r="A3095" s="82"/>
    </row>
    <row r="3096" spans="1:1">
      <c r="A3096" s="82"/>
    </row>
    <row r="3097" spans="1:1">
      <c r="A3097" s="82"/>
    </row>
    <row r="3098" spans="1:1">
      <c r="A3098" s="82"/>
    </row>
    <row r="3099" spans="1:1">
      <c r="A3099" s="82"/>
    </row>
    <row r="3100" spans="1:1">
      <c r="A3100" s="82"/>
    </row>
    <row r="3101" spans="1:1">
      <c r="A3101" s="82"/>
    </row>
    <row r="3102" spans="1:1">
      <c r="A3102" s="82"/>
    </row>
    <row r="3103" spans="1:1">
      <c r="A3103" s="82"/>
    </row>
    <row r="3104" spans="1:1">
      <c r="A3104" s="82"/>
    </row>
    <row r="3105" spans="1:1">
      <c r="A3105" s="82"/>
    </row>
    <row r="3106" spans="1:1">
      <c r="A3106" s="82"/>
    </row>
    <row r="3107" spans="1:1">
      <c r="A3107" s="82"/>
    </row>
    <row r="3108" spans="1:1">
      <c r="A3108" s="82"/>
    </row>
    <row r="3109" spans="1:1">
      <c r="A3109" s="82"/>
    </row>
    <row r="3110" spans="1:1">
      <c r="A3110" s="82"/>
    </row>
    <row r="3111" spans="1:1">
      <c r="A3111" s="82"/>
    </row>
    <row r="3112" spans="1:1">
      <c r="A3112" s="82"/>
    </row>
    <row r="3113" spans="1:1">
      <c r="A3113" s="82"/>
    </row>
    <row r="3114" spans="1:1">
      <c r="A3114" s="82"/>
    </row>
    <row r="3115" spans="1:1">
      <c r="A3115" s="82"/>
    </row>
    <row r="3116" spans="1:1">
      <c r="A3116" s="82"/>
    </row>
    <row r="3117" spans="1:1">
      <c r="A3117" s="82"/>
    </row>
    <row r="3118" spans="1:1">
      <c r="A3118" s="82"/>
    </row>
    <row r="3119" spans="1:1">
      <c r="A3119" s="82"/>
    </row>
    <row r="3120" spans="1:1">
      <c r="A3120" s="82"/>
    </row>
    <row r="3121" spans="1:1">
      <c r="A3121" s="82"/>
    </row>
    <row r="3122" spans="1:1">
      <c r="A3122" s="82"/>
    </row>
    <row r="3123" spans="1:1">
      <c r="A3123" s="82"/>
    </row>
    <row r="3124" spans="1:1">
      <c r="A3124" s="82"/>
    </row>
    <row r="3125" spans="1:1">
      <c r="A3125" s="82"/>
    </row>
    <row r="3126" spans="1:1">
      <c r="A3126" s="82"/>
    </row>
    <row r="3127" spans="1:1">
      <c r="A3127" s="82"/>
    </row>
    <row r="3128" spans="1:1">
      <c r="A3128" s="82"/>
    </row>
    <row r="3129" spans="1:1">
      <c r="A3129" s="82"/>
    </row>
    <row r="3130" spans="1:1">
      <c r="A3130" s="82"/>
    </row>
    <row r="3131" spans="1:1">
      <c r="A3131" s="82"/>
    </row>
    <row r="3132" spans="1:1">
      <c r="A3132" s="82"/>
    </row>
    <row r="3133" spans="1:1">
      <c r="A3133" s="82"/>
    </row>
    <row r="3134" spans="1:1">
      <c r="A3134" s="82"/>
    </row>
    <row r="3135" spans="1:1">
      <c r="A3135" s="82"/>
    </row>
    <row r="3136" spans="1:1">
      <c r="A3136" s="82"/>
    </row>
    <row r="3137" spans="1:1">
      <c r="A3137" s="82"/>
    </row>
    <row r="3138" spans="1:1">
      <c r="A3138" s="82"/>
    </row>
    <row r="3139" spans="1:1">
      <c r="A3139" s="82"/>
    </row>
    <row r="3140" spans="1:1">
      <c r="A3140" s="82"/>
    </row>
    <row r="3141" spans="1:1">
      <c r="A3141" s="82"/>
    </row>
    <row r="3142" spans="1:1">
      <c r="A3142" s="82"/>
    </row>
    <row r="3143" spans="1:1">
      <c r="A3143" s="82"/>
    </row>
    <row r="3144" spans="1:1">
      <c r="A3144" s="82"/>
    </row>
    <row r="3145" spans="1:1">
      <c r="A3145" s="82"/>
    </row>
    <row r="3146" spans="1:1">
      <c r="A3146" s="82"/>
    </row>
    <row r="3147" spans="1:1">
      <c r="A3147" s="82"/>
    </row>
    <row r="3148" spans="1:1">
      <c r="A3148" s="82"/>
    </row>
    <row r="3149" spans="1:1">
      <c r="A3149" s="82"/>
    </row>
    <row r="3150" spans="1:1">
      <c r="A3150" s="82"/>
    </row>
    <row r="3151" spans="1:1">
      <c r="A3151" s="82"/>
    </row>
    <row r="3152" spans="1:1">
      <c r="A3152" s="82"/>
    </row>
    <row r="3153" spans="1:1">
      <c r="A3153" s="82"/>
    </row>
    <row r="3154" spans="1:1">
      <c r="A3154" s="82"/>
    </row>
    <row r="3155" spans="1:1">
      <c r="A3155" s="82"/>
    </row>
    <row r="3156" spans="1:1">
      <c r="A3156" s="82"/>
    </row>
    <row r="3157" spans="1:1">
      <c r="A3157" s="82"/>
    </row>
    <row r="3158" spans="1:1">
      <c r="A3158" s="82"/>
    </row>
    <row r="3159" spans="1:1">
      <c r="A3159" s="82"/>
    </row>
    <row r="3160" spans="1:1">
      <c r="A3160" s="82"/>
    </row>
    <row r="3161" spans="1:1">
      <c r="A3161" s="82"/>
    </row>
    <row r="3162" spans="1:1">
      <c r="A3162" s="82"/>
    </row>
    <row r="3163" spans="1:1">
      <c r="A3163" s="82"/>
    </row>
    <row r="3164" spans="1:1">
      <c r="A3164" s="82"/>
    </row>
    <row r="3165" spans="1:1">
      <c r="A3165" s="82"/>
    </row>
    <row r="3166" spans="1:1">
      <c r="A3166" s="82"/>
    </row>
    <row r="3167" spans="1:1">
      <c r="A3167" s="82"/>
    </row>
    <row r="3168" spans="1:1">
      <c r="A3168" s="82"/>
    </row>
    <row r="3169" spans="1:1">
      <c r="A3169" s="82"/>
    </row>
    <row r="3170" spans="1:1">
      <c r="A3170" s="82"/>
    </row>
    <row r="3171" spans="1:1">
      <c r="A3171" s="82"/>
    </row>
    <row r="3172" spans="1:1">
      <c r="A3172" s="82"/>
    </row>
    <row r="3173" spans="1:1">
      <c r="A3173" s="82"/>
    </row>
    <row r="3174" spans="1:1">
      <c r="A3174" s="82"/>
    </row>
    <row r="3175" spans="1:1">
      <c r="A3175" s="82"/>
    </row>
    <row r="3176" spans="1:1">
      <c r="A3176" s="82"/>
    </row>
    <row r="3177" spans="1:1">
      <c r="A3177" s="82"/>
    </row>
    <row r="3178" spans="1:1">
      <c r="A3178" s="82"/>
    </row>
    <row r="3179" spans="1:1">
      <c r="A3179" s="82"/>
    </row>
    <row r="3180" spans="1:1">
      <c r="A3180" s="82"/>
    </row>
    <row r="3181" spans="1:1">
      <c r="A3181" s="82"/>
    </row>
    <row r="3182" spans="1:1">
      <c r="A3182" s="82"/>
    </row>
    <row r="3183" spans="1:1">
      <c r="A3183" s="82"/>
    </row>
    <row r="3184" spans="1:1">
      <c r="A3184" s="82"/>
    </row>
    <row r="3185" spans="1:1">
      <c r="A3185" s="82"/>
    </row>
    <row r="3186" spans="1:1">
      <c r="A3186" s="82"/>
    </row>
    <row r="3187" spans="1:1">
      <c r="A3187" s="82"/>
    </row>
    <row r="3188" spans="1:1">
      <c r="A3188" s="82"/>
    </row>
    <row r="3189" spans="1:1">
      <c r="A3189" s="82"/>
    </row>
    <row r="3190" spans="1:1">
      <c r="A3190" s="82"/>
    </row>
    <row r="3191" spans="1:1">
      <c r="A3191" s="82"/>
    </row>
    <row r="3192" spans="1:1">
      <c r="A3192" s="82"/>
    </row>
    <row r="3193" spans="1:1">
      <c r="A3193" s="82"/>
    </row>
    <row r="3194" spans="1:1">
      <c r="A3194" s="82"/>
    </row>
    <row r="3195" spans="1:1">
      <c r="A3195" s="82"/>
    </row>
    <row r="3196" spans="1:1">
      <c r="A3196" s="82"/>
    </row>
    <row r="3197" spans="1:1">
      <c r="A3197" s="82"/>
    </row>
    <row r="3198" spans="1:1">
      <c r="A3198" s="82"/>
    </row>
    <row r="3199" spans="1:1">
      <c r="A3199" s="82"/>
    </row>
    <row r="3200" spans="1:1">
      <c r="A3200" s="82"/>
    </row>
    <row r="3201" spans="1:1">
      <c r="A3201" s="82"/>
    </row>
    <row r="3202" spans="1:1">
      <c r="A3202" s="82"/>
    </row>
    <row r="3203" spans="1:1">
      <c r="A3203" s="82"/>
    </row>
    <row r="3204" spans="1:1">
      <c r="A3204" s="82"/>
    </row>
    <row r="3205" spans="1:1">
      <c r="A3205" s="82"/>
    </row>
    <row r="3206" spans="1:1">
      <c r="A3206" s="82"/>
    </row>
    <row r="3207" spans="1:1">
      <c r="A3207" s="82"/>
    </row>
    <row r="3208" spans="1:1">
      <c r="A3208" s="82"/>
    </row>
    <row r="3209" spans="1:1">
      <c r="A3209" s="82"/>
    </row>
    <row r="3210" spans="1:1">
      <c r="A3210" s="82"/>
    </row>
    <row r="3211" spans="1:1">
      <c r="A3211" s="82"/>
    </row>
    <row r="3212" spans="1:1">
      <c r="A3212" s="82"/>
    </row>
    <row r="3213" spans="1:1">
      <c r="A3213" s="82"/>
    </row>
    <row r="3214" spans="1:1">
      <c r="A3214" s="82"/>
    </row>
    <row r="3215" spans="1:1">
      <c r="A3215" s="82"/>
    </row>
    <row r="3216" spans="1:1">
      <c r="A3216" s="82"/>
    </row>
    <row r="3217" spans="1:1">
      <c r="A3217" s="82"/>
    </row>
    <row r="3218" spans="1:1">
      <c r="A3218" s="82"/>
    </row>
    <row r="3219" spans="1:1">
      <c r="A3219" s="82"/>
    </row>
    <row r="3220" spans="1:1">
      <c r="A3220" s="82"/>
    </row>
    <row r="3221" spans="1:1">
      <c r="A3221" s="82"/>
    </row>
    <row r="3222" spans="1:1">
      <c r="A3222" s="82"/>
    </row>
    <row r="3223" spans="1:1">
      <c r="A3223" s="82"/>
    </row>
    <row r="3224" spans="1:1">
      <c r="A3224" s="82"/>
    </row>
    <row r="3225" spans="1:1">
      <c r="A3225" s="82"/>
    </row>
    <row r="3226" spans="1:1">
      <c r="A3226" s="82"/>
    </row>
    <row r="3227" spans="1:1">
      <c r="A3227" s="82"/>
    </row>
    <row r="3228" spans="1:1">
      <c r="A3228" s="82"/>
    </row>
    <row r="3229" spans="1:1">
      <c r="A3229" s="82"/>
    </row>
    <row r="3230" spans="1:1">
      <c r="A3230" s="82"/>
    </row>
    <row r="3231" spans="1:1">
      <c r="A3231" s="82"/>
    </row>
    <row r="3232" spans="1:1">
      <c r="A3232" s="82"/>
    </row>
    <row r="3233" spans="1:1">
      <c r="A3233" s="82"/>
    </row>
    <row r="3234" spans="1:1">
      <c r="A3234" s="82"/>
    </row>
    <row r="3235" spans="1:1">
      <c r="A3235" s="82"/>
    </row>
    <row r="3236" spans="1:1">
      <c r="A3236" s="82"/>
    </row>
    <row r="3237" spans="1:1">
      <c r="A3237" s="82"/>
    </row>
    <row r="3238" spans="1:1">
      <c r="A3238" s="82"/>
    </row>
    <row r="3239" spans="1:1">
      <c r="A3239" s="82"/>
    </row>
    <row r="3240" spans="1:1">
      <c r="A3240" s="82"/>
    </row>
    <row r="3241" spans="1:1">
      <c r="A3241" s="82"/>
    </row>
    <row r="3242" spans="1:1">
      <c r="A3242" s="82"/>
    </row>
    <row r="3243" spans="1:1">
      <c r="A3243" s="82"/>
    </row>
    <row r="3244" spans="1:1">
      <c r="A3244" s="82"/>
    </row>
    <row r="3245" spans="1:1">
      <c r="A3245" s="82"/>
    </row>
    <row r="3246" spans="1:1">
      <c r="A3246" s="82"/>
    </row>
    <row r="3247" spans="1:1">
      <c r="A3247" s="82"/>
    </row>
    <row r="3248" spans="1:1">
      <c r="A3248" s="82"/>
    </row>
    <row r="3249" spans="1:1">
      <c r="A3249" s="82"/>
    </row>
    <row r="3250" spans="1:1">
      <c r="A3250" s="82"/>
    </row>
    <row r="3251" spans="1:1">
      <c r="A3251" s="82"/>
    </row>
    <row r="3252" spans="1:1">
      <c r="A3252" s="82"/>
    </row>
    <row r="3253" spans="1:1">
      <c r="A3253" s="82"/>
    </row>
    <row r="3254" spans="1:1">
      <c r="A3254" s="82"/>
    </row>
    <row r="3255" spans="1:1">
      <c r="A3255" s="82"/>
    </row>
    <row r="3256" spans="1:1">
      <c r="A3256" s="82"/>
    </row>
    <row r="3257" spans="1:1">
      <c r="A3257" s="82"/>
    </row>
    <row r="3258" spans="1:1">
      <c r="A3258" s="82"/>
    </row>
    <row r="3259" spans="1:1">
      <c r="A3259" s="82"/>
    </row>
    <row r="3260" spans="1:1">
      <c r="A3260" s="82"/>
    </row>
    <row r="3261" spans="1:1">
      <c r="A3261" s="82"/>
    </row>
    <row r="3262" spans="1:1">
      <c r="A3262" s="82"/>
    </row>
    <row r="3263" spans="1:1">
      <c r="A3263" s="82"/>
    </row>
    <row r="3264" spans="1:1">
      <c r="A3264" s="82"/>
    </row>
    <row r="3265" spans="1:1">
      <c r="A3265" s="82"/>
    </row>
    <row r="3266" spans="1:1">
      <c r="A3266" s="82"/>
    </row>
    <row r="3267" spans="1:1">
      <c r="A3267" s="82"/>
    </row>
    <row r="3268" spans="1:1">
      <c r="A3268" s="82"/>
    </row>
    <row r="3269" spans="1:1">
      <c r="A3269" s="82"/>
    </row>
    <row r="3270" spans="1:1">
      <c r="A3270" s="82"/>
    </row>
    <row r="3271" spans="1:1">
      <c r="A3271" s="82"/>
    </row>
    <row r="3272" spans="1:1">
      <c r="A3272" s="82"/>
    </row>
    <row r="3273" spans="1:1">
      <c r="A3273" s="82"/>
    </row>
    <row r="3274" spans="1:1">
      <c r="A3274" s="82"/>
    </row>
    <row r="3275" spans="1:1">
      <c r="A3275" s="82"/>
    </row>
    <row r="3276" spans="1:1">
      <c r="A3276" s="82"/>
    </row>
    <row r="3277" spans="1:1">
      <c r="A3277" s="82"/>
    </row>
    <row r="3278" spans="1:1">
      <c r="A3278" s="82"/>
    </row>
    <row r="3279" spans="1:1">
      <c r="A3279" s="82"/>
    </row>
    <row r="3280" spans="1:1">
      <c r="A3280" s="82"/>
    </row>
    <row r="3281" spans="1:1">
      <c r="A3281" s="82"/>
    </row>
    <row r="3282" spans="1:1">
      <c r="A3282" s="82"/>
    </row>
    <row r="3283" spans="1:1">
      <c r="A3283" s="82"/>
    </row>
    <row r="3284" spans="1:1">
      <c r="A3284" s="82"/>
    </row>
    <row r="3285" spans="1:1">
      <c r="A3285" s="82"/>
    </row>
    <row r="3286" spans="1:1">
      <c r="A3286" s="82"/>
    </row>
    <row r="3287" spans="1:1">
      <c r="A3287" s="82"/>
    </row>
    <row r="3288" spans="1:1">
      <c r="A3288" s="82"/>
    </row>
    <row r="3289" spans="1:1">
      <c r="A3289" s="82"/>
    </row>
    <row r="3290" spans="1:1">
      <c r="A3290" s="82"/>
    </row>
    <row r="3291" spans="1:1">
      <c r="A3291" s="82"/>
    </row>
    <row r="3292" spans="1:1">
      <c r="A3292" s="82"/>
    </row>
    <row r="3293" spans="1:1">
      <c r="A3293" s="82"/>
    </row>
    <row r="3294" spans="1:1">
      <c r="A3294" s="82"/>
    </row>
    <row r="3295" spans="1:1">
      <c r="A3295" s="82"/>
    </row>
    <row r="3296" spans="1:1">
      <c r="A3296" s="82"/>
    </row>
    <row r="3297" spans="1:1">
      <c r="A3297" s="82"/>
    </row>
    <row r="3298" spans="1:1">
      <c r="A3298" s="82"/>
    </row>
    <row r="3299" spans="1:1">
      <c r="A3299" s="82"/>
    </row>
    <row r="3300" spans="1:1">
      <c r="A3300" s="82"/>
    </row>
    <row r="3301" spans="1:1">
      <c r="A3301" s="82"/>
    </row>
    <row r="3302" spans="1:1">
      <c r="A3302" s="82"/>
    </row>
    <row r="3303" spans="1:1">
      <c r="A3303" s="82"/>
    </row>
    <row r="3304" spans="1:1">
      <c r="A3304" s="82"/>
    </row>
    <row r="3305" spans="1:1">
      <c r="A3305" s="82"/>
    </row>
    <row r="3306" spans="1:1">
      <c r="A3306" s="82"/>
    </row>
    <row r="3307" spans="1:1">
      <c r="A3307" s="82"/>
    </row>
    <row r="3308" spans="1:1">
      <c r="A3308" s="82"/>
    </row>
    <row r="3309" spans="1:1">
      <c r="A3309" s="82"/>
    </row>
    <row r="3310" spans="1:1">
      <c r="A3310" s="82"/>
    </row>
    <row r="3311" spans="1:1">
      <c r="A3311" s="82"/>
    </row>
    <row r="3312" spans="1:1">
      <c r="A3312" s="82"/>
    </row>
    <row r="3313" spans="1:1">
      <c r="A3313" s="82"/>
    </row>
    <row r="3314" spans="1:1">
      <c r="A3314" s="82"/>
    </row>
    <row r="3315" spans="1:1">
      <c r="A3315" s="82"/>
    </row>
    <row r="3316" spans="1:1">
      <c r="A3316" s="82"/>
    </row>
    <row r="3317" spans="1:1">
      <c r="A3317" s="82"/>
    </row>
    <row r="3318" spans="1:1">
      <c r="A3318" s="82"/>
    </row>
    <row r="3319" spans="1:1">
      <c r="A3319" s="82"/>
    </row>
    <row r="3320" spans="1:1">
      <c r="A3320" s="82"/>
    </row>
    <row r="3321" spans="1:1">
      <c r="A3321" s="82"/>
    </row>
    <row r="3322" spans="1:1">
      <c r="A3322" s="82"/>
    </row>
    <row r="3323" spans="1:1">
      <c r="A3323" s="82"/>
    </row>
    <row r="3324" spans="1:1">
      <c r="A3324" s="82"/>
    </row>
    <row r="3325" spans="1:1">
      <c r="A3325" s="82"/>
    </row>
    <row r="3326" spans="1:1">
      <c r="A3326" s="82"/>
    </row>
    <row r="3327" spans="1:1">
      <c r="A3327" s="82"/>
    </row>
    <row r="3328" spans="1:1">
      <c r="A3328" s="82"/>
    </row>
    <row r="3329" spans="1:1">
      <c r="A3329" s="82"/>
    </row>
    <row r="3330" spans="1:1">
      <c r="A3330" s="82"/>
    </row>
    <row r="3331" spans="1:1">
      <c r="A3331" s="82"/>
    </row>
    <row r="3332" spans="1:1">
      <c r="A3332" s="82"/>
    </row>
    <row r="3333" spans="1:1">
      <c r="A3333" s="82"/>
    </row>
    <row r="3334" spans="1:1">
      <c r="A3334" s="82"/>
    </row>
    <row r="3335" spans="1:1">
      <c r="A3335" s="82"/>
    </row>
    <row r="3336" spans="1:1">
      <c r="A3336" s="82"/>
    </row>
    <row r="3337" spans="1:1">
      <c r="A3337" s="82"/>
    </row>
    <row r="3338" spans="1:1">
      <c r="A3338" s="82"/>
    </row>
    <row r="3339" spans="1:1">
      <c r="A3339" s="82"/>
    </row>
    <row r="3340" spans="1:1">
      <c r="A3340" s="82"/>
    </row>
    <row r="3341" spans="1:1">
      <c r="A3341" s="82"/>
    </row>
    <row r="3342" spans="1:1">
      <c r="A3342" s="82"/>
    </row>
    <row r="3343" spans="1:1">
      <c r="A3343" s="82"/>
    </row>
    <row r="3344" spans="1:1">
      <c r="A3344" s="82"/>
    </row>
    <row r="3345" spans="1:1">
      <c r="A3345" s="82"/>
    </row>
    <row r="3346" spans="1:1">
      <c r="A3346" s="82"/>
    </row>
    <row r="3347" spans="1:1">
      <c r="A3347" s="82"/>
    </row>
    <row r="3348" spans="1:1">
      <c r="A3348" s="82"/>
    </row>
    <row r="3349" spans="1:1">
      <c r="A3349" s="82"/>
    </row>
    <row r="3350" spans="1:1">
      <c r="A3350" s="82"/>
    </row>
    <row r="3351" spans="1:1">
      <c r="A3351" s="82"/>
    </row>
    <row r="3352" spans="1:1">
      <c r="A3352" s="82"/>
    </row>
    <row r="3353" spans="1:1">
      <c r="A3353" s="82"/>
    </row>
    <row r="3354" spans="1:1">
      <c r="A3354" s="82"/>
    </row>
    <row r="3355" spans="1:1">
      <c r="A3355" s="82"/>
    </row>
    <row r="3356" spans="1:1">
      <c r="A3356" s="82"/>
    </row>
    <row r="3357" spans="1:1">
      <c r="A3357" s="82"/>
    </row>
    <row r="3358" spans="1:1">
      <c r="A3358" s="82"/>
    </row>
    <row r="3359" spans="1:1">
      <c r="A3359" s="82"/>
    </row>
    <row r="3360" spans="1:1">
      <c r="A3360" s="82"/>
    </row>
    <row r="3361" spans="1:1">
      <c r="A3361" s="82"/>
    </row>
    <row r="3362" spans="1:1">
      <c r="A3362" s="82"/>
    </row>
    <row r="3363" spans="1:1">
      <c r="A3363" s="82"/>
    </row>
    <row r="3364" spans="1:1">
      <c r="A3364" s="82"/>
    </row>
    <row r="3365" spans="1:1">
      <c r="A3365" s="82"/>
    </row>
    <row r="3366" spans="1:1">
      <c r="A3366" s="82"/>
    </row>
    <row r="3367" spans="1:1">
      <c r="A3367" s="82"/>
    </row>
    <row r="3368" spans="1:1">
      <c r="A3368" s="82"/>
    </row>
    <row r="3369" spans="1:1">
      <c r="A3369" s="82"/>
    </row>
    <row r="3370" spans="1:1">
      <c r="A3370" s="82"/>
    </row>
    <row r="3371" spans="1:1">
      <c r="A3371" s="82"/>
    </row>
    <row r="3372" spans="1:1">
      <c r="A3372" s="82"/>
    </row>
    <row r="3373" spans="1:1">
      <c r="A3373" s="82"/>
    </row>
    <row r="3374" spans="1:1">
      <c r="A3374" s="82"/>
    </row>
    <row r="3375" spans="1:1">
      <c r="A3375" s="82"/>
    </row>
    <row r="3376" spans="1:1">
      <c r="A3376" s="82"/>
    </row>
    <row r="3377" spans="1:1">
      <c r="A3377" s="82"/>
    </row>
    <row r="3378" spans="1:1">
      <c r="A3378" s="82"/>
    </row>
    <row r="3379" spans="1:1">
      <c r="A3379" s="82"/>
    </row>
    <row r="3380" spans="1:1">
      <c r="A3380" s="82"/>
    </row>
    <row r="3381" spans="1:1">
      <c r="A3381" s="82"/>
    </row>
    <row r="3382" spans="1:1">
      <c r="A3382" s="82"/>
    </row>
    <row r="3383" spans="1:1">
      <c r="A3383" s="82"/>
    </row>
    <row r="3384" spans="1:1">
      <c r="A3384" s="82"/>
    </row>
    <row r="3385" spans="1:1">
      <c r="A3385" s="82"/>
    </row>
    <row r="3386" spans="1:1">
      <c r="A3386" s="82"/>
    </row>
    <row r="3387" spans="1:1">
      <c r="A3387" s="82"/>
    </row>
    <row r="3388" spans="1:1">
      <c r="A3388" s="82"/>
    </row>
    <row r="3389" spans="1:1">
      <c r="A3389" s="82"/>
    </row>
    <row r="3390" spans="1:1">
      <c r="A3390" s="82"/>
    </row>
    <row r="3391" spans="1:1">
      <c r="A3391" s="82"/>
    </row>
    <row r="3392" spans="1:1">
      <c r="A3392" s="82"/>
    </row>
    <row r="3393" spans="1:1">
      <c r="A3393" s="82"/>
    </row>
    <row r="3394" spans="1:1">
      <c r="A3394" s="82"/>
    </row>
    <row r="3395" spans="1:1">
      <c r="A3395" s="82"/>
    </row>
    <row r="3396" spans="1:1">
      <c r="A3396" s="82"/>
    </row>
    <row r="3397" spans="1:1">
      <c r="A3397" s="82"/>
    </row>
    <row r="3398" spans="1:1">
      <c r="A3398" s="82"/>
    </row>
    <row r="3399" spans="1:1">
      <c r="A3399" s="82"/>
    </row>
    <row r="3400" spans="1:1">
      <c r="A3400" s="82"/>
    </row>
    <row r="3401" spans="1:1">
      <c r="A3401" s="82"/>
    </row>
    <row r="3402" spans="1:1">
      <c r="A3402" s="82"/>
    </row>
    <row r="3403" spans="1:1">
      <c r="A3403" s="82"/>
    </row>
    <row r="3404" spans="1:1">
      <c r="A3404" s="82"/>
    </row>
    <row r="3405" spans="1:1">
      <c r="A3405" s="82"/>
    </row>
    <row r="3406" spans="1:1">
      <c r="A3406" s="82"/>
    </row>
    <row r="3407" spans="1:1">
      <c r="A3407" s="82"/>
    </row>
    <row r="3408" spans="1:1">
      <c r="A3408" s="82"/>
    </row>
    <row r="3409" spans="1:1">
      <c r="A3409" s="82"/>
    </row>
    <row r="3410" spans="1:1">
      <c r="A3410" s="82"/>
    </row>
    <row r="3411" spans="1:1">
      <c r="A3411" s="82"/>
    </row>
    <row r="3412" spans="1:1">
      <c r="A3412" s="82"/>
    </row>
    <row r="3413" spans="1:1">
      <c r="A3413" s="82"/>
    </row>
    <row r="3414" spans="1:1">
      <c r="A3414" s="82"/>
    </row>
    <row r="3415" spans="1:1">
      <c r="A3415" s="82"/>
    </row>
    <row r="3416" spans="1:1">
      <c r="A3416" s="82"/>
    </row>
    <row r="3417" spans="1:1">
      <c r="A3417" s="82"/>
    </row>
    <row r="3418" spans="1:1">
      <c r="A3418" s="82"/>
    </row>
    <row r="3419" spans="1:1">
      <c r="A3419" s="82"/>
    </row>
    <row r="3420" spans="1:1">
      <c r="A3420" s="82"/>
    </row>
    <row r="3421" spans="1:1">
      <c r="A3421" s="82"/>
    </row>
    <row r="3422" spans="1:1">
      <c r="A3422" s="82"/>
    </row>
    <row r="3423" spans="1:1">
      <c r="A3423" s="82"/>
    </row>
    <row r="3424" spans="1:1">
      <c r="A3424" s="82"/>
    </row>
    <row r="3425" spans="1:1">
      <c r="A3425" s="82"/>
    </row>
    <row r="3426" spans="1:1">
      <c r="A3426" s="82"/>
    </row>
    <row r="3427" spans="1:1">
      <c r="A3427" s="82"/>
    </row>
    <row r="3428" spans="1:1">
      <c r="A3428" s="82"/>
    </row>
    <row r="3429" spans="1:1">
      <c r="A3429" s="82"/>
    </row>
    <row r="3430" spans="1:1">
      <c r="A3430" s="82"/>
    </row>
    <row r="3431" spans="1:1">
      <c r="A3431" s="82"/>
    </row>
    <row r="3432" spans="1:1">
      <c r="A3432" s="82"/>
    </row>
    <row r="3433" spans="1:1">
      <c r="A3433" s="82"/>
    </row>
    <row r="3434" spans="1:1">
      <c r="A3434" s="82"/>
    </row>
    <row r="3435" spans="1:1">
      <c r="A3435" s="82"/>
    </row>
    <row r="3436" spans="1:1">
      <c r="A3436" s="82"/>
    </row>
    <row r="3437" spans="1:1">
      <c r="A3437" s="82"/>
    </row>
    <row r="3438" spans="1:1">
      <c r="A3438" s="82"/>
    </row>
    <row r="3439" spans="1:1">
      <c r="A3439" s="82"/>
    </row>
    <row r="3440" spans="1:1">
      <c r="A3440" s="82"/>
    </row>
    <row r="3441" spans="1:1">
      <c r="A3441" s="82"/>
    </row>
    <row r="3442" spans="1:1">
      <c r="A3442" s="82"/>
    </row>
    <row r="3443" spans="1:1">
      <c r="A3443" s="82"/>
    </row>
    <row r="3444" spans="1:1">
      <c r="A3444" s="82"/>
    </row>
    <row r="3445" spans="1:1">
      <c r="A3445" s="82"/>
    </row>
    <row r="3446" spans="1:1">
      <c r="A3446" s="82"/>
    </row>
    <row r="3447" spans="1:1">
      <c r="A3447" s="82"/>
    </row>
    <row r="3448" spans="1:1">
      <c r="A3448" s="82"/>
    </row>
    <row r="3449" spans="1:1">
      <c r="A3449" s="82"/>
    </row>
    <row r="3450" spans="1:1">
      <c r="A3450" s="82"/>
    </row>
    <row r="3451" spans="1:1">
      <c r="A3451" s="82"/>
    </row>
    <row r="3452" spans="1:1">
      <c r="A3452" s="82"/>
    </row>
    <row r="3453" spans="1:1">
      <c r="A3453" s="82"/>
    </row>
    <row r="3454" spans="1:1">
      <c r="A3454" s="82"/>
    </row>
    <row r="3455" spans="1:1">
      <c r="A3455" s="82"/>
    </row>
    <row r="3456" spans="1:1">
      <c r="A3456" s="82"/>
    </row>
    <row r="3457" spans="1:1">
      <c r="A3457" s="82"/>
    </row>
    <row r="3458" spans="1:1">
      <c r="A3458" s="82"/>
    </row>
    <row r="3459" spans="1:1">
      <c r="A3459" s="82"/>
    </row>
    <row r="3460" spans="1:1">
      <c r="A3460" s="82"/>
    </row>
    <row r="3461" spans="1:1">
      <c r="A3461" s="82"/>
    </row>
    <row r="3462" spans="1:1">
      <c r="A3462" s="82"/>
    </row>
    <row r="3463" spans="1:1">
      <c r="A3463" s="82"/>
    </row>
    <row r="3464" spans="1:1">
      <c r="A3464" s="82"/>
    </row>
    <row r="3465" spans="1:1">
      <c r="A3465" s="82"/>
    </row>
    <row r="3466" spans="1:1">
      <c r="A3466" s="82"/>
    </row>
    <row r="3467" spans="1:1">
      <c r="A3467" s="82"/>
    </row>
    <row r="3468" spans="1:1">
      <c r="A3468" s="82"/>
    </row>
    <row r="3469" spans="1:1">
      <c r="A3469" s="82"/>
    </row>
    <row r="3470" spans="1:1">
      <c r="A3470" s="82"/>
    </row>
    <row r="3471" spans="1:1">
      <c r="A3471" s="82"/>
    </row>
    <row r="3472" spans="1:1">
      <c r="A3472" s="82"/>
    </row>
    <row r="3473" spans="1:1">
      <c r="A3473" s="82"/>
    </row>
    <row r="3474" spans="1:1">
      <c r="A3474" s="82"/>
    </row>
    <row r="3475" spans="1:1">
      <c r="A3475" s="82"/>
    </row>
    <row r="3476" spans="1:1">
      <c r="A3476" s="82"/>
    </row>
    <row r="3477" spans="1:1">
      <c r="A3477" s="82"/>
    </row>
    <row r="3478" spans="1:1">
      <c r="A3478" s="82"/>
    </row>
    <row r="3479" spans="1:1">
      <c r="A3479" s="82"/>
    </row>
    <row r="3480" spans="1:1">
      <c r="A3480" s="82"/>
    </row>
    <row r="3481" spans="1:1">
      <c r="A3481" s="82"/>
    </row>
    <row r="3482" spans="1:1">
      <c r="A3482" s="82"/>
    </row>
    <row r="3483" spans="1:1">
      <c r="A3483" s="82"/>
    </row>
    <row r="3484" spans="1:1">
      <c r="A3484" s="82"/>
    </row>
    <row r="3485" spans="1:1">
      <c r="A3485" s="82"/>
    </row>
    <row r="3486" spans="1:1">
      <c r="A3486" s="82"/>
    </row>
    <row r="3487" spans="1:1">
      <c r="A3487" s="82"/>
    </row>
    <row r="3488" spans="1:1">
      <c r="A3488" s="82"/>
    </row>
    <row r="3489" spans="1:1">
      <c r="A3489" s="82"/>
    </row>
    <row r="3490" spans="1:1">
      <c r="A3490" s="82"/>
    </row>
    <row r="3491" spans="1:1">
      <c r="A3491" s="82"/>
    </row>
    <row r="3492" spans="1:1">
      <c r="A3492" s="82"/>
    </row>
    <row r="3493" spans="1:1">
      <c r="A3493" s="82"/>
    </row>
    <row r="3494" spans="1:1">
      <c r="A3494" s="82"/>
    </row>
    <row r="3495" spans="1:1">
      <c r="A3495" s="82"/>
    </row>
    <row r="3496" spans="1:1">
      <c r="A3496" s="82"/>
    </row>
    <row r="3497" spans="1:1">
      <c r="A3497" s="82"/>
    </row>
    <row r="3498" spans="1:1">
      <c r="A3498" s="82"/>
    </row>
    <row r="3499" spans="1:1">
      <c r="A3499" s="82"/>
    </row>
    <row r="3500" spans="1:1">
      <c r="A3500" s="82"/>
    </row>
    <row r="3501" spans="1:1">
      <c r="A3501" s="82"/>
    </row>
    <row r="3502" spans="1:1">
      <c r="A3502" s="82"/>
    </row>
    <row r="3503" spans="1:1">
      <c r="A3503" s="82"/>
    </row>
    <row r="3504" spans="1:1">
      <c r="A3504" s="82"/>
    </row>
    <row r="3505" spans="1:1">
      <c r="A3505" s="82"/>
    </row>
    <row r="3506" spans="1:1">
      <c r="A3506" s="82"/>
    </row>
    <row r="3507" spans="1:1">
      <c r="A3507" s="82"/>
    </row>
    <row r="3508" spans="1:1">
      <c r="A3508" s="82"/>
    </row>
    <row r="3509" spans="1:1">
      <c r="A3509" s="82"/>
    </row>
    <row r="3510" spans="1:1">
      <c r="A3510" s="82"/>
    </row>
    <row r="3511" spans="1:1">
      <c r="A3511" s="82"/>
    </row>
    <row r="3512" spans="1:1">
      <c r="A3512" s="82"/>
    </row>
    <row r="3513" spans="1:1">
      <c r="A3513" s="82"/>
    </row>
    <row r="3514" spans="1:1">
      <c r="A3514" s="82"/>
    </row>
    <row r="3515" spans="1:1">
      <c r="A3515" s="82"/>
    </row>
    <row r="3516" spans="1:1">
      <c r="A3516" s="82"/>
    </row>
    <row r="3517" spans="1:1">
      <c r="A3517" s="82"/>
    </row>
    <row r="3518" spans="1:1">
      <c r="A3518" s="82"/>
    </row>
    <row r="3519" spans="1:1">
      <c r="A3519" s="82"/>
    </row>
    <row r="3520" spans="1:1">
      <c r="A3520" s="82"/>
    </row>
    <row r="3521" spans="1:1">
      <c r="A3521" s="82"/>
    </row>
    <row r="3522" spans="1:1">
      <c r="A3522" s="82"/>
    </row>
    <row r="3523" spans="1:1">
      <c r="A3523" s="82"/>
    </row>
    <row r="3524" spans="1:1">
      <c r="A3524" s="82"/>
    </row>
    <row r="3525" spans="1:1">
      <c r="A3525" s="82"/>
    </row>
    <row r="3526" spans="1:1">
      <c r="A3526" s="82"/>
    </row>
    <row r="3527" spans="1:1">
      <c r="A3527" s="82"/>
    </row>
    <row r="3528" spans="1:1">
      <c r="A3528" s="82"/>
    </row>
    <row r="3529" spans="1:1">
      <c r="A3529" s="82"/>
    </row>
    <row r="3530" spans="1:1">
      <c r="A3530" s="82"/>
    </row>
    <row r="3531" spans="1:1">
      <c r="A3531" s="82"/>
    </row>
    <row r="3532" spans="1:1">
      <c r="A3532" s="82"/>
    </row>
    <row r="3533" spans="1:1">
      <c r="A3533" s="82"/>
    </row>
    <row r="3534" spans="1:1">
      <c r="A3534" s="82"/>
    </row>
    <row r="3535" spans="1:1">
      <c r="A3535" s="82"/>
    </row>
    <row r="3536" spans="1:1">
      <c r="A3536" s="82"/>
    </row>
    <row r="3537" spans="1:1">
      <c r="A3537" s="82"/>
    </row>
    <row r="3538" spans="1:1">
      <c r="A3538" s="82"/>
    </row>
    <row r="3539" spans="1:1">
      <c r="A3539" s="82"/>
    </row>
    <row r="3540" spans="1:1">
      <c r="A3540" s="82"/>
    </row>
    <row r="3541" spans="1:1">
      <c r="A3541" s="82"/>
    </row>
    <row r="3542" spans="1:1">
      <c r="A3542" s="82"/>
    </row>
    <row r="3543" spans="1:1">
      <c r="A3543" s="82"/>
    </row>
    <row r="3544" spans="1:1">
      <c r="A3544" s="82"/>
    </row>
    <row r="3545" spans="1:1">
      <c r="A3545" s="82"/>
    </row>
    <row r="3546" spans="1:1">
      <c r="A3546" s="82"/>
    </row>
    <row r="3547" spans="1:1">
      <c r="A3547" s="82"/>
    </row>
    <row r="3548" spans="1:1">
      <c r="A3548" s="82"/>
    </row>
    <row r="3549" spans="1:1">
      <c r="A3549" s="82"/>
    </row>
    <row r="3550" spans="1:1">
      <c r="A3550" s="82"/>
    </row>
    <row r="3551" spans="1:1">
      <c r="A3551" s="82"/>
    </row>
    <row r="3552" spans="1:1">
      <c r="A3552" s="82"/>
    </row>
    <row r="3553" spans="1:1">
      <c r="A3553" s="82"/>
    </row>
    <row r="3554" spans="1:1">
      <c r="A3554" s="82"/>
    </row>
    <row r="3555" spans="1:1">
      <c r="A3555" s="82"/>
    </row>
    <row r="3556" spans="1:1">
      <c r="A3556" s="82"/>
    </row>
    <row r="3557" spans="1:1">
      <c r="A3557" s="82"/>
    </row>
    <row r="3558" spans="1:1">
      <c r="A3558" s="82"/>
    </row>
    <row r="3559" spans="1:1">
      <c r="A3559" s="82"/>
    </row>
    <row r="3560" spans="1:1">
      <c r="A3560" s="82"/>
    </row>
    <row r="3561" spans="1:1">
      <c r="A3561" s="82"/>
    </row>
    <row r="3562" spans="1:1">
      <c r="A3562" s="82"/>
    </row>
    <row r="3563" spans="1:1">
      <c r="A3563" s="82"/>
    </row>
    <row r="3564" spans="1:1">
      <c r="A3564" s="82"/>
    </row>
    <row r="3565" spans="1:1">
      <c r="A3565" s="82"/>
    </row>
    <row r="3566" spans="1:1">
      <c r="A3566" s="82"/>
    </row>
    <row r="3567" spans="1:1">
      <c r="A3567" s="82"/>
    </row>
    <row r="3568" spans="1:1">
      <c r="A3568" s="82"/>
    </row>
    <row r="3569" spans="1:1">
      <c r="A3569" s="82"/>
    </row>
    <row r="3570" spans="1:1">
      <c r="A3570" s="82"/>
    </row>
    <row r="3571" spans="1:1">
      <c r="A3571" s="82"/>
    </row>
    <row r="3572" spans="1:1">
      <c r="A3572" s="82"/>
    </row>
    <row r="3573" spans="1:1">
      <c r="A3573" s="82"/>
    </row>
    <row r="3574" spans="1:1">
      <c r="A3574" s="82"/>
    </row>
    <row r="3575" spans="1:1">
      <c r="A3575" s="82"/>
    </row>
    <row r="3576" spans="1:1">
      <c r="A3576" s="82"/>
    </row>
    <row r="3577" spans="1:1">
      <c r="A3577" s="82"/>
    </row>
    <row r="3578" spans="1:1">
      <c r="A3578" s="82"/>
    </row>
    <row r="3579" spans="1:1">
      <c r="A3579" s="82"/>
    </row>
    <row r="3580" spans="1:1">
      <c r="A3580" s="82"/>
    </row>
    <row r="3581" spans="1:1">
      <c r="A3581" s="82"/>
    </row>
    <row r="3582" spans="1:1">
      <c r="A3582" s="82"/>
    </row>
    <row r="3583" spans="1:1">
      <c r="A3583" s="82"/>
    </row>
    <row r="3584" spans="1:1">
      <c r="A3584" s="82"/>
    </row>
    <row r="3585" spans="1:1">
      <c r="A3585" s="82"/>
    </row>
    <row r="3586" spans="1:1">
      <c r="A3586" s="82"/>
    </row>
    <row r="3587" spans="1:1">
      <c r="A3587" s="82"/>
    </row>
    <row r="3588" spans="1:1">
      <c r="A3588" s="82"/>
    </row>
    <row r="3589" spans="1:1">
      <c r="A3589" s="82"/>
    </row>
    <row r="3590" spans="1:1">
      <c r="A3590" s="82"/>
    </row>
    <row r="3591" spans="1:1">
      <c r="A3591" s="82"/>
    </row>
    <row r="3592" spans="1:1">
      <c r="A3592" s="82"/>
    </row>
    <row r="3593" spans="1:1">
      <c r="A3593" s="82"/>
    </row>
    <row r="3594" spans="1:1">
      <c r="A3594" s="82"/>
    </row>
    <row r="3595" spans="1:1">
      <c r="A3595" s="82"/>
    </row>
    <row r="3596" spans="1:1">
      <c r="A3596" s="82"/>
    </row>
    <row r="3597" spans="1:1">
      <c r="A3597" s="82"/>
    </row>
    <row r="3598" spans="1:1">
      <c r="A3598" s="82"/>
    </row>
    <row r="3599" spans="1:1">
      <c r="A3599" s="82"/>
    </row>
    <row r="3600" spans="1:1">
      <c r="A3600" s="82"/>
    </row>
    <row r="3601" spans="1:1">
      <c r="A3601" s="82"/>
    </row>
    <row r="3602" spans="1:1">
      <c r="A3602" s="82"/>
    </row>
    <row r="3603" spans="1:1">
      <c r="A3603" s="82"/>
    </row>
    <row r="3604" spans="1:1">
      <c r="A3604" s="82"/>
    </row>
    <row r="3605" spans="1:1">
      <c r="A3605" s="82"/>
    </row>
    <row r="3606" spans="1:1">
      <c r="A3606" s="82"/>
    </row>
    <row r="3607" spans="1:1">
      <c r="A3607" s="82"/>
    </row>
    <row r="3608" spans="1:1">
      <c r="A3608" s="82"/>
    </row>
    <row r="3609" spans="1:1">
      <c r="A3609" s="82"/>
    </row>
    <row r="3610" spans="1:1">
      <c r="A3610" s="82"/>
    </row>
    <row r="3611" spans="1:1">
      <c r="A3611" s="82"/>
    </row>
    <row r="3612" spans="1:1">
      <c r="A3612" s="82"/>
    </row>
    <row r="3613" spans="1:1">
      <c r="A3613" s="82"/>
    </row>
    <row r="3614" spans="1:1">
      <c r="A3614" s="82"/>
    </row>
    <row r="3615" spans="1:1">
      <c r="A3615" s="82"/>
    </row>
    <row r="3616" spans="1:1">
      <c r="A3616" s="82"/>
    </row>
    <row r="3617" spans="1:1">
      <c r="A3617" s="82"/>
    </row>
    <row r="3618" spans="1:1">
      <c r="A3618" s="82"/>
    </row>
    <row r="3619" spans="1:1">
      <c r="A3619" s="82"/>
    </row>
    <row r="3620" spans="1:1">
      <c r="A3620" s="82"/>
    </row>
    <row r="3621" spans="1:1">
      <c r="A3621" s="82"/>
    </row>
    <row r="3622" spans="1:1">
      <c r="A3622" s="82"/>
    </row>
    <row r="3623" spans="1:1">
      <c r="A3623" s="82"/>
    </row>
    <row r="3624" spans="1:1">
      <c r="A3624" s="82"/>
    </row>
    <row r="3625" spans="1:1">
      <c r="A3625" s="82"/>
    </row>
    <row r="3626" spans="1:1">
      <c r="A3626" s="82"/>
    </row>
    <row r="3627" spans="1:1">
      <c r="A3627" s="82"/>
    </row>
    <row r="3628" spans="1:1">
      <c r="A3628" s="82"/>
    </row>
    <row r="3629" spans="1:1">
      <c r="A3629" s="82"/>
    </row>
    <row r="3630" spans="1:1">
      <c r="A3630" s="82"/>
    </row>
    <row r="3631" spans="1:1">
      <c r="A3631" s="82"/>
    </row>
    <row r="3632" spans="1:1">
      <c r="A3632" s="82"/>
    </row>
    <row r="3633" spans="1:1">
      <c r="A3633" s="82"/>
    </row>
    <row r="3634" spans="1:1">
      <c r="A3634" s="82"/>
    </row>
    <row r="3635" spans="1:1">
      <c r="A3635" s="82"/>
    </row>
    <row r="3636" spans="1:1">
      <c r="A3636" s="82"/>
    </row>
    <row r="3637" spans="1:1">
      <c r="A3637" s="82"/>
    </row>
    <row r="3638" spans="1:1">
      <c r="A3638" s="82"/>
    </row>
    <row r="3639" spans="1:1">
      <c r="A3639" s="82"/>
    </row>
    <row r="3640" spans="1:1">
      <c r="A3640" s="82"/>
    </row>
    <row r="3641" spans="1:1">
      <c r="A3641" s="82"/>
    </row>
    <row r="3642" spans="1:1">
      <c r="A3642" s="82"/>
    </row>
    <row r="3643" spans="1:1">
      <c r="A3643" s="82"/>
    </row>
    <row r="3644" spans="1:1">
      <c r="A3644" s="82"/>
    </row>
    <row r="3645" spans="1:1">
      <c r="A3645" s="82"/>
    </row>
    <row r="3646" spans="1:1">
      <c r="A3646" s="82"/>
    </row>
    <row r="3647" spans="1:1">
      <c r="A3647" s="82"/>
    </row>
    <row r="3648" spans="1:1">
      <c r="A3648" s="82"/>
    </row>
    <row r="3649" spans="1:1">
      <c r="A3649" s="82"/>
    </row>
    <row r="3650" spans="1:1">
      <c r="A3650" s="82"/>
    </row>
    <row r="3651" spans="1:1">
      <c r="A3651" s="82"/>
    </row>
    <row r="3652" spans="1:1">
      <c r="A3652" s="82"/>
    </row>
    <row r="3653" spans="1:1">
      <c r="A3653" s="82"/>
    </row>
    <row r="3654" spans="1:1">
      <c r="A3654" s="82"/>
    </row>
    <row r="3655" spans="1:1">
      <c r="A3655" s="82"/>
    </row>
    <row r="3656" spans="1:1">
      <c r="A3656" s="82"/>
    </row>
    <row r="3657" spans="1:1">
      <c r="A3657" s="82"/>
    </row>
    <row r="3658" spans="1:1">
      <c r="A3658" s="82"/>
    </row>
    <row r="3659" spans="1:1">
      <c r="A3659" s="82"/>
    </row>
    <row r="3660" spans="1:1">
      <c r="A3660" s="82"/>
    </row>
    <row r="3661" spans="1:1">
      <c r="A3661" s="82"/>
    </row>
    <row r="3662" spans="1:1">
      <c r="A3662" s="82"/>
    </row>
    <row r="3663" spans="1:1">
      <c r="A3663" s="82"/>
    </row>
    <row r="3664" spans="1:1">
      <c r="A3664" s="82"/>
    </row>
    <row r="3665" spans="1:1">
      <c r="A3665" s="82"/>
    </row>
    <row r="3666" spans="1:1">
      <c r="A3666" s="82"/>
    </row>
    <row r="3667" spans="1:1">
      <c r="A3667" s="82"/>
    </row>
    <row r="3668" spans="1:1">
      <c r="A3668" s="82"/>
    </row>
    <row r="3669" spans="1:1">
      <c r="A3669" s="82"/>
    </row>
    <row r="3670" spans="1:1">
      <c r="A3670" s="82"/>
    </row>
    <row r="3671" spans="1:1">
      <c r="A3671" s="82"/>
    </row>
    <row r="3672" spans="1:1">
      <c r="A3672" s="82"/>
    </row>
    <row r="3673" spans="1:1">
      <c r="A3673" s="82"/>
    </row>
    <row r="3674" spans="1:1">
      <c r="A3674" s="82"/>
    </row>
    <row r="3675" spans="1:1">
      <c r="A3675" s="82"/>
    </row>
    <row r="3676" spans="1:1">
      <c r="A3676" s="82"/>
    </row>
    <row r="3677" spans="1:1">
      <c r="A3677" s="82"/>
    </row>
    <row r="3678" spans="1:1">
      <c r="A3678" s="82"/>
    </row>
    <row r="3679" spans="1:1">
      <c r="A3679" s="82"/>
    </row>
    <row r="3680" spans="1:1">
      <c r="A3680" s="82"/>
    </row>
    <row r="3681" spans="1:1">
      <c r="A3681" s="82"/>
    </row>
    <row r="3682" spans="1:1">
      <c r="A3682" s="82"/>
    </row>
    <row r="3683" spans="1:1">
      <c r="A3683" s="82"/>
    </row>
    <row r="3684" spans="1:1">
      <c r="A3684" s="82"/>
    </row>
    <row r="3685" spans="1:1">
      <c r="A3685" s="82"/>
    </row>
    <row r="3686" spans="1:1">
      <c r="A3686" s="82"/>
    </row>
    <row r="3687" spans="1:1">
      <c r="A3687" s="82"/>
    </row>
    <row r="3688" spans="1:1">
      <c r="A3688" s="82"/>
    </row>
    <row r="3689" spans="1:1">
      <c r="A3689" s="82"/>
    </row>
    <row r="3690" spans="1:1">
      <c r="A3690" s="82"/>
    </row>
    <row r="3691" spans="1:1">
      <c r="A3691" s="82"/>
    </row>
    <row r="3692" spans="1:1">
      <c r="A3692" s="82"/>
    </row>
    <row r="3693" spans="1:1">
      <c r="A3693" s="82"/>
    </row>
    <row r="3694" spans="1:1">
      <c r="A3694" s="82"/>
    </row>
    <row r="3695" spans="1:1">
      <c r="A3695" s="82"/>
    </row>
    <row r="3696" spans="1:1">
      <c r="A3696" s="82"/>
    </row>
    <row r="3697" spans="1:1">
      <c r="A3697" s="82"/>
    </row>
    <row r="3698" spans="1:1">
      <c r="A3698" s="82"/>
    </row>
    <row r="3699" spans="1:1">
      <c r="A3699" s="82"/>
    </row>
    <row r="3700" spans="1:1">
      <c r="A3700" s="82"/>
    </row>
    <row r="3701" spans="1:1">
      <c r="A3701" s="82"/>
    </row>
    <row r="3702" spans="1:1">
      <c r="A3702" s="82"/>
    </row>
    <row r="3703" spans="1:1">
      <c r="A3703" s="82"/>
    </row>
    <row r="3704" spans="1:1">
      <c r="A3704" s="82"/>
    </row>
    <row r="3705" spans="1:1">
      <c r="A3705" s="82"/>
    </row>
    <row r="3706" spans="1:1">
      <c r="A3706" s="82"/>
    </row>
    <row r="3707" spans="1:1">
      <c r="A3707" s="82"/>
    </row>
    <row r="3708" spans="1:1">
      <c r="A3708" s="82"/>
    </row>
    <row r="3709" spans="1:1">
      <c r="A3709" s="82"/>
    </row>
    <row r="3710" spans="1:1">
      <c r="A3710" s="82"/>
    </row>
    <row r="3711" spans="1:1">
      <c r="A3711" s="82"/>
    </row>
    <row r="3712" spans="1:1">
      <c r="A3712" s="82"/>
    </row>
    <row r="3713" spans="1:1">
      <c r="A3713" s="82"/>
    </row>
    <row r="3714" spans="1:1">
      <c r="A3714" s="82"/>
    </row>
    <row r="3715" spans="1:1">
      <c r="A3715" s="82"/>
    </row>
    <row r="3716" spans="1:1">
      <c r="A3716" s="82"/>
    </row>
    <row r="3717" spans="1:1">
      <c r="A3717" s="82"/>
    </row>
    <row r="3718" spans="1:1">
      <c r="A3718" s="82"/>
    </row>
    <row r="3719" spans="1:1">
      <c r="A3719" s="82"/>
    </row>
    <row r="3720" spans="1:1">
      <c r="A3720" s="82"/>
    </row>
    <row r="3721" spans="1:1">
      <c r="A3721" s="82"/>
    </row>
    <row r="3722" spans="1:1">
      <c r="A3722" s="82"/>
    </row>
    <row r="3723" spans="1:1">
      <c r="A3723" s="82"/>
    </row>
    <row r="3724" spans="1:1">
      <c r="A3724" s="82"/>
    </row>
    <row r="3725" spans="1:1">
      <c r="A3725" s="82"/>
    </row>
    <row r="3726" spans="1:1">
      <c r="A3726" s="82"/>
    </row>
    <row r="3727" spans="1:1">
      <c r="A3727" s="82"/>
    </row>
    <row r="3728" spans="1:1">
      <c r="A3728" s="82"/>
    </row>
    <row r="3729" spans="1:1">
      <c r="A3729" s="82"/>
    </row>
    <row r="3730" spans="1:1">
      <c r="A3730" s="82"/>
    </row>
    <row r="3731" spans="1:1">
      <c r="A3731" s="82"/>
    </row>
    <row r="3732" spans="1:1">
      <c r="A3732" s="82"/>
    </row>
    <row r="3733" spans="1:1">
      <c r="A3733" s="82"/>
    </row>
    <row r="3734" spans="1:1">
      <c r="A3734" s="82"/>
    </row>
    <row r="3735" spans="1:1">
      <c r="A3735" s="82"/>
    </row>
    <row r="3736" spans="1:1">
      <c r="A3736" s="82"/>
    </row>
    <row r="3737" spans="1:1">
      <c r="A3737" s="82"/>
    </row>
    <row r="3738" spans="1:1">
      <c r="A3738" s="82"/>
    </row>
    <row r="3739" spans="1:1">
      <c r="A3739" s="82"/>
    </row>
    <row r="3740" spans="1:1">
      <c r="A3740" s="82"/>
    </row>
    <row r="3741" spans="1:1">
      <c r="A3741" s="82"/>
    </row>
    <row r="3742" spans="1:1">
      <c r="A3742" s="82"/>
    </row>
    <row r="3743" spans="1:1">
      <c r="A3743" s="82"/>
    </row>
    <row r="3744" spans="1:1">
      <c r="A3744" s="82"/>
    </row>
    <row r="3745" spans="1:1">
      <c r="A3745" s="82"/>
    </row>
    <row r="3746" spans="1:1">
      <c r="A3746" s="82"/>
    </row>
    <row r="3747" spans="1:1">
      <c r="A3747" s="82"/>
    </row>
    <row r="3748" spans="1:1">
      <c r="A3748" s="82"/>
    </row>
    <row r="3749" spans="1:1">
      <c r="A3749" s="82"/>
    </row>
    <row r="3750" spans="1:1">
      <c r="A3750" s="82"/>
    </row>
    <row r="3751" spans="1:1">
      <c r="A3751" s="82"/>
    </row>
    <row r="3752" spans="1:1">
      <c r="A3752" s="82"/>
    </row>
    <row r="3753" spans="1:1">
      <c r="A3753" s="82"/>
    </row>
    <row r="3754" spans="1:1">
      <c r="A3754" s="82"/>
    </row>
    <row r="3755" spans="1:1">
      <c r="A3755" s="82"/>
    </row>
    <row r="3756" spans="1:1">
      <c r="A3756" s="82"/>
    </row>
    <row r="3757" spans="1:1">
      <c r="A3757" s="82"/>
    </row>
    <row r="3758" spans="1:1">
      <c r="A3758" s="82"/>
    </row>
    <row r="3759" spans="1:1">
      <c r="A3759" s="82"/>
    </row>
    <row r="3760" spans="1:1">
      <c r="A3760" s="82"/>
    </row>
    <row r="3761" spans="1:1">
      <c r="A3761" s="82"/>
    </row>
    <row r="3762" spans="1:1">
      <c r="A3762" s="82"/>
    </row>
    <row r="3763" spans="1:1">
      <c r="A3763" s="82"/>
    </row>
    <row r="3764" spans="1:1">
      <c r="A3764" s="82"/>
    </row>
    <row r="3765" spans="1:1">
      <c r="A3765" s="82"/>
    </row>
    <row r="3766" spans="1:1">
      <c r="A3766" s="82"/>
    </row>
    <row r="3767" spans="1:1">
      <c r="A3767" s="82"/>
    </row>
    <row r="3768" spans="1:1">
      <c r="A3768" s="82"/>
    </row>
    <row r="3769" spans="1:1">
      <c r="A3769" s="82"/>
    </row>
    <row r="3770" spans="1:1">
      <c r="A3770" s="82"/>
    </row>
    <row r="3771" spans="1:1">
      <c r="A3771" s="82"/>
    </row>
    <row r="3772" spans="1:1">
      <c r="A3772" s="82"/>
    </row>
    <row r="3773" spans="1:1">
      <c r="A3773" s="82"/>
    </row>
    <row r="3774" spans="1:1">
      <c r="A3774" s="82"/>
    </row>
    <row r="3775" spans="1:1">
      <c r="A3775" s="82"/>
    </row>
    <row r="3776" spans="1:1">
      <c r="A3776" s="82"/>
    </row>
    <row r="3777" spans="1:1">
      <c r="A3777" s="82"/>
    </row>
    <row r="3778" spans="1:1">
      <c r="A3778" s="82"/>
    </row>
    <row r="3779" spans="1:1">
      <c r="A3779" s="82"/>
    </row>
    <row r="3780" spans="1:1">
      <c r="A3780" s="82"/>
    </row>
    <row r="3781" spans="1:1">
      <c r="A3781" s="82"/>
    </row>
    <row r="3782" spans="1:1">
      <c r="A3782" s="82"/>
    </row>
    <row r="3783" spans="1:1">
      <c r="A3783" s="82"/>
    </row>
    <row r="3784" spans="1:1">
      <c r="A3784" s="82"/>
    </row>
    <row r="3785" spans="1:1">
      <c r="A3785" s="82"/>
    </row>
    <row r="3786" spans="1:1">
      <c r="A3786" s="82"/>
    </row>
    <row r="3787" spans="1:1">
      <c r="A3787" s="82"/>
    </row>
    <row r="3788" spans="1:1">
      <c r="A3788" s="82"/>
    </row>
    <row r="3789" spans="1:1">
      <c r="A3789" s="82"/>
    </row>
    <row r="3790" spans="1:1">
      <c r="A3790" s="82"/>
    </row>
    <row r="3791" spans="1:1">
      <c r="A3791" s="82"/>
    </row>
    <row r="3792" spans="1:1">
      <c r="A3792" s="82"/>
    </row>
    <row r="3793" spans="1:1">
      <c r="A3793" s="82"/>
    </row>
    <row r="3794" spans="1:1">
      <c r="A3794" s="82"/>
    </row>
    <row r="3795" spans="1:1">
      <c r="A3795" s="82"/>
    </row>
    <row r="3796" spans="1:1">
      <c r="A3796" s="82"/>
    </row>
    <row r="3797" spans="1:1">
      <c r="A3797" s="82"/>
    </row>
    <row r="3798" spans="1:1">
      <c r="A3798" s="82"/>
    </row>
    <row r="3799" spans="1:1">
      <c r="A3799" s="82"/>
    </row>
    <row r="3800" spans="1:1">
      <c r="A3800" s="82"/>
    </row>
    <row r="3801" spans="1:1">
      <c r="A3801" s="82"/>
    </row>
    <row r="3802" spans="1:1">
      <c r="A3802" s="82"/>
    </row>
    <row r="3803" spans="1:1">
      <c r="A3803" s="82"/>
    </row>
    <row r="3804" spans="1:1">
      <c r="A3804" s="82"/>
    </row>
    <row r="3805" spans="1:1">
      <c r="A3805" s="82"/>
    </row>
    <row r="3806" spans="1:1">
      <c r="A3806" s="82"/>
    </row>
    <row r="3807" spans="1:1">
      <c r="A3807" s="82"/>
    </row>
    <row r="3808" spans="1:1">
      <c r="A3808" s="82"/>
    </row>
    <row r="3809" spans="1:1">
      <c r="A3809" s="82"/>
    </row>
    <row r="3810" spans="1:1">
      <c r="A3810" s="82"/>
    </row>
    <row r="3811" spans="1:1">
      <c r="A3811" s="82"/>
    </row>
    <row r="3812" spans="1:1">
      <c r="A3812" s="82"/>
    </row>
    <row r="3813" spans="1:1">
      <c r="A3813" s="82"/>
    </row>
    <row r="3814" spans="1:1">
      <c r="A3814" s="82"/>
    </row>
    <row r="3815" spans="1:1">
      <c r="A3815" s="82"/>
    </row>
    <row r="3816" spans="1:1">
      <c r="A3816" s="82"/>
    </row>
    <row r="3817" spans="1:1">
      <c r="A3817" s="82"/>
    </row>
    <row r="3818" spans="1:1">
      <c r="A3818" s="82"/>
    </row>
    <row r="3819" spans="1:1">
      <c r="A3819" s="82"/>
    </row>
    <row r="3820" spans="1:1">
      <c r="A3820" s="82"/>
    </row>
    <row r="3821" spans="1:1">
      <c r="A3821" s="82"/>
    </row>
    <row r="3822" spans="1:1">
      <c r="A3822" s="82"/>
    </row>
    <row r="3823" spans="1:1">
      <c r="A3823" s="82"/>
    </row>
    <row r="3824" spans="1:1">
      <c r="A3824" s="82"/>
    </row>
    <row r="3825" spans="1:1">
      <c r="A3825" s="82"/>
    </row>
    <row r="3826" spans="1:1">
      <c r="A3826" s="82"/>
    </row>
    <row r="3827" spans="1:1">
      <c r="A3827" s="82"/>
    </row>
    <row r="3828" spans="1:1">
      <c r="A3828" s="82"/>
    </row>
    <row r="3829" spans="1:1">
      <c r="A3829" s="82"/>
    </row>
    <row r="3830" spans="1:1">
      <c r="A3830" s="82"/>
    </row>
    <row r="3831" spans="1:1">
      <c r="A3831" s="82"/>
    </row>
    <row r="3832" spans="1:1">
      <c r="A3832" s="82"/>
    </row>
    <row r="3833" spans="1:1">
      <c r="A3833" s="82"/>
    </row>
    <row r="3834" spans="1:1">
      <c r="A3834" s="82"/>
    </row>
    <row r="3835" spans="1:1">
      <c r="A3835" s="82"/>
    </row>
    <row r="3836" spans="1:1">
      <c r="A3836" s="82"/>
    </row>
    <row r="3837" spans="1:1">
      <c r="A3837" s="82"/>
    </row>
    <row r="3838" spans="1:1">
      <c r="A3838" s="82"/>
    </row>
    <row r="3839" spans="1:1">
      <c r="A3839" s="82"/>
    </row>
    <row r="3840" spans="1:1">
      <c r="A3840" s="82"/>
    </row>
    <row r="3841" spans="1:1">
      <c r="A3841" s="82"/>
    </row>
    <row r="3842" spans="1:1">
      <c r="A3842" s="82"/>
    </row>
    <row r="3843" spans="1:1">
      <c r="A3843" s="82"/>
    </row>
    <row r="3844" spans="1:1">
      <c r="A3844" s="82"/>
    </row>
  </sheetData>
  <sheetProtection algorithmName="SHA-512" hashValue="WpgYO26PqRzW2RCJ3jmY0UFMrxLIAnvImkQJ3/h/ATGRKDou3/I37dSQE3LZO+8Gfv03tuXkRLVPrzeLK6YnSw==" saltValue="8I6M+FD5VEvImCSs+NCvyQ==" spinCount="100000" sheet="1" objects="1" scenarios="1"/>
  <mergeCells count="21">
    <mergeCell ref="Z8:AB8"/>
    <mergeCell ref="AC8:AE8"/>
    <mergeCell ref="AF8:AH8"/>
    <mergeCell ref="AI8:AI9"/>
    <mergeCell ref="AJ8:AJ9"/>
    <mergeCell ref="A1:AJ1"/>
    <mergeCell ref="A2:AJ2"/>
    <mergeCell ref="A3:AJ3"/>
    <mergeCell ref="A4:AJ4"/>
    <mergeCell ref="J7:N7"/>
    <mergeCell ref="A6:C6"/>
    <mergeCell ref="X8:X10"/>
    <mergeCell ref="A8:H8"/>
    <mergeCell ref="K8:N8"/>
    <mergeCell ref="Q8:U8"/>
    <mergeCell ref="V8:V10"/>
    <mergeCell ref="W8:W10"/>
    <mergeCell ref="K9:M9"/>
    <mergeCell ref="S10:U10"/>
    <mergeCell ref="G9:G10"/>
    <mergeCell ref="P9:P10"/>
  </mergeCells>
  <dataValidations xWindow="1454" yWindow="648" count="20">
    <dataValidation allowBlank="1" showInputMessage="1" showErrorMessage="1" prompt="กรุณากรอก บำเหน็จดำรงชีพที่เคยได้รับ หากไม่เคยได้รับให้ใส่ &quot;0&quot;" sqref="R12:R2011" xr:uid="{00000000-0002-0000-0700-000000000000}"/>
    <dataValidation allowBlank="1" showInputMessage="1" showErrorMessage="1" prompt="กรุณากรอก เงิน ชคบ. (ถ้ามี)" sqref="O12:O1009" xr:uid="{00000000-0002-0000-0700-000003000000}"/>
    <dataValidation type="list" allowBlank="1" showInputMessage="1" showErrorMessage="1" prompt="โปรดเลือกสถานะการเป็นสมาชิก กบข." sqref="B12:B2011" xr:uid="{00000000-0002-0000-0700-000004000000}">
      <formula1>"โปรดเลือก , เป็นสมาชิก กบข. , ไม่เป็นสมาชิก กบข."</formula1>
    </dataValidation>
    <dataValidation type="list" allowBlank="1" showInputMessage="1" showErrorMessage="1" sqref="AD2012:AD1048576 AG2012:AG1048576 AA2012:AA1048576" xr:uid="{00000000-0002-0000-0700-000005000000}">
      <formula1>"โปรดเลือก, อนุบาล, ประถมศึกษา, มัธยมต้น, มัธยมปลาย, ปวช., ปวส./อนุปริญญา, ป.ตรี"</formula1>
    </dataValidation>
    <dataValidation allowBlank="1" showInputMessage="1" showErrorMessage="1" prompt="กรุณากรอกเลขที่ตำแหน่ง (ถ้ามี)" sqref="E12:E2011" xr:uid="{00000000-0002-0000-0700-000007000000}"/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เกิด ใส่วันที่ในรูปแบบ วัน/เดือน/ปี พ.ศ. เช่น  15/01/2535 , 07/01/2535" sqref="D12:D2011 F12:G2011" xr:uid="{00000000-0002-0000-0700-000008000000}">
      <formula1>AND(FIND("/",D12)=3,FIND("/",D12,4)=6,LEN(D12)=10,VALUE(MID(D12,4,2))&lt;=12,VALUE(MID(D12,1,2))&lt;=31,VALUE(MID(D12,7,4))&gt;=2450)</formula1>
    </dataValidation>
    <dataValidation type="custom" allowBlank="1" showInputMessage="1" showErrorMessage="1" errorTitle="บันทึกข้อมูลไม่ครบถ้วน" error="กรุณากรอก บำเหน็จดำรงชีพที่เคยได้รับ (คอลัมน์ Q) หากไม่เคยได้รับให้ใส่ &quot;0&quot;" prompt="กรุณากรอกบำเหน็จดำรงชีพ (ถ้ามี)" sqref="S12:S2011" xr:uid="{00000000-0002-0000-0700-00000D000000}">
      <formula1>COUNTA(R12)=1</formula1>
    </dataValidation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หากไม่เคยได้รับให้ใส่ &quot;0&quot; / กรุณาตรวจสอบการขอบำเหน็จดำรงชีพ ก่อนอายุ 65 ปี สามารถกรอกข้อมูลคำขอได้เพียง 1 ช่อง" prompt="กรุณากรอกบำเหน็จดำรงชีพ (ถ้ามี)" sqref="T12:T2011" xr:uid="{00000000-0002-0000-0700-00000E000000}">
      <formula1>COUNTA(R12:S12)=1</formula1>
    </dataValidation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 หากไม่เคยได้รับให้ใส่ &quot;0&quot; / กรุณาตรวจสอบการขอบำเหน็จดำรงชีพ ก่อนอายุ 65 ปี และ อายุครบ 65 ปี สามารถกรอกข้อมูลคำขอได้เพียง 1 ช่อง" prompt="กรุณากรอกบำเหน็จดำรงชีพ (ถ้ามี)" sqref="U12:U2011" xr:uid="{00000000-0002-0000-0700-00000F000000}">
      <formula1>COUNTA(R12:T12)=1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 ค่าการศึกษาบุตร จำนวนเงิน" sqref="AB12:AB2011" xr:uid="{F9AAB625-93B4-438E-9D31-5869EB381953}">
      <formula1>AND(Z12&lt;&gt;"โปรดเลือก",AA12&lt;&gt;"โปรดเลือก",COUNTA(V12)=0)</formula1>
    </dataValidation>
    <dataValidation type="list" showInputMessage="1" showErrorMessage="1" prompt="โปรดเลือก ค่าการศึกษาบุตร ประเภทสถานศึกษา" sqref="Z12:Z2011 AC12:AC2011 AF12:AF2011" xr:uid="{394AFC0F-4D3C-4B14-99DB-2E37D4F0983F}">
      <formula1>"โปรดเลือก, รัฐบาล, เอกชนที่รับเงินอุดหนุน, เอกชนที่ไม่รับเงินอุดหนุน"</formula1>
    </dataValidation>
    <dataValidation type="list" allowBlank="1" showInputMessage="1" showErrorMessage="1" prompt="โปรดเลือก ค่าการศึกษาบุตร ระดับชั้น" sqref="AA12:AA2011 AD12:AD2011 AG12:AG2011" xr:uid="{1B16B92F-CD57-4A8B-B1D3-10AEA64D930C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 ค่าการศึกษาบุตร จำนวนเงิน" sqref="AE12:AE2011" xr:uid="{C6CA1917-CF9A-4AA7-A08E-980999BA6C9D}">
      <formula1>AND(AC12&lt;&gt;"โปรดเลือก",AD12&lt;&gt;"โปรดเลือก",COUNTA(V12)=0)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 ค่าการศึกษาบุตร จำนวนเงิน" sqref="AH12:AH2011" xr:uid="{2C62AACE-570C-429C-A16D-F6DFFE8F96A0}">
      <formula1>AND(AF12&lt;&gt;"โปรดเลือก",AG12&lt;&gt;"โปรดเลือก",COUNTA(V12)=0)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_x000a_- กรอกชื่อ-สกุล _x000a_- กรอกวัน เดือน ปี เกิด_x000a_- มีการกรอกเงินในคอลัมน์ K แล้ว" prompt="กรุณากรอก กรณีรายเดิม เงินบำนาญรายเดือน " sqref="J12:J2011" xr:uid="{120FACB5-74E9-45F6-BA73-16BDDA3E5539}">
      <formula1>AND(B12&lt;&gt;"โปรดเลือก ",COUNTA(B12:D12)=3,COUNTA(K12)&lt;=0)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 _x000a_- กรอกชื่อ - นามสกุล _x000a_- กรอกวัน/เดือน/ปีเกิด - บรรจุ - เกษียณ_x000a_- กรอกเงินเดือนรายใหม่ (คอลัมน์ K) ก่อน_x000a_" prompt="กรุณากรอกค่าบำเหน็จโดยไม่รับบำนาญ (ถ้ามี)" sqref="P12:P2011" xr:uid="{D0E92D42-7629-4477-8CD7-57B28272FFB9}">
      <formula1>AND(COUNTA(K12)&gt;=1)</formula1>
    </dataValidation>
    <dataValidation type="custom" allowBlank="1" showInputMessage="1" showErrorMessage="1" errorTitle="บันทึกข้อมูลไม่ครบถ้วน" error="**โปรดตรวจสอบ** _x000a__x000a_- เงินบำนาญรายเดิม (คอลัมน์ J) หรือ เงินเดือนรายใหม่ (คอลัมน์ K) _x000a_- บำเหน็จดำรงชีพที่เคยได้รับ (คอลัมน์ R) _x000a_- วัน/เดือน/ปี ที่เสียชีวิตตามใบมรณะบัตร (คอลัมน์ V) _x000a__x000a_ให้ครบถ้วน" prompt="กรุณา กรอกเงินบำเหน็จตกทอด" sqref="W12:W2011" xr:uid="{33BEC406-1610-4FA8-A1D2-CD1A9BF0CE6C}">
      <formula1>AND(COUNTA(V12)=1,OR(COUNTA(J12)&gt;=1,COUNTA(K12)&gt;=1),COUNTA(R12)&gt;=1)</formula1>
    </dataValidation>
    <dataValidation type="custom" allowBlank="1" showInputMessage="1" showErrorMessage="1" errorTitle="บันทึกข้อมูลไม่ครบถ้วน" error="**โปรดตรวจสอบ** _x000a__x000a_- กรอก วัน/เดือน/ปี ที่เสียชีวิตตามใบมรณะบัตร (คอลัมน์ V) ให้ครบถ้วน_x000a_- กรอกเงินบำนาญรายเดิม (คอลัมน์ J) หรือ เงินเดือนรายใหม่ (คอลัมน์ K) ก่อน" prompt="กรุณากรอก เงินช่วยพิเศษกรณีเสียชีวิต" sqref="X12:X2011" xr:uid="{3BA94405-001E-4463-A3F7-1F3203FB58B1}">
      <formula1>AND(COUNTA(V12)=1,OR(COUNTA(J12)&gt;=1,COUNTA(K12)&gt;=1))</formula1>
    </dataValidation>
    <dataValidation type="custom" allowBlank="1" showInputMessage="1" showErrorMessage="1" error="กรุณากรอกรูปแบบ วัน/เดือน/ปี พ.ศ. เช่น  15/01/2535, 07/01/2535" prompt="กรุณากรอก วัน/เดือน/ปี ที่เสียชีวิตตามใบมรณะบัตร" sqref="V12:V2011" xr:uid="{87BA7B3D-ABF3-4C5B-A694-1ABF785CF673}">
      <formula1>AND(FIND("/",V12)=3,FIND("/",V12,4)=6,LEN(V12)=10,VALUE(MID(V12,4,2))&lt;=12,VALUE(MID(V12,1,2))&lt;=31,VALUE(MID(V12,7,4))&gt;=2450)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 _x000a_- กรอกชื่อ-สกุล _x000a_- กรอกวัน/เดือน/ปีเกิด - บรรจุ - เกษียณ หรือเสียชีวิต ให้ครบถ้วน_x000a_- มีการกรอกเงินในคอลัมน์ J แล้ว" prompt="กรุณากรอก กรณีรายใหม่ เงืนเดือน ณ 1 ต.ค. 2567 / เงินเดือนเฉลี่ย 60 เดือนสุดท้าย / เงินเดือนเดือนล่าสุด" sqref="K12:K2011" xr:uid="{8B05C42B-2CCD-40CB-9BD7-74A05208DEC8}">
      <formula1>AND(B12&lt;&gt;"โปรดเลือก ",COUNTA(B12:D12,F12:G12)=5,COUNTA(J12)&lt;=0)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8" scale="3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454" yWindow="648" count="1">
        <x14:dataValidation type="custom" allowBlank="1" showInputMessage="1" showErrorMessage="1" errorTitle="บันทึกข้อมูลไม่ครบถ้วน" error="**โปรดตรวจสอบ** _x000a__x000a_- ไม่ได้เลือกสถานะการเป็นสมาชิก กบข. _x000a_- มีชื่อ - นามสกุล ซ้ำภายในชีท &quot;คำนวณเงินเดือน&quot; หรือในชีท &quot;คำนวณบำเหน็จบำนาญ&quot;_x000a_- มีการเว้นวรรคเกิน 1 วรรค" prompt="กรุณากรอก ชื่อ- นามสกุล _x000a_หากขอเผื่อเสียชีวิต ให้กรอกว่า &quot;เผื่อเสียชีวิต&quot;" xr:uid="{A8F96916-FFC7-40C6-870E-C14AA41A377C}">
          <x14:formula1>
            <xm:f>AND(COUNTIF($C$12:$C$2011,C12)&lt;=1,B12&lt;&gt;"โปรดเลือก ",COUNTIF(คำนวณเงินเดือน!$B$15:$B$2514,C12)&lt;=0,IFERROR(FIND("  ",C12),0)=0)</xm:f>
          </x14:formula1>
          <xm:sqref>C12:C2011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59999389629810485"/>
  </sheetPr>
  <dimension ref="A1:J14"/>
  <sheetViews>
    <sheetView zoomScaleNormal="100" zoomScaleSheetLayoutView="115" workbookViewId="0">
      <selection activeCell="Q10" sqref="Q10"/>
    </sheetView>
  </sheetViews>
  <sheetFormatPr defaultColWidth="9.125" defaultRowHeight="15"/>
  <cols>
    <col min="10" max="10" width="13.125" customWidth="1"/>
  </cols>
  <sheetData>
    <row r="1" spans="1:10" ht="60" customHeight="1">
      <c r="A1" s="526" t="s">
        <v>330</v>
      </c>
      <c r="B1" s="527"/>
      <c r="C1" s="527"/>
      <c r="D1" s="527"/>
      <c r="E1" s="527"/>
      <c r="F1" s="527"/>
      <c r="G1" s="527"/>
      <c r="H1" s="527"/>
      <c r="I1" s="527"/>
      <c r="J1" s="527"/>
    </row>
    <row r="2" spans="1:10" ht="124.5" customHeight="1">
      <c r="A2" s="478" t="s">
        <v>331</v>
      </c>
      <c r="B2" s="478"/>
      <c r="C2" s="478"/>
      <c r="D2" s="478"/>
      <c r="E2" s="478"/>
      <c r="F2" s="478"/>
      <c r="G2" s="478"/>
      <c r="H2" s="478"/>
      <c r="I2" s="478"/>
      <c r="J2" s="478"/>
    </row>
    <row r="3" spans="1:10" ht="54.75" customHeight="1">
      <c r="A3" s="337" t="s">
        <v>332</v>
      </c>
      <c r="B3" s="525"/>
      <c r="C3" s="525"/>
      <c r="D3" s="525"/>
      <c r="E3" s="525"/>
      <c r="F3" s="525"/>
      <c r="G3" s="525"/>
      <c r="H3" s="525"/>
      <c r="I3" s="525"/>
      <c r="J3" s="525"/>
    </row>
    <row r="4" spans="1:10" ht="29.25" customHeight="1">
      <c r="A4" s="341" t="s">
        <v>333</v>
      </c>
      <c r="B4" s="341"/>
      <c r="C4" s="341"/>
      <c r="D4" s="341"/>
      <c r="E4" s="341"/>
      <c r="F4" s="341"/>
      <c r="G4" s="341"/>
      <c r="H4" s="341"/>
      <c r="I4" s="341"/>
      <c r="J4" s="341"/>
    </row>
    <row r="5" spans="1:10" ht="102" customHeight="1">
      <c r="A5" s="337" t="s">
        <v>334</v>
      </c>
      <c r="B5" s="525"/>
      <c r="C5" s="525"/>
      <c r="D5" s="525"/>
      <c r="E5" s="525"/>
      <c r="F5" s="525"/>
      <c r="G5" s="525"/>
      <c r="H5" s="525"/>
      <c r="I5" s="525"/>
      <c r="J5" s="525"/>
    </row>
    <row r="6" spans="1:10" ht="30" customHeight="1">
      <c r="A6" s="337" t="s">
        <v>335</v>
      </c>
      <c r="B6" s="525"/>
      <c r="C6" s="525"/>
      <c r="D6" s="525"/>
      <c r="E6" s="525"/>
      <c r="F6" s="525"/>
      <c r="G6" s="525"/>
      <c r="H6" s="525"/>
      <c r="I6" s="525"/>
      <c r="J6" s="525"/>
    </row>
    <row r="7" spans="1:10" ht="21">
      <c r="A7" s="3"/>
      <c r="B7" s="1"/>
      <c r="C7" s="3"/>
      <c r="D7" s="4"/>
      <c r="E7" s="4"/>
      <c r="F7" s="4"/>
      <c r="G7" s="4"/>
      <c r="H7" s="4"/>
      <c r="I7" s="4"/>
      <c r="J7" s="5"/>
    </row>
    <row r="8" spans="1:10" ht="21">
      <c r="A8" s="6"/>
      <c r="B8" s="7"/>
      <c r="C8" s="7"/>
      <c r="D8" s="7"/>
      <c r="E8" s="7"/>
      <c r="F8" s="7"/>
    </row>
    <row r="9" spans="1:10" ht="21">
      <c r="A9" s="3"/>
      <c r="B9" s="2"/>
      <c r="C9" s="3"/>
      <c r="D9" s="4"/>
      <c r="E9" s="4"/>
      <c r="F9" s="5"/>
    </row>
    <row r="10" spans="1:10" ht="21">
      <c r="A10" s="1"/>
      <c r="B10" s="8"/>
      <c r="C10" s="8"/>
      <c r="D10" s="8"/>
      <c r="E10" s="8"/>
      <c r="F10" s="1"/>
    </row>
    <row r="11" spans="1:10" ht="21">
      <c r="A11" s="3"/>
      <c r="B11" s="1"/>
      <c r="C11" s="3"/>
      <c r="D11" s="4"/>
      <c r="E11" s="4"/>
      <c r="F11" s="5"/>
    </row>
    <row r="12" spans="1:10" ht="21">
      <c r="A12" s="3"/>
      <c r="B12" s="1"/>
      <c r="C12" s="3"/>
      <c r="D12" s="4"/>
      <c r="E12" s="4"/>
      <c r="F12" s="5"/>
    </row>
    <row r="13" spans="1:10" ht="21">
      <c r="A13" s="3"/>
      <c r="B13" s="1"/>
      <c r="C13" s="3"/>
      <c r="D13" s="4"/>
      <c r="E13" s="4"/>
      <c r="F13" s="5"/>
    </row>
    <row r="14" spans="1:10" ht="21">
      <c r="A14" s="3"/>
      <c r="B14" s="1"/>
      <c r="C14" s="3"/>
      <c r="D14" s="4"/>
      <c r="E14" s="4"/>
      <c r="F14" s="5"/>
    </row>
  </sheetData>
  <customSheetViews>
    <customSheetView guid="{52D14C7E-A3BC-4ECC-9D34-44A2F32C0727}" scale="85" showPageBreaks="1" view="pageBreakPreview">
      <selection activeCell="M2" sqref="M2"/>
      <pageMargins left="0" right="0" top="0" bottom="0" header="0" footer="0"/>
      <printOptions horizontalCentered="1"/>
      <pageSetup paperSize="9" scale="83" orientation="portrait" r:id="rId1"/>
    </customSheetView>
  </customSheetViews>
  <mergeCells count="6">
    <mergeCell ref="A6:J6"/>
    <mergeCell ref="A1:J1"/>
    <mergeCell ref="A2:J2"/>
    <mergeCell ref="A3:J3"/>
    <mergeCell ref="A4:J4"/>
    <mergeCell ref="A5:J5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3" orientation="portrait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59999389629810485"/>
  </sheetPr>
  <dimension ref="A1:I19"/>
  <sheetViews>
    <sheetView zoomScaleNormal="100" zoomScaleSheetLayoutView="100" workbookViewId="0">
      <selection activeCell="H16" sqref="H16"/>
    </sheetView>
  </sheetViews>
  <sheetFormatPr defaultColWidth="9.125" defaultRowHeight="15"/>
  <cols>
    <col min="2" max="2" width="19.875" bestFit="1" customWidth="1"/>
    <col min="3" max="3" width="16.625" customWidth="1"/>
    <col min="4" max="4" width="18.125" customWidth="1"/>
    <col min="5" max="5" width="17.375" customWidth="1"/>
  </cols>
  <sheetData>
    <row r="1" spans="1:9" ht="61.5" customHeight="1">
      <c r="A1" s="526" t="s">
        <v>336</v>
      </c>
      <c r="B1" s="526"/>
      <c r="C1" s="526"/>
      <c r="D1" s="526"/>
      <c r="E1" s="526"/>
      <c r="F1" s="526"/>
      <c r="G1" s="526"/>
      <c r="H1" s="526"/>
      <c r="I1" s="526"/>
    </row>
    <row r="2" spans="1:9" ht="116.25" customHeight="1">
      <c r="A2" s="478" t="s">
        <v>337</v>
      </c>
      <c r="B2" s="478"/>
      <c r="C2" s="478"/>
      <c r="D2" s="478"/>
      <c r="E2" s="478"/>
      <c r="F2" s="478"/>
      <c r="G2" s="478"/>
      <c r="H2" s="478"/>
      <c r="I2" s="478"/>
    </row>
    <row r="3" spans="1:9" ht="60" customHeight="1">
      <c r="A3" s="532" t="s">
        <v>338</v>
      </c>
      <c r="B3" s="532"/>
      <c r="C3" s="532"/>
      <c r="D3" s="532"/>
      <c r="E3" s="532"/>
      <c r="F3" s="532"/>
      <c r="G3" s="532"/>
      <c r="H3" s="532"/>
      <c r="I3" s="532"/>
    </row>
    <row r="4" spans="1:9" ht="38.25" customHeight="1">
      <c r="A4" s="341" t="s">
        <v>339</v>
      </c>
      <c r="B4" s="341"/>
      <c r="C4" s="341"/>
      <c r="D4" s="341"/>
      <c r="E4" s="341"/>
      <c r="F4" s="341"/>
      <c r="G4" s="341"/>
      <c r="H4" s="341"/>
      <c r="I4" s="9"/>
    </row>
    <row r="5" spans="1:9" ht="60" customHeight="1">
      <c r="A5" s="532" t="s">
        <v>340</v>
      </c>
      <c r="B5" s="532"/>
      <c r="C5" s="532"/>
      <c r="D5" s="532"/>
      <c r="E5" s="532"/>
      <c r="F5" s="532"/>
      <c r="G5" s="532"/>
      <c r="H5" s="532"/>
      <c r="I5" s="532"/>
    </row>
    <row r="6" spans="1:9" ht="30.75" customHeight="1">
      <c r="A6" s="337" t="s">
        <v>5</v>
      </c>
      <c r="B6" s="525"/>
      <c r="C6" s="525"/>
      <c r="D6" s="525"/>
      <c r="E6" s="525"/>
      <c r="F6" s="525"/>
      <c r="G6" s="525"/>
      <c r="H6" s="525"/>
      <c r="I6" s="327"/>
    </row>
    <row r="7" spans="1:9" ht="21">
      <c r="A7" s="3"/>
      <c r="B7" s="1"/>
      <c r="C7" s="3"/>
      <c r="D7" s="4"/>
      <c r="E7" s="4"/>
      <c r="F7" s="4"/>
      <c r="G7" s="4"/>
      <c r="H7" s="4"/>
      <c r="I7" s="1"/>
    </row>
    <row r="8" spans="1:9" ht="26.25">
      <c r="A8" s="6"/>
      <c r="B8" s="533" t="s">
        <v>341</v>
      </c>
      <c r="C8" s="534"/>
      <c r="D8" s="534"/>
      <c r="E8" s="535"/>
      <c r="F8" s="10"/>
      <c r="G8" s="10"/>
      <c r="H8" s="10"/>
      <c r="I8" s="1"/>
    </row>
    <row r="9" spans="1:9" ht="23.25">
      <c r="A9" s="3"/>
      <c r="B9" s="536" t="s">
        <v>342</v>
      </c>
      <c r="C9" s="539" t="s">
        <v>343</v>
      </c>
      <c r="D9" s="540"/>
      <c r="E9" s="541"/>
      <c r="F9" s="4"/>
      <c r="G9" s="4"/>
      <c r="H9" s="4"/>
      <c r="I9" s="1"/>
    </row>
    <row r="10" spans="1:9" ht="23.25">
      <c r="A10" s="3"/>
      <c r="B10" s="537"/>
      <c r="C10" s="542" t="s">
        <v>344</v>
      </c>
      <c r="D10" s="544" t="s">
        <v>345</v>
      </c>
      <c r="E10" s="545"/>
      <c r="F10" s="4"/>
      <c r="G10" s="4"/>
      <c r="H10" s="4"/>
      <c r="I10" s="1"/>
    </row>
    <row r="11" spans="1:9" ht="69.75">
      <c r="A11" s="1"/>
      <c r="B11" s="538"/>
      <c r="C11" s="543"/>
      <c r="D11" s="11" t="s">
        <v>346</v>
      </c>
      <c r="E11" s="11" t="s">
        <v>347</v>
      </c>
      <c r="F11" s="1"/>
      <c r="G11" s="1"/>
      <c r="H11" s="1"/>
      <c r="I11" s="1"/>
    </row>
    <row r="12" spans="1:9" ht="23.25">
      <c r="A12" s="12"/>
      <c r="B12" s="13" t="s">
        <v>348</v>
      </c>
      <c r="C12" s="14">
        <v>5800</v>
      </c>
      <c r="D12" s="15">
        <v>4800</v>
      </c>
      <c r="E12" s="15">
        <v>13600</v>
      </c>
      <c r="F12" s="16"/>
      <c r="G12" s="16"/>
      <c r="H12" s="16"/>
      <c r="I12" s="17"/>
    </row>
    <row r="13" spans="1:9" ht="23.25">
      <c r="A13" s="12"/>
      <c r="B13" s="18" t="s">
        <v>349</v>
      </c>
      <c r="C13" s="19">
        <v>4000</v>
      </c>
      <c r="D13" s="20">
        <v>4200</v>
      </c>
      <c r="E13" s="20">
        <v>13200</v>
      </c>
      <c r="F13" s="16"/>
      <c r="G13" s="16"/>
      <c r="H13" s="16"/>
      <c r="I13" s="17"/>
    </row>
    <row r="14" spans="1:9" ht="23.25">
      <c r="A14" s="12"/>
      <c r="B14" s="18" t="s">
        <v>350</v>
      </c>
      <c r="C14" s="19">
        <v>4800</v>
      </c>
      <c r="D14" s="20">
        <v>3300</v>
      </c>
      <c r="E14" s="20">
        <v>15800</v>
      </c>
      <c r="F14" s="16"/>
      <c r="G14" s="16"/>
      <c r="H14" s="16"/>
      <c r="I14" s="17"/>
    </row>
    <row r="15" spans="1:9" ht="23.25">
      <c r="A15" s="12"/>
      <c r="B15" s="18" t="s">
        <v>351</v>
      </c>
      <c r="C15" s="19">
        <v>4800</v>
      </c>
      <c r="D15" s="20">
        <v>3200</v>
      </c>
      <c r="E15" s="20">
        <v>16200</v>
      </c>
      <c r="F15" s="16"/>
      <c r="G15" s="16"/>
      <c r="H15" s="16"/>
      <c r="I15" s="17"/>
    </row>
    <row r="16" spans="1:9" ht="69.75">
      <c r="A16" s="12"/>
      <c r="B16" s="21" t="s">
        <v>352</v>
      </c>
      <c r="C16" s="19">
        <v>4800</v>
      </c>
      <c r="D16" s="20">
        <v>5100</v>
      </c>
      <c r="E16" s="20">
        <v>19900</v>
      </c>
      <c r="F16" s="16"/>
      <c r="G16" s="16"/>
      <c r="H16" s="16"/>
      <c r="I16" s="17"/>
    </row>
    <row r="17" spans="1:9" ht="46.5" customHeight="1">
      <c r="A17" s="12"/>
      <c r="B17" s="18" t="s">
        <v>353</v>
      </c>
      <c r="C17" s="19">
        <v>13700</v>
      </c>
      <c r="D17" s="528" t="s">
        <v>354</v>
      </c>
      <c r="E17" s="529"/>
      <c r="F17" s="16"/>
      <c r="G17" s="16"/>
      <c r="H17" s="16"/>
      <c r="I17" s="17"/>
    </row>
    <row r="18" spans="1:9" ht="42.75" customHeight="1">
      <c r="A18" s="12"/>
      <c r="B18" s="22" t="s">
        <v>355</v>
      </c>
      <c r="C18" s="23">
        <v>25000</v>
      </c>
      <c r="D18" s="530" t="s">
        <v>356</v>
      </c>
      <c r="E18" s="531"/>
      <c r="F18" s="16"/>
      <c r="G18" s="16"/>
      <c r="H18" s="16"/>
      <c r="I18" s="17"/>
    </row>
    <row r="19" spans="1:9" ht="21">
      <c r="A19" s="3"/>
      <c r="B19" s="1"/>
      <c r="C19" s="3"/>
      <c r="D19" s="4"/>
      <c r="E19" s="4"/>
      <c r="F19" s="4"/>
      <c r="G19" s="4"/>
      <c r="H19" s="4"/>
      <c r="I19" s="1"/>
    </row>
  </sheetData>
  <customSheetViews>
    <customSheetView guid="{52D14C7E-A3BC-4ECC-9D34-44A2F32C0727}" showPageBreaks="1" view="pageBreakPreview">
      <selection activeCell="M2" sqref="M2"/>
      <pageMargins left="0" right="0" top="0" bottom="0" header="0" footer="0"/>
      <printOptions horizontalCentered="1"/>
      <pageSetup paperSize="9" scale="74" orientation="portrait" r:id="rId1"/>
    </customSheetView>
  </customSheetViews>
  <mergeCells count="13">
    <mergeCell ref="D17:E17"/>
    <mergeCell ref="D18:E18"/>
    <mergeCell ref="A1:I1"/>
    <mergeCell ref="A2:I2"/>
    <mergeCell ref="A4:H4"/>
    <mergeCell ref="A6:H6"/>
    <mergeCell ref="A3:I3"/>
    <mergeCell ref="A5:I5"/>
    <mergeCell ref="B8:E8"/>
    <mergeCell ref="B9:B11"/>
    <mergeCell ref="C9:E9"/>
    <mergeCell ref="C10:C11"/>
    <mergeCell ref="D10:E10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74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425144-1C64-4873-B309-F460467489BA}"/>
</file>

<file path=customXml/itemProps2.xml><?xml version="1.0" encoding="utf-8"?>
<ds:datastoreItem xmlns:ds="http://schemas.openxmlformats.org/officeDocument/2006/customXml" ds:itemID="{BF1B3C7B-EAB9-48FE-994C-B5BE06431E6D}"/>
</file>

<file path=customXml/itemProps3.xml><?xml version="1.0" encoding="utf-8"?>
<ds:datastoreItem xmlns:ds="http://schemas.openxmlformats.org/officeDocument/2006/customXml" ds:itemID="{C0F13A8C-0AA1-430F-A700-7C4971DBC9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</dc:creator>
  <cp:keywords/>
  <dc:description/>
  <cp:lastModifiedBy>ratanut silrachaphat</cp:lastModifiedBy>
  <cp:revision/>
  <dcterms:created xsi:type="dcterms:W3CDTF">2020-12-05T12:54:39Z</dcterms:created>
  <dcterms:modified xsi:type="dcterms:W3CDTF">2025-10-14T06:06:07Z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5163200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_SourceUrl">
    <vt:lpwstr/>
  </property>
  <property fmtid="{D5CDD505-2E9C-101B-9397-08002B2CF9AE}" pid="10" name="_SharedFileIndex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